
<file path=[Content_Types].xml><?xml version="1.0" encoding="utf-8"?>
<Types xmlns="http://schemas.openxmlformats.org/package/2006/content-types">
  <Default ContentType="application/vnd.openxmlformats-officedocument.vmlDrawing" Extension="vml"/>
  <Default ContentType="application/xml" Extension="xml"/>
  <Default ContentType="application/vnd.openxmlformats-package.relationships+xml" Extension="rels"/>
  <Override ContentType="application/vnd.openxmlformats-officedocument.spreadsheetml.table+xml" PartName="/xl/tables/table1.xml"/>
  <Override ContentType="application/vnd.openxmlformats-officedocument.spreadsheetml.worksheet+xml" PartName="/xl/worksheets/sheet4.xml"/>
  <Override ContentType="application/vnd.openxmlformats-officedocument.spreadsheetml.worksheet+xml" PartName="/xl/worksheets/sheet10.xml"/>
  <Override ContentType="application/vnd.openxmlformats-officedocument.spreadsheetml.worksheet+xml" PartName="/xl/worksheets/sheet12.xml"/>
  <Override ContentType="application/vnd.openxmlformats-officedocument.spreadsheetml.worksheet+xml" PartName="/xl/worksheets/sheet15.xml"/>
  <Override ContentType="application/vnd.openxmlformats-officedocument.spreadsheetml.worksheet+xml" PartName="/xl/worksheets/sheet2.xml"/>
  <Override ContentType="application/vnd.openxmlformats-officedocument.spreadsheetml.worksheet+xml" PartName="/xl/worksheets/sheet6.xml"/>
  <Override ContentType="application/vnd.openxmlformats-officedocument.spreadsheetml.worksheet+xml" PartName="/xl/worksheets/sheet8.xml"/>
  <Override ContentType="application/vnd.openxmlformats-officedocument.spreadsheetml.worksheet+xml" PartName="/xl/worksheets/sheet5.xml"/>
  <Override ContentType="application/vnd.openxmlformats-officedocument.spreadsheetml.worksheet+xml" PartName="/xl/worksheets/sheet11.xml"/>
  <Override ContentType="application/vnd.openxmlformats-officedocument.spreadsheetml.worksheet+xml" PartName="/xl/worksheets/sheet14.xml"/>
  <Override ContentType="application/vnd.openxmlformats-officedocument.spreadsheetml.worksheet+xml" PartName="/xl/worksheets/sheet13.xml"/>
  <Override ContentType="application/vnd.openxmlformats-officedocument.spreadsheetml.worksheet+xml" PartName="/xl/worksheets/sheet1.xml"/>
  <Override ContentType="application/vnd.openxmlformats-officedocument.spreadsheetml.worksheet+xml" PartName="/xl/worksheets/sheet3.xml"/>
  <Override ContentType="application/vnd.openxmlformats-officedocument.spreadsheetml.worksheet+xml" PartName="/xl/worksheets/sheet9.xml"/>
  <Override ContentType="application/vnd.openxmlformats-officedocument.spreadsheetml.worksheet+xml" PartName="/xl/worksheets/sheet7.xml"/>
  <Override ContentType="application/vnd.openxmlformats-officedocument.spreadsheetml.sharedStrings+xml" PartName="/xl/sharedStrings.xml"/>
  <Override ContentType="application/vnd.openxmlformats-officedocument.drawing+xml" PartName="/xl/drawings/drawing4.xml"/>
  <Override ContentType="application/vnd.openxmlformats-officedocument.drawing+xml" PartName="/xl/drawings/drawing10.xml"/>
  <Override ContentType="application/vnd.openxmlformats-officedocument.drawing+xml" PartName="/xl/drawings/drawing9.xml"/>
  <Override ContentType="application/vnd.openxmlformats-officedocument.drawing+xml" PartName="/xl/drawings/drawing13.xml"/>
  <Override ContentType="application/vnd.openxmlformats-officedocument.drawing+xml" PartName="/xl/drawings/drawing6.xml"/>
  <Override ContentType="application/vnd.openxmlformats-officedocument.drawing+xml" PartName="/xl/drawings/drawing15.xml"/>
  <Override ContentType="application/vnd.openxmlformats-officedocument.drawing+xml" PartName="/xl/drawings/drawing1.xml"/>
  <Override ContentType="application/vnd.openxmlformats-officedocument.drawing+xml" PartName="/xl/drawings/drawing12.xml"/>
  <Override ContentType="application/vnd.openxmlformats-officedocument.drawing+xml" PartName="/xl/drawings/drawing8.xml"/>
  <Override ContentType="application/vnd.openxmlformats-officedocument.drawing+xml" PartName="/xl/drawings/drawing3.xml"/>
  <Override ContentType="application/vnd.openxmlformats-officedocument.drawing+xml" PartName="/xl/drawings/drawing14.xml"/>
  <Override ContentType="application/vnd.openxmlformats-officedocument.drawing+xml" PartName="/xl/drawings/drawing5.xml"/>
  <Override ContentType="application/vnd.openxmlformats-officedocument.drawing+xml" PartName="/xl/drawings/drawing7.xml"/>
  <Override ContentType="application/vnd.openxmlformats-officedocument.drawing+xml" PartName="/xl/drawings/drawing2.xml"/>
  <Override ContentType="application/vnd.openxmlformats-officedocument.drawing+xml" PartName="/xl/drawings/drawing11.xml"/>
  <Override ContentType="application/vnd.openxmlformats-officedocument.spreadsheetml.styles+xml" PartName="/xl/styles.xml"/>
  <Override ContentType="application/vnd.openxmlformats-officedocument.spreadsheetml.comments+xml" PartName="/xl/comments1.xml"/>
  <Override ContentType="application/vnd.openxmlformats-officedocument.theme+xml" PartName="/xl/theme/theme1.xml"/>
  <Override ContentType="application/vnd.openxmlformats-officedocument.spreadsheetml.sheet.main+xml" PartName="/xl/workbook.xml"/>
</Types>
</file>

<file path=_rels/.rels><?xml version="1.0" encoding="UTF-8" standalone="yes"?><Relationships xmlns="http://schemas.openxmlformats.org/package/2006/relationships"><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workbookPr/>
  <sheets>
    <sheet state="visible" name="Final" sheetId="1" r:id="rId4"/>
    <sheet state="visible" name="Sheet14" sheetId="2" r:id="rId5"/>
    <sheet state="visible" name="Scrap" sheetId="3" r:id="rId6"/>
    <sheet state="visible" name="Missed ProjectLevel details" sheetId="4" r:id="rId7"/>
    <sheet state="visible" name="Rishita" sheetId="5" r:id="rId8"/>
    <sheet state="visible" name="New Data" sheetId="6" r:id="rId9"/>
    <sheet state="visible" name="Swaraj " sheetId="7" r:id="rId10"/>
    <sheet state="visible" name="Upcoming project" sheetId="8" r:id="rId11"/>
    <sheet state="visible" name="Micromarket Base Price" sheetId="9" r:id="rId12"/>
    <sheet state="visible" name="Price" sheetId="10" r:id="rId13"/>
    <sheet state="visible" name="Other" sheetId="11" r:id="rId14"/>
    <sheet state="visible" name="TruEstate Projects " sheetId="12" r:id="rId15"/>
    <sheet state="visible" name="Sheet15" sheetId="13" r:id="rId16"/>
    <sheet state="visible" name="Developer Tier" sheetId="14" r:id="rId17"/>
    <sheet state="visible" name="RERA Number with Developer Name" sheetId="15" r:id="rId18"/>
  </sheets>
  <definedNames/>
  <calcPr/>
</workbook>
</file>

<file path=xl/comments1.xml><?xml version="1.0" encoding="utf-8"?>
<comments xmlns:r="http://schemas.openxmlformats.org/officeDocument/2006/relationships" xmlns="http://schemas.openxmlformats.org/spreadsheetml/2006/main" xmlns:xr="http://schemas.microsoft.com/office/spreadsheetml/2014/revision">
  <authors>
    <author/>
  </authors>
  <commentList>
    <comment authorId="0" ref="C2">
      <text>
        <t xml:space="preserve">type of swimming pool is not specified
	-Swaraj Layek</t>
      </text>
    </comment>
  </commentList>
</comments>
</file>

<file path=xl/sharedStrings.xml><?xml version="1.0" encoding="utf-8"?>
<sst xmlns="http://schemas.openxmlformats.org/spreadsheetml/2006/main" count="45901" uniqueCount="9614">
  <si>
    <t>Basic Details (Raman)</t>
  </si>
  <si>
    <t>Property Stage (Raman)</t>
  </si>
  <si>
    <t>Legal Risk</t>
  </si>
  <si>
    <t>Developer Category (Raman)</t>
  </si>
  <si>
    <t>Micro market (Raman)</t>
  </si>
  <si>
    <t>Project type (Swaraj)</t>
  </si>
  <si>
    <t>Connectivity (Swaraj)</t>
  </si>
  <si>
    <t>Sr No.</t>
  </si>
  <si>
    <t>Rera No.</t>
  </si>
  <si>
    <t>Project Name</t>
  </si>
  <si>
    <t>Current Price</t>
  </si>
  <si>
    <t>Asset Type</t>
  </si>
  <si>
    <t>In TruEstate</t>
  </si>
  <si>
    <t>Launch Date</t>
  </si>
  <si>
    <t>Handover date</t>
  </si>
  <si>
    <t>Stage</t>
  </si>
  <si>
    <t>Developer Name</t>
  </si>
  <si>
    <t xml:space="preserve">Developer Category </t>
  </si>
  <si>
    <t>Micro Market (Old)</t>
  </si>
  <si>
    <t>Micro Market (New)</t>
  </si>
  <si>
    <t>Area</t>
  </si>
  <si>
    <t>Micro Market Base Price</t>
  </si>
  <si>
    <t>Project Area (Acres)</t>
  </si>
  <si>
    <t>Club House Size</t>
  </si>
  <si>
    <t>Total no. of units</t>
  </si>
  <si>
    <t xml:space="preserve">Project Density </t>
  </si>
  <si>
    <t>Unit per acers</t>
  </si>
  <si>
    <t>Total Open Space (Acers)</t>
  </si>
  <si>
    <t>Total Open space</t>
  </si>
  <si>
    <t>Road Width</t>
  </si>
  <si>
    <t>Road Name</t>
  </si>
  <si>
    <t>Office name</t>
  </si>
  <si>
    <t>Ofiice distance</t>
  </si>
  <si>
    <t>Metro Name</t>
  </si>
  <si>
    <t>Metro Distance (KM)</t>
  </si>
  <si>
    <t>PRM/KA/RERA/1250/303/PR/180524/006905</t>
  </si>
  <si>
    <t>Classic Bulwark Village</t>
  </si>
  <si>
    <t>Land</t>
  </si>
  <si>
    <t>Ongoing</t>
  </si>
  <si>
    <t>NO</t>
  </si>
  <si>
    <t>Devanahalli</t>
  </si>
  <si>
    <t>Taluk Office</t>
  </si>
  <si>
    <t>PRM/KA/RERA/1251/310/PR/191222/005541</t>
  </si>
  <si>
    <t>Trilok Villas and Apartments</t>
  </si>
  <si>
    <t>Ready to Move</t>
  </si>
  <si>
    <t>Kengeri</t>
  </si>
  <si>
    <t>PRM/KA/RERA/1251/309/PR/150324/006702</t>
  </si>
  <si>
    <t>Assetz Sun &amp; Sanctum</t>
  </si>
  <si>
    <t>Apartment</t>
  </si>
  <si>
    <t>K R Puram</t>
  </si>
  <si>
    <t>Shishu Mandir, Scalene Cybernetics Ltd</t>
  </si>
  <si>
    <t>2.2591, 1.9972999999999999</t>
  </si>
  <si>
    <t>Singayyanapalya</t>
  </si>
  <si>
    <t>PRM/KA/RERA/1251/310/PR/200702/003479</t>
  </si>
  <si>
    <t>KNS Adrika</t>
  </si>
  <si>
    <t>Mysore Road</t>
  </si>
  <si>
    <t>Bangalore South</t>
  </si>
  <si>
    <t>No offices found</t>
  </si>
  <si>
    <t>PRM/KA/RERA/1251/308/PR/070823/006122</t>
  </si>
  <si>
    <t>Green Orchid</t>
  </si>
  <si>
    <t>Anekal</t>
  </si>
  <si>
    <t>Amiti Software Technologies Ltd., BPL, Transcend, Sooktha Consulting, BBMP Office, Advaith Apartment, BBMP Office, Expresscion Solutions LLP, Magenta, Accenture, HSBC, WeWork, Ravindra Bharati Global School, Bangalore Water Supply and Sewage Board (BWSSB), Electronics City RTO</t>
  </si>
  <si>
    <t>2.9112, 2.1644, 2.1098000000000003, 2.3882, 1.9456, 2.219, 2.0427, 1.7395999999999998, 1.9405999999999999, 2.2883, 2.4466, 2.3216, 1.7994, 2.1622, 0.8341000000000001</t>
  </si>
  <si>
    <t>Yelachenahalli</t>
  </si>
  <si>
    <t>PRM/KA/RERA/1265/347/PR/201022/005354</t>
  </si>
  <si>
    <t>Saroj Whispering Winds</t>
  </si>
  <si>
    <t>Saroj Group</t>
  </si>
  <si>
    <t>Jakkasandra</t>
  </si>
  <si>
    <t>Hoskote</t>
  </si>
  <si>
    <t>Whitefield (Kadugodi)</t>
  </si>
  <si>
    <t>PRM/KA/RERA/1254/465/PR/210111/003768</t>
  </si>
  <si>
    <t>Svamitva Sylvia City</t>
  </si>
  <si>
    <t>Complete</t>
  </si>
  <si>
    <t>devanahalli</t>
  </si>
  <si>
    <t>PRM/KA/RERA/1251/310/PR/171023/006329</t>
  </si>
  <si>
    <t>Guru Punvaanii Eka</t>
  </si>
  <si>
    <t>GE, Flextronics, CGI, onMobile, Amphenol Interconnect Pvt. Ltd., Lavanya Enterprises, Asti Infotech pvt. Ltd., Bluetronics, carX, ALLEN Career Institute, Electronic City Campus, Bosch, Syngene, Prestige Alecto, Bluetronics, Infosys, Hewlett Packard, Arowana Consulting Limited</t>
  </si>
  <si>
    <t>2.1628000000000003, 2.1, 2.4646999999999997, 2.3331, 2.4307, 2.7984, 2.5042, 2.1883000000000004, 2.162, 0.6079, 1.1415, 1.2477, 2.5416, 1.8251, 1.8697000000000001, 2.3746, 2.4108</t>
  </si>
  <si>
    <t>PRM/KA/RERA/1251/308/PR/210524/006934</t>
  </si>
  <si>
    <t>KNS Anagha</t>
  </si>
  <si>
    <t>KNS</t>
  </si>
  <si>
    <t>Jigani</t>
  </si>
  <si>
    <t>PRM/KA/RERA/1251/310/PR/140324/006701</t>
  </si>
  <si>
    <t>Casagrand Amor</t>
  </si>
  <si>
    <t>Akshayanagara</t>
  </si>
  <si>
    <t>Akshayanagar</t>
  </si>
  <si>
    <t>BBMP tax office</t>
  </si>
  <si>
    <t>PRM/KA/RERA/1251/310/PR/240723/006085</t>
  </si>
  <si>
    <t>Rajarshi Green City</t>
  </si>
  <si>
    <t>Thavarekere</t>
  </si>
  <si>
    <t>Gongadipura</t>
  </si>
  <si>
    <t>PRM/KA/RERA/1251/309/PR/010723/006029</t>
  </si>
  <si>
    <t>KNS Athena</t>
  </si>
  <si>
    <t>Tumkur Road</t>
  </si>
  <si>
    <t>Rajanukunte</t>
  </si>
  <si>
    <t>PRM/KA/RERA/1251/308/PR/080223/005701</t>
  </si>
  <si>
    <t>Abhee Shristi Layout</t>
  </si>
  <si>
    <t>BSNL Exchange, BESCOM</t>
  </si>
  <si>
    <t>2.7678000000000003, 2.6611</t>
  </si>
  <si>
    <t>Konanakunte Cross</t>
  </si>
  <si>
    <t>PRM/KA/RERA/1251/446/PR/030824/006956</t>
  </si>
  <si>
    <t>Sobha Infinia</t>
  </si>
  <si>
    <t>Koramangala</t>
  </si>
  <si>
    <t>HSR Layout</t>
  </si>
  <si>
    <t>Orca Radio Systems, Inkoniq IT Solutions Pvt Ltd, Ma Foi Analytics &amp; Research -Discover, Khosla Labs, Pearson Test Centre, GenPact, National Instruments, SAP, Brocade, Airvana, HSBC, AT&amp;T, DELL, Movik, Work Adda, Vmoksha Technologies, Foradian Technologies, Quest For Success Coaching Institute, Recruitment Xpert Consultancy, K And D Venkateswara Foods Private Limited, Uber, M S Shelters Pvt Ltd, Zool Tech Solutions Pvt Ltd, Kumari Builders and Developers, SAP Labs India Pvt Ltd, codemancers, CoreEL Technologies, BESCOM, Aurigo, Kabra Excelsior, Cyber Net, Cashfree Payments, Playlyfe, Jio, Essae, WeWork, WeWork, Tila, Arzoo, Udaan, Hustle Hub, design,string, Prestige, Safran Engineering Services, Cybrilla, Toshiba, Wipro, Ignitarium, Bangalore One, Whatfix, Quizizz, Raincode Labs India, Phable, Great Learning, Tata Health, Incubex, Attic Space, AMD, Wifi Dabba, Attic Space Trishul, Ignitarium, Khatabook, slice, Odessa Inc., Honeykomb, Exdera - UI UX Design Agency in Bangalore, Navi, Zetwerk Manufacturing, AppsForBharat, Capitalmind, Kosher Climate, SafeSend, Niharika Design Studio, Enzyme, Sachin BS &amp; Co, Hustlehub, Indelec, NestAway Technologies, Cloudera, RideNext Software solutions, Nuviso Networks Private Limited, Ready Assist, Reserve Bank Innovation Hub, Aster Regional Office, Total RCM Solutions, Vyusync Design Solutions, Unoteam Software Pvt. Ltd., Engoti Technologies, Sree Vemana Souharda Co-operative society, Bonatra, UrbanVault, GeoIQ, GalaxEye Space, Go Spaze, Skylark Drones Private Limited, Miniklub Retail Private Limited, New Baldwin international school, DTDC, Cureskin, Vahak, Whatfix, Whatfix, Whatfix, Ushur, Moveinsync, Aurbis Prime, AKR Textiles, Academy of Pastry and Cullinary Arts, BBMP Office, Flexi Space, Urban Vault, Unbxd, Exponent Energy, IndiQube Orion, Airtory Inc, BESCOM, HSR Layout BSNL Office, IndiQube Celestia, KIOCL Limited, BWSSB, HSR Layout RTO, Central Ground Water Board, Miniklub Retail Private Limited</t>
  </si>
  <si>
    <t>2.1735, 1.7908, 1.3320999999999998, 2.3801, 2.9254000000000002, 2.499, 2.4183000000000003, 2.4093, 2.4158000000000004, 2.4381999999999997, 2.4221999999999997, 2.8489, 2.9268, 2.4816, 1.7053, 0.3609, 1.5551, 1.4258, 1.6493, 1.643, 2.4734000000000003, 2.9885, 2.7838000000000003, 2.4916, 2.4751, 2.4141999999999997, 2.3712, 2.5957, 2.6275, 2.6734, 2.7081, 2.6254, 2.5441, 1.7461, 2.5768, 2.9419, 2.7965, 2.4785, 2.2206, 2.7946999999999997, 1.9077, 0.4664, 2.4204, 2.3101, 2.1195999999999997, 2.5941, 2.7315, 2.3868, 1.7317, 2.81, 1.744, 2.2548000000000004, 1.5665, 1.6418, 1.7297, 1.6779000000000002, 2.5766, 2.6635, 2.4932, 2.9744, 1.7863, 2.3679, 2.7663, 2.5005, 1.5755, 1.5032999999999999, 2.4929, 2.9332, 2.8718000000000004, 2.0603000000000002, 2.3821, 2.6666, 2.1012, 2.4489, 2.1534, 1.8865999999999998, 1.8054000000000001, 1.302, 2.6376999999999997, 1.8585999999999998, 1.8694000000000002, 0.8487, 0.7432000000000001, 1.9918, 1.1047, 1.1047, 1.1559000000000001, 1.1874, 0.4895, 1.8109000000000002, 2.4953000000000003, 2.5009, 1.4888, 2.0648, 2.6675, 2.4928000000000003, 2.8085999999999998, 2.2742, 1.6615, 2.9615, 2.7517, 2.7733000000000003, 2.6413, 2.6188000000000002, 2.7353, 2.9166, 2.444, 2.4446999999999997, 2.9837, 1.617, 1.584, 1.9788, 2.8569, 2.7763, 2.7426999999999997, 2.0804, 2.1582, 2.3895, 2.9731, 2.5713000000000004, 1.0562, 0.8581, 2.4861</t>
  </si>
  <si>
    <t>Indiranagar</t>
  </si>
  <si>
    <t>PRM/KA/RERA/1254/460/PR/190131/002314</t>
  </si>
  <si>
    <t>NBR Hill View</t>
  </si>
  <si>
    <t>Nandi Hills</t>
  </si>
  <si>
    <t>Doddaballapura</t>
  </si>
  <si>
    <t>RadCAM Technologies Pvt. Ltd, Bettahalasooru Panchayat Office</t>
  </si>
  <si>
    <t>2.1740999999999997, 1.1413</t>
  </si>
  <si>
    <t>Peenya</t>
  </si>
  <si>
    <t>PRM/KA/RERA/1250/307/PR/271023/006363</t>
  </si>
  <si>
    <t>Artemis Address</t>
  </si>
  <si>
    <t>Nelamangala</t>
  </si>
  <si>
    <t>Nagasandra</t>
  </si>
  <si>
    <t>PRM/KA/RERA/1251/308/PR/230123/005662</t>
  </si>
  <si>
    <t>Manyata Midlands</t>
  </si>
  <si>
    <t>PRM/KA/RERA/1251/446/PR/280324/006733</t>
  </si>
  <si>
    <t>Sobaha Crystal Meadows</t>
  </si>
  <si>
    <t>Row House</t>
  </si>
  <si>
    <t>YES</t>
  </si>
  <si>
    <t>Mullur</t>
  </si>
  <si>
    <t>Unisys, Accenture, IndiQube The Fore</t>
  </si>
  <si>
    <t>2.6416999999999997, 2.969, 1.7267000000000001</t>
  </si>
  <si>
    <t>PRM/KA/RERA/1251/446/PR/030824/006957</t>
  </si>
  <si>
    <t>Sobha</t>
  </si>
  <si>
    <t>Agaram</t>
  </si>
  <si>
    <t>PRM/KA/RERA/1251/446/PR/020923/006236</t>
  </si>
  <si>
    <t>Signature Tulips Uptown</t>
  </si>
  <si>
    <t>PRM/KA/RERA/1250/301/PR/210813/004271</t>
  </si>
  <si>
    <t>KNS Fresco</t>
  </si>
  <si>
    <t>PRM/KA/RERA/1265/347/PR/151222/005525</t>
  </si>
  <si>
    <t>Concorde Equity</t>
  </si>
  <si>
    <t>Malur</t>
  </si>
  <si>
    <t>PRM/KA/RERA/1250/303/PR/180424/006792</t>
  </si>
  <si>
    <t>Equinox Raindrop</t>
  </si>
  <si>
    <t>2024-18-01</t>
  </si>
  <si>
    <t>Chetan Kumar C</t>
  </si>
  <si>
    <t>Dasarahalli</t>
  </si>
  <si>
    <t>PRM/KA/RERA/1251/309/PR/220424/006817</t>
  </si>
  <si>
    <t>Guru Punvaanii Etasha</t>
  </si>
  <si>
    <t>PRM/KA/RERA/1250/303/PR/010222/004663</t>
  </si>
  <si>
    <t>Orchid Nirvana 2.0</t>
  </si>
  <si>
    <t>PRM/KA/RERA/1250/303/PR/190822/005171</t>
  </si>
  <si>
    <t>Prestige Park Drive</t>
  </si>
  <si>
    <t>RERA Not Approved Yet</t>
  </si>
  <si>
    <t>Abhee Eden vista</t>
  </si>
  <si>
    <t>Pre Launch</t>
  </si>
  <si>
    <t>Abhee</t>
  </si>
  <si>
    <t>Gunjur</t>
  </si>
  <si>
    <t>PRM/KA/RERA/1251/472/PR/020724/006937</t>
  </si>
  <si>
    <t>KNS Billore</t>
  </si>
  <si>
    <t>Yelahanka</t>
  </si>
  <si>
    <t>PRM/KA/RERA/1251/308/PR/020822/005119</t>
  </si>
  <si>
    <t>Pride Vatika</t>
  </si>
  <si>
    <t>Bannerghatta Road</t>
  </si>
  <si>
    <t>Ragihalli</t>
  </si>
  <si>
    <t>Silk Institute</t>
  </si>
  <si>
    <t>PRM/KA/RERA/1251/310/PR/161122/005457</t>
  </si>
  <si>
    <t>Legend Valencia</t>
  </si>
  <si>
    <t>Legend Property</t>
  </si>
  <si>
    <t>Begur</t>
  </si>
  <si>
    <t>PRM/KA/RERA/1251/308/PR/160224/006633</t>
  </si>
  <si>
    <t>The Imperial Address</t>
  </si>
  <si>
    <t>PRM/KA/RERA/1251/308/PR/071122/005414</t>
  </si>
  <si>
    <t>MJR Opus</t>
  </si>
  <si>
    <t>Sarjapur</t>
  </si>
  <si>
    <t>Sarjapura</t>
  </si>
  <si>
    <t>PRM/KA/RERA/1251/310/PR/300923/006298</t>
  </si>
  <si>
    <t>Vatavaran Realty</t>
  </si>
  <si>
    <t>PRM/KA/RERA/1251/308/PR/211008/004354</t>
  </si>
  <si>
    <t>KNS Laurel</t>
  </si>
  <si>
    <t>Neriga</t>
  </si>
  <si>
    <t>Hopefarm Channasandra</t>
  </si>
  <si>
    <t>PRM/KA/RERA/1251/446/PR/030824/006958</t>
  </si>
  <si>
    <t>Sobha Ayana at Dream acres wing 60 to 71</t>
  </si>
  <si>
    <t>Panathur Main Road</t>
  </si>
  <si>
    <t>Balagere</t>
  </si>
  <si>
    <t>Indian Express, Janaagraha, Department of Youth Services and Sports, BESCOM, Karnataka State Fisheries, IELTS Test Center, Josco, Bajaj, Karnataka Pensioners Office, Bangalore One, Department of Land Survey, Karnataka Power Transmission Corporation Limited, Aspect Technology Center, Karnataka State Financial Corporation, Siemens PLM Software, ABB Corporate Research Center, Trigent Software, Karnataka Udyog Mitra, Universal Electronics, Office of the Commissioner of Railway Safety, Flat World Solutions, Microsoft Research and Development, Rotary Club, Alternative Law Forum, Liftoff LLC India, Police Superindentant's Office, K Ravi &amp; Associates, Chartered Accountants, Consulate of Japan, Bangalore, VFS Global Services, German Consulate-General, BBMP Commissioner's Office, The new India Assurance Co. Ltd., Bangalore Association for Science Education, Triumph, Techshire Technologies Ltd, Saint Gobain, Department of Social Welfare, Office of the Lokayukta, i, BMTC Advance Reservation Counter, Karnataka Government Secretariat Employees Association, BMTC Pass Issue Counter, Agriculture Insurance Company of India Ltd, Department of Geology And Mines, SBI Mutual Fund Office, IANT, SW capitals Pvt Ltd, Bharati AXA, Aditya Birla, Nabler, SR Anuradha, DLN Rao, National Flavours and Fragrances Pvt Ltd, Mittal Universal, Flex-I partners, Thomas Assessment Pvt Ltd, Networks Infrastructure Pvt Ltd., Ingersoll Rand, Enerpac, Equilift, Equipments &amp; Spares Engineering (I) Pvt Ltd., SOTC, Weidmüller, Zuari Cement Italcimenti Group, Hettich, Rehav, Danish Educational Trust, Karnataka State Haj Committee, Wienerberger, Indeed, Deem Software India Pvt Ltd, ICICI Venture, Home interior designs e-commerce Pvt Ltd, Livspace, Rockwell automation, Infor (Bangalore) Pvt Ltd, Allergen, JSA, Karnataka State Tuberculosis Prevention Association, NITCO, Le studio, Copyright, Navya Technologies Pvt Ltd, Vivo, LeGrand, ABK Software Services Ltd, Schoolcity Learning India Pvt Ltd, Elloid Animations, Moti Sales Corporation, Shimizu Corporte Pvt Ltd India, Mitsubishi Electric India Pvt Ltd, United Minerals, United India Insurance company, Sapthagiri Property Consultancy, KPCL HRD Center, Shakti Bhavan, STC loco pilot class room, Supervisors Training College, Railway parcel office, Cuepra Inc, Idea, Chandra Mouli Office - Race Course Road, Vodafone, Justdial Limited, National School of Drama, Shree Dhanalakshmi Tours &amp; Travels, Office of the Accountant General, AG Office (Audit), ಉದ್ಯೋಗ ಸೌಧ, Director Technical Education, Vulcan International Insurance Brokers, Consulate General of France, Frauscher Sensor Technology, Amazon, Karnataka Raj Bhavan, LIC, Prestige Deloitte, Amar electricals, Sara Futura, WeWork, Indian Red Cross Society - Karnataka Red Cross Blood Bank, Bharat Tent Works, Karnataka Wine Board, Smartworks - Sargod Imperial, Smartworks - Sirius Building, smartworks - Golden Millenium, Cartoon Mango, Directorate of Tribal Welfare Department, Aparna Enterprises Ltd., Micro Labs Limited, Samak Holidays, Rollon Bearings Private Limited, Falconaris Solutions, G7CR Technologies Pvt Ltd, SpotOn Logistics, SpotOn logistics, Navakarnataka Publications, Raja Ravi Varma Heritage Foundation, CABC'S, Nexus Venture Partners, NASDAQ, Jio, Smartworks, Rakuten India, Condor Carbon, AWS, AMD, Beijing Hotels Private Limited, Angas Aeronautics India, Mission Aerospace Foundation of India, Genser Aerospace, ON Semiconductor, Pure Storage India, Apple, Vahura, Awfis, Spawn 3D, ZS Associates, Office of the Controller of Communication Accounts, LBB, Karnataka State Agarbathi Manufacturers Co-operative Society, Professional Couriers, Green City Properties, Muthoot Finance, Blue Cross Chambers, Department Of Sainik Welfare and Resettlement, Shantakumar &amp; Co, S Basavaraj Associates, MIMS Builders, Bhaarath Complex, Tuscan Centre, S.R.Law Associates, Central Tax And Customs Office, Central Board of Indirect Tax and Customs, BMIC Planning Authority, Roshan Mansoor &amp; Co, British Deputy High Commission, Awfis, Bain &amp; Company, Tesla India, Athenahealth, Preqin, The Executive Centre, The Executive Centre, The Executive Centre, Apple, The Executive Centre, MiQ Digital, The Mysore Tobacco Company Ltd., smallcase, Panchayath Raj Commissionerate, Commercial Tax Office, The Museum by Suraj, Piramal Finance, Hathway House, SatSure Analytics India Pvt Ltd, Fossil Group, Holla &amp; Holla Advocates, 3one4 Capital, Meteorological Centre, Venkataramanan Associates, Third Wave Coffee Roasters, IDeA World College, Ahinda Credit cooperative society, VHBC, Department Pf Mechanical Engineering, Access to Tokyo, Motilal Oswal, Sterling, Dinamalar, Bathla Aluminium, Electronic Relays India Pvt. Ltd., Oorvani Foundation, Daksh Foundation, Counselect, WeWork 37 Cunningham, KSIIDC, Atharva Legal, Sunplus, Honorary Consulate of Cambodia, Office of the Chief Postmaster General, Algonomy, Chowriappa Group, Manjushree Capital Advisors, Honrary Consulate of Mexico, BCM Group, Mysore Sales International Limited, King &amp; Partridge Advocates, Longitude Constructions, Kelachandra Group, Vaishnavi, IndiQube Grandeur, King Stubb &amp; Kasiva, ALMT Legal, MFAR Developers Private Limited, Shardul Amarchand Mangaldas, Savills, Bhoruka Power Corporation Ltd., SKAV Developers Pvt. Ltd., Bhoruka Park Pvt. Ltd., Mail Motor Service, Comfort Work, Farah Builders Private Limited, TTS India, Synergia Foundation, AZB &amp; Partners, Rosenberger Interconnect India Private Limited, Kestone Marketing Services, UltraTech Cement, SoftInWay Turbomachinery Solutions Private Limited, Mysore Sugar, HCG Foundation, Life Insurance Corporation, Office of the Mission Director, Premier Tarpaulins, AICTE Indovation Centre, Drugs Control Department, Commissioner of Treasuries, Tata Consulting Engineers Limited, Surendran Thumboochetty, AnthillIQ, InCred Wealth, OneAston, Tradebulls, K. A. S. Officers' Research And Training Centre, Bruhat Bengaluru Mahanagara Palike, PWD Office, Karnataka State Bar Council, Udyoga Soudha, Karnataka Housing Board, Microsoft Research and Development, Karnataka Slum Clearance Board, Employee Provident Fund Organisation, Gandhi Bhavan, Annexe-3, Annexe, The Churches' Council for Child and Youth Care, LIC of India, The Hindu, Department of Information and Public Relations, Consulate General of Switzerland, Bengaluru Traffic Management Centre, Passport Seva Kendra, BSNL Office, ESIC, Department of Prisons &amp; Correctional Services, Karnataka State Agricultural Produce Processing and Export Corporation Limited, Office of the Commissioner of Railway Safety, IndiQube Penta, Press Club, SRLDC, Indhana Bhawan, BMRDA, Cauvery Guest House, Commisseriate of Agriculture, Commissioner Directorate Collegiate Education, Office of the Chief Electoral Officer, Vikasa Soudha, Vidhana Soudha, Taluk Office</t>
  </si>
  <si>
    <t>1.6356, 1.6402, 0.8922, 0.5347999999999999, 0.3886, 2.948, 2.6809000000000003, 2.6234, 0.44939999999999997, 1.2734, 0.6864, 1.1209, 2.7586999999999997, 2.7218, 1.6832, 2.1306, 2.1431, 2.1449000000000003, 2.2226, 1.5046, 2.2056999999999998, 1.9798, 2.7511, 2.3278000000000003, 2.9669, 2.414, 2.3811999999999998, 1.7559, 2.5985, 2.0258, 1.745, 1.9338, 2.3245999999999998, 2.0274, 2.8869000000000002, 2.9818000000000002, 0.8765, 0.8177000000000001, 0.8562000000000001, 0.8634, 0.8492999999999999, 2.4415, 1.3668, 2.1794000000000002, 2.6909, 2.2979000000000003, 2.2083000000000004, 2.2058, 2.1976999999999998, 2.2006, 2.2239, 2.2239, 2.2303, 2.2298, 2.2383, 2.2455, 2.2444, 2.268, 2.2201999999999997, 2.2129000000000003, 2.213, 2.3535, 2.3476999999999997, 2.2769, 2.3125, 2.883, 2.8055, 2.7628000000000004, 2.9574000000000003, 1.4484000000000001, 1.455, 1.4618, 1.4501, 1.4524000000000001, 1.4563, 1.4629, 1.4458, 1.4425999999999999, 2.2815, 2.3068, 2.3068, 2.3456, 2.3456, 2.3456, 2.3456, 2.3456, 2.3456, 2.6648, 1.2173, 1.7665, 1.7695, 1.21, 2.7986, 2.8186, 2.4725, 2.8119, 2.7651, 2.9072, 1.3292, 1.7458, 2.952, 1.582, 1.6225999999999998, 2.488, 2.4984, 1.5181, 1.0284, 1.5768, 2.061, 2.7870999999999997, 2.6324, 1.26, 2.5975, 1.7434, 2.6555, 1.9926, 2.2022, 1.6815, 2.4845, 2.3893, 1.8085, 0.2556, 2.6791, 2.3367, 2.4598, 2.4972, 2.739, 2.7644, 2.3893, 2.5465999999999998, 1.9378, 2.9535, 2.5515, 2.2888, 2.2605, 2.8688000000000002, 2.8451, 2.7580999999999998, 1.8000999999999998, 1.8542, 2.4658, 1.6819000000000002, 2.1168, 2.77, 1.9465, 1.9250999999999998, 2.5781, 2.9524, 2.9911, 2.9852, 2.5347, 2.8712, 2.1268000000000002, 2.2029, 2.7128, 2.9304, 2.0378, 1.5475999999999999, 2.374, 2.7870999999999997, 2.8691, 2.8666, 2.7128, 2.812, 2.5856999999999997, 2.8423000000000003, 2.8341, 2.7007, 2.7065, 2.7001, 2.7451999999999996, 1.7795999999999998, 1.8343, 1.907, 2.5925, 2.0413, 1.7595, 1.8002, 2.0521, 2.0322999999999998, 2.654, 1.2628, 2.0181, 2.0582, 1.1404, 1.1438, 2.0511, 2.6723000000000003, 2.6692, 1.9817, 1.9310999999999998, 2.9819, 2.995, 1.9570999999999998, 2.9318, 2.1375, 2.1496999999999997, 2.881, 1.0505, 2.9319, 2.909, 1.7187999999999999, 2.7891999999999997, 2.5334, 1.1245999999999998, 1.9250999999999998, 2.7235, 2.1748000000000003, 2.1304000000000003, 2.9275, 2.9556999999999998, 2.9192, 2.9252, 2.1918, 2.3438000000000003, 2.1281, 2.9851, 2.9889, 2.7459000000000002, 1.8302, 2.6359, 2.6664, 2.8333000000000004, 2.8334, 2.7531, 1.6668, 1.6613, 1.6518, 2.864, 1.4888, 1.5883, 1.952, 1.7875, 1.7755999999999998, 1.8007, 2.8021, 1.6609, 1.6518, 1.6744, 2.5725, 2.8298, 1.3753, 1.3463, 1.362, 2.3575, 2.9119, 2.5957, 2.7681, 2.7294, 2.3516999999999997, 1.9758, 2.2259, 2.6849000000000003, 2.667, 1.3514000000000002, 1.8364, 1.5864, 2.7031, 2.6428000000000003, 1.6091, 1.843, 2.2936, 2.2936, 1.6743, 1.745, 0.7727, 1.2345, 1.5756, 1.9992999999999999, 1.9787000000000001, 2.8605, 1.7632, 2.8026999999999997, 1.9992, 1.9750999999999999, 1.624, 2.1413, 1.8827, 1.8734000000000002, 2.9235, 1.7892000000000001, 2.7638000000000003, 2.0627, 2.9395, 2.3211, 2.6761999999999997, 1.5866, 2.6591, 1.2927, 2.3594, 2.404, 2.0462000000000002, 1.3894000000000002, 0.7776000000000001, 0.8571, 0.937, 0.9215, 1.0583, 1.8974000000000002</t>
  </si>
  <si>
    <t>Dr. B.R. Ambedkar Station Vidhana Soudha</t>
  </si>
  <si>
    <t>PRM/KA/RERA/1250/303/PR/081123/006381</t>
  </si>
  <si>
    <t>Coco Aldea Rivatani</t>
  </si>
  <si>
    <t>K.R. Pura</t>
  </si>
  <si>
    <t>PRM/KA/RERA/1251/310/PR/210324/006722</t>
  </si>
  <si>
    <t>Abhee Riviera Royale</t>
  </si>
  <si>
    <t>Harlur</t>
  </si>
  <si>
    <t>Kudlu</t>
  </si>
  <si>
    <t>TVS goods office, codemancers, BHIVE, Kosher Climate, New Baldwin international school, Karnataka State Beverages Corporation Limited, IndiQube Orion, Airtory Inc</t>
  </si>
  <si>
    <t>1.2174, 2.9178, 1.7699, 2.913, 2.6528, 1.9693, 2.5885, 2.5525</t>
  </si>
  <si>
    <t>Rashtreeya Vidyalaya Road</t>
  </si>
  <si>
    <t>RERA not approved yet</t>
  </si>
  <si>
    <t>Abhee Skyline Vista</t>
  </si>
  <si>
    <t>Bommasandra</t>
  </si>
  <si>
    <t>PRM/KA/RERA/1251/446/PR/050224/006610</t>
  </si>
  <si>
    <t>Urbanest Elite 35</t>
  </si>
  <si>
    <t>Budigere Cross</t>
  </si>
  <si>
    <t>PRM/KA/RERA/1251/310/PR/110823/006160</t>
  </si>
  <si>
    <t>SLV Millenial</t>
  </si>
  <si>
    <t>Hulimavu</t>
  </si>
  <si>
    <t>BBMP Office, Advaith Apartment, BBMP Office, Electronics City RTO</t>
  </si>
  <si>
    <t>2.4756, 2.749, 2.5726999999999998, 2.8672</t>
  </si>
  <si>
    <t>PRM/KA/RERA/1251/308/PR/020622/004954</t>
  </si>
  <si>
    <t>Pride Crosswinds</t>
  </si>
  <si>
    <t>PRM/KA/RERA/1251/310/PR/200618/003453</t>
  </si>
  <si>
    <t>Prestige Primrose Hills</t>
  </si>
  <si>
    <t>Banashankari</t>
  </si>
  <si>
    <t>Banashankari 6th Stage</t>
  </si>
  <si>
    <t>PRM/KA/RERA/1251/446/PR/180627/001914</t>
  </si>
  <si>
    <t>Adarsh Wisteria</t>
  </si>
  <si>
    <t>Villa</t>
  </si>
  <si>
    <t>Sathanur</t>
  </si>
  <si>
    <t>Chikkagubbi</t>
  </si>
  <si>
    <t>Home of Faith, Maersk, Giant Eagle GCC, 7-Eleven, IBM, IBM</t>
  </si>
  <si>
    <t>2.4366, 2.6536999999999997, 2.5779, 2.5338000000000003, 2.5603000000000002, 2.5864000000000003</t>
  </si>
  <si>
    <t>RERA Not Applicable</t>
  </si>
  <si>
    <t>Ajmal Flora Valley</t>
  </si>
  <si>
    <t>PRM/KA/RERA/1251/310/PR/070823/006125</t>
  </si>
  <si>
    <t>Oakville</t>
  </si>
  <si>
    <t>Kaggalipura</t>
  </si>
  <si>
    <t>Bangalore One, Orca Radio Systems, Inkoniq IT Solutions Pvt Ltd, Ma Foi Analytics &amp; Research -Discover, Khosla Labs, Pearson Test Centre, GenPact, National Instruments, SAP, Brocade, Airvana, HSBC, AT&amp;T, DELL, Movik, Work Adda, Vmoksha Technologies, Foradian Technologies, Quest For Success Coaching Institute, Recruitment Xpert Consultancy, K And D Venkateswara Foods Private Limited, Uber, M S Shelters Pvt Ltd, Zool Tech Solutions Pvt Ltd, Kumari Builders and Developers, SAP Labs India Pvt Ltd, codemancers, CoreEL Technologies, BESCOM, Aurigo, Kabra Excelsior, Cyber Net, GeoSpark, Cashfree Payments, Playlyfe, Jio, Essae, WeWork, WeWork, Tila, Arzoo, Udaan, Hustle Hub, The Final Sem, Uma Realty The HUB, kognitiv_, design,string, Prestige, Safran Engineering Services, Cybrilla, Toshiba, Wipro, Ignitarium, Bangalore One, Whatfix, Quizizz, Raincode Labs India, Phable, Great Learning, Tata Health, Incubex, DealShare, Urban Vault 97, Attic Space, AMD, Wifi Dabba, Attic Space Trishul, Ignitarium, Urban Vault 591, Khatabook, slice, Odessa Inc., Honeykomb, Exdera - UI UX Design Agency in Bangalore, Navi, Zetwerk Manufacturing, AppsForBharat, Capitalmind, Kosher Climate, SafeSend, Niharika Design Studio, Enzyme, Sachin BS &amp; Co, Hustlehub, Indelec, NestAway Technologies, Cloudera, RideNext Software solutions, Nuviso Networks Private Limited, Ready Assist, Reserve Bank Innovation Hub, Aster Regional Office, Total RCM Solutions, Vyusync Design Solutions, Unoteam Software Pvt. Ltd., Engoti Technologies, Sree Vemana Souharda Co-operative society, Bonatra, UrbanVault, GeoIQ, GalaxEye Space, Go Spaze, Skylark Drones Private Limited, Miniklub Retail Private Limited, Urban Vault, New Baldwin international school, DTDC, Cureskin, Vahak, Whatfix, Whatfix, Whatfix, Ushur, Moveinsync, Aurbis Prime, AKR Textiles, Academy of Pastry and Cullinary Arts, Fiitjee, BBMP Office, Flexi Space, Urban Vault, Unbxd, Exponent Energy, IndiQube Orion, Airtory Inc, BESCOM, HSR Layout BSNL Office, IndiQube Celestia, KIOCL Limited, BWSSB, HSR Layout RTO, Central Ground Water Board, Miniklub Retail Private Limited</t>
  </si>
  <si>
    <t>2.9628, 1.8757000000000001, 1.493, 1.0343, 2.2906, 2.8359, 2.4095, 2.3288, 2.3198000000000003, 2.3263000000000003, 2.3487, 2.3327, 2.7594000000000003, 2.8374, 2.3921, 1.6071, 0.07640000000000001, 1.2572999999999999, 1.3515, 1.5599, 1.5535, 2.3839, 2.8904, 2.4859, 2.1938, 2.3855999999999997, 2.1164, 2.273, 2.4975, 2.5293, 2.5753000000000004, 2.6099, 2.9081, 2.5271999999999997, 2.2463, 1.6567, 2.4785999999999997, 2.8524000000000003, 2.6983, 2.1807, 1.9228, 2.4969, 1.6099, 2.8453000000000004, 2.9139, 2.9108, 0.392, 2.331, 2.2206, 1.8217999999999999, 2.4959000000000002, 2.6333, 2.2885999999999997, 1.4339000000000002, 2.5122, 1.4462000000000002, 1.957, 1.2687, 1.344, 1.4319000000000002, 1.3800999999999999, 2.9623000000000004, 2.9571, 2.4784, 2.5654, 2.3951, 2.8762, 1.4885, 2.8962, 2.0701, 2.6681, 2.4111, 1.2777, 1.2055, 2.4034, 2.8436999999999997, 2.574, 1.7625, 2.0843000000000003, 2.5685, 1.8033, 2.1511, 1.8556, 1.5888, 1.5075999999999998, 1.2077, 2.5396, 1.5608, 1.5715999999999999, 0.5509, 0.44530000000000003, 1.6939000000000002, 0.8069, 0.8069, 0.8581, 0.8895, 0.19169999999999998, 1.5131, 2.1975, 2.203, 1.1909, 1.9753, 2.3695999999999997, 2.195, 2.921, 2.5108, 1.9764000000000002, 1.3637000000000001, 2.8634, 2.4539, 2.4755, 2.3435, 2.321, 2.4375, 2.8185, 2.3545, 2.3552, 2.9283, 2.8855, 1.3192000000000002, 1.2862, 1.681, 2.3005, 2.4785, 2.4449, 1.7826, 1.8604, 2.2913, 2.875, 2.4732, 0.9264, 0.5602999999999999, 2.1883000000000004</t>
  </si>
  <si>
    <t>PRM/KA/RERA/1251/308/PR/200622/005017</t>
  </si>
  <si>
    <t>Signature Splendor</t>
  </si>
  <si>
    <t>Chandapura</t>
  </si>
  <si>
    <t>Buhler, BSNL</t>
  </si>
  <si>
    <t>1.8344, 2.1645</t>
  </si>
  <si>
    <t>PRM/KA/RERA/1251/308/PR/211008/004353</t>
  </si>
  <si>
    <t>Eden Park @ The Prestige City</t>
  </si>
  <si>
    <t>PRM/KA/RERA/1270/302/PR/210731/004204</t>
  </si>
  <si>
    <t>Sattva Ashraya</t>
  </si>
  <si>
    <t>Bidadi</t>
  </si>
  <si>
    <t>Challaghatta</t>
  </si>
  <si>
    <t>PRM/KA/RERA/1251/308/PR/221122/005493</t>
  </si>
  <si>
    <t>Pride Sunrise</t>
  </si>
  <si>
    <t>Bannerghatta</t>
  </si>
  <si>
    <t>PRM/KA/RERA/1250/303/PR/220726/005101</t>
  </si>
  <si>
    <t>Classic Canaan</t>
  </si>
  <si>
    <t>PRM/KA/RERA/1250/301/PR/300523/005961</t>
  </si>
  <si>
    <t>The Earth</t>
  </si>
  <si>
    <t>Bylakere</t>
  </si>
  <si>
    <t>Kundana Village Panchayat</t>
  </si>
  <si>
    <t>PRM/KA/RERA/1251/310/PR/200123/005634</t>
  </si>
  <si>
    <t>VBHC Havens of Joy</t>
  </si>
  <si>
    <t>PRM/KA/RERA/1250/303/PR/180424/006786</t>
  </si>
  <si>
    <t>Maanya Tulip</t>
  </si>
  <si>
    <t>PRM/KA/RERA/1250/303/PR/281022/005370</t>
  </si>
  <si>
    <t>Elite Serenity</t>
  </si>
  <si>
    <t>Muthoot Finance, Data Recovery Service Bangalore, Karnataka Power Transmission Corporation</t>
  </si>
  <si>
    <t>1.1998, 2.57, 2.1611</t>
  </si>
  <si>
    <t>PRM/KA/RERA/1251/308/PR/280222/004739</t>
  </si>
  <si>
    <t>DS Max Sukruth</t>
  </si>
  <si>
    <t>Amara Wellness by SJR</t>
  </si>
  <si>
    <t>SJR</t>
  </si>
  <si>
    <t>Anaa Signature</t>
  </si>
  <si>
    <t>PRM/KA/RERA/1251/446/PR/140923/006261</t>
  </si>
  <si>
    <t>Bhoo Aabharana</t>
  </si>
  <si>
    <t>Hennur Main Rd</t>
  </si>
  <si>
    <t>Kyalasanahalli</t>
  </si>
  <si>
    <t>PRM/KA/RERA/1251/309/PR/300823/006201</t>
  </si>
  <si>
    <t>Vanantara Jiva</t>
  </si>
  <si>
    <t>RMV 2nd Stage</t>
  </si>
  <si>
    <t>Yeshwantpur</t>
  </si>
  <si>
    <t>PRM/KA/RERA/1251/446/PR/210422/004844</t>
  </si>
  <si>
    <t>Vaishnavi Premiere</t>
  </si>
  <si>
    <t>M G Road</t>
  </si>
  <si>
    <t>Fraser Town</t>
  </si>
  <si>
    <t>AGIS, Flat World Solutions, Alternative Law Forum, weRwired, VFS Global Services, Link Innovations, BSNL Customer Service, Lynx Detective Agency Bangalore, Life Insurance Corporation of India, Corporate Miller, Wipro Ltd., The Times of India, LGCL Thinking Spaces, Information Technology Ltd, Starcom Information, Global Retail School, K&amp;J Holdings, Karnataka State Pollution Control Board, DTDC Couriers, Max Life Insurance, The Printers (Mysore) Pvt Ltd., The Lake Development Authority, Binny Mills Limited Textile Division, ICICI Pru Life, Nitesh Infrastructure, HDFC Life, PA Consulting Group, TIBCO, Exeter Consulting, Nitesh Estates, Eli Lilly Asia Inc, Ibiden, HDFC Mutual Fund, Birla Sun Life Mutual Fund, Avaya, Superior Group, HDFC Securities, The New India Assurance Co. Ltd., Western Union, Avtec Ltd Power products Division, Byte Consulting (P) Ltd, Sridhar Homes Pvt Ltd., Ogilvy &amp; Mather Pvt. Ltd., Meridian Communications Pvt Ltd., Wilkinson Sword India Ltd., Dempo Group of Companies, Millward Brown Market Research Services India Pvt. Ltd, Karnataka Electricity Regulatory Commission, Reckitt Benckiser, Impelsys India Pvt Ltd, Arrow Electronics Pvt Ltd, Last Mile Consultants Technology Solutions Pvt Ltd, Shankar Mahadevan Academy, ColoodOn, NICE;Nandi Infrastructure Corridor Enterprises Limited, Aluminium Association of India, The Peerless General Finance &amp; Investment Co Ltd., Daikin Airconditioning India Pvt Ltd, KAP India Projects &amp; Constructions Ltd, Styrolution ABS (India) Pvt Ltd, Tayana Software Solutions Pvt Ltd., ELP;Economic Laws Practices, Jupiter Capital Pvt Ltd., Hindustan Infrastructure Projects &amp; Engineering Pvt Ltd, Army Recruiting Zone Headquarters, The Oriental Insurance Co Ltd, Juki Singapore Pte Ltd, UNI Controls, Consilient Technologies Pvt Ltd., Convergeon, Encore Software Ltd, Tapovan Builders, CARE, Fraunhofer, Walt Disney, Thorogood Associates India Pvt. Ltd., Verint Systems India, Nokia Siemens, Aconex, Apollo Tyres Ltd, Nokia Siemens, ACS, Srei Equipment Finance Pvt Ltd, Rashtriya Ispat Nigam Ltd., Ministry of Corporate Affairs, MN Dastur (P) Ltd, The Institution of Engineering and Technology;IET, Saklaspur Organics Ltd., Regus, Quest Offices, Muzammil Business Centre, Dorma India Pvt Ltd., Mresult Services Pvt Ltd, Export Credit Guarantee Corporation of India Limited, Webb's Sales &amp; Services (P) Ltd., Regus, IDFC Mutual Fund, Makeprofit Learning Centre, Regali(x) India Pvt Ltd, UTI Mutual Fund, Indo Nissan Foods Pvt Ltd., Reliance Life Insurance Co Ltd, Reliance General Insurance Co Ltd, Exide Life Insurance Co Ltd., Indiabulls Securities Ltd, plumbkart.com, Air Pegasus Pvt Ltd, Samruddhi Realty Ltd, Keystride Labs Pvt Ltd, Bible Society of India, Bible World and Archives, Ilantus Technologies Pvt Ltd, GVK Novopan Industries Ltd, National Insurance Co Ltd, Dabur CGU Life Insurance Co. Pvt. Ltd, Aviva Life Insurance, Madura Coats Pvt Ltd, HCL Infosystems Ltd, DynPro India Pvt Ltd, Mitsubishi Elevators and Escalators, Jsoft Solutions Ltd, Ardente Realtors, Razorfish Technologies India, Neev Information Technologies Pvt. Ltd, Havells India Ltd, Madison Communications Pvt Ltd, Thakral Services (India) Limited, XIndia Steel Ltd, Edge Networks, Sood Associates, Redwoods Projects Pvt Ltd, EDS Technologies Pvt Ltd, Purvayya &amp; Co., ACC Ltd, SAGlobal India, Reliance Mutual Fund, New Horizons, Edwise, Udayavani, Manipal Consultancy Services, ICDS Securities Ltd, IANT, SW capitals Pvt Ltd, Bharati AXA, Aditya Birla, Nabler, SR Anuradha, DLN Rao, National Flavours and Fragrances Pvt Ltd, Mittal Universal, Flex-I partners, Thomas Assessment Pvt Ltd, Networks Infrastructure Pvt Ltd., Ingersoll Rand, Enerpac, Equilift, Equipments &amp; Spares Engineering (I) Pvt Ltd., SOTC, Weidmüller, Zuari Cement Italcimenti Group, Hettich, Karnataka State Tuberculosis Prevention Association, NITCO, Le studio, Copyright, Navya Technologies Pvt Ltd, Vivo, LeGrand, ABK Software Services Ltd, Schoolcity Learning India Pvt Ltd, Elloid Animations, TMEIC Industrial Systems india Pvt. Ltd, BBMP Revenue office, Nitesh Estates, Nitesh Estates, Sub-Registrar Office, Herbalife International Office, Orient Technologies Private Limited, Karnataka Silk International, WeWork Galaxy, WeWork, Future Focus Infotech Pvt. Ltd., Ovobel Foods Limited, Centre for Law and Policy Research, WeWork, 91springboard, Basha Realtors, Asha Kiran Society, Amara Prema Charitable Society, Microvision Electronics, CLR Facility Services. Pvt. Ltd, Spectrum Legal, Indaus Infra, Proche Solutions, SpotOn Logistics, SpotOn logistics, WeWork, Danlaw, Mirae Asset, The Takshashila Institution, FEBA India, ON Semiconductor, REC, AKS Law Associates, Dua Associates, Route Mobile, e-con Systems, Consulate General of Israel to South India, Times Network, BPL Limited, BetterPlace, Professional Couriers, Green City Properties, Muthoot Finance, Blue Cross Chambers, Shantakumar &amp; Co, S Basavaraj Associates, MIMS Builders, Bhaarath Complex, Tuscan Centre, S.R.Law Associates, IndiQube Logos, Roshan Mansoor &amp; Co, Honorary Consulate of Spain in Bengaluru, Workspring Prime One Corp, Muthoot Finance, Fluence, wegoo, BHIVE Workspace, Inventus Law, Italian Consulate General, SatSure Analytics India Pvt Ltd, Prescinto, Kotak General Insurance, Norman Sait Chartered Accountant, Third Wave Coffee Roasters, Ananda Leo Advocates and Consultants, TF Air Systems Pvt. Ltd., Habib Solved Pvt. Ltd., House Of Play Education LLP, BESCOM, Padmini Productd Pvt. Ltd., Novel, Physics Lab APS, Chemistry Lab APS, South Point Law Offices, Either One, Shapoorji Pallonji, Assistant Director of Town Planning East Zone, Chief Engineer East Zone BBMP, Karnataka Silk Industries Corporation Ltd., Kerala State Handicrafts Emporium, HCL Technologies, HSBC Bank, NCL Group, ICICI Securities, Future Generali Total Insurance Solutions, Citrix Systems, Mayo Hall, Employee's Safe Insurance Dispensary, Army Service Corps Accounts Office, Novel Office Central, Department of Information and Public Relations, Stirred Creative, Holy Cross Centre, BWSSB, Coir Bhavan, Xcel Travel, ITC Worker's Union, Block Educational Office, Karnataka State Police Housing Corporation Limited, Indian Red Cross Society, Karnataka State Warehousing Corporation, IndiQube Brigade Square, BESCOM</t>
  </si>
  <si>
    <t>0.3371, 2.2624, 2.2018, 2.8869000000000002, 2.5243, 2.8991, 2.3387, 2.6538000000000004, 2.9196999999999997, 2.9814000000000003, 2.7129000000000003, 2.6863, 2.7476, 2.7083000000000004, 2.7166, 2.5458000000000003, 2.6826999999999996, 2.8103000000000002, 2.549, 2.3734, 2.4617, 2.8061, 2.8016, 2.7799, 2.8142, 1.8798, 1.9425999999999999, 1.9425999999999999, 1.9425999999999999, 1.9425999999999999, 1.9425999999999999, 1.9044, 1.9068, 1.9425999999999999, 1.9425999999999999, 1.876, 1.881, 1.9170999999999998, 1.8384, 1.9170999999999998, 1.9170999999999998, 1.8376, 1.8405, 1.8448, 1.9170999999999998, 1.843, 1.9170999999999998, 1.9170999999999998, 1.8457999999999999, 1.847, 2.7340999999999998, 2.666, 2.6658000000000004, 2.6641999999999997, 2.4375, 2.3870999999999998, 2.3919, 2.3095, 2.3146999999999998, 2.3324000000000003, 2.5585, 2.5569, 2.5709, 2.5534, 1.8705, 2.962, 2.9698, 2.961, 2.9657, 2.9583000000000004, 2.9575, 2.9578, 1.7715999999999998, 1.7715999999999998, 2.9323, 2.7826999999999997, 2.7964, 2.7901, 2.7828000000000004, 2.7894, 2.7605, 2.767, 2.7666, 2.8673, 2.8673, 2.9108, 2.9108, 1.5868, 2.9108, 1.5937999999999999, 1.5871, 2.9108, 2.9108, 1.5852, 2.9108, 2.8673, 2.8091, 2.8673, 2.8673, 1.628, 1.628, 1.628, 1.6357000000000002, 1.628, 1.6639000000000002, 2.5826, 2.5421, 2.5463, 2.5442, 2.4631999999999996, 2.4058, 2.673, 2.7173000000000003, 2.7264, 2.7233, 2.7328, 2.739, 2.7742, 1.4890999999999999, 1.7012, 1.7012, 1.7012, 1.7012, 1.7012, 1.7012, 1.7012, 1.7012, 1.7012, 1.7012, 1.7012, 1.7012, 1.7012, 1.7012, 1.7012, 1.7012, 1.3981, 1.4002000000000001, 1.4036, 1.4091, 1.432, 1.4485999999999999, 2.172, 2.265, 2.2625, 2.2544, 2.2573000000000003, 2.2805999999999997, 2.2805999999999997, 2.287, 2.2865, 2.295, 2.3021, 2.3011, 2.0364, 2.2768, 2.2695, 2.2697, 1.9509, 1.9567, 2.151, 2.1866, 2.0229, 1.9975999999999998, 1.9975999999999998, 2.2196, 2.2196, 2.2196, 2.2196, 2.2196, 2.2196, 1.8918, 2.1164, 2.5604, 1.5695, 1.8785, 1.5332999999999999, 2.2013000000000003, 2.4586, 2.1566, 2.8931999999999998, 2.3978, 2.3832, 1.4067, 2.6764, 2.6942, 2.9211, 2.9219, 2.9753000000000003, 2.9798, 2.7655, 0.4583, 1.2186, 1.2269, 2.6688, 2.1628000000000003, 2.1346, 2.7192, 2.7694, 2.9485, 2.893, 2.0627, 2.0367, 1.522, 2.5423, 2.5745999999999998, 1.8511, 1.5869000000000002, 2.073, 2.618, 2.6155, 2.7293000000000003, 1.3582, 1.3557000000000001, 2.385, 2.5883000000000003, 2.6186, 2.6105, 2.3971999999999998, 2.3914, 2.9098, 1.9722, 2.4844, 2.5183, 1.4610999999999998, 2.8704, 2.7605999999999997, 2.5099, 2.4227, 2.8409, 2.6170999999999998, 2.6324, 2.6207, 2.1909, 1.4474, 2.2924, 2.7663, 2.1286, 2.0961, 1.9883, 1.9376, 1.7110999999999998, 2.0322999999999998, 2.9198000000000004, 2.2175, 2.217, 2.9905, 1.8848, 2.1106, 2.065, 2.0654, 2.069, 2.0465, 1.8283, 1.7866, 2.7094, 2.7306999999999997, 2.6822, 1.8413, 1.9354, 2.9941, 2.9025, 1.8556, 2.2306, 2.6651, 2.9765, 2.8703000000000003, 2.8956, 2.9159, 2.8473, 0.5004, 2.7678000000000003, 1.6598, 2.5903, 2.6828000000000003, 2.8102</t>
  </si>
  <si>
    <t>Trinity</t>
  </si>
  <si>
    <t>PRM/KA/RERA/1250/303/PR/060324/006670</t>
  </si>
  <si>
    <t>DNR Solace</t>
  </si>
  <si>
    <t>DFO Office</t>
  </si>
  <si>
    <t>PRM/KA/RERA/1250/301/PR/200224/006646</t>
  </si>
  <si>
    <t>Lagos</t>
  </si>
  <si>
    <t>BWSSB Office, Digi m2m Solutions, Mistral Solutions Pvt Ltd, Bangalore One, Dell, Yahoo!, Stellapps, Assocham, Xora Software Systems Pvt Ltd, Ashoka Innovators For The Public, Hasgeek, NICT, Muthoot Finance, Red Bus, Synup, Fashionara.com, Manipal Global Education Services, Praxis Inc, CommonFloor, kintesa world express pvt ltd, Juspay Technologies, Sub Registrar Office, Ascent HR, ANI Technologies Pvt. Ltd, Raksha Health Insurance TPA pvt, Essae - Teraoka Private Limited, Railway Ticket Booking Center, Samsung Plaza, Blue Dart Express, WWM&amp;CS, Mr Registration, Shree Dhana Lakshmi Real Estate, Chess SaGa, BrillMindz, Searchlight Health, 91Springboard, Ferns Builders, Ingram Logistics, Evive Software Analytics Private Limited, Sri Balaji Real Estate, House of Licious, CRED aqua, Imarticus Learning, CanApprove Immigration Consultancy Services, Sri Lingootbhava Investment Consultancy, Greenmania Modern Retails Pvt Ltd, Max Life, Tata AIA Life Insurance, Image Consulting Business Institute, Airtel, Zepto, Bajaj Finserv, slice, American Express, Loadshare, Obeya, Kotak Securities, Muthoot Finance, Domlur Mahila Samaj, Keya Homes Private Limited, Bharatiya Janata Party Office, Incubex Thrive, DeltaX, ANI Technologies Pvt Ltd., 315Work Avenue, Indian Heritage Academy, BBMP, Juspay Technologies Private Limited, Infomart Tech Park</t>
  </si>
  <si>
    <t>2.8128, 2.042, 2.3473, 2.884, 1.6307, 1.6616, 2.9284, 2.9174, 2.7984, 1.8548, 2.9146, 2.0433, 1.9574, 1.8211, 2.2956999999999996, 2.3704, 2.9507, 1.577, 2.3163, 2.5782, 2.6717, 2.7134, 2.3836999999999997, 2.4764, 2.7306, 2.706, 2.7783, 2.5679000000000003, 2.276, 2.8783000000000003, 2.9129, 2.9135999999999997, 1.8539, 2.8316, 2.0246, 2.9883, 2.85, 2.5615, 1.9527, 2.2996, 2.1614, 2.8403, 2.7081, 2.6773000000000002, 2.5715, 2.59, 2.297, 2.3436999999999997, 2.3324000000000003, 2.4562, 2.0065999999999997, 2.3759, 2.6169000000000002, 1.7886, 2.4113, 2.5446999999999997, 2.6654, 2.5725, 2.2001, 2.6203000000000003, 2.0125, 2.6361999999999997, 2.5056, 2.4816, 2.7161, 2.72, 2.7171, 2.6745, 2.9945999999999997</t>
  </si>
  <si>
    <t>PRM/KA/RERA/1251/308/PR/020923/006235</t>
  </si>
  <si>
    <t>Nature Nxt</t>
  </si>
  <si>
    <t>PRM/KA/RERA/1251/310/PR/150223/005721</t>
  </si>
  <si>
    <t>DS Max Samyak</t>
  </si>
  <si>
    <t>Sulivara</t>
  </si>
  <si>
    <t>PRM/KA/RERA/1250/303/PR/281223/006510</t>
  </si>
  <si>
    <t>Century Trails</t>
  </si>
  <si>
    <t>PRM/KA/RERA/1251/472/PR/190204/002350</t>
  </si>
  <si>
    <t>Purva Atmosphere</t>
  </si>
  <si>
    <t>Thanisandra Rd</t>
  </si>
  <si>
    <t>Thanisandra</t>
  </si>
  <si>
    <t>Alcatel Lucent India, Belaku Handicrafts LLP, Kirubai Project, Santhosha Samsara, The refuge foundation, Nokia, Tecwink, Pavithra Real Estate Agency</t>
  </si>
  <si>
    <t>2.889, 1.9483, 2.1515, 2.1339, 2.3519, 2.8909000000000002, 1.1349, 0.8379</t>
  </si>
  <si>
    <t>Benniganahalli</t>
  </si>
  <si>
    <t>PRM/KA/RERA/1251/309/PR/180524/006894</t>
  </si>
  <si>
    <t>Brigade Insignia</t>
  </si>
  <si>
    <t>Yelahanka BESCOM Office, WeWork, Philips Innovation Campus, Dhani Properties, Infosys, Pratt &amp; Whitney India, Collins Aerospace, Amazon, ZAS, Moulana Azad Model School, Bradford Aviation Academy</t>
  </si>
  <si>
    <t>2.841, 1.0577, 2.4308, 1.8063, 1.1273, 1.013, 0.9753999999999999, 1.9692, 2.2625, 2.1493, 2.4471</t>
  </si>
  <si>
    <t>Yeshwanthpur</t>
  </si>
  <si>
    <t>PRM/KA/RERA/1251/308/PR/200211/003268</t>
  </si>
  <si>
    <t>Provident Woodfield</t>
  </si>
  <si>
    <t>BESCOM Electricity Office</t>
  </si>
  <si>
    <t>PRM/KA/RERA/1250/303/PR/210302/003971</t>
  </si>
  <si>
    <t>Century Seasons</t>
  </si>
  <si>
    <t>PRM/KA/RERA/1251/310/PR/181122/002166</t>
  </si>
  <si>
    <t>Piccassso</t>
  </si>
  <si>
    <t>Jaynagar</t>
  </si>
  <si>
    <t>J P Nagar</t>
  </si>
  <si>
    <t>Jayanagar Sub-Registrar's Office, Bangalore Metro Rail Corporation Ltd., IT for change, Free Software Movement of Karnataka (FSMK), Trip38, Bangalore One, BESCOM Office, Ganapathraj gas agency, BBMP Ward Office, Amaron Batteries, Exide Life Insurance, Hajiameen Group of Industries, Vitamap Software Solutions Pvt Ltd, Aircell, Vodafone / Tata Docomo / Aircell, Gulf Aluminium Fabrication, Syed's Enterprises, SMS Real Estate Agency, M. Mohammed Athaulah Sharif, Nirman Shelter Pvt., Limited, Muthoot Finance, Beacon, Integrated Enterprises, Dassault Syatemes, तेजोस्मा, तेजोसमा, Eynos Business Solution, Skill Mission, KMF Quality Assurance Division Office, Mary Mount School, Mar Makil Gurukulam, U.S. Yogesh Kumar Associates Advocates, Thomas Cook, Poclain Hydraulics (Puducherry) PVT LTD / Bengaluru office, Morfosis Architects and Structures, Bengaluru Metropolitan Transport Corporation, Office of Tejasvi Surya, Aadhar Seva Kendra, IBM, IBM, IBM, Infosys Science Foundation, Regional Transport Office Jayanagar, Muthoot Finance, WRI India, Muthoot Finance, Param Innovation, Yuvaka Sangha, Jal Bhavan, Sonata Software, Aarogya Seva, Subbramanya Arcade-D, mPower Global Inc., Bharatiya Reserve Bank Note Mudran Private Limited, Karmika Bhavana, Commissionarate of Employment and Training, Santosh Complex, Eywa Media Innovations Pvt Ltd, Income Tax Appelate Tribunal, Sardar Vallabhbhai Patel Institute, Vijaya Kousalya, Bangalore One, KSRTC Office, BMTC Office</t>
  </si>
  <si>
    <t>2.325, 2.7705, 2.0194, 2.2698, 2.7145, 1.5121, 1.6899000000000002, 1.7169, 2.025, 2.9486999999999997, 1.9529, 1.7597, 1.8804, 1.3554000000000002, 1.3064, 1.0082, 1.0058, 0.9075, 1.1981, 2.2403000000000004, 1.9863, 2.3499, 2.0984000000000003, 2.2996999999999996, 2.4744, 2.4484, 2.0181, 2.9284, 2.8556999999999997, 2.9678, 2.8756999999999997, 2.5108, 2.5054000000000003, 1.7489000000000001, 2.3962, 2.8281, 2.9195, 2.2405, 2.5957, 2.4074, 2.5444, 2.1115, 2.3461999999999996, 1.8952, 2.8915, 2.512, 1.8351, 1.7205, 2.4466, 2.328, 1.927, 2.4753000000000003, 2.3818, 2.5069, 2.689, 2.9284, 2.5379, 2.0614, 2.5061999999999998, 2.9645, 1.7544000000000002, 1.8326, 2.9017, 2.8801</t>
  </si>
  <si>
    <t>Jayanagar</t>
  </si>
  <si>
    <t>PRM/KA/RERA/1251/309/PR/211011/004361</t>
  </si>
  <si>
    <t>L&amp;T Olivia At Raintree Boulevard</t>
  </si>
  <si>
    <t>Byatarayanapura</t>
  </si>
  <si>
    <t>Vignana Kendra</t>
  </si>
  <si>
    <t>PRM/KA/RERA/1251/310/PR/220922/005266</t>
  </si>
  <si>
    <t>Mahaveer Highlands</t>
  </si>
  <si>
    <t>Composite Technology Park, RV TIFAC</t>
  </si>
  <si>
    <t>PRM/KA/RERA/1251/446/PR/110722/005059</t>
  </si>
  <si>
    <t>DS Max Senate</t>
  </si>
  <si>
    <t>Begur Road</t>
  </si>
  <si>
    <t>Blue Chip Computer Consultants Pvt Ltd, KTR Fashions</t>
  </si>
  <si>
    <t>2.7616, 2.4137</t>
  </si>
  <si>
    <t>PRM/KA/RERA/1251/310/PR/210422/004845</t>
  </si>
  <si>
    <t>Casagrand Aquene</t>
  </si>
  <si>
    <t>PRM/KA/RERA/1251/309/PR/200211/003273</t>
  </si>
  <si>
    <t>Prestige Fairfield</t>
  </si>
  <si>
    <t>Rmv Extension</t>
  </si>
  <si>
    <t>Radhakrishna Temple ward</t>
  </si>
  <si>
    <t>Ebuzznet, CSTEP, Globals, Mobile World, Curl Analytics, Akasmika, Solidarity foundation office, E-Stamp and notary kodigehally, sure.ai, Satyukt Analytics Pvt Ltd, Infibeam Avenues, Indian Space Research Organisation - ISRO Vijinapura Campus, Unique ID authority of India - UIDAI, BEL Academy for Excellence, BBMP</t>
  </si>
  <si>
    <t>2.5690999999999997, 1.4676, 1.4634, 1.523, 2.4858000000000002, 1.9889000000000001, 0.4609, 2.5452, 1.713, 1.707, 1.6074000000000002, 1.1471, 1.9835999999999998, 1.3624, 0.7172000000000001</t>
  </si>
  <si>
    <t>PRM/KA/RERA/1251/446/PR/030922/005212</t>
  </si>
  <si>
    <t>Sobha Insignia</t>
  </si>
  <si>
    <t>Bellandur</t>
  </si>
  <si>
    <t>Photon Infotech, Passport Seva Kendra, CareerNet Technologies, Flipkart Internet Private Limited, Harman International (india) Pvt. Ltd., Robert Bosch Engineering and Business Solutions Limited, Microland, MDB Technologies Pvt Ltd, xactly, GEO Semiconductors, Operative, Overture, Quest Software, Emtec, eMudhra, applexus, @Walmart Labs, Century Link, Stoke Networks Pvt Ltd, Altiux Innovations Pvt Ltd, Cachematrix Integrations Pvt Ltd, [24]7 Inc, Instakart Services Pvt Ltd, Hewlett Packard Inc, INTUIT, Capgemini India Private Limited, Impetus Infotech India Pvt Ltd, Microsemi, QuEST Global Engineering, Sears India Bengaluru, Sony, Altimetrik India Pvt Ltd, Quest Global, KPMG Global Services, EXL Service, KPMG, Allstate India, Zieta Technologies, KPIT, GrayMatter Software Services Pvt. Ltd., Virtusa Consulting Services Pvt. Ltd., Sandvine Technologies, Subex Limited, BT e-Serv (India) Private Limited, British Telecom Eco World 4A, 4B, Cadence Design Systems (India) Private Limited, Firstsource Solutions Ltd., Perdix Business Solutions, Bizframe Technologies Pvt Ltd, Anvaya Analytics Lab Pvt. Ltd, ValueLabs, Prowareness, Seagate Technology, Copal Amba, INTUIT, Intel, Minacs Ltd, Intuit technology services, Brillio, ETAS Automotive India Pvt. Ltd., Northern Operating Services Pvt Ltd, Freescale Semiconductor India Private Limited, Dr Ravi Labs &amp; Research Center, Azul system india pvt., Applied Micro circuit India Pvt. Ltd., Savvis, Skelta Software, jda software pvt.limited, replicon, goldenquadilateral banglore, carrer net, Amadeus, Cisco, HP PPS India Software Operations Pvt Ltd, Grab Greco LLP, WeWork, Sourcebits (Ascendum Digital), Arista Networks, Marvell Semiconductors, LinkedIn, Lumen, Accenture, Intel, Intel, Confluent, Aptos, Aptos, Riverbed, The Executive Centre, SIXT Research &amp; Development India Private Limited, Micron Technology Operations India, HCL Technologies, Salesforce, WeWork, Omega, Embassy Tech Square, JPMorgan Chase, Rakuten, Quest Global, Fractal Analytics, Rippling, MathWorks, Swiggy, Flipkart, Meesho, Honeywell Technology Solutions, DE Shaw India, Deloitte, Sandisk, Western Digital, Signa Health Solutions, Adobe, IndiQube iNiche, Intuit, Coinswitch / Peepalco, LexAnalytico, Freshworks, Nutanix, Sobha Developers Corporate Office, Broadcom, 4B, Deluxe Entertainment Distribution India Pvt. Ltd., IndiQube Alpha Building, InMobi Technologies, Prestige Trinity Center, BGL 12, Aurbis Business Park, IndiQube Gamma, Wells Fargo, JP Morgan Chase &amp; Co., Cisco</t>
  </si>
  <si>
    <t>2.432, 2.0298, 2.2315, 2.844, 1.8651, 2.8414, 2.8287, 2.2223, 2.2146999999999997, 2.2441, 2.2401999999999997, 2.2031, 2.0342000000000002, 2.023, 2.0247, 2.0369, 2.6125, 2.554, 2.5894, 2.5569, 2.2377, 2.1416999999999997, 2.8687, 2.9541999999999997, 2.9541999999999997, 2.9541999999999997, 2.9155, 2.922, 2.922, 0.7335, 0.6926, 0.6961, 0.6638999999999999, 0.6357999999999999, 0.6385, 1.6182999999999998, 2.4448000000000003, 2.4624, 2.623, 1.6182999999999998, 2.6266, 2.623, 2.6089, 1.1693, 1.1798, 1.2045, 2.922, 1.918, 1.9247999999999998, 1.9334, 0.8391000000000001, 0.8265, 0.8091, 0.7912, 2.79, 2.7708000000000004, 2.8059000000000003, 2.7882, 2.7993, 2.8124000000000002, 2.8124000000000002, 2.8124000000000002, 2.8283, 2.2106, 2.5744000000000002, 2.5083, 2.5671999999999997, 2.9128000000000003, 2.8085, 2.4471, 2.4283, 2.8417, 0.7912, 2.922, 2.2343, 0.7912, 2.2416, 2.28, 2.7788000000000004, 2.28, 2.2263, 2.9749, 2.5307, 2.4611, 2.8032, 1.8633, 2.5674, 2.2388000000000003, 2.5218000000000003, 1.8013, 1.8275, 1.8172000000000001, 1.9322000000000001, 1.8111, 1.4506, 1.2845, 1.7672, 1.2845, 0.8134, 1.2845, 0.1335, 0.43139999999999995, 0.3958, 2.269, 2.5196, 2.9831999999999996, 2.001, 2.6209000000000002, 2.613, 2.6068000000000002, 2.1585, 2.2275, 2.9513000000000003, 2.6209000000000002, 2.2517, 2.0402, 2.6068000000000002, 2.3983000000000003, 2.8044000000000002, 2.7684, 2.9749, 1.543, 1.6952, 0.42110000000000003, 2.126, 1.9703, 2.271, 0.9971, 1.3927, 0.8551</t>
  </si>
  <si>
    <t>Kundalahalli</t>
  </si>
  <si>
    <t>PRM/KA/RERA/1251/446/PR/240306/006662</t>
  </si>
  <si>
    <t>DNR Arista</t>
  </si>
  <si>
    <t>Photon Infotech, Passport Seva Kendra, Azim Premji Foundation, CareerNet Technologies, Adaptive Processes, Khosla Labs, Flipkart Internet Private Limited, Pearson Test Centre, GenPact, National Instruments, SAP, Brocade, Airvana, HSBC, AT&amp;T, DELL, Movik, Accenture, Robert Bosch Engineering and Business Solutions Limited, Microland, Cisco Video Technology India Pvt. Ltd., MDB Technologies Pvt Ltd, xactly, GEO Semiconductors, Operative, Overture, Quest Software, Emtec, eMudhra, applexus, @Walmart Labs, Century Link, Stoke Networks Pvt Ltd, Altiux Innovations Pvt Ltd, Cachematrix Integrations Pvt Ltd, Instakart Services Pvt Ltd, Accenture BDC7, Hewlett Packard Inc, INTUIT, Capgemini India Private Limited, Impetus Infotech India Pvt Ltd, Microsemi, QuEST Global Engineering, KPMG, Allstate India, Zieta Technologies, KPIT, Quest For Success Coaching Institute, GrayMatter Software Services Pvt. Ltd., Virtusa Consulting Services Pvt. Ltd., Sandvine Technologies, Subex Limited, Recruitment Xpert Consultancy, BT e-Serv (India) Private Limited, British Telecom Eco World 4A, 4B, Cadence Design Systems (India) Private Limited, Firstsource Solutions Ltd., Perdix Business Solutions, Bizframe Technologies Pvt Ltd, Anvaya Analytics Lab Pvt. Ltd, INTUIT, British Telecom, Ocwen Financial Solutions Pvt ltd, Altisource Business Solutions Pvt Ltd, Intel, Minacs Ltd, Intuit technology services, Brillio, ETAS Automotive India Pvt. Ltd., Northern Operating Services Pvt Ltd, Freescale Semiconductor India Private Limited, Dr Ravi Labs &amp; Research Center, K And D Venkateswara Foods Private Limited, Azul system india pvt., Applied Micro circuit India Pvt. Ltd., Savvis, Skelta Software, jda software pvt.limited, replicon, goldenquadilateral banglore, carrer net, Uber, PayPal Bengaluru, SAP Labs India Pvt Ltd, Microsoft, HP PPS India Software Operations Pvt Ltd, Grab Greco LLP, Jio, WeWork, Accenture, Hewlett Packard Inc, Hinduja Global Solutions, (HGS), Prestige, Safran Engineering Services, Sourcebits (Ascendum Digital), Arista Networks, Marvell Semiconductors, LinkedIn, Lumen, Accenture, Accenture, Intel, Intel, Aptos, Riverbed, NoBroker, The Executive Centre, Haleon Global Capability Center, JPMorgan Chase, Odessa Inc., Quest Global, Rippling, Navi, Zetwerk Manufacturing, Akridata, Meesho, Honeywell Technology Solutions, SAP Ariba, Honeywel, Sodexo India, DE Shaw India, Waters India, Go Spaze, IndiQube iNiche, Intuit, Indiqube, LexAnalytico, Sobha Developers Corporate Office, Broadcom, 4B, Deluxe Entertainment Distribution India Pvt. Ltd., Wipro SJP2, S2, S3, S1, S5, S4, AKR Textiles, Academy of Pastry and Cullinary Arts, BBMP Office, Prestige Trinity Center, IndiQube Edge</t>
  </si>
  <si>
    <t>2.0951999999999997, 1.4501, 2.9123, 1.8408, 0.684, 0.9222, 2.1906999999999996, 2.3938, 1.9674, 1.8868, 1.8778, 1.8842999999999999, 1.9065999999999999, 1.8907, 2.3173000000000004, 2.3953, 1.95, 2.9688000000000003, 2.3243, 2.3116999999999996, 2.9806, 1.8316, 1.824, 1.8534000000000002, 1.8495, 1.8124, 1.4545, 1.4433, 1.445, 1.4570999999999998, 2.8935999999999997, 2.8350999999999997, 2.8705, 2.838, 1.847, 2.3516999999999997, 2.5964, 2.4372, 2.4372, 2.4372, 2.3985, 2.405, 2.405, 2.0794, 2.1079, 2.1255, 2.2861, 2.6278, 2.0794, 2.2897, 2.2861, 2.272, 2.4473000000000003, 2.5805, 2.5909, 2.6155999999999997, 2.405, 1.5812, 1.5879, 1.5966, 2.2729, 2.8525, 2.6786, 2.8786, 2.2538, 2.2889, 2.2712, 2.2823, 2.2954, 2.2954, 2.2954, 2.3113, 2.2994, 1.8199, 2.8555, 2.7894, 2.8483, 2.2595, 2.1552, 2.0564, 1.9243, 1.0156, 2.5524, 1.9435, 0.9877, 2.405, 2.47, 2.4994, 1.335, 2.6045, 2.6045, 2.6045, 1.9581, 1.8477999999999999, 2.4773, 1.763, 2.2618, 1.763, 2.462, 2.5201, 2.4579, 2.0137, 1.9441, 2.7753, 2.4745, 1.8537000000000001, 2.7576, 2.7828000000000004, 2.2781, 0.6925, 2.2781, 2.2781, 2.5044, 2.0797, 0.9094, 2.5048000000000004, 2.1826999999999996, 2.9888000000000003, 2.7910999999999997, 2.8142, 2.6463, 2.8438000000000003, 1.6025, 1.8368, 2.4343000000000004, 0.9094, 1.861, 2.0076, 2.2874, 2.2514000000000003, 2.4579, 2.9507, 2.8596, 2.9123, 2.9109000000000003, 2.8303000000000003, 2.8270999999999997, 0.7676000000000001, 0.7683, 0.588, 2.9656, 0.9094</t>
  </si>
  <si>
    <t>PRM/KA/RERA/1251/310/PR/190525/002576</t>
  </si>
  <si>
    <t>Provident Sunworth City</t>
  </si>
  <si>
    <t>PRM/KA/RERA/1251/446/PR/140222/004706</t>
  </si>
  <si>
    <t>Prestige Green Gables</t>
  </si>
  <si>
    <t>Panathur</t>
  </si>
  <si>
    <t>Kadubeesanahalli</t>
  </si>
  <si>
    <t>Photon Infotech, Passport Seva Kendra, CareerNet Technologies, VAS technologies, Harman International (india) Pvt. Ltd., Snapdeal, Harman India, Muthoot Finance, ZoomCars, MDB Technologies Pvt Ltd, xactly, GEO Semiconductors, Operative, Overture, Quest Software, Emtec, eMudhra, applexus, @Walmart Labs, Century Link, Stoke Networks Pvt Ltd, Altiux Innovations Pvt Ltd, Cachematrix Integrations Pvt Ltd, [24]7 Inc, Sears India Bengaluru, Sony, Altimetrik India Pvt Ltd, Quest Global, KPMG Global Services, EXL Service, KPMG, Allstate India, Zieta Technologies, KPIT, GrayMatter Software Services Pvt. Ltd., Virtusa Consulting Services Pvt. Ltd., Sandvine Technologies, Subex Limited, BT e-Serv (India) Private Limited, British Telecom Eco World 4A, 4B, Cadence Design Systems (India) Private Limited, Perdix Business Solutions, Bizframe Technologies Pvt Ltd, Anvaya Analytics Lab Pvt. Ltd, ValueLabs, Prowareness, Seagate Technology, Copal Amba, Azul system india pvt., Applied Micro circuit India Pvt. Ltd., Savvis, Skelta Software, goldenquadilateral banglore, carrer net, Amadeus, Cisco, Grab Greco LLP, WeWork, Sourcebits (Ascendum Digital), Arista Networks, LinkedIn, Lumen, Intel, Intel, Confluent, Aptos, Aptos, Riverbed, The Executive Centre, SIXT Research &amp; Development India Private Limited, Micron Technology Operations India, HCL Technologies, Salesforce, WeWork, Omega, Embassy Tech Square, JPMorgan Chase, Rakuten, Quest Global, Fractal Analytics, Rippling, MathWorks, Swiggy, Flipkart, Vels Global School, Meesho, Honeywell Technology Solutions, Deloitte, Sandisk, Western Digital, Signa Health Solutions, Adobe, IndiQube iNiche, Coinswitch / Peepalco, LexAnalytico, Nutanix, Sobha Developers Corporate Office, IndiQube Alpha Building, InMobi Technologies, Prestige Trinity Center, BGL 12, Aurbis Business Park, IndiQube Gamma, Wells Fargo, JP Morgan Chase &amp; Co., Cisco</t>
  </si>
  <si>
    <t>2.7432, 2.341, 2.5427, 2.1275999999999997, 0.9278, 2.2719, 2.4816, 2.6819, 2.2775, 2.5335, 2.5259, 2.5553000000000003, 2.5514, 2.5143, 2.3454, 2.3341999999999996, 2.3359, 2.3481, 1.6753, 1.6167, 1.6521, 1.6196, 2.5489, 1.2044000000000001, 1.5702, 1.5292999999999999, 1.5328, 1.5005, 1.4724000000000002, 1.4752, 2.7274000000000003, 2.756, 2.7736, 2.9341999999999997, 2.7274000000000003, 2.9378, 2.9341999999999997, 2.9200999999999997, 2.8084000000000002, 2.8188, 2.8435, 2.2291999999999996, 2.236, 2.2445999999999997, 1.6758, 1.6630999999999998, 1.6458, 1.6279000000000001, 2.5218000000000003, 1.6372, 1.5711, 1.63, 2.7583, 2.7395, 1.9045, 1.6279000000000001, 2.5455, 1.6279000000000001, 2.5528000000000004, 2.5911999999999997, 2.5911999999999997, 2.5375, 2.8419, 2.7723, 1.866, 1.2805, 1.6302, 2.55, 1.761, 1.4842, 1.5104000000000002, 1.5002, 1.3493, 0.8739, 1.8291, 2.9235, 0.83, 2.9235, 1.6501, 2.9235, 1.5451, 2.0704000000000002, 2.0349, 2.4322, 2.0138, 2.8308, 1.0637999999999999, 1.6836, 1.6758, 1.6695, 1.2213, 2.5387, 1.6836, 2.5629, 1.6695, 2.7095, 0.6057, 1.1116, 2.0601, 1.1887999999999999, 2.2815, 1.3337999999999999, 1.8337, 1.7127999999999999, 0.8249</t>
  </si>
  <si>
    <t>PRM/KA/RERA/1251/309/PR/170918/000666</t>
  </si>
  <si>
    <t>SNN Clermont</t>
  </si>
  <si>
    <t>Hebbal</t>
  </si>
  <si>
    <t>Philips Innovation Campus, IBM, Fidelity India, Nokia Solutions and Networks, Nokia Networks, Just Dial SDC, GreenView Enterprises, Vishwa Vision Cable Network, Alcatel Lucent India, Microsoft, Nvidia, DTDC, Target India, IBM, Mannapuram gold loan, Muthoot Fincorp, YMCA dream home, Living Hope, Nokia, Equations, Workshaala, Commonwealth Bank of Australia, WeWork, smartworks - Karle Town Centre, ANZ, Legato Health Technologies, Lowes, ansr, The Executive Centre, ansr, Target, Sri Rajiv Gandhi College of Dental Sciences &amp; Hospital, Muthoot Finance, S S Auditors And Tax Consultants, UHG, Epsilon, Vervent India, Eucalyptus (ANZ), Karnataka Power Transmission Corporation, Aspen, IBM, Mulberry, Ebony, Teak, Hub 2, Hub 1, Hub 4</t>
  </si>
  <si>
    <t>1.9188, 1.9132, 1.9376, 2.1768, 2.0818000000000003, 2.1953, 2.1513, 2.1944, 2.6056, 2.8358000000000003, 2.7995, 1.9449, 2.0889, 2.5855, 2.9905, 2.9846, 2.8738, 0.9875, 2.6075, 2.3991, 1.1458, 1.6665999999999999, 1.6502999999999999, 1.9524000000000001, 2.627, 1.6567, 1.7087, 1.635, 2.1198, 1.7604000000000002, 1.7266, 2.3766, 2.5145999999999997, 2.4381, 1.6502999999999999, 2.457, 2.457, 2.2163000000000004, 2.9725, 2.6267, 1.9132, 2.5822, 2.4455, 2.7382, 2.457, 2.457, 2.2962</t>
  </si>
  <si>
    <t>Sandal Soap Factory</t>
  </si>
  <si>
    <t>PRM/KA/RERA/1250/304/PR/190606/002596</t>
  </si>
  <si>
    <t>Provident Capella</t>
  </si>
  <si>
    <t>Whitefield</t>
  </si>
  <si>
    <t>PRM/KA/RERA/1250/303/PR/160223/005725</t>
  </si>
  <si>
    <t>RAK Felicity</t>
  </si>
  <si>
    <t>PRM/KA/RERA/1251/472/PR/090824/006967</t>
  </si>
  <si>
    <t>Down the water</t>
  </si>
  <si>
    <t>Jakkur Road</t>
  </si>
  <si>
    <t>Jakkur</t>
  </si>
  <si>
    <t>PRM/KA/RERA/1251/310/PR/100823/006137</t>
  </si>
  <si>
    <t>Kns Ananta</t>
  </si>
  <si>
    <t>PRM/KA/RERA/1251/308/PR/080223/005697</t>
  </si>
  <si>
    <t>Yuva Sunrise</t>
  </si>
  <si>
    <t>Attibele</t>
  </si>
  <si>
    <t>1.5369000000000002, 1.4735</t>
  </si>
  <si>
    <t>Nallur Halli</t>
  </si>
  <si>
    <t>PRM/KA/RERA/1250/303/PR/280324/006762</t>
  </si>
  <si>
    <t>Equinox Sunrise</t>
  </si>
  <si>
    <t>PRM/KA/RERA/1251/308/PR/140923/006262</t>
  </si>
  <si>
    <t>The County Address</t>
  </si>
  <si>
    <t>Itangur</t>
  </si>
  <si>
    <t>PRM/KA/RERA/1251/308/PR/270723/006100</t>
  </si>
  <si>
    <t>Icon Calista</t>
  </si>
  <si>
    <t>PRM/KA/RERA/1251/309/PR/171014/000283</t>
  </si>
  <si>
    <t>Century Ethos</t>
  </si>
  <si>
    <t>Mahindra Comviva Technologies Ltd., Sambodh foundation, Mannapuram gold loan, Professional Coaching Academy, Muthoot Fincorp, Shiva Tours &amp; Car Rentals, Airtel, BESCOM, BESCOM O &amp; M Section and Consumer Service Station, WeWork, Soil and Soul (Bengaluru North), Alcon, Boeing, Ceridian, Golde Bengaluru, Mott MacDonald, Enercon, TATA Capital Housing Finance, Sri Vasavi Real Estate &amp; Developers, B.G. Elevators, Bajaj Housing Finance Limited, Santosh Estate, RR Homes, United India Insurance Company, dxpart Properties, Indiabulls Home Loans, Citi, Gallagher, Seed2Sapling Education, Axis Bank, ABB, PWC, Citrus Ventures, BSNL, Postal and IT employees house building co-operative society ltd.,, Sri Sri Sri Vengamamaba real estate, Kangaroo Kids, Sahashra Consultance and Services, Neelameghaa constructions, Invent Sense, Bajaj Finance Limited, Muthoot Finance, Kulkarni Associates, Kotak Life, Terrapay, LTIMindtree S2 Hebbal, CMC Byatrayanpura, Bangalore One</t>
  </si>
  <si>
    <t>2.1404, 2.5374, 2.413, 2.2952, 2.4071, 2.679, 2.4646999999999997, 2.6346, 2.5593000000000004, 1.2675999999999998, 2.1416999999999997, 1.3852, 1.4031, 1.5657999999999999, 1.5166, 1.5540999999999998, 1.4218, 1.967, 1.9510999999999998, 2.0382000000000002, 2.0364, 2.5185, 2.3903000000000003, 2.2771999999999997, 2.2374, 2.2143, 2.2836999999999996, 1.1479000000000001, 2.4378, 1.1364, 1.1452, 2.2513, 0.7958999999999999, 1.7038, 1.7785, 2.1114, 1.7815, 1.7812999999999999, 1.9203, 1.5684, 1.3965, 2.0841999999999996, 1.4557, 1.7991, 2.5048000000000004, 2.3809, 2.0881999999999996</t>
  </si>
  <si>
    <t>PRM/KA/RERA/1251/309/PR/170915/000219</t>
  </si>
  <si>
    <t>Assetz 22 &amp; crest</t>
  </si>
  <si>
    <t>yeshwantpur</t>
  </si>
  <si>
    <t>Silkworm Seed Technology Laboratory, Bangalore Technological Institute, Prakriya Green Wisdom School, Bhoomi College, Bangalore Technological Institute, Silkworm Seed Technology Laboratory, Regional Sericultural Research Station</t>
  </si>
  <si>
    <t>1.626, 0.9183, 1.4499000000000002, 1.5391, 0.8578, 1.5745, 1.228</t>
  </si>
  <si>
    <t>PRM/KA/RERA/1251/309/PR/030524/006839</t>
  </si>
  <si>
    <t>Concorde Mayfair</t>
  </si>
  <si>
    <t>PRM/KA/RERA/1251/446/PR/110823/006145</t>
  </si>
  <si>
    <t>Adarsh Parkland</t>
  </si>
  <si>
    <t>PRM/KA/RERA/1251/446/PR/200924/007053</t>
  </si>
  <si>
    <t>NVT Under the open Sky</t>
  </si>
  <si>
    <t>NVT</t>
  </si>
  <si>
    <t>Nimbekaipura</t>
  </si>
  <si>
    <t>PRM/KA/RERA/1251/308/PR/130723/006062</t>
  </si>
  <si>
    <t>Gina Artize</t>
  </si>
  <si>
    <t>Atotech, India</t>
  </si>
  <si>
    <t>PRM/KA/RERA/1254/460/PR/120922/005232</t>
  </si>
  <si>
    <t>Concorder Hill Crest</t>
  </si>
  <si>
    <t>PRM/KA/RERA/1251/310/PR/080823/006128</t>
  </si>
  <si>
    <t>Honey Comb Homes</t>
  </si>
  <si>
    <t>Ignis Technology Solutions Pvt Ltd, Western Union muthoot finance, Airtel Store, National Insurance Company Limited, Vodafone Store, Muthoot Fincorp, Vinod Gowda, Leo Packers and Movers, Inzinc Consulting India Pvt. Ltd., Infosys, Cipla Ltd, Indoasian, LIC Policy Holder Service Centre, Ranganatha Swamy Enterprises, VS Associates, Sri Siddappaji Enterprises, Alpha Omega Training Centre, Sadhana Traders, Kavya Jain Constructions, Evry India, BBMP Office, National Power Training Institute, BSNL Office, Geological Survey of India</t>
  </si>
  <si>
    <t>2.8291999999999997, 2.2567, 1.8269000000000002, 2.8407, 2.5911, 2.581, 1.6211, 1.2671, 1.7419, 2.9945999999999997, 2.9981999999999998, 2.9511, 0.29410000000000003, 0.2979, 0.2928, 0.2866, 0.1333, 0.174, 0.1475, 2.9239, 0.401, 1.7758, 0.5911000000000001, 2.694</t>
  </si>
  <si>
    <t>Jaya Prakash Nagar</t>
  </si>
  <si>
    <t>PRM/KA/RERA/1251/309/PR/170322/004775</t>
  </si>
  <si>
    <t>Brigade Laguna</t>
  </si>
  <si>
    <t>Alcatel Lucent India, Sambodh foundation, Mannapuram gold loan, Professional Coaching Academy, Muthoot Fincorp, Nokia, Soil and Soul (Bengaluru North), smartworks - Karle Town Centre, Seed2Sapling Education, LTIMindtree S2 Hebbal, CMC Byatrayanpura, Regional Reference Standards Laboratory, Mahatma Gandhi Institute of Rural Energy and Development, Ashoka Trust for Research in Ecology and Environment, Hub 4</t>
  </si>
  <si>
    <t>2.492, 2.5154, 2.0368, 2.1605, 2.0428, 2.4939, 2.6041, 2.585, 2.9002, 2.6632, 2.3550999999999997, 1.0523, 0.3461, 1.9365999999999999, 2.9288000000000003</t>
  </si>
  <si>
    <t>PRM/KA/RERA/1251/309/PR/200211/003280</t>
  </si>
  <si>
    <t>Atmos and Aura</t>
  </si>
  <si>
    <t>PRM/KA/RERA/1250/303/PR/181122/005480</t>
  </si>
  <si>
    <t>Arvind Greatlands</t>
  </si>
  <si>
    <t>Arvind Smartspaces</t>
  </si>
  <si>
    <t>Bangalore One, Robert Bosch Engineering and Business Solutions India Pvt Ltd.,, Orca Radio Systems, Inkoniq IT Solutions Pvt Ltd, Ma Foi Analytics &amp; Research -Discover, Work Adda, Foradian Technologies, M S Shelters Pvt Ltd, Zool Tech Solutions Pvt Ltd, Kumari Builders and Developers, emids Technologies Pvt Ltd, TVS goods office, codemancers, CoreEL Technologies, BESCOM, Aurigo, Kabra Excelsior, Cyber Net, GeoSpark, Wizely office, Cashfree Payments, Playlyfe, Essae, Tila, Arzoo, Hexagon Global, Capillary Technologies, Udaan, Hustle Hub, The Final Sem, kognitiv_, BuildNext, BHIVE Workspace, emids Technologies Pvt Ltd, Uncle Delivery Express, Crestaerospace, Cybrilla, Toshiba, Wipro, Ignitarium, BHIVE, Bangalore One, Whatfix, Quizizz, Raincode Labs India, Phable, Great Learning, Tata Health, Incubex, DealShare, Zepto, Simpli Contract, Zetwerk, DealShare, Urban Vault 97, GroupCyber ID Technology, Attic Space, AMD, Wifi Dabba, Ignitarium, Urban Vault 591, Khatabook, Honeykomb, Exdera - UI UX Design Agency in Bangalore, AppsForBharat, Klay Child Development and Care, Hudini, Greet Technologies, Raythink, Narayana Hrudhayalaya, Golden Real Estate, Medha Analytics, Pazcare, Bewakoof.com, Codilar Technologies Pvt Ltd, HoneyKomb, Unbxd, Betterhalf New Age Matrimony, Magnum Technologies, Thumbay Technologies, Sanjeevani Farms, SVA associates, Sequel Secure Logistics, Margadarsi Chits, Marvils Consultancy, MyGate, Etap, Capitalmind, Kosher Climate, SafeSend, Niharika Design Studio, Enzyme, Sachin BS &amp; Co, Hustlehub, Indelec, NestAway Technologies, Cloudera, RideNext Software solutions, Nuviso Networks Private Limited, Ready Assist, Reserve Bank Innovation Hub, Aster Regional Office, Total RCM Solutions, Vyusync Design Solutions, Unoteam Software Pvt. Ltd., Engoti Technologies, Bonatra, UrbanVault, GeoIQ, GalaxEye Space, Mahendra Homes Pvt Ltd, IBS Business Solutions, Clear Title, Skylark Drones Private Limited, Miniklub Retail Private Limited, Urban Vault, New Baldwin international school, DTDC, Cureskin, Karnataka State Beverages Corporation Limited, Clappia, Whatfix, Whatfix, Whatfix, Ushur, Moveinsync, Apollo Hospitals Enterprises, Bonito Designs, Union Cargo, Fiitjee, BBMP Office, Flexi Space, Urban Vault, Workshaala, Hustlehub, Unbxd, Exponent Energy, IndiQube Orion, Airtory Inc, BESCOM, HSR Layout BSNL Office, IndiQube Celestia, BWSSB, HSR Layout RTO, Central Ground Water Board, 315 Work Avenue, Dukaan, Miniklub Retail Private Limited</t>
  </si>
  <si>
    <t>0.6986, 1.7731, 1.2266, 2.0484, 2.6, 1.9706, 2.3236, 1.0739, 0.8513999999999999, 1.3480999999999999, 1.4430999999999998, 2.5284, 1.5668, 2.6365, 2.861, 2.8928000000000003, 2.9388, 2.9734000000000003, 1.087, 1.9992, 2.8907, 0.7848999999999999, 2.8421, 0.8477, 1.619, 1.3007, 2.1841, 1.0433, 1.4727999999999999, 0.19290000000000002, 1.0843, 1.5339, 2.8516999999999997, 2.9823000000000004, 1.0640999999999998, 1.0545, 1.7201, 2.8594, 2.9968000000000004, 2.6521, 2.6044, 1.6180999999999999, 1.0586, 1.5727, 1.1496, 1.7427000000000001, 1.6674, 1.6205999999999998, 1.6127, 1.6268, 1.6013, 1.6018, 1.5385, 1.4945, 1.4892999999999998, 0.1983, 1.4750999999999999, 2.9289, 2.7586, 2.0529, 0.142, 0.9656, 2.362, 2.393, 1.0935, 1.3975, 1.071, 1.4071, 1.0765, 1.3172000000000001, 1.1337000000000002, 1.322, 1.333, 1.3513, 1.3816, 1.3609, 1.3720999999999999, 1.3938, 1.3562, 1.8347, 1.3916, 1.3908, 1.8219, 1.7857, 2.049, 0.7447999999999999, 0.9344, 1.7322, 1.5347, 2.932, 1.7385, 1.424, 1.251, 1.3912, 1.4723, 1.9155, 2.9031, 1.4236, 1.4345, 2.5365, 2.9033, 1.286, 2.2669, 2.2669, 2.1939, 2.1625, 1.5800999999999998, 0.8337, 0.8282, 2.3784, 0.8182, 2.1732, 2.1765, 0.8086, 0.8334, 1.1944000000000001, 1.7590999999999999, 1.5927, 2.448, 2.2409, 1.3483, 1.0003, 1.0219, 0.863, 0.8674, 0.9839, 1.3377000000000001, 1.337, 1.6764000000000001, 1.4122999999999999, 1.1096, 1.6922000000000001, 1.7252, 2.1385, 2.1231, 2.0208, 1.2909000000000002, 1.8197999999999999, 1.8953, 1.3228, 2.0516, 2.6548000000000003, 2.8367, 2.2395, 2.5271, 1.2615999999999998, 1.2187999999999999, 0.8401000000000001</t>
  </si>
  <si>
    <t>PRM/KA/RERA/1251/446/PR/150724/006941</t>
  </si>
  <si>
    <t>Isle of Tree</t>
  </si>
  <si>
    <t>Rachenahalli</t>
  </si>
  <si>
    <t>PRM/KA/RERA/1251/308/PR/050723/006045</t>
  </si>
  <si>
    <t>Aban Dazzle</t>
  </si>
  <si>
    <t>PRM/KA/RERA/1251/446/PR/201106/003684</t>
  </si>
  <si>
    <t>Bren Zahara</t>
  </si>
  <si>
    <t>Sarjapur Road</t>
  </si>
  <si>
    <t>PRM/KA/RERA/1251/308/PR/220223/005739</t>
  </si>
  <si>
    <t>Abhee Pride</t>
  </si>
  <si>
    <t>PRM/KA/RERA/1251/446/PR/310322/004796</t>
  </si>
  <si>
    <t>Sobha Sentosa</t>
  </si>
  <si>
    <t>Varthur</t>
  </si>
  <si>
    <t>PRM/KA/RERA/1251/310/PR/180724/006944</t>
  </si>
  <si>
    <t>Provident Equinox</t>
  </si>
  <si>
    <t>PRM/KA/RERA/1250/304/PR/170524/006887</t>
  </si>
  <si>
    <t>Sanjeevini Aarna</t>
  </si>
  <si>
    <t>Sanjeevini</t>
  </si>
  <si>
    <t>PRM/KA/RERA/1251/446/PR/111022/005309</t>
  </si>
  <si>
    <t>Adarsh Tropica</t>
  </si>
  <si>
    <t>Choodasandra</t>
  </si>
  <si>
    <t>Naganathapura</t>
  </si>
  <si>
    <t>2.4635, 0.556, 0.024300000000000002, 0.0846, 0.6164, 2.412, 2.0655</t>
  </si>
  <si>
    <t>PRM/KA/RERA/1251/310/PR/220823/006193</t>
  </si>
  <si>
    <t>C R Serenity</t>
  </si>
  <si>
    <t>BPL, Transcend, BBMP Office, Advaith Apartment, BBMP Office, Expresscion Solutions LLP, Magenta, Ravindra Bharati Global School, Bangalore Water Supply and Sewage Board (BWSSB), Electronics City RTO</t>
  </si>
  <si>
    <t>2.9058, 2.8512, 1.2641, 1.5375, 1.3611, 2.481, 2.7620999999999998, 2.5408000000000004, 2.9036, 1.6556</t>
  </si>
  <si>
    <t>PRM/KA/RERA/1251/310/PR/181122/002159</t>
  </si>
  <si>
    <t>Esteem King"s Court</t>
  </si>
  <si>
    <t>Life Insurance Corporation, Bangalore One, BESCOM Office, S6 Sub-Division, Super Trans Packers and Movers Relocations, Oracle India Pvt. Ltd., VMware Software India Pvt. Ltd., Aplopio, Amiti Software Technologies Ltd., 9 Stars Pvt Ltd, Cisco, Madhura Developers, The Gate Academy, SVS Instruments and Control Systems, Zerodha, Sooktha Consulting, VMware India, orgtree, Homigo Realty Private Limited, Cleartrip India Pvt. Ltd., Safran Engineering Services India, St. Paul's English School, Aindra Systems, 91springboard, Co-working Space, Axilor Ventures Private Limited, Sysglob Software Solutions Pvt Ltd, வித்யாசாகர் வீடு, Fields of View, The Alternative Story, EzPG Network Solutions Pvt Ltd, Eynos Business Solution, MIMSYS Technologies Pvt. Ltd., ONZE Technologies (India) Pvt Ltd, Consultants Factory, Sharekhan, Bounce Corporate Office, Pre-poll, Texiio Global Private Limited, Infosys, 91 Springboard, Accenture, HSBC, Convergys, Airtel, CSG, V2Soft, WinWire, VFS Global, Anspro Technologies, Invensis, Optima Resources, Vedant Projects, TVS area office, Bubblesort Tech LLP, Money Maze Wealth Advisors, Scootsy Logistics, The Organic World, Positive edge, Sun Square Plug &amp; Play Office Space, Avigna Learning Academy, Cendrol, The Root Academy, Nivetti Systems, Atlas Systems, Bridge Health, Parivartana Academy, Byju's Tuition Centre, TVM Signalling and Transportation Systems Pvt altd, Indiqube, Indoasian, Sierra Circuits, Saldanh, valtech, GYR IT Solutions, CourseCube Private Limited( BTM Layout), Mico Layout Traffic Police Station, Vistaar Financial Services, Unicornready, Kaleyra, Aris Global Software Private Limited, Mapunity, Eywa Media Innovations Pvt Ltd, Mohan Chambers, Practo Technologies Pvt Ltd, Bangalore One, Vivekananda Housing Complex, Government Forest Office</t>
  </si>
  <si>
    <t>2.529, 2.5819, 2.6435, 2.3918000000000004, 1.1396, 0.712, 0.6688999999999999, 2.9997, 1.4721, 1.5762, 2.4051, 2.7053000000000003, 1.5675999999999999, 0.7339, 2.3338, 0.6985, 2.7727, 1.7082, 2.0052, 1.0278, 1.6983, 2.2564, 1.5645, 2.4092, 1.8749, 2.1275, 1.89, 1.9607, 2.5259, 1.8949, 2.6016, 2.8601, 1.6237000000000001, 1.3554000000000002, 2.5188, 2.0989, 1.68, 2.9485, 2.039, 0.729, 2.9059, 2.4851, 2.7319, 2.6447, 2.6447, 2.6863, 2.7171999999999996, 1.8609, 2.7508000000000004, 2.5599000000000003, 0.571, 1.9598, 2.4991999999999996, 2.5461, 2.5413, 1.4233, 2.4825999999999997, 2.4322, 1.5966, 1.6874, 1.0991, 2.5157, 2.337, 2.3371, 2.3270999999999997, 2.5157, 1.4575, 2.6879, 2.3587, 2.9846999999999997, 2.6353, 1.0674000000000001, 2.9015, 0.3725, 2.714, 2.0997, 2.1902, 1.5832, 1.622, 0.6297999999999999, 1.641, 2.5644, 2.1050999999999997, 2.0064, 2.8062, 1.3676, 1.9828</t>
  </si>
  <si>
    <t>PRM/KA/RERA/1250/304/PR/210208/003856</t>
  </si>
  <si>
    <t>Godrej Woodland</t>
  </si>
  <si>
    <t>Chikka Tirupati</t>
  </si>
  <si>
    <t>PRM/KA/RERA/1251/472/PR/210731/004208</t>
  </si>
  <si>
    <t>Nikoo Homes</t>
  </si>
  <si>
    <t>PRM/KA/RERA/1250/303/PR/300124/006600</t>
  </si>
  <si>
    <t>Arvind Orchards</t>
  </si>
  <si>
    <t>BBMP Office, CSTEP, Mahindra Comviva Technologies Ltd., Sambodh foundation, Mannapuram gold loan, Professional Coaching Academy, Muthoot Fincorp, Shiva Tours &amp; Car Rentals, Airtel, BESCOM, BESCOM O &amp; M Section and Consumer Service Station, WeWork, Soil and Soul (Bengaluru North), E-Stamp and notary kodigehally, Floindex Ventures LLP, Alcon, Boeing, Ceridian, Golde Bengaluru, Mott MacDonald, Enercon, TATA Capital Housing Finance, Sri Vasavi Real Estate &amp; Developers, B.G. Elevators, Bajaj Housing Finance Limited, Santosh Estate, RR Homes, United India Insurance Company, dxpart Properties, Indiabulls Home Loans, Citi, Gallagher, Seed2Sapling Education, Axis Bank, ABB, PWC, Citrus Ventures, Vaidya Medical Academy, BSNL, Postal and IT employees house building co-operative society ltd.,, Sri Sri Sri Vengamamaba real estate, Kangaroo Kids, Sahashra Consultance and Services, Neelameghaa constructions, Invent Sense, Bajaj Finance Limited, Muthoot Finance, Kulkarni Associates, Kotak Life, Terrapay, LTIMindtree S2 Hebbal, Unique ID authority of India - UIDAI, CMC Byatrayanpura, Subconscious Compute Pvt. Ltd., Bangalore One</t>
  </si>
  <si>
    <t>2.9829, 2.8759, 1.8585999999999998, 2.2556, 2.1311999999999998, 2.0134000000000003, 2.1252, 1.3075999999999999, 1.0522, 1.1043, 1.1468, 0.9857, 1.8598, 1.1073, 1.6728, 1.1034000000000002, 1.1213, 1.284, 1.2347000000000001, 1.2723, 1.14, 1.4526, 1.4367, 1.3797000000000001, 1.3778, 1.106, 0.9778, 0.9667, 1.2009, 1.2147999999999999, 2.0019, 2.3531999999999997, 2.1559, 2.3417, 2.3506, 1.9695, 2.7113, 2.776, 0.9388, 1.0135, 1.3464, 1.0165, 1.0163, 0.7757999999999999, 0.8034, 0.8935, 1.3192000000000002, 0.998, 1.443, 2.1488, 2.02, 2.0249, 1.6360999999999999, 0.6757000000000001</t>
  </si>
  <si>
    <t>PRM/KA/RERA/1251/446/PR/190924/007044</t>
  </si>
  <si>
    <t>Sumadhura epitome</t>
  </si>
  <si>
    <t>Sumadhura</t>
  </si>
  <si>
    <t>PRM/KA/RERA/1251/472/PR/250322/004785</t>
  </si>
  <si>
    <t>Assetz Soho &amp; Sky</t>
  </si>
  <si>
    <t>Belaku Handicrafts LLP, Pavithra Real Estate Agency, Regional Reference Standards Laboratory, Mahatma Gandhi Institute of Rural Energy and Development, Ashoka Trust for Research in Ecology and Environment</t>
  </si>
  <si>
    <t>2.6748000000000003, 2.7546999999999997, 2.6095, 1.8934000000000002, 1.3347</t>
  </si>
  <si>
    <t>PRM/KA/RERA/1251/310/PR/100823/006135</t>
  </si>
  <si>
    <t>Ragam Melodies</t>
  </si>
  <si>
    <t>Electronic City</t>
  </si>
  <si>
    <t>Bettadasanpura</t>
  </si>
  <si>
    <t>PRM/KA/RERA/1251/308/PR/171130/000629</t>
  </si>
  <si>
    <t>Pragathi Amber</t>
  </si>
  <si>
    <t>Electronic City Phase 2</t>
  </si>
  <si>
    <t>Suvidya Research Centre, Brookfield High School, Moog Controls India Private Limited, Jiffy Cable and Datacom, ADTT Electronic City, GLOW MONTESSORI CENTRE, RTO Electronic City</t>
  </si>
  <si>
    <t>2.9821, 0.573, 2.9036999999999997, 1.8745999999999998, 2.5342, 2.3675, 2.7204</t>
  </si>
  <si>
    <t>PRM/KA/RERA/1251/309/PR/190913/002885</t>
  </si>
  <si>
    <t>Vajram Newtown</t>
  </si>
  <si>
    <t>Kirubai Project, Santhosha Samsara, The refuge foundation, BRPL Baketech Pvt LTD - Just bake, Tecwink, Pavithra Real Estate Agency, Maersk, Giant Eagle GCC, 7-Eleven, IBM, IBM</t>
  </si>
  <si>
    <t>2.7576, 2.7401, 2.9581, 1.2692, 2.8754, 1.5043, 1.6025, 1.5266, 1.4825, 2.1771, 1.5352000000000001</t>
  </si>
  <si>
    <t>PRM/KA/RERA/1251/309/PR/030424/006771</t>
  </si>
  <si>
    <t>Assetz Promise of Spring</t>
  </si>
  <si>
    <t>PRM/KA/RERA/1250/304/PR/150224/006622</t>
  </si>
  <si>
    <t>DS Max Sky Samurai</t>
  </si>
  <si>
    <t>IBM, Klar Systems, Navigem Data, Atlas logistics (P) Ltd, BeKcel, AdIQuity, CrimsonLogic, Shapoorji Pallonji, Neev Avantgarde, Intel Technology India Private Limited, Inter Call, GKN Aerospace, AmiCorp Management India Pvt Ltd, Fair Isaac India Software Pvt Ltd;FICO, CA Technologies Pvt Ltd, Hyder Consulting, Amber Road Software Pvt Ltd, Smartplay Technologies, Convate Consuntancy Pvt Ltd, LIC, Asian Institute of Gaming and Animation, Comfort HVAC Systems Ltd, Sling Media, IBM, IBM, IBM, Microsoft, Cushman and Wakefield, McAfee Software India Pvt. Ltd, Eco Smart International, Saif Partners, PriceWaterhouseCoopers(US) Ltd, Aerocomp Precision Engineering Pvt. Ltd, ABCV, International Aerospace Manufacting pvt.ltd, DTDC Courier &amp; Cargo, CSIR Fourth Paradigm Institute, Target Corporation India Ltd., nference, WeWork, Enphase Solar Energy Pvt Ltd, ansrsource, The Executive Centre, Truecaller, [24]7-Inc, Fidelity Investments, Yahoo!, Goldman Sachs, Microsoft India, IBM, WeWork, Unacademy, Atlassian, Omega Medical Coding Academy, OpenText</t>
  </si>
  <si>
    <t>2.4697, 1.4330999999999998, 2.9169, 2.922, 2.9119, 2.9307, 2.1786999999999996, 2.1721, 2.1755999999999998, 2.8141, 2.7489, 2.7537, 2.7528, 2.7561999999999998, 2.7592, 2.7455, 2.7591, 2.2777, 2.4365, 2.345, 2.4346, 2.2736, 2.358, 1.6635, 1.7521, 1.8871, 1.8789, 1.2308, 1.2508, 1.2754, 1.2590999999999999, 1.3656, 1.3595, 1.3569, 2.4813, 0.7661, 1.5663, 1.1816, 1.856, 2.6771, 1.856, 1.856, 2.0558, 2.2081, 1.1930999999999998, 1.5412000000000001, 1.6519000000000001, 2.2257, 1.5947, 2.3966, 1.9210999999999998, 2.4837, 2.3625, 1.6516, 1.9462000000000002</t>
  </si>
  <si>
    <t>PRM/KA/RERA/1251/472/PR/191206/003056</t>
  </si>
  <si>
    <t>Prestige Finsbury Park Regent</t>
  </si>
  <si>
    <t>Bagaluru</t>
  </si>
  <si>
    <t>Dasanayakanahalli</t>
  </si>
  <si>
    <t>PRM/KA/RERA/1251/310/PR/270723/006098</t>
  </si>
  <si>
    <t>Shell Sapphire</t>
  </si>
  <si>
    <t>Rayasandra</t>
  </si>
  <si>
    <t>PRM/KA/RERA/1251/446/PR/151223/006478</t>
  </si>
  <si>
    <t>DNR Parklink</t>
  </si>
  <si>
    <t>The refuge foundation, Home of Faith, Maersk, Giant Eagle GCC, 7-Eleven, IBM, IBM</t>
  </si>
  <si>
    <t>2.6319, 1.5869000000000002, 2.4831999999999996, 2.4074, 2.3633, 2.3898, 2.416</t>
  </si>
  <si>
    <t>PRM/KA/RERA/1250/303/PR/310824/006982</t>
  </si>
  <si>
    <t>Vaishnavi Life at one</t>
  </si>
  <si>
    <t>31-08-2024</t>
  </si>
  <si>
    <t>Vaishnavi</t>
  </si>
  <si>
    <t>PRM/KA/RERA/1251/310/PR/211202/004570</t>
  </si>
  <si>
    <t>Vashudha Parkone</t>
  </si>
  <si>
    <t>Uttarahalli</t>
  </si>
  <si>
    <t>Western Union muthoot finance, Airtel Store, National Insurance Company Limited, Vodafone Store, Prestige Lake Ridge Main Enterance</t>
  </si>
  <si>
    <t>2.3926999999999996, 2.8555, 1.9815999999999998, 2.0584000000000002, 0.616</t>
  </si>
  <si>
    <t>Doddakallasandra</t>
  </si>
  <si>
    <t>PRM/KA/RERA/1251/308/PR/210323/005811</t>
  </si>
  <si>
    <t>Earthen Ambience</t>
  </si>
  <si>
    <t>Sompura</t>
  </si>
  <si>
    <t>SABIC India Technology Center</t>
  </si>
  <si>
    <t>PRM/KA/RERA/1251/446/PR/220823/006192</t>
  </si>
  <si>
    <t>Prestige Serenity Shores</t>
  </si>
  <si>
    <t>PRM/KA/RERA/1251/446/PR/290423/005906</t>
  </si>
  <si>
    <t>Prestige Lavender Fields</t>
  </si>
  <si>
    <t>PRM/KA/RERA/1251/310/PR/190722/005086</t>
  </si>
  <si>
    <t>Brigade Horizon</t>
  </si>
  <si>
    <t>BESCOM Office</t>
  </si>
  <si>
    <t>EX/PRM/KA/RERA/1250/303/PR/200526/001952</t>
  </si>
  <si>
    <t>Rain Forest</t>
  </si>
  <si>
    <t>PRM/KA/RERA/1250/303/PR/300823/006200</t>
  </si>
  <si>
    <t>Birla Trimaya</t>
  </si>
  <si>
    <t>PRM/KA/RERA/1251/308/PR/210705/004183</t>
  </si>
  <si>
    <t>Ranka Countryside</t>
  </si>
  <si>
    <t>PRM/KA/RERA/1251/446/PR/210525/004163</t>
  </si>
  <si>
    <t>Adarsh Park Heights</t>
  </si>
  <si>
    <t>Marathahalli</t>
  </si>
  <si>
    <t>PRM/KA/RERA/1251/472/PR/160124/006543</t>
  </si>
  <si>
    <t>Nikoo Homes VI</t>
  </si>
  <si>
    <t>BRPL Baketech Pvt LTD - Just bake, Maersk, Giant Eagle GCC, 7-Eleven, IBM</t>
  </si>
  <si>
    <t>1.6929, 2.767, 2.6912, 2.647, 2.6997</t>
  </si>
  <si>
    <t>PRM/KA/RERA/1250/303/PR/090323/005781</t>
  </si>
  <si>
    <t>Forest in my Backyard</t>
  </si>
  <si>
    <t>PRM/KA/RERA/1251/310/PR/180507/001672</t>
  </si>
  <si>
    <t>Jains Aashraya</t>
  </si>
  <si>
    <t>Anjanapura</t>
  </si>
  <si>
    <t>PRM/KA/RERA/1250/304/PR/201201/003726</t>
  </si>
  <si>
    <t>Sowparnika Ashiyana</t>
  </si>
  <si>
    <t>PRM/KA/RERA/1251/310/PR/120423/005862</t>
  </si>
  <si>
    <t>Casagrand Zaiden</t>
  </si>
  <si>
    <t>Vajarahalli</t>
  </si>
  <si>
    <t>Soft Designers, Karnataka State Sericulture Research &amp; Development Institute, Central Ayurveda Research Institute</t>
  </si>
  <si>
    <t>1.7401, 1.8629, 1.303</t>
  </si>
  <si>
    <t>PRM/KA/RERA/1251/308/PR/171023/006333</t>
  </si>
  <si>
    <t>CoEvolve Florenza</t>
  </si>
  <si>
    <t>PRM/KA/RERA/1251/309/PR/160124/006550</t>
  </si>
  <si>
    <t>PRM/KA/RERA/1251/446/PR/130122/004638</t>
  </si>
  <si>
    <t>Alchemy One</t>
  </si>
  <si>
    <t>Aratt</t>
  </si>
  <si>
    <t>Aavalahalli</t>
  </si>
  <si>
    <t>PRM/KA/RERA/1251/308/PR/211229/004605</t>
  </si>
  <si>
    <t>Royal Tulip</t>
  </si>
  <si>
    <t>PRM/KA/RERA/1251/309/PR/110823/006162</t>
  </si>
  <si>
    <t>Provident Ecopolitan</t>
  </si>
  <si>
    <t>KIADB Park</t>
  </si>
  <si>
    <t>Hengst</t>
  </si>
  <si>
    <t>PRM/KA/RERA/1251/446/PR/211022/004369</t>
  </si>
  <si>
    <t>Adarsh Crest</t>
  </si>
  <si>
    <t>PRM/KA/RERA/1251/446/PR/040823/006113</t>
  </si>
  <si>
    <t>PRM/KA/RERA/1251/308/PR/020922/005199</t>
  </si>
  <si>
    <t>GRC Shreekrish</t>
  </si>
  <si>
    <t>Bangalore Technological Institute, Prakriya Green Wisdom School, Bhoomi College, Bangalore Technological Institute</t>
  </si>
  <si>
    <t>2.6631, 2.6847, 2.7739000000000003, 2.7235</t>
  </si>
  <si>
    <t>PRM/KA/RERA/1251/310/PR/090224/006616</t>
  </si>
  <si>
    <t>Shriram Sapphire</t>
  </si>
  <si>
    <t>Shriram</t>
  </si>
  <si>
    <t>Suvidya Research Centre, National Public School, SK Public School, GLOW MONTESSORI CENTRE</t>
  </si>
  <si>
    <t>2.9341999999999997, 2.1046, 1.4954, 2.0985</t>
  </si>
  <si>
    <t>PRM/KA/RERA/1251/310/PR/200226/003305</t>
  </si>
  <si>
    <t>Provident Park Square</t>
  </si>
  <si>
    <t>Judicial Layout</t>
  </si>
  <si>
    <t>Soft Designers, Karnataka State Sericulture Research &amp; Development Institute</t>
  </si>
  <si>
    <t>1.7924, 2.9879000000000002</t>
  </si>
  <si>
    <t>Thalaghattapura</t>
  </si>
  <si>
    <t>PRM/KA/RERA/1251/308/PR/181022/005334</t>
  </si>
  <si>
    <t>Sowparnika Olivia Nest</t>
  </si>
  <si>
    <t>PRM/KA/RERA/1250/303/PR/311022/005388</t>
  </si>
  <si>
    <t>Baiyappanahalli</t>
  </si>
  <si>
    <t>PRM/KA/RERA/1251/309/PR/070222/004675</t>
  </si>
  <si>
    <t>Casagrand Galileo</t>
  </si>
  <si>
    <t>MAhadevapura</t>
  </si>
  <si>
    <t>BESCOM Office, WeWork, KreditBee, MathCo, BSNL, LPG Equipment Research Centre</t>
  </si>
  <si>
    <t>0.5517000000000001, 2.7234000000000003, 2.9789, 2.6353, 1.1796, 1.6017000000000001</t>
  </si>
  <si>
    <t>PRM/KA/RERA/1251/310/PR/300523/005959</t>
  </si>
  <si>
    <t>Elegant Tranquility</t>
  </si>
  <si>
    <t>Rajarajeshwari Nagar</t>
  </si>
  <si>
    <t>CMC RR Nagar, Shri Jnanakshi Vidyaniketan, BBMP office, RVCE Administrative Office, Saatvik solutions LLP, Texport Garments, BSNL Office</t>
  </si>
  <si>
    <t>2.0448, 1.6108, 1.8226, 1.8419, 2.9081, 2.899, 1.6997</t>
  </si>
  <si>
    <t>Pattanagere</t>
  </si>
  <si>
    <t>PRM/KA/RERA/1251/309/PR/220124/006568</t>
  </si>
  <si>
    <t>SNN Estates Felicity</t>
  </si>
  <si>
    <t>Alcatel Lucent India, Belaku Handicrafts LLP, Nokia, Pavithra Real Estate Agency, Regional Reference Standards Laboratory, Mahatma Gandhi Institute of Rural Energy and Development, Ashoka Trust for Research in Ecology and Environment</t>
  </si>
  <si>
    <t>2.6348000000000003, 1.6941, 2.6367, 2.4935, 2.7918000000000003, 2.0757, 0.8413999999999999</t>
  </si>
  <si>
    <t>PRM/KA/RERA/1251/310/PR/060723/006053</t>
  </si>
  <si>
    <t>Srivari Forest Breeze</t>
  </si>
  <si>
    <t>National Insurance Company Limited, Vodafone Store, Prestige Lake Ridge Main Enterance</t>
  </si>
  <si>
    <t>2.7369, 2.9865, 2.1846</t>
  </si>
  <si>
    <t>PRM/KA/RERA/1251/446/PR/040823/006116</t>
  </si>
  <si>
    <t>Krishna Lakefront</t>
  </si>
  <si>
    <t>Sgree Krishna Group</t>
  </si>
  <si>
    <t>Sadaramangala</t>
  </si>
  <si>
    <t>PRM/KA/RERA/1250/303/PR/220124/006562</t>
  </si>
  <si>
    <t>Brigade Oasis</t>
  </si>
  <si>
    <t>Indian Express, Janaagraha, BESCOM, Karnataka State Fisheries, IELTS Test Center, Josco, Bajaj, Karnataka Pensioners Office, Department of Land Survey, Karnataka Power Transmission Corporation Limited, ASM Technolgies Limited, Siemens PLM Software, ABB Corporate Research Center, Trigent Software, Karnataka Udyog Mitra, Universal Electronics, Bangalore Metro Rail Corporation Ltd., Flat World Solutions, Microsoft Research and Development, Rotary Club, Alternative Law Forum, Liftoff LLC India, Police Superindentant's Office, K Ravi &amp; Associates, Chartered Accountants, ASM Technologies, Consulate of Japan, Bangalore, VFS Global Services, Link Innovations, German Consulate-General, Lynx Detective Agency Bangalore, BBMP Commissioner's Office, Shriram Chit Funds, The new India Assurance Co. Ltd., Life Insurance Corporation of India, Wipro Ltd., The Times of India, Triumph, Wenger &amp; Watson, Interface, LGCL Thinking Spaces, Information Technology Ltd, Starcom Information, Global Retail School, K&amp;J Holdings, Karnataka State Pollution Control Board, DTDC Couriers, Max Life Insurance, The Printers (Mysore) Pvt Ltd., The Lake Development Authority, Binny Mills Limited Textile Division, Techshire Technologies Ltd, Saint Gobain, ICICI Pru Life, Nitesh Infrastructure, Department of Social Welfare, Office of the Lokayukta, i, BMTC Advance Reservation Counter, Karnataka Government Secretariat Employees Association, The Oriental Insurance Co Ltd, Juki Singapore Pte Ltd, UNI Controls, Consilient Technologies Pvt Ltd., Convergeon, Encore Software Ltd, Tapovan Builders, Thorogood Associates India Pvt. Ltd., Verint Systems India, FRRO, DynPro India Pvt Ltd, Vogue Institute of Fashion Technology, Unisys Global Services India Pvt Ltd, UTI Mutual Fund, Department of Geology And Mines, SBI Mutual Fund Office, IANT, SW capitals Pvt Ltd, Bharati AXA, Aditya Birla, Nabler, SR Anuradha, DLN Rao, National Flavours and Fragrances Pvt Ltd, Mittal Universal, Flex-I partners, Thomas Assessment Pvt Ltd, Networks Infrastructure Pvt Ltd., Ingersoll Rand, Enerpac, Equilift, Equipments &amp; Spares Engineering (I) Pvt Ltd., SOTC, Weidmüller, Zuari Cement Italcimenti Group, Hettich, Rehav, Danish Educational Trust, Karnataka State Haj Committee, Wienerberger, Presidency University, Tata Capital Housing Finance, Big Data Analytics, Talent Capital, Indeed, Deem Software India Pvt Ltd, ICICI Venture, Home interior designs e-commerce Pvt Ltd, Livspace, Rockwell automation, Infor (Bangalore) Pvt Ltd, Allergen, JSA, Karnataka State Tuberculosis Prevention Association, NITCO, Le studio, Copyright, Navya Technologies Pvt Ltd, Vivo, LeGrand, ABK Software Services Ltd, Schoolcity Learning India Pvt Ltd, Elloid Animations, Idea, Moti Sales Corporation, Shimizu Corporte Pvt Ltd India, united oxygen private ltd, Mitsubishi Electric India Pvt Ltd, United Minerals, United India Insurance company, Sapthagiri Property Consultancy, Bain &amp; Company, Jaaga Startup, Study and Labs, Cuepra Inc, Idea, Vodafone, Justdial Limited, Herbalife International Office, Zia Semiconductor, National School of Drama, Karnataka Silk International, Frauscher Sensor Technology, LIC, Prestige Deloitte, WeWork Galaxy, WeWork, Future Focus Infotech Pvt. Ltd., Sara Futura, Oman Air, obvious, Centre for Law and Policy Research, WeWork, Bharat Tent Works, Smartworks - Sargod Imperial, Smartworks - Sirius Building, smartworks - Golden Millenium, Cartoon Mango, Pearson, PC Mohan and Co., Rollon Bearings Private Limited, 91springboard, Falconaris Solutions, G7CR Technologies Pvt Ltd, SpotOn Logistics, SpotOn logistics, WeWork, Danlaw, Dotted i, Naadia Mirza and Co., DHL, Raja Ravi Varma Heritage Foundation, CABC'S, Agami, Nexus Venture Partners, NASDAQ, The Takshashila Institution, Smartworks, Rakuten India, FEBA India, Condor Carbon, AWS, AMD, ON Semiconductor, Pure Storage India, Apple, Vahura, Awfis, ZS Associates, Mahadwaara, LBB, Karnataka State Agarbathi Manufacturers Co-operative Society, Ittiam, Times Network, BPL Limited, Professional Couriers, Green City Properties, Muthoot Finance, Blue Cross Chambers, Department Of Sainik Welfare and Resettlement, Shantakumar &amp; Co, S Basavaraj Associates, MIMS Builders, Bhaarath Complex, Tuscan Centre, S.R.Law Associates, Bengaluru Metropolitan Transport Corporation, Central Tax And Customs Office, Central Board of Indirect Tax and Customs, Roshan Mansoor &amp; Co, British Deputy High Commission, Awfis, Bain &amp; Company, Tesla India, Athenahealth, Preqin, The Executive Centre, The Executive Centre, The Executive Centre, Apple, The Executive Centre, MiQ Digital, The Mysore Tobacco Company Ltd., smallcase, Workspring Prime One Corp, Fluence, wegoo, The Museum by Suraj, BHIVE Workspace, Inventus Law, Hathway House, SatSure Analytics India Pvt Ltd, Prescinto, Fossil Group, Holla &amp; Holla Advocates, 3one4 Capital, Ramana Mani Foundation, TotalEnergies, AIS Windows Experience Centre, digit, Securiti Sciences Private Limited, Maveric Systems, Thales, Venkataramanan Associates, Third Wave Coffee Roasters, IDeA World College, Saudia, Access to Tokyo, Computacenter India Pvt. Ltd., Physics Lab APS, Chemistry Lab APS, South Point Law Offices, Sterling, Dinamalar, RSP Design Consultants india Pvt. Ltd., Trilegal, Hundredhands, The News Minute, Shapoorji Pallonji, Assistant Director of Town Planning East Zone, Chief Engineer East Zone BBMP, Karnataka Silk Industries Corporation Ltd., Counselect, WeWork 37 Cunningham, KSIIDC, Atharva Legal, SNS Law Chambers, Sunplus, Honorary Consulate of Cambodia, International Institute Of Gemology, 315 Work Avenue, Kerala State Handicrafts Emporium, Adam International, Manas IT, Consulate of the Slovak Republic, NCL Group, ICICI Securities, Future Generali Total Insurance Solutions, Algonomy, Chowriappa Group, Manjushree Capital Advisors, Honrary Consulate of Mexico, BCM Group, Mysore Sales International Limited, King &amp; Partridge Advocates, Longitude Constructions, Kelachandra Group, Vaishnavi, IndiQube Grandeur, King Stubb &amp; Kasiva, ALMT Legal, MFAR Developers Private Limited, Shardul Amarchand Mangaldas, Savills, Bhoruka Power Corporation Ltd., SKAV Developers Pvt. Ltd., Bhoruka Park Pvt. Ltd., Comfort Work, Farah Builders Private Limited, TTS India, Synergia Foundation, AZB &amp; Partners, Mysore Sugar, HCG Foundation, Life Insurance Corporation, Office of the Mission Director, Premier Tarpaulins, AICTE Indovation Centre, Commissioner of Treasuries, AnthillIQ, InCred Wealth, OneAston, Tradebulls, K. A. S. Officers' Research And Training Centre, Bruhat Bengaluru Mahanagara Palike, PWD Office, Karnataka State Bar Council, Karnataka Housing Board, Karnataka State Road Transport Corporation - KSRTC HQ, Microsoft Research and Development, Mayo Hall, Employee Provident Fund Organisation, Annexe-3, Annexe, TV9, The Churches' Council for Child and Youth Care, LIC of India, The Hindu, Department of Information and Public Relations, Consulate General of Switzerland, ChildFund, Coir Bhavan, Bengaluru Traffic Management Centre, Passport Seva Kendra, BSNL Office, Karnataka State Agricultural Produce Processing and Export Corporation Limited, Karnataka State Warehousing Corporation, IndiQube Penta, Press Club, KSRTC Office, BMTC Office, BMRDA, Commisseriate of Agriculture, Comat Technologies, K.S.R.T.C. Central Offices, Vikasa Soudha, Vidhana Soudha, Taluk Office</t>
  </si>
  <si>
    <t>2.133, 2.1376999999999997, 2.767, 2.8171999999999997, 1.8908, 1.6237000000000001, 1.5662, 2.5211, 2.7535, 2.5635, 2.6727, 0.7671, 2.7885999999999997, 2.8011999999999997, 2.8029, 2.8807, 2.3438000000000003, 2.2395, 1.0632000000000001, 1.6939000000000002, 2.3615, 2.1114, 2.9115, 2.1669, 2.4362, 2.2533000000000003, 1.5218, 2.4926, 1.1703, 2.7596999999999996, 1.5307, 1.8594000000000002, 1.2893, 1.5849000000000002, 2.3063000000000002, 2.2798000000000003, 1.1719000000000002, 1.6802000000000001, 1.805, 2.3411, 2.3018, 2.3101, 2.1391999999999998, 2.2762, 2.4038000000000004, 2.1425, 1.9669, 2.0551999999999997, 2.3995, 2.3951, 1.4075, 1.5023, 2.1885, 2.4076, 2.9041, 2.8453000000000004, 2.8839, 2.8911, 2.8769, 2.3707, 2.3785, 2.3697, 2.3743000000000003, 2.3669000000000002, 2.3661, 2.3665, 2.1913, 2.205, 2.2226999999999997, 2.9145, 1.0580999999999998, 1.2851, 1.3659000000000001, 2.8374, 1.8355, 2.3316, 2.242, 2.2396, 2.2315, 2.2344, 2.2577, 2.2577, 2.264, 2.2635, 2.272, 2.2792, 2.2781, 2.3018, 2.2539000000000002, 2.2466, 2.2466999999999997, 1.9645, 1.9703, 2.3106999999999998, 2.3463000000000003, 2.0275, 1.9501, 1.9074, 2.1019, 2.1869, 2.1877, 2.4799, 2.459, 0.6192000000000001, 0.6257999999999999, 0.6326, 0.6209, 0.6232000000000001, 0.6271, 0.6337, 0.6166, 0.6134, 2.3152, 2.0112, 2.0112, 2.3793, 2.3793, 2.3793, 2.3793, 2.3793, 2.3793, 1.9054, 2.7414, 0.0208, 0.911, 2.5391999999999997, 0.9141, 0.0134, 2.5841999999999996, 0.8862000000000001, 1.5617999999999999, 2.2284, 0.4737, 2.2433, 2.0795, 2.12, 2.5328000000000004, 2.7668000000000004, 2.9854000000000003, 2.4413, 1.7807, 2.4412, 2.6673, 2.3019000000000003, 1.9912999999999998, 1.9766, 0.7653, 1.4849, 1.7053, 2.7824, 1.6917, 1.5043, 1.8235999999999999, 2.8341999999999996, 2.9573, 2.9945999999999997, 1.6564, 1.6122999999999998, 2.4352, 2.3298, 1.474, 1.4943, 2.3225, 2.2943000000000002, 2.8251999999999997, 2.8754, 2.6094, 2.6084, 1.6844000000000001, 1.7879, 1.7009, 2.5766999999999998, 0.9446, 0.9987, 2.4864, 0.7657999999999999, 1.2199, 2.3941999999999997, 1.9145, 2.6212, 2.5998, 1.7419, 1.3918, 1.6874, 2.7003000000000004, 1.8573, 2.5585, 1.4223, 0.8212999999999999, 1.0637999999999999, 1.4218, 2.2115, 2.2089000000000003, 2.5801999999999996, 2.5776999999999997, 1.9567999999999999, 2.0192, 1.7302, 2.0494, 2.0413, 1.9079000000000002, 1.9136, 1.9073, 2.0096, 2.3205, 2.277, 2.3318000000000003, 1.5158, 2.562, 0.8432999999999999, 0.8841, 0.9909, 1.0108, 1.5968, 1.7835, 2.6928, 2.5789, 0.2849, 0.2883, 0.992, 1.8169000000000002, 1.8137999999999999, 2.9764, 2.1034, 2.0162, 1.5024000000000002, 2.4344, 2.2106, 1.9325999999999999, 2.0763000000000003, 2.5224, 1.6981, 1.7103, 1.4015, 1.0889000000000002, 1.7355999999999998, 1.7029, 1.4072, 1.225, 2.3633, 2.3802, 1.4524000000000001, 2.0535, 2.2161999999999997, 2.5686, 2.5998, 1.2882, 2.4064, 2.406, 2.2778, 1.7354, 2.6279, 1.6695, 2.2112, 2.245, 2.2351, 2.3953, 2.3498, 2.3501999999999996, 2.3537, 2.6892, 2.8413000000000004, 2.7861, 2.1296, 2.324, 1.584, 1.3411, 2.6805, 2.0126, 2.3313, 2.036, 1.7239, 2.908, 2.3029, 2.3241, 2.2756, 1.5787, 1.6092, 1.7761, 1.7762, 1.6959000000000002, 0.8114, 0.8058, 0.7963, 1.3845, 0.6333, 0.7328, 1.0965, 0.9321, 0.9201, 0.9452, 1.7449000000000001, 0.8054, 0.7963, 0.819, 1.3503, 0.5197999999999999, 0.4908, 0.5065, 2.8549, 2.1374, 1.7615, 2.0115, 2.4706, 2.4526999999999997, 2.5321, 2.841, 2.1065, 2.3405, 2.7910999999999997, 2.7910999999999997, 2.195, 1.5307, 2.965, 1.5973, 2.1767, 1.9230999999999998, 1.0644, 2.2201999999999997, 0.8471000000000001, 1.7849000000000002, 1.7607000000000002, 2.5174000000000003, 0.7686000000000001, 2.3308, 2.3801, 2.3709000000000002, 2.068, 1.5884, 1.5608, 2.2866, 2.4596, 1.4562, 1.8207, 2.6961999999999997, 1.8037, 1.5391, 2.6404, 2.6187, 2.5669, 2.9698, 2.1866999999999996, 1.9197, 2.9491, 2.2249, 2.0748</t>
  </si>
  <si>
    <t>PRM/KA/RERA/1251/309/PR/210913/004302</t>
  </si>
  <si>
    <t>Salarpuria-Sattva Anugraha</t>
  </si>
  <si>
    <t>Vijaynagar</t>
  </si>
  <si>
    <t>Nagarabhavi</t>
  </si>
  <si>
    <t>PRM/KA/RERA/1251/446/PR/120123/005611</t>
  </si>
  <si>
    <t>Godrej Splendour</t>
  </si>
  <si>
    <t>Kannamangala</t>
  </si>
  <si>
    <t>PRM/KA/RERA/1251/309/PR/210208/003829</t>
  </si>
  <si>
    <t>Govianu Jodidhar Atlantis</t>
  </si>
  <si>
    <t>Sahakara Nagar</t>
  </si>
  <si>
    <t>Mahindra Comviva Technologies Ltd., Sambodh foundation, Mannapuram gold loan, Professional Coaching Academy, Muthoot Fincorp, Shiva Tours &amp; Car Rentals, Airtel, BESCOM, BESCOM O &amp; M Section and Consumer Service Station, WeWork, Soil and Soul (Bengaluru North), E-Stamp and notary kodigehally, Floindex Ventures LLP, Alcon, Boeing, Ceridian, Golde Bengaluru, Mott MacDonald, Enercon, TATA Capital Housing Finance, Sri Vasavi Real Estate &amp; Developers, B.G. Elevators, Bajaj Housing Finance Limited, Santosh Estate, RR Homes, United India Insurance Company, dxpart Properties, Indiabulls Home Loans, Citi, Gallagher, Seed2Sapling Education, Axis Bank, ABB, PWC, Citrus Ventures, Vaidya Medical Academy, BSNL, Postal and IT employees house building co-operative society ltd.,, Sri Sri Sri Vengamamaba real estate, Kangaroo Kids, Sahashra Consultance and Services, Neelameghaa constructions, Invent Sense, Bajaj Finance Limited, Muthoot Finance, Kulkarni Associates, Kotak Life, Terrapay, LTIMindtree S2 Hebbal, Unique ID authority of India - UIDAI, CMC Byatrayanpura, Subconscious Compute Pvt. Ltd., Eastern Lab Complex, Regional Reference Standards Laboratory, Bangalore One</t>
  </si>
  <si>
    <t>2.533, 2.93, 2.8056, 2.6878, 2.7996999999999996, 0.756, 0.1118, 0.8104, 0.5161, 1.6601, 2.5342, 1.9607, 1.3953, 1.7778, 1.7957, 1.9584000000000001, 1.9092, 1.9467, 1.8144, 0.3907, 0.3748, 0.3177, 0.31589999999999996, 0.058, 0.18619999999999998, 0.2256, 0.139, 0.1529, 2.6763000000000003, 2.0810999999999997, 2.8303000000000003, 2.0696, 2.0784000000000002, 2.6439, 1.7290999999999999, 2.2244, 0.8837999999999999, 0.8161, 0.26489999999999997, 0.8191, 0.8189, 0.6562, 1.0677999999999999, 1.1578, 0.2922, 1.2624000000000002, 1.682, 1.149, 2.9186, 1.0427, 1.216, 2.1564, 2.3455, 0.4883</t>
  </si>
  <si>
    <t>PRM/KA/RERA/1250/303/PR/301223/006526</t>
  </si>
  <si>
    <t>Tata Raagam</t>
  </si>
  <si>
    <t>PRM/KA/RERA/1251/446/PR/181122/005482</t>
  </si>
  <si>
    <t>Casagrand Meridian</t>
  </si>
  <si>
    <t>BBMP KR Puram Sub Division, Government Registrar Office, Employee Provident Fund, Shishu Mandir, K R Puram RTO Office, Scalene Cybernetics Ltd</t>
  </si>
  <si>
    <t>2.9246, 2.8065, 2.6652, 2.6732, 2.8116999999999996, 1.6515</t>
  </si>
  <si>
    <t>PRM/KA/RERA/1251/446/PR/210319/004042</t>
  </si>
  <si>
    <t>Brigade Gem</t>
  </si>
  <si>
    <t>Doddakannelli</t>
  </si>
  <si>
    <t>Bangalore Technological Institute, RCS Tech LLP, Prakriya Green Wisdom School, Bhoomi College, Wuerth India Pvt. Ltd., Bangalore Technological Institute</t>
  </si>
  <si>
    <t>1.5577999999999999, 2.6579, 1.0262, 0.937, 2.5277, 1.6182999999999998</t>
  </si>
  <si>
    <t>PRM/KA/RERA/1250/304/PR/210324/006726</t>
  </si>
  <si>
    <t>Provident Botanico</t>
  </si>
  <si>
    <t>PRM/KA/RERA/1251/446/PR/200211/003279</t>
  </si>
  <si>
    <t>Assetz Sun and Sanctum</t>
  </si>
  <si>
    <t>PRM/KA/RERA/1251/308/PR/141022/005323</t>
  </si>
  <si>
    <t>Chandrika Paradise</t>
  </si>
  <si>
    <t>Chandrika Construction</t>
  </si>
  <si>
    <t>BSNL Exchange, Sub-Registrar Office, BESCOM</t>
  </si>
  <si>
    <t>2.1342, 1.6949, 2.3472</t>
  </si>
  <si>
    <t>PRM/KA/RERA/1251/308/PR/080223/005695</t>
  </si>
  <si>
    <t>Golden Pearl</t>
  </si>
  <si>
    <t>Indlabele</t>
  </si>
  <si>
    <t>PRM/KA/RERA/1251/308/PR/190123/005627</t>
  </si>
  <si>
    <t>Krishvi E-Villas</t>
  </si>
  <si>
    <t>1.7749000000000001, 1.7116</t>
  </si>
  <si>
    <t>PRM/KA/RERA/1250/303/PR/171023/006343</t>
  </si>
  <si>
    <t>Earth Aroma</t>
  </si>
  <si>
    <t>PRM/KA/RERA/1251/446/PR/171030/000980</t>
  </si>
  <si>
    <t>Assetz 63 Degree East</t>
  </si>
  <si>
    <t>Kodathi</t>
  </si>
  <si>
    <t>PRM/KA/RERA/1250/304/PR/180724/006943</t>
  </si>
  <si>
    <t>Sowparnika Euphoria in the east</t>
  </si>
  <si>
    <t>PRM/KA/RERA/1251/308/PR/080223/005700</t>
  </si>
  <si>
    <t>Grand La Vasa</t>
  </si>
  <si>
    <t>PRM/KA/RERA/1251/308/PR/080323/005778</t>
  </si>
  <si>
    <t>Aston Park @ The Prestige City</t>
  </si>
  <si>
    <t>PRM/KA/RERA/1251/309/PR/181122/002165</t>
  </si>
  <si>
    <t>Sobha Dream Gardens</t>
  </si>
  <si>
    <t>Bellahalli</t>
  </si>
  <si>
    <t>BRPL Baketech Pvt LTD - Just bake</t>
  </si>
  <si>
    <t>PRM/KA/RERA/1251/309/PR/200526/003430</t>
  </si>
  <si>
    <t>Sobha City Athena</t>
  </si>
  <si>
    <t>2.5321, 2.5145999999999997, 2.7325999999999997, 1.2105, 2.6499, 1.2787, 1.5437, 1.4679, 1.4238, 2.1183, 1.4764000000000002</t>
  </si>
  <si>
    <t>PRM/KA/RERA/1251/309/PR/071022/005303</t>
  </si>
  <si>
    <t>Purva Zenium</t>
  </si>
  <si>
    <t>Hosahalli</t>
  </si>
  <si>
    <t>Rinac India limited, RadCAM Technologies Pvt. Ltd</t>
  </si>
  <si>
    <t>2.6841999999999997, 2.5841</t>
  </si>
  <si>
    <t>PRM/KA/RERA/1251/309/PR/210804/004238</t>
  </si>
  <si>
    <t>Subram Jade Gardens</t>
  </si>
  <si>
    <t>Ace Designers, BBMP</t>
  </si>
  <si>
    <t>2.3674, 1.2377</t>
  </si>
  <si>
    <t>PRM/KA/RERA/1251/309/PR/060324/006692</t>
  </si>
  <si>
    <t>Assetz Sora and Saki</t>
  </si>
  <si>
    <t>Airport City</t>
  </si>
  <si>
    <t>Belaku Handicrafts LLP, Kirubai Project, Santhosha Samsara, The refuge foundation, BRPL Baketech Pvt LTD - Just bake, Tecwink, Pavithra Real Estate Agency, Maersk, Giant Eagle GCC, 7-Eleven, IBM, Ashoka Trust for Research in Ecology and Environment</t>
  </si>
  <si>
    <t>2.6533, 1.7194, 1.7019000000000002, 1.9199000000000002, 2.5744000000000002, 1.8399, 0.4661, 2.9076, 2.8318000000000003, 2.7876999999999996, 2.8403, 2.2845</t>
  </si>
  <si>
    <t>PRM/KA/RERA/1251/308/PR/091122/005429</t>
  </si>
  <si>
    <t>Alchemy Elixir</t>
  </si>
  <si>
    <t>GE, Flextronics, CGI, onMobile, Amphenol Interconnect Pvt. Ltd., Asti Infotech pvt. Ltd., Bluetronics, carX, ALLEN Career Institute, Electronic City Campus, Bosch, Syngene, Prestige Alecto, Bluetronics, Infosys, Hewlett Packard, Arowana Consulting Limited</t>
  </si>
  <si>
    <t>2.2464, 2.1835999999999998, 2.5483000000000002, 2.4168000000000003, 2.5143, 2.5878, 2.2719, 2.2457, 2.467, 2.5625, 2.2626, 2.5754, 1.9087, 1.9534, 2.4583000000000004, 2.4944</t>
  </si>
  <si>
    <t>PRM/KA/RERA/1251/308/PR/200113/003148</t>
  </si>
  <si>
    <t>Kumari Oak Ville</t>
  </si>
  <si>
    <t>PRM/KA/RERA/1251/310/PR/210813/004259</t>
  </si>
  <si>
    <t>Suraksha Heritage Park</t>
  </si>
  <si>
    <t>PRM/KA/RERA/1251/309/PR/271123/006440</t>
  </si>
  <si>
    <t>Orchids Salisbury</t>
  </si>
  <si>
    <t>NXP Semiconductors India, Philips Innovation Campus, IBM, Fidelity India, Just Dial SDC, GreenView Enterprises, Vishwa Vision Cable Network, DTDC, Muthoot Finance, Target India, IBM, YMCA dream home, Living Hope, Mast Global Business Services India, Cerner, Mountain Ash H2 Block, Equations, Workshaala, Data Recovery Service Bangalore, Commonwealth Bank of Australia, WeWork, smartworks - Karle Town Centre, Legato Health Technologies, Lowes, ansr, The Executive Centre, ansr, Target, Sri Rajiv Gandhi College of Dental Sciences &amp; Hospital, S S Auditors And Tax Consultants, UHG, Eucalyptus (ANZ), Karnataka Power Transmission Corporation, Aspen, Mountain Ash, IBM, Mulberry, Ebony, Philips Innovation Campus</t>
  </si>
  <si>
    <t>2.5793000000000004, 2.1939, 2.8864, 2.2126, 2.4703000000000004, 2.7014, 2.7445999999999997, 1.2706, 2.8684000000000003, 2.3639, 2.9048000000000003, 1.0965, 2.2924, 2.6075, 2.5924, 2.9493, 2.119, 2.4863000000000004, 2.6398, 2.6235, 2.9255999999999998, 2.6299, 2.6818, 2.6081999999999996, 2.3948, 2.7336, 2.6998, 2.9343000000000004, 2.0871999999999997, 2.6235, 2.4913000000000003, 0.97, 2.9017, 2.5776999999999997, 2.8864, 2.9015, 2.7205, 2.6914000000000002</t>
  </si>
  <si>
    <t>PRM/KA/RERA/1251/446/PR/110522/004876</t>
  </si>
  <si>
    <t>DSR Highland Greenz</t>
  </si>
  <si>
    <t>Chikkakannalli</t>
  </si>
  <si>
    <t>1.7766, 2.4476999999999998, 1.2449000000000001, 1.1558, 2.3175, 1.837</t>
  </si>
  <si>
    <t>PRM/KA/RERA/1251/310/PR/191025/002953</t>
  </si>
  <si>
    <t>Bilekhalli</t>
  </si>
  <si>
    <t>PRM/KA/RERA/1250/303/PR/300922/005285</t>
  </si>
  <si>
    <t>Tata Swaram</t>
  </si>
  <si>
    <t>PRM/KA/RERA/1251/446/PR/091123/006405</t>
  </si>
  <si>
    <t>SBR Florenzo</t>
  </si>
  <si>
    <t>PRM/KA/RERA/1250/303/PR/150523/005932</t>
  </si>
  <si>
    <t>Earthsong</t>
  </si>
  <si>
    <t>New Int Airport Road</t>
  </si>
  <si>
    <t>PRM/KA/RERA/1251/310/PR/270623/006023</t>
  </si>
  <si>
    <t>Oceanus White Meadows</t>
  </si>
  <si>
    <t>Kothnur</t>
  </si>
  <si>
    <t>BWSSB</t>
  </si>
  <si>
    <t>PRM/KA/RERA/1251/308/PR/210518/004151</t>
  </si>
  <si>
    <t>Sobha Manhattan Towers Town Park</t>
  </si>
  <si>
    <t>0.9481, 0.36460000000000004</t>
  </si>
  <si>
    <t>PRM/KA/RERA/1251/446/PR/200817/003551</t>
  </si>
  <si>
    <t>Pursuit of a Radical Rhapsody</t>
  </si>
  <si>
    <t>Hudi</t>
  </si>
  <si>
    <t>PRM/KA/RERA/1251/446/PR/280222/004736</t>
  </si>
  <si>
    <t>Godrej Park Retreat</t>
  </si>
  <si>
    <t>Silkworm Seed Technology Laboratory, Unisys, Accenture, Siddapura Road, IndiQube The Fore, Silkworm Seed Technology Laboratory, Regional Sericultural Research Station</t>
  </si>
  <si>
    <t>2.1986, 1.5955, 1.1679000000000002, 0.3342, 1.7922, 2.1471, 2.6724</t>
  </si>
  <si>
    <t>PRM/KA/RERA/1251/308/PR/210324/006710</t>
  </si>
  <si>
    <t>Shanders court yard</t>
  </si>
  <si>
    <t>BBMP office, Bangalore One, BESCOM Office, S6 Sub-Division, Sunsoft Technologies, Ignis Technology Solutions Pvt Ltd, Muniverse Traversing, BESCOM Office, orgtree, Airtel Store, DHFL Home Loans, Muthoot Fincorp, Grameen Kota, Teepoi LLP, Leo Packers and Movers, RubanBridge, Inzinc Consulting India Pvt. Ltd., TVS area office, T and H Indica Specialities Pvt Ltd, Infosys, Jagdale Industries Pvt Ltd, TVM Signalling and Transportation Systems Pvt altd, Glen Loren Plantations Pvt Ltd, Cipla Ltd, Hanatech Solutions Pvt Ltd, Schindler India Pvt Ltd, IP Digital, Indoasian, Sierra Circuits, Kaveri Home solutions, LIC Policy Holder Service Centre, Ranganatha Swamy Enterprises, VS Associates, Sri Siddappaji Enterprises, Alpha Omega Training Centre, Sadhana Traders, Kavya Jain Constructions, BWSSB Office, Evry India, Evry India, AffinityAnswers India, BBMP Office, National Power Training Institute, Office of the Assistant Executive Engineer, BSNL Office, Geological Survey of India</t>
  </si>
  <si>
    <t>2.0548, 2.6181, 2.5424, 2.651, 1.3962, 1.244, 2.0431, 2.6991, 2.7759, 2.8104, 1.9821, 2.6434, 1.9338, 2.997, 2.5564, 1.641, 2.5551, 2.4679, 2.3958000000000004, 2.4729, 2.7438000000000002, 2.4788, 2.3994, 2.4027, 2.4052, 2.4075, 2.3523, 2.6912, 2.8509, 2.4135999999999997, 2.4346, 2.4476999999999998, 2.5027, 2.2835, 2.3174, 2.2035, 2.768, 2.2305, 2.4055999999999997, 1.8917, 1.8629, 1.0824, 2.4698, 1.7448, 2.0951</t>
  </si>
  <si>
    <t>PRM/KA/RERA/1251/309/PR/060324/006684</t>
  </si>
  <si>
    <t>PRM/KA/RERA/1251/308/PR/210408/004106</t>
  </si>
  <si>
    <t>Mahendra Aarya</t>
  </si>
  <si>
    <t>Brookfield High School, SK Public School</t>
  </si>
  <si>
    <t>2.124, 2.7296</t>
  </si>
  <si>
    <t>PRM/KA/RERA/1251/310/PR/171014/000364</t>
  </si>
  <si>
    <t>Shriram Southern Crest</t>
  </si>
  <si>
    <t>Life Insurance Corporation, Bangalore One, BESCOM Office, S6 Sub-Division, BBMP, VMware Software India Pvt. Ltd., Aplopio, Sunsoft Technologies, Madhura Developers, The Gate Academy, orgtree, DHFL Home Loans, Muthoot Fincorp, Aindra Systems, Co-working Space, Axilor Ventures Private Limited, Fields of View, Grameen Kota, The Alternative Story, Vinod Gowda, Teepoi LLP, RubanBridge, Inzinc Consulting India Pvt. Ltd., Optima Resources, Vedant Projects, TVS area office, Bubblesort Tech LLP, Money Maze Wealth Advisors, Scootsy Logistics, The Organic World, Positive edge, T and H Indica Specialities Pvt Ltd, Sun Square Plug &amp; Play Office Space, Avigna Learning Academy, Cendrol, The Root Academy, Nivetti Systems, Atlas Systems, Bridge Health, Parivartana Academy, Byju's Tuition Centre, Infosys, Jagdale Industries Pvt Ltd, TVM Signalling and Transportation Systems Pvt altd, Indiqube, Glen Loren Plantations Pvt Ltd, Cipla Ltd, Hanatech Solutions Pvt Ltd, Schindler India Pvt Ltd, IP Digital, Indoasian, Sierra Circuits, Saldanh, Kaveri Home solutions, LIC Policy Holder Service Centre, Ranganatha Swamy Enterprises, VS Associates, Sri Siddappaji Enterprises, Alpha Omega Training Centre, Sadhana Traders, Kavya Jain Constructions, BWSSB Office, Aris Global Software Private Limited, Evry India, Evry India, Mapunity, AffinityAnswers India, BBMP Office, Sakshara, National Power Training Institute, Office of the Assistant Executive Engineer, BSNL Office, Geological Survey of India</t>
  </si>
  <si>
    <t>2.5054000000000003, 0.85, 0.7742, 2.6515, 2.5839000000000003, 2.7577, 2.2783, 1.9042999999999999, 1.8539, 1.5221, 2.4377, 0.8051, 2.7106, 2.1519, 1.7806, 2.8994, 2.2706999999999997, 1.5946, 2.6204, 2.2854, 2.1838, 2.2015, 2.9985999999999997, 2.3771999999999998, 0.7868999999999999, 2.0452, 2.0405, 1.934, 1.8682999999999998, 1.3052000000000001, 0.6998, 2.0499, 2.0151, 2.7666999999999997, 2.0149, 1.7904, 1.7903, 1.8003, 2.0149, 2.0279000000000003, 0.6276, 0.7048, 0.9756, 2.3352, 0.7106, 0.6312000000000001, 0.6345, 0.637, 0.6393, 0.5841000000000001, 0.9231, 2.735, 1.0827, 2.4966, 2.5176, 2.5307, 2.5856999999999997, 2.3665, 2.4004000000000003, 2.2865, 2.3953, 2.915, 1.8579, 2.033, 2.8629000000000002, 2.2433, 1.9459000000000002, 2.4363, 2.0646999999999998, 2.0970999999999997, 1.8277999999999999, 0.9409</t>
  </si>
  <si>
    <t>PRM/KA/RERA/1251/446/PR/210302/003980</t>
  </si>
  <si>
    <t>Kumar Prospera</t>
  </si>
  <si>
    <t>Hennur</t>
  </si>
  <si>
    <t>Muthoot Finance, Tecwink, Karnataka Power Transmission Corporation</t>
  </si>
  <si>
    <t>1.624, 2.2969, 2.7173000000000003</t>
  </si>
  <si>
    <t>Benniganahalli Metro Station</t>
  </si>
  <si>
    <t>PRM/KA/RERA/1251/308/PR/090523/005925</t>
  </si>
  <si>
    <t>Sowparnika Life On The Green</t>
  </si>
  <si>
    <t>Jigala</t>
  </si>
  <si>
    <t>Bidaraguppe</t>
  </si>
  <si>
    <t>PRM/KA/RERA/1251/308/PR/071122/005416</t>
  </si>
  <si>
    <t>Inspira Tropical Garden</t>
  </si>
  <si>
    <t>Suvidya Research Centre, Brookfield High School, Tessolve, Infosys Office, Tata Consultancy Services, Gold Hill Supreme Park, Moog Controls India Private Limited, Biocon, Jiffy Cable and Datacom, National Public School, ADTT Electronic City, Siemens, GLOW MONTESSORI CENTRE, RTO Electronic City</t>
  </si>
  <si>
    <t>2.076, 1.7619, 1.4747999999999999, 1.1217000000000001, 1.9859, 1.1309, 0.9641000000000001, 1.3709, 2.1349, 2.2528, 0.7333999999999999, 1.7592999999999999, 2.6422, 0.9196</t>
  </si>
  <si>
    <t>PRM/KA/RERA/1251/446/PR/250423/005893</t>
  </si>
  <si>
    <t>Folium By Sumadhura</t>
  </si>
  <si>
    <t>AMD, Airtel, Railtel, Abhayadhama, UrbanPiper, Banyan Data Services, GE 5G Innovation Lab, HCL, Mphasis, Office of the Revenue Officer, Tesco, Tata Consultancy Services - TCS Abhilash, Tata Consultancy Services - Vydehi, ECOM Commodities, Huawei, Akasa</t>
  </si>
  <si>
    <t>2.716, 1.7735, 1.1805, 2.7445, 1.6929, 1.7221, 2.7875, 2.8975, 2.8467, 1.6707, 2.9232, 2.7723, 2.9816, 0.7592000000000001, 2.6523000000000003, 2.7009000000000003</t>
  </si>
  <si>
    <t>Kadugodi</t>
  </si>
  <si>
    <t>PRM/KA/RERA/1251/446/PR/200205/003243</t>
  </si>
  <si>
    <t>Purva Promenade</t>
  </si>
  <si>
    <t>Hanumanthappa Layout</t>
  </si>
  <si>
    <t>The refuge foundation, Accept Society, Accept Society, TwinFlame Photographer in Bangalore</t>
  </si>
  <si>
    <t>2.9849, 2.5864000000000003, 2.5953000000000004, 0.6822999999999999</t>
  </si>
  <si>
    <t>PRM/KA/RERA/1251/310/PR/250822/005190</t>
  </si>
  <si>
    <t>The Akshara Valley Address</t>
  </si>
  <si>
    <t>PRM/KA/RERA/1270/305/PR/201106/003693</t>
  </si>
  <si>
    <t>Svamitva Terravana</t>
  </si>
  <si>
    <t>Kanakapura Road</t>
  </si>
  <si>
    <t>PRM/KA/RERA/1251/310/PR/220722/005099</t>
  </si>
  <si>
    <t>Casagrand Hazen</t>
  </si>
  <si>
    <t>Gottigere</t>
  </si>
  <si>
    <t>BPL, Transcend, BBMP tax office, BBMP Office, Advaith Apartment, BBMP Office, BWSSB</t>
  </si>
  <si>
    <t>2.9293, 2.8748, 1.5751, 2.7549, 2.9027, 2.7264, 2.8424</t>
  </si>
  <si>
    <t>PRM/KA/RERA/1251/308/PR/090623/005986</t>
  </si>
  <si>
    <t>Lavivant</t>
  </si>
  <si>
    <t>PRM/KA/RERA/1251/308/PR/120123/005613</t>
  </si>
  <si>
    <t>Cielo at Brigade Valencia</t>
  </si>
  <si>
    <t>Bangalore One, BTM, Life Insurance Corporation, Bangalore One, BESCOM Office, S6 Sub-Division, Super Trans Packers and Movers Relocations, Oracle India Pvt. Ltd., VMware Software India Pvt. Ltd., Mastmobilemedia, Aplopio, 9 Stars Pvt Ltd, Cisco, Madhura Developers, The Gate Academy, SVS Instruments and Control Systems, Zerodha, Sooktha Consulting, VMware India, orgtree, Homigo Realty Private Limited, Cleartrip India Pvt. Ltd., Safran Engineering Services India, Muthoot Finance, St. Paul's English School, Aindra Systems, 91springboard, Co-working Space, Axilor Ventures Private Limited, Sysglob Software Solutions Pvt Ltd, வித்யாசாகர் வீடு, Fields of View, The Alternative Story, EzPG Network Solutions Pvt Ltd, 3S Technologies &amp; Automation Pvt. Ltd., Eynos Business Solution, MIMSYS Technologies Pvt. Ltd., Mary Mount School, Mar Makil Gurukulam, Iqra international School, ONZE Technologies (India) Pvt Ltd, Consultants Factory, Sharekhan, Bounce Corporate Office, Pre-poll, Texiio Global Private Limited, Infosys, 91 Springboard, Accenture, HSBC, IBM, IBM, IBM, Convergys, Airtel, CSG, V2Soft, WinWire, VFS Global, Anspro Technologies, Invensis, Optima Resources, Vedant Projects, TVS area office, Bubblesort Tech LLP, Money Maze Wealth Advisors, Scootsy Logistics, The Organic World, Positive edge, Sun Square Plug &amp; Play Office Space, Avigna Learning Academy, Cendrol, The Root Academy, Nivetti Systems, Atlas Systems, Bridge Health, Parivartana Academy, Byju's Tuition Centre, TVM Signalling and Transportation Systems Pvt altd, Indiqube, Sierra Circuits, Saldanh, Kaveri Home solutions, Pankaj Sir Academy, PNB Housing Finance Limited, valtech, Max Life Insurance, Aditya Birla Capital, emagine, GYR IT Solutions, CourseCube Private Limited( BTM Layout), Mico Layout Traffic Police Station, Vistaar Financial Services, Unicornready, Kaleyra, Jal Bhavan, Aris Global Software Private Limited, Subbramanya Arcade-D, mPower Global Inc., Bharatiya Reserve Bank Note Mudran Private Limited, Mapunity, Eywa Media Innovations Pvt Ltd, Mohan Chambers, Practo Technologies Pvt Ltd, Income Tax Appelate Tribunal, Bangalore One, Vivekananda Housing Complex, Government Forest Office</t>
  </si>
  <si>
    <t>2.2349, 2.3996, 2.6194, 2.681, 2.2624, 1.6787999999999998, 0.7543, 2.6789, 0.8694, 0.4482, 0.6123999999999999, 2.2758000000000003, 2.576, 0.5923999999999999, 0.8116, 2.4114, 1.2377, 2.6434, 1.3215, 1.0634000000000001, 1.567, 2.5079000000000002, 1.569, 2.8424, 1.6422, 2.2836999999999996, 1.9124, 1.4256, 1.9677, 1.8314000000000001, 2.5634, 1.9726, 2.7601999999999998, 2.4722, 2.9378, 2.9825, 2.8904, 2.9840999999999998, 0.6598999999999999, 1.226, 1.8679000000000001, 1.157, 0.7642, 2.4107, 1.0151000000000001, 0.8067000000000001, 2.9836, 2.5627, 2.6105, 2.4221999999999997, 2.5591999999999997, 1.7079000000000002, 2.5154, 2.5154, 2.557, 2.5878, 0.8369, 1.7569000000000001, 2.4305, 1.0176, 1.8304, 2.5366, 2.4168000000000003, 2.412, 1.4607999999999999, 2.3533000000000004, 2.4697, 1.6340999999999999, 1.7249, 1.1365999999999998, 2.3864, 2.2076, 2.2077, 2.1978, 2.3864, 1.495, 2.7254, 2.2294, 2.6728, 1.1049, 2.9506, 2.7006, 2.7144, 1.9076, 2.9306, 2.8845, 2.8144, 0.5849, 1.5920999999999998, 1.0757, 2.2679, 1.6609, 1.6997, 2.0521, 1.0266, 2.4901, 2.2119, 2.1123000000000003, 1.5117, 2.4023000000000003, 1.1632, 0.9823999999999999, 2.1115999999999997, 2.6405, 1.2382, 2.522</t>
  </si>
  <si>
    <t>PRM/KA/RERA/1250/304/PR/190724/002725</t>
  </si>
  <si>
    <t>Birla Alokya</t>
  </si>
  <si>
    <t>PRM/KA/RERA/1251/309/PR/171015/000683</t>
  </si>
  <si>
    <t>Mittal Elanza</t>
  </si>
  <si>
    <t>Yelahanka BESCOM Office, Philips Innovation Campus, Dhani Properties, ZAS, Moulana Azad Model School</t>
  </si>
  <si>
    <t>2.9675, 2.5573, 1.9327999999999999, 2.389, 2.2758000000000003</t>
  </si>
  <si>
    <t>PRM/KA/RERA/1251/309/PR/190614/002602</t>
  </si>
  <si>
    <t>Renaissance Reserva</t>
  </si>
  <si>
    <t>Yeswanthpur</t>
  </si>
  <si>
    <t>BrahmWorks</t>
  </si>
  <si>
    <t>Goraguntepalya</t>
  </si>
  <si>
    <t>PRM/KA/RERA/1251/446/PR/151223/006487</t>
  </si>
  <si>
    <t>Orchid Life</t>
  </si>
  <si>
    <t>Swamy Associate, Amazon, Visa, Iron Mountain, Sukanya ghar- SATH, WeWork, Galaxy Digital Network Cable TV, Intelligence Two, Ericsson India Global Services, Marlabs, Microland, ARM Embedded Technologies Private Ltd., Samsung Semiconductor Research Institute - SSIR, Leo Packers and Movers Mahadevapura, KreditBee, MathCo, Dell EMC Tower B</t>
  </si>
  <si>
    <t>2.4653, 2.9848000000000003, 2.7224, 2.3716, 1.3151, 2.0443, 2.917, 0.6921, 2.5890999999999997, 2.6581, 2.3876999999999997, 2.384, 2.271, 2.4737, 2.2996999999999996, 2.5876, 2.6774</t>
  </si>
  <si>
    <t>PRM/KA/RERA/1251/308/PR/020622/004953</t>
  </si>
  <si>
    <t>Subha Ecostone</t>
  </si>
  <si>
    <t>PRM/KA/RERA/1251/446/PR/060423/005842</t>
  </si>
  <si>
    <t>Trendsquare Ambience</t>
  </si>
  <si>
    <t>Alcatel Lucent India, Belaku Handicrafts LLP, Kirubai Project, Santhosha Samsara, The refuge foundation, BRPL Baketech Pvt LTD - Just bake, Nokia, Tecwink, Pavithra Real Estate Agency</t>
  </si>
  <si>
    <t>2.8555, 1.9148, 2.1179, 2.1004, 2.3184, 2.9694000000000003, 2.8574, 1.0121, 0.8044</t>
  </si>
  <si>
    <t>PRM/KA/RERA/1251/446/PR/210222/004720</t>
  </si>
  <si>
    <t>Klassik Landmark</t>
  </si>
  <si>
    <t>PRM/KA/RERA/1251/310/PR/140322/004754</t>
  </si>
  <si>
    <t>Brigade Komarla Heights</t>
  </si>
  <si>
    <t>Padmanabhanagar</t>
  </si>
  <si>
    <t>Ignis Technology Solutions Pvt Ltd, BESCOM Office, Western Union muthoot finance, Airtel Store, National Insurance Company Limited, Vodafone Store, Leo Packers and Movers, Inzinc Consulting India Pvt. Ltd., LIC Policy Holder Service Centre, Ranganatha Swamy Enterprises, VS Associates, Sri Siddappaji Enterprises, Alpha Omega Training Centre, Sadhana Traders, Kavya Jain Constructions, BBMP Office, National Power Training Institute, BSNL Office</t>
  </si>
  <si>
    <t>2.876, 2.3029, 0.9087000000000001, 0.4789, 1.4927000000000001, 1.2430999999999999, 0.6999, 1.7887, 2.0823, 2.0861, 2.081, 2.0748, 1.9215, 1.8525, 1.893, 2.4028, 2.3053000000000003, 2.5465</t>
  </si>
  <si>
    <t>PRM/KA/RERA/1251/446/PR/180627/001933</t>
  </si>
  <si>
    <t>Sobha Lake Gardens</t>
  </si>
  <si>
    <t>Shishu Mandir, K R Puram RTO Office, Scalene Cybernetics Ltd</t>
  </si>
  <si>
    <t>2.9575, 1.5832, 1.6316</t>
  </si>
  <si>
    <t>Garudacharpalya</t>
  </si>
  <si>
    <t>PRM/KA/RERA/1251/446/PR/191107/002995</t>
  </si>
  <si>
    <t>Ambience Downtown</t>
  </si>
  <si>
    <t>Banaswadi</t>
  </si>
  <si>
    <t>Silicon Realtors, Saartha Labs Private Labs, BESCOM, Scorpio Engineering Pvt Ltd, BBMP Revenue office, Jio, Sub-Registrar Office, Balaji Constructions, Association of People with Disability, Allen Career Institute, Basha Realtors, Asha Kiran Society, Amara Prema Charitable Society, Microvision Electronics, Spectrum Legal, Indaus Infra, Aarzan Developers, Simon Rodrigues &amp; Associates Chartered Accountants, BBMP Contact Point - Ward No. 60, Maxwell public school, Mayuri Enterprises, S D Enterprises, Phantom Ideas, BVS &amp; Associates Chartered Accountants, Sherley Mathew Chartered Accountant, Krupa Society, Norman Sait Chartered Accountant, Flying Elephant Studio, Ananda Leo Advocates and Consultants, TF Air Systems Pvt. Ltd., Habib Solved Pvt. Ltd., House Of Play Education LLP, BESCOM, WorldSource Infotech, Employee's Safe Insurance Dispensary, Bible Society of India, Sreshta Communications, Stirred Creative, BESCOM, Holy Cross Centre, Chinmaya Mission, Karnataka Regional Organization for Social Service, North Tower, South Tower, Xcel Travel, ITC Worker's Union, Sir M Visvesvaraya Terminal Parcel Office, CMS Info Systems</t>
  </si>
  <si>
    <t>1.7013, 2.2821, 1.6381, 0.9128999999999999, 1.7084000000000001, 2.1645, 2.11, 0.6821, 1.6994, 2.8629000000000002, 0.9759, 0.7783, 0.7827999999999999, 1.4217, 2.4436, 2.4518, 0.966, 1.1344, 1.92, 2.5548, 1.2684000000000002, 1.4056, 0.9856, 1.4245999999999999, 1.3372, 1.4031, 1.8760999999999999, 2.9027, 2.0515, 2.019, 1.9112, 1.9038, 1.9714, 0.3265, 1.9904000000000002, 2.7245, 1.7639, 1.3214000000000001, 1.7308, 0.7794, 0.7018, 0.8802000000000001, 0.8248, 0.8961, 1.0246, 0.9314, 1.8785999999999998, 2.157</t>
  </si>
  <si>
    <t>Swami Vivekananda Road</t>
  </si>
  <si>
    <t>PRM/KA/RERA/1250/303/PR/231123/006424</t>
  </si>
  <si>
    <t>Fairmont at Brigade Orchards</t>
  </si>
  <si>
    <t>PRM/KA/RERA/1251/310/PR/220623/006016</t>
  </si>
  <si>
    <t>GRC Saffron Skies</t>
  </si>
  <si>
    <t>PRM/KA/RERA/1251/446/PR/210219/003939</t>
  </si>
  <si>
    <t>Sobha Windsor</t>
  </si>
  <si>
    <t>White Field</t>
  </si>
  <si>
    <t>Microchem Services, Abhayadhama, Alembic Real Estate</t>
  </si>
  <si>
    <t>2.6816, 2.225, 2.9772</t>
  </si>
  <si>
    <t>PRM/KA/RERA/1251/308/PR/200923/006277</t>
  </si>
  <si>
    <t>JRC Sanzio</t>
  </si>
  <si>
    <t>Tyayakana Halli</t>
  </si>
  <si>
    <t>PRM/KA/RERA/1251/308/PR/200226/003310</t>
  </si>
  <si>
    <t>Shriram Chirping Grove</t>
  </si>
  <si>
    <t>PRM/KA/RERA/1251/308/PR/300523/005960</t>
  </si>
  <si>
    <t>Icon by the Lake</t>
  </si>
  <si>
    <t>IndiQube The Fore</t>
  </si>
  <si>
    <t>PRM/KA/RERA/1251/308/PR/210928/004316</t>
  </si>
  <si>
    <t>The Prestige City- Avalon Park</t>
  </si>
  <si>
    <t>PRM/KA/RERA/1251/310/PR/200618/003455</t>
  </si>
  <si>
    <t>PRM/KA/RERA/1251/446/PR/150323/005796</t>
  </si>
  <si>
    <t>Purva Oakshire</t>
  </si>
  <si>
    <t>Kithiganur</t>
  </si>
  <si>
    <t>Kalkere</t>
  </si>
  <si>
    <t>PRM/KA/RERA/1251/446/PR/060324/006689</t>
  </si>
  <si>
    <t>Sizzle Sidvin Horizon</t>
  </si>
  <si>
    <t>Budigere Road</t>
  </si>
  <si>
    <t>PRM/KA/RERA/1250/303/PR/181123/002192</t>
  </si>
  <si>
    <t>Godrej Reserve</t>
  </si>
  <si>
    <t>PRM/KA/RERA/1251/446/PR/220823/006195</t>
  </si>
  <si>
    <t>Brigade Calista</t>
  </si>
  <si>
    <t>Cheemasandra</t>
  </si>
  <si>
    <t>PRM/KA/RERA/1251/446/PR/171208/001196</t>
  </si>
  <si>
    <t>Blue Water Lake Front</t>
  </si>
  <si>
    <t>BESCOM Office, Western Union muthoot finance, Airtel Store, National Insurance Company Limited, Vodafone Store, Leo Packers and Movers, Inzinc Consulting India Pvt. Ltd., Alpha Omega Training Centre, Sadhana Traders, Kavya Jain Constructions, Prestige Lake Ridge Main Enterance</t>
  </si>
  <si>
    <t>2.077, 0.9671000000000001, 0.9007999999999999, 1.1257000000000001, 1.1185, 1.1219000000000001, 2.755, 2.8876999999999997, 2.8186999999999998, 2.8592, 2.9538</t>
  </si>
  <si>
    <t>PRM/KA/RERA/1251/446/PR/191022/005344</t>
  </si>
  <si>
    <t>SBR Earth and Sky</t>
  </si>
  <si>
    <t>Villament</t>
  </si>
  <si>
    <t>PRM/KA/RERA/1251/308/PR/300823/006205</t>
  </si>
  <si>
    <t>SVB Maplewoods</t>
  </si>
  <si>
    <t>Muthsandra</t>
  </si>
  <si>
    <t>PRM/KA/RERA/1251/309/PR/200827/003574</t>
  </si>
  <si>
    <t>Abhigna Misty Woods</t>
  </si>
  <si>
    <t>Life Insurance Corporation, Bangalore One, BESCOM Office, S6 Sub-Division, Super Trans Packers and Movers Relocations, BESCOM S12, Oracle India Pvt. Ltd., VMware Software India Pvt. Ltd., Trip38, Aplopio, United India Insurance Co. Ltd., 9 Stars Pvt Ltd, Cisco, Airtel, Madhura Developers, The Gate Academy, SVS Instruments and Control Systems, Zerodha, VMware India, orgtree, Safran Engineering Services India, DHFL Home Loans, Muthoot Fincorp, St. Paul's English School, Aindra Systems, Co-working Space, Axilor Ventures Private Limited, Fields of View, Grameen Kota, The Alternative Story, ONZE Technologies (India) Pvt Ltd, Consultants Factory, Pre-poll, Office of Tejasvi Surya, Texiio Global Private Limited, 91 Springboard, RubanBridge, Inzinc Consulting India Pvt. Ltd., Invensis, Optima Resources, Vedant Projects, TVS area office, Bubblesort Tech LLP, Money Maze Wealth Advisors, Scootsy Logistics, The Organic World, Positive edge, T and H Indica Specialities Pvt Ltd, Sun Square Plug &amp; Play Office Space, Avigna Learning Academy, Cendrol, The Root Academy, Nivetti Systems, Atlas Systems, Bridge Health, Parivartana Academy, Byju's Tuition Centre, Infosys, Jagdale Industries Pvt Ltd, TVM Signalling and Transportation Systems Pvt altd, Indiqube, Glen Loren Plantations Pvt Ltd, Cipla Ltd, Hanatech Solutions Pvt Ltd, Schindler India Pvt Ltd, IP Digital, Indoasian, Sierra Circuits, Saldanh, Kaveri Home solutions, GYR IT Solutions, Alpha Omega Training Centre, Sadhana Traders, Kavya Jain Constructions, BWSSB Office, Aris Global Software Private Limited, Evry India, BBMP Office, Mapunity, BBMP Office, Sakshara, National Power Training Institute, Office of the Assistant Executive Engineer, Vivekananda Housing Complex, BSNL Office, Geological Survey of India</t>
  </si>
  <si>
    <t>1.7627000000000002, 0.3178, 0.3793, 2.7648, 2.937, 2.9518, 1.9686, 2.8659, 2.1424000000000003, 2.6554, 2.8853, 2.8703000000000003, 2.0233, 1.1515, 1.1639000000000002, 2.8615999999999997, 2.8007, 2.5107, 0.9902000000000001, 2.8401, 1.608, 1.7731, 2.9924, 2.0951999999999997, 1.5365, 1.1653, 2.1529000000000003, 2.741, 0.7735, 2.9177, 2.6494, 2.974, 2.6189, 2.1198, 2.7958000000000003, 1.9485999999999999, 2.7959, 2.4304, 2.3833, 1.6307, 0.235, 1.2925, 1.2878, 1.3186, 1.253, 0.5288999999999999, 0.8362, 1.4345, 1.3997, 2.1514, 1.2621, 1.1750999999999998, 1.175, 1.1849, 1.2621, 1.4125, 0.764, 0.8412000000000001, 0.42369999999999997, 1.5925, 0.847, 0.7676000000000001, 0.771, 0.7735, 0.7757999999999999, 0.7205, 0.3712, 2.1197, 0.5466, 2.5741, 2.9609, 2.9948, 2.8809, 1.5655999999999999, 2.2996999999999996, 2.8258, 2.8448, 2.1164, 2.5403000000000002, 2.541, 2.3096, 1.862, 2.6616, 2.4221999999999997, 1.5352999999999999</t>
  </si>
  <si>
    <t>PRM/KA/RERA/1250/303/PR/190706/002652</t>
  </si>
  <si>
    <t>Valmark Orchards</t>
  </si>
  <si>
    <t>PRM/KA/RERA/1251/310/PR/210324/006712</t>
  </si>
  <si>
    <t>Mahindra Zen</t>
  </si>
  <si>
    <t>PRM/KA/RERA/1250/304/PR/220623/006017</t>
  </si>
  <si>
    <t>SLN Plazzo</t>
  </si>
  <si>
    <t>PRM/KA/RERA/1251/446/PR/100323/005790</t>
  </si>
  <si>
    <t>Disha- Pursuit of Sunshine</t>
  </si>
  <si>
    <t>Mandur</t>
  </si>
  <si>
    <t>PRM/KA/RERA/1251/309/PR/100423/005853</t>
  </si>
  <si>
    <t>Century Novus</t>
  </si>
  <si>
    <t>Yelahanka BESCOM Office, Dhani Properties, ZAS, Moulana Azad Model School, Regional Reference Standards Laboratory</t>
  </si>
  <si>
    <t>2.5566, 2.588, 1.4157, 2.5631, 2.3426</t>
  </si>
  <si>
    <t>PRM/KA/RERA/1251/310/PR/200702/003480</t>
  </si>
  <si>
    <t>Canvas and Cove</t>
  </si>
  <si>
    <t>2.6475, 2.2996</t>
  </si>
  <si>
    <t>PRM/KA/RERA/1251/310/PR/150622/004987</t>
  </si>
  <si>
    <t>SNN Raj Serenity</t>
  </si>
  <si>
    <t>PRM/KA/RERA/1251/472/PR/220922/005264</t>
  </si>
  <si>
    <t>Trendsquares Ortus</t>
  </si>
  <si>
    <t>PRM/KA/RERA/1251/446/PR/221123/006419</t>
  </si>
  <si>
    <t>Aiikya Village</t>
  </si>
  <si>
    <t>Futureisone</t>
  </si>
  <si>
    <t>PRM/KA/RERA/1251/472/PR/181122/002177</t>
  </si>
  <si>
    <t>Flowing Tree</t>
  </si>
  <si>
    <t>Yelahanka Satellite Town</t>
  </si>
  <si>
    <t>SLK Software, Cargill, Provimi, Bharat Sanachar Nigam Ltd. (BSNL), Yelahanka BESCOM Office, Jay Constructions And Consulting, Agropak Private Limited, Extron, Compass, NCBS Security, Yelahanka Taluk Office</t>
  </si>
  <si>
    <t>2.4265, 2.4186, 2.4581, 2.4491, 2.3495, 1.0447, 2.7949, 2.8013000000000003, 2.8005999999999998, 1.1434000000000002, 2.4368000000000003</t>
  </si>
  <si>
    <t>PRM/KA/RERA/1251/309/PR/210331/004084</t>
  </si>
  <si>
    <t>Godrej Ananda</t>
  </si>
  <si>
    <t>PRM/KA/RERA/1251/308/PR/151024/007146</t>
  </si>
  <si>
    <t>Manyata Eakmara</t>
  </si>
  <si>
    <t>PRM/KA/RERA/1250/304/PR/220623/006007</t>
  </si>
  <si>
    <t>Kumari Nautilius</t>
  </si>
  <si>
    <t>PRM/KA/RERA/1251/309/PR/130924/007015</t>
  </si>
  <si>
    <t>Century Liva</t>
  </si>
  <si>
    <t>Century</t>
  </si>
  <si>
    <t>PRM/KA/RERA/1251/446/PR/200423/005890</t>
  </si>
  <si>
    <t>Rohan Ekanta</t>
  </si>
  <si>
    <t>TOR/PRM/KA/RERA/1250/301/PR/221116/001916</t>
  </si>
  <si>
    <t>Shriram Pristine Estates</t>
  </si>
  <si>
    <t>Doddaballapur</t>
  </si>
  <si>
    <t>PRM/KA/RERA/1251/309/PR/170924/007026</t>
  </si>
  <si>
    <t>Shriram Serenity</t>
  </si>
  <si>
    <t>PRM/KA/RERA/1251/446/PR/210705/004180</t>
  </si>
  <si>
    <t>Atz Areva</t>
  </si>
  <si>
    <t>PRM/KA/RERA/1251/309/PR/180905/001990</t>
  </si>
  <si>
    <t>Vaishnavi Serene</t>
  </si>
  <si>
    <t>FRLHT- Foundation for Revitalisation of local health traditions</t>
  </si>
  <si>
    <t>Jalahalli</t>
  </si>
  <si>
    <t>PRM/KA/RERA/1251/446/PR/171014/000798</t>
  </si>
  <si>
    <t>RJ Lake Gardenia</t>
  </si>
  <si>
    <t>BBMP KR Puram Sub Division, Government Registrar Office, Employee Provident Fund, BESCOM Office, Scalene Cybernetics Ltd</t>
  </si>
  <si>
    <t>2.0195, 1.9015, 1.7602, 2.7675, 1.2322</t>
  </si>
  <si>
    <t>PRM/KA/RERA/1251/308/PR/270723/006099</t>
  </si>
  <si>
    <t>Mahendra Arto Helix</t>
  </si>
  <si>
    <t>Flextronics, CGI, onMobile, Atotech, India, Asti Infotech pvt. Ltd., Bluetronics, carX, Bluetronics, Hewlett Packard, Arowana Consulting Limited</t>
  </si>
  <si>
    <t>2.5903, 2.955, 2.8234, 2.1321999999999997, 2.9945, 2.5562, 2.5282, 2.8651, 2.421, 2.9011</t>
  </si>
  <si>
    <t>PRM/KA/RERA/1251/310/PR/300124/006595</t>
  </si>
  <si>
    <t>Valmark Cityville</t>
  </si>
  <si>
    <t>PRM/KA/RERA/1251/472/PR/050224/006611</t>
  </si>
  <si>
    <t>North Park</t>
  </si>
  <si>
    <t>PRM/KA/RERA/1251/310/PR/200211/003271</t>
  </si>
  <si>
    <t>Mahaveer Grandis</t>
  </si>
  <si>
    <t>PRM/KA/RERA/1251/308/PR/211007/004348</t>
  </si>
  <si>
    <t>woodsvale</t>
  </si>
  <si>
    <t>PRM/KA/RERA/1251/309/PR/030623/005968</t>
  </si>
  <si>
    <t>RR Wish Tales</t>
  </si>
  <si>
    <t>LTIMindtree S2 Hebbal, ZAS, CMC Byatrayanpura, Regional Reference Standards Laboratory, Mahatma Gandhi Institute of Rural Energy and Development</t>
  </si>
  <si>
    <t>2.6418000000000004, 2.8021, 2.4720999999999997, 1.0328, 1.7852999999999999</t>
  </si>
  <si>
    <t>PRM/KA/RERA/1251/309/PR/171026/000415</t>
  </si>
  <si>
    <t>Mahaveer Celesse</t>
  </si>
  <si>
    <t>Yelahanka airforce</t>
  </si>
  <si>
    <t>Rinac India limited, RadCAM Technologies Pvt. Ltd, Bettahalasooru Panchayat Office</t>
  </si>
  <si>
    <t>2.465, 0.7286, 1.9202000000000001</t>
  </si>
  <si>
    <t>PRM/KA/RERA/1251/446/PR/300323/005832</t>
  </si>
  <si>
    <t>Eon Akash B &amp; C</t>
  </si>
  <si>
    <t>SSVR</t>
  </si>
  <si>
    <t>PRM/KA/RERA/1251/446/PR/160224/006626</t>
  </si>
  <si>
    <t>SSVR Niyaara</t>
  </si>
  <si>
    <t>PRM/KA/RERA/1250/303/PR/080124/006538</t>
  </si>
  <si>
    <t>Tangled Up In Green</t>
  </si>
  <si>
    <t>PRM/KA/RERA/1251/308/PR/220124/006570</t>
  </si>
  <si>
    <t>Binary Temple Tree</t>
  </si>
  <si>
    <t>PRM/KA/RERA/1251/472/PR/190913/002889</t>
  </si>
  <si>
    <t>Helio at Brigade El Dorado</t>
  </si>
  <si>
    <t>PRM/KA/RERA/1251/310/PR/190726/002733</t>
  </si>
  <si>
    <t>Gopalan Florenza</t>
  </si>
  <si>
    <t>Shri Jnanakshi Vidyaniketan</t>
  </si>
  <si>
    <t>Kengeri Bus Terminal</t>
  </si>
  <si>
    <t>PRM/KA/RERA/1251/446/PR/020822/005125</t>
  </si>
  <si>
    <t>Around The Life</t>
  </si>
  <si>
    <t>HP, SAP Labs India, Sapient, IBM, AMD, Hindustan Unilever, Microchip Technology India Pvt Ltd, Railtel, Daimler Truck Innovation Center India, Umiya Suntech, Microchem Services, BioPlus Life Sciences Pvt. Ltd., South india steel industry, Abhayadhama, Tata Consultancy Services, UrbanPiper, Mercedes-Benz Research and Development India, NTT DATA Services Pvt. Ltd., ExxonMobil Services and Technology Private Limited, Banyan Data Services, GE 5G Innovation Lab, Applied Materials, NTT DATA Global Delivery Services Pvt. Ltd., Harman, HCL, Envision Technology Center, Bharati Airtel, Goodworks, SrijanTechnologies Bangalore, Mphasis, Google Connect Services, Y Axis, Onsemi, Broadridge, SASMOS HET Technologies Limited, Mantra Labs, Mantle Solutions, Tesco, Tata Consultancy Services - TCS Abhilash, Gopalan Global Axis, Tata Consultancy Services - L Center, Tata Consultancy Services - Vydehi, Schneider Electric India Pvt. Ltd., Tata Communications, Chesa Dental Care, Alembic Real Estate, Umiya Suntech, Huawei, Total Environment - Imagine, Wipro GE Healthcare, Wipro GE Medical Systems, SECON</t>
  </si>
  <si>
    <t>2.0437, 2.0449, 2.3097, 1.0348, 2.2976, 2.1441999999999997, 2.3345, 2.5493, 1.1518, 2.3376, 2.1403000000000003, 2.1572, 0.8189, 2.6315999999999997, 0.6872999999999999, 2.9406999999999996, 1.3303, 2.7904, 2.1936, 2.9699, 2.3691, 2.7658, 2.9800999999999997, 0.5878, 0.8475, 2.1759, 1.8936, 1.9172, 2.309, 2.0361, 2.2303, 2.3099000000000003, 1.8013, 1.4059000000000001, 2.2113, 1.3552, 2.2826, 2.3398000000000003, 2.1799, 1.9877, 2.0257, 2.1709, 2.0403, 1.8622999999999998, 1.956, 2.5661, 2.3329, 2.9896, 1.7529000000000001, 2.4267, 2.6515, 2.2383</t>
  </si>
  <si>
    <t>Pattandur Agrahara</t>
  </si>
  <si>
    <t>PRM/KA/RERA/1251/472/PR/190222/002444</t>
  </si>
  <si>
    <t>Hinduja El Jardin</t>
  </si>
  <si>
    <t>Hinduja</t>
  </si>
  <si>
    <t>C</t>
  </si>
  <si>
    <t>PRM/KA/RERA/1251/308/PR/050924/006996</t>
  </si>
  <si>
    <t>DSR The Address</t>
  </si>
  <si>
    <t>DSR</t>
  </si>
  <si>
    <t>Dommasandra</t>
  </si>
  <si>
    <t>Kachamaranahalli</t>
  </si>
  <si>
    <t>PRM/KA/RERA/1250/303/PR/230623/006018</t>
  </si>
  <si>
    <t>Aurum At Brigade El Dorado</t>
  </si>
  <si>
    <t>Mitganahalli</t>
  </si>
  <si>
    <t>PRM/KA/RERA/1251/472/PR/200515/003406</t>
  </si>
  <si>
    <t>Arvind Bel Air</t>
  </si>
  <si>
    <t>SLK Software, Cargill, Karnataka State Remote Sensing Applications Centre, Jay Constructions And Consulting, Agropak Private Limited, BARC Guest House, BBMP Office, Taluk Office</t>
  </si>
  <si>
    <t>2.9821, 2.9741999999999997, 2.037, 2.7457, 1.0645, 2.4668, 1.8239, 1.8409</t>
  </si>
  <si>
    <t>PRM/KA/RERA/1251/446/PR/181122/002144</t>
  </si>
  <si>
    <t>ELV Kingsland</t>
  </si>
  <si>
    <t>ELV</t>
  </si>
  <si>
    <t>AMD, Airtel, Qualcomm, Railtel, Microchem Services, Abhayadhama, UrbanPiper, NTT DATA Services Pvt. Ltd., Banyan Data Services, Ascendum Solutions, Collins Aerospace, Qualcomm, GE 5G Innovation Lab, Applied Materials, NTT DATA Global Delivery Services Pvt. Ltd., Capgemini, HCL, Bharati Airtel, Mphasis, Onsemi, Office of the Revenue Officer, Tesco, Manhattan Associates India Development Center, Tata Consultancy Services - TCS Abhilash, Tata Consultancy Services - L Center, Tata Consultancy Services - Vydehi, Schneider Electric India Pvt. Ltd., Tata Communications, Accenture Solutions Pvt Ltd, Capgemini, Accenture, ECOM Commodities, Huawei, Accenture, Tules Cad Cam Technologies Private Limited</t>
  </si>
  <si>
    <t>2.2376, 1.5466, 2.7968, 0.7022, 2.9741999999999997, 2.5176, 1.2146, 2.7344, 1.2438, 2.7337, 2.5227, 2.9776, 2.3091999999999997, 2.759, 2.688, 2.8899, 2.4192, 2.9973, 2.3684000000000003, 2.9485, 2.149, 2.4449, 2.765, 2.294, 2.6050999999999997, 2.5031999999999996, 2.5905, 2.966, 2.8084000000000002, 2.7118, 2.7044, 0.5323, 2.174, 2.8316, 2.7255</t>
  </si>
  <si>
    <t>PRM/KA/RERA/1251/446/PR/020822/005117</t>
  </si>
  <si>
    <t>Garuda Creekview</t>
  </si>
  <si>
    <t>PRM/KA/RERA/1251/446/PR/220923/006280</t>
  </si>
  <si>
    <t>PSR Vanasree</t>
  </si>
  <si>
    <t>Silkworm Seed Technology Laboratory, Bangalore Technological Institute, Unisys, Accenture, Prakriya Green Wisdom School, Bhoomi College, Siddapura Road, Bangalore Technological Institute, IndiQube The Fore, Silkworm Seed Technology Laboratory, Regional Sericultural Research Station</t>
  </si>
  <si>
    <t>0.9957, 2.3075, 2.9511999999999996, 2.1995, 2.8390999999999997, 2.9283, 1.5371, 2.2471, 2.0362, 0.9442, 1.4695</t>
  </si>
  <si>
    <t>PRM/KA/RERA/1251/446/PR/191022/005340</t>
  </si>
  <si>
    <t>Mathapathi Grand Field</t>
  </si>
  <si>
    <t>PRM/KA/RERA/1251/309/PR/160224/006634</t>
  </si>
  <si>
    <t>Dioro at Brigade Eldorado</t>
  </si>
  <si>
    <t>PRM/KA/RERA/1251/309/PR/180728/001945</t>
  </si>
  <si>
    <t>Ajmera Lakeside Paradise</t>
  </si>
  <si>
    <t>Ajmera Realty</t>
  </si>
  <si>
    <t>FRLHT- Foundation for Revitalisation of local health traditions, SLK Software, Cargill, Provimi, Karnataka State Remote Sensing Applications Centre, Agropak Private Limited</t>
  </si>
  <si>
    <t>2.9664, 2.1976999999999998, 2.3938, 2.3265, 2.9739, 1.9244</t>
  </si>
  <si>
    <t>PRM/KA/RERA/1251/309/PR/131023/006321</t>
  </si>
  <si>
    <t>Mirabelle</t>
  </si>
  <si>
    <t>Lodha</t>
  </si>
  <si>
    <t>Philips Innovation Campus, IBM, Fidelity India, Nokia Solutions and Networks, Nokia Networks, Just Dial SDC, Alcatel Lucent India, Microsoft, Nvidia, DTDC, Belaku Handicrafts LLP, Target India, IBM, Nokia, Commonwealth Bank of Australia, WeWork, ANZ, Legato Health Technologies, Lowes, ansr, The Executive Centre, ansr, Target, UHG, Eucalyptus (ANZ), Aspen, Palm, IBM, Mulberry, Ebony, Teak, Poplar, Ashoka Trust for Research in Ecology and Environment</t>
  </si>
  <si>
    <t>2.2679, 2.2436, 2.2866, 1.1652, 1.5304, 2.5444, 0.8097000000000001, 0.5957, 0.5592999999999999, 2.2848, 1.7029, 1.7219, 1.4852, 0.8116, 1.6051, 1.5888, 1.6154000000000002, 1.6245999999999998, 1.6765, 1.6028, 1.7528, 1.6989, 1.6650999999999998, 1.5888, 1.8493, 1.4821, 0.37389999999999995, 2.2436, 1.4819, 1.3009000000000002, 1.5936, 0.32389999999999997, 2.5139</t>
  </si>
  <si>
    <t>NBR Mullur Pearl</t>
  </si>
  <si>
    <t>NBR Group</t>
  </si>
  <si>
    <t>PRM/KA/RERA/1251/309/PR/260523/005947</t>
  </si>
  <si>
    <t>Mana Verdant</t>
  </si>
  <si>
    <t>2.4435, 2.4749, 1.3025, 2.45, 2.4556999999999998</t>
  </si>
  <si>
    <t>PRM/KA/RERA/1251/308/PR/010723/006030</t>
  </si>
  <si>
    <t>Adithya Bliss</t>
  </si>
  <si>
    <t>PRM/KA/RERA/1251/310/PR/180823/006185</t>
  </si>
  <si>
    <t>Pioneer KRS Park Royal</t>
  </si>
  <si>
    <t>PRM/KA/RERA/1251/308/PR/150423/005868</t>
  </si>
  <si>
    <t>Evo Aeris</t>
  </si>
  <si>
    <t>PRM/KA/RERA/1251/308/PR/090623/005987</t>
  </si>
  <si>
    <t>JRC Palladio</t>
  </si>
  <si>
    <t>PRM/KA/RERA/1251/446/PR/190809/002793</t>
  </si>
  <si>
    <t>DSR Parkway</t>
  </si>
  <si>
    <t>Carmelaram</t>
  </si>
  <si>
    <t>PRM/KA/RERA/1251/309/PR/210518/004158</t>
  </si>
  <si>
    <t>Brigade El Dorado Krypton</t>
  </si>
  <si>
    <t>PRM/KA/RERA/1250/303/PR/110522/004869</t>
  </si>
  <si>
    <t>Sattva Aeropolis</t>
  </si>
  <si>
    <t>PRM/KA/RERA/1251/310/PR/210302/003983</t>
  </si>
  <si>
    <t>Concorde Abode 99</t>
  </si>
  <si>
    <t>Huskur</t>
  </si>
  <si>
    <t>Muthanallur</t>
  </si>
  <si>
    <t>PRM/KA/RERA/1251/446/PR/170524/006882</t>
  </si>
  <si>
    <t>Godrej Woodscapes</t>
  </si>
  <si>
    <t>PRM/KA/RERA/1251/308/PR/300523/005962</t>
  </si>
  <si>
    <t>Saiven Mulberry Groves</t>
  </si>
  <si>
    <t>Gopasandra</t>
  </si>
  <si>
    <t>PRM/KA/RERA/1251/310/PR/181122/005481</t>
  </si>
  <si>
    <t>SNN Raj Bay Vista</t>
  </si>
  <si>
    <t>Bangalore One, BTM, Oracle India Pvt. Ltd., VMware Software India Pvt. Ltd., Aplopio, Amiti Software Technologies Ltd., 9 Stars Pvt Ltd, Cisco, SVS Instruments and Control Systems, Zerodha, Sooktha Consulting, VMware India, Homigo Realty Private Limited, 91springboard, MetricStream Inc., Expresscion Solutions LLP, வித்யாசாகர் வீடு, EzPG Network Solutions Pvt Ltd, MIMSYS Technologies Pvt. Ltd., Iqra international School, ONZE Technologies (India) Pvt Ltd, Sharekhan, Quinnox Inc, IDC Centre for Consultancy and Research, Magenta, Pre-poll, 91 Springboard, Accenture, HSBC, WeWork, VFS Global, Optima Resources, Max Life Insurance, GYR IT Solutions, Ravindra Bharati Global School, CourseCube Private Limited( BTM Layout), Vistaar Financial Services, Bangalore Water Supply and Sewage Board (BWSSB), Unicornready, Kaleyra, Aris Global Software Private Limited, Electronics City RTO, AMR 2B, AMR 4A, GGF Office, Government Forest Office</t>
  </si>
  <si>
    <t>2.9558, 2.815, 2.7805999999999997, 2.5598, 2.5119000000000002, 2.4744, 2.6386999999999996, 2.6187, 1.7948, 0.8717999999999999, 2.9282, 2.7105, 1.667, 2.8578, 2.2325, 2.114, 1.1954, 2.2771, 2.9996, 2.6862, 2.7428000000000003, 2.7782, 2.3845, 1.0513, 2.7904, 1.7997, 1.8374000000000001, 1.8827, 2.6146, 2.8632, 2.8007, 2.8713, 2.1647, 1.7187999999999999, 2.938, 1.6072, 1.3476, 1.6856, 1.7244000000000002, 2.8635, 1.4612, 2.3855999999999997, 2.5474, 2.7904, 2.87</t>
  </si>
  <si>
    <t>PRM/KA/RERA/1251/308/PR/060324/006691</t>
  </si>
  <si>
    <t>Engrace Vista</t>
  </si>
  <si>
    <t>PRM/KA/RERA/1251/446/PR/300623/006026</t>
  </si>
  <si>
    <t>Aashish ANR Rowhouse</t>
  </si>
  <si>
    <t>Intel Technology India Pvt Ltd, Share Khan, Walls and Acres, Aptiv, SBS Global Services, Sri Chowdeswari Logistics LLP, Navy Charlie, NPR Real Estate, NMR Real Estate, Prime Progression Global Commerce Private Limited, Productiva IT Solutions, Kundalahalli Kerala Samajam, Girimti Software, Tvasti Designer Studio, Diatoz, Mercedes-Benz Research and Development India, Ferlion Labs LLP, Facade Design, Rhema Reality, Office Of Inspector Of Excise- Range 30 Mahadevpura, Rentomojo, IndiQube Omega, BWSSB Office of Executive Engineer, East Division, Tangent Test, Bangalore One, Gate security, Doddanekkundi BBMP Office, Akasa, Spandana, AECS Layout Senior Citizens Welfare Association, AECS Layout Womens Welfare Association</t>
  </si>
  <si>
    <t>2.3734, 2.9938000000000002, 2.9132, 2.7254, 2.4122, 2.4402, 2.3325, 2.1915999999999998, 2.1816, 2.4538, 2.2495, 1.5862, 1.3448, 1.4869, 2.0483000000000002, 2.5516, 2.3554, 1.9055, 2.8556999999999997, 1.815, 2.6766, 2.1326, 2.3241, 1.4149, 2.8566, 2.9608000000000003, 2.7656, 1.9950999999999999, 1.5571, 2.843, 2.1246</t>
  </si>
  <si>
    <t>PRM/KA/RERA/1251/309/PR/050723/006035</t>
  </si>
  <si>
    <t>Pride Altius</t>
  </si>
  <si>
    <t>Job Academy Careers</t>
  </si>
  <si>
    <t>PRM/KA/RERA/1251/308/PR/280324/006766</t>
  </si>
  <si>
    <t>The Right Life</t>
  </si>
  <si>
    <t>PRM/KA/RERA/1251/308/PR/220722/005095</t>
  </si>
  <si>
    <t>42 Marquis</t>
  </si>
  <si>
    <t>PRM/KA/RERA/1251/446/PR/280224/006659</t>
  </si>
  <si>
    <t>Vaishno Ambaram</t>
  </si>
  <si>
    <t>PRM/KA/RERA/1251/308/PR/110823/006150</t>
  </si>
  <si>
    <t>PRM/KA/RERA/1251/446/PR/200923/006278</t>
  </si>
  <si>
    <t>Orchid Bloomsberry</t>
  </si>
  <si>
    <t>Girimti Software</t>
  </si>
  <si>
    <t>PRM/KA/RERA/1251/472/PR/190809/002785</t>
  </si>
  <si>
    <t>DSR RR Avenue</t>
  </si>
  <si>
    <t>Yelahanka New Town</t>
  </si>
  <si>
    <t>SLK Software, Cargill, Provimi, Bharat Sanachar Nigam Ltd. (BSNL), Yelahanka BESCOM Office, Jay Constructions And Consulting, Agropak Private Limited, NCBS Security, Yelahanka Taluk Office</t>
  </si>
  <si>
    <t>0.7844, 0.6558999999999999, 0.6954, 1.8452, 2.718, 2.151, 2.7881, 2.8806, 2.5206</t>
  </si>
  <si>
    <t>PRM/KA/RERA/1251/308/PR/020923/006223</t>
  </si>
  <si>
    <t>Adarsh Welkin Park</t>
  </si>
  <si>
    <t>PRM/KA/RERA/1251/446/PR/120123/005620</t>
  </si>
  <si>
    <t>Sattva Bliss</t>
  </si>
  <si>
    <t>Shiva Shakthi Industries And Rolling Mill</t>
  </si>
  <si>
    <t>PRM/KA/RERA/1251/310/PR/040924/006989</t>
  </si>
  <si>
    <t>Birla Ojasvi</t>
  </si>
  <si>
    <t>Birla</t>
  </si>
  <si>
    <t>PRM/KA/RERA/1251/308/PR/210324/006719</t>
  </si>
  <si>
    <t>Purva Kensho Hills</t>
  </si>
  <si>
    <t>Adigondanahalli</t>
  </si>
  <si>
    <t>PRM/KA/RERA/1251/472/PR/210409/004117</t>
  </si>
  <si>
    <t>Adarsh Green</t>
  </si>
  <si>
    <t>Kogilu</t>
  </si>
  <si>
    <t>PRM/KA/RERA/1251/308/PR/071123/006380</t>
  </si>
  <si>
    <t>Abhee Celestial City</t>
  </si>
  <si>
    <t>PRM/KA/RERA/1251/446/PR/200109/003144</t>
  </si>
  <si>
    <t>Mana Capitol</t>
  </si>
  <si>
    <t>Unisys, Accenture, RCS Tech LLP, Wuerth India Pvt. Ltd., Siddapura Road, IndiQube The Fore</t>
  </si>
  <si>
    <t>0.0108, 0.7623, 2.2856, 2.1555, 1.5888, 1.2529000000000001</t>
  </si>
  <si>
    <t>PRM/KA/RERA/1251/310/PR/190215/002374</t>
  </si>
  <si>
    <t>Navami Landmaark</t>
  </si>
  <si>
    <t>RVCE Administrative Office, Texport Garments, Sifang India Pvt. Ltd., KPTCL Ramanagara Circle, Rexroth, Dr. Ambedkar Research Center</t>
  </si>
  <si>
    <t>2.0643000000000002, 1.1325999999999998, 1.0012999999999999, 2.9646999999999997, 1.3117999999999999, 2.3958000000000004</t>
  </si>
  <si>
    <t>Jnanabharathi</t>
  </si>
  <si>
    <t>PRM/KA/RERA/1251/446/PR/101122/005450</t>
  </si>
  <si>
    <t>Macasa Emerald</t>
  </si>
  <si>
    <t>Bangalore Technological Institute, Prakriya Green Wisdom School, Bhoomi College, Bangalore Technological Institute, Silkworm Seed Technology Laboratory, Regional Sericultural Research Station</t>
  </si>
  <si>
    <t>1.0927, 0.5611, 0.4719, 1.1531, 2.9488000000000003, 2.6023</t>
  </si>
  <si>
    <t>PRM/KA/RERA/1251/310/PR/060423/005849</t>
  </si>
  <si>
    <t>Trifecta Retto</t>
  </si>
  <si>
    <t>Silkworm Seed Technology Laboratory, Bangalore Technological Institute, Unisys, Accenture, Siddapura Road, Bangalore Technological Institute, IndiQube The Fore, Silkworm Seed Technology Laboratory, Regional Sericultural Research Station</t>
  </si>
  <si>
    <t>1.5551, 2.8669000000000002, 2.4809, 1.7292, 1.0668, 2.8065, 1.5659, 1.5035999999999998, 2.0289</t>
  </si>
  <si>
    <t>PRM/KA/RERA/1251/308/PR/240723/006087</t>
  </si>
  <si>
    <t>JRC Wild Woods</t>
  </si>
  <si>
    <t>Gattahalli</t>
  </si>
  <si>
    <t>PRM/KA/RERA/1251/446/PR/200123/005644</t>
  </si>
  <si>
    <t>Ruchira Parkeast</t>
  </si>
  <si>
    <t>PRM/KA/RERA/1251/309/PR/210319/004033</t>
  </si>
  <si>
    <t>The Poem by Shriram Properties</t>
  </si>
  <si>
    <t>Vesper Pharmaceuticals</t>
  </si>
  <si>
    <t>PRM/KA/RERA/1251/446/PR/200811/003528</t>
  </si>
  <si>
    <t>Prestige Waterford</t>
  </si>
  <si>
    <t>HP, SAP Labs India, Sapient, IBM, Airtel, Railtel, Daimler Truck Innovation Center India, Microchem Services, South india steel industry, Abhayadhama, Tata Consultancy Services, Mercedes-Benz Research and Development India, Harman, HCL, Google, Broadridge, Mantra Labs, Alembic Real Estate, ECOM Commodities, Wipro GE Healthcare</t>
  </si>
  <si>
    <t>0.6856, 0.6868, 0.3448, 2.3558000000000003, 2.8934, 2.7331999999999996, 2.4728000000000003, 0.8122, 1.2063, 0.9924, 1.0747, 2.6512, 1.9088, 2.1685, 2.8579, 2.7269, 2.6761999999999997, 1.946, 2.583, 2.8097</t>
  </si>
  <si>
    <t>PRM/KA/RERA/1251/310/PR/221024/007161</t>
  </si>
  <si>
    <t>NCC Urban Lake Spring</t>
  </si>
  <si>
    <t>28-06-2028</t>
  </si>
  <si>
    <t>NCC Urban Infrastructure</t>
  </si>
  <si>
    <t>PRM/KA/RERA/1251/472/PR/160623/005992</t>
  </si>
  <si>
    <t>Aryan Krishnaa Divine</t>
  </si>
  <si>
    <t>SLK Software, Cargill, Provimi, JN Tech Solutions, Airtel Store, Karnataka State Remote Sensing Applications Centre, Jay Constructions And Consulting, Agropak Private Limited, BARC Guest House, BBMP Office, Taluk Office</t>
  </si>
  <si>
    <t>2.7025, 2.6946, 2.7340999999999998, 2.7528, 2.7561, 1.7574, 2.4661999999999997, 0.7848999999999999, 2.1872, 1.5443, 1.5614000000000001</t>
  </si>
  <si>
    <t>PRM/KA/RERA/1251/446/PR/200224/006649</t>
  </si>
  <si>
    <t>Embassy East Avenue</t>
  </si>
  <si>
    <t>Capgemini, HP, SAP Labs India, IBM, Hindustan Unilever, E Block, B Block, C Block, D Block, Daimler Truck Innovation Center India, Umiya Suntech, BioPlus Life Sciences Pvt. Ltd., South india steel industry, Tata Consultancy Services, Mercedes-Benz Research and Development India, ExxonMobil Services and Technology Private Limited, Swagelok, Harman, HCL, Bharati Airtel, Goodworks, Mphasis, Google Connect Services, Hitachi Energy, Worktrees, Onsemi, Broadridge, SASMOS HET Technologies Limited, Mantra Labs, Rajmane Telectric, Gopalan Global Axis, Tata Consultancy Services - L Center, Schneider Electric India Pvt. Ltd., Tata Communications, Chesa Dental Care, Umiya Suntech, Total Environment - Imagine, 2C, SECON</t>
  </si>
  <si>
    <t>2.9652, 2.9751, 2.9763, 1.9942, 0.6673, 2.8146, 2.8349, 2.8349, 2.5748, 2.1113000000000004, 1.3172000000000001, 0.6802999999999999, 1.7504000000000002, 1.6187, 2.2897, 0.7166, 2.8630999999999998, 1.5473, 1.8069000000000002, 2.8531, 2.8766, 2.9955, 0.7534, 2.7748000000000004, 2.6615, 2.7608, 2.3653000000000004, 0.1082, 2.3146, 2.76, 2.9471, 2.9851, 2.9997, 2.8218, 2.9154, 1.3125, 2.7124, 2.8349, 2.9415999999999998</t>
  </si>
  <si>
    <t>Sri Sathya Sai Hospital</t>
  </si>
  <si>
    <t>PRM/KA/RERA/1251/310/PR/041023/006307</t>
  </si>
  <si>
    <t>Casagrand Flamingo</t>
  </si>
  <si>
    <t>Bangalore One, Robert Bosch Engineering and Business Solutions India Pvt Ltd.,, Orca Radio Systems, Inkoniq IT Solutions Pvt Ltd, Ma Foi Analytics &amp; Research -Discover, Foradian Technologies, M S Shelters Pvt Ltd, Zool Tech Solutions Pvt Ltd, Kumari Builders and Developers, emids Technologies Pvt Ltd, TVS goods office, codemancers, GeoSpark, Playlyfe, Tila, Arzoo, Hexagon Global, Udaan, Hustle Hub, The Final Sem, kognitiv_, BuildNext, Uncle Delivery Express, Crestaerospace, Cybrilla, BHIVE, Bangalore One, Whatfix, Quizizz, Raincode Labs India, Phable, Great Learning, Tata Health, Incubex, DealShare, Zepto, Simpli Contract, Zetwerk, DealShare, Urban Vault 97, GroupCyber ID Technology, Attic Space, Ignitarium, Urban Vault 591, Khatabook, Honeykomb, Exdera - UI UX Design Agency in Bangalore, AppsForBharat, Klay Child Development and Care, Hudini, Greet Technologies, Raythink, Narayana Hrudhayalaya, Golden Real Estate, Medha Analytics, Pazcare, Bewakoof.com, Codilar Technologies Pvt Ltd, HoneyKomb, Unbxd, Betterhalf New Age Matrimony, Magnum Technologies, Sanjeevani Farms, SVA associates, MyGate, Etap, Capitalmind, Kosher Climate, Niharika Design Studio, Enzyme, Sachin BS &amp; Co, Hustlehub, Indelec, NestAway Technologies, RideNext Software solutions, Nuviso Networks Private Limited, Reserve Bank Innovation Hub, Aster Regional Office, Total RCM Solutions, Vyusync Design Solutions, Unoteam Software Pvt. Ltd., Engoti Technologies, Bonatra, UrbanVault, GeoIQ, GalaxEye Space, Mahendra Homes Pvt Ltd, Skylark Drones Private Limited, Miniklub Retail Private Limited, Urban Vault, New Baldwin international school, DTDC, Cureskin, Karnataka State Beverages Corporation Limited, Clappia, Whatfix, Whatfix, Whatfix, Ushur, Moveinsync, Apollo Hospitals Enterprises, Bonito Designs, Union Cargo, Fiitjee, BBMP Office, Flexi Space, Urban Vault, Unbxd, Exponent Energy, IndiQube Orion, Airtory Inc, BESCOM, HSR Layout BSNL Office, 315 Work Avenue, Dukaan, Miniklub Retail Private Limited</t>
  </si>
  <si>
    <t>2.158, 1.875, 2.0442, 2.0562, 2.6079, 2.3315, 2.5505, 1.2662, 1.4689, 2.1992, 1.4534, 1.4701, 2.2632, 1.5079, 1.8063, 1.6269, 2.3470999999999997, 2.0019, 2.1958, 1.476, 2.2605, 2.754, 2.2403000000000004, 2.2306999999999997, 1.7279, 1.5294, 1.7935999999999999, 2.0172, 2.2956999999999996, 1.4192, 2.4657, 2.3904, 2.3436, 2.3356999999999997, 2.7965999999999998, 2.7711, 2.7716999999999996, 2.6793, 2.9539, 2.9486999999999997, 1.6088, 2.9344, 2.0608, 1.527, 2.2386, 2.3698, 2.4008000000000003, 2.0521, 2.6175, 2.2472, 2.6271, 2.2527, 2.5372, 2.3099000000000003, 2.5421, 2.5530999999999997, 2.5713000000000004, 2.6016999999999997, 2.581, 2.5921, 2.57, 2.5324, 2.5678, 2.567, 2.1416, 2.1106, 1.9790999999999999, 1.4654, 1.7464000000000002, 1.5449000000000002, 1.3718, 2.1142, 2.5314, 2.6385, 2.1466, 2.1575, 2.9112, 2.009, 2.4423000000000004, 2.4423000000000004, 2.3694, 2.3379000000000003, 2.4240999999999997, 1.5567, 1.5512000000000001, 2.3863000000000003, 2.3325, 1.7672, 1.792, 2.153, 1.1191, 1.6005, 2.4558, 1.1659000000000002, 2.5683000000000002, 1.9589, 1.9805, 1.8215999999999999, 1.826, 1.9425, 2.2049000000000003, 2.2056, 2.7906999999999997, 2.5885, 2.2858, 2.4152, 2.4482, 2.0287, 2.4325, 0.8393999999999999, 1.1049, 1.6937, 2.0594, 2.4816, 2.4389000000000003, 1.7987</t>
  </si>
  <si>
    <t>PRM/KA/RERA/1251/309/PR/070324/006697</t>
  </si>
  <si>
    <t>Novo Gardenia</t>
  </si>
  <si>
    <t>PRM/KA/RERA/1251/446/PR/300924/007105</t>
  </si>
  <si>
    <t>Godrej Lake Orchard</t>
  </si>
  <si>
    <t>Godrej</t>
  </si>
  <si>
    <t>PRM/KA/RERA/1251/446/PR/200323/003368</t>
  </si>
  <si>
    <t>Shriram Wyt Field</t>
  </si>
  <si>
    <t>PRM/KA/RERA/1251/446/PR/190809/002801</t>
  </si>
  <si>
    <t>PRM/KA/RERA/1251/446/PR/091123/006409</t>
  </si>
  <si>
    <t>Mana Dale</t>
  </si>
  <si>
    <t>2.4311, 2.3547, 1.927, 1.2646, 2.0247, 2.3796, 2.9049</t>
  </si>
  <si>
    <t>PRM/KA/RERA/1250/304/PR/211117/004511</t>
  </si>
  <si>
    <t>SLN Vogue</t>
  </si>
  <si>
    <t>Velapura Colony</t>
  </si>
  <si>
    <t>PRM/KA/RERA/1251/308/PR/160724/006942</t>
  </si>
  <si>
    <t>Modern Spaces Serene Heights</t>
  </si>
  <si>
    <t>TOR/PRM/KA/RERA/1250/309/PR/221116/000068</t>
  </si>
  <si>
    <t>Shriram Solitaire</t>
  </si>
  <si>
    <t>Karnataka State Remote Sensing Applications Centre, Agropak Private Limited, BBMP Office, Taluk Office</t>
  </si>
  <si>
    <t>2.8121, 1.7626, 2.9661, 2.9831</t>
  </si>
  <si>
    <t>PRM/KA/RERA/1250/304/PR/171014/001220</t>
  </si>
  <si>
    <t>Shriram Green Field</t>
  </si>
  <si>
    <t>PRM/KA/RERA/1251/310/PR/140622/004982</t>
  </si>
  <si>
    <t>Brigade Nanda Heights</t>
  </si>
  <si>
    <t>2.8418, 2.2685999999999997, 0.8745, 0.4446, 1.4584000000000001, 1.2087999999999999, 0.6657000000000001, 1.7545, 2.048, 2.0518, 2.0467, 2.0406, 1.8873, 1.8182, 1.8587, 2.3685, 2.271, 2.5123</t>
  </si>
  <si>
    <t>PRM/KA/RERA/1251/310/PR/171102/001895</t>
  </si>
  <si>
    <t>Skanda Lake Front</t>
  </si>
  <si>
    <t>Bangalore One, BESCOM Office, S6 Sub-Division, Grow Square Technologies, Sub Registrar Office, JP Nagar, Muthoot Fincorp, Vinod Gowda, Leo Packers and Movers, Bangalore One, Inzinc Consulting India Pvt. Ltd., TVS area office, Positive edge, T and H Indica Specialities Pvt Ltd, Infosys, Jagdale Industries Pvt Ltd, TVM Signalling and Transportation Systems Pvt altd, Glen Loren Plantations Pvt Ltd, Cipla Ltd, Hanatech Solutions Pvt Ltd, Schindler India Pvt Ltd, IP Digital, Indoasian, Sierra Circuits, Kaveri Home solutions, LIC Policy Holder Service Centre, Ranganatha Swamy Enterprises, VS Associates, Sri Siddappaji Enterprises, Alpha Omega Training Centre, Sadhana Traders, Kavya Jain Constructions, Bangalore One, BBMP Office, Sakshara, National Power Training Institute, BSNL Office, Geological Survey of India</t>
  </si>
  <si>
    <t>2.516, 2.4402, 2.5926, 2.5605, 2.4711999999999996, 0.2686, 2.3655999999999997, 2.4088000000000003, 2.8613000000000004, 2.4529, 2.9711999999999996, 2.3658, 2.2936, 2.3708, 2.6416, 2.3766, 2.2971999999999997, 2.3005999999999998, 2.3030999999999997, 2.3053000000000003, 2.2500999999999998, 2.5890999999999997, 2.7487, 1.1616, 1.1825, 1.1956, 1.2507000000000001, 1.3457000000000001, 1.6155, 1.5017, 2.9644, 1.361, 2.3586, 2.7359, 1.4015, 1.7782</t>
  </si>
  <si>
    <t>PRM/KA/RERA/1251/446/PR/240122/004654</t>
  </si>
  <si>
    <t>Assetz Marq 3.0</t>
  </si>
  <si>
    <t>PRM/KA/RERA/1251/309/PR/190517/002556</t>
  </si>
  <si>
    <t>Rohan Upavan</t>
  </si>
  <si>
    <t>Byrathi</t>
  </si>
  <si>
    <t>The refuge foundation</t>
  </si>
  <si>
    <t>PRM/KA/RERA/1251/446/PR/190704/002646</t>
  </si>
  <si>
    <t>Sekhar Alturas</t>
  </si>
  <si>
    <t>PRM/KA/RERA/1251/446/PR/140923/006267</t>
  </si>
  <si>
    <t>Orchid Platinum</t>
  </si>
  <si>
    <t>Airtel, Railtel, Microchem Services, Abhayadhama, UrbanPiper, Banyan Data Services, Office of the Revenue Officer, Alembic Real Estate, ECOM Commodities</t>
  </si>
  <si>
    <t>0.5708, 1.9745, 2.5000999999999998, 2.0435, 2.4869, 2.5162, 2.3344, 2.7956999999999996, 0.9374</t>
  </si>
  <si>
    <t>EX/PRM/KA/RERA/1250/303/PR/221219/003613</t>
  </si>
  <si>
    <t>Adarsh Savana</t>
  </si>
  <si>
    <t>PRM/KA/RERA/1250/303/PR/091123/006395</t>
  </si>
  <si>
    <t>Merusri Sunlit Grove Annexe</t>
  </si>
  <si>
    <t>PRM/KA/RERA/1251/446/PR/120922/005235</t>
  </si>
  <si>
    <t>Pavani Mirabilia</t>
  </si>
  <si>
    <t>PRM/KA/RERA/1251/446/PR/080824/006965</t>
  </si>
  <si>
    <t>Pride Euphoria</t>
  </si>
  <si>
    <t>BBMP KR Puram Sub Division, Government Registrar Office, Employee Provident Fund, K R Puram RTO Office, Scalene Cybernetics Ltd</t>
  </si>
  <si>
    <t>2.5425, 2.4244, 2.2831, 2.4666, 1.254</t>
  </si>
  <si>
    <t>PRM/KA/RERA/1251/310/PR/300124/006594</t>
  </si>
  <si>
    <t>Assetz Inspira Melodies of Life</t>
  </si>
  <si>
    <t>Hosa Road</t>
  </si>
  <si>
    <t>PRM/KA/RERA/1251/310/PR/311222/005573</t>
  </si>
  <si>
    <t>Nandi Meraki</t>
  </si>
  <si>
    <t>BBMP tax office, Advaith Apartment, BBMP Office</t>
  </si>
  <si>
    <t>1.2920999999999998, 2.6614, 2.7708000000000004</t>
  </si>
  <si>
    <t>PRM/KA/RERA/1251/446/PR/180723/006075</t>
  </si>
  <si>
    <t>Sarang By Sumadhura</t>
  </si>
  <si>
    <t>PRM/KA/RERA/1251/446/PR/060324/006667</t>
  </si>
  <si>
    <t>Lakeside24</t>
  </si>
  <si>
    <t>Kannuru</t>
  </si>
  <si>
    <t>PRM/KA/RERA/1251/310/PR/180122/004645</t>
  </si>
  <si>
    <t>Parkwest</t>
  </si>
  <si>
    <t>Rajaji Nagar</t>
  </si>
  <si>
    <t>Chickpet</t>
  </si>
  <si>
    <t>Bangalore One Center, Vidhanaba Kacheri, Sichem Enterprises, United India Insurance company, STC loco pilot class room, Supervisors Training College, Railway parcel office, Shree Dhanalakshmi Tours &amp; Travels, Mech Pro Tech, Karnataka State Government Medical Officers Association, Harshal Sanghvi &amp; Associates, Paxal Towe, Samak Holidays, Bangalore One Citizen Service Center, Krupa Integrated Solutions India Pvt Ltd, Rao &amp; Associates, Nagamma Cancer Foundation, B&amp;S Associates, Life Insurance Corporation, United India Insurance Co. Ltd., Prajna Institute of Yoga and Allied Sciences, Karnataka Sarvodaya Sangha, V.N Law associates, Dr. KG Lakshminarayanappa &amp; BL Yashas, Rupa Publications India Pvt Ltd, DAA Capital Pvt Ltd, Sachin Hareesh &amp; Associates, Sree Ramaseva Mandali Foundation, Analytical Technologies, Maple Tree Architects, Signifi, LN Marketing, Sother India Bank's Training College, Nirmala Enterprises, Max Medico, BTCCS, Kham, CMS IT Services, Encube Marketing, Digital India Solutions, Sidvin Global Solutions, Switchgear Solutions and Innovations, Anantha Hospitality Academy, SLV Cargo Movers, Olympic Parcel Service, GMS Courier Cargo, Garuda Vega, Peacock Advertising India Pvt ltd, RJ Courier and Cargo Services, SK Global Express and Narayana Transport, SRR Logistics, Seenu Precision Tooling Systems, Vidhyabarathi Press, Sai Nikethan Marketting, Balaji Logistics, BWSSB</t>
  </si>
  <si>
    <t>2.7405999999999997, 2.0158, 2.049, 2.7146, 2.6889000000000003, 2.642, 2.333, 2.519, 2.6099, 1.6892, 2.8832, 2.8756999999999997, 2.8236, 1.5110999999999999, 2.0725, 2.0641, 2.5254000000000003, 2.5305999999999997, 2.1700999999999997, 2.6631, 2.9084, 2.8821, 2.899, 2.8291, 2.7295, 2.822, 2.8236, 2.3155, 2.2891999999999997, 2.3014, 2.3003, 2.1498000000000004, 2.7220999999999997, 2.1170999999999998, 1.9018, 2.1373, 1.9259000000000002, 2.0615, 1.9019000000000001, 1.902, 1.9028, 2.0287, 2.739, 1.8017, 1.7567000000000002, 1.75, 1.671, 1.687, 1.7619, 1.8017999999999998, 1.8145, 1.8559, 2.9600999999999997, 2.5147, 2.2460999999999998, 1.6118</t>
  </si>
  <si>
    <t>Magadi Road</t>
  </si>
  <si>
    <t>PRM/KA/RERA/1251/472/PR/060924/007009</t>
  </si>
  <si>
    <t>Sattva Lumina</t>
  </si>
  <si>
    <t>Sattva</t>
  </si>
  <si>
    <t>PRM/KA/RERA/1251/310/PR/080223/005704</t>
  </si>
  <si>
    <t>Paradise on Earth</t>
  </si>
  <si>
    <t>PRM/KA/RERA/1251/308/PR/191222/005542</t>
  </si>
  <si>
    <t>Divine Meadows</t>
  </si>
  <si>
    <t>PRM/KA/RERA/1250/303/PR/041123/006373</t>
  </si>
  <si>
    <t>Provident Deansgate</t>
  </si>
  <si>
    <t>PRM/KA/RERA/1251/446/PR/220210/004691</t>
  </si>
  <si>
    <t>Mohan Altura</t>
  </si>
  <si>
    <t>PRM/KA/RERA/1249/447/PR/291022/005381</t>
  </si>
  <si>
    <t>Palm Springs</t>
  </si>
  <si>
    <t>Bangalore One, IBM, Klar Systems, Navigem Data, Atlas logistics (P) Ltd, BeKcel, AdIQuity, CrimsonLogic, Shapoorji Pallonji, Neev Avantgarde, Biblical Literature Services, Jspiders, Intel Technology India Private Limited, Inter Call, GKN Aerospace, AmiCorp Management India Pvt Ltd, Fair Isaac India Software Pvt Ltd;FICO, CA Technologies Pvt Ltd, Hyder Consulting, Amber Road Software Pvt Ltd, Smartplay Technologies, Convate Consuntancy Pvt Ltd, LIC, Asian Institute of Gaming and Animation, Comfort HVAC Systems Ltd, Sling Media, IBM, IBM, IBM, Microsoft, Cushman and Wakefield, McAfee Software India Pvt. Ltd, Eco Smart International, Saif Partners, PriceWaterhouseCoopers(US) Ltd, Aerocomp Precision Engineering Pvt. Ltd, ABCV, DTDC Courier &amp; Cargo, CSIR Fourth Paradigm Institute, Target Corporation India Ltd., nference, WeWork, Enphase Solar Energy Pvt Ltd, ansrsource, The Executive Centre, Truecaller, [24]7-Inc, Fidelity Investments, Yahoo!, Goldman Sachs, Microsoft India, IBM, WeWork, Unacademy, Atlassian, Omega Medical Coding Academy, OpenText</t>
  </si>
  <si>
    <t>2.8575, 1.9453, 1.2189, 2.7026999999999997, 2.7078, 2.6978, 2.7165, 1.9645, 1.958, 1.9615, 2.8895999999999997, 2.8893, 2.6, 2.5348, 2.5396, 2.5387, 2.5421, 2.545, 2.5314, 2.5449, 2.0636, 2.2223, 2.1308000000000002, 2.2204, 2.0594, 2.1439, 1.1391, 1.2277, 1.3628, 1.3545, 0.7064, 0.7263999999999999, 0.7511, 0.7347, 0.8412000000000001, 0.8351000000000001, 2.3194, 0.18969999999999998, 2.5288000000000004, 0.6572, 1.6419000000000001, 2.1528, 1.6419000000000001, 1.6419000000000001, 1.5314, 1.6838, 0.6687000000000001, 1.0168, 1.1275, 1.7013, 1.0703, 1.8722, 1.3967, 1.9593, 1.8380999999999998, 1.4374, 1.4218</t>
  </si>
  <si>
    <t>PRM/KA/RERA/1251/446/PR/190204/002339</t>
  </si>
  <si>
    <t>Sobha Royal Pavilion</t>
  </si>
  <si>
    <t>Silkworm Seed Technology Laboratory, Unisys, Accenture, RCS Tech LLP, Wuerth India Pvt. Ltd., Siddapura Road, IndiQube The Fore, Silkworm Seed Technology Laboratory</t>
  </si>
  <si>
    <t>2.8781999999999996, 1.1031, 0.6754, 2.7615, 2.6313, 0.9096000000000001, 1.7287000000000001, 2.8266999999999998</t>
  </si>
  <si>
    <t>PRM/KA/RERA/1251/310/PR/080223/005702</t>
  </si>
  <si>
    <t>Shriram Esquire</t>
  </si>
  <si>
    <t>Wipro K1 office, Digi m2m Solutions, Bangalore One, Dell, Yahoo!, Thoughtworks Technologies (India) Pvt. Ltd., Glomantra eServices Pvt. Ltd., BWSSB Payment Kiosk, Synup, Praxis Inc, Work Adda, Vmoksha Technologies, kintesa world express pvt ltd, M S Shelters Pvt Ltd, Juspay Technologies, Ascent HR, ANI Technologies Pvt. Ltd, Raksha Health Insurance TPA pvt, Essae - Teraoka Private Limited, Railway Ticket Booking Center, Innovays Business Services, PYLON Management Consulting Pvt, Tavant Technologies India Pvt Ltd, Hewlett-Packard, Samsung Plaza, Blue Dart Express, CoreEL Technologies, BESCOM, Aurigo, Kabra Excelsior, Cyber Net, GeoSpark, Cashfree Payments, Essae, WeWork, Instamojo Technologies Pvt. Ltd., Chess SaGa, Uma Realty The HUB, Sahaj Software, BrillMindz, kognitiv_, 91Springboard, Toshiba, Wipro, Ignitarium, Ingram Logistics, Evive Software Analytics Private Limited, Sri Balaji Real Estate, Attic Space Coworking &amp; Managed Office, Imarticus Learning, CanApprove Immigration Consultancy Services, Sri Lingootbhava Investment Consultancy, Greenmania Modern Retails Pvt Ltd, Max Life, Tata AIA Life Insurance, Image Consulting Business Institute, Airtel, Zepto, Bajaj Finserv, Ola Campus, Attic Space, AMD, Wifi Dabba, Transit, Attic Space Trishul, Muthoot Finance, slice, slice, Compile India, Marvils Consultancy, egov Foundation, American Express, SafeSend, Loadshare, Cloudera, Obeya, Kotak Securities, IBS Business Solutions, Clear Title, VirtuBox Infotech Pvt Ltd, Urban Vault, Ola Electric, Keya Homes Private Limited, Vahak, Aurbis Prime, Regional Passport Office, Fiitjee, BBMP Office, Incubex Thrive, DeltaX, ANI Technologies Pvt Ltd., 315Work Avenue, Workshaala, Hustlehub, Exponent Energy, Central Public Works Department, IndiQube Celestia, KIOCL Limited, BWSSB, Indian Heritage Academy, BBMP, Juspay Technologies Private Limited, Infomart Tech Park</t>
  </si>
  <si>
    <t>2.7683, 1.6752, 2.5171, 1.9788, 2.0097, 1.1332, 2.7859000000000003, 2.1151999999999997, 1.9289, 1.0885, 1.6782000000000001, 2.9603, 2.2113, 2.9615, 2.3049, 1.7304000000000002, 2.1095, 1.8383, 1.8137, 1.653, 2.7856, 2.69, 2.7063, 2.7236, 2.201, 2.5894, 1.0647, 0.863, 0.8947999999999999, 0.9407000000000001, 0.9753999999999999, 2.9791999999999996, 0.8927, 1.2704000000000002, 1.0637999999999999, 0.7179, 1.282, 0.4609, 2.3547, 2.0732, 2.9819, 2.6215, 1.2875999999999999, 0.9987999999999999, 1.0804, 2.1946, 2.0329, 1.9327999999999999, 2.7538, 2.3411999999999997, 2.3104, 2.2046, 2.2231, 1.9301, 1.9768, 1.9655, 1.2666, 1.0298, 2.009, 2.4459, 2.5495, 0.9308, 1.1867999999999999, 1.5145, 0.5908, 2.7706999999999997, 0.9907, 1.0335999999999999, 0.8428, 1.9777, 1.2098, 1.4017, 0.9339, 1.4824000000000002, 0.905, 1.0969, 2.2985, 2.1018000000000003, 2.1050999999999997, 0.7996, 2.9920999999999998, 0.7301, 1.0132999999999999, 0.5779, 0.533, 2.9734000000000003, 2.9994, 2.9566, 1.0292999999999999, 1.447, 2.1148000000000002, 2.3491999999999997, 2.5013, 2.4859, 2.8298, 2.5764, 1.083, 1.7187000000000001, 1.6602000000000001, 2.3531, 2.3501999999999996, 2.3076, 2.6277</t>
  </si>
  <si>
    <t>PRM/KA/RERA/1251/310/PR/220601/004946</t>
  </si>
  <si>
    <t>Purva Park Hill</t>
  </si>
  <si>
    <t>PRM/KA/RERA/1251/308/PR/271023/006354</t>
  </si>
  <si>
    <t>Arvind Forest Trails</t>
  </si>
  <si>
    <t>PRM/KA/RERA/1251/308/PR/211007/004346</t>
  </si>
  <si>
    <t>Aspen Green @ The Prestige City</t>
  </si>
  <si>
    <t>PRM/KA/RERA/1251/446/PR/060324/006675</t>
  </si>
  <si>
    <t>Inspira Infinity</t>
  </si>
  <si>
    <t>Unisys, Accenture, RCS Tech LLP, Prestige Trinity Center, Wuerth India Pvt. Ltd., Siddapura Road, IndiQube The Fore</t>
  </si>
  <si>
    <t>1.1065999999999998, 0.6789, 2.9572, 2.9646, 2.827, 2.2603, 1.1695</t>
  </si>
  <si>
    <t>PRM/KA/RERA/1251/446/PR/231222/005555</t>
  </si>
  <si>
    <t>Casagrand Keatsway</t>
  </si>
  <si>
    <t>Geddalahalli</t>
  </si>
  <si>
    <t>NXP Semiconductors India, DTDC, Belaku Handicrafts LLP, Mast Global Business Services India, Cerner, Mountain Ash H2 Block, Pavithra Real Estate Agency, Mountain Ash, Philips Innovation Campus</t>
  </si>
  <si>
    <t>2.3338, 2.4135, 2.5015, 2.3621, 2.3469, 2.9915, 2.3322, 2.446</t>
  </si>
  <si>
    <t>PRM/KA/RERA/1251/446/PR/211215/004587</t>
  </si>
  <si>
    <t>Abhee Silicon Shine</t>
  </si>
  <si>
    <t>Unisys, Accenture, Siddapura Road, IndiQube The Fore</t>
  </si>
  <si>
    <t>2.4628, 2.7901, 2.8475, 1.5478</t>
  </si>
  <si>
    <t>PRM/KA/RERA/1251/446/PR/201222/005545</t>
  </si>
  <si>
    <t>Assetz Bloom &amp; Dell</t>
  </si>
  <si>
    <t>Doddabanahalli</t>
  </si>
  <si>
    <t>PRM/KA/RERA/1251/446/PR/081123/006382</t>
  </si>
  <si>
    <t>Prestige Glenbrook</t>
  </si>
  <si>
    <t>IBM, AMD, Airtel, Qualcomm, Railtel, HP Enterprises, Delphi Automotive Systems Private Limited, Abhayadhama, UrbanPiper, NTT DATA Services Pvt. Ltd., Banyan Data Services, Ascendum Solutions, Collins Aerospace, Byjus, Qualcomm, Qualcomm, GE 5G Innovation Lab, Applied Materials, NTT DATA Global Delivery Services Pvt. Ltd., Capgemini, HCL, Bharati Airtel, Goodworks, Mphasis, Qualcomm, Onsemi, Avalon, Office of the Revenue Officer, Tesco, Manhattan Associates India Development Center, Tata Consultancy Services - TCS Abhilash, Gopalan Global Axis, Tata Consultancy Services - L Center, Tata Consultancy Services - Vydehi, Schneider Electric India Pvt. Ltd., Tata Communications, Accenture Solutions Pvt Ltd, Capgemini, Accenture, Chesa Dental Care, Infinite Computer Solutions, ECOM Commodities, Capgemini Dartmoor Block, Knowledge Square IT Park, Huawei, Accenture, Akasa, Tules Cad Cam Technologies Private Limited</t>
  </si>
  <si>
    <t>2.9823000000000004, 2.0854, 1.6987999999999999, 2.6445, 0.5498999999999999, 2.9309000000000003, 2.9309000000000003, 2.6699, 1.0623, 2.5821, 1.0916, 2.5815, 2.3705, 2.9304, 2.9654000000000003, 2.8254, 2.1569000000000003, 2.6067, 2.5358, 2.7377, 2.267, 2.8451, 2.8687, 2.2161999999999997, 2.8601, 2.7963, 2.89, 2.3013000000000003, 2.2925999999999997, 2.6128, 2.1416999999999997, 2.9391, 2.4529, 2.351, 2.4383000000000004, 2.8138, 2.6561999999999997, 2.5595, 2.5522, 2.9075, 2.9126, 0.6845, 2.9491, 2.9480999999999997, 2.0217, 2.6793, 2.7209, 2.5733</t>
  </si>
  <si>
    <t>PRM/KA/RERA/1251/310/PR/280224/006657</t>
  </si>
  <si>
    <t>East Park Residency</t>
  </si>
  <si>
    <t>AudioVision, Mistral Solutions Pvt Ltd, Bangalore One, HAL Facilities Management division, Stellapps, Assocham, G4S security agency, Xora Software Systems Pvt Ltd, Gensler Bangalore, Haworh, Infycons Creative Software, Klar Systems, NASSCOM Startup 10k, Jhonson Controls, Pixxel, Chamundi Diecast, Avant Garde Estates, SM NetServ, BBMP Help Centre, Hero - Zonal Office, Shree Naik Green Technologies, Muthoot Finance, Hasgeek, NICT, Muthoot Finance, BFSI Software, VIP Global realty, Hafele Solutions Private Limited, Principal Retirement Advisors, Kolor Health Care India Private Limited, Asha Foundation Trust, Mason and Summers Leisure Private Limited, Vasanth Enterprises - Indane, Plivo Communications, Navigem Data, Atlas logistics (P) Ltd, BeKcel, AdIQuity, CrimsonLogic, Shapoorji Pallonji, Neev Avantgarde, Biblical Literature Services, Jspiders, Manipal Global Education Services, Intel Technology India Private Limited, Inter Call, GKN Aerospace, AmiCorp Management India Pvt Ltd, Fair Isaac India Software Pvt Ltd;FICO, CA Technologies Pvt Ltd, Hyder Consulting, Amber Road Software Pvt Ltd, Manappuram Gold, Smartplay Technologies, CommonFloor, Convate Consuntancy Pvt Ltd, LIC, Asian Institute of Gaming and Animation, HAL Officers' Guild, ACT FiberNet, LDRA Technologies Pvt Ltd, Accord Software &amp; Systems Pvt Ltd, Hellmann Worldwide Logistics, TechnoKraft, Mobiveil Technologies India Pvt Ltd, Formula Group, Sree Gokulam Chit &amp; Finance Co Pvt Ltd, Comfort HVAC Systems Ltd, Idiom, Wizcraft International Entertainment Private Limited, Vivekananda Educational Institute, Spectranet, Sethia Prabhad Hegde &amp; Co., Aishwarya Group, Allgo Associates, IAS coaching classes, Infant Travels, Sling Media, Oyo Rooms Office, Muthoot Finance, Sri Andal Educational, Andal Foods Pvt Ltd, Chariot World Tours Ltd, Categies Solutions Pvt Ltd, Microvillage Communications Pvt Ltd, Prompt Cloud, Kelly, Plong, Photoscape, Siematic, Evora IT Solutions Private Limited, Fast Logistics, Fraser Techno Circuits Limited, Healthify Me, International Money Matter Private Limited, Pragati Galleria, Zapr Media Labs, Hansa Green, DTDC Courier &amp; Cargo, Corporator Office, Congress Office, Benedict Anand, Anand Associates, advocate and consultants, Rivet Design, Chandrappa Reddy, Stragure, Trident Technologies, Techclyde Services Private Limited, Raja Gopal and Company, Namma mane, Nihodo Media Pvt Ltd, Zoomcar India, Platify.co, WWM&amp;CS, Mr Registration, Shree Dhana Lakshmi Real Estate, Go-Jek, Max India Life Insurance, Dbaux Technologies, 91 Springboard, Routematic (Nivaata Systems), Foundation for Agrarian Studies, Tiara FBD infotech private limited, nference, eAge technologies, DHL, Craftizen Foundation, APTSYS Consultancy Services, Postman, BMC Adventures, VARS builders (P) Ltd, Ferns Builders, Cutmate academy, Enphase Solar Energy Pvt Ltd, Omega Healthcare, ansrsource, House of Licious, Beginest Harbor 1, Stylumia, CRED aqua, Deepsource, Terra Economics and Analytics Lab, Consulate General of Denmark, Bangalore, Gemstoneuniverse, Sequoia Capital, Harasol Concepts Pvt. Ltd., Sri Venkatesh Complex, Bharat Matrimony, Bhive Indranagar, Ansrsource India Pvt. Ltd, Kenrise Media Private Limited, Beginest, Peak XV, Kinara Capital, bengawalk, Ipsos Research, DDB Mudra, Hanto - Zenith Centre, Tidalwave Solutions Private Limited, Design Boulevard, Studio Interior, Three One Coffee Engineering, Everest Engineering, Niqo Robotics, Sree Krishna Construction, Rhymer Corp, BSNL Telephone Exchange and CSC, Omega Medical Coding Academy, NTPC Limited, BESCOM, Arghyam - Safe sustainable water for all, BBMP Office, Nobel Relators, CRED aero, CRED terra, A.N.Z group, Chipware Technologies Private Limited, Mobilise</t>
  </si>
  <si>
    <t>1.2327000000000001, 2.9445, 1.9393, 2.5734, 1.654, 1.6429, 1.9946, 2.6801999999999997, 2.6191999999999998, 2.6314, 2.3426, 1.7086, 2.2847, 2.3301999999999996, 2.1988000000000003, 2.3538, 1.9574, 2.9337, 1.9946, 2.0704000000000002, 1.8995, 2.8571, 0.8302, 2.8186, 2.9045, 2.9758, 1.4032, 1.9804000000000002, 1.4509, 2.5248000000000004, 1.8882999999999999, 1.8962999999999999, 2.9925, 0.6901, 1.8173, 1.8224, 1.8124, 1.8311, 1.0463, 1.0397, 1.0432000000000001, 1.9713, 1.9710999999999999, 0.7713, 1.7146, 1.6494000000000002, 1.6542000000000001, 1.6533, 1.6567, 1.6596, 1.646, 1.6595, 2.5843000000000003, 1.1782000000000001, 2.9018, 1.3040999999999998, 1.2126, 1.3022, 2.4206999999999996, 1.0877000000000001, 1.1208, 1.3299, 1.3640999999999999, 1.4496, 1.4525, 1.4575, 1.4544000000000001, 1.174, 2.6164, 0.7222000000000001, 2.6127, 2.8698, 2.4046, 2.8819, 2.4941999999999998, 2.6532, 2.6039, 1.2255999999999998, 2.8338, 2.8661999999999996, 1.2406, 1.2412, 1.2807, 1.3284, 1.3300999999999998, 1.33, 2.2687, 2.3326, 2.0255, 1.612, 1.9317, 1.1797, 1.9293, 1.18, 1.9307999999999998, 1.9289, 1.18, 1.8275, 2.6955999999999998, 0.9962000000000001, 1.5787, 1.7672, 1.7621, 1.7367000000000001, 2.4824, 2.2796999999999996, 2.342, 2.4934000000000003, 1.675, 0.2979, 2.9475, 2.1365, 2.59, 0.8356, 0.8285, 0.8111, 2.1154, 0.9535, 0.9449, 2.386, 1.2752999999999999, 2.5797, 2.5370999999999997, 2.2938, 2.3951, 2.5946, 2.3066, 2.0427, 1.8154000000000001, 2.7344, 1.9144, 2.7319, 2.7487, 2.2938, 2.2533000000000003, 2.2938, 2.7469, 1.9734, 2.5547, 1.5659, 1.4184, 1.1028, 2.1620999999999997, 2.5785, 2.3119, 1.9141, 2.9631, 2.8011, 2.5256, 0.3836, 1.8839000000000001, 1.0831, 2.3188, 2.4864, 1.5526, 2.2663, 2.2748000000000004, 2.1543, 2.4895, 2.7349, 2.8461, 2.193, 2.2695, 2.2978, 2.2968, 2.1993, 1.0214, 1.6345, 2.7048, 0.7213999999999999, 1.5577999999999999, 2.6231, 2.9981, 2.1543, 2.0235, 0.657, 1.1236, 2.3926</t>
  </si>
  <si>
    <t>PRM/KA/RERA/1251/446/PR/290224/006660</t>
  </si>
  <si>
    <t>Prestige Somerville</t>
  </si>
  <si>
    <t>Airtel, Railtel, Office of the Revenue Officer, ECOM Commodities, Akasa</t>
  </si>
  <si>
    <t>1.7847, 2.7923, 0.7719, 2.7183, 1.8020999999999998</t>
  </si>
  <si>
    <t>PRM/KA/RERA/1251/310/PR/290323/005829</t>
  </si>
  <si>
    <t>Purva Bluebelle</t>
  </si>
  <si>
    <t>Kempapura Agrahara</t>
  </si>
  <si>
    <t>Rajaji Nagar RTO, Vijayanagar Sub registrar office, HP Gas Agency, Bangalore One, KEB, Kalike, Ray Care, Conet Technologies, Dapper Creations, Karnataka State Library Association, Ranganathan Center for Information Studies, Confident Fincorp, Nivas Architectures, Sri Ganesh Travels, Yashas Real Estate, Vijayanagara Bimba, Base Educational Services Pvt Ltd, ABB India Limited, Sr Section Engineer Bridge's Railway, Preethi Builders, Muthoot Finance, Sri Lakshmi Venkateshwara Promoters &amp; Developers, Golden Jaguar Elevators &amp; Escalators India Pvt. Ltd., Marudhar Infotech Services, Right Channel Advertising Agency Pvt. Ltd., V3 Gurukulam Study Center, Aptean India, Mech Pro Tech, Aum Infotech Pvt Ltd, Office of the Regional Fire Officer, IAS Baba, Karnataka State Government Medical Officers Association, SIPAbacus, Kassia, Daily Needs Exim Pvt. Ltd., Law point legal associates, Bangalore One Citizen Service Center, Bangalore One, Silk Mark Organisation of India, BBMP, Karnataka Power Transmission Corporation, Weaver's Service Center, BBMP, Central Pollution Control Board, BESCOM Executive Engineer, BBMP</t>
  </si>
  <si>
    <t>2.5153000000000003, 1.6725, 2.4800999999999997, 2.8233, 2.7885999999999997, 2.6908000000000003, 2.0662, 2.0604, 2.084, 2.1521999999999997, 2.1578000000000004, 2.1165, 2.137, 2.105, 2.0513000000000003, 2.4286, 2.8775, 0.8821, 2.4878, 2.0667, 0.4161, 1.7457, 1.688, 1.6962000000000002, 1.9092, 1.9102999999999999, 1.3985999999999998, 0.9238999999999999, 2.3878000000000004, 1.5720999999999998, 2.7223, 2.5521, 1.7675999999999998, 1.7312, 2.5991999999999997, 2.3232, 2.3136, 2.3765, 1.9572, 2.0638, 2.2039, 2.5838, 2.1179, 2.8409, 2.6803000000000003, 2.8273</t>
  </si>
  <si>
    <t>PRM/KA/RERA/1251/446/PR/200224/006645</t>
  </si>
  <si>
    <t>Nexsa Acuity</t>
  </si>
  <si>
    <t>Visthar</t>
  </si>
  <si>
    <t>Kirubai Project, Santhosha Samsara, The refuge foundation, Home of Faith, Tecwink</t>
  </si>
  <si>
    <t>2.3651999999999997, 2.3476999999999997, 1.8849, 0.8399, 2.4668</t>
  </si>
  <si>
    <t>PRM/KA/RERA/1251/309/PR/211008/004359</t>
  </si>
  <si>
    <t>Tivoli Hills</t>
  </si>
  <si>
    <t>BBMP Office, Allen Career Institute Jalahalli East, E-Stamp and notary kodigehally, Central Research Labarotary - CRL, Unique ID authority of India - UIDAI, Product Development &amp; Innovation Centre - PDIC</t>
  </si>
  <si>
    <t>2.4203, 2.6849000000000003, 2.9385, 1.5489000000000002, 1.8084, 1.1949</t>
  </si>
  <si>
    <t>PRM/KA/RERA/1251/308/PR/210122/004648</t>
  </si>
  <si>
    <t>Sobha Brooklyn Towers Town Park</t>
  </si>
  <si>
    <t>0.9661000000000001, 0.3826</t>
  </si>
  <si>
    <t>PRM/KA/RERA/1250/303/PR/151223/006485</t>
  </si>
  <si>
    <t>Ivory at Brigade Orchards</t>
  </si>
  <si>
    <t>PRM/KA/RERA/1251/309/PR/190102/002277</t>
  </si>
  <si>
    <t>Godrej Aqua</t>
  </si>
  <si>
    <t>2.5674, 2.4673000000000003</t>
  </si>
  <si>
    <t>PRM/KA/RERA/1251/309/PR/191213/003063</t>
  </si>
  <si>
    <t>Mahaveer Northscape</t>
  </si>
  <si>
    <t>TATA Agratas</t>
  </si>
  <si>
    <t>PRM/KA/RERA/1251/310/PR/300623/006025</t>
  </si>
  <si>
    <t>Elegant Hermitage</t>
  </si>
  <si>
    <t>PRM/KA/RERA/1251/472/PR/091122/005422</t>
  </si>
  <si>
    <t>Rosewood Estates</t>
  </si>
  <si>
    <t>PRM/KA/RERA/1251/446/PR/220223/005736</t>
  </si>
  <si>
    <t>Avani Abode</t>
  </si>
  <si>
    <t>PRM/KA/RERA/1251/446/PR/050123/005601</t>
  </si>
  <si>
    <t>Sobha Galera</t>
  </si>
  <si>
    <t>PRM/KA/RERA/1251/310/PR/180424/006787</t>
  </si>
  <si>
    <t>Suraksha Spring</t>
  </si>
  <si>
    <t>2024-14-03</t>
  </si>
  <si>
    <t>Suraksha Group</t>
  </si>
  <si>
    <t>Suyug The 1</t>
  </si>
  <si>
    <t>Suyug Infra</t>
  </si>
  <si>
    <t>PRM/KA/RERA/1251/308/PR/300124/006588</t>
  </si>
  <si>
    <t>ARS Signaturehomes</t>
  </si>
  <si>
    <t>PRM/KA/RERA/1251/446/PR/041123/006372</t>
  </si>
  <si>
    <t>Brigade Sanctuary</t>
  </si>
  <si>
    <t>PRM/KA/RERA/1251/308/PR/260523/005951</t>
  </si>
  <si>
    <t>Aura</t>
  </si>
  <si>
    <t>Bluestar Infotech Pvt Ltd, ICICI Prudential, Bangalore Metro Rail Corporation Ltd., HackerEarth, Free Software Movement of Karnataka (FSMK), Bangalore One, Techhub Bangalore, FRRO, SRS Travels, Parveen Travels, KPN Travels, XLHealth, Navin associates, Hajiameen Group of Industries, Airtel, Razorpay Software Private Limited, Aircell, Vodafone / Tata Docomo / Aircell, Gulf Aluminium Fabrication, Syed's Enterprises, SMS Real Estate Agency, M. Mohammed Athaulah Sharif, Zia Semiconductor, Muthoot Finance, Just Dial R&amp;D, Juspay Technologies, Ather Energy, Innoz Technologies Private Limited, Infogain, Hackerrank, Vignesh travels, Sacumen, 315 Work Avenue, WeWork, Skill Mission, KMF Quality Assurance Division Office, Synopsys, Byjus the Learning App, ELEMENT 14, Marathon Skyship Private Limited, Christs School, Bhagyalaxmi Enterprises, Mary Mount School, Mar Makil Gurukulam, Dharmaram Vidhya Kshetram, Faculty of Philosophy, Angelina Softcares, Allegion India, Christ University, Bangaluru, 91Springboard, Dotted i, Naadia Mirza and Co., Onething Design, Gujarat Cooperative Milk Marketing Federation Limited, Attic Space Coworking &amp; Managed Office, Imarticus Learning, Zomato, Bengaluru Metropolitan Transport Corporation, LAPP India Pvt. Ltd., LAPP India Pvt. Ltd., IBM, IBM, IBM, Convergys, Gupshup, Muthoot Finance, Muthoot Finance, Accenture BDC-14, Fiserv India, Zscaler, Accenture BDC-9, HackerEarth, Draper Startup House, Barracuda, Computacenter, Brillio Technologies Pvt Ltd, Consulate of the Slovak Republic, Oracle Technology Park, Passport Office, Regional Passport Office, Commercial Tax Offices, Subbramanya Arcade-D, Karmika Bhavana, Commissionarate of Employment and Training, Indian Heritage Academy, Juspay Technologies Private Limited, Bangalore One, KSRTC Office, BMTC Office, Bosch Spark.NXT</t>
  </si>
  <si>
    <t>2.4183000000000003, 2.2062, 2.207, 2.5314, 0.9753, 2.9604, 1.0976, 2.5902, 2.9572, 2.9419, 2.9661, 1.3865, 1.4025, 1.946, 1.7410999999999999, 1.6694, 2.279, 2.3371, 2.6262, 2.6286, 2.7269, 2.4362, 2.5161, 1.8339, 2.3848000000000003, 2.9116, 1.2978, 2.7993, 2.4198000000000004, 2.8088, 2.4966999999999997, 2.2973000000000003, 2.319, 2.7068000000000003, 1.3302, 0.5015, 1.5035999999999998, 1.2978, 1.6428, 2.3563, 2.4215999999999998, 2.4606, 2.4609, 2.4273000000000002, 1.2978, 1.2978, 1.2978, 1.2978, 2.4645, 2.7836999999999996, 2.7439, 2.743, 2.7018, 2.8842, 2.7445999999999997, 2.9034, 2.4667, 2.2645, 1.2978, 1.2978, 2.288, 2.0995999999999997, 2.2367, 2.7317, 2.8670999999999998, 0.8642000000000001, 1.8197, 2.5311999999999997, 1.2558, 1.4734, 1.4369, 2.2605, 2.3038000000000003, 1.5035999999999998, 1.1414000000000002, 1.2535, 2.3321, 1.0471, 2.699, 2.6493, 2.9728000000000003, 2.1675, 2.4195, 1.3302, 2.8666, 2.9089, 2.6453, 2.3381999999999996, 2.3165999999999998, 0.9521000000000001</t>
  </si>
  <si>
    <t>Lalbagh</t>
  </si>
  <si>
    <t>PRM/KA/RERA/1251/446/PR/251023/006346</t>
  </si>
  <si>
    <t>Spectra Parijatha</t>
  </si>
  <si>
    <t>Spectra Construction</t>
  </si>
  <si>
    <t>AECS Layout</t>
  </si>
  <si>
    <t>AMD, Airtel, Railtel, UrbanPiper, Banyan Data Services, Collins Aerospace, GE 5G Innovation Lab, Sri Chowdeswari Logistics LLP, Navy Charlie, NPR Real Estate, NMR Real Estate, Prime Progression Global Commerce Private Limited, HCL, Productiva IT Solutions, Mphasis, Kundalahalli Kerala Samajam, Girimti Software, Tvasti Designer Studio, Ferlion Labs LLP, Office of the Revenue Officer, Tesco, Tata Consultancy Services - TCS Abhilash, Tata Consultancy Services - L Center, Tata Consultancy Services - Vydehi, Schneider Electric India Pvt. Ltd., BWSSB Office of Executive Engineer, East Division, ECOM Commodities, Tangent Test, Huawei, Akasa, Spandana</t>
  </si>
  <si>
    <t>2.5656999999999996, 2.9429000000000003, 1.2715999999999998, 1.5426, 1.5717999999999999, 2.8508, 2.6372, 2.5187, 2.7689, 2.7623, 2.7723, 2.7464, 2.9886, 2.7094, 2.6964, 2.4534000000000002, 2.5787, 2.3541, 2.6213, 1.5372000000000001, 2.7729, 2.622, 2.9332, 2.8313, 2.9185, 2.6298000000000004, 2.4309000000000003, 2.2821, 2.502, 1.0737999999999999, 2.4243</t>
  </si>
  <si>
    <t>PRM/KA/RERA/1251/446/PR/091122/005430</t>
  </si>
  <si>
    <t>Radiance Gardenia</t>
  </si>
  <si>
    <t>PRM/KA/RERA/1251/446/PR/210928/004324</t>
  </si>
  <si>
    <t>Casagrand Orlena</t>
  </si>
  <si>
    <t>HBR Layout</t>
  </si>
  <si>
    <t>NXP Semiconductors India, DTDC, Muthoot Finance, Mast Global Business Services India, Cerner, Mountain Ash H2 Block, Mountain Ash, Philips Innovation Campus</t>
  </si>
  <si>
    <t>2.3065, 2.3861, 2.5785, 2.3346999999999998, 2.3195, 2.3049, 2.4186</t>
  </si>
  <si>
    <t>PRM/KA/RERA/1251/446/PR/100823/006133</t>
  </si>
  <si>
    <t>Sai Amogha</t>
  </si>
  <si>
    <t>Margondanahalli</t>
  </si>
  <si>
    <t>Shishu Mandir, K R Puram RTO Office</t>
  </si>
  <si>
    <t>0.8642000000000001, 2.9694000000000003</t>
  </si>
  <si>
    <t>PRM/KA/RERA/1251/309/PR/211022/004371</t>
  </si>
  <si>
    <t>Birla Tisya</t>
  </si>
  <si>
    <t>Rajajinagar</t>
  </si>
  <si>
    <t>Bangalore One, Vijayanagar Sub registrar office, HP Gas Agency, Kalike, Vijayanagara Bimba, ABB India Limited, Indian railway booking center, St Lawrence High School, Dr Rajkumar Academy of Civil Services, Muthoot Finance, Chandra Gas Agency, Shankar IAS Academy, Sparda Mitra, Mech Pro Tech, Safepro Video Security Research Labs, Bangalore One, BBMP Office, Office of the Regional Fire Officer, IAS Baba, Manappuram Gold, Insight IAS, Universal Coaching Center, SIPAbacus, Kassia, Geetha Enterprises, ACT Fibernet, BESCOM, Bangalore One, Daily Needs Exim Pvt. Ltd., Law point legal associates, SGR Pamphlets, Vikasa Special School, Bangalore One, Holy Angel's High School, SAR Legal Solutions, Holy Angel's, Insights IAS, Central Relief Committee, BBMP, Central Pollution Control Board, BBMP</t>
  </si>
  <si>
    <t>2.7407, 1.6122, 0.7507, 1.5654000000000001, 2.4646999999999997, 2.2569, 2.7455, 1.5646, 2.9431, 1.7909000000000002, 2.6816, 2.5204, 2.4969, 1.7767, 2.571, 2.4546, 2.1997, 1.8828, 1.5969, 2.7665, 2.4836, 2.9537, 1.1887, 1.5657999999999999, 2.4168000000000003, 2.3781, 2.4091, 2.416, 0.6759, 0.9676, 2.7552, 2.8125, 2.7513, 2.6468000000000003, 2.3774, 2.4189000000000003, 2.2539000000000002, 2.8538, 2.0441, 2.1538000000000004, 2.7047</t>
  </si>
  <si>
    <t>Sri Balagangadhara Natha Swamiji</t>
  </si>
  <si>
    <t>PRM/KA/RERA/1251/446/PR/200923/006270</t>
  </si>
  <si>
    <t>Sobha Neopolis</t>
  </si>
  <si>
    <t>PRM/KA/RERA/1251/446/PR/220923/006283</t>
  </si>
  <si>
    <t>PRM/KA/RERA/1251/446/PR/200923/006271</t>
  </si>
  <si>
    <t>PRM/KA/RERA/1251/446/PR/220923/006282</t>
  </si>
  <si>
    <t>PRM/KA/RERA/1251/309/PR/110823/006142</t>
  </si>
  <si>
    <t>Tetra Grand Green Essence</t>
  </si>
  <si>
    <t>Thirumenahalli</t>
  </si>
  <si>
    <t>PRM/KA/RERA/1251/310/PR/220223/005735</t>
  </si>
  <si>
    <t>Soulspring</t>
  </si>
  <si>
    <t>PRM/KA/RERA/1251/446/PR/041223/006446</t>
  </si>
  <si>
    <t>Sattva La Vitta</t>
  </si>
  <si>
    <t>Kirubai Project, Santhosha Samsara, Home of Faith, BRPL Baketech Pvt LTD - Just bake, Maersk, Giant Eagle GCC, 7-Eleven, IBM, IBM</t>
  </si>
  <si>
    <t>2.9717, 2.9541, 2.0998, 2.3781, 1.7221, 1.6462999999999999, 1.6022, 1.6287, 1.6548</t>
  </si>
  <si>
    <t>PRM/KA/RERA/1251/446/PR/090123/005605</t>
  </si>
  <si>
    <t>Godrej Athena</t>
  </si>
  <si>
    <t>HAL Airport</t>
  </si>
  <si>
    <t>Motorola, AudioVision, HAL Facilities Management division, Stellapps, Assocham, G4S security agency, Gensler Bangalore, Haworh, Infycons Creative Software, Jhonson Controls, Pixxel, Chamundi Diecast, Avant Garde Estates, ICM Financial Services, SM NetServ, Alfa Technology, BBMP Help Centre, Hero - Zonal Office, Shree Naik Green Technologies, Muthoot Finance, BVL Group of Companies, Emmes Services, Mobstac Technologies, NIIT, Hasgeek, BFSI Software, VIP Global realty, Hafele Solutions Private Limited, Principal Retirement Advisors, Kolor Health Care India Private Limited, Asha Foundation Trust, Mason and Summers Leisure Private Limited, Vasanth Enterprises - Indane, Plivo Communications, Manipal Global Education Services, Manappuram Gold, Convate Consuntancy Pvt Ltd, LIC, Asian Institute of Gaming and Animation, HAL Officers' Guild, ACT FiberNet, LDRA Technologies Pvt Ltd, Accord Software &amp; Systems Pvt Ltd, Hellmann Worldwide Logistics, TechnoKraft, Mobiveil Technologies India Pvt Ltd, Formula Group, Sree Gokulam Chit &amp; Finance Co Pvt Ltd, Idiom, Wizcraft International Entertainment Private Limited, Vivekananda Educational Institute, Spectranet, Sethia Prabhad Hegde &amp; Co., Aishwarya Group, Allgo Associates, IAS coaching classes, Infant Travels, Garrison Engineer (R and D )West, Garrison Engineer R &amp; D ( east) , Oyo Rooms Office, Muthoot Finance, Sri Andal Educational, Andal Foods Pvt Ltd, Chariot World Tours Ltd, Categies Solutions Pvt Ltd, Microvillage Communications Pvt Ltd, Prompt Cloud, Kelly, Plong, Photoscape, Siematic, Evora IT Solutions Private Limited, Fast Logistics, Fraser Techno Circuits Limited, Healthify Me, International Money Matter Private Limited, Pragati Galleria, Zapr Media Labs, Hansa Green, Corporator Office, Institute For Cultural Research and Action, Congress Office, Benedict Anand, Anand Associates, advocate and consultants, Rivet Design, BSNL, Chandrappa Reddy, Stragure, Trident Technologies, Techclyde Services Private Limited, Raja Gopal and Company, Dell R&amp;D Center, Volvo Group India Private Limited, Namma mane, Nihodo Media Pvt Ltd, Routematic, Microfocus India, Platify.co, WWM&amp;CS, Mr Registration, Shree Dhana Lakshmi Real Estate, Max India Life Insurance, Dbaux Technologies, 91 Springboard, Routematic (Nivaata Systems), Foundation for Agrarian Studies, Tiara FBD infotech private limited, eAge technologies, DHL, Craftizen Foundation, APTSYS Consultancy Services, Postman, BMC Adventures, VARS builders (P) Ltd, Commvault Systems, Palo Alto Networks, Grant Thornton, Infineon Technologies Semiconductor PVT LTD, Cutmate academy, Beginest Harbor 1, Stylumia, CRED aqua, Deepsource, Terra Economics and Analytics Lab, Consulate General of Denmark, Bangalore, Gemstoneuniverse, Sequoia Capital, Harasol Concepts Pvt. Ltd., Sri Venkatesh Complex, Bharat Matrimony, Bhive Indranagar, 2586Labs, Ansrsource India Pvt. Ltd, Kenrise Media Private Limited, Beginest, Peak XV, Kinara Capital, bengawalk, Hanto - Zenith Centre, PwC AC Bangalore, Tidalwave Solutions Private Limited, Design Boulevard, Studio Interior, Three One Coffee Engineering, Everest Engineering, Niqo Robotics, Sree Krishna Construction, Rhymer Corp, BSNL Telephone Exchange and CSC, NTPC Limited, BESCOM, Arghyam - Safe sustainable water for all, BBMP Office, CRED aero, CRED terra, A.N.Z group, Chipware Technologies Private Limited, Mobilise, Office of Assistant Executive Engineer</t>
  </si>
  <si>
    <t>2.5595, 1.003, 2.6637, 2.5981, 2.5871, 2.9387, 2.3895, 2.4017, 2.1129000000000002, 2.1004, 1.9690999999999999, 2.124, 1.7277, 2.8556999999999997, 2.704, 2.8595, 1.7649000000000001, 1.8407, 1.6698, 2.7457, 2.8256, 2.8318000000000003, 2.8306, 2.8186, 2.3956, 2.7460999999999998, 2.3474, 2.0307, 2.395, 2.295, 1.7769000000000001, 1.785, 2.7628000000000004, 0.9682000000000001, 2.3368, 2.9991, 2.2632, 2.1717, 2.2613000000000003, 2.5068, 1.0889000000000002, 1.0557, 1.2186, 1.2528, 1.3382, 1.3411, 1.3460999999999999, 1.3431, 2.3867, 2.2876, 2.383, 2.6401, 2.1749, 2.6521, 2.2645, 2.4235, 2.3741, 1.941, 1.9007, 2.7225, 2.7548000000000004, 1.0108, 1.0115, 1.051, 1.0987, 1.1004, 1.1003, 2.1573, 2.2211999999999996, 1.9142000000000001, 1.5006, 1.8203, 1.0683, 1.8179, 1.0687, 1.8194000000000001, 1.8175, 1.0687, 2.7716, 0.6116, 2.4941999999999998, 1.0429000000000002, 1.1997, 1.1945999999999999, 0.5115, 2.3339000000000003, 2.8971999999999998, 2.05, 2.1123000000000003, 2.2636999999999996, 1.4453, 2.8657, 2.8336, 1.7289, 2.7177, 2.9409, 2.7180999999999997, 2.3186, 2.4011, 2.3939, 2.3765, 1.3171, 1.3086, 2.1563000000000003, 2.2194000000000003, 2.35, 2.3073, 2.2838000000000003, 2.4833000000000003, 2.1953, 1.9314, 1.5857, 2.463, 1.803, 2.6456999999999997, 2.4374000000000002, 2.9375, 2.7051999999999996, 2.4773, 1.862, 2.447, 2.51, 2.3626, 1.0737999999999999, 1.9324000000000001, 2.3072, 2.0406, 1.8027, 2.7333000000000003, 2.6896999999999998, 2.2959, 2.8042, 1.949, 2.828, 1.788, 2.0474, 2.215, 0.9919, 1.9245999999999999, 2.4480999999999997, 2.2182, 2.6235, 2.7348000000000003, 2.0816, 2.1581, 2.1864, 2.1855, 2.0879000000000003, 1.385, 2.4335, 2.2868000000000004, 1.4464000000000001, 2.3518000000000003, 2.0429, 1.9121, 2.2224, 0.7513, 2.2813000000000003, 2.8030999999999997</t>
  </si>
  <si>
    <t>PRM/KA/RERA/1250/303/PR/101122/005448</t>
  </si>
  <si>
    <t>Prestige Sanctuary</t>
  </si>
  <si>
    <t>Nandi Hills Road</t>
  </si>
  <si>
    <t>Mcechs meeting point</t>
  </si>
  <si>
    <t>PRM/KA/RERA/1251/472/PR/250723/006095</t>
  </si>
  <si>
    <t>Century Wintersun</t>
  </si>
  <si>
    <t>PRM/KA/RERA/1250/304/PR/091122/005424</t>
  </si>
  <si>
    <t>Terra Alegria</t>
  </si>
  <si>
    <t>PRM/KA/RERA/1251/310/PR/120522/004879</t>
  </si>
  <si>
    <t>Sattva Aqua Vista</t>
  </si>
  <si>
    <t>BPL, Transcend, BBMP tax office, BBMP Office, Advaith Apartment, BBMP Office, WeWork, BWSSB</t>
  </si>
  <si>
    <t>2.5278, 2.4732, 2.696, 2.3533000000000004, 2.5011, 2.3248, 2.685, 2.4408000000000003</t>
  </si>
  <si>
    <t>PRM/KA/RERA/1251/446/PR/270623/006020</t>
  </si>
  <si>
    <t>The Grand Strand Address</t>
  </si>
  <si>
    <t>Capgemini, IBM, Hindustan Unilever, Microchip Technology India Pvt Ltd, E Block, B Block, C Block, D Block, Daimler Truck Innovation Center India, Umiya Suntech, BioPlus Life Sciences Pvt. Ltd., South india steel industry, Tata Consultancy Services, Mercedes-Benz Research and Development India, ExxonMobil Services and Technology Private Limited, Swagelok, Harman, HCL, SrijanTechnologies Bangalore, Google Connect Services, Hitachi Energy, Tata Elxsi, Worktrees, SASMOS HET Technologies Limited, Rajmane Telectric, Block-1 (ABB), Umiya Suntech, 2C, SECON</t>
  </si>
  <si>
    <t>2.7474000000000003, 2.7001999999999997, 1.3733, 2.9395, 2.5969, 2.6172, 2.6172, 2.3571, 2.8171999999999997, 2.0232, 1.3862, 2.4563, 2.3247, 2.9957, 1.4225999999999999, 2.6454, 2.2531999999999996, 2.5129, 2.914, 1.4594, 2.5570999999999997, 2.9825999999999997, 2.4436999999999998, 1.456, 2.5423, 2.9825999999999997, 2.0185, 2.6172, 2.7238</t>
  </si>
  <si>
    <t>PRM/KA/RERA/1251/310/PR/080922/005224</t>
  </si>
  <si>
    <t>Gravity Aranya</t>
  </si>
  <si>
    <t>PRM/KA/RERA/1251/308/PR/160124/006546</t>
  </si>
  <si>
    <t>Falcom</t>
  </si>
  <si>
    <t>PRM/KA/RERA/1251/310/PR/060324/006686</t>
  </si>
  <si>
    <t>Mitra Eternia</t>
  </si>
  <si>
    <t>PRM/KA/RERA/1251/310/PR/220324/006728</t>
  </si>
  <si>
    <t>Azur</t>
  </si>
  <si>
    <t>Digi m2m Solutions, Dell, Yahoo!, Thoughtworks Technologies (India) Pvt. Ltd., Synup, Praxis Inc, Work Adda, kintesa world express pvt ltd, Juspay Technologies, Ascent HR, ANI Technologies Pvt. Ltd, Raksha Health Insurance TPA pvt, Essae - Teraoka Private Limited, Samsung Plaza, Blue Dart Express, CoreEL Technologies, BESCOM, Aurigo, Kabra Excelsior, Cyber Net, Cashfree Payments, Essae, WeWork, Instamojo Technologies Pvt. Ltd., Chess SaGa, Uma Realty The HUB, Toshiba, Wipro, Ignitarium, Ingram Logistics, Evive Software Analytics Private Limited, Sri Balaji Real Estate, Imarticus Learning, CanApprove Immigration Consultancy Services, Sri Lingootbhava Investment Consultancy, Greenmania Modern Retails Pvt Ltd, Max Life, Tata AIA Life Insurance, Image Consulting Business Institute, Airtel, Zepto, Bajaj Finserv, AMD, Wifi Dabba, Transit, Attic Space Trishul, slice, slice, Compile India, egov Foundation, American Express, SafeSend, Loadshare, Cloudera, Obeya, Kotak Securities, VirtuBox Infotech Pvt Ltd, Ola Electric, Keya Homes Private Limited, Vahak, Aurbis Prime, Bharatiya Janata Party Office, Incubex Thrive, DeltaX, ANI Technologies Pvt Ltd., 315Work Avenue, IndiQube Celestia, KIOCL Limited, BWSSB, Indian Heritage Academy, BBMP, Juspay Technologies Private Limited</t>
  </si>
  <si>
    <t>2.2741, 1.8628, 1.8936, 2.3568000000000002, 2.5278, 1.7286, 2.9017, 2.8103000000000002, 2.9038000000000004, 2.6157, 2.7085, 2.9626, 2.938, 2.8, 2.5080999999999998, 2.2883, 2.0865, 2.1183, 2.1643000000000003, 2.1989, 2.1161999999999996, 2.4939, 2.2873, 1.9414, 2.086, 1.6845, 2.5111999999999997, 2.2223, 2.3039, 2.7935, 2.6318, 2.5317, 2.9402, 2.9093, 2.8036, 2.8221, 2.529, 2.5757, 2.5644, 2.6881999999999997, 2.2386999999999997, 2.608, 2.1544, 2.4103000000000003, 2.7380999999999998, 1.8144, 2.8489, 2.2571, 2.0663, 2.4333, 2.0207, 2.1575, 2.6434, 2.1286, 2.7767, 2.8975, 2.0231, 1.9536, 2.8523, 1.8015, 1.7566, 2.3096, 2.8683, 2.7376, 2.7137, 2.9480999999999997, 2.3065, 2.9421999999999997, 2.8838000000000004, 2.952, 2.9492, 2.9065</t>
  </si>
  <si>
    <t>PRM/KA/RERA/1251/446/PR/281223/006513</t>
  </si>
  <si>
    <t>SLN Nidhi Palms</t>
  </si>
  <si>
    <t>PRM/KA/RERA/1251/446/PR/100823/006141</t>
  </si>
  <si>
    <t>Prestige Park Grove</t>
  </si>
  <si>
    <t>PRM/KA/RERA/1251/446/PR/311022/005387</t>
  </si>
  <si>
    <t>Krk Urban Ville</t>
  </si>
  <si>
    <t>PRM/KA/RERA/1251/446/PR/191025/002966</t>
  </si>
  <si>
    <t>Adarsh Sanctuary</t>
  </si>
  <si>
    <t>1.5045, 0.403, 0.9347000000000001, 1.0238, 0.3426, 1.453, 1.1065</t>
  </si>
  <si>
    <t>PRM/KA/RERA/1251/446/PR/280324/006759</t>
  </si>
  <si>
    <t>DSR The Courtyard</t>
  </si>
  <si>
    <t>PRM/KA/RERA/1251/308/PR/220722/005097</t>
  </si>
  <si>
    <t>Engrace by Modern Spaces</t>
  </si>
  <si>
    <t>Yamare</t>
  </si>
  <si>
    <t>SAMAN Portable Office Solutions</t>
  </si>
  <si>
    <t>PRM/KA/RERA/1251/446/PR/300124/006601</t>
  </si>
  <si>
    <t>Assetz 66 and Shibui</t>
  </si>
  <si>
    <t>HP, SAP Labs India, Sapient, Airtel, Railtel, Microchem Services, South india steel industry, Abhayadhama, Tata Consultancy Services, HCL, Google, Office of the Revenue Officer, Alembic Real Estate, ECOM Commodities, Wipro GE Healthcare</t>
  </si>
  <si>
    <t>2.4658, 2.4671, 2.2578, 1.1192, 2.5229, 1.7250999999999999, 2.9865, 1.2685, 2.8549, 2.8975, 2.9326, 2.8828, 2.0207, 1.4858, 2.8795</t>
  </si>
  <si>
    <t>PRM/KA/RERA/1251/310/PR/220124/006569</t>
  </si>
  <si>
    <t>PRM/KA/RERA/1251/308/PR/200226/003306</t>
  </si>
  <si>
    <t>Ramky Karnival One</t>
  </si>
  <si>
    <t>Ramky Estates &amp; Farms Limited</t>
  </si>
  <si>
    <t>PRM/KA/RERA/1250/303/PR/201222/003761</t>
  </si>
  <si>
    <t>MVN Aeroone</t>
  </si>
  <si>
    <t>PRM/KA/RERA/1251/446/PR/200923/006269</t>
  </si>
  <si>
    <t>PRM/KA/RERA/1251/309/PR/010923/006217</t>
  </si>
  <si>
    <t>Garuda Grand</t>
  </si>
  <si>
    <t>0.8119, 2.3141, 1.9052</t>
  </si>
  <si>
    <t>PRM/KA/RERA/1251/446/PR/210302/003982</t>
  </si>
  <si>
    <t>NVT Stopping by the Woods</t>
  </si>
  <si>
    <t>PRM/KA/RERA/1251/472/PR/221221/004599</t>
  </si>
  <si>
    <t>DS Max SASMARA</t>
  </si>
  <si>
    <t>Kodigehalli</t>
  </si>
  <si>
    <t>Vidyaranyapura</t>
  </si>
  <si>
    <t>CSTEP, Globals, Mobile World, BESCOM, Solidarity foundation office, E-Stamp and notary kodigehally, Floindex Ventures LLP, Indian Space Research Organisation - ISRO Vijinapura Campus, Central Research Labarotary - CRL, Unique ID authority of India - UIDAI, Subconscious Compute Pvt. Ltd., BEL Academy for Excellence, Product Development &amp; Innovation Centre - PDIC, BBMP</t>
  </si>
  <si>
    <t>2.1147, 2.751, 2.6914000000000002, 2.9389000000000003, 2.007, 1.9216, 2.487, 2.942, 2.5499, 0.7915, 2.6663, 2.0322999999999998, 2.1992, 1.6865</t>
  </si>
  <si>
    <t>PRM/KA/RERA/1251/310/PR/300724/006953</t>
  </si>
  <si>
    <t>Promont</t>
  </si>
  <si>
    <t>BESCOM Office, Controller of Examinations (CoE), PESUACADEMY, Vice Chancellor, Principal, Registrar, Accounts Department, High Performance Computing Lab, Department of State Educational Research and Training, Microsoft Lab</t>
  </si>
  <si>
    <t>2.5243, 2.9823000000000004, 2.9823000000000004, 2.6399, 2.6517, 2.6429, 2.6513, 2.5748, 2.6683000000000003, 2.5732</t>
  </si>
  <si>
    <t>PRM/KA/RERA/1251/309/PR/190314/002489</t>
  </si>
  <si>
    <t>Cardinal One</t>
  </si>
  <si>
    <t>Jala Soudha (Central Water Commission), Bureau of Indian Standards - BIS, Raja Enterprises Indane Gas Dealer, M/s Industrial Engineering Instruments, Yeshwanthpur RTO Driving Track, Sri Mookambika Trading Co, Ati Motors, BrahmWorks, National Institute of Design</t>
  </si>
  <si>
    <t>2.5926, 2.7409, 2.5664000000000002, 2.447, 2.1341, 2.2937, 1.3680999999999999, 1.7293, 2.3048</t>
  </si>
  <si>
    <t>PRM/KA/RERA/1251/308/PR/150223/005723</t>
  </si>
  <si>
    <t>Soulace By Modern Spaces</t>
  </si>
  <si>
    <t>PRM/KA/RERA/1251/310/PR/210907/004300</t>
  </si>
  <si>
    <t>Sound of Water</t>
  </si>
  <si>
    <t>PRM/KA/RERA/1251/310/PR/011022/005290</t>
  </si>
  <si>
    <t>SNN Raj Viviente</t>
  </si>
  <si>
    <t>0.9806, 2.8261999999999996, 2.9356</t>
  </si>
  <si>
    <t>PRM/KA/RERA/1251/310/PR/240724/006948</t>
  </si>
  <si>
    <t>Sattva Springs</t>
  </si>
  <si>
    <t>PRM/KA/RERA/1251/309/PR/220118/004647</t>
  </si>
  <si>
    <t>DNR Highline</t>
  </si>
  <si>
    <t>LIC, Department of Youth Services and Sports, BESCOM, Karnataka State Fisheries, Karnataka Power Transmission Corporation Limited, Rajaji Nagar RTO, Office of the Commissioner of Railway Safety, Bangalore One, KEB, Egis Geoplan, SBI General Insurance, India Bulls home loans, Department of Social Welfare, Office of the Lokayukta, i, BMTC Advance Reservation Counter, Karnataka Government Secretariat Employees Association, BMTC Pass Issue Counter, Innovation and Science Promotion Foundation, Sichem Enterprises, KPCL HRD Center, Shakti Bhavan, STC loco pilot class room, Supervisors Training College, Railway parcel office, Chandra Mouli Office - Race Course Road, ThinkTac, Sr Section Engineer Bridge's Railway, Mehta and Bothra Chartered Accountants, NLR Groups, Legis Link, Shree Dhanalakshmi Tours &amp; Travels, Office of the Accountant General, AG Office (Audit), ಉದ್ಯೋಗ ಸೌಧ, Director Technical Education, Vulcan International Insurance Brokers, Sri Lakshmi Venkateshwara Promoters &amp; Developers, Golden Jaguar Elevators &amp; Escalators India Pvt. Ltd., Marudhar Infotech Services, Right Channel Advertising Agency Pvt. Ltd., V3 Gurukulam Study Center, Aptean India, Amar electricals, Indian Red Cross Society - Karnataka Red Cross Blood Bank, mipl, Karnataka Wine Board, Directorate of Tribal Welfare Department, Aparna Enterprises Ltd., Micro Labs Limited, Samak Holidays, Navakarnataka Publications, EZ Lynx, Dazzles and Drapes, Nippon India Mutual Fund, BJP State Office, Spawn 3D, Office of the Controller of Communication Accounts, BMIC Planning Authority, National Insurance Company, way2wealth, Karnataka Pradesh Janata Dal (Secular), Bangalore One Citizen Service Center, BBMP Citizen Services Center, Panchayath Raj Commissionerate, Commercial Tax Office, maac, Mohan &amp; Sridhar, Apar, MTIC, Hemanth &amp; Associates, New India Assurance, Belaku Innovations Pvt. Ltd., Chaitra Investments, Meteorological Centre, Muthoot Finance, J. V Travel Private Limited, Invest Wise, Bangalore One Citizen Service Centre, Motilal Oswal, Amuzic Studio, Office of the Chief Postmaster General, AICTE Indovation Centre, Drugs Control Department, Commissioner of Treasuries, PWD Office, Udyoga Soudha, Karnataka Slum Clearance Board, BBMP Office, Gandhi Bhavan, Bangalore One, Silk Mark Organisation of India, BBMP, BBMP, Weaver's Service Center, Department of Prisons &amp; Correctional Services, Office of the Commissioner of Railway Safety, BBMP, SRLDC, Indhana Bhawan, Cauvery Guest House, Commisseriate of Agriculture, Commissioner Directorate Collegiate Education, Office of the Chief Electoral Officer, Vikasa Soudha</t>
  </si>
  <si>
    <t>1.5965, 2.9328000000000003, 2.6154, 2.6655, 2.6429, 2.9198000000000004, 2.0490999999999997, 1.4259000000000002, 1.3912, 1.2041, 1.4573, 2.9399, 2.778, 2.7192, 2.7578, 2.765, 2.7508000000000004, 1.857, 2.8085999999999998, 2.9164, 1.7050999999999998, 1.3918, 1.3449, 1.613, 2.1847, 2.831, 1.9597, 2.455, 2.455, 2.4988, 1.5631, 2.6852, 2.93, 2.8734, 2.4865999999999997, 2.0198, 2.7779000000000003, 2.7201999999999997, 2.7284, 2.9413, 2.9424, 2.7214, 2.5816, 1.622, 2.3579, 2.9676, 1.9716, 1.997, 1.622, 1.6113, 2.1015, 2.0628, 2.2184, 1.9397, 2.9141999999999997, 1.8577000000000001, 2.976, 1.3131, 2.3377, 1.4582, 1.0098, 2.8068, 2.4018, 2.2439, 2.0472, 2.867, 2.9076999999999997, 2.9086, 2.8807, 2.8843, 2.9032, 2.4368000000000003, 2.4235, 2.7015, 2.6388000000000003, 2.9464, 2.9863000000000004, 2.2631, 1.9562, 2.7075, 2.8951, 2.6719, 2.8834, 2.6333, 2.8133000000000004, 2.8723, 1.7347000000000001, 1.4872999999999998, 2.0353, 2.9789, 1.2298, 2.9791, 2.2605, 0.13240000000000002, 1.7207000000000001, 2.1311, 1.4299000000000002, 1.5920999999999998, 1.3313, 2.2324, 2.8182, 2.8975999999999997, 2.9776, 2.823</t>
  </si>
  <si>
    <t>Krantivira Sangolli Rayanna-Railway Station</t>
  </si>
  <si>
    <t>PRM/KA/RERA/1251/309/PR/070522/004860</t>
  </si>
  <si>
    <t>Earth and Essence</t>
  </si>
  <si>
    <t>Mahindra Comviva Technologies Ltd., Sambodh foundation, Mannapuram gold loan, Professional Coaching Academy, Muthoot Fincorp, Shiva Tours &amp; Car Rentals, Airtel, BESCOM, BESCOM O &amp; M Section and Consumer Service Station, Bangalore One, WeWork, Soil and Soul (Bengaluru North), smartworks - Karle Town Centre, Alcon, Boeing, Ceridian, Golde Bengaluru, Mott MacDonald, Enercon, TATA Capital Housing Finance, Sri Vasavi Real Estate &amp; Developers, B.G. Elevators, Bajaj Housing Finance Limited, Santosh Estate, RR Homes, United India Insurance Company, dxpart Properties, Indiabulls Home Loans, Citi, Gallagher, Seed2Sapling Education, Axis Bank, ABB, PWC, BSNL, Postal and IT employees house building co-operative society ltd.,, Sri Sri Sri Vengamamaba real estate, Kangaroo Kids, Sahashra Consultance and Services, Neelameghaa constructions, Invent Sense, Bajaj Finance Limited, Muthoot Finance, Kulkarni Associates, Kotak Life, Terrapay, LTIMindtree S2 Hebbal, CMC Byatrayanpura, Subconscious Compute Pvt. Ltd., Regional Reference Standards Laboratory, Bangalore One</t>
  </si>
  <si>
    <t>1.054, 0.9877, 0.8633, 0.7455, 0.8573, 2.6165, 2.4021999999999997, 2.572, 2.4968000000000004, 2.8068, 1.205, 0.5919, 2.7863, 0.1645, 0.1466, 0.4795, 0.43019999999999997, 0.4677, 0.1279, 1.9045, 1.8885999999999998, 1.9757, 1.9739, 2.456, 2.3278000000000003, 2.2146999999999997, 2.1748000000000003, 2.1518, 0.734, 1.0854000000000001, 0.888, 1.0737999999999999, 1.0827, 0.7016, 1.6413, 1.716, 2.0489, 1.719, 1.7187999999999999, 1.8578, 1.5059, 1.334, 2.0216, 1.3932, 1.7366, 2.4423000000000004, 2.3184, 2.9963, 2.052, 2.0257</t>
  </si>
  <si>
    <t>PRM/KA/RERA/1251/310/PR/200305/003328</t>
  </si>
  <si>
    <t>Adarsh Stratuss</t>
  </si>
  <si>
    <t>Life Insurance Corporation, Bangalore One, BESCOM Office, S6 Sub-Division, Super Trans Packers and Movers Relocations, BESCOM S12, Oracle India Pvt. Ltd., IT for change, VMware Software India Pvt. Ltd., Trip38, Aplopio, United India Insurance Co. Ltd., Amiti Software Technologies Ltd., 9 Stars Pvt Ltd, Cisco, Airtel, Madhura Developers, The Gate Academy, SVS Instruments and Control Systems, Zerodha, VMware India, orgtree, Vitamap Software Solutions Pvt Ltd, Cleartrip India Pvt. Ltd., Safran Engineering Services India, DHFL Home Loans, Muthoot Fincorp, St. Paul's English School, Beacon, Aindra Systems, 91springboard, Co-working Space, Axilor Ventures Private Limited, Sysglob Software Solutions Pvt Ltd, Fields of View, Grameen Kota, The Alternative Story, तेजोस्मा, तेजोसमा, ONZE Technologies (India) Pvt Ltd, Consultants Factory, Bounce Corporate Office, Pre-poll, Office of Tejasvi Surya, Texiio Global Private Limited, 91 Springboard, Hubnxtdoor, Aishan Technologies India Pvt Ltd, RubanBridge, VFS Global, Invensis, Optima Resources, Vedant Projects, TVS area office, Bubblesort Tech LLP, Money Maze Wealth Advisors, Scootsy Logistics, The Organic World, Positive edge, T and H Indica Specialities Pvt Ltd, Sun Square Plug &amp; Play Office Space, Avigna Learning Academy, Cendrol, The Root Academy, Nivetti Systems, Atlas Systems, Bridge Health, Parivartana Academy, Byju's Tuition Centre, Infosys, Jagdale Industries Pvt Ltd, TVM Signalling and Transportation Systems Pvt altd, Indiqube, Glen Loren Plantations Pvt Ltd, Cipla Ltd, Hanatech Solutions Pvt Ltd, Schindler India Pvt Ltd, IP Digital, Indoasian, Sierra Circuits, Saldanh, Kaveri Home solutions, GYR IT Solutions, Param Innovation, Unicornready, BWSSB Office, Aris Global Software Private Limited, BBMP Office, Mapunity, Mohan Chambers, GGF Office, Sakshara, Office of the Assistant Executive Engineer, Vivekananda Housing Complex, Government Forest Office, Geological Survey of India</t>
  </si>
  <si>
    <t>1.3088, 1.3577000000000001, 1.4192, 2.7001999999999997, 2.6893000000000002, 2.4997, 2.9981999999999998, 1.5164000000000002, 2.412, 1.6903, 2.4076999999999997, 2.7169, 2.5525, 2.4200999999999997, 1.7755999999999998, 1.1849, 1.4852, 2.4115, 2.3486, 2.0585999999999998, 1.5526, 2.8575, 2.8491, 2.3879, 2.454, 2.3638000000000003, 2.5422, 2.6252, 0.8094, 2.9564, 0.2506, 0.6493, 2.9375, 1.7027, 2.287, 0.6487, 2.7257, 2.7517, 2.4676, 2.1993, 2.9428, 2.5239000000000003, 2.165, 1.6659000000000002, 2.3436999999999997, 2.7799, 2.7965, 2.7946, 2.8667, 2.1964, 1.9310999999999998, 1.1805999999999999, 1.2749000000000001, 1.3259, 1.3211, 0.8647, 0.8008, 1.2079000000000002, 1.7617, 0.9823999999999999, 0.9476, 1.696, 1.2955, 0.7229, 0.7228, 0.7328, 1.2955, 0.9586, 1.6896, 1.7667, 1.4636, 1.1385, 1.7726, 1.6932, 1.6965, 1.699, 1.7013, 1.6461, 1.4110999999999998, 1.6643, 1.3978, 2.1219, 2.9123, 2.9751, 2.4116, 1.8475, 2.5972, 1.6663, 2.949, 2.0412, 2.2933000000000003, 2.708, 2.2115, 2.6419, 2.5751</t>
  </si>
  <si>
    <t>PRM/KA/RERA/1251/308/PR/160623/005999</t>
  </si>
  <si>
    <t>NCC Urban Green Province One</t>
  </si>
  <si>
    <t>PRM/KA/RERA/1251/308/PR/090222/004684</t>
  </si>
  <si>
    <t>The Prestige City Meridian Park</t>
  </si>
  <si>
    <t>TOR/PRM/KA/RERA/1251/446/PR/230419/001674</t>
  </si>
  <si>
    <t>DNR Corporation</t>
  </si>
  <si>
    <t>PRM/KA/RERA/1251/446/PR/210312/004002</t>
  </si>
  <si>
    <t>DS Max SkyShubham</t>
  </si>
  <si>
    <t>Shishu Mandir</t>
  </si>
  <si>
    <t>PRM/KA/RERA/1251/446/PR/030623/005969</t>
  </si>
  <si>
    <t>Sterling Villa Grande</t>
  </si>
  <si>
    <t>PRM/KA/RERA/1251/446/PR/180420/001525</t>
  </si>
  <si>
    <t>Amrutha Platinum Towers</t>
  </si>
  <si>
    <t>Amrutha Rama Constructions</t>
  </si>
  <si>
    <t>PRM/KA/RERA/1251/308/PR/020923/006224</t>
  </si>
  <si>
    <t>Adarsh Welkin Park Villas</t>
  </si>
  <si>
    <t>PRM/KA/RERA/1251/308/PR/191025/002972</t>
  </si>
  <si>
    <t>Nambiar Bellezea</t>
  </si>
  <si>
    <t>PRM/KA/RERA/1251/310/PR/180424/006802</t>
  </si>
  <si>
    <t>Guru Punvaanii Eternia</t>
  </si>
  <si>
    <t>Guru Punvaanii</t>
  </si>
  <si>
    <t>Bangalore Rural</t>
  </si>
  <si>
    <t>PRM/KA/RERA/1251/446/PR/270824/006981</t>
  </si>
  <si>
    <t>Prestige Raintree Park</t>
  </si>
  <si>
    <t>Prestige</t>
  </si>
  <si>
    <t>PRM/KA/RERA/1251/472/PR/171023/006332</t>
  </si>
  <si>
    <t>Beverly Hills</t>
  </si>
  <si>
    <t>Kishore Vaigyanik Protsahan Yojana (KVPY), Karnataka State Council for Science and Technology (KSCST), Office of Intellectual Property Rights and Techonology Licensing (IPTeL), Science Media Center, Karnataka State Spatial Data Infrastructure, GreenView Enterprises, Vishwa Vision Cable Network, Aakash Coaching Center, Valuepoint Academy IELTS Center, Ploud.io, Patent Information Centre, Equations, Office of the GST Commissioner, B G Shirke Construction Pvt. Ltd., Cloudphysician, Engagedly, Consulate General of the Kingdom of the Netherlands, Bengaluru, Karnataka State Seed and Organic Certification Agency, Bangalore Broadband network pvt ltd, eMerit, Bengaluru Science &amp; Technology cluster, Sri Rajiv Gandhi College of Dental Sciences &amp; Hospital, Enrich Properties, Muthoot Finance, Muthoot Finance, Belden, WeWork, NPS Sadashivanagar, BSNL Exchange, RT Nagar, IIHS, Tharangavana, Karnataka Forest Department</t>
  </si>
  <si>
    <t>2.9240999999999997, 2.9057, 2.9329, 2.6964, 2.9598, 2.7114000000000003, 2.6221, 1.1685999999999999, 1.2979, 2.5474, 2.9598, 2.4784, 1.2795999999999998, 1.1557, 1.1985, 2.2388000000000003, 0.6196, 2.4635, 1.1419000000000001, 0.813, 2.9240999999999997, 2.7611999999999997, 1.1929, 2.2419000000000002, 1.7165, 0.6089, 0.6195, 2.3476999999999997, 1.4862, 2.4975, 2.5479000000000003</t>
  </si>
  <si>
    <t>Sampige Road</t>
  </si>
  <si>
    <t>PRM/KA/RERA/1251/446/PR/180519/001745</t>
  </si>
  <si>
    <t>Total Environment In That Quiet Earth</t>
  </si>
  <si>
    <t>A. Narayanapura</t>
  </si>
  <si>
    <t>PRM/KA/RERA/1251/446/PR/190424/006813</t>
  </si>
  <si>
    <t>Trifecta Vanto</t>
  </si>
  <si>
    <t>Trifecta</t>
  </si>
  <si>
    <t>PRM/KA/RERA/1251/446/PR/250123/005667</t>
  </si>
  <si>
    <t>Prestige Elm Park</t>
  </si>
  <si>
    <t>Channasandra</t>
  </si>
  <si>
    <t>PRM/KA/RERA/1251/308/PR/230522/004904</t>
  </si>
  <si>
    <t>Nambiar Ellegenza</t>
  </si>
  <si>
    <t>PRM/KA/RERA/1251/472/PR/150323/005797</t>
  </si>
  <si>
    <t>Prestige Dew Drops</t>
  </si>
  <si>
    <t>PRM/KA/RERA/1251/308/PR/180924/007037</t>
  </si>
  <si>
    <t>Azalea</t>
  </si>
  <si>
    <t>Tattvam Developers</t>
  </si>
  <si>
    <t>PRM/KA/RERA/1250/303/PR/181215/002219</t>
  </si>
  <si>
    <t>Salarpuria Sattva Serene Life</t>
  </si>
  <si>
    <t>Shettigere</t>
  </si>
  <si>
    <t>PRM/KA/RERA/1251/310/PR/091122/005419</t>
  </si>
  <si>
    <t>SKAV Grande</t>
  </si>
  <si>
    <t>HP, SAP Labs India, Sapient, Airtel, Railtel, Microchem Services, South india steel industry, Abhayadhama, Tata Consultancy Services, UrbanPiper, Banyan Data Services, HCL, Google, Office of the Revenue Officer, Alembic Real Estate, ECOM Commodities, Wipro GE Healthcare</t>
  </si>
  <si>
    <t>2.3655, 2.3667, 2.1574, 1.0372000000000001, 2.441, 1.6247, 2.8861999999999997, 1.1682000000000001, 2.7546, 2.9534000000000002, 2.9825999999999997, 2.7971, 2.8323, 2.8008, 1.9203, 1.4038, 2.7791</t>
  </si>
  <si>
    <t>PRM/KA/RERA/1251/446/PR/211222/005551</t>
  </si>
  <si>
    <t>Divyasree 77 East</t>
  </si>
  <si>
    <t>appnomics, Harman India, Chemm Finance Ltd, Brilliant Academy, BBMP Ward Office, Muthoot Finance, Hasthi Bankers, Pragathi Technologies, Veta Spoken English Center, Dream Zone, Jetkings, TAi Learning Services, Intsol Consultants Private Limited, Real Time Signals, Vijay Associates, Samudra Infracon Pvt Ltd, Srinivasa Enterprises, CGI, Bravoventure India Private Limited, HAL flight Operations &amp; Flight Test Centre, Deloitte, Muthoot Finance, Morning Star, Quick Ride, Thomson Reuters, Adobe</t>
  </si>
  <si>
    <t>2.2385, 2.5446, 2.4094, 2.3805, 2.4341999999999997, 2.7051999999999996, 2.3518000000000003, 2.4614000000000003, 2.3034, 2.2228000000000003, 2.518, 2.5235, 2.526, 2.5175, 2.1647, 2.0443, 1.3080999999999998, 0.5565, 0.8729, 2.1881999999999997, 0.1195, 1.9485999999999999, 2.9331, 2.896, 0.8642000000000001, 0.4092</t>
  </si>
  <si>
    <t>Seetharam Palya</t>
  </si>
  <si>
    <t>PRM/KA/RERA/1251/308/PR/020323/005763</t>
  </si>
  <si>
    <t>Abhee Kings Court</t>
  </si>
  <si>
    <t>PRM/KA/RERA/1251/309/PR/220223/005748</t>
  </si>
  <si>
    <t>DS Max Shresta</t>
  </si>
  <si>
    <t>PRM/KA/RERA/1251/309/PR/181122/002167</t>
  </si>
  <si>
    <t>Sobha Rajvilas</t>
  </si>
  <si>
    <t>LIC, Rajaji Nagar RTO, Office of the Commissioner of Railway Safety, Bangalore One, KEB, Egis Geoplan, SBI General Insurance, Ray Care, Conet Technologies, Dapper Creations, Karnataka State Library Association, Ranganathan Center for Information Studies, Confident Fincorp, Nivas Architectures, Sri Ganesh Travels, Yashas Real Estate, BMTC Pass Issue Counter, Base Educational Services Pvt Ltd, Sichem Enterprises, ABB India Limited, KPCL HRD Center, Shakti Bhavan, STC loco pilot class room, Supervisors Training College, Railway parcel office, Chandra Mouli Office - Race Course Road, Sr Section Engineer Bridge's Railway, Preethi Builders, Shree Dhanalakshmi Tours &amp; Travels, Muthoot Finance, Vulcan International Insurance Brokers, Sri Lakshmi Venkateshwara Promoters &amp; Developers, Golden Jaguar Elevators &amp; Escalators India Pvt. Ltd., Marudhar Infotech Services, Right Channel Advertising Agency Pvt. Ltd., V3 Gurukulam Study Center, Aptean India, Mech Pro Tech, Aum Infotech Pvt Ltd, Indian Red Cross Society - Karnataka Red Cross Blood Bank, Office of the Regional Fire Officer, Karnataka State Government Medical Officers Association, Directorate of Tribal Welfare Department, Aparna Enterprises Ltd., Micro Labs Limited, Samak Holidays, Navakarnataka Publications, EZ Lynx, Nippon India Mutual Fund, Spawn 3D, BMIC Planning Authority, way2wealth, Karnataka Pradesh Janata Dal (Secular), Bangalore One Citizen Service Center, Commercial Tax Office, Motilal Oswal, Karnataka Slum Clearance Board, BBMP Office, Gandhi Bhavan, Bangalore One, Silk Mark Organisation of India, BBMP, Karnataka Power Transmission Corporation, Weaver's Service Center, Department of Prisons &amp; Correctional Services, BBMP, Office of the Commissioner of Railway Safety, BESCOM Executive Engineer, BBMP, SRLDC, Indhana Bhawan</t>
  </si>
  <si>
    <t>2.3793, 2.5126999999999997, 2.8319, 2.2087, 2.174, 1.9869, 2.2401, 2.0948, 2.1007, 2.0065, 2.0089, 2.0032, 1.9210999999999998, 1.9417, 1.9096, 1.8559, 2.6398, 2.7060999999999997, 2.9213, 2.3514, 2.4879000000000002, 2.1746, 2.1277, 2.3958000000000004, 2.9675, 0.8192, 2.1745, 2.3459, 2.3769, 2.8026, 1.5503, 1.4927000000000001, 1.5008, 1.7138, 1.7149, 1.4938, 2.8846, 2.5854, 2.4048000000000003, 2.6980999999999997, 1.7677, 2.7544, 2.7798000000000003, 2.4048000000000003, 2.3941, 2.8843, 2.8456, 2.7225, 2.6405, 2.0959, 2.241, 1.7926, 1.5291, 2.83, 2.739, 2.5175, 2.2701, 2.8181, 1.7512999999999999, 1.3320999999999998, 1.7515999999999998, 2.4015, 0.9152, 2.5035, 2.1191999999999998, 2.9139, 2.7862, 2.2127, 2.3749000000000002, 2.1141</t>
  </si>
  <si>
    <t>PRM/KA/RERA/1250/304/PR/211110/004496</t>
  </si>
  <si>
    <t>Svasthya Mandala</t>
  </si>
  <si>
    <t>PRM/KA/RERA/1251/310/PR/041123/006369</t>
  </si>
  <si>
    <t>Raheja Vivarea</t>
  </si>
  <si>
    <t>PRM/KA/RERA/1251/310/PR/060824/006962</t>
  </si>
  <si>
    <t>Radiance Platinum</t>
  </si>
  <si>
    <t>Digi m2m Solutions, Dell, Yahoo!, Thoughtworks Technologies (India) Pvt. Ltd., BWSSB Payment Kiosk, Synup, Praxis Inc, Work Adda, kintesa world express pvt ltd, Juspay Technologies, Ascent HR, ANI Technologies Pvt. Ltd, Raksha Health Insurance TPA pvt, Essae - Teraoka Private Limited, Railway Ticket Booking Center, Samsung Plaza, CoreEL Technologies, BESCOM, Aurigo, Kabra Excelsior, Cyber Net, Cashfree Payments, Essae, WeWork, Instamojo Technologies Pvt. Ltd., Chess SaGa, Uma Realty The HUB, Sahaj Software, BrillMindz, Toshiba, Wipro, Ignitarium, Ingram Logistics, Evive Software Analytics Private Limited, Sri Balaji Real Estate, Imarticus Learning, CanApprove Immigration Consultancy Services, Sri Lingootbhava Investment Consultancy, Greenmania Modern Retails Pvt Ltd, Max Life, Tata AIA Life Insurance, Image Consulting Business Institute, Airtel, Zepto, Bajaj Finserv, AMD, Wifi Dabba, Transit, Attic Space Trishul, slice, slice, Compile India, Marvils Consultancy, egov Foundation, American Express, SafeSend, Loadshare, Cloudera, Obeya, Kotak Securities, IBS Business Solutions, Clear Title, VirtuBox Infotech Pvt Ltd, Ola Electric, Keya Homes Private Limited, Vahak, Aurbis Prime, Incubex Thrive, DeltaX, ANI Technologies Pvt Ltd., 315Work Avenue, IndiQube Celestia, KIOCL Limited, BWSSB, Indian Heritage Academy, BBMP, Juspay Technologies Private Limited</t>
  </si>
  <si>
    <t>2.2378, 2.5414, 2.5723000000000003, 1.6959000000000002, 2.6778000000000004, 2.4915, 1.6512, 2.2408, 2.7739000000000003, 2.8675, 2.293, 2.6721999999999997, 2.4009, 2.3763, 2.2156, 2.7636, 1.6274000000000002, 1.4256, 1.4574, 1.5032999999999999, 1.538, 1.4553, 1.833, 1.6264, 1.2805, 1.8446, 1.0235, 2.9173, 2.6358, 1.8503, 1.5614000000000001, 1.643, 2.7571999999999997, 2.5955, 2.4954, 2.9038000000000004, 2.873, 2.7673, 2.7858, 2.4926999999999997, 2.5394, 2.5281, 1.8292, 1.5924, 2.5717, 1.4934, 1.7494, 2.0770999999999997, 1.1534, 1.5534000000000001, 1.5962, 1.4054, 2.5403000000000002, 1.7724000000000002, 1.9643, 1.4965, 2.045, 1.4676, 1.6595, 2.8611999999999997, 2.6645, 2.6678, 1.3622, 1.2927, 1.576, 1.1405, 1.0956, 1.5919, 2.0097, 2.6774, 2.9118000000000004, 1.6456, 2.2813000000000003, 2.2228000000000003, 2.9156999999999997, 2.9128000000000003, 2.8701999999999996</t>
  </si>
  <si>
    <t>Halasuru</t>
  </si>
  <si>
    <t>PRM/KA/RERA/1251/472/PR/180722/005079</t>
  </si>
  <si>
    <t>DS Max Stavam Nest</t>
  </si>
  <si>
    <t>Yelahanka ISRO Layout</t>
  </si>
  <si>
    <t>NMIT Offices</t>
  </si>
  <si>
    <t>PRM/KA/RERA/1251/309/PR/211209/004576</t>
  </si>
  <si>
    <t>DS MAX Stavam</t>
  </si>
  <si>
    <t>PRM/KA/RERA/1250/303/PR/270323/005821</t>
  </si>
  <si>
    <t>Sobha Oakshire</t>
  </si>
  <si>
    <t>PRM/KA/RERA/1251/310/PR/071022/005307</t>
  </si>
  <si>
    <t>Puravankara Purva Meraki</t>
  </si>
  <si>
    <t>Bangalore One, Robert Bosch Engineering and Business Solutions India Pvt Ltd.,, Orca Radio Systems, Inkoniq IT Solutions Pvt Ltd, Ma Foi Analytics &amp; Research -Discover, Foradian Technologies, M S Shelters Pvt Ltd, Zool Tech Solutions Pvt Ltd, Kumari Builders and Developers, emids Technologies Pvt Ltd, TVS goods office, codemancers, GeoSpark, Playlyfe, Tila, Arzoo, Hexagon Global, Udaan, Hustle Hub, The Final Sem, kognitiv_, BuildNext, Uncle Delivery Express, Crestaerospace, Cybrilla, BHIVE, Bangalore One, Whatfix, Quizizz, Raincode Labs India, Phable, Great Learning, Tata Health, Incubex, GroupCyber ID Technology, Ignitarium, Urban Vault 591, Khatabook, Honeykomb, Exdera - UI UX Design Agency in Bangalore, AppsForBharat, Klay Child Development and Care, Hudini, Greet Technologies, Raythink, Narayana Hrudhayalaya, Golden Real Estate, Medha Analytics, Pazcare, Bewakoof.com, Codilar Technologies Pvt Ltd, HoneyKomb, Unbxd, Betterhalf New Age Matrimony, Magnum Technologies, Sanjeevani Farms, SVA associates, MyGate, Etap, Capitalmind, Kosher Climate, Niharika Design Studio, Enzyme, Sachin BS &amp; Co, Hustlehub, Indelec, NestAway Technologies, RideNext Software solutions, Nuviso Networks Private Limited, Ready Assist, Reserve Bank Innovation Hub, Aster Regional Office, Total RCM Solutions, Vyusync Design Solutions, Unoteam Software Pvt. Ltd., Engoti Technologies, Bonatra, UrbanVault, GeoIQ, GalaxEye Space, Mahendra Homes Pvt Ltd, Skylark Drones Private Limited, Miniklub Retail Private Limited, Urban Vault, New Baldwin international school, DTDC, Cureskin, Karnataka State Beverages Corporation Limited, Clappia, Whatfix, Whatfix, Whatfix, Ushur, Moveinsync, Apollo Hospitals Enterprises, Bonito Designs, Union Cargo, Fiitjee, BBMP Office, Flexi Space, Urban Vault, Unbxd, Exponent Energy, IndiQube Orion, Airtory Inc, BESCOM, HSR Layout BSNL Office, Central Ground Water Board, 315 Work Avenue, Dukaan, Miniklub Retail Private Limited</t>
  </si>
  <si>
    <t>2.2426999999999997, 1.9597, 1.9594, 1.9715, 2.5231, 2.2466999999999997, 2.6351999999999998, 1.3509, 1.3842, 2.2839, 1.5380999999999998, 1.3854000000000002, 2.3479, 1.5927, 2.2644, 1.5420999999999998, 2.4319, 2.5806, 2.5492, 1.5608, 2.3453000000000004, 2.8387, 2.325, 2.3155, 1.6431, 1.6140999999999999, 1.7087999999999999, 2.5959, 2.6492, 1.3344, 2.8192, 2.7438000000000002, 2.6971, 2.6892, 1.6935, 1.976, 1.6117000000000001, 2.1538000000000004, 2.2851, 2.3161, 2.6576999999999997, 2.7023, 2.332, 2.7119, 2.3374, 2.622, 2.3947, 2.6269, 2.6378000000000004, 2.6561, 2.6864, 2.6656999999999997, 2.6769000000000003, 2.6548000000000003, 2.6172, 2.6526, 2.6517, 2.2263, 2.1953, 1.8944, 1.3805999999999998, 1.6616, 1.4601, 1.2871, 2.4676, 2.4466, 2.992, 2.5000999999999998, 2.5109, 2.932, 2.8264, 2.3624, 2.3575999999999997, 2.3575999999999997, 2.2847, 2.2531999999999996, 2.3394, 1.6415, 1.6359000000000001, 2.3015, 2.4172, 1.852, 1.8768, 2.7317, 1.0343, 1.5158, 2.3710999999999998, 1.2506, 2.6531, 2.5376, 2.5591999999999997, 2.4272, 1.9108, 2.5212, 2.2896, 2.2904, 2.8754, 2.6732, 2.3705, 2.7685999999999997, 2.8017, 1.9439000000000002, 2.786, 0.7547, 1.0201, 1.609, 1.9747000000000001, 2.9414000000000002, 2.5664000000000002, 2.5236, 1.8835</t>
  </si>
  <si>
    <t>PRM/KA/RERA/1251/308/PR/281223/006516</t>
  </si>
  <si>
    <t>Signature Pristine</t>
  </si>
  <si>
    <t>V Kallahalli</t>
  </si>
  <si>
    <t>PRM/KA/RERA/1251/308/PR/201201/003733</t>
  </si>
  <si>
    <t>DS Max Sahara</t>
  </si>
  <si>
    <t>Gulimangala</t>
  </si>
  <si>
    <t>PRM/KA/RERA/1251/309/PR/060923/006244</t>
  </si>
  <si>
    <t>DS Max Sky Sanjeevini</t>
  </si>
  <si>
    <t>Vaderahalli</t>
  </si>
  <si>
    <t>PRM/KA/RERA/1251/446/PR/091024/007139</t>
  </si>
  <si>
    <t>Adarsh Lumina</t>
  </si>
  <si>
    <t>Adarsh</t>
  </si>
  <si>
    <t>Choodasandra Road</t>
  </si>
  <si>
    <t>PRM/KA/RERA/1250/303/PR/180526/001825</t>
  </si>
  <si>
    <t>Embassy Springs</t>
  </si>
  <si>
    <t>Navarathna Agrahara</t>
  </si>
  <si>
    <t>PRM/KA/RERA/1250/301/PR/050924/007000</t>
  </si>
  <si>
    <t>KNS Candrill</t>
  </si>
  <si>
    <t>PRM/KA/RERA/1251/308/PR/191130/003042</t>
  </si>
  <si>
    <t>Sowparnika Pragati</t>
  </si>
  <si>
    <t>VBHC Aurora</t>
  </si>
  <si>
    <t xml:space="preserve">VBHC </t>
  </si>
  <si>
    <t>PRM/KA/RERA/1251/308/PR/290122/004660</t>
  </si>
  <si>
    <t>DS Max Spoorthi</t>
  </si>
  <si>
    <t>PRM/KA/RERA/1251/309/PR/011022/005287</t>
  </si>
  <si>
    <t>Visista By Vista Spaces Okas</t>
  </si>
  <si>
    <t>Yelahanka BESCOM Office, Jay Constructions And Consulting, Extron, Compass, ZAS, Advantech Industrial Computing India Pvt Ltd., NCBS Security</t>
  </si>
  <si>
    <t>2.0293, 2.7518000000000002, 1.4915999999999998, 1.491, 2.8025, 2.5375, 2.8505</t>
  </si>
  <si>
    <t>PRM/KA/RERA/1251/446/PR/190722/002710</t>
  </si>
  <si>
    <t>DS Max Sovereign</t>
  </si>
  <si>
    <t>PRM/KA/RERA/1251/310/PR/210907/004299</t>
  </si>
  <si>
    <t>Purva Orient Grand</t>
  </si>
  <si>
    <t>Lal Bagh Road</t>
  </si>
  <si>
    <t>Karnataka Power Transmission Corporation Limited, Siemens PLM Software, Bangalore Metro Rail Corporation Ltd., Microsoft Research and Development, Free Software Movement of Karnataka (FSMK), Liftoff LLC India, K Ravi &amp; Associates, Chartered Accountants, ASM Technologies, German Consulate-General, BBMP Commissioner's Office, Shriram Chit Funds, The new India Assurance Co. Ltd., Amaron Batteries, Bangalore One Center, Triumph, Wenger &amp; Watson, Interface, ICICI Pru Life, Thorogood Associates India Pvt. Ltd., Verint Systems India, FRRO, Vogue Institute of Fashion Technology, Unisys Global Services India Pvt Ltd, UTI Mutual Fund, Kallada Tours &amp; Travels, SAM Tourist, SBI Mutual Fund Office, SRS Travels, Rehav, Danish Educational Trust, Karnataka State Haj Committee, Wienerberger, Presidency University, Tata Capital Housing Finance, Big Data Analytics, Talent Capital, Indeed, Deem Software India Pvt Ltd, ICICI Venture, Home interior designs e-commerce Pvt Ltd, Livspace, Rockwell automation, Infor (Bangalore) Pvt Ltd, Allergen, JSA, Moti Sales Corporation, United Minerals, United India Insurance company, Sapthagiri Property Consultancy, Bain &amp; Company, Jaaga Startup, Study and Labs, Cuepra Inc, Aircell, Vodafone / Tata Docomo / Aircell, M. Mohammed Athaulah Sharif, Zia Semiconductor, Haier, Shree Motors, Sharekhan, Muthoot Finance, Jayachandra and Co, Shri Muruga Law Associates, LIC, Rkt tours and travels, Amar electricals, WeWork Galaxy, Sara Futura, Oman Air, obvious, Ivision Information Technologies Pvt. Ltd., Bharat Tent Works, KPN Travels, Karnataka Wine Board, Harshal Sanghvi &amp; Associates, Paxal Towe, Smartworks - Sargod Imperial, Pearson, PC Mohan and Co., 91springboard, Dotted i, Naadia Mirza and Co., DHL, Agami, Smartworks, Rakuten India, Condor Carbon, Awfis, Mahadwaara, LBB, Karnataka State Agarbathi Manufacturers Co-operative Society, Ittiam, Department Of Sainik Welfare and Resettlement, Bengaluru Metropolitan Transport Corporation, JSpiders, Awfis, Bain &amp; Company, Tesla India, Athenahealth, Apple, The Executive Centre, MiQ Digital, The Mysore Tobacco Company Ltd., smallcase, Nagamma Cancer Foundation, B&amp;S Associates, United India Insurance Co. Ltd., DAA Capital Pvt Ltd, Sachin Hareesh &amp; Associates, Sother India Bank's Training College, Sai Nikethan Marketting, The Museum by Suraj, Muthoot Finance, Karnataka Grape Growers Association, Muthoot Finance, SatSure Analytics India Pvt Ltd, Ramana Mani Foundation, TotalEnergies, AIS Windows Experience Centre, digit, Securiti Sciences Private Limited, Maveric Systems, Thales, Third Wave Coffee Roasters, Saudia, Department Pf Mechanical Engineering, Computacenter India Pvt. Ltd., South Point Law Offices, RSP Design Consultants india Pvt. Ltd., Trilegal, Hundredhands, The News Minute, Royal Travels, Atharva Legal, SNS Law Chambers, Sunplus, Honorary Consulate of Cambodia, International Institute Of Gemology, 315 Work Avenue, Adam International, Manas IT, Consulate of the Slovak Republic, Vaishnavi, IndiQube Grandeur, King Stubb &amp; Kasiva, ALMT Legal, MFAR Developers Private Limited, Farah Builders Private Limited, TTS India, Synergia Foundation, Mysore Sugar, HCG Foundation, Life Insurance Corporation, Office of the Mission Director, Premier Tarpaulins, AICTE Indovation Centre, Bruhat Bengaluru Mahanagara Palike, Karnataka Housing Board, Karnataka State Road Transport Corporation - KSRTC HQ, Microsoft Research and Development, Employee Provident Fund Organisation, Annexe-3, Annexe, TV9, LIC of India, Nakoda Dairy Pvt. Ltd., Consulate General of Switzerland, ChildFund, Passport Seva Kendra, Karnataka State Agricultural Produce Processing and Export Corporation Limited, IndiQube Penta, KSRTC Office, BMTC Office, Cauvery Guest House, Comat Technologies, K.S.R.T.C. Central Offices, Taluk Office</t>
  </si>
  <si>
    <t>2.4259, 1.5826, 1.6894, 1.8788, 2.7047, 2.7671, 0.6072000000000001, 2.2251999999999996, 1.8260999999999998, 1.7644000000000002, 1.4647999999999999, 1.603, 2.5997, 2.7664, 1.8277, 2.8176, 2.8539, 2.8443, 2.8470999999999997, 2.8608000000000002, 1.8724, 1.3508, 1.6148, 1.6956, 2.39, 2.3803, 2.4911999999999996, 2.5225999999999997, 2.6832, 2.6058000000000003, 2.5631, 2.7576, 2.2556, 2.2564, 2.4588, 2.438, 2.8639, 2.8705, 2.8773, 2.8655, 2.8678000000000003, 2.8716999999999997, 2.8783000000000003, 2.8613000000000004, 2.8581, 2.6065, 2.5991, 1.5757, 1.7103, 1.8914000000000002, 1.9555, 2.7184, 2.6786, 2.7367, 2.8358000000000003, 2.599, 2.0827, 1.8740999999999999, 2.4402, 2.3962, 2.1249000000000002, 2.4631999999999996, 1.4325999999999999, 2.3867, 2.2426999999999997, 2.9576, 1.5809000000000002, 1.8146, 2.0349, 1.2255999999999998, 0.9304, 2.326, 2.5006999999999997, 2.3648000000000002, 2.8709000000000002, 2.4794, 1.4886, 1.2177, 2.9855, 2.0261, 2.0251, 1.2899, 2.3038000000000003, 1.5813, 1.3882999999999999, 2.5703, 2.513, 1.7519, 1.2658, 0.9876, 1.7514, 2.386, 1.7469000000000001, 2.3430999999999997, 1.6588, 1.6996, 1.8065, 1.8263, 2.5295, 2.5329, 1.8075, 2.4726, 2.4695, 2.8895, 2.8947, 2.83, 2.9804, 2.9788, 2.889, 2.8788, 2.9015, 2.8635, 2.3479, 2.1597, 2.7321, 1.3816, 2.0653, 2.0325, 1.7369, 1.5546, 2.0904000000000003, 2.1073000000000004, 2.7093000000000003, 2.2956999999999996, 2.9381, 1.6178, 2.9335, 2.7343, 2.8669000000000002, 2.9008000000000003, 2.8909000000000002, 2.305, 2.2157, 2.3029, 1.1895, 0.9465, 2.3628, 1.8448, 1.8554000000000002, 1.5560999999999998, 2.7401999999999997, 2.8779, 2.9775, 1.9156, 2.0711, 2.083, 2.7645, 2.7354000000000003, 2.7512, 0.8699, 1.6142, 1.0613, 0.7956, 0.7777000000000001, 2.3945, 1.7644000000000002, 2.0391, 1.5285, 1.8799000000000001, 1.6625999999999999, 1.6375, 1.6134000000000002, 1.8539, 1.3805, 2.7407, 2.7237, 2.8155, 0.5396, 2.4764, 2.4594, 2.2458, 2.2241999999999997, 2.6899, 1.8195, 1.5251, 1.9372</t>
  </si>
  <si>
    <t>Sir M Visveswaraya Station, Central College</t>
  </si>
  <si>
    <t>overall</t>
  </si>
  <si>
    <t>Total Project = 381</t>
  </si>
  <si>
    <t>internal Id</t>
  </si>
  <si>
    <t>ack_no</t>
  </si>
  <si>
    <t>reg_no</t>
  </si>
  <si>
    <t>promoter_name</t>
  </si>
  <si>
    <t>Unnamed: 4</t>
  </si>
  <si>
    <t>project_name</t>
  </si>
  <si>
    <t>status</t>
  </si>
  <si>
    <t>district</t>
  </si>
  <si>
    <t>taluk</t>
  </si>
  <si>
    <t>approved_on</t>
  </si>
  <si>
    <t>proposed_completion_date</t>
  </si>
  <si>
    <t>covid_extension_date</t>
  </si>
  <si>
    <t>section_6_extension_date</t>
  </si>
  <si>
    <t>certificate</t>
  </si>
  <si>
    <t>covid_certificate</t>
  </si>
  <si>
    <t>renewed_certificate</t>
  </si>
  <si>
    <t>further_extension_order</t>
  </si>
  <si>
    <t>complaints_litigation</t>
  </si>
  <si>
    <t>project_sub_type</t>
  </si>
  <si>
    <t>further_extension_date</t>
  </si>
  <si>
    <t>latitude</t>
  </si>
  <si>
    <t>longitude</t>
  </si>
  <si>
    <t>total_area</t>
  </si>
  <si>
    <t>open_area</t>
  </si>
  <si>
    <t>units</t>
  </si>
  <si>
    <t>ProjectAddress</t>
  </si>
  <si>
    <t>ProjectStatus</t>
  </si>
  <si>
    <t>ProjectStartDate</t>
  </si>
  <si>
    <t>ProjectEndDate</t>
  </si>
  <si>
    <t>ProjectCost</t>
  </si>
  <si>
    <t>ProjectCarpetArea</t>
  </si>
  <si>
    <t>WaterSource</t>
  </si>
  <si>
    <t>OtherWaterSource</t>
  </si>
  <si>
    <t>OpenParking</t>
  </si>
  <si>
    <t>CoveredParking</t>
  </si>
  <si>
    <t>LandCost</t>
  </si>
  <si>
    <t>PlinthArea</t>
  </si>
  <si>
    <t>ApprovingAuth</t>
  </si>
  <si>
    <t>density</t>
  </si>
  <si>
    <t>ACK/KA/RERA/1251/310/PR/041223/007646</t>
  </si>
  <si>
    <t>SHRIRAM PROPERTIES LIMITED</t>
  </si>
  <si>
    <t>SHRIRAM SAPPHIRE</t>
  </si>
  <si>
    <t>APPROVED</t>
  </si>
  <si>
    <t>BENGALURU URBAN</t>
  </si>
  <si>
    <t>Bengaluru South</t>
  </si>
  <si>
    <t>Sy.No-72, Bommasandra Village, Attibele-Hobli , Anekal Taluk, Bangalore-Urban , Bommasandra Village , Bengaluru South , Bengaluru Urban, Karnataka - 560099</t>
  </si>
  <si>
    <t>New Project Launch</t>
  </si>
  <si>
    <t>BoreWell,Local Authority,</t>
  </si>
  <si>
    <t>BMRDA - Bangalore Metropolitan Region Development Authority</t>
  </si>
  <si>
    <t>ACK/KA/RERA/1251/446/PR/231023/007541</t>
  </si>
  <si>
    <t>MANA PROJECTS PVT LTD</t>
  </si>
  <si>
    <t>MANA DALE</t>
  </si>
  <si>
    <t>Bengaluru East</t>
  </si>
  <si>
    <t>31-12-2032</t>
  </si>
  <si>
    <t>Survey number 60/1, Sarjapur Extension , Kodathi Village ,Varthur Hobli , Bangalore East Taluk , Kodathi Village , Bengaluru East , Bengaluru Urban, Karnataka - 560087</t>
  </si>
  <si>
    <t>Local Authority,</t>
  </si>
  <si>
    <t>BDA - Bangalore Development Authority</t>
  </si>
  <si>
    <t>ACK/KA/RERA/1251/308/PR/060423/007026</t>
  </si>
  <si>
    <t>SOWPARNIKA SUPERTECH PRIVATE LIMITED</t>
  </si>
  <si>
    <t>SOWPARNIKA LIFE ON THE GREEN</t>
  </si>
  <si>
    <t>Sy. No. 72/1, 72/2, 80/4, 80/7, 81 and 88 , Bidaraguppe Village , Attibele Hobli, Anekal Taluk , Anekal , Bengaluru Urban, Karnataka - 562107</t>
  </si>
  <si>
    <t>Completed</t>
  </si>
  <si>
    <t>BoreWell,</t>
  </si>
  <si>
    <t>Local Planing Authority</t>
  </si>
  <si>
    <t>TOR/ACK/KA/RERA/1251/309/PR/220701/006101</t>
  </si>
  <si>
    <t>TOR/PRM/KA/RERA/1251/309/PR/221116/000068</t>
  </si>
  <si>
    <t>SHRIPROP HOMES PRIVATE LIMITED</t>
  </si>
  <si>
    <t>SHRIRAM SOLITAIRE</t>
  </si>
  <si>
    <t>16-11-2022</t>
  </si>
  <si>
    <t>15-05-2025</t>
  </si>
  <si>
    <t>ACK/KA/RERA/1251/309/PR/180223/006851</t>
  </si>
  <si>
    <t>TALREJA REALTY LLP</t>
  </si>
  <si>
    <t>CENTURY NOVUS</t>
  </si>
  <si>
    <t>Bengaluru North</t>
  </si>
  <si>
    <t>31-08-2027</t>
  </si>
  <si>
    <t>BBMP Khatha No.1305/10/2, Sy.no.10/2, , Jakkur Village, Yelahanka Hobli, Bangalore North Taluk , Jakkur Village , Bengaluru North , Bengaluru Urban, Karnataka - 560064</t>
  </si>
  <si>
    <t>BWSSB,</t>
  </si>
  <si>
    <t>BBMP - Bruhat Bengaluru Mahanagara Palike</t>
  </si>
  <si>
    <t>ACK/KA/RERA/1251/309/PR/110523/007099</t>
  </si>
  <si>
    <t>PRIDE HOUSING</t>
  </si>
  <si>
    <t>PRIDE ALTIUS</t>
  </si>
  <si>
    <t>30-06-2026</t>
  </si>
  <si>
    <t>Sy. No. 122/1, BBMP Khata No. 359/330/122/1, , Doddabidarikallu Village, Yeshwanthapur Hobli, , Bangalore North Taluk, Tumkur Road, , Bengaluru North , Bengaluru Urban, Karnataka - 560073</t>
  </si>
  <si>
    <t>22-05-2023</t>
  </si>
  <si>
    <t>BoreWell,BWSSB,</t>
  </si>
  <si>
    <t>ACK/KA/RERA/1251/310/PR/030423/007014</t>
  </si>
  <si>
    <t>CASA GRANDE GARDEN CITY BUILDERS PVT LTD</t>
  </si>
  <si>
    <t>CASAGRAND ZAIDEN</t>
  </si>
  <si>
    <t>22-03-2026</t>
  </si>
  <si>
    <t>SY.NO.59 (OLD SY.NO.7/9), KHATHA NO.237/1/7/9/7/18 at WARD NO.198 , UTTARAHALLI MANAVARTHAKAVAL VILLAGE , UTTARAHALLI HOBLI , Bengaluru South , Bengaluru Urban, Karnataka - 560062</t>
  </si>
  <si>
    <t>ACK/KA/RERA/1251/446/PR/180723/007285</t>
  </si>
  <si>
    <t>PRESTIGE PROJECTS PRIVATE LIMITED</t>
  </si>
  <si>
    <t>PRESTIGE PARK GROVE</t>
  </si>
  <si>
    <t>31-12-2027</t>
  </si>
  <si>
    <t>Mixed</t>
  </si>
  <si>
    <t>SY NOS 13/2, 30/1 (p), 30/2, 32, 33/1, 33/2, 33/3, 34/1, 36(P), 38/2, 39/2, 40/1, 40/2, 40/3, 41/1, 41/2, 41/2, 41/3, 42, 43/1, 43/2, 43/3, 44/1A, , 44/1B, 44/2, 44/3, 45/1, 45/2, 46/1A, 46/1B, 46/1C, 46/1D, 46/2, 47/1, 47/2, 47/3, 47/4, 48/1, 48/2, 48/3, 49,50/1 TO 5, 51, 52/1 TO 4 , 53/1, 53/1B, 53/2, 54, 59/1,70/2&amp;3, 70/4, 70/5, 71/1, 71/2, , 73/1, 73/2, 73/3,73/4, 74/3, 75/1,75/2, 76, 77, 78, 79/2, 83, 84, 85, 86, 87 OF CHIKKABANAHALLI VILLAGE, TALUK, BANGALORE , Bengaluru East , Bengaluru Urban, Karnataka - 560067</t>
  </si>
  <si>
    <t>ACK/KA/RERA/1251/446/PR/271222/006668</t>
  </si>
  <si>
    <t>PRESTIGE ESTATES PROJECTS LTD</t>
  </si>
  <si>
    <t>PRESTIGE ELM PARK</t>
  </si>
  <si>
    <t>25-01-2023</t>
  </si>
  <si>
    <t>14-08-2026</t>
  </si>
  <si>
    <t>RESIDENTIAL APARTMENT BUILDING ON KHATA NO.2057, MUNICIPAL NO. 284, SURVEY NO. 142 , CHANNASANDRA VILLAGE, BIDARAHALLI HOBLI, WARD NO.83, MAHADEVAPURA ZONE, BENGALURU , CHANNASANDRA VILLAGE , Bengaluru East , Bengaluru Urban, Karnataka - 560049</t>
  </si>
  <si>
    <t>15-04-2023</t>
  </si>
  <si>
    <t>ACK/KA/RERA/1251/446/PR/211222/006640</t>
  </si>
  <si>
    <t>GODREJ PROJECTS DEVELOPMENT LIMITED</t>
  </si>
  <si>
    <t>GODREJ ATHENA</t>
  </si>
  <si>
    <t>14-01-2028</t>
  </si>
  <si>
    <t>Khata No 28 in Survey No 124, 7th Cross , Nelluru Puram , Kaggadasapura, Bangalore , C V Raman Nagar , Bengaluru East , Bengaluru Urban, Karnataka - 560093</t>
  </si>
  <si>
    <t>15-01-2023</t>
  </si>
  <si>
    <t>ACK/KA/RERA/1251/310/PR/190123/006748</t>
  </si>
  <si>
    <t>SHRIRAM ESQUIRE</t>
  </si>
  <si>
    <t>19-01-2027</t>
  </si>
  <si>
    <t>PID No-600005711 Site No-91 to 98 at HBCS LTD , Nirguna Mandir Layout , Koramangala 4th Block , Bengaluru South , Bengaluru Urban, Karnataka - 560034</t>
  </si>
  <si>
    <t>24-01-2023</t>
  </si>
  <si>
    <t>ACK/KA/RERA/1251/446/PR/060224/007837</t>
  </si>
  <si>
    <t>PRESTIGE SOMERVILLE</t>
  </si>
  <si>
    <t>29-02-2024</t>
  </si>
  <si>
    <t>PROPOSED RESIDENTIAL APARTMENT ON KATHA NO. NO.1012/649, SY NO.39/2, 39/3, 39/4, 40/1, 40/2, 48/6A, 48/6B, 48/7, 48/8, 48/9, 48/10, 48/11, 48/12, , 48/13, 48/14, 48/15, 39/1, 40/5, 40/6, 38/1, 38/2, 38/3, 38/4, 38/5, 40/3, 41/2, 41/3, 41/4, 41/5, 41/6, 41/8, WARD NO. 84, RAMAGONDANAHALLI VILLAGE, VARTHUR HOBLI, BANGALORE EAST TALUK BANGALORE , RAMAGONDANAHALLI VILLAGE, VARTHUR HOBLI, , Bengaluru East , Bengaluru Urban, Karnataka - 560066</t>
  </si>
  <si>
    <t>ACK/KA/RERA/1251/446/PR/060224/007842</t>
  </si>
  <si>
    <t>VIGOR DEVELOPMENTS PRIVATE LIMITED</t>
  </si>
  <si>
    <t>EMBASSY EAST AVENUE</t>
  </si>
  <si>
    <t>20-02-2024</t>
  </si>
  <si>
    <t>30-09-2028</t>
  </si>
  <si>
    <t>KATHA NO. 272, OLD NO. 401/245, SY NO. 197 OF HOODI VILLAGE , K R PURAM, WARD NO. 82 , HOODI VILLAGE , Bengaluru East , Bengaluru Urban, Karnataka - 560066</t>
  </si>
  <si>
    <t>ACK/KA/RERA/1251/310/PR/030124/007722</t>
  </si>
  <si>
    <t>IINSPIRA WORLDCITY PROJECTS PRIVATE LIMITED</t>
  </si>
  <si>
    <t>ASSETZ INSPIRA MELODIES OF LIFE</t>
  </si>
  <si>
    <t>30-01-2024</t>
  </si>
  <si>
    <t>31-08-2026</t>
  </si>
  <si>
    <t>SY. NO-86/1, 86/ 3, 86/ 4, 2/ 1, 2/ 2, 4, 5, 7 ,8/ 1, 8/ 2, 8/ 3, 9, 10 13/ 2, 13/ 3, 14/ 1, 14/ 2, 14/ 3, 15/ 1, 15/ 2, 15/ 3, 16, 17/ 1 , AT K.G. CHOODASANDRA VILLAGE, 120/ 1 and 120/ 3 120/ 4 . AT RAYASANDRA VILLAGE,SARJAPURA HOBLI, ANEKAL TALUK, BANGALORE , SARJAPURA , Bengaluru South , Bengaluru Urban, Karnataka - 560099</t>
  </si>
  <si>
    <t>ACK/KA/RERA/1251/446/PR/161023/007518</t>
  </si>
  <si>
    <t>PRESTIGE GLENBROOK</t>
  </si>
  <si>
    <t>30-06-2027</t>
  </si>
  <si>
    <t>KATHA NO. 153/25/1/1, SY NO. 25/1B &amp; 35, , NELLURAHALLI VILLAGE, WHITE FIELD, K R PURAM, WARD NO. 84, BENGALURU EAST TALUK, BENGALURU , Nallurhalli Village , Bengaluru East , Bengaluru Urban, Karnataka - 560066</t>
  </si>
  <si>
    <t>ACK/KA/RERA/1251/446/PR/131023/007514</t>
  </si>
  <si>
    <t>BRIGADE ENTERPRISES LTD</t>
  </si>
  <si>
    <t>BRIGADE SANCTUARY</t>
  </si>
  <si>
    <t>31-12-2028</t>
  </si>
  <si>
    <t>Sy. No. 27, 33/1, 34/1, 34/2 &amp; 35 , Chikkavaderapura Village, Sarjapura Hobli, Anekal Taluk, Bangalore Urban District , Sy. No. 27, 33/1, 34/1, 34/2 &amp; 35 situated at Chikkavaderapura Village, Sarjapura Hobli, Anekal Taluk, Bangalore Urban District , Bengaluru East , Bengaluru Urban, Karnataka - 560087</t>
  </si>
  <si>
    <t>Others,</t>
  </si>
  <si>
    <t>Private Tankers</t>
  </si>
  <si>
    <t>ACK/KA/RERA/1251/446/PR/270723/007324</t>
  </si>
  <si>
    <t>PRESTIGE HABITAT VENTURES</t>
  </si>
  <si>
    <t>PRESTIGE SERENITY SHORES</t>
  </si>
  <si>
    <t>22-08-2023</t>
  </si>
  <si>
    <t>KATHA NO. 7544, MUNICIPAL NO. 363, SY NO. 187/1, 190/3,187/2, 190/4, 189/2, 187/4, 187/3, 188/1, 210/2, , GUNJUR VILLAGE, VARTHUR HOBLI, WARD NO. 149, BENGALURU EAST TALUK, BENGALURU , GUNJUR VILLAGE, VARTHUR HOBLI, , Bengaluru East , Bengaluru Urban, Karnataka - 560087</t>
  </si>
  <si>
    <t>ACK/KA/RERA/1251/472/PR/100223/006818</t>
  </si>
  <si>
    <t>PRESTIGE DEW DROPS</t>
  </si>
  <si>
    <t>YELAHANKA</t>
  </si>
  <si>
    <t>15-03-2023</t>
  </si>
  <si>
    <t>14-04-2026</t>
  </si>
  <si>
    <t>Proposed group Housing at Sy. No 53/1, 53/2, 53/3, 53/4 &amp; 53/5 addeviswanathapura village , Hesarghatta Hobli, Yelahanka Taluk, Bangalore , Hesarghatta Hobli , YELAHANKA , Bengaluru Urban, Karnataka - 560088</t>
  </si>
  <si>
    <t>Nelamangala Town Municipal Council</t>
  </si>
  <si>
    <t>ACK/KA/RERA/1251/446/PR/010423/007010</t>
  </si>
  <si>
    <t>PRESTIGE OFFICE VENTURES</t>
  </si>
  <si>
    <t>PRESTIGE LAVENDER FIELDS</t>
  </si>
  <si>
    <t>29-04-2023</t>
  </si>
  <si>
    <t>31-05-2027</t>
  </si>
  <si>
    <t>KATHA NO. 2146, MUNCIPAL NO.328, , SY NO. 206/4, 207/6, 207/7, 220/2A, 220/2B, 220/7, 220/9, 220/10, 221/2, of Gunjur Village, Sy.No.190, 191/3, 191/4, 191/5, 191/6, 198/1, GUNJUR VILLAGE, VARTHUR HOBLI, WARD NO.149, BANGALORE EAST , GUNJUR VILLAGE, VARTHUR HOBLI , Bengaluru East , Bengaluru Urban, Karnataka - 560087</t>
  </si>
  <si>
    <t>ACK/KA/RERA/1251/310/PR/230323/006987</t>
  </si>
  <si>
    <t>PURAVANKARA LIMITED</t>
  </si>
  <si>
    <t>PURVA BLUBELLE</t>
  </si>
  <si>
    <t>29-03-2023</t>
  </si>
  <si>
    <t>30-06-2029</t>
  </si>
  <si>
    <t>Municipal No. 74 PID No. 32-1-74 Magadi Road Main Road , Ward No. 32 (New Ward No. 122), Kempapura Agrahara Bangalore , Magadi Road Main Road , Bengaluru South , Bengaluru Urban, Karnataka - 560023</t>
  </si>
  <si>
    <t>ACK/KA/RERA/1251/446/PR/270123/006771</t>
  </si>
  <si>
    <t>PURVA OAKSHIRE</t>
  </si>
  <si>
    <t>31-12-2026</t>
  </si>
  <si>
    <t>Sy.No.86, 87/1, 87/2,87/3,87/4,90/1,90/2,90/4,91/2,91/3,92/4,92/5,92/3,92/6,93/4,95/1,95/2, of Rampura Village , 40/1,45/1,46,47,48/1,48/9,48/12,48/14,51/1,51/2,51/3,51/6A,51/7,51/8,51/10,51/11,51/12,51/13,51/14,51/15,51/16,55,57/1,57/3,57/2,58/1,58/2,58/3, of Huvinaane Village155/2 of Kitaganur, 48/1of Adur , Bidarahalli Hobli Bangalore East Taluk Bangalore , Bengaluru East , Bengaluru Urban, Karnataka - 560049</t>
  </si>
  <si>
    <t>Panchayath</t>
  </si>
  <si>
    <t>ACK/KA/RERA/1251/446/PR/061222/006590</t>
  </si>
  <si>
    <t>CASAGRAND KEATSWAY</t>
  </si>
  <si>
    <t>23-12-2022</t>
  </si>
  <si>
    <t>Khata No 38/25/5, Sy No 25/5, Geddalahalli village , K R Pura Hobli, , Geddalahalli village , Bengaluru East , Bengaluru Urban, Karnataka - 560077</t>
  </si>
  <si>
    <t>20-12-2022</t>
  </si>
  <si>
    <t>ACK/KA/RERA/1251/446/PR/180622/006055</t>
  </si>
  <si>
    <t>DS MAX PROPERTIES PRIVATE LIMITED</t>
  </si>
  <si>
    <t>DS MAX SENATE</t>
  </si>
  <si>
    <t>Site/Khata No:34, Sy No 127/1, Begur , Bommanahalli Zone, Ward No:192 , Bengaluru , Bengaluru East , Bengaluru Urban, Karnataka - 560114</t>
  </si>
  <si>
    <t>ACK/KA/RERA/1251/308/PR/160922/006360</t>
  </si>
  <si>
    <t>SOWPARNIKA INFRACON PRIVATE LIMITED</t>
  </si>
  <si>
    <t>SOWPARNIKA OLIVIA NEST</t>
  </si>
  <si>
    <t>18-10-2022</t>
  </si>
  <si>
    <t>30-09-2027</t>
  </si>
  <si>
    <t>New Sy. No. 121/1 (Old Sy. No. 121) , New Sy. No. 121/5 (Old Sy. No. 121/1) , Thindlu Village, Sarjapura Hobli, Anekal Taluk , Anekal , Bengaluru Urban, Karnataka - 562106</t>
  </si>
  <si>
    <t>ACK/KA/RERA/1251/446/PR/040322/005739</t>
  </si>
  <si>
    <t>DSR INFRA PROJECTS</t>
  </si>
  <si>
    <t>DSR HIGHLAND GREENZ</t>
  </si>
  <si>
    <t>30-03-2026</t>
  </si>
  <si>
    <t>SY NOS 17,18/1,18/2,18/3,18/4,18/5 SITUATED AT CHIKKAKANAHALLI @ CHIKKANALLI AND 14/4 SITUATED AT CHIKKANAYAKANAHALLI , , VARTHUR HOBLI, BENGALURU EAST TALUK BENGALURU , CHIKKAKANAHALLI @ CHIKKANALLI AND CHIKKANAYAKANAHALLI , Bengaluru East , Bengaluru Urban, Karnataka - 560035</t>
  </si>
  <si>
    <t>27-01-2022</t>
  </si>
  <si>
    <t>ACK/KA/RERA/1251/446/PR/060223/006803</t>
  </si>
  <si>
    <t>PRM/KA/RERA/1251/446/PR/100423/005855</t>
  </si>
  <si>
    <t>PLATINUM - NARYA INFRA</t>
  </si>
  <si>
    <t>PLATINUM EAST WOODS</t>
  </si>
  <si>
    <t>30-03-2027</t>
  </si>
  <si>
    <t>SY 191, , Kannamangala Village ,Bidarahalli Hobli , Kannanmangala Village , Bengaluru East , Bengaluru Urban, Karnataka - 560067</t>
  </si>
  <si>
    <t>ACK/KA/RERA/1251/309/PR/260322/005807</t>
  </si>
  <si>
    <t>PRM/KA/RERA/1251/309/PR/110722/005050</t>
  </si>
  <si>
    <t>NCC URBAN INFRASTRUCTURE LIMITED</t>
  </si>
  <si>
    <t>NCC URBAN PARK VIEW</t>
  </si>
  <si>
    <t>31-12-2024</t>
  </si>
  <si>
    <t>Old Sy No 5 New Sy No 5/2 , Mandalakunte Village Yelahanka Hobli Bangalore North Taluk , Bangalore , Bengaluru North , Bengaluru Urban, Karnataka - 560064</t>
  </si>
  <si>
    <t>ACK/KA/RERA/1251/309/PR/021223/007640</t>
  </si>
  <si>
    <t>PRM/KA/RERA/1251/309/PR/181223/006491</t>
  </si>
  <si>
    <t>CONCORDE HOUSING CORPORATION PVT LTD</t>
  </si>
  <si>
    <t>CONCORDE ANTARES</t>
  </si>
  <si>
    <t>18-12-2023</t>
  </si>
  <si>
    <t>22-12-2028</t>
  </si>
  <si>
    <t>Sy No.26/1 &amp; 26/2, Chikkabettahalli Village, , Yelahanka Hobli , Vidyaranyapura , Bengaluru North , Bengaluru Urban, Karnataka - 560064</t>
  </si>
  <si>
    <t>ACK/KA/RERA/1251/308/PR/120122/005581</t>
  </si>
  <si>
    <t>PRM/KA/RERA/1251/308/PR/110422/004824</t>
  </si>
  <si>
    <t>GR CONSTRUCTIONS</t>
  </si>
  <si>
    <t>GR SITARA</t>
  </si>
  <si>
    <t>Sy no:9/3 and 10/4 Rayasandra Village, , Sarjapura Hobli, Anekal Taluk, Bangalore , Rayasandra Village Sarjapura Hobli , Anekal , Bengaluru Urban, Karnataka - 560099</t>
  </si>
  <si>
    <t>20-01-2022</t>
  </si>
  <si>
    <t>ACK/KA/RERA/1251/308/PR/181121/005467</t>
  </si>
  <si>
    <t>PRM/KA/RERA/1251/308/PR/110722/005048</t>
  </si>
  <si>
    <t>AKARSHAK REALTY PRIVATE LIMITED</t>
  </si>
  <si>
    <t>ADARSH GARDEN ESTATE</t>
  </si>
  <si>
    <t>31-12-2023 - 31-12-2024</t>
  </si>
  <si>
    <t>RESIDENTIAL LAYOUT PLAN AT Sy. No. 53/1, 54/1,54/3,54/4,54/5,56,57/1, 57/2,74/1,74/2,75,76/2,79,81/1,81/2,81/3,81/4, 82/2,82/3,82/4 , 82/5,82/6, 82/7, 83/1,83/2, 83/3, 83/4,83/5,84/2,85/1,86/2,87/1,87/2,88/1,88/2, 91, 92/1,92/2,93,94/1 OF GHATTAHALLI VILLAGE, SARJAPURA HOBLI ANEKAL TALUK. BENGALURU. , GHATTAHALLI VILLAGE, SARJAPURA HOBLI ANEKAL TALUK. BENGALURU. , Anekal , Bengaluru Urban, Karnataka - 560099</t>
  </si>
  <si>
    <t>########</t>
  </si>
  <si>
    <t>ACK/KA/RERA/1251/308/PR/210925/005278</t>
  </si>
  <si>
    <t>PRM/KA/RERA/1251/308/PR/220210/004690</t>
  </si>
  <si>
    <t>EVERSHINE DWELLINGS PVT LTD</t>
  </si>
  <si>
    <t>EVERSHINE NORTHEAST APARTMENTS</t>
  </si>
  <si>
    <t>30-09-2026</t>
  </si>
  <si>
    <t>ACK/KA/RERA/1251/446/PR/170124/007770</t>
  </si>
  <si>
    <t>NEXSA BUILDERS PRIVATE LIMITED</t>
  </si>
  <si>
    <t>NEXSA ACUITY</t>
  </si>
  <si>
    <t>30-06-2025</t>
  </si>
  <si>
    <t>SITE NO.6&amp;7,KATHA NO-672/115/1/71/BLOCK/1,2. , BYRATHI VILLAGE,BIDARAHALLI HOBLI,WARD NO-54,BANGALORE , BIDARAHALLI , Bengaluru East , Bengaluru Urban, Karnataka - 560049</t>
  </si>
  <si>
    <t>ACK/KA/RERA/1251/310/PR/160124/007766</t>
  </si>
  <si>
    <t>PRM/KA/RERA/1251/310/PR/040324/006661</t>
  </si>
  <si>
    <t>SRI SUMERU REALTY PRIVATE LIMITED</t>
  </si>
  <si>
    <t>SRI SRI NAGAR</t>
  </si>
  <si>
    <t>31-03-2026</t>
  </si>
  <si>
    <t>Sy.No.410, 411, 412 &amp; 432 , Uttarahalli Hobli, Bangalore Souh Taluk , Kaggalipura , Bengaluru South , Bengaluru Urban, Karnataka - 560082</t>
  </si>
  <si>
    <t>ACK/KA/RERA/1251/446/PR/290324/007997</t>
  </si>
  <si>
    <t>PRM/KA/RERA/1251/446/PR/060424/006781</t>
  </si>
  <si>
    <t>RADIANCE REALTY DEVELOPERS INDIA LIMITED</t>
  </si>
  <si>
    <t>RADIANCE FLORESTA</t>
  </si>
  <si>
    <t>31-05-2028</t>
  </si>
  <si>
    <t>Sy No 57/2 (P), Chikagubbi Village , Bidarahalli Hobli, Bangalore East Taluk , Sy No 57/2 (P), Chikagubbi Village , Bengaluru East , Bengaluru Urban, Karnataka - 562149</t>
  </si>
  <si>
    <t>ACK/KA/RERA/1251/310/PR/100224/007863</t>
  </si>
  <si>
    <t>PRM/KA/RERA/1251/310/PR/060424/006777</t>
  </si>
  <si>
    <t>KNS PROJECTS PRIVATE LIMITED</t>
  </si>
  <si>
    <t>KNS AMORA</t>
  </si>
  <si>
    <t>Sy.Nos.172, 173, 174 &amp; 175 of KUMBALAGUDU VILLAGE, KENGERI HOBLI, , BENGALURU SOUTHTALUK, , KUMBALAGUDU VILLAGE , Bengaluru South , Bengaluru Urban, Karnataka - 560074</t>
  </si>
  <si>
    <t>ACK/KA/RERA/1251/472/PR/130324/007951</t>
  </si>
  <si>
    <t>PRM/KA/RERA/1251/472/PR/280324/006742</t>
  </si>
  <si>
    <t>AXIS CONCEPT CONSTRUCTION PVT LTD</t>
  </si>
  <si>
    <t>AXIS OAKLYN</t>
  </si>
  <si>
    <t>28-03-2024</t>
  </si>
  <si>
    <t>31-03-2027</t>
  </si>
  <si>
    <t>Sy No 46(P) in Sonnappanahalli Village, Jala Hobli , Yelahanka Taluk , Sonnappanahalli , YELAHANKA , Bengaluru Urban, Karnataka - 562157</t>
  </si>
  <si>
    <t>ACK/KA/RERA/1251/446/PR/060324/007928</t>
  </si>
  <si>
    <t>DSR INFRAPROJECTS</t>
  </si>
  <si>
    <t>DSR THE COURTYARD</t>
  </si>
  <si>
    <t>22-02-2027</t>
  </si>
  <si>
    <t>BBMP KATHA NO.886/224, WARD NO.149, OLD SURVEY.NO.319/1 &amp; 319/2, ( OLD SY.71), AND SURVEY.NO.70, , AT GUNJUR VILLAGE, VARTHUR HOBLI,BANGALORE EAST TAL , GUNJUR VILLAGE , Bengaluru East , Bengaluru Urban, Karnataka - 560087</t>
  </si>
  <si>
    <t>23-01-2024</t>
  </si>
  <si>
    <t>ACK/KA/RERA/1251/446/PR/060324/007931</t>
  </si>
  <si>
    <t>PRM/KA/RERA/1251/446/PR/280324/006740</t>
  </si>
  <si>
    <t>SHILPA HIGH RISE PRIVATE LIMITED</t>
  </si>
  <si>
    <t>SHILPA RATHNA</t>
  </si>
  <si>
    <t>14-01-2027</t>
  </si>
  <si>
    <t>4/1 [Portion of property in Sy. No. 6. (Old. Sy. No. 6/2)] , Vijinapura Village, Mahadevapura Hobli , VIJINAPURA VILLAGE , Bengaluru East , Bengaluru Urban, Karnataka - 560016</t>
  </si>
  <si>
    <t>ACK/KA/RERA/1251/446/PR/180324/007963</t>
  </si>
  <si>
    <t>PRM/KA/RERA/1251/446/PR/280324/006744</t>
  </si>
  <si>
    <t>PUSHKALAM DEVELOPERS</t>
  </si>
  <si>
    <t>PUSHKALAM HERITAGE</t>
  </si>
  <si>
    <t>31-03-2028</t>
  </si>
  <si>
    <t>AT SY. NO. 30/4 &amp; 30/3 (OLD SY. NO. 30/2 &amp; 30/1) OF NIMBEKAIPURA VILLAGE , BIDRAHALLI HOBLI , OFF OLD MADRAS ROAD , Bengaluru East , Bengaluru Urban, Karnataka - 560049</t>
  </si>
  <si>
    <t>23-11-2023</t>
  </si>
  <si>
    <t>ACK/KA/RERA/1251/310/PR/200324/007974</t>
  </si>
  <si>
    <t>PRM/KA/RERA/1251/310/PR/280324/006763</t>
  </si>
  <si>
    <t>ICON KABINI LLP</t>
  </si>
  <si>
    <t>ICON CENTRAL PARK</t>
  </si>
  <si>
    <t>31-05-2029</t>
  </si>
  <si>
    <t>Sy.No.60/1 and Sy.No.60/2, Choodasandra Village, Sarjapura Hobli , Anekal Taluk , Choodasandra Village , Bengaluru South , Bengaluru Urban, Karnataka - 560099</t>
  </si>
  <si>
    <t>ACK/KA/RERA/1251/446/PR/260324/007987</t>
  </si>
  <si>
    <t>PRM/KA/RERA/1251/446/PR/280324/006768</t>
  </si>
  <si>
    <t>CASAGRAND REGAL</t>
  </si>
  <si>
    <t>13-03-2027</t>
  </si>
  <si>
    <t>SY.NO.12/11, KATHA NO.816/12/11, THANISANDRA VILLAGE , K.R.PURAM HOBLI , BANGALORE. WARD NO.06 , Bengaluru East , Bengaluru Urban, Karnataka - 560045</t>
  </si>
  <si>
    <t>30-03-2024</t>
  </si>
  <si>
    <t>ACK/KA/RERA/1251/309/PR/140922/006351</t>
  </si>
  <si>
    <t>PRM/KA/RERA/1251/309/PR/151222/005524</t>
  </si>
  <si>
    <t>SLV INFRATECH</t>
  </si>
  <si>
    <t>SLV ELANZA</t>
  </si>
  <si>
    <t>15-12-2022</t>
  </si>
  <si>
    <t>31-12-2025</t>
  </si>
  <si>
    <t>Property bearing Old Sy No.50, New Converted Sy No.50/1, Present BBMP Katha No.897/50/1 , Agrahara village, Yelahanka Hobli, Bangalore North Taluk , Agrahara village, , Bengaluru North , Bengaluru Urban, Karnataka - 560064</t>
  </si>
  <si>
    <t>ACK/KA/RERA/1251/308/PR/010224/007824</t>
  </si>
  <si>
    <t>PRM/KA/RERA/1251/308/PR/220324/006727</t>
  </si>
  <si>
    <t>SOWMYA INFRA PROJECTS</t>
  </si>
  <si>
    <t>SOWMYA SKYLA</t>
  </si>
  <si>
    <t>22-03-2024</t>
  </si>
  <si>
    <t>CMC Katha No 108/41/7, 109/41/7, 41/8, 8321/41/2, 42/2/426 at Kammasandra Village , Attibele Hobli Anekal , Kammasandra , Anekal , Bengaluru Urban, Karnataka - 560100</t>
  </si>
  <si>
    <t>ACK/KA/RERA/1251/446/PR/200124/007785</t>
  </si>
  <si>
    <t>PRM/KA/RERA/1251/446/PR/210324/006717</t>
  </si>
  <si>
    <t>DEVAGIRI PROJECTS</t>
  </si>
  <si>
    <t>DEVAGIRI OPAL</t>
  </si>
  <si>
    <t>21-03-2024</t>
  </si>
  <si>
    <t>13-06-2026</t>
  </si>
  <si>
    <t>No.1269, Devagiri Opal, Sy No.30/1, 30/2, 30/4, Sadaramangala Village , Kodigehalli Rd, K R Puram Hobli , Sadaramangala Village , Bengaluru East , Bengaluru Urban, Karnataka - 560067</t>
  </si>
  <si>
    <t>15-12-2023</t>
  </si>
  <si>
    <t>ACK/KA/RERA/1251/308/PR/020224/007831</t>
  </si>
  <si>
    <t>SHANDERS PROPERTIES PVT LTD</t>
  </si>
  <si>
    <t>SHANDERS COURT YARD</t>
  </si>
  <si>
    <t>31-03-2025</t>
  </si>
  <si>
    <t>Sy.no.195/4, Chikkanagamangala Village , Sarajpura Hobli Anekal Tq. , Sy.no.195/4, Chikkanagamangala Village Sarajpura Hobli Anekal Tq. , Anekal , Bengaluru Urban, Karnataka - 560099</t>
  </si>
  <si>
    <t>ACK/KA/RERA/1251/310/PR/270224/007895</t>
  </si>
  <si>
    <t>ABHEEVENTURES PVT LTD</t>
  </si>
  <si>
    <t>ABHEE RIVIERA ROYALE</t>
  </si>
  <si>
    <t>28-02-2027</t>
  </si>
  <si>
    <t>plot bearing C.N. No/CTS No. /Survey no. / Final Plot no 22/2, KUDLU Village , Ward-191, Bommanahalli zone, Sarjapura Hobli, Anekal Taluk, Bangalore , Kudlu , Bengaluru South , Bengaluru Urban, Karnataka - 560068</t>
  </si>
  <si>
    <t>21-02-2024</t>
  </si>
  <si>
    <t>BoreWell,BWSSB,Others,</t>
  </si>
  <si>
    <t>Water Tanker</t>
  </si>
  <si>
    <t>ACK/KA/RERA/1251/310/PR/020324/007908</t>
  </si>
  <si>
    <t>PRM/KA/RERA/1251/310/PR/210324/006724</t>
  </si>
  <si>
    <t>DS-MAX PROPERTIES PRIVATE LIMITED</t>
  </si>
  <si>
    <t>DS MAX SKY BLOSSOM</t>
  </si>
  <si>
    <t>28-02-2029</t>
  </si>
  <si>
    <t>SITE/ KHATHA NO: 29 SY NO 134/3, BEGUR , BOMMANAHALLI ZONE , B-LURU .IN WARD NO: 192 , BEGUR , Bengaluru South , Bengaluru Urban, Karnataka - 560068</t>
  </si>
  <si>
    <t>ACK/KA/RERA/1251/308/PR/180324/007969</t>
  </si>
  <si>
    <t>PURAVANKARA LTD</t>
  </si>
  <si>
    <t>PURVA KENSHO HILLS</t>
  </si>
  <si>
    <t>30-06-2028</t>
  </si>
  <si>
    <t>SY NOâ€™S â€“ 110/1,2,3,4, 120/1,2,3 OF ADIGARAKALLAHALLI VILLAGE &amp; SY NOâ€™S- 206/9/10/12, 207/1/2/3/4/5/6/7, 208/1/2/3/4/5, , 209/1/2/3/4/5, 210/2, 211/1,212/1/2/3/4, 213/1 OF S.MEDAHALLI VILLAGE OF SARJAPURA HOBLI, ANEKAL TALUK, BANGALORE , ANEKAL TALUK, BANGALORE , Anekal , Bengaluru Urban, Karnataka - 562125</t>
  </si>
  <si>
    <t>15-04-2024</t>
  </si>
  <si>
    <t>ACK/KA/RERA/1251/310/PR/040324/007911</t>
  </si>
  <si>
    <t>CASAGRAND AMOR</t>
  </si>
  <si>
    <t>14-03-2024</t>
  </si>
  <si>
    <t>23-02-2028</t>
  </si>
  <si>
    <t>SY.NO.20/2, 21, 22 &amp; 23, KHATHA NO.19/SY.NO.20/2, 21, 22 &amp; 23, CHANDRASHEKARAPURA VILLAGE , BEGUR HOBLI, BANGALORE. WARD NO.192 , BEGUR , Bengaluru South , Bengaluru Urban, Karnataka - 560068</t>
  </si>
  <si>
    <t>ACK/KA/RERA/1251/446/PR/180124/007777</t>
  </si>
  <si>
    <t>PRM/KA/RERA/1251/446/PR/150224/006619</t>
  </si>
  <si>
    <t>LVS BUILDERS AND DEVELOPERS</t>
  </si>
  <si>
    <t>LVS PARADISE</t>
  </si>
  <si>
    <t>15-02-2024</t>
  </si>
  <si>
    <t>Sy No.112/5 , Kihaganur Village , KR Puram , Bengaluru East , Bengaluru Urban, Karnataka - 560036</t>
  </si>
  <si>
    <t>ACK/KA/RERA/1251/446/PR/221223/007699</t>
  </si>
  <si>
    <t>PRM/KA/RERA/1251/446/PR/060324/006674</t>
  </si>
  <si>
    <t>VIKYATH PROPERTIES PVT LTD</t>
  </si>
  <si>
    <t>VIKYATH SIGNATURE</t>
  </si>
  <si>
    <t>31-12-2030</t>
  </si>
  <si>
    <t>Survey No. 26/1 and 26/2 , Situated at Kurudu Sonnenahalli Village,Bidarahalli Hobli,Bangalore Taluk , Kurudu Sonnenahalli Village , Bengaluru East , Bengaluru Urban, Karnataka - 560049</t>
  </si>
  <si>
    <t>25-12-2023</t>
  </si>
  <si>
    <t>ACK/KA/RERA/1251/446/PR/250124/007806</t>
  </si>
  <si>
    <t>INSPIRA INFINITY LIMITED LIABILITY PARTNERSHIP</t>
  </si>
  <si>
    <t>INSPIRA INFINITY</t>
  </si>
  <si>
    <t>31-01-2029</t>
  </si>
  <si>
    <t>No.18/1A1, Doddakannelli Village, , Varthuru Hobali, , Bangalore East , Bengaluru East , Bengaluru Urban, Karnataka - 560035</t>
  </si>
  <si>
    <t>ACK/KA/RERA/1251/446/PR/060224/007836</t>
  </si>
  <si>
    <t>PRM/KA/RERA/1251/446/PR/060324/006671</t>
  </si>
  <si>
    <t>JAI BUILDERS</t>
  </si>
  <si>
    <t>JAI FORTUNE SQUARE</t>
  </si>
  <si>
    <t>Survey No.101/4, Katha No.3103/101/4 , Hoodi Village, K.R.Puram Hobli , Hoodi Village , Bengaluru East , Bengaluru Urban, Karnataka - 560048</t>
  </si>
  <si>
    <t>30-11-2023</t>
  </si>
  <si>
    <t>ACK/KA/RERA/1251/309/PR/060224/007839</t>
  </si>
  <si>
    <t>PRM/KA/RERA/1251/309/PR/060324/006678</t>
  </si>
  <si>
    <t>NAVAMI CHAMARA HEIGHTS</t>
  </si>
  <si>
    <t>No.396/130, SY.No.130, , Yeshwanthpur Hobli, , Ullalu Village, Bangalore North , Bengaluru North , Bengaluru Urban, Karnataka - 560056</t>
  </si>
  <si>
    <t>28-02-2024</t>
  </si>
  <si>
    <t>ACK/KA/RERA/1251/310/PR/280224/007898</t>
  </si>
  <si>
    <t>PRM/KA/RERA/1251/310/PR/060324/006694</t>
  </si>
  <si>
    <t>BREN CORPORATION PRIVATE LIMITED</t>
  </si>
  <si>
    <t>BREN ANANTA</t>
  </si>
  <si>
    <t>Sy No: 174/3, 174/4, 174/5, 174/6, 174/7, 174/8 &amp; 175 , Kaggalipura Village, Uttarahalli Hobli , Kaggalipura , Bengaluru South , Bengaluru Urban, Karnataka - 560082</t>
  </si>
  <si>
    <t>ACK/KA/RERA/1251/446/PR/231123/007616</t>
  </si>
  <si>
    <t>PRM/KA/RERA/1251/446/PR/030124/006527</t>
  </si>
  <si>
    <t>SPOORTHI HOUSE BUILDING COOPRATIVE SOCIETY LIMITED</t>
  </si>
  <si>
    <t>LAKSHMIPURA SPOORTHI BADAVANE</t>
  </si>
  <si>
    <t>yeshwantpura hobli, Bengaluru north taluk , lakshmipura village survey numbers 9/2 and 9/3 , lakshmipura village , Bengaluru East , Bengaluru Urban, Karnataka - 560097</t>
  </si>
  <si>
    <t>ACK/KA/RERA/1251/446/PR/060224/007841</t>
  </si>
  <si>
    <t>VAISHNO VENTURES</t>
  </si>
  <si>
    <t>VAISHNO AMBARAM</t>
  </si>
  <si>
    <t>30-08-2027</t>
  </si>
  <si>
    <t>Old Sy No.139, New Sy No.139/2, Khata No 1643/139/298 , Gunjur Village, Varthur Hobli , Gunjur Village , Bengaluru East , Bengaluru Urban, Karnataka - 560087</t>
  </si>
  <si>
    <t>ACK/KA/RERA/1251/446/PR/200124/007781</t>
  </si>
  <si>
    <t>SSVR BUILDERS</t>
  </si>
  <si>
    <t>SSVR NIYAARA</t>
  </si>
  <si>
    <t>16-02-2024</t>
  </si>
  <si>
    <t>SY. 6/3 , 6/8 , 6/9 , 6/13 , 7/2 &amp; 7/3 Katha No.932/7/2.6/13,7/3,7/2,6/3,6/9,6/8/32 , SORAHUNASE VILLAGE VARTHUR HOBLI , VARTHUR , Bengaluru East , Bengaluru Urban, Karnataka - 560087</t>
  </si>
  <si>
    <t>ACK/KA/RERA/1251/446/PR/030224/007832</t>
  </si>
  <si>
    <t>PRM/KA/RERA/1251/446/PR/150224/006621</t>
  </si>
  <si>
    <t>BREN CORPORATION PVT LTD</t>
  </si>
  <si>
    <t>BREN COSMO</t>
  </si>
  <si>
    <t>31-01-2026</t>
  </si>
  <si>
    <t>Sy No. 60/2A, 60/2B, 60/2C, Nimbekaipura Village, , Bidarahalli Hobli, Bengaluru East Taluk , Nimbekaipura Village , Bengaluru East , Bengaluru Urban, Karnataka - 560049</t>
  </si>
  <si>
    <t>ACK/KA/RERA/1251/446/PR/140124/007763</t>
  </si>
  <si>
    <t>PRM/KA/RERA/1251/446/PR/300124/006599</t>
  </si>
  <si>
    <t>SREE ADITHYA DEVELOPERS</t>
  </si>
  <si>
    <t>SREE ADITHYA LOTUS PARK</t>
  </si>
  <si>
    <t>Old Sy No.18/2, New Converted Sy.No.18/9 and New Converted Sy.No.18/10, , Common BBMP Katha No.1122/18/9 &amp; 18/10/219, Situated at Seegehalli Village, KR Puram Hobli, Bangalore East Taluk , Seegehalli , Bengaluru East , Bengaluru Urban, Karnataka - 560049</t>
  </si>
  <si>
    <t>ACK/KA/RERA/1251/308/PR/130124/007759</t>
  </si>
  <si>
    <t>BINARY REALTY</t>
  </si>
  <si>
    <t>BINARY TEMPLE TREE</t>
  </si>
  <si>
    <t>22-01-2024</t>
  </si>
  <si>
    <t>Survey No.19, Sompura Village , Sarjapura Hobli , Anekal , Anekal , Bengaluru Urban, Karnataka - 562125</t>
  </si>
  <si>
    <t>ACK/KA/RERA/1251/446/PR/211223/007694</t>
  </si>
  <si>
    <t>PRM/KA/RERA/1251/446/PR/180124/006559</t>
  </si>
  <si>
    <t>DESAI DEVELOPERS</t>
  </si>
  <si>
    <t>DESAI EMPIRE</t>
  </si>
  <si>
    <t>18-01-2024</t>
  </si>
  <si>
    <t>KHATHA NO.2796/308, SY. NO. 43/1,44/1 &amp; 2, NALLURAHALLI VILLAGE , K.R.PURAM HOBLI, BANGALORE EAST TALUK, WARD NO.84, BANGALORE , Bangalore , Bengaluru East , Bengaluru Urban, Karnataka - 560066</t>
  </si>
  <si>
    <t>ACK/KA/RERA/1251/310/PR/220923/007459</t>
  </si>
  <si>
    <t>PRM/KA/RERA/1251/310/PR/160124/006548</t>
  </si>
  <si>
    <t>RITEWAY &amp; KUBERA PROMOTERS</t>
  </si>
  <si>
    <t>ASHWASURYA ATHARVA RITEWAY</t>
  </si>
  <si>
    <t>16-01-2024</t>
  </si>
  <si>
    <t>31-03-2030</t>
  </si>
  <si>
    <t>SY NO.S - 6/1, 6/2A, 6/2B, 6/2C, 6/6, 6/7, 6/13, 6/16, 6/17, 7/1, 7/3, 7/4, 7/6, 7/7, 7/8, 7/9, 7/10, 7/11, 7/12, 7/13, 7/14, 7/15, 7/16, 7/17, 7/18, , DODDERI VILLAGE, TAVAREKERE HOBLI , DODDERI , Bengaluru South , Bengaluru Urban, Karnataka - 562130</t>
  </si>
  <si>
    <t>ACK/KA/RERA/1251/310/PR/150623/007199</t>
  </si>
  <si>
    <t>RAJARSHI DEVELOPERS PVT LTD</t>
  </si>
  <si>
    <t>RAJARSHI GREEN CITY</t>
  </si>
  <si>
    <t>24-07-2023</t>
  </si>
  <si>
    <t>30-05-2025</t>
  </si>
  <si>
    <t>SY. NO. 52/1 OF DODDERI VILLAGE , TAVAREKERE HOBLI , DODDERI , Bengaluru South , Bengaluru Urban, Karnataka - 562130</t>
  </si>
  <si>
    <t>ACK/KA/RERA/1251/446/PR/171123/007603</t>
  </si>
  <si>
    <t>SLN INFRA</t>
  </si>
  <si>
    <t>SLN NIDHI PALMS</t>
  </si>
  <si>
    <t>28-12-2023</t>
  </si>
  <si>
    <t>SY NO.99/2, 99/6 AND 99/7, BYAPPANAHALLI VILLAGE , BIDARAHALLI HOBLI , BIDARAHALLI , Bengaluru East , Bengaluru Urban, Karnataka - 560049</t>
  </si>
  <si>
    <t>15-09-2023</t>
  </si>
  <si>
    <t>ACK/KA/RERA/1251/446/PR/301123/007636</t>
  </si>
  <si>
    <t>PRM/KA/RERA/1251/446/PR/181223/006500</t>
  </si>
  <si>
    <t>MANA CONSTRUCTIONS LLP</t>
  </si>
  <si>
    <t>MANA JARDIN NEO</t>
  </si>
  <si>
    <t>30-12-2032</t>
  </si>
  <si>
    <t>Survey Number 194/3 and 195/3 , Kodathi Village, Varthuru Hobli , Kodathi Village , Bengaluru East , Bengaluru Urban, Karnataka - 560037</t>
  </si>
  <si>
    <t>ACK/KA/RERA/1251/308/PR/180923/007449</t>
  </si>
  <si>
    <t>PRM/KA/RERA/1251/308/PR/131023/006319</t>
  </si>
  <si>
    <t>ACORN GROUP</t>
  </si>
  <si>
    <t>ACORN HIVE</t>
  </si>
  <si>
    <t>13-10-2023</t>
  </si>
  <si>
    <t>Khata No: 150200102100721672, at Sy Nos: 42/2B, 42/8, 43/3 and 46/2, Gopasandra Village , Sarjapura Hobli, Anekal taluk , Gopasandra Village , Anekal , Bengaluru Urban, Karnataka - 560099</t>
  </si>
  <si>
    <t>ACK/KA/RERA/1251/308/PR/191123/007608</t>
  </si>
  <si>
    <t>SIGNATURE DWELLINGS PRIVATE LIMITED</t>
  </si>
  <si>
    <t>SIGNATURE PRISTINE</t>
  </si>
  <si>
    <t>Survey No 57/1 and 57/9 (Old Sy No.57, Situated at Chikkadasarahalli Village , Sarjapura Hobli Anekal Taluk , Chikkadasarahalli , Anekal , Bengaluru Urban, Karnataka - 562130</t>
  </si>
  <si>
    <t>ACK/KA/RERA/1251/308/PR/211023/007532</t>
  </si>
  <si>
    <t>PRM/KA/RERA/1251/308/PR/211223/006504</t>
  </si>
  <si>
    <t>LUXURIA HOMES LLP</t>
  </si>
  <si>
    <t>LUXURIA AURELIUS</t>
  </si>
  <si>
    <t>21-12-2023</t>
  </si>
  <si>
    <t>31-10-2025</t>
  </si>
  <si>
    <t>Sy No 2/1, Old Sy No 2. HALASAHALLI THIPPASANDRA VILLAGE , SARJAPURA HOBLI, ANEKAL TALUK , HALASANAHALLI THIPPASANDRA , Anekal , Bengaluru Urban, Karnataka - 560087</t>
  </si>
  <si>
    <t>ACK/KA/RERA/1251/446/PR/140923/007445</t>
  </si>
  <si>
    <t>PRM/KA/RERA/1251/446/PR/181223/006492</t>
  </si>
  <si>
    <t>ARATTUKULAM INFRASTRUCTURE CONSTRUCTIONS PRIVATE LIMITED</t>
  </si>
  <si>
    <t>ARATT AVANT TWILIGHT</t>
  </si>
  <si>
    <t>30-10-2027</t>
  </si>
  <si>
    <t>59/2, Huskur Village , Bidarahalli Hobli , Bengaluru East Taluk , Bengaluru East , Bengaluru Urban, Karnataka - 560049</t>
  </si>
  <si>
    <t>ACK/KA/RERA/1251/308/PR/211023/007536</t>
  </si>
  <si>
    <t>PRM/KA/RERA/1251/308/PR/181223/006496</t>
  </si>
  <si>
    <t>G SUDHA</t>
  </si>
  <si>
    <t>GURU PUNVAANII EXOTICA</t>
  </si>
  <si>
    <t>SY. NO. 86/3, 86/5, 89/3, 90/2, 90/3, 91, 92/1, 92/2, 93/1, 93/2, 94/1, 95/2, 95/4, 95/5, 96/1, 96/2, 96/3, 97/2, 98/1, 98/5, 95/3 AND 94/2 OF , RACHAMANAHALLI VILLAGE , KASABA HOBLI , Anekal , Bengaluru Urban, Karnataka - 562106</t>
  </si>
  <si>
    <t>ACK/KA/RERA/1251/308/PR/041123/007575</t>
  </si>
  <si>
    <t>PRM/KA/RERA/1251/308/PR/151223/006483</t>
  </si>
  <si>
    <t>M/S PROFOUND DEVELOPERS</t>
  </si>
  <si>
    <t>PROFOUND LAKESHORE</t>
  </si>
  <si>
    <t>Sy.no:- 16, 233, 237, 241/1, 241/2, 241/3, 241/4, 242, 243/4 and 274 of Haragadde Village , Sy.no. 21/1,2,3,4,6, Sy.no.23, Sy.no.24/1,2,3,4,5,6,7,8,9, Sy.no.25, Sy.no.26/1,2 of Seethanayakanahalli Village, Jigani Hobli, Anekal Taluk , Haragadde Village &amp; Seethanayakanahalli Village, Jigani Hobli, Anekal Taluk , Anekal , Bengaluru Urban, Karnataka - 560105</t>
  </si>
  <si>
    <t>20-12-2019</t>
  </si>
  <si>
    <t>ACK/KA/RERA/1251/308/PR/060423/007027</t>
  </si>
  <si>
    <t>PRM/KA/RERA/1251/308/PR/231123/006426</t>
  </si>
  <si>
    <t>SRI NANDANA BUILDERS</t>
  </si>
  <si>
    <t>SRI NANDANA GALAXY</t>
  </si>
  <si>
    <t>Sy.No.48/2, Katha No.2386/48/2, Chambenahalli Village , Sarjapura Hobli , Chambenahalli Village , Anekal , Bengaluru Urban, Karnataka - 562125</t>
  </si>
  <si>
    <t>ACK/KA/RERA/1251/310/PR/220623/007223</t>
  </si>
  <si>
    <t>PRM/KA/RERA/1251/310/PR/271023/006352</t>
  </si>
  <si>
    <t>BONITAS DEVELOPERS &amp; BUILDERS</t>
  </si>
  <si>
    <t>BONITAS LANDMARK</t>
  </si>
  <si>
    <t>27-10-2023</t>
  </si>
  <si>
    <t>01/02/8/1, Thalaghattapura Village, Uttarahalli Hobli, , Bangalore South Taluk , Bangalore , Bengaluru South , Bengaluru Urban, Karnataka - 560062</t>
  </si>
  <si>
    <t>ACK/KA/RERA/1251/310/PR/100223/006821</t>
  </si>
  <si>
    <t>PRM/KA/RERA/1251/310/PR/090523/005917</t>
  </si>
  <si>
    <t>M/S. PRAKRUTHI PROPERTIES</t>
  </si>
  <si>
    <t>SHIVAGANGA AR PRAKRUTHI</t>
  </si>
  <si>
    <t>30-09-2025</t>
  </si>
  <si>
    <t>KHATHA NO.1188/19/1 &amp; 19/2 &amp; 19/3/20/4 &amp; 20/5 , AREAHALLI VILLAGE, UTTARAHALLI HOBLI , BENGALURU SOUTH TALUK, WARD NO. 184 , Bengaluru South , Bengaluru Urban, Karnataka - 560061</t>
  </si>
  <si>
    <t>ACK/KA/RERA/1251/446/PR/090923/007430</t>
  </si>
  <si>
    <t>AIIKYA VILLAGE SARAJAPUR LLP</t>
  </si>
  <si>
    <t>AIIKYA VILLAGE SARJAPUR</t>
  </si>
  <si>
    <t>22-11-2023</t>
  </si>
  <si>
    <t>26-11-2026</t>
  </si>
  <si>
    <t>No.397/2, Sarjapura Hobli , Bengaluru , Bengaluru , Bengaluru East , Bengaluru Urban, Karnataka - 562125</t>
  </si>
  <si>
    <t>27-11-2023</t>
  </si>
  <si>
    <t>ACK/KA/RERA/1251/472/PR/281023/007560</t>
  </si>
  <si>
    <t>PRM/KA/RERA/1251/472/PR/231123/006428</t>
  </si>
  <si>
    <t>M/S GREEN LEAF PROJECTS</t>
  </si>
  <si>
    <t>DIVINE GREEN LEAF</t>
  </si>
  <si>
    <t>PROPOSED COMMERCIAL &amp; RESIDENTIAL APARTMENT BUILDING @ SY NO.60 &amp; 61/3 ,KHATHA NO 878/60/61/3 , ANANTHAPURA VILLAGE, YELAHANKA HOBLI ,BANGALORE NORTH TALUK , Yelahanka , YELAHANKA , Bengaluru Urban, Karnataka - 560064</t>
  </si>
  <si>
    <t>18-10-2023</t>
  </si>
  <si>
    <t>ACK/KA/RERA/1251/446/PR/280423/007070</t>
  </si>
  <si>
    <t>PRM/KA/RERA/1251/446/PR/271123/006433</t>
  </si>
  <si>
    <t>SUBHA TWIN FOUNTAINS</t>
  </si>
  <si>
    <t>SUBHA ESPERANZA</t>
  </si>
  <si>
    <t>Sy.No. 41/1 and 42, Yamaluru Village , Varthur Hobli , Yamaluru Village , Bengaluru East , Bengaluru Urban, Karnataka - 560037</t>
  </si>
  <si>
    <t>27-04-2023</t>
  </si>
  <si>
    <t>ACK/KA/RERA/1251/446/PR/061123/007578</t>
  </si>
  <si>
    <t>PRM/KA/RERA/1251/446/PR/221123/006421</t>
  </si>
  <si>
    <t>AASARA BUILDERS</t>
  </si>
  <si>
    <t>AASARA GREENWOODS</t>
  </si>
  <si>
    <t>20-11-2025</t>
  </si>
  <si>
    <t>SY NO.51,KATHA NO.1293/51,Anugraha Township, SADARAMANGALA VILLAGE K R PURAM, KR Puram, Bengaluru, Bengaluru Urban,560036 , SY NO.51,KATHA NO.1293/51,Anugraha Township, SADARAMANGALA VILLAGE K R PURAM, KR Puram, Bengaluru, Bengaluru Urban,560036 , SADARAMANGALA VILLAGE , Bengaluru East , Bengaluru Urban, Karnataka - 560036</t>
  </si>
  <si>
    <t>ACK/KA/RERA/1251/472/PR/290523/007144</t>
  </si>
  <si>
    <t>PRM/KA/RERA/1251/472/PR/100823/006138</t>
  </si>
  <si>
    <t>SRI BALAJI STRUCTURES</t>
  </si>
  <si>
    <t>SRI BALAJI SERENE</t>
  </si>
  <si>
    <t>Converted Survey No.58 and Survey No.57/2 , Situated at ATTUR VILLAGE Yelahanka Hobli , ATTUR , YELAHANKA , Bengaluru Urban, Karnataka - 560064</t>
  </si>
  <si>
    <t>19-05-2023</t>
  </si>
  <si>
    <t>ACK/KA/RERA/1251/308/PR/220623/007221</t>
  </si>
  <si>
    <t>PRM/KA/RERA/1251/308/PR/070823/006126</t>
  </si>
  <si>
    <t>M/S NANDI INFRA</t>
  </si>
  <si>
    <t>NANDI GARDEN</t>
  </si>
  <si>
    <t>30-06-2024</t>
  </si>
  <si>
    <t>SY NO 62/5, 62/6, 62/7, 62/8, 63/1 HALDENAHALLI VILLAGE , KASABA HOBLI ANEKAL TALUK BANGALORE URBAN , HALDENAHALLI VILLAGE , Anekal , Bengaluru Urban, Karnataka - 562106</t>
  </si>
  <si>
    <t>ACK/KA/RERA/1251/446/PR/201023/007528</t>
  </si>
  <si>
    <t>SBR INFRA</t>
  </si>
  <si>
    <t>SBR FLORENSO</t>
  </si>
  <si>
    <t>Sy. Nos. 78/1, 78/2,78/3 , SEEGEHALLI VILLAGE, , BIDARAHALLI HOBLI , Bengaluru East , Bengaluru Urban, Karnataka - 560067</t>
  </si>
  <si>
    <t>19-10-2023</t>
  </si>
  <si>
    <t>ACK/KA/RERA/1251/308/PR/221023/007539</t>
  </si>
  <si>
    <t>NEXPLACE INFRASTRUCTURE</t>
  </si>
  <si>
    <t>ABHEE CELESTIAL CITY</t>
  </si>
  <si>
    <t>SY NO.24/2, 24/6, 24/8, 24/11, CHIKKAVADERAPURA VILLAGE, SARJAPURA HOBLI , ANEKAL TALUK, BANGALORE , CHIKKAVADERAPURA VILLAGE , Anekal , Bengaluru Urban, Karnataka - 560087</t>
  </si>
  <si>
    <t>ACK/KA/RERA/1251/308/PR/130723/007272</t>
  </si>
  <si>
    <t>PRM/KA/RERA/1251/308/PR/271023/006349</t>
  </si>
  <si>
    <t>RK BUILDERS AND DEVELOPERS</t>
  </si>
  <si>
    <t>RK CELESTA</t>
  </si>
  <si>
    <t>No.182/1 and 182/2, Attibele Anekal Road, Opp. Indian Oil Petrol Bunk , Attibele, Anekal Taluk , Attibele , Anekal , Bengaluru Urban, Karnataka - 562107</t>
  </si>
  <si>
    <t>23-05-2022</t>
  </si>
  <si>
    <t>ACK/KA/RERA/1251/472/PR/140923/007444</t>
  </si>
  <si>
    <t>PRM/KA/RERA/1251/472/PR/041023/006304</t>
  </si>
  <si>
    <t>EARTHIS AKASH REALITY LLP</t>
  </si>
  <si>
    <t>EARTHIS AKASH</t>
  </si>
  <si>
    <t>Sy. No. 29 of Kondashettihalli Village , Hesaragatta Hobli , Yelahanka , YELAHANKA , Bengaluru Urban, Karnataka - 560088</t>
  </si>
  <si>
    <t>ACK/KA/RERA/1251/446/PR/050123/006699</t>
  </si>
  <si>
    <t>PRM/KA/RERA/1251/446/PR/200123/005645</t>
  </si>
  <si>
    <t>SRI BALAJI VENTURES</t>
  </si>
  <si>
    <t>SRI BALAJI ROSE WOODS</t>
  </si>
  <si>
    <t>20-01-2023</t>
  </si>
  <si>
    <t>KHATHA NO.418, Sy.No.44/3 &amp; 46/1, KODIGEHALL VILLAGE, K.R.PURAM HOBLI, , WARD NO. 54, BANGALORE EAST TALUK. , KODIGEHALLI , Bengaluru East , Bengaluru Urban, Karnataka - 560036</t>
  </si>
  <si>
    <t>ACK/KA/RERA/1251/446/PR/161122/006529</t>
  </si>
  <si>
    <t>SOBHA LIMITED</t>
  </si>
  <si>
    <t>SOBHA GALERA</t>
  </si>
  <si>
    <t>Row Houses</t>
  </si>
  <si>
    <t>Survey no 45/4 of Huskur village, Bidarahalli Hobli, Banglaore East Taluk , Survey No.116 of Amanidoddakere Village, Kasaba Hobli, Hosakote Taluk, Bangalore , Bengaluru , Bengaluru East , Bengaluru Urban, Karnataka - 560049</t>
  </si>
  <si>
    <t>ACK/KA/RERA/1251/446/PR/180923/007448</t>
  </si>
  <si>
    <t>SPECTRA CONSTRUCTIONS PRIVATE LIMITED</t>
  </si>
  <si>
    <t>SPECTRA PARIJATHA</t>
  </si>
  <si>
    <t>25-10-2023</t>
  </si>
  <si>
    <t>31-08-2028</t>
  </si>
  <si>
    <t>Katha No. 1211, Municipal No. 502, 501 &amp; 500, Sy No. 80/2,80/3 &amp; 80/4 , Siddapura Village, Varthur Hobli, Ward No. 84, , Siddapura, Whitefield , Bengaluru East , Bengaluru Urban, Karnataka - 560066</t>
  </si>
  <si>
    <t>18-09-2023</t>
  </si>
  <si>
    <t>ACK/KA/RERA/1251/310/PR/291221/005559</t>
  </si>
  <si>
    <t>VBHC MUMBAI VALUE HOMES PVT LTD</t>
  </si>
  <si>
    <t>VBHC HAVEN OF JOY</t>
  </si>
  <si>
    <t>VBHC Haven of Joy, 25/P,28/1,28/2,29/4,29/6,29/7,29/9,29/10,29/11,29/12,29/13,29/14,29/15,32/1A , DODDABELE VILLAGE, KENGERI HOBLI, BANGALORE SOUTH TALUK, BENGALURU SOUTH, BENGALURU URBAN , KENGERI HOBLI, , Bengaluru South , Bengaluru Urban, Karnataka - 560060</t>
  </si>
  <si>
    <t>15-01-2022</t>
  </si>
  <si>
    <t>ACK/KA/RERA/1250/307/PR/040323/006906</t>
  </si>
  <si>
    <t>PRM/KA/RERA/1251/310/PR/271023/006350</t>
  </si>
  <si>
    <t>UPKAR ESTATES AND PROPERTIES</t>
  </si>
  <si>
    <t>UPKAR GALAXY</t>
  </si>
  <si>
    <t>Sy No. 83, 84, 85, 150, 151 &amp; 152 situated at Chunchanakupe village , Tavarekere Hobli , Chunchanakupe , Bengaluru South , Bengaluru Urban, Karnataka - 562130</t>
  </si>
  <si>
    <t>Magadi Planning Authority</t>
  </si>
  <si>
    <t>ACK/KA/RERA/1251/308/PR/010823/007329</t>
  </si>
  <si>
    <t>COEVOLVE ESTATES PVT. LTD.</t>
  </si>
  <si>
    <t>COEVOLVE FLORENZA</t>
  </si>
  <si>
    <t>17-10-2023</t>
  </si>
  <si>
    <t>CoEvolve Florenza, Sy No. 90/2A, 90/2B, 90/3, 90/4, 90/5, 90/6, 90/7, 90/8, 90/9, 91/4, 91/5, 91/6, 91/7, 91/8, 91/9, , Kutaganahalli - Neriga road, Gonigattapura Village, Sarjapura, Bangalore 562125 , Sarjapura , Anekal , Bengaluru Urban, Karnataka - 562125</t>
  </si>
  <si>
    <t>ACK/KA/RERA/1251/308/PR/100823/007356</t>
  </si>
  <si>
    <t>ARVIND SMARTSPACES LIMITED</t>
  </si>
  <si>
    <t>ARVIND FOREST TRAILS</t>
  </si>
  <si>
    <t>Sy.no.65/1, 67,68/1,68/2,69,70/1,70/2,70/3,70/5,70/6,70/7,71/1,71/2,71/3,71/4,72/2,72/3,73/1,73/2,73/3,73/4,73/5,73/6,73/7,73/8,73/9,74/1,74/2,74/4 , 75/3,75/4,75/5,76/1,76/2,76/3,76/4,76/5, 76/6, 76/7,76/8,77/1,77/3,77/4,77/5,79/3,80/3,80/4,81,82/4,82/5,82/6,82/7,88/4,95/2 &amp; 96 , Thindlu Village, Sarjapura Hobli , Anekal , Bengaluru Urban, Karnataka - 562125</t>
  </si>
  <si>
    <t>Panchyat</t>
  </si>
  <si>
    <t>ACK/KA/RERA/1251/446/PR/210723/007300</t>
  </si>
  <si>
    <t>BHOO DEVELOPERS</t>
  </si>
  <si>
    <t>BHOO AABHARANA</t>
  </si>
  <si>
    <t>14-09-2023</t>
  </si>
  <si>
    <t>30-04-2025</t>
  </si>
  <si>
    <t>Sy.No. 18/4, BBMP Katha No.10 , Kyalasanahalli Village, K R Puram Hobli, Bangalore East Taluk, Bangalore , Kyalasanahalli Village , Bengaluru East , Bengaluru Urban, Karnataka - 560077</t>
  </si>
  <si>
    <t>ACK/KA/RERA/1251/310/PR/060323/006923</t>
  </si>
  <si>
    <t>TRIFECTA PROJECTS PRIVATE LIMITED</t>
  </si>
  <si>
    <t>TRIFECTA RETTO</t>
  </si>
  <si>
    <t>26-03-2026</t>
  </si>
  <si>
    <t>Sy No. 79/2, Kodathi Halli Village , Varthur Hobli, Bangalore East Thaluk , Sy No. 79/2, Kodathi Halli Village, Varthur Hobli, Bangalore East Thaluk , Bengaluru South , Bengaluru Urban, Karnataka - 560035</t>
  </si>
  <si>
    <t>23-02-2023</t>
  </si>
  <si>
    <t>ACK/KA/RERA/1251/310/PR/150523/007108</t>
  </si>
  <si>
    <t>SHELL PROMOTERS AND INFRA LLP</t>
  </si>
  <si>
    <t>SHELL SAPPHIRE</t>
  </si>
  <si>
    <t>27-07-2023</t>
  </si>
  <si>
    <t>Survey No. 79/2A1, Doddanagamangala Villege, , Begur Hobli Bangalore South Taluk , Doddanagamangala , Bengaluru South , Bengaluru Urban, Karnataka - 560099</t>
  </si>
  <si>
    <t>15-05-2023</t>
  </si>
  <si>
    <t>ACK/KA/RERA/1251/310/PR/220523/007128</t>
  </si>
  <si>
    <t>ELEGANT BUILDERS AND DEVELOPERS</t>
  </si>
  <si>
    <t>ELEGANT HERMITAGE</t>
  </si>
  <si>
    <t>30-06-2023</t>
  </si>
  <si>
    <t>Khatha No : 368, Sy No 3/2C, 17/2B, 17/1I2,3/3A2 &amp; 3/3C2, Ganakallu Village , Kengeri Hobli, Bangalore South Taluk , Ward No - 198 , , BANGALORE , Bengaluru South , Bengaluru Urban, Karnataka - 560060</t>
  </si>
  <si>
    <t>ACK/KA/RERA/1251/446/PR/130223/006826</t>
  </si>
  <si>
    <t>PRM/KA/RERA/1251/446/PR/010723/006027</t>
  </si>
  <si>
    <t>SLV GREEN VENTURES</t>
  </si>
  <si>
    <t>SLV CASTLEMINE</t>
  </si>
  <si>
    <t>Survey No 70/4 and 70/5, Katamnallur Village , Bidarahalli Hobli , Katamnallur , Bengaluru East , Bengaluru Urban, Karnataka - 560067</t>
  </si>
  <si>
    <t>ACK/KA/RERA/1251/308/PR/230523/007131</t>
  </si>
  <si>
    <t>PRM/KA/RERA/1251/308/PR/040823/006114</t>
  </si>
  <si>
    <t>NIRMALA CONSTRUCTIONS</t>
  </si>
  <si>
    <t>VRR GREEN CREST</t>
  </si>
  <si>
    <t>253/1 &amp; 253/2, Hulimangala Village, Jigani Hobli , Anekal Taluk, Bangalore District. , Hulimangala Village , Anekal , Bengaluru Urban, Karnataka - 560105</t>
  </si>
  <si>
    <t>ACK/KA/RERA/1251/308/PR/210623/007217</t>
  </si>
  <si>
    <t>TATTVAM UNITED</t>
  </si>
  <si>
    <t>NATURE NXT</t>
  </si>
  <si>
    <t>Survey Nos are 61, 62, 63, 64, 67/1, 68, 69, 71/1, 71/2 of Mahal Chowdadenahalli and Survey No. 110/1, 110/2, 111/2 of G , Sarjapur Hobli Anekal TQ , Sarjapur Hobli Anekal TQ , Anekal , Bengaluru Urban, Karnataka - 562125</t>
  </si>
  <si>
    <t>ACK/KA/RERA/1251/309/PR/280823/007400</t>
  </si>
  <si>
    <t>DS MAX SKY SANJEEVINI</t>
  </si>
  <si>
    <t>SY. NO. 26/2, E-KHATHA NO:150200200700422115 , OF NAGRURU VILLAGE, DASAPURA HOBLI , BENGALURU NORTH , Bengaluru North , Bengaluru Urban, Karnataka - 562123</t>
  </si>
  <si>
    <t>ACK/KA/RERA/1251/308/PR/190423/007051</t>
  </si>
  <si>
    <t>PRM/KA/RERA/1251/308/PR/180723/006073</t>
  </si>
  <si>
    <t>M/S SDMV INFRA</t>
  </si>
  <si>
    <t>SDMV ELITE</t>
  </si>
  <si>
    <t>18-07-2023</t>
  </si>
  <si>
    <t>Project situated in Sy.no.15/8, 15/15, 18/1, 18/4, 18/8, 18/9 of Kammasandra Village , Attibele Hobli, Anekal Taluk , 1, Hilalige Rd, Glass Factory Layout, Electronic City, Anekal Taluk , Anekal , Bengaluru Urban, Karnataka - 560100</t>
  </si>
  <si>
    <t>30-01-2023</t>
  </si>
  <si>
    <t>ACK/KA/RERA/1251/308/PR/050623/007166</t>
  </si>
  <si>
    <t>GINA ENGINEERING COMPANY PRIVATE LIMITED</t>
  </si>
  <si>
    <t>GINA ARTIZE</t>
  </si>
  <si>
    <t>13-07-2023</t>
  </si>
  <si>
    <t>30-11-2025</t>
  </si>
  <si>
    <t>Sy. No. 29/10, (old Sy. No. 29/8), Hennagara Gram Panchayath Khata No. 424/1/29/10, E-Khata No. 150200103200120090 , Situated at Yarandahalli Village, Jigani Hobli, , Yarandahalli , Anekal , Bengaluru Urban, Karnataka - 560099</t>
  </si>
  <si>
    <t>ACK/KA/RERA/1251/446/PR/020523/007077</t>
  </si>
  <si>
    <t>PRM/KA/RERA/1251/446/PR/040823/006112</t>
  </si>
  <si>
    <t>SHIVAKAR DEVELOPERS PRIVATE LIMITED</t>
  </si>
  <si>
    <t>ADARSH EUPHORIA</t>
  </si>
  <si>
    <t>Sy. No. 41/5P, 41/6P, 42/3P, 42/4P, 43/1P, 43/2P, 43/3P &amp; 43/5P, 70P, 71/1P, 71/2P, 71/3P, 71/8P, 71/9P, &amp; 71/10P OF HALANAYAKANAHALLI VILLAGE , VARTHURU HOBLI , BENGALURU EAST TALUK , Bengaluru East , Bengaluru Urban, Karnataka - 560099</t>
  </si>
  <si>
    <t>15-06-2023</t>
  </si>
  <si>
    <t>ACK/KA/RERA/1251/310/PR/140423/007045</t>
  </si>
  <si>
    <t>PRM/KA/RERA/1251/310/PR/220623/006012</t>
  </si>
  <si>
    <t>KNS PROPWORTH LLP</t>
  </si>
  <si>
    <t>KNS ANANTA</t>
  </si>
  <si>
    <t>22-06-2023</t>
  </si>
  <si>
    <t>30-04-2028</t>
  </si>
  <si>
    <t>Sy.Nos.15, 16, 18/1, 18/2, 18/3, 18/4, 18/5, 18/6, 19/1, 19/2, 20/1, 20/2, 20/3(P), 20/4(P), 21, 22, 23/1, 23/2, 28, 29/1, 29/2, 30/1, 30/2, , 31/1, 31/2, 31/3, 31/4, 32 &amp; 33 OF M KRISHNASAGARA VILLAGE, KENGERI HOBLI, BANGALORE SOUTH TALUK, BANGALORE URBAN DISTRICT. , M. Krishnasagara , Bengaluru South , Bengaluru Urban, Karnataka - 560060</t>
  </si>
  <si>
    <t>20-04-2023</t>
  </si>
  <si>
    <t>ACK/KA/RERA/1251/308/PR/280623/007235</t>
  </si>
  <si>
    <t>MAHENDRA ARTO LLP</t>
  </si>
  <si>
    <t>MAHENDRA ARTO HELIX</t>
  </si>
  <si>
    <t>275/1 &amp; 275/2 , Hulimangala Village , electronic city , Anekal , Bengaluru Urban, Karnataka - 560100</t>
  </si>
  <si>
    <t>ACK/KA/RERA/1251/308/PR/041122/006488</t>
  </si>
  <si>
    <t>PRM/KA/RERA/1251/308/PR/050523/005908</t>
  </si>
  <si>
    <t>UPKAR RESIDENCES PRIVATE LIMITED</t>
  </si>
  <si>
    <t>UPKAR SYMPHONY</t>
  </si>
  <si>
    <t>31-07-2024</t>
  </si>
  <si>
    <t>Sy Nos 53/1, 64/2 and 67 of INDLABELE VILLAGE, ATTIBELE HOBLI, , ANEKAL TALUK, BANGALORE DISTRICT. , Indalabele, Sarjapura Road , Anekal , Bengaluru Urban, Karnataka - 562107</t>
  </si>
  <si>
    <t>14-03-2022</t>
  </si>
  <si>
    <t>ACK/KA/RERA/1251/446/PR/110323/006939</t>
  </si>
  <si>
    <t>PRM/KA/RERA/1251/446/PR/090523/005918</t>
  </si>
  <si>
    <t>SAPTHAGIRI SHELTERS</t>
  </si>
  <si>
    <t>SAPTHAGIRI SANDALWOODS</t>
  </si>
  <si>
    <t>Sy.No -87/1, 87/2 and 78, Katha No-3093/87/1, 87/2, 78 (New No-78/A, 78/B) Belathur and Kumbena Agrahara Village , Bidarahalli Hobli, Bangalore East Taluk , Belathur and Kumbena Agrahara Village , Bengaluru East , Bengaluru Urban, Karnataka - 560067</t>
  </si>
  <si>
    <t>ACK/KA/RERA/1251/308/PR/100523/007094</t>
  </si>
  <si>
    <t>SAIVEN DEVELOPERS AND CONSTRUCTIONS PVT LTD</t>
  </si>
  <si>
    <t>SAIVEN MULBERRY GROVES</t>
  </si>
  <si>
    <t>30-05-2023</t>
  </si>
  <si>
    <t>Khatha No. 158/5 4 3 2 159/4 5 6 7 8 160/4 1 159/1 158/6 159/8 160/3 (150200102100320303) IN Sy. No. 158/2, 158/3, 158/4, 158/5, 158/6, , 159/1, 159/4, 159/5, 159/6, 159/7, 159/8, 160/1, 160/3 &amp; 160/4 of Muthanallur Village , Sarjapura Hobli , Anekal , Bengaluru Urban, Karnataka - 560099</t>
  </si>
  <si>
    <t>ACK/KA/RERA/1251/308/PR/250323/006992</t>
  </si>
  <si>
    <t>PRM/KA/RERA/1251/308/PR/130723/006060</t>
  </si>
  <si>
    <t>AASHRITHAA PROPERTIES PRIVATE LIMITED</t>
  </si>
  <si>
    <t>AASHRITHAA DIVINE</t>
  </si>
  <si>
    <t>14-11-2024</t>
  </si>
  <si>
    <t>Plot</t>
  </si>
  <si>
    <t>Sy No 125, 126/2, 126/3 &amp; 126/4, measuring 7 Acre 1 Guntas, 2 Guntas B Kharab, , situated at Noosenoor Village, Jigani Hobli, Anekal Taluk, Bangalore , Noosenoor , Anekal , Bengaluru Urban, Karnataka - 562106</t>
  </si>
  <si>
    <t>15-11-2022</t>
  </si>
  <si>
    <t>ACK/KA/RERA/1251/310/PR/120623/007188</t>
  </si>
  <si>
    <t>SRIVARI INFRASTRUCTURES</t>
  </si>
  <si>
    <t>SRIVARI FOREST BREEZE</t>
  </si>
  <si>
    <t>Katha No.252, Sy.No.122, Uttarahalli Village , Uttarahalli Hobli, Bangalore South , Uttarahalli Village , Bengaluru South , Bengaluru Urban, Karnataka - 560061</t>
  </si>
  <si>
    <t>25-05-2023</t>
  </si>
  <si>
    <t>ACK/KA/RERA/1251/310/PR/070623/007173</t>
  </si>
  <si>
    <t>OCEANUS DWELLINGS PVT LTD</t>
  </si>
  <si>
    <t>OCEANUS WHITE MEADOWS</t>
  </si>
  <si>
    <t>27-06-2023</t>
  </si>
  <si>
    <t>Sy.No.21/2. Kembathahally Village , Uttarahalli Hobli , Bengaluru SouthTaluk , Bengaluru South , Bengaluru Urban, Karnataka - 560083</t>
  </si>
  <si>
    <t>ACK/KA/RERA/1251/472/PR/280423/007071</t>
  </si>
  <si>
    <t>ARYAN VENTURES</t>
  </si>
  <si>
    <t>ARYAN KRISHNAA DIVINE</t>
  </si>
  <si>
    <t>16-06-2023</t>
  </si>
  <si>
    <t>BBMP KATHA NO 675/28, SY NO 28, ATTURU VILLAGE , YELAHAKA HOBLI, YELAHANKA NEW TOWN , BANGALORE NORTH , YELAHANKA , Bengaluru Urban, Karnataka - 560064</t>
  </si>
  <si>
    <t>17-04-2023</t>
  </si>
  <si>
    <t>ACK/KA/RERA/1251/310/PR/290523/007145</t>
  </si>
  <si>
    <t>GRC INFRA</t>
  </si>
  <si>
    <t>GRC SAFFRON SKIES</t>
  </si>
  <si>
    <t>Survey Nos. 36, 37-1, 37-2 of Uttari Village , Uttarahalli Hobli , Bengaluru South , Bengaluru South , Bengaluru Urban, Karnataka - 560082</t>
  </si>
  <si>
    <t>15-07-2023</t>
  </si>
  <si>
    <t>ACK/KA/RERA/1251/446/PR/170823/007373</t>
  </si>
  <si>
    <t>PRM/KA/RERA/1251/446/PR/060923/006245</t>
  </si>
  <si>
    <t>G K DEVELOPERS</t>
  </si>
  <si>
    <t>GK GATEWAY</t>
  </si>
  <si>
    <t>SY NO.70/3, PATTANDUR AGRAHARA , K.R.PURAM HOBLI,BANGALORE IN WARD NO.82 , PATTANDUR , Bengaluru East , Bengaluru Urban, Karnataka - 560066</t>
  </si>
  <si>
    <t>ACK/KA/RERA/1251/310/PR/070423/007030</t>
  </si>
  <si>
    <t>ELEGANT ALTIMA</t>
  </si>
  <si>
    <t>ELEGANT TRANQUILITY</t>
  </si>
  <si>
    <t>30-09-2029</t>
  </si>
  <si>
    <t>BBMP katha No.222/222/20/3/20/5/20/6/20/7/186/188, , Property Registred No 222, Converted Sy No.20/3,20/5,20/6 &amp; 20/7 , , Pattanagere village, Kengeri hobli, , Bengaluru South , Bengaluru Urban, Karnataka - 560098</t>
  </si>
  <si>
    <t>ACK/KA/RERA/1251/309/PR/220323/006985</t>
  </si>
  <si>
    <t>PRM/KA/RERA/1251/309/PR/160523/005936</t>
  </si>
  <si>
    <t>MENTSU INFRA PVT LTD</t>
  </si>
  <si>
    <t>MENTSU CRESCENT</t>
  </si>
  <si>
    <t>16-05-2023</t>
  </si>
  <si>
    <t>30-04-2024</t>
  </si>
  <si>
    <t>SY NO 62/1, KHATA NO 2574/62/1 , WARDNO 5 CHOKKANAHALLI JAKKUR , CHOKKANAHALLI , Bengaluru North , Bengaluru Urban, Karnataka - 560046</t>
  </si>
  <si>
    <t>ACK/KA/RERA/1251/308/PR/280323/006994</t>
  </si>
  <si>
    <t>PRM/KA/RERA/1251/308/PR/090523/005924</t>
  </si>
  <si>
    <t>MILLENNIA VENTURES AND PROJECTS INDIA PRIVATE LIMITED</t>
  </si>
  <si>
    <t>MILLENNIA SPRING WOODS</t>
  </si>
  <si>
    <t>31-03-2024</t>
  </si>
  <si>
    <t>Survey number-173/2,173/3 and 173/4 , Bukkhasagara village, , Jigani hobli , Anekal , Bengaluru Urban, Karnataka - 577533</t>
  </si>
  <si>
    <t>Kallubaalu Grama Panchayat Karyalaya</t>
  </si>
  <si>
    <t>ACK/KA/RERA/1251/308/PR/220223/006866</t>
  </si>
  <si>
    <t>PRM/KA/RERA/1251/308/PR/060423/005840</t>
  </si>
  <si>
    <t>M J INFRASTRUCTURE</t>
  </si>
  <si>
    <t>MJ ANUGRAHAM</t>
  </si>
  <si>
    <t>Survey Nos. 8/1, 8/2, 9/1 &amp; 10/1 at Chennena Agrahara Village, , Kasaba Hobli, Anekal Taluk, , Bangalore Urban District , Anekal , Bengaluru Urban, Karnataka - 562106</t>
  </si>
  <si>
    <t>ACK/KA/RERA/1251/308/PR/130323/006947</t>
  </si>
  <si>
    <t>PRM/KA/RERA/1251/308/PR/290423/005903</t>
  </si>
  <si>
    <t>M/S SAIKAM DREAM ACRES PVT. LTD</t>
  </si>
  <si>
    <t>SAIKAM AANANDA</t>
  </si>
  <si>
    <t>Sy. No. 7, 8/3, 11/1 &amp; 70 of Chikkadasarahalli Village, , Sarjapura Hobli, Anekal Taluk , Anekal Taluk , Anekal , Bengaluru Urban, Karnataka - 562125</t>
  </si>
  <si>
    <t>ACK/KA/RERA/1251/308/PR/180124/007778</t>
  </si>
  <si>
    <t>PRM/KA/RERA/1251/308/PR/260224/006653</t>
  </si>
  <si>
    <t>SAIKAM DREAM ACRES PRIVATE LIMITED</t>
  </si>
  <si>
    <t>26-02-2024</t>
  </si>
  <si>
    <t>Sy. No. 3/1, 3/2, 4, 7 &amp; 9 of Chikka Dasarahalli Village , Sarjapura Hobli, Anekal Taluk , Chikka Dasarahalli Village , Anekal , Bengaluru Urban, Karnataka - 562106</t>
  </si>
  <si>
    <t>ACK/KA/RERA/1251/308/PR/030223/006795</t>
  </si>
  <si>
    <t>EVO NATURA HOMES</t>
  </si>
  <si>
    <t>EVO AERIS</t>
  </si>
  <si>
    <t>31-12-2031</t>
  </si>
  <si>
    <t>sy no.13,14/1,14/2 and 16 situated at Handenahalli Village , Sarjapura Hobli, Anekal Taluk , Sarjapura, on satelite ring road , Anekal , Bengaluru Urban, Karnataka - 562125</t>
  </si>
  <si>
    <t>31-01-2023</t>
  </si>
  <si>
    <t>ACK/KA/RERA/1251/472/PR/040124/007731</t>
  </si>
  <si>
    <t>PRM/KA/RERA/1251/472/PR/250124/006572</t>
  </si>
  <si>
    <t>AMIGO PROPERTIES INDIA LLP</t>
  </si>
  <si>
    <t>AMIGO AMPARO</t>
  </si>
  <si>
    <t>25-01-2024</t>
  </si>
  <si>
    <t>SURVEY NO. 75/17, CHOKKANAHALLI VILLAGE , YELAHANKA HOBLI, , CHOKKANAHALLI VILLAGE , YELAHANKA , Bengaluru Urban, Karnataka - 560064</t>
  </si>
  <si>
    <t>ACK/KA/RERA/1251/446/PR/160323/006968</t>
  </si>
  <si>
    <t>PRM/KA/RERA/1251/446/PR/160523/005938</t>
  </si>
  <si>
    <t>DB INFRA DEVELOPERS</t>
  </si>
  <si>
    <t>DB LAKVEN VISISHTA</t>
  </si>
  <si>
    <t>Survey Numberâ€™s.90 AND 91/1 OF BELTHUR VILLAGE , AND Sy No's.80/A and 80/B of KUMBENA AGRAHARA VILLAGE, Bidarahalli Hobli , BELTHUR and KUMBENA AGRAHARA , Bengaluru East , Bengaluru Urban, Karnataka - 571419</t>
  </si>
  <si>
    <t>ACK/KA/RERA/1251/310/PR/070922/006327</t>
  </si>
  <si>
    <t>PRM/KA/RERA/1251/310/PR/220223/005733</t>
  </si>
  <si>
    <t>BSR DEVELOPERS</t>
  </si>
  <si>
    <t>BSR THAPOVANA</t>
  </si>
  <si>
    <t>22-02-2023</t>
  </si>
  <si>
    <t>20-07-2025</t>
  </si>
  <si>
    <t>SY NO.263/1, SY NO. 263/2, SY NO. 263/3, SY NO. 264/2, SY NO. 264/3, SY NO. 265/7, KAGGALIPURA VILLAGE , UTTARAHALI HOBLI , BANGALORE SOUTH TALUK , Bengaluru South , Bengaluru Urban, Karnataka - 560061</t>
  </si>
  <si>
    <t>Commissioner, Urban Development Authority, Ramanagar</t>
  </si>
  <si>
    <t>ACK/KA/RERA/1251/446/PR/300123/006784</t>
  </si>
  <si>
    <t>PRM/KA/RERA/1251/446/PR/100423/005856</t>
  </si>
  <si>
    <t>SRI SAI CONSTRUCTIONS</t>
  </si>
  <si>
    <t>SRI SAI SAROVAR</t>
  </si>
  <si>
    <t>Sy No.47 and 48, Kodigehalli Village , K R Puram Hobli , Kodigehalli Village , Bengaluru East , Bengaluru Urban, Karnataka - 560049</t>
  </si>
  <si>
    <t>29-11-2022</t>
  </si>
  <si>
    <t>ACK/KA/RERA/1251/446/PR/040622/006015</t>
  </si>
  <si>
    <t>MATHAPATHI CONSTRUCTIONS PRIVATE LIMITED</t>
  </si>
  <si>
    <t>MATHAPATHI GRAND FIELD</t>
  </si>
  <si>
    <t>19-10-2022</t>
  </si>
  <si>
    <t>Survey No.76/3, BBMP Khatha Sl No. 596 Municipal No. 35 , Gunjur Village Varthur Hobli, Ward No.149 , Gunjur Village , Bengaluru East , Bengaluru Urban, Karnataka - 560087</t>
  </si>
  <si>
    <t>ACK/KA/RERA/1251/446/PR/031022/006382</t>
  </si>
  <si>
    <t>PRM/KA/RERA/1251/446/PR/211122/005489</t>
  </si>
  <si>
    <t>ISR CONSTRUCTIONS PVT LTD</t>
  </si>
  <si>
    <t>ISR UDAYAM</t>
  </si>
  <si>
    <t>21-11-2022</t>
  </si>
  <si>
    <t>SY NO:3/2,3/3 BOMMENHALLI LAND,BIDARAHALLI HOBLI,HOSAKOTE TALUK, BANGALORE EAST TALUK , SY NO:3/2,3/3 BOMMENHALLI LAND,BIDARAHALLI HOBLI,HOSAKOTE TALUK, BANGALORE EAST TALUK , SY NO:3/2,3/3 BOMMENHALLI LAND,BIDARAHALLI HOBLI,HOSAKOTE TALUK, BANGALORE EAST TALUK , Bengaluru East , Bengaluru Urban, Karnataka - 560087</t>
  </si>
  <si>
    <t>26-07-2022</t>
  </si>
  <si>
    <t>ACK/KA/RERA/1251/310/PR/121122/006518</t>
  </si>
  <si>
    <t>NARESH KUMAR H</t>
  </si>
  <si>
    <t>TRILOK VILLAS AND APARTMENTS</t>
  </si>
  <si>
    <t>19-12-2022</t>
  </si>
  <si>
    <t>Sy No.29/1(part), 29/7, 29/8, 29/9, 29/10, 29/11, 29/12, 29/13, 30, 31, 32/1, 36, 37/1A1, 37/1A2, 37/1B1, 37/1B2, 37/1C, 37/2, 37/3, 37/4, 37/5, 37/6, , Sy No.29/1(part), 29/7, 29/8, 29/9, 29/10, 29/11, 29/12, 29/13, 30, 31, 32/1, 36, 37/1A1, 37/1A2, 37/1B1, 37/1B2, 37/1C, 37/2, 37/3, 37/4, 37/5, 37/6, 37/7(part), 37/8 situated at Kenchenahalli Villag , kenchenahalli rr nagar , Bengaluru South , Bengaluru Urban, Karnataka - 560098</t>
  </si>
  <si>
    <t>15-09-2022</t>
  </si>
  <si>
    <t>ACK/KA/RERA/1251/310/PR/291122/006567</t>
  </si>
  <si>
    <t>PRM/KA/RERA/1251/310/PR/160123/005621</t>
  </si>
  <si>
    <t>T G DEVELOPERS</t>
  </si>
  <si>
    <t>TG HERITAGE</t>
  </si>
  <si>
    <t>16-01-2023</t>
  </si>
  <si>
    <t>Sy No.1/1, TG Heritage, Mallasandra Village , Uttarahalli Hobli , Bangalore South Taluk , Bengaluru South , Bengaluru Urban, Karnataka - 560062</t>
  </si>
  <si>
    <t>13-01-2023</t>
  </si>
  <si>
    <t>ACK/KA/RERA/1251/309/PR/020123/006687</t>
  </si>
  <si>
    <t>PRM/KA/RERA/1251/309/PR/290323/005826</t>
  </si>
  <si>
    <t>NIVARA GROUP</t>
  </si>
  <si>
    <t>NIVARA VIENTO</t>
  </si>
  <si>
    <t>31-12-2023</t>
  </si>
  <si>
    <t>Sy. Nos. 73/1, 73/19, 7320, 73/21, 74/5 &amp; 74/16 situated at Addevishwanathapura Village, Hesaraghatta Hobli , Bangalore North Talluk, Bangalore District , Addevishwanathapura , Bengaluru North , Bengaluru Urban, Karnataka - 562163</t>
  </si>
  <si>
    <t>ACK/KA/RERA/1251/446/PR/140922/006354</t>
  </si>
  <si>
    <t>PRM/KA/RERA/1251/446/PR/181122/005469</t>
  </si>
  <si>
    <t>ELV PROJECTS PRIVATE LIMITED</t>
  </si>
  <si>
    <t>ELV HIGH GARDEN</t>
  </si>
  <si>
    <t>18-11-2022</t>
  </si>
  <si>
    <t>Katha No. 656/403, Sy. No. 53/3, White Field Village , K.R. Puram Hobli, Ward No. 84, Bangalore East Taluk, Bangalore , K.R. Puram , Bengaluru East , Bengaluru Urban, Karnataka - 560066</t>
  </si>
  <si>
    <t>ACK/KA/RERA/1251/308/PR/220722/006165</t>
  </si>
  <si>
    <t>PRM/KA/RERA/1251/308/PR/190123/005625</t>
  </si>
  <si>
    <t>K J GEORGE</t>
  </si>
  <si>
    <t>DIAMOND BLOSSOMS</t>
  </si>
  <si>
    <t>19-01-2023</t>
  </si>
  <si>
    <t>172/5A1, HUSKURU VILLAGE , SARJAPURA HOBLI, , ANEKAL TALUK, BANGALORE DISTRICT , HUSKURU , Anekal , Bengaluru Urban, Karnataka - 560099</t>
  </si>
  <si>
    <t>ACK/KA/RERA/1251/446/PR/130922/006344</t>
  </si>
  <si>
    <t>PRM/KA/RERA/1251/446/PR/230123/005646</t>
  </si>
  <si>
    <t>DEFINER VENTURES</t>
  </si>
  <si>
    <t>DEFINER UPPER DECK</t>
  </si>
  <si>
    <t>23-01-2023</t>
  </si>
  <si>
    <t>Sy. No. 103, Manduru Village , Bidarahalli Hobli, angalore East Taluk , Near Manduru Village , Bengaluru East , Bengaluru Urban, Karnataka - 560049</t>
  </si>
  <si>
    <t>ACK/KA/RERA/1251/308/PR/140323/006956</t>
  </si>
  <si>
    <t>PRM/KA/RERA/1251/308/PR/210323/005813</t>
  </si>
  <si>
    <t>BINARY ESSENTIA</t>
  </si>
  <si>
    <t>21-03-2023</t>
  </si>
  <si>
    <t>Survey No.42/4, Katha No. 150200102100721537 , Gopasandra Village , Sarjapura Hobli , Anekal , Bengaluru Urban, Karnataka - 560099</t>
  </si>
  <si>
    <t>ACK/KA/RERA/1251/446/PR/100123/006713</t>
  </si>
  <si>
    <t>PRM/KA/RERA/1251/446/PR/150323/005794</t>
  </si>
  <si>
    <t>KINGSTON VENTURES INDIA PRIVATE LIMITED</t>
  </si>
  <si>
    <t>KINGSTON LEGACY</t>
  </si>
  <si>
    <t>SURVEY NO-12, KATHA NO-506, SANNATHAMMANAHALLI VILLAGE , K.R.PURAM HOBLI, WARD NO-52 , SANNATHAMMANAHALLI VILLAGE , Bengaluru East , Bengaluru Urban, Karnataka - 560016</t>
  </si>
  <si>
    <t>13-07-2022</t>
  </si>
  <si>
    <t>ACK/KA/RERA/1251/308/PR/150123/006730</t>
  </si>
  <si>
    <t>ABHEE VENTURES PRIVATE LIMITED</t>
  </si>
  <si>
    <t>ABHEE SRISHTI LAYOUT</t>
  </si>
  <si>
    <t>SY NO. 29/2,36/2 (old Sy no. 36) ,38/1A4, Hompalagatta Village, Kasaba Hobli , Anekal Taluk, Bangalore Urban District , Hompalagatta , Anekal , Bengaluru Urban, Karnataka - 562106</t>
  </si>
  <si>
    <t>ACK/KA/RERA/1251/308/PR/170123/006739</t>
  </si>
  <si>
    <t>ABHEE VENTURES PVT LTD</t>
  </si>
  <si>
    <t>ABHEE KINGS COURT</t>
  </si>
  <si>
    <t>SY NO. 109/1, CHEMBENAHALLI VILLAGE , SARJAPURA HOBLI, ANEKAL EAST TALLUK, BANGALORE , CHEMEBENAHALLI VILLAGE , Anekal , Bengaluru Urban, Karnataka - 562125</t>
  </si>
  <si>
    <t>ACK/KA/RERA/1251/308/PR/140123/006729</t>
  </si>
  <si>
    <t>ABHEE PRIDE</t>
  </si>
  <si>
    <t>SY NO. 140/1,140/2, 140/3, IGGALURU VILLAGE , ATTIBELE HOBLI, BANGALORE URBAN DISTRICT , IGGALURU , Anekal , Bengaluru Urban, Karnataka - 562106</t>
  </si>
  <si>
    <t>ACK/KA/RERA/1251/446/PR/170223/006839</t>
  </si>
  <si>
    <t>PRM/KA/RERA/1251/446/PR/300323/005833</t>
  </si>
  <si>
    <t>SAI KRIPA CONSTRUCTION</t>
  </si>
  <si>
    <t>SAI PAADAM</t>
  </si>
  <si>
    <t>30-03-2023</t>
  </si>
  <si>
    <t>Site No - A - 25, A -26, A - 27, A - 28 &amp; A - 29, Katha No. 340 , Sadaramangala Village, K.R. Puram Hobli, Ward No - 54, Bangalore , K R PURAM , Bengaluru East , Bengaluru Urban, Karnataka - 560067</t>
  </si>
  <si>
    <t>26-02-2023</t>
  </si>
  <si>
    <t>ACK/KA/RERA/1251/310/PR/190123/006746</t>
  </si>
  <si>
    <t>PRM/KA/RERA/1251/310/PR/210323/005809</t>
  </si>
  <si>
    <t>KNS INFRASTRUCTURE PRIVATE LIMITED</t>
  </si>
  <si>
    <t>KNS ALORA</t>
  </si>
  <si>
    <t>16-08-2027</t>
  </si>
  <si>
    <t>Sy.Nos.15/3, 16/2, 17/1A(P), 17/3(P), 18, 20, 21/1, 21/2, 22/1, 22/2, 23, 24/1, 24/2, 24/3, 24/4, 25/1, 25/2(P), 25/4, 25/6 &amp; 25/7 of Koluru Village, , Tavarekere Hobli, Bangalore South Taluk, Bangalore Urban District. , Tavarekere Hobli, Bengaluru South Taluk, , Bengaluru South , Bengaluru Urban, Karnataka - 570026</t>
  </si>
  <si>
    <t>16-08-2022</t>
  </si>
  <si>
    <t>ACK/KA/RERA/1251/446/PR/170223/006847</t>
  </si>
  <si>
    <t>DISHAHABITAT PROJECTS LLP</t>
  </si>
  <si>
    <t>DISHA PURSUIT OF SUNSHINE</t>
  </si>
  <si>
    <t>SY. NO. 210, MANDUR VILLAGE, KATHA NO. 264/110, E-KHATHA NO. 150200401600800257 , BIDARAHALLI HOBLI, , BANGALORE EAST TALUK , Bengaluru East , Bengaluru Urban, Karnataka - 562129</t>
  </si>
  <si>
    <t>ACK/KA/RERA/1251/446/PR/280123/006776</t>
  </si>
  <si>
    <t>PRM/KA/RERA/1251/446/PR/160523/005934</t>
  </si>
  <si>
    <t>ASTRO BUILDERS AND DEVELOPERS</t>
  </si>
  <si>
    <t>ASTRO CITY PARADISE</t>
  </si>
  <si>
    <t>Sy Nos 57/2, 57/3(P), 61/1, 61/2 Chikkanayakanahalli Village, Varthuru Hobli, , Bangalore East taluk, Bangalore - 560035 , Chikkanayakanahalli Village , Bengaluru East , Bengaluru Urban, Karnataka - 560035</t>
  </si>
  <si>
    <t>ACK/KA/RERA/1251/310/PR/200223/006855</t>
  </si>
  <si>
    <t>PRM/KA/RERA/1251/310/PR/060623/005974</t>
  </si>
  <si>
    <t>HSK DEVELOPERS (PROP PARVATHAMMA KRISHNAIAH)</t>
  </si>
  <si>
    <t>HSK URBAN LIVING</t>
  </si>
  <si>
    <t>Sy. No. 64/3A, Ward No.30, Hebbagodi Village , Attibele Hobli, Anekal Taluk, Bengaluru Urban District , Sy. No. 64/3A, Ward No.30, Hebbagodi Village , Bengaluru South , Bengaluru Urban, Karnataka - 560099</t>
  </si>
  <si>
    <t>CITY MUNCIPAL COUNCIL</t>
  </si>
  <si>
    <t>ACK/KA/RERA/1251/308/PR/101122/006513</t>
  </si>
  <si>
    <t>M/S. YUVA STRUCTURES PRIVATE LIMITED</t>
  </si>
  <si>
    <t>YUVA SUNRISE</t>
  </si>
  <si>
    <t>Survey No.159, E-Katha No.150200101700300965 , Manchanahalli Village, Attibele Hobli, Anekal Taluk , Manchanahalli Village , Anekal , Bengaluru Urban, Karnataka - 571601</t>
  </si>
  <si>
    <t>ACK/KA/RERA/1251/446/PR/041022/006400</t>
  </si>
  <si>
    <t>PRM/KA/RERA/1251/446/PR/181122/005484</t>
  </si>
  <si>
    <t>SAI KRISHNA DEVELOPERS</t>
  </si>
  <si>
    <t>SAI KRISHNA ELITE</t>
  </si>
  <si>
    <t>Sy. No. 8/2 , Varthur Hobli , Kasavanahalli Village , Bengaluru East , Bengaluru Urban, Karnataka - 560037</t>
  </si>
  <si>
    <t>ACK/KA/RERA/1251/308/PR/060123/006702</t>
  </si>
  <si>
    <t>REDDY VEERANNA CONSTRUCTIONS PVT LTD</t>
  </si>
  <si>
    <t>MANYATA MIDLANDS</t>
  </si>
  <si>
    <t>Sy. No. 57, 58, 59, 60, 61/6 and 61/7 of Gudna Halli Village, , Kasaba Hobli, Anekal Taluk , Anekal , Anekal , Bengaluru Urban, Karnataka - 562106</t>
  </si>
  <si>
    <t>ACK/KA/RERA/1251/446/PR/180123/006740</t>
  </si>
  <si>
    <t>PRM/KA/RERA/1251/446/PR/220223/005743</t>
  </si>
  <si>
    <t>SARITHA DEVELOPERS</t>
  </si>
  <si>
    <t>SARITHA SERENE</t>
  </si>
  <si>
    <t>Sy No. 43/1 &amp; 43/2, Gunjur Village, Varthur Hobli , Bangalore East , Gunjur , Bengaluru East , Bengaluru Urban, Karnataka - 560087</t>
  </si>
  <si>
    <t>ACK/KA/RERA/1251/309/PR/160223/006833</t>
  </si>
  <si>
    <t>DS MAX SHRESTA</t>
  </si>
  <si>
    <t>31-07-2026</t>
  </si>
  <si>
    <t>SITE/KHATHA NO:SL NO:6 SY NO 93, BELLAHALLI , YELAHANKA ZONE , BENGALURU , Bengaluru North , Bengaluru Urban, Karnataka - 562149</t>
  </si>
  <si>
    <t>ACK/KA/RERA/1251/310/PR/030223/006793</t>
  </si>
  <si>
    <t>DS MAX SAMYAK</t>
  </si>
  <si>
    <t>15-02-2023</t>
  </si>
  <si>
    <t>31-01-2028</t>
  </si>
  <si>
    <t>Sy No 100, Bheemanakuppe Village , Kengeri Hobli , Bengaluru South , Bengaluru South , Bengaluru Urban, Karnataka - 560060</t>
  </si>
  <si>
    <t>ACK/KA/RERA/1251/446/PR/250923/007467</t>
  </si>
  <si>
    <t>PRM/KA/RERA/1251/446/PR/281223/006511</t>
  </si>
  <si>
    <t>HASHMITHA CONSTRUCTIONS</t>
  </si>
  <si>
    <t>NR PRIME RESIDENCY</t>
  </si>
  <si>
    <t>Site No. 62, Katha No. 1018/52, Challaghatta Village, , Varthuru Hobli , Bengaluru , Bengaluru East , Bengaluru Urban, Karnataka - 560017</t>
  </si>
  <si>
    <t>ACK/KA/RERA/1251/310/PR/021122/006481</t>
  </si>
  <si>
    <t>PRM/KA/RERA/1251/310/PR/281222/005564</t>
  </si>
  <si>
    <t>SRI LAKSHMI VALLABHA CONSTRUCTIONS</t>
  </si>
  <si>
    <t>SRI LAKSHMI VALLABHA KANAKASHREE</t>
  </si>
  <si>
    <t>28-12-2022</t>
  </si>
  <si>
    <t>Katha No - 748/ 576/ 34/ 1/ / 34/ 2/ 35, Uttarahalli, , Uttarahalli Zone, Bangalore Ward No - 18 , Uttarahalli , Bengaluru South , Bengaluru Urban, Karnataka - 560061</t>
  </si>
  <si>
    <t>18-08-2021</t>
  </si>
  <si>
    <t>ACK/KA/RERA/1251/446/PR/211222/006652</t>
  </si>
  <si>
    <t>PRM/KA/RERA/1251/446/PR/190123/005632</t>
  </si>
  <si>
    <t>POORVI INFINITE PRIVATE LIMITED</t>
  </si>
  <si>
    <t>POORVI ENCHANTING</t>
  </si>
  <si>
    <t>25-11-2024</t>
  </si>
  <si>
    <t>Survey No 32/3, Chikkanayakanahalli Village, , Varthur Hobli , Varthur Hobli , Bengaluru East , Bengaluru Urban, Karnataka - 560035</t>
  </si>
  <si>
    <t>ACK/KA/RERA/1251/310/PR/140922/006353</t>
  </si>
  <si>
    <t>PRM/KA/RERA/1251/310/PR/291022/005382</t>
  </si>
  <si>
    <t>EAHANAA BUILDCON</t>
  </si>
  <si>
    <t>EAHANAA ENCLAVE</t>
  </si>
  <si>
    <t>29-10-2022</t>
  </si>
  <si>
    <t>29-04-2024</t>
  </si>
  <si>
    <t>SY number 34/2,34/3,/34/4,34/5, Doddabele Village, , Kengeri Hobli, Bangalore South Taluk, Bangalore Urban District. , Kengeri , Bengaluru South , Bengaluru Urban, Karnataka - 560060</t>
  </si>
  <si>
    <t>25-05-2018</t>
  </si>
  <si>
    <t>Rural Drinking Water and Sanitation Department</t>
  </si>
  <si>
    <t>ACK/KA/RERA/1251/310/PR/010922/006303</t>
  </si>
  <si>
    <t>PRM/KA/RERA/1251/310/PR/311222/005590</t>
  </si>
  <si>
    <t>SHIVAGANGA BUILT TECH</t>
  </si>
  <si>
    <t>SHIVAGANGA SAI RAKSHA</t>
  </si>
  <si>
    <t>31-12-2022</t>
  </si>
  <si>
    <t>Sy. No. 6/3, Kanakapura Main Road , Raghuvanahalli Village, Hemmigepura , Uttarahalli Hobli, Ward No. 198 , Bengaluru South , Bengaluru Urban, Karnataka - 560062</t>
  </si>
  <si>
    <t>ACK/KA/RERA/1251/310/PR/031122/006483</t>
  </si>
  <si>
    <t>NANDI HOUSING PRIVATE LIMITED</t>
  </si>
  <si>
    <t>NANDI MERAKI</t>
  </si>
  <si>
    <t>New Sy. Nos.138, 149 &amp; 148, Kammanahalli , Noble Residency Road, 1st Cross , Kammanahalli, Opp: Nandi Woods Apartments , Bengaluru South , Bengaluru Urban, Karnataka - 560076</t>
  </si>
  <si>
    <t>18-08-2022</t>
  </si>
  <si>
    <t>BoreWell,Others,</t>
  </si>
  <si>
    <t>TANKERS</t>
  </si>
  <si>
    <t>ACK/KA/RERA/1251/309/PR/090522/005929</t>
  </si>
  <si>
    <t>PRM/KA/RERA/1251/309/PR/120722/005065</t>
  </si>
  <si>
    <t>KSQURE PROPERTIES PRIVATE LIMITED</t>
  </si>
  <si>
    <t>K SQURE REGIUM</t>
  </si>
  <si>
    <t>25-08-2023</t>
  </si>
  <si>
    <t>Municipal No .9 Property Index No 96-15-9 , suited at Cholanayakanahalli, Hebbal 560024 , Cholanayakanahalli, Hebbal , Bengaluru North , Bengaluru Urban, Karnataka - 560024</t>
  </si>
  <si>
    <t>25-08-2021</t>
  </si>
  <si>
    <t>ACK/KA/RERA/1251/446/PR/210302/004757</t>
  </si>
  <si>
    <t>PRM/KA/RERA/1251/446/PR/220210/004687</t>
  </si>
  <si>
    <t>DESAI GREEN GARDENS</t>
  </si>
  <si>
    <t>01-01-2023 - 31-12-2023</t>
  </si>
  <si>
    <t>ACK/KA/RERA/1251/308/PR/100222/005666</t>
  </si>
  <si>
    <t>PRM/KA/RERA/1251/308/PR/101122/005438</t>
  </si>
  <si>
    <t>SNR SQUARE PVT LTD</t>
  </si>
  <si>
    <t>SNR SAFA</t>
  </si>
  <si>
    <t>28-02-2025</t>
  </si>
  <si>
    <t>SY NO 4/1, at Chikkadunnasandra Village, Sarjapura Hobli, Anekal Taluk, Bangalore District , . , SOMAPURA GATE , Anekal , Bengaluru Urban, Karnataka - 562125</t>
  </si>
  <si>
    <t>ACK/KA/RERA/1251/308/PR/220822/006268</t>
  </si>
  <si>
    <t>PRM/KA/RERA/1251/308/PR/211122/005487</t>
  </si>
  <si>
    <t>MAHIDHARA PROJECTS PRIVATE LIMITED</t>
  </si>
  <si>
    <t>MAHIDHARA HARMONY</t>
  </si>
  <si>
    <t>Mahidhara Harmony, Sy. No.125/1, 125/2, 126/2, 126/3,126/4,131/6 Muthanallur Village , Sarjapura Hobli, Anekal Taluk, Bengaluru , Muthanallur Village , Anekal , Bengaluru Urban, Karnataka - 560099</t>
  </si>
  <si>
    <t>ACK/KA/RERA/1251/310/PR/270122/005615</t>
  </si>
  <si>
    <t>PRM/KA/RERA/1251/310/PR/211122/005486</t>
  </si>
  <si>
    <t>EMMANUEL ESTATES</t>
  </si>
  <si>
    <t>EMMANUEL ASHLEY PARK</t>
  </si>
  <si>
    <t>Khata No.399/370/283 , BBMP Ward no.175 , Bommanahalli, Begur Hobli, Bangalore South Taluk , Bommanahalli , Bengaluru South , Bengaluru Urban, Karnataka - 560100</t>
  </si>
  <si>
    <t>17-01-2022</t>
  </si>
  <si>
    <t>ACK/KA/RERA/1251/310/PR/031022/006388</t>
  </si>
  <si>
    <t>LEGEND PROPERTY</t>
  </si>
  <si>
    <t>LEGEND VALENCIA</t>
  </si>
  <si>
    <t>LEGEND PROPERTY , SY NO 54/6 &amp; 54/7 SINGASANDRA VILLAGE BEGUR HOBLI , BENGALURU , Bengaluru South , Bengaluru Urban, Karnataka - 560068</t>
  </si>
  <si>
    <t>ACK/KA/RERA/1251/310/PR/140922/006356</t>
  </si>
  <si>
    <t>PRM/KA/RERA/1251/310/PR/141122/005453</t>
  </si>
  <si>
    <t>V2 HOLDINGS HOUSING DEVELOPMENT PRIVATE LIMITED</t>
  </si>
  <si>
    <t>V2 VISHANTH</t>
  </si>
  <si>
    <t>14-11-2022</t>
  </si>
  <si>
    <t>24-08-2025</t>
  </si>
  <si>
    <t>SURVEY NO. 69 , 4TH CROSS, BASAVESHWARA LAYOUT, BEML 3RD STAGE, , RAJARAJESHWARI NAGAR, BANGALORE , Bengaluru South , Bengaluru Urban, Karnataka - 560098</t>
  </si>
  <si>
    <t>25-08-2022</t>
  </si>
  <si>
    <t>ACK/KA/RERA/1251/446/PR/101122/006516</t>
  </si>
  <si>
    <t>CASAGRAND MERIDIAN</t>
  </si>
  <si>
    <t>Khata No Sl No: 177, Sy No. 48, Bhattarahalli village, , Bidarahalli hobli, Bengaluru, Ward No 52 , Bhattarahalli village , Bengaluru East , Bengaluru Urban, Karnataka - 560049</t>
  </si>
  <si>
    <t>ACK/KA/RERA/1251/446/PR/050822/006211</t>
  </si>
  <si>
    <t>PRM/KA/RERA/1251/446/PR/120922/005238</t>
  </si>
  <si>
    <t>SBR INFRA BUILDTECH</t>
  </si>
  <si>
    <t>SBR MINARA</t>
  </si>
  <si>
    <t>Survey Numbers 121/2, 121/5,121/6,121/7 and 122/1 , Seegehalli Village, Bidarahalli Hobli , Kadugodi Hoskote Road , Bengaluru East , Bengaluru Urban, Karnataka - 560067</t>
  </si>
  <si>
    <t>ACK/KA/RERA/1251/310/PR/020922/006306</t>
  </si>
  <si>
    <t>PRM/KA/RERA/1251/310/PR/201022/005350</t>
  </si>
  <si>
    <t>M/S GREENNESTO BUILDERS AND DEVELOPERS LLP</t>
  </si>
  <si>
    <t>GREENNESTO PRIMUS</t>
  </si>
  <si>
    <t>20-10-2022</t>
  </si>
  <si>
    <t>30-07-2028</t>
  </si>
  <si>
    <t>Greennesto Primus, Sy No 32/4 and Sy No 38/2, Chikkanayakanahalli Village, Varthur Hobli , Bengaluru East Taluk , CHIKKANAYAKANAHALLI VILLAGE , Bengaluru South , Bengaluru Urban, Karnataka - 560035</t>
  </si>
  <si>
    <t>ACK/KA/RERA/1251/446/PR/130522/005949</t>
  </si>
  <si>
    <t>PRM/KA/RERA/1251/446/PR/141022/005320</t>
  </si>
  <si>
    <t>WHITE LOTUS URBAN HOMES LLP</t>
  </si>
  <si>
    <t>WHITE LOTUS ANORA</t>
  </si>
  <si>
    <t>14-10-2022</t>
  </si>
  <si>
    <t>31-07-2025</t>
  </si>
  <si>
    <t>Site No.259, bearing PID No. 72-2-259, bearing new PID No. 089-W0253-14, , measuring 7700 Square Feet, situated at Defense Colony, Indiranagar, Bangalore , 715.35 , Bengaluru East , Bengaluru Urban, Karnataka - 560038</t>
  </si>
  <si>
    <t>ACK/KA/RERA/1251/446/PR/011022/006369</t>
  </si>
  <si>
    <t>PRM/KA/RERA/1251/446/PR/191022/005342</t>
  </si>
  <si>
    <t>MYTHRI BUILDERS</t>
  </si>
  <si>
    <t>MYTHRI SIGNATURE</t>
  </si>
  <si>
    <t>Sy.No.55/2, Halanayakanahalli Village, , Varthur hobli, , Halanayakanahalli Village , Bengaluru East , Bengaluru Urban, Karnataka - 560035</t>
  </si>
  <si>
    <t>ACK/KA/RERA/1251/308/PR/050822/006210</t>
  </si>
  <si>
    <t>M/S.CHANDRIKA CONSTRUCTIONS</t>
  </si>
  <si>
    <t>CHANDRIKA PARADISE</t>
  </si>
  <si>
    <t>Sy NO 30-1, 30-2, 30-7, 38-1, 38-3 &amp; 38-4 , Anekal Village, Kasaba Hobli, Bangalore , Anekal , Anekal , Bengaluru Urban, Karnataka - 562106</t>
  </si>
  <si>
    <t>ACK/KA/RERA/1251/446/PR/290722/006193</t>
  </si>
  <si>
    <t>PRM/KA/RERA/1251/446/PR/141022/005322</t>
  </si>
  <si>
    <t>GREENFINCH PROJECTS PVT LTD</t>
  </si>
  <si>
    <t>GREENFINCH MEADOWS</t>
  </si>
  <si>
    <t>BBMP Katha No. 722 / Sy No. 21/3 and 21/2, Kariyammana Agrahara village, , Bellandur Ward, Varthur hobli, , Kariyammana Agrahara , Bengaluru East , Bengaluru Urban, Karnataka - 560103</t>
  </si>
  <si>
    <t>ACK/KA/RERA/1251/446/PR/080322/005757</t>
  </si>
  <si>
    <t>PRM/KA/RERA/1251/446/PR/141022/005319</t>
  </si>
  <si>
    <t>SRI VARADARAJA ENTERPRISES</t>
  </si>
  <si>
    <t>VARADA SIZZLE EVERGREEN</t>
  </si>
  <si>
    <t>31-03-2023</t>
  </si>
  <si>
    <t>SY. NO. 51/1/2/3/4 &amp; 56, KATTAGOLLAHALLI VILLAGE , BIDARAHALLI HOBLI, BANGALORE EAST, , KATTAGOLLAHALLI , Bengaluru East , Bengaluru Urban, Karnataka - 560049</t>
  </si>
  <si>
    <t>ACK/KA/RERA/1251/308/PR/020722/006105</t>
  </si>
  <si>
    <t>PRM/KA/RERA/1251/308/PR/210324/006708</t>
  </si>
  <si>
    <t>SKR GARDENS</t>
  </si>
  <si>
    <t>Sy No 61/2, 61/3 60/2, Kyalasanahalli, Jigani Hobli , Anekal Taluk, Bengaluru , Kyalasanahalli , Anekal , Bengaluru Urban, Karnataka - 560105</t>
  </si>
  <si>
    <t>ACK/KA/RERA/1251/446/PR/220622/006071</t>
  </si>
  <si>
    <t>PRM/KA/RERA/1251/446/PR/110722/005057</t>
  </si>
  <si>
    <t>JAI INFRASTRUCTURES</t>
  </si>
  <si>
    <t>JAI ROYAL PARK</t>
  </si>
  <si>
    <t>At Sy.No-75/2 and 92/6, Katha No.442, Hoodi Village, , K.R.Puram Hobli, Ward No-54, , Hoodi Village, , Bengaluru East , Bengaluru Urban, Karnataka - 560048</t>
  </si>
  <si>
    <t>ACK/KA/RERA/1251/472/PR/241122/006553</t>
  </si>
  <si>
    <t>PRM/KA/RERA/1251/472/PR/160123/005624</t>
  </si>
  <si>
    <t>KANISHA BUILDERS</t>
  </si>
  <si>
    <t>KANISHA WHITE PALACE</t>
  </si>
  <si>
    <t>30-12-2026</t>
  </si>
  <si>
    <t>Sy.No. 7/5, Katha No.814, Chikkabettahalli Village, , Yelahanka Hobli , , YELAHANKA , YELAHANKA , Bengaluru Urban, Karnataka - 560064</t>
  </si>
  <si>
    <t>ACK/KA/RERA/1251/310/PR/200622/006060</t>
  </si>
  <si>
    <t>PRM/KA/RERA/1251/310/PR/101122/005442</t>
  </si>
  <si>
    <t>GLOBAL DEVELOPERS</t>
  </si>
  <si>
    <t>GLOBAL WHITE PEARL</t>
  </si>
  <si>
    <t>Sy No. 95/2, Pandithana Agrahara Village , Sarjapur Hobli, Anekal Talluk, , Bangalore Urban district , Bengaluru South , Bengaluru Urban, Karnataka - 562125</t>
  </si>
  <si>
    <t>ACK/KA/RERA/1251/446/PR/211002/005303</t>
  </si>
  <si>
    <t>MOHAN BUILDERS</t>
  </si>
  <si>
    <t>MOHAN ALTURA</t>
  </si>
  <si>
    <t>31-10-2021</t>
  </si>
  <si>
    <t>ACK/KA/RERA/1251/310/PR/281222/006674</t>
  </si>
  <si>
    <t>PRM/KA/RERA/1251/310/PR/190123/005633</t>
  </si>
  <si>
    <t>VIJAYASHREE DEVELOPERS</t>
  </si>
  <si>
    <t>VIJAYASHREE ENCLAVE</t>
  </si>
  <si>
    <t>Sy No, 41/13, 41/14, 42/1 part, 42/3 part, 117/1, 118/1, 118/2, 118/3A, 118/3B part, 118/4, 118/5, 118/6, 118/7, 118/8 and 118/9 of Kumbalagodu , village, Kengeri Hobli, Bengaluru South Taluk, , Kumbalagodu Village , Bengaluru South , Bengaluru Urban, Karnataka - 560074</t>
  </si>
  <si>
    <t>28-11-2022</t>
  </si>
  <si>
    <t>ACK/KA/RERA/1251/308/PR/140322/005773</t>
  </si>
  <si>
    <t>PRM/KA/RERA/1251/308/PR/110722/005054</t>
  </si>
  <si>
    <t>RRL BUILDERS AND DEVELOPERS PRIVATE LIMITED</t>
  </si>
  <si>
    <t>RRL NATURE WOODS</t>
  </si>
  <si>
    <t>Survey No.151/3, 151/5 and 151/6 , E- Khatha No â€“ 150200102200124471, Thindlu Village, Sarjapura Hobli, Anekal Taluk , Thindlu , Anekal , Bengaluru Urban, Karnataka - 562106</t>
  </si>
  <si>
    <t>18-02-2022</t>
  </si>
  <si>
    <t>ACK/KA/RERA/1251/309/PR/170424/008052</t>
  </si>
  <si>
    <t>CONCORDE MAYFAIR</t>
  </si>
  <si>
    <t>30-11-2028</t>
  </si>
  <si>
    <t>Khatha No.911/140, Sy No.139/1, 140 &amp; 141 , Yelahanka Village, Yelahanka Hobli , Yelahanka , Bengaluru North , Bengaluru Urban, Karnataka - 560064</t>
  </si>
  <si>
    <t>15-05-2024</t>
  </si>
  <si>
    <t>ACK/KA/RERA/1251/446/PR/020722/006104</t>
  </si>
  <si>
    <t>KRK HOUSING PRIVATE LIMITED</t>
  </si>
  <si>
    <t>KRK URBAN VILLE</t>
  </si>
  <si>
    <t>31-10-2022</t>
  </si>
  <si>
    <t>30-08-2026</t>
  </si>
  <si>
    <t>KRK URBAN VILLE, Katha No.16, SY. NO. 9 &amp; 11/2, GUNJUR VILLAGE, , GUNJUR PALYA ROAD, VARTHUR HOBLI, , Varthur , Bengaluru East , Bengaluru Urban, Karnataka - 560087</t>
  </si>
  <si>
    <t>ACK/KA/RERA/1251/308/PR/280622/006087</t>
  </si>
  <si>
    <t>PRM/KA/RERA/1251/308/PR/110722/005060</t>
  </si>
  <si>
    <t>ABAN DEVELOPERS PRIVATE LIMITED</t>
  </si>
  <si>
    <t>ABAN DESIRE</t>
  </si>
  <si>
    <t>Sy.No.216, S.Medanahalli Village , Sarjapura Hobli , Anekal , Anekal , Bengaluru Urban, Karnataka - 562125</t>
  </si>
  <si>
    <t>ACK/KA/RERA/1251/308/PR/240124/007800</t>
  </si>
  <si>
    <t>PRM/KA/RERA/1251/308/PR/150224/006623</t>
  </si>
  <si>
    <t>PRUTHVI PROJECTS</t>
  </si>
  <si>
    <t>PRUTHVI HOMES</t>
  </si>
  <si>
    <t>SITE NO 123 AND 124 KATHA NO 150200102800221622, SURVEY NO 38/2A , DYAVASANDRA VILLAGE, JIGANI HOBLI , DYAVASANDRA , Anekal , Bengaluru Urban, Karnataka - 560099</t>
  </si>
  <si>
    <t>19-01-2024</t>
  </si>
  <si>
    <t>ACK/KA/RERA/1251/309/PR/170524/008156</t>
  </si>
  <si>
    <t>BRIGADE TETRARCH PRIVATE LIMITED</t>
  </si>
  <si>
    <t>BRIGADE INSIGNIA</t>
  </si>
  <si>
    <t>18-05-2024</t>
  </si>
  <si>
    <t>Survey No.10/2, 23/1 (Old Sy No 23/1A) and 23/2 (Old Sy No 23/2A) , Venkatala Village, Yelahanka Hobli, Bangalore North Taluk , Survey No.10/2, 23/1 (Old Sy No 23/1A) and 23/2 (Old Sy No 23/2A) Venkatala Village, Yelahanka Hobli, Bangalore North Taluk , Bengaluru North , Bengaluru Urban, Karnataka - 560064</t>
  </si>
  <si>
    <t>24-05-2024</t>
  </si>
  <si>
    <t>BWSSB,Others,</t>
  </si>
  <si>
    <t>TOR/ACK/KA/RERA/1251/308/PR/240515/008147</t>
  </si>
  <si>
    <t>TOR/PRM/KA/RERA/1251/308/PR/240521/001584</t>
  </si>
  <si>
    <t>IINSPIRA SPRINGDALE PRIVATE LIMITED</t>
  </si>
  <si>
    <t>MANAR PURE EARTH</t>
  </si>
  <si>
    <t>21-05-2024</t>
  </si>
  <si>
    <t>31-12-2019</t>
  </si>
  <si>
    <t>ACK/KA/RERA/1251/310/PR/150524/008146</t>
  </si>
  <si>
    <t>PRM/KA/RERA/1251/310/PR/210524/006933</t>
  </si>
  <si>
    <t>SRIVARA INFRA</t>
  </si>
  <si>
    <t>SRIVARA VASUDHA</t>
  </si>
  <si>
    <t>30-11-2026</t>
  </si>
  <si>
    <t>Katha No. 645/19/3, Sy. No. 19/3 , Uttarahalli Hobli, Ward No. 198 , Raghuvanahalli Village , Bengaluru South , Bengaluru Urban, Karnataka - 560062</t>
  </si>
  <si>
    <t>23-05-2024</t>
  </si>
  <si>
    <t>ACK/KA/RERA/1251/446/PR/150524/008143</t>
  </si>
  <si>
    <t>PRM/KA/RERA/1251/446/PR/170524/006888</t>
  </si>
  <si>
    <t>GODREJ PROPERTIES LIMITED</t>
  </si>
  <si>
    <t>GODREJ WOODSCAPES PHASE 2</t>
  </si>
  <si>
    <t>17-05-2024</t>
  </si>
  <si>
    <t>Sy.No 3 and 4 Konadasapura Village , , Bidarahalli Hobli, Bangalore East Taluk , Near Budigere cross , old Madras Road , Bengaluru East , Bengaluru Urban, Karnataka - 560049</t>
  </si>
  <si>
    <t>Panchayat</t>
  </si>
  <si>
    <t>ACK/KA/RERA/1251/309/PR/140524/008141</t>
  </si>
  <si>
    <t>PRM/KA/RERA/1251/309/PR/200524/006911</t>
  </si>
  <si>
    <t>M/S. SHASHANK INFRA PROJECTS</t>
  </si>
  <si>
    <t>SHASHANK AKSHAYA</t>
  </si>
  <si>
    <t>20-05-2024</t>
  </si>
  <si>
    <t>30-04-2027</t>
  </si>
  <si>
    <t>Sy No 110/7A &amp; 110/7B ( Khatha No- 299/110/7A&amp;110/7B), Kogilu Village , Yelahanka hobli, Bangalore North Taluk , Kogilu Village , Bengaluru North , Bengaluru Urban, Karnataka - 560064</t>
  </si>
  <si>
    <t>ACK/KA/RERA/1251/309/PR/140524/008139</t>
  </si>
  <si>
    <t>PRM/KA/RERA/1251/309/PR/160524/006878</t>
  </si>
  <si>
    <t>COBALT AT BRIGADE EL DORADO</t>
  </si>
  <si>
    <t>16-05-2024</t>
  </si>
  <si>
    <t>Plot No. R5 &amp; R-8, Sy No: 177 (P) of Bagluru Village and Sy No. 69(P), 70(P) and 72(P) in Huvinayakanahalli Vilage, (Hardware Sector) Hitech, Defence , Industrial Area, Jala Hobli, Bengaluru North Taluk, Yelahanka , Bangalore Rural District , Plot No. R5 &amp; R-8, Sy No: 177 (P) of Bagluru Village and Sy No. 69(P), 70(P) and 72(P) in Huvinayakanahalli Vilage, (Hardware Sector) Hitech, Defence &amp; Aerospace Park, Industrial Area, Jala Hobli, Ben , Bengaluru North , Bengaluru Urban, Karnataka - 562149</t>
  </si>
  <si>
    <t>KIADB - Karnataka Industrial Areas Development Board</t>
  </si>
  <si>
    <t>ACK/KA/RERA/1251/309/PR/140524/008138</t>
  </si>
  <si>
    <t>PRM/KA/RERA/1251/309/PR/210524/006929</t>
  </si>
  <si>
    <t>NETRA SOFTWARE TECHNOLOGIES PRIVATE LIMITED</t>
  </si>
  <si>
    <t>ASSETZ SORA &amp; SAKI PHASE 2</t>
  </si>
  <si>
    <t>31-07-2029</t>
  </si>
  <si>
    <t>PLOT Nos. R-9-D1, R-9-D2, R-9-D1-P &amp; R-9-D2-P OF HITECH, DEFENCE &amp; AEROSPACE PARK, (HARDWARE SECTOR) COMPRISED IN SURVEY Nos. 176, 177, 470, 471 , OF BAGALUR VILLAGE AND SURVEY NO. 176 &amp; 82 OF HOOVINAYAKANAHALLI VILLAGE, JALA HOBLI,BENGALURU NORTH YELAHANKA TALUK, BENGALURU URBAN DIST. , BENGALURU NORTH YELAHANKA TALUK, BENGALURU URBAN DIST , Bengaluru North , Bengaluru Urban, Karnataka - 562110</t>
  </si>
  <si>
    <t>ACK/KA/RERA/1251/446/PR/110524/008134</t>
  </si>
  <si>
    <t>PRM/KA/RERA/1251/446/PR/210524/006931</t>
  </si>
  <si>
    <t>SARANYA BUILDERS</t>
  </si>
  <si>
    <t>SARANYA SIGNATURE</t>
  </si>
  <si>
    <t>Sy no 81A, 81B, 78A, 78B , Kumbena Agrahara Village, Bidarahalli Hobli Kadugodi, Bangalore , Kumbena Agrahara Village , Bengaluru East , Bengaluru Urban, Karnataka - 560067</t>
  </si>
  <si>
    <t>ACK/KA/RERA/1251/310/PR/090524/008126</t>
  </si>
  <si>
    <t>PRM/KA/RERA/1251/310/PR/180524/006906</t>
  </si>
  <si>
    <t>M/S. GARUDAATHRI DEVELOPERS</t>
  </si>
  <si>
    <t>GARUDAATRI NILAYA</t>
  </si>
  <si>
    <t>Site No. 29 &amp; 30, Katha No. 497/485/30 &amp; 484/29, Ward No.192, Central Excise Layout, Phase 1 , Kammanahalli Village, Begur Hobli , Kammanahalli Village , Bengaluru South , Bengaluru Urban, Karnataka - 560076</t>
  </si>
  <si>
    <t>ACK/KA/RERA/1251/310/PR/070524/008124</t>
  </si>
  <si>
    <t>PRM/KA/RERA/1251/310/PR/210524/006928</t>
  </si>
  <si>
    <t>GOOD EARTH ECO DEVELOPMENTS PRIVATE LIMITED</t>
  </si>
  <si>
    <t>GOOD EARTH OCHRE</t>
  </si>
  <si>
    <t>31-10-2027</t>
  </si>
  <si>
    <t>Sy. Nos. 191/2 and 230/2 , Kambipura Village, Kengeri Hobli, , Bangalore South Taluk , Bengaluru South , Bengaluru Urban, Karnataka - 560074</t>
  </si>
  <si>
    <t>ACK/KA/RERA/1251/308/PR/070524/008123</t>
  </si>
  <si>
    <t>PRM/KA/RERA/1251/308/PR/210524/006926</t>
  </si>
  <si>
    <t>FORTUNERS INFRA</t>
  </si>
  <si>
    <t>FORTUNERS INFRA ELIXIR</t>
  </si>
  <si>
    <t>Sy No 90/1 and 90/2, Lakshmi Sagar Village, Beside Mega International School, Chandapura, Attibele Hobli, Anekal Taluk, Bangalore-560099 , Sy No 90/1 and 90/2, Lakshmi Sagar Village, Beside Mega International School, Chandapura, Attibele Hobli, Anekal Taluk, Bangalore-560099 , Chandapura , Anekal , Bengaluru Urban, Karnataka - 560099</t>
  </si>
  <si>
    <t>ACK/KA/RERA/1251/309/PR/300424/008099</t>
  </si>
  <si>
    <t>PRM/KA/RERA/1251/309/PR/210524/006920</t>
  </si>
  <si>
    <t>RUBBY ARC LLP</t>
  </si>
  <si>
    <t>RUBBY CASTLE 1</t>
  </si>
  <si>
    <t>30-04-2029</t>
  </si>
  <si>
    <t>Site No 10/2,Tumkur Road, Banglore , Ward No-38(Old No-2)PID NO-2-172-10/2. , Rajajinagar (Yeshwanthpur) , Bengaluru North , Bengaluru Urban, Karnataka - 560022</t>
  </si>
  <si>
    <t>19-06-2024</t>
  </si>
  <si>
    <t>ACK/KA/RERA/1251/472/PR/300424/008097</t>
  </si>
  <si>
    <t>PRM/KA/RERA/1251/472/PR/140524/006872</t>
  </si>
  <si>
    <t>PRESTIGE CAMDEN GARDENS</t>
  </si>
  <si>
    <t>14-05-2024</t>
  </si>
  <si>
    <t>KATHA NO. 83/10/2, 10/3, 10/4, 11/2, 11/3 , 11/4, THIRUMENHALLI VILLAGE, , YELAHANKA HOBLI, WARD NO.05, BENGALURU NORTH TALUK, BENGALURU , Thirumenahalli Villae , YELAHANKA , Bengaluru Urban, Karnataka - 560064</t>
  </si>
  <si>
    <t>ACK/KA/RERA/1251/310/PR/300424/008096</t>
  </si>
  <si>
    <t>PRM/KA/RERA/1251/310/PR/180524/006902</t>
  </si>
  <si>
    <t>MEGA BUILDERS</t>
  </si>
  <si>
    <t>ROYAL ENCLAVE</t>
  </si>
  <si>
    <t>Site No. 39 , S.R.S. Road , Peenya Village, Yeshwanthapura Hobli , Bengaluru South , Bengaluru Urban, Karnataka - 560058</t>
  </si>
  <si>
    <t>ACK/KA/RERA/1251/308/PR/300424/008095</t>
  </si>
  <si>
    <t>PRM/KA/RERA/1251/308/PR/210524/006935</t>
  </si>
  <si>
    <t>ARATT ONE WORLD PRIVATE LIMITED</t>
  </si>
  <si>
    <t>AYATANA RESIDENCES E-CITY</t>
  </si>
  <si>
    <t>Part of Survey 84/4, Part of Survey 82/2, Part of Survey 85/1 and 84/5 , Veerasandra Village, Attibele Hobli , Anekal , Anekal , Bengaluru Urban, Karnataka - 560100</t>
  </si>
  <si>
    <t>ACK/KA/RERA/1251/310/PR/300424/008094</t>
  </si>
  <si>
    <t>PRM/KA/RERA/1251/310/PR/040524/006862</t>
  </si>
  <si>
    <t>CASAGRAND LOTUS PRIVATE LIMITED</t>
  </si>
  <si>
    <t>CASAGRAND CASABLANCA</t>
  </si>
  <si>
    <t>SY.NO.18/1A5, 18/3, 18/1A7,18/1A8,18/1A9,18/1A10,18/1A11 AND 18/1A12 OF MALLASANDRA VILLAGE , UTTARAHALLI HOBLI, WARD NO.198 , UTTARAHALLI , Bengaluru South , Bengaluru Urban, Karnataka - 560062</t>
  </si>
  <si>
    <t>30-05-2024</t>
  </si>
  <si>
    <t>ACK/KA/RERA/1251/308/PR/300424/008092</t>
  </si>
  <si>
    <t>PRM/KA/RERA/1251/308/PR/180524/006895</t>
  </si>
  <si>
    <t>M/S SRI SIMHADRI REALTORS AND DEVELOPERS</t>
  </si>
  <si>
    <t>SAI PRASANTHI LAKE CITY</t>
  </si>
  <si>
    <t>SYNO-4/3A,4/4,6/1,6/6,6/7,15/7,15/9,15/10,15/18,15/21,15/22,15/23,15/24,15/25,15/26,15/27 Of Seethanayakanahalli Village,Jigani,Anekal Taluk,Bangalore , SYNO-4/3A,4/4,6/1,6/6,6/7,15/7,15/9,15/10,15/18,15/21,15/22,15/23,15/24,15/25,15/26,15/27 Of Seethanayakanahalli Village,Jigani,Anekal Taluk,Bangalore , Seethanayakanahalli Village,Jigani,Anekal Taluk,Bangalore , Anekal , Bengaluru Urban, Karnataka - 560105</t>
  </si>
  <si>
    <t>13-03-2023</t>
  </si>
  <si>
    <t>ACK/KA/RERA/1251/309/PR/290424/008090</t>
  </si>
  <si>
    <t>PRM/KA/RERA/1251/309/PR/200524/006910</t>
  </si>
  <si>
    <t>APG IMPERIAL HOMES PRIVATE LIMITED</t>
  </si>
  <si>
    <t>ASSETZ SOHO &amp; SKY PHASE 1B</t>
  </si>
  <si>
    <t>SY.NO.14/1, 14/2, 15/1, 15/2, 15/3, 15/4, 15/5, 16/2, 61/1 AND 61/3 , SRIRAMPURA VILLAGE , YELAHANKA HOBLI , Bengaluru North , Bengaluru Urban, Karnataka - 560064</t>
  </si>
  <si>
    <t>ACK/KA/RERA/1251/310/PR/290424/008089</t>
  </si>
  <si>
    <t>PRM/KA/RERA/1251/310/PR/180524/006901</t>
  </si>
  <si>
    <t>MARIYAM INFRASTRUCTURE PRIVATE LIMITED</t>
  </si>
  <si>
    <t>PACIFIC LEGACY</t>
  </si>
  <si>
    <t>Sy No 71/2, 71/3, 71/4, 71/5, 71/6, 71/7 , Someshwara Layout, Bilekahalli Village, Begur Hobli , Bilekahalli Village , Bengaluru South , Bengaluru Urban, Karnataka - 560072</t>
  </si>
  <si>
    <t>ACK/KA/RERA/1251/308/PR/240424/008076</t>
  </si>
  <si>
    <t>PRM/KA/RERA/1251/308/PR/040524/006859</t>
  </si>
  <si>
    <t>PRUTHVI VIVANTA</t>
  </si>
  <si>
    <t>Converted Sy No 406 , Situated at Sarjapura Village, Sarjapura Hobli, Anekal Taluk , Sarjapura , Anekal , Bengaluru Urban, Karnataka - 562125</t>
  </si>
  <si>
    <t>24-04-2024</t>
  </si>
  <si>
    <t>ACK/KA/RERA/1251/446/PR/200424/008068</t>
  </si>
  <si>
    <t>PRM/KA/RERA/1251/446/PR/040524/006861</t>
  </si>
  <si>
    <t>UDBHAV BUILDERS AND DEVELOPERS</t>
  </si>
  <si>
    <t>UDBHAV GOKULAM</t>
  </si>
  <si>
    <t>KHATHA NO. 3639, SY. NOS. 73/6 AND 73/9, BALAGERE VILLAGE , VARTHUR HOBLI, WARD NO. 149, BANGALORE EAST TALUK , BALAGERE , Bengaluru East , Bengaluru Urban, Karnataka - 560087</t>
  </si>
  <si>
    <t>25-04-2024</t>
  </si>
  <si>
    <t>ACK/KA/RERA/1251/308/PR/200424/008066</t>
  </si>
  <si>
    <t>PRM/KA/RERA/1251/308/PR/220424/006830</t>
  </si>
  <si>
    <t>CASAGRAND VIVACITY</t>
  </si>
  <si>
    <t>22-04-2024</t>
  </si>
  <si>
    <t>Sy.Nos. 93 &amp; 99 , Chikkanagamangala Village Sarajapura Hobli, Anekal Taluk , Chikkanagamangala Village , Anekal , Bengaluru Urban, Karnataka - 560099</t>
  </si>
  <si>
    <t>ACK/KA/RERA/1251/446/PR/190424/008064</t>
  </si>
  <si>
    <t>PRM/KA/RERA/1251/446/PR/170524/006886</t>
  </si>
  <si>
    <t>MSR SHELTERS LLP</t>
  </si>
  <si>
    <t>MSR PASSION SQUARE</t>
  </si>
  <si>
    <t>16-09-2026</t>
  </si>
  <si>
    <t>SY. NO. 7/4 CHIKKANAYAKANAHALLI VARTHUR HOBLI BANGALORE SOUTH BANGALORE â€“ 560035 KARNATAKA , SY. NO. 7/4 CHIKKANAYAKANAHALLI VARTHUR HOBLI BANGALORE SOUTH BANGALORE â€“ 560035 KARNATAKA , CHIKKANAYAKANAHALLI , Bengaluru East , Bengaluru Urban, Karnataka - 560035</t>
  </si>
  <si>
    <t>13-04-2024</t>
  </si>
  <si>
    <t>ACK/KA/RERA/1251/310/PR/190424/008063</t>
  </si>
  <si>
    <t>PRM/KA/RERA/1251/310/PR/040524/006844</t>
  </si>
  <si>
    <t>COUNTRYSIDE MINERVA LLP</t>
  </si>
  <si>
    <t>THE MINERVA</t>
  </si>
  <si>
    <t>30-12-2027</t>
  </si>
  <si>
    <t>PID 48-68-34, 34, Old No 27, J.C Road, Ward No-118 , Sudhamanagar, Fort Lalbagh Road , JC Road , Bengaluru South , Bengaluru Urban, Karnataka - 560004</t>
  </si>
  <si>
    <t>23-02-2024</t>
  </si>
  <si>
    <t>ACK/KA/RERA/1251/446/PR/190424/008062</t>
  </si>
  <si>
    <t>PRM/KA/RERA/1251/446/PR/040524/006860</t>
  </si>
  <si>
    <t>NAVA JYOTHI SHELTERS PRIVATE LIMITED</t>
  </si>
  <si>
    <t>NAVA VAJRA</t>
  </si>
  <si>
    <t>Property bearing Survey No.41/2, Common/Joint BBMP Katha No.41/2/117, 4th main Road , Kalkere Agara Main Road, Horamavu Agara Village , Horamavu Agara , Bengaluru East , Bengaluru Urban, Karnataka - 560043</t>
  </si>
  <si>
    <t>ACK/KA/RERA/1251/446/PR/170424/008055</t>
  </si>
  <si>
    <t>PRM/KA/RERA/1251/446/PR/220424/006826</t>
  </si>
  <si>
    <t>CKPC HORIZON PRIVATE LIMITED</t>
  </si>
  <si>
    <t>CKPC HORIZON</t>
  </si>
  <si>
    <t>30-12-2025</t>
  </si>
  <si>
    <t>SITE NO- 11, KHATHA NO-2917/2720/11, SY. NO- 63 &amp; 64 , (SHUBH ENCLAVE) KASAVANAHALLI VILLAGE, MARATHALLI, VARTHUR HOBLI , WARD NO - 150 , Bengaluru East , Bengaluru Urban, Karnataka - 560103</t>
  </si>
  <si>
    <t>ACK/KA/RERA/1251/309/PR/170424/008053</t>
  </si>
  <si>
    <t>PRM/KA/RERA/1251/309/PR/180524/006900</t>
  </si>
  <si>
    <t>DHARA HOME SPACES</t>
  </si>
  <si>
    <t>DHARA NAKSHTHRA</t>
  </si>
  <si>
    <t>15-03-2027</t>
  </si>
  <si>
    <t>BBMP KHATHA No. 277/52, SY.NO. 52, SINGAPURA VILLAGE, , YELAHANKA HOBLI, WARD NO. 11, BANGALORE NORTH TALUK. , SINGAPURA VILLAGE , Bengaluru North , Bengaluru Urban, Karnataka - 560097</t>
  </si>
  <si>
    <t>ACK/KA/RERA/1251/308/PR/160424/008051</t>
  </si>
  <si>
    <t>PRM/KA/RERA/1251/308/PR/220424/006827</t>
  </si>
  <si>
    <t>RRL PALACIO</t>
  </si>
  <si>
    <t>Converted Sy. No. 10/5 (Old Sy. No. 10/1) and Sy.No. 10/2 , Situated at Billapura Village, Sarjapura Hobli, Anekal Taluk , Billapura , Anekal , Bengaluru Urban, Karnataka - 562125</t>
  </si>
  <si>
    <t>ACK/KA/RERA/1251/446/PR/160424/008048</t>
  </si>
  <si>
    <t>PRM/KA/RERA/1251/446/PR/180424/006797</t>
  </si>
  <si>
    <t>WATERLINE HOTELS PRIVATE LIMITED</t>
  </si>
  <si>
    <t>MIRAYA WOODS BY UKN</t>
  </si>
  <si>
    <t>18-04-2024</t>
  </si>
  <si>
    <t>31-10-2029</t>
  </si>
  <si>
    <t>SY NO. 67 Of Siddapura Village , Varthur Hobli , Bangalore East taluk , Bengaluru East , Bengaluru Urban, Karnataka - 560066</t>
  </si>
  <si>
    <t>ACK/KA/RERA/1251/446/PR/160424/008047</t>
  </si>
  <si>
    <t>PRM/KA/RERA/1251/446/PR/030524/006842</t>
  </si>
  <si>
    <t>BREN CORPORATION</t>
  </si>
  <si>
    <t>BREN IMPERIA GRANDE</t>
  </si>
  <si>
    <t>Khatha No.4125/4112/32 &amp; 4124/4116/33/1/33/3, Sy No.32, 33/1, 33/2, 33/3, 35/1, 35/2(P), 46/2(P) &amp; 46/3(P) , Kasavanahalli Village, , Varthur Hobli, Ward No. 150, Bengaluru , Bengaluru East , Bengaluru Urban, Karnataka - 560035</t>
  </si>
  <si>
    <t>ACK/KA/RERA/1251/308/PR/150424/008041</t>
  </si>
  <si>
    <t>PRM/KA/RERA/1251/308/PR/210524/006923</t>
  </si>
  <si>
    <t>VIJAYA BHASKARA CONSTRUCTIONS</t>
  </si>
  <si>
    <t>ORACLE SUNRISE</t>
  </si>
  <si>
    <t>Sy No 4/5, 4/11 and 4/12 at Rayasandra Village , Sarjapura Hobli, Anekal Taluk , Rayasandra , Anekal , Bengaluru Urban, Karnataka - 560099</t>
  </si>
  <si>
    <t>ACK/KA/RERA/1251/446/PR/130424/008039</t>
  </si>
  <si>
    <t>PRM/KA/RERA/1251/446/PR/150524/006874</t>
  </si>
  <si>
    <t>MYHNA ESTATE PROJECTS</t>
  </si>
  <si>
    <t>MYHNA ORCHID</t>
  </si>
  <si>
    <t>MYHNA ESTATE PROJECTS Rep.by its Managing Partner Mr. M.Karthikeyan, , Sy. No. 44/2, 44/3, 44/4, 44/5, 44/6, 44/7, 44/8, 44/9, 44/10, 48/4, 48/5, 48/6, 48/7, 48/8, 48/9, 48/10 and , 48/11, Gunjur Village, Varthur Hobli, Bangalore East Taluk, Bangalore. , Bengaluru East , Bengaluru Urban, Karnataka - 560037</t>
  </si>
  <si>
    <t>18-03-2024</t>
  </si>
  <si>
    <t>ACK/KA/RERA/1251/308/PR/130424/008037</t>
  </si>
  <si>
    <t>PRM/KA/RERA/1251/308/PR/040524/006852</t>
  </si>
  <si>
    <t>SRIPARVATA AND BEST REALTY</t>
  </si>
  <si>
    <t>GREEN CITY 3.0</t>
  </si>
  <si>
    <t>SY NO. 114/1, 114/2, 115, 116, 117/2 SITUATED AT CHIKKAHAGDE VILLAGE , KASABA HOBLI, ANEKAL TALUK, BANGALORE URBAN DISTRICT , SY NO. 114/1, 114/2, 115, 116, 117/2 SITUATED AT CHIKKAHAGDE VILLAGE, KASABA HOBLI, ANEKAL TALUK, BANGALORE URBAN DISTRICT , Anekal , Bengaluru Urban, Karnataka - 562106</t>
  </si>
  <si>
    <t>ACK/KA/RERA/1251/446/PR/120424/008036</t>
  </si>
  <si>
    <t>PRM/KA/RERA/1251/446/PR/210524/006924</t>
  </si>
  <si>
    <t>VAISHNO BUILDERS</t>
  </si>
  <si>
    <t>VAISHNO SERENE</t>
  </si>
  <si>
    <t>SY. NO. 17/2, 17/3, OF KODIGEHALLI VILLAGE &amp; SY. NO. 24/2, 34/1, 34/2, 34/3, 34/4, 35 &amp; 36, OF SADARAMANGALA VILLAGE` , KR Pura Hobli, Bangalore East, Bangalore Urban, Karnataka- 560067 , Sadaramangala Village , Bengaluru East , Bengaluru Urban, Karnataka - 560067</t>
  </si>
  <si>
    <t>ACK/KA/RERA/1251/309/PR/120424/008033</t>
  </si>
  <si>
    <t>PRM/KA/RERA/1251/309/PR/210524/006922</t>
  </si>
  <si>
    <t>M/S. IRIS LIFESCAPES</t>
  </si>
  <si>
    <t>IRIS COURTYARD</t>
  </si>
  <si>
    <t>Khatha no 3591/901/136/136/A/136/B/136/C/97/137/A/138/B, Kothanuru Village , Uttarahalli Hobli, Bengaluru, Ward no 195 , Kothanuru Village , Bengaluru North , Bengaluru Urban, Karnataka - 560061</t>
  </si>
  <si>
    <t>ACK/KA/RERA/1251/472/PR/120424/008030</t>
  </si>
  <si>
    <t>PRM/KA/RERA/1251/472/PR/220424/006824</t>
  </si>
  <si>
    <t>MEGA INFRA</t>
  </si>
  <si>
    <t>SRI RAMA ENCLAVE</t>
  </si>
  <si>
    <t>KHATHA NO. 3004/181/10 &amp; 9B, SY. NOS. 181/9B &amp; 181/10 , KODIGEHALLI VILLAGE, YELAHANKA HOBLI, WARD.NO. 09 , BENGALURU NORTH , YELAHANKA , Bengaluru Urban, Karnataka - 560092</t>
  </si>
  <si>
    <t>ACK/KA/RERA/1251/446/PR/100424/008026</t>
  </si>
  <si>
    <t>PRM/KA/RERA/1251/446/PR/180424/006808</t>
  </si>
  <si>
    <t>VASWANI ESTATES DEVELOPERS PRIVATE LIMITED</t>
  </si>
  <si>
    <t>VASWANI STARLIGHT</t>
  </si>
  <si>
    <t>31-12-2029</t>
  </si>
  <si>
    <t>KATHA NO. 170, SY NO. 81, 82/1(P), 82/2, 82/3, 83/1, 83/2,83/3, 84/1, PATTANDUR AGRAHARA VILLAGE, , K R PURAM HOBLI, WARD NO. 82, ECC ROAD , BENGALURU EAST BENGALURU , Bengaluru East , Bengaluru Urban, Karnataka - 560066</t>
  </si>
  <si>
    <t>Tanker</t>
  </si>
  <si>
    <t>ACK/KA/RERA/1251/446/PR/100424/008024</t>
  </si>
  <si>
    <t>PRM/KA/RERA/1251/446/PR/220424/006831</t>
  </si>
  <si>
    <t>GREEN EDGE VENTURES</t>
  </si>
  <si>
    <t>GREEN EDGE SIGNATURE</t>
  </si>
  <si>
    <t>BBMP Katha No 1482 Sy No 58/2, 60/8, 60/9, 60/10, 60/19, 60/20, 60/21 , SORAHUNASE CROSS SORAHUNASE VARTHUR VILLAGE and HOBLI , VARTHUR , Bengaluru East , Bengaluru Urban, Karnataka - 560087</t>
  </si>
  <si>
    <t>ACK/KA/RERA/1251/309/PR/090424/008023</t>
  </si>
  <si>
    <t>PRM/KA/RERA/1251/309/PR/220424/006825</t>
  </si>
  <si>
    <t>URBAN ELITE</t>
  </si>
  <si>
    <t>17-11-2026</t>
  </si>
  <si>
    <t>Sy no 59/1, 59/2, 60/2, 60/3, and 60/4 of , Byregowdanahalli Village, Dasanapura Hobli , Byregowdanahalli , Bengaluru North , Bengaluru Urban, Karnataka - 562123</t>
  </si>
  <si>
    <t>26-04-2024</t>
  </si>
  <si>
    <t>ACK/KA/RERA/1251/310/PR/030424/008009</t>
  </si>
  <si>
    <t>PRM/KA/RERA/1251/310/PR/210524/006925</t>
  </si>
  <si>
    <t>MBSR INFRASTRUCTURE PVT. LTD.</t>
  </si>
  <si>
    <t>SANJEEVINI II</t>
  </si>
  <si>
    <t>Sy No.70, Byalalu , Tavarekere Hobli, Bengaluru South, Bengaluru , Byalalu , Bengaluru South , Bengaluru Urban, Karnataka - 562130</t>
  </si>
  <si>
    <t>ACK/KA/RERA/1251/308/PR/020424/008004</t>
  </si>
  <si>
    <t>PRM/KA/RERA/1251/308/PR/220424/006822</t>
  </si>
  <si>
    <t>BHAVISHA PROPERTIES</t>
  </si>
  <si>
    <t>CASA LIFE BY BHAVISHA HOMES</t>
  </si>
  <si>
    <t>SY NO.130/2, 131/3 AND 131/9 VOLAGEREKALLAHALLI, SARJAPUR ROAD, BANGALORE. , SY NO.130/2, 131/3 AND 131/9 VOLAGEREKALLAHALLI, SARJAPUR ROAD, BANGALORE. , VOLAGEREKALLAHALLI , Anekal , Bengaluru Urban, Karnataka - 562125</t>
  </si>
  <si>
    <t>ACK/KA/RERA/1251/446/PR/010424/008002</t>
  </si>
  <si>
    <t>PRM/KA/RERA/1251/446/PR/180424/006788</t>
  </si>
  <si>
    <t>UNITED DEVELOPERS</t>
  </si>
  <si>
    <t>SAI SILICON HEIGHTS</t>
  </si>
  <si>
    <t>Sy No 113/1, 113/2, 113/6, Nagondanahalli Village , K R Puram Hobli , Nagondanahalli Village , Bengaluru East , Bengaluru Urban, Karnataka - 560066</t>
  </si>
  <si>
    <t>ACK/KA/RERA/1251/446/PR/300324/007999</t>
  </si>
  <si>
    <t>PRM/KA/RERA/1251/446/PR/170524/006883</t>
  </si>
  <si>
    <t>SURUCHI PROPERTIES PRIVATE LIMITED</t>
  </si>
  <si>
    <t>CENTURY REGALIA (PROJECT 1)</t>
  </si>
  <si>
    <t>Sy No. 146/2, 146/3A, 146/3B, 143/3, 148 , Kodihalli Village , Varthur Hobli , Bengaluru East , Bengaluru Urban, Karnataka - 560052</t>
  </si>
  <si>
    <t>ACK/KA/RERA/1251/446/PR/290324/007996</t>
  </si>
  <si>
    <t>PRM/KA/RERA/1251/446/PR/040524/006858</t>
  </si>
  <si>
    <t>SRINIDHI DESIGNBUILD PRIVATE LIMITED</t>
  </si>
  <si>
    <t>SRINIDHI-THE URBAN SUITES</t>
  </si>
  <si>
    <t>Sy.no.135/4 (Old Sy.no.135/1B), Vibhuthipura Village, Vijnana Nagar, Ward No.81 , K.R.Puram Hobli, Bangalore East Taluk , Sy.no.135/4 (Old Sy.no.135/1B), Vibhuthipura Village, Vijnana Nagar, Ward No.81 , Bengaluru East , Bengaluru Urban, Karnataka - 560037</t>
  </si>
  <si>
    <t>BoreWell,BWSSB,Local Authority,</t>
  </si>
  <si>
    <t>ACK/KA/RERA/1251/446/PR/270324/007989</t>
  </si>
  <si>
    <t>PRM/KA/RERA/1251/446/PR/040524/006854</t>
  </si>
  <si>
    <t>PRESTIGE FALCON BUSINESS PARKS</t>
  </si>
  <si>
    <t>PRESTIGE TECH FOREST</t>
  </si>
  <si>
    <t>KATHA NO. 234, SY NO. 47/1, 47/2, 47/3, 47/4, 47/5, 47/6 OF VARTHUR VILLAGE, VARTHUR HOBLI, SY NO. 58, 59/1, 59/2,59/3, 60/1(P), 60/2, 62/1, 62/2, , 63/1, 63/3B, OF KHANE KHANDAYA VILLAGE, VARTHUR HOBLI, SY NO. 340/2, 340/3, 341/1, 341/2, 341/3, 341/4, 341/5, 342, 343/1, 343/2, 343/3, 344, 345, 346, 347, 349(P), OF AMANI BELLANDUR KHANE VILLAGE , VARTHUR HOBLI, BENGALURU EAST TALUK , Bengaluru East , Bengaluru Urban, Karnataka - 560066</t>
  </si>
  <si>
    <t>ACK/KA/RERA/1251/446/PR/250324/007983</t>
  </si>
  <si>
    <t>PRM/KA/RERA/1251/446/PR/030524/006840</t>
  </si>
  <si>
    <t>M/S SAPTHAGIRI VENTURES</t>
  </si>
  <si>
    <t>SAPTHAGIRI NIRVANA</t>
  </si>
  <si>
    <t>21-01-2027</t>
  </si>
  <si>
    <t>Sy No 243/2B2, Khatha No 317 of Gunjur Village , Ward No. 149, Varthur Hobli , Gunjur Village , Bengaluru East , Bengaluru Urban, Karnataka - 560087</t>
  </si>
  <si>
    <t>ACK/KA/RERA/1251/310/PR/230324/007982</t>
  </si>
  <si>
    <t>GURU PUNVAANII INFRA LLP</t>
  </si>
  <si>
    <t>GURU PUNVAANII ETERNIA</t>
  </si>
  <si>
    <t>15-01-2029</t>
  </si>
  <si>
    <t>Sy Nos.52/1B, 52/4,52/5,52/6(P), 52/7(P), 52/8(P) &amp; 52/9(P)RAMOHALLI VILLAGE, , KENGERI HOBLI, BANGALORE SOUTH TALUK. 560074 , RAMOHALLI VILLAGE , Bengaluru South , Bengaluru Urban, Karnataka - 560074</t>
  </si>
  <si>
    <t>15-03-2024</t>
  </si>
  <si>
    <t>ACK/KA/RERA/1251/310/PR/230324/007981</t>
  </si>
  <si>
    <t>PRM/KA/RERA/1251/310/PR/280324/006746</t>
  </si>
  <si>
    <t>MACROTECH DEVELOPERS LIMITED</t>
  </si>
  <si>
    <t>AZUR TOWER D</t>
  </si>
  <si>
    <t>30-04-2030</t>
  </si>
  <si>
    <t>Sy. No. 332/2 of Begur Village , Begur Hobli , Begur Village, Begur Hobli , Bengaluru South , Bengaluru Urban, Karnataka - 560068</t>
  </si>
  <si>
    <t>ACK/KA/RERA/1251/309/PR/210324/007979</t>
  </si>
  <si>
    <t>SAMBHAV VENTURES REALTY LLP</t>
  </si>
  <si>
    <t>ASSETZ PROMISE OF SPRING PHASE-1</t>
  </si>
  <si>
    <t>31-10-2026</t>
  </si>
  <si>
    <t>SURVEY OF LAND SY No.171/1 , 171/5, 171/6, 171/ 2, 171/ 3, 174/1, 174/2, 174/3, 174/4, 174/5, 174/6, 174/7, 175/1, 175/2, 175/3, 175/4, 175/5 , 175/6, , AVATHI VILLAGE, DEVANAHALLI HOBLI, DEVANAHALLI TALUK, , DEVANAHALLI HOBLI , Bengaluru North , Bengaluru Urban, Karnataka - 562110</t>
  </si>
  <si>
    <t>BIAPPA - Bangalore Airport Area Planning Authority</t>
  </si>
  <si>
    <t>ACK/KA/RERA/1251/446/PR/210324/007978</t>
  </si>
  <si>
    <t>PRM/KA/RERA/1251/446/PR/180424/006803</t>
  </si>
  <si>
    <t>ORION HEIGHTS</t>
  </si>
  <si>
    <t>NO 82 KODATHI VILLAGE , VARTHUR HOBLI , KODATHI VILLAGE , Bengaluru East , Bengaluru Urban, Karnataka - 560068</t>
  </si>
  <si>
    <t>ACK/KA/RERA/1251/310/PR/210324/007976</t>
  </si>
  <si>
    <t>AZUR</t>
  </si>
  <si>
    <t>30-10-2029</t>
  </si>
  <si>
    <t>Sy. No.s: 328/2(P), 332/2 of Begur village , Begur Hobli, , Begur Village , Begur Hobli , Bengaluru South , Bengaluru Urban, Karnataka - 560068</t>
  </si>
  <si>
    <t>ACK/KA/RERA/1251/309/PR/200324/007973</t>
  </si>
  <si>
    <t>PRM/KA/RERA/1251/309/PR/280324/006745</t>
  </si>
  <si>
    <t>VEDANT HOMES</t>
  </si>
  <si>
    <t>ASSETZ SORA &amp; SAKI PHASE 3</t>
  </si>
  <si>
    <t>PLOT No. R-9-A OF HITECH, DEFENCE &amp; AEROSPACE PARK, (HARDWARE SECTOR) , SURVEY No. 177, 470 and 471 OF BAGALUR VILLAGE, JALA HOBLI, BENGALURU NORTH YELAHANKA TALUK , DEVANAHALLI , Bengaluru North , Bengaluru Urban, Karnataka - 562149</t>
  </si>
  <si>
    <t>ACK/KA/RERA/1251/309/PR/190324/007972</t>
  </si>
  <si>
    <t>GURU PUNVAANII PROPERTIES</t>
  </si>
  <si>
    <t>GURU PUNVAANII ETASHA</t>
  </si>
  <si>
    <t>SY. NO. 53/2 PART, 53/3 PART, 54/1, 54/2, 55, 56, 57, 58 OF BAIREGOWDANAHALLI VILLAGE , DASANAPURA HOBLI , BENGALURU , Bengaluru North , Bengaluru Urban, Karnataka - 562162</t>
  </si>
  <si>
    <t>ACK/KA/RERA/1251/446/PR/180324/007967</t>
  </si>
  <si>
    <t>TRIFECTA VANTO PHASE-1</t>
  </si>
  <si>
    <t>19-04-2024</t>
  </si>
  <si>
    <t>Sy. No. 37/2,37/3,37/4,37/5,37/6,37/7P,37/8,37/9,37/10,37/11,37/12,37/13,37/14,37/15,37/16,37/17,37/18,37/19,37/20,43/4B and 43/5 , Bangalore Urban, , kodathi village , Bengaluru East , Bengaluru Urban, Karnataka - 560035</t>
  </si>
  <si>
    <t>ACK/KA/RERA/1251/310/PR/180324/007966</t>
  </si>
  <si>
    <t>PRM/KA/RERA/1251/310/PR/180424/006801</t>
  </si>
  <si>
    <t>BKN DEVELOPERS PVT LTD</t>
  </si>
  <si>
    <t>SHRAVANTHI PRAKRUTI</t>
  </si>
  <si>
    <t>Sy No 29 Bettadasanapura Village, Begur Hobli , Bangalore South Taluk , Sy No 29 Bettadasanapura Village, Begur Hobli , Bengaluru South , Bengaluru Urban, Karnataka - 560100</t>
  </si>
  <si>
    <t>ACK/KA/RERA/1251/310/PR/170324/007962</t>
  </si>
  <si>
    <t>AUK SURAKSHA PROPERTIES</t>
  </si>
  <si>
    <t>SURAKSHA SPRINGS</t>
  </si>
  <si>
    <t>Sy No36/8, 36/10 Yelenahalli Village, , Begur Hobli, Bangalore South Taluk, Bangalore , Begur , Bengaluru South , Bengaluru Urban, Karnataka - 560076</t>
  </si>
  <si>
    <t>ACK/KA/RERA/1251/310/PR/150324/007960</t>
  </si>
  <si>
    <t>PRM/KA/RERA/1251/310/PR/060424/006779</t>
  </si>
  <si>
    <t>HARIVISHRAM</t>
  </si>
  <si>
    <t>SY NO. 113 of Kaggalipura Villge, Uttarahalli Hobli, , Bangalore South Taluk , Kaggalipura , Bengaluru South , Bengaluru Urban, Karnataka - 560082</t>
  </si>
  <si>
    <t>ACK/KA/RERA/1251/309/PR/150324/007956</t>
  </si>
  <si>
    <t>PRM/KA/RERA/1251/309/PR/030524/006841</t>
  </si>
  <si>
    <t>ASHA SATISH</t>
  </si>
  <si>
    <t>DS MAX SWASTIKA</t>
  </si>
  <si>
    <t>Sy No 35/8 and 35/9, Doddagubbi Village , Bidarahalli Hobli , Bidarahalli , Bengaluru North , Bengaluru Urban, Karnataka - 560049</t>
  </si>
  <si>
    <t>ACK/KA/RERA/1251/446/PR/140324/007954</t>
  </si>
  <si>
    <t>PRM/KA/RERA/1251/446/PR/060424/006780</t>
  </si>
  <si>
    <t>TOTAL ENVIRONMENT CONSTRUCTIONS PRIVATE LIMITED</t>
  </si>
  <si>
    <t>IN THAT QUIET EARTH PHASE 2C</t>
  </si>
  <si>
    <t>31-03-2031</t>
  </si>
  <si>
    <t>KHATHA NO 110, SY NO. 60/2, 60/3, 61/1, 61/2, 61/3 OF BILESHIVALE VILLAGE , BIDARAHALLI HOBLI, WARD NO. 54 , MAHADEVAPURA ZONE , Bengaluru East , Bengaluru Urban, Karnataka - 562149</t>
  </si>
  <si>
    <t>ACK/KA/RERA/1251/446/PR/140324/007952</t>
  </si>
  <si>
    <t>PRM/KA/RERA/1251/446/PR/040524/006855</t>
  </si>
  <si>
    <t>MUKUNDA BUILDERS</t>
  </si>
  <si>
    <t>MUKUNDA GOKULAM</t>
  </si>
  <si>
    <t>SY NO.27/2,27/5,27 KUMBENA AGRAHARA VILLAGE, BIDARAHALLI HOBLI, , BANGALORE EAST TALUK, BANGALORE-560067 WARD NO.54. , KUMBENA AGRAHARA , Bengaluru East , Bengaluru Urban, Karnataka - 560067</t>
  </si>
  <si>
    <t>ACK/KA/RERA/1251/446/PR/090324/007941</t>
  </si>
  <si>
    <t>PRM/KA/RERA/1251/446/PR/060424/006778</t>
  </si>
  <si>
    <t>TRIFECTA VERDEEN RESPLANDOR ROW HOUSE PHASE-3</t>
  </si>
  <si>
    <t>Sy. No. 123/2 , JYOTHIPURA VILLAGE , BIDARAHALLI HOBLI , Bengaluru East , Bengaluru Urban, Karnataka - 560067</t>
  </si>
  <si>
    <t>25-03-2024</t>
  </si>
  <si>
    <t>ACK/KA/RERA/1251/310/PR/060324/007926</t>
  </si>
  <si>
    <t>PRM/KA/RERA/1251/310/PR/280324/006754</t>
  </si>
  <si>
    <t>G R INFRA</t>
  </si>
  <si>
    <t>NISARGA RESIDENCY</t>
  </si>
  <si>
    <t>SY. NO. 264/2, KATHA NO. 895/264/2 , KENGERI - KODIPALYA VILLAGE , KENGERI HOBLI, BENGALURU SOUTH TALUK, WARD NO. 198 , Bengaluru South , Bengaluru Urban, Karnataka - 560060</t>
  </si>
  <si>
    <t>ACK/KA/RERA/1251/446/PR/060324/007925</t>
  </si>
  <si>
    <t>GODREJ WOODSCAPES</t>
  </si>
  <si>
    <t>Sy.No 3 and 4, Konadasapura Village, Budigere Cross, , Bidarahalli Hobli, Bangalore East , Old Madras Road , Bengaluru East , Bengaluru Urban, Karnataka - 560049</t>
  </si>
  <si>
    <t>31-01-2024</t>
  </si>
  <si>
    <t>ACK/KA/RERA/1251/308/PR/060324/007924</t>
  </si>
  <si>
    <t>KNS ANAGHA PHASE - II</t>
  </si>
  <si>
    <t>Sy.Nos.24/1, 24/2, 24/3 &amp; 29(P) of HARAGADDE VILLAGE, JIGANI HOBLI, , ANEKAL TALUK, , HARAGADDE VILLAGE , Anekal , Bengaluru Urban, Karnataka - 560105</t>
  </si>
  <si>
    <t>ACK/KA/RERA/1251/446/PR/050324/007921</t>
  </si>
  <si>
    <t>PRM/KA/RERA/1251/446/PR/040524/006850</t>
  </si>
  <si>
    <t>D DAMODAR NAIDU</t>
  </si>
  <si>
    <t>URBAN VILLAGE</t>
  </si>
  <si>
    <t>Kannamangala Main Rd, next to MIMS ARDENDALE PHASE-2, Jaybhamnagara, , Kannamangala, Bengaluru, Karnataka 560036 , Kannamangala , Bengaluru East , Bengaluru Urban, Karnataka - 560036</t>
  </si>
  <si>
    <t>ACK/KA/RERA/1251/309/PR/050324/007917</t>
  </si>
  <si>
    <t>PRM/KA/RERA/1251/309/PR/060324/006682</t>
  </si>
  <si>
    <t>U.K.N. PROPERTIES PRIVATE LIMITED</t>
  </si>
  <si>
    <t>BELVEDERE BY UKN AIRPORT DISTRICT -PHASE 2</t>
  </si>
  <si>
    <t>28-02-2031</t>
  </si>
  <si>
    <t>SURVEY NOS. 7/1 AND 20 OF NAVARATHNA AGRAHARA VILLAGE, , JALA HOBLI, BANGALORE , NORTH TALUK , Bengaluru North , Bengaluru Urban, Karnataka - 562110</t>
  </si>
  <si>
    <t>ACK/KA/RERA/1251/309/PR/040324/007909</t>
  </si>
  <si>
    <t>PRM/KA/RERA/1251/309/PR/040524/006853</t>
  </si>
  <si>
    <t>B V PROMOTERS</t>
  </si>
  <si>
    <t>B V MAPLE</t>
  </si>
  <si>
    <t>Site No. 87/3, Katha No. 341/87/3, Vajarahalli , Uttarahalli Hobli, Ward No. 198, Bangalore , Vajarahalli , Bengaluru North , Bengaluru Urban, Karnataka - 560062</t>
  </si>
  <si>
    <t>ACK/KA/RERA/1251/309/PR/280224/007897</t>
  </si>
  <si>
    <t>ASSETZ SORA &amp; SAKI PHASE 1</t>
  </si>
  <si>
    <t>PLOT Nos. R-9-D1, R-9-D2, R-9-D1-P &amp; R-9-D2-P OF HITECH, DEFENCE &amp; AEROSPACE PARK, (HARDWARE SECTOR) COMPRISED IN SURVEY Nos. 176, 177, 470, 471 OF , BAGALUR VILLAGE AND SURVEY NO. 176 &amp; 82 OF HOOVINAYAKANAHALLI VILLAGE, JALA HOBLI , BENGALURU NORTH YELAHANKA , Bengaluru North , Bengaluru Urban, Karnataka - 562149</t>
  </si>
  <si>
    <t>ACK/KA/RERA/1251/308/PR/270224/007893</t>
  </si>
  <si>
    <t>NEOBUILD VENTURES LLP</t>
  </si>
  <si>
    <t>THE RIGHT LIFE</t>
  </si>
  <si>
    <t>31-12-2035</t>
  </si>
  <si>
    <t>Sy Nos. 4/9, 4/10, 5, 59/1, 59/2, 60/4 of Chikkavaderapura Village and , Sy Nos. 18/1, 18/2, 18/3, 18/4, 18/5, 19/3 of Heggondanahalli Village, Sarjapura 3 Hobli, Anekal Taluk, , Dommasandra to Varthur Road , Anekal , Bengaluru Urban, Karnataka - 562125</t>
  </si>
  <si>
    <t>Water Tankers</t>
  </si>
  <si>
    <t>ACK/KA/RERA/1251/309/PR/240224/007888</t>
  </si>
  <si>
    <t>APG ABODE HOMES PRIVATE LIMITED</t>
  </si>
  <si>
    <t>ASSETZ SUN &amp; SANCTUM - PHASE 2</t>
  </si>
  <si>
    <t>58/1, Bhattarahalli village, , Bidarahalli Hobli, KR Puram Ward - 52 , TC Palya , Bengaluru North , Bengaluru Urban, Karnataka - 560036</t>
  </si>
  <si>
    <t>28-08-2023</t>
  </si>
  <si>
    <t>ACK/KA/RERA/1251/446/PR/230224/007887</t>
  </si>
  <si>
    <t>PRM/KA/RERA/1251/446/PR/280324/006734</t>
  </si>
  <si>
    <t>SOBHA CRYSTAL MEADOWS PHASE 2 WING 7 AND 8</t>
  </si>
  <si>
    <t>30-06-2031</t>
  </si>
  <si>
    <t>Survey nos 64/1, 64/2, 64/3, 64/4, 65/2(P), 74, 75/1, 75/2, 75/3, 76/1(P), 76/2, 76/3, 78, 79, 80/1, 80/2, 80/3, 80/4, 80/5, 80/6, 81/1-81/11, 82/1, , 82/2, 83/1, 83/2, 83/3, 83/4, 84, 85/1(P), 85/2(P), 85/3(P), 86/1A(P) Situated at Mullur village , Varthur Hobli , Bengaluru East , Bengaluru Urban, Karnataka - 571442</t>
  </si>
  <si>
    <t>ACK/KA/RERA/1251/446/PR/230224/007886</t>
  </si>
  <si>
    <t>SOBHA CRYSTAL MEADOWS PHASE 1 WING 1 TO 6</t>
  </si>
  <si>
    <t>Tankers</t>
  </si>
  <si>
    <t>ACK/KA/RERA/1251/446/PR/230224/007885</t>
  </si>
  <si>
    <t>PRM/KA/RERA/1251/446/PR/280324/006735</t>
  </si>
  <si>
    <t>SOBHA CRYSTAL MEADOWS PHASE 3 WING 9 TO 15</t>
  </si>
  <si>
    <t>ACK/KA/RERA/1251/446/PR/230224/007884</t>
  </si>
  <si>
    <t>PRM/KA/RERA/1251/446/PR/280324/006737</t>
  </si>
  <si>
    <t>SOBHA CRYSTAL MEADOWS PHASE 5 WING 16 TO 22</t>
  </si>
  <si>
    <t>"Survey nos 64/1, 64/2, 64/3, 64/4, 65/2(P), 74, 75/1, 75/2, 75/3, 76/1(P), 76/2, 76/3, 78, 79, 80/1, 80/2, 80/3, 80/4, 80/5, 80/6, 81/1-81/11, 82/1, , 82/2, 83/1, 83/2, 83/3, 83/4, 84, 85/1(P), 85/2(P), 85/3(P), 86/1A(P) Situated at Mullur village , Varthur Hobli , Bengaluru East , Bengaluru Urban, Karnataka - 571442</t>
  </si>
  <si>
    <t>ACK/KA/RERA/1251/446/PR/230224/007883</t>
  </si>
  <si>
    <t>PRM/KA/RERA/1251/446/PR/280324/006736</t>
  </si>
  <si>
    <t>SOBHA CRYSTAL MEADOWS PHASE 4 WING 23 TO 28</t>
  </si>
  <si>
    <t>31-12-2033</t>
  </si>
  <si>
    <t>ACK/KA/RERA/1251/310/PR/230224/007882</t>
  </si>
  <si>
    <t>PRM/KA/RERA/1251/310/PR/170524/006881</t>
  </si>
  <si>
    <t>MAXCONCORDE DEVELOPERS</t>
  </si>
  <si>
    <t>SRI SRI TAPOVAN 2, BLOCK 1</t>
  </si>
  <si>
    <t>14-03-2023</t>
  </si>
  <si>
    <t>Sy No 18/1,22/1,22/2.22/3,22/4,22/5 , Uttari Village, Kaggalipura Post , Uttarhalli Hobli , Bengaluru South , Bengaluru Urban, Karnataka - 571120</t>
  </si>
  <si>
    <t>18-12-2018</t>
  </si>
  <si>
    <t>ACK/KA/RERA/1251/308/PR/160224/007873</t>
  </si>
  <si>
    <t>MODERN SPAACES VENTURES</t>
  </si>
  <si>
    <t>ENGRACE VISTA</t>
  </si>
  <si>
    <t>30-12-2028</t>
  </si>
  <si>
    <t>Sy No 38/1, 38/2, 38/3, 38/4 and 42/2 Khata No: 150200100100923088(2903/38/1 38/2 38/3 38/4 42/2) of Kadaagrahara Village , Sarjapur Hobli, Anekal Taluk , Kadaagrahara Village , Anekal , Bengaluru Urban, Karnataka - 562125</t>
  </si>
  <si>
    <t>ACK/KA/RERA/1251/446/PR/150224/007872</t>
  </si>
  <si>
    <t>SIDVIN DEVELOPERS PRIVATE LIMITED</t>
  </si>
  <si>
    <t>SIZZLE SIDVIN HORIZEN</t>
  </si>
  <si>
    <t>Sy No 33/1,33/2A, 33/2B,33/3,33/4,34,37/3,37/4,37/5,37/6,37/7,37/8,37/9,61/1&amp;61/2,Nimbekayipura Village,Bidarahalli Hobli,Bangalore East-560076 , Sy No 33/1,33/2A, 33/2B,33/3,33/4,34,37/3,37/4,37/5,37/6,37/7,37/8,37/9,61/1&amp;61/2,Nimbekayipura Village,Bidarahalli Hobli,Bangalore East-560076 , Nimbekayipura Village Road , Bengaluru East , Bengaluru Urban, Karnataka - 560076</t>
  </si>
  <si>
    <t>ACK/KA/RERA/1251/308/PR/150224/007869</t>
  </si>
  <si>
    <t>PRM/KA/RERA/1251/308/PR/280324/006756</t>
  </si>
  <si>
    <t>DISHA PURSUIT OF THE ELEMENTS PHASE 1</t>
  </si>
  <si>
    <t>Sy.No.154,155,156,157,166/1,167/2 of Halasalahalli Thippasandra Village , Sarjapura Hobli , Halasalahalli Thippasandra Village , Anekal , Bengaluru Urban, Karnataka - 560087</t>
  </si>
  <si>
    <t>ACK/KA/RERA/1251/309/PR/090224/007855</t>
  </si>
  <si>
    <t>PRM/KA/RERA/1251/309/PR/190424/006809</t>
  </si>
  <si>
    <t>VYASTI PROJECT</t>
  </si>
  <si>
    <t>CANTERBURY LAKESIDE</t>
  </si>
  <si>
    <t>28-11-2025</t>
  </si>
  <si>
    <t>IN SY NO 128/1A, 128/1B, 132/5, 132/6, 133/1, 133/2, 133/3, 133/4, 133/5, 134/1 &amp; 131/2 , DANDUDASAKODIGEHALLI VILLAGE TUBAGERE HOBLI DODDABALLAPUR , DODDABALLAPUR TALUK , Bengaluru North , Bengaluru Urban, Karnataka - 561203</t>
  </si>
  <si>
    <t>28-11-2019</t>
  </si>
  <si>
    <t>ACK/KA/RERA/1251/308/PR/080224/007848</t>
  </si>
  <si>
    <t>PRM/KA/RERA/1251/308/PR/240424/006833</t>
  </si>
  <si>
    <t>VRL CONSTRUCTIONS</t>
  </si>
  <si>
    <t>VRL HAPPY HOMES</t>
  </si>
  <si>
    <t>Converted Survey No 75/1 and 75/5 Katha No 150200100100422212 at Ittanguru Village , Sarjapura Hobli Anekal Taluk , Ittanguru , Anekal , Bengaluru Urban, Karnataka - 562125</t>
  </si>
  <si>
    <t>ACK/KA/RERA/1251/310/PR/070224/007847</t>
  </si>
  <si>
    <t>PRM/KA/RERA/1251/310/PR/220424/006821</t>
  </si>
  <si>
    <t>S R R INFRA</t>
  </si>
  <si>
    <t>S R R TEMPLE BELLS</t>
  </si>
  <si>
    <t>30-09-2024</t>
  </si>
  <si>
    <t>Sy No. 42/1A, 42/1B, 42/2, 42/8, 42/9, 42/10, , Kengeri Hobli, Bangalore South Taluk, Bangalore , Pattanagere Village , Bengaluru South , Bengaluru Urban, Karnataka - 560060</t>
  </si>
  <si>
    <t>ACK/KA/RERA/1251/309/PR/070224/007845</t>
  </si>
  <si>
    <t>VAJRAM ESTATES PRIVATE LIMITED</t>
  </si>
  <si>
    <t>VAJRAM NEWTOWN - II</t>
  </si>
  <si>
    <t>SY.No 60 , Thanisandra Main Road , Chokkanahalli , Bengaluru North , Bengaluru Urban, Karnataka - 560064</t>
  </si>
  <si>
    <t>ACK/KA/RERA/1251/309/PR/060224/007840</t>
  </si>
  <si>
    <t>PRM/KA/RERA/1251/309/PR/210324/006718</t>
  </si>
  <si>
    <t>Y V CONSTRUCTIONS</t>
  </si>
  <si>
    <t>TNM LAKEVIEW</t>
  </si>
  <si>
    <t>SY NO 135/5 , KATTIGENAHALLI VILLAGE, , JALA HOBLI , , BANGALORE NORTH , Bengaluru North , Bengaluru Urban, Karnataka - 560064</t>
  </si>
  <si>
    <t>ACK/KA/RERA/1251/310/PR/050224/007833</t>
  </si>
  <si>
    <t>FORMANU SERVICES</t>
  </si>
  <si>
    <t>MITRA ETERNIA</t>
  </si>
  <si>
    <t>Survey number 29, 26/1 &amp; 27/2 , Vajramuneeswara Temple Road, , Thalaghattapura Village , Bengaluru South , Bengaluru Urban, Karnataka - 560109</t>
  </si>
  <si>
    <t>ACK/KA/RERA/1251/309/PR/020224/007830</t>
  </si>
  <si>
    <t>DIORO &amp; BERYL AT BRIGADE EL DORADO</t>
  </si>
  <si>
    <t>ACK/KA/RERA/1251/310/PR/020224/007829</t>
  </si>
  <si>
    <t>PRM/KA/RERA/1251/310/PR/280324/006738</t>
  </si>
  <si>
    <t>DWARA DEVELOPERS</t>
  </si>
  <si>
    <t>DWARA ORVILLE</t>
  </si>
  <si>
    <t>PROPOSED ROW HOUSE BUILDING @ KHATHA NO : 45, , SY NO : 70/4,70/5, SITUATED AT KAMMANAHALLI VILLAGE, BEGUR HOBLI, , KAMMANAHALLI VILLAGE , Bengaluru South , Bengaluru Urban, Karnataka - 560083</t>
  </si>
  <si>
    <t>ACK/KA/RERA/1251/446/PR/010224/007823</t>
  </si>
  <si>
    <t>PRM/KA/RERA/1251/446/PR/180524/006889</t>
  </si>
  <si>
    <t>SEKHAR BUILDERS AND INFRATECH PRIVATE LIMITED</t>
  </si>
  <si>
    <t>SEKHAR OAKWOODS</t>
  </si>
  <si>
    <t>Sy no 80/1,80/2 and 80/4 Belathur village , BIdarahalli Hobli , Bangalore east , Bengaluru East , Bengaluru Urban, Karnataka - 560067</t>
  </si>
  <si>
    <t>23-03-2023</t>
  </si>
  <si>
    <t>ACK/KA/RERA/1251/308/PR/010224/007822</t>
  </si>
  <si>
    <t>PRM/KA/RERA/1251/308/PR/180524/006892</t>
  </si>
  <si>
    <t>VARAHA LAND PRIVATE LIMITED</t>
  </si>
  <si>
    <t>BLUEJAY LAKEVIEW ESTATE</t>
  </si>
  <si>
    <t>Converted Sy No 186/1, Sy No 186/3, Sy No 186/4, Sy No 202 and Sy No 212 , situated at Thindlu Village, Sarjapura Hobli, Anekal Taluk, Bangalore Rural District - 562125 , Thindlu Village, Sarjapura Hobli , Anekal , Bengaluru Urban, Karnataka - 562125</t>
  </si>
  <si>
    <t>ACK/KA/RERA/1251/310/PR/010224/007821</t>
  </si>
  <si>
    <t>PRM/KA/RERA/1251/310/PR/160224/006627</t>
  </si>
  <si>
    <t>CONCORDE I VALUES HOMES INDIA LLP</t>
  </si>
  <si>
    <t>CONCORDE OPUS II PHASE 3</t>
  </si>
  <si>
    <t>Sy No.90/1, 90/2, 83/1, 83/4, 83/5, 89/1, 82/1 &amp; 82/3 of Tharalu Village , Uttarahalli Hobli , Kanakapura Main Road , Bengaluru South , Bengaluru Urban, Karnataka - 560082</t>
  </si>
  <si>
    <t>ACK/KA/RERA/1251/446/PR/300124/007814</t>
  </si>
  <si>
    <t>PRM/KA/RERA/1251/446/PR/060324/006690</t>
  </si>
  <si>
    <t>ACROLITH BUILDERS</t>
  </si>
  <si>
    <t>LOTUS HILL</t>
  </si>
  <si>
    <t>29-12-2025</t>
  </si>
  <si>
    <t>Sy no 69/11, Sorahunse Village, Varthur Hobli, Earlier Bangalore South Taluk , Now Bangalore East Taluk, Bangalore-560087 , Sorahunse , Bengaluru East , Bengaluru Urban, Karnataka - 560087</t>
  </si>
  <si>
    <t>29-01-2024</t>
  </si>
  <si>
    <t>ACK/KA/RERA/1251/310/PR/260124/007808</t>
  </si>
  <si>
    <t>PRM/KA/RERA/1251/310/PR/060324/006688</t>
  </si>
  <si>
    <t>KINGLIFE INFRA PRIVATE LIMITED</t>
  </si>
  <si>
    <t>TELOSA</t>
  </si>
  <si>
    <t>SITE NO. 152, THE SHANTHINAGAR HBCS , SRINIVAGILU AMANIKERE VILLAGE , SHANTHINAGAR , Bengaluru South , Bengaluru Urban, Karnataka - 560034</t>
  </si>
  <si>
    <t>ACK/KA/RERA/1251/446/PR/250124/007807</t>
  </si>
  <si>
    <t>PRM/KA/RERA/1251/446/PR/190424/006810</t>
  </si>
  <si>
    <t>SRIKANTH BUILDERS AND DEVELOPERS</t>
  </si>
  <si>
    <t>SRI SATHVIK NANDANAM</t>
  </si>
  <si>
    <t>Survey Number 118/1C, (Old Sy No.118/1), PID No.83-54-118/1C , Situated at Benniganahalli Village, Earlier KR Puram Hobli, Presently Mahadevapura Hobli, Bangalore East Taluk , Kaggadasapura Main Road , Bengaluru East , Bengaluru Urban, Karnataka - 560093</t>
  </si>
  <si>
    <t>ACK/KA/RERA/1251/308/PR/230124/007798</t>
  </si>
  <si>
    <t>PRM/KA/RERA/1251/308/PR/060324/006683</t>
  </si>
  <si>
    <t>MA SARADA CONSTRUCTIONS</t>
  </si>
  <si>
    <t>UPAVAN, PHASE II</t>
  </si>
  <si>
    <t>Icon Layout, Sy 7/11 and 7/12, , Hoshalli, Hennagara Road, Jigani Hobli, Anekal Taluk, Behind Narayana Hrudayalaya Bommasandra , Hosahalli , Anekal , Bengaluru Urban, Karnataka - 560099</t>
  </si>
  <si>
    <t>ACK/KA/RERA/1251/308/PR/200124/007784</t>
  </si>
  <si>
    <t>ADDRESS MAKER REALTORS PRIVATE LIMITED</t>
  </si>
  <si>
    <t>THE IMPERIAL ADDRESS PHASE-4</t>
  </si>
  <si>
    <t>Sy No 46/1, 46/2, 46/3, 46/4, 46/5, 46/6, 46/8 &amp; 37 , KAMMASANDRA AGRAHARA, KASABA HOBLI , ANEKAL , Anekal , Bengaluru Urban, Karnataka - 562106</t>
  </si>
  <si>
    <t>ACK/KA/RERA/1251/309/PR/170124/007771</t>
  </si>
  <si>
    <t>NOVOLIFE INNOVATIVE STRUCTURES LLP</t>
  </si>
  <si>
    <t>CANDEUR NOVO GARDENIA</t>
  </si>
  <si>
    <t>Kahta No.7677, Sy no.215/6, 215/7,,215/15 , 215/10, 215/13, 215/17 , Ward No.149, JDTP -NORTHZONE , Gunjur Village , Varthur 149 , Gunjur Village , Bengaluru North , Bengaluru Urban, Karnataka - 560087</t>
  </si>
  <si>
    <t>ACK/KA/RERA/1251/472/PR/130124/007758</t>
  </si>
  <si>
    <t>MAX GLOBAL DEVELOPERS</t>
  </si>
  <si>
    <t>NORTH PARK</t>
  </si>
  <si>
    <t>Plot No R-9-C, Hi-Tech Defence and Aerospace Park , Industrial Area, Jala Hobli , Bengaluru North , YELAHANKA , Bengaluru Urban, Karnataka - 562149</t>
  </si>
  <si>
    <t>ACK/KA/RERA/1251/310/PR/120124/007754</t>
  </si>
  <si>
    <t>RAMSONS TRENDSQUARES REALTY LLP</t>
  </si>
  <si>
    <t>EAST PARK RESIDENCES</t>
  </si>
  <si>
    <t>Proposed Residential Apartment Building at 96/1(P) , Sarjapura Road, Kodathi, Varthur Hobli , Kodathi , Bengaluru South , Bengaluru Urban, Karnataka - 560035</t>
  </si>
  <si>
    <t>ACK/KA/RERA/1251/310/PR/110124/007751</t>
  </si>
  <si>
    <t>RELATIONSHIP PROPERTIES PRIVATE LIMITED</t>
  </si>
  <si>
    <t>PARKWEST - SEQUOIA - TOWER 11</t>
  </si>
  <si>
    <t>27-02-2029</t>
  </si>
  <si>
    <t>Municipal No 1/1, Binnymill Road , Binnypet , Bengaluru , Bengaluru South , Bengaluru Urban, Karnataka - 560023</t>
  </si>
  <si>
    <t>ACK/KA/RERA/1251/308/PR/110124/007750</t>
  </si>
  <si>
    <t>PRM/KA/RERA/1251/308/PR/060324/006679</t>
  </si>
  <si>
    <t>NYRA ESTATES &amp; PROJECTS PRIVATE LIMITED</t>
  </si>
  <si>
    <t>NYRA SUNTERRA</t>
  </si>
  <si>
    <t>SY.NO 83/10,83/11,83/12,PID.NO-150200102701022640, , 8904019002 , S.MEDAHALLI VILLAGE,SARJAPURA HOBLI,ANEKAL TALUK , Anekal , Bengaluru Urban, Karnataka - 562125</t>
  </si>
  <si>
    <t>ACK/KA/RERA/1251/310/PR/110124/007749</t>
  </si>
  <si>
    <t>PRM/KA/RERA/1251/310/PR/160224/006631</t>
  </si>
  <si>
    <t>M/S SAMAYA INFRASTRUCTURES (PROP : PRASANNA KUMAR B M)</t>
  </si>
  <si>
    <t>SAMAYA SUNSHINE</t>
  </si>
  <si>
    <t>PROPOSED RESIDENTIAL APARTMENT BUILDING @ BBMP KATHA NO 148/149/150/151/176/177/178/179/68/2028/2093 , MYLASANDRA VILLAGE, KENGERI HOBLI, BANGALORE, WARD NO:198 , MYLASANDRA VILLAGE , Bengaluru South , Bengaluru Urban, Karnataka - 560060</t>
  </si>
  <si>
    <t>ACK/KA/RERA/1251/309/PR/100124/007746</t>
  </si>
  <si>
    <t>SNN BUILDERS PRIVATE LIMITED</t>
  </si>
  <si>
    <t>SNN ESTATES FELICITY</t>
  </si>
  <si>
    <t>BBMP Khata No. 421/34/3 and 35, SRIRAMPURA VILLAGE , WARD NO 5, YELAHANKA HOBLI , BENGALURU NORTH , Bengaluru North , Bengaluru Urban, Karnataka - 560064</t>
  </si>
  <si>
    <t>ACK/KA/RERA/1251/446/PR/090124/007745</t>
  </si>
  <si>
    <t>APG ENVIRONMENT HOMES PRIVATE LIMITED</t>
  </si>
  <si>
    <t>ASSETZ 66 &amp; SHIBUI</t>
  </si>
  <si>
    <t>Sy. No. 3/3 (Old Sy. No. 3/1A1 and 3/1A1a) , K R Puram Hobli, Bengaluru East Taluk, Bengaluru Urban District Whitefield Village , Whitefield , Bengaluru East , Bengaluru Urban, Karnataka - 560066</t>
  </si>
  <si>
    <t>ACK/KA/RERA/1251/446/PR/060124/007739</t>
  </si>
  <si>
    <t>PRM/KA/RERA/1251/446/PR/070324/006698</t>
  </si>
  <si>
    <t>SAI RAGHAVENDRA CONSTRUCTIONS AND DEVELOPERS</t>
  </si>
  <si>
    <t>SAI RAGHAVENDRA'S TIARA</t>
  </si>
  <si>
    <t>24-01-2026</t>
  </si>
  <si>
    <t>SY No 69/1, 70/1 and 25/1, ECC Road , Pattandur Agrahara, Whitefield , Bangalore , Bengaluru East , Bengaluru Urban, Karnataka - 560066</t>
  </si>
  <si>
    <t>ACK/KA/RERA/1251/310/PR/060124/007735</t>
  </si>
  <si>
    <t>PRM/KA/RERA/1251/310/PR/210324/006714</t>
  </si>
  <si>
    <t>K N BOREGOWDA</t>
  </si>
  <si>
    <t>KNS AADRIKA PHASE-II</t>
  </si>
  <si>
    <t>Sy.No.28/2, of Dodderi Village, Tavarekere Hobli, , Bengaluru South Taluk, Bengaluru Urban District. , Dodderi Village , Bengaluru South , Bengaluru Urban, Karnataka - 562130</t>
  </si>
  <si>
    <t>ACK/KA/RERA/1251/446/PR/040124/007732</t>
  </si>
  <si>
    <t>PRM/KA/RERA/1251/446/PR/200224/006641</t>
  </si>
  <si>
    <t>SAI SRAVANTHI INFRA PROJECTS PVT LTD</t>
  </si>
  <si>
    <t>PAVANI MIRABILIA PHASE-II</t>
  </si>
  <si>
    <t>22-12-2026</t>
  </si>
  <si>
    <t>Sy no.23,22,21/1, 21/2, 21/3 &amp; 125 Situated at Seegehalli Village, , Bidarahalli Hobli, Bangalore East Taluk. , Segehalli , Bengaluru East , Bengaluru Urban, Karnataka - 560066</t>
  </si>
  <si>
    <t>ACK/KA/RERA/1251/446/PR/040124/007728</t>
  </si>
  <si>
    <t>URBANEST REALTY</t>
  </si>
  <si>
    <t>URBANEST ELITE 35</t>
  </si>
  <si>
    <t>Converted Land in Sy No. 71/2, , (Property No. 150200401601627790 issued by the Mandur Grama Panchayat) situated in Bommenahalli Village, Bidarahalli Hobli , Bommenahalli , Bengaluru East , Bengaluru Urban, Karnataka - 560049</t>
  </si>
  <si>
    <t>ACK/KA/RERA/1251/310/PR/020124/007719</t>
  </si>
  <si>
    <t>PRM/KA/RERA/1251/310/PR/180424/006789</t>
  </si>
  <si>
    <t>VAINAVI INFRASTRUCTURES</t>
  </si>
  <si>
    <t>CELESTIUM</t>
  </si>
  <si>
    <t>16-12-2028</t>
  </si>
  <si>
    <t>Survey no.4/A2,Puttenahalli Road, , J P Nagar 7th Phase,Uttrahalli Hobli, , J P Nagar 7th Phase , Bengaluru South , Bengaluru Urban, Karnataka - 560078</t>
  </si>
  <si>
    <t>ACK/KA/RERA/1251/310/PR/010124/007717</t>
  </si>
  <si>
    <t>VALMARK DEVELOPERS PRIVATE LIMITED</t>
  </si>
  <si>
    <t>CITYVILLE VALMARK PHASE 2A</t>
  </si>
  <si>
    <t>Sy no 2,3,5,6,7,8,9 &amp; 24 of Chandrashekarapura Village and , Sy No.112 and 113 of Kamanahalli Village , Begur Hobli , Bengaluru South , Bengaluru Urban, Karnataka - 560072</t>
  </si>
  <si>
    <t>15-01-2024</t>
  </si>
  <si>
    <t>ACK/KA/RERA/1251/308/PR/301223/007715</t>
  </si>
  <si>
    <t>PRM/KA/RERA/1251/308/PR/070324/006696</t>
  </si>
  <si>
    <t>SRI BALAJI BUILDERS</t>
  </si>
  <si>
    <t>URBAN RETREAT</t>
  </si>
  <si>
    <t>Sy No. 80/1 80/2 80/3 of Chikkadunnasandra Village , Sarjapura Hobli, Anekal Taluk , Chikkadunnasandra , Anekal , Bengaluru Urban, Karnataka - 562125</t>
  </si>
  <si>
    <t>ACK/KA/RERA/1251/308/PR/281223/007710</t>
  </si>
  <si>
    <t>BHP HOUSING</t>
  </si>
  <si>
    <t>FALCON BY BHP</t>
  </si>
  <si>
    <t>Bikkanahalli Main Rd, Sarjapura, Buragunte, Karnataka 562125 , Bikkanahalli Main Rd, Sarjapura, Buragunte, Karnataka 562125 , Bikkanahalli Main Rd, Sarjapura, Buragunte, Karnataka 562125 , Anekal , Bengaluru Urban, Karnataka - 562125</t>
  </si>
  <si>
    <t>20-12-2023</t>
  </si>
  <si>
    <t>ACK/KA/RERA/1251/310/PR/271223/007704</t>
  </si>
  <si>
    <t>PRM/KA/RERA/1251/310/PR/030424/006769</t>
  </si>
  <si>
    <t>SREE VENKATESHWARA BUILDERS</t>
  </si>
  <si>
    <t>KRISHNA RESIDENCY</t>
  </si>
  <si>
    <t>31-08-2025</t>
  </si>
  <si>
    <t>SY NO 12/5, 3RD B MAIN ROAD, JUDICIAL LAYOUT PHASE - 2 , TALAGHATTAPURA , TALAGHATTAPURA VILLAGE , Bengaluru South , Bengaluru Urban, Karnataka - 560062</t>
  </si>
  <si>
    <t>23-08-2023</t>
  </si>
  <si>
    <t>ACK/KA/RERA/1251/308/PR/221223/007700</t>
  </si>
  <si>
    <t>PRM/KA/RERA/1251/308/PR/150324/006705</t>
  </si>
  <si>
    <t>AGANI PROJECTS PRIVATE LIMITED</t>
  </si>
  <si>
    <t>AGANI VELOCITY</t>
  </si>
  <si>
    <t>SURVEY No.19/1 AND 19/2 , MARGANDANAHALLI VILLAGE , JIGANI HOBLI , Anekal , Bengaluru Urban, Karnataka - 562125</t>
  </si>
  <si>
    <t>ACK/KA/RERA/1251/308/PR/181223/007687</t>
  </si>
  <si>
    <t>PRM/KA/RERA/1251/308/PR/220124/006566</t>
  </si>
  <si>
    <t>SUBHA LUXURY PROJECTS LLP</t>
  </si>
  <si>
    <t>SUBHA ECOCITY PHASE-1</t>
  </si>
  <si>
    <t>Proposed residential Layout at Sy No 179, 180, 181/3, 214/1, 182/1, 200/1, 200/2, 208/6, , 208/7, 208/8 Iggaluru Village, Attibele Hobli, Anekal Taluk , Iggaluru Village , Anekal , Bengaluru Urban, Karnataka - 562107</t>
  </si>
  <si>
    <t>ACK/KA/RERA/1251/472/PR/181223/007686</t>
  </si>
  <si>
    <t>PRM/KA/RERA/1251/472/PR/030524/006835</t>
  </si>
  <si>
    <t>ESSEM18 VENTURES LLP</t>
  </si>
  <si>
    <t>VEDAM BY ESSEM18</t>
  </si>
  <si>
    <t>Sy No.85/2, 84/1, 84/2, 83/1, 83/2, 77, 82/2 of Doddajala Village , Jala Hobli, Yelahanka Taluk, Bangalore Urban District. , Doddajala Village , YELAHANKA , Bengaluru Urban, Karnataka - 562157</t>
  </si>
  <si>
    <t>ACK/KA/RERA/1251/308/PR/161223/007684</t>
  </si>
  <si>
    <t>PRM/KA/RERA/1251/308/PR/301223/006524</t>
  </si>
  <si>
    <t>SRI VIDHATHRI CONSTRUCTION PRIVATE LIMITED</t>
  </si>
  <si>
    <t>SRI VIDHATHRI VASANTHAM</t>
  </si>
  <si>
    <t>30-12-2023</t>
  </si>
  <si>
    <t>Sy No 89/1 Maragondanahalli Village , Jigani Hobli Anekal Taluk , Electronic City , Anekal , Bengaluru Urban, Karnataka - 560105</t>
  </si>
  <si>
    <t>ACK/KA/RERA/1251/309/PR/161223/007683</t>
  </si>
  <si>
    <t>PRM/KA/RERA/1251/309/PR/260224/006651</t>
  </si>
  <si>
    <t>B RAMESH CHAND</t>
  </si>
  <si>
    <t>RC ENCLAVE</t>
  </si>
  <si>
    <t>21-11-2026</t>
  </si>
  <si>
    <t>SY.NO 18/2 &amp; 18/3, VADERAHALLI VILLAGE , DASANAPURA HOBLI,BANGALORE NORTH , Vaderahalli , Bengaluru North , Bengaluru Urban, Karnataka - 562123</t>
  </si>
  <si>
    <t>ACK/KA/RERA/1251/309/PR/141223/007679</t>
  </si>
  <si>
    <t>BHARTIYA URBAN PRIVATE LIMITED</t>
  </si>
  <si>
    <t>NIKOO HOMES VI - PHASE-2</t>
  </si>
  <si>
    <t>Survey No 53 of Kogilu Village , Yelahanka Hobli, Yelahanka Taluk , Bengaluru , Bengaluru North , Bengaluru Urban, Karnataka - 560064</t>
  </si>
  <si>
    <t>ACK/KA/RERA/1251/472/PR/141223/007673</t>
  </si>
  <si>
    <t>PRM/KA/RERA/1251/472/PR/200224/006640</t>
  </si>
  <si>
    <t>ARTISMO</t>
  </si>
  <si>
    <t>MILLIONAIRE TOWER</t>
  </si>
  <si>
    <t>SY NO.S: 77/6, 77/7, 77/9, 77/15, 77/16 &amp; 77/17, PID NO. 150200203101100791 , CHIKKAJALA VILLAGE, JALA HOBLI , CHIKKAJALA , YELAHANKA , Bengaluru Urban, Karnataka - 562157</t>
  </si>
  <si>
    <t>ACK/KA/RERA/1251/308/PR/131223/007672</t>
  </si>
  <si>
    <t>PRM/KA/RERA/1251/308/PR/281223/006514</t>
  </si>
  <si>
    <t>M/S. PIONIER PPROJECT</t>
  </si>
  <si>
    <t>CENTRAL AVENUE PHASE 3</t>
  </si>
  <si>
    <t>30-11-2027</t>
  </si>
  <si>
    <t>SY NO. 36/3 &amp; 33/5 , Gatahalli Village, Sarjapuara Hobli, , Near Siddantha School , Anekal , Bengaluru Urban, Karnataka - 560099</t>
  </si>
  <si>
    <t>ACK/KA/RERA/1251/472/PR/131223/007669</t>
  </si>
  <si>
    <t>NIKOO HOMES VI - PHASE - 1</t>
  </si>
  <si>
    <t>Survey No 53 of Kogilu Village , Yelahanka Hobli, Yelahanka Taluk , Bengaluru , YELAHANKA , Bengaluru Urban, Karnataka - 560064</t>
  </si>
  <si>
    <t>ACK/KA/RERA/1251/446/PR/121223/007665</t>
  </si>
  <si>
    <t>PRM/KA/RERA/1251/446/PR/151223/006488</t>
  </si>
  <si>
    <t>ANKURAA DEVELOPERS</t>
  </si>
  <si>
    <t>ANKURAA MERIDIAN</t>
  </si>
  <si>
    <t>SY.NO:85,86 OF BELATUR VILLAGE &amp; SY.NO:78 OF KUMBENA AGRAHARA VILLAGE , BIDARAHALLI HOBLI, WARD NO-54 , BANGALORE EAST TALUK , Bengaluru East , Bengaluru Urban, Karnataka - 560067</t>
  </si>
  <si>
    <t>ACK/KA/RERA/1251/310/PR/111223/007664</t>
  </si>
  <si>
    <t>PRM/KA/RERA/1251/310/PR/151223/006489</t>
  </si>
  <si>
    <t>DS MAX SISTA GRAND</t>
  </si>
  <si>
    <t>Khatha No : Sy No 119/2, 119/3, 119/4 and 119/5 OF UTTARAHALLI , BOMMANAHALLI ZONE, BENGALURU IN WARD NO: 184 , UTTARAHALLI , Bengaluru South , Bengaluru Urban, Karnataka - 560061</t>
  </si>
  <si>
    <t>ACK/KA/RERA/1251/309/PR/081223/007661</t>
  </si>
  <si>
    <t>PRM/KA/RERA/1251/309/PR/280324/006752</t>
  </si>
  <si>
    <t>DHIRAAN INFRASTRUCTURE PVT. LTD.</t>
  </si>
  <si>
    <t>DHIRAAN GALAXY</t>
  </si>
  <si>
    <t>KATHA NO 1413/17/3, SY NO 17/3 OF SHIVANAHALLI VILLAGE , YELAHANKA HOBLI , BENGALURU WARD NO 1 , Bengaluru North , Bengaluru Urban, Karnataka - 560064</t>
  </si>
  <si>
    <t>ACK/KA/RERA/1251/310/PR/081223/007660</t>
  </si>
  <si>
    <t>PRM/KA/RERA/1251/310/PR/300124/006590</t>
  </si>
  <si>
    <t>S V DEVELOPERS</t>
  </si>
  <si>
    <t>SV BREZZA 2</t>
  </si>
  <si>
    <t>Katha No. 9/1/123/276 to 301/304 to 315/341/119 , Kenchenahalli, Gnanabharathi, R.R.Nagar, Bangalore , R.R.Nagar , Bengaluru South , Bengaluru Urban, Karnataka - 560098</t>
  </si>
  <si>
    <t>ACK/KA/RERA/1251/446/PR/081223/007658</t>
  </si>
  <si>
    <t>PRM/KA/RERA/1251/446/PR/301223/006522</t>
  </si>
  <si>
    <t>ARATTUKULAM INFRASTRUCTURECONSTRUCTIONS PRIVATE LIMITED</t>
  </si>
  <si>
    <t>ARATT AVANT TWILIGHT - PHASE I</t>
  </si>
  <si>
    <t>59/2, Huskur Village , Bidarahalli Hobli , Bengaluru East , Bengaluru East , Bengaluru Urban, Karnataka - 560049</t>
  </si>
  <si>
    <t>ACK/KA/RERA/1251/309/PR/071223/007654</t>
  </si>
  <si>
    <t>PRM/KA/RERA/1251/309/PR/301223/006520</t>
  </si>
  <si>
    <t>BRIGADE INFRASTRUCTURE AND POWER PRIVATE LIMITED</t>
  </si>
  <si>
    <t>BRIGADE TWIN TOWERS</t>
  </si>
  <si>
    <t>Survey Nos. 74/1, 74/2, 74/3, 74/4, 77/1, 77/2, 77/3, 77/4, New Municipal No.11/1-4, PID No.2-190-11/1-4 , Yeshwanthapura Village, Jai Bharathi Industries Pipeline Road Yeshwanthpur Hobli, Bangalore North Taluk , Sy Nos. 74/1, 74/2, 74/3, 74/4, 77/1, 77/2, 77/3, 77/4, New Municipal No.11/1-4, PID No.2-190-11/1-4, Yeshwanthapura Village, Jai Bharathi Industries Pipeline Road, Bangalore North Taluk , Bengaluru North , Bengaluru Urban, Karnataka - 560022</t>
  </si>
  <si>
    <t>16-01-2020</t>
  </si>
  <si>
    <t>ACK/KA/RERA/1251/446/PR/071223/007652</t>
  </si>
  <si>
    <t>GOYAL HARIYANA ASSOCIATES</t>
  </si>
  <si>
    <t>ORCHID LIFE</t>
  </si>
  <si>
    <t>28-02-2030</t>
  </si>
  <si>
    <t>SY. NOs. 20,21,125/4,125/5,126/1,126/5,126/6 and 127/3 OF GUNJUR VILLAGE , VARTHUR HOBLI, WARD NO 149 , BENGALURU EAST , Bengaluru East , Bengaluru Urban, Karnataka - 560087</t>
  </si>
  <si>
    <t>Local Tanker Water</t>
  </si>
  <si>
    <t>ACK/KA/RERA/1251/308/PR/051223/007647</t>
  </si>
  <si>
    <t>PRM/KA/RERA/1251/308/PR/210524/006915</t>
  </si>
  <si>
    <t>JR HOUSING DEVELOPERS PVT LTD</t>
  </si>
  <si>
    <t>JR CLUB CLASS</t>
  </si>
  <si>
    <t>20-11-2028</t>
  </si>
  <si>
    <t>Sy No. 23/2, 23/3, 23/4, 120/2, 120/3, 120/5, 120/6, Lingapura Village, Kasaba Hobli, Anekal Taluk, Bengaluru Urban Dist , Karnataka , Electronic City, off Anekal Chandapura Main Road, Jigani-Anekal Road , Anekal , Bengaluru Urban, Karnataka - 562105</t>
  </si>
  <si>
    <t>ACK/KA/RERA/1251/308/PR/041223/007645</t>
  </si>
  <si>
    <t>PRM/KA/RERA/1251/308/PR/160124/006554</t>
  </si>
  <si>
    <t>SRI SAI VENTURES</t>
  </si>
  <si>
    <t>SRI SAI VIHAR</t>
  </si>
  <si>
    <t>16-11-2028</t>
  </si>
  <si>
    <t>Survey No.97/1 &amp; 97/5 (Old Sy.No.97/1), Sompura Village, Sarjapura Hobli, Anekal Taluk, Sarjapura Road, Bangalore - 562125. , Survey No.97/1 &amp; 97/5 (Old Sy.No.97/1), Sompura Village, Sarjapura Hobli, Anekal Taluk, Sarjapura Road, Bangalore - 562125. , Sompura Village, Sarjapura Hobli, Anekal Taluk, Sarjapura Road, Bangalore , Anekal , Bengaluru Urban, Karnataka - 562125</t>
  </si>
  <si>
    <t>16-11-2023</t>
  </si>
  <si>
    <t>ACK/KA/RERA/1251/308/PR/021223/007642</t>
  </si>
  <si>
    <t>PRM/KA/RERA/1251/308/PR/300124/006589</t>
  </si>
  <si>
    <t>URBANIZE LAND HOLDINGS PRIVATE LIMITED</t>
  </si>
  <si>
    <t>VILLA BELLISSIMO</t>
  </si>
  <si>
    <t>SURVEY NO. 333/1 &amp; 333/2 , HULIMANGALA VILLAGE , JIGANI HOBLI , Anekal , Bengaluru Urban, Karnataka - 560105</t>
  </si>
  <si>
    <t>ACK/KA/RERA/1251/308/PR/291123/007631</t>
  </si>
  <si>
    <t>ARS INFRAA</t>
  </si>
  <si>
    <t>ARS SIGNATUREHOMES PHASE-2</t>
  </si>
  <si>
    <t>sy no 17/2, 17/3, 17/4, 17/5 &amp; 17/6 , Sompura village , Sompura village , Anekal , Bengaluru Urban, Karnataka - 562125</t>
  </si>
  <si>
    <t>ACK/KA/RERA/1251/310/PR/271123/007627</t>
  </si>
  <si>
    <t>PRM/KA/RERA/1251/310/PR/181223/006501</t>
  </si>
  <si>
    <t>JYOTHI P</t>
  </si>
  <si>
    <t>ANU GREENS</t>
  </si>
  <si>
    <t>Survey No.41/2, , Vaddarapalya Village , Uttarahalli -4 Hobli , Bengaluru South , Bengaluru Urban, Karnataka - 560061</t>
  </si>
  <si>
    <t>ACK/KA/RERA/1251/446/PR/271123/007626</t>
  </si>
  <si>
    <t>PRM/KA/RERA/1251/446/PR/151223/006486</t>
  </si>
  <si>
    <t>SUMADHURA MTB DEVELOPERS LLP</t>
  </si>
  <si>
    <t>Z-HUB BY SUMADHURA</t>
  </si>
  <si>
    <t>KATHA NO 417 PLOT NO 10 PATTANDUR AGRAHARA SADARAMANGALA VILLAGE , KR PURAM HOBLI , WHITEFIELD , Bengaluru East , Bengaluru Urban, Karnataka - 560066</t>
  </si>
  <si>
    <t>20-09-2023</t>
  </si>
  <si>
    <t>ACK/KA/RERA/1251/446/PR/241123/007619</t>
  </si>
  <si>
    <t>PRM/KA/RERA/1251/446/PR/300124/006585</t>
  </si>
  <si>
    <t>YASH ELITE SPACES</t>
  </si>
  <si>
    <t>DREAM SCAPE</t>
  </si>
  <si>
    <t>Sy No. 97/1(Part), Ittangur Village , Sarjapura Hobli, , Anekal Taluk , Bengaluru East , Bengaluru Urban, Karnataka - 562125</t>
  </si>
  <si>
    <t>ACK/KA/RERA/1251/446/PR/241123/007618</t>
  </si>
  <si>
    <t>PRM/KA/RERA/1251/308/PR/181223/006499</t>
  </si>
  <si>
    <t>M/S VAISHNAVI DEVELOPERS</t>
  </si>
  <si>
    <t>URBAN COUNTY</t>
  </si>
  <si>
    <t>sy,no-22,28,29/1,30/5,30/8,30/9,31/1A,31/2A Of Nosenoor Village , sy,no-53/1,54,55/2,55/3,56/1,56/2,57/1,57/2,64,65/2 Of Kumbaranahalli Village , Jigani Hobli,Anekal Taluk, Bengaluru urban,karnataka , Anekal , Bengaluru Urban, Karnataka - 560105</t>
  </si>
  <si>
    <t>23-09-2022</t>
  </si>
  <si>
    <t>ACK/KA/RERA/1251/310/PR/231123/007617</t>
  </si>
  <si>
    <t>PRM/KA/RERA/1251/310/PR/160224/006625</t>
  </si>
  <si>
    <t>ELITE INFRASTRUCTURES</t>
  </si>
  <si>
    <t>ELITE BROOKVALE</t>
  </si>
  <si>
    <t>No. 61/1A7, Near ST. Mary's Nirmalagiri School , Uttarahalli Kengeri Main Road, Adjacent to BGS Hospital , Kengeri Village, Kengeri Hobli , Bengaluru South , Bengaluru Urban, Karnataka - 560060</t>
  </si>
  <si>
    <t>21-07-2023</t>
  </si>
  <si>
    <t>ACK/KA/RERA/1251/310/PR/221123/007615</t>
  </si>
  <si>
    <t>PRM/KA/RERA/1251/310/PR/280324/006749</t>
  </si>
  <si>
    <t>SRS BUILDERS AND DEVELOPERS</t>
  </si>
  <si>
    <t>SRS SUNRISE</t>
  </si>
  <si>
    <t>Survey No. 22-7, 22-8 and 22-12, Parappana Agrahara Village , Begur Hobli, Bangalore South Taluk , Parappana Agrahara Village , Bengaluru South , Bengaluru Urban, Karnataka - 560100</t>
  </si>
  <si>
    <t>17-07-2023</t>
  </si>
  <si>
    <t>ACK/KA/RERA/1251/308/PR/221123/007614</t>
  </si>
  <si>
    <t>PRM/KA/RERA/1251/308/PR/300124/006575</t>
  </si>
  <si>
    <t>BRINDA PROPERTIES</t>
  </si>
  <si>
    <t>BRINDA CITY</t>
  </si>
  <si>
    <t>Sy. No. 54, 55 and 56 Dyasandra Village, , Gigani Hobli, Anekal Taluk, Bangalore Urban , Dyasandra Village , Anekal , Bengaluru Urban, Karnataka - 562106</t>
  </si>
  <si>
    <t>ACK/KA/RERA/1251/309/PR/211123/007612</t>
  </si>
  <si>
    <t>PRM/KA/RERA/1251/309/PR/271123/006444</t>
  </si>
  <si>
    <t>NIKOO HOMES V - PHASE - 2</t>
  </si>
  <si>
    <t>30-06-2030</t>
  </si>
  <si>
    <t>Khata No: 6/1, Sy. No. 45/1, 45/2, 46 , Chokkanahalli Village, Hegde Nagar, Thanisandra Main Road , Bengaluru , Bengaluru North , Bengaluru Urban, Karnataka - 560064</t>
  </si>
  <si>
    <t>ACK/KA/RERA/1251/309/PR/171123/007605</t>
  </si>
  <si>
    <t>GOYAL HARIYANA ENTERPRISES</t>
  </si>
  <si>
    <t>ORCHID SALISBURY</t>
  </si>
  <si>
    <t>KHATA NO. 8/16/2, SY NO 16 OF THIRUMENAHALLI VILLAGE, WARD NO 5 , YELAHANKA HOBLI , BENGALURU NORTH , Bengaluru North , Bengaluru Urban, Karnataka - 560064</t>
  </si>
  <si>
    <t>Local Tankers</t>
  </si>
  <si>
    <t>ACK/KA/RERA/1251/446/PR/171123/007604</t>
  </si>
  <si>
    <t>DNR CORPORATION PVT LTD</t>
  </si>
  <si>
    <t>DNR PARKLINK PHASE 2</t>
  </si>
  <si>
    <t>KATHA NO 129 &amp; 130 AND SURVEY NO 103/1, 103/2, 103/3 , BYRATHI AND CHIKKAGUBBI VILLAGE, BIDARAHALLI HOBLI , BANGALORE EAST TALUK , Bengaluru East , Bengaluru Urban, Karnataka - 560077</t>
  </si>
  <si>
    <t>ACK/KA/RERA/1251/308/PR/161123/007601</t>
  </si>
  <si>
    <t>PRM/KA/RERA/1251/308/PR/271123/006442</t>
  </si>
  <si>
    <t>DAI DORON INDIA PROPERTIES PRIVATE LIMITED</t>
  </si>
  <si>
    <t>SPRING WOODS II</t>
  </si>
  <si>
    <t>SY NO 173/1, 174,175/1, 175/2, 175/3, 175/4 OF BUKKASAGARA VILLAGE , JIGANI HOBLI , ANEKAL , Anekal , Bengaluru Urban, Karnataka - 560105</t>
  </si>
  <si>
    <t>ACK/KA/RERA/1251/446/PR/141123/007596</t>
  </si>
  <si>
    <t>PRM/KA/RERA/1251/446/PR/071223/006456</t>
  </si>
  <si>
    <t>SLV BUILDERS</t>
  </si>
  <si>
    <t>SAI CRYSTAL</t>
  </si>
  <si>
    <t>30-10-2024</t>
  </si>
  <si>
    <t>Survey No 164, Katha No 141/164 , Situated at Doddakanneli Village, Varthur Hobli , Doddakanneli Village , Bengaluru East , Bengaluru Urban, Karnataka - 560035</t>
  </si>
  <si>
    <t>ACK/KA/RERA/1251/309/PR/101123/007591</t>
  </si>
  <si>
    <t>PRM/KA/RERA/1251/309/PR/171123/006418</t>
  </si>
  <si>
    <t>NIKOO HOMES V - PHASE - 1</t>
  </si>
  <si>
    <t>17-11-2023</t>
  </si>
  <si>
    <t>14-08-2029</t>
  </si>
  <si>
    <t>15-11-2023</t>
  </si>
  <si>
    <t>ACK/KA/RERA/1251/308/PR/101123/007590</t>
  </si>
  <si>
    <t>PRM/KA/RERA/1251/308/PR/181223/006498</t>
  </si>
  <si>
    <t>M S SHELTERS PRIVATE LIMITED</t>
  </si>
  <si>
    <t>SPRING GREEN MEADOWS</t>
  </si>
  <si>
    <t>Sy No. 46 &amp; Sy No. 47/2, M.Medihalli Village , Attibele Hobli, Anekal , Anekal , Anekal , Bengaluru Urban, Karnataka - 562107</t>
  </si>
  <si>
    <t>ACK/KA/RERA/1251/446/PR/081123/007585</t>
  </si>
  <si>
    <t>PRM/KA/RERA/1251/446/PR/151223/006481</t>
  </si>
  <si>
    <t>BHAVISHA BILVA</t>
  </si>
  <si>
    <t>Sy. No. 123/2 &amp; 123/3, Sompura Village , Sarjapura Hobli, Anekal Taluk, Bangalore Urban District, Katha No: 150200100100623269 , Sompura Village , Bengaluru East , Bengaluru Urban, Karnataka - 562125</t>
  </si>
  <si>
    <t>ACK/KA/RERA/1251/472/PR/071123/007582</t>
  </si>
  <si>
    <t>PRM/KA/RERA/1251/472/PR/171123/006414</t>
  </si>
  <si>
    <t>RAJIV GANDHI HOUSING CORPORATION LIMITED</t>
  </si>
  <si>
    <t>SPECIAL HOUSING UNDER "PMAY"</t>
  </si>
  <si>
    <t>Marenahalli, Sy.No.200, Jala Hobli, , Yelahanka Taluk, Bengaluru , Yelahanka , YELAHANKA , Bengaluru Urban, Karnataka - 562130</t>
  </si>
  <si>
    <t>ACK/KA/RERA/1251/446/PR/061123/007579</t>
  </si>
  <si>
    <t>PRM/KA/RERA/1251/446/PR/271123/006437</t>
  </si>
  <si>
    <t>BHAVISHA AVIGHNA</t>
  </si>
  <si>
    <t>30-12-2024</t>
  </si>
  <si>
    <t>Sy. No. 39/6, V Kallahalli, Village, Sarjapura Hobli , Anekal Taluk Bangalore Urban, Katha No: 150200100100521207 , Sarjapura Hobli , Bengaluru East , Bengaluru Urban, Karnataka - 562125</t>
  </si>
  <si>
    <t>ACK/KA/RERA/1251/472/PR/021123/007571</t>
  </si>
  <si>
    <t>PRM/KA/RERA/1251/472/PR/200524/006907</t>
  </si>
  <si>
    <t>RENAISSANCE HOLDINGS &amp; DEVELOPERS PVT LTD</t>
  </si>
  <si>
    <t>RENAISSANCE MARIGOLD MEADOWS</t>
  </si>
  <si>
    <t>Sy No. 59 &amp; 60, Maralakunte village, Jala Hobli, Yelahanka taluka, , Bangalore urban , Maralakunte , YELAHANKA , Bengaluru Urban, Karnataka - 562149</t>
  </si>
  <si>
    <t>ACK/KA/RERA/1251/446/PR/301023/007566</t>
  </si>
  <si>
    <t>PRM/KA/RERA/1251/446/PR/271123/006439</t>
  </si>
  <si>
    <t>CHAITHANYA PROJECTS PRIVATE LIMITED</t>
  </si>
  <si>
    <t>CHAITHANYA SANKHYA</t>
  </si>
  <si>
    <t>Proposed Residential Apartment Building in Sy Nos 183/1, 183/2 and 184/2 , Mandur Village, Bidarhalli Hobli , Mandur Village , Bengaluru East , Bengaluru Urban, Karnataka - 560049</t>
  </si>
  <si>
    <t>ACK/KA/RERA/1251/310/PR/271023/007559</t>
  </si>
  <si>
    <t>PRM/KA/RERA/1251/310/PR/280324/006731</t>
  </si>
  <si>
    <t>SATYAM BUILDERS &amp; DEVELOPERS</t>
  </si>
  <si>
    <t>VARAD</t>
  </si>
  <si>
    <t>2/3, Kammasandra Village , Attibele Hobli, Bangalore South Taluk , Near Ananthanagar , Bengaluru South , Bengaluru Urban, Karnataka - 560100</t>
  </si>
  <si>
    <t>ACK/KA/RERA/1251/309/PR/261023/007545</t>
  </si>
  <si>
    <t>PRM/KA/RERA/1251/309/PR/091123/006404</t>
  </si>
  <si>
    <t>WARRIOR CENTRAL BAY</t>
  </si>
  <si>
    <t>Sy. No. 122/2 of Hosahalli Village , Jala Hobli, Yelahanka Taluk, Katha No. 670/122/2 , Hosahalli Village , Bengaluru North , Bengaluru Urban, Karnataka - 561203</t>
  </si>
  <si>
    <t>ACK/KA/RERA/1251/446/PR/201023/007531</t>
  </si>
  <si>
    <t>PRM/KA/RERA/1251/446/PR/041123/006375</t>
  </si>
  <si>
    <t>VISION INFRA CONSTRUCTIONS</t>
  </si>
  <si>
    <t>VISION ROYAL PARK</t>
  </si>
  <si>
    <t>Khata No 2988, Sy no 90/1, 90/3, 90/4, 90/5, 91 and 92/2, Kundalahalli Village , K R Puram Hobli, Bengaluru East, Ward No 85 , Jundalahalli Village , Bengaluru East , Bengaluru Urban, Karnataka - 560037</t>
  </si>
  <si>
    <t>ACK/KA/RERA/1251/308/PR/191023/007527</t>
  </si>
  <si>
    <t>PRM/KA/RERA/1251/308/PR/091123/006402</t>
  </si>
  <si>
    <t>SREENIDHI DEVELOPERS</t>
  </si>
  <si>
    <t>SREENIDHI E-CITY</t>
  </si>
  <si>
    <t>SY NO.79/2 &amp; 79/3, MARAGONDANAHALLI VILLAGE , NEAR SHIKARIPALYA, JIGANI HOBLI , ELECTRONIC CITY PHASE 1 , Anekal , Bengaluru Urban, Karnataka - 560100</t>
  </si>
  <si>
    <t>ACK/KA/RERA/1251/310/PR/191023/007524</t>
  </si>
  <si>
    <t>PRM/KA/RERA/1251/310/PR/291223/006518</t>
  </si>
  <si>
    <t>SHIVASHAKTHI BUILDERS AND DEVELOPERS</t>
  </si>
  <si>
    <t>SHIVA SAKTHI</t>
  </si>
  <si>
    <t>29-12-2023</t>
  </si>
  <si>
    <t>SY NO.39/1 &amp; 40/2A, Gowdana Palya, Subramanya Pura Main Road, Kadirenahalli Village, Uttarahalli Hobli, Bangalore South Taluk , SY NO.39/1 &amp; 40/2A, Gowdana Palya, Subramanya Pura Main Road, Kadirenahalli Village, Uttarahalli Hobli, Bangalore South Taluk , SY NO.39/1 &amp; 40/2A, Gowdana Palya, Subramanya Pura Main Road, Kadirenahalli Village, Uttarahalli Hobli, Bangalore South Taluk , Bengaluru South , Bengaluru Urban, Karnataka - 560085</t>
  </si>
  <si>
    <t>ACK/KA/RERA/1251/308/PR/181023/007522</t>
  </si>
  <si>
    <t>PRM/KA/RERA/1251/308/PR/311023/006366</t>
  </si>
  <si>
    <t>PIONIER PPROJECT</t>
  </si>
  <si>
    <t>GREENSQUARE</t>
  </si>
  <si>
    <t>31-10-2023</t>
  </si>
  <si>
    <t>Sy No. 77/3, Sy No. 80/2, 80/3, 80/4 and 80/5 , Chikkanagamangala, Sarjapura, Anekal Taluk , Chikkanagamangala , Anekal , Bengaluru Urban, Karnataka - 560099</t>
  </si>
  <si>
    <t>ACK/KA/RERA/1251/308/PR/181023/007521</t>
  </si>
  <si>
    <t>PRM/KA/RERA/1251/308/PR/271023/006364</t>
  </si>
  <si>
    <t>MODERN SPACES</t>
  </si>
  <si>
    <t>ENGRACE 4</t>
  </si>
  <si>
    <t>SURVEY NO. 39 &amp; 41/3 KATHA NO. 150200100100920081 OF KADAAGRAHARA VILLAGE , SARJAPURA HOBLI , SOMPURA GATE , Anekal , Bengaluru Urban, Karnataka - 562125</t>
  </si>
  <si>
    <t>ACK/KA/RERA/1251/309/PR/111023/007510</t>
  </si>
  <si>
    <t>G CORP HOMES PRIVATE LIMITED</t>
  </si>
  <si>
    <t>MIRABELLE</t>
  </si>
  <si>
    <t>Khata no.13/2, Ward no.06, Sy.Nos 47/1(P), 47/2(P), 48/1(P), 48/2(P), 48/4, 48/5, 48/6(P), 48/7, 48/8(P), 50/2, 51(P), 52/1, 52/2, 52/7, 52/8, 53, , 54/1, 54/2, 54/3, 54/4, 55/2, 55/3, 55/4, 55/5(P), 56/6(P), 55/7(P), 55/9(P), 56/1, 56/2(P), 56/3(P), 56/4(P), 58/2, 59/2, 60/1(P), Thanisandra village, KR Puram Hobli, Bangalore North Taluk , KR Puram Hobli , Bengaluru North , Bengaluru Urban, Karnataka - 560077</t>
  </si>
  <si>
    <t>ACK/KA/RERA/1251/446/PR/111023/007507</t>
  </si>
  <si>
    <t>PRM/KA/RERA/1251/446/PR/091123/006406</t>
  </si>
  <si>
    <t>SRIDEVI DEVELOPERS</t>
  </si>
  <si>
    <t>SY NO. 57 of BBMP KHATHA NO 28 OF KYALASANAHALLI VILLAGE , K R PURAM HOBLI , BENGALURU EAST , Bengaluru East , Bengaluru Urban, Karnataka - 560077</t>
  </si>
  <si>
    <t>ACK/KA/RERA/1251/310/PR/031023/007481</t>
  </si>
  <si>
    <t>PRM/KA/RERA/1251/310/PR/171023/006341</t>
  </si>
  <si>
    <t>SRI MANJUNATHA DEVELOPERS</t>
  </si>
  <si>
    <t>MGR WINDSOR GARDENS</t>
  </si>
  <si>
    <t>SITE/KATHA NO 113/119/118/28/4/1/A1 OF PUTTENAHALLI VILLAGE , UTTRAHALLI HOBLI, WARD NO 187 , J P NAGAR 5TH PHASE , Bengaluru South , Bengaluru Urban, Karnataka - 560078</t>
  </si>
  <si>
    <t>ACK/KA/RERA/1251/310/PR/290923/007475</t>
  </si>
  <si>
    <t>PRM/KA/RERA/1251/310/PR/071223/006454</t>
  </si>
  <si>
    <t>APG HABITAT PRIVATE LIMITED</t>
  </si>
  <si>
    <t>ASSETZ CANVAS &amp; COVE 2.0 â€“ BLOCK B &amp; C</t>
  </si>
  <si>
    <t>31-10-2028</t>
  </si>
  <si>
    <t>SY. No. 134/3, 133/1, 134/1 , BEGUR , BEGUR HOBLI , Bengaluru South , Bengaluru Urban, Karnataka - 560068</t>
  </si>
  <si>
    <t>ACK/KA/RERA/1251/310/PR/280923/007474</t>
  </si>
  <si>
    <t>PRM/KA/RERA/1251/310/PR/251023/006347</t>
  </si>
  <si>
    <t>ASSETZ CANVAS &amp; COVE - PHASE 1 WING A &amp; B</t>
  </si>
  <si>
    <t>Survey Nos. 149/1,149/3,149/4,149/5,149/6,149/7 ( PART),150 , BEGUR BANGALORE SOUTH TALUK , BEGUR VILLAGE, BEGUR HOBLI , Bengaluru South , Bengaluru Urban, Karnataka - 560068</t>
  </si>
  <si>
    <t>ACK/KA/RERA/1251/472/PR/240923/007466</t>
  </si>
  <si>
    <t>PRM/KA/RERA/1251/472/PR/160224/006635</t>
  </si>
  <si>
    <t>SRUTHIKA BUILDERS &amp; DEVELOPERS</t>
  </si>
  <si>
    <t>THE PINNACLE</t>
  </si>
  <si>
    <t>Sy Nos. 47/1 &amp; 47/2, Singapura Village, Yelahanka Hobli, , Bangalore North Taluk, Bangalore , Singapura Village , YELAHANKA , Bengaluru Urban, Karnataka - 560097</t>
  </si>
  <si>
    <t>30-10-2021</t>
  </si>
  <si>
    <t>ACK/KA/RERA/1251/308/PR/230923/007465</t>
  </si>
  <si>
    <t>PRM/KA/RERA/1251/308/PR/091123/006401</t>
  </si>
  <si>
    <t>NEELANCHAL LANDHOLDINGS LLP</t>
  </si>
  <si>
    <t>KNS LAUREL PHASE-II</t>
  </si>
  <si>
    <t>Sy.Nos.95, 96, 97, 103, 105, 107/1(P) &amp; 107/2 of KUTHAGANAHALLI VILLAGE, SARJAPURA HOBLI, , ANEKAL TALUK, BANGALORE URBAN DISTRICT , BANGALORE URBAN DISTRICT , Anekal , Bengaluru Urban, Karnataka - 562125</t>
  </si>
  <si>
    <t>22-09-2023</t>
  </si>
  <si>
    <t>ACK/KA/RERA/1251/308/PR/230923/007461</t>
  </si>
  <si>
    <t>PRM/KA/RERA/1251/308/PR/151223/006479</t>
  </si>
  <si>
    <t>TBC HOMES INFRA CORP</t>
  </si>
  <si>
    <t>GRAND LAPALAZZO</t>
  </si>
  <si>
    <t>23-11-2025</t>
  </si>
  <si>
    <t>Grand Lapalazzo Sy no 120, 121, 122/2, 122/3, 123/1, 123/2, 123/3, 123/6 , 124/1 , 124/2, 124/3, 37/5 37/7 Total mesuring 12 acre 29.5 gunts , Muthanallur , Anekal , Bengaluru Urban, Karnataka - 560099</t>
  </si>
  <si>
    <t>ACK/KA/RERA/1251/308/PR/190923/007454</t>
  </si>
  <si>
    <t>PRM/KA/RERA/1251/308/PR/271123/006434</t>
  </si>
  <si>
    <t>M/S. SRIPARVATA AND BEST REALTY</t>
  </si>
  <si>
    <t>GREEN CITY 2.0</t>
  </si>
  <si>
    <t>24-04-2025</t>
  </si>
  <si>
    <t>SY NO.57/3 SITUATED AT KAMMASANDRA AGRAHARA VILLAGE, KASABA HOBLI, , ANEKAL TALUK, BANGALORE URBAN DISTRICT , SY NO.57/3 SITUATED AT KAMMASANDRA AGRAHARA VILLAGE, KASABA HOBLI, ANEKAL TALUK, BANGALORE URBAN DISTRICT , Anekal , Bengaluru Urban, Karnataka - 562106</t>
  </si>
  <si>
    <t>25-04-2023</t>
  </si>
  <si>
    <t>ACK/KA/RERA/1251/310/PR/190923/007452</t>
  </si>
  <si>
    <t>PRM/KA/RERA/1251/310/PR/291223/006517</t>
  </si>
  <si>
    <t>SRI GARUDADRI CONSTRUCTIONS</t>
  </si>
  <si>
    <t>GARUDADRI GARDENS</t>
  </si>
  <si>
    <t>SY. NO. 63/4 AND SY. NO. 63/6, KATHA NO.1509/SY.NO.63/4 &amp; 1511/SY.NO.63/6 , HEMMIGEPURA, KENGERI ZONE , WARD NO. 198 , Bengaluru South , Bengaluru Urban, Karnataka - 560060</t>
  </si>
  <si>
    <t>ACK/KA/RERA/1251/446/PR/190923/007450</t>
  </si>
  <si>
    <t>PRM/KA/RERA/1251/446/PR/131023/006320</t>
  </si>
  <si>
    <t>VDB INFRA AND REALTY PRIVATE LIMITED</t>
  </si>
  <si>
    <t>HUSH FIELDS</t>
  </si>
  <si>
    <t>Sy.No. 114,119 &amp; 159 , Byrathi Village , Bidarahalli Hobli , Bagulur main road , Bengaluru East , Bengaluru Urban, Karnataka - 560077</t>
  </si>
  <si>
    <t>ACK/KA/RERA/1251/446/PR/120923/007436</t>
  </si>
  <si>
    <t>PRM/KA/RERA/1251/446/PR/231123/006425</t>
  </si>
  <si>
    <t>SAMHITA ESTATES LLP</t>
  </si>
  <si>
    <t>SAMHITA SERENE MTB-PHASE II</t>
  </si>
  <si>
    <t>SY NO 132/1,132/2,132/3, &amp; 132/5 (132/4 OLD) OF KITHAGANUR VILLAGE , BIDARAHALLI HOBLI , BANGALORE , Bengaluru East , Bengaluru Urban, Karnataka - 560049</t>
  </si>
  <si>
    <t>ACK/KA/RERA/1251/310/PR/120923/007433</t>
  </si>
  <si>
    <t>PRM/KA/RERA/1251/310/PR/301223/006521</t>
  </si>
  <si>
    <t>SUPREME BUILDERS</t>
  </si>
  <si>
    <t>SUPREME SYMPHONY</t>
  </si>
  <si>
    <t>SY NO 61/1A7, KHATA NO NO-750/485/61/1A/7 KENGERI VILLAGE ( SUNAKAL PALYA) , KENGERI HOBLI, , BANGALORE , Bengaluru South , Bengaluru Urban, Karnataka - 560060</t>
  </si>
  <si>
    <t>ACK/KA/RERA/1251/309/PR/080923/007425</t>
  </si>
  <si>
    <t>PRM/KA/RERA/1251/309/PR/171023/006339</t>
  </si>
  <si>
    <t>PRESTIGE EXORA BUSINESS PARKS LIMITED</t>
  </si>
  <si>
    <t>PRESTIGE SUMMIT</t>
  </si>
  <si>
    <t>Khata No. 06 , St. John's Road, Ulsoor, Ward No. 90 , Ulsoor , Bengaluru North , Bengaluru Urban, Karnataka - 560042</t>
  </si>
  <si>
    <t>28-01-2020</t>
  </si>
  <si>
    <t>ACK/KA/RERA/1251/308/PR/060923/007419</t>
  </si>
  <si>
    <t>PRM/KA/RERA/1251/308/PR/280324/006748</t>
  </si>
  <si>
    <t>NAMBIAR BUILDERS PRIVATE LIMITED</t>
  </si>
  <si>
    <t>ELLEGENZA PHASE I EXTENSION-2</t>
  </si>
  <si>
    <t>Sy No 9/2, 9/6, 9/7, 9/8 ,9/10, 9/11 , Gopasandra Village , Sarjapura Hobli , Anekal Taluk , Anekal , Bengaluru Urban, Karnataka , Anekal , Bengaluru Urban, Karnataka - 560099</t>
  </si>
  <si>
    <t>ACK/KA/RERA/1251/446/PR/040923/007414</t>
  </si>
  <si>
    <t>SYLVAN ACRES REALTY PRIVATE LIMITED</t>
  </si>
  <si>
    <t>LAKESIDE 24</t>
  </si>
  <si>
    <t>Sy No. 33 (Part), Kannur Village, Bidarahalli Hobli , Bangalore East Taluk, Bangalore , Kannur Village , Bengaluru East , Bengaluru Urban, Karnataka - 562149</t>
  </si>
  <si>
    <t>ACK/KA/RERA/1251/308/PR/010923/007409</t>
  </si>
  <si>
    <t>PRM/KA/RERA/1251/308/PR/220923/006284</t>
  </si>
  <si>
    <t>V. RAJENDRA (PRAGATHI ENGINEERING WORKS)</t>
  </si>
  <si>
    <t>SAI LAKSHMI LAYOUT</t>
  </si>
  <si>
    <t>Sy No. 32/3, 35, 36/2 at Anekal Gramantara, Kasaba Hobli , Anekal Taluk, Bangalore Urban District, , Anekal , Anekal , Bengaluru Urban, Karnataka - 562106</t>
  </si>
  <si>
    <t>28-02-2023</t>
  </si>
  <si>
    <t>ACK/KA/RERA/1251/310/PR/290823/007403</t>
  </si>
  <si>
    <t>PRM/KA/RERA/1251/310/PR/210524/006913</t>
  </si>
  <si>
    <t>SHREE KRISHNA BUILDERS AND DEVELOPERS</t>
  </si>
  <si>
    <t>E GOLDEN HEIGHTS</t>
  </si>
  <si>
    <t>25-06-2025</t>
  </si>
  <si>
    <t>Sy No.48/7, Konappana Agrahara, , Begur hobli Bangalore South. , Konappana Agrahara, Begur hobli Bangalore South. , Bengaluru South , Bengaluru Urban, Karnataka - 560100</t>
  </si>
  <si>
    <t>ACK/KA/RERA/1251/446/PR/260823/007397</t>
  </si>
  <si>
    <t>GOYAL HARIYANA CONSTRUCTIONS</t>
  </si>
  <si>
    <t>ORCHID PLATINUM</t>
  </si>
  <si>
    <t>KHATHA NO. 813/429, SY. NO. 6/1A, SY. NO. 6/1B OF WHITEFIELD VILLAGE , K R PURAM HOBLI , BANGALORE EAST , Bengaluru East , Bengaluru Urban, Karnataka - 560066</t>
  </si>
  <si>
    <t>ACK/KA/RERA/1251/446/PR/260823/007396</t>
  </si>
  <si>
    <t>GOYAL HARIYANA DEVELOPERS</t>
  </si>
  <si>
    <t>ORCHID BLOOMSBERRY</t>
  </si>
  <si>
    <t>SY NO 70/1, 70/2 OF BALAGERE VILLAGE , VARTHUR HOBLI EAST , VARTHUR , Bengaluru East , Bengaluru Urban, Karnataka - 560087</t>
  </si>
  <si>
    <t>ACK/KA/RERA/1251/310/PR/230823/007387</t>
  </si>
  <si>
    <t>M/S VATAVARANA REALTY</t>
  </si>
  <si>
    <t>VATAVARANA REALTY</t>
  </si>
  <si>
    <t>30-09-2023</t>
  </si>
  <si>
    <t>VATAVARANA Sy. 75/1, 75/2, 75/3, Maligondanahalli Village, Kengeri Hobli, Bangalore South Taluk, Bangalore - 560060 , VATAVARANA Sy. 75/1, 75/2, 75/3, Maligondanahalli Village, Kengeri Hobli, Bangalore South Taluk, Bangalore - 560060 , Maligondanahalli Village , Bengaluru South , Bengaluru Urban, Karnataka - 560060</t>
  </si>
  <si>
    <t>ACK/KA/RERA/1251/310/PR/230823/007386</t>
  </si>
  <si>
    <t>PRM/KA/RERA/1251/310/PR/010923/006221</t>
  </si>
  <si>
    <t>M/S. MILANA FUTURE CITY PRIVATE LIMITED</t>
  </si>
  <si>
    <t>HARAPPA GREEN WOODS 3</t>
  </si>
  <si>
    <t>Sy No. 147/1, Measuring an total Extent of 1Acre 18Guntas of Harapanahalli Village , Jigani hobli, Anekal taluk, Bengaluru urban district , Harapanahalli Village , Bengaluru South , Bengaluru Urban, Karnataka - 560105</t>
  </si>
  <si>
    <t>ACK/KA/RERA/1251/446/PR/230823/007383</t>
  </si>
  <si>
    <t>PRM/KA/RERA/1251/446/PR/041023/006299</t>
  </si>
  <si>
    <t>VAISHNAVI INFRASTRUCTURE PVT LTD</t>
  </si>
  <si>
    <t>VAISHNAVI SENATE</t>
  </si>
  <si>
    <t>178/2, Bannerghatta Main Rd, Dorasani Palya , Bilekahalli Village, Begur Hobli, Bengaluru, , Bilekahalli , Bengaluru East , Bengaluru Urban, Karnataka - 560076</t>
  </si>
  <si>
    <t>ACK/KA/RERA/1251/308/PR/210823/007377</t>
  </si>
  <si>
    <t>PRM/KA/RERA/1251/308/PR/020923/006228</t>
  </si>
  <si>
    <t>NATURA AVENUE PROJECTS</t>
  </si>
  <si>
    <t>NATURA MIRAI</t>
  </si>
  <si>
    <t>SY NO.9/4 AND SY NO.24 BILL CHIKKANAHALLI VILLAGE , SARJAPURA HOBLI, ANEKAL TALUK , SARJAPURA , Anekal , Bengaluru Urban, Karnataka - 562125</t>
  </si>
  <si>
    <t>ACK/KA/RERA/1251/308/PR/160823/007368</t>
  </si>
  <si>
    <t>JRC PROJECTS</t>
  </si>
  <si>
    <t>JRC SANZIO</t>
  </si>
  <si>
    <t>Sy.no1/3 of Bilchikkanahalli Village, Sarjapura - 1 Hobli , Anekal Taluk, Bangalore Urban District. , Sy.no1/3 of Bilchikkanahalli Village , Anekal , Bengaluru Urban, Karnataka - 562125</t>
  </si>
  <si>
    <t>HANDENA HALLI LOCAL AUTHORITY</t>
  </si>
  <si>
    <t>ACK/KA/RERA/1251/310/PR/090823/007355</t>
  </si>
  <si>
    <t>PRM/KA/RERA/1251/310/PR/071123/006379</t>
  </si>
  <si>
    <t>GEN Y SOCIAL COMMUNITIES LLP</t>
  </si>
  <si>
    <t>THE HIGH LINE PARK</t>
  </si>
  <si>
    <t>Sy no 43/30, Kambipura Village, Kumbalgudu Gram Panchayath , Kengeri Hobli, Bangalore South Taluk , Kumbalgudu Gram Panchayath , Bengaluru South , Bengaluru Urban, Karnataka - 560060</t>
  </si>
  <si>
    <t>ACK/KA/RERA/1251/309/PR/090823/007352</t>
  </si>
  <si>
    <t>VANANTARA ESTATES PRIVATE LIMITED</t>
  </si>
  <si>
    <t>VANANTARA JIVA</t>
  </si>
  <si>
    <t>30-08-2023</t>
  </si>
  <si>
    <t>BBMP KATHA No.345, RMV 2nd Stage , 2nd Block, Sanjayanagar, Bangalore Ward No.18.PID No.100-756-345 , RMV Extension, Sanjaynagar , Bengaluru North , Bengaluru Urban, Karnataka - 560094</t>
  </si>
  <si>
    <t>15-08-2023</t>
  </si>
  <si>
    <t>ACK/KA/RERA/1251/308/PR/080823/007349</t>
  </si>
  <si>
    <t>PRM/KA/RERA/1251/308/PR/020923/006225</t>
  </si>
  <si>
    <t>MH PROPERTIES</t>
  </si>
  <si>
    <t>OAKLANDS</t>
  </si>
  <si>
    <t>Sy No.49/4 and 50/1, Chikkavaderapura Village , Sarjapura Hobli , Sarjapura Main Road , Anekal , Bengaluru Urban, Karnataka - 560087</t>
  </si>
  <si>
    <t>ACK/KA/RERA/1251/446/PR/070823/007348</t>
  </si>
  <si>
    <t>PRM/KA/RERA/1251/446/PR/141223/006468</t>
  </si>
  <si>
    <t>SUMADHURA INFRACON PRIVATE LIMITED</t>
  </si>
  <si>
    <t>FOLIUM BY SUMADHURA PHASE-III</t>
  </si>
  <si>
    <t>14-12-2023</t>
  </si>
  <si>
    <t>Sy No 47/1, 47/2A, 47/2B, 47/3, 48/1C, 48/3, 48/4 Whitefiled Village , KR Puram Hobli Bangalore East and Bangalore , Whitefield , Bengaluru East , Bengaluru Urban, Karnataka - 560066</t>
  </si>
  <si>
    <t>ACK/KA/RERA/1251/446/PR/030823/007340</t>
  </si>
  <si>
    <t>BRIGADE CALISTA - PHASE 2</t>
  </si>
  <si>
    <t>Sy No. 163(p), 165(p), 166/1 (p) &amp; 170/1(p) , Bommenahalli Village, Bidarahalli Hobli, Hoskote Taluk (Now Bengaluru East Taluk) Bengaluru , Sy No. Sy No. 163(p), 165(p), 166/1 (p) &amp; 170/1p) at Bommenahalli Village, Bidarahalli Hobli, Hoskote Taluk (Now Bengaluru East Taluk) Bengaluru , Bengaluru East , Bengaluru Urban, Karnataka - 560049</t>
  </si>
  <si>
    <t>ACK/KA/RERA/1251/309/PR/030823/007339</t>
  </si>
  <si>
    <t>PRM/KA/RERA/1251/309/PR/161023/006323</t>
  </si>
  <si>
    <t>UNIVERSAL METRO PROPERTIES LLP</t>
  </si>
  <si>
    <t>SOUL@GODREJ ANANDA</t>
  </si>
  <si>
    <t>16-10-2023</t>
  </si>
  <si>
    <t>30-08-2028</t>
  </si>
  <si>
    <t>Plot No. R-10 of (Hardware Housing Sector) Hi-Tech, Defence &amp; Aerospace Park, Bengaluru, bearing Survey No. 176 (Block No. 4,5,6,7,8,9,10,11,12 &amp; 13) , 177 (Block No. 15,16,17,18,19,20 &amp; 23) and 484 of Bagalur Village, Jala Hobli, Banaglore North Taluk, Bengaluru Urban District. , bagalur , Bengaluru North , Bengaluru Urban, Karnataka - 562149 , Bagalur , Bengaluru North , Bengaluru Urban, Karnataka - 562149</t>
  </si>
  <si>
    <t>ACK/KA/RERA/1251/308/PR/030823/007338</t>
  </si>
  <si>
    <t>M/S. SVB DEVELOPERS</t>
  </si>
  <si>
    <t>SVB MAPLEWOODS</t>
  </si>
  <si>
    <t>Sy no 75/1,75/2,75/3, at Jantagondanahalli village , Sarjapura hobli , Anekal Talukh, Bengaluru , Jantagondanahalli village , Anekal , Bengaluru Urban, Karnataka -560087 , Jantagondanahalli , Anekal , Bengaluru Urban, Karnataka - 560087</t>
  </si>
  <si>
    <t>ACK/KA/RERA/1251/310/PR/030823/007337</t>
  </si>
  <si>
    <t>CHALET HOTELS LIMITED</t>
  </si>
  <si>
    <t>RAHEJA VIVAREA - PHASE 2</t>
  </si>
  <si>
    <t>Municipal No. 21, Koramangala Industrial Layout , Sy No 21p, 22p, 42p &amp; 53/1B, Jakkasandra Village, Sarjapura Road, Bangalore South , Koramangala , Bengaluru South , Bengaluru Urban, Karnataka - 560034</t>
  </si>
  <si>
    <t>ACK/KA/RERA/1251/309/PR/030823/007335</t>
  </si>
  <si>
    <t>PRM/KA/RERA/1251/309/PR/140923/006265</t>
  </si>
  <si>
    <t>CENTURY REAL ESTATE HOLDINGS PRIVATE LIMITED</t>
  </si>
  <si>
    <t>CENTURY XENON</t>
  </si>
  <si>
    <t>Sy. Nos 108/1 &amp; 116/3 , Amruthahalli Village, , Bangalore North Taluk, , Bengaluru North , Bengaluru Urban, Karnataka - 560092</t>
  </si>
  <si>
    <t>ACK/KA/RERA/1251/309/PR/310723/007328</t>
  </si>
  <si>
    <t>PRM/KA/RERA/1251/309/PR/271023/006355</t>
  </si>
  <si>
    <t>SARAF POLYSYNTHETICS PRIVATE LIMITED</t>
  </si>
  <si>
    <t>SHYAM RESIDENCY</t>
  </si>
  <si>
    <t>15-07-2024</t>
  </si>
  <si>
    <t>Sy.No.124/6 of Karihobanahalli village, , Yashwantpura Hobli, Bengaluru North,Bengaluru. , Yashwantpura Hobli , Bengaluru North , Bengaluru Urban, Karnataka - 560022</t>
  </si>
  <si>
    <t>ACK/KA/RERA/1251/446/PR/280723/007325</t>
  </si>
  <si>
    <t>M/S KVR SOWBHAGYA PROPERTIES</t>
  </si>
  <si>
    <t>SIGNATURE TULIPS UPTOWN</t>
  </si>
  <si>
    <t>22-05-2026</t>
  </si>
  <si>
    <t>sy.no.6/1-part, 6/2, 7/1 and 7/2, 68/1, 69-part of Huskur Village, &amp; sy.no.43/1, 43/2, 43/3, 43/4, 43/5, 44/4, 45/1 part of Bendiganahalli village , Bidarahalli Hobli, Bangalore East Taluk. , Huskur and Bendiganahalli , Bengaluru East , Bengaluru Urban, Karnataka - 560049</t>
  </si>
  <si>
    <t>ACK/KA/RERA/1251/308/PR/270723/007323</t>
  </si>
  <si>
    <t>INDIABUILD DEVELOPERS PVT LTD</t>
  </si>
  <si>
    <t>THE COUNTY ADDRESS PHASE 2</t>
  </si>
  <si>
    <t>Sy No 51/3, 58 &amp; 73, Ittanguru Village , Sarjapura Hobli , Sarjapura , Anekal , Bengaluru Urban, Karnataka - 562125</t>
  </si>
  <si>
    <t>ACK/KA/RERA/1251/446/PR/250723/007317</t>
  </si>
  <si>
    <t>PRM/KA/RERA/1251/446/PR/110823/006147</t>
  </si>
  <si>
    <t>BRIGADE PADMINI TECH VALLEY - CLOUD</t>
  </si>
  <si>
    <t>Sy No 10 &amp; 12/2A , Siddapura Village, Varthur Hobli, Bengaluru East Taluk (earlier Bengaluru South Taluk) Bengaluru , Sy No 10 &amp; 12/2A, Siddapura Village, Varthur Hobli, Bengaluru East Taluk (earlier Bengaluru South Taluk) Bengaluru , Bengaluru East , Bengaluru Urban, Karnataka - 560066</t>
  </si>
  <si>
    <t>15-10-2020</t>
  </si>
  <si>
    <t>ACK/KA/RERA/1251/309/PR/240723/007315</t>
  </si>
  <si>
    <t>PRM/KA/RERA/1251/309/PR/110823/006168</t>
  </si>
  <si>
    <t>RAGHURAMI REDDY BONDALA &amp; B RAMA MOHAN REDDY</t>
  </si>
  <si>
    <t>BALAJI LAKE VIEW PHASE 2</t>
  </si>
  <si>
    <t>SY. NO. 35/1P, 36/2, 37/2 &amp; 40/1(P) OF BYALAKERE VILLAGE , HESARGHATTA HOBLI, BENGALURU NORTH (ADD) TALUK , BYALAKERE , Bengaluru North , Bengaluru Urban, Karnataka - 560089</t>
  </si>
  <si>
    <t>ACK/KA/RERA/1251/309/PR/240723/007314</t>
  </si>
  <si>
    <t>PRM/KA/RERA/1251/309/PR/110823/006167</t>
  </si>
  <si>
    <t>BALAJI LAKE VIEW PHASE 1</t>
  </si>
  <si>
    <t>SY. NO. 34(P), 35/1(P), 35/2(P), 39/1(P), 39/2A(P), 39/2B(P), 39/3 (39/3A and 39/3B), 40/1(P) &amp; 42 of BYALKERE VILLAGE , HESARGHATTA HOBLI, BENGALURU NORTH (ADDL) TALUK , BYALKERE , Bengaluru North , Bengaluru Urban, Karnataka - 560089</t>
  </si>
  <si>
    <t>ACK/KA/RERA/1251/308/PR/240723/007310</t>
  </si>
  <si>
    <t>PRM/KA/RERA/1251/308/PR/110823/006170</t>
  </si>
  <si>
    <t>ADARSH CONSTRUCTIONS</t>
  </si>
  <si>
    <t>Converted Sy No 90/2 and 89/4 , Situated at Kammasandra Village, Attibele Hobli, Anekal Taluk , Kammasandra , Anekal , Bengaluru Urban, Karnataka - 560100</t>
  </si>
  <si>
    <t>30-06-2022</t>
  </si>
  <si>
    <t>TOR/ACK/KA/RERA/1251/446/PR/230723/007307</t>
  </si>
  <si>
    <t>TOR/PRM/KA/RERA/1251/446/PR/230914/004587</t>
  </si>
  <si>
    <t>ABHEE SILICONSHINE</t>
  </si>
  <si>
    <t>ACK/KA/RERA/1251/310/PR/220723/007306</t>
  </si>
  <si>
    <t>KRS EVERGREEN STRUCTURES</t>
  </si>
  <si>
    <t>PIONEER KRS PARK ROYAL WING 2</t>
  </si>
  <si>
    <t>18-08-2023</t>
  </si>
  <si>
    <t>Sy No 54, Property No./PID No. 340/341/54, Ward no 198 , Kenchenahalli village, Kengeri Hobli , Bangalore South , Bengaluru South , Bengaluru Urban, Karnataka - 560098</t>
  </si>
  <si>
    <t>ACK/KA/RERA/1251/310/PR/210723/007302</t>
  </si>
  <si>
    <t>SLV BUILDERS AND DEVELOPERS</t>
  </si>
  <si>
    <t>SLV MILLENNIAL</t>
  </si>
  <si>
    <t>Khatha Nos. 181/5/340/1, 340/2, 339/5,6,7 , Ward No. 192, Begur Hobli , Begur Village , Bengaluru South , Bengaluru Urban, Karnataka - 560068</t>
  </si>
  <si>
    <t>ACK/KA/RERA/1251/310/PR/200723/007297</t>
  </si>
  <si>
    <t>PRM/KA/RERA/1251/310/PR/080823/006132</t>
  </si>
  <si>
    <t>ANNRAGH INTERNATIONAL LLP</t>
  </si>
  <si>
    <t>GREEN EARTH PHASE-I</t>
  </si>
  <si>
    <t>SY NO 63/1(P) OF KENGERI VILLAGE , KENGERI HOBLI , KENGERI , Bengaluru South , Bengaluru Urban, Karnataka - 560060</t>
  </si>
  <si>
    <t>ACK/KA/RERA/1251/309/PR/190723/007293</t>
  </si>
  <si>
    <t>PRM/KA/RERA/1251/309/PR/110823/006165</t>
  </si>
  <si>
    <t>PROVIDENT WHITE OAKS LLP</t>
  </si>
  <si>
    <t>PROVIDENT ECOPOLITAN PHASE 4</t>
  </si>
  <si>
    <t>Plot Nos R-4-Part-A &amp; R-4-Part-B of Hardware Sector at Hitech, Defence &amp; Aerospace Park, Bengaluru , Sy No Parts of 177 (Block No. 1,2 &amp; 3) 72,73/1,73/2,73/3,73/4,74/1,74/2,74/3,74/4,75,76,78/2 &amp; 78/3 , Hoovinayakanahalli Jala Hobli , Bengaluru North , Bengaluru Urban, Karnataka - 562149</t>
  </si>
  <si>
    <t>ACK/KA/RERA/1251/309/PR/190723/007292</t>
  </si>
  <si>
    <t>PRM/KA/RERA/1251/309/PR/110823/006164</t>
  </si>
  <si>
    <t>PROVIDENT ECOPOLITAN PHASE 3</t>
  </si>
  <si>
    <t>31-03-2029</t>
  </si>
  <si>
    <t>ACK/KA/RERA/1251/309/PR/190723/007291</t>
  </si>
  <si>
    <t>PRM/KA/RERA/1251/309/PR/110823/006163</t>
  </si>
  <si>
    <t>PROVIDENT ECOPOLITAN PHASE 2</t>
  </si>
  <si>
    <t>ACK/KA/RERA/1251/309/PR/190723/007289</t>
  </si>
  <si>
    <t>PROVIDENT ECOPOLITAN PHASE 1A</t>
  </si>
  <si>
    <t>ACK/KA/RERA/1251/309/PR/190723/007288</t>
  </si>
  <si>
    <t>PRM/KA/RERA/1251/309/PR/180823/006187</t>
  </si>
  <si>
    <t>PROVIDENT ECOPOLITAN PHASE 1</t>
  </si>
  <si>
    <t>ACK/KA/RERA/1251/310/PR/150723/007282</t>
  </si>
  <si>
    <t>PRM/KA/RERA/1251/310/PR/020923/006237</t>
  </si>
  <si>
    <t>MB INFRA AND DEVELOPERS</t>
  </si>
  <si>
    <t>SANJEEVINI RESIDENCY II EXTENSION</t>
  </si>
  <si>
    <t>Sy 29/5ASulivara village , Tavarekere hobli Bangalore south , Sulivara , Bengaluru South , Bengaluru Urban, Karnataka - 562130</t>
  </si>
  <si>
    <t>ACK/KA/RERA/1251/310/PR/150723/007281</t>
  </si>
  <si>
    <t>PRM/KA/RERA/1251/310/PR/020923/006238</t>
  </si>
  <si>
    <t>SANJEEVINI RESIDENCY III</t>
  </si>
  <si>
    <t>SY No 38 of Solivara Village , Tavarekere Hobli , Bangalore South Taluk , Bengaluru South , Bengaluru Urban, Karnataka - 562130</t>
  </si>
  <si>
    <t>ACK/KA/RERA/1251/310/PR/140723/007279</t>
  </si>
  <si>
    <t>C R BUILDERS</t>
  </si>
  <si>
    <t>C R SERENITY</t>
  </si>
  <si>
    <t>Katha No. 259, Sy. No. 324, Begur Village , Begur Hobli, Bangalore Ward No. 192 , Begur Village , Bengaluru South , Bengaluru Urban, Karnataka - 560068</t>
  </si>
  <si>
    <t>ACK/KA/RERA/1251/446/PR/130723/007276</t>
  </si>
  <si>
    <t>PRM/KA/RERA/1251/446/PR/200923/006275</t>
  </si>
  <si>
    <t>AKARSHA REALTY PRIVATE LIMITED</t>
  </si>
  <si>
    <t>ADARSH PARK HEIGHTS PHASE-2</t>
  </si>
  <si>
    <t>SY.NOS. 192/1, 192/2A, 192/4, , PART SY.NOS OF 192/2B, 193/1, 193/2 &amp; 194 , GUNJUR VILLAGE, VARTHUR HOBLI, BANGALORE EAST TQ , Bengaluru East , Bengaluru Urban, Karnataka - 560025</t>
  </si>
  <si>
    <t>ACK/KA/RERA/1251/446/PR/130723/007275</t>
  </si>
  <si>
    <t>SREE KRISHNA CONSTRUCTIONS</t>
  </si>
  <si>
    <t>KRISHNA LAKEFRONT</t>
  </si>
  <si>
    <t>KATHA NO 174/49/2/126/126 ,SY NO 49/2, SEEGEHALLI VILLAGE , K R PURAM HOBLI , K R PURAM , Bengaluru East , Bengaluru Urban, Karnataka - 560049</t>
  </si>
  <si>
    <t>ACK/KA/RERA/1251/309/PR/130723/007273</t>
  </si>
  <si>
    <t>PRM/KA/RERA/1251/309/PR/120923/006252</t>
  </si>
  <si>
    <t>KONDURU SRINIVASULU</t>
  </si>
  <si>
    <t>Sy No 103/3 , KadathanamaleVillage , Hesarghatta , , Hobli , Bengaluru North , Bengaluru Urban, Karnataka - 560000</t>
  </si>
  <si>
    <t>ACK/KA/RERA/1251/446/PR/110723/007268</t>
  </si>
  <si>
    <t>PRM/KA/RERA/1251/446/PR/100823/006140</t>
  </si>
  <si>
    <t>SOMASHEKHAR K M</t>
  </si>
  <si>
    <t>SERINE ENCLAVE</t>
  </si>
  <si>
    <t>SY NO.90/2 AND SY NO.90/8, DODDAKANNEHALLI VILLAGE , VARTHUR HOBLI, BANGALORE EAST TALUK , SARJAPURA MAIN ROAD, NEAR WIPRO CORPORATE OFFICE , Bengaluru East , Bengaluru Urban, Karnataka - 560035</t>
  </si>
  <si>
    <t>ACK/KA/RERA/1251/310/PR/100723/007267</t>
  </si>
  <si>
    <t>PRM/KA/RERA/1251/310/PR/300923/006297</t>
  </si>
  <si>
    <t>LUXURIA LAKE VIEW</t>
  </si>
  <si>
    <t>Sy No. 2/4 &amp; 11/3 , Veeranahalli Village , bidarahalli hobli, , Bengaluru South , Bengaluru Urban, Karnataka - 573125</t>
  </si>
  <si>
    <t>ACK/KA/RERA/1251/310/PR/070723/007262</t>
  </si>
  <si>
    <t>PRM/KA/RERA/1251/310/PR/300823/006202</t>
  </si>
  <si>
    <t>SUNRISE DEVELOPERS AND CONSTRUCTIONS</t>
  </si>
  <si>
    <t>SUNRISE ROYAL VISTA</t>
  </si>
  <si>
    <t>Sy No.54/3, Channasandra, Uttarahalli Hobli , Bangalore South Taluk, , Channasandra , Bengaluru South , Bengaluru Urban, Karnataka - 560098</t>
  </si>
  <si>
    <t>26-06-2023</t>
  </si>
  <si>
    <t>ACK/KA/RERA/1251/309/PR/070723/007261</t>
  </si>
  <si>
    <t>TETRA GRAND CONSTRUCTIONS</t>
  </si>
  <si>
    <t>TETRA GRAND GREEN ESSENCE</t>
  </si>
  <si>
    <t>SURVEY No. 94/2, KHATHA No. 2118/94/2 SITUATED AT CHOKKANAHALLI VILLAGE , YALAHANKA HOBLI, WARD NO.05 , Thanisandra Main Road , Bengaluru North , Bengaluru Urban, Karnataka - 560064</t>
  </si>
  <si>
    <t>ACK/KA/RERA/1251/310/PR/070723/007259</t>
  </si>
  <si>
    <t>PRM/KA/RERA/1251/310/PR/071123/006377</t>
  </si>
  <si>
    <t>RAINBOW PROPERTIES</t>
  </si>
  <si>
    <t>RAINBOW VISTAS</t>
  </si>
  <si>
    <t>Sy. No. 149/1, Sy No. 150/1, K Chudahalli , Uttarahalli Hobli, Bangalore South Taluk, Bangalore , K Chudahalli , Bengaluru South , Bengaluru Urban, Karnataka - 560082</t>
  </si>
  <si>
    <t>ACK/KA/RERA/1251/472/PR/060723/007258</t>
  </si>
  <si>
    <t>PRM/KA/RERA/1251/472/PR/110823/006156</t>
  </si>
  <si>
    <t>IG3 INFRA LIMITED</t>
  </si>
  <si>
    <t>EKTA ELEMENTS</t>
  </si>
  <si>
    <t>Sy no 29/2, 37/3,6, of Akkalenahalli- mallenahalli village, Kasaba Hobli, Devanahalli Talukh 562129 , Sy no 46 of Doddajala village, Jala Hobli, Yelahanka Taluk - 562157 , Akkalenahalli- mallenahalli village and Doddajala village , YELAHANKA , Bengaluru Urban, Karnataka - 562157</t>
  </si>
  <si>
    <t>ACK/KA/RERA/1251/446/PR/050723/007254</t>
  </si>
  <si>
    <t>PRM/KA/RERA/1251/446/PR/240723/006088</t>
  </si>
  <si>
    <t>ENGRACE 3</t>
  </si>
  <si>
    <t>Survey No.40/1, Khata No: 150200100100922824 , Kadaagrahara Village, Sarjapura Hobli , Sarjapura , Bengaluru East , Bengaluru Urban, Karnataka - 562125</t>
  </si>
  <si>
    <t>ACK/KA/RERA/1251/309/PR/030723/007251</t>
  </si>
  <si>
    <t>BALAJI BUILDRES</t>
  </si>
  <si>
    <t>GARUDA GRAND</t>
  </si>
  <si>
    <t>Sy.No.99/3,100 and 103/1 Vijay Vihari Layout , Kodigehalli Hoodi Main Road ,Hoodi Village, KR Puram Hobli , Bangalore , Bengaluru North , Bengaluru Urban, Karnataka - 560048</t>
  </si>
  <si>
    <t>ACK/KA/RERA/1251/308/PR/030723/007249</t>
  </si>
  <si>
    <t>PRM/KA/RERA/1251/308/PR/120923/006251</t>
  </si>
  <si>
    <t>SAI KRUPA</t>
  </si>
  <si>
    <t>Sy.No.183 and 184, Jigala Village , Attibale Hobli , Jigala Village , Anekal , Bengaluru Urban, Karnataka - 562107</t>
  </si>
  <si>
    <t>ACK/KA/RERA/1251/310/PR/010723/007245</t>
  </si>
  <si>
    <t>PRM/KA/RERA/1251/310/PR/110823/006152</t>
  </si>
  <si>
    <t>SHANKESHWAR LANDMARK LLP</t>
  </si>
  <si>
    <t>MANIKCHAND SVAMITVA SOULSPRING PHASE 2</t>
  </si>
  <si>
    <t>KHATHA NO. 82/81/64/1/54/1/54/2, HARALUKUNTE VILLAGAE , WARD NO.190, BEGUR HOBLI , HSR LAYOUT , Bengaluru South , Bengaluru Urban, Karnataka - 560102</t>
  </si>
  <si>
    <t>ACK/KA/RERA/1251/309/PR/300623/007244</t>
  </si>
  <si>
    <t>PRM/KA/RERA/1251/309/PR/271123/006435</t>
  </si>
  <si>
    <t>FUSION 4 CONSTRUCTION</t>
  </si>
  <si>
    <t>FUSION 4 OYSTER</t>
  </si>
  <si>
    <t>15-01-2026</t>
  </si>
  <si>
    <t>No.680, Sy.no 28 , Attur Layout , Yelahanka , Bengaluru North , Bengaluru Urban, Karnataka - 560064</t>
  </si>
  <si>
    <t>ACK/KA/RERA/1251/308/PR/300623/007243</t>
  </si>
  <si>
    <t>JRC WILD WOODS BUILDING 2</t>
  </si>
  <si>
    <t>20-03-2028</t>
  </si>
  <si>
    <t>Sy Nos. 31, 32, 110 and 111/2 of Rayasandra Village , Sarjapura Hobli Anekal Taluk, Bangalore Urban District 560099 , Sy Nos. 31, 32, 110 and 111/2 of Rayasandra Village , Anekal , Bengaluru Urban, Karnataka - 560099</t>
  </si>
  <si>
    <t>ACK/KA/RERA/1251/308/PR/280623/007236</t>
  </si>
  <si>
    <t>ICON HOMZ LLP</t>
  </si>
  <si>
    <t>ICON CALISTA</t>
  </si>
  <si>
    <t>Sy.No.54, Kachanayakanahalli Village , Jigani Hobli , Kachanayakanahalli Village , Anekal , Bengaluru Urban, Karnataka - 560105</t>
  </si>
  <si>
    <t>ACK/KA/RERA/1251/308/PR/270623/007233</t>
  </si>
  <si>
    <t>SUBHA ECOSTONE PHASE-2</t>
  </si>
  <si>
    <t>31-05-2024</t>
  </si>
  <si>
    <t>SURVEY NO.161/1, 161/2, 163/3, 161/4, 161/5. 161/6, 166/2, 167/2, 229/1, 231/2, 231/3 and 232 of IGGALUR VILLAGE , CHANDAPURA HOBLI , IGGALUR VILLAGE , Anekal , Bengaluru Urban, Karnataka - 560081</t>
  </si>
  <si>
    <t>17-05-2023</t>
  </si>
  <si>
    <t>ACK/KA/RERA/1251/308/PR/240623/007227</t>
  </si>
  <si>
    <t>ADARSH DEVELOPERS</t>
  </si>
  <si>
    <t>ADARSH WELKIN PARK VILLAS</t>
  </si>
  <si>
    <t>Sy No 18, 19, 20, 23, 24 of Srirampura &amp; , Sy No 213 &amp; 214/1 of Gattahalli Village , Bangalore urban , Anekal , Bengaluru Urban, Karnataka - 560099</t>
  </si>
  <si>
    <t>ACK/KA/RERA/1251/446/PR/230623/007224</t>
  </si>
  <si>
    <t>PRM/KA/RERA/1251/446/PR/130723/006064</t>
  </si>
  <si>
    <t>ROHAN BUILDERS</t>
  </si>
  <si>
    <t>ROHAN EKANTA PHASE 3</t>
  </si>
  <si>
    <t>Survey No. 129/1, 129/4, 129/6 and 130/3, , Gunjur Village, , Varthur Hobli, Bengaluru East , Bengaluru East , Bengaluru Urban, Karnataka - 560087</t>
  </si>
  <si>
    <t>Others</t>
  </si>
  <si>
    <t>TOR/ACK/KA/RERA/1251/446/PR/230621/007219</t>
  </si>
  <si>
    <t>TOR/PRM/KA/RERA/1251/446/PR/230830/005711</t>
  </si>
  <si>
    <t>S K BUILDERS AND DEVELOPERS INC</t>
  </si>
  <si>
    <t>S K DWARAKA</t>
  </si>
  <si>
    <t>ACK/KA/RERA/1251/308/PR/170623/007209</t>
  </si>
  <si>
    <t>ADARSH WELKIN PARK PHASE 1</t>
  </si>
  <si>
    <t>Sy.no.196 , 197 , 198 , 199 , 203(P) &amp; 204 , Gattahalli Village , Bengaluru Urban , Anekal , Bengaluru Urban, Karnataka - 560099</t>
  </si>
  <si>
    <t>ACK/KA/RERA/1251/308/PR/140623/007197</t>
  </si>
  <si>
    <t>PRM/KA/RERA/1251/308/PR/040823/006115</t>
  </si>
  <si>
    <t>CONFIDENT PROJECTS INDIA PRIVATE LIMITED</t>
  </si>
  <si>
    <t>CONFIDENT ASTRO PHASE II</t>
  </si>
  <si>
    <t>20-01-2024</t>
  </si>
  <si>
    <t>Sy No 38/2, 38/4, 38/5 , 38/6 and 38/7 , of S. Medahalli Village , Sarjapura Hobli, Anekal Taluk Bangalore , Anekal , Bengaluru Urban, Karnataka - 562125</t>
  </si>
  <si>
    <t>20-06-2023</t>
  </si>
  <si>
    <t>ACK/KA/RERA/1251/309/PR/090623/007183</t>
  </si>
  <si>
    <t>GURU PUNVAANII EKA PHASE - 2</t>
  </si>
  <si>
    <t>15-09-2024</t>
  </si>
  <si>
    <t>Sy No 61/9 Guddanahalli Village, Kasaba Hobli , Anekal Taluk, Bengaluru Urban District 562106 , Guddanahalli Village , Bengaluru South , Bengaluru Urban, Karnataka - 562106</t>
  </si>
  <si>
    <t>Local Panchayath</t>
  </si>
  <si>
    <t>ACK/KA/RERA/1251/310/PR/080623/007181</t>
  </si>
  <si>
    <t>PRM/KA/RERA/1251/310/PR/010923/006215</t>
  </si>
  <si>
    <t>ABD BUILDERS</t>
  </si>
  <si>
    <t>PINAKI PARADISE</t>
  </si>
  <si>
    <t>207/1A, No 35, 60 Feet Road, Opp SBS Institutions, Bandemuth, Kommaghatta Road, , Kengeri Satellite Town, Bangalore , Kengeri Village , Bengaluru South , Bengaluru Urban, Karnataka - 560060</t>
  </si>
  <si>
    <t>30-04-2023</t>
  </si>
  <si>
    <t>ACK/KA/RERA/1251/446/PR/080623/007180</t>
  </si>
  <si>
    <t>SRI DWARAKA BUILDERS &amp; DEVELOPERS</t>
  </si>
  <si>
    <t>SAI AMOGHA</t>
  </si>
  <si>
    <t>Sy No 97/1, Kithaganur Village, Biderahalli Hobli, , Biderahalli Hobli, Bangalore East, Bangalore , Kithaganur Village , Bengaluru East , Bengaluru Urban, Karnataka - 560049</t>
  </si>
  <si>
    <t>ACK/KA/RERA/1251/308/PR/070623/007175</t>
  </si>
  <si>
    <t>ABAN DAZZLE</t>
  </si>
  <si>
    <t>SY NO. 40/1, Khata No 554 Valagere Kallahalli Village , Yamare Grama Panchayati , Sarjapur Hobli , Anekal , Bengaluru Urban, Karnataka - 562125</t>
  </si>
  <si>
    <t>ACK/KA/RERA/1251/446/PR/070623/007172</t>
  </si>
  <si>
    <t>ORAVIA BUILDCRAFT LLP</t>
  </si>
  <si>
    <t>THE GRAND STRAND ADDRESS</t>
  </si>
  <si>
    <t>Sy no. 246, 247/2, 247/3 of Hoodi Main road , Hoodi, KR Puram Hobli , Hoodi , Bengaluru East , Bengaluru Urban, Karnataka - 560048</t>
  </si>
  <si>
    <t>ACK/KA/RERA/1251/308/PR/060623/007170</t>
  </si>
  <si>
    <t>PRM/KA/RERA/1251/308/PR/020923/006226</t>
  </si>
  <si>
    <t>R K SUNCREST</t>
  </si>
  <si>
    <t>GREEN FIELD HOMES</t>
  </si>
  <si>
    <t>27-03-2025</t>
  </si>
  <si>
    <t>Sy no. 97/1, Site No. 284 and 285, Kachanayakanahalli Village , Hennagara Post, Jigani Hobli, Anekal Taluk , Bengaluru, Karnataka â€“ 560105 , Kachanayakanahalli Village , Anekal , Bengaluru Urban, Karnataka - 560105</t>
  </si>
  <si>
    <t>28-03-2023</t>
  </si>
  <si>
    <t>ACK/KA/RERA/1251/308/PR/050623/007167</t>
  </si>
  <si>
    <t>M/S. BEST HOMES</t>
  </si>
  <si>
    <t>GREEN ORCHID</t>
  </si>
  <si>
    <t>19-04-2025</t>
  </si>
  <si>
    <t>SY NO. 6/1, 6/3, 10/5 SITUATED AT BIDARAGERE VILLAGE, KASABA HOBLI, ANEKAL TALUK, , BANGALORE URBAN DIST-562106 , SY NO. 6/1, 6/3, 10/5 SITUATED AT BIDARAGERE VILLAGE, KASABA HOBLI, ANEKAL TALUK, BANGALORE URBAN DIST , Anekal , Bengaluru Urban, Karnataka - 562106</t>
  </si>
  <si>
    <t>ACK/KA/RERA/1251/446/PR/020623/007157</t>
  </si>
  <si>
    <t>ADARSH PARKLAND PHASE 1</t>
  </si>
  <si>
    <t>Sy no 41/2 ,42/2 of Panathur Village , Varthur Hobli , Bengaluru East Taluk , Bengaluru East , Bengaluru Urban, Karnataka - 560103</t>
  </si>
  <si>
    <t>ACK/KA/RERA/1251/310/PR/270523/007142</t>
  </si>
  <si>
    <t>PRM/KA/RERA/1251/310/PR/041023/006300</t>
  </si>
  <si>
    <t>R V BUILDERS AND DEVELOPERS</t>
  </si>
  <si>
    <t>RV FALLON</t>
  </si>
  <si>
    <t>20-05-2027</t>
  </si>
  <si>
    <t>30, Hosakerehalli Main Road, , Girinagar, , Banshankari 1st stage, , Bengaluru South , Bengaluru Urban, Karnataka - 560026</t>
  </si>
  <si>
    <t>ACK/KA/RERA/1251/310/PR/240523/007136</t>
  </si>
  <si>
    <t>KNS ANANTA PHASE II</t>
  </si>
  <si>
    <t>Sy.Nos.5,6,14,17,25/1,25/2,25/3,25/4,25/5,25/6, 26/2(P) &amp; 34(P) OF M KRISHNASAGARA VILLAGE , KENGERI HOBLI, BANGALORE SOUTH TALUK, BANGALORE URBAN DISTRICT. , BANGALORE URBAN DISTRICT. , Bengaluru South , Bengaluru Urban, Karnataka - 560060</t>
  </si>
  <si>
    <t>31-05-2023</t>
  </si>
  <si>
    <t>ACK/KA/RERA/1251/310/PR/230523/007132</t>
  </si>
  <si>
    <t>HONEY COMB BUILDERS</t>
  </si>
  <si>
    <t>HONEY COMB HOMES</t>
  </si>
  <si>
    <t>25-04-2026</t>
  </si>
  <si>
    <t>SITE NO.416, SY NO.9 &amp; 40, PID NO: 6000053542 , DODDABELE VILLAGE, KENGERI HOBLI , DODDABELE VILLAGE , Bengaluru South , Bengaluru Urban, Karnataka - 560074</t>
  </si>
  <si>
    <t>ACK/KA/RERA/1251/446/PR/220523/007130</t>
  </si>
  <si>
    <t>AASHISH DEVELOPER AND BUILDERS</t>
  </si>
  <si>
    <t>ASHISH ANR ROW HOUSE</t>
  </si>
  <si>
    <t>Sy No. 34/2, BBMP Katha No. 698/1, Old Katha No 693 , Ward No. 85, Thubarahalli Village, Varthur Hobli , Thubarahalli , Bengaluru East , Bengaluru Urban, Karnataka - 560066</t>
  </si>
  <si>
    <t>ACK/KA/RERA/1251/308/PR/220523/007129</t>
  </si>
  <si>
    <t>PRM/KA/RERA/1251/308/PR/300523/005963</t>
  </si>
  <si>
    <t>GREENBAY</t>
  </si>
  <si>
    <t>14-05-2028</t>
  </si>
  <si>
    <t>SY. NO. 38/1, GATTAHALLI VILLAGE, SARJAPURA HOBLI, , ANEKAL TALUK, BENGALURU URBAN , GATTAHALLI VILLAGE , Anekal , Bengaluru Urban, Karnataka - 560100</t>
  </si>
  <si>
    <t>ACK/KA/RERA/1251/310/PR/220523/007127</t>
  </si>
  <si>
    <t>PRM/KA/RERA/1251/310/PR/270623/006022</t>
  </si>
  <si>
    <t>BRICK CULTURE HOUSING LLP</t>
  </si>
  <si>
    <t>MELROSE</t>
  </si>
  <si>
    <t>24-07-2025</t>
  </si>
  <si>
    <t>SY. No.53/1, 53/2, 54/5 and 54/6 at Nimbekaipura Village, , Bidarahalli Hobli, Bangalore East Taluk , Nimbekaipura , Bengaluru South , Bengaluru Urban, Karnataka - 560049</t>
  </si>
  <si>
    <t>ACK/KA/RERA/1251/472/PR/200523/007126</t>
  </si>
  <si>
    <t>PRM/KA/RERA/1251/472/PR/160124/006539</t>
  </si>
  <si>
    <t>AFFINITY PROJECTS</t>
  </si>
  <si>
    <t>JAHNAVI BRINDAVAN</t>
  </si>
  <si>
    <t>Site No. C-20/1 &amp; C-20/2, C-19/1 &amp; C-19/2, Katha No.17/17/17/C-19/1,Ramanashree California Gardens, , Ananthapura Villagae, , Yelahanka Hobli, Bengaluru North Taluk Ward No.2 , YELAHANKA , Bengaluru Urban, Karnataka - 560064</t>
  </si>
  <si>
    <t>ACK/KA/RERA/1251/308/PR/200523/007125</t>
  </si>
  <si>
    <t>PRM/KA/RERA/1251/308/PR/030623/005970</t>
  </si>
  <si>
    <t>ELEMENTS</t>
  </si>
  <si>
    <t>Sy No 141/1, Huskur Village, , Sarjapura Hobli, Anekal Taluk, ,Bangalore Dist. , Huskur Village , Anekal , Bengaluru Urban, Karnataka - 560100</t>
  </si>
  <si>
    <t>20-05-2023</t>
  </si>
  <si>
    <t>ACK/KA/RERA/1251/446/PR/200523/007124</t>
  </si>
  <si>
    <t>PRM/KA/RERA/1251/446/PR/170524/006879</t>
  </si>
  <si>
    <t>SHREEVARI CONSTRUCTIONS</t>
  </si>
  <si>
    <t>SHREEVARI SANNIDHI</t>
  </si>
  <si>
    <t>Converted Survey No 90/6, BBMP Katha No.114/90/6-114 , situated at Horamavu Agara Village , Horamavu Agara , Bengaluru East , Bengaluru Urban, Karnataka - 560043</t>
  </si>
  <si>
    <t>ACK/KA/RERA/1251/308/PR/190523/007123</t>
  </si>
  <si>
    <t>PRM/KA/RERA/1251/308/PR/060623/005978</t>
  </si>
  <si>
    <t>CELEBRITY STRUCTURES INDIA PVT LTD</t>
  </si>
  <si>
    <t>CELEBRITY NH ANNEXE II</t>
  </si>
  <si>
    <t>Sy No 552 and Sy No 577 of Bidraguppe Village , Attibele Hobli, Anekal Taluk , Bidraguppe Village , Anekal , Bengaluru Urban, Karnataka - 562107</t>
  </si>
  <si>
    <t>ACK/KA/RERA/1251/446/PR/190523/007121</t>
  </si>
  <si>
    <t>PRM/KA/RERA/1251/446/PR/050723/006042</t>
  </si>
  <si>
    <t>M S VIJAYAKUMAR</t>
  </si>
  <si>
    <t>WHITE LAKES</t>
  </si>
  <si>
    <t>Survey No14/2 &amp; 17/1 , Vanajenahalli Village , Bidarahalli Hobli , Bengaluru East , Bengaluru Urban, Karnataka - 560049</t>
  </si>
  <si>
    <t>ACK/KA/RERA/1251/310/PR/170523/007114</t>
  </si>
  <si>
    <t>OAKVILLE</t>
  </si>
  <si>
    <t>Sy No.165/7, 166/5 and 172, Tharalu Village , Uttarahalli Hobli , Kanakapura Main Road , Bengaluru South , Bengaluru Urban, Karnataka - 560082</t>
  </si>
  <si>
    <t>ACK/KA/RERA/1251/308/PR/160523/007111</t>
  </si>
  <si>
    <t>JRC PALLADIO PHASE 2</t>
  </si>
  <si>
    <t>Sy. No. 5/3, 7/2, 19/1, 19/2, 19/3, 20/2, 21/2, 21/3, 21/4, 21/6, 22/1, 22/2, 22/3 &amp; 22/4 of Billachikkanahalli Village , Sarjapura Hobli, Anekal Taluk, Bengaluru Urban , Handenahalli , Anekal , Bengaluru Urban, Karnataka - 562125</t>
  </si>
  <si>
    <t>ACK/KA/RERA/1251/446/PR/160523/007110</t>
  </si>
  <si>
    <t>PRM/KA/RERA/1251/446/PR/130723/006056</t>
  </si>
  <si>
    <t>GODREJ PARK RETREAT PHASE 2</t>
  </si>
  <si>
    <t>SY.NO. 174/1B, 175/1, 175/2A, 175/2B, 176/2A, 176/2B &amp; 177 , KODATHI VILLAGE , Varthur Hobli , Bengaluru East , Bengaluru East , Bengaluru Urban, Karnataka - 560087</t>
  </si>
  <si>
    <t>ACK/KA/RERA/1251/446/PR/130523/007105</t>
  </si>
  <si>
    <t>DNR CORPORATION PRIVATE LIMITED</t>
  </si>
  <si>
    <t>DNR PARKLINK PHASE 1</t>
  </si>
  <si>
    <t>ACK/KA/RERA/1251/310/PR/110523/007097</t>
  </si>
  <si>
    <t>RT VENTURES</t>
  </si>
  <si>
    <t>RAGAM MELODIES</t>
  </si>
  <si>
    <t>30-03-2025</t>
  </si>
  <si>
    <t>Sy.No. 115/1 &amp; 116/1, Begur Village, Begur Hobli, Bangalore South Taluk , known as RAGAM GARDENS , BEGURU , Bengaluru South , Bengaluru Urban, Karnataka - 560068</t>
  </si>
  <si>
    <t>ACK/KA/RERA/1251/308/PR/080523/007090</t>
  </si>
  <si>
    <t>NCC URBAN GREEN PROVINCE ONE</t>
  </si>
  <si>
    <t>Sy.No.24/1, Sompura Village, Sarjapur Hobli, , Anekal Taluk, Bengaluru. , Sarjapur, Bengaluru , Anekal , Bengaluru Urban, Karnataka - 562125</t>
  </si>
  <si>
    <t>ACK/KA/RERA/1251/310/PR/050523/007085</t>
  </si>
  <si>
    <t>PRM/KA/RERA/1251/310/PR/041023/006306</t>
  </si>
  <si>
    <t>YGR CORP</t>
  </si>
  <si>
    <t>YGR GRANDEUR</t>
  </si>
  <si>
    <t>BBMP Khata No. 2078/2017/1769/34/8, Pattanagere Village , Kengeri Hobli, Raja Rajeshwari Nagara , Bengaluru South Taluk , Bengaluru South , Bengaluru Urban, Karnataka - 560098</t>
  </si>
  <si>
    <t>ACK/KA/RERA/1251/308/PR/010523/007076</t>
  </si>
  <si>
    <t>ICON INFRA SHELTERS INDIA PVT LTD</t>
  </si>
  <si>
    <t>GRAND ICON 3</t>
  </si>
  <si>
    <t>30-04-2026</t>
  </si>
  <si>
    <t>Sy.No.61, Hennagara Hosahalli Village, Jigani Hobli , Jigani Hobli , Anekal Taluk , Anekal , Bengaluru Urban, Karnataka - 560105</t>
  </si>
  <si>
    <t>ACK/KA/RERA/1251/308/PR/290423/007074</t>
  </si>
  <si>
    <t>RT CONSTRUCTIONS</t>
  </si>
  <si>
    <t>AADITHYA BLISS</t>
  </si>
  <si>
    <t>Survey No.180/1 , Kuguru Village, Sarjapura Hobli, Anekal Taluk, , Kuguru , Anekal , Bengaluru Urban, Karnataka - 562125</t>
  </si>
  <si>
    <t>24-04-2023</t>
  </si>
  <si>
    <t>ACK/KA/RERA/1251/308/PR/280423/007073</t>
  </si>
  <si>
    <t>SKR BUILDERS AND DEVELOPERS</t>
  </si>
  <si>
    <t>AURA</t>
  </si>
  <si>
    <t>26-05-2023</t>
  </si>
  <si>
    <t>SURVEY NO. 9/1, 10/1, PID NO. 150200100101120581, KATHA NO.930/9 - 931/10/1 , YAMARE VILLAGE, SARJAPURA HOBLI, , YAMARE , Anekal , Bengaluru Urban, Karnataka - 562125</t>
  </si>
  <si>
    <t>ACK/KA/RERA/1251/472/PR/270423/007069</t>
  </si>
  <si>
    <t>PRM/KA/RERA/1251/472/PR/080823/006129</t>
  </si>
  <si>
    <t>ATMOS CONSTRUCTIONS PRIVATE LIMITED</t>
  </si>
  <si>
    <t>ATMOS SILVERWOODS</t>
  </si>
  <si>
    <t>31-05-2026</t>
  </si>
  <si>
    <t>Survey No.126/5, 126/10, 126/6, 126/7, 126/12, 125/2A, 125/3 of Arekere Village Hesargatta Hobli , Yelahanka Taluk, Bengaluru Urban District , Arekere Village , YELAHANKA , Bengaluru Urban, Karnataka - 562157</t>
  </si>
  <si>
    <t>ACK/KA/RERA/1251/310/PR/260423/007067</t>
  </si>
  <si>
    <t>PRM/KA/RERA/1251/310/PR/020923/006230</t>
  </si>
  <si>
    <t>BHUMIKA PROPERTIES</t>
  </si>
  <si>
    <t>BHUMIKA CRYSTAL GARDEN</t>
  </si>
  <si>
    <t>Sy No. 615/4 and 576/2 Extent 1A-35.8G at Harohalli village , harohalli Village kanakpura Taluk, Ramnagar District , harohalli Village kanakpura Taluk, Ramnagar District , Bengaluru South , Bengaluru Urban, Karnataka - 562112</t>
  </si>
  <si>
    <t>pattana panchayat</t>
  </si>
  <si>
    <t>ACK/KA/RERA/1251/309/PR/260423/007065</t>
  </si>
  <si>
    <t>PRM/KA/RERA/1251/309/PR/160523/005937</t>
  </si>
  <si>
    <t>M D B CONSTRUCTIONS</t>
  </si>
  <si>
    <t>NEW WARRIOR TOWER</t>
  </si>
  <si>
    <t>20-10-2025</t>
  </si>
  <si>
    <t>Sy No 122/8, Katha No-104, Kattegenahalli Village , Yelahanka Hobli, Bangalore North Taluk , Yelahanka , Bengaluru North , Bengaluru Urban, Karnataka - 560064</t>
  </si>
  <si>
    <t>ACK/KA/RERA/1251/308/PR/220423/007060</t>
  </si>
  <si>
    <t>PRM/KA/RERA/1251/308/PR/070823/006124</t>
  </si>
  <si>
    <t>HOYSALA AND BEST REALTY</t>
  </si>
  <si>
    <t>GREEN VIEW</t>
  </si>
  <si>
    <t>Survey Number 94/2 (Old Survey Number 94) situated at , KACHANAYAKANAHALLI VILLAGE, Jigani Hobli, Anekal Taluk , KACHANAYAKANAHALLI , Anekal , Bengaluru Urban, Karnataka - 560105</t>
  </si>
  <si>
    <t>ACK/KA/RERA/1251/308/PR/220423/007059</t>
  </si>
  <si>
    <t>PRM/KA/RERA/1251/308/PR/300523/005958</t>
  </si>
  <si>
    <t>TERRAFEM GROUP LLP</t>
  </si>
  <si>
    <t>LAVENDER MEADOWS</t>
  </si>
  <si>
    <t>Sy Nos: 181/1,181/2, 180, 190, Kuguru Village, Sarjapura Hobli, Anekal Hobli, Bangalore Rural District, Karnataka , 84/2, 84/3, Kuthaganahalli Village, Sarjapura Hobli, Anekal Hobli, Bangalore Rural District, Karnataka , Gunjur-Mugalur Road , Anekal , Bengaluru Urban, Karnataka - 560087</t>
  </si>
  <si>
    <t>ACK/KA/RERA/1251/310/PR/190423/007052</t>
  </si>
  <si>
    <t>PRM/KA/RERA/1251/310/PR/020823/006105</t>
  </si>
  <si>
    <t>USR BUILDERS AND DEVELOPERS</t>
  </si>
  <si>
    <t>USR SUSOWDHA</t>
  </si>
  <si>
    <t>Survey Number 53/3 (Old Survey Number 53/1) , GOLLAHALLI VILLAGE, Uttarahalli Hobli, Bangalore South Taluk , GOLLAHALLI , Bengaluru South , Bengaluru Urban, Karnataka - 560061</t>
  </si>
  <si>
    <t>ACK/KA/RERA/1251/309/PR/150423/007047</t>
  </si>
  <si>
    <t>PRM/KA/RERA/1251/309/PR/260523/005952</t>
  </si>
  <si>
    <t>DRA DEVELOPERS AND PROJECTS PRIVATE LIMITED</t>
  </si>
  <si>
    <t>RANKA IRIS</t>
  </si>
  <si>
    <t>BBMP KHATHA NO. 37-37A-38, CARVED OUT OF SY.NO. 17/1 AND 17/2, , DOMLUR 2ND STAGE, BANGALORE , DOMLUR , Bengaluru North , Bengaluru Urban, Karnataka - 560071</t>
  </si>
  <si>
    <t>ACK/KA/RERA/1251/309/PR/140423/007044</t>
  </si>
  <si>
    <t>MINDCOMP DWELLINGS LLP</t>
  </si>
  <si>
    <t>KNS ATHENA PHASE II</t>
  </si>
  <si>
    <t>20-04-2025</t>
  </si>
  <si>
    <t>Sy.Nos.47/2,47/3,47/4,47/6,47/8,47/9,47/10,47/11,47/12,47/14,47/15 &amp; 47/17 OF MATHAHALLI VILLAGE, , DASANAPURA HOBLI, BANGALORE NORTH TALUK, BANGALORE URBAN DISTRICT , MATHAHALLI VILLAGE , Bengaluru North , Bengaluru Urban, Karnataka - 562123</t>
  </si>
  <si>
    <t>ACK/KA/RERA/1251/309/PR/120423/007037</t>
  </si>
  <si>
    <t>PRM/KA/RERA/1251/309/PR/180823/006178</t>
  </si>
  <si>
    <t>SHREEKARA INFRASTRUCTURES</t>
  </si>
  <si>
    <t>SHREEKARA RESIDENTIAL LAYOUT</t>
  </si>
  <si>
    <t>Sy.No.87/2A2 of Addevishwanathapura Village, , Hesarghatta Hobli, Bangalore North Taluk 560088 , Sy.No.87/2A2 of Addevishwanathapura Village , Bengaluru North , Bengaluru Urban, Karnataka - 560088</t>
  </si>
  <si>
    <t>ACK/KA/RERA/1251/310/PR/040423/007024</t>
  </si>
  <si>
    <t>PRM/KA/RERA/1251/310/PR/180823/006184</t>
  </si>
  <si>
    <t>SRINIDHI VENTURES</t>
  </si>
  <si>
    <t>SRINIDHI LAYOUT</t>
  </si>
  <si>
    <t>SY NO.S - 7/1, 7/2, 7/5, 25/3, 26/2, 26/3 , VASANTHANAHALLI VILLAGE, KENGERI HOBLI , KENGERI , Bengaluru South , Bengaluru Urban, Karnataka - 560074</t>
  </si>
  <si>
    <t>16-12-2022</t>
  </si>
  <si>
    <t>ACK/KA/RERA/1251/446/PR/040423/007020</t>
  </si>
  <si>
    <t>PRM/KA/RERA/1251/446/PR/160523/005939</t>
  </si>
  <si>
    <t>SREE BUILDERS AND DEVELOPERS</t>
  </si>
  <si>
    <t>SREE URBAN ORCHIDS PHASE-II</t>
  </si>
  <si>
    <t>BBMP Katha No 3814,Sy No.39/8,39/9,39/10A.39/12,39/13, Panathur Village, , Varthur Hobli, Bangalore East Taluk , PANATHUR , Bengaluru East , Bengaluru Urban, Karnataka - 560087</t>
  </si>
  <si>
    <t>ACK/KA/RERA/1251/446/PR/040423/007018</t>
  </si>
  <si>
    <t>PRM/KA/RERA/1251/446/PR/050523/005911</t>
  </si>
  <si>
    <t>APG PREMIUM RESIDENTIAL PRIVATE LIMITED</t>
  </si>
  <si>
    <t>ASSETZ BLOOM &amp; DELL - PHASE 2</t>
  </si>
  <si>
    <t>Sy.No. 109/1, 109/2,109/10 &amp; 110 , Doddabanahalli Village, Bidarahalli Hobli, , Bengaluru East Taluk, , Bengaluru East , Bengaluru Urban, Karnataka - 560067</t>
  </si>
  <si>
    <t>ACK/KA/RERA/1251/446/PR/030423/007015</t>
  </si>
  <si>
    <t>PRM/KA/RERA/1251/446/PR/190723/006078</t>
  </si>
  <si>
    <t>PRESTIGE TECH HABITAT</t>
  </si>
  <si>
    <t>19-07-2023</t>
  </si>
  <si>
    <t>Sy.No.220/4, 220/2A, 220/6, 220/9, 220/11, 220/12, 220/10, 220/13-15, 211/8, KATHA NO. 2322, MUNICIPAL NO. 329 , GUNJUR VILLAGE, VARTHUR HOBLI, WARD NO. 149, BENGALURU EAST TALUK, BENGALURU , VARTHUR HOBLI , Bengaluru East , Bengaluru Urban, Karnataka - 560087</t>
  </si>
  <si>
    <t>ACK/KA/RERA/1251/446/PR/310323/007006</t>
  </si>
  <si>
    <t>FOLIUM BY SUMADHURA PHASE-II</t>
  </si>
  <si>
    <t>Sy No 47/1,47/2A,47/2B,47/3,48/3,48/4 48/1C Whitefiled Village , KR Puram Hobli Bangalore East and Bangalore , Whitefiled , Bengaluru East , Bengaluru Urban, Karnataka - 560066</t>
  </si>
  <si>
    <t>ACK/KA/RERA/1251/310/PR/300323/007002</t>
  </si>
  <si>
    <t>PRM/KA/RERA/1251/310/PR/090523/005923</t>
  </si>
  <si>
    <t>M/S APRAMEYA VENTURES</t>
  </si>
  <si>
    <t>SUPRATHEEKAM BY APRAMEYA</t>
  </si>
  <si>
    <t>Sy No.253/2, Kambhipura Village, Kengeri Hobli, , Bangalore South Taluk, , Bangalore , Bengaluru South , Bengaluru Urban, Karnataka - 560060</t>
  </si>
  <si>
    <t>ACK/KA/RERA/1251/308/PR/270323/006993</t>
  </si>
  <si>
    <t>PRM/KA/RERA/1251/308/PR/120423/005861</t>
  </si>
  <si>
    <t>CENTRAL AVENUE PHASE II</t>
  </si>
  <si>
    <t>Sy.Nos.36/2, Gattahalli Village, Sarjapura Hobli, Anekal Taluk, Bangalore District. , Sy.Nos.36/2, Gattahalli Village, Sarjapura Hobli, Anekal Taluk, Bangalore District. , Gattahalli Village , Anekal , Bengaluru Urban, Karnataka - 560100</t>
  </si>
  <si>
    <t>ACK/KA/RERA/1251/310/PR/250323/006991</t>
  </si>
  <si>
    <t>PRM/KA/RERA/1251/310/PR/060423/005851</t>
  </si>
  <si>
    <t>GOOD EARTH ECO COMMUNITIES PRIVATE LIMITED</t>
  </si>
  <si>
    <t>GOOD EARTH OCTAVE</t>
  </si>
  <si>
    <t>Sy. Nos. 228(P), 229-1 &amp; 229-2 , Kambipura Village , Kengeri Hobli , Bengaluru South , Bengaluru Urban, Karnataka - 560074</t>
  </si>
  <si>
    <t>ACK/KA/RERA/1251/446/PR/210323/006983</t>
  </si>
  <si>
    <t>PRM/KA/RERA/1251/446/PR/130723/006055</t>
  </si>
  <si>
    <t>M/S ODION BUILDERS AND DEVELOPERS</t>
  </si>
  <si>
    <t>THE WOODS OF EAST PHASE VII</t>
  </si>
  <si>
    <t>Sy No. 9/1, 9/3, 9/4, 9/5 Chikkanayakanahalli and , Sy No. 65/4 Halanayakanahalli Village, Varthur Hobli , CHIKKANAYAKANAHALLI AND HALANAYAKANAHALLI VILLAGES , Bengaluru East , Bengaluru Urban, Karnataka - 560035</t>
  </si>
  <si>
    <t>ACK/KA/RERA/1251/309/PR/180323/006978</t>
  </si>
  <si>
    <t>PRM/KA/RERA/1251/309/PR/090523/005920</t>
  </si>
  <si>
    <t>VRUKSHA INFRA</t>
  </si>
  <si>
    <t>VRUKSHA GREENS</t>
  </si>
  <si>
    <t>Khatha No.17, Sy No.28/1 , Shettihalli Village, Yeshwanthpura Hobli , Shettihalli Village , Bengaluru North , Bengaluru Urban, Karnataka - 560015</t>
  </si>
  <si>
    <t>ACK/KA/RERA/1251/446/PR/180323/006977</t>
  </si>
  <si>
    <t>PRM/KA/RERA/1251/446/PR/200423/005887</t>
  </si>
  <si>
    <t>ROHAN EKANTA PHASE 2</t>
  </si>
  <si>
    <t>Survey No. 129/1, 129/4, 129/6 and 130/3, , Gunjur Village, , Varthur Hobli , Bengaluru East , Bengaluru Urban, Karnataka - 560087</t>
  </si>
  <si>
    <t>ACK/KA/RERA/1251/446/PR/180323/006976</t>
  </si>
  <si>
    <t>ROHAN EKANTA PHASE 1</t>
  </si>
  <si>
    <t>ACK/KA/RERA/1251/446/PR/180323/006974</t>
  </si>
  <si>
    <t>STERLING URBAN DEVELOPMENTS PRIVATE LIMITED</t>
  </si>
  <si>
    <t>STERLING VILLA GRANDE PHASE-III</t>
  </si>
  <si>
    <t>Survey no. 104(P), 107(P), 108, 109, 110(P), 111(P), 112(P), 113, 114, 115 &amp; 116, , Seegehalii Village, Bidarahalli Hobli, Bengaluru - 560067 , Survey no. 104(P), 107(P), 108, 109, 110(P), 111(P), 112(P), 113, 114, 115 &amp; 116, , Seegehalii Village, Bidarahalli Hobli, Bengaluru - 560067 , Survey no. 104(P), 107(P), 108, 109, 110(P), 111(P), 112(P), 113, 114, 115 &amp; 116, , Seegehalii Village, Bidarahalli Hobli, Bengaluru - 560067 , Bengaluru East , Bengaluru Urban, Karnataka - 560067</t>
  </si>
  <si>
    <t>ACK/KA/RERA/1251/310/PR/170323/006972</t>
  </si>
  <si>
    <t>PRM/KA/RERA/1251/310/PR/110823/006149</t>
  </si>
  <si>
    <t>B M R PROJECTS</t>
  </si>
  <si>
    <t>BHOOMIKA HERITAGE</t>
  </si>
  <si>
    <t>Site No.114, Sy.No.11, Gollahalli Village , Uttrahalli Hobli , Gollahalli Village , Bengaluru South , Bengaluru Urban, Karnataka - 560062</t>
  </si>
  <si>
    <t>ACK/KA/RERA/1251/446/PR/170323/006971</t>
  </si>
  <si>
    <t>PRM/KA/RERA/1251/446/PR/180723/006071</t>
  </si>
  <si>
    <t>VAISHNAVI INFRA</t>
  </si>
  <si>
    <t>VAISHNAVI GRANDEUR</t>
  </si>
  <si>
    <t>Sy No.87/4,Hormavu Village,K R Puram Hobli,Bangalore East Taluk,Bengaluru,Ward No.25 , Sy No.87/4,Hormavu Village,K R Puram Hobli,Bangalore East Taluk,Bengaluru,Ward No.25 , Hormavu , Bengaluru East , Bengaluru Urban, Karnataka - 560043</t>
  </si>
  <si>
    <t>18-03-2022</t>
  </si>
  <si>
    <t>ACK/KA/RERA/1251/308/PR/160323/006967</t>
  </si>
  <si>
    <t>PRM/KA/RERA/1251/308/PR/090523/005915</t>
  </si>
  <si>
    <t>INDIABUILD REALTY PVT LTD</t>
  </si>
  <si>
    <t>THE LAKE VIEW ADDRESS PHASE 4</t>
  </si>
  <si>
    <t>The Lake View Address Phase 4 , Sy No 129/5, 129/6, 129/10, 129/11, 129/12, 129/14, 129/26, 129/27 &amp; 129/28 , Hebbagodi , Anekal , Bengaluru Urban, Karnataka - 560100</t>
  </si>
  <si>
    <t>ACK/KA/RERA/1251/308/PR/160323/006964</t>
  </si>
  <si>
    <t>PRM/KA/RERA/1251/308/PR/140923/006257</t>
  </si>
  <si>
    <t>VASAVI CONSTRUCTIONS &amp; DEVELOPERS</t>
  </si>
  <si>
    <t>VASAVI GREEN PALM</t>
  </si>
  <si>
    <t>Khatha No.98/5/1555/150. Sy.No.98/5 , Kyalasanahalli Village, Jigani Hobli , Kyalasanahalli Village , Anekal , Bengaluru Urban, Karnataka - 562106</t>
  </si>
  <si>
    <t>ACK/KA/RERA/1251/308/PR/160323/006963</t>
  </si>
  <si>
    <t>ATCO PROJECTS PRIVATE LIMITED</t>
  </si>
  <si>
    <t>LAVIVANT</t>
  </si>
  <si>
    <t>25-01-2030</t>
  </si>
  <si>
    <t>Sy No 68/1, 68/2, 68/3, 71, 72/3, 72/5 &amp; 73/3 of Handenahalli Vaillage, , Sarjapura Hobli, Anekal Taluk - 562125 , Handenahalli , Anekal , Bengaluru Urban, Karnataka - 562125</t>
  </si>
  <si>
    <t>ACK/KA/RERA/1251/308/PR/140323/006953</t>
  </si>
  <si>
    <t>PRM/KA/RERA/1251/308/PR/030623/005967</t>
  </si>
  <si>
    <t>EXECUTIVE ENGINEER, KARNATAKA HOUSING BOARD, SURYANAGAR COU-I</t>
  </si>
  <si>
    <t>DEVELOPMENT OF SITES AND SERVICES SCHEME AT RAJAPURA VILLAGE, SURYANAGARA PH-II, EXTENSION JIGANI HOBLI, ANEKAL TALUK, BANGALORE-562106</t>
  </si>
  <si>
    <t>Sy. No. 7/1, 7/2, 8, 9, 10/1, 10/2, 10/3, 11/1, 11/2, 27/2, 228/1, 228/2, 228/3 and Others , Suryanagar, 2nd Phase Extension, Rajapura Village, Jigani Hobli, Anekal Taluk, Bengaluru Urban District , Rajapura , Anekal , Bengaluru Urban, Karnataka - 562106</t>
  </si>
  <si>
    <t>ACK/KA/RERA/1251/310/PR/130323/006950</t>
  </si>
  <si>
    <t>PRM/KA/RERA/1251/310/PR/131023/006311</t>
  </si>
  <si>
    <t>SLNS AVYUKTHA HOMES</t>
  </si>
  <si>
    <t>VISHUDDH PRAKRUTHI</t>
  </si>
  <si>
    <t>SY.NO 100/2,100/4 OF THARALU VILLAGE,UTTARAHALLI VILLAGE , BANGALORE SOUTH TALUK , SY.NO 100/2,100/4 OF THARALU VILLAGE,UTTARAHALLI VILLAGE , Bengaluru South , Bengaluru Urban, Karnataka - 560061</t>
  </si>
  <si>
    <t>ACK/KA/RERA/1251/308/PR/130323/006949</t>
  </si>
  <si>
    <t>PRM/KA/RERA/1251/308/PR/290423/005904</t>
  </si>
  <si>
    <t>PRIME LEAF DEVELOPERS</t>
  </si>
  <si>
    <t>PLD HOMES</t>
  </si>
  <si>
    <t>SY. NO. 71/2 AND 72/4 , JANTHAGONDANAHALLI VILLAGE SARJAPURA HOBLI , ANEKAL TALUK BANGALORE URBAN DISTRICT , Anekal , Bengaluru Urban, Karnataka - 560099</t>
  </si>
  <si>
    <t>ACK/KA/RERA/1251/308/PR/100323/006938</t>
  </si>
  <si>
    <t>PRM/KA/RERA/1251/308/PR/060423/005850</t>
  </si>
  <si>
    <t>ACHAL DEVELOPERS</t>
  </si>
  <si>
    <t>ACHALUM</t>
  </si>
  <si>
    <t>31-08-2023</t>
  </si>
  <si>
    <t>104/4, 104/5, 104/7, 104/8, 104/10,104/12, 104/13, 104/14, , 104/15, 105/3, 106/2A, 106/2B, 106/2C, 106/3, 106/4, 107/1 , at Chikkahagade Village, Kasaba Hobli, Anekal Tq, , Anekal , Bengaluru Urban, Karnataka - 562106</t>
  </si>
  <si>
    <t>ACK/KA/RERA/1251/309/PR/100323/006935</t>
  </si>
  <si>
    <t>PRM/KA/RERA/1251/309/PR/300323/005831</t>
  </si>
  <si>
    <t>APPLE REALMART PRIVATE LIMITED</t>
  </si>
  <si>
    <t>BCM VERTEX</t>
  </si>
  <si>
    <t>28-02-2026</t>
  </si>
  <si>
    <t>Site No. 56 (Old No. 33), Industrial Suburb , Municipal Ward No. 10 of Mahalakshmipura (PID. NO. 10-1-56), Marappanapalya , Yeswanthpur , Bengaluru North , Bengaluru Urban, Karnataka - 560022</t>
  </si>
  <si>
    <t>ACK/KA/RERA/1251/308/PR/090323/006934</t>
  </si>
  <si>
    <t>EVANTHA SRI DURGA CONSTRUCTIONS</t>
  </si>
  <si>
    <t>EARTHEN AMBIENCE</t>
  </si>
  <si>
    <t>Khata No: 150200102700720489 (255-256-257), situated at Sy No 182/9, 182/27 and 182/28 , Bikkalanahalli Village, Sarjapur Hobli, Anekal Taluk , Bikkalanahalli village , Anekal , Bengaluru Urban, Karnataka - 562125</t>
  </si>
  <si>
    <t>ACK/KA/RERA/1251/309/PR/090323/006932</t>
  </si>
  <si>
    <t>PRM/KA/RERA/1251/309/PR/160623/005991</t>
  </si>
  <si>
    <t>GULAM MUSTAFA</t>
  </si>
  <si>
    <t>GM PALAZZO</t>
  </si>
  <si>
    <t>New Municipal, ALBERT STREET , RICHMOND TOWN , PID.NO-76-26-3, NO.3,4,4/1,4/2,4/3, BBMP OLD WARD NO 76, New ward no 111 shanthala nagara ,ALBERT STREET, RICHMOND TOWN , Bengaluru North , Bengaluru Urban, Karnataka - 560025</t>
  </si>
  <si>
    <t>13-02-2023</t>
  </si>
  <si>
    <t>ACK/KA/RERA/1251/309/PR/090323/006931</t>
  </si>
  <si>
    <t>MSR INFRAA</t>
  </si>
  <si>
    <t>RR WISH TALES</t>
  </si>
  <si>
    <t>SY NO. 108/2 AND 117 (OLD NO. 95), PROPERTY NO. 449/447/108/2/20/95/117, KHATHA NO. 449/447, WARD NO. 07 , JAKKUR VILLAGE, YELAHANKA HOBLI , YELAHANKA , Bengaluru North , Bengaluru Urban, Karnataka - 560064</t>
  </si>
  <si>
    <t>ACK/KA/RERA/1251/309/PR/070323/006929</t>
  </si>
  <si>
    <t>PRM/KA/RERA/1251/309/PR/100423/005858</t>
  </si>
  <si>
    <t>SREE SHIVADURGA BUILDERS</t>
  </si>
  <si>
    <t>DURGA SAMRUDHI</t>
  </si>
  <si>
    <t>Sy No. 23/3, Khata No. 153/457/23/3, Situated at jarakabandekaval Village , Situated at jarakabandekaval Village , Gangamma Circle , Bengaluru North , Bengaluru Urban, Karnataka - 560013</t>
  </si>
  <si>
    <t>20-02-2023</t>
  </si>
  <si>
    <t>ACK/KA/RERA/1251/472/PR/060323/006926</t>
  </si>
  <si>
    <t>PRM/KA/RERA/1251/472/PR/190423/005881</t>
  </si>
  <si>
    <t>TELECOM EMPLOYEES CO-OPERATIVE HOUSING SOCIETY LTD</t>
  </si>
  <si>
    <t>GREEN FIELD GARDENS EXTENSION-1B</t>
  </si>
  <si>
    <t>19-04-2023</t>
  </si>
  <si>
    <t>Sy No 53/1, Papanahalli Village , Jala Hobli , Yelahanka , YELAHANKA , Bengaluru Urban, Karnataka - 562157</t>
  </si>
  <si>
    <t>ACK/KA/RERA/1251/472/PR/060323/006925</t>
  </si>
  <si>
    <t>PRM/KA/RERA/1251/472/PR/120423/005859</t>
  </si>
  <si>
    <t>GREEN FIELD GARDENS EXTENSION-1C</t>
  </si>
  <si>
    <t>Sy No 44, Papanahalli Village, , Jala Hobli , Yalahanka , YELAHANKA , Bengaluru Urban, Karnataka - 562157</t>
  </si>
  <si>
    <t>ACK/KA/RERA/1251/309/PR/060323/006921</t>
  </si>
  <si>
    <t>PRM/KA/RERA/1251/309/PR/160623/005997</t>
  </si>
  <si>
    <t>DIGVIJAYA SHELTERS LLP</t>
  </si>
  <si>
    <t>VIJAYA AQUAGREEN</t>
  </si>
  <si>
    <t>75/1, Somashettihali , Yeshwawantapura Hobli , Bengaluru North , Bengaluru North , Bengaluru Urban, Karnataka - 560090</t>
  </si>
  <si>
    <t>BoreWell,Local Authority,Others,</t>
  </si>
  <si>
    <t>STP AND Rain water Harvesting</t>
  </si>
  <si>
    <t>ACK/KA/RERA/1251/310/PR/020323/006897</t>
  </si>
  <si>
    <t>PRM/KA/RERA/1251/310/PR/270723/006096</t>
  </si>
  <si>
    <t>VERTEX INFRAS</t>
  </si>
  <si>
    <t>VERTEX WELLINGTON</t>
  </si>
  <si>
    <t>Sy No 17/3, 17/5 and 17/6 Katha No-936, Muncipal No-243 , Gunjur Village, Varthur Hobli, Ward No-149, Bangalore , Sy No 17/3, 17/5 and 17/6, Gunjur Village , Bengaluru South , Bengaluru Urban, Karnataka - 560087</t>
  </si>
  <si>
    <t>ACK/KA/RERA/1251/308/PR/020323/006890</t>
  </si>
  <si>
    <t>PRM/KA/RERA/1251/308/PR/150523/005931</t>
  </si>
  <si>
    <t>S S BUILDERS AND DEVELOPERS</t>
  </si>
  <si>
    <t>S S BRINDAVANAM</t>
  </si>
  <si>
    <t>Sy No.84/3,85/4,85/6, YAMARE VILLAGE , SARJAPURA HOBLI, ANEKAL TALUK, BANGALORE URBAN DISTRICT , YAMARE VILLAGE , Anekal , Bengaluru Urban, Karnataka - 562125</t>
  </si>
  <si>
    <t>27-02-2023</t>
  </si>
  <si>
    <t>ACK/KA/RERA/1251/310/PR/250223/006883</t>
  </si>
  <si>
    <t>PRM/KA/RERA/1251/310/PR/100423/005857</t>
  </si>
  <si>
    <t>CONCORDE OPUS II PHASE 2</t>
  </si>
  <si>
    <t>Sy No. 80/5, 81/1, 81/2, 81/3, 82/4, 89/2 &amp; 91/3 of Tharalu Village , Uttarahalli Hobli, Bangalore South Taluk , Tharalu Village , Bengaluru South , Bengaluru Urban, Karnataka - 560001</t>
  </si>
  <si>
    <t>ACK/KA/RERA/1251/309/PR/240223/006882</t>
  </si>
  <si>
    <t>PRM/KA/RERA/1251/309/PR/150423/005871</t>
  </si>
  <si>
    <t>TRANSFORMERS ESTATES AND HOSPITALITY SERVICES (PROPRIETOR - GAGANESH NARAYANA REDDY)</t>
  </si>
  <si>
    <t>TRANSFORMERS ASPIRE</t>
  </si>
  <si>
    <t>26-12-2025</t>
  </si>
  <si>
    <t>Sy No.54/2, 55/4, 59 and 60/2, Channasandra Village , Bidarahalli Hobli, Bangalore East Taluk , Bangalore , Bengaluru North , Bengaluru Urban, Karnataka - 560067</t>
  </si>
  <si>
    <t>26-01-2023</t>
  </si>
  <si>
    <t>ACK/KA/RERA/1251/309/PR/240223/006881</t>
  </si>
  <si>
    <t>PRM/KA/RERA/1251/309/PR/020323/005765</t>
  </si>
  <si>
    <t>M/S MANYATA DEVELOPERS PVT. LTD</t>
  </si>
  <si>
    <t>EARTHSONG BY MANYATA PHASE-4B</t>
  </si>
  <si>
    <t>Sy. No. 41/1, 41/2, 194/1, 194/2, 194/3 in ILLTHORE VILLAGE , KUNDANA HOBLI , BENGALURU NORTH , Bengaluru North , Bengaluru Urban, Karnataka - 562110</t>
  </si>
  <si>
    <t>ACK/KA/RERA/1251/446/PR/240223/006880</t>
  </si>
  <si>
    <t>PRM/KA/RERA/1251/446/PR/150423/005872</t>
  </si>
  <si>
    <t>SAHITH KALLAKUNTA</t>
  </si>
  <si>
    <t>K RESIDENCY</t>
  </si>
  <si>
    <t>Site No. B-36, B-37, B-38, Katha No. 450/418/B-36/SECTOR-5/B-37/B-38, GREENVILLE , junnasandara , Green Ville junasandatra , Bengaluru East , Bengaluru Urban, Karnataka - 560035</t>
  </si>
  <si>
    <t>ACK/KA/RERA/1251/308/PR/220223/006870</t>
  </si>
  <si>
    <t>PRM/KA/RERA/1251/308/PR/110823/006146</t>
  </si>
  <si>
    <t>SVS INFRA DEVELOPERS</t>
  </si>
  <si>
    <t>SVS SILVER OAKS</t>
  </si>
  <si>
    <t>SURVEY NO.44/1, KATHA NO: 2143/44/1, HEELALIGE VILLAGE , ATTIBELE HOBLI, ANEKAL TALUK , ATTIBELE , Anekal , Bengaluru Urban, Karnataka - 560099</t>
  </si>
  <si>
    <t>15-08-2022</t>
  </si>
  <si>
    <t>ACK/KA/RERA/1251/446/PR/220223/006867</t>
  </si>
  <si>
    <t>PRM/KA/RERA/1251/446/PR/100323/005791</t>
  </si>
  <si>
    <t>ANIRUDH CONSTRUCTIONS</t>
  </si>
  <si>
    <t>ANIRUDH GATEWAYPARK</t>
  </si>
  <si>
    <t>SY 79/3, KUMBENA AGRAHARA, , K R PURAM HOBLI, KADUGODI POST, BANGALORE , KADUGODI , Bengaluru East , Bengaluru Urban, Karnataka - 560067</t>
  </si>
  <si>
    <t>ACK/KA/RERA/1251/446/PR/220223/006865</t>
  </si>
  <si>
    <t>PRM/KA/RERA/1251/446/PR/250523/005943</t>
  </si>
  <si>
    <t>S2 DEVELOPERS</t>
  </si>
  <si>
    <t>S2 VIOLET</t>
  </si>
  <si>
    <t>Site Nos.14,15,16 &amp; 17, Portion of Old BBMP Katha No.230/14/232/4, 230/15/232/4, 230/16/232/4 &amp; 230/17/232/4 BBMP Khatha No.230/14,15,16,17/234/4 , HORAMAVU AGARA VILLAGE, K.R.PURAM HOBLI , HORAMAVU AGARA VILLAGE , Bengaluru East , Bengaluru Urban, Karnataka - 560043</t>
  </si>
  <si>
    <t>ACK/KA/RERA/1251/308/PR/210223/006861</t>
  </si>
  <si>
    <t>PRM/KA/RERA/1251/308/PR/260523/005949</t>
  </si>
  <si>
    <t>B RAMA DEVI</t>
  </si>
  <si>
    <t>HIMAGIRI AVENUE</t>
  </si>
  <si>
    <t>SY NO 11,15/1,15/2, 112(OLD SY NO 53) OF CHIKKANAHALLI VILLAGE , ATTIBELE HOBLI, ANEKAL TALLUK, BENGALURU DISTRICT-562107 , SY NO 11,15/1,15/2, 112(OLD SY NO 53) OF CHIKKANAHALLI VILLAGE , Anekal , Bengaluru Urban, Karnataka - 562107</t>
  </si>
  <si>
    <t>ACK/KA/RERA/1251/309/PR/180223/006852</t>
  </si>
  <si>
    <t>TRENDSQUARES CONSTRUCTIONS</t>
  </si>
  <si>
    <t>TRENDSQUARE AMBIENCE</t>
  </si>
  <si>
    <t>Sy No. 100/1, Thanisandra Village, K.R. Puram Hobli, Bangalore East , K.R. Puram Hobli, Bangalore East , Thanisandra Village , Bengaluru East , Bengaluru Urban, Karnataka - 560077</t>
  </si>
  <si>
    <t>24-09-2022</t>
  </si>
  <si>
    <t>ACK/KA/RERA/1251/446/PR/100223/006817</t>
  </si>
  <si>
    <t>PRM/KA/RERA/1251/446/PR/150323/005798</t>
  </si>
  <si>
    <t>YUVA INFINITY DEVELOPERS</t>
  </si>
  <si>
    <t>BLUE MEADOWS</t>
  </si>
  <si>
    <t>Sy. No's-12/9, 12/13, 12/14, 12/15, Katha No - 4044 , Muncipal No - 327, Varthur Village, Varthur Hobli, Ward No-149, Bangalore , Varthur Village , Bengaluru East , Bengaluru Urban, Karnataka - 560087</t>
  </si>
  <si>
    <t>ACK/KA/RERA/1251/308/PR/090223/006815</t>
  </si>
  <si>
    <t>PRM/KA/RERA/1251/308/PR/290423/005901</t>
  </si>
  <si>
    <t>M/S.ADITHYA HOMES</t>
  </si>
  <si>
    <t>ADITHYA HOMES GRAND PHASE 3</t>
  </si>
  <si>
    <t>SY NO.47/2, SY NO.47/3 AND SY NO.47/15, , Janthagondanahalli Village, Muthasandra Post, Sarjapura Hobli, Anekal Taluk, Bangalore District , Janthagondanahalli Village , Anekal , Bengaluru Urban, Karnataka - 560087</t>
  </si>
  <si>
    <t>ACK/KA/RERA/1251/309/PR/090223/006813</t>
  </si>
  <si>
    <t>PRM/KA/RERA/1251/309/PR/130723/006057</t>
  </si>
  <si>
    <t>NAVAJYOTHI DEVELOPERS</t>
  </si>
  <si>
    <t>NAVA BRINDAVANAM</t>
  </si>
  <si>
    <t>Survey No.51 Katha No.51 , PID No.87-72-51, 2ND CROSS, MUNIKALAPPA GARDEN,LINGARAJAPURA VILLAGE, , Bangalore North Taluk, Bangalore , LINGARAJAPURA VILLAGE , Bengaluru North , Bengaluru Urban, Karnataka - 560084</t>
  </si>
  <si>
    <t>ACK/KA/RERA/1251/308/PR/080223/006811</t>
  </si>
  <si>
    <t>PRM/KA/RERA/1251/308/PR/240323/005819</t>
  </si>
  <si>
    <t>ADITHYA HOMES GRAND PHASE 2</t>
  </si>
  <si>
    <t>24-03-2023</t>
  </si>
  <si>
    <t>Sy No.62/2, , Janthagondanahalli Village , Sarjapur Hobli Anekal Taluk , Anekal , Bengaluru Urban, Karnataka - 560087</t>
  </si>
  <si>
    <t>ACK/KA/RERA/1251/308/PR/070223/006806</t>
  </si>
  <si>
    <t>PRM/KA/RERA/1251/308/PR/160223/005731</t>
  </si>
  <si>
    <t>VISHNU KIRAN KASA</t>
  </si>
  <si>
    <t>BRUNDAVAN</t>
  </si>
  <si>
    <t>16-02-2023</t>
  </si>
  <si>
    <t>Sy No 17/3, 17/4 of Kuthaganahalli Village , Sarjapura Hobli , Anekal , Anekal , Bengaluru Urban, Karnataka - 562125</t>
  </si>
  <si>
    <t>TOR/ACK/KA/RERA/1251/309/PR/230206/006804</t>
  </si>
  <si>
    <t>TOR/PRM/KA/RERA/1251/309/PR/230609/001096</t>
  </si>
  <si>
    <t>SHRIRAM MYSTIQUE</t>
  </si>
  <si>
    <t>ACK/KA/RERA/1251/308/PR/030223/006794</t>
  </si>
  <si>
    <t>SOULACE BY MODERN SPAACES</t>
  </si>
  <si>
    <t>Survey No.24/1, 24/2, 24/3, 24/4, 24/5, 24/6, 24/7, 25/2, 25/3, 32/1, 32/2, 32/3, 33/1, 33/2, 33/3, 33/4, 33/5, 33/6, 34/1, 34/2, 34/3, 36/1 &amp; 36/2 , at Kada Agrahara Village, Sarjapura Hobli, , Anekal , Anekal , Bengaluru Urban, Karnataka - 562125</t>
  </si>
  <si>
    <t>ACK/KA/RERA/1251/309/PR/280123/006778</t>
  </si>
  <si>
    <t>PRM/KA/RERA/1251/309/PR/150223/005722</t>
  </si>
  <si>
    <t>SHRIRAM UPSCALE SPACE PRIVATE LIMITED</t>
  </si>
  <si>
    <t>SHRIRAM HEBBAL 1</t>
  </si>
  <si>
    <t>Khata no-67-14-1 and 15-6 Sy-no 14-1 15-6 Hebbal Amanikere Village , Ward no -07 Yelahanka Zone Bengaluru , Ward no -07 Yelahanka Zone Bengaluru , Bengaluru North , Bengaluru Urban, Karnataka - 560024</t>
  </si>
  <si>
    <t>ACK/KA/RERA/1251/310/PR/270123/006773</t>
  </si>
  <si>
    <t>PRM/KA/RERA/1251/310/PR/290423/005899</t>
  </si>
  <si>
    <t>SHRESTH HOMES PRIVATE LIMITED</t>
  </si>
  <si>
    <t>HEARTY HOMES</t>
  </si>
  <si>
    <t>SY NO.S 279/1 AND 279/2, KAGGALIPURA VILLAGE , UTTARAHALLI HOBLI , KAGGALIPURA , Bengaluru South , Bengaluru Urban, Karnataka - 560082</t>
  </si>
  <si>
    <t>ACK/KA/RERA/1251/310/PR/250123/006766</t>
  </si>
  <si>
    <t>PRM/KA/RERA/1251/310/PR/220623/006004</t>
  </si>
  <si>
    <t>VAISHNODEVI LUSH GREENS PRIVATE LIMITED</t>
  </si>
  <si>
    <t>NATURE VIEW</t>
  </si>
  <si>
    <t>No 52/1, 52/2, 52/3 , Kumbalagodu Village, Kengeri Hobli , Kumbalagodu , Bengaluru South , Bengaluru Urban, Karnataka - 560074</t>
  </si>
  <si>
    <t>ACK/KA/RERA/1251/310/PR/230123/006755</t>
  </si>
  <si>
    <t>URBANRISE CLASSIC HOMES PRIVATE LIMITED</t>
  </si>
  <si>
    <t>PARADISE ON EARTH</t>
  </si>
  <si>
    <t>Survey No. 35, Gangasandra Village , Kengeri Hobli, Bangalore South Taluk , Gangasandra Village , Bengaluru South , Bengaluru Urban, Karnataka - 560074</t>
  </si>
  <si>
    <t>ACK/KA/RERA/1251/309/PR/200123/006754</t>
  </si>
  <si>
    <t>PRM/KA/RERA/1251/309/PR/290423/005897</t>
  </si>
  <si>
    <t>GOLDEN PROPERTIES</t>
  </si>
  <si>
    <t>EXCEL GOLDEN ENCLAVE</t>
  </si>
  <si>
    <t>Sy No. 75/2, Chokkanahalli Village, Yelahanka Hobli , Bangalore North, Bangalore , Chokkanahalli Village , Bengaluru North , Bengaluru Urban, Karnataka - 560064</t>
  </si>
  <si>
    <t>17-05-2022</t>
  </si>
  <si>
    <t>ACK/KA/RERA/1251/310/PR/200123/006753</t>
  </si>
  <si>
    <t>PRM/KA/RERA/1251/310/PR/090523/005916</t>
  </si>
  <si>
    <t>ESTEEM SOUTH PARKS PRIVATE LIMITED</t>
  </si>
  <si>
    <t>SOUTH PARK PHASE 1</t>
  </si>
  <si>
    <t>15-08-2026</t>
  </si>
  <si>
    <t>sy No 5(P), 18/2,19/3B, 19/4,19/6,19/3A (P), 19/7(P), , Gottigere Village Uttarhalli Hobli , Bengaluru South , Bengaluru South , Bengaluru Urban, Karnataka - 560097</t>
  </si>
  <si>
    <t>ACK/KA/RERA/1251/446/PR/200123/006752</t>
  </si>
  <si>
    <t>PRM/KA/RERA/1251/446/PR/030223/005690</t>
  </si>
  <si>
    <t>BRIGADE PROPERTIES PRIVATE LIMITED</t>
  </si>
  <si>
    <t>THE RESIDENCES AT BRIGADE TECH GARDENS</t>
  </si>
  <si>
    <t>Sy No. 113/1B, Kundalahalli Village, , Krishnarajapuram Hobli, Bangalore South Taluk , Sy No. 113/1B, Kundalahalli Village, Krishnarajapuram Hobli, Bangalore South Taluk , Bengaluru East , Bengaluru Urban, Karnataka - 560037</t>
  </si>
  <si>
    <t>BoreWell,BWSSB,Local Authority,Others,</t>
  </si>
  <si>
    <t>Any Other Alternative Sources</t>
  </si>
  <si>
    <t>ACK/KA/RERA/1251/446/PR/200123/006750</t>
  </si>
  <si>
    <t>PRM/KA/RERA/1251/446/PR/030223/005683</t>
  </si>
  <si>
    <t>BRIGADE CALISTA - PHASE 1</t>
  </si>
  <si>
    <t>Sy No. 163(p), 164, 165(p), 166/1 (p) at Bommenahalli Village , Bidarahalli Hobli, Hoskote Taluk (Now Bengaluru East Taluk), Bengaluru , Sy No. 163(p), 164, 165(p), 166/1 (p) at Bommenahalli Village, Bidarahalli Hobli, Hoskote Taluk (Now Bengaluru East Taluk), Bengaluru , Bengaluru East , Bengaluru Urban, Karnataka - 560049</t>
  </si>
  <si>
    <t>TOR/ACK/KA/RERA/1251/310/PR/230119/006749</t>
  </si>
  <si>
    <t>TOR/PRM/KA/RERA/1251/310/PR/230120/001682</t>
  </si>
  <si>
    <t>SPACIO APARTMENT OWNERS ASSOCIATION</t>
  </si>
  <si>
    <t>KEYA SPRING</t>
  </si>
  <si>
    <t>ACK/KA/RERA/1251/310/PR/170123/006736</t>
  </si>
  <si>
    <t>PRM/KA/RERA/1251/310/PR/220623/006003</t>
  </si>
  <si>
    <t>SONIN DEVELOPERS LLP</t>
  </si>
  <si>
    <t>PARK SOUTH</t>
  </si>
  <si>
    <t>Khatha No 4800/77/1698/65/16 (H to O) kothanur village 1st cross road , uttrahali hobli Bangalore, Karnataka - 560062 , Khatha No 4800/77/1698/65/16 (H to O) kothanur village , Bengaluru South , Bengaluru Urban, Karnataka - 560062</t>
  </si>
  <si>
    <t>ACK/KA/RERA/1251/309/PR/160123/006733</t>
  </si>
  <si>
    <t>MANA VERDANT</t>
  </si>
  <si>
    <t>BBMP KATHA NO: 1359/33/4 &amp; 36/4, Sy. No. 33/4, 36/4, 37/5, 37/6 , Shivanahalli Village, 10/3, 10/4 Jakkur Village, Yelahanka Hobli, Kempegowda Ward No. 001, Bangalore North Taluk , SY NO 33 , Bengaluru North , Bengaluru Urban, Karnataka - 560064</t>
  </si>
  <si>
    <t>14-01-2023</t>
  </si>
  <si>
    <t>ACK/KA/RERA/1251/310/PR/160123/006732</t>
  </si>
  <si>
    <t>PRM/KA/RERA/1251/310/PR/090523/005912</t>
  </si>
  <si>
    <t>SOUTH PARK PHASE 2</t>
  </si>
  <si>
    <t>Sy No 5/2 , 18/2, 19/3B, 19/4, 19/6, 19/3A, 19/7 , gottigere village uttarhalli hobli bangalore south taluk , Bangalore South , Bengaluru South , Bengaluru Urban, Karnataka - 560083</t>
  </si>
  <si>
    <t>ACK/KA/RERA/1251/446/PR/140123/006725</t>
  </si>
  <si>
    <t>SATTVA REAL ESTATE PRIVATE LIMITED</t>
  </si>
  <si>
    <t>LA VITA</t>
  </si>
  <si>
    <t>KATHA NO. 643, SY NO. 143, BYRATHI VILLAGE, , BIDARAHALLI HOBLI,WARD NO. 54, BENGALURU EAST TALUK, BENGALURU , Bens Royal Woods Road , Bengaluru East , Bengaluru Urban, Karnataka - 562149</t>
  </si>
  <si>
    <t>ACK/KA/RERA/1251/308/PR/110123/006718</t>
  </si>
  <si>
    <t>PRM/KA/RERA/1251/308/PR/150423/005865</t>
  </si>
  <si>
    <t>GREEN CITY</t>
  </si>
  <si>
    <t>SY NO 57/1, 57/4, 58, 60 SITUATED AT KAMMASANDRA AGRAHARA VILLAGE, , KASABA HOBLI, ANEKAL TALUK, BANGALORE URBAN DIST , SY NO 57/1, 57/4, 58, 60 SITUATED AT KAMMASANDRA AGRAHARA VILLAGE, KASABA HOBLI, ANEKAL TALUK, BANGALORE URBAN DIST , Anekal , Bengaluru Urban, Karnataka - 562106</t>
  </si>
  <si>
    <t>ACK/KA/RERA/1251/308/PR/100123/006717</t>
  </si>
  <si>
    <t>PRM/KA/RERA/1251/308/PR/310123/005672</t>
  </si>
  <si>
    <t>SHREE DEVELOPERS</t>
  </si>
  <si>
    <t>SRI RAMA BADAVANE PHASE-III</t>
  </si>
  <si>
    <t>SY. NO. 84/1, 84/2, 84/3, 103/1, 103/2, 103/3, 103/4, 103/5, 97/1, 97/2, 97/3, 87/2, 87/3 OF , HALDENAHALLI VILLAGE, KASABA HOBLI , ANEKAL , Anekal , Bengaluru Urban, Karnataka - 562106</t>
  </si>
  <si>
    <t>ACK/KA/RERA/1251/310/PR/100123/006712</t>
  </si>
  <si>
    <t>PRM/KA/RERA/1251/310/PR/140223/005715</t>
  </si>
  <si>
    <t>REDDY PROJECTS AND DEVELOPERS PRIVATE LIMITED</t>
  </si>
  <si>
    <t>MAHAVEER HILLSTONE</t>
  </si>
  <si>
    <t>14-02-2023</t>
  </si>
  <si>
    <t>Sy No 85(Part) of Mylasandra Village , Begur Hobli , Bengaluru , Bengaluru South , Bengaluru Urban, Karnataka - 560083</t>
  </si>
  <si>
    <t>ACK/KA/RERA/1251/310/PR/090123/006709</t>
  </si>
  <si>
    <t>PRM/KA/RERA/1251/309/PR/200923/006268</t>
  </si>
  <si>
    <t>MEENAKSHI INFRRA PROJECTS</t>
  </si>
  <si>
    <t>HIGH LIFE TOWERS</t>
  </si>
  <si>
    <t>Property No./PID No. 2834/81/2a,81/2b ,rachenahalli village , Kr Purma Hobli Bengaluru , Bengaluru , Bengaluru North , Bengaluru Urban, Karnataka - 560045</t>
  </si>
  <si>
    <t>18-05-2022</t>
  </si>
  <si>
    <t>ACK/KA/RERA/1251/308/PR/050123/006697</t>
  </si>
  <si>
    <t>PRM/KA/RERA/1251/308/PR/080323/005777</t>
  </si>
  <si>
    <t>M/S. PRAMOD MANDOTH PRAVEEN MANDOTH</t>
  </si>
  <si>
    <t>LIVVZO LUXEPOLIS</t>
  </si>
  <si>
    <t>30/3, 36/1 ,36/3, 37 and 47/1 Total extend 5 Acre 19 guntas , Anekal Gramantra village ,Kasaba hobli ,Anekal Taluk,Bangalore Dist , Anekal Gramantra village , Anekal , Bengaluru Urban, Karnataka - 562106</t>
  </si>
  <si>
    <t>30-06-2021</t>
  </si>
  <si>
    <t>ACK/KA/RERA/1251/308/PR/040123/006693</t>
  </si>
  <si>
    <t>PRM/KA/RERA/1251/308/PR/120123/005609</t>
  </si>
  <si>
    <t>TTD DEVELOPERS</t>
  </si>
  <si>
    <t>STONE HENGE</t>
  </si>
  <si>
    <t>SY NOS.45/2 ,45/3 ,45/4 ,47/1 ,47/4 &amp; 47/5 , GONIGATTAPURA VILLAGE ,SARJAPURA HOBLI , ANEKAL TALUK , GONIGATTAPURA VILLAGE ,SARJAPURA HOBLI , ANEKAL TALUK , Anekal , Bengaluru Urban, Karnataka - 562125</t>
  </si>
  <si>
    <t>ACK/KA/RERA/1251/310/PR/040123/006692</t>
  </si>
  <si>
    <t>PRM/KA/RERA/1251/310/PR/140223/005717</t>
  </si>
  <si>
    <t>ELITE PROJECTS</t>
  </si>
  <si>
    <t>BREEZE</t>
  </si>
  <si>
    <t>SITE NO'S : 208, 209 , 210, 211 &amp; 212 , RELIABLE LIFESTYLE LAYOUT, HARULUR VILLAGE , VARTHUR HOBLI , WARD NO-150 , BANGALORE , RELIABLE LIFESTYLE LAYOUT, HARULUR VILLAGE , Bengaluru South , Bengaluru Urban, Karnataka - 560102</t>
  </si>
  <si>
    <t>ACK/KA/RERA/1251/472/PR/030123/006688</t>
  </si>
  <si>
    <t>PRM/KA/RERA/1251/472/PR/070323/005769</t>
  </si>
  <si>
    <t>SUMUK PROJECTS</t>
  </si>
  <si>
    <t>SUMUK SQUARE</t>
  </si>
  <si>
    <t>25-08-2026</t>
  </si>
  <si>
    <t>SY NO 55/5 JARAKEBHANDEKAVAL VILLAGE YELAHANKA HOBLI , YELAHANKA TALUK BANGALORE , YELAHANKA TALUK BANGALORE , YELAHANKA , Bengaluru Urban, Karnataka - 560097</t>
  </si>
  <si>
    <t>ACK/KA/RERA/1251/310/PR/291222/006679</t>
  </si>
  <si>
    <t>PRM/KA/RERA/1251/310/PR/200123/005639</t>
  </si>
  <si>
    <t>M/S ADARSH DEVELOPERS</t>
  </si>
  <si>
    <t>ADARSH LAKE RESERVA PHASE 1</t>
  </si>
  <si>
    <t>SY. NO.32/1, 32/3 &amp; 32/4 OF , PUTTENAHALLI VILLAGE, UTTARHALLI HOBLI , BANGALORE SOUTH TALUK, BANGALORE , Bengaluru South , Bengaluru Urban, Karnataka - 560076</t>
  </si>
  <si>
    <t>ACK/KA/RERA/1251/446/PR/281222/006672</t>
  </si>
  <si>
    <t>PRM/KA/RERA/1251/446/PR/190123/005631</t>
  </si>
  <si>
    <t>EUSTOMA VENTURES</t>
  </si>
  <si>
    <t>SERENITY GARDENS</t>
  </si>
  <si>
    <t>Sy No 100/1, Katha No - 1392/100/1, Nagondanahalli Village , K.R. Puram Hobli, Ward No-84 , Nagondanahalli Village , Bengaluru East , Bengaluru Urban, Karnataka - 560036</t>
  </si>
  <si>
    <t>ACK/KA/RERA/1251/446/PR/281222/006671</t>
  </si>
  <si>
    <t>PRM/KA/RERA/1251/446/PR/030223/005681</t>
  </si>
  <si>
    <t>HIGHLAND PROPERTIES</t>
  </si>
  <si>
    <t>GREENDALE</t>
  </si>
  <si>
    <t>118/1,118/2,118/3,118/4,118/5, Ramagondanahalli Village , Varthur Hobli , Bangalore East Taluk , Bengaluru East , Bengaluru Urban, Karnataka - 560066</t>
  </si>
  <si>
    <t>ACK/KA/RERA/1251/446/PR/271222/006669</t>
  </si>
  <si>
    <t>SATTVA DEVELOPERS PRIVATE LIMITED</t>
  </si>
  <si>
    <t>SATTVA BLISS</t>
  </si>
  <si>
    <t>22-08-2027</t>
  </si>
  <si>
    <t>Survey No. 130/3 of Bommenahalli Village, Bidarahalli Hobli, Bangalore East Taluk, , presently bearing Khata No.150200401601600262 issused by Mandur Grama Panchayat, Bommenahalli village, Bangalore East taluk. , Budigere Cross , Bengaluru East , Bengaluru Urban, Karnataka - 560049</t>
  </si>
  <si>
    <t>16-09-2022</t>
  </si>
  <si>
    <t>ACK/KA/RERA/1251/310/PR/261222/006666</t>
  </si>
  <si>
    <t>PRM/KA/RERA/1251/310/PR/030623/005966</t>
  </si>
  <si>
    <t>K &amp; T CONSTRUCTIONS</t>
  </si>
  <si>
    <t>K&amp;T'S SAI SANNIDHI</t>
  </si>
  <si>
    <t>KATHA NO. 898/55, 60/2, 60/3, SY NO. 55, 60/2 &amp; 60/3, BASAPURA VILLAGE, , BEGUR HOBLI, (WARD NO. 192) , BASAPURA VILLAGE , Bengaluru South , Bengaluru Urban, Karnataka - 560068</t>
  </si>
  <si>
    <t>ACK/KA/RERA/1251/308/PR/261222/006663</t>
  </si>
  <si>
    <t>PRM/KA/RERA/1251/308/PR/200123/005642</t>
  </si>
  <si>
    <t>CACHET PROJECTS LLP</t>
  </si>
  <si>
    <t>NATURA ATAVI II</t>
  </si>
  <si>
    <t>Sy No.60/1, 62/1, 62/2, 62/5,62/7(old sy no.62/1), 63/1,63/2.63/4 situated at S Medahalli Village , Sarjapura Hobli, Anekal Taluk , Sarjapura, anekal , Anekal , Bengaluru Urban, Karnataka - 562107</t>
  </si>
  <si>
    <t>ACK/KA/RERA/1251/308/PR/231222/006658</t>
  </si>
  <si>
    <t>CIELO AT BRIGADE VALENCIA</t>
  </si>
  <si>
    <t>Sy Noâ€™s: 52, 53, 54/1A, 54/2, 84/2, 84/3, 85/1, 85/4 and 86 , Kithiganahalli and Banahalli Village, Attibele Hobli, Anekal Taluk , Sy Noâ€™s: 52, 53, 54/1A and 54/2 of , Attibele Hobli, Anekal Taluk and Sy Noâ€™s 84/2, 84/3, 85/1, 85/4 and 86 of Banahalli Village, Attibele Hobli, Anekal Taluk , Anekal , Bengaluru Urban, Karnataka - 562106</t>
  </si>
  <si>
    <t>ACK/KA/RERA/1251/446/PR/221222/006654</t>
  </si>
  <si>
    <t>PRM/KA/RERA/1251/446/PR/240323/005817</t>
  </si>
  <si>
    <t>LEWIS INFRASTRUCTURE AND PROJECTS</t>
  </si>
  <si>
    <t>NO 12 LLOYDS ROAD</t>
  </si>
  <si>
    <t>No.12, Municipal Coporation No.13, Lloyds Road, , Cooke Town, , Cooke Town , Bengaluru East , Bengaluru Urban, Karnataka - 560005</t>
  </si>
  <si>
    <t>30-12-2022</t>
  </si>
  <si>
    <t>ACK/KA/RERA/1251/310/PR/221221/006653</t>
  </si>
  <si>
    <t>PRM/KA/RERA/1251/310/PR/221231/005585</t>
  </si>
  <si>
    <t>KARNATAKA SLUM DEVELOPMENT BOARD</t>
  </si>
  <si>
    <t>PMAY-HFA 500 GOVINDARAJANAGARA</t>
  </si>
  <si>
    <t>ACK/KA/RERA/1251/308/PR/201222/006633</t>
  </si>
  <si>
    <t>GRAND LA VASA</t>
  </si>
  <si>
    <t>25-01-2025</t>
  </si>
  <si>
    <t>Grand La Vasa Sy No. 73/2, Sy No.74/4, Sy No.74/3, Sy No.76, Sy No.77/1, Sy No.77/2, Sy No.77/3, Sy No.77/4, Sy No.77/5 , Sy No.77/6, Sy No.77/7, Sy No.77/8, Sy No.77/9, Sy No.77/11, Sy No.78/2, Sy No.78/3, Sy No.78/4, Sy No.79/1, Sy No.79/2, Sy No.79/3, Sy No.80/1 and 80/2. Totally Measuring 20 Acre 10.5 Guntas , Byagadadenahalli , Anekal , Bengaluru Urban, Karnataka - 562106</t>
  </si>
  <si>
    <t>ACK/KA/RERA/1251/309/PR/191222/006626</t>
  </si>
  <si>
    <t>PRM/KA/RERA/1251/309/PR/250123/005668</t>
  </si>
  <si>
    <t>EARTHEN HUES AND ESTATES PRIVATE LIMITED</t>
  </si>
  <si>
    <t>BIRD OF PARADISE - PHASE 2</t>
  </si>
  <si>
    <t>Sy. No. 237, Tharahunuse Village, Jala Hobli , Yelahanka Thaluk, Bangalore , Tharahunuse Village , Bengaluru North , Bengaluru Urban, Karnataka - 562157</t>
  </si>
  <si>
    <t>ACK/KA/RERA/1251/308/PR/181222/006620</t>
  </si>
  <si>
    <t>PRM/KA/RERA/1251/308/PR/311222/005595</t>
  </si>
  <si>
    <t>WHITEHILL HERITAGE HOMES LLP</t>
  </si>
  <si>
    <t>PELICAN SQUARE</t>
  </si>
  <si>
    <t>15-03-2026</t>
  </si>
  <si>
    <t>Sy No- 5/2,8/1,8/2,9/1,9/2,9/4,47/2 &amp; 47/4, , Mahal Chowdadenahalli , Sarjapur Hobli , Anekal , Bengaluru Urban, Karnataka - 562125</t>
  </si>
  <si>
    <t>ACK/KA/RERA/1251/310/PR/161222/006615</t>
  </si>
  <si>
    <t>PRM/KA/RERA/1251/310/PR/210323/005807</t>
  </si>
  <si>
    <t>M/S. OPERA STRUCTURES</t>
  </si>
  <si>
    <t>OPERA PRIMUS</t>
  </si>
  <si>
    <t>Site No: 29/4, Khatha No:1751/29/4, Kalena Agrahara, , Bannerghatta Road, Bengaluru, Ward No:192, Karnataka-560076 , Site No: 29/4, Khatha No:1751/29/4, Kalena Agrahara, Bannerghatta Road, Bengaluru, Ward No:192, Karnataka-560076 , Bengaluru South , Bengaluru Urban, Karnataka - 560076</t>
  </si>
  <si>
    <t>private tractors.</t>
  </si>
  <si>
    <t>ACK/KA/RERA/1251/308/PR/131222/006609</t>
  </si>
  <si>
    <t>PRM/KA/RERA/1251/308/PR/140223/005714</t>
  </si>
  <si>
    <t>B RAMADEVI</t>
  </si>
  <si>
    <t>HIMAGIRI VIRTUE</t>
  </si>
  <si>
    <t>25-03-2023</t>
  </si>
  <si>
    <t>Sy No: 47/1A, Chikkanahalli Village, Attibele Hobli , Anekal Taluk, Bengaloru Urban District - 562107 , Sy No: 47/1A, Chikkanahalli Village , Anekal , Bengaluru Urban, Karnataka - 562107</t>
  </si>
  <si>
    <t>26-08-2022</t>
  </si>
  <si>
    <t>ACK/KA/RERA/1251/309/PR/121222/006604</t>
  </si>
  <si>
    <t>PRM/KA/RERA/1251/309/PR/160223/005724</t>
  </si>
  <si>
    <t>EMBASSY-COLUMBIA PACIFIC ASL PVT LTD</t>
  </si>
  <si>
    <t>SERENE AMARA BY COLUMBIA PACIFIC</t>
  </si>
  <si>
    <t>Sy Nos 131(3/233), 134(3/232), 135(3/226), 136(3/227), 142(3/225), 143(3/223), 124(3/222) and 145(3/218) of NAVRATHNA AGRAHARA VILLAGE , JALA HOBLI, YELAHANKA TALUK , BENGALURU , Bengaluru North , Bengaluru Urban, Karnataka - 560064</t>
  </si>
  <si>
    <t>ACK/KA/RERA/1251/446/PR/101222/006602</t>
  </si>
  <si>
    <t>PRM/KA/RERA/1251/446/PR/281222/005565</t>
  </si>
  <si>
    <t>TOTAL ENVIRONMENT HABITAT PVT. LTD.</t>
  </si>
  <si>
    <t>PURSUIT OF A RADICAL RHAPSODY TOWER 5</t>
  </si>
  <si>
    <t>Sy. No.170/1B, 170/2 &amp; 176/3, Hoodi Village , KR Puram Hobli, Ward No. 82 , KR Puram , Bengaluru East , Bengaluru Urban, Karnataka - 560048</t>
  </si>
  <si>
    <t>ACK/KA/RERA/1251/446/PR/091222/006597</t>
  </si>
  <si>
    <t>N G DEVELOPERS</t>
  </si>
  <si>
    <t>AVANI ABODE</t>
  </si>
  <si>
    <t>Survey Numberâ€™s 121/2,123/1 ,123/3, 98, 76/1 ,92 and 104 , Situated at Cheemasandra Village, Bidarahalli Hobli, Bangalore East Taluk , Cheemasandra , Bengaluru East , Bengaluru Urban, Karnataka - 560049</t>
  </si>
  <si>
    <t>ACK/KA/RERA/1251/446/PR/061222/006587</t>
  </si>
  <si>
    <t>PRM/KA/RERA/1251/446/PR/120123/005614</t>
  </si>
  <si>
    <t>LVS CLASSIC PHASE 1</t>
  </si>
  <si>
    <t>Sy No.24, Kihaganur Village , KR Puram , KR Puram , Bengaluru East , Bengaluru Urban, Karnataka - 560036</t>
  </si>
  <si>
    <t>ACK/KA/RERA/1251/310/PR/301122/006576</t>
  </si>
  <si>
    <t>PRM/KA/RERA/1251/310/PR/090323/005780</t>
  </si>
  <si>
    <t>M/S. BHANUPRIYA ASSOCIATES ( DEVARAJU H )</t>
  </si>
  <si>
    <t>BALAJI GARDEN</t>
  </si>
  <si>
    <t>23-11-2024</t>
  </si>
  <si>
    <t>Sy No.3/2,4,5/1,5/2,5/3,6/1,6/2,6/3, &amp;7 , Uttari Village, , Uttari hobli, , Bengaluru South , Bengaluru Urban, Karnataka - 560082</t>
  </si>
  <si>
    <t>23-11-2022</t>
  </si>
  <si>
    <t>ACK/KA/RERA/1251/446/PR/301122/006574</t>
  </si>
  <si>
    <t>PRM/KA/RERA/1251/446/PR/311222/005594</t>
  </si>
  <si>
    <t>WHITEWINDS CONSTRUCTIONS PRIVATE LIMITED</t>
  </si>
  <si>
    <t>AADYA HEIGHTS</t>
  </si>
  <si>
    <t>SY. NO. 130/2B (PART), GP KHATHA NO. 278/259/153/1 &amp; E KHATHA NO. 150200401601600268 , BOMMENAHALLI VILLAGE, BIDARAHALLI HOBLI , BOMMENAHALLI , Bengaluru East , Bengaluru Urban, Karnataka - 560049</t>
  </si>
  <si>
    <t>ACK/KA/RERA/1251/309/PR/291122/006572</t>
  </si>
  <si>
    <t>PRM/KA/RERA/1251/309/PR/190423/005876</t>
  </si>
  <si>
    <t>SHREE VARI PROJECTS</t>
  </si>
  <si>
    <t>SHREEVARI GRANDEUR</t>
  </si>
  <si>
    <t>Survey No.68, KathaNo.4, PID No.84-171-4,East of NGEF Layout, , B.Channasandra, , Kasthuri Nagar , Bengaluru North , Bengaluru Urban, Karnataka - 560043</t>
  </si>
  <si>
    <t>ACK/KA/RERA/1251/308/PR/291122/006571</t>
  </si>
  <si>
    <t>PRM/KA/RERA/1251/308/PR/030223/005682</t>
  </si>
  <si>
    <t>M/S. BHAVISHA PROPERTIES</t>
  </si>
  <si>
    <t>BHAVISHA BENTLEY GOLDBERG PHASE 2</t>
  </si>
  <si>
    <t>17-10-2024</t>
  </si>
  <si>
    <t>Sy.No.16/4, 16/5, 16/6, 16/7, 16/8, 16/9, 16/10, 13/5, 13/6. 13/7, 13/8, and 13/9, , Katha No. 1318/13/5 6 7 8 9 16/4 5 6 7 8 9 10, Kada Agrahara Village, Sarjapura Hobli, Anekal Taluk, Bangalore , Sarjapura , Anekal , Bengaluru Urban, Karnataka - 562125</t>
  </si>
  <si>
    <t>17-10-2022</t>
  </si>
  <si>
    <t>ACK/KA/RERA/1251/446/PR/281122/006566</t>
  </si>
  <si>
    <t>PRM/KA/RERA/1251/446/PR/201222/005546</t>
  </si>
  <si>
    <t>APG INTELLI HOMES PRIVATE LIMITED</t>
  </si>
  <si>
    <t>63 DEGREE EAST - TOWER E</t>
  </si>
  <si>
    <t>Survey No. 69/1, 69/2, 69/3, 69/4 and 171 at Near Bangalore Technological Institute (BTI), Off Sarjapur Road , Kodathi Village, Varthur Hobli , Kodathi Village , Bengaluru East , Bengaluru Urban, Karnataka - 560035</t>
  </si>
  <si>
    <t>ACK/KA/RERA/1251/446/PR/261122/006561</t>
  </si>
  <si>
    <t>ASSETZ BLOOM &amp; DELL</t>
  </si>
  <si>
    <t>Sy.No. 109/1, 109/2,109/10 &amp; 110 , Doddabanahalli Village, Bidarahalli Hobli, Bengaluru East Taluk, , Doddabanahalli Village , Bengaluru East , Bengaluru Urban, Karnataka - 560067</t>
  </si>
  <si>
    <t>ACK/KA/RERA/1251/446/PR/251122/006560</t>
  </si>
  <si>
    <t>DIVYASREE INFRASTRUCTURE PROJECTS PRIVATE LIMITED</t>
  </si>
  <si>
    <t>77Â° LIFE</t>
  </si>
  <si>
    <t>21-12-2022</t>
  </si>
  <si>
    <t>157/2,157/3A,157/3B,159/1B, 77 Life, 77 Town Center, Yemalur Main Road , Off. Old Airport Road , Yemlur , Bengaluru East , Bengaluru Urban, Karnataka - 560037</t>
  </si>
  <si>
    <t>ACK/KA/RERA/1251/472/PR/251122/006559</t>
  </si>
  <si>
    <t>PRM/KA/RERA/1251/472/PR/231222/005554</t>
  </si>
  <si>
    <t>TERRA BLUE PROJECTS (KOSHY ABRAHAM)</t>
  </si>
  <si>
    <t>TERRA BLUE LEAF VILLA ENCLAVE</t>
  </si>
  <si>
    <t>31-01-2027</t>
  </si>
  <si>
    <t>Sy No. 39/1, 40/1, 40/2 and 41/1, Boilahalli Village , Jala Hobli, Yelahanka Taluk, Bangalore North 562149 , Boilahalli Village , YELAHANKA , Bengaluru Urban, Karnataka - 562149</t>
  </si>
  <si>
    <t>ACK/KA/RERA/1251/446/PR/251122/006557</t>
  </si>
  <si>
    <t>GODREJ SPLENDOUR PHASE II</t>
  </si>
  <si>
    <t>46/1, 46/2, 46/3, 46/4, 46/5, 47 of Dommasandra Village and Portion of Sy. No. 107/1 of Kumbena Agrahara Village , BIDARAHALLI HOBLI, , Whitefield , Bengaluru East , Bengaluru Urban, Karnataka - 560049 , Whitefield , Bengaluru East , Bengaluru Urban, Karnataka - 560049</t>
  </si>
  <si>
    <t>ACK/KA/RERA/1251/308/PR/241122/006552</t>
  </si>
  <si>
    <t>PRM/KA/RERA/1251/308/PR/110823/006143</t>
  </si>
  <si>
    <t>ROJA INCORP</t>
  </si>
  <si>
    <t>SOUL GARDEN</t>
  </si>
  <si>
    <t>Sy.No.306/1, 306/3 and 308 of Madivala Village , Kasaba Hobli, Anekal , Madivala Village , Anekal , Bengaluru Urban, Karnataka - 562107</t>
  </si>
  <si>
    <t>30-10-2022</t>
  </si>
  <si>
    <t>ACK/KA/RERA/1251/308/PR/221122/006550</t>
  </si>
  <si>
    <t>PRM/KA/RERA/1251/308/PR/200423/005885</t>
  </si>
  <si>
    <t>M SRINIVASA REDDY</t>
  </si>
  <si>
    <t>SRI SAI LAYOUT</t>
  </si>
  <si>
    <t>SY NO. 75/1, ADHIGONDANAHALLI VILLAGE , ATTIBELE HOBLI , ATTIBELE , Anekal , Bengaluru Urban, Karnataka - 562107</t>
  </si>
  <si>
    <t>ACK/KA/RERA/1251/308/PR/221122/006547</t>
  </si>
  <si>
    <t>PRM/KA/RERA/1251/308/PR/140223/005712</t>
  </si>
  <si>
    <t>BUILDIKO VENTURES LLP</t>
  </si>
  <si>
    <t>SPRING WOODS</t>
  </si>
  <si>
    <t>18-10-2027</t>
  </si>
  <si>
    <t>Sy.No.328/1, 328/2A, 328/2B And 329/2, Sarjapura Village , Sarjapura Hobli, Anekal Taluk , Sarjapura , Anekal , Bengaluru Urban, Karnataka - 562125</t>
  </si>
  <si>
    <t>18-01-2023</t>
  </si>
  <si>
    <t>ACK/KA/RERA/1251/310/PR/221122/006546</t>
  </si>
  <si>
    <t>PRM/KA/RERA/1251/310/PR/151222/005526</t>
  </si>
  <si>
    <t>SRI KRISHNA ASSOCIATES</t>
  </si>
  <si>
    <t>SRI KRISHNA GARDENS PHASE-1</t>
  </si>
  <si>
    <t>Sy No 31/2 and 31/3 of Gulikamale Village, , Uttarahalli Hobli, , Bengaluru South Taluk , Bengaluru South , Bengaluru Urban, Karnataka - 560082</t>
  </si>
  <si>
    <t>ACK/KA/RERA/1251/308/PR/211122/006545</t>
  </si>
  <si>
    <t>PRM/KA/RERA/1251/308/PR/171023/006327</t>
  </si>
  <si>
    <t>CLASSIC FEATHERLITE WATERFRONT DEVELOPERS LLP</t>
  </si>
  <si>
    <t>THE SANCTUARY PHASE IV</t>
  </si>
  <si>
    <t>26-08-2024</t>
  </si>
  <si>
    <t>Sy no.28/1,28/2,28/3,28/4,28/5,29/1,29/3, 31/2,31/3,32/1,32/4,32/5 , Ghonighattapura Village, Sarjaura Hobli, , Anekal , Bengaluru Urban, Karnataka - 562125 , Ghonighattapura Village , Anekal , Bengaluru Urban, Karnataka - 562125</t>
  </si>
  <si>
    <t>ACK/KA/RERA/1251/308/PR/191122/006538</t>
  </si>
  <si>
    <t>DIVINE MEADOWS</t>
  </si>
  <si>
    <t>Sy No 92, 93/1, 93/2, 94/2B, 111/1, 111/2, 111/3, 111/5 &amp; 111/6 situated in Mahal Chowdadenahalli Village, , Sarjapura Hobli , Anekal , Anekal , Bengaluru Urban, Karnataka - 560099</t>
  </si>
  <si>
    <t>ACK/KA/RERA/1251/308/PR/141122/006522</t>
  </si>
  <si>
    <t>GOLDEN PEARL PHASE - 2</t>
  </si>
  <si>
    <t>GOLDEN PEARL PHASE - 2, Sy. Nos. 53/4, 53/5, 53/7 &amp; 195/5, Indlabele Village, , Attibele Hobli, Anekal Taluk, Bangalore Urban District, Bangalore. , Indlabele Village , Anekal , Bengaluru Urban, Karnataka - 562107</t>
  </si>
  <si>
    <t>ACK/KA/RERA/1251/310/PR/121122/006519</t>
  </si>
  <si>
    <t>SNN ARJUN BUILDERS LLP</t>
  </si>
  <si>
    <t>RAJ BAY VISTA</t>
  </si>
  <si>
    <t>Site No. 1496, Sy No 20 &amp; 21, , Kodichikkanahalli, Ward No-188 , Bengaluru , Bengaluru South , Bengaluru Urban, Karnataka - 560076</t>
  </si>
  <si>
    <t>ACK/KA/RERA/1251/472/PR/091122/006510</t>
  </si>
  <si>
    <t>PRM/KA/RERA/1251/472/PR/030223/005678</t>
  </si>
  <si>
    <t>WARRIOR LAKEVIEW</t>
  </si>
  <si>
    <t>SY NO. 122/1, PROPERTY NO./PID NO. 105/122/1, BBMP KHATA NO. 105/122/1, , WARD NO. 05, KATTIGENAHALLI VILLAGE, JALA HOBLI , YELAHANKA , YELAHANKA , Bengaluru Urban, Karnataka - 560064</t>
  </si>
  <si>
    <t>ACK/KA/RERA/1251/308/PR/051122/006495</t>
  </si>
  <si>
    <t>PRM/KA/RERA/1251/308/PR/161122/005459</t>
  </si>
  <si>
    <t>R K DEVELOPERS</t>
  </si>
  <si>
    <t>36 PARK AVENUE</t>
  </si>
  <si>
    <t>Sy. No. S 42, 43/1, 43/2, 43/3, 43/4, 44/1, 44/2, 44/3, 45/1, 64/1, 64/2, 64/6 , Chikkadasarahalli Village, Sarjapur Holi, Anekal Taluk , Anekal , Anekal , Bengaluru Urban, Karnataka - 562107</t>
  </si>
  <si>
    <t>ACK/KA/RERA/1251/308/PR/051122/006494</t>
  </si>
  <si>
    <t>PRM/KA/RERA/1251/308/PR/101122/005451</t>
  </si>
  <si>
    <t>FUTURE INFRASTRUCTURES</t>
  </si>
  <si>
    <t>FUTURE ASPERA</t>
  </si>
  <si>
    <t>Madivala Village , Kasaba hobli , , Anekal Taluk, Bangalore Dist , Anekal , Anekal , Bengaluru Urban, Karnataka - 560060</t>
  </si>
  <si>
    <t>18-04-2022</t>
  </si>
  <si>
    <t>ACK/KA/RERA/1251/310/PR/051122/006493</t>
  </si>
  <si>
    <t>PRM/KA/RERA/1251/310/PR/250523/005940</t>
  </si>
  <si>
    <t>SRIVARI ESTATES</t>
  </si>
  <si>
    <t>SKANDHA AMORIS</t>
  </si>
  <si>
    <t>Sy no 95/1 (New 95/7) Halasalli Road, Behind Police Station, , Varthur, , Bangalore , Bengaluru South , Bengaluru Urban, Karnataka - 560087</t>
  </si>
  <si>
    <t>ACK/KA/RERA/1251/308/PR/041122/006489</t>
  </si>
  <si>
    <t>KRISHVI PROJECTS PRIVATE LIMITED</t>
  </si>
  <si>
    <t>KRISHVI E-VILLAS</t>
  </si>
  <si>
    <t>15-10-2024</t>
  </si>
  <si>
    <t>Sy. No. 161 of Manchanahalli Village, , Attibele Hobli, Anekal Taluk, Bangalore , Anekal Taluk , Anekal , Bengaluru Urban, Karnataka - 560106</t>
  </si>
  <si>
    <t>15-10-2022</t>
  </si>
  <si>
    <t>ACK/KA/RERA/1251/309/PR/031122/006482</t>
  </si>
  <si>
    <t>PRM/KA/RERA/1251/309/PR/311222/005593</t>
  </si>
  <si>
    <t>SOBHA DREAM GARDENS PHASE 3 - WING 3 AND 4</t>
  </si>
  <si>
    <t>Survey No. 50, 51 &amp; 54, Belahalli Village , Yelahanka Hobli , Bengaluru , Bengaluru North , Bengaluru Urban, Karnataka - 560056</t>
  </si>
  <si>
    <t>ACK/KA/RERA/1251/310/PR/311022/006477</t>
  </si>
  <si>
    <t>SOULSPRING PHASE 1</t>
  </si>
  <si>
    <t>KATHA NO 82/81/64/1/54/1/54/2, HARALUKUNTE VILLAGE , WARD NO. 190, BEGUR HOBLI , HSR LAYOUT , Bengaluru South , Bengaluru Urban, Karnataka - 560102</t>
  </si>
  <si>
    <t>ACK/KA/RERA/1251/309/PR/291022/006473</t>
  </si>
  <si>
    <t>PRM/KA/RERA/1251/309/PR/311222/005592</t>
  </si>
  <si>
    <t>SOBHA DREAM GARDENS PHASE 4 - WING 1 AND 2</t>
  </si>
  <si>
    <t>ACK/KA/RERA/1251/446/PR/291022/006472</t>
  </si>
  <si>
    <t>PRM/KA/RERA/1251/446/PR/140223/005711</t>
  </si>
  <si>
    <t>M/S UNITED BUILDERS &amp; DEVELOPERS</t>
  </si>
  <si>
    <t>UNITED TEMPLE BELLS</t>
  </si>
  <si>
    <t>TRANSFERED</t>
  </si>
  <si>
    <t>Survey No 90/1, Horamavu Agara Village , BBMP Ward No 25, KR Puram Hobli , Horamavu , Bengaluru East , Bengaluru Urban, Karnataka - 560043</t>
  </si>
  <si>
    <t>ACK/KA/RERA/1251/309/PR/291022/006471</t>
  </si>
  <si>
    <t>PRM/KA/RERA/1251/309/PR/311222/005591</t>
  </si>
  <si>
    <t>SOBHA DREAM GARDENS PHASE 5 - WING 10</t>
  </si>
  <si>
    <t>ACK/KA/RERA/1251/446/PR/291022/006470</t>
  </si>
  <si>
    <t>MACASA EMERALD</t>
  </si>
  <si>
    <t>Sy No. 33/1,2 &amp; 3, Chikkanayakanhalli village, Varthur hobli, , Bangalore East Bangalore , Chikkanayakanhalli , Bengaluru East , Bengaluru Urban, Karnataka - 560035</t>
  </si>
  <si>
    <t>24-10-2022</t>
  </si>
  <si>
    <t>ACK/KA/RERA/1251/309/PR/281022/006467</t>
  </si>
  <si>
    <t>PRM/KA/RERA/1251/309/PR/230123/005654</t>
  </si>
  <si>
    <t>KNS ANIRVAN PHASE -5</t>
  </si>
  <si>
    <t>20-08-2025</t>
  </si>
  <si>
    <t>Sy.Nos.77/5(P), 88/3(P) &amp; 88/4 of KANNALLI VILLAGE, YASHWANTHPUR HOBLI, , BANGALORE NORTH TALUK, BANGALORE URBAN DISTRICT , BANGALORE URBAN DISTRICT , Bengaluru North , Bengaluru Urban, Karnataka - 562130</t>
  </si>
  <si>
    <t>20-08-2022</t>
  </si>
  <si>
    <t>ACK/KA/RERA/1251/309/PR/171022/006448</t>
  </si>
  <si>
    <t>PRM/KA/RERA/1251/309/PR/150223/005719</t>
  </si>
  <si>
    <t>SOFTWARE ENGINEER AND DOCTORS HOUSING CO-OPERATIVE SOCIETY LIMITED</t>
  </si>
  <si>
    <t>OAKDALE GREENS P1</t>
  </si>
  <si>
    <t>SY NO 8(P)OF MANGANAHALLI VILLAGE AND SY NO 35/7P, 358P OF KANNALLI VILLAGE , YESVANTHPUR HOBLI, BANGALORE NORTH TALUK, BANGALORE , SY NO 8(P)OF MANGANAHALLI VILLAGE AND SY NO 35/7P, 358P OF KANNALLI VILLAGE , YESVANTHPUR HOBLI, BANGALORE NORTH TALUK, BANGALORE , MANGANAHALLI VILLAGE AND KANNALLI VILLAGE , Bengaluru North , Bengaluru Urban, Karnataka - 560060</t>
  </si>
  <si>
    <t>ACK/KA/RERA/1251/308/PR/161022/006446</t>
  </si>
  <si>
    <t>PRM/KA/RERA/1251/308/PR/060423/005836</t>
  </si>
  <si>
    <t>SELVARAJ R</t>
  </si>
  <si>
    <t>Sy No.110/1B , Lingapura Village Kasaba Hobli, , Lingapura Village, , Anekal , Bengaluru Urban, Karnataka - 560105</t>
  </si>
  <si>
    <t>ACK/KA/RERA/1251/308/PR/131022/006440</t>
  </si>
  <si>
    <t>PRM/KA/RERA/1251/308/PR/151222/005516</t>
  </si>
  <si>
    <t>BSR PROJECTS</t>
  </si>
  <si>
    <t>NATURA DAINTREE - II</t>
  </si>
  <si>
    <t>Sy no 129/2 of VALAGERIKALLAHALLI VILLAGE , , SARJAPURA HOBLI , ANEKAL TALUK , VALAGERIKALLAHALLI VILLAGE , Anekal , Bengaluru Urban, Karnataka - 562125</t>
  </si>
  <si>
    <t>ACK/KA/RERA/1251/308/PR/131022/006439</t>
  </si>
  <si>
    <t>PRM/KA/RERA/1251/308/PR/191022/005346</t>
  </si>
  <si>
    <t>SNR HOMES</t>
  </si>
  <si>
    <t>BRIENZ</t>
  </si>
  <si>
    <t>SY. NOS.120/2 ,120/3 , 120/4 , 120/5 , 120/7 , 120/8 , 120/10 , 120/11 &amp; 123/3 OF RAMSAGARA VILLAGE , ATTIBELE HOBLI , ANEKAL TALUK , RAMSAGARA VILLAGE , Anekal , Bengaluru Urban, Karnataka - 560099</t>
  </si>
  <si>
    <t>ACK/KA/RERA/1251/310/PR/101022/006424</t>
  </si>
  <si>
    <t>PRM/KA/RERA/1251/310/PR/190123/005628</t>
  </si>
  <si>
    <t>4 SQUARE REALTY</t>
  </si>
  <si>
    <t>4 SQUARE WHITE PETALS</t>
  </si>
  <si>
    <t>Sy No. 129/5, 129/6, 129/7 and 129/8, Javaregowda Doddi , Hosakerehalli Village, Uttarahalli Hobli, Bangalore , Hosakerehalli village , Bengaluru South , Bengaluru Urban, Karnataka - 560098</t>
  </si>
  <si>
    <t>ACK/KA/RERA/1251/310/PR/101022/006422</t>
  </si>
  <si>
    <t>PRM/KA/RERA/1251/310/PR/240323/005815</t>
  </si>
  <si>
    <t>MYTHRILEITE HOMES PRIVATE LIMITED</t>
  </si>
  <si>
    <t>MYTHRI HABITAT</t>
  </si>
  <si>
    <t>BBMP KATHA NO,2404, SY. NO.74, KOTHANUR VILLAGE , WARD NO.194, BANGALORE , KOTHANUR , Bengaluru South , Bengaluru Urban, Karnataka - 560078</t>
  </si>
  <si>
    <t>ACK/KA/RERA/1251/446/PR/101022/006421</t>
  </si>
  <si>
    <t>PRM/KA/RERA/1251/446/PR/240323/005820</t>
  </si>
  <si>
    <t>BV BUILDERS</t>
  </si>
  <si>
    <t>THARUNS B V SATTVA</t>
  </si>
  <si>
    <t>14-09-2026</t>
  </si>
  <si>
    <t>SY.NO.13/1A2, OLD SY.NO 13/1A, EARLIER SY NO.13/1, KATHA No.39/13/1A2, HAROHALLI VILLAGE, YELAHANKA HOBLI , Ward No: Ward-002 ,Yelahanka Zone under the jurisdiction of Bruhat Bengaluru Mahanagara Palike , SY.NO.13/1A2, OLD SY.NO 13/1A, EARLIER SY NO.13/1, Ward No: Ward-002 ,Harohalli Village, Yelahanka Hobli, Bangalore North Taluk, Bangalore , Bengaluru East , Bengaluru Urban, Karnataka - 560036</t>
  </si>
  <si>
    <t>ACK/KA/RERA/1251/310/PR/101022/006419</t>
  </si>
  <si>
    <t>PRM/KA/RERA/1251/310/PR/181022/005330</t>
  </si>
  <si>
    <t>SRI BALAMURI VINAYAKA ASSOCIATES</t>
  </si>
  <si>
    <t>THE GARDENS 4</t>
  </si>
  <si>
    <t>Sy No 112/1 and 112/3 of Gulikamale Village, , Uttarahalli Hobli , Bengaluru South , Bengaluru South , Bengaluru Urban, Karnataka - 560061</t>
  </si>
  <si>
    <t>ACK/KA/RERA/1251/472/PR/071022/006412</t>
  </si>
  <si>
    <t>PRM/KA/RERA/1251/472/PR/210323/005802</t>
  </si>
  <si>
    <t>MLN CONSTRUCTIONS &amp; DEVELOPERS</t>
  </si>
  <si>
    <t>MLN SIGNATURE</t>
  </si>
  <si>
    <t>Khatha 986, Sy No 56/3, 56/1 , Shivanahalli Village, Yelahanka Hobli , Bangalore , YELAHANKA , Bengaluru Urban, Karnataka - 560064</t>
  </si>
  <si>
    <t>ACK/KA/RERA/1251/309/PR/071022/006409</t>
  </si>
  <si>
    <t>PRM/KA/RERA/1251/309/PR/310123/005671</t>
  </si>
  <si>
    <t>THIRUMALA DEVELOPERS</t>
  </si>
  <si>
    <t>THIRUMALAADHARI</t>
  </si>
  <si>
    <t>22-02-2025</t>
  </si>
  <si>
    <t>THIRUMALAADHARI, KHATHA NO 477-37-5, Converted Sy No. 37-5, , Situated at Battarahalli Village, Bidarahalli Hobli, Bangalore East Taluk, Bangalore , Battarahalli , Bengaluru East , Bengaluru Urban, Karnataka - 560049</t>
  </si>
  <si>
    <t>23-02-2022</t>
  </si>
  <si>
    <t>ACK/KA/RERA/1251/308/PR/051022/006403</t>
  </si>
  <si>
    <t>PRM/KA/RERA/1251/308/PR/131022/005318</t>
  </si>
  <si>
    <t>INDIABUILD REALTORS PVT LTD</t>
  </si>
  <si>
    <t>THE IMPERIAL ADDRESS PHASE-3</t>
  </si>
  <si>
    <t>13-10-2022</t>
  </si>
  <si>
    <t>Sy No 47/2, 48/3 and 48/4 situated in Kammasandra Agrahara, , Kasaba Hobli, Anekal Taluk , Anekal , Anekal , Bengaluru Urban, Karnataka - 562106</t>
  </si>
  <si>
    <t>ACK/KA/RERA/1251/309/PR/041022/006396</t>
  </si>
  <si>
    <t>PRM/KA/RERA/1251/309/PR/281022/005374</t>
  </si>
  <si>
    <t>SOFTWARE ENGINEERS AND DOCTORS HOUSING COOPERATIVE SOCIETY LIMITED</t>
  </si>
  <si>
    <t>OAKDALE GREENS</t>
  </si>
  <si>
    <t>28-10-2022</t>
  </si>
  <si>
    <t>SY NO 79, 80, 81, 83, 84 &amp; 86 OF Manganahalli Village, Yeshwanthpur Hobli , Bangalore North Taluk, Bangalore, Karnataka , Sy No 79, 80, 81, 83, 84 and 86 of Manganahalli, Bengaluru, Karnataka , Bengaluru North , Bengaluru Urban, Karnataka - 560060</t>
  </si>
  <si>
    <t>ACK/KA/RERA/1251/446/PR/031022/006390</t>
  </si>
  <si>
    <t>PRM/KA/RERA/1251/446/PR/151222/005522</t>
  </si>
  <si>
    <t>M/S. DS AND JAKS DEVELOPERS</t>
  </si>
  <si>
    <t>NEEDS 3 PROJECT 168</t>
  </si>
  <si>
    <t>Sy.NO. 98/3A, Kenchappa Garden, 3rd Main Road , Hoysala Nagar Main Road , Horamavu , Bengaluru East , Bengaluru Urban, Karnataka - 560043</t>
  </si>
  <si>
    <t>ACK/KA/RERA/1251/310/PR/031022/006389</t>
  </si>
  <si>
    <t>PRM/KA/RERA/1251/310/PR/080223/005693</t>
  </si>
  <si>
    <t>NANDI DEVELOPERS</t>
  </si>
  <si>
    <t>NANDI BRINDAVAN</t>
  </si>
  <si>
    <t>BBMP Khatha No.1661, Sy.No. 13, uttarahalli main Road, , BHCS layout , Ward number 184, , Uttarahalli Main Road , Bengaluru South , Bengaluru Urban, Karnataka - 560061</t>
  </si>
  <si>
    <t>ACK/KA/RERA/1251/308/PR/031022/006386</t>
  </si>
  <si>
    <t>PRM/KA/RERA/1251/308/PR/181122/005471</t>
  </si>
  <si>
    <t>M/S. PENINSULA INFRA DEVELOPMENTS PVT LTD</t>
  </si>
  <si>
    <t>PENINSULA PARK ELITE PHASE III</t>
  </si>
  <si>
    <t>20/1, 20/2, 20/3, 21,22,23,25/1, 25/2, 26/1, 26/2, 28, 29/1, 29/2, 30, 32/1, 32/2, 33/1, 33/2, 34, 44, 45/1, 45/2 , Mahalchowdanahalli Village, Sarjapura hobli, Anekal Taluk, Bangalore , Anekal Taluk, Bangalore , Anekal , Bengaluru Urban, Karnataka - 562125</t>
  </si>
  <si>
    <t>ACK/KA/RERA/1251/310/PR/031022/006380</t>
  </si>
  <si>
    <t>PRM/KA/RERA/1251/310/PR/100323/005785</t>
  </si>
  <si>
    <t>SOUTHWEST VENTURES</t>
  </si>
  <si>
    <t>BOTANICA ONE</t>
  </si>
  <si>
    <t>"BOTANICA ONE'' Sy.no-124/3 Tharalu Village, " , Uttarahalli Hobli, , Bangalore South Taluk , Bengaluru South , Bengaluru Urban, Karnataka - 560082</t>
  </si>
  <si>
    <t>ACK/KA/RERA/1251/308/PR/021022/006374</t>
  </si>
  <si>
    <t>PRM/KA/RERA/1251/308/PR/160223/005727</t>
  </si>
  <si>
    <t>BEST PROPERTIES AND DEVELOPERS</t>
  </si>
  <si>
    <t>GREEN VALLEY 3.0</t>
  </si>
  <si>
    <t>SY NO.68/3, 68/7 MEASURING 2 ACRES 16.08 GUNTAS SITUATED AT GUDDAHATTI VILLAGE, , ATTIBELE HOBLI, ANEKAL TALUK, BANGALORE URBAN DISTRICT. , SY NO.68/3, 68/7, GUDDAHATTI VILLAGE, ATTIBELE HOBLI, ANEKAL TALUK. , Anekal , Bengaluru Urban, Karnataka - 562107</t>
  </si>
  <si>
    <t>ACK/KA/RERA/1251/310/PR/130922/006348</t>
  </si>
  <si>
    <t>PRM/KA/RERA/1251/310/PR/090323/005779</t>
  </si>
  <si>
    <t>SAI KIRAN CONSTRUCTIONS</t>
  </si>
  <si>
    <t>GARDEN SQUARE</t>
  </si>
  <si>
    <t>Khatha No. 2380/2/55/1 Sy. No. 55/1 , Ward No.184, Uttarahalli , Bengaluru South Taluk , Bengaluru South , Bengaluru Urban, Karnataka - 560061</t>
  </si>
  <si>
    <t>ACK/KA/RERA/1251/308/PR/130922/006345</t>
  </si>
  <si>
    <t>EXPERT INVESTMENTS</t>
  </si>
  <si>
    <t>PRIDE SUNRISE PHASE-II</t>
  </si>
  <si>
    <t>22-11-2022</t>
  </si>
  <si>
    <t>Sy. No. 178/3, Bukkasagara Village, , Jigani Hobli, Anekal Taluk, , Bukkasagara , Anekal , Bengaluru Urban, Karnataka - 560083</t>
  </si>
  <si>
    <t>15-01-2021</t>
  </si>
  <si>
    <t>External Supply by Tanker</t>
  </si>
  <si>
    <t>ACK/KA/RERA/1251/308/PR/090922/006338</t>
  </si>
  <si>
    <t>PRM/KA/RERA/1251/308/PR/311022/005389</t>
  </si>
  <si>
    <t>M/S ROYAL CREATIONS</t>
  </si>
  <si>
    <t>ROYAL CREATIONS ARIES</t>
  </si>
  <si>
    <t>SY NO 45/4, S MEDHAHALLI, , SARJAPURA HOBLI, , ANEKAL TALUK , Anekal , Bengaluru Urban, Karnataka - 562125</t>
  </si>
  <si>
    <t>15-03-2022</t>
  </si>
  <si>
    <t>ACK/KA/RERA/1251/308/PR/090922/006335</t>
  </si>
  <si>
    <t>PRM/KA/RERA/1251/308/PR/160223/005728</t>
  </si>
  <si>
    <t>CELEBRITY NATURES HABITAT PHASE II</t>
  </si>
  <si>
    <t>Sy No 56/2, 58(P), 61, 62 and 63 of Byalahalli Village, , Sarjapur Hobli, Anekal Taluk , Byalahalli Village , Anekal , Bengaluru Urban, Karnataka - 562107</t>
  </si>
  <si>
    <t>ACK/KA/RERA/1251/446/PR/070922/006324</t>
  </si>
  <si>
    <t>PRM/KA/RERA/1251/446/PR/101122/005446</t>
  </si>
  <si>
    <t>SIGNIFA BUILDERS AND DEVELOPERS</t>
  </si>
  <si>
    <t>SIGNIFA SAPPHIRE</t>
  </si>
  <si>
    <t>Sy 63/5 Belthur Main Road, , Belathur , Kadugodi , Bengaluru East , Bengaluru Urban, Karnataka - 560067</t>
  </si>
  <si>
    <t>22-05-2022</t>
  </si>
  <si>
    <t>ACK/KA/RERA/1251/308/PR/300822/006298</t>
  </si>
  <si>
    <t>PRM/KA/RERA/1251/308/PR/181122/005483</t>
  </si>
  <si>
    <t>ADITHYA HOMES PARADISE PHASE-3</t>
  </si>
  <si>
    <t>Sy.No.79/1, situated at Janthagondanahalli Village, Muthasandra Post, Sarjapura Hobli, Anekal Taluk, Bangalore , Sy.No.79/1, situated at Janthagondanahalli Village, Muthasandra Post, Sarjapura Hobli, Anekal Taluk, Bangalore , Sy.No.79/1, situated at Janthagondanahalli Village, Muthasandra Post, Sarjapura Hobli, Anekal Taluk, Bangalore , Anekal , Bengaluru Urban, Karnataka - 560087</t>
  </si>
  <si>
    <t>ACK/KA/RERA/1251/446/PR/300822/006296</t>
  </si>
  <si>
    <t>PRM/KA/RERA/1251/446/PR/161122/005456</t>
  </si>
  <si>
    <t>M/S MITTA BUILDERS</t>
  </si>
  <si>
    <t>MITTA ORRIN</t>
  </si>
  <si>
    <t>PROPOSED SITE PLAN AT Sy No. 109/1, 109/2A, 109/2B, 109/4, 110/1, 110/2, 110/3, 110/4, 110/5, 110/6, 110/7, 119/1, 119/2, 119/3, 119/4, 119/5, 119/6, , 119/7, 123/1 And khatha No. 150200100200124030 Bidaraguppe Village, Attibele Hobli, Anekal Taluk, Bangalore -562125 , Bidaraguppe Village , Bengaluru East , Bengaluru Urban, Karnataka - 562125</t>
  </si>
  <si>
    <t>ACK/KA/RERA/1251/308/PR/290822/006290</t>
  </si>
  <si>
    <t>PRM/KA/RERA/1251/308/PR/141022/005324</t>
  </si>
  <si>
    <t>M/S MA SARADA CONSTRUCTIONS</t>
  </si>
  <si>
    <t>UPAVAN</t>
  </si>
  <si>
    <t>25-04-2025</t>
  </si>
  <si>
    <t>Icon Layout, Sy 7/11 and 7/12, , Hoshalli, Hennagara Road, Jigani Hobli , Hennagara , Anekal , Bengaluru Urban, Karnataka - 560099</t>
  </si>
  <si>
    <t>ACK/KA/RERA/1251/446/PR/260822/006286</t>
  </si>
  <si>
    <t>ORCHIDS APARTMENTS PVT LTD</t>
  </si>
  <si>
    <t>ADARSH TROPICA (PHASE-1)</t>
  </si>
  <si>
    <t>SURVEY No.64/4, 64/5, 65/1A1 , 65/1B OF CHIKKANAYAKANAHALLI VILLAGE,VARTHUR HOBLI , BANGALORE EAST. , CHIKKANAYAKANAHALLI VILLAGE , VARTHUR HOBLI , Bengaluru East , Bengaluru Urban, Karnataka - 572214</t>
  </si>
  <si>
    <t>ACK/KA/RERA/1251/446/PR/260822/006283</t>
  </si>
  <si>
    <t>PRM/KA/RERA/1251/446/PR/210323/005801</t>
  </si>
  <si>
    <t>NO 3 MILTON STREET</t>
  </si>
  <si>
    <t>No 3, Milton Street , Cooke Town, Opp to Maria Nivas Convent , Cooke Town , Bengaluru East , Bengaluru Urban, Karnataka - 560005</t>
  </si>
  <si>
    <t>ACK/KA/RERA/1251/308/PR/250822/006278</t>
  </si>
  <si>
    <t>PRM/KA/RERA/1251/308/PR/211122/005485</t>
  </si>
  <si>
    <t>GLOBAL EDIFICE INFRA</t>
  </si>
  <si>
    <t>GLOBAL EDIFICE INFRA CRESENT</t>
  </si>
  <si>
    <t>S.Y NO.16/2 &amp; 16/3, Katha No. 4817/16/2 MARASUR VILLAGE, , KASABA HOBLI, ANEKAL TALUK, , BANGALORE , Anekal , Bengaluru Urban, Karnataka - 562106</t>
  </si>
  <si>
    <t>ACK/KA/RERA/1250/303/PR/250822/006277</t>
  </si>
  <si>
    <t>PRM/KA/RERA/1250/303/PR/101122/005445</t>
  </si>
  <si>
    <t>CONFIDENT CENTRAL MALL</t>
  </si>
  <si>
    <t>SY No. 141/1, 141/2 of Yamare Village , Sarjapura Hobli, Anekal Taluk , Anekal Taluk , Anekal , Bengaluru Urban, Karnataka - 562125</t>
  </si>
  <si>
    <t>ACK/KA/RERA/1251/310/PR/230822/006270</t>
  </si>
  <si>
    <t>PRM/KA/RERA/1251/310/PR/060723/006047</t>
  </si>
  <si>
    <t>SRI KRISHNA GROUP</t>
  </si>
  <si>
    <t>BRINDAVAN</t>
  </si>
  <si>
    <t>876/868/878/1/1, Hongasandra Village, Begur Hobli, Bengaluru South Taluk , Currently under the limits of BBMP Ward No. 189, Hongasandra. , Hongasandra , Bengaluru South , Bengaluru Urban, Karnataka - 560068</t>
  </si>
  <si>
    <t>15-07-2021</t>
  </si>
  <si>
    <t>ACK/KA/RERA/1251/310/PR/200822/006264</t>
  </si>
  <si>
    <t>PRM/KA/RERA/1251/310/PR/281022/005367</t>
  </si>
  <si>
    <t>SHREE JNANAKSHI BUILDERS AND DEVELOPERS</t>
  </si>
  <si>
    <t>AMBHAVILAS RESIDENCY</t>
  </si>
  <si>
    <t>24-06-2024</t>
  </si>
  <si>
    <t>KHATHA NO - 391/20/1 &amp; 20/12/223, PATTANAGERE VILLAGE , KENGERI VILLAGE, BANGALORE SOUTH TALUK, WARD NO 198 , PATTANAGERE , Bengaluru South , Bengaluru Urban, Karnataka - 560060</t>
  </si>
  <si>
    <t>ACK/KA/RERA/1251/446/PR/190822/006256</t>
  </si>
  <si>
    <t>PRM/KA/RERA/1251/446/PR/291022/005380</t>
  </si>
  <si>
    <t>M/S ADITHI PROJECTS</t>
  </si>
  <si>
    <t>ADITHI ELEGANCE</t>
  </si>
  <si>
    <t>31-01-2025</t>
  </si>
  <si>
    <t>Khatha No.7778, Sy No.131/8, Old Sy No.131/5, , GUNJUR VILLAGE, VARTHUR HOBLI , GUNJUR , Bengaluru East , Bengaluru Urban, Karnataka - 524532</t>
  </si>
  <si>
    <t>21-08-2022</t>
  </si>
  <si>
    <t>ACK/KA/RERA/1251/309/PR/170822/006247</t>
  </si>
  <si>
    <t>PRM/KA/RERA/1251/309/PR/181022/005329</t>
  </si>
  <si>
    <t>VIRTUE INFRASTRUCTURES</t>
  </si>
  <si>
    <t>SREE URBAN PINNACLE</t>
  </si>
  <si>
    <t>Sy No 36/1 &amp; Sy No. 48/2, Katha No 220/48/2 &amp; 36/1, , Agrahara Village, Yelahanka Hobli, Bangalore North Taluk , Agrahara Yelahanka , Bengaluru North , Bengaluru Urban, Karnataka - 560084</t>
  </si>
  <si>
    <t>ACK/KA/RERA/1251/310/PR/160822/006239</t>
  </si>
  <si>
    <t>PRM/KA/RERA/1251/310/PR/181122/005460</t>
  </si>
  <si>
    <t>SUMUKHA VENTURES</t>
  </si>
  <si>
    <t>SUMUKHA SILVERSTONE</t>
  </si>
  <si>
    <t>Sy No.4 Bilekahalli , Devarachikkanahalli Main Road , Bilekahalli , Bengaluru South , Bengaluru Urban, Karnataka - 560076</t>
  </si>
  <si>
    <t>ACK/KA/RERA/1251/446/PR/090822/006223</t>
  </si>
  <si>
    <t>PRM/KA/RERA/1251/446/PR/191022/005343</t>
  </si>
  <si>
    <t>HPR CONSTRUCTIONS</t>
  </si>
  <si>
    <t>SPENCER OAKS</t>
  </si>
  <si>
    <t>PID No. 91-76-3/2 Spencer Road , Frazer Town Civil station , Pullikeshinagar Bangalore , Bengaluru East , Bengaluru Urban, Karnataka - 560005</t>
  </si>
  <si>
    <t>31-08-2022</t>
  </si>
  <si>
    <t>ACK/KA/RERA/1251/310/PR/060822/006213</t>
  </si>
  <si>
    <t>PRM/KA/RERA/1251/310/PR/100822/005150</t>
  </si>
  <si>
    <t>CONSTRUCTION OF 1293 DUS AT KENCHANAPURA SY.NO.63</t>
  </si>
  <si>
    <t>20-02-2025</t>
  </si>
  <si>
    <t>Sy.No.63, Kenchanapura, Kengeri Hobli, , Bengaluru South Taluk, Bengaluru , Kengeri Hobli, Adjacent to Kempegowda Layout , Bengaluru South , Bengaluru Urban, Karnataka - 560060</t>
  </si>
  <si>
    <t>20-02-2020</t>
  </si>
  <si>
    <t>ACK/KA/RERA/1251/446/PR/160722/006148</t>
  </si>
  <si>
    <t>PRM/KA/RERA/1251/446/PR/110822/005153</t>
  </si>
  <si>
    <t>M/S. SAI SUPRIYA VENTURES</t>
  </si>
  <si>
    <t>WOOD SIDE</t>
  </si>
  <si>
    <t>SY NO. 51, SITE NO.S - 26, 27 &amp; 28, KHATHA NO. 3061/2858/26, KASAVANAHALLI VILLAGE , VARTHUR HOBLI, WARD - 150, MAHADEVAPURA ZONE , MAHADEVAPURA ZONE , Bengaluru East , Bengaluru Urban, Karnataka - 560103</t>
  </si>
  <si>
    <t>ACK/KA/RERA/1251/308/PR/140722/006143</t>
  </si>
  <si>
    <t>PRM/KA/RERA/1251/308/PR/151222/005520</t>
  </si>
  <si>
    <t>MAYFAIRRE</t>
  </si>
  <si>
    <t>Sy No. 74/4(Old Sy No. 74/1), 74/2 and 81/1 of Chikkanagamangala Village, , Sarjapura Hobli, Anakal Taluk, Bangalore , Sy No. 74/2, 74/4, &amp; 81/1 , Anekal , Bengaluru Urban, Karnataka - 560099</t>
  </si>
  <si>
    <t>28-07-2022</t>
  </si>
  <si>
    <t>ACK/KA/RERA/1251/308/PR/080722/006124</t>
  </si>
  <si>
    <t>PRM/KA/RERA/1251/308/PR/181122/005462</t>
  </si>
  <si>
    <t>SEVEN HILLS DEVELOPERS AND TRADERS PRIVATE LIMITED</t>
  </si>
  <si>
    <t>VAISHNAVI RAILWAYS ENCLAVE</t>
  </si>
  <si>
    <t>Sy no-59,53/3,Haldenahalli , 95,96/1,96/3 at Bidaragere village,Kasaba Hobli , Anekalu taluk , Anekal , Bengaluru Urban, Karnataka - 562106</t>
  </si>
  <si>
    <t>ACK/KA/RERA/1251/446/PR/060722/006115</t>
  </si>
  <si>
    <t>PAVANI MIRABILIA PHASE I</t>
  </si>
  <si>
    <t>25-05-2028</t>
  </si>
  <si>
    <t>Sy No. 22,23 &amp; 124 SEGEHALLI , BANGALORE , BANGALORE , Bengaluru East , Bengaluru Urban, Karnataka - 560049</t>
  </si>
  <si>
    <t>19-05-2022</t>
  </si>
  <si>
    <t>ACK/KA/RERA/1251/310/PR/010722/006100</t>
  </si>
  <si>
    <t>PRM/KA/RERA/1251/310/PR/211222/005549</t>
  </si>
  <si>
    <t>SPRINGSEAS DEVELOPERS</t>
  </si>
  <si>
    <t>WINDCHIMES</t>
  </si>
  <si>
    <t>76/1, Mutsandra Main Road, , Varthur , Varthur , Bengaluru South , Bengaluru Urban, Karnataka - 560087</t>
  </si>
  <si>
    <t>30-04-2022</t>
  </si>
  <si>
    <t>ACK/KA/RERA/1251/308/PR/010722/006098</t>
  </si>
  <si>
    <t>PRM/KA/RERA/1251/308/PR/110722/005063</t>
  </si>
  <si>
    <t>J BHINGIPURA RGHCL</t>
  </si>
  <si>
    <t>J Bhingipura, Sy.No.29, , Jigani Hobli, Anekal Taluk , Sy.No.29, J Bhingipura, , Anekal , Bengaluru Urban, Karnataka - 560150</t>
  </si>
  <si>
    <t>ACK/KA/RERA/1251/308/PR/290622/006091</t>
  </si>
  <si>
    <t>PRM/KA/RERA/1251/308/PR/100822/005148</t>
  </si>
  <si>
    <t>K PRAVEEN</t>
  </si>
  <si>
    <t>MAHAVEER PALATIUM ANNEX SY NO 28-1</t>
  </si>
  <si>
    <t>27-08-2021</t>
  </si>
  <si>
    <t>Sy No 28/1 of Giddenahalli Village , Jigani Hobli , Anekal , Anekal , Bengaluru Urban, Karnataka - 560105</t>
  </si>
  <si>
    <t>ACK/KA/RERA/1251/472/PR/210622/006063</t>
  </si>
  <si>
    <t>PRM/KA/RERA/1251/472/PR/291022/005377</t>
  </si>
  <si>
    <t>DHATRI VENTURES</t>
  </si>
  <si>
    <t>DHATRI ULTIMA</t>
  </si>
  <si>
    <t>29-04-2025</t>
  </si>
  <si>
    <t>DHATRI VENTURES, DHATRI ULTIMA, SITE NO-17,18,19 &amp; 20, 3rd Cross, Muneshwar Layout, Attur Layout, Yelahanka New Town Bnagalore-560064 , DHATRI VENTURES, DHATRI ULTIMA, SITE NO-17,18,19 &amp; 20, 3rd Cross, Muneshwar Layout, Attur Layout, Yelahanka New Town Bnagalore-560064 , YELAHANKA NEW TOWN , YELAHANKA , Bengaluru Urban, Karnataka - 560064</t>
  </si>
  <si>
    <t>ACK/KA/RERA/1251/446/PR/200622/006061</t>
  </si>
  <si>
    <t>PRM/KA/RERA/1251/446/PR/120922/005233</t>
  </si>
  <si>
    <t>JEEVAN DEVELOPERS</t>
  </si>
  <si>
    <t>JEEVANS OCTAVE</t>
  </si>
  <si>
    <t>No 95/3, Chaithanya Ananya Road, , Seegehalli Village, , Kadugodi , Bengaluru East , Bengaluru Urban, Karnataka - 560067</t>
  </si>
  <si>
    <t>ACK/KA/RERA/1251/308/PR/160622/006052</t>
  </si>
  <si>
    <t>PRM/KA/RERA/1251/308/PR/110822/005151</t>
  </si>
  <si>
    <t>MERIDIAN PARK PHASE III @ THE PRESTIGE CITY</t>
  </si>
  <si>
    <t>Sy.Nos. 19/2, 19/3, 19/4, 20/1,20/2, 21, (New No.21/1, 21/2,21/4), 21/5, 22/1, 22/2A (new No.22/5), , 22/2B, 22/3, 23/2, (new No.23/3,23/4 &amp; 23/5) , 24/1, 24/2 and Sy.No.25 of Valagere Kallahalli Village, Sarjapura Hobli, Anekal taluk, Bangalore Sarjapura, Next to Yamare Panch , Anekal , , Sarjapura Hobli, Anekal taluk, Bangalore , Anekal , Bengaluru Urban, Karnataka - 562125</t>
  </si>
  <si>
    <t>ACK/KA/RERA/1251/310/PR/130622/006042</t>
  </si>
  <si>
    <t>PRM/KA/RERA/1251/310/PR/060423/005834</t>
  </si>
  <si>
    <t>ELV CONSTRUCTIONS</t>
  </si>
  <si>
    <t>ELV BOUVARDIA</t>
  </si>
  <si>
    <t>Survey No 35/2, Gunjuru Village, , Varthur Hobli, Bangalore 560087 , Bangalore , Bengaluru South , Bengaluru Urban, Karnataka - 560087</t>
  </si>
  <si>
    <t>16-05-2022</t>
  </si>
  <si>
    <t>ACK/KA/RERA/1251/309/PR/090622/006033</t>
  </si>
  <si>
    <t>PRM/KA/RERA/1251/309/PR/311222/005568</t>
  </si>
  <si>
    <t>SDR CONSTRUCTIONS</t>
  </si>
  <si>
    <t>SRI GAYATHRI PRIME</t>
  </si>
  <si>
    <t>Sy. No S-529/2 &amp; 529/3, Katha No. 73 , Kalkere Village, K.R. Puram Hobli, Ward No-26 , K.R. Puram , Bengaluru North , Bengaluru Urban, Karnataka - 560043</t>
  </si>
  <si>
    <t>ACK/KA/RERA/1251/446/PR/070622/006023</t>
  </si>
  <si>
    <t>PRM/KA/RERA/1251/446/PR/110722/005061</t>
  </si>
  <si>
    <t>AIKYA PROMOTERS AND CONSTRUCTIONS</t>
  </si>
  <si>
    <t>AIKYA ORCHID</t>
  </si>
  <si>
    <t>Sy No.77/2B, Rajbhavi Road, Opp Varthur Sub Registrar Office , Varthur, Bangalore , Varthur , Bengaluru East , Bengaluru Urban, Karnataka - 560087</t>
  </si>
  <si>
    <t>ACK/KA/RERA/1251/308/PR/040522/005906</t>
  </si>
  <si>
    <t>PRM/KA/RERA/1251/308/PR/211222/005548</t>
  </si>
  <si>
    <t>H N VIJAYARAGHAVA REDDY CO</t>
  </si>
  <si>
    <t>VRR GOLDEN ENCLAVE PHASE II</t>
  </si>
  <si>
    <t>Sy.no 355 (Old Sy.no.155/14) , Hulimangala Village, Jigani Hobli, Anekal Taluk, Bengaluru , Electronic City Phase 1 , Anekal , Bengaluru Urban, Karnataka - 560100</t>
  </si>
  <si>
    <t>ACK/KA/RERA/1251/308/PR/280422/005892</t>
  </si>
  <si>
    <t>PRM/KA/RERA/1251/308/PR/110822/005152</t>
  </si>
  <si>
    <t>SHRILINE PROPERTIES PVT LTD</t>
  </si>
  <si>
    <t>SHRIRAM HAMSADHWANI PHASE 2</t>
  </si>
  <si>
    <t>Sy.No - 195, Bidaragere Village , Kasaba Hobli, Anekal Taluk, Bangalore. , Sy.No - 195, Bidaragere Village, Kasaba Hobli, Anekal Taluk, Bangalore. , Anekal , Bengaluru Urban, Karnataka - 562106</t>
  </si>
  <si>
    <t>30-05-2022</t>
  </si>
  <si>
    <t>ACK/KA/RERA/1251/308/PR/270422/005889</t>
  </si>
  <si>
    <t>PRM/KA/RERA/1251/308/PR/191022/005338</t>
  </si>
  <si>
    <t>CONFIDENT ASTRO</t>
  </si>
  <si>
    <t>SY. NO 38/1 &amp;38/3 OF S. MEDAHALLI VILLAGE , SARJAPURA HOBLI , ANEKAL, TALUK, BANGALORE , Anekal , Bengaluru Urban, Karnataka - 562125</t>
  </si>
  <si>
    <t>15-05-2022</t>
  </si>
  <si>
    <t>ACK/KA/RERA/1251/310/PR/220422/005876</t>
  </si>
  <si>
    <t>PRM/KA/RERA/1251/310/PR/120522/004881</t>
  </si>
  <si>
    <t>VAISHNAVI PROPERTIES AND SHELTERS</t>
  </si>
  <si>
    <t>VAISHNAVI SUSHRUTA</t>
  </si>
  <si>
    <t>15-01-2025</t>
  </si>
  <si>
    <t>Katha No 241/359/358/314/13/3, Sy. No. 13, , Konankunte Village, Vasanthapura, Bommamahalli , Konanakunte , Bengaluru South , Bengaluru Urban, Karnataka - 560062</t>
  </si>
  <si>
    <t>ACK/KA/RERA/1251/309/PR/200422/005869</t>
  </si>
  <si>
    <t>PRM/KA/RERA/1251/309/PR/110522/004867</t>
  </si>
  <si>
    <t>TOTAL ENVIRONMENT BUILDING SYSTEMS PRIVATE LIMITED.</t>
  </si>
  <si>
    <t>AFTER THE RAIN COMMERCIAL</t>
  </si>
  <si>
    <t>Survey Nos.355 SIR MVIT COLLEGE ROAD BETTAHALASURU VILLAGE, , JALA HOBLI,BANGALORE NORTH TALUK, , Survey Nos.355 SIR MVIT COLLEGE ROAD BETTAHALASURU VILLAGE,JALA HOBLI,BANGALORE NORTH TALUK, , Bengaluru North , Bengaluru Urban, Karnataka - 562157</t>
  </si>
  <si>
    <t>ACK/KA/RERA/1251/446/PR/130422/005852</t>
  </si>
  <si>
    <t>PRM/KA/RERA/1251/446/PR/311022/005385</t>
  </si>
  <si>
    <t>CONCORDE ECONEX</t>
  </si>
  <si>
    <t>Plot No.27A, Doddanekundi Industrial Area 1st Phase , Doddanekundi Village, K R Puram Hobli , Doddanekundi Industrial Area , Bengaluru East , Bengaluru Urban, Karnataka - 560037</t>
  </si>
  <si>
    <t>ACK/KA/RERA/1251/308/PR/060422/005831</t>
  </si>
  <si>
    <t>PRM/KA/RERA/1251/308/PR/120922/005228</t>
  </si>
  <si>
    <t>J P SUPREME</t>
  </si>
  <si>
    <t>JP SUPREME</t>
  </si>
  <si>
    <t>SY NO 8/1,10/2,10/3,10/4,10/5 AR ADHYA ACADEMY SWAMY VIVEKANANDA ASHRAMA ROAD , VADERAMANCHANAHALLI VILLAGE JIGANI HOBLI ANEKAL TALUK, BENGALURU , ANEKAL TALUK , Anekal , Bengaluru Urban, Karnataka - 560083</t>
  </si>
  <si>
    <t>ACK/KA/RERA/1251/472/PR/300322/005815</t>
  </si>
  <si>
    <t>PRM/KA/RERA/1251/472/PR/250123/005665</t>
  </si>
  <si>
    <t>DHARANI PROMOTERS AND BUILDERS</t>
  </si>
  <si>
    <t>DHARANI GREENS</t>
  </si>
  <si>
    <t>D6 Dillenea Street , Ramanashree California Gardens Doddaballapur Main Road , Yelahanka New Town , YELAHANKA , Bengaluru Urban, Karnataka - 560064</t>
  </si>
  <si>
    <t>ACK/KA/RERA/1251/308/PR/280322/005811</t>
  </si>
  <si>
    <t>PRM/KA/RERA/1251/308/PR/201022/005347</t>
  </si>
  <si>
    <t>PLATINUM PHASE 3</t>
  </si>
  <si>
    <t>30-09-2022</t>
  </si>
  <si>
    <t>SY NO 167/1 OF YAMARE VILLAGE, SARJAPURA HOBLI , ANEKAL, TALUK, BANGALORE , SARJAPURA HOBLI , Anekal , Bengaluru Urban, Karnataka - 562125</t>
  </si>
  <si>
    <t>ACK/KA/RERA/1251/308/PR/230322/005801</t>
  </si>
  <si>
    <t>PRM/KA/RERA/1251/308/PR/100522/004863</t>
  </si>
  <si>
    <t>M/S. EAST NORTH VVS REALTY</t>
  </si>
  <si>
    <t>THE NASHVILLE</t>
  </si>
  <si>
    <t>SYNo.36/3, Iggalur Village, , Attibele Hobli , Anekal Taluk , Bangalore Urban , Iggalur Village, , Attibele Hobli , Anekal , Bengaluru Urban, Karnataka - 560099</t>
  </si>
  <si>
    <t>ACK/KA/RERA/1251/309/PR/140322/005774</t>
  </si>
  <si>
    <t>PRM/KA/RERA/1251/309/PR/110722/005053</t>
  </si>
  <si>
    <t>ALLEGRO MAHABALESHWARA VENTURES LLP</t>
  </si>
  <si>
    <t>CLASSIQUE WINDCHIMES</t>
  </si>
  <si>
    <t>14-07-2026</t>
  </si>
  <si>
    <t>Sy No 51/3, Khata No - 276/51/3 , Ananthapura @ Geddalahalli Village, , Yelahanka Hobli, Bangalore North taluk, Ward No 3. , Geddalahalli Village , Bengaluru North , Bengaluru Urban, Karnataka - 560064</t>
  </si>
  <si>
    <t>ACK/KA/RERA/1251/310/PR/240222/005712</t>
  </si>
  <si>
    <t>PRM/KA/RERA/1251/310/PR/110422/004829</t>
  </si>
  <si>
    <t>S P PUTTASWAMY</t>
  </si>
  <si>
    <t>VANASIRI BADAVANA STAGE III</t>
  </si>
  <si>
    <t>VANASIRI BADAVANE, SY. NO. 252 AND 16/3, KAMBIPURA VILLAGE , BNGALORE SOUTH TALUK , VANASIRI BADAVANE, SY. NO. 252 AND 16/3, KAMBIPURA VILLAGE, BNGALORE SOUTH TALUK , Bengaluru South , Bengaluru Urban, Karnataka - 560074</t>
  </si>
  <si>
    <t>ACK/KA/RERA/1251/308/PR/120222/005671</t>
  </si>
  <si>
    <t>PRM/KA/RERA/1251/308/PR/120822/005154</t>
  </si>
  <si>
    <t>LIVING STRUCTURES</t>
  </si>
  <si>
    <t>42 MARK THREE</t>
  </si>
  <si>
    <t>SY NO 16, (P.NO.150200102100221673) AT NARAYANAGHATTA VILLAGE , ATTIBELE HOBLI ,ANEKAL TALUK , Anekal Taluk , Anekal , Bengaluru Urban, Karnataka - 560099</t>
  </si>
  <si>
    <t>ACK/KA/RERA/1251/310/PR/100222/005665</t>
  </si>
  <si>
    <t>POPPY REALTORS PRIVATE LIMITED</t>
  </si>
  <si>
    <t>AQUA VISTA</t>
  </si>
  <si>
    <t>Lands presently bearing Khatha No.144/40,41 and 44/144 issued by Bruhat Bangalore Mahanagara Palike , (comprising of Survey Nos.36, 39, 40(P), 41, 44, Kalena Agarahara Village, Begur Hobli, Bangalore South Taluk) , Bannerghatta Main Road, Bengaluru , Bengaluru South , Bengaluru Urban, Karnataka - 560076</t>
  </si>
  <si>
    <t>private supply</t>
  </si>
  <si>
    <t>ACK/KA/RERA/1251/472/PR/020222/005639</t>
  </si>
  <si>
    <t>PRM/KA/RERA/1251/472/PR/151222/005527</t>
  </si>
  <si>
    <t>SANKALP CONSTRUCTIONS PRIVATE LIMITED</t>
  </si>
  <si>
    <t>SANKALP WINDSOR HOUSE</t>
  </si>
  <si>
    <t>BBMP KHATA NO.1528/1493/1412 (SITE NO.1412) JUDICIAL LAYOUT JAKKUR PLANTATION VILLAGE YELAHANKA WARD , BENGALURU NORTH , YELAHANKA , YELAHANKA , Bengaluru Urban, Karnataka - 560064</t>
  </si>
  <si>
    <t>29-01-2022</t>
  </si>
  <si>
    <t>ACK/KA/RERA/1251/310/PR/120122/005582</t>
  </si>
  <si>
    <t>PRM/KA/RERA/1251/310/PR/140223/005705</t>
  </si>
  <si>
    <t>PELAGSUS INFRASTRUCTURES PVT LTD</t>
  </si>
  <si>
    <t>HAMITON TOWERS</t>
  </si>
  <si>
    <t>Survey No-20/5 Near silk Board Junction (Bus Stand) , Outer Ring Road , Teacher Colony Bangalore , Bengaluru South , Bengaluru Urban, Karnataka - 560034</t>
  </si>
  <si>
    <t>26-11-2019</t>
  </si>
  <si>
    <t>ACK/KA/RERA/1251/310/PR/271221/005556</t>
  </si>
  <si>
    <t>PRM/KA/RERA/1251/310/PR/110422/004823</t>
  </si>
  <si>
    <t>ICON INFRA SHELTERS INDIA PRIVATE LIMITED</t>
  </si>
  <si>
    <t>ICON MICASA</t>
  </si>
  <si>
    <t>Survey Number 11, Bandenallasandra Village, , Jigani Hobli, Anekal Taluk, Bangalore , Bandenallasandra Village , Bengaluru South , Bengaluru Urban, Karnataka - 560105</t>
  </si>
  <si>
    <t>31-01-2022</t>
  </si>
  <si>
    <t>ACK/KA/RERA/1251/310/PR/101221/005530</t>
  </si>
  <si>
    <t>PRM/KA/RERA/1251/310/PR/120422/004833</t>
  </si>
  <si>
    <t>AXIS CONCEPT CONSTRUCTION PRIVATE LIMITED</t>
  </si>
  <si>
    <t>BOCHS AKSHAYA</t>
  </si>
  <si>
    <t>22-11-2024</t>
  </si>
  <si>
    <t>22-11-2023 - 22-11-2024</t>
  </si>
  <si>
    <t>Sy No.24,Begur Village, Begur Hobli, , Bangalore South , Begur Hobli , Bengaluru South , Bengaluru Urban, Karnataka - 560068</t>
  </si>
  <si>
    <t>25-11-2021</t>
  </si>
  <si>
    <t>ACK/KA/RERA/1251/310/PR/211210/005520</t>
  </si>
  <si>
    <t>PRM/KA/RERA/1251/310/PR/220711/005047</t>
  </si>
  <si>
    <t>CONSTRUCTION OF 516(GF) INDIVIDUAL UNITS</t>
  </si>
  <si>
    <t>#############</t>
  </si>
  <si>
    <t>ACK/KA/RERA/1251/308/PR/221121/005473</t>
  </si>
  <si>
    <t>PRM/KA/RERA/1251/308/PR/120522/004880</t>
  </si>
  <si>
    <t>THE SANCTUARY PHASE III</t>
  </si>
  <si>
    <t>Sy no: 1/6, 1/8, 1/10, 1/11, 2/1, 2/2, 2/3, 2/4, 2/5, 2/6, 2/7, 2/9, 2/10, 2/11, 24/2, 24/3, 24/4, 24/5, 25/1A, 25/1B, 25/2, 25/3, 26/1, 26/2, , 26/3, 26/4, 26/5, 27/1, 27/2, 32/2, 32/3, 33/1 , Ghonighattapura Village, Sarjaura Hobli, , Anekal , Bengaluru Urban, Karnataka - 562125</t>
  </si>
  <si>
    <t>ACK/KA/RERA/1251/309/PR/210929/005293</t>
  </si>
  <si>
    <t>PRM/KA/RERA/1251/309/PR/220210/004692</t>
  </si>
  <si>
    <t>TSR PROJECTS</t>
  </si>
  <si>
    <t>T.S.R'S SAI ARCADE</t>
  </si>
  <si>
    <t>31-12-2022 - 31-12-2023</t>
  </si>
  <si>
    <t>14-06-2021</t>
  </si>
  <si>
    <t>ACK/KA/RERA/1251/446/PR/210728/005104</t>
  </si>
  <si>
    <t>INESA VENTURES LLP</t>
  </si>
  <si>
    <t>DNR ARISTA PHASE 2</t>
  </si>
  <si>
    <t>19-03-2012</t>
  </si>
  <si>
    <t>TOR/ACK/KA/RERA/1251/308/PR/210219/004705</t>
  </si>
  <si>
    <t>TOR/PRM/KA/RERA/1251/308/PR/230429/002429</t>
  </si>
  <si>
    <t>BHAARATH BUILDERS</t>
  </si>
  <si>
    <t>ARKA IRIS GRAND</t>
  </si>
  <si>
    <t>09-11-2023 - 31-12-2024</t>
  </si>
  <si>
    <t>ACK/KA/RERA/1251/308/PR/210209/004656</t>
  </si>
  <si>
    <t>PRM/KA/RERA/1251/308/PR/230725/006090</t>
  </si>
  <si>
    <t>VIJAYANAGAR ECO VILLAGE PRIVATE LIMITED</t>
  </si>
  <si>
    <t>VIJAYANAGAR ECO VILLAGE</t>
  </si>
  <si>
    <t>25-07-2023</t>
  </si>
  <si>
    <t>TOR/ACK/KA/RERA/1251/446/PR/201113/004358</t>
  </si>
  <si>
    <t>DNR ARISTA PHASE 1</t>
  </si>
  <si>
    <t>ACK/KA/RERA/1251/446/PR/191009/003615</t>
  </si>
  <si>
    <t>PRM/KA/RERA/1251/446/PR/230125/005664</t>
  </si>
  <si>
    <t>BANGALORE DEVELOPMENT AUTHORITY</t>
  </si>
  <si>
    <t>KONADASAPURA HOUSING PROJECT PHASE 2</t>
  </si>
  <si>
    <t>31-12-2021</t>
  </si>
  <si>
    <t>PR/KN/180316/002875</t>
  </si>
  <si>
    <t>PRM/KA/RERA/1251/309/PR/230310/005784</t>
  </si>
  <si>
    <t>SHODHAN ESTATES</t>
  </si>
  <si>
    <t>SHODHAN RAINBOW</t>
  </si>
  <si>
    <t>31-03-2019</t>
  </si>
  <si>
    <t>20A</t>
  </si>
  <si>
    <t>ACK/KA/RERA/1251/446/PR/250823/007391</t>
  </si>
  <si>
    <t>SOBHA NEOPOLIS PHASE 1 - W 14, 15, 16, 17, 18 &amp;19</t>
  </si>
  <si>
    <t>20B</t>
  </si>
  <si>
    <t>ACK/KA/RERA/1251/446/PR/250823/007393</t>
  </si>
  <si>
    <t>SOBHA NEOPOLIS PHASE 2 - W 12 &amp; 13</t>
  </si>
  <si>
    <t>20C</t>
  </si>
  <si>
    <t>ACK/KA/RERA/1251/446/PR/250823/007395</t>
  </si>
  <si>
    <t>SOBHA NEOPOLIS PHASE 5 - W 5, 6 &amp; 7</t>
  </si>
  <si>
    <t>20D</t>
  </si>
  <si>
    <t>ACK/KA/RERA/1251/446/PR/280823/007398</t>
  </si>
  <si>
    <t>SOBHA NEOPOLIS PHASE 3 - W 1, 2, 10 &amp; 11</t>
  </si>
  <si>
    <t>20E</t>
  </si>
  <si>
    <t>20F</t>
  </si>
  <si>
    <t>ACK/KA/RERA/1251/446/PR/290823/007402</t>
  </si>
  <si>
    <t>SOBHA NEOPOLIS PHASE 4 - 3, 4, 8 &amp; 9</t>
  </si>
  <si>
    <t>s_no</t>
  </si>
  <si>
    <t>ACK/KA/RERA/1251/308/PR/200130/003868</t>
  </si>
  <si>
    <t>TANMATHRA AQUARELLE DEVELOPERS PRIVATE LIMITED</t>
  </si>
  <si>
    <t>SHRIRAM CHIRPING GROVE</t>
  </si>
  <si>
    <t>26-02-2020</t>
  </si>
  <si>
    <t>19-10-2025</t>
  </si>
  <si>
    <t>19-01-2025</t>
  </si>
  <si>
    <t>19-01-2025 - 19-10-2025</t>
  </si>
  <si>
    <t>20-01-2020</t>
  </si>
  <si>
    <t>ACK/KA/RERA/1251/308/PR/210904/005214</t>
  </si>
  <si>
    <t>TATTVAM VENTURES</t>
  </si>
  <si>
    <t>WOODSVALE</t>
  </si>
  <si>
    <t>15-09-2021</t>
  </si>
  <si>
    <t>ACK/KA/RERA/1251/310/PR/210209/004655</t>
  </si>
  <si>
    <t>CONCORDE MILLENNIUM LLP</t>
  </si>
  <si>
    <t>CONCORDE ABODE 99</t>
  </si>
  <si>
    <t>ACK/KA/RERA/1251/308/PR/280422/005890</t>
  </si>
  <si>
    <t>42 MARQUIS</t>
  </si>
  <si>
    <t>22-07-2022</t>
  </si>
  <si>
    <t>Survey No.10/2 and 12/2 of Narayanaghatta Village , Sarjapura Hobli Anekal Tauk , Narayanaghatta Village , Anekal , Bengaluru Urban, Karnataka - 560099</t>
  </si>
  <si>
    <t>24-03-2022</t>
  </si>
  <si>
    <t>ACK/KA/RERA/1251/308/PR/210820/005158</t>
  </si>
  <si>
    <t>ASPEN GREENS @ THE PRESTIGE CITY</t>
  </si>
  <si>
    <t>31-10-2024</t>
  </si>
  <si>
    <t>ACK/KA/RERA/1251/472/PR/210623/007218</t>
  </si>
  <si>
    <t>CENTURY NORTHSIDE</t>
  </si>
  <si>
    <t>CENTURY WINTERSUN PHASE 2</t>
  </si>
  <si>
    <t>Sy. Nos 73/1, 79/1 &amp; 79/2 of Kadathanamale Village, , Hesarghatta Hobli, Yelahanka Taluk, , Bangalore , YELAHANKA , Bengaluru Urban, Karnataka - 562110</t>
  </si>
  <si>
    <t>ACK/KA/RERA/1251/310/PR/230722/006172</t>
  </si>
  <si>
    <t>GRAVITY ESTATES</t>
  </si>
  <si>
    <t>GRAVITY ARANYA</t>
  </si>
  <si>
    <t>15-11-2024</t>
  </si>
  <si>
    <t>PROPOSED RESIDENTIAL APARTMENT `BUILDING ATKHATHA NO.424/31,37,38,SY NO. 31,37,&amp;38 , CHUDENAPURA VILLAGEKENGERI HOBLI,BANGALORE SOUTH TALUK, BANGALORE ,WARD NO.198, , Bangalore , Bengaluru South , Bengaluru Urban, Karnataka - 560060</t>
  </si>
  <si>
    <t>Chudenpura</t>
  </si>
  <si>
    <t>ACK/KA/RERA/1251/446/PR/191015/003623</t>
  </si>
  <si>
    <t>SHRESHTA INFRA PROJECTS PRIVATE LIMITED</t>
  </si>
  <si>
    <t>ADARSH SANCTUARY</t>
  </si>
  <si>
    <t>25-10-2019</t>
  </si>
  <si>
    <t>16-02-2025</t>
  </si>
  <si>
    <t>16-05-2023 -</t>
  </si>
  <si>
    <t>16-02-2024 - 16-02-2025</t>
  </si>
  <si>
    <t>16-08-2019</t>
  </si>
  <si>
    <t>ACK/KA/RERA/1251/446/PR/210204/004631</t>
  </si>
  <si>
    <t>NVT QUALITY LIFESTYLE PROJECTS PRIVATE LIMITED</t>
  </si>
  <si>
    <t>NVT STOPPING BY THE WOODS</t>
  </si>
  <si>
    <t>ACK/KA/RERA/1251/310/PR/210522/004989</t>
  </si>
  <si>
    <t>SOUND OF WATER PHASE 2</t>
  </si>
  <si>
    <t>ACK/KA/RERA/1251/310/PR/300822/006297</t>
  </si>
  <si>
    <t>SNN ABODE LLP</t>
  </si>
  <si>
    <t>RAJ VIVIENTE</t>
  </si>
  <si>
    <t>Sy No 55, 56/1, 56/2, 57/3, 57/4, 57/6, 57/5 situated in Kammanahalli Village , Begur Hobli , Bengaluru South , Bengaluru South , Bengaluru Urban, Karnataka - 560083</t>
  </si>
  <si>
    <t>ACK/KA/RERA/1251/310/PR/290624/008292</t>
  </si>
  <si>
    <t>SATTVA RESI PRIVATE LIMITED</t>
  </si>
  <si>
    <t>SATTVA SPRINGS</t>
  </si>
  <si>
    <t>24-07-2024</t>
  </si>
  <si>
    <t>18-09-2027</t>
  </si>
  <si>
    <t>lands bearing Survey No.179, Survey No.182/1, Survey No.182/2 , Kaggalipura Village, Uttarahalli Hobli, Bengaluru South Taluk , Kanakapura Road , Bengaluru South , Bengaluru Urban, Karnataka - 560082</t>
  </si>
  <si>
    <t>ACK/KA/RERA/1251/309/PR/270122/005622</t>
  </si>
  <si>
    <t>ASSETZ PREMIUM HOLDINGS PRIVATE LIMITED</t>
  </si>
  <si>
    <t>EARTH &amp; ESSENCE - PHASE 1B</t>
  </si>
  <si>
    <t>Sy. No 16/2,8/1 HOSAHALLI VILLAGE , JALA HOBLI ,YELAHANKA TALUK , HOSAHALLI VILLAGE , Bengaluru North , Bengaluru Urban, Karnataka - 562157</t>
  </si>
  <si>
    <t>ACK/KA/RERA/1251/308/PR/190920/003566</t>
  </si>
  <si>
    <t>BELLEZEA PHASE V</t>
  </si>
  <si>
    <t>22-06-2025</t>
  </si>
  <si>
    <t>22-09-2024</t>
  </si>
  <si>
    <t>22-09-2024 - 22-06-2025</t>
  </si>
  <si>
    <t>23-09-2019</t>
  </si>
  <si>
    <t>ACK/KA/RERA/1251/308/PR/270222/005720</t>
  </si>
  <si>
    <t>ELLEGENZA PHASE I EXTENSION</t>
  </si>
  <si>
    <t>Sy No 6/3. 12/1, 12/2, 12/3, 13/2, 13/3 Gopasandra Village , Sarjapura Hobli , Anekal Taluk , Anekal , Bengaluru Urban, Karnataka - 560099</t>
  </si>
  <si>
    <t>15-12-2021</t>
  </si>
  <si>
    <t>TOR/ACK/KA/RERA/1251/309/PR/201027/004325</t>
  </si>
  <si>
    <t>TOR/PRM/KA/RERA/1251/309/PR/211028/002104</t>
  </si>
  <si>
    <t>TRUE-BLUE REALTY PRIVATE LIMITED</t>
  </si>
  <si>
    <t>NITESH NAPA VALLEY</t>
  </si>
  <si>
    <t>28-10-2021</t>
  </si>
  <si>
    <t>31-03-2021</t>
  </si>
  <si>
    <t>31-03-2021 - 30-09-2021</t>
  </si>
  <si>
    <t>30-12-2021 - 29-12-2022</t>
  </si>
  <si>
    <t>29-12-2022 - 30-12-2024</t>
  </si>
  <si>
    <t>ACK/KA/RERA/1251/308/PR/021122/006478</t>
  </si>
  <si>
    <t>PRM/KA/RERA/1251/308/PR/091122/005431</t>
  </si>
  <si>
    <t>MARS BUILDERS AND DEVELOPERS</t>
  </si>
  <si>
    <t>ISHA SERENE</t>
  </si>
  <si>
    <t>survey number:83/2, at Bhakthipura village and Sy number 20/1, 20/2, 20/3,20/4, 21 , of Kodlipura village,Attibele hobli ,Anekal Taluk,Bangalore Dist. , Attibele , Anekal , Bengaluru Urban, Karnataka - 562107</t>
  </si>
  <si>
    <t>PR/KN/170731/000628</t>
  </si>
  <si>
    <t>PRM/KA/RERA/1251/309/PR/171015/000628</t>
  </si>
  <si>
    <t>EMBASSY PROPERTY DEVELOPMENT PRIVATE LIMITED</t>
  </si>
  <si>
    <t>EMBASSY BOULEVARD</t>
  </si>
  <si>
    <t>15-10-2017</t>
  </si>
  <si>
    <t>30-06-2019</t>
  </si>
  <si>
    <t>24-02-2011</t>
  </si>
  <si>
    <t>PR/KN/171025/002253</t>
  </si>
  <si>
    <t>PRM/KA/RERA/1251/309/PR/171208/002253</t>
  </si>
  <si>
    <t>G VENUGOPAL</t>
  </si>
  <si>
    <t>MAHALAKSHMI PROJECTS</t>
  </si>
  <si>
    <t>30-09-2020</t>
  </si>
  <si>
    <t>31-03-2020</t>
  </si>
  <si>
    <t>31-03-2020 - 30-09-2020</t>
  </si>
  <si>
    <t>23-10-2017</t>
  </si>
  <si>
    <t>ACK/KA/RERA/1251/446/PR/150624/008241</t>
  </si>
  <si>
    <t>SOBHA INFINIA PHASE 2B BLOCK 4 W1 AND BLOCK 3 W2</t>
  </si>
  <si>
    <t>30-12-2030</t>
  </si>
  <si>
    <t>Sy No 10,55, 7/2, 8/2, 9/10, 9/11, 9/12, 9/13, 9/14, 9/15, 9/16 , Near Ayappaswamy Temple , Agara Village , Bengaluru East , Bengaluru Urban, Karnataka - 560034</t>
  </si>
  <si>
    <t>MARYIAM INFRASTRUCTURE PRIVATE LIMITED</t>
  </si>
  <si>
    <t>ACK/KA/RERA/1251/308/PR/180522/005962</t>
  </si>
  <si>
    <t>SIGNATURE SPLENDOR</t>
  </si>
  <si>
    <t>20-06-2022</t>
  </si>
  <si>
    <t>Survey No's.170/1, 171/1, 171/2A and 171/2B of Madivala village , Kasaba Hobli, Anekal Taluk , Madivala village , Anekal , Bengaluru Urban, Karnataka - 560099</t>
  </si>
  <si>
    <t>ACK/KA/RERA/1251/446/PR/210908/005231</t>
  </si>
  <si>
    <t>ABHEE DEVELOPERS</t>
  </si>
  <si>
    <t>26-08-2021</t>
  </si>
  <si>
    <t>ACK/KA/RERA/1251/446/PR/210426/004952</t>
  </si>
  <si>
    <t>ADARSH CREST PHASE 1</t>
  </si>
  <si>
    <t>22-10-2021</t>
  </si>
  <si>
    <t>ACK/KA/RERA/1251/308/PR/210222/005703</t>
  </si>
  <si>
    <t>DS MAX REALTY PRIVATE LTD</t>
  </si>
  <si>
    <t>DS MAX SUKRUTH</t>
  </si>
  <si>
    <t>28-02-2022</t>
  </si>
  <si>
    <t>KHATHA NO:150200101800623153, SY. NO. 99/2, 100/1, , MADIWALA VILLAGE, KASABA HOBLI , ANEKAL TALUK , Anekal , Bengaluru Urban, Karnataka - 560099</t>
  </si>
  <si>
    <t>ACK/KA/RERA/1251/472/PR/210313/004809</t>
  </si>
  <si>
    <t>ADARSH HAVEN PRIVATE LIMITED</t>
  </si>
  <si>
    <t>ADARSH GREENS PHASE 2</t>
  </si>
  <si>
    <t>31-05-2025</t>
  </si>
  <si>
    <t>29-03-2021</t>
  </si>
  <si>
    <t>ACK/KA/RERA/1251/446/PR/210322/004839</t>
  </si>
  <si>
    <t>ADARSH PARK HEIGHTS PHASE 1</t>
  </si>
  <si>
    <t>25-05-2021</t>
  </si>
  <si>
    <t>21-05-2021</t>
  </si>
  <si>
    <t>ACK/KA/RERA/1251/310/PR/200207/003886</t>
  </si>
  <si>
    <t>ADARSH STRATUSS PHASE 1</t>
  </si>
  <si>
    <t>28-11-2024</t>
  </si>
  <si>
    <t>28-02-2024 - 28-11-2024</t>
  </si>
  <si>
    <t>28-02-2020</t>
  </si>
  <si>
    <t>ACK/KA/RERA/1251/310/PR/190822/006261</t>
  </si>
  <si>
    <t>REDDY STRUCTURES PRIVATE LIMITED</t>
  </si>
  <si>
    <t>MAHAVEER HIGHLANDS</t>
  </si>
  <si>
    <t>22-09-2022</t>
  </si>
  <si>
    <t>Katha No. 28/25/1P, Sy No. 25/1 situated in Kommaghatta Village , Kengeri Hobli , Bengaluru South , Bengaluru South , Bengaluru Urban, Karnataka - 560060</t>
  </si>
  <si>
    <t>ACK/KA/RERA/1251/310/PR/050422/005829</t>
  </si>
  <si>
    <t>CASAGRAND AQUENE</t>
  </si>
  <si>
    <t>21-04-2022</t>
  </si>
  <si>
    <t>SY.No 84/4, Kengeri Village, Kengeri Hobli , Bengaluru South , Bengaluru , Bengaluru South , Bengaluru Urban, Karnataka - 560060</t>
  </si>
  <si>
    <t>ACK/KA/RERA/1251/308/PR/050922/006314</t>
  </si>
  <si>
    <t>ARATT CITY TOWERS LLP</t>
  </si>
  <si>
    <t>ALCHEMY ELIXIR</t>
  </si>
  <si>
    <t>Sy No 67/3 and 67/4, Margondanahalli Village Jigani Hobli , Anekal Taluk Bengaluru District , Margondanahalli , Anekal , Bengaluru Urban, Karnataka - 560105</t>
  </si>
  <si>
    <t>ACK/KA/RERA/1251/472/PR/200307/003956</t>
  </si>
  <si>
    <t>ARVIND HEBBAL HOMES PRIVATE LIMITED</t>
  </si>
  <si>
    <t>ARVIND BEL AIR</t>
  </si>
  <si>
    <t>15-05-2020</t>
  </si>
  <si>
    <t>30-09-2025 - 30-06-2026</t>
  </si>
  <si>
    <t>PR/KN/170728/000219</t>
  </si>
  <si>
    <t>JAIN HEIGHTS AND STRUCTURES PVT LTD</t>
  </si>
  <si>
    <t>ASSETZ 22 &amp; CREST</t>
  </si>
  <si>
    <t>15-09-2017</t>
  </si>
  <si>
    <t>30-03-2022</t>
  </si>
  <si>
    <t>30-06-2020</t>
  </si>
  <si>
    <t>30-06-2020 - 30-03-2021</t>
  </si>
  <si>
    <t>30-03-2021 - 30-03-2022</t>
  </si>
  <si>
    <t>30-10-2016</t>
  </si>
  <si>
    <t>ACK/KA/RERA/1251/446/PR/101221/005531</t>
  </si>
  <si>
    <t>ASSETZ WHITEFIELD HOMES PRIVATE LIMITED</t>
  </si>
  <si>
    <t>ASSETZ MARQ PHASE 3A</t>
  </si>
  <si>
    <t>24-01-2022</t>
  </si>
  <si>
    <t>SyNo: 159/1, 159/2, 160/1, 167/1, 167/2, 167/3, 167/4, 168, 169/1, 169/2, 169/3, 169/4, 171, Kannamangala Village, Whitefield - Hoskote Road Bangalor , Kannamangala Village,Whitefield- Hoskote Road , Whitefield- Hoskote Road , Bengaluru East , Bengaluru Urban, Karnataka - 560067</t>
  </si>
  <si>
    <t>ACK/KA/RERA/1251/472/PR/160222/005680</t>
  </si>
  <si>
    <t>ASSETZ SOHO &amp; SKY</t>
  </si>
  <si>
    <t>25-03-2022</t>
  </si>
  <si>
    <t>SY.NO.14/1(P), 14/2(P), 15/1(P), 15/2, 15/3, 15/4, 15/5(P), 16/2(P), 61/1 AND 61/3 , SRIRAMPURA VILLAGE YELAHANKA HOBLI , YELAHANKA HOBLI , YELAHANKA , Bengaluru Urban, Karnataka - 560064</t>
  </si>
  <si>
    <t>ACK/KA/RERA/1251/446/PR/200120/003839</t>
  </si>
  <si>
    <t>APG ABODE HOMES PVT LTD</t>
  </si>
  <si>
    <t>SUN AND SANCTUM PHASE 1</t>
  </si>
  <si>
    <t>30-01-2026</t>
  </si>
  <si>
    <t>30-04-2025 - 30-01-2026</t>
  </si>
  <si>
    <t>ACK/KA/RERA/1251/308/PR/060223/006800</t>
  </si>
  <si>
    <t>ASTON PARK @ THE PRESTIGE CITY</t>
  </si>
  <si>
    <t>Proposed Residential Development at Sy. No. 31/2, 32/1, 32/2, 32/3 and 32/5 of VK Halli Village, , Sarjapur Hobli Anekul Taluk Bengaluru , Sarjapura Hobli, Anekal taluk, Bangalore District , Anekal , Bengaluru Urban, Karnataka - 562125</t>
  </si>
  <si>
    <t>ACK/KA/RERA/1251/309/PR/210407/004902</t>
  </si>
  <si>
    <t>KRYPTON AT BRIGADE ELDORADO</t>
  </si>
  <si>
    <t>18-05-2021</t>
  </si>
  <si>
    <t>ACK/KA/RERA/1251/310/PR/240622/006078</t>
  </si>
  <si>
    <t>BRIGADE ENTERPRISES LIMITED</t>
  </si>
  <si>
    <t>BRIGADE HORIZON</t>
  </si>
  <si>
    <t>19-07-2022</t>
  </si>
  <si>
    <t>Survey Noâ€™s 248/1 and 248/2, , Kambipura Village, Kengeri Hobli, Bangalore South Taluk , Property Bearing Survey Noâ€™s 248/1 and 248/2, Kambipura Village, Kengeri Hobli, Bangalore South Taluk , Bengaluru South , Bengaluru Urban, Karnataka - 560060</t>
  </si>
  <si>
    <t>24-06-2022</t>
  </si>
  <si>
    <t>ACK/KA/RERA/1251/310/PR/180725/002485</t>
  </si>
  <si>
    <t>ESTEEM KINGS DWELLING PRIVATE LIMITED</t>
  </si>
  <si>
    <t>MAHADEV ENTERPRISES, BRANDED AS 'ESTEEM KINGS COURT'</t>
  </si>
  <si>
    <t>22-11-2018</t>
  </si>
  <si>
    <t>16-05-2022 - 16-02-2023</t>
  </si>
  <si>
    <t>18-06-2018</t>
  </si>
  <si>
    <t>ACK/KA/RERA/1251/472/PR/210701/005050</t>
  </si>
  <si>
    <t>NIKOO HOMES IV</t>
  </si>
  <si>
    <t>31-07-2021</t>
  </si>
  <si>
    <t>ACK/KA/RERA/1251/310/PR/040222/005645</t>
  </si>
  <si>
    <t>BRIGADE KOMARLA HEIGHTS</t>
  </si>
  <si>
    <t>Khata No. 2399 forming Sy Noâ€™s. 75, 78/2, 74/2 &amp; 78/4 , situated at Chikkallasandra Village, Uttarahalli Hobli, Bangalore South Taluk, Bangalore - 560061 , Khata No. 2399 forming Sy Noâ€™s. 75, 78/2, 74/2 &amp; 78/4 situated at Chikkallasandra Village, Uttarahalli Hobli, Bangalore South Taluk, Bangalore - 560061 , Bengaluru South , Bengaluru Urban, Karnataka - 560061</t>
  </si>
  <si>
    <t>Alternate Sources</t>
  </si>
  <si>
    <t>ACK/KA/RERA/1251/309/PR/080222/005659</t>
  </si>
  <si>
    <t>BRIGADE LAGUNA</t>
  </si>
  <si>
    <t>17-03-2022</t>
  </si>
  <si>
    <t>Municipal No. 2166/59/1, 59/2, 60/3 , situated at Dasarahalli (Rachenahalli) Municipal Ward No.6 of Dasarahalli (Rachenahalli), Bangalore , Municipal No. 2166/59/1, 59/2, 60/3 situated at Dasarahalli (Rachenahalli) Municipal Ward No.6 of Dasarahalli (Rachenahalli), Bangalore , Bengaluru North , Bengaluru Urban, Karnataka - 560050</t>
  </si>
  <si>
    <t>Alternative sources</t>
  </si>
  <si>
    <t>ACK/KA/RERA/1251/310/PR/050522/005908</t>
  </si>
  <si>
    <t>BRIGADE NANDA HEIGHTS</t>
  </si>
  <si>
    <t>14-06-2022</t>
  </si>
  <si>
    <t>Sy No's 64/1B and 74/2A, , Chikkallasandra Village, Uttarahalli Hobli, Subramanyapura Main Road, Bangalore South Taluk , Sy No's 64/1B and 74/2A, Chikkallasandra Village, Uttarahalli Hobli, Subramanyapura Main Road, Bangalore , Bengaluru South , Bengaluru Urban, Karnataka - 560061</t>
  </si>
  <si>
    <t>Any Other Alternative Source</t>
  </si>
  <si>
    <t>ACK/KA/RERA/1251/309/PR/070722/006117</t>
  </si>
  <si>
    <t>VISTA SPACES JAKKUR RESIDENCY PRIVATE LIMITED</t>
  </si>
  <si>
    <t>VISISTA BY VISTA SPACES | OKAS</t>
  </si>
  <si>
    <t>Katha No: 581/1/72/79/4, 600/72, 601/79, 602/72 &amp; 1144/72, Survey No: 72 &amp; 79 , Allalasandra Village, Yelahanka Hobli, Bangalore North Taluk, Ward No: 04 , Allalasandra Village , Bengaluru North , Bengaluru Urban, Karnataka - 560064</t>
  </si>
  <si>
    <t>16-06-2022</t>
  </si>
  <si>
    <t>STP Recycle</t>
  </si>
  <si>
    <t>ACK/KA/RERA/1251/310/PR/200612/004062</t>
  </si>
  <si>
    <t>CANVAS AND COVE PHASE 1 WING C AND D</t>
  </si>
  <si>
    <t>ACK/KA/RERA/1251/308/PR/090322/005769</t>
  </si>
  <si>
    <t>GRC SHREEKRISH</t>
  </si>
  <si>
    <t>Sy 46, Choodasandra village, sarjapur hobli, Anekal taluk, bangalore , Banglore 560099 , Anekal Taluk , Anekal , Bengaluru Urban, Karnataka - 560099</t>
  </si>
  <si>
    <t>20-02-2022</t>
  </si>
  <si>
    <t>ACK/KA/RERA/1251/309/PR/210923/005270</t>
  </si>
  <si>
    <t>DNR HIGHLINE</t>
  </si>
  <si>
    <t>18-01-2022</t>
  </si>
  <si>
    <t>ACK/KA/RERA/1251/472/PR/100724/008322</t>
  </si>
  <si>
    <t>TOTAL ENVIRONMENT BUILDING SYSTEMS PVT LTD</t>
  </si>
  <si>
    <t>DOWN BY THE WATER</t>
  </si>
  <si>
    <t>31-05-2031</t>
  </si>
  <si>
    <t>KHATHA NO KATHA NO.937/6/2,6/1, 7/2, SY NO. 6/2, 6/1, 7/2 GASHTIKEMPANAHALLI VILLAGE , WARD NO. 05, YALAHANKA HOBLI , BENGALURU , YELAHANKA , Bengaluru Urban, Karnataka - 560064</t>
  </si>
  <si>
    <t>ACK/KA/RERA/1251/309/PR/201214/004447</t>
  </si>
  <si>
    <t>MAHESH</t>
  </si>
  <si>
    <t>GOVIANU JODIDHAR ATLANTIS</t>
  </si>
  <si>
    <t>01-04-2023 - 31-03-2024</t>
  </si>
  <si>
    <t>31-03-2024 - 30-06-2025</t>
  </si>
  <si>
    <t>ACK/KA/RERA/1251/446/PR/190731/003470</t>
  </si>
  <si>
    <t>DSR INFRASTRUCTURE PVT LTD</t>
  </si>
  <si>
    <t>DSR PARKWAY (PHASE 2)</t>
  </si>
  <si>
    <t>30-10-2025</t>
  </si>
  <si>
    <t>30-01-2025</t>
  </si>
  <si>
    <t>30-01-2025 - 30-10-2025</t>
  </si>
  <si>
    <t>15-07-2019</t>
  </si>
  <si>
    <t>ACK/KA/RERA/1251/472/PR/190622/003373</t>
  </si>
  <si>
    <t>DSR RR AVENUES</t>
  </si>
  <si>
    <t>30-10-2023</t>
  </si>
  <si>
    <t>30-01-2023 - 30-10-2023</t>
  </si>
  <si>
    <t>25-03-2019</t>
  </si>
  <si>
    <t>ACK/KA/RERA/1251/308/PR/210811/005144</t>
  </si>
  <si>
    <t>EDEN PARK @ THE PRESTIGE CITY</t>
  </si>
  <si>
    <t>ACK/KA/RERA/1251/308/PR/130722/006137</t>
  </si>
  <si>
    <t>MODERN SPACES FELICITY ENGRACE 2</t>
  </si>
  <si>
    <t>Survey No.39 &amp; 40/2, Khata No:1317/39 &amp; 40/2 in Kada Agrahara Village, , Sarjapura Hobli , Anekal , Anekal , Bengaluru Urban, Karnataka - 562125</t>
  </si>
  <si>
    <t>ACK/KA/RERA/1251/310/PR/210106/004496</t>
  </si>
  <si>
    <t>SAI SURAKSHA PROPERTIES</t>
  </si>
  <si>
    <t>SURAKSHA HERITAGE PARK</t>
  </si>
  <si>
    <t>13-08-2021</t>
  </si>
  <si>
    <t>18-01-2027</t>
  </si>
  <si>
    <t>18-01-2021</t>
  </si>
  <si>
    <t>ACK/KA/RERA/1251/472/PR/181103/002780</t>
  </si>
  <si>
    <t>AXIS CONCEPTS CAPSTONE PVT. LTD.</t>
  </si>
  <si>
    <t>FLOWING TREE</t>
  </si>
  <si>
    <t>03-04-2023 -</t>
  </si>
  <si>
    <t>03-01-2024 - 03-01-2025</t>
  </si>
  <si>
    <t>ACK/KA/RERA/1251/310/PR/190410/003209</t>
  </si>
  <si>
    <t>MAHADEV ENTERPRISES BRANDED AS ESTEEM KINGS COURT PHASE 2</t>
  </si>
  <si>
    <t>30-07-2024</t>
  </si>
  <si>
    <t>31-10-2023 - 31-07-2024</t>
  </si>
  <si>
    <t>ACK/KA/RERA/1251/309/PR/210324/004846</t>
  </si>
  <si>
    <t>GODREJ ANANDA</t>
  </si>
  <si>
    <t>ACK/KA/RERA/1251/309/PR/181212/002892</t>
  </si>
  <si>
    <t>GODREJ AQUA</t>
  </si>
  <si>
    <t>13-10-2024</t>
  </si>
  <si>
    <t>13-01-2024</t>
  </si>
  <si>
    <t>13-01-2024 - 13-10-2024</t>
  </si>
  <si>
    <t>18-01-2019</t>
  </si>
  <si>
    <t>ACK/KA/RERA/1251/446/PR/211221/005545</t>
  </si>
  <si>
    <t>GODREJ PARK RETREAT</t>
  </si>
  <si>
    <t>27-02-2027</t>
  </si>
  <si>
    <t>SY.NO.77,175/1,175/2A,175/2B,176/2A,176/2B &amp; 177 , KODATHI VILLAGE,VARTHUR HOBLI , KODATHI VILLAGE,VARTHUR HOBLI , Bengaluru East , Bengaluru Urban, Karnataka - 560087</t>
  </si>
  <si>
    <t>ACK/KA/RERA/1251/308/PR/210309/004798</t>
  </si>
  <si>
    <t>MAHENDRA HOMES PVT LTD</t>
  </si>
  <si>
    <t>MAHENDRA AARYA</t>
  </si>
  <si>
    <t>15-03-2021</t>
  </si>
  <si>
    <t>ACK/KA/RERA/1251/446/PR/210201/004581</t>
  </si>
  <si>
    <t>KUMAR PROPERTIES PVT LTD</t>
  </si>
  <si>
    <t>KUMAR PROSPERA</t>
  </si>
  <si>
    <t>20-01-2021</t>
  </si>
  <si>
    <t>ACK/KA/RERA/1251/308/PR/010922/006301</t>
  </si>
  <si>
    <t>IINSPIRA TROPICAL GARDEN LLP</t>
  </si>
  <si>
    <t>INSPIRA TROPICAL GARDEN</t>
  </si>
  <si>
    <t>Sy.No.139/3 (old 68/3) Gulimangala Village, , Sarjapur Hobli, Anekal Taluk , Gulimangala Villag , Anekal , Bengaluru Urban, Karnataka - 560100</t>
  </si>
  <si>
    <t>ACK/KA/RERA/1251/310/PR/190722/006156</t>
  </si>
  <si>
    <t>CASAGRAND HAZEN</t>
  </si>
  <si>
    <t>13-07-2027</t>
  </si>
  <si>
    <t>Sy No 61, Khata No 354/61 , Gottigere Village, Uttarahalli Hobli, Ward No 192 , Uttarahalli Hobli , Bengaluru South , Bengaluru Urban, Karnataka - 560083</t>
  </si>
  <si>
    <t>28-08-2022</t>
  </si>
  <si>
    <t>ACK/KA/RERA/1251/472/PR/190829/003525</t>
  </si>
  <si>
    <t>HELIO AT BRIGADE EL DORADO</t>
  </si>
  <si>
    <t>13-09-2019</t>
  </si>
  <si>
    <t>31-12-2023 -</t>
  </si>
  <si>
    <t>29-08-2019</t>
  </si>
  <si>
    <t>ACK/KA/RERA/1251/309/PR/190212/003041</t>
  </si>
  <si>
    <t>RENAISSANCE HOLDINGS AND DEVELOPERS PRIVATE LIMITED</t>
  </si>
  <si>
    <t>RENAISSANCE RESERVA</t>
  </si>
  <si>
    <t>14-06-2019</t>
  </si>
  <si>
    <t>31-12-2023 - 30-06-2024</t>
  </si>
  <si>
    <t>25-01-2019</t>
  </si>
  <si>
    <t>ACK/KA/RERA/1251/446/PR/180624/008247</t>
  </si>
  <si>
    <t>HAPPINESS HARMONY PROPERTY DEVELOPERS PRIVATE LIMITED</t>
  </si>
  <si>
    <t>ISLE OF TREES</t>
  </si>
  <si>
    <t>29-05-2028</t>
  </si>
  <si>
    <t>Survey No 85/2 85/3B and 85/4 Katha No 38/85/2/85/3B/85/4 of Rachenahalli Village, Ward - 006 , K.R. Puram Hobli , St Ann's Church Road , Bengaluru East , Bengaluru Urban, Karnataka - 560077</t>
  </si>
  <si>
    <t>ACK/KA/RERA/1251/446/PR/121121/005457</t>
  </si>
  <si>
    <t>KLASSIK ENTERPRISES PRIVATE LIMITED</t>
  </si>
  <si>
    <t>KLASSIK LANDMARK APARTMENTS - PHASE III</t>
  </si>
  <si>
    <t>21-02-2022</t>
  </si>
  <si>
    <t>KLASSIK LANDMRK APARTMENTS - PHASE III , SY.NO.34/09 , 10, 11, 12, 13, Choodasandra Main Road, , Junnasandra Village, Varthur Hobli , Bengaluru East , Bengaluru Urban, Karnataka - 560035</t>
  </si>
  <si>
    <t>27-10-2020</t>
  </si>
  <si>
    <t>ACK/KA/RERA/1251/309/PR/210917/005252</t>
  </si>
  <si>
    <t>L AND T REALTY DEVELOPERS LIMITED</t>
  </si>
  <si>
    <t>OLIVIA AT RAINTREE BOULEVARD CLUSTER 7</t>
  </si>
  <si>
    <t>ACK/KA/RERA/1251/446/PR/191021/003643</t>
  </si>
  <si>
    <t>PARAKITE BUILDERS PRIVATE LIMITED</t>
  </si>
  <si>
    <t>AMBIENCE DOWNTOWN</t>
  </si>
  <si>
    <t>31-03-2023 - 31-12-2023</t>
  </si>
  <si>
    <t>30-12-2023 - 30-12-2024</t>
  </si>
  <si>
    <t>19-10-2019</t>
  </si>
  <si>
    <t>ACK/KA/RERA/1251/308/PR/110624/008225</t>
  </si>
  <si>
    <t>URBAN RAYS LLP</t>
  </si>
  <si>
    <t>SERENE HEIGHTS 1</t>
  </si>
  <si>
    <t>16-07-2024</t>
  </si>
  <si>
    <t>Sy.No 142,143,144,145,146, Khatha - 150200100100623414 (142 143 144 145 146) of , Sompura Village, Sarjapur Road , Sompura Village , Anekal , Bengaluru Urban, Karnataka - 562125</t>
  </si>
  <si>
    <t>PR/KN/170811/001196</t>
  </si>
  <si>
    <t>SJR PRIME CORPORATION PRIVATE LIMITED</t>
  </si>
  <si>
    <t>BLUE WATERS PHASE 1</t>
  </si>
  <si>
    <t>21-02-2014</t>
  </si>
  <si>
    <t>ACK/KA/RERA/1251/309/PR/191230/003785</t>
  </si>
  <si>
    <t>PRESTIGE AAA INVESTMENTS</t>
  </si>
  <si>
    <t>PRESTIGE FAIRFIELD</t>
  </si>
  <si>
    <t>29-05-2024</t>
  </si>
  <si>
    <t>31-08-2023 - 31-05-2024</t>
  </si>
  <si>
    <t>ACK/KA/RERA/1251/472/PR/191106/003666</t>
  </si>
  <si>
    <t>APEX REALTY VENTURES LLP</t>
  </si>
  <si>
    <t>PRESTIGE FINSBURY PARK - REGENT</t>
  </si>
  <si>
    <t>30-06-2023 - 30-03-2024</t>
  </si>
  <si>
    <t>ACK/KA/RERA/1251/446/PR/101221/005522</t>
  </si>
  <si>
    <t>PRESTIGE GREEN GABLES</t>
  </si>
  <si>
    <t>14-02-2022</t>
  </si>
  <si>
    <t>Municipal No.4424/225, Sy.No.89/2,89/3,89/4, Panathur Village , Varthur Hobli, Bangalore East Taluk , Panathur Main Road , Bengaluru East , Bengaluru Urban, Karnataka - 560087</t>
  </si>
  <si>
    <t>ACK/KA/RERA/1251/310/PR/200306/003950</t>
  </si>
  <si>
    <t>PRESTIGE ESTATES PROJECTS LIMITED</t>
  </si>
  <si>
    <t>PRESTIGE PRIMROSE HILLS-PH-I</t>
  </si>
  <si>
    <t>18-06-2020</t>
  </si>
  <si>
    <t>31-05-2024 - 28-02-2025</t>
  </si>
  <si>
    <t>PR/KN/170731/000798</t>
  </si>
  <si>
    <t>R.J. RISHIKARAN PROJECTS PRIVATE LIMITED</t>
  </si>
  <si>
    <t>R J LAKE GARDENIA</t>
  </si>
  <si>
    <t>14-10-2017</t>
  </si>
  <si>
    <t>31-07-2019</t>
  </si>
  <si>
    <t>31-07-2020 - 31-01-2021</t>
  </si>
  <si>
    <t>31-07-2019 - 31-07-2020</t>
  </si>
  <si>
    <t>30-04-2021 - 31-12-2024</t>
  </si>
  <si>
    <t>ACK/KA/RERA/1251/310/PR/200102/003795</t>
  </si>
  <si>
    <t>REDDY HOUSING PRIVATE LIMITED</t>
  </si>
  <si>
    <t>MAHAVEER GRANDIS</t>
  </si>
  <si>
    <t>01-02-2024 - 01-11-2024</t>
  </si>
  <si>
    <t>PR/KN/170730/000415</t>
  </si>
  <si>
    <t>MAHAVEER CELESSE</t>
  </si>
  <si>
    <t>26-10-2017</t>
  </si>
  <si>
    <t>30-03-2022 - 31-03-2025</t>
  </si>
  <si>
    <t>ACK/KA/RERA/1251/446/PR/170123/006738</t>
  </si>
  <si>
    <t>ECO LIFE DEVELOPERS</t>
  </si>
  <si>
    <t>EON AKASH B &amp; C</t>
  </si>
  <si>
    <t>KHATA NO 746/20/746, SY NO 20,21/2,21/3,21/7 (OLD SY NO 21/3) &amp; 22 AT BALAGERE VILLAGE, VARTHUR HOBL , WHITE FIELD SUB-DIVISION, WARD NO-149, MAHADEVAPURA ZONE, BENGALURU EAST , BALAGERE , Bengaluru East , Bengaluru Urban, Karnataka - 560087</t>
  </si>
  <si>
    <t>ACK/KA/RERA/1251/310/PR/181016/002723</t>
  </si>
  <si>
    <t>GOPALAN ENTERPRISES</t>
  </si>
  <si>
    <t>GOPALAN FLORENZA</t>
  </si>
  <si>
    <t>26-07-2019</t>
  </si>
  <si>
    <t>24-01-2025</t>
  </si>
  <si>
    <t>24-04-2021</t>
  </si>
  <si>
    <t>24-04-2021 - 24-01-2022</t>
  </si>
  <si>
    <t>24-01-2022 - 24-01-2023</t>
  </si>
  <si>
    <t>24-01-2023 - 24-01-2025</t>
  </si>
  <si>
    <t>ACK/KA/RERA/1251/446/PR/220622/006070</t>
  </si>
  <si>
    <t>KEYA HOMES PVT LTD</t>
  </si>
  <si>
    <t>AROUND THE LIFE</t>
  </si>
  <si>
    <t>Sy. No 90, Chaitanya Ananya layout, Seegehalli, , Krishnarajapura, Bengaluru, , Whitefield , Bengaluru East , Bengaluru Urban, Karnataka - 560067</t>
  </si>
  <si>
    <t>18-06-2022</t>
  </si>
  <si>
    <t>ACK/KA/RERA/1251/310/PR/290624/008293</t>
  </si>
  <si>
    <t>PROMONT HILLTOP PRIVATE LIMITED</t>
  </si>
  <si>
    <t>PROMONT PHASE II</t>
  </si>
  <si>
    <t>Sy No 168 (old Sy no 7) Ward No. 160, KHATA No. 824/7/168 Located at , Hoskerehalli Village, Uttarahalli Hobli , Hoskerehalli Village , Bengaluru South , Bengaluru Urban, Karnataka - 560085</t>
  </si>
  <si>
    <t>ACK/KA/RERA/1251/446/PR/230422/005880</t>
  </si>
  <si>
    <t>GARUDACHALA ESTATES PVT. LTD.</t>
  </si>
  <si>
    <t>GARUDA CREEK VIEW</t>
  </si>
  <si>
    <t>Sy No 35/3 (old Sy No 35) , Medahalli,Bidarahalli Hobli , Old Madras Road , Bengaluru East , Bengaluru Urban, Karnataka - 560049</t>
  </si>
  <si>
    <t>15-04-2022</t>
  </si>
  <si>
    <t>ACK/KA/RERA/1251/309/PR/180601/002299</t>
  </si>
  <si>
    <t>AJMERA HOUSING CORPORATION</t>
  </si>
  <si>
    <t>AJMERA LUGAANO - AB WING</t>
  </si>
  <si>
    <t>28-07-2018</t>
  </si>
  <si>
    <t>31-12-2025 - 30-09-2026</t>
  </si>
  <si>
    <t>ACK/KA/RERA/1251/310/PR/200624/008260</t>
  </si>
  <si>
    <t>PROVIDENT HOUSING LIMITED</t>
  </si>
  <si>
    <t>PROVIDENT EQUINOX 3</t>
  </si>
  <si>
    <t>18-07-2024</t>
  </si>
  <si>
    <t>Sy No. 1 to 3,4(p),5,6,7(p),8(p) 9 to 26 of Venkatapura Village, , Kengeri Hobli, Bangalore South Taluk , Kengeri Hobli, Bangalore South Taluk , Bengaluru South , Bengaluru Urban, Karnataka - 560060</t>
  </si>
  <si>
    <t>ACK/KA/RERA/1251/310/PR/191212/003751</t>
  </si>
  <si>
    <t>PROVIDENT PARK SQUARE 5</t>
  </si>
  <si>
    <t>31-12-2024 -</t>
  </si>
  <si>
    <t>17-01-2020</t>
  </si>
  <si>
    <t>ACK/KA/RERA/1251/446/PR/090923/007429</t>
  </si>
  <si>
    <t>M/S PSR BUILDERS AND DEVELOPERS</t>
  </si>
  <si>
    <t>PSR VANASREE PHASE-1</t>
  </si>
  <si>
    <t>SY 81, KODATHI VILLAGE, VARTHURU 2 HOBLI , BANGALORE EAST TALUK , BANGALORE URBAN , Bengaluru East , Bengaluru Urban, Karnataka - 560099</t>
  </si>
  <si>
    <t>ACK/KA/RERA/1251/446/PR/200723/004146</t>
  </si>
  <si>
    <t>TOTAL ENVIRONMENT HABITAT PRIVATE LIMITED</t>
  </si>
  <si>
    <t>PURSUIT OF A RADICAL RHAPSODY PHASE III</t>
  </si>
  <si>
    <t>17-08-2020</t>
  </si>
  <si>
    <t>ACK/KA/RERA/1251/472/PR/181123/002839</t>
  </si>
  <si>
    <t>PURVA ATMOSPHERE</t>
  </si>
  <si>
    <t>31-03-2024 - 31-12-2024</t>
  </si>
  <si>
    <t>ACK/KA/RERA/1251/310/PR/210421/004939</t>
  </si>
  <si>
    <t>PURVA ORIENT GRAND</t>
  </si>
  <si>
    <t>ACK/KA/RERA/1251/310/PR/200918/004244</t>
  </si>
  <si>
    <t>PURVA PARK HILL (WING A)</t>
  </si>
  <si>
    <t>ACK/KA/RERA/1251/446/PR/191106/003668</t>
  </si>
  <si>
    <t>PURVA PROMENADE</t>
  </si>
  <si>
    <t>31-12-2023 - 30-09-2024</t>
  </si>
  <si>
    <t>30-11-2019</t>
  </si>
  <si>
    <t>ACK/KA/RERA/1251/446/PR/191206/003735</t>
  </si>
  <si>
    <t>D KISHORE REDDY</t>
  </si>
  <si>
    <t>MANA CAPITOL TOWER 1 &amp; 2</t>
  </si>
  <si>
    <t>30-12-2025 - 30-09-2026</t>
  </si>
  <si>
    <t>16-12-2019</t>
  </si>
  <si>
    <t>ACK/KA/RERA/1251/309/PR/040722/006108</t>
  </si>
  <si>
    <t>PURVA ZENIUM 2</t>
  </si>
  <si>
    <t>Sy.No. 132/1, 132/2, 133/1, 133/2, 133/3, 135/1, and 136/1 3, Hosahalli Village, Jala Hobli , BENGALURU NORTH, BENGALURU URBAN, KARNATAKA , Purva Zenium , Bengaluru North , Bengaluru Urban, Karnataka - 562157</t>
  </si>
  <si>
    <t>15-07-2022</t>
  </si>
  <si>
    <t>ACK/KA/RERA/1251/446/PR/211222/006641</t>
  </si>
  <si>
    <t>RUCHIRA DEVELOPERS LLP</t>
  </si>
  <si>
    <t>RUCHIRA PARK EAST</t>
  </si>
  <si>
    <t>188 &amp; 189, Kannamangala Village , Bidarahalli Hobli, Bangalore , Kannamangala Village , Bengaluru East , Bengaluru Urban, Karnataka - 560067</t>
  </si>
  <si>
    <t>ACK/KA/RERA/1251/309/PR/180622/002376</t>
  </si>
  <si>
    <t>ROHAN UPAVAN - PHASE 5</t>
  </si>
  <si>
    <t>17-05-2019</t>
  </si>
  <si>
    <t>30-06-2018</t>
  </si>
  <si>
    <t>ACK/KA/RERA/1251/310/PR/300923/007479</t>
  </si>
  <si>
    <t>CASA GRANDE GARDEN CITY BUILDERS PRIVATE LIMITED</t>
  </si>
  <si>
    <t>CASAGRAND FLAMINGO</t>
  </si>
  <si>
    <t>15-09-2026</t>
  </si>
  <si>
    <t>Sy No 50, Haralukunte Village , Begur Hobli , Ward No. 190 , Bengaluru South , Bengaluru Urban, Karnataka - 560068</t>
  </si>
  <si>
    <t>ACK/KA/RERA/1251/309/PR/210514/004975</t>
  </si>
  <si>
    <t>SALARPURIA-SATTVA ANUGRAHA</t>
  </si>
  <si>
    <t>13-09-2021</t>
  </si>
  <si>
    <t>ACK/KA/RERA/1251/446/PR/260623/007231</t>
  </si>
  <si>
    <t>SARANG BY SUMADHURA PHASE-I</t>
  </si>
  <si>
    <t>SY NO 119 (P) Doddabanahalli Village , Bidarahalli Hobli Bangalore East and Bangalore , Whitefiled , Bengaluru East , Bengaluru Urban, Karnataka - 560067</t>
  </si>
  <si>
    <t>ACK/KA/RERA/1251/446/PR/100524/008132</t>
  </si>
  <si>
    <t>PRIDE EUPHORA</t>
  </si>
  <si>
    <t>Khatha No :275, Survey No 21/1, Ward No 52 , Bhattarahalli Village, , Bidarahalli Hobli , Bengaluru East , Bengaluru Urban, Karnataka - 560049</t>
  </si>
  <si>
    <t>ACK/KA/RERA/1251/310/PR/030122/005566</t>
  </si>
  <si>
    <t>PARKWEST - CEDAR - TOWER 8</t>
  </si>
  <si>
    <t>Municipal No 1/1, Binnymill Road, , Binnypet , Bengaluru , Bengaluru South , Bengaluru Urban, Karnataka - 560023</t>
  </si>
  <si>
    <t>ACK/KA/RERA/1251/446/PR/200227/003929</t>
  </si>
  <si>
    <t>SPL TOWERS PRIVATE LIMITED</t>
  </si>
  <si>
    <t>SHRIRAM WYT FIELD</t>
  </si>
  <si>
    <t>23-03-2020</t>
  </si>
  <si>
    <t>26-11-2025</t>
  </si>
  <si>
    <t>26-02-2025</t>
  </si>
  <si>
    <t>26-02-2025 - 26-11-2025</t>
  </si>
  <si>
    <t>27-02-2020</t>
  </si>
  <si>
    <t>PR/KN/170731/000666</t>
  </si>
  <si>
    <t>IBROX REAL ESTATE DEVELOPMENT PVT. LTD.</t>
  </si>
  <si>
    <t>SNN CLERMONT</t>
  </si>
  <si>
    <t>18-09-2017</t>
  </si>
  <si>
    <t>30-07-2021</t>
  </si>
  <si>
    <t>31-10-2020</t>
  </si>
  <si>
    <t>31-10-2020 - 31-07-2021</t>
  </si>
  <si>
    <t>29-01-2013</t>
  </si>
  <si>
    <t>ACK/KA/RERA/1251/310/PR/190422/005864</t>
  </si>
  <si>
    <t>SNN RAJ SERENITY</t>
  </si>
  <si>
    <t>15-06-2022</t>
  </si>
  <si>
    <t>Sy No, 40/1, 40/2, 40/3, 40/4. 40/5, 40/6, 49/1, 49/2, 41/1, 41/2, 41/3, 41/4, 41/7, 42/5 SNN RAJ SERENITY, YELENAHALLI VILLAGE , BEGUR HOBLI BENGALURU SOUTH TALUK, BENGALURU URBAN DISTRICT , YELENAHALLI , Bengaluru South , Bengaluru Urban, Karnataka - 560068</t>
  </si>
  <si>
    <t>Tanks</t>
  </si>
  <si>
    <t>ACK/KA/RERA/1251/446/PR/150624/008240</t>
  </si>
  <si>
    <t>SOBHA AYANA AT DREAM ACRES WING 60 TO 71</t>
  </si>
  <si>
    <t>Sy No 50/2, 50/4, 50/5, 50/6, 51/1, 51/2B1, 51/2B2, 51/3,51/4, 51/2C1, 51/2C2, 53/1 and 53/2 of Balagere Village , Ward No 149 , Varthur Hobli , Bengaluru East , Bengaluru Urban, Karnataka - 560087</t>
  </si>
  <si>
    <t>ACK/KA/RERA/1251/308/PR/311021/005451</t>
  </si>
  <si>
    <t>SOBHA BROOKLYN TOWERS - TOWN PARK PHASE 2, W2</t>
  </si>
  <si>
    <t>21-01-2022</t>
  </si>
  <si>
    <t>Phase 2 in the composite project Sobha Brooklyn Towers - Town Park situated at , Sy nos - 51/1(P), 51/2(P), 52/1(P), 52/2(P)&amp;53 at Yadavanahalli village, Attibele hobli, Anekal taluk, Bangalore, Karnataka , Attibele hobli, Anekal taluk, Bangalore, Karnataka , Anekal , Bengaluru Urban, Karnataka - 562107</t>
  </si>
  <si>
    <t>ACK/KA/RERA/1251/309/PR/200319/003992</t>
  </si>
  <si>
    <t>SOBHA CITY ATHENA</t>
  </si>
  <si>
    <t>26-05-2020</t>
  </si>
  <si>
    <t>31-12-2026 - 30-09-2027</t>
  </si>
  <si>
    <t>20-03-2020</t>
  </si>
  <si>
    <t>ACK/KA/RERA/1251/309/PR/181003/002681</t>
  </si>
  <si>
    <t>SOBHA DREAM GARDENS PHASE 1 â€“ WING 8 AND 9</t>
  </si>
  <si>
    <t>29-11-2024</t>
  </si>
  <si>
    <t>29-02-2024 - 29-11-2024</t>
  </si>
  <si>
    <t>ACK/KA/RERA/1251/446/PR/150624/008242</t>
  </si>
  <si>
    <t>SOBHA INFINIA PHASE 2A BLOCK 5 WING 5</t>
  </si>
  <si>
    <t>Survey nos 10,55, 7/2, 8/2, 9/10, 9/11, 9/12, 9/13, 9/14, 9/15, 9/16 , NEAR AYAPPASWAMY TEMPLE, AGARA VILLAGE , BENGALURU , Bengaluru East , Bengaluru Urban, Karnataka - 560034</t>
  </si>
  <si>
    <t>ACK/KA/RERA/1251/446/PR/090822/006221</t>
  </si>
  <si>
    <t>SOBHA INSIGNIA</t>
  </si>
  <si>
    <t>KHATHA NO.1232/128/7, SY NO.128/7, BHOGANAHALLI VILLAGE , VARTHUR HOBLI , BANGALORE EAST TALUK, WARD NO 150, , Bengaluru East , Bengaluru Urban, Karnataka - 560037</t>
  </si>
  <si>
    <t>ACK/KA/RERA/1251/309/PR/190918/003559</t>
  </si>
  <si>
    <t>PRAGATI CORP</t>
  </si>
  <si>
    <t>MAHAVEER NORTHSCAPE</t>
  </si>
  <si>
    <t>13-12-2019</t>
  </si>
  <si>
    <t>ACK/KA/RERA/1251/309/PR/210903/005211</t>
  </si>
  <si>
    <t>BIRLA TISYA LLP</t>
  </si>
  <si>
    <t>BIRLA TISYA</t>
  </si>
  <si>
    <t>ACK/KA/RERA/1251/308/PR/210330/004865</t>
  </si>
  <si>
    <t>SOBHA MANHATTAN TOWERS-TOWN PARK PHASE 2 W 1 &amp; 2</t>
  </si>
  <si>
    <t>Sobha Neopolis Phase 2 - W 12 &amp; 13 situated at , "Survey no 46/4, 46/7 (old no. 46/6), 46/8 (old no. 46/5), 47/3, (old no. 47/1), 47/5 ( old no. 47/1,) 47/6, 47/7, 49/1, 49/3, 49/6 &amp; 50 " , Panathur Village Varthur Hobli , Bengaluru East , Bengaluru Urban, Karnataka - 560103</t>
  </si>
  <si>
    <t>Sobha Neopolis Phase 4 - 3, 4, 8 &amp; 9 situated at , "Survey no 46/4, 46/7 (old no. 46/6), 46/8 (old no. 46/5), 47/3, (old no. 47/1), 47/5 ( old no. 47/1,) 47/6, 47/7, 49/1, 49/3, 49/6 &amp; 50 " , Panathur Village Varthur Hobli , Bengaluru East , Bengaluru Urban, Karnataka - 560103</t>
  </si>
  <si>
    <t>Sobha Neopolis Phase 5 - W 5, 6 &amp; 7 situated at , "Survey no 46/4, 46/7 (old no. 46/6), 46/8 (old no. 46/5), 47/3, (old no. 47/1), 47/5 ( old no. 47/1,) 47/6, 47/7, 49/1, 49/3, 49/6 &amp; 50 " , Panathur Village Varthur Hobli , Bengaluru East , Bengaluru Urban, Karnataka - 560103</t>
  </si>
  <si>
    <t>Sobha Neopolis Phase 3 - W 1, 2, 10 &amp; 11 situated at , "Survey no 46/4, 46/7 (old no. 46/6), 46/8 (old no. 46/5), 47/3, (old no. 47/1), 47/5 ( old no. 47/1,) 47/6, 47/7, 49/1, 49/3, 49/6 &amp; 50 " , Panathur Village Varthur Hobli , Bengaluru East , Bengaluru Urban, Karnataka - 560103</t>
  </si>
  <si>
    <t>Sobha Neopolis Phase 1 - W 14, 15, 16, 17, 18&amp;19 situated at , "Survey no 46/4, 46/7 (old no. 46/6), 46/8 (old no. 46/5), 47/3, (old no. 47/1), 47/5 ( old no. 47/1,) 47/6, 47/7, 49/1, 49/3, 49/6 &amp; 50 " , Panathur Village Varthur Hobli , Bengaluru East , Bengaluru Urban, Karnataka - 560103</t>
  </si>
  <si>
    <t>ACK/KA/RERA/1251/446/PR/181023/002745</t>
  </si>
  <si>
    <t>SOBHA ROYAL PAVILION PHASE 8 - WING 15</t>
  </si>
  <si>
    <t>24-10-2018</t>
  </si>
  <si>
    <t>ACK/KA/RERA/1251/446/PR/060322/005748</t>
  </si>
  <si>
    <t>SOBHA SENTOSA PHASE 1 WING 7</t>
  </si>
  <si>
    <t>31-03-2022</t>
  </si>
  <si>
    <t>Phase 1 in the composite project Sobha Sentosa situated at , 49/4 , 49/7, 50/2 (P) , 50/3 (P) , 50/4 (P) , 51/1 (P) , 51/2 B1(P) &amp; 51/2B2 (P) AT BALAGERE, , VARTHUR HOBLI BANGALORE EAST KARNATAKA , Bengaluru East , Bengaluru Urban, Karnataka - 560087</t>
  </si>
  <si>
    <t>ACK/KA/RERA/1251/446/PR/201112/004353</t>
  </si>
  <si>
    <t>SOBHA WINDSOR PHASE 1 WING 1 AND 2</t>
  </si>
  <si>
    <t>19-02-2021</t>
  </si>
  <si>
    <t>14-11-2020</t>
  </si>
  <si>
    <t>ACK/KA/RERA/1251/446/PR/181212/002891</t>
  </si>
  <si>
    <t>PRM/KA/RERA/1251/446/PR/190125/002302</t>
  </si>
  <si>
    <t>M/S. SSVR BUILDERS</t>
  </si>
  <si>
    <t>SSVR CRESCENT</t>
  </si>
  <si>
    <t>31-12-2021 - 30-09-2022</t>
  </si>
  <si>
    <t>ACK/KA/RERA/1251/472/PR/071221/005510</t>
  </si>
  <si>
    <t>DS MAX SASMARA</t>
  </si>
  <si>
    <t>22-12-2021</t>
  </si>
  <si>
    <t>SY NO: 97/2 , situated at Kodigehalli village, Yelahanka Hobli, Bangalore North Taluk, Bangalore , Kodigehalli village, Yelahanka Hobli, , YELAHANKA , Bengaluru Urban, Karnataka - 560092</t>
  </si>
  <si>
    <t>ACK/KA/RERA/1251/309/PR/210226/004744</t>
  </si>
  <si>
    <t>SPL PALMS DEVELOPERS PRIVATE LIMITED</t>
  </si>
  <si>
    <t>THE POEM BY SHRIRAM PROPERTIES</t>
  </si>
  <si>
    <t>19-03-2021</t>
  </si>
  <si>
    <t>ACK/KA/RERA/1251/308/PR/120122/005587</t>
  </si>
  <si>
    <t>MERIDIAN PARK PHASE I @ THE PRESTIGE CITY</t>
  </si>
  <si>
    <t>14-07-2025</t>
  </si>
  <si>
    <t>Sy.Nos. 19/2, 19/3, 19/4, 20/1,20/2, 21, (New No.21/1, 21/2,21/4), 21/5, 22/1, 22/2A (new No.22/5), 22/2B, 22/3, 23/2 (new No.23/3,23/4 &amp; 23/5) , 24/1, 24/2 and Sy.No.25 of Valagere Kallahalli Village, Sarjapura Hobli, Anekal taluk, Bangalore , Sarjapura, Next to Yamare Panch , Anekal , Bengaluru Urban, Karnataka - 562125</t>
  </si>
  <si>
    <t>ACK/KA/RERA/1251/308/PR/210809/005137</t>
  </si>
  <si>
    <t>THE PRESTIGE CITY - AVALON PARK</t>
  </si>
  <si>
    <t>28-09-2021</t>
  </si>
  <si>
    <t>ACK/KA/RERA/1251/446/PR/210102/004486</t>
  </si>
  <si>
    <t>DS MAX SKY SHUBHAM</t>
  </si>
  <si>
    <t>PR/KN/171212/002435</t>
  </si>
  <si>
    <t>IN THAT QUIET EARTH</t>
  </si>
  <si>
    <t>19-05-2018</t>
  </si>
  <si>
    <t>15-11-2017</t>
  </si>
  <si>
    <t>ACK/KA/RERA/1251/310/PR/040822/006207</t>
  </si>
  <si>
    <t>AHAM VENTURES LLP</t>
  </si>
  <si>
    <t>SKAV GRANDE</t>
  </si>
  <si>
    <t>Proposed Residential Apartment Building @ Khatha No: 383/381/145/237/331, , Whitefield Main road, Whitefield, (W.NO. 84) Bangalore , Bangalore , Bengaluru South , Bengaluru Urban, Karnataka - 560066</t>
  </si>
  <si>
    <t>ACK/KA/RERA/1251/472/PR/110822/006227</t>
  </si>
  <si>
    <t>M/S TRENDSQUARES CONSTRUCTIONS</t>
  </si>
  <si>
    <t>TRENDSQUARES ORTUS III</t>
  </si>
  <si>
    <t>survey Number: 55 and 56, measuring 17403.33 , situated at Amrutahalli Village, Yelahanka Hobli, Bangalore Taluk , Amrutahalli Village , YELAHANKA , Bengaluru Urban, Karnataka - 560092</t>
  </si>
  <si>
    <t>ACK/KA/RERA/1251/446/PR/040322/005742</t>
  </si>
  <si>
    <t>VAISHNAVI AT-ONE INFRASTRUCTURE LLP</t>
  </si>
  <si>
    <t>VAISHNAVI AT-ONE PREMIERE</t>
  </si>
  <si>
    <t>12,ST Johns Road,Ulsoor , Bharathinagar , Ulsoor , Bengaluru East , Bengaluru Urban, Karnataka - 560042</t>
  </si>
  <si>
    <t>ACK/KA/RERA/1251/310/PR/010724/008297</t>
  </si>
  <si>
    <t>RADIANCE PLATINUM</t>
  </si>
  <si>
    <t>31-08-2029</t>
  </si>
  <si>
    <t>Amalgamated Site Nos 160, 161, 162, 163, 164, 165, 312 and 313 of Shinivagilu Amanikere Village , Shanthinagar House Building Cooperative Society Limited , Begur Hobli , Bengaluru South , Bengaluru Urban, Karnataka - 560034</t>
  </si>
  <si>
    <t>ACK/KA/RERA/1251/472/PR/010722/006099</t>
  </si>
  <si>
    <t>DS MAX STAVAM NEST</t>
  </si>
  <si>
    <t>18-07-2022</t>
  </si>
  <si>
    <t>Khatha No: 5/126/7, Sy No 126/7, Harohalli , Yelahanka Zone , Bengaluru , YELAHANKA , Bengaluru Urban, Karnataka - 560064</t>
  </si>
  <si>
    <t>ACK/KA/RERA/1251/309/PR/210317/004823</t>
  </si>
  <si>
    <t>DS MAX STAVAM</t>
  </si>
  <si>
    <t>ACK/KA/RERA/1251/309/PR/180803/002518</t>
  </si>
  <si>
    <t>VAISHNAVI ANUSHKA INFRASTRUCTURE LLP</t>
  </si>
  <si>
    <t>VAISHNAVI SERENE</t>
  </si>
  <si>
    <t>30-12-2022 - 30-09-2023</t>
  </si>
  <si>
    <t>ACK/KA/RERA/1251/308/PR/201107/004345</t>
  </si>
  <si>
    <t>DS MAX SAHARA</t>
  </si>
  <si>
    <t>ACK/KA/RERA/1251/308/PR/190805/003481</t>
  </si>
  <si>
    <t>SOWPARNIKA PROJECTS AND INFRASTRUCTURE PRIVATE LIMITED</t>
  </si>
  <si>
    <t>SOWPARNIKA PRAGATI</t>
  </si>
  <si>
    <t>30-06-2022 - 30-03-2023</t>
  </si>
  <si>
    <t>30-03-2023 - 30-03-2024</t>
  </si>
  <si>
    <t>30-03-2024 - 30-03-2025</t>
  </si>
  <si>
    <t>19-08-2019</t>
  </si>
  <si>
    <t>ACK/KA/RERA/1251/308/PR/301221/005562</t>
  </si>
  <si>
    <t>DS MAX SPOORTHI</t>
  </si>
  <si>
    <t>Katha No:271 (Sy. No. 76/6), situated at S Medahalli Village , Sarjapura Hobli, Anekal Taluk, , Bangalore Urban District , Anekal , Bengaluru Urban, Karnataka - 562125</t>
  </si>
  <si>
    <t>ACK/KA/RERA/1251/309/PR/190817/003500</t>
  </si>
  <si>
    <t>VAJRAM NEWTOWN</t>
  </si>
  <si>
    <t>ACK/KA/RERA/1251/446/PR/050922/006310</t>
  </si>
  <si>
    <t>PRM/KA/RERA/1251/446/PR/041122/005397</t>
  </si>
  <si>
    <t>ARK INFRA DEVELOPERS PRIVATE LIMITED</t>
  </si>
  <si>
    <t>ARK OAK TREE</t>
  </si>
  <si>
    <t>29-02-2028</t>
  </si>
  <si>
    <t>PID No. 2282/SyNo.123/6/M.No 283, Sy.No. 120/6(Old No 120/1), 120/7( Old No 120/1), 123/6(Old No 123/3) and 123/7(Old No 123/3), , Channasandra Village, Bidarahalli Hobli, Bangalore East Taluk, , Bangalore. , Bengaluru East , Bengaluru Urban, Karnataka - 560067</t>
  </si>
  <si>
    <t>ACK/KA/RERA/1251/308/PR/290122/005628</t>
  </si>
  <si>
    <t>PRM/KA/RERA/1251/308/PR/310322/004804</t>
  </si>
  <si>
    <t>TWENTY FIRST CASTLE DEVELOPERS LLP</t>
  </si>
  <si>
    <t>GREEN BOULEVARD</t>
  </si>
  <si>
    <t>182/10 BIKKANAHALLI VILLAGE , SARJAPURA HOBLI , ANEKAL TALUK BANGALORE URBAN , BIKKANAHALLI VILLAGE , SARJAPURA , Anekal , Bengaluru Urban, Karnataka - 562125</t>
  </si>
  <si>
    <t>ACK/KA/RERA/1251/446/PR/200227/003926</t>
  </si>
  <si>
    <t>PRM/KA/RERA/1251/446/PR/200515/003403</t>
  </si>
  <si>
    <t>MEDA CONSTRUCTIONS</t>
  </si>
  <si>
    <t>MEDA HEIGHTS</t>
  </si>
  <si>
    <t>29-09-2024</t>
  </si>
  <si>
    <t>29-12-2023 - 29-09-2024</t>
  </si>
  <si>
    <t>20-04-2019</t>
  </si>
  <si>
    <t>PR/KN/171128/002413</t>
  </si>
  <si>
    <t>PRM/KA/RERA/1251/446/PR/180130/002413</t>
  </si>
  <si>
    <t>ARSIS DEVELOPERS PVT LTD</t>
  </si>
  <si>
    <t>ARSIS GREEN HILLS</t>
  </si>
  <si>
    <t>30-01-2018</t>
  </si>
  <si>
    <t>31-12-2022 - 30-09-2023</t>
  </si>
  <si>
    <t>30-09-2023 - 30-09-2024</t>
  </si>
  <si>
    <t>ACK/KA/RERA/1251/446/PR/060922/006321</t>
  </si>
  <si>
    <t>PRM/KA/RERA/1251/446/PR/220922/005263</t>
  </si>
  <si>
    <t>UNITED INFRASTRUCTURES</t>
  </si>
  <si>
    <t>SAI GREEN WOODS</t>
  </si>
  <si>
    <t>Katha No. 976, Sy No 6/3, 6/4, 40/5, Sadaramangala &amp; Kumbena Agrahara Village , KR Puram &amp; Bidarahalli Hobli, Bangalore. (Ward No. 54) , Bangalore East , Bengaluru East , Bengaluru Urban, Karnataka - 560067</t>
  </si>
  <si>
    <t>29-07-2022</t>
  </si>
  <si>
    <t>ACK/KA/RERA/1251/310/PR/191107/003672</t>
  </si>
  <si>
    <t>PRM/KA/RERA/1251/310/PR/200515/003390</t>
  </si>
  <si>
    <t>ELEGANT TERRACES</t>
  </si>
  <si>
    <t>21-03-2019</t>
  </si>
  <si>
    <t>ACK/KA/RERA/1251/310/PR/200608/004044</t>
  </si>
  <si>
    <t>KNS AADRIKA</t>
  </si>
  <si>
    <t>16-01-2025</t>
  </si>
  <si>
    <t>ACK/KA/RERA/1251/472/PR/030624/008211</t>
  </si>
  <si>
    <t>BILLORE VENTURES PRIVATE LIMITED</t>
  </si>
  <si>
    <t>KNS BILLORE</t>
  </si>
  <si>
    <t>27-05-2026</t>
  </si>
  <si>
    <t>Sy.Nos.37/1 &amp; 37/3 of KADATANAMALE VILLAGE, HESARAGATTA HOBLI, , YELAHANA TALUK , Bengaluru Urban district, Karnataka , Sy.Nos.37/1 &amp; 37/3 of KADATANAMALE VILLAGE,YELAHANA TALUK , Bengaluru Urban district, Karnataka HESARAGATTA HOBLI, , YELAHANKA , Bengaluru Urban, Karnataka - 123456</t>
  </si>
  <si>
    <t>ACK/KA/RERA/1251/308/PR/270522/005991</t>
  </si>
  <si>
    <t>PRIDE VATIKA PHASE-II</t>
  </si>
  <si>
    <t>Sy. Nos. 173, 176/2, 177, 178/1 and 178/2 , Bukkasagara Village, , Jigani Hobli, Anekal Taluk, , Bukkasagara Village , Anekal , Bengaluru Urban, Karnataka - 560083</t>
  </si>
  <si>
    <t>ACK/KA/RERA/1251/308/PR/130822/006237</t>
  </si>
  <si>
    <t>MJR BUILDERS PRIVATE LIMITED</t>
  </si>
  <si>
    <t>MJR OPUS</t>
  </si>
  <si>
    <t>Sy No.185/1,185/2,187/2,187/2 and 197, Thindlu Village, Sarjapura Hobli, , Anekal Taluk, , Bangalore , Anekal , Bengaluru Urban, Karnataka - 562125</t>
  </si>
  <si>
    <t>ACK/KA/RERA/1251/308/PR/210828/005194</t>
  </si>
  <si>
    <t>KNS LAUREL</t>
  </si>
  <si>
    <t>23-07-2026</t>
  </si>
  <si>
    <t>23-07-2021</t>
  </si>
  <si>
    <t>ACK/KA/RERA/1251/308/PR/200122/005603</t>
  </si>
  <si>
    <t>SUNGUARD CONSTRUCTION PRIVATE LIMITED</t>
  </si>
  <si>
    <t>PRIDE CROSSWINDS PHASE-II</t>
  </si>
  <si>
    <t>Sy. No. 185 and 186/1, , Bukkasagara Village, , Jigani Hobli , Anekal , Bengaluru Urban, Karnataka - 562105</t>
  </si>
  <si>
    <t>ACK/KA/RERA/1251/308/PR/191217/003761</t>
  </si>
  <si>
    <t>PROVIDENT WOODFIELD</t>
  </si>
  <si>
    <t>ACK/KA/RERA/1251/309/PR/200127/003860</t>
  </si>
  <si>
    <t>APG LIFESTYLE HOMES PRIVATE LIMITED</t>
  </si>
  <si>
    <t>ATMOS AND AURA PHASE - 1</t>
  </si>
  <si>
    <t>30-06-2024 - 30-03-2025</t>
  </si>
  <si>
    <t>ACK/KA/RERA/1251/310/PR/310522/006000</t>
  </si>
  <si>
    <t>ADDRESS MAKER LIFE SPACES PVT LTD</t>
  </si>
  <si>
    <t>THE AKSHARA VALLEY ADDRESS</t>
  </si>
  <si>
    <t>Survey No. 14/1, 14/4, 14/5, 14/6, 14/7, 14/8, 14/9, 15/10, 15/2, 15/3, 15/4, 15/6, 15/8, 16/1, 17/5, 17/6, 17/7, 17/8, 17/9, 17/10, 15/7A, 15/7B, 2 , Doddabeele village, , Kengeri Hobli , Bengaluru South , Bengaluru Urban, Karnataka - 560060</t>
  </si>
  <si>
    <t>ACK/KA/RERA/1251/309/PR/210922/005267</t>
  </si>
  <si>
    <t>THILLS FORMERLY KNOWN AS JAGANMATA PROPERTY DEVELOPERS PRIVATE LIMITED</t>
  </si>
  <si>
    <t>TIVOLI HILLS PHASE 5</t>
  </si>
  <si>
    <t>ACK/KA/RERA/1251/472/PR/230623/007226</t>
  </si>
  <si>
    <t>PLEASURE WORK HOMES PRIVATE LIMITED</t>
  </si>
  <si>
    <t>BEVERLY HILLS PHASE-III</t>
  </si>
  <si>
    <t>Sy No 130/1 of Hosahalli Village , Jala Hobli , Yelahanka , YELAHANKA , Bengaluru Urban, Karnataka - 562157</t>
  </si>
  <si>
    <t>RERA ID</t>
  </si>
  <si>
    <t xml:space="preserve">                                                                                            All Amenities (Rera + Brochure)</t>
  </si>
  <si>
    <t xml:space="preserve">                                    Parking Facilities (Rera)</t>
  </si>
  <si>
    <t xml:space="preserve">                                                                                   Luxury Specifications (Brochure)</t>
  </si>
  <si>
    <t xml:space="preserve">                                                                  Proximity to Schools/Hospitals (OSM -&gt; Swaraj)</t>
  </si>
  <si>
    <t xml:space="preserve">                             Green Space Percentage (Brochure)</t>
  </si>
  <si>
    <t>Proximity to Work Hubs and Commercial Centers (Swaraj -&gt; OSM)</t>
  </si>
  <si>
    <t>Club House</t>
  </si>
  <si>
    <t>Swimming Pool</t>
  </si>
  <si>
    <t>Gym</t>
  </si>
  <si>
    <t>Power Backup</t>
  </si>
  <si>
    <t>Smart Home Automation</t>
  </si>
  <si>
    <t>Piped Gas</t>
  </si>
  <si>
    <t>Air Conditioning</t>
  </si>
  <si>
    <t>Landscaped Greenery</t>
  </si>
  <si>
    <t>Kids Play Area</t>
  </si>
  <si>
    <t>Outdoor Sports facility</t>
  </si>
  <si>
    <t>Cricket Pitch</t>
  </si>
  <si>
    <t>Senior Citizen Gazebo</t>
  </si>
  <si>
    <t xml:space="preserve">EV charging </t>
  </si>
  <si>
    <t>Jogging Track/Walking Track</t>
  </si>
  <si>
    <t>Covered Parking</t>
  </si>
  <si>
    <t>Reserved Parking</t>
  </si>
  <si>
    <t>EV Charging Stations</t>
  </si>
  <si>
    <t>Visitor Parking</t>
  </si>
  <si>
    <t>Imported Fittings</t>
  </si>
  <si>
    <t>Marble Flooring</t>
  </si>
  <si>
    <t>Designer Kitchens</t>
  </si>
  <si>
    <t>Premium Paints/Wall Finishes</t>
  </si>
  <si>
    <t>Wooden Flooring</t>
  </si>
  <si>
    <t>Jacuzzi/Private Pools</t>
  </si>
  <si>
    <t>Floor-to-ceiling Windows</t>
  </si>
  <si>
    <t>Nearby Renowned Schools</t>
  </si>
  <si>
    <t>Hospitals/Healthcare Facilities</t>
  </si>
  <si>
    <t>Walking Distance to Schools</t>
  </si>
  <si>
    <t>Pharmacies and Clinics</t>
  </si>
  <si>
    <t>Landscaped Gardens</t>
  </si>
  <si>
    <t>Dedicated Green Zones</t>
  </si>
  <si>
    <t>Central Parks</t>
  </si>
  <si>
    <t>Green Roofs/Terrace Gardens</t>
  </si>
  <si>
    <t>IT Parks and Business Districts</t>
  </si>
  <si>
    <t>Malls and Shopping Centers</t>
  </si>
  <si>
    <t>Yes</t>
  </si>
  <si>
    <t>No</t>
  </si>
  <si>
    <t>PRM/KA/RERA/1250/304/PR/170322/004768</t>
  </si>
  <si>
    <t>Micromarket Details</t>
  </si>
  <si>
    <t>Open Area Calculation</t>
  </si>
  <si>
    <t>Connectivity</t>
  </si>
  <si>
    <t>Necessities/Amenities</t>
  </si>
  <si>
    <t>Office</t>
  </si>
  <si>
    <t>Development</t>
  </si>
  <si>
    <t>Micromarket Name</t>
  </si>
  <si>
    <t>Total Micromarket Area</t>
  </si>
  <si>
    <t>Roads Area</t>
  </si>
  <si>
    <t>Green Area</t>
  </si>
  <si>
    <t>Waterbody Area</t>
  </si>
  <si>
    <t>Open Area Percentage</t>
  </si>
  <si>
    <t>Bus Stop</t>
  </si>
  <si>
    <t>Railway</t>
  </si>
  <si>
    <t>Metro</t>
  </si>
  <si>
    <t>Airport</t>
  </si>
  <si>
    <t>Education</t>
  </si>
  <si>
    <t>Healthcare</t>
  </si>
  <si>
    <t>Eateries</t>
  </si>
  <si>
    <t>Supermarkets</t>
  </si>
  <si>
    <t>Entertainment</t>
  </si>
  <si>
    <t>Office Count</t>
  </si>
  <si>
    <t>Development Authority</t>
  </si>
  <si>
    <t>Alluru</t>
  </si>
  <si>
    <t>Avalahalli</t>
  </si>
  <si>
    <t>B Venkata Reddy Nagar</t>
  </si>
  <si>
    <t>Banasavadi</t>
  </si>
  <si>
    <t>Bande Bommasandra</t>
  </si>
  <si>
    <t>Basavanagudi</t>
  </si>
  <si>
    <t>Bhoganahalli</t>
  </si>
  <si>
    <t>Bidarahalli</t>
  </si>
  <si>
    <t>Bileshivale</t>
  </si>
  <si>
    <t>Bommanahalli</t>
  </si>
  <si>
    <t>Brookefield</t>
  </si>
  <si>
    <t>BTM Layout</t>
  </si>
  <si>
    <t>Budigere</t>
  </si>
  <si>
    <t>Byalahalli</t>
  </si>
  <si>
    <t>Byappanahalli</t>
  </si>
  <si>
    <t>C V Raman Nagar</t>
  </si>
  <si>
    <t>Chamrajapet</t>
  </si>
  <si>
    <t>Chikkabanavara</t>
  </si>
  <si>
    <t>Chikkabellandur</t>
  </si>
  <si>
    <t>Dodda Gubbi</t>
  </si>
  <si>
    <t>Dodda Nekkundi</t>
  </si>
  <si>
    <t>Domlur</t>
  </si>
  <si>
    <t>Garudachar Palya</t>
  </si>
  <si>
    <t>Gundur</t>
  </si>
  <si>
    <t>Harohalli</t>
  </si>
  <si>
    <t>Hemmigepura</t>
  </si>
  <si>
    <t>Hesaraghatta</t>
  </si>
  <si>
    <t>Horamavu</t>
  </si>
  <si>
    <t>Hulimangala</t>
  </si>
  <si>
    <t>Huskuru</t>
  </si>
  <si>
    <t>IISC</t>
  </si>
  <si>
    <t>Jayamahal</t>
  </si>
  <si>
    <t>Jogupalya</t>
  </si>
  <si>
    <t>Kada agrahara</t>
  </si>
  <si>
    <t>Kadugondanahalli</t>
  </si>
  <si>
    <t>Kaikondrahalli</t>
  </si>
  <si>
    <t>Kasvanahalli</t>
  </si>
  <si>
    <t>Kommasandra</t>
  </si>
  <si>
    <t>Kothanur</t>
  </si>
  <si>
    <t>Kuppareddi Kere</t>
  </si>
  <si>
    <t>Lakkasandra</t>
  </si>
  <si>
    <t>Lakshmipura</t>
  </si>
  <si>
    <t>Mahadevapura</t>
  </si>
  <si>
    <t>Malleswaram</t>
  </si>
  <si>
    <t>Maralakunte</t>
  </si>
  <si>
    <t>Nagavara</t>
  </si>
  <si>
    <t>Narayanapura</t>
  </si>
  <si>
    <t>Peenya Industrial Area</t>
  </si>
  <si>
    <t>Radhakrishna Temple Ward</t>
  </si>
  <si>
    <t>Ramamurthy Nagar</t>
  </si>
  <si>
    <t>RT Nagar</t>
  </si>
  <si>
    <t>Sadashivanagar</t>
  </si>
  <si>
    <t>Shanthi Nagar</t>
  </si>
  <si>
    <t>Somsundarapalya</t>
  </si>
  <si>
    <t>Vasanth Nagar</t>
  </si>
  <si>
    <t>Vijinapura</t>
  </si>
  <si>
    <t>Vishveshwara Puram</t>
  </si>
  <si>
    <t>Yerappanahalli</t>
  </si>
  <si>
    <t>Total area in (Acres)</t>
  </si>
  <si>
    <t>15/03/2024</t>
  </si>
  <si>
    <t>31/07/2026</t>
  </si>
  <si>
    <t>21/05/2024</t>
  </si>
  <si>
    <t>31/03/2026</t>
  </si>
  <si>
    <t>05-03-2024</t>
  </si>
  <si>
    <t>14/03/2024</t>
  </si>
  <si>
    <t>23/02/2028</t>
  </si>
  <si>
    <t>11-03-2024</t>
  </si>
  <si>
    <t>23/11/2023</t>
  </si>
  <si>
    <t>31/12/2027</t>
  </si>
  <si>
    <t>28/03/2024</t>
  </si>
  <si>
    <t>31/12/2029</t>
  </si>
  <si>
    <t>01-08-2024</t>
  </si>
  <si>
    <t>18/05/2024</t>
  </si>
  <si>
    <t>31/12/2025</t>
  </si>
  <si>
    <t>01-10-2023</t>
  </si>
  <si>
    <t>31/03/2027</t>
  </si>
  <si>
    <t>01-03-2024</t>
  </si>
  <si>
    <t>30/06/2031</t>
  </si>
  <si>
    <t>16/11/2022</t>
  </si>
  <si>
    <t>31/12/2026</t>
  </si>
  <si>
    <t>16/02/2024</t>
  </si>
  <si>
    <t>30/12/2026</t>
  </si>
  <si>
    <t>01-02-2024</t>
  </si>
  <si>
    <t>ACK/KA/RERA/1251/308/PR/060524/008117</t>
  </si>
  <si>
    <t>MANYATA EKAMARA</t>
  </si>
  <si>
    <t>15/10/2024</t>
  </si>
  <si>
    <t>15/05/2027</t>
  </si>
  <si>
    <t>15-05-2027</t>
  </si>
  <si>
    <t>Sy No 36/1, 36/2, 36/3, 106/1, 107/1B, 107/2, 110/1 AND 110/2 of , Chambenahalli Villge, Sarjapura Hobli, Anekal Taluk , Chambenahalli Villge , Anekal , Bengaluru Urban, Karnataka - 562125</t>
  </si>
  <si>
    <t>05/02/2024</t>
  </si>
  <si>
    <t>10-10-2023</t>
  </si>
  <si>
    <t>31/12/2032</t>
  </si>
  <si>
    <t>31/12/2033</t>
  </si>
  <si>
    <t>31/12/2035</t>
  </si>
  <si>
    <t>30/05/2023</t>
  </si>
  <si>
    <t>30/04/2026</t>
  </si>
  <si>
    <t>02-05-2023</t>
  </si>
  <si>
    <t>ACK/KA/RERA/1251/446/PR/160724/008336</t>
  </si>
  <si>
    <t>NVT QUALITY LIFESTYLE ESTATE LLP</t>
  </si>
  <si>
    <t>NVT UNDER THE OPEN SKY</t>
  </si>
  <si>
    <t>20/09/2024</t>
  </si>
  <si>
    <t>31/03/2029</t>
  </si>
  <si>
    <t>Sy No.59/3 and 59/4 , Nimbekalpura Village , Bidarahalli Hobli, , Bidarahalli Hobli, Bengaluru , Bengaluru East , Bengaluru Urban, Karnataka - 560049</t>
  </si>
  <si>
    <t>ACK/KA/RERA/1251/446/PR/290824/008456</t>
  </si>
  <si>
    <t>SUMADHURA HOMES LLP</t>
  </si>
  <si>
    <t>SUMADHURA EPITOME-I</t>
  </si>
  <si>
    <t>19/09/2024</t>
  </si>
  <si>
    <t>Sy No. 115/2, 116/1, 116/2, 117/2, 117/3, 117/4, 117/5, 118/2, 118/4, 118/5, 118/6. Rachenahalli Village , K R Puram Hobli , Rachenahalli , Bengaluru East , Bengaluru Urban, Karnataka - 560045</t>
  </si>
  <si>
    <t>10-08-2024</t>
  </si>
  <si>
    <t>ACK/KA/RERA/1251/446/PR/191121/005472</t>
  </si>
  <si>
    <t>ARATT TRIDENT PROJECTS LLP</t>
  </si>
  <si>
    <t>ALCHEMY ONE</t>
  </si>
  <si>
    <t>13/01/2022</t>
  </si>
  <si>
    <t>SY NO 36/1 AND 37/1 , BHANDAPURA VILLAGE, BIDARAHALLI HOBLI , BENGALURU EAST TALUK , Bengaluru East , Bengaluru Urban, Karnataka - 560049</t>
  </si>
  <si>
    <t>01-11-2021</t>
  </si>
  <si>
    <t>06/03/2024</t>
  </si>
  <si>
    <t>30/09/2028</t>
  </si>
  <si>
    <t>01-04-2024</t>
  </si>
  <si>
    <t>ACK/KA/RERA/1251/309/PR/280624/008287</t>
  </si>
  <si>
    <t>ARCHWAY REALTY LLP</t>
  </si>
  <si>
    <t>CENTURY LIVA</t>
  </si>
  <si>
    <t>13/09/2024</t>
  </si>
  <si>
    <t>31/12/2028</t>
  </si>
  <si>
    <t>Sy Nos. 26/1A, 26/1B, 27/1, 27/2 and 27/3 , Avalahalli Village, Yelahanka Hobli, Bangalore North Taluk , Avalahalli Village , Bengaluru North , Bengaluru Urban, Karnataka - 560064</t>
  </si>
  <si>
    <t>01-07-2024</t>
  </si>
  <si>
    <t>ACK/KA/RERA/1251/309/PR/290524/008192</t>
  </si>
  <si>
    <t>SHRIRAM SERENITY</t>
  </si>
  <si>
    <t>17/09/2024</t>
  </si>
  <si>
    <t>05/07/2029</t>
  </si>
  <si>
    <t>05-07-2029</t>
  </si>
  <si>
    <t>SY.NO 74/8, 74/10, 74/12, 74/13 &amp; 74/15 ADDEVISWANATHAPURA VILLAGE, HESARAGHATTA HOBLI , YELAHANKA TALUK BANGALORE URBAN , BANGALORE , Bengaluru North , Bengaluru Urban, Karnataka - 560064</t>
  </si>
  <si>
    <t>05-07-2024</t>
  </si>
  <si>
    <t>BWSSB,Local Authority,</t>
  </si>
  <si>
    <t>ACK/KA/RERA/1251/308/PR/190724/008342</t>
  </si>
  <si>
    <t>DSR THE ADDRESS</t>
  </si>
  <si>
    <t>05/09/2024</t>
  </si>
  <si>
    <t>12/06/2029</t>
  </si>
  <si>
    <t>12-06-2029</t>
  </si>
  <si>
    <t>DSR THE ADDRESS bearing Sy No’s. 66/1, Sy no. 66/2 Sy no. 66/3, Sy no. 66/4, Sy no. 66/5, Sy no. 65/3, Sy no. 69/1, Sy no. 113/5, Sy no. 113/6, , Sy no. 113/7, Sy no. 114/11, Sy no. 114/7, Sy no. 114/10, situated at thigalachodadenahalli village, sarjapura hobli, anekal taluk, bengaluru urban district. , DOMMASANDRA , Anekal , Bengaluru Urban, Karnataka - 562125</t>
  </si>
  <si>
    <t>25-07-2024</t>
  </si>
  <si>
    <t>28/02/2024</t>
  </si>
  <si>
    <t>30/08/2027</t>
  </si>
  <si>
    <t>10-01-2024</t>
  </si>
  <si>
    <t>ACK/KA/RERA/1251/310/PR/081223/007659</t>
  </si>
  <si>
    <t>BIRLA ESTATES PRIVATE LIMITED</t>
  </si>
  <si>
    <t>BIRLA OJASVI</t>
  </si>
  <si>
    <t>04/09/2024</t>
  </si>
  <si>
    <t>11/01/2031</t>
  </si>
  <si>
    <t>11-01-2031</t>
  </si>
  <si>
    <t>KATHA NO.352/66/1/24/3/24/4/24/2, SY.NO.24/2,24/3,24/4 &amp; 66/2, MYLASANDRA VILLAGE , KENGERI HOBLI, WARD NO.198 , Bangalore South Taluk , Bengaluru South , Bengaluru Urban, Karnataka - 560059</t>
  </si>
  <si>
    <t>12-01-2025</t>
  </si>
  <si>
    <t>ACK/KA/RERA/1251/446/PR/270924/008555</t>
  </si>
  <si>
    <t>GODREJ LAKESIDE ORCHARD</t>
  </si>
  <si>
    <t>30/09/2024</t>
  </si>
  <si>
    <t>30/09/2030</t>
  </si>
  <si>
    <t>30-09-2030</t>
  </si>
  <si>
    <t>Survey nos. 77, 174/1B, 175/P, 175/2A, 175/2B, 176/2A, 176/2B, 177, 73, 78/1A, 78/2A1(P), 78/2B, 78/3A, 78/4, 79/1C2, 178 of Kodathi Village , Varthur Hobli , Bangalore , Bengaluru East , Bengaluru Urban, Karnataka - 560035</t>
  </si>
  <si>
    <t>01-11-2024</t>
  </si>
  <si>
    <t>ACK/KA/RERA/1251/472/PR/280824/008455</t>
  </si>
  <si>
    <t>SATTVA LUMINA</t>
  </si>
  <si>
    <t>06/09/2024</t>
  </si>
  <si>
    <t>01/11/2029</t>
  </si>
  <si>
    <t>01-11-2029</t>
  </si>
  <si>
    <t>Sy. No.20/2, 20/3, 20/4, 20/5, 28/2, 28/4, 28/5, 29/1, 30/1, 30/2, 30/3, 30/4 and 30/5 of Rajanukunte Village , Hesaraghatta Hobli, Yelahanka Taluk , Bangalore North , YELAHANKA , Bengaluru Urban, Karnataka - 560064</t>
  </si>
  <si>
    <t>31/12/2024</t>
  </si>
  <si>
    <t>02-11-2023</t>
  </si>
  <si>
    <t>22/02/2027</t>
  </si>
  <si>
    <t>22/01/2024</t>
  </si>
  <si>
    <t>27/02/2029</t>
  </si>
  <si>
    <t>ACK/KA/RERA/1251/308/PR/200111/003817</t>
  </si>
  <si>
    <t>RAMKY ESTATES AND FARMS LIMITED</t>
  </si>
  <si>
    <t>RAMKY ONE KARNIVAL</t>
  </si>
  <si>
    <t>26/02/2020</t>
  </si>
  <si>
    <t>30/12/2025</t>
  </si>
  <si>
    <t>31-03-2025 - 31-12-2025</t>
  </si>
  <si>
    <t>01-03-2020</t>
  </si>
  <si>
    <t>30/04/2027</t>
  </si>
  <si>
    <t>7/1, 7/9, 7/10, 5/3, 5/4, 5/5 KATHA No. 150200103200620936 , H.Hosahalli Village, Jigani Hobli, Anekal Taluk, Bangalore urban district , Hosahalli , Anekal , Bengaluru Urban, Karnataka - 560099</t>
  </si>
  <si>
    <t>03-01-2024</t>
  </si>
  <si>
    <t>18/01/2022</t>
  </si>
  <si>
    <t>01/10/2026</t>
  </si>
  <si>
    <t>01-10-2026</t>
  </si>
  <si>
    <t>01-10-2021</t>
  </si>
  <si>
    <t>PR/KN/170823/001473</t>
  </si>
  <si>
    <t>PRM/KA/RERA/1251/310/PR/171214/001473</t>
  </si>
  <si>
    <t>HAMILTON PROJECTS LLP</t>
  </si>
  <si>
    <t>HAMILTON HOMES PH-II</t>
  </si>
  <si>
    <t>14/12/2017</t>
  </si>
  <si>
    <t>19/06/2019</t>
  </si>
  <si>
    <t>19-06-2019</t>
  </si>
  <si>
    <t>19-09-2014</t>
  </si>
  <si>
    <t>19/04/2023</t>
  </si>
  <si>
    <t>12/12/2024</t>
  </si>
  <si>
    <t>12-12-2024</t>
  </si>
  <si>
    <t>18/04/2024</t>
  </si>
  <si>
    <t>15/01/2029</t>
  </si>
  <si>
    <t>ACK/KA/RERA/1251/446/PR/120724/008326</t>
  </si>
  <si>
    <t>PRESTIGE RAINTREE PARK</t>
  </si>
  <si>
    <t>27/08/2024</t>
  </si>
  <si>
    <t>KATHA NO.1233, SY NO. 112/48, 19/1, 19/2, 20, 21/1, 21/2, 21/3, 21/4, 21/5A, 21/5B, 21/6, 21/7,and other survey numbers of RAMGONDANAHALLI VILLAGE , SY NO. 348/1, 348/2, 348/3, 348/4, 348/5, 348/6, 348/7, 349/2, 3, 350/1, 350/2, 350/3, 350/4, 350/5, 351/1, 351/2, 351/3, 351/4, 352/2, 353/1P, 353/2A, 353/2B, 353/3 OF AMANI BELLANDUR KHANE VILLAGE , VARTHUR HOBLI , Bengaluru East , Bengaluru Urban, Karnataka - 560001</t>
  </si>
  <si>
    <t>01-09-2024</t>
  </si>
  <si>
    <t>19/04/2024</t>
  </si>
  <si>
    <t>31/08/2027</t>
  </si>
  <si>
    <t>14/02/2023</t>
  </si>
  <si>
    <t>01-01-2022</t>
  </si>
  <si>
    <t>ACK/KA/RERA/1251/308/PR/020324/007907</t>
  </si>
  <si>
    <t>AZALEA</t>
  </si>
  <si>
    <t>18/09/2024</t>
  </si>
  <si>
    <t>30/10/2025</t>
  </si>
  <si>
    <t>Sy.No157/1, , Sarjapiur Hobli, Anekal Taluk , Mugalur village , Anekal , Bengaluru Urban, Karnataka - 562125</t>
  </si>
  <si>
    <t>ACK/KA/RERA/1251/446/PR/150624/008236</t>
  </si>
  <si>
    <t>ADARSH LUMINA</t>
  </si>
  <si>
    <t>09/10/2024</t>
  </si>
  <si>
    <t>31/03/2028</t>
  </si>
  <si>
    <t>HALANAYAKANAHALLI VILLAGE , SURVEY NO.53/3,53/4,56/1,56/7,57/1 , VARTHUR HOBLI, BENGALORE EAST TALUK,BANGALURU-560035 , Bengaluru East , Bengaluru Urban, Karnataka - 560035</t>
  </si>
  <si>
    <t>17-06-2024</t>
  </si>
  <si>
    <t>02/07/2020</t>
  </si>
  <si>
    <t>16/01/2025</t>
  </si>
  <si>
    <t>PR/KN/170802/000980</t>
  </si>
  <si>
    <t>63 DEGREE EAST - TOWER C &amp; D</t>
  </si>
  <si>
    <t>30/10/2017</t>
  </si>
  <si>
    <t>30/12/2021</t>
  </si>
  <si>
    <t>30-03-2020</t>
  </si>
  <si>
    <t>31-03-2021 - 31-12-2021</t>
  </si>
  <si>
    <t>30-03-2020 - 31-03-2021</t>
  </si>
  <si>
    <t>24-02-2016</t>
  </si>
  <si>
    <t>BLUEJAY ANANDA</t>
  </si>
  <si>
    <t>01/01/2027</t>
  </si>
  <si>
    <t>01-01-2027</t>
  </si>
  <si>
    <t>01-01-2024</t>
  </si>
  <si>
    <t>17/08/2020</t>
  </si>
  <si>
    <t>30/06/2026</t>
  </si>
  <si>
    <t>01-11-2018</t>
  </si>
  <si>
    <t>21/03/2024</t>
  </si>
  <si>
    <t>28/02/2027</t>
  </si>
  <si>
    <t>16/06/2023</t>
  </si>
  <si>
    <t>30/06/2027</t>
  </si>
  <si>
    <t>ACK/KA/RERA/1251/446/PR/071122/006504</t>
  </si>
  <si>
    <t>RADIANCE REALTY DEVELOPERS INDIA LIMETED</t>
  </si>
  <si>
    <t>RADIANCE GARDENIA</t>
  </si>
  <si>
    <t>09/11/2022</t>
  </si>
  <si>
    <t>Sy No 48/1, 48/2, 49/1, 49/2 &amp; 50/2 , Chikkagubbi Villege, Bidarahalli Hobli, Bengaluru East Taluk, Bengaluru - 560077 , Sy No 48/1, 48/2, 49/1, 49/2 &amp; 50/2, Chikkagubbi Villege, Bidarahalli Hobli, Bengaluru East Taluk, Bengaluru - 560077 , Bengaluru East , Bengaluru Urban, Karnataka - 560077</t>
  </si>
  <si>
    <t>01-01-2023</t>
  </si>
  <si>
    <t>30/06/2028</t>
  </si>
  <si>
    <t>SY NO’S – 110/1,2,3,4, 120/1,2,3 OF ADIGARAKALLAHALLI VILLAGE &amp; SY NO’S- 206/9/10/12, 207/1/2/3/4/5/6/7, 208/1/2/3/4/5, , 209/1/2/3/4/5, 210/2, 211/1,212/1/2/3/4, 213/1 OF S.MEDAHALLI VILLAGE OF SARJAPURA HOBLI, ANEKAL TALUK, BANGALORE , ANEKAL TALUK, BANGALORE , Anekal , Bengaluru Urban, Karnataka - 562125</t>
  </si>
  <si>
    <t>19/05/2018</t>
  </si>
  <si>
    <t>30/09/2026</t>
  </si>
  <si>
    <t>03/04/2024</t>
  </si>
  <si>
    <t>31/10/2026</t>
  </si>
  <si>
    <t>01-05-2024</t>
  </si>
  <si>
    <t>17/05/2024</t>
  </si>
  <si>
    <t>31/01/2029</t>
  </si>
  <si>
    <t>Club House and area</t>
  </si>
  <si>
    <t>Project Size</t>
  </si>
  <si>
    <t>Total Unit</t>
  </si>
  <si>
    <t>Handover Date</t>
  </si>
  <si>
    <t xml:space="preserve">Legal </t>
  </si>
  <si>
    <t>Total open space</t>
  </si>
  <si>
    <t xml:space="preserve">New Open Space </t>
  </si>
  <si>
    <t>PRM/KA/RERA/1251/308/PR/211215/004584</t>
  </si>
  <si>
    <t>PRM/KA/RERA/1250/303/PR/050723/006036</t>
  </si>
  <si>
    <t>PRM/KA/RERA/1250/307/PR/280324/006755</t>
  </si>
  <si>
    <t>PRM/KA/RERA/1251/446/PR/191130/003052</t>
  </si>
  <si>
    <t>S.N</t>
  </si>
  <si>
    <t>Internal ID</t>
  </si>
  <si>
    <t>Phase</t>
  </si>
  <si>
    <t>Availability</t>
  </si>
  <si>
    <t>BHK</t>
  </si>
  <si>
    <t>Plot Size</t>
  </si>
  <si>
    <t>Launch price/sq.ft</t>
  </si>
  <si>
    <t>Price(In Lacs)</t>
  </si>
  <si>
    <t>Price/Sq.ft</t>
  </si>
  <si>
    <t>Min Size(Sq.ft)</t>
  </si>
  <si>
    <t>UDS %</t>
  </si>
  <si>
    <t>Carpet Area</t>
  </si>
  <si>
    <t>Plot Area</t>
  </si>
  <si>
    <t>Micromarket</t>
  </si>
  <si>
    <t>Map Location</t>
  </si>
  <si>
    <t>Co-ordinates</t>
  </si>
  <si>
    <t>Developer</t>
  </si>
  <si>
    <t>Developer Legal Name</t>
  </si>
  <si>
    <t>Land Area (Acres)</t>
  </si>
  <si>
    <t>Total Units</t>
  </si>
  <si>
    <t>Floors</t>
  </si>
  <si>
    <t>Open Space In %</t>
  </si>
  <si>
    <t>Brochure Drive Link</t>
  </si>
  <si>
    <t>Link_Brochure</t>
  </si>
  <si>
    <t>Developer Tier</t>
  </si>
  <si>
    <t>Distance From Airport</t>
  </si>
  <si>
    <t>Nearest Metro Station</t>
  </si>
  <si>
    <t>Updated On</t>
  </si>
  <si>
    <t>Month</t>
  </si>
  <si>
    <t>Year</t>
  </si>
  <si>
    <t>Quarter</t>
  </si>
  <si>
    <t>Price Point</t>
  </si>
  <si>
    <t xml:space="preserve">TruEstimate </t>
  </si>
  <si>
    <t>Saumya</t>
  </si>
  <si>
    <t>Siva</t>
  </si>
  <si>
    <t>Ankit</t>
  </si>
  <si>
    <t>Deepak</t>
  </si>
  <si>
    <t>Rakesh</t>
  </si>
  <si>
    <t>Tarun Jain</t>
  </si>
  <si>
    <t>Ruchir</t>
  </si>
  <si>
    <t>Sejal</t>
  </si>
  <si>
    <t>Hussian</t>
  </si>
  <si>
    <t>Pratigya</t>
  </si>
  <si>
    <t>sfvsdv</t>
  </si>
  <si>
    <t>Swayambhu</t>
  </si>
  <si>
    <t xml:space="preserve">Classic Bulwark Village </t>
  </si>
  <si>
    <t>4C</t>
  </si>
  <si>
    <t>Available</t>
  </si>
  <si>
    <t>North</t>
  </si>
  <si>
    <t>Address Maker</t>
  </si>
  <si>
    <t>West</t>
  </si>
  <si>
    <t>12° 55' 35.274" N 77° 30' 26.0208" E</t>
  </si>
  <si>
    <t>12.926444086108374, 77.50722800000001</t>
  </si>
  <si>
    <t>Naresh Kumar H</t>
  </si>
  <si>
    <t>Sold Out</t>
  </si>
  <si>
    <t>13.021596961967038, 77.70572881770615</t>
  </si>
  <si>
    <t>Assetz</t>
  </si>
  <si>
    <t>SUN &amp; SANCTUM Brochure.pdf</t>
  </si>
  <si>
    <t xml:space="preserve">KNS Adrika </t>
  </si>
  <si>
    <t>1200, 1450, 1550</t>
  </si>
  <si>
    <t>KNS Aadrika</t>
  </si>
  <si>
    <t>12.88023288300503, 77.37302333068176</t>
  </si>
  <si>
    <t>KNS Infrastructure Pvt Ltd</t>
  </si>
  <si>
    <t>Brochure Aadrika 12 (17) (3) (1).pdf</t>
  </si>
  <si>
    <t>1200, 1500</t>
  </si>
  <si>
    <t>South</t>
  </si>
  <si>
    <t>12° 43' 0.1632" N 77° 43' 28.5024" E</t>
  </si>
  <si>
    <t>12.716732931322262, 77.724584</t>
  </si>
  <si>
    <t>Best Homes</t>
  </si>
  <si>
    <t>M/s. BEST HOMES</t>
  </si>
  <si>
    <t>Best Green Orchid Brochure.pdf</t>
  </si>
  <si>
    <t>East</t>
  </si>
  <si>
    <t>Saroj Whispering winds</t>
  </si>
  <si>
    <t>13.095964214356824, 77.9489013667501</t>
  </si>
  <si>
    <t>Saroj Venture</t>
  </si>
  <si>
    <t>Wishper wings brisa brochure-011222.pdf</t>
  </si>
  <si>
    <t xml:space="preserve">Svamitva Sylvia City </t>
  </si>
  <si>
    <t>Sold out</t>
  </si>
  <si>
    <t>13.308370984721144, 77.85471663068174</t>
  </si>
  <si>
    <t>Svamitva</t>
  </si>
  <si>
    <t>Svamitva Sylvia City Brochure.pdf</t>
  </si>
  <si>
    <t>12° 41' 7.3356" N 77° 42' 54.1152" E</t>
  </si>
  <si>
    <t>12.685391933902904, 77.71507491534338</t>
  </si>
  <si>
    <t>Guru Punvaanii Projects</t>
  </si>
  <si>
    <t>Eka_Brochure_02_SEP.pdf</t>
  </si>
  <si>
    <t>12.862321161254993, 77.60964311897828</t>
  </si>
  <si>
    <t>Casagrand</t>
  </si>
  <si>
    <t>Casagrande Garden City Builders Pvt Ltd</t>
  </si>
  <si>
    <t>CasaGrand Amor Brochure.pdf</t>
  </si>
  <si>
    <t>12° 51' 50.0796" N 77° 23' 9.1032" E</t>
  </si>
  <si>
    <t>12.863890080880234, 77.38590491534339</t>
  </si>
  <si>
    <t>Rajarshi Developers</t>
  </si>
  <si>
    <t>Rajarshi Developers Pvt Ltd</t>
  </si>
  <si>
    <t>Green-City-Brochure-2-fold-3.pdf</t>
  </si>
  <si>
    <t xml:space="preserve">KNS Athena </t>
  </si>
  <si>
    <t>1200, 1500, 2400</t>
  </si>
  <si>
    <t>13.11011691820531, 77.44992527116416</t>
  </si>
  <si>
    <t>Mindcomp Dwellings LLP</t>
  </si>
  <si>
    <t>Athena Final Brochure.pdf</t>
  </si>
  <si>
    <t>1200, 1040, 1500, 2000</t>
  </si>
  <si>
    <t>Abhee Srishti</t>
  </si>
  <si>
    <t>12.693437366222376, 77.70387961534337</t>
  </si>
  <si>
    <t>Abhee Srishti Layout Brochure.pdf</t>
  </si>
  <si>
    <t>Divine Grean Leaf</t>
  </si>
  <si>
    <t>2A</t>
  </si>
  <si>
    <t>EOI</t>
  </si>
  <si>
    <t>Central</t>
  </si>
  <si>
    <t>SOBHA Infinia</t>
  </si>
  <si>
    <t>1200, 1500, 1800, 2400</t>
  </si>
  <si>
    <t>NBR Hills view plots</t>
  </si>
  <si>
    <t>13.39785202599186, 77.6964052378014</t>
  </si>
  <si>
    <t>1200, 1500, 1800, 2000, 2400</t>
  </si>
  <si>
    <t>13.165379262192427, 77.4091558</t>
  </si>
  <si>
    <t>Indiabuilds Real Estates Pvt Ltd</t>
  </si>
  <si>
    <t>Artemis Address customer deck Ver 29.01.24.pdf</t>
  </si>
  <si>
    <t>Manyata Midlands - Exclusive plotted development at Anekal</t>
  </si>
  <si>
    <t>12.683699404799711, 77.71684730436318</t>
  </si>
  <si>
    <t>Manyata Developers</t>
  </si>
  <si>
    <t>Manyata Midlands Brochure.pdf</t>
  </si>
  <si>
    <t xml:space="preserve">Sobaha Crystal Meadows </t>
  </si>
  <si>
    <t>Codename Millionaires’ Row</t>
  </si>
  <si>
    <t>12.905990515107733, 77.71897575592347</t>
  </si>
  <si>
    <t>Shobha Limited</t>
  </si>
  <si>
    <t>2B</t>
  </si>
  <si>
    <t>1800, 2400</t>
  </si>
  <si>
    <t>Signature Tulips</t>
  </si>
  <si>
    <t>13.06495421563527, 77.76410993068673</t>
  </si>
  <si>
    <t>KVR Sowbhagya</t>
  </si>
  <si>
    <t>1200, 1450</t>
  </si>
  <si>
    <t>13.224376780510031, 77.5379795456631</t>
  </si>
  <si>
    <t>Manojiva Properties LLP</t>
  </si>
  <si>
    <t>Fresco Brochure Final (2).pdf</t>
  </si>
  <si>
    <t>Pacific Legacy</t>
  </si>
  <si>
    <t>13.033250324563308, 77.95800381534337</t>
  </si>
  <si>
    <t>Concorde</t>
  </si>
  <si>
    <t>Concorde Equity Brochure.pdf</t>
  </si>
  <si>
    <t>EQUINOX RAINDROP</t>
  </si>
  <si>
    <t>13.231881690746173, 77.59505531990703</t>
  </si>
  <si>
    <t>Sai Krupa</t>
  </si>
  <si>
    <t>12° 48' 25.272" N 77° 45' 37.3932" E</t>
  </si>
  <si>
    <t>12.80704092385122, 77.76038700000001</t>
  </si>
  <si>
    <t>Sri Sai Ventures</t>
  </si>
  <si>
    <t>_Sai Krupa Brochure.pdf</t>
  </si>
  <si>
    <t>Axis Oaklyn</t>
  </si>
  <si>
    <t>Guru Punvaanii ETASHA</t>
  </si>
  <si>
    <t>Etasha_Brochure_Print_23.4.24_compressed.pdf</t>
  </si>
  <si>
    <t>Sobha Crystal Meadows</t>
  </si>
  <si>
    <t>1200, 1500, 2100, 2400</t>
  </si>
  <si>
    <t>Orchid Nirvana 2.0/3.0</t>
  </si>
  <si>
    <t>13.236738537974075, 77.69774391534337</t>
  </si>
  <si>
    <t>Goyal</t>
  </si>
  <si>
    <t>Gsg Realty</t>
  </si>
  <si>
    <t>13.221610922251749, 77.67775501534338</t>
  </si>
  <si>
    <t>Prestige Park Drive Brochure.pdf</t>
  </si>
  <si>
    <t>ELV Clementias</t>
  </si>
  <si>
    <t>Poetry of Earth</t>
  </si>
  <si>
    <t>Total Environment</t>
  </si>
  <si>
    <t>Limited Available</t>
  </si>
  <si>
    <t>Pride Vatika - Gated Community Project</t>
  </si>
  <si>
    <t>12.782148801821132, 77.60707265847606</t>
  </si>
  <si>
    <t>Pride</t>
  </si>
  <si>
    <t>Expert Investments</t>
  </si>
  <si>
    <t>Pride Vatika Phase II Brochure.pdf</t>
  </si>
  <si>
    <t>Chandapura - Anekal Rd</t>
  </si>
  <si>
    <t>12.761996622432644, 77.70362083585715</t>
  </si>
  <si>
    <t>Address Maker Realtor Private Limited</t>
  </si>
  <si>
    <t xml:space="preserve">MJR Opus </t>
  </si>
  <si>
    <t>600, 1200, 1500, 2000</t>
  </si>
  <si>
    <t>12.85378339983679, 77.81052161534338</t>
  </si>
  <si>
    <t>MJR</t>
  </si>
  <si>
    <t>MJR Builders Private Limited</t>
  </si>
  <si>
    <t>Vatavarana Realty</t>
  </si>
  <si>
    <t>12.91497767428545, 77.41485011534337</t>
  </si>
  <si>
    <t>VATAVARANA BROCHURE_compressed.pdf</t>
  </si>
  <si>
    <t>12° 53' 44.2266" N 77° 48' 40.6501" E</t>
  </si>
  <si>
    <t>12.895632080200464, 77.81160068724309</t>
  </si>
  <si>
    <t>Neelamchal Land Holdings LLP</t>
  </si>
  <si>
    <t>Laurel Final Brochure.pdf</t>
  </si>
  <si>
    <t>Sobha Ayana</t>
  </si>
  <si>
    <t>1200, 1500, 1680, 2100</t>
  </si>
  <si>
    <t>BVL Coco Aldea</t>
  </si>
  <si>
    <t>13.279640848291619, 77.72259825396542</t>
  </si>
  <si>
    <t>Rivatani Tech</t>
  </si>
  <si>
    <t>Concorde Hillcrest</t>
  </si>
  <si>
    <t>13.522932013962727, 77.7646436</t>
  </si>
  <si>
    <t>Concorder Sylvan View</t>
  </si>
  <si>
    <t>Manyata Ekamara</t>
  </si>
  <si>
    <t>Urban Oasis</t>
  </si>
  <si>
    <t>13.271882479055044, 77.71549322991345</t>
  </si>
  <si>
    <t>Ajmal Estates</t>
  </si>
  <si>
    <t>12.868723331065798, 77.61146661534337</t>
  </si>
  <si>
    <t>SLV Builders</t>
  </si>
  <si>
    <t>SLV Millennial Brochure.pdf</t>
  </si>
  <si>
    <t>12.780134712921155, 77.60327671047928</t>
  </si>
  <si>
    <t>Sunguard Construction Private Limited</t>
  </si>
  <si>
    <t>PRIDE CROSSSWINDS E- BROCHURE.pdf</t>
  </si>
  <si>
    <t xml:space="preserve">Prestige Primrose Hills </t>
  </si>
  <si>
    <t>1, 2, 3</t>
  </si>
  <si>
    <t>12.867973244289272, 77.5232018920602</t>
  </si>
  <si>
    <t>Prestige Primrose Hills Brochure.pdf</t>
  </si>
  <si>
    <t>Lodha Mirabelle</t>
  </si>
  <si>
    <t>13.050377140385528, 77.6254324866632</t>
  </si>
  <si>
    <t>G Corp Homes Private Limited</t>
  </si>
  <si>
    <t>Lodha-Mirabelle-e-Brochure.pdf</t>
  </si>
  <si>
    <t>1200, 1450, 1900, 2325</t>
  </si>
  <si>
    <t>12° 47' 31.2" N 77° 31' 4.8" E</t>
  </si>
  <si>
    <t>12.792062775287013, 77.51800000000001</t>
  </si>
  <si>
    <t>MH Properties</t>
  </si>
  <si>
    <t>12.779050930879073, 77.72967441534337</t>
  </si>
  <si>
    <t>Signature Dwellings</t>
  </si>
  <si>
    <t>Signature Splendor Brochure.pdf</t>
  </si>
  <si>
    <t>Grand icon</t>
  </si>
  <si>
    <t>Grand Icon 2 by iconhomz</t>
  </si>
  <si>
    <t>12.801508794011813, 77.67981405075241</t>
  </si>
  <si>
    <t>Iconhomz</t>
  </si>
  <si>
    <t>Icon Developers And Promoters</t>
  </si>
  <si>
    <t>Grand Icon Phase 2 Brochure.pdf</t>
  </si>
  <si>
    <t>Eden park @ The Prestige City</t>
  </si>
  <si>
    <t>12.878482025365946, 77.77419190000002</t>
  </si>
  <si>
    <t>Prestige Projects Private Limited</t>
  </si>
  <si>
    <t>Prestige Eden Park The Prestige City Brochure.pdf</t>
  </si>
  <si>
    <t xml:space="preserve">Sobha Crystal Meadows </t>
  </si>
  <si>
    <t>12.823565967440732, 77.41063521534338</t>
  </si>
  <si>
    <t>Neelanchal Dwellings LLP</t>
  </si>
  <si>
    <t>Sattva Ashraya Brochure.pdf</t>
  </si>
  <si>
    <t xml:space="preserve">Bannerghatta </t>
  </si>
  <si>
    <t>12.78398031892874, 77.61264052736973</t>
  </si>
  <si>
    <t>SUNRISE-E-BROCHURE medium Res.pdf</t>
  </si>
  <si>
    <t>13.224946626485451, 77.71900484722204</t>
  </si>
  <si>
    <t>Total Green Homes LLP</t>
  </si>
  <si>
    <t>1500, 1800, 2400, 3000</t>
  </si>
  <si>
    <t>SRK Infra | THE ESTATES Nandi Hills</t>
  </si>
  <si>
    <t>13.36639797288567, 77.65880125315644</t>
  </si>
  <si>
    <t>SRK Infra</t>
  </si>
  <si>
    <t>SRK INFRA PROJECTS PRIVATELIMITED</t>
  </si>
  <si>
    <t>VBHC Haven of Joy</t>
  </si>
  <si>
    <t>12.88337039012954, 77.47278402960866</t>
  </si>
  <si>
    <t>VBHC Mumbai Value homes</t>
  </si>
  <si>
    <t>VBHC Haven of Joy Brochure.pdf</t>
  </si>
  <si>
    <t>Shree Muneshwara Swami Temple</t>
  </si>
  <si>
    <t>13.253309, 77.749814</t>
  </si>
  <si>
    <t>Maanya</t>
  </si>
  <si>
    <t>Maanya Ventures and Developers</t>
  </si>
  <si>
    <t>MAANYA TULIPS BROCHURE.pdf</t>
  </si>
  <si>
    <t xml:space="preserve">Elite Serenity </t>
  </si>
  <si>
    <t>1200, 1500, 2000</t>
  </si>
  <si>
    <t>13.253093730957323, 77.73261931534337</t>
  </si>
  <si>
    <t>Elite Estates</t>
  </si>
  <si>
    <t>EliteSerenity.pdf</t>
  </si>
  <si>
    <t>DS-MAX Sukruth</t>
  </si>
  <si>
    <t>12.779343978449422, 77.71423751534338</t>
  </si>
  <si>
    <t>DS Max</t>
  </si>
  <si>
    <t>13.253198161869829, 77.73261931534088</t>
  </si>
  <si>
    <t>Velocity</t>
  </si>
  <si>
    <t>3.5 , 4</t>
  </si>
  <si>
    <t>13° 2' 30.57" N 77° 33' 58.7124" E</t>
  </si>
  <si>
    <t>13.041845904182928, 77.56635191534338</t>
  </si>
  <si>
    <t>Vanantara</t>
  </si>
  <si>
    <t>Vanantara Estates Pvt Ltd</t>
  </si>
  <si>
    <t>Vanantara-Jiva.pdf</t>
  </si>
  <si>
    <t>12.98553394064854, 77.61485183068176</t>
  </si>
  <si>
    <t>VAISHNAVI 81 INFRASTRUCTURES LLP</t>
  </si>
  <si>
    <t>Vaishnavi Premiere Brochure.pdf</t>
  </si>
  <si>
    <t>13.267637924710392, 77.67182361534337</t>
  </si>
  <si>
    <t>Lagos by bricks and milestones</t>
  </si>
  <si>
    <t>13.296993903016068, 77.56256167116416</t>
  </si>
  <si>
    <t>Bricks &amp; Milestones</t>
  </si>
  <si>
    <t>B&amp;M Homes</t>
  </si>
  <si>
    <t>12° 52' 26.0004" N 77° 48' 42.0012" E</t>
  </si>
  <si>
    <t>12.873868081712498, 77.81170991534337</t>
  </si>
  <si>
    <t>Tattvam</t>
  </si>
  <si>
    <t>Tattvam United</t>
  </si>
  <si>
    <t>2, 3, 4</t>
  </si>
  <si>
    <t>DS-MAX SAMYAK</t>
  </si>
  <si>
    <t>12.897335181664221, 77.43702061534337</t>
  </si>
  <si>
    <t>DS Max Properties Private Limited</t>
  </si>
  <si>
    <t>13° 16' 44.0796" N 77° 40' 41.5996" E</t>
  </si>
  <si>
    <t>13.27915115258181, 77.68079699651655</t>
  </si>
  <si>
    <t>Century Prime Properties Pvt Ltd</t>
  </si>
  <si>
    <t>13.064414615955036, 77.63417281534338</t>
  </si>
  <si>
    <t>Puravankara</t>
  </si>
  <si>
    <t>Puravankara Limited</t>
  </si>
  <si>
    <t>Purva Atmosphere Brochure.pdf</t>
  </si>
  <si>
    <t>Brigade</t>
  </si>
  <si>
    <t>Purva Woodfield</t>
  </si>
  <si>
    <t>12.796322113650179, 77.68304757279628</t>
  </si>
  <si>
    <t>Provident</t>
  </si>
  <si>
    <t>Century Seasons - Premium Plots in Bangalore based on seasons theme</t>
  </si>
  <si>
    <t>13.266458325217306, 77.67109941534338</t>
  </si>
  <si>
    <t>Geetanjali Effective Realty Solution Pvt Ltd</t>
  </si>
  <si>
    <t>Piccasso Luxury Apartments</t>
  </si>
  <si>
    <t>12.919317257509444, 77.58961582991846</t>
  </si>
  <si>
    <t>Rajarajeshware</t>
  </si>
  <si>
    <t>Rajarajeshwar Bildcon Pvt Ltd</t>
  </si>
  <si>
    <t>Rajarajeshware Piccassso Brochure.pdf</t>
  </si>
  <si>
    <t>Grand Icon</t>
  </si>
  <si>
    <t>Grand Icon 3</t>
  </si>
  <si>
    <t>12.800096234396552, 77.676184082193</t>
  </si>
  <si>
    <t xml:space="preserve">L&amp;T Olivia At Raintree Boulevard </t>
  </si>
  <si>
    <t>Olivia Boutique Luxury Residences at L&amp;T Realty Raintree Boulevard</t>
  </si>
  <si>
    <t>13.069719709141621, 77.58884031534338</t>
  </si>
  <si>
    <t>L &amp; T</t>
  </si>
  <si>
    <t>L and T Realty Developers Limited</t>
  </si>
  <si>
    <t>L And T Olivia At Raintree Boulevard Brochure.pdf</t>
  </si>
  <si>
    <t>12.925054714009775, 77.47261468465663</t>
  </si>
  <si>
    <t>Mahaveer</t>
  </si>
  <si>
    <t>Ekta Elements</t>
  </si>
  <si>
    <t>13° 11' 9.1284" N 77° 39' 44.2008" E</t>
  </si>
  <si>
    <t>13.185889891943418, 77.66236383068672</t>
  </si>
  <si>
    <t>IG3 INFRA</t>
  </si>
  <si>
    <t>DS-MAX Senate</t>
  </si>
  <si>
    <t>12.86856439367599, 77.63464211534338</t>
  </si>
  <si>
    <t>In That Quiet Earth - Total environment</t>
  </si>
  <si>
    <t>13.054726009286954, 77.67627311534338</t>
  </si>
  <si>
    <t>Total Environment Constructions Private Limited</t>
  </si>
  <si>
    <t>Total Environment In That Quiet Earth Brochure.pdf</t>
  </si>
  <si>
    <t>2,3</t>
  </si>
  <si>
    <t>12.907776746373779, 77.48569211534337</t>
  </si>
  <si>
    <t>3, 3.5, 4</t>
  </si>
  <si>
    <t>13.046051699960723, 77.57137356931027</t>
  </si>
  <si>
    <t>Prestige Fairfield Brochure (1).pdf</t>
  </si>
  <si>
    <t>SOBHA Insignia</t>
  </si>
  <si>
    <t>12.927610378344548, 77.69495819682979</t>
  </si>
  <si>
    <t>Sobha Insignia Brochure.pdf</t>
  </si>
  <si>
    <t>12.922028894288928, 77.67465297564554</t>
  </si>
  <si>
    <t>INESA Ventures</t>
  </si>
  <si>
    <t>ARISTA_BROCHURE_DIGITAL_BROCHURE.pdf</t>
  </si>
  <si>
    <t>12.88727525459245, 77.46873631534338</t>
  </si>
  <si>
    <t>Provident Housing Limited</t>
  </si>
  <si>
    <t>1, 2, 3, 3.5</t>
  </si>
  <si>
    <t>12.938225990378053, 77.70080831534337</t>
  </si>
  <si>
    <t>13.041754013768994, 77.6095550460301</t>
  </si>
  <si>
    <t>SNN RAJ</t>
  </si>
  <si>
    <t>Ibrox Real Estate Development Pvt. Ltd.</t>
  </si>
  <si>
    <t>SNN Clermont Brochure.pdf</t>
  </si>
  <si>
    <t>12.992872041588527, 77.8060346</t>
  </si>
  <si>
    <t>RAK Felicity by Vencer</t>
  </si>
  <si>
    <t>13.266874482221638, 77.72799301534087</t>
  </si>
  <si>
    <t>RAK Properties</t>
  </si>
  <si>
    <t>RAK Felicity Brochure.pdf</t>
  </si>
  <si>
    <t>Down by the Water | Total Environment</t>
  </si>
  <si>
    <t>12° 56' 45.402" N 77° 26' 4.7184" E</t>
  </si>
  <si>
    <t>12.945965912256677, 77.43468691534338</t>
  </si>
  <si>
    <t>KNS Propworth</t>
  </si>
  <si>
    <t>KNS Ananta Brochure.pdf</t>
  </si>
  <si>
    <t>YUVA SUNRISE APARTMENT</t>
  </si>
  <si>
    <t>12.777339086306672, 77.74944500523762</t>
  </si>
  <si>
    <t>Yuva Group</t>
  </si>
  <si>
    <t>Yuva Structures Pvt Ltd</t>
  </si>
  <si>
    <t>SHELL SAPPHIRE A4 BIG BROCHURE PDF.pdf</t>
  </si>
  <si>
    <t>EQUINOX SUNRISE</t>
  </si>
  <si>
    <t>13.23023401606333, 77.7271150891542</t>
  </si>
  <si>
    <t xml:space="preserve">The County Address </t>
  </si>
  <si>
    <t>12.880614024120115, 77.78755331534337</t>
  </si>
  <si>
    <t>Indiabuild Developers Pvt Ltd</t>
  </si>
  <si>
    <t>The County Address Phase 2 Brochure.pdf</t>
  </si>
  <si>
    <t>12.797498458317827, 77.68542068688963</t>
  </si>
  <si>
    <t>13.062679512121997, 77.59498521534337</t>
  </si>
  <si>
    <t>Century Real Estate Holdings Private Limited</t>
  </si>
  <si>
    <t>Century Ethos Brochure.pdf</t>
  </si>
  <si>
    <t>13.01693563008597, 77.55055442629977</t>
  </si>
  <si>
    <t>Jain Heights and Structures Pvt Ltd</t>
  </si>
  <si>
    <t>22 &amp; CREST Brochure.pdf</t>
  </si>
  <si>
    <t>Concorde Mayfair - Luxury apartments in yelahanka</t>
  </si>
  <si>
    <t xml:space="preserve">Adarsh Parkland </t>
  </si>
  <si>
    <t>12.932181420776706, 77.71027731534338</t>
  </si>
  <si>
    <t>Adarsh Park Land  E Brochure.pdf</t>
  </si>
  <si>
    <t>NVT Under the Open Sky</t>
  </si>
  <si>
    <t>12.809519460030147, 77.67445637847054</t>
  </si>
  <si>
    <t>Gina Engineering</t>
  </si>
  <si>
    <t>Gina Artize Brochure.pdf</t>
  </si>
  <si>
    <t>VBHC</t>
  </si>
  <si>
    <t>12° 53' 38.2056" N 77° 28' 26.3496" E</t>
  </si>
  <si>
    <t>12.893966916610868, 77.47402891534338</t>
  </si>
  <si>
    <t>Honey Comb Builders</t>
  </si>
  <si>
    <t>Honey Comb Homes Brochure.pdf</t>
  </si>
  <si>
    <t>13.065878787381298, 77.60943291534088</t>
  </si>
  <si>
    <t>Brigade Enterprises Ltd</t>
  </si>
  <si>
    <t>Brigade Laguna Brochure.pdf</t>
  </si>
  <si>
    <t xml:space="preserve">Atmos and Aura </t>
  </si>
  <si>
    <t>Assetz Atmos &amp; Aura</t>
  </si>
  <si>
    <t>13.184267860427719, 77.66291043068672</t>
  </si>
  <si>
    <t>APG Lifestyle Homes Private Limited</t>
  </si>
  <si>
    <t xml:space="preserve"> PRM/KA/RERA/1250/303/PR/181122/005480</t>
  </si>
  <si>
    <t>13.257004691803735, 77.61697555767228</t>
  </si>
  <si>
    <t xml:space="preserve"> Isle of Tree</t>
  </si>
  <si>
    <t>TVS Emerald Isle of Trees</t>
  </si>
  <si>
    <t>TVS Emerald</t>
  </si>
  <si>
    <t>12.882142277444858, 77.77471394286458</t>
  </si>
  <si>
    <t>ABAN Developers</t>
  </si>
  <si>
    <t>Bren Zahara - Luxury 3BHK Apartments at Sarjapura Road</t>
  </si>
  <si>
    <t>12.902178294250591, 77.670412454355</t>
  </si>
  <si>
    <t>Bren Corp</t>
  </si>
  <si>
    <t>Bren Corporation Pvt Ltd</t>
  </si>
  <si>
    <t>Bren-Zahara-Brochure-Digital.pdf</t>
  </si>
  <si>
    <t>12.785547959034021, 77.69692608240767</t>
  </si>
  <si>
    <t>Abhee Pride Brochure.pdf</t>
  </si>
  <si>
    <t>SOBHA Sentosa</t>
  </si>
  <si>
    <t>12.935520671759388, 77.72443287564433</t>
  </si>
  <si>
    <t>Provident Equinox Block 4Q</t>
  </si>
  <si>
    <t>SANJEEVINI AARNA,ಸಂಜೀವಿನಿ ಆರ್ನ</t>
  </si>
  <si>
    <t>Aarna_May11FINAL (1) copy-1.pdf</t>
  </si>
  <si>
    <t>12.887784045627287, 77.6974372017292</t>
  </si>
  <si>
    <t>12° 52' 39.0072" N 77° 36' 10.3212" E</t>
  </si>
  <si>
    <t>12.877522917984233, 77.602867</t>
  </si>
  <si>
    <t>C R Builders</t>
  </si>
  <si>
    <t>C R Serenity.pdf</t>
  </si>
  <si>
    <t>Esteem Kings Court</t>
  </si>
  <si>
    <t>12.902155923917073, 77.59765236433438</t>
  </si>
  <si>
    <t>Esteem Group</t>
  </si>
  <si>
    <t>Esteem Kings Dwelling Pvt Ltd</t>
  </si>
  <si>
    <t>Esteem Kings Court Brochure.pdf</t>
  </si>
  <si>
    <t>Godrej Woodland, Bangalore</t>
  </si>
  <si>
    <t>12.899186913258543, 77.83643361534338</t>
  </si>
  <si>
    <t>Godrej Properties Limited</t>
  </si>
  <si>
    <t>Godrej Woodland Brochure.pdf</t>
  </si>
  <si>
    <t>Vajram Codename KGF</t>
  </si>
  <si>
    <t>Vajram VIVERA</t>
  </si>
  <si>
    <t>Vajram Group</t>
  </si>
  <si>
    <t>Distribution Brochure - Codename KGF.pdf</t>
  </si>
  <si>
    <t xml:space="preserve">Nikoo Homes </t>
  </si>
  <si>
    <t>1, 2, 3, 4</t>
  </si>
  <si>
    <t>Nikoo Homes 4</t>
  </si>
  <si>
    <t>13.078897807367792, 77.64111851534336</t>
  </si>
  <si>
    <t>Bhartiya</t>
  </si>
  <si>
    <t>Bhartiya Urban Private Limited</t>
  </si>
  <si>
    <t>Bhartiya Nikoo Home 4 Brochure.pdf</t>
  </si>
  <si>
    <t>NA</t>
  </si>
  <si>
    <t>13° 16' 14.7403" N 77° 39' 5.8882" E</t>
  </si>
  <si>
    <t>13.270766371540264, 77.65228469137571</t>
  </si>
  <si>
    <t>Orchards- Brochure .pdf</t>
  </si>
  <si>
    <t>Sumadhura Epitome</t>
  </si>
  <si>
    <t>13.071519508379454, 77.61512778465664</t>
  </si>
  <si>
    <t>APG Imperial Homes Private Limited</t>
  </si>
  <si>
    <t>Soho&amp;SkyE-Brochure.pdf</t>
  </si>
  <si>
    <t>12° 51' 51.12" N 77° 38' 19.68" E</t>
  </si>
  <si>
    <t>12.864220919093928, 77.63884291534337</t>
  </si>
  <si>
    <t>Ragam Melodies Brochure.pdf</t>
  </si>
  <si>
    <t>12.83641339512422, 77.6977406222815</t>
  </si>
  <si>
    <t>SLV Concretes</t>
  </si>
  <si>
    <t>PA_Brochur_Final_small.pdf</t>
  </si>
  <si>
    <t>13.078539785409646, 77.63558433237411</t>
  </si>
  <si>
    <t>Vajram Estates Pvt Ltd</t>
  </si>
  <si>
    <t>Vajram Newtown Brochure.pdf</t>
  </si>
  <si>
    <t>Assetz Codename The First Bloom</t>
  </si>
  <si>
    <t>13.289162759652772, 77.72387359999999</t>
  </si>
  <si>
    <t>DS-MAX SkySamurai</t>
  </si>
  <si>
    <t>12.983467909105732, 77.82579441534338</t>
  </si>
  <si>
    <t>DS Max Properties Limited</t>
  </si>
  <si>
    <t>Prestige Finsbury Park</t>
  </si>
  <si>
    <t>13.142765478125687, 77.68457611534339</t>
  </si>
  <si>
    <t>Shell Sapphire Apartment</t>
  </si>
  <si>
    <t>12.86683588356657, 77.68480502884779</t>
  </si>
  <si>
    <t>Shell Promoters &amp; Infra</t>
  </si>
  <si>
    <t>Shell Promoters and Infra LLP</t>
  </si>
  <si>
    <t>13.079956104805389, 77.65417621534337</t>
  </si>
  <si>
    <t>DNR Parklink Brochure.pdf</t>
  </si>
  <si>
    <t>Vaishnavi Life</t>
  </si>
  <si>
    <t>Vasudha parkone</t>
  </si>
  <si>
    <t>12.897027598257283, 77.53718730940167</t>
  </si>
  <si>
    <t>Vashudha Projects</t>
  </si>
  <si>
    <t>Vasudha-Parkone-Brochure_Web.pdf</t>
  </si>
  <si>
    <t>2, 3, 3.5, 4</t>
  </si>
  <si>
    <t>VISISTA by Vista Spaces | Okas</t>
  </si>
  <si>
    <t>13.08081040444335, 77.59124943068673</t>
  </si>
  <si>
    <t>Vista Spaces</t>
  </si>
  <si>
    <t>Visista By Vista Spaces Okas Brochure.pdf</t>
  </si>
  <si>
    <t>12.931421967398892, 77.73689481534487</t>
  </si>
  <si>
    <t>Prestige Serenity Shores Brochure.pdf</t>
  </si>
  <si>
    <t>12.931965681822206, 77.74140841936595</t>
  </si>
  <si>
    <t>Prestige Office Ventures</t>
  </si>
  <si>
    <t>Prestige Park Grove Brochure.pdf</t>
  </si>
  <si>
    <t>Brigade Horizon Bengaluru</t>
  </si>
  <si>
    <t>12.887748285669675, 77.4522756</t>
  </si>
  <si>
    <t>Brigade Enterprises Limited</t>
  </si>
  <si>
    <t>Jain Heights Rain Forest</t>
  </si>
  <si>
    <t>13.215587740612701, 77.60736254781995</t>
  </si>
  <si>
    <t>Jain Heights</t>
  </si>
  <si>
    <t>13.19508384653659, 77.66772861114326</t>
  </si>
  <si>
    <t>Birla Arnaa LLP</t>
  </si>
  <si>
    <t>12.758194926682014, 77.62284588718889</t>
  </si>
  <si>
    <t>Ranka Group</t>
  </si>
  <si>
    <t>Ranka Internation Pvt Ltd</t>
  </si>
  <si>
    <t>Ranka Countryside Brochure.pdf</t>
  </si>
  <si>
    <t xml:space="preserve">Adarsh Park Heights </t>
  </si>
  <si>
    <t>12.929006141041416, 77.73108141534486</t>
  </si>
  <si>
    <t>Nikoo Homes 6</t>
  </si>
  <si>
    <t>13.083852606702438, 77.645059735592</t>
  </si>
  <si>
    <t>Bhartiya Urban</t>
  </si>
  <si>
    <t>Bhartiya Urban Pvt ltd</t>
  </si>
  <si>
    <t>NH_6 - Brochure_v1_Mobile.pdf</t>
  </si>
  <si>
    <t>Forest in My Backyard FIMB Villa Plots</t>
  </si>
  <si>
    <t>13.239086961639934, 77.60068114430501</t>
  </si>
  <si>
    <t>Earthen Hues</t>
  </si>
  <si>
    <t>12.842932158362316, 77.58811892704968</t>
  </si>
  <si>
    <t>Jain Housing &amp; Construction Ltd</t>
  </si>
  <si>
    <t>Jains AASHRAYA Brochure-NEW1-1.pdf</t>
  </si>
  <si>
    <t>12.98424614521885, 77.79501691534486</t>
  </si>
  <si>
    <t>Sowparnika</t>
  </si>
  <si>
    <t>Sowparnika Ashiyana .pdf</t>
  </si>
  <si>
    <t>12.867991926484265, 77.52528043068175</t>
  </si>
  <si>
    <t>Coevolve Florenza</t>
  </si>
  <si>
    <t>12.898784981058235, 77.78791141534337</t>
  </si>
  <si>
    <t>Coevolve Estate</t>
  </si>
  <si>
    <t>CoEvolve-Florenza-Brochure-Updated_compressed.pdf</t>
  </si>
  <si>
    <t>13.083829445228192, 77.64507475376467</t>
  </si>
  <si>
    <t>Aratt Alchemy One Brochure.pdf</t>
  </si>
  <si>
    <t>ROYAL TULIP VILLAS by WHITEHILL</t>
  </si>
  <si>
    <t>12.870052311698661, 77.8179240127177</t>
  </si>
  <si>
    <t>Whitehill Properties</t>
  </si>
  <si>
    <t>Whitehill Properties LLP</t>
  </si>
  <si>
    <t>Provident Ecopolitan Aerospace</t>
  </si>
  <si>
    <t>13.14651287652994, 77.68258549098769</t>
  </si>
  <si>
    <t>Provident White Oaks LLP</t>
  </si>
  <si>
    <t>Provident Ecopolitan Brochure.pdf</t>
  </si>
  <si>
    <t xml:space="preserve">Adarsh Crest </t>
  </si>
  <si>
    <t>13.049968216310889, 77.59887426137347</t>
  </si>
  <si>
    <t>Adarsh Developers</t>
  </si>
  <si>
    <t>Adarsh Crest Brochure.pdf</t>
  </si>
  <si>
    <t>12.886282032894192, 77.68060692000769</t>
  </si>
  <si>
    <t>GRC Infra</t>
  </si>
  <si>
    <t>GRC Shreekrish Brochure.pdf</t>
  </si>
  <si>
    <t>Shriram Royal Court</t>
  </si>
  <si>
    <t>12.823004158309223, 77.69307134945171</t>
  </si>
  <si>
    <t>Shriram properties Limited</t>
  </si>
  <si>
    <t>12.86363451879532, 77.54064103764101</t>
  </si>
  <si>
    <t>12.857181767600068, 77.80207803068174</t>
  </si>
  <si>
    <t>Olivia-Nest-Detailer-Low.pdf</t>
  </si>
  <si>
    <t>Purva Tranquillity</t>
  </si>
  <si>
    <t>12.843728220371842, 77.78696765001018</t>
  </si>
  <si>
    <t>13.007102221351362, 77.69266731534486</t>
  </si>
  <si>
    <t>CasaGrand Galileo Brochure.pdf</t>
  </si>
  <si>
    <t>Elegant Tranquility - Rajarajeshwari Nagar</t>
  </si>
  <si>
    <t>12.918407004888623, 77.50875959704985</t>
  </si>
  <si>
    <t>Elegant</t>
  </si>
  <si>
    <t>Elegant Tranquility Brochure.pdf</t>
  </si>
  <si>
    <t>13.067440506058698, 77.62314961534486</t>
  </si>
  <si>
    <t>SNN Builders Pvt. Ltd</t>
  </si>
  <si>
    <t>Felicity Brochure mobile 2024 Final.pdf</t>
  </si>
  <si>
    <t>12° 53' 46.6332" N 77° 31' 40.1088" E</t>
  </si>
  <si>
    <t>12.89630791641522, 77.52785091534336</t>
  </si>
  <si>
    <t>Srivari Infrastructures</t>
  </si>
  <si>
    <t>Srivari Forest Breeze Brochure.pdf</t>
  </si>
  <si>
    <t xml:space="preserve">Golden Pearl </t>
  </si>
  <si>
    <t>Golden Pearl - Independent villas | Residential Villas | Luxury Villas in Sarjapur Attibele Road Bangalore</t>
  </si>
  <si>
    <t>12.787205776495032, 77.77715391534487</t>
  </si>
  <si>
    <t>Global Developers</t>
  </si>
  <si>
    <t>Global Golden Pearl Phase 2 Brochure.pdf</t>
  </si>
  <si>
    <t>13° 0' 59.9213" N 77° 43' 41.6906" E</t>
  </si>
  <si>
    <t>13.016643172521976, 77.7287210903021</t>
  </si>
  <si>
    <t>Shree Krishna Construction</t>
  </si>
  <si>
    <t>Krishna Lakefront.pdf</t>
  </si>
  <si>
    <t>13.267478658031386, 77.66790043068973</t>
  </si>
  <si>
    <t>Sattva Anugraha</t>
  </si>
  <si>
    <t>12.98270084586897, 77.51895251534337</t>
  </si>
  <si>
    <t>1, 2,  3</t>
  </si>
  <si>
    <t>Godrej Splendour, Whitefield Bangalore</t>
  </si>
  <si>
    <t>13.01181513360778, 77.74597611534486</t>
  </si>
  <si>
    <t>Godrej Splendour Brochure.pdf</t>
  </si>
  <si>
    <t>13.064353815991062, 77.58901723068674</t>
  </si>
  <si>
    <t>Govianu</t>
  </si>
  <si>
    <t>Mahesh</t>
  </si>
  <si>
    <t>Govianu Jodidhar Atlantis Brochure.pdf</t>
  </si>
  <si>
    <t>Raagam by Tata Housing</t>
  </si>
  <si>
    <t>13.207574097993644, 77.66738528191217</t>
  </si>
  <si>
    <t>Tata</t>
  </si>
  <si>
    <t>13.019165530507955, 77.70408436137346</t>
  </si>
  <si>
    <t>12.894267882946064, 77.69411081534486</t>
  </si>
  <si>
    <t>Brigade Gem Brochure.pdf</t>
  </si>
  <si>
    <t>12.993567837673972, 77.8061854948619</t>
  </si>
  <si>
    <t>13.021684141235935, 77.70576691534337</t>
  </si>
  <si>
    <t>Sun &amp; Sanctum Brochure.pdf</t>
  </si>
  <si>
    <t>12.7244234976287, 77.6956467092586</t>
  </si>
  <si>
    <t>GSVK Infra</t>
  </si>
  <si>
    <t>Chandrikaparadise-brochure_print_opt.pdf</t>
  </si>
  <si>
    <t>Meridian Park @ The Prestige City</t>
  </si>
  <si>
    <t>12.87578089066558, 77.77849141534337</t>
  </si>
  <si>
    <t>Krishvi EVilla</t>
  </si>
  <si>
    <t>12.776240157558279, 77.75051038465914</t>
  </si>
  <si>
    <t>Krishvi Projects</t>
  </si>
  <si>
    <t>Krishvi Projects Private Limited</t>
  </si>
  <si>
    <t>Krishvi E-Villa</t>
  </si>
  <si>
    <t xml:space="preserve">Earth Aroma </t>
  </si>
  <si>
    <t>13.226223442480782, 77.59758750000002</t>
  </si>
  <si>
    <t>Parisara Builders</t>
  </si>
  <si>
    <t>12.885257443987493, 77.7041963343604</t>
  </si>
  <si>
    <t>Assetz Property Group</t>
  </si>
  <si>
    <t>Sowparnika Euphoria In The East</t>
  </si>
  <si>
    <t>Euphoria in the East_Digital Brochure lr.pdf</t>
  </si>
  <si>
    <t>GRAND LAVASA</t>
  </si>
  <si>
    <t>12.761531438130548, 77.70031441534339</t>
  </si>
  <si>
    <t>TBC Homes</t>
  </si>
  <si>
    <t>TBC Homes Infra Corp</t>
  </si>
  <si>
    <t>Grand Lavasa ebrochure.pdf</t>
  </si>
  <si>
    <t>12.877046490137456, 77.77431791534337</t>
  </si>
  <si>
    <t>SOBHA Dream Gardens (Residential Apartments in Thanisandra)</t>
  </si>
  <si>
    <t>13.098669780582725, 77.64130140268242</t>
  </si>
  <si>
    <t>Sobha Limited</t>
  </si>
  <si>
    <t>Sobha Dream Gardens Brochure.pdf</t>
  </si>
  <si>
    <t>SOBHA Athena</t>
  </si>
  <si>
    <t>13.077347605910697, 77.63420641534339</t>
  </si>
  <si>
    <t>13.14652433510392, 77.63890796021985</t>
  </si>
  <si>
    <t>Puravankara limited</t>
  </si>
  <si>
    <t>Subram Jade Gardens - A Premium Apartment Project</t>
  </si>
  <si>
    <t>13.040762358801008, 77.49424134552895</t>
  </si>
  <si>
    <t>Subram Builders</t>
  </si>
  <si>
    <t>Subram Jade Gardens Brochure.pdf</t>
  </si>
  <si>
    <t>Bluejay Lakeview Estate</t>
  </si>
  <si>
    <t>12° 51' 17.1209" N 77° 48' 28.5797" E</t>
  </si>
  <si>
    <t>12.854088373049125, 77.80936372250754</t>
  </si>
  <si>
    <t>Varaha Land</t>
  </si>
  <si>
    <t>Varaha Land Pvt Ltd</t>
  </si>
  <si>
    <t>Kiadb Aerospace Park</t>
  </si>
  <si>
    <t>13.17615886649096, 77.73233991488642</t>
  </si>
  <si>
    <t>Netra Software Technologies Pvt Ltd</t>
  </si>
  <si>
    <t>Aratt Alchemy Elixir</t>
  </si>
  <si>
    <t>12.826165303545109, 77.6548835320282</t>
  </si>
  <si>
    <t>ARATT</t>
  </si>
  <si>
    <t>Aratt City Towers LLP</t>
  </si>
  <si>
    <t>Alchemy-Elixir-Brochure.pdf</t>
  </si>
  <si>
    <t>3, 4, 5</t>
  </si>
  <si>
    <t>Kumari Oakville - Villas in Sarjapur | Villas in Sarjapur Road Bangalore</t>
  </si>
  <si>
    <t>12.884367287081565, 77.78698381534485</t>
  </si>
  <si>
    <t>Kumari Infra Homes</t>
  </si>
  <si>
    <t>Kumari Oak Ville Brochure.pdf</t>
  </si>
  <si>
    <t>12.869534255957673, 77.6224258</t>
  </si>
  <si>
    <t>Suraksha</t>
  </si>
  <si>
    <t>Suraksha Heritage Park Brochure.pdf</t>
  </si>
  <si>
    <t>Orchid Salisbury- Goyal &amp; Co | Hariyana Group</t>
  </si>
  <si>
    <t>13.090140900487693, 77.63539811534338</t>
  </si>
  <si>
    <t>1, 2, 2.5, 3, 4</t>
  </si>
  <si>
    <t>12.895946372221447, 77.69444390981306</t>
  </si>
  <si>
    <t>DSR Infra Projects</t>
  </si>
  <si>
    <t>DSR Highland Greenz Brochure.pdf</t>
  </si>
  <si>
    <t>12.90209415219352, 77.59763765305385</t>
  </si>
  <si>
    <t>EsteemKingsCourt brochure.pdf</t>
  </si>
  <si>
    <t>Swaram by TATA Housing</t>
  </si>
  <si>
    <t>13.19292488280415, 77.6660519513817</t>
  </si>
  <si>
    <t>One Bangalore  LuxuryProjects LLP</t>
  </si>
  <si>
    <t>Link Brouchure</t>
  </si>
  <si>
    <t>13.010731801279897, 77.76384975767112</t>
  </si>
  <si>
    <t>SBR</t>
  </si>
  <si>
    <t>SBR Infra</t>
  </si>
  <si>
    <t>SBR FLORENSO.pdf</t>
  </si>
  <si>
    <t>Earthsong by Manyata - Residential Plots in Bangalore</t>
  </si>
  <si>
    <t>13.224222098040897, 77.64459761534337</t>
  </si>
  <si>
    <t>Manyata Developers Pvt Ltd</t>
  </si>
  <si>
    <t>Sattva Yelahanka</t>
  </si>
  <si>
    <t>Sattva Taj Resort</t>
  </si>
  <si>
    <t>2, 2.5, 3, 4</t>
  </si>
  <si>
    <t>12° 51' 12.5928" N 77° 34' 30.81" E</t>
  </si>
  <si>
    <t>12.85347708001236, 77.57526791534339</t>
  </si>
  <si>
    <t>Oceanus Dwellings</t>
  </si>
  <si>
    <t>Oceanus Dwellings Pvt Ltd</t>
  </si>
  <si>
    <t>Oceanus white meadows.pdf</t>
  </si>
  <si>
    <t>SOBHA Manhattan Towers - Townpark</t>
  </si>
  <si>
    <t>12.786777076601634, 77.74412671534485</t>
  </si>
  <si>
    <t>Sobha Manhattan Towers Town Park Phase 1 W 4 And 5 Brochure.pdf</t>
  </si>
  <si>
    <t xml:space="preserve">Pursuit of a Radical Rhapsody </t>
  </si>
  <si>
    <t>Pursuit Of A Radical Rhapsody</t>
  </si>
  <si>
    <t>12.988259960954158, 77.72051251534486</t>
  </si>
  <si>
    <t>Total Environment Habitat Private Limited</t>
  </si>
  <si>
    <t>POARR.pdf</t>
  </si>
  <si>
    <t>Godrej Park Retreat, Bangalore</t>
  </si>
  <si>
    <t>12.893494457830247, 77.70488356137948</t>
  </si>
  <si>
    <t>Godrej Park Retreat Phase 2 Brochure.pdf</t>
  </si>
  <si>
    <t>Shanders South City</t>
  </si>
  <si>
    <t>12.848575849261538, 77.69135124318181</t>
  </si>
  <si>
    <t>Shanders</t>
  </si>
  <si>
    <t>Shanders Properties Ltd</t>
  </si>
  <si>
    <t>2, 2.5, 3</t>
  </si>
  <si>
    <t>Mahendra Aarya - Flats in Electronic City</t>
  </si>
  <si>
    <t>12.826268811286466, 77.70686550000002</t>
  </si>
  <si>
    <t>Mahendra Homes</t>
  </si>
  <si>
    <t>Mahendra Homes Pvt Ltd</t>
  </si>
  <si>
    <t>2.5, 3, 3.5, 4.5</t>
  </si>
  <si>
    <t>12.905863446853916, 77.57311811534338</t>
  </si>
  <si>
    <t>SHRIPROP PROJECTS PRIVATE LIMITED</t>
  </si>
  <si>
    <t>13.043280620326042, 77.64205051534337</t>
  </si>
  <si>
    <t>Kumar Properties</t>
  </si>
  <si>
    <t>Kumar Properties Pvt Ltd</t>
  </si>
  <si>
    <t>Kumar Prospera Brochure.pdf</t>
  </si>
  <si>
    <t>12.80054672196842, 77.78562911534337</t>
  </si>
  <si>
    <t>Sowparnika Life On The Green Brochure.pdf</t>
  </si>
  <si>
    <t>12.844639395928374, 77.68771499241392</t>
  </si>
  <si>
    <t>Inspira Builders</t>
  </si>
  <si>
    <t>Inspira Tropical Garden LLP</t>
  </si>
  <si>
    <t>Inspira Tropical Garden Brochure.pdf</t>
  </si>
  <si>
    <t>Folium by Sumadhura</t>
  </si>
  <si>
    <t>12.965975852900312, 77.74315011534337</t>
  </si>
  <si>
    <t>Sumadhura Folium Phase 2 Brochure.pdf</t>
  </si>
  <si>
    <t>13.062476317103561, 77.66308541534337</t>
  </si>
  <si>
    <t>The Akshara valley address</t>
  </si>
  <si>
    <t>12.744352703336187, 77.48618601534338</t>
  </si>
  <si>
    <t>Svamitva Landmarks</t>
  </si>
  <si>
    <t>Svamitva Terravana Brochure.pdf</t>
  </si>
  <si>
    <t>12.86131613538937, 77.59472481534337</t>
  </si>
  <si>
    <t>3, 4.5</t>
  </si>
  <si>
    <t>Atco La Vivant Entrance Gate</t>
  </si>
  <si>
    <t>12.820044659434632, 77.7855236</t>
  </si>
  <si>
    <t>ATCO</t>
  </si>
  <si>
    <t>ATCO Projects Private Limited</t>
  </si>
  <si>
    <t>Atco La Vivant Brochure.pdf</t>
  </si>
  <si>
    <t>2,2.5,3,4</t>
  </si>
  <si>
    <t>Brigade Valencia</t>
  </si>
  <si>
    <t>12.805127420067674, 77.69972731534338</t>
  </si>
  <si>
    <t>Birla Alokya Whitefield</t>
  </si>
  <si>
    <t>12.989952777103024, 77.78892308465514</t>
  </si>
  <si>
    <t>Birla Estate Pvt Ltd</t>
  </si>
  <si>
    <t>Birla Alokya Brochure.pdf</t>
  </si>
  <si>
    <t>13.103574194787813, 77.62156241534284</t>
  </si>
  <si>
    <t>Mittal</t>
  </si>
  <si>
    <t>Mittal Universal Construction Pvt Ltd</t>
  </si>
  <si>
    <t>Mittal Elanza Brochure.pdf</t>
  </si>
  <si>
    <t>13.041111436536939, 77.54789933068973</t>
  </si>
  <si>
    <t>Renaissance Holding</t>
  </si>
  <si>
    <t>Renaissance Holdings and Developers Private Limited</t>
  </si>
  <si>
    <t>reserva.pdf</t>
  </si>
  <si>
    <t>12.926616097189608, 77.72747491534336</t>
  </si>
  <si>
    <t>Goyal and Hariyana Group</t>
  </si>
  <si>
    <t>12.789159083457884, 77.69538914239213</t>
  </si>
  <si>
    <t>Subha Luxury Projects</t>
  </si>
  <si>
    <t>Subha Luxury Project LLP</t>
  </si>
  <si>
    <t>ECOSTONE BROCHURE - LOW RESOLUTION.pdf</t>
  </si>
  <si>
    <t>Trendsquares Ortus 3</t>
  </si>
  <si>
    <t>13.064457999999995, 77.6096618727238</t>
  </si>
  <si>
    <t>Trendsquares</t>
  </si>
  <si>
    <t>Trendsquare Construction</t>
  </si>
  <si>
    <t>Trendsquare Ambience Broucher.pdf</t>
  </si>
  <si>
    <t xml:space="preserve">Klassik Landmark </t>
  </si>
  <si>
    <t>12.895352311482435, 77.67807456877702</t>
  </si>
  <si>
    <t>Klassik</t>
  </si>
  <si>
    <t>Klassik Enterprises Private Limited</t>
  </si>
  <si>
    <t>Klassik Landmark Brochure.pdf</t>
  </si>
  <si>
    <t>12.91280274511213, 77.55254353068973</t>
  </si>
  <si>
    <t>Brigade Nanda Heights Brochure.pdf</t>
  </si>
  <si>
    <t>13.019174630504123, 77.72430861534338</t>
  </si>
  <si>
    <t>13.002043037726207, 77.63115261534486</t>
  </si>
  <si>
    <t>Koncept Ambience</t>
  </si>
  <si>
    <t>Ambience Downtown Brochure (1).pdf</t>
  </si>
  <si>
    <t>13.229095317762908, 77.71916371534337</t>
  </si>
  <si>
    <t>BCV Developers Pvt Ltd</t>
  </si>
  <si>
    <t>Ivory at Brigade Orchards.pdf</t>
  </si>
  <si>
    <t>Abhee Riviera Royale - Apartments, Kudlu Gate, Haralur Road, HSR Extension</t>
  </si>
  <si>
    <t>12.889642401202416, 77.65488396776955</t>
  </si>
  <si>
    <t>Abheeventures Pvt Ltd</t>
  </si>
  <si>
    <t>SOBHA Windsor</t>
  </si>
  <si>
    <t>12.972787330017391, 77.76295041534486</t>
  </si>
  <si>
    <t>12.827835354901499, 77.77484071534337</t>
  </si>
  <si>
    <t>JRC</t>
  </si>
  <si>
    <t>JRC Projects</t>
  </si>
  <si>
    <t>JRC sanzio FINAL.pdf</t>
  </si>
  <si>
    <t>12.853553499932554, 77.80322481534486</t>
  </si>
  <si>
    <t>Brochure-Shriram-Chirping-Grove-1.pdf</t>
  </si>
  <si>
    <t>SAFFRON SKIES BY GRC</t>
  </si>
  <si>
    <t>12.816079487360092, 77.49772628272764</t>
  </si>
  <si>
    <t>GRC Saffron Skies Brochure.pdf</t>
  </si>
  <si>
    <t>12° 47' 55.5" N 77° 41' 8.3" E</t>
  </si>
  <si>
    <t>Prestige Avalon Park</t>
  </si>
  <si>
    <t>12.878449725384806, 77.77199521534338</t>
  </si>
  <si>
    <t>12.86805691939588, 77.52324480740357</t>
  </si>
  <si>
    <t>Prestige Elm Park Brochure.pdf</t>
  </si>
  <si>
    <t>13.052281463188848, 77.69839164708388</t>
  </si>
  <si>
    <t>Purva Oakshire Brochure.pdf</t>
  </si>
  <si>
    <t>13.054756275464372, 77.75400118382589</t>
  </si>
  <si>
    <t>Sizzle Properties</t>
  </si>
  <si>
    <t>Sidvin Developers Pvt Ltd</t>
  </si>
  <si>
    <t>Sizzle Sidvin Horizon.pdf</t>
  </si>
  <si>
    <t>Godrej Reserve, Bangalore</t>
  </si>
  <si>
    <t>13.269122193714077, 77.66998611534338</t>
  </si>
  <si>
    <t xml:space="preserve">Brigade Calista </t>
  </si>
  <si>
    <t>13.062972011998196, 77.73990290000002</t>
  </si>
  <si>
    <t>Brigade Calista Phase 2 Brochure.pdf</t>
  </si>
  <si>
    <t>Bluewaters by SJR Primecorp</t>
  </si>
  <si>
    <t>12.885141260193569, 77.6678704076958</t>
  </si>
  <si>
    <t>SJR Prime Corporation Pvt Ltd</t>
  </si>
  <si>
    <t>Blue Water Lake Front Brochure.pdf</t>
  </si>
  <si>
    <t>SBR EARTH &amp; SKY</t>
  </si>
  <si>
    <t>13.025702120144505, 77.76161335452379</t>
  </si>
  <si>
    <t>SBR Infraspace</t>
  </si>
  <si>
    <t>SBR Earth And Sky Brochure.pdf</t>
  </si>
  <si>
    <t>SVB MAPLE WOODS</t>
  </si>
  <si>
    <t>12.925897869713245, 77.78345749999998</t>
  </si>
  <si>
    <t>SVB Developers</t>
  </si>
  <si>
    <t>svb-maple-woods-brochure.pdf</t>
  </si>
  <si>
    <t>12.904937675885062, 77.57886513784662</t>
  </si>
  <si>
    <t>Abhigna's</t>
  </si>
  <si>
    <t>Abhigna Construction</t>
  </si>
  <si>
    <t>Abhigna Misty Woods Brochure.pdf</t>
  </si>
  <si>
    <t>Purva Kenso Hills</t>
  </si>
  <si>
    <t>Puravankara Ltd</t>
  </si>
  <si>
    <t>Purva Kenso Hills.pdf</t>
  </si>
  <si>
    <t>13.22655654233807, 77.72440571534337</t>
  </si>
  <si>
    <t>Valmark Estates</t>
  </si>
  <si>
    <t>12.816049564991333, 77.49772764695048</t>
  </si>
  <si>
    <t>SLN Palazzo</t>
  </si>
  <si>
    <t>12.949322587872992, 77.77278142896648</t>
  </si>
  <si>
    <t>SLN Infra</t>
  </si>
  <si>
    <t>SLN Palazzo Brochure.pdf</t>
  </si>
  <si>
    <t>Disha Pursuit of Sunshine</t>
  </si>
  <si>
    <t>13.06733758663716, 77.73762031534088</t>
  </si>
  <si>
    <t>Disha</t>
  </si>
  <si>
    <t>13.085982302251066, 77.60416431534486</t>
  </si>
  <si>
    <t>1,2,3</t>
  </si>
  <si>
    <t>Assetz Canvas &amp; Cove</t>
  </si>
  <si>
    <t>12.869600355941126, 77.63437001534486</t>
  </si>
  <si>
    <t>APG Habitat Private Limited</t>
  </si>
  <si>
    <t>CANVAS &amp; COVE Brochure.pdf</t>
  </si>
  <si>
    <t>1, 2, 2.5, 3, 3.5, 4</t>
  </si>
  <si>
    <t>12.859409136502086, 77.6147838</t>
  </si>
  <si>
    <t>SNN Builders Private Limited</t>
  </si>
  <si>
    <t>SNN Serenity.pdf</t>
  </si>
  <si>
    <t xml:space="preserve">Trendsquares Ortus </t>
  </si>
  <si>
    <t>13.0645006852289, 77.60553969851664</t>
  </si>
  <si>
    <t>Trendsquares Construction</t>
  </si>
  <si>
    <t>ortus-3-ebrochure.pdf</t>
  </si>
  <si>
    <t>Aiikya Village Sarjapur</t>
  </si>
  <si>
    <t>12.846707292951983, 77.7824452465335</t>
  </si>
  <si>
    <t>Aiikya Village Sarajapur  LLP</t>
  </si>
  <si>
    <t>Aiikya Brochure - New.pdf</t>
  </si>
  <si>
    <t>13.090173201382237, 77.58450979114775</t>
  </si>
  <si>
    <t>Capstone Life</t>
  </si>
  <si>
    <t>Axis Concepts Capstone Pvt Ltd</t>
  </si>
  <si>
    <t>Capstone Life Flowing Tree Brochure.pdf</t>
  </si>
  <si>
    <t>Godrej Ananda, Bangalore</t>
  </si>
  <si>
    <t>13.147633176052798, 77.67770173068973</t>
  </si>
  <si>
    <t>Universal Metro Properties LLP</t>
  </si>
  <si>
    <t>Godrej Ananda Brochure.pdf</t>
  </si>
  <si>
    <t>Earthen Ambience by Evantha Sri Durga</t>
  </si>
  <si>
    <t>12.836074863169578, 77.77847114232874</t>
  </si>
  <si>
    <t xml:space="preserve"> Evantha Sri Durga Construction</t>
  </si>
  <si>
    <t>Evantha Sri Durga Construction</t>
  </si>
  <si>
    <t>Earthen Ambience - eBrochure.pdf</t>
  </si>
  <si>
    <t>KUMARI NAUTILUS</t>
  </si>
  <si>
    <t>13.002884260217067, 77.78646125093293</t>
  </si>
  <si>
    <t>Kumari Infra Homes Pvt Ltd</t>
  </si>
  <si>
    <t>Kumari Nautilus Brochure.pdf</t>
  </si>
  <si>
    <t>1.5, 2, 2.5, 3</t>
  </si>
  <si>
    <t>12.927276096802549, 77.72483711534487</t>
  </si>
  <si>
    <t>Rohan</t>
  </si>
  <si>
    <t>Rohan Builders</t>
  </si>
  <si>
    <t>Rohan Ekanta Big Brochure 2023-10-03.pdf</t>
  </si>
  <si>
    <t>13.292295114104414, 77.55271921534337</t>
  </si>
  <si>
    <t>13° 10' 31.9008" N 77° 32' 45.2728" E</t>
  </si>
  <si>
    <t>ATZ AREVA</t>
  </si>
  <si>
    <t>12.93964339995186, 77.72523982452235</t>
  </si>
  <si>
    <t>ATZ Properties</t>
  </si>
  <si>
    <t>ATZ Areva Brochure.pdf</t>
  </si>
  <si>
    <t>13.124738071908823, 77.56790009874076</t>
  </si>
  <si>
    <t>Vaishnavi-Serene-Brochure (1).pdf</t>
  </si>
  <si>
    <t>Vista suites</t>
  </si>
  <si>
    <t>13.018463991694858, 77.70729831534486</t>
  </si>
  <si>
    <t>R J Krishikaran</t>
  </si>
  <si>
    <t>RJ Lake Gardenia Brochure.pdf</t>
  </si>
  <si>
    <t>12.820057213867965, 77.65905669999998</t>
  </si>
  <si>
    <t>Mahendra Arto</t>
  </si>
  <si>
    <t>12.862522908296151, 77.6044185928556</t>
  </si>
  <si>
    <t xml:space="preserve">Valmark </t>
  </si>
  <si>
    <t>Valmark Developers Pvt Ltd</t>
  </si>
  <si>
    <t>Valmark-CityVille Brochure (1).pdf</t>
  </si>
  <si>
    <t xml:space="preserve"> North Park</t>
  </si>
  <si>
    <t>MJR North Park</t>
  </si>
  <si>
    <t>13.146515595954824, 77.67872788172986</t>
  </si>
  <si>
    <t>Max Global Developers</t>
  </si>
  <si>
    <t>12.883124522652865, 77.58619981534487</t>
  </si>
  <si>
    <t>Reddy Housing Private Limited</t>
  </si>
  <si>
    <t>Woodsvale</t>
  </si>
  <si>
    <t>12.885779786491748, 77.79248941534337</t>
  </si>
  <si>
    <t>Tattvam Woodsvale Brochure (1).pdf</t>
  </si>
  <si>
    <t>RR WishTales</t>
  </si>
  <si>
    <t>13.07641559373872, 77.60492729999999</t>
  </si>
  <si>
    <t>MSR</t>
  </si>
  <si>
    <t>RR WishTales Brochure.pdf</t>
  </si>
  <si>
    <t>13.150116922842123, 77.61794546827679</t>
  </si>
  <si>
    <t>Ecolife EON Akash, A Block</t>
  </si>
  <si>
    <t>12.93866803971295, 77.73286517557749</t>
  </si>
  <si>
    <t>Eco Life Developers</t>
  </si>
  <si>
    <t>Eon Akash Broucher.pdf</t>
  </si>
  <si>
    <t>12.945825940287229, 77.75413488240699</t>
  </si>
  <si>
    <t>SSVR Builders</t>
  </si>
  <si>
    <t>SSVR Niyaara Brochure.pdf</t>
  </si>
  <si>
    <t xml:space="preserve">Tangled Up In Green </t>
  </si>
  <si>
    <t>Tangled up in Green - Total Environment</t>
  </si>
  <si>
    <t>13.26330612657167, 77.68221031534337</t>
  </si>
  <si>
    <t>12.864453173557234, 77.77344439374619</t>
  </si>
  <si>
    <t>Binary Realty</t>
  </si>
  <si>
    <t>Binary's Temple Tree Brochure 26-02-2024 V1.pdf</t>
  </si>
  <si>
    <t>Brigade El Dorado</t>
  </si>
  <si>
    <t>13.144449768384385, 77.68448341534337</t>
  </si>
  <si>
    <t>Brigade Tetrarch Private Limited</t>
  </si>
  <si>
    <t>12.89913077557473, 77.51079857103002</t>
  </si>
  <si>
    <t>Gopalan</t>
  </si>
  <si>
    <t>Gopalan Enterprises</t>
  </si>
  <si>
    <t>Gopalan Florenza Brochure.pdf</t>
  </si>
  <si>
    <t>Keya around the life</t>
  </si>
  <si>
    <t>13.006357179066985, 77.7638507288428</t>
  </si>
  <si>
    <t>Keya Homes</t>
  </si>
  <si>
    <t>01 ATL Brochure.pdf</t>
  </si>
  <si>
    <t>Brigade Aurum Tower</t>
  </si>
  <si>
    <t>13.145481301191827, 77.68259232953173</t>
  </si>
  <si>
    <t>Brigade El Dorado Aurum Block .pdf</t>
  </si>
  <si>
    <t xml:space="preserve">Pioneer KRS Park Royal </t>
  </si>
  <si>
    <t>12.931541102867735, 77.5006338098769</t>
  </si>
  <si>
    <t>KRS Evergreen Structures</t>
  </si>
  <si>
    <t>Pioneer KRS Park Royal Wing 2 Brochure.pdf</t>
  </si>
  <si>
    <t>13.093412999454596, 77.56041551534486</t>
  </si>
  <si>
    <t>Arvind Hebbal Homes Private Limited</t>
  </si>
  <si>
    <t>Arvind Bel Air Brochure.pdf</t>
  </si>
  <si>
    <t>ELV KINGSLAND</t>
  </si>
  <si>
    <t>12.969534338681362, 77.74145041145842</t>
  </si>
  <si>
    <t>ELV Projects Pvt Ltd</t>
  </si>
  <si>
    <t>ELV Kings Land_Ebrochure (4).pdf</t>
  </si>
  <si>
    <t>Garuda CREEKVIEW</t>
  </si>
  <si>
    <t>13.028651689506216, 77.72353999671975</t>
  </si>
  <si>
    <t>Garuda</t>
  </si>
  <si>
    <t>Garudachala Estates Pvt Ltd</t>
  </si>
  <si>
    <t>Garuda Creekview Brochure.pdf</t>
  </si>
  <si>
    <t>PSR VANASREE</t>
  </si>
  <si>
    <t>12.888101291707267, 77.70969304519207</t>
  </si>
  <si>
    <t>PSR Builders</t>
  </si>
  <si>
    <t>PSR Builders &amp; Developers</t>
  </si>
  <si>
    <t>PSR Vanasree brochure.pdf</t>
  </si>
  <si>
    <t>12° 55' 5.2176" N 77° 43' 21.63" E</t>
  </si>
  <si>
    <t>12.918135522381288, 77.72525250005684</t>
  </si>
  <si>
    <t>Mathapathi</t>
  </si>
  <si>
    <t>Mathapathi Construction Pvt Ltd</t>
  </si>
  <si>
    <t>Mathapathi Grand Field Broucher.pdf</t>
  </si>
  <si>
    <t>13.14448452713421, 77.6820114010729</t>
  </si>
  <si>
    <t>DIORO_A3_E-Presenter.pdf</t>
  </si>
  <si>
    <r>
      <rPr>
        <rFont val="Montserrat, Arial, sans-serif"/>
        <color rgb="FF909090"/>
        <sz val="11.0"/>
      </rPr>
      <t>PRM/KA/RERA/1251/309/PR/180728/001945</t>
    </r>
  </si>
  <si>
    <t>ICON BY THE LAKE</t>
  </si>
  <si>
    <t>12.800144622135225, 77.67622431534487</t>
  </si>
  <si>
    <t>13.087254802408573, 77.6044655</t>
  </si>
  <si>
    <t>Mana</t>
  </si>
  <si>
    <t>Mana Verdant Brochure.pdf</t>
  </si>
  <si>
    <t>Aadithya Bliss Luxury Villas</t>
  </si>
  <si>
    <t>12.900887887207809, 77.80649288894972</t>
  </si>
  <si>
    <t>RT Construction</t>
  </si>
  <si>
    <t>RT Aadithya Bliss Brochure.pdf</t>
  </si>
  <si>
    <t>12° 50' 9.0384" N 77° 46' 39.432" E</t>
  </si>
  <si>
    <t>12.835823078542552, 77.77770583068673</t>
  </si>
  <si>
    <t>Evo homes</t>
  </si>
  <si>
    <t>12.827733075456734, 77.77460541534089</t>
  </si>
  <si>
    <t>Evo Homes</t>
  </si>
  <si>
    <t>Evo Natura Homes</t>
  </si>
  <si>
    <t>Evo Aeris Brochure.pdf</t>
  </si>
  <si>
    <t xml:space="preserve">JRC Palladio </t>
  </si>
  <si>
    <t>12.833696692791742, 77.77327911812694</t>
  </si>
  <si>
    <t>JRC Palladio Brochure.pdf</t>
  </si>
  <si>
    <t>DSR PARKWAY</t>
  </si>
  <si>
    <t>12.9158469049263, 77.70958596981059</t>
  </si>
  <si>
    <t>DSR parkway Broucher.pdf</t>
  </si>
  <si>
    <t>Krypton at Brigade El Dorado</t>
  </si>
  <si>
    <t>13.14565697689444, 77.68019091534337</t>
  </si>
  <si>
    <t>102961495.pdf</t>
  </si>
  <si>
    <t>13.212207927887738, 77.67392212275892</t>
  </si>
  <si>
    <t>Trinayani Realtor Pvt Ltd</t>
  </si>
  <si>
    <t>Sattva Aeropolis Brochure.pdf</t>
  </si>
  <si>
    <t>12.826753366645807, 77.71926951534485</t>
  </si>
  <si>
    <t>Concorde Millennium LLP</t>
  </si>
  <si>
    <t>Concorde Adobe.pdf</t>
  </si>
  <si>
    <t>Trendsquares Sadarmangala</t>
  </si>
  <si>
    <t>13° 0' 21.5053" N 77° 43' 58.7579" E</t>
  </si>
  <si>
    <t>Godrej Bengal Lamps, Bangalore</t>
  </si>
  <si>
    <t>13.04960288020653, 77.75198136310264</t>
  </si>
  <si>
    <t>12° 50' 13.6752" N 77° 44' 10.05" E</t>
  </si>
  <si>
    <t>12.837111078649714, 77.73616791534337</t>
  </si>
  <si>
    <t>Saiven Developers</t>
  </si>
  <si>
    <t>Saiven Mulberry Groves Brochure.pdf</t>
  </si>
  <si>
    <t>12.898297804298714, 77.61131700271531</t>
  </si>
  <si>
    <t>SNN Arjun Builders LLP</t>
  </si>
  <si>
    <t>NEW RAJ BAY VISTA .pdf</t>
  </si>
  <si>
    <t>Engrace Vista by Modern Spaaces</t>
  </si>
  <si>
    <t>12.863700864027349, 77.75951038706786</t>
  </si>
  <si>
    <t>Modern Spaces</t>
  </si>
  <si>
    <t>12° 57' 6.8688" N 77° 43' 14.124" E</t>
  </si>
  <si>
    <t>12.951928911756262, 77.72063291534485</t>
  </si>
  <si>
    <t>Aashish Developers</t>
  </si>
  <si>
    <t>Aashish Developer and Builders</t>
  </si>
  <si>
    <t>Ashish ANR Row House Brochure.pdf</t>
  </si>
  <si>
    <t>13.049858810521934, 77.49584569999999</t>
  </si>
  <si>
    <t>Pride Housing</t>
  </si>
  <si>
    <t>Pride Altius Brochure.pdf</t>
  </si>
  <si>
    <t>12° 53' 50.3398" N 77° 44' 48.4836" E</t>
  </si>
  <si>
    <t>12.89929414520725, 77.74783102060192</t>
  </si>
  <si>
    <t>b</t>
  </si>
  <si>
    <t>42 Marquis villa - off Sarjapura road</t>
  </si>
  <si>
    <t>12.838235019938192, 77.72347123472441</t>
  </si>
  <si>
    <t>42 Estates</t>
  </si>
  <si>
    <t>Living Structures</t>
  </si>
  <si>
    <t>42 Marquis Brochure (f).pdf</t>
  </si>
  <si>
    <t>12.926899497023422, 77.72788541534337</t>
  </si>
  <si>
    <t>Vaishno Builders</t>
  </si>
  <si>
    <t>12.789211626669005, 77.69538420000002</t>
  </si>
  <si>
    <t>ECOSTONE_BROCHURE (1).pdf</t>
  </si>
  <si>
    <t>Orchid Bloomsberry - Goyal &amp; Co | Hariyana Group</t>
  </si>
  <si>
    <t>12.93965228828855, 77.72096230180745</t>
  </si>
  <si>
    <t>Goyal &amp; Hariyana Group</t>
  </si>
  <si>
    <t>Orchid Bloomberry.pdf</t>
  </si>
  <si>
    <t>DSR RR Avenues</t>
  </si>
  <si>
    <t>13.106714355534256, 77.58134894667768</t>
  </si>
  <si>
    <t>DSR RR Avenues Brochure.pdf</t>
  </si>
  <si>
    <t>12.868840425712735, 77.68724264045231</t>
  </si>
  <si>
    <t>13.062511702435076, 77.74586390000002</t>
  </si>
  <si>
    <t>RERA Not approved Yet</t>
  </si>
  <si>
    <t>Birla Advaya</t>
  </si>
  <si>
    <t>12.907002677622124, 77.50544781534337</t>
  </si>
  <si>
    <t>Sri Sri Ravishankar Vidya Mandir Bangalore East</t>
  </si>
  <si>
    <t xml:space="preserve">Adarsh Green </t>
  </si>
  <si>
    <t>Adarsh Greens</t>
  </si>
  <si>
    <t>13.095778597347174, 77.61343101534337</t>
  </si>
  <si>
    <t>Celestial City</t>
  </si>
  <si>
    <t>Abhee Group</t>
  </si>
  <si>
    <t>Abhee Celestial City - Broucher - 261123.pdf</t>
  </si>
  <si>
    <t>12.903412979123381, 77.70404491534485</t>
  </si>
  <si>
    <t>D kishore reddy</t>
  </si>
  <si>
    <t>Mana Capitol Brochure.pdf</t>
  </si>
  <si>
    <t>12.934456724789607, 77.51296135836903</t>
  </si>
  <si>
    <t>Navami Builders</t>
  </si>
  <si>
    <t>MN Landmark</t>
  </si>
  <si>
    <t>NL brochure with plans.pdf</t>
  </si>
  <si>
    <t>2, 2.5</t>
  </si>
  <si>
    <t>MACASA EMERALD APARTMENT</t>
  </si>
  <si>
    <t>12.889852618719244, 77.69551901534484</t>
  </si>
  <si>
    <t>Macasa Emerald Brochure.pdf</t>
  </si>
  <si>
    <t>Trifecta Retto, Sarjapur Road, Bangalore</t>
  </si>
  <si>
    <t>12.891243333975993, 77.70859347055175</t>
  </si>
  <si>
    <t>Trifecta Projects Pvt Ltd</t>
  </si>
  <si>
    <t>Retto Brochure.pdf</t>
  </si>
  <si>
    <t xml:space="preserve">JRC Wild Woods </t>
  </si>
  <si>
    <t>12.878956526464986, 77.69067916484155</t>
  </si>
  <si>
    <t>JRC Wild Woods Brochure.pdf</t>
  </si>
  <si>
    <t>2, 3, 3.5</t>
  </si>
  <si>
    <t>Park East by Ruchira</t>
  </si>
  <si>
    <t>13.031802003142774, 77.76080990528568</t>
  </si>
  <si>
    <t>Ruchira</t>
  </si>
  <si>
    <t>Ruchira Developers</t>
  </si>
  <si>
    <t>Ruchira Park East Brochure.pdf</t>
  </si>
  <si>
    <t>1, 2, 2.5, 3</t>
  </si>
  <si>
    <t>13.069771409119749, 77.52082941534485</t>
  </si>
  <si>
    <t>SUVILAS REALITIES PRIVATE LIMITED</t>
  </si>
  <si>
    <t>The Poem Brochure.pdf</t>
  </si>
  <si>
    <t>12.982256446055906, 77.74374731534485</t>
  </si>
  <si>
    <t>Prestige Estates Projects Limited</t>
  </si>
  <si>
    <t>NCC Urban Lake Springs</t>
  </si>
  <si>
    <t>13.098938690647346, 77.5604021318112</t>
  </si>
  <si>
    <t>Aryan Ventures</t>
  </si>
  <si>
    <t>Aryan Krishnaa Divine  brochure .pdf</t>
  </si>
  <si>
    <t>EMBASSY Apartments</t>
  </si>
  <si>
    <t>12.98838339429966, 77.7278859106303</t>
  </si>
  <si>
    <t>Embassy</t>
  </si>
  <si>
    <t>12.900783812323949, 77.64667351534338</t>
  </si>
  <si>
    <t>Casa GRANDE GARDEN CITY BUILDERS PVT LTD</t>
  </si>
  <si>
    <t>CasaGrand Flamingo Brochure.pdf</t>
  </si>
  <si>
    <t>NOVO Gardenia by NOVOLIFE</t>
  </si>
  <si>
    <t>12.927728360598639, 77.73899412724717</t>
  </si>
  <si>
    <t>Novolife</t>
  </si>
  <si>
    <t>Novolife Innovative Structures LLP</t>
  </si>
  <si>
    <t>NOVOGARDENIA_BROCHURE_04.pdf</t>
  </si>
  <si>
    <t>SJR Blue Water Mayfair</t>
  </si>
  <si>
    <t>Shriram WYTField</t>
  </si>
  <si>
    <t>13.070875612125395, 77.74644971534487</t>
  </si>
  <si>
    <t>Shriram WYT Field 2 Brochure.pdf</t>
  </si>
  <si>
    <t>12.91530305757444, 77.70955983587827</t>
  </si>
  <si>
    <t>13.03110671721064, 77.63257975838034</t>
  </si>
  <si>
    <t>12.94904283600077, 77.77361820000002</t>
  </si>
  <si>
    <t>SLNVogue-brocure.pdf</t>
  </si>
  <si>
    <t>m1 Homes Terra Alegria</t>
  </si>
  <si>
    <t>13.105850093821555, 77.77522611534486</t>
  </si>
  <si>
    <t>M1 Homes</t>
  </si>
  <si>
    <t>12° 54' 53.3999" N 77° 43' 2.942" E</t>
  </si>
  <si>
    <t>Gunjur New Project_Basic_Tentative Details.pdf</t>
  </si>
  <si>
    <t>Serene Heights by Modern Spaaces</t>
  </si>
  <si>
    <t>Shriram solitaire</t>
  </si>
  <si>
    <t>13.104407794433905, 77.55626721534486</t>
  </si>
  <si>
    <t>Shriram Solitaire Brochure.pdf</t>
  </si>
  <si>
    <t>Sarang by  Sumadhura</t>
  </si>
  <si>
    <t>2, 2.5, 3, 3.5, 4</t>
  </si>
  <si>
    <t>Sumadhura Sarang</t>
  </si>
  <si>
    <t>13.029689215634859, 77.75219091534338</t>
  </si>
  <si>
    <t>SARANG BY SUMADHURA PHASE 1 Brochure.pdf</t>
  </si>
  <si>
    <t xml:space="preserve">Shriram Green Field </t>
  </si>
  <si>
    <t>SHRIRAM GREENFIELD</t>
  </si>
  <si>
    <t>13.071741478364409, 77.75145085292338</t>
  </si>
  <si>
    <t>Shrivision Towers Pvt Ltd</t>
  </si>
  <si>
    <t>Shriram Green Field Phase 2 Brochure.pdf</t>
  </si>
  <si>
    <t>12.912393265865093, 77.55211641534487</t>
  </si>
  <si>
    <t>Skanda Lakefront</t>
  </si>
  <si>
    <t>12.898555879904343, 77.56500590613089</t>
  </si>
  <si>
    <t>S B Urbanscapes</t>
  </si>
  <si>
    <t>SB Skanda Lake Front Brochure.pdf</t>
  </si>
  <si>
    <t>Assetz Marq 3.0 Tower 8</t>
  </si>
  <si>
    <t>13.023557640129209, 77.76273791534337</t>
  </si>
  <si>
    <t>Assetz Whitefield Homes Private Limited</t>
  </si>
  <si>
    <t>MARQ 3 Brochure.pdf</t>
  </si>
  <si>
    <t>Sattva Budigere</t>
  </si>
  <si>
    <t>Sattva East Crest</t>
  </si>
  <si>
    <t>1, 1.5, 2, 3</t>
  </si>
  <si>
    <t>13.056106920876541, 77.66125251534486</t>
  </si>
  <si>
    <t>Rohan Upavan Phase 4 Brochure.pdf</t>
  </si>
  <si>
    <t>13.008852305198248, 77.74048412609993</t>
  </si>
  <si>
    <t>Sekhar Group</t>
  </si>
  <si>
    <t>Sekhar Builders and Pvt Ltd</t>
  </si>
  <si>
    <t>Orchid Platinum - Goyal &amp; Co Hariyana Group</t>
  </si>
  <si>
    <t>12.968736172448947, 77.75003651534486</t>
  </si>
  <si>
    <t>Goyal Orchid Platinum Brochure.pdf</t>
  </si>
  <si>
    <t>13.20874072920208, 77.60375490779536</t>
  </si>
  <si>
    <t>Merusri Sunlit Grove</t>
  </si>
  <si>
    <t>13.23147121173673, 77.69860396365983</t>
  </si>
  <si>
    <t>Merusri Developers</t>
  </si>
  <si>
    <t>Merusri Sunlit Grove Brochure.pdf</t>
  </si>
  <si>
    <t>13.017153218808772, 77.76241851534486</t>
  </si>
  <si>
    <t>Pavani</t>
  </si>
  <si>
    <t>Sai Sravanthi Infra Projects Pvt Ltd</t>
  </si>
  <si>
    <t>Pride Euphora</t>
  </si>
  <si>
    <t>Assetz Codename The Urban Sanctum</t>
  </si>
  <si>
    <t>12.890273248861266, 77.68537994360898</t>
  </si>
  <si>
    <t>Assetz Inspira Melodies Of Life Brochure.pdf</t>
  </si>
  <si>
    <t>12.8566016700603, 77.60646825811644</t>
  </si>
  <si>
    <t>Nandi Housing</t>
  </si>
  <si>
    <t>Nandi Housing Pvt Ltd</t>
  </si>
  <si>
    <t>Nandi Meraki Brochure.pdf</t>
  </si>
  <si>
    <t>12.875739054404592, 77.77840558465662</t>
  </si>
  <si>
    <t>Prestige Meridian Park Phase I The Prestige City Brochure.pdf</t>
  </si>
  <si>
    <t>Kolte Patil Lakeside 24</t>
  </si>
  <si>
    <t>13.096615961604359, 77.64766243833692</t>
  </si>
  <si>
    <t>Kolte Patil</t>
  </si>
  <si>
    <t>Sylvan Acres Realty Pvt Ltd</t>
  </si>
  <si>
    <t>Kolte Patil Lakeside 24 Brochure.pdf</t>
  </si>
  <si>
    <t>Shapoorji Pallonji Parkwest</t>
  </si>
  <si>
    <t>12.96576643178771, 77.55979221534336</t>
  </si>
  <si>
    <t>Shapoorji</t>
  </si>
  <si>
    <t>Relationship Properties Private Limited</t>
  </si>
  <si>
    <t>Shapoorji Pallonji Park West Brochure.pdf</t>
  </si>
  <si>
    <t>SUYUG The 1</t>
  </si>
  <si>
    <t>Sarang by Sumadhura phase - 1</t>
  </si>
  <si>
    <t>13.029772236456957, 77.75219091534487</t>
  </si>
  <si>
    <t>BGS International Residential School</t>
  </si>
  <si>
    <t>12.849437987837247, 77.46220739255807</t>
  </si>
  <si>
    <t>Urbanrise Classic Homes</t>
  </si>
  <si>
    <t>Urbanrise Classic Homes Private Limited</t>
  </si>
  <si>
    <t>Paradise On Earth.pdf</t>
  </si>
  <si>
    <t>MJR Divine Meadows</t>
  </si>
  <si>
    <t>12.867883293960034, 77.80097069999998</t>
  </si>
  <si>
    <t>Max Global</t>
  </si>
  <si>
    <t>MAX GLOBAL Developers</t>
  </si>
  <si>
    <t>MJR Divine Meadows Brochure.pdf</t>
  </si>
  <si>
    <t>13° 14' 18.132" N 77° 38' 42.0792" E</t>
  </si>
  <si>
    <t>13.238390887449535, 77.64497908465513</t>
  </si>
  <si>
    <t>Provident Deansgate Brochure.pdf</t>
  </si>
  <si>
    <t>12.920214672751184, 77.72926275764104</t>
  </si>
  <si>
    <t>Mohan Builders</t>
  </si>
  <si>
    <t>E brochure mohan Altura.pdf</t>
  </si>
  <si>
    <t>Pariwar Wise Palm Springs</t>
  </si>
  <si>
    <t>12.898682105518468, 77.66718206367013</t>
  </si>
  <si>
    <t>Pariwar</t>
  </si>
  <si>
    <t>Palm Springs_E Brochure.pdf</t>
  </si>
  <si>
    <t>12.899179780893217, 77.70607231534487</t>
  </si>
  <si>
    <t>Sobha Royal Pavilion Brochure.pdf</t>
  </si>
  <si>
    <t>13.106016760280932, 77.77518466241078</t>
  </si>
  <si>
    <t>M1 Housing LLP</t>
  </si>
  <si>
    <t>M1 Terra Alegria Brochure.pdf</t>
  </si>
  <si>
    <t>13° 3' 46.188" N 77° 39' 50.6952" E</t>
  </si>
  <si>
    <t>13.062847267425159, 77.66409546714334</t>
  </si>
  <si>
    <t>12.854097559818316, 77.54527391534486</t>
  </si>
  <si>
    <t>Purva Park Hill Wing A Brochure.pdf</t>
  </si>
  <si>
    <t>Arvind Forest Trails, Sarjapur</t>
  </si>
  <si>
    <t>12.85538525949644, 77.80478741534337</t>
  </si>
  <si>
    <t>Arvind Smartspaces Limited</t>
  </si>
  <si>
    <t>Arvind-Forest-Trails-E-Brochure.pdf</t>
  </si>
  <si>
    <t>Aspen Greens @ The Prestige City</t>
  </si>
  <si>
    <t>12.878071453820606, 77.7695114</t>
  </si>
  <si>
    <t>Prestige Aspen Greens Brochure.pdf</t>
  </si>
  <si>
    <t>12.906051100669524, 77.70533702727414</t>
  </si>
  <si>
    <t>Inspira Infinity Limited Liability Partnership</t>
  </si>
  <si>
    <t>13.049321217772683, 77.63823331534486</t>
  </si>
  <si>
    <t>CasaGrand Keatsway Brochure.pdf</t>
  </si>
  <si>
    <t>Abhee Silicon Shine - Luxury Apartments In Sarjapur Road</t>
  </si>
  <si>
    <t>12.902887611092506, 77.71931441534338</t>
  </si>
  <si>
    <t>Abhee Siliconshine Brochure.pdf</t>
  </si>
  <si>
    <t>13.025163027977417, 77.74614250000002</t>
  </si>
  <si>
    <t>Assetz  - Bloom &amp; Dell.pdf</t>
  </si>
  <si>
    <t>12.969427751449828, 77.74031481534337</t>
  </si>
  <si>
    <t>Prestige ESTATES PROJECTS LTD</t>
  </si>
  <si>
    <t>Brochure Glenbrook.pdf</t>
  </si>
  <si>
    <t>Ramsons Trendsquares</t>
  </si>
  <si>
    <t>12.900208930921824, 77.71046071169395</t>
  </si>
  <si>
    <t>Ramsons Trendsquares Realty LLP</t>
  </si>
  <si>
    <t>Ramson Trendsquare.pdf</t>
  </si>
  <si>
    <t>12.954767580662649, 77.74269721534337</t>
  </si>
  <si>
    <t>5453_Prestige Somerville Lifestyle Brochure LR -01.03.2024-v3.pdf</t>
  </si>
  <si>
    <t>Mahindra Lifespaces ZEN</t>
  </si>
  <si>
    <t>12.875168613879131, 77.64158611330231</t>
  </si>
  <si>
    <t>Mahindra Homes</t>
  </si>
  <si>
    <t>MAHINDRA LIFESPACE DEVELOPERS LIMITED</t>
  </si>
  <si>
    <t>Purva Blubelle</t>
  </si>
  <si>
    <t>12.97545734891529, 77.55574981534485</t>
  </si>
  <si>
    <t>Blubelle brochure _ Low res-1682431327.pdf</t>
  </si>
  <si>
    <t>Vajram 95 South</t>
  </si>
  <si>
    <t>Vajram 95South</t>
  </si>
  <si>
    <t>12.842733958767033, 77.5863924613684</t>
  </si>
  <si>
    <t>13.072132286994117, 77.65301878668262</t>
  </si>
  <si>
    <t>Nexsa Builders</t>
  </si>
  <si>
    <t>Nexsa Builders Private Limited</t>
  </si>
  <si>
    <t>NEXSA ACUIT Brochure (28-08-23).pdf</t>
  </si>
  <si>
    <t xml:space="preserve">Tivoli Hills </t>
  </si>
  <si>
    <t>Purva Tivoli Hills</t>
  </si>
  <si>
    <t>13.258341200198496, 77.70854661534337</t>
  </si>
  <si>
    <t>THills formerly known as Jaganmata Property Developers Private Limited</t>
  </si>
  <si>
    <t>SOBHA Brooklyn Towers - Townpark</t>
  </si>
  <si>
    <t>12.788770276105964, 77.74429021534485</t>
  </si>
  <si>
    <t>Sobha Brooklyn Towers Town Park Brochure.pdf</t>
  </si>
  <si>
    <t>13.225218620088308, 77.72280671534484</t>
  </si>
  <si>
    <t>Brigade Ivory Phase 2 At Brigade Orchards Brochure.pdf</t>
  </si>
  <si>
    <t>Godrej Aqua, Bangalore</t>
  </si>
  <si>
    <t>13.146825366968047, 77.63805451534486</t>
  </si>
  <si>
    <t>13.205055712808685, 77.63758761534486</t>
  </si>
  <si>
    <t>Mahaveer Northscape Brochure.pdf</t>
  </si>
  <si>
    <t>Elegant hermitage</t>
  </si>
  <si>
    <t>NR Rosewood Estates</t>
  </si>
  <si>
    <t>13.189767800713204, 77.67238429729409</t>
  </si>
  <si>
    <t>NR Greenwood</t>
  </si>
  <si>
    <t>NR Greenwood Hotel and Resort Pvt Ltd</t>
  </si>
  <si>
    <t>NR Rosewood Estate Brochure.pdf</t>
  </si>
  <si>
    <t>AVANI ABODE - 4BHK Luxury Villas Near Whitefield</t>
  </si>
  <si>
    <t>13.054569731887911, 77.73530849005684</t>
  </si>
  <si>
    <t>N G Developers</t>
  </si>
  <si>
    <t>N G Developer</t>
  </si>
  <si>
    <t>N G Avani Abode Brochure.pdf</t>
  </si>
  <si>
    <t>Savara By Vista Spaces</t>
  </si>
  <si>
    <t>12.980482181017777, 77.60715239868557</t>
  </si>
  <si>
    <t>Vista Spaces Jakkur Residency Pvt Ltd</t>
  </si>
  <si>
    <t xml:space="preserve">ARS Signaturehomes </t>
  </si>
  <si>
    <t>ARS Signature Homes</t>
  </si>
  <si>
    <t>12.865347557005197, 77.77484641534338</t>
  </si>
  <si>
    <t>ARS</t>
  </si>
  <si>
    <t>ARS Infraa</t>
  </si>
  <si>
    <t>12.895068635553246, 77.74906518848097</t>
  </si>
  <si>
    <t>Brigade Sanctuary Brochure.pdf</t>
  </si>
  <si>
    <t>12° 50' 44.2558" N 77° 43' 40.8547" E</t>
  </si>
  <si>
    <t>12.875917862682293, 77.76749731589611</t>
  </si>
  <si>
    <t>SKR Builders</t>
  </si>
  <si>
    <t>12.960001499452718, 77.73209720861598</t>
  </si>
  <si>
    <t>Spectra Construction Pvt Ltd</t>
  </si>
  <si>
    <t>Spectra Parijatha Brochure.pdf</t>
  </si>
  <si>
    <t>13.079486962820926, 77.66193597419864</t>
  </si>
  <si>
    <t>Radiance Realty</t>
  </si>
  <si>
    <t>Radiance Realty Developers India Limited</t>
  </si>
  <si>
    <t>Radiance Gardenia Brochure.pdf</t>
  </si>
  <si>
    <t>13.043572995964814, 77.63546111534338</t>
  </si>
  <si>
    <t>Casa Grande Garden City Builders Pvt ltd</t>
  </si>
  <si>
    <t>13° 2' 13.8552" N 77° 42' 46.854" E</t>
  </si>
  <si>
    <t>13.037161095422986, 77.71305791534337</t>
  </si>
  <si>
    <t>Sri Dwaraka Builders</t>
  </si>
  <si>
    <t>Sri Dwaraka Builders &amp; Developers</t>
  </si>
  <si>
    <t>SAI AMOGHA-M-BROUCHER.pdf</t>
  </si>
  <si>
    <t>Birla Tisya Rajajinagar</t>
  </si>
  <si>
    <t>12.98029322812374, 77.53823158465514</t>
  </si>
  <si>
    <t>Birla Tisya Brochure.pdf</t>
  </si>
  <si>
    <t>SN0124</t>
  </si>
  <si>
    <t>1, 3, 4</t>
  </si>
  <si>
    <t>12.933758492999852, 77.71674811534487</t>
  </si>
  <si>
    <t>Sobha Neopolis Brochure.pdf</t>
  </si>
  <si>
    <t>A</t>
  </si>
  <si>
    <t>13° 5' 10.1796" N 77° 37' 26.094" E</t>
  </si>
  <si>
    <t>13.086181900429752, 77.62395791534337</t>
  </si>
  <si>
    <t>Tetra Grand</t>
  </si>
  <si>
    <t>Tetra Grand Green Essence Brochure.pdf</t>
  </si>
  <si>
    <t xml:space="preserve">Soulspring </t>
  </si>
  <si>
    <t>Manikchand - Svamitva SoulSpring HSR</t>
  </si>
  <si>
    <t>12.90431424177519, 77.64623241534487</t>
  </si>
  <si>
    <t>Svamitva Soulspring Phase 1 Brochure.pdf</t>
  </si>
  <si>
    <t>Sattva La Vita</t>
  </si>
  <si>
    <t>13.080670675951687, 77.65098565353345</t>
  </si>
  <si>
    <t>Sattva La Vita Brochure.pdf</t>
  </si>
  <si>
    <t>Godrej Athena, Bangalore</t>
  </si>
  <si>
    <t>12.968628031066261, 77.66728791534484</t>
  </si>
  <si>
    <t>Godrej Projects Development Limited</t>
  </si>
  <si>
    <t>Godrej Athena Brochure.pdf</t>
  </si>
  <si>
    <t>Prestige Sanctuary Villa</t>
  </si>
  <si>
    <t>13.309882742279509, 77.70174712883583</t>
  </si>
  <si>
    <t>Village De Nandi Pvt Ltd</t>
  </si>
  <si>
    <t>Prestige Sanctuary Brochure.pdf</t>
  </si>
  <si>
    <t>13.231078483742627, 77.5505318708605</t>
  </si>
  <si>
    <t>Century Wintersun Brochure.pdf</t>
  </si>
  <si>
    <t>12.7881055712082, 77.77719683068175</t>
  </si>
  <si>
    <t>All pages GP (page-page)_low.pdf</t>
  </si>
  <si>
    <t>12.864783995252347, 77.59112600000002</t>
  </si>
  <si>
    <t>Sattva Aqua Vista Brochure.pdf</t>
  </si>
  <si>
    <t>2, 2.5. 3</t>
  </si>
  <si>
    <t>12.989207425873397, 77.72570631534337</t>
  </si>
  <si>
    <t>Oravia Buildcraft LLP</t>
  </si>
  <si>
    <t>12.892733783587067, 77.48968841534337</t>
  </si>
  <si>
    <t>Gravity</t>
  </si>
  <si>
    <t>Gravity Aranya Brochure.pdf</t>
  </si>
  <si>
    <t xml:space="preserve">Falcom </t>
  </si>
  <si>
    <t>FALCON By BHP HOUSING</t>
  </si>
  <si>
    <t>12.841984557973051, 77.77178736308402</t>
  </si>
  <si>
    <t>BHP Housing</t>
  </si>
  <si>
    <t>falcon ebrochure copy.pdf</t>
  </si>
  <si>
    <t>12.900670400218575, 77.57289544660244</t>
  </si>
  <si>
    <t>Mitra</t>
  </si>
  <si>
    <t>Lodha Bannerghatta Road</t>
  </si>
  <si>
    <t>12.879784023176967, 77.61455455732515</t>
  </si>
  <si>
    <t>Macrotech Developers Ltd</t>
  </si>
  <si>
    <t>13.066869372028375, 77.72936232723168</t>
  </si>
  <si>
    <t>2 Oakland Estate</t>
  </si>
  <si>
    <t>Krishna Brindavana</t>
  </si>
  <si>
    <t>13.019182406096645, 77.75745621534485</t>
  </si>
  <si>
    <t>KRK Urban Ville</t>
  </si>
  <si>
    <t>12.922731399467434, 77.72979741534486</t>
  </si>
  <si>
    <t>KRK Housing</t>
  </si>
  <si>
    <t>KRK-Housing-KRK-URBAN-VILLE-Brochure-Final.pdf</t>
  </si>
  <si>
    <t>12.881744323459536, 77.70294213068672</t>
  </si>
  <si>
    <t>Goel Ganga</t>
  </si>
  <si>
    <t>Sobha Rajvilas Brochure.pdf</t>
  </si>
  <si>
    <t>Engrace &amp; Soulace - Experience Centre by Modern Spaaces</t>
  </si>
  <si>
    <t>12.863095030879142, 77.7547550789658</t>
  </si>
  <si>
    <t>12° 58' 23.772" N 77° 45' 1.548" E</t>
  </si>
  <si>
    <t>12.973249090036546, 77.75025833862654</t>
  </si>
  <si>
    <t>66 And Shibui Brochure.pdf</t>
  </si>
  <si>
    <t>12.93038359497986, 77.63599901534486</t>
  </si>
  <si>
    <t>Shriram Esquire Brochure.pdf</t>
  </si>
  <si>
    <t>12.965721359596385, 77.55973568830989</t>
  </si>
  <si>
    <t>Ramky One Karnival Brochure.pdf</t>
  </si>
  <si>
    <t xml:space="preserve">MVN Aeroone </t>
  </si>
  <si>
    <t>MVN Aero One (Office)</t>
  </si>
  <si>
    <t>13.190374540880583, 77.64508529999476</t>
  </si>
  <si>
    <t>MVN</t>
  </si>
  <si>
    <t>final T4 brochure.pdf</t>
  </si>
  <si>
    <t>12.93038359497986, 77.63599901534337</t>
  </si>
  <si>
    <t>Brochure-ShriramEsquire-May23.pdf</t>
  </si>
  <si>
    <t>12° 59' 58.1352" N 77° 43' 20.874" E</t>
  </si>
  <si>
    <t>12.99950290775572, 77.722465</t>
  </si>
  <si>
    <t>Balaji Builders</t>
  </si>
  <si>
    <t>Garuda Grand Brochure.pdf</t>
  </si>
  <si>
    <t>NVT Quality LifeStyle</t>
  </si>
  <si>
    <t>12.987832217060296, 77.73210360880506</t>
  </si>
  <si>
    <t>NVT Quality Lifestyle Pvt. Ltd</t>
  </si>
  <si>
    <t>NVT Stopping by the Woods.pdf</t>
  </si>
  <si>
    <t>DS-MAX SASMARA/ಡಿ.ಎಸ್ ಮ್ಯಾಕ್ಸ್ ಸಸ್ಮಾರ</t>
  </si>
  <si>
    <t>13.052106636567112, 77.56945821534337</t>
  </si>
  <si>
    <t>DS Max Sasmara Brochure.pdf</t>
  </si>
  <si>
    <t>Promont Hill Project</t>
  </si>
  <si>
    <t>Upavan</t>
  </si>
  <si>
    <t>Ma Sarada Upavan Brochure.pdf</t>
  </si>
  <si>
    <t>Cardinal One | 3 and 4 BHK Ultra Private Homes in Yeshwanthpur, Bangalore</t>
  </si>
  <si>
    <t>13.027607693693842, 77.54173038385977</t>
  </si>
  <si>
    <t xml:space="preserve">Cardinal </t>
  </si>
  <si>
    <t>Cardinal Energy and Infrastructures Pvt Ltd</t>
  </si>
  <si>
    <t>CardinalOneBrochure_Infantry Homes_compressed.pdf</t>
  </si>
  <si>
    <t>Soulace by Modern Spaaces</t>
  </si>
  <si>
    <t>12.863712919136294, 77.75929391534339</t>
  </si>
  <si>
    <t>Modern Spaaces Ventures</t>
  </si>
  <si>
    <t>Soulace by Modern Spaces</t>
  </si>
  <si>
    <t>Puravankara The Sound of Water</t>
  </si>
  <si>
    <t>12.85137134119028, 77.60453390000002</t>
  </si>
  <si>
    <t>TG Heritage</t>
  </si>
  <si>
    <t>12.867156988906524, 77.5422070838226</t>
  </si>
  <si>
    <t>TG Developers</t>
  </si>
  <si>
    <t>TG Heritage Brochure.pdf</t>
  </si>
  <si>
    <t>12.852870440316119, 77.60033583068974</t>
  </si>
  <si>
    <t>Raj Viviente Brochure.pdf</t>
  </si>
  <si>
    <t>Assetz Earth &amp; Essence</t>
  </si>
  <si>
    <t>13.149452675277766, 77.64230751534339</t>
  </si>
  <si>
    <t>Assetz Premium Holdings Private Limited</t>
  </si>
  <si>
    <t>EARTH &amp; ESSENCE Brochure.pdf</t>
  </si>
  <si>
    <t xml:space="preserve">Hamilton Homes </t>
  </si>
  <si>
    <t>12.902557711285631, 77.58540853068975</t>
  </si>
  <si>
    <t>M/s Adarsh Developers</t>
  </si>
  <si>
    <t>Adarsh Stratuss Phase 1 Brochure.pdf</t>
  </si>
  <si>
    <t>4,5</t>
  </si>
  <si>
    <t>12° 51' 54.2808" N 77° 46' 22.1988" E</t>
  </si>
  <si>
    <t>12.86514075705693, 77.77279008465663</t>
  </si>
  <si>
    <t>NCC Urban Infrastructure Limited</t>
  </si>
  <si>
    <t>NCC Urban Green Province Brochure.pdf</t>
  </si>
  <si>
    <t>DS-MAX SKYSHUBHAM</t>
  </si>
  <si>
    <t>13.038102622513879, 77.70233681534486</t>
  </si>
  <si>
    <t>1635161127734BROCHURE_final.pdf</t>
  </si>
  <si>
    <t xml:space="preserve">Sterling Villa Grande </t>
  </si>
  <si>
    <t>13° 0' 42.282" N 77° 45' 51.9228" E</t>
  </si>
  <si>
    <t>13.011765906722184, 77.76446591534486</t>
  </si>
  <si>
    <t>Sterling Urban</t>
  </si>
  <si>
    <t>Sterling Urban Developments Private Limited</t>
  </si>
  <si>
    <t>Sterling Villa Grande Phase III Brochure.pdf</t>
  </si>
  <si>
    <t>Platinum Towers.pdf</t>
  </si>
  <si>
    <t>Adarsh Welkinpark</t>
  </si>
  <si>
    <t>12.87025349720293, 77.68722784917817</t>
  </si>
  <si>
    <t>Brochure.pdf</t>
  </si>
  <si>
    <t>12.842604688116065, 77.72707123068973</t>
  </si>
  <si>
    <t>Nambiar</t>
  </si>
  <si>
    <t>Nambiar Bellezea Phase V Brochure.pdf</t>
  </si>
  <si>
    <t>13° 8' 36.8916" N 77° 38' 15.1224" E</t>
  </si>
  <si>
    <t>13.143560104447868, 77.63757691534337</t>
  </si>
  <si>
    <t>Pleasure Work Homes</t>
  </si>
  <si>
    <t>Pleasure Work Home Pvt Ltd</t>
  </si>
  <si>
    <t>In That Quiet Earth</t>
  </si>
  <si>
    <t>SOBHA Galera</t>
  </si>
  <si>
    <t>13.053889117740342, 77.76850311976163</t>
  </si>
  <si>
    <t>SOBHA Galera Project Presenter 1.pdf</t>
  </si>
  <si>
    <t>Mahaveer HillStone</t>
  </si>
  <si>
    <t>12.980858130784297, 77.75988829999999</t>
  </si>
  <si>
    <t>SKR Gardens</t>
  </si>
  <si>
    <t>SKR Infra</t>
  </si>
  <si>
    <t>12.842051946622378, 77.73043351534487</t>
  </si>
  <si>
    <t>NAMBIAR</t>
  </si>
  <si>
    <t>Nambiar Builders Private Limited</t>
  </si>
  <si>
    <t>Nambiar Ellegenza Brochure.pdf</t>
  </si>
  <si>
    <t>13.18329094519541, 77.55649251534486</t>
  </si>
  <si>
    <t>Prestige Dew Drops Brochure.pdf</t>
  </si>
  <si>
    <t>Shriram Chrping Woods</t>
  </si>
  <si>
    <t>Shriram Chirping Woods Brochure.pdf</t>
  </si>
  <si>
    <t>Sattva Serene Life</t>
  </si>
  <si>
    <t>13.190349674692426, 77.65916450000002</t>
  </si>
  <si>
    <t>SS Developers</t>
  </si>
  <si>
    <t>Sattva Serene Life Brochure.pdf</t>
  </si>
  <si>
    <t>12.972132950312847, 77.74992801534486</t>
  </si>
  <si>
    <t>SKAV</t>
  </si>
  <si>
    <t>SKAV Grande Brochure.pdf</t>
  </si>
  <si>
    <t>DivyaSree 77 Place Apartments</t>
  </si>
  <si>
    <t>12.957496257451659, 77.6936490954635</t>
  </si>
  <si>
    <t>Divyashree</t>
  </si>
  <si>
    <t>DivyaSree Infrastructure Projects Private Limited</t>
  </si>
  <si>
    <t>Divyashree 77</t>
  </si>
  <si>
    <t>Abhee King's Court</t>
  </si>
  <si>
    <t>12.886852351621076, 77.76750301534337</t>
  </si>
  <si>
    <t>Abhee Kings Court Brochure.pdf</t>
  </si>
  <si>
    <t>DS-MAX Shresta</t>
  </si>
  <si>
    <t>13.099084895383053, 77.63927991534484</t>
  </si>
  <si>
    <t>SOBHA Rajvilas</t>
  </si>
  <si>
    <t>12.979410704014356, 77.56338271534337</t>
  </si>
  <si>
    <t>Svasthya Mandala | Sustainable&amp; Green Villas in Bangalore, Gated Community</t>
  </si>
  <si>
    <t>12.957680828306264, 77.7740419482909</t>
  </si>
  <si>
    <t>Hatha Group</t>
  </si>
  <si>
    <t>Chinthala Realty Pvt ltd</t>
  </si>
  <si>
    <t>Svasthya Mandala Brochure.pdf</t>
  </si>
  <si>
    <t xml:space="preserve">Raheja Vivarea </t>
  </si>
  <si>
    <t>Raheja Vivarea, Koramangala, Bangalore</t>
  </si>
  <si>
    <t>12.926810130374033, 77.63145318932696</t>
  </si>
  <si>
    <t>Raheja</t>
  </si>
  <si>
    <t>K Raheja Vivarea Brochure.pdf</t>
  </si>
  <si>
    <t>Koramangala Presentation updated.pdf</t>
  </si>
  <si>
    <t>B</t>
  </si>
  <si>
    <t>13° 7' 55.3764" N 77° 35' 0.3408" E</t>
  </si>
  <si>
    <t>13.132028103466231, 77.58342799999998</t>
  </si>
  <si>
    <t>DS-Max Stavam</t>
  </si>
  <si>
    <t>13.134163781786876, 77.58227261534485</t>
  </si>
  <si>
    <t>DS Max Stavam Nest Brochure.pdf</t>
  </si>
  <si>
    <t>SOBHA Oakshire</t>
  </si>
  <si>
    <t>13.231945692083887, 77.67799619999998</t>
  </si>
  <si>
    <t>Sobha Oakshire Brochure.pdf</t>
  </si>
  <si>
    <t>Purva Meraki HSR layout</t>
  </si>
  <si>
    <t>12.90002203633048, 77.64707695385623</t>
  </si>
  <si>
    <t>Purva Meraki Brochure.pdf</t>
  </si>
  <si>
    <t>12.889669550022152, 77.78417705418185</t>
  </si>
  <si>
    <t>Signature Dwellings Pvt Ltd</t>
  </si>
  <si>
    <t>Signature Pristine E-brochure.pdf</t>
  </si>
  <si>
    <t>Selling Fast</t>
  </si>
  <si>
    <t>DS Max SAHARA</t>
  </si>
  <si>
    <t>12.86601489473913, 77.69384441534338</t>
  </si>
  <si>
    <t>DS MAX SkySanjeevini</t>
  </si>
  <si>
    <t>13.09230089941262, 77.44150591534486</t>
  </si>
  <si>
    <t>DS Max Sky Sanjeevini Brochure.pdf</t>
  </si>
  <si>
    <t>Manyata Mayberrry</t>
  </si>
  <si>
    <t>13.202643213139401, 77.62412667116416</t>
  </si>
  <si>
    <t>Arvind Lakeview</t>
  </si>
  <si>
    <t>Arvind Builders</t>
  </si>
  <si>
    <t>12.883724387350002, 77.78770951534337</t>
  </si>
  <si>
    <t>Pragati-Detailer.pdf</t>
  </si>
  <si>
    <t>DS MAX Spoorthi</t>
  </si>
  <si>
    <t>12.817173015066208, 77.77564061534338</t>
  </si>
  <si>
    <t>Ds Max Properties Private Limited</t>
  </si>
  <si>
    <t>Spring Green Meadows</t>
  </si>
  <si>
    <t>Spring Green Meadows Villas</t>
  </si>
  <si>
    <t>12.73726535351879, 77.73719664327743</t>
  </si>
  <si>
    <t>VCITI</t>
  </si>
  <si>
    <t>M S Shelters Privated Limited</t>
  </si>
  <si>
    <t>13.081923903971433, 77.6560275460346</t>
  </si>
  <si>
    <t>VARIN INFRA PROJECTS PRIVATE LIMITED</t>
  </si>
  <si>
    <t>Adarsh Wisteria Phase 1 Brochure.pdf</t>
  </si>
  <si>
    <t>DS MAX SOVEREIGN</t>
  </si>
  <si>
    <t>13.035225704742297, 77.70208541534339</t>
  </si>
  <si>
    <t>12.961990958830306, 77.58952958493896</t>
  </si>
  <si>
    <t>Purva Orient Grand Brochure.pdf</t>
  </si>
  <si>
    <t>True Napa Valley</t>
  </si>
  <si>
    <t>True Blue Napa Valley</t>
  </si>
  <si>
    <t>Nature Earth and I</t>
  </si>
  <si>
    <t>Zen Indraprastha by Pratham</t>
  </si>
  <si>
    <t>Mid Summer Rain</t>
  </si>
  <si>
    <t>Icon Central Park</t>
  </si>
  <si>
    <t>Atoms Silverwood</t>
  </si>
  <si>
    <t>Atmos Silverwoods</t>
  </si>
  <si>
    <t>13.200916623380692, 77.54605662754997</t>
  </si>
  <si>
    <t>Atoms Lifestyle</t>
  </si>
  <si>
    <t>Atoms Construction Pvt Ltd</t>
  </si>
  <si>
    <t>atmos-silverwoods-oct-25.pdf</t>
  </si>
  <si>
    <t>DSR Elixir</t>
  </si>
  <si>
    <t>Isha Serene</t>
  </si>
  <si>
    <t>Annciya Isha Serene</t>
  </si>
  <si>
    <t>12.748448796234936, 77.76187034961852</t>
  </si>
  <si>
    <t>Annciya Ventures</t>
  </si>
  <si>
    <t>Mars Builders and Developers</t>
  </si>
  <si>
    <t>Annciya Isha Serene Brochure.pdf</t>
  </si>
  <si>
    <t>PRM/KA/RERA/1251/310/PR/171015/000561</t>
  </si>
  <si>
    <t>B&amp;B Opulent Saphire</t>
  </si>
  <si>
    <t>PRM/KA/RERA/1250/303/PR/280324/006747</t>
  </si>
  <si>
    <t>S&amp;S AR Villa</t>
  </si>
  <si>
    <t>KNS Amora</t>
  </si>
  <si>
    <t>Sumadhura Panorama</t>
  </si>
  <si>
    <t>The Sanctuary by Classic Featherlite</t>
  </si>
  <si>
    <t>Bollineni Astra</t>
  </si>
  <si>
    <t>Bhavisha Avighna</t>
  </si>
  <si>
    <t>12.880976161305957, 77.773553149317</t>
  </si>
  <si>
    <t>Bhavisha</t>
  </si>
  <si>
    <t>Bhavisha Properties</t>
  </si>
  <si>
    <t>Bhavisha Avighna Brochure.pdf</t>
  </si>
  <si>
    <t>Subha Ecocity</t>
  </si>
  <si>
    <t>12.789122621445367, 77.69538599981355</t>
  </si>
  <si>
    <t>Subha LUXURY PROJECTS LLP</t>
  </si>
  <si>
    <t>ARK Oak Tree</t>
  </si>
  <si>
    <t>Ark Oak Tree</t>
  </si>
  <si>
    <t>12.984254317233251, 77.76433808072474</t>
  </si>
  <si>
    <t>ARK Infra Developers</t>
  </si>
  <si>
    <t>ARK Infra Developers Pvt Ltd</t>
  </si>
  <si>
    <t>ARK Oak Tree Brochure.pdf</t>
  </si>
  <si>
    <t>GR Sitara</t>
  </si>
  <si>
    <t>12.88065994192175, 77.67600912733097</t>
  </si>
  <si>
    <t>GR Construction</t>
  </si>
  <si>
    <t>GR Sitara Brochure (1).pdf</t>
  </si>
  <si>
    <t>Green Boulevard</t>
  </si>
  <si>
    <t>Buragunte</t>
  </si>
  <si>
    <t>Green Boulevard - 21 Castle</t>
  </si>
  <si>
    <t>12.83624757789658, 77.77666367892373</t>
  </si>
  <si>
    <t>21st Castle</t>
  </si>
  <si>
    <t>Twenty First Castle Developers Pvt Ltd</t>
  </si>
  <si>
    <t>Green Boulevard Brochure.pdf</t>
  </si>
  <si>
    <t>Grand La Palazzo</t>
  </si>
  <si>
    <t>12.836137742978282, 77.73150429252067</t>
  </si>
  <si>
    <t>Grand La Plalazzo Brochure.pdf</t>
  </si>
  <si>
    <t>PRM/KA/RERA/1251/446/PR/180728/001953</t>
  </si>
  <si>
    <t>Coco Nest</t>
  </si>
  <si>
    <t>Hatha Coco Nest</t>
  </si>
  <si>
    <t>12.945277253717869, 77.6788597038575</t>
  </si>
  <si>
    <t>Hatha Homes Pvt Ltd</t>
  </si>
  <si>
    <t>Meda Heights</t>
  </si>
  <si>
    <t>12.915666166341508, 77.6937339901418</t>
  </si>
  <si>
    <t>Meda Construction</t>
  </si>
  <si>
    <t>Meda Heights Brochure.pdf</t>
  </si>
  <si>
    <t>Arsis Green Hills</t>
  </si>
  <si>
    <t>Arsis Green Hills - Front Gate</t>
  </si>
  <si>
    <t>13.018885877069401, 77.7070391267231</t>
  </si>
  <si>
    <t>Arsis Developers</t>
  </si>
  <si>
    <t>Arsis Developers Pvt Ltd</t>
  </si>
  <si>
    <t>Arsis Green Hills Brochure.pdf</t>
  </si>
  <si>
    <t>Greenfinch Meadows</t>
  </si>
  <si>
    <t>Kadabeesanahalli</t>
  </si>
  <si>
    <t>12.939134892956, 77.6879580378056</t>
  </si>
  <si>
    <t xml:space="preserve">Greenfinch Construction </t>
  </si>
  <si>
    <t>Greenfinch Construction Pvt Ltd</t>
  </si>
  <si>
    <t>Greenfinch Meadows  Brochure.pdf</t>
  </si>
  <si>
    <t xml:space="preserve">Maa Sharda </t>
  </si>
  <si>
    <t>Maa Sarada Construction</t>
  </si>
  <si>
    <t>Embassy Boulvard</t>
  </si>
  <si>
    <t>Embassy Boulevard</t>
  </si>
  <si>
    <t>13.14848281518442, 77.63862232449236</t>
  </si>
  <si>
    <t>Embassy Property Development Pvt Ltd</t>
  </si>
  <si>
    <t>Embassy Boulevard Brochure.pdf</t>
  </si>
  <si>
    <t>MIMS North Dale</t>
  </si>
  <si>
    <t>MIMS Northdale - Villas in Hennur Road Bangalore</t>
  </si>
  <si>
    <t>13.071013172910613, 77.65641605907138</t>
  </si>
  <si>
    <t>MIMS Builders</t>
  </si>
  <si>
    <t>MIMS Builders Pvt Ltd</t>
  </si>
  <si>
    <t>North Dale Brochure mailing.pdf</t>
  </si>
  <si>
    <t>PRM/KA/RERA/1251/446/PR/050824/006961</t>
  </si>
  <si>
    <t>True North by Livingwall</t>
  </si>
  <si>
    <t>Meenakshi Highlife Towers</t>
  </si>
  <si>
    <t>Mars Planet</t>
  </si>
  <si>
    <t>Sree Adhitya Lotus Park</t>
  </si>
  <si>
    <t>Kinglife Telosa</t>
  </si>
  <si>
    <t>Nambiar Millenia</t>
  </si>
  <si>
    <t>Acorn Hive</t>
  </si>
  <si>
    <t>12.851078667279982, 77.73290232914381</t>
  </si>
  <si>
    <t>Acorn Group</t>
  </si>
  <si>
    <t>Acorn Hive Brochure.pdf</t>
  </si>
  <si>
    <t>Esteem South Park</t>
  </si>
  <si>
    <t>Bhavisha Bentley Goldberg</t>
  </si>
  <si>
    <t>12.861224171555298, 77.76476690001219</t>
  </si>
  <si>
    <t>Bhavisha Bentley Goldberg Phase 2 Brochure.pdf</t>
  </si>
  <si>
    <t>12.929009641687362, 77.50063581023225</t>
  </si>
  <si>
    <t>Sai Green Woods</t>
  </si>
  <si>
    <t>UNITED SAI GREENWOODS</t>
  </si>
  <si>
    <t>13.003812552315624, 77.74280262063141</t>
  </si>
  <si>
    <t>United Infrastructures</t>
  </si>
  <si>
    <t>United Sai Green Woods Brochure.pdf</t>
  </si>
  <si>
    <t>SSVR Crescent</t>
  </si>
  <si>
    <t>12.969753419188544, 77.77090398117164</t>
  </si>
  <si>
    <t>ssvr cresent.pdf</t>
  </si>
  <si>
    <t>Preeti Iksa Ville</t>
  </si>
  <si>
    <t>13.180935150286784, 77.62289301101833</t>
  </si>
  <si>
    <t>Preeti Developers</t>
  </si>
  <si>
    <t>G Venugopal</t>
  </si>
  <si>
    <t>Preeti Iksa Ville Brochure.pdf</t>
  </si>
  <si>
    <t>Elegant Terraces</t>
  </si>
  <si>
    <t>12.930000685736989, 77.52621711453011</t>
  </si>
  <si>
    <t>Elegant Builders &amp; Developers</t>
  </si>
  <si>
    <t>Elegant Terraces Brochure.pdf</t>
  </si>
  <si>
    <t>Navami Chamara Heights</t>
  </si>
  <si>
    <t>12.951654142031241, 77.4856783347827</t>
  </si>
  <si>
    <t>Navami Chamara Heights Brochure.pdf</t>
  </si>
  <si>
    <t>Allure Avani</t>
  </si>
  <si>
    <t>Sona Vistaas</t>
  </si>
  <si>
    <t>Sona Vistaas Apartment</t>
  </si>
  <si>
    <t>Sona-Vistaas-Main-Brochure copy copy1.pdf</t>
  </si>
  <si>
    <r>
      <rPr>
        <rFont val="Ubuntu, sans-serif"/>
        <color theme="1"/>
      </rPr>
      <t>PRM/KA/RERA/1251/310/PR/201022/005350</t>
    </r>
  </si>
  <si>
    <t>Greennesto Primus</t>
  </si>
  <si>
    <t>Song Of Wind</t>
  </si>
  <si>
    <t>Song of Wind - Royal Indraprastha Builders</t>
  </si>
  <si>
    <t>Song of Wind - Royal Indraprastha.pdf</t>
  </si>
  <si>
    <t>Brilio Brigade Valencia</t>
  </si>
  <si>
    <t>Purva Aero City</t>
  </si>
  <si>
    <t>Prestige Southern Star</t>
  </si>
  <si>
    <t>Prestige pine forest</t>
  </si>
  <si>
    <t>Prestige White Meadows</t>
  </si>
  <si>
    <t>Godrej Lakeside Orchard</t>
  </si>
  <si>
    <t>Living Tree Kalyani</t>
  </si>
  <si>
    <t>1,2,3,4</t>
  </si>
  <si>
    <t>Cascedia TVS Emerald</t>
  </si>
  <si>
    <t>Godrej Yashvantpur</t>
  </si>
  <si>
    <t>Sattva Song bird</t>
  </si>
  <si>
    <t>Concorde Neo</t>
  </si>
  <si>
    <t>Bren Avanna</t>
  </si>
  <si>
    <t>Down by the water - TE</t>
  </si>
  <si>
    <t>Shriram Smash hit</t>
  </si>
  <si>
    <t>Purvankara Bellandur</t>
  </si>
  <si>
    <t>Ramsons Trendsquare East Park</t>
  </si>
  <si>
    <t>TATA Carnatic</t>
  </si>
  <si>
    <t>Mana Earthy Abode</t>
  </si>
  <si>
    <t xml:space="preserve"> </t>
  </si>
  <si>
    <t>Sumadhuhra Capitol</t>
  </si>
  <si>
    <t>Micro Market</t>
  </si>
  <si>
    <t>Base Price</t>
  </si>
  <si>
    <t>Alur</t>
  </si>
  <si>
    <t xml:space="preserve">Jayanagar </t>
  </si>
  <si>
    <t>Sr no.</t>
  </si>
  <si>
    <t>Ready to move</t>
  </si>
  <si>
    <t xml:space="preserve">Mahendra Arto Helix </t>
  </si>
  <si>
    <r>
      <rPr>
        <rFont val="Montserrat, Arial, sans-serif"/>
        <color rgb="FF909090"/>
        <sz val="11.0"/>
      </rPr>
      <t>PRM/KA/RERA/1251/309/PR/180728/001945</t>
    </r>
  </si>
  <si>
    <t xml:space="preserve">MVN Aero one </t>
  </si>
  <si>
    <r>
      <rPr>
        <rFont val="Ubuntu, sans-serif"/>
        <color theme="1"/>
      </rPr>
      <t>PRM/KA/RERA/1251/310/PR/201022/005350</t>
    </r>
  </si>
  <si>
    <t>Rera number</t>
  </si>
  <si>
    <t>Club House Available</t>
  </si>
  <si>
    <t>Project Density</t>
  </si>
  <si>
    <t>UNit per acres</t>
  </si>
  <si>
    <t>Project area (Acres)</t>
  </si>
  <si>
    <t>Launch Year</t>
  </si>
  <si>
    <t>Not Found</t>
  </si>
  <si>
    <t>Not Available</t>
  </si>
  <si>
    <t>projectName</t>
  </si>
  <si>
    <t>reraId</t>
  </si>
  <si>
    <t>truValue</t>
  </si>
  <si>
    <t>id</t>
  </si>
  <si>
    <t>projectAmenities</t>
  </si>
  <si>
    <t>approvalAuthority</t>
  </si>
  <si>
    <t>totalTowers</t>
  </si>
  <si>
    <t>priceMode</t>
  </si>
  <si>
    <t>openAreaPercentage</t>
  </si>
  <si>
    <t>noOfUsersCompared</t>
  </si>
  <si>
    <t>show</t>
  </si>
  <si>
    <t>possession</t>
  </si>
  <si>
    <t>assetType</t>
  </si>
  <si>
    <t>maxBudget</t>
  </si>
  <si>
    <t>lat</t>
  </si>
  <si>
    <t>noOfUsersShared</t>
  </si>
  <si>
    <t>promoterLegalName</t>
  </si>
  <si>
    <t>launchDate</t>
  </si>
  <si>
    <t>truGrowth</t>
  </si>
  <si>
    <t>projectCost</t>
  </si>
  <si>
    <t>noOfUsersClicked</t>
  </si>
  <si>
    <t>minInvestment</t>
  </si>
  <si>
    <t>noOfUserWishlisted</t>
  </si>
  <si>
    <t>area</t>
  </si>
  <si>
    <t>isTitleCleared</t>
  </si>
  <si>
    <t>projectArea</t>
  </si>
  <si>
    <t>isReraApproved</t>
  </si>
  <si>
    <t>handOverDate</t>
  </si>
  <si>
    <t>noOfUsersContactWithIM</t>
  </si>
  <si>
    <t>minBudget</t>
  </si>
  <si>
    <t>configurations</t>
  </si>
  <si>
    <t>devTier</t>
  </si>
  <si>
    <t>images</t>
  </si>
  <si>
    <t>holdingPeriod</t>
  </si>
  <si>
    <t>totalUnits</t>
  </si>
  <si>
    <t>promoterBrandName</t>
  </si>
  <si>
    <t>noOfUsersRaisedRequests</t>
  </si>
  <si>
    <t>micromarket</t>
  </si>
  <si>
    <t>khataType</t>
  </si>
  <si>
    <t>address</t>
  </si>
  <si>
    <t>long</t>
  </si>
  <si>
    <t>mapLink</t>
  </si>
  <si>
    <t>noOfUsersCreatedTheirReport</t>
  </si>
  <si>
    <t>projectLandArea</t>
  </si>
  <si>
    <t>commonPricePerSqft</t>
  </si>
  <si>
    <t>projectId</t>
  </si>
  <si>
    <t>landHoldingType</t>
  </si>
  <si>
    <t>launchYear</t>
  </si>
  <si>
    <t>combineAvailability</t>
  </si>
  <si>
    <t>configuration</t>
  </si>
  <si>
    <t>esteem king"s court</t>
  </si>
  <si>
    <t>undervalued</t>
  </si>
  <si>
    <t>under construction</t>
  </si>
  <si>
    <t>0JX5hR27QMfCDRP2su52</t>
  </si>
  <si>
    <t>pricePerSqft</t>
  </si>
  <si>
    <t>apartment</t>
  </si>
  <si>
    <t>esteem kings dwelling pvt ltd</t>
  </si>
  <si>
    <t>high</t>
  </si>
  <si>
    <t>small</t>
  </si>
  <si>
    <t>['2.5BHK', '2BHK', '3BHK', '4BHK']</t>
  </si>
  <si>
    <t>['https://firebasestorage.googleapis.com/v0/b/masal-db-6cc78.appspot.com/o/photos%2Festeem%20king_s%20court%2Festeem%20king_s%20court_image_1.webp?alt=media', 'https://firebasestorage.googleapis.com/v0/b/masal-db-6cc78.appspot.com/o/photos%2Festeem%20king_s%20court%2Festeem%20king_s%20court_image_10.webp?alt=media', 'https://firebasestorage.googleapis.com/v0/b/masal-db-6cc78.appspot.com/o/photos%2Festeem%20king_s%20court%2Festeem%20king_s%20court_image_11.webp?alt=media', 'https://firebasestorage.googleapis.com/v0/b/masal-db-6cc78.appspot.com/o/photos%2Festeem%20king_s%20court%2Festeem%20king_s%20court_image_12.webp?alt=media', 'https://firebasestorage.googleapis.com/v0/b/masal-db-6cc78.appspot.com/o/photos%2Festeem%20king_s%20court%2Festeem%20king_s%20court_image_13.webp?alt=media', 'https://firebasestorage.googleapis.com/v0/b/masal-db-6cc78.appspot.com/o/photos%2Festeem%20king_s%20court%2Festeem%20king_s%20court_image_14.webp?alt=media', 'https://firebasestorage.googleapis.com/v0/b/masal-db-6cc78.appspot.com/o/photos%2Festeem%20king_s%20court%2Festeem%20king_s%20court_image_15.webp?alt=media', 'https://firebasestorage.googleapis.com/v0/b/masal-db-6cc78.appspot.com/o/photos%2Festeem%20king_s%20court%2Festeem%20king_s%20court_image_16.webp?alt=media', 'https://firebasestorage.googleapis.com/v0/b/masal-db-6cc78.appspot.com/o/photos%2Festeem%20king_s%20court%2Festeem%20king_s%20court_image_17.webp?alt=media', 'https://firebasestorage.googleapis.com/v0/b/masal-db-6cc78.appspot.com/o/photos%2Festeem%20king_s%20court%2Festeem%20king_s%20court_image_2.webp?alt=media', 'https://firebasestorage.googleapis.com/v0/b/masal-db-6cc78.appspot.com/o/photos%2Festeem%20king_s%20court%2Festeem%20king_s%20court_image_3.webp?alt=media', 'https://firebasestorage.googleapis.com/v0/b/masal-db-6cc78.appspot.com/o/photos%2Festeem%20king_s%20court%2Festeem%20king_s%20court_image_4.webp?alt=media', 'https://firebasestorage.googleapis.com/v0/b/masal-db-6cc78.appspot.com/o/photos%2Festeem%20king_s%20court%2Festeem%20king_s%20court_image_5.webp?alt=media', 'https://firebasestorage.googleapis.com/v0/b/masal-db-6cc78.appspot.com/o/photos%2Festeem%20king_s%20court%2Festeem%20king_s%20court_image_6.webp?alt=media', 'https://firebasestorage.googleapis.com/v0/b/masal-db-6cc78.appspot.com/o/photos%2Festeem%20king_s%20court%2Festeem%20king_s%20court_image_7.webp?alt=media', 'https://firebasestorage.googleapis.com/v0/b/masal-db-6cc78.appspot.com/o/photos%2Festeem%20king_s%20court%2Festeem%20king_s%20court_image_8.webp?alt=media', 'https://firebasestorage.googleapis.com/v0/b/masal-db-6cc78.appspot.com/o/photos%2Festeem%20king_s%20court%2Festeem%20king_s%20court_image_9.webp?alt=media']</t>
  </si>
  <si>
    <t>esteem group</t>
  </si>
  <si>
    <t>landReg</t>
  </si>
  <si>
    <t>kns ananta</t>
  </si>
  <si>
    <t>fair priced</t>
  </si>
  <si>
    <t>0JbJt0tSElnrSL09gHlg</t>
  </si>
  <si>
    <t>plot</t>
  </si>
  <si>
    <t>kns propworth llp</t>
  </si>
  <si>
    <t>medium</t>
  </si>
  <si>
    <t>big</t>
  </si>
  <si>
    <t>['1200sqft', '1350sqft', '1500sqft', '1800sqft', '2400sqft', '600sqft']</t>
  </si>
  <si>
    <t>c</t>
  </si>
  <si>
    <t>['https://firebasestorage.googleapis.com/v0/b/masal-db-6cc78.appspot.com/o/photos%2FKns%20Ananta%2FKns%20Ananta_image_1.webp?alt=media', 'https://firebasestorage.googleapis.com/v0/b/masal-db-6cc78.appspot.com/o/photos%2FKns%20Ananta%2FKns%20Ananta_image_10.webp?alt=media', 'https://firebasestorage.googleapis.com/v0/b/masal-db-6cc78.appspot.com/o/photos%2FKns%20Ananta%2FKns%20Ananta_image_11.webp?alt=media', 'https://firebasestorage.googleapis.com/v0/b/masal-db-6cc78.appspot.com/o/photos%2FKns%20Ananta%2FKns%20Ananta_image_12.webp?alt=media', 'https://firebasestorage.googleapis.com/v0/b/masal-db-6cc78.appspot.com/o/photos%2FKns%20Ananta%2FKns%20Ananta_image_13.webp?alt=media', 'https://firebasestorage.googleapis.com/v0/b/masal-db-6cc78.appspot.com/o/photos%2FKns%20Ananta%2FKns%20Ananta_image_14.webp?alt=media', 'https://firebasestorage.googleapis.com/v0/b/masal-db-6cc78.appspot.com/o/photos%2FKns%20Ananta%2FKns%20Ananta_image_15.webp?alt=media', 'https://firebasestorage.googleapis.com/v0/b/masal-db-6cc78.appspot.com/o/photos%2FKns%20Ananta%2FKns%20Ananta_image_16.webp?alt=media', 'https://firebasestorage.googleapis.com/v0/b/masal-db-6cc78.appspot.com/o/photos%2FKns%20Ananta%2FKns%20Ananta_image_17.webp?alt=media', 'https://firebasestorage.googleapis.com/v0/b/masal-db-6cc78.appspot.com/o/photos%2FKns%20Ananta%2FKns%20Ananta_image_18.webp?alt=media', 'https://firebasestorage.googleapis.com/v0/b/masal-db-6cc78.appspot.com/o/photos%2FKns%20Ananta%2FKns%20Ananta_image_19.webp?alt=media', 'https://firebasestorage.googleapis.com/v0/b/masal-db-6cc78.appspot.com/o/photos%2FKns%20Ananta%2FKns%20Ananta_image_2.webp?alt=media', 'https://firebasestorage.googleapis.com/v0/b/masal-db-6cc78.appspot.com/o/photos%2FKns%20Ananta%2FKns%20Ananta_image_20.webp?alt=media', 'https://firebasestorage.googleapis.com/v0/b/masal-db-6cc78.appspot.com/o/photos%2FKns%20Ananta%2FKns%20Ananta_image_3.webp?alt=media', 'https://firebasestorage.googleapis.com/v0/b/masal-db-6cc78.appspot.com/o/photos%2FKns%20Ananta%2FKns%20Ananta_image_4.webp?alt=media', 'https://firebasestorage.googleapis.com/v0/b/masal-db-6cc78.appspot.com/o/photos%2FKns%20Ananta%2FKns%20Ananta_image_5.webp?alt=media', 'https://firebasestorage.googleapis.com/v0/b/masal-db-6cc78.appspot.com/o/photos%2FKns%20Ananta%2FKns%20Ananta_image_6.webp?alt=media', 'https://firebasestorage.googleapis.com/v0/b/masal-db-6cc78.appspot.com/o/photos%2FKns%20Ananta%2FKns%20Ananta_image_7.webp?alt=media', 'https://firebasestorage.googleapis.com/v0/b/masal-db-6cc78.appspot.com/o/photos%2FKns%20Ananta%2FKns%20Ananta_image_8.webp?alt=media', 'https://firebasestorage.googleapis.com/v0/b/masal-db-6cc78.appspot.com/o/photos%2FKns%20Ananta%2FKns%20Ananta_image_9.webp?alt=media']</t>
  </si>
  <si>
    <t>kns propworth</t>
  </si>
  <si>
    <t>M.Krishnasagara, Bengaluru, Karnataka 562130</t>
  </si>
  <si>
    <t>12Â° 56' 45.402" N 77Â° 26' 4.7184" E</t>
  </si>
  <si>
    <t>c r serenity</t>
  </si>
  <si>
    <t>0PHFNUXEpYuJAbRThqIx</t>
  </si>
  <si>
    <t>['Electricity', 'CCTV Surveillance', 'Swimming Pool', 'Power Backup']</t>
  </si>
  <si>
    <t>c r builders</t>
  </si>
  <si>
    <t>['2BHK', '3BHK']</t>
  </si>
  <si>
    <t>d</t>
  </si>
  <si>
    <t>['https://firebasestorage.googleapis.com/v0/b/masal-db-6cc78.appspot.com/o/photos%2Fc%20r%20serenity%2Fc%20r%20serenity_image_1.webp?alt=media', 'https://firebasestorage.googleapis.com/v0/b/masal-db-6cc78.appspot.com/o/photos%2Fc%20r%20serenity%2Fc%20r%20serenity_image_10.webp?alt=media', 'https://firebasestorage.googleapis.com/v0/b/masal-db-6cc78.appspot.com/o/photos%2Fc%20r%20serenity%2Fc%20r%20serenity_image_11.webp?alt=media', 'https://firebasestorage.googleapis.com/v0/b/masal-db-6cc78.appspot.com/o/photos%2Fc%20r%20serenity%2Fc%20r%20serenity_image_2.webp?alt=media', 'https://firebasestorage.googleapis.com/v0/b/masal-db-6cc78.appspot.com/o/photos%2Fc%20r%20serenity%2Fc%20r%20serenity_image_3.webp?alt=media', 'https://firebasestorage.googleapis.com/v0/b/masal-db-6cc78.appspot.com/o/photos%2Fc%20r%20serenity%2Fc%20r%20serenity_image_4.webp?alt=media', 'https://firebasestorage.googleapis.com/v0/b/masal-db-6cc78.appspot.com/o/photos%2Fc%20r%20serenity%2Fc%20r%20serenity_image_5.webp?alt=media', 'https://firebasestorage.googleapis.com/v0/b/masal-db-6cc78.appspot.com/o/photos%2Fc%20r%20serenity%2Fc%20r%20serenity_image_6.webp?alt=media', 'https://firebasestorage.googleapis.com/v0/b/masal-db-6cc78.appspot.com/o/photos%2Fc%20r%20serenity%2Fc%20r%20serenity_image_7.webp?alt=media', 'https://firebasestorage.googleapis.com/v0/b/masal-db-6cc78.appspot.com/o/photos%2Fc%20r%20serenity%2Fc%20r%20serenity_image_8.webp?alt=media', 'https://firebasestorage.googleapis.com/v0/b/masal-db-6cc78.appspot.com/o/photos%2Fc%20r%20serenity%2Fc%20r%20serenity_image_9.webp?alt=media']</t>
  </si>
  <si>
    <t>B1504 HOUSE OF HIRANANDANI B-1504, CLUB MEADOWS, HOUSE OF HIRANANDANI Area-BANNERGHATA, Akshayanagar Landmark, opp. VILLAGE SUPERMARKET, Akshaya Gardens, Akshayanagar, Bengaluru, Karnataka 560076</t>
  </si>
  <si>
    <t>12Â° 52' 39.0072" N 77Â° 36' 10.3212" E</t>
  </si>
  <si>
    <t>tangled up in green</t>
  </si>
  <si>
    <t>overvalued</t>
  </si>
  <si>
    <t>ongoing</t>
  </si>
  <si>
    <t>0UDcsW64oTlCwCdh6ZzC</t>
  </si>
  <si>
    <t>tangled up in green properties private limited</t>
  </si>
  <si>
    <t>low</t>
  </si>
  <si>
    <t>north</t>
  </si>
  <si>
    <t>['1800sqft', '2100sqft', '2700sqft', '3200sqft', '3600sqft']</t>
  </si>
  <si>
    <t>['https://firebasestorage.googleapis.com/v0/b/masal-db-6cc78.appspot.com/o/photos%2FTangled%20Up%20In%20Green%20%2FTangled%20Up%20In%20Green%20_image_1.webp?alt=media', 'https://firebasestorage.googleapis.com/v0/b/masal-db-6cc78.appspot.com/o/photos%2FTangled%20Up%20In%20Green%20%2FTangled%20Up%20In%20Green%20_image_2.webp?alt=media', 'https://firebasestorage.googleapis.com/v0/b/masal-db-6cc78.appspot.com/o/photos%2FTangled%20Up%20In%20Green%20%2FTangled%20Up%20In%20Green%20_image_3.webp?alt=media', 'https://firebasestorage.googleapis.com/v0/b/masal-db-6cc78.appspot.com/o/photos%2FTangled%20Up%20In%20Green%20%2FTangled%20Up%20In%20Green%20_image_4.webp?alt=media', 'https://firebasestorage.googleapis.com/v0/b/masal-db-6cc78.appspot.com/o/photos%2FTangled%20Up%20In%20Green%20%2FTangled%20Up%20In%20Green%20_image_5.webp?alt=media', 'https://firebasestorage.googleapis.com/v0/b/masal-db-6cc78.appspot.com/o/photos%2FTangled%20Up%20In%20Green%20%2FTangled%20Up%20In%20Green%20_image_6.webp?alt=media', 'https://firebasestorage.googleapis.com/v0/b/masal-db-6cc78.appspot.com/o/photos%2FTangled%20Up%20In%20Green%20%2FTangled%20Up%20In%20Green%20_image_7.webp?alt=media', 'https://firebasestorage.googleapis.com/v0/b/masal-db-6cc78.appspot.com/o/photos%2FTangled%20Up%20In%20Green%20%2FTangled%20Up%20In%20Green%20_image_8.webp?alt=media']</t>
  </si>
  <si>
    <t>total environment</t>
  </si>
  <si>
    <t>Tangled Up In The Green at Devanahalli Nearby Doddaballapura Main Road, Taluk Sheetarhalli, Village, Kasaba Hobli, Devanahally, Bengaluru, Karnataka 562110</t>
  </si>
  <si>
    <t>signature tulips uptown</t>
  </si>
  <si>
    <t>0Xxzrh06Zd6KQ8a6EASR</t>
  </si>
  <si>
    <t>m/s kvr sowbhagya properties</t>
  </si>
  <si>
    <t>['1200sqft', '1350sqft', '1500sqft', '1600sqft', '1800sqft', '2000sqft', '2400sqft']</t>
  </si>
  <si>
    <t>['https://firebasestorage.googleapis.com/v0/b/masal-db-6cc78.appspot.com/o/photos%2FSignature%20Tulips%20Uptown%2FSignature%20Tulips%20Uptown_image_1.webp?alt=media', 'https://firebasestorage.googleapis.com/v0/b/masal-db-6cc78.appspot.com/o/photos%2FSignature%20Tulips%20Uptown%2FSignature%20Tulips%20Uptown_image_10.webp?alt=media', 'https://firebasestorage.googleapis.com/v0/b/masal-db-6cc78.appspot.com/o/photos%2FSignature%20Tulips%20Uptown%2FSignature%20Tulips%20Uptown_image_11.webp?alt=media', 'https://firebasestorage.googleapis.com/v0/b/masal-db-6cc78.appspot.com/o/photos%2FSignature%20Tulips%20Uptown%2FSignature%20Tulips%20Uptown_image_12.webp?alt=media', 'https://firebasestorage.googleapis.com/v0/b/masal-db-6cc78.appspot.com/o/photos%2FSignature%20Tulips%20Uptown%2FSignature%20Tulips%20Uptown_image_13.webp?alt=media', 'https://firebasestorage.googleapis.com/v0/b/masal-db-6cc78.appspot.com/o/photos%2FSignature%20Tulips%20Uptown%2FSignature%20Tulips%20Uptown_image_14.webp?alt=media', 'https://firebasestorage.googleapis.com/v0/b/masal-db-6cc78.appspot.com/o/photos%2FSignature%20Tulips%20Uptown%2FSignature%20Tulips%20Uptown_image_15.webp?alt=media', 'https://firebasestorage.googleapis.com/v0/b/masal-db-6cc78.appspot.com/o/photos%2FSignature%20Tulips%20Uptown%2FSignature%20Tulips%20Uptown_image_16.webp?alt=media', 'https://firebasestorage.googleapis.com/v0/b/masal-db-6cc78.appspot.com/o/photos%2FSignature%20Tulips%20Uptown%2FSignature%20Tulips%20Uptown_image_17.webp?alt=media', 'https://firebasestorage.googleapis.com/v0/b/masal-db-6cc78.appspot.com/o/photos%2FSignature%20Tulips%20Uptown%2FSignature%20Tulips%20Uptown_image_18.webp?alt=media', 'https://firebasestorage.googleapis.com/v0/b/masal-db-6cc78.appspot.com/o/photos%2FSignature%20Tulips%20Uptown%2FSignature%20Tulips%20Uptown_image_19.webp?alt=media', 'https://firebasestorage.googleapis.com/v0/b/masal-db-6cc78.appspot.com/o/photos%2FSignature%20Tulips%20Uptown%2FSignature%20Tulips%20Uptown_image_2.webp?alt=media', 'https://firebasestorage.googleapis.com/v0/b/masal-db-6cc78.appspot.com/o/photos%2FSignature%20Tulips%20Uptown%2FSignature%20Tulips%20Uptown_image_3.webp?alt=media', 'https://firebasestorage.googleapis.com/v0/b/masal-db-6cc78.appspot.com/o/photos%2FSignature%20Tulips%20Uptown%2FSignature%20Tulips%20Uptown_image_4.webp?alt=media', 'https://firebasestorage.googleapis.com/v0/b/masal-db-6cc78.appspot.com/o/photos%2FSignature%20Tulips%20Uptown%2FSignature%20Tulips%20Uptown_image_5.webp?alt=media', 'https://firebasestorage.googleapis.com/v0/b/masal-db-6cc78.appspot.com/o/photos%2FSignature%20Tulips%20Uptown%2FSignature%20Tulips%20Uptown_image_6.webp?alt=media', 'https://firebasestorage.googleapis.com/v0/b/masal-db-6cc78.appspot.com/o/photos%2FSignature%20Tulips%20Uptown%2FSignature%20Tulips%20Uptown_image_7.webp?alt=media', 'https://firebasestorage.googleapis.com/v0/b/masal-db-6cc78.appspot.com/o/photos%2FSignature%20Tulips%20Uptown%2FSignature%20Tulips%20Uptown_image_8.webp?alt=media', 'https://firebasestorage.googleapis.com/v0/b/masal-db-6cc78.appspot.com/o/photos%2FSignature%20Tulips%20Uptown%2FSignature%20Tulips%20Uptown_image_9.webp?alt=media']</t>
  </si>
  <si>
    <t>kvr sowbhagya</t>
  </si>
  <si>
    <t>3Q77+WJC, Nimbekaipura Rd, Huskur, Bengaluru, Karnataka 560049</t>
  </si>
  <si>
    <t>krishna lakefront</t>
  </si>
  <si>
    <t>0vnl0xPiSOCeNw28PApc</t>
  </si>
  <si>
    <t>['Electricity', 'CCTV Surveillance', 'Club House', 'Community Hall', 'Outdoor Sports facility', 'Indoor Sports facility', 'Swimming Pool', 'Gym', 'Power Backup', 'Water and Sanitation', 'Jogging Track/Walking Track', 'Party Lawns']</t>
  </si>
  <si>
    <t>shree krishna construction</t>
  </si>
  <si>
    <t>[]</t>
  </si>
  <si>
    <t>sree krishna construction</t>
  </si>
  <si>
    <t>13Â° 0' 59.9213" N 77Â° 43' 41.6906" E</t>
  </si>
  <si>
    <t>skanda lake front</t>
  </si>
  <si>
    <t>completed</t>
  </si>
  <si>
    <t>0xhrD3YxZBIhwRHdzLSP</t>
  </si>
  <si>
    <t>s b urbanscapes</t>
  </si>
  <si>
    <t>['2BHK', '3BHK', '4BHK']</t>
  </si>
  <si>
    <t>['https://firebasestorage.googleapis.com/v0/b/masal-db-6cc78.appspot.com/o/photos%2Fskanda%20lake%20front%2Fskanda%20lake%20front_image_1.webp?alt=media', 'https://firebasestorage.googleapis.com/v0/b/masal-db-6cc78.appspot.com/o/photos%2Fskanda%20lake%20front%2Fskanda%20lake%20front_image_10.webp?alt=media', 'https://firebasestorage.googleapis.com/v0/b/masal-db-6cc78.appspot.com/o/photos%2Fskanda%20lake%20front%2Fskanda%20lake%20front_image_11.webp?alt=media', 'https://firebasestorage.googleapis.com/v0/b/masal-db-6cc78.appspot.com/o/photos%2Fskanda%20lake%20front%2Fskanda%20lake%20front_image_12.webp?alt=media', 'https://firebasestorage.googleapis.com/v0/b/masal-db-6cc78.appspot.com/o/photos%2Fskanda%20lake%20front%2Fskanda%20lake%20front_image_13.webp?alt=media', 'https://firebasestorage.googleapis.com/v0/b/masal-db-6cc78.appspot.com/o/photos%2Fskanda%20lake%20front%2Fskanda%20lake%20front_image_14.webp?alt=media', 'https://firebasestorage.googleapis.com/v0/b/masal-db-6cc78.appspot.com/o/photos%2Fskanda%20lake%20front%2Fskanda%20lake%20front_image_15.webp?alt=media', 'https://firebasestorage.googleapis.com/v0/b/masal-db-6cc78.appspot.com/o/photos%2Fskanda%20lake%20front%2Fskanda%20lake%20front_image_16.webp?alt=media', 'https://firebasestorage.googleapis.com/v0/b/masal-db-6cc78.appspot.com/o/photos%2Fskanda%20lake%20front%2Fskanda%20lake%20front_image_17.webp?alt=media', 'https://firebasestorage.googleapis.com/v0/b/masal-db-6cc78.appspot.com/o/photos%2Fskanda%20lake%20front%2Fskanda%20lake%20front_image_2.webp?alt=media', 'https://firebasestorage.googleapis.com/v0/b/masal-db-6cc78.appspot.com/o/photos%2Fskanda%20lake%20front%2Fskanda%20lake%20front_image_3.webp?alt=media', 'https://firebasestorage.googleapis.com/v0/b/masal-db-6cc78.appspot.com/o/photos%2Fskanda%20lake%20front%2Fskanda%20lake%20front_image_4.webp?alt=media', 'https://firebasestorage.googleapis.com/v0/b/masal-db-6cc78.appspot.com/o/photos%2Fskanda%20lake%20front%2Fskanda%20lake%20front_image_5.webp?alt=media', 'https://firebasestorage.googleapis.com/v0/b/masal-db-6cc78.appspot.com/o/photos%2Fskanda%20lake%20front%2Fskanda%20lake%20front_image_6.webp?alt=media', 'https://firebasestorage.googleapis.com/v0/b/masal-db-6cc78.appspot.com/o/photos%2Fskanda%20lake%20front%2Fskanda%20lake%20front_image_7.webp?alt=media', 'https://firebasestorage.googleapis.com/v0/b/masal-db-6cc78.appspot.com/o/photos%2Fskanda%20lake%20front%2Fskanda%20lake%20front_image_8.webp?alt=media', 'https://firebasestorage.googleapis.com/v0/b/masal-db-6cc78.appspot.com/o/photos%2Fskanda%20lake%20front%2Fskanda%20lake%20front_image_9.webp?alt=media']</t>
  </si>
  <si>
    <t>adarsh savana</t>
  </si>
  <si>
    <t>ready to move</t>
  </si>
  <si>
    <t>140FKr1SDSw2F6ldTX2f</t>
  </si>
  <si>
    <t>shreshta infra projects private limited</t>
  </si>
  <si>
    <t>['1200sqft', '1500sqft', '2400sqft', '4000sqft']</t>
  </si>
  <si>
    <t>['https://firebasestorage.googleapis.com/v0/b/masal-db-6cc78.appspot.com/o/photos%2FAdarsh%20Savana%2FAdarsh%20Savana_image_1.webp?alt=media', 'https://firebasestorage.googleapis.com/v0/b/masal-db-6cc78.appspot.com/o/photos%2FAdarsh%20Savana%2FAdarsh%20Savana_image_10.webp?alt=media', 'https://firebasestorage.googleapis.com/v0/b/masal-db-6cc78.appspot.com/o/photos%2FAdarsh%20Savana%2FAdarsh%20Savana_image_11.webp?alt=media', 'https://firebasestorage.googleapis.com/v0/b/masal-db-6cc78.appspot.com/o/photos%2FAdarsh%20Savana%2FAdarsh%20Savana_image_12.webp?alt=media', 'https://firebasestorage.googleapis.com/v0/b/masal-db-6cc78.appspot.com/o/photos%2FAdarsh%20Savana%2FAdarsh%20Savana_image_13.webp?alt=media', 'https://firebasestorage.googleapis.com/v0/b/masal-db-6cc78.appspot.com/o/photos%2FAdarsh%20Savana%2FAdarsh%20Savana_image_14.webp?alt=media', 'https://firebasestorage.googleapis.com/v0/b/masal-db-6cc78.appspot.com/o/photos%2FAdarsh%20Savana%2FAdarsh%20Savana_image_15.webp?alt=media', 'https://firebasestorage.googleapis.com/v0/b/masal-db-6cc78.appspot.com/o/photos%2FAdarsh%20Savana%2FAdarsh%20Savana_image_16.webp?alt=media', 'https://firebasestorage.googleapis.com/v0/b/masal-db-6cc78.appspot.com/o/photos%2FAdarsh%20Savana%2FAdarsh%20Savana_image_17.webp?alt=media', 'https://firebasestorage.googleapis.com/v0/b/masal-db-6cc78.appspot.com/o/photos%2FAdarsh%20Savana%2FAdarsh%20Savana_image_18.webp?alt=media', 'https://firebasestorage.googleapis.com/v0/b/masal-db-6cc78.appspot.com/o/photos%2FAdarsh%20Savana%2FAdarsh%20Savana_image_2.webp?alt=media', 'https://firebasestorage.googleapis.com/v0/b/masal-db-6cc78.appspot.com/o/photos%2FAdarsh%20Savana%2FAdarsh%20Savana_image_3.webp?alt=media', 'https://firebasestorage.googleapis.com/v0/b/masal-db-6cc78.appspot.com/o/photos%2FAdarsh%20Savana%2FAdarsh%20Savana_image_4.webp?alt=media', 'https://firebasestorage.googleapis.com/v0/b/masal-db-6cc78.appspot.com/o/photos%2FAdarsh%20Savana%2FAdarsh%20Savana_image_5.webp?alt=media', 'https://firebasestorage.googleapis.com/v0/b/masal-db-6cc78.appspot.com/o/photos%2FAdarsh%20Savana%2FAdarsh%20Savana_image_6.webp?alt=media', 'https://firebasestorage.googleapis.com/v0/b/masal-db-6cc78.appspot.com/o/photos%2FAdarsh%20Savana%2FAdarsh%20Savana_image_7.webp?alt=media', 'https://firebasestorage.googleapis.com/v0/b/masal-db-6cc78.appspot.com/o/photos%2FAdarsh%20Savana%2FAdarsh%20Savana_image_8.webp?alt=media', 'https://firebasestorage.googleapis.com/v0/b/masal-db-6cc78.appspot.com/o/photos%2FAdarsh%20Savana%2FAdarsh%20Savana_image_9.webp?alt=media']</t>
  </si>
  <si>
    <t>adarsh</t>
  </si>
  <si>
    <t>Hegganahalli and bettenahalli village, Chapparkallu Rd, Devanahally, Karnataka 562110</t>
  </si>
  <si>
    <t>coevolve florenza</t>
  </si>
  <si>
    <t>1EkcMmqISLaacG2tLi4I</t>
  </si>
  <si>
    <t>['Electricity', 'CCTV Surveillance', 'Club House', 'Indoor Sports facility', 'Swimming Pool', 'Gym', 'Parks', 'Power Backup', 'Water and Sanitation', 'Party Hall', 'Futsal court', 'Cricket Pitch', 'Basketball Dribbling Court', 'Multipurpse Play Court', 'Table Tennis Play Area', 'Jogging Track', 'Skating Arena', 'Outdoor Gym', 'Kids Play Area', 'Tot-lot', 'Reflexology Path', 'Senior Citizen Gazebo', 'Yoga Deck']</t>
  </si>
  <si>
    <t>coevolve estates pvt. ltd.</t>
  </si>
  <si>
    <t>['https://firebasestorage.googleapis.com/v0/b/masal-db-6cc78.appspot.com/o/photos%2Fcoevolve%20florenza%2Fcoevolve%20florenza_image_1.webp?alt=media', 'https://firebasestorage.googleapis.com/v0/b/masal-db-6cc78.appspot.com/o/photos%2Fcoevolve%20florenza%2Fcoevolve%20florenza_image_2.webp?alt=media', 'https://firebasestorage.googleapis.com/v0/b/masal-db-6cc78.appspot.com/o/photos%2Fcoevolve%20florenza%2Fcoevolve%20florenza_image_3.webp?alt=media']</t>
  </si>
  <si>
    <t>coevolve estate</t>
  </si>
  <si>
    <t>VQXP+FVF, Bengaluru, Karnataka 562125</t>
  </si>
  <si>
    <t>shriram esquire</t>
  </si>
  <si>
    <t>1LtMAh53Ey8njESwmEfu</t>
  </si>
  <si>
    <t>['Electricity', 'CCTV Surveillance', 'Club House', 'Community Hall', 'Indoor Sports facility', 'Swimming Pool', 'Gym', 'Parks', 'Power Backup', 'Water and Sanitation']</t>
  </si>
  <si>
    <t>shriram properties limited</t>
  </si>
  <si>
    <t>['3BHK', '4BHK']</t>
  </si>
  <si>
    <t>a</t>
  </si>
  <si>
    <t>['https://firebasestorage.googleapis.com/v0/b/masal-db-6cc78.appspot.com/o/photos%2Fshriram%20esquire%2Fshriram%20esquire_image_1.webp?alt=media', 'https://firebasestorage.googleapis.com/v0/b/masal-db-6cc78.appspot.com/o/photos%2Fshriram%20esquire%2Fshriram%20esquire_image_10.webp?alt=media', 'https://firebasestorage.googleapis.com/v0/b/masal-db-6cc78.appspot.com/o/photos%2Fshriram%20esquire%2Fshriram%20esquire_image_11.webp?alt=media', 'https://firebasestorage.googleapis.com/v0/b/masal-db-6cc78.appspot.com/o/photos%2Fshriram%20esquire%2Fshriram%20esquire_image_12.webp?alt=media', 'https://firebasestorage.googleapis.com/v0/b/masal-db-6cc78.appspot.com/o/photos%2Fshriram%20esquire%2Fshriram%20esquire_image_13.webp?alt=media', 'https://firebasestorage.googleapis.com/v0/b/masal-db-6cc78.appspot.com/o/photos%2Fshriram%20esquire%2Fshriram%20esquire_image_14.webp?alt=media', 'https://firebasestorage.googleapis.com/v0/b/masal-db-6cc78.appspot.com/o/photos%2Fshriram%20esquire%2Fshriram%20esquire_image_15.webp?alt=media', 'https://firebasestorage.googleapis.com/v0/b/masal-db-6cc78.appspot.com/o/photos%2Fshriram%20esquire%2Fshriram%20esquire_image_16.webp?alt=media', 'https://firebasestorage.googleapis.com/v0/b/masal-db-6cc78.appspot.com/o/photos%2Fshriram%20esquire%2Fshriram%20esquire_image_17.webp?alt=media', 'https://firebasestorage.googleapis.com/v0/b/masal-db-6cc78.appspot.com/o/photos%2Fshriram%20esquire%2Fshriram%20esquire_image_18.webp?alt=media', 'https://firebasestorage.googleapis.com/v0/b/masal-db-6cc78.appspot.com/o/photos%2Fshriram%20esquire%2Fshriram%20esquire_image_19.webp?alt=media', 'https://firebasestorage.googleapis.com/v0/b/masal-db-6cc78.appspot.com/o/photos%2Fshriram%20esquire%2Fshriram%20esquire_image_2.webp?alt=media', 'https://firebasestorage.googleapis.com/v0/b/masal-db-6cc78.appspot.com/o/photos%2Fshriram%20esquire%2Fshriram%20esquire_image_3.webp?alt=media', 'https://firebasestorage.googleapis.com/v0/b/masal-db-6cc78.appspot.com/o/photos%2Fshriram%20esquire%2Fshriram%20esquire_image_4.webp?alt=media', 'https://firebasestorage.googleapis.com/v0/b/masal-db-6cc78.appspot.com/o/photos%2Fshriram%20esquire%2Fshriram%20esquire_image_5.webp?alt=media', 'https://firebasestorage.googleapis.com/v0/b/masal-db-6cc78.appspot.com/o/photos%2Fshriram%20esquire%2Fshriram%20esquire_image_6.webp?alt=media', 'https://firebasestorage.googleapis.com/v0/b/masal-db-6cc78.appspot.com/o/photos%2Fshriram%20esquire%2Fshriram%20esquire_image_7.webp?alt=media', 'https://firebasestorage.googleapis.com/v0/b/masal-db-6cc78.appspot.com/o/photos%2Fshriram%20esquire%2Fshriram%20esquire_image_8.webp?alt=media', 'https://firebasestorage.googleapis.com/v0/b/masal-db-6cc78.appspot.com/o/photos%2Fshriram%20esquire%2Fshriram%20esquire_image_9.webp?alt=media']</t>
  </si>
  <si>
    <t>shriram</t>
  </si>
  <si>
    <t>PID NO-600005711 Site No-91 to 98 at HBCS Ltd., Nirguna Mandir Layout Cauvery Colony, Ejipura, 1st Block Koramangala, Koramangala, Bengaluru, Karnataka 560034</t>
  </si>
  <si>
    <t>adarsh green</t>
  </si>
  <si>
    <t>1XXzGcdOMxJHAO3Hzdxv</t>
  </si>
  <si>
    <t>adarsh haven private limited</t>
  </si>
  <si>
    <t>['1BHK', '2BHK']</t>
  </si>
  <si>
    <t>['https://firebasestorage.googleapis.com/v0/b/masal-db-6cc78.appspot.com/o/photos%2Fadarsh%20green%2Fadarsh%20green_image_1.webp?alt=media', 'https://firebasestorage.googleapis.com/v0/b/masal-db-6cc78.appspot.com/o/photos%2Fadarsh%20green%2Fadarsh%20green_image_10.webp?alt=media', 'https://firebasestorage.googleapis.com/v0/b/masal-db-6cc78.appspot.com/o/photos%2Fadarsh%20green%2Fadarsh%20green_image_11.webp?alt=media', 'https://firebasestorage.googleapis.com/v0/b/masal-db-6cc78.appspot.com/o/photos%2Fadarsh%20green%2Fadarsh%20green_image_12.webp?alt=media', 'https://firebasestorage.googleapis.com/v0/b/masal-db-6cc78.appspot.com/o/photos%2Fadarsh%20green%2Fadarsh%20green_image_13.webp?alt=media', 'https://firebasestorage.googleapis.com/v0/b/masal-db-6cc78.appspot.com/o/photos%2Fadarsh%20green%2Fadarsh%20green_image_14.webp?alt=media', 'https://firebasestorage.googleapis.com/v0/b/masal-db-6cc78.appspot.com/o/photos%2Fadarsh%20green%2Fadarsh%20green_image_15.webp?alt=media', 'https://firebasestorage.googleapis.com/v0/b/masal-db-6cc78.appspot.com/o/photos%2Fadarsh%20green%2Fadarsh%20green_image_16.webp?alt=media', 'https://firebasestorage.googleapis.com/v0/b/masal-db-6cc78.appspot.com/o/photos%2Fadarsh%20green%2Fadarsh%20green_image_17.webp?alt=media', 'https://firebasestorage.googleapis.com/v0/b/masal-db-6cc78.appspot.com/o/photos%2Fadarsh%20green%2Fadarsh%20green_image_18.webp?alt=media', 'https://firebasestorage.googleapis.com/v0/b/masal-db-6cc78.appspot.com/o/photos%2Fadarsh%20green%2Fadarsh%20green_image_19.webp?alt=media', 'https://firebasestorage.googleapis.com/v0/b/masal-db-6cc78.appspot.com/o/photos%2Fadarsh%20green%2Fadarsh%20green_image_2.webp?alt=media', 'https://firebasestorage.googleapis.com/v0/b/masal-db-6cc78.appspot.com/o/photos%2Fadarsh%20green%2Fadarsh%20green_image_20.webp?alt=media', 'https://firebasestorage.googleapis.com/v0/b/masal-db-6cc78.appspot.com/o/photos%2Fadarsh%20green%2Fadarsh%20green_image_3.webp?alt=media', 'https://firebasestorage.googleapis.com/v0/b/masal-db-6cc78.appspot.com/o/photos%2Fadarsh%20green%2Fadarsh%20green_image_4.webp?alt=media', 'https://firebasestorage.googleapis.com/v0/b/masal-db-6cc78.appspot.com/o/photos%2Fadarsh%20green%2Fadarsh%20green_image_5.webp?alt=media', 'https://firebasestorage.googleapis.com/v0/b/masal-db-6cc78.appspot.com/o/photos%2Fadarsh%20green%2Fadarsh%20green_image_6.webp?alt=media', 'https://firebasestorage.googleapis.com/v0/b/masal-db-6cc78.appspot.com/o/photos%2Fadarsh%20green%2Fadarsh%20green_image_7.webp?alt=media', 'https://firebasestorage.googleapis.com/v0/b/masal-db-6cc78.appspot.com/o/photos%2Fadarsh%20green%2Fadarsh%20green_image_8.webp?alt=media', 'https://firebasestorage.googleapis.com/v0/b/masal-db-6cc78.appspot.com/o/photos%2Fadarsh%20green%2Fadarsh%20green_image_9.webp?alt=media']</t>
  </si>
  <si>
    <t>pride vatika</t>
  </si>
  <si>
    <t>complete</t>
  </si>
  <si>
    <t>1fwgqXyl1KdHmIWWXs1y</t>
  </si>
  <si>
    <t>expert investments</t>
  </si>
  <si>
    <t>['1200sqft', '1500sqft']</t>
  </si>
  <si>
    <t>pride</t>
  </si>
  <si>
    <t>rain forest</t>
  </si>
  <si>
    <t>1np4e2bgOm7Vmwwi4s2v</t>
  </si>
  <si>
    <t>maniveera structure private limited</t>
  </si>
  <si>
    <t>['2400sqft', '3200sqft']</t>
  </si>
  <si>
    <t>jain heights</t>
  </si>
  <si>
    <t>purva bluebelle</t>
  </si>
  <si>
    <t>27j6RjXydK4FCBqnh4qa</t>
  </si>
  <si>
    <t>['Electricity', 'CCTV Surveillance', 'Club House', 'Outdoor Sports facility', 'Indoor Sports facility', 'Swimming Pool', 'Gym', 'Power Backup', 'Water and Sanitation']</t>
  </si>
  <si>
    <t>puravankara limited</t>
  </si>
  <si>
    <t>['https://firebasestorage.googleapis.com/v0/b/masal-db-6cc78.appspot.com/o/photos%2Fpurva%20bluebelle%2Fpurva%20bluebelle_image_1.webp?alt=media', 'https://firebasestorage.googleapis.com/v0/b/masal-db-6cc78.appspot.com/o/photos%2Fpurva%20bluebelle%2Fpurva%20bluebelle_image_2.webp?alt=media', 'https://firebasestorage.googleapis.com/v0/b/masal-db-6cc78.appspot.com/o/photos%2Fpurva%20bluebelle%2Fpurva%20bluebelle_image_3.webp?alt=media', 'https://firebasestorage.googleapis.com/v0/b/masal-db-6cc78.appspot.com/o/photos%2Fpurva%20bluebelle%2Fpurva%20bluebelle_image_4.webp?alt=media', 'https://firebasestorage.googleapis.com/v0/b/masal-db-6cc78.appspot.com/o/photos%2Fpurva%20bluebelle%2Fpurva%20bluebelle_image_5.webp?alt=media', 'https://firebasestorage.googleapis.com/v0/b/masal-db-6cc78.appspot.com/o/photos%2Fpurva%20bluebelle%2Fpurva%20bluebelle_image_6.webp?alt=media']</t>
  </si>
  <si>
    <t>puravankara</t>
  </si>
  <si>
    <t>2, Magadi Main Rd, Kempapura Agrahara, Bengaluru, Karnataka 560023</t>
  </si>
  <si>
    <t>binary temple tree</t>
  </si>
  <si>
    <t>27vXHxgJ0KM7FtXkkxU2</t>
  </si>
  <si>
    <t>['Electricity', 'CCTV Surveillance', 'Parks', 'Power Backup']</t>
  </si>
  <si>
    <t>binary realty</t>
  </si>
  <si>
    <t>['3BHK']</t>
  </si>
  <si>
    <t>['https://firebasestorage.googleapis.com/v0/b/masal-db-6cc78.appspot.com/o/photos%2Fbinary%20temple%20tree%2Fbinary%20temple%20tree_image_1.webp?alt=media', 'https://firebasestorage.googleapis.com/v0/b/masal-db-6cc78.appspot.com/o/photos%2Fbinary%20temple%20tree%2Fbinary%20temple%20tree_image_10.webp?alt=media', 'https://firebasestorage.googleapis.com/v0/b/masal-db-6cc78.appspot.com/o/photos%2Fbinary%20temple%20tree%2Fbinary%20temple%20tree_image_11.webp?alt=media', 'https://firebasestorage.googleapis.com/v0/b/masal-db-6cc78.appspot.com/o/photos%2Fbinary%20temple%20tree%2Fbinary%20temple%20tree_image_12.webp?alt=media', 'https://firebasestorage.googleapis.com/v0/b/masal-db-6cc78.appspot.com/o/photos%2Fbinary%20temple%20tree%2Fbinary%20temple%20tree_image_13.webp?alt=media', 'https://firebasestorage.googleapis.com/v0/b/masal-db-6cc78.appspot.com/o/photos%2Fbinary%20temple%20tree%2Fbinary%20temple%20tree_image_14.webp?alt=media', 'https://firebasestorage.googleapis.com/v0/b/masal-db-6cc78.appspot.com/o/photos%2Fbinary%20temple%20tree%2Fbinary%20temple%20tree_image_15.webp?alt=media', 'https://firebasestorage.googleapis.com/v0/b/masal-db-6cc78.appspot.com/o/photos%2Fbinary%20temple%20tree%2Fbinary%20temple%20tree_image_16.webp?alt=media', 'https://firebasestorage.googleapis.com/v0/b/masal-db-6cc78.appspot.com/o/photos%2Fbinary%20temple%20tree%2Fbinary%20temple%20tree_image_17.webp?alt=media', 'https://firebasestorage.googleapis.com/v0/b/masal-db-6cc78.appspot.com/o/photos%2Fbinary%20temple%20tree%2Fbinary%20temple%20tree_image_18.webp?alt=media', 'https://firebasestorage.googleapis.com/v0/b/masal-db-6cc78.appspot.com/o/photos%2Fbinary%20temple%20tree%2Fbinary%20temple%20tree_image_19.webp?alt=media', 'https://firebasestorage.googleapis.com/v0/b/masal-db-6cc78.appspot.com/o/photos%2Fbinary%20temple%20tree%2Fbinary%20temple%20tree_image_2.webp?alt=media', 'https://firebasestorage.googleapis.com/v0/b/masal-db-6cc78.appspot.com/o/photos%2Fbinary%20temple%20tree%2Fbinary%20temple%20tree_image_3.webp?alt=media', 'https://firebasestorage.googleapis.com/v0/b/masal-db-6cc78.appspot.com/o/photos%2Fbinary%20temple%20tree%2Fbinary%20temple%20tree_image_4.webp?alt=media', 'https://firebasestorage.googleapis.com/v0/b/masal-db-6cc78.appspot.com/o/photos%2Fbinary%20temple%20tree%2Fbinary%20temple%20tree_image_5.webp?alt=media', 'https://firebasestorage.googleapis.com/v0/b/masal-db-6cc78.appspot.com/o/photos%2Fbinary%20temple%20tree%2Fbinary%20temple%20tree_image_6.webp?alt=media', 'https://firebasestorage.googleapis.com/v0/b/masal-db-6cc78.appspot.com/o/photos%2Fbinary%20temple%20tree%2Fbinary%20temple%20tree_image_7.webp?alt=media', 'https://firebasestorage.googleapis.com/v0/b/masal-db-6cc78.appspot.com/o/photos%2Fbinary%20temple%20tree%2Fbinary%20temple%20tree_image_8.webp?alt=media', 'https://firebasestorage.googleapis.com/v0/b/masal-db-6cc78.appspot.com/o/photos%2Fbinary%20temple%20tree%2Fbinary%20temple%20tree_image_9.webp?alt=media']</t>
  </si>
  <si>
    <t>S.Y NO 19, Varthur - Sarjapur Rd, Sompura, Bengaluru, Karnataka 562125</t>
  </si>
  <si>
    <t>ragam melodies</t>
  </si>
  <si>
    <t>2885SHnB5DHYhM3YkIWK</t>
  </si>
  <si>
    <t>['Electricity', 'Smart Home Automation', 'CCTV Surveillance', 'Club House', 'Outdoor Sports facility', 'Indoor Sports facility', 'Swimming Pool', 'Gym', 'Power Backup', 'Water and Sanitation']</t>
  </si>
  <si>
    <t>rt ventures</t>
  </si>
  <si>
    <t>['https://firebasestorage.googleapis.com/v0/b/masal-db-6cc78.appspot.com/o/photos%2Fragam%20melodies%2Fragam%20melodies_image_1.webp?alt=media', 'https://firebasestorage.googleapis.com/v0/b/masal-db-6cc78.appspot.com/o/photos%2Fragam%20melodies%2Fragam%20melodies_image_2.webp?alt=media', 'https://firebasestorage.googleapis.com/v0/b/masal-db-6cc78.appspot.com/o/photos%2Fragam%20melodies%2Fragam%20melodies_image_3.webp?alt=media', 'https://firebasestorage.googleapis.com/v0/b/masal-db-6cc78.appspot.com/o/photos%2Fragam%20melodies%2Fragam%20melodies_image_4.webp?alt=media']</t>
  </si>
  <si>
    <t>Ragam Gardens, Main Road, Vittasandra, Bengaluru, Karnataka 560068</t>
  </si>
  <si>
    <t>12Â° 51' 51.12" N 77Â° 38' 19.68" E</t>
  </si>
  <si>
    <t>bhoo aabharana</t>
  </si>
  <si>
    <t>2HjxKj9a30jFqc0wi2Uj</t>
  </si>
  <si>
    <t>['Electricity', 'CCTV Surveillance', 'Community Hall', 'Outdoor Sports facility', 'Indoor Sports facility', 'Gym', 'Power Backup', 'Water and Sanitation']</t>
  </si>
  <si>
    <t>bhoo developers</t>
  </si>
  <si>
    <t>['https://firebasestorage.googleapis.com/v0/b/masal-db-6cc78.appspot.com/o/photos%2Fbhoo%20aabharana%2Fbhoo%20aabharana_image_1.webp?alt=media', 'https://firebasestorage.googleapis.com/v0/b/masal-db-6cc78.appspot.com/o/photos%2Fbhoo%20aabharana%2Fbhoo%20aabharana_image_10.webp?alt=media', 'https://firebasestorage.googleapis.com/v0/b/masal-db-6cc78.appspot.com/o/photos%2Fbhoo%20aabharana%2Fbhoo%20aabharana_image_11.webp?alt=media', 'https://firebasestorage.googleapis.com/v0/b/masal-db-6cc78.appspot.com/o/photos%2Fbhoo%20aabharana%2Fbhoo%20aabharana_image_12.webp?alt=media', 'https://firebasestorage.googleapis.com/v0/b/masal-db-6cc78.appspot.com/o/photos%2Fbhoo%20aabharana%2Fbhoo%20aabharana_image_13.webp?alt=media', 'https://firebasestorage.googleapis.com/v0/b/masal-db-6cc78.appspot.com/o/photos%2Fbhoo%20aabharana%2Fbhoo%20aabharana_image_14.webp?alt=media', 'https://firebasestorage.googleapis.com/v0/b/masal-db-6cc78.appspot.com/o/photos%2Fbhoo%20aabharana%2Fbhoo%20aabharana_image_15.webp?alt=media', 'https://firebasestorage.googleapis.com/v0/b/masal-db-6cc78.appspot.com/o/photos%2Fbhoo%20aabharana%2Fbhoo%20aabharana_image_16.webp?alt=media', 'https://firebasestorage.googleapis.com/v0/b/masal-db-6cc78.appspot.com/o/photos%2Fbhoo%20aabharana%2Fbhoo%20aabharana_image_17.webp?alt=media', 'https://firebasestorage.googleapis.com/v0/b/masal-db-6cc78.appspot.com/o/photos%2Fbhoo%20aabharana%2Fbhoo%20aabharana_image_18.webp?alt=media', 'https://firebasestorage.googleapis.com/v0/b/masal-db-6cc78.appspot.com/o/photos%2Fbhoo%20aabharana%2Fbhoo%20aabharana_image_19.webp?alt=media', 'https://firebasestorage.googleapis.com/v0/b/masal-db-6cc78.appspot.com/o/photos%2Fbhoo%20aabharana%2Fbhoo%20aabharana_image_2.webp?alt=media', 'https://firebasestorage.googleapis.com/v0/b/masal-db-6cc78.appspot.com/o/photos%2Fbhoo%20aabharana%2Fbhoo%20aabharana_image_20.webp?alt=media', 'https://firebasestorage.googleapis.com/v0/b/masal-db-6cc78.appspot.com/o/photos%2Fbhoo%20aabharana%2Fbhoo%20aabharana_image_3.webp?alt=media', 'https://firebasestorage.googleapis.com/v0/b/masal-db-6cc78.appspot.com/o/photos%2Fbhoo%20aabharana%2Fbhoo%20aabharana_image_4.webp?alt=media', 'https://firebasestorage.googleapis.com/v0/b/masal-db-6cc78.appspot.com/o/photos%2Fbhoo%20aabharana%2Fbhoo%20aabharana_image_5.webp?alt=media', 'https://firebasestorage.googleapis.com/v0/b/masal-db-6cc78.appspot.com/o/photos%2Fbhoo%20aabharana%2Fbhoo%20aabharana_image_6.webp?alt=media', 'https://firebasestorage.googleapis.com/v0/b/masal-db-6cc78.appspot.com/o/photos%2Fbhoo%20aabharana%2Fbhoo%20aabharana_image_7.webp?alt=media', 'https://firebasestorage.googleapis.com/v0/b/masal-db-6cc78.appspot.com/o/photos%2Fbhoo%20aabharana%2Fbhoo%20aabharana_image_8.webp?alt=media', 'https://firebasestorage.googleapis.com/v0/b/masal-db-6cc78.appspot.com/o/photos%2Fbhoo%20aabharana%2Fbhoo%20aabharana_image_9.webp?alt=media']</t>
  </si>
  <si>
    <t>Elu's Rd, Kyalasanahalli, Kothanur, Bengaluru, Karnataka 560077</t>
  </si>
  <si>
    <t>13Â° 3' 46.188" N 77Â° 39' 50.6952" E</t>
  </si>
  <si>
    <t>folium by sumadhura</t>
  </si>
  <si>
    <t>2J8OZqsFciTmo5dKX9Sy</t>
  </si>
  <si>
    <t>['Electricity', 'CCTV Surveillance', 'Club House', 'Community Hall', 'Outdoor Sports facility', 'Indoor Sports facility', 'Swimming Pool', 'Gym', 'Parks', 'Power Backup', 'Water and Sanitation']</t>
  </si>
  <si>
    <t>sumadhura infracon private limited</t>
  </si>
  <si>
    <t>['1BHK', '3BHK', '4BHK']</t>
  </si>
  <si>
    <t>['https://firebasestorage.googleapis.com/v0/b/masal-db-6cc78.appspot.com/o/photos%2Ffolium%20by%20sumadhura%2Ffolium%20by%20sumadhura_image_1.webp?alt=media', 'https://firebasestorage.googleapis.com/v0/b/masal-db-6cc78.appspot.com/o/photos%2Ffolium%20by%20sumadhura%2Ffolium%20by%20sumadhura_image_10.webp?alt=media', 'https://firebasestorage.googleapis.com/v0/b/masal-db-6cc78.appspot.com/o/photos%2Ffolium%20by%20sumadhura%2Ffolium%20by%20sumadhura_image_11.webp?alt=media', 'https://firebasestorage.googleapis.com/v0/b/masal-db-6cc78.appspot.com/o/photos%2Ffolium%20by%20sumadhura%2Ffolium%20by%20sumadhura_image_12.webp?alt=media', 'https://firebasestorage.googleapis.com/v0/b/masal-db-6cc78.appspot.com/o/photos%2Ffolium%20by%20sumadhura%2Ffolium%20by%20sumadhura_image_13.webp?alt=media', 'https://firebasestorage.googleapis.com/v0/b/masal-db-6cc78.appspot.com/o/photos%2Ffolium%20by%20sumadhura%2Ffolium%20by%20sumadhura_image_14.webp?alt=media', 'https://firebasestorage.googleapis.com/v0/b/masal-db-6cc78.appspot.com/o/photos%2Ffolium%20by%20sumadhura%2Ffolium%20by%20sumadhura_image_15.webp?alt=media', 'https://firebasestorage.googleapis.com/v0/b/masal-db-6cc78.appspot.com/o/photos%2Ffolium%20by%20sumadhura%2Ffolium%20by%20sumadhura_image_16.webp?alt=media', 'https://firebasestorage.googleapis.com/v0/b/masal-db-6cc78.appspot.com/o/photos%2Ffolium%20by%20sumadhura%2Ffolium%20by%20sumadhura_image_17.webp?alt=media', 'https://firebasestorage.googleapis.com/v0/b/masal-db-6cc78.appspot.com/o/photos%2Ffolium%20by%20sumadhura%2Ffolium%20by%20sumadhura_image_18.webp?alt=media', 'https://firebasestorage.googleapis.com/v0/b/masal-db-6cc78.appspot.com/o/photos%2Ffolium%20by%20sumadhura%2Ffolium%20by%20sumadhura_image_19.webp?alt=media', 'https://firebasestorage.googleapis.com/v0/b/masal-db-6cc78.appspot.com/o/photos%2Ffolium%20by%20sumadhura%2Ffolium%20by%20sumadhura_image_2.webp?alt=media', 'https://firebasestorage.googleapis.com/v0/b/masal-db-6cc78.appspot.com/o/photos%2Ffolium%20by%20sumadhura%2Ffolium%20by%20sumadhura_image_3.webp?alt=media', 'https://firebasestorage.googleapis.com/v0/b/masal-db-6cc78.appspot.com/o/photos%2Ffolium%20by%20sumadhura%2Ffolium%20by%20sumadhura_image_4.webp?alt=media', 'https://firebasestorage.googleapis.com/v0/b/masal-db-6cc78.appspot.com/o/photos%2Ffolium%20by%20sumadhura%2Ffolium%20by%20sumadhura_image_5.webp?alt=media', 'https://firebasestorage.googleapis.com/v0/b/masal-db-6cc78.appspot.com/o/photos%2Ffolium%20by%20sumadhura%2Ffolium%20by%20sumadhura_image_6.webp?alt=media', 'https://firebasestorage.googleapis.com/v0/b/masal-db-6cc78.appspot.com/o/photos%2Ffolium%20by%20sumadhura%2Ffolium%20by%20sumadhura_image_7.webp?alt=media', 'https://firebasestorage.googleapis.com/v0/b/masal-db-6cc78.appspot.com/o/photos%2Ffolium%20by%20sumadhura%2Ffolium%20by%20sumadhura_image_8.webp?alt=media', 'https://firebasestorage.googleapis.com/v0/b/masal-db-6cc78.appspot.com/o/photos%2Ffolium%20by%20sumadhura%2Ffolium%20by%20sumadhura_image_9.webp?alt=media']</t>
  </si>
  <si>
    <t>sumadhura</t>
  </si>
  <si>
    <t>Folium by Sumadhura, Borewell Rd, Palm Meadows, Ramagondanahalli, Whitefield, Bengaluru, Karnataka 560066</t>
  </si>
  <si>
    <t>salarpuria-sattva anugraha</t>
  </si>
  <si>
    <t>2XHgVeA10N4LS0fTAm0i</t>
  </si>
  <si>
    <t>sattva developers private limited</t>
  </si>
  <si>
    <t>['1BHK', '3BHK']</t>
  </si>
  <si>
    <t>sattva</t>
  </si>
  <si>
    <t>assetz soho &amp; sky</t>
  </si>
  <si>
    <t>2Y0CmjMpNDwxqnj6ER4J</t>
  </si>
  <si>
    <t>apg imperial homes private limited</t>
  </si>
  <si>
    <t>['https://firebasestorage.googleapis.com/v0/b/masal-db-6cc78.appspot.com/o/photos%2Fassetz%20soho%20_%20sky%2Fassetz%20soho%20_%20sky_image_1.webp?alt=media', 'https://firebasestorage.googleapis.com/v0/b/masal-db-6cc78.appspot.com/o/photos%2Fassetz%20soho%20_%20sky%2Fassetz%20soho%20_%20sky_image_10.webp?alt=media', 'https://firebasestorage.googleapis.com/v0/b/masal-db-6cc78.appspot.com/o/photos%2Fassetz%20soho%20_%20sky%2Fassetz%20soho%20_%20sky_image_11.webp?alt=media', 'https://firebasestorage.googleapis.com/v0/b/masal-db-6cc78.appspot.com/o/photos%2Fassetz%20soho%20_%20sky%2Fassetz%20soho%20_%20sky_image_12.webp?alt=media', 'https://firebasestorage.googleapis.com/v0/b/masal-db-6cc78.appspot.com/o/photos%2Fassetz%20soho%20_%20sky%2Fassetz%20soho%20_%20sky_image_13.webp?alt=media', 'https://firebasestorage.googleapis.com/v0/b/masal-db-6cc78.appspot.com/o/photos%2Fassetz%20soho%20_%20sky%2Fassetz%20soho%20_%20sky_image_14.webp?alt=media', 'https://firebasestorage.googleapis.com/v0/b/masal-db-6cc78.appspot.com/o/photos%2Fassetz%20soho%20_%20sky%2Fassetz%20soho%20_%20sky_image_2.webp?alt=media', 'https://firebasestorage.googleapis.com/v0/b/masal-db-6cc78.appspot.com/o/photos%2Fassetz%20soho%20_%20sky%2Fassetz%20soho%20_%20sky_image_3.webp?alt=media', 'https://firebasestorage.googleapis.com/v0/b/masal-db-6cc78.appspot.com/o/photos%2Fassetz%20soho%20_%20sky%2Fassetz%20soho%20_%20sky_image_4.webp?alt=media', 'https://firebasestorage.googleapis.com/v0/b/masal-db-6cc78.appspot.com/o/photos%2Fassetz%20soho%20_%20sky%2Fassetz%20soho%20_%20sky_image_5.webp?alt=media', 'https://firebasestorage.googleapis.com/v0/b/masal-db-6cc78.appspot.com/o/photos%2Fassetz%20soho%20_%20sky%2Fassetz%20soho%20_%20sky_image_6.webp?alt=media', 'https://firebasestorage.googleapis.com/v0/b/masal-db-6cc78.appspot.com/o/photos%2Fassetz%20soho%20_%20sky%2Fassetz%20soho%20_%20sky_image_7.webp?alt=media', 'https://firebasestorage.googleapis.com/v0/b/masal-db-6cc78.appspot.com/o/photos%2Fassetz%20soho%20_%20sky%2Fassetz%20soho%20_%20sky_image_8.webp?alt=media', 'https://firebasestorage.googleapis.com/v0/b/masal-db-6cc78.appspot.com/o/photos%2Fassetz%20soho%20_%20sky%2Fassetz%20soho%20_%20sky_image_9.webp?alt=media']</t>
  </si>
  <si>
    <t>assetz</t>
  </si>
  <si>
    <t>Survey Number 22/1 Srirampura village, Yelahanka Hobli, Bengaluru, Karnataka 560, Bengaluru, Karnataka 560064</t>
  </si>
  <si>
    <t>sai amogha</t>
  </si>
  <si>
    <t>38QFx3R58br3Z2VAqzM5</t>
  </si>
  <si>
    <t>['Electricity', 'CCTV Surveillance', 'Community Hall', 'Outdoor Sports facility', 'Indoor Sports facility', 'Swimming Pool', 'Gym', 'Parks', 'Power Backup']</t>
  </si>
  <si>
    <t>sri dwaraka builders &amp; developers</t>
  </si>
  <si>
    <t>['https://firebasestorage.googleapis.com/v0/b/masal-db-6cc78.appspot.com/o/photos%2Fsai%20amogha%2Fsai%20amogha_image_1.webp?alt=media', 'https://firebasestorage.googleapis.com/v0/b/masal-db-6cc78.appspot.com/o/photos%2Fsai%20amogha%2Fsai%20amogha_image_10.webp?alt=media', 'https://firebasestorage.googleapis.com/v0/b/masal-db-6cc78.appspot.com/o/photos%2Fsai%20amogha%2Fsai%20amogha_image_11.webp?alt=media', 'https://firebasestorage.googleapis.com/v0/b/masal-db-6cc78.appspot.com/o/photos%2Fsai%20amogha%2Fsai%20amogha_image_12.webp?alt=media', 'https://firebasestorage.googleapis.com/v0/b/masal-db-6cc78.appspot.com/o/photos%2Fsai%20amogha%2Fsai%20amogha_image_13.webp?alt=media', 'https://firebasestorage.googleapis.com/v0/b/masal-db-6cc78.appspot.com/o/photos%2Fsai%20amogha%2Fsai%20amogha_image_14.webp?alt=media', 'https://firebasestorage.googleapis.com/v0/b/masal-db-6cc78.appspot.com/o/photos%2Fsai%20amogha%2Fsai%20amogha_image_2.webp?alt=media', 'https://firebasestorage.googleapis.com/v0/b/masal-db-6cc78.appspot.com/o/photos%2Fsai%20amogha%2Fsai%20amogha_image_3.webp?alt=media', 'https://firebasestorage.googleapis.com/v0/b/masal-db-6cc78.appspot.com/o/photos%2Fsai%20amogha%2Fsai%20amogha_image_4.webp?alt=media', 'https://firebasestorage.googleapis.com/v0/b/masal-db-6cc78.appspot.com/o/photos%2Fsai%20amogha%2Fsai%20amogha_image_5.webp?alt=media', 'https://firebasestorage.googleapis.com/v0/b/masal-db-6cc78.appspot.com/o/photos%2Fsai%20amogha%2Fsai%20amogha_image_6.webp?alt=media', 'https://firebasestorage.googleapis.com/v0/b/masal-db-6cc78.appspot.com/o/photos%2Fsai%20amogha%2Fsai%20amogha_image_7.webp?alt=media', 'https://firebasestorage.googleapis.com/v0/b/masal-db-6cc78.appspot.com/o/photos%2Fsai%20amogha%2Fsai%20amogha_image_8.webp?alt=media', 'https://firebasestorage.googleapis.com/v0/b/masal-db-6cc78.appspot.com/o/photos%2Fsai%20amogha%2Fsai%20amogha_image_9.webp?alt=media']</t>
  </si>
  <si>
    <t>sri dwaraka builders</t>
  </si>
  <si>
    <t>Sy.No.#97/1, Kithiganur village, Bidarahalli, hobli, Kr puram, Bengaluru, Karnataka 560049</t>
  </si>
  <si>
    <t>13Â° 2' 13.8552" N 77Â° 42' 46.854" E</t>
  </si>
  <si>
    <t>nandi meraki</t>
  </si>
  <si>
    <t>3FxmhSf0yn0fwwladksD</t>
  </si>
  <si>
    <t>['Electricity', 'CCTV Surveillance', 'Club House', 'Community Hall', 'Outdoor Sports facility', 'Indoor Sports facility', 'Swimming Pool', 'Gym', 'Parks', 'Power Backup', 'Piped Gas', 'Water and Sanitation']</t>
  </si>
  <si>
    <t>nandi housing pvt ltd</t>
  </si>
  <si>
    <t>['1BHK', '2.5BHK', '2BHK', '3BHK']</t>
  </si>
  <si>
    <t>['https://firebasestorage.googleapis.com/v0/b/masal-db-6cc78.appspot.com/o/photos%2Fnandi%20meraki%2Fnandi%20meraki_image_1.webp?alt=media', 'https://firebasestorage.googleapis.com/v0/b/masal-db-6cc78.appspot.com/o/photos%2Fnandi%20meraki%2Fnandi%20meraki_image_10.webp?alt=media', 'https://firebasestorage.googleapis.com/v0/b/masal-db-6cc78.appspot.com/o/photos%2Fnandi%20meraki%2Fnandi%20meraki_image_11.webp?alt=media', 'https://firebasestorage.googleapis.com/v0/b/masal-db-6cc78.appspot.com/o/photos%2Fnandi%20meraki%2Fnandi%20meraki_image_12.webp?alt=media', 'https://firebasestorage.googleapis.com/v0/b/masal-db-6cc78.appspot.com/o/photos%2Fnandi%20meraki%2Fnandi%20meraki_image_13.webp?alt=media', 'https://firebasestorage.googleapis.com/v0/b/masal-db-6cc78.appspot.com/o/photos%2Fnandi%20meraki%2Fnandi%20meraki_image_14.webp?alt=media', 'https://firebasestorage.googleapis.com/v0/b/masal-db-6cc78.appspot.com/o/photos%2Fnandi%20meraki%2Fnandi%20meraki_image_15.webp?alt=media', 'https://firebasestorage.googleapis.com/v0/b/masal-db-6cc78.appspot.com/o/photos%2Fnandi%20meraki%2Fnandi%20meraki_image_16.webp?alt=media', 'https://firebasestorage.googleapis.com/v0/b/masal-db-6cc78.appspot.com/o/photos%2Fnandi%20meraki%2Fnandi%20meraki_image_17.webp?alt=media', 'https://firebasestorage.googleapis.com/v0/b/masal-db-6cc78.appspot.com/o/photos%2Fnandi%20meraki%2Fnandi%20meraki_image_18.webp?alt=media', 'https://firebasestorage.googleapis.com/v0/b/masal-db-6cc78.appspot.com/o/photos%2Fnandi%20meraki%2Fnandi%20meraki_image_19.webp?alt=media', 'https://firebasestorage.googleapis.com/v0/b/masal-db-6cc78.appspot.com/o/photos%2Fnandi%20meraki%2Fnandi%20meraki_image_2.webp?alt=media', 'https://firebasestorage.googleapis.com/v0/b/masal-db-6cc78.appspot.com/o/photos%2Fnandi%20meraki%2Fnandi%20meraki_image_20.webp?alt=media', 'https://firebasestorage.googleapis.com/v0/b/masal-db-6cc78.appspot.com/o/photos%2Fnandi%20meraki%2Fnandi%20meraki_image_3.webp?alt=media', 'https://firebasestorage.googleapis.com/v0/b/masal-db-6cc78.appspot.com/o/photos%2Fnandi%20meraki%2Fnandi%20meraki_image_4.webp?alt=media', 'https://firebasestorage.googleapis.com/v0/b/masal-db-6cc78.appspot.com/o/photos%2Fnandi%20meraki%2Fnandi%20meraki_image_5.webp?alt=media', 'https://firebasestorage.googleapis.com/v0/b/masal-db-6cc78.appspot.com/o/photos%2Fnandi%20meraki%2Fnandi%20meraki_image_6.webp?alt=media', 'https://firebasestorage.googleapis.com/v0/b/masal-db-6cc78.appspot.com/o/photos%2Fnandi%20meraki%2Fnandi%20meraki_image_7.webp?alt=media', 'https://firebasestorage.googleapis.com/v0/b/masal-db-6cc78.appspot.com/o/photos%2Fnandi%20meraki%2Fnandi%20meraki_image_8.webp?alt=media', 'https://firebasestorage.googleapis.com/v0/b/masal-db-6cc78.appspot.com/o/photos%2Fnandi%20meraki%2Fnandi%20meraki_image_9.webp?alt=media']</t>
  </si>
  <si>
    <t>nandi housing</t>
  </si>
  <si>
    <t>Nandi Meraki, Phase-1, Yelenahalli, Begur Hobli, off Bannerghatta Road, Nobel Residency, Phase 2, Tejaswini Nagar, Bengaluru, Chandrasekarapura, Karnataka 560076</t>
  </si>
  <si>
    <t>ds max spoorthi</t>
  </si>
  <si>
    <t>3UAfAlnCmnYRkBjjI6uC</t>
  </si>
  <si>
    <t>['Electricity', 'CCTV Surveillance', 'Club House', 'Community Hall', 'Outdoor Sports facility', 'Swimming Pool', 'Gym', 'Power Backup', 'Water and Sanitation']</t>
  </si>
  <si>
    <t>ds max properties private limited</t>
  </si>
  <si>
    <t>['https://firebasestorage.googleapis.com/v0/b/masal-db-6cc78.appspot.com/o/photos%2Fds%20max%20spoorthi%2Fds%20max%20spoorthi_image_1.webp?alt=media', 'https://firebasestorage.googleapis.com/v0/b/masal-db-6cc78.appspot.com/o/photos%2Fds%20max%20spoorthi%2Fds%20max%20spoorthi_image_10.webp?alt=media', 'https://firebasestorage.googleapis.com/v0/b/masal-db-6cc78.appspot.com/o/photos%2Fds%20max%20spoorthi%2Fds%20max%20spoorthi_image_11.webp?alt=media', 'https://firebasestorage.googleapis.com/v0/b/masal-db-6cc78.appspot.com/o/photos%2Fds%20max%20spoorthi%2Fds%20max%20spoorthi_image_12.webp?alt=media', 'https://firebasestorage.googleapis.com/v0/b/masal-db-6cc78.appspot.com/o/photos%2Fds%20max%20spoorthi%2Fds%20max%20spoorthi_image_13.webp?alt=media', 'https://firebasestorage.googleapis.com/v0/b/masal-db-6cc78.appspot.com/o/photos%2Fds%20max%20spoorthi%2Fds%20max%20spoorthi_image_14.webp?alt=media', 'https://firebasestorage.googleapis.com/v0/b/masal-db-6cc78.appspot.com/o/photos%2Fds%20max%20spoorthi%2Fds%20max%20spoorthi_image_15.webp?alt=media', 'https://firebasestorage.googleapis.com/v0/b/masal-db-6cc78.appspot.com/o/photos%2Fds%20max%20spoorthi%2Fds%20max%20spoorthi_image_16.webp?alt=media', 'https://firebasestorage.googleapis.com/v0/b/masal-db-6cc78.appspot.com/o/photos%2Fds%20max%20spoorthi%2Fds%20max%20spoorthi_image_17.webp?alt=media', 'https://firebasestorage.googleapis.com/v0/b/masal-db-6cc78.appspot.com/o/photos%2Fds%20max%20spoorthi%2Fds%20max%20spoorthi_image_2.webp?alt=media', 'https://firebasestorage.googleapis.com/v0/b/masal-db-6cc78.appspot.com/o/photos%2Fds%20max%20spoorthi%2Fds%20max%20spoorthi_image_3.webp?alt=media', 'https://firebasestorage.googleapis.com/v0/b/masal-db-6cc78.appspot.com/o/photos%2Fds%20max%20spoorthi%2Fds%20max%20spoorthi_image_4.webp?alt=media', 'https://firebasestorage.googleapis.com/v0/b/masal-db-6cc78.appspot.com/o/photos%2Fds%20max%20spoorthi%2Fds%20max%20spoorthi_image_5.webp?alt=media', 'https://firebasestorage.googleapis.com/v0/b/masal-db-6cc78.appspot.com/o/photos%2Fds%20max%20spoorthi%2Fds%20max%20spoorthi_image_6.webp?alt=media', 'https://firebasestorage.googleapis.com/v0/b/masal-db-6cc78.appspot.com/o/photos%2Fds%20max%20spoorthi%2Fds%20max%20spoorthi_image_7.webp?alt=media', 'https://firebasestorage.googleapis.com/v0/b/masal-db-6cc78.appspot.com/o/photos%2Fds%20max%20spoorthi%2Fds%20max%20spoorthi_image_8.webp?alt=media', 'https://firebasestorage.googleapis.com/v0/b/masal-db-6cc78.appspot.com/o/photos%2Fds%20max%20spoorthi%2Fds%20max%20spoorthi_image_9.webp?alt=media']</t>
  </si>
  <si>
    <t>ds max</t>
  </si>
  <si>
    <t>BEML Cooperative Society Layout, S.Medihalli, Bengaluru, Karnataka 562125</t>
  </si>
  <si>
    <t>prestige waterford</t>
  </si>
  <si>
    <t>3Z2u8vVnIq8guDOnQcoW</t>
  </si>
  <si>
    <t>prestige estates projects limited</t>
  </si>
  <si>
    <t>['https://firebasestorage.googleapis.com/v0/b/masal-db-6cc78.appspot.com/o/photos%2Fprestige%20waterford%2Fprestige%20waterford_image_1.webp?alt=media', 'https://firebasestorage.googleapis.com/v0/b/masal-db-6cc78.appspot.com/o/photos%2Fprestige%20waterford%2Fprestige%20waterford_image_10.webp?alt=media', 'https://firebasestorage.googleapis.com/v0/b/masal-db-6cc78.appspot.com/o/photos%2Fprestige%20waterford%2Fprestige%20waterford_image_11.webp?alt=media', 'https://firebasestorage.googleapis.com/v0/b/masal-db-6cc78.appspot.com/o/photos%2Fprestige%20waterford%2Fprestige%20waterford_image_12.webp?alt=media', 'https://firebasestorage.googleapis.com/v0/b/masal-db-6cc78.appspot.com/o/photos%2Fprestige%20waterford%2Fprestige%20waterford_image_13.webp?alt=media', 'https://firebasestorage.googleapis.com/v0/b/masal-db-6cc78.appspot.com/o/photos%2Fprestige%20waterford%2Fprestige%20waterford_image_14.webp?alt=media', 'https://firebasestorage.googleapis.com/v0/b/masal-db-6cc78.appspot.com/o/photos%2Fprestige%20waterford%2Fprestige%20waterford_image_15.webp?alt=media', 'https://firebasestorage.googleapis.com/v0/b/masal-db-6cc78.appspot.com/o/photos%2Fprestige%20waterford%2Fprestige%20waterford_image_16.webp?alt=media', 'https://firebasestorage.googleapis.com/v0/b/masal-db-6cc78.appspot.com/o/photos%2Fprestige%20waterford%2Fprestige%20waterford_image_17.webp?alt=media', 'https://firebasestorage.googleapis.com/v0/b/masal-db-6cc78.appspot.com/o/photos%2Fprestige%20waterford%2Fprestige%20waterford_image_18.webp?alt=media', 'https://firebasestorage.googleapis.com/v0/b/masal-db-6cc78.appspot.com/o/photos%2Fprestige%20waterford%2Fprestige%20waterford_image_19.webp?alt=media', 'https://firebasestorage.googleapis.com/v0/b/masal-db-6cc78.appspot.com/o/photos%2Fprestige%20waterford%2Fprestige%20waterford_image_2.webp?alt=media', 'https://firebasestorage.googleapis.com/v0/b/masal-db-6cc78.appspot.com/o/photos%2Fprestige%20waterford%2Fprestige%20waterford_image_3.webp?alt=media', 'https://firebasestorage.googleapis.com/v0/b/masal-db-6cc78.appspot.com/o/photos%2Fprestige%20waterford%2Fprestige%20waterford_image_4.webp?alt=media', 'https://firebasestorage.googleapis.com/v0/b/masal-db-6cc78.appspot.com/o/photos%2Fprestige%20waterford%2Fprestige%20waterford_image_5.webp?alt=media', 'https://firebasestorage.googleapis.com/v0/b/masal-db-6cc78.appspot.com/o/photos%2Fprestige%20waterford%2Fprestige%20waterford_image_6.webp?alt=media', 'https://firebasestorage.googleapis.com/v0/b/masal-db-6cc78.appspot.com/o/photos%2Fprestige%20waterford%2Fprestige%20waterford_image_7.webp?alt=media', 'https://firebasestorage.googleapis.com/v0/b/masal-db-6cc78.appspot.com/o/photos%2Fprestige%20waterford%2Fprestige%20waterford_image_8.webp?alt=media', 'https://firebasestorage.googleapis.com/v0/b/masal-db-6cc78.appspot.com/o/photos%2Fprestige%20waterford%2Fprestige%20waterford_image_9.webp?alt=media']</t>
  </si>
  <si>
    <t>prestige</t>
  </si>
  <si>
    <t>sold out</t>
  </si>
  <si>
    <t>snn raj serenity</t>
  </si>
  <si>
    <t>3fkiV807ZBu8oEALdQbH</t>
  </si>
  <si>
    <t>snn builders private limited</t>
  </si>
  <si>
    <t>['https://firebasestorage.googleapis.com/v0/b/masal-db-6cc78.appspot.com/o/photos%2Fsnn%20raj%20serenity%2Fsnn%20raj%20serenity_image_1.webp?alt=media', 'https://firebasestorage.googleapis.com/v0/b/masal-db-6cc78.appspot.com/o/photos%2Fsnn%20raj%20serenity%2Fsnn%20raj%20serenity_image_10.webp?alt=media', 'https://firebasestorage.googleapis.com/v0/b/masal-db-6cc78.appspot.com/o/photos%2Fsnn%20raj%20serenity%2Fsnn%20raj%20serenity_image_11.webp?alt=media', 'https://firebasestorage.googleapis.com/v0/b/masal-db-6cc78.appspot.com/o/photos%2Fsnn%20raj%20serenity%2Fsnn%20raj%20serenity_image_12.webp?alt=media', 'https://firebasestorage.googleapis.com/v0/b/masal-db-6cc78.appspot.com/o/photos%2Fsnn%20raj%20serenity%2Fsnn%20raj%20serenity_image_13.webp?alt=media', 'https://firebasestorage.googleapis.com/v0/b/masal-db-6cc78.appspot.com/o/photos%2Fsnn%20raj%20serenity%2Fsnn%20raj%20serenity_image_14.webp?alt=media', 'https://firebasestorage.googleapis.com/v0/b/masal-db-6cc78.appspot.com/o/photos%2Fsnn%20raj%20serenity%2Fsnn%20raj%20serenity_image_15.webp?alt=media', 'https://firebasestorage.googleapis.com/v0/b/masal-db-6cc78.appspot.com/o/photos%2Fsnn%20raj%20serenity%2Fsnn%20raj%20serenity_image_16.webp?alt=media', 'https://firebasestorage.googleapis.com/v0/b/masal-db-6cc78.appspot.com/o/photos%2Fsnn%20raj%20serenity%2Fsnn%20raj%20serenity_image_17.webp?alt=media', 'https://firebasestorage.googleapis.com/v0/b/masal-db-6cc78.appspot.com/o/photos%2Fsnn%20raj%20serenity%2Fsnn%20raj%20serenity_image_2.webp?alt=media', 'https://firebasestorage.googleapis.com/v0/b/masal-db-6cc78.appspot.com/o/photos%2Fsnn%20raj%20serenity%2Fsnn%20raj%20serenity_image_3.webp?alt=media', 'https://firebasestorage.googleapis.com/v0/b/masal-db-6cc78.appspot.com/o/photos%2Fsnn%20raj%20serenity%2Fsnn%20raj%20serenity_image_4.webp?alt=media', 'https://firebasestorage.googleapis.com/v0/b/masal-db-6cc78.appspot.com/o/photos%2Fsnn%20raj%20serenity%2Fsnn%20raj%20serenity_image_5.webp?alt=media', 'https://firebasestorage.googleapis.com/v0/b/masal-db-6cc78.appspot.com/o/photos%2Fsnn%20raj%20serenity%2Fsnn%20raj%20serenity_image_6.webp?alt=media', 'https://firebasestorage.googleapis.com/v0/b/masal-db-6cc78.appspot.com/o/photos%2Fsnn%20raj%20serenity%2Fsnn%20raj%20serenity_image_7.webp?alt=media', 'https://firebasestorage.googleapis.com/v0/b/masal-db-6cc78.appspot.com/o/photos%2Fsnn%20raj%20serenity%2Fsnn%20raj%20serenity_image_8.webp?alt=media', 'https://firebasestorage.googleapis.com/v0/b/masal-db-6cc78.appspot.com/o/photos%2Fsnn%20raj%20serenity%2Fsnn%20raj%20serenity_image_9.webp?alt=media']</t>
  </si>
  <si>
    <t>snn raj</t>
  </si>
  <si>
    <t>Survey No. 40, Begur - Koppa Rd, Suraksha nagar, Yelenahalli, Begur, Bengaluru, Karnataka 560068</t>
  </si>
  <si>
    <t>dsr highland greenz</t>
  </si>
  <si>
    <t>3hW9mXl1UoLV5hOVoTib</t>
  </si>
  <si>
    <t>['Electricity', 'CCTV Surveillance', 'Club House', 'Outdoor Sports facility', 'Indoor Sports facility', 'Swimming Pool', 'Gym', 'Parks', 'Power Backup']</t>
  </si>
  <si>
    <t>dsr infra projects</t>
  </si>
  <si>
    <t>['1.5BHK', '1BHK', '2BHK', '3BHK']</t>
  </si>
  <si>
    <t>['https://firebasestorage.googleapis.com/v0/b/masal-db-6cc78.appspot.com/o/photos%2Fdsr%20highland%20greenz%2Fdsr%20highland%20greenz_image_1.webp?alt=media', 'https://firebasestorage.googleapis.com/v0/b/masal-db-6cc78.appspot.com/o/photos%2Fdsr%20highland%20greenz%2Fdsr%20highland%20greenz_image_10.webp?alt=media', 'https://firebasestorage.googleapis.com/v0/b/masal-db-6cc78.appspot.com/o/photos%2Fdsr%20highland%20greenz%2Fdsr%20highland%20greenz_image_11.webp?alt=media', 'https://firebasestorage.googleapis.com/v0/b/masal-db-6cc78.appspot.com/o/photos%2Fdsr%20highland%20greenz%2Fdsr%20highland%20greenz_image_12.webp?alt=media', 'https://firebasestorage.googleapis.com/v0/b/masal-db-6cc78.appspot.com/o/photos%2Fdsr%20highland%20greenz%2Fdsr%20highland%20greenz_image_13.webp?alt=media', 'https://firebasestorage.googleapis.com/v0/b/masal-db-6cc78.appspot.com/o/photos%2Fdsr%20highland%20greenz%2Fdsr%20highland%20greenz_image_14.webp?alt=media', 'https://firebasestorage.googleapis.com/v0/b/masal-db-6cc78.appspot.com/o/photos%2Fdsr%20highland%20greenz%2Fdsr%20highland%20greenz_image_15.webp?alt=media', 'https://firebasestorage.googleapis.com/v0/b/masal-db-6cc78.appspot.com/o/photos%2Fdsr%20highland%20greenz%2Fdsr%20highland%20greenz_image_16.webp?alt=media', 'https://firebasestorage.googleapis.com/v0/b/masal-db-6cc78.appspot.com/o/photos%2Fdsr%20highland%20greenz%2Fdsr%20highland%20greenz_image_17.webp?alt=media', 'https://firebasestorage.googleapis.com/v0/b/masal-db-6cc78.appspot.com/o/photos%2Fdsr%20highland%20greenz%2Fdsr%20highland%20greenz_image_18.webp?alt=media', 'https://firebasestorage.googleapis.com/v0/b/masal-db-6cc78.appspot.com/o/photos%2Fdsr%20highland%20greenz%2Fdsr%20highland%20greenz_image_19.webp?alt=media', 'https://firebasestorage.googleapis.com/v0/b/masal-db-6cc78.appspot.com/o/photos%2Fdsr%20highland%20greenz%2Fdsr%20highland%20greenz_image_2.webp?alt=media', 'https://firebasestorage.googleapis.com/v0/b/masal-db-6cc78.appspot.com/o/photos%2Fdsr%20highland%20greenz%2Fdsr%20highland%20greenz_image_3.webp?alt=media', 'https://firebasestorage.googleapis.com/v0/b/masal-db-6cc78.appspot.com/o/photos%2Fdsr%20highland%20greenz%2Fdsr%20highland%20greenz_image_4.webp?alt=media', 'https://firebasestorage.googleapis.com/v0/b/masal-db-6cc78.appspot.com/o/photos%2Fdsr%20highland%20greenz%2Fdsr%20highland%20greenz_image_5.webp?alt=media', 'https://firebasestorage.googleapis.com/v0/b/masal-db-6cc78.appspot.com/o/photos%2Fdsr%20highland%20greenz%2Fdsr%20highland%20greenz_image_6.webp?alt=media', 'https://firebasestorage.googleapis.com/v0/b/masal-db-6cc78.appspot.com/o/photos%2Fdsr%20highland%20greenz%2Fdsr%20highland%20greenz_image_7.webp?alt=media', 'https://firebasestorage.googleapis.com/v0/b/masal-db-6cc78.appspot.com/o/photos%2Fdsr%20highland%20greenz%2Fdsr%20highland%20greenz_image_8.webp?alt=media', 'https://firebasestorage.googleapis.com/v0/b/masal-db-6cc78.appspot.com/o/photos%2Fdsr%20highland%20greenz%2Fdsr%20highland%20greenz_image_9.webp?alt=media']</t>
  </si>
  <si>
    <t>dsr</t>
  </si>
  <si>
    <t>Chikkanayakana Halli Rd, Doddakannelli, Bengaluru, Karnataka 560035</t>
  </si>
  <si>
    <t>the poem by shriram properties</t>
  </si>
  <si>
    <t>3htEYhN2KwP89xTD5o2v</t>
  </si>
  <si>
    <t>suvilas realities private limited</t>
  </si>
  <si>
    <t>['2BHK', '2BHK', '3BHK']</t>
  </si>
  <si>
    <t>['https://firebasestorage.googleapis.com/v0/b/masal-db-6cc78.appspot.com/o/photos%2Fthe%20poem%20by%20shriram%20properties%2Fthe%20poem%20by%20shriram%20properties_image_1.webp?alt=media', 'https://firebasestorage.googleapis.com/v0/b/masal-db-6cc78.appspot.com/o/photos%2Fthe%20poem%20by%20shriram%20properties%2Fthe%20poem%20by%20shriram%20properties_image_10.webp?alt=media', 'https://firebasestorage.googleapis.com/v0/b/masal-db-6cc78.appspot.com/o/photos%2Fthe%20poem%20by%20shriram%20properties%2Fthe%20poem%20by%20shriram%20properties_image_11.webp?alt=media', 'https://firebasestorage.googleapis.com/v0/b/masal-db-6cc78.appspot.com/o/photos%2Fthe%20poem%20by%20shriram%20properties%2Fthe%20poem%20by%20shriram%20properties_image_12.webp?alt=media', 'https://firebasestorage.googleapis.com/v0/b/masal-db-6cc78.appspot.com/o/photos%2Fthe%20poem%20by%20shriram%20properties%2Fthe%20poem%20by%20shriram%20properties_image_13.webp?alt=media', 'https://firebasestorage.googleapis.com/v0/b/masal-db-6cc78.appspot.com/o/photos%2Fthe%20poem%20by%20shriram%20properties%2Fthe%20poem%20by%20shriram%20properties_image_14.webp?alt=media', 'https://firebasestorage.googleapis.com/v0/b/masal-db-6cc78.appspot.com/o/photos%2Fthe%20poem%20by%20shriram%20properties%2Fthe%20poem%20by%20shriram%20properties_image_15.webp?alt=media', 'https://firebasestorage.googleapis.com/v0/b/masal-db-6cc78.appspot.com/o/photos%2Fthe%20poem%20by%20shriram%20properties%2Fthe%20poem%20by%20shriram%20properties_image_16.webp?alt=media', 'https://firebasestorage.googleapis.com/v0/b/masal-db-6cc78.appspot.com/o/photos%2Fthe%20poem%20by%20shriram%20properties%2Fthe%20poem%20by%20shriram%20properties_image_2.webp?alt=media', 'https://firebasestorage.googleapis.com/v0/b/masal-db-6cc78.appspot.com/o/photos%2Fthe%20poem%20by%20shriram%20properties%2Fthe%20poem%20by%20shriram%20properties_image_3.webp?alt=media', 'https://firebasestorage.googleapis.com/v0/b/masal-db-6cc78.appspot.com/o/photos%2Fthe%20poem%20by%20shriram%20properties%2Fthe%20poem%20by%20shriram%20properties_image_4.webp?alt=media', 'https://firebasestorage.googleapis.com/v0/b/masal-db-6cc78.appspot.com/o/photos%2Fthe%20poem%20by%20shriram%20properties%2Fthe%20poem%20by%20shriram%20properties_image_5.webp?alt=media', 'https://firebasestorage.googleapis.com/v0/b/masal-db-6cc78.appspot.com/o/photos%2Fthe%20poem%20by%20shriram%20properties%2Fthe%20poem%20by%20shriram%20properties_image_6.webp?alt=media', 'https://firebasestorage.googleapis.com/v0/b/masal-db-6cc78.appspot.com/o/photos%2Fthe%20poem%20by%20shriram%20properties%2Fthe%20poem%20by%20shriram%20properties_image_7.webp?alt=media', 'https://firebasestorage.googleapis.com/v0/b/masal-db-6cc78.appspot.com/o/photos%2Fthe%20poem%20by%20shriram%20properties%2Fthe%20poem%20by%20shriram%20properties_image_8.webp?alt=media', 'https://firebasestorage.googleapis.com/v0/b/masal-db-6cc78.appspot.com/o/photos%2Fthe%20poem%20by%20shriram%20properties%2Fthe%20poem%20by%20shriram%20properties_image_9.webp?alt=media']</t>
  </si>
  <si>
    <t>vashudha parkone</t>
  </si>
  <si>
    <t>4KOJaDyZ4ktZSLurpA4e</t>
  </si>
  <si>
    <t>vashudha projects</t>
  </si>
  <si>
    <t>['https://firebasestorage.googleapis.com/v0/b/masal-db-6cc78.appspot.com/o/photos%2Fvashudha%20parkone%2Fvashudha%20parkone_image_1.webp?alt=media', 'https://firebasestorage.googleapis.com/v0/b/masal-db-6cc78.appspot.com/o/photos%2Fvashudha%20parkone%2Fvashudha%20parkone_image_10.webp?alt=media', 'https://firebasestorage.googleapis.com/v0/b/masal-db-6cc78.appspot.com/o/photos%2Fvashudha%20parkone%2Fvashudha%20parkone_image_11.webp?alt=media', 'https://firebasestorage.googleapis.com/v0/b/masal-db-6cc78.appspot.com/o/photos%2Fvashudha%20parkone%2Fvashudha%20parkone_image_12.webp?alt=media', 'https://firebasestorage.googleapis.com/v0/b/masal-db-6cc78.appspot.com/o/photos%2Fvashudha%20parkone%2Fvashudha%20parkone_image_13.webp?alt=media', 'https://firebasestorage.googleapis.com/v0/b/masal-db-6cc78.appspot.com/o/photos%2Fvashudha%20parkone%2Fvashudha%20parkone_image_14.webp?alt=media', 'https://firebasestorage.googleapis.com/v0/b/masal-db-6cc78.appspot.com/o/photos%2Fvashudha%20parkone%2Fvashudha%20parkone_image_2.webp?alt=media', 'https://firebasestorage.googleapis.com/v0/b/masal-db-6cc78.appspot.com/o/photos%2Fvashudha%20parkone%2Fvashudha%20parkone_image_3.webp?alt=media', 'https://firebasestorage.googleapis.com/v0/b/masal-db-6cc78.appspot.com/o/photos%2Fvashudha%20parkone%2Fvashudha%20parkone_image_4.webp?alt=media', 'https://firebasestorage.googleapis.com/v0/b/masal-db-6cc78.appspot.com/o/photos%2Fvashudha%20parkone%2Fvashudha%20parkone_image_5.webp?alt=media', 'https://firebasestorage.googleapis.com/v0/b/masal-db-6cc78.appspot.com/o/photos%2Fvashudha%20parkone%2Fvashudha%20parkone_image_6.webp?alt=media', 'https://firebasestorage.googleapis.com/v0/b/masal-db-6cc78.appspot.com/o/photos%2Fvashudha%20parkone%2Fvashudha%20parkone_image_7.webp?alt=media', 'https://firebasestorage.googleapis.com/v0/b/masal-db-6cc78.appspot.com/o/photos%2Fvashudha%20parkone%2Fvashudha%20parkone_image_8.webp?alt=media', 'https://firebasestorage.googleapis.com/v0/b/masal-db-6cc78.appspot.com/o/photos%2Fvashudha%20parkone%2Fvashudha%20parkone_image_9.webp?alt=media']</t>
  </si>
  <si>
    <t>the right life</t>
  </si>
  <si>
    <t>4PSA7c0uDGQfOdTWa4kW</t>
  </si>
  <si>
    <t>['Electricity', 'CCTV Surveillance', 'Club House', 'Outdoor Sports facility', 'Parks', 'Power Backup', 'Water and Sanitation']</t>
  </si>
  <si>
    <t>neobuild ventures llp</t>
  </si>
  <si>
    <t>['3.5BHK', '3BHK']</t>
  </si>
  <si>
    <t>['https://firebasestorage.googleapis.com/v0/b/masal-db-6cc78.appspot.com/o/photos%2Fthe%20right%20life%2Fthe%20right%20life_image_1.webp?alt=media', 'https://firebasestorage.googleapis.com/v0/b/masal-db-6cc78.appspot.com/o/photos%2Fthe%20right%20life%2Fthe%20right%20life_image_10.webp?alt=media', 'https://firebasestorage.googleapis.com/v0/b/masal-db-6cc78.appspot.com/o/photos%2Fthe%20right%20life%2Fthe%20right%20life_image_11.webp?alt=media', 'https://firebasestorage.googleapis.com/v0/b/masal-db-6cc78.appspot.com/o/photos%2Fthe%20right%20life%2Fthe%20right%20life_image_12.webp?alt=media', 'https://firebasestorage.googleapis.com/v0/b/masal-db-6cc78.appspot.com/o/photos%2Fthe%20right%20life%2Fthe%20right%20life_image_13.webp?alt=media', 'https://firebasestorage.googleapis.com/v0/b/masal-db-6cc78.appspot.com/o/photos%2Fthe%20right%20life%2Fthe%20right%20life_image_14.webp?alt=media', 'https://firebasestorage.googleapis.com/v0/b/masal-db-6cc78.appspot.com/o/photos%2Fthe%20right%20life%2Fthe%20right%20life_image_15.webp?alt=media', 'https://firebasestorage.googleapis.com/v0/b/masal-db-6cc78.appspot.com/o/photos%2Fthe%20right%20life%2Fthe%20right%20life_image_16.webp?alt=media', 'https://firebasestorage.googleapis.com/v0/b/masal-db-6cc78.appspot.com/o/photos%2Fthe%20right%20life%2Fthe%20right%20life_image_17.webp?alt=media', 'https://firebasestorage.googleapis.com/v0/b/masal-db-6cc78.appspot.com/o/photos%2Fthe%20right%20life%2Fthe%20right%20life_image_18.webp?alt=media', 'https://firebasestorage.googleapis.com/v0/b/masal-db-6cc78.appspot.com/o/photos%2Fthe%20right%20life%2Fthe%20right%20life_image_19.webp?alt=media', 'https://firebasestorage.googleapis.com/v0/b/masal-db-6cc78.appspot.com/o/photos%2Fthe%20right%20life%2Fthe%20right%20life_image_2.webp?alt=media', 'https://firebasestorage.googleapis.com/v0/b/masal-db-6cc78.appspot.com/o/photos%2Fthe%20right%20life%2Fthe%20right%20life_image_20.webp?alt=media', 'https://firebasestorage.googleapis.com/v0/b/masal-db-6cc78.appspot.com/o/photos%2Fthe%20right%20life%2Fthe%20right%20life_image_3.webp?alt=media', 'https://firebasestorage.googleapis.com/v0/b/masal-db-6cc78.appspot.com/o/photos%2Fthe%20right%20life%2Fthe%20right%20life_image_4.webp?alt=media', 'https://firebasestorage.googleapis.com/v0/b/masal-db-6cc78.appspot.com/o/photos%2Fthe%20right%20life%2Fthe%20right%20life_image_5.webp?alt=media', 'https://firebasestorage.googleapis.com/v0/b/masal-db-6cc78.appspot.com/o/photos%2Fthe%20right%20life%2Fthe%20right%20life_image_6.webp?alt=media', 'https://firebasestorage.googleapis.com/v0/b/masal-db-6cc78.appspot.com/o/photos%2Fthe%20right%20life%2Fthe%20right%20life_image_7.webp?alt=media', 'https://firebasestorage.googleapis.com/v0/b/masal-db-6cc78.appspot.com/o/photos%2Fthe%20right%20life%2Fthe%20right%20life_image_8.webp?alt=media', 'https://firebasestorage.googleapis.com/v0/b/masal-db-6cc78.appspot.com/o/photos%2Fthe%20right%20life%2Fthe%20right%20life_image_9.webp?alt=media']</t>
  </si>
  <si>
    <t>mana</t>
  </si>
  <si>
    <t>12Â° 53' 50.3398" N 77Â° 44' 48.4836" E</t>
  </si>
  <si>
    <t>sattva bliss</t>
  </si>
  <si>
    <t>4fev3oWOtVtvBJeDcVMy</t>
  </si>
  <si>
    <t>['Electricity', 'CCTV Surveillance', 'Club House', 'Community Hall', 'Indoor Sports facility', 'Swimming Pool', 'Gym', 'Parks', 'Power Backup', 'Piped Gas', 'Water and Sanitation']</t>
  </si>
  <si>
    <t>['1BHK', '2BHK', '3BHK']</t>
  </si>
  <si>
    <t>['https://firebasestorage.googleapis.com/v0/b/masal-db-6cc78.appspot.com/o/photos%2Fsattva%20bliss%2Fsattva%20bliss_image_1.webp?alt=media', 'https://firebasestorage.googleapis.com/v0/b/masal-db-6cc78.appspot.com/o/photos%2Fsattva%20bliss%2Fsattva%20bliss_image_10.webp?alt=media', 'https://firebasestorage.googleapis.com/v0/b/masal-db-6cc78.appspot.com/o/photos%2Fsattva%20bliss%2Fsattva%20bliss_image_11.webp?alt=media', 'https://firebasestorage.googleapis.com/v0/b/masal-db-6cc78.appspot.com/o/photos%2Fsattva%20bliss%2Fsattva%20bliss_image_12.webp?alt=media', 'https://firebasestorage.googleapis.com/v0/b/masal-db-6cc78.appspot.com/o/photos%2Fsattva%20bliss%2Fsattva%20bliss_image_13.webp?alt=media', 'https://firebasestorage.googleapis.com/v0/b/masal-db-6cc78.appspot.com/o/photos%2Fsattva%20bliss%2Fsattva%20bliss_image_14.webp?alt=media', 'https://firebasestorage.googleapis.com/v0/b/masal-db-6cc78.appspot.com/o/photos%2Fsattva%20bliss%2Fsattva%20bliss_image_15.webp?alt=media', 'https://firebasestorage.googleapis.com/v0/b/masal-db-6cc78.appspot.com/o/photos%2Fsattva%20bliss%2Fsattva%20bliss_image_16.webp?alt=media', 'https://firebasestorage.googleapis.com/v0/b/masal-db-6cc78.appspot.com/o/photos%2Fsattva%20bliss%2Fsattva%20bliss_image_2.webp?alt=media', 'https://firebasestorage.googleapis.com/v0/b/masal-db-6cc78.appspot.com/o/photos%2Fsattva%20bliss%2Fsattva%20bliss_image_3.webp?alt=media', 'https://firebasestorage.googleapis.com/v0/b/masal-db-6cc78.appspot.com/o/photos%2Fsattva%20bliss%2Fsattva%20bliss_image_4.webp?alt=media', 'https://firebasestorage.googleapis.com/v0/b/masal-db-6cc78.appspot.com/o/photos%2Fsattva%20bliss%2Fsattva%20bliss_image_5.webp?alt=media', 'https://firebasestorage.googleapis.com/v0/b/masal-db-6cc78.appspot.com/o/photos%2Fsattva%20bliss%2Fsattva%20bliss_image_6.webp?alt=media', 'https://firebasestorage.googleapis.com/v0/b/masal-db-6cc78.appspot.com/o/photos%2Fsattva%20bliss%2Fsattva%20bliss_image_7.webp?alt=media', 'https://firebasestorage.googleapis.com/v0/b/masal-db-6cc78.appspot.com/o/photos%2Fsattva%20bliss%2Fsattva%20bliss_image_8.webp?alt=media', 'https://firebasestorage.googleapis.com/v0/b/masal-db-6cc78.appspot.com/o/photos%2Fsattva%20bliss%2Fsattva%20bliss_image_9.webp?alt=media']</t>
  </si>
  <si>
    <t>Nimbekaipura Rd, off Old Madras Road, Bengaluru, Karnataka 560049</t>
  </si>
  <si>
    <t>ds max sahara</t>
  </si>
  <si>
    <t>54IqqimVVY41YwSBn7LK</t>
  </si>
  <si>
    <t>['2BHK', '3BHKBHK']</t>
  </si>
  <si>
    <t>['https://firebasestorage.googleapis.com/v0/b/masal-db-6cc78.appspot.com/o/photos%2Fds%20max%20sahara%2Fds%20max%20sahara_image_1.webp?alt=media', 'https://firebasestorage.googleapis.com/v0/b/masal-db-6cc78.appspot.com/o/photos%2Fds%20max%20sahara%2Fds%20max%20sahara_image_10.webp?alt=media', 'https://firebasestorage.googleapis.com/v0/b/masal-db-6cc78.appspot.com/o/photos%2Fds%20max%20sahara%2Fds%20max%20sahara_image_11.webp?alt=media', 'https://firebasestorage.googleapis.com/v0/b/masal-db-6cc78.appspot.com/o/photos%2Fds%20max%20sahara%2Fds%20max%20sahara_image_12.webp?alt=media', 'https://firebasestorage.googleapis.com/v0/b/masal-db-6cc78.appspot.com/o/photos%2Fds%20max%20sahara%2Fds%20max%20sahara_image_13.webp?alt=media', 'https://firebasestorage.googleapis.com/v0/b/masal-db-6cc78.appspot.com/o/photos%2Fds%20max%20sahara%2Fds%20max%20sahara_image_14.webp?alt=media', 'https://firebasestorage.googleapis.com/v0/b/masal-db-6cc78.appspot.com/o/photos%2Fds%20max%20sahara%2Fds%20max%20sahara_image_15.webp?alt=media', 'https://firebasestorage.googleapis.com/v0/b/masal-db-6cc78.appspot.com/o/photos%2Fds%20max%20sahara%2Fds%20max%20sahara_image_16.webp?alt=media', 'https://firebasestorage.googleapis.com/v0/b/masal-db-6cc78.appspot.com/o/photos%2Fds%20max%20sahara%2Fds%20max%20sahara_image_17.webp?alt=media', 'https://firebasestorage.googleapis.com/v0/b/masal-db-6cc78.appspot.com/o/photos%2Fds%20max%20sahara%2Fds%20max%20sahara_image_2.webp?alt=media', 'https://firebasestorage.googleapis.com/v0/b/masal-db-6cc78.appspot.com/o/photos%2Fds%20max%20sahara%2Fds%20max%20sahara_image_3.webp?alt=media', 'https://firebasestorage.googleapis.com/v0/b/masal-db-6cc78.appspot.com/o/photos%2Fds%20max%20sahara%2Fds%20max%20sahara_image_4.webp?alt=media', 'https://firebasestorage.googleapis.com/v0/b/masal-db-6cc78.appspot.com/o/photos%2Fds%20max%20sahara%2Fds%20max%20sahara_image_5.webp?alt=media', 'https://firebasestorage.googleapis.com/v0/b/masal-db-6cc78.appspot.com/o/photos%2Fds%20max%20sahara%2Fds%20max%20sahara_image_6.webp?alt=media', 'https://firebasestorage.googleapis.com/v0/b/masal-db-6cc78.appspot.com/o/photos%2Fds%20max%20sahara%2Fds%20max%20sahara_image_7.webp?alt=media', 'https://firebasestorage.googleapis.com/v0/b/masal-db-6cc78.appspot.com/o/photos%2Fds%20max%20sahara%2Fds%20max%20sahara_image_8.webp?alt=media', 'https://firebasestorage.googleapis.com/v0/b/masal-db-6cc78.appspot.com/o/photos%2Fds%20max%20sahara%2Fds%20max%20sahara_image_9.webp?alt=media']</t>
  </si>
  <si>
    <t>ivory at brigade orchards</t>
  </si>
  <si>
    <t>5Oour5hiJJ8Kcs8hcPN0</t>
  </si>
  <si>
    <t>['Electricity', 'Club House', 'Community Hall', 'Outdoor Sports facility', 'Indoor Sports facility', 'Swimming Pool', 'Gym', 'Water and Sanitation']</t>
  </si>
  <si>
    <t>bcv developers pvt ltd</t>
  </si>
  <si>
    <t>['1.5BHK', '3BHK', '4BHK']</t>
  </si>
  <si>
    <t>['https://firebasestorage.googleapis.com/v0/b/masal-db-6cc78.appspot.com/o/photos%2Fivory%20at%20brigade%20orchards%2Fivory%20at%20brigade%20orchards_image_1.webp?alt=media', 'https://firebasestorage.googleapis.com/v0/b/masal-db-6cc78.appspot.com/o/photos%2Fivory%20at%20brigade%20orchards%2Fivory%20at%20brigade%20orchards_image_10.webp?alt=media', 'https://firebasestorage.googleapis.com/v0/b/masal-db-6cc78.appspot.com/o/photos%2Fivory%20at%20brigade%20orchards%2Fivory%20at%20brigade%20orchards_image_11.webp?alt=media', 'https://firebasestorage.googleapis.com/v0/b/masal-db-6cc78.appspot.com/o/photos%2Fivory%20at%20brigade%20orchards%2Fivory%20at%20brigade%20orchards_image_12.webp?alt=media', 'https://firebasestorage.googleapis.com/v0/b/masal-db-6cc78.appspot.com/o/photos%2Fivory%20at%20brigade%20orchards%2Fivory%20at%20brigade%20orchards_image_13.webp?alt=media', 'https://firebasestorage.googleapis.com/v0/b/masal-db-6cc78.appspot.com/o/photos%2Fivory%20at%20brigade%20orchards%2Fivory%20at%20brigade%20orchards_image_14.webp?alt=media', 'https://firebasestorage.googleapis.com/v0/b/masal-db-6cc78.appspot.com/o/photos%2Fivory%20at%20brigade%20orchards%2Fivory%20at%20brigade%20orchards_image_15.webp?alt=media', 'https://firebasestorage.googleapis.com/v0/b/masal-db-6cc78.appspot.com/o/photos%2Fivory%20at%20brigade%20orchards%2Fivory%20at%20brigade%20orchards_image_16.webp?alt=media', 'https://firebasestorage.googleapis.com/v0/b/masal-db-6cc78.appspot.com/o/photos%2Fivory%20at%20brigade%20orchards%2Fivory%20at%20brigade%20orchards_image_17.webp?alt=media', 'https://firebasestorage.googleapis.com/v0/b/masal-db-6cc78.appspot.com/o/photos%2Fivory%20at%20brigade%20orchards%2Fivory%20at%20brigade%20orchards_image_2.webp?alt=media', 'https://firebasestorage.googleapis.com/v0/b/masal-db-6cc78.appspot.com/o/photos%2Fivory%20at%20brigade%20orchards%2Fivory%20at%20brigade%20orchards_image_3.webp?alt=media', 'https://firebasestorage.googleapis.com/v0/b/masal-db-6cc78.appspot.com/o/photos%2Fivory%20at%20brigade%20orchards%2Fivory%20at%20brigade%20orchards_image_4.webp?alt=media', 'https://firebasestorage.googleapis.com/v0/b/masal-db-6cc78.appspot.com/o/photos%2Fivory%20at%20brigade%20orchards%2Fivory%20at%20brigade%20orchards_image_5.webp?alt=media', 'https://firebasestorage.googleapis.com/v0/b/masal-db-6cc78.appspot.com/o/photos%2Fivory%20at%20brigade%20orchards%2Fivory%20at%20brigade%20orchards_image_6.webp?alt=media', 'https://firebasestorage.googleapis.com/v0/b/masal-db-6cc78.appspot.com/o/photos%2Fivory%20at%20brigade%20orchards%2Fivory%20at%20brigade%20orchards_image_7.webp?alt=media', 'https://firebasestorage.googleapis.com/v0/b/masal-db-6cc78.appspot.com/o/photos%2Fivory%20at%20brigade%20orchards%2Fivory%20at%20brigade%20orchards_image_8.webp?alt=media', 'https://firebasestorage.googleapis.com/v0/b/masal-db-6cc78.appspot.com/o/photos%2Fivory%20at%20brigade%20orchards%2Fivory%20at%20brigade%20orchards_image_9.webp?alt=media']</t>
  </si>
  <si>
    <t>brigade</t>
  </si>
  <si>
    <t>Sy No 41(P), Devanahalli Village, Kasaba Hobli Bangalore Rural, Devanahalli Taluk, Devanahalli, Bengaluru, Karnataka 562110</t>
  </si>
  <si>
    <t>sobha insignia</t>
  </si>
  <si>
    <t>5SuiDNm1Nf6nSVrISho2</t>
  </si>
  <si>
    <t>['Electricity', 'Club House', 'Swimming Pool', 'Power Backup', 'Water and Sanitation']</t>
  </si>
  <si>
    <t>sobha limited</t>
  </si>
  <si>
    <t>['https://firebasestorage.googleapis.com/v0/b/masal-db-6cc78.appspot.com/o/photos%2Fsobha%20insignia%2Fsobha%20insignia_image_1.webp?alt=media', 'https://firebasestorage.googleapis.com/v0/b/masal-db-6cc78.appspot.com/o/photos%2Fsobha%20insignia%2Fsobha%20insignia_image_2.webp?alt=media', 'https://firebasestorage.googleapis.com/v0/b/masal-db-6cc78.appspot.com/o/photos%2Fsobha%20insignia%2Fsobha%20insignia_image_3.webp?alt=media', 'https://firebasestorage.googleapis.com/v0/b/masal-db-6cc78.appspot.com/o/photos%2Fsobha%20insignia%2Fsobha%20insignia_image_4.webp?alt=media', 'https://firebasestorage.googleapis.com/v0/b/masal-db-6cc78.appspot.com/o/photos%2Fsobha%20insignia%2Fsobha%20insignia_image_5.webp?alt=media', 'https://firebasestorage.googleapis.com/v0/b/masal-db-6cc78.appspot.com/o/photos%2Fsobha%20insignia%2Fsobha%20insignia_image_6.webp?alt=media']</t>
  </si>
  <si>
    <t>sobha</t>
  </si>
  <si>
    <t>Outer Ring Rd, Devarabisanahalli, Bellandur, Bengaluru, Karnataka 560103</t>
  </si>
  <si>
    <t>trifecta retto</t>
  </si>
  <si>
    <t>5Y1vcEA8xRr9q2WIG8rx</t>
  </si>
  <si>
    <t>['Electricity', 'CCTV Surveillance', 'Club House', 'Community Hall', 'Outdoor Sports facility', 'Indoor Sports facility', 'Swimming Pool', 'Gym', 'Parks', 'Power Backup', 'Water and Sanitation', 'Air Conditioning']</t>
  </si>
  <si>
    <t>trifecta projects pvt ltd</t>
  </si>
  <si>
    <t>Easy</t>
  </si>
  <si>
    <t>['2.5BHK', '3BHK']</t>
  </si>
  <si>
    <t>['https://firebasestorage.googleapis.com/v0/b/masal-db-6cc78.appspot.com/o/photos%2Ftrifecta%20retto%2Ftrifecta%20retto_image_1.webp?alt=media', 'https://firebasestorage.googleapis.com/v0/b/masal-db-6cc78.appspot.com/o/photos%2Ftrifecta%20retto%2Ftrifecta%20retto_image_10.webp?alt=media', 'https://firebasestorage.googleapis.com/v0/b/masal-db-6cc78.appspot.com/o/photos%2Ftrifecta%20retto%2Ftrifecta%20retto_image_11.webp?alt=media', 'https://firebasestorage.googleapis.com/v0/b/masal-db-6cc78.appspot.com/o/photos%2Ftrifecta%20retto%2Ftrifecta%20retto_image_12.webp?alt=media', 'https://firebasestorage.googleapis.com/v0/b/masal-db-6cc78.appspot.com/o/photos%2Ftrifecta%20retto%2Ftrifecta%20retto_image_13.webp?alt=media', 'https://firebasestorage.googleapis.com/v0/b/masal-db-6cc78.appspot.com/o/photos%2Ftrifecta%20retto%2Ftrifecta%20retto_image_14.webp?alt=media', 'https://firebasestorage.googleapis.com/v0/b/masal-db-6cc78.appspot.com/o/photos%2Ftrifecta%20retto%2Ftrifecta%20retto_image_15.webp?alt=media', 'https://firebasestorage.googleapis.com/v0/b/masal-db-6cc78.appspot.com/o/photos%2Ftrifecta%20retto%2Ftrifecta%20retto_image_16.webp?alt=media', 'https://firebasestorage.googleapis.com/v0/b/masal-db-6cc78.appspot.com/o/photos%2Ftrifecta%20retto%2Ftrifecta%20retto_image_2.webp?alt=media', 'https://firebasestorage.googleapis.com/v0/b/masal-db-6cc78.appspot.com/o/photos%2Ftrifecta%20retto%2Ftrifecta%20retto_image_3.webp?alt=media', 'https://firebasestorage.googleapis.com/v0/b/masal-db-6cc78.appspot.com/o/photos%2Ftrifecta%20retto%2Ftrifecta%20retto_image_4.webp?alt=media', 'https://firebasestorage.googleapis.com/v0/b/masal-db-6cc78.appspot.com/o/photos%2Ftrifecta%20retto%2Ftrifecta%20retto_image_5.webp?alt=media', 'https://firebasestorage.googleapis.com/v0/b/masal-db-6cc78.appspot.com/o/photos%2Ftrifecta%20retto%2Ftrifecta%20retto_image_6.webp?alt=media', 'https://firebasestorage.googleapis.com/v0/b/masal-db-6cc78.appspot.com/o/photos%2Ftrifecta%20retto%2Ftrifecta%20retto_image_7.webp?alt=media', 'https://firebasestorage.googleapis.com/v0/b/masal-db-6cc78.appspot.com/o/photos%2Ftrifecta%20retto%2Ftrifecta%20retto_image_8.webp?alt=media', 'https://firebasestorage.googleapis.com/v0/b/masal-db-6cc78.appspot.com/o/photos%2Ftrifecta%20retto%2Ftrifecta%20retto_image_9.webp?alt=media']</t>
  </si>
  <si>
    <t>trifecta</t>
  </si>
  <si>
    <t>VPR5+QHQ, Chikkakannalli, Bengaluru, Karnataka 560099</t>
  </si>
  <si>
    <t>assetz sun and sanctum</t>
  </si>
  <si>
    <t>5gUkOMuk9Dl89zEe7OmW</t>
  </si>
  <si>
    <t>apg abode homes pvt ltd</t>
  </si>
  <si>
    <t>['https://firebasestorage.googleapis.com/v0/b/masal-db-6cc78.appspot.com/o/photos%2Fassetz%20sun%20and%20sanctum%2Fassetz%20sun%20and%20sanctum_image_1.webp?alt=media', 'https://firebasestorage.googleapis.com/v0/b/masal-db-6cc78.appspot.com/o/photos%2Fassetz%20sun%20and%20sanctum%2Fassetz%20sun%20and%20sanctum_image_10.webp?alt=media', 'https://firebasestorage.googleapis.com/v0/b/masal-db-6cc78.appspot.com/o/photos%2Fassetz%20sun%20and%20sanctum%2Fassetz%20sun%20and%20sanctum_image_11.webp?alt=media', 'https://firebasestorage.googleapis.com/v0/b/masal-db-6cc78.appspot.com/o/photos%2Fassetz%20sun%20and%20sanctum%2Fassetz%20sun%20and%20sanctum_image_12.webp?alt=media', 'https://firebasestorage.googleapis.com/v0/b/masal-db-6cc78.appspot.com/o/photos%2Fassetz%20sun%20and%20sanctum%2Fassetz%20sun%20and%20sanctum_image_13.webp?alt=media', 'https://firebasestorage.googleapis.com/v0/b/masal-db-6cc78.appspot.com/o/photos%2Fassetz%20sun%20and%20sanctum%2Fassetz%20sun%20and%20sanctum_image_14.webp?alt=media', 'https://firebasestorage.googleapis.com/v0/b/masal-db-6cc78.appspot.com/o/photos%2Fassetz%20sun%20and%20sanctum%2Fassetz%20sun%20and%20sanctum_image_15.webp?alt=media', 'https://firebasestorage.googleapis.com/v0/b/masal-db-6cc78.appspot.com/o/photos%2Fassetz%20sun%20and%20sanctum%2Fassetz%20sun%20and%20sanctum_image_16.webp?alt=media', 'https://firebasestorage.googleapis.com/v0/b/masal-db-6cc78.appspot.com/o/photos%2Fassetz%20sun%20and%20sanctum%2Fassetz%20sun%20and%20sanctum_image_17.webp?alt=media', 'https://firebasestorage.googleapis.com/v0/b/masal-db-6cc78.appspot.com/o/photos%2Fassetz%20sun%20and%20sanctum%2Fassetz%20sun%20and%20sanctum_image_2.webp?alt=media', 'https://firebasestorage.googleapis.com/v0/b/masal-db-6cc78.appspot.com/o/photos%2Fassetz%20sun%20and%20sanctum%2Fassetz%20sun%20and%20sanctum_image_3.webp?alt=media', 'https://firebasestorage.googleapis.com/v0/b/masal-db-6cc78.appspot.com/o/photos%2Fassetz%20sun%20and%20sanctum%2Fassetz%20sun%20and%20sanctum_image_4.webp?alt=media', 'https://firebasestorage.googleapis.com/v0/b/masal-db-6cc78.appspot.com/o/photos%2Fassetz%20sun%20and%20sanctum%2Fassetz%20sun%20and%20sanctum_image_5.webp?alt=media', 'https://firebasestorage.googleapis.com/v0/b/masal-db-6cc78.appspot.com/o/photos%2Fassetz%20sun%20and%20sanctum%2Fassetz%20sun%20and%20sanctum_image_6.webp?alt=media', 'https://firebasestorage.googleapis.com/v0/b/masal-db-6cc78.appspot.com/o/photos%2Fassetz%20sun%20and%20sanctum%2Fassetz%20sun%20and%20sanctum_image_7.webp?alt=media', 'https://firebasestorage.googleapis.com/v0/b/masal-db-6cc78.appspot.com/o/photos%2Fassetz%20sun%20and%20sanctum%2Fassetz%20sun%20and%20sanctum_image_8.webp?alt=media', 'https://firebasestorage.googleapis.com/v0/b/masal-db-6cc78.appspot.com/o/photos%2Fassetz%20sun%20and%20sanctum%2Fassetz%20sun%20and%20sanctum_image_9.webp?alt=media']</t>
  </si>
  <si>
    <t>pragathi amber</t>
  </si>
  <si>
    <t>5lVSIgQier1bgvd9jKuJ</t>
  </si>
  <si>
    <t>slv concretes</t>
  </si>
  <si>
    <t>['https://firebasestorage.googleapis.com/v0/b/masal-db-6cc78.appspot.com/o/photos%2Fpragathi%20amber%2Fpragathi%20amber_image_1.webp?alt=media', 'https://firebasestorage.googleapis.com/v0/b/masal-db-6cc78.appspot.com/o/photos%2Fpragathi%20amber%2Fpragathi%20amber_image_10.webp?alt=media', 'https://firebasestorage.googleapis.com/v0/b/masal-db-6cc78.appspot.com/o/photos%2Fpragathi%20amber%2Fpragathi%20amber_image_11.webp?alt=media', 'https://firebasestorage.googleapis.com/v0/b/masal-db-6cc78.appspot.com/o/photos%2Fpragathi%20amber%2Fpragathi%20amber_image_12.webp?alt=media', 'https://firebasestorage.googleapis.com/v0/b/masal-db-6cc78.appspot.com/o/photos%2Fpragathi%20amber%2Fpragathi%20amber_image_13.webp?alt=media', 'https://firebasestorage.googleapis.com/v0/b/masal-db-6cc78.appspot.com/o/photos%2Fpragathi%20amber%2Fpragathi%20amber_image_14.webp?alt=media', 'https://firebasestorage.googleapis.com/v0/b/masal-db-6cc78.appspot.com/o/photos%2Fpragathi%20amber%2Fpragathi%20amber_image_15.webp?alt=media', 'https://firebasestorage.googleapis.com/v0/b/masal-db-6cc78.appspot.com/o/photos%2Fpragathi%20amber%2Fpragathi%20amber_image_16.webp?alt=media', 'https://firebasestorage.googleapis.com/v0/b/masal-db-6cc78.appspot.com/o/photos%2Fpragathi%20amber%2Fpragathi%20amber_image_17.webp?alt=media', 'https://firebasestorage.googleapis.com/v0/b/masal-db-6cc78.appspot.com/o/photos%2Fpragathi%20amber%2Fpragathi%20amber_image_18.webp?alt=media', 'https://firebasestorage.googleapis.com/v0/b/masal-db-6cc78.appspot.com/o/photos%2Fpragathi%20amber%2Fpragathi%20amber_image_2.webp?alt=media', 'https://firebasestorage.googleapis.com/v0/b/masal-db-6cc78.appspot.com/o/photos%2Fpragathi%20amber%2Fpragathi%20amber_image_3.webp?alt=media', 'https://firebasestorage.googleapis.com/v0/b/masal-db-6cc78.appspot.com/o/photos%2Fpragathi%20amber%2Fpragathi%20amber_image_4.webp?alt=media', 'https://firebasestorage.googleapis.com/v0/b/masal-db-6cc78.appspot.com/o/photos%2Fpragathi%20amber%2Fpragathi%20amber_image_5.webp?alt=media', 'https://firebasestorage.googleapis.com/v0/b/masal-db-6cc78.appspot.com/o/photos%2Fpragathi%20amber%2Fpragathi%20amber_image_6.webp?alt=media', 'https://firebasestorage.googleapis.com/v0/b/masal-db-6cc78.appspot.com/o/photos%2Fpragathi%20amber%2Fpragathi%20amber_image_7.webp?alt=media', 'https://firebasestorage.googleapis.com/v0/b/masal-db-6cc78.appspot.com/o/photos%2Fpragathi%20amber%2Fpragathi%20amber_image_8.webp?alt=media', 'https://firebasestorage.googleapis.com/v0/b/masal-db-6cc78.appspot.com/o/photos%2Fpragathi%20amber%2Fpragathi%20amber_image_9.webp?alt=media']</t>
  </si>
  <si>
    <t>slv builders</t>
  </si>
  <si>
    <t>dsr rr avenue</t>
  </si>
  <si>
    <t>5rmpsSSXT4QT08FwE7fd</t>
  </si>
  <si>
    <t>['https://firebasestorage.googleapis.com/v0/b/masal-db-6cc78.appspot.com/o/photos%2Fdsr%20rr%20avenue%2Fdsr%20rr%20avenue_image_1.webp?alt=media', 'https://firebasestorage.googleapis.com/v0/b/masal-db-6cc78.appspot.com/o/photos%2Fdsr%20rr%20avenue%2Fdsr%20rr%20avenue_image_10.webp?alt=media', 'https://firebasestorage.googleapis.com/v0/b/masal-db-6cc78.appspot.com/o/photos%2Fdsr%20rr%20avenue%2Fdsr%20rr%20avenue_image_11.webp?alt=media', 'https://firebasestorage.googleapis.com/v0/b/masal-db-6cc78.appspot.com/o/photos%2Fdsr%20rr%20avenue%2Fdsr%20rr%20avenue_image_12.webp?alt=media', 'https://firebasestorage.googleapis.com/v0/b/masal-db-6cc78.appspot.com/o/photos%2Fdsr%20rr%20avenue%2Fdsr%20rr%20avenue_image_13.webp?alt=media', 'https://firebasestorage.googleapis.com/v0/b/masal-db-6cc78.appspot.com/o/photos%2Fdsr%20rr%20avenue%2Fdsr%20rr%20avenue_image_14.webp?alt=media', 'https://firebasestorage.googleapis.com/v0/b/masal-db-6cc78.appspot.com/o/photos%2Fdsr%20rr%20avenue%2Fdsr%20rr%20avenue_image_15.webp?alt=media', 'https://firebasestorage.googleapis.com/v0/b/masal-db-6cc78.appspot.com/o/photos%2Fdsr%20rr%20avenue%2Fdsr%20rr%20avenue_image_16.webp?alt=media', 'https://firebasestorage.googleapis.com/v0/b/masal-db-6cc78.appspot.com/o/photos%2Fdsr%20rr%20avenue%2Fdsr%20rr%20avenue_image_2.webp?alt=media', 'https://firebasestorage.googleapis.com/v0/b/masal-db-6cc78.appspot.com/o/photos%2Fdsr%20rr%20avenue%2Fdsr%20rr%20avenue_image_3.webp?alt=media', 'https://firebasestorage.googleapis.com/v0/b/masal-db-6cc78.appspot.com/o/photos%2Fdsr%20rr%20avenue%2Fdsr%20rr%20avenue_image_4.webp?alt=media', 'https://firebasestorage.googleapis.com/v0/b/masal-db-6cc78.appspot.com/o/photos%2Fdsr%20rr%20avenue%2Fdsr%20rr%20avenue_image_5.webp?alt=media', 'https://firebasestorage.googleapis.com/v0/b/masal-db-6cc78.appspot.com/o/photos%2Fdsr%20rr%20avenue%2Fdsr%20rr%20avenue_image_6.webp?alt=media', 'https://firebasestorage.googleapis.com/v0/b/masal-db-6cc78.appspot.com/o/photos%2Fdsr%20rr%20avenue%2Fdsr%20rr%20avenue_image_7.webp?alt=media', 'https://firebasestorage.googleapis.com/v0/b/masal-db-6cc78.appspot.com/o/photos%2Fdsr%20rr%20avenue%2Fdsr%20rr%20avenue_image_8.webp?alt=media', 'https://firebasestorage.googleapis.com/v0/b/masal-db-6cc78.appspot.com/o/photos%2Fdsr%20rr%20avenue%2Fdsr%20rr%20avenue_image_9.webp?alt=media']</t>
  </si>
  <si>
    <t>assetz sora and saki</t>
  </si>
  <si>
    <t>5tvT1Q27ZBMgDyhhl06U</t>
  </si>
  <si>
    <t>['Electricity', 'CCTV Surveillance', 'Club House', 'Community Hall', 'Outdoor Sports facility', 'Indoor Sports facility', 'Swimming Pool', 'Gym', 'Parks', 'Power Backup', 'Water &amp; Sanitation', 'Air Conditioning - Provision only for units and selected amenities']</t>
  </si>
  <si>
    <t>netra software technologies pvt ltd</t>
  </si>
  <si>
    <t>ds max sky samurai</t>
  </si>
  <si>
    <t>5xqqJEajtlJg6Y2WvkqU</t>
  </si>
  <si>
    <t>['Electricity', 'CCTV Surveillance', 'Club House', 'Community Hall', 'Outdoor Sports facility', 'Indoor Sports facility', 'Swimming Pool', 'Gym', 'Parks', 'Power Backup']</t>
  </si>
  <si>
    <t>ds max properties limited</t>
  </si>
  <si>
    <t>['https://firebasestorage.googleapis.com/v0/b/masal-db-6cc78.appspot.com/o/photos%2Fds%20max%20sky%20samurai%2Fds%20max%20sky%20samurai_image_1.webp?alt=media', 'https://firebasestorage.googleapis.com/v0/b/masal-db-6cc78.appspot.com/o/photos%2Fds%20max%20sky%20samurai%2Fds%20max%20sky%20samurai_image_2.webp?alt=media', 'https://firebasestorage.googleapis.com/v0/b/masal-db-6cc78.appspot.com/o/photos%2Fds%20max%20sky%20samurai%2Fds%20max%20sky%20samurai_image_3.webp?alt=media']</t>
  </si>
  <si>
    <t>XRMG+853, Soukya Rd, Kacharakanahalli, Kanekallu, Karnataka 562114</t>
  </si>
  <si>
    <t>ds max sukruth</t>
  </si>
  <si>
    <t>68Bz74TIYByiLYe8MW9c</t>
  </si>
  <si>
    <t>['Electricity', 'CCTV Surveillance', 'Community Hall', 'Outdoor Sports facility', 'Swimming Pool', 'Gym', 'Parks', 'Power Backup']</t>
  </si>
  <si>
    <t>ds max realty private ltd</t>
  </si>
  <si>
    <t>['https://firebasestorage.googleapis.com/v0/b/masal-db-6cc78.appspot.com/o/photos%2Fds%20max%20sukruth%2Fds%20max%20sukruth_image_1.webp?alt=media', 'https://firebasestorage.googleapis.com/v0/b/masal-db-6cc78.appspot.com/o/photos%2Fds%20max%20sukruth%2Fds%20max%20sukruth_image_2.webp?alt=media', 'https://firebasestorage.googleapis.com/v0/b/masal-db-6cc78.appspot.com/o/photos%2Fds%20max%20sukruth%2Fds%20max%20sukruth_image_3.webp?alt=media', 'https://firebasestorage.googleapis.com/v0/b/masal-db-6cc78.appspot.com/o/photos%2Fds%20max%20sukruth%2Fds%20max%20sukruth_image_4.webp?alt=media', 'https://firebasestorage.googleapis.com/v0/b/masal-db-6cc78.appspot.com/o/photos%2Fds%20max%20sukruth%2Fds%20max%20sukruth_image_5.webp?alt=media', 'https://firebasestorage.googleapis.com/v0/b/masal-db-6cc78.appspot.com/o/photos%2Fds%20max%20sukruth%2Fds%20max%20sukruth_image_6.webp?alt=media', 'https://firebasestorage.googleapis.com/v0/b/masal-db-6cc78.appspot.com/o/photos%2Fds%20max%20sukruth%2Fds%20max%20sukruth_image_7.webp?alt=media', 'https://firebasestorage.googleapis.com/v0/b/masal-db-6cc78.appspot.com/o/photos%2Fds%20max%20sukruth%2Fds%20max%20sukruth_image_8.webp?alt=media', 'https://firebasestorage.googleapis.com/v0/b/masal-db-6cc78.appspot.com/o/photos%2Fds%20max%20sukruth%2Fds%20max%20sukruth_image_9.webp?alt=media']</t>
  </si>
  <si>
    <t>Madiwala, Thirumagondanahalli Rd, Bengaluru, Madivala, Karnataka 562107</t>
  </si>
  <si>
    <t>adarsh stratuss</t>
  </si>
  <si>
    <t>6KGx5Uy8TIDBrhXw07jB</t>
  </si>
  <si>
    <t>m/s adarsh developers</t>
  </si>
  <si>
    <t>['https://firebasestorage.googleapis.com/v0/b/masal-db-6cc78.appspot.com/o/photos%2Fadarsh%20stratuss%2Fadarsh%20stratuss_image_1.webp?alt=media', 'https://firebasestorage.googleapis.com/v0/b/masal-db-6cc78.appspot.com/o/photos%2Fadarsh%20stratuss%2Fadarsh%20stratuss_image_2.webp?alt=media', 'https://firebasestorage.googleapis.com/v0/b/masal-db-6cc78.appspot.com/o/photos%2Fadarsh%20stratuss%2Fadarsh%20stratuss_image_3.webp?alt=media', 'https://firebasestorage.googleapis.com/v0/b/masal-db-6cc78.appspot.com/o/photos%2Fadarsh%20stratuss%2Fadarsh%20stratuss_image_4.webp?alt=media']</t>
  </si>
  <si>
    <t>maanya tulip</t>
  </si>
  <si>
    <t>6SpRNUOQ5MtByMXgMCgU</t>
  </si>
  <si>
    <t>maanya ventures and developers</t>
  </si>
  <si>
    <t>['https://firebasestorage.googleapis.com/v0/b/masal-db-6cc78.appspot.com/o/photos%2FMaanya%20Tulip%2FMaanya%20Tulip_image_1.webp?alt=media', 'https://firebasestorage.googleapis.com/v0/b/masal-db-6cc78.appspot.com/o/photos%2FMaanya%20Tulip%2FMaanya%20Tulip_image_10.webp?alt=media', 'https://firebasestorage.googleapis.com/v0/b/masal-db-6cc78.appspot.com/o/photos%2FMaanya%20Tulip%2FMaanya%20Tulip_image_11.webp?alt=media', 'https://firebasestorage.googleapis.com/v0/b/masal-db-6cc78.appspot.com/o/photos%2FMaanya%20Tulip%2FMaanya%20Tulip_image_12.webp?alt=media', 'https://firebasestorage.googleapis.com/v0/b/masal-db-6cc78.appspot.com/o/photos%2FMaanya%20Tulip%2FMaanya%20Tulip_image_13.webp?alt=media', 'https://firebasestorage.googleapis.com/v0/b/masal-db-6cc78.appspot.com/o/photos%2FMaanya%20Tulip%2FMaanya%20Tulip_image_14.webp?alt=media', 'https://firebasestorage.googleapis.com/v0/b/masal-db-6cc78.appspot.com/o/photos%2FMaanya%20Tulip%2FMaanya%20Tulip_image_15.webp?alt=media', 'https://firebasestorage.googleapis.com/v0/b/masal-db-6cc78.appspot.com/o/photos%2FMaanya%20Tulip%2FMaanya%20Tulip_image_2.webp?alt=media', 'https://firebasestorage.googleapis.com/v0/b/masal-db-6cc78.appspot.com/o/photos%2FMaanya%20Tulip%2FMaanya%20Tulip_image_3.webp?alt=media', 'https://firebasestorage.googleapis.com/v0/b/masal-db-6cc78.appspot.com/o/photos%2FMaanya%20Tulip%2FMaanya%20Tulip_image_4.webp?alt=media', 'https://firebasestorage.googleapis.com/v0/b/masal-db-6cc78.appspot.com/o/photos%2FMaanya%20Tulip%2FMaanya%20Tulip_image_5.webp?alt=media', 'https://firebasestorage.googleapis.com/v0/b/masal-db-6cc78.appspot.com/o/photos%2FMaanya%20Tulip%2FMaanya%20Tulip_image_6.webp?alt=media', 'https://firebasestorage.googleapis.com/v0/b/masal-db-6cc78.appspot.com/o/photos%2FMaanya%20Tulip%2FMaanya%20Tulip_image_7.webp?alt=media', 'https://firebasestorage.googleapis.com/v0/b/masal-db-6cc78.appspot.com/o/photos%2FMaanya%20Tulip%2FMaanya%20Tulip_image_8.webp?alt=media', 'https://firebasestorage.googleapis.com/v0/b/masal-db-6cc78.appspot.com/o/photos%2FMaanya%20Tulip%2FMaanya%20Tulip_image_9.webp?alt=media']</t>
  </si>
  <si>
    <t>maanya</t>
  </si>
  <si>
    <t>Devanahalli, Thammenahalli, Bengaluru, Karnataka 562110</t>
  </si>
  <si>
    <t>sowparnika olivia nest</t>
  </si>
  <si>
    <t>6Wlb0Dn9eQxz2rAj1yFd</t>
  </si>
  <si>
    <t>['Electricity', 'CCTV Surveillance', 'Community Hall', 'Power Backup', 'Water and Sanitation']</t>
  </si>
  <si>
    <t>sowparnika infracon private limited</t>
  </si>
  <si>
    <t>['https://firebasestorage.googleapis.com/v0/b/masal-db-6cc78.appspot.com/o/photos%2Fsowparnika%20olivia%20nest%2Fsowparnika%20olivia%20nest_image_1.webp?alt=media', 'https://firebasestorage.googleapis.com/v0/b/masal-db-6cc78.appspot.com/o/photos%2Fsowparnika%20olivia%20nest%2Fsowparnika%20olivia%20nest_image_2.webp?alt=media', 'https://firebasestorage.googleapis.com/v0/b/masal-db-6cc78.appspot.com/o/photos%2Fsowparnika%20olivia%20nest%2Fsowparnika%20olivia%20nest_image_3.webp?alt=media', 'https://firebasestorage.googleapis.com/v0/b/masal-db-6cc78.appspot.com/o/photos%2Fsowparnika%20olivia%20nest%2Fsowparnika%20olivia%20nest_image_4.webp?alt=media', 'https://firebasestorage.googleapis.com/v0/b/masal-db-6cc78.appspot.com/o/photos%2Fsowparnika%20olivia%20nest%2Fsowparnika%20olivia%20nest_image_5.webp?alt=media', 'https://firebasestorage.googleapis.com/v0/b/masal-db-6cc78.appspot.com/o/photos%2Fsowparnika%20olivia%20nest%2Fsowparnika%20olivia%20nest_image_6.webp?alt=media', 'https://firebasestorage.googleapis.com/v0/b/masal-db-6cc78.appspot.com/o/photos%2Fsowparnika%20olivia%20nest%2Fsowparnika%20olivia%20nest_image_7.webp?alt=media', 'https://firebasestorage.googleapis.com/v0/b/masal-db-6cc78.appspot.com/o/photos%2Fsowparnika%20olivia%20nest%2Fsowparnika%20olivia%20nest_image_8.webp?alt=media', 'https://firebasestorage.googleapis.com/v0/b/masal-db-6cc78.appspot.com/o/photos%2Fsowparnika%20olivia%20nest%2Fsowparnika%20olivia%20nest_image_9.webp?alt=media']</t>
  </si>
  <si>
    <t>sowparnika</t>
  </si>
  <si>
    <t>NH 207, Bagalur - Sarjapur Rd, Peninsula Parkville, Bengaluru, Karnataka 562125</t>
  </si>
  <si>
    <t>elite serenity</t>
  </si>
  <si>
    <t>6bHFF66OUAT8YumqZ3EK</t>
  </si>
  <si>
    <t>elite estates</t>
  </si>
  <si>
    <t>['1200sqft', '1500sqft', '2000sqft', '600sqft']</t>
  </si>
  <si>
    <t>velocity</t>
  </si>
  <si>
    <t>2JQJ+7QV, 38th Cross Rd, 5th Block, Prakruthi Layout, HBR Layout, Bengaluru, Karnataka 560043</t>
  </si>
  <si>
    <t>urbanest elite 35</t>
  </si>
  <si>
    <t>6c5tvREOcBXCDqtZQ5rW</t>
  </si>
  <si>
    <t>['Electricity', 'CCTV Surveillance', 'Club House', 'Outdoor Sports facility', 'Power Backup', 'Water and Sanitation']</t>
  </si>
  <si>
    <t>urbanest realty</t>
  </si>
  <si>
    <t>['https://firebasestorage.googleapis.com/v0/b/masal-db-6cc78.appspot.com/o/photos%2Furbanest%20elite%2035%2Furbanest%20elite%2035_image_1.webp?alt=media', 'https://firebasestorage.googleapis.com/v0/b/masal-db-6cc78.appspot.com/o/photos%2Furbanest%20elite%2035%2Furbanest%20elite%2035_image_2.webp?alt=media', 'https://firebasestorage.googleapis.com/v0/b/masal-db-6cc78.appspot.com/o/photos%2Furbanest%20elite%2035%2Furbanest%20elite%2035_image_3.webp?alt=media', 'https://firebasestorage.googleapis.com/v0/b/masal-db-6cc78.appspot.com/o/photos%2Furbanest%20elite%2035%2Furbanest%20elite%2035_image_4.webp?alt=media', 'https://firebasestorage.googleapis.com/v0/b/masal-db-6cc78.appspot.com/o/photos%2Furbanest%20elite%2035%2Furbanest%20elite%2035_image_5.webp?alt=media']</t>
  </si>
  <si>
    <t>urbanest</t>
  </si>
  <si>
    <t>3QF2+6W3, Bengaluru, Karnataka 562129</t>
  </si>
  <si>
    <t>pioneer krs park royal</t>
  </si>
  <si>
    <t>6yJIeXFyN4vVv4dhLhSd</t>
  </si>
  <si>
    <t>krs evergreen structures</t>
  </si>
  <si>
    <t>['https://firebasestorage.googleapis.com/v0/b/masal-db-6cc78.appspot.com/o/photos%2Fpioneer%20krs%20park%20royal%2Fpioneer%20krs%20park%20royal_image_1.webp?alt=media', 'https://firebasestorage.googleapis.com/v0/b/masal-db-6cc78.appspot.com/o/photos%2Fpioneer%20krs%20park%20royal%2Fpioneer%20krs%20park%20royal_image_10.webp?alt=media', 'https://firebasestorage.googleapis.com/v0/b/masal-db-6cc78.appspot.com/o/photos%2Fpioneer%20krs%20park%20royal%2Fpioneer%20krs%20park%20royal_image_11.webp?alt=media', 'https://firebasestorage.googleapis.com/v0/b/masal-db-6cc78.appspot.com/o/photos%2Fpioneer%20krs%20park%20royal%2Fpioneer%20krs%20park%20royal_image_12.webp?alt=media', 'https://firebasestorage.googleapis.com/v0/b/masal-db-6cc78.appspot.com/o/photos%2Fpioneer%20krs%20park%20royal%2Fpioneer%20krs%20park%20royal_image_13.webp?alt=media', 'https://firebasestorage.googleapis.com/v0/b/masal-db-6cc78.appspot.com/o/photos%2Fpioneer%20krs%20park%20royal%2Fpioneer%20krs%20park%20royal_image_14.webp?alt=media', 'https://firebasestorage.googleapis.com/v0/b/masal-db-6cc78.appspot.com/o/photos%2Fpioneer%20krs%20park%20royal%2Fpioneer%20krs%20park%20royal_image_15.webp?alt=media', 'https://firebasestorage.googleapis.com/v0/b/masal-db-6cc78.appspot.com/o/photos%2Fpioneer%20krs%20park%20royal%2Fpioneer%20krs%20park%20royal_image_16.webp?alt=media', 'https://firebasestorage.googleapis.com/v0/b/masal-db-6cc78.appspot.com/o/photos%2Fpioneer%20krs%20park%20royal%2Fpioneer%20krs%20park%20royal_image_17.webp?alt=media', 'https://firebasestorage.googleapis.com/v0/b/masal-db-6cc78.appspot.com/o/photos%2Fpioneer%20krs%20park%20royal%2Fpioneer%20krs%20park%20royal_image_18.webp?alt=media', 'https://firebasestorage.googleapis.com/v0/b/masal-db-6cc78.appspot.com/o/photos%2Fpioneer%20krs%20park%20royal%2Fpioneer%20krs%20park%20royal_image_19.webp?alt=media', 'https://firebasestorage.googleapis.com/v0/b/masal-db-6cc78.appspot.com/o/photos%2Fpioneer%20krs%20park%20royal%2Fpioneer%20krs%20park%20royal_image_2.webp?alt=media', 'https://firebasestorage.googleapis.com/v0/b/masal-db-6cc78.appspot.com/o/photos%2Fpioneer%20krs%20park%20royal%2Fpioneer%20krs%20park%20royal_image_3.webp?alt=media', 'https://firebasestorage.googleapis.com/v0/b/masal-db-6cc78.appspot.com/o/photos%2Fpioneer%20krs%20park%20royal%2Fpioneer%20krs%20park%20royal_image_4.webp?alt=media', 'https://firebasestorage.googleapis.com/v0/b/masal-db-6cc78.appspot.com/o/photos%2Fpioneer%20krs%20park%20royal%2Fpioneer%20krs%20park%20royal_image_5.webp?alt=media', 'https://firebasestorage.googleapis.com/v0/b/masal-db-6cc78.appspot.com/o/photos%2Fpioneer%20krs%20park%20royal%2Fpioneer%20krs%20park%20royal_image_6.webp?alt=media', 'https://firebasestorage.googleapis.com/v0/b/masal-db-6cc78.appspot.com/o/photos%2Fpioneer%20krs%20park%20royal%2Fpioneer%20krs%20park%20royal_image_7.webp?alt=media', 'https://firebasestorage.googleapis.com/v0/b/masal-db-6cc78.appspot.com/o/photos%2Fpioneer%20krs%20park%20royal%2Fpioneer%20krs%20park%20royal_image_8.webp?alt=media', 'https://firebasestorage.googleapis.com/v0/b/masal-db-6cc78.appspot.com/o/photos%2Fpioneer%20krs%20park%20royal%2Fpioneer%20krs%20park%20royal_image_9.webp?alt=media']</t>
  </si>
  <si>
    <t>Survey No. 54, Railway Underpass, near Pattanagere Metro Station, Forest Layout, Mutharayana Nagar, Gnana Bharathi, Bengaluru, Karnataka 560059</t>
  </si>
  <si>
    <t>provident sunworth city</t>
  </si>
  <si>
    <t>751n9QLVbEnFHMxOOXye</t>
  </si>
  <si>
    <t>provident housing limited</t>
  </si>
  <si>
    <t>['https://firebasestorage.googleapis.com/v0/b/masal-db-6cc78.appspot.com/o/photos%2Fprovident%20sunworth%20city%2Fprovident%20sunworth%20city_image_1.webp?alt=media', 'https://firebasestorage.googleapis.com/v0/b/masal-db-6cc78.appspot.com/o/photos%2Fprovident%20sunworth%20city%2Fprovident%20sunworth%20city_image_10.webp?alt=media', 'https://firebasestorage.googleapis.com/v0/b/masal-db-6cc78.appspot.com/o/photos%2Fprovident%20sunworth%20city%2Fprovident%20sunworth%20city_image_11.webp?alt=media', 'https://firebasestorage.googleapis.com/v0/b/masal-db-6cc78.appspot.com/o/photos%2Fprovident%20sunworth%20city%2Fprovident%20sunworth%20city_image_12.webp?alt=media', 'https://firebasestorage.googleapis.com/v0/b/masal-db-6cc78.appspot.com/o/photos%2Fprovident%20sunworth%20city%2Fprovident%20sunworth%20city_image_13.webp?alt=media', 'https://firebasestorage.googleapis.com/v0/b/masal-db-6cc78.appspot.com/o/photos%2Fprovident%20sunworth%20city%2Fprovident%20sunworth%20city_image_14.webp?alt=media', 'https://firebasestorage.googleapis.com/v0/b/masal-db-6cc78.appspot.com/o/photos%2Fprovident%20sunworth%20city%2Fprovident%20sunworth%20city_image_15.webp?alt=media', 'https://firebasestorage.googleapis.com/v0/b/masal-db-6cc78.appspot.com/o/photos%2Fprovident%20sunworth%20city%2Fprovident%20sunworth%20city_image_16.webp?alt=media', 'https://firebasestorage.googleapis.com/v0/b/masal-db-6cc78.appspot.com/o/photos%2Fprovident%20sunworth%20city%2Fprovident%20sunworth%20city_image_17.webp?alt=media', 'https://firebasestorage.googleapis.com/v0/b/masal-db-6cc78.appspot.com/o/photos%2Fprovident%20sunworth%20city%2Fprovident%20sunworth%20city_image_2.webp?alt=media', 'https://firebasestorage.googleapis.com/v0/b/masal-db-6cc78.appspot.com/o/photos%2Fprovident%20sunworth%20city%2Fprovident%20sunworth%20city_image_3.webp?alt=media', 'https://firebasestorage.googleapis.com/v0/b/masal-db-6cc78.appspot.com/o/photos%2Fprovident%20sunworth%20city%2Fprovident%20sunworth%20city_image_4.webp?alt=media', 'https://firebasestorage.googleapis.com/v0/b/masal-db-6cc78.appspot.com/o/photos%2Fprovident%20sunworth%20city%2Fprovident%20sunworth%20city_image_5.webp?alt=media', 'https://firebasestorage.googleapis.com/v0/b/masal-db-6cc78.appspot.com/o/photos%2Fprovident%20sunworth%20city%2Fprovident%20sunworth%20city_image_6.webp?alt=media', 'https://firebasestorage.googleapis.com/v0/b/masal-db-6cc78.appspot.com/o/photos%2Fprovident%20sunworth%20city%2Fprovident%20sunworth%20city_image_7.webp?alt=media', 'https://firebasestorage.googleapis.com/v0/b/masal-db-6cc78.appspot.com/o/photos%2Fprovident%20sunworth%20city%2Fprovident%20sunworth%20city_image_8.webp?alt=media', 'https://firebasestorage.googleapis.com/v0/b/masal-db-6cc78.appspot.com/o/photos%2Fprovident%20sunworth%20city%2Fprovident%20sunworth%20city_image_9.webp?alt=media']</t>
  </si>
  <si>
    <t>provident</t>
  </si>
  <si>
    <t>ark oak tree</t>
  </si>
  <si>
    <t>76Pv4kjhLGCztgOPxUHL</t>
  </si>
  <si>
    <t>['Electricity', 'CCTV Surveillance', 'Club House', 'Community Hall', 'Outdoor Sports facility', 'Indoor Sports facility', 'Swimming Pool', 'Gym', 'Power Backup', 'Piped Gas', 'Water and Sanitation']</t>
  </si>
  <si>
    <t>ark infra developers pvt ltd</t>
  </si>
  <si>
    <t>['https://firebasestorage.googleapis.com/v0/b/masal-db-6cc78.appspot.com/o/photos%2Fark%20oak%20tree%2Fark%20oak%20tree_image_1.webp?alt=media', 'https://firebasestorage.googleapis.com/v0/b/masal-db-6cc78.appspot.com/o/photos%2Fark%20oak%20tree%2Fark%20oak%20tree_image_10.webp?alt=media', 'https://firebasestorage.googleapis.com/v0/b/masal-db-6cc78.appspot.com/o/photos%2Fark%20oak%20tree%2Fark%20oak%20tree_image_11.webp?alt=media', 'https://firebasestorage.googleapis.com/v0/b/masal-db-6cc78.appspot.com/o/photos%2Fark%20oak%20tree%2Fark%20oak%20tree_image_12.webp?alt=media', 'https://firebasestorage.googleapis.com/v0/b/masal-db-6cc78.appspot.com/o/photos%2Fark%20oak%20tree%2Fark%20oak%20tree_image_13.webp?alt=media', 'https://firebasestorage.googleapis.com/v0/b/masal-db-6cc78.appspot.com/o/photos%2Fark%20oak%20tree%2Fark%20oak%20tree_image_14.webp?alt=media', 'https://firebasestorage.googleapis.com/v0/b/masal-db-6cc78.appspot.com/o/photos%2Fark%20oak%20tree%2Fark%20oak%20tree_image_15.webp?alt=media', 'https://firebasestorage.googleapis.com/v0/b/masal-db-6cc78.appspot.com/o/photos%2Fark%20oak%20tree%2Fark%20oak%20tree_image_16.webp?alt=media', 'https://firebasestorage.googleapis.com/v0/b/masal-db-6cc78.appspot.com/o/photos%2Fark%20oak%20tree%2Fark%20oak%20tree_image_17.webp?alt=media', 'https://firebasestorage.googleapis.com/v0/b/masal-db-6cc78.appspot.com/o/photos%2Fark%20oak%20tree%2Fark%20oak%20tree_image_18.webp?alt=media', 'https://firebasestorage.googleapis.com/v0/b/masal-db-6cc78.appspot.com/o/photos%2Fark%20oak%20tree%2Fark%20oak%20tree_image_2.webp?alt=media', 'https://firebasestorage.googleapis.com/v0/b/masal-db-6cc78.appspot.com/o/photos%2Fark%20oak%20tree%2Fark%20oak%20tree_image_3.webp?alt=media', 'https://firebasestorage.googleapis.com/v0/b/masal-db-6cc78.appspot.com/o/photos%2Fark%20oak%20tree%2Fark%20oak%20tree_image_4.webp?alt=media', 'https://firebasestorage.googleapis.com/v0/b/masal-db-6cc78.appspot.com/o/photos%2Fark%20oak%20tree%2Fark%20oak%20tree_image_5.webp?alt=media', 'https://firebasestorage.googleapis.com/v0/b/masal-db-6cc78.appspot.com/o/photos%2Fark%20oak%20tree%2Fark%20oak%20tree_image_6.webp?alt=media', 'https://firebasestorage.googleapis.com/v0/b/masal-db-6cc78.appspot.com/o/photos%2Fark%20oak%20tree%2Fark%20oak%20tree_image_7.webp?alt=media', 'https://firebasestorage.googleapis.com/v0/b/masal-db-6cc78.appspot.com/o/photos%2Fark%20oak%20tree%2Fark%20oak%20tree_image_8.webp?alt=media', 'https://firebasestorage.googleapis.com/v0/b/masal-db-6cc78.appspot.com/o/photos%2Fark%20oak%20tree%2Fark%20oak%20tree_image_9.webp?alt=media']</t>
  </si>
  <si>
    <t>ark infra developers</t>
  </si>
  <si>
    <t>Channasandra, beside MVJ College of Engineering, opposite ARK CLOUD CITY, Whitefield, Bengaluru, Karnataka 560067</t>
  </si>
  <si>
    <t>icon calista</t>
  </si>
  <si>
    <t>7CXUM5AH79bYqcmf8gCP</t>
  </si>
  <si>
    <t>icon homz llp</t>
  </si>
  <si>
    <t>['1200sqft', '1500sqft', '2000sqft']</t>
  </si>
  <si>
    <t>['https://firebasestorage.googleapis.com/v0/b/masal-db-6cc78.appspot.com/o/photos%2FIcon%20Calista%2FIcon%20Calista_image_1.webp?alt=media']</t>
  </si>
  <si>
    <t>iconhomz</t>
  </si>
  <si>
    <t>54, Kachanayakanahalli Village, Jigani Hobli, Taluk, Anekal, Bengaluru, Karnataka 562106</t>
  </si>
  <si>
    <t>mahaveer celesse</t>
  </si>
  <si>
    <t>7Di4Kl2Cb3OCbzrURXCI</t>
  </si>
  <si>
    <t>reddy housing private limited</t>
  </si>
  <si>
    <t>['https://firebasestorage.googleapis.com/v0/b/masal-db-6cc78.appspot.com/o/photos%2Fmahaveer%20celesse%2Fmahaveer%20celesse_image_1.webp?alt=media', 'https://firebasestorage.googleapis.com/v0/b/masal-db-6cc78.appspot.com/o/photos%2Fmahaveer%20celesse%2Fmahaveer%20celesse_image_10.webp?alt=media', 'https://firebasestorage.googleapis.com/v0/b/masal-db-6cc78.appspot.com/o/photos%2Fmahaveer%20celesse%2Fmahaveer%20celesse_image_11.webp?alt=media', 'https://firebasestorage.googleapis.com/v0/b/masal-db-6cc78.appspot.com/o/photos%2Fmahaveer%20celesse%2Fmahaveer%20celesse_image_12.webp?alt=media', 'https://firebasestorage.googleapis.com/v0/b/masal-db-6cc78.appspot.com/o/photos%2Fmahaveer%20celesse%2Fmahaveer%20celesse_image_13.webp?alt=media', 'https://firebasestorage.googleapis.com/v0/b/masal-db-6cc78.appspot.com/o/photos%2Fmahaveer%20celesse%2Fmahaveer%20celesse_image_14.webp?alt=media', 'https://firebasestorage.googleapis.com/v0/b/masal-db-6cc78.appspot.com/o/photos%2Fmahaveer%20celesse%2Fmahaveer%20celesse_image_15.webp?alt=media', 'https://firebasestorage.googleapis.com/v0/b/masal-db-6cc78.appspot.com/o/photos%2Fmahaveer%20celesse%2Fmahaveer%20celesse_image_16.webp?alt=media', 'https://firebasestorage.googleapis.com/v0/b/masal-db-6cc78.appspot.com/o/photos%2Fmahaveer%20celesse%2Fmahaveer%20celesse_image_17.webp?alt=media', 'https://firebasestorage.googleapis.com/v0/b/masal-db-6cc78.appspot.com/o/photos%2Fmahaveer%20celesse%2Fmahaveer%20celesse_image_18.webp?alt=media', 'https://firebasestorage.googleapis.com/v0/b/masal-db-6cc78.appspot.com/o/photos%2Fmahaveer%20celesse%2Fmahaveer%20celesse_image_19.webp?alt=media', 'https://firebasestorage.googleapis.com/v0/b/masal-db-6cc78.appspot.com/o/photos%2Fmahaveer%20celesse%2Fmahaveer%20celesse_image_2.webp?alt=media', 'https://firebasestorage.googleapis.com/v0/b/masal-db-6cc78.appspot.com/o/photos%2Fmahaveer%20celesse%2Fmahaveer%20celesse_image_3.webp?alt=media', 'https://firebasestorage.googleapis.com/v0/b/masal-db-6cc78.appspot.com/o/photos%2Fmahaveer%20celesse%2Fmahaveer%20celesse_image_4.webp?alt=media', 'https://firebasestorage.googleapis.com/v0/b/masal-db-6cc78.appspot.com/o/photos%2Fmahaveer%20celesse%2Fmahaveer%20celesse_image_5.webp?alt=media', 'https://firebasestorage.googleapis.com/v0/b/masal-db-6cc78.appspot.com/o/photos%2Fmahaveer%20celesse%2Fmahaveer%20celesse_image_6.webp?alt=media', 'https://firebasestorage.googleapis.com/v0/b/masal-db-6cc78.appspot.com/o/photos%2Fmahaveer%20celesse%2Fmahaveer%20celesse_image_7.webp?alt=media', 'https://firebasestorage.googleapis.com/v0/b/masal-db-6cc78.appspot.com/o/photos%2Fmahaveer%20celesse%2Fmahaveer%20celesse_image_8.webp?alt=media', 'https://firebasestorage.googleapis.com/v0/b/masal-db-6cc78.appspot.com/o/photos%2Fmahaveer%20celesse%2Fmahaveer%20celesse_image_9.webp?alt=media']</t>
  </si>
  <si>
    <t>mahaveer</t>
  </si>
  <si>
    <t>brigade laguna</t>
  </si>
  <si>
    <t>7DqPYAn18DlmOqjT7WYd</t>
  </si>
  <si>
    <t>['Electricity', 'Club House']</t>
  </si>
  <si>
    <t>brigade enterprises ltd</t>
  </si>
  <si>
    <t>['https://firebasestorage.googleapis.com/v0/b/masal-db-6cc78.appspot.com/o/photos%2Fbrigade%20laguna%2Fbrigade%20laguna_image_1.webp?alt=media', 'https://firebasestorage.googleapis.com/v0/b/masal-db-6cc78.appspot.com/o/photos%2Fbrigade%20laguna%2Fbrigade%20laguna_image_10.webp?alt=media', 'https://firebasestorage.googleapis.com/v0/b/masal-db-6cc78.appspot.com/o/photos%2Fbrigade%20laguna%2Fbrigade%20laguna_image_11.webp?alt=media', 'https://firebasestorage.googleapis.com/v0/b/masal-db-6cc78.appspot.com/o/photos%2Fbrigade%20laguna%2Fbrigade%20laguna_image_12.webp?alt=media', 'https://firebasestorage.googleapis.com/v0/b/masal-db-6cc78.appspot.com/o/photos%2Fbrigade%20laguna%2Fbrigade%20laguna_image_13.webp?alt=media', 'https://firebasestorage.googleapis.com/v0/b/masal-db-6cc78.appspot.com/o/photos%2Fbrigade%20laguna%2Fbrigade%20laguna_image_14.webp?alt=media', 'https://firebasestorage.googleapis.com/v0/b/masal-db-6cc78.appspot.com/o/photos%2Fbrigade%20laguna%2Fbrigade%20laguna_image_15.webp?alt=media', 'https://firebasestorage.googleapis.com/v0/b/masal-db-6cc78.appspot.com/o/photos%2Fbrigade%20laguna%2Fbrigade%20laguna_image_16.webp?alt=media', 'https://firebasestorage.googleapis.com/v0/b/masal-db-6cc78.appspot.com/o/photos%2Fbrigade%20laguna%2Fbrigade%20laguna_image_17.webp?alt=media', 'https://firebasestorage.googleapis.com/v0/b/masal-db-6cc78.appspot.com/o/photos%2Fbrigade%20laguna%2Fbrigade%20laguna_image_18.webp?alt=media', 'https://firebasestorage.googleapis.com/v0/b/masal-db-6cc78.appspot.com/o/photos%2Fbrigade%20laguna%2Fbrigade%20laguna_image_19.webp?alt=media', 'https://firebasestorage.googleapis.com/v0/b/masal-db-6cc78.appspot.com/o/photos%2Fbrigade%20laguna%2Fbrigade%20laguna_image_2.webp?alt=media', 'https://firebasestorage.googleapis.com/v0/b/masal-db-6cc78.appspot.com/o/photos%2Fbrigade%20laguna%2Fbrigade%20laguna_image_3.webp?alt=media', 'https://firebasestorage.googleapis.com/v0/b/masal-db-6cc78.appspot.com/o/photos%2Fbrigade%20laguna%2Fbrigade%20laguna_image_4.webp?alt=media', 'https://firebasestorage.googleapis.com/v0/b/masal-db-6cc78.appspot.com/o/photos%2Fbrigade%20laguna%2Fbrigade%20laguna_image_5.webp?alt=media', 'https://firebasestorage.googleapis.com/v0/b/masal-db-6cc78.appspot.com/o/photos%2Fbrigade%20laguna%2Fbrigade%20laguna_image_6.webp?alt=media', 'https://firebasestorage.googleapis.com/v0/b/masal-db-6cc78.appspot.com/o/photos%2Fbrigade%20laguna%2Fbrigade%20laguna_image_7.webp?alt=media', 'https://firebasestorage.googleapis.com/v0/b/masal-db-6cc78.appspot.com/o/photos%2Fbrigade%20laguna%2Fbrigade%20laguna_image_8.webp?alt=media', 'https://firebasestorage.googleapis.com/v0/b/masal-db-6cc78.appspot.com/o/photos%2Fbrigade%20laguna%2Fbrigade%20laguna_image_9.webp?alt=media']</t>
  </si>
  <si>
    <t>Lake Park, Sy.No.59/2 &amp; 60/3 Dasarahalli Village, Hobli, opp. Rachenahalli, Krishnarajapuram, Bengaluru, Karnataka 560092</t>
  </si>
  <si>
    <t>disha- pursuit of sunshine</t>
  </si>
  <si>
    <t>7QC2R767YoYOEY2VvZgb</t>
  </si>
  <si>
    <t>dishahabitat projects llp</t>
  </si>
  <si>
    <t>['https://firebasestorage.googleapis.com/v0/b/masal-db-6cc78.appspot.com/o/photos%2Fdisha-%20pursuit%20of%20sunshine%2Fdisha-%20pursuit%20of%20sunshine_image_1.webp?alt=media', 'https://firebasestorage.googleapis.com/v0/b/masal-db-6cc78.appspot.com/o/photos%2Fdisha-%20pursuit%20of%20sunshine%2Fdisha-%20pursuit%20of%20sunshine_image_10.webp?alt=media', 'https://firebasestorage.googleapis.com/v0/b/masal-db-6cc78.appspot.com/o/photos%2Fdisha-%20pursuit%20of%20sunshine%2Fdisha-%20pursuit%20of%20sunshine_image_11.webp?alt=media', 'https://firebasestorage.googleapis.com/v0/b/masal-db-6cc78.appspot.com/o/photos%2Fdisha-%20pursuit%20of%20sunshine%2Fdisha-%20pursuit%20of%20sunshine_image_12.webp?alt=media', 'https://firebasestorage.googleapis.com/v0/b/masal-db-6cc78.appspot.com/o/photos%2Fdisha-%20pursuit%20of%20sunshine%2Fdisha-%20pursuit%20of%20sunshine_image_13.webp?alt=media', 'https://firebasestorage.googleapis.com/v0/b/masal-db-6cc78.appspot.com/o/photos%2Fdisha-%20pursuit%20of%20sunshine%2Fdisha-%20pursuit%20of%20sunshine_image_14.webp?alt=media', 'https://firebasestorage.googleapis.com/v0/b/masal-db-6cc78.appspot.com/o/photos%2Fdisha-%20pursuit%20of%20sunshine%2Fdisha-%20pursuit%20of%20sunshine_image_15.webp?alt=media', 'https://firebasestorage.googleapis.com/v0/b/masal-db-6cc78.appspot.com/o/photos%2Fdisha-%20pursuit%20of%20sunshine%2Fdisha-%20pursuit%20of%20sunshine_image_16.webp?alt=media', 'https://firebasestorage.googleapis.com/v0/b/masal-db-6cc78.appspot.com/o/photos%2Fdisha-%20pursuit%20of%20sunshine%2Fdisha-%20pursuit%20of%20sunshine_image_17.webp?alt=media', 'https://firebasestorage.googleapis.com/v0/b/masal-db-6cc78.appspot.com/o/photos%2Fdisha-%20pursuit%20of%20sunshine%2Fdisha-%20pursuit%20of%20sunshine_image_18.webp?alt=media', 'https://firebasestorage.googleapis.com/v0/b/masal-db-6cc78.appspot.com/o/photos%2Fdisha-%20pursuit%20of%20sunshine%2Fdisha-%20pursuit%20of%20sunshine_image_19.webp?alt=media', 'https://firebasestorage.googleapis.com/v0/b/masal-db-6cc78.appspot.com/o/photos%2Fdisha-%20pursuit%20of%20sunshine%2Fdisha-%20pursuit%20of%20sunshine_image_2.webp?alt=media', 'https://firebasestorage.googleapis.com/v0/b/masal-db-6cc78.appspot.com/o/photos%2Fdisha-%20pursuit%20of%20sunshine%2Fdisha-%20pursuit%20of%20sunshine_image_20.webp?alt=media', 'https://firebasestorage.googleapis.com/v0/b/masal-db-6cc78.appspot.com/o/photos%2Fdisha-%20pursuit%20of%20sunshine%2Fdisha-%20pursuit%20of%20sunshine_image_3.webp?alt=media', 'https://firebasestorage.googleapis.com/v0/b/masal-db-6cc78.appspot.com/o/photos%2Fdisha-%20pursuit%20of%20sunshine%2Fdisha-%20pursuit%20of%20sunshine_image_4.webp?alt=media', 'https://firebasestorage.googleapis.com/v0/b/masal-db-6cc78.appspot.com/o/photos%2Fdisha-%20pursuit%20of%20sunshine%2Fdisha-%20pursuit%20of%20sunshine_image_5.webp?alt=media', 'https://firebasestorage.googleapis.com/v0/b/masal-db-6cc78.appspot.com/o/photos%2Fdisha-%20pursuit%20of%20sunshine%2Fdisha-%20pursuit%20of%20sunshine_image_6.webp?alt=media', 'https://firebasestorage.googleapis.com/v0/b/masal-db-6cc78.appspot.com/o/photos%2Fdisha-%20pursuit%20of%20sunshine%2Fdisha-%20pursuit%20of%20sunshine_image_7.webp?alt=media', 'https://firebasestorage.googleapis.com/v0/b/masal-db-6cc78.appspot.com/o/photos%2Fdisha-%20pursuit%20of%20sunshine%2Fdisha-%20pursuit%20of%20sunshine_image_8.webp?alt=media', 'https://firebasestorage.googleapis.com/v0/b/masal-db-6cc78.appspot.com/o/photos%2Fdisha-%20pursuit%20of%20sunshine%2Fdisha-%20pursuit%20of%20sunshine_image_9.webp?alt=media']</t>
  </si>
  <si>
    <t>disha</t>
  </si>
  <si>
    <t>Sy#210, Budigere Rd, manduru, Bengaluru, Karnataka 560049</t>
  </si>
  <si>
    <t>brigade el dorado krypton</t>
  </si>
  <si>
    <t>7ZDPeJXBRLxzEfFwzuzX</t>
  </si>
  <si>
    <t>brigade tetrarch private limited</t>
  </si>
  <si>
    <t>['https://firebasestorage.googleapis.com/v0/b/masal-db-6cc78.appspot.com/o/photos%2Fbrigade%20el%20dorado%20krypton%2Fbrigade%20el%20dorado%20krypton_image_1.webp?alt=media', 'https://firebasestorage.googleapis.com/v0/b/masal-db-6cc78.appspot.com/o/photos%2Fbrigade%20el%20dorado%20krypton%2Fbrigade%20el%20dorado%20krypton_image_2.webp?alt=media', 'https://firebasestorage.googleapis.com/v0/b/masal-db-6cc78.appspot.com/o/photos%2Fbrigade%20el%20dorado%20krypton%2Fbrigade%20el%20dorado%20krypton_image_3.webp?alt=media', 'https://firebasestorage.googleapis.com/v0/b/masal-db-6cc78.appspot.com/o/photos%2Fbrigade%20el%20dorado%20krypton%2Fbrigade%20el%20dorado%20krypton_image_4.webp?alt=media', 'https://firebasestorage.googleapis.com/v0/b/masal-db-6cc78.appspot.com/o/photos%2Fbrigade%20el%20dorado%20krypton%2Fbrigade%20el%20dorado%20krypton_image_5.webp?alt=media', 'https://firebasestorage.googleapis.com/v0/b/masal-db-6cc78.appspot.com/o/photos%2Fbrigade%20el%20dorado%20krypton%2Fbrigade%20el%20dorado%20krypton_image_6.webp?alt=media', 'https://firebasestorage.googleapis.com/v0/b/masal-db-6cc78.appspot.com/o/photos%2Fbrigade%20el%20dorado%20krypton%2Fbrigade%20el%20dorado%20krypton_image_7.webp?alt=media']</t>
  </si>
  <si>
    <t>century ethos</t>
  </si>
  <si>
    <t>7c5BDBJPRgYasPWrJzki</t>
  </si>
  <si>
    <t>century real estate holdings private limited</t>
  </si>
  <si>
    <t>['https://firebasestorage.googleapis.com/v0/b/masal-db-6cc78.appspot.com/o/photos%2Fcentury%20ethos%2Fcentury%20ethos_image_1.webp?alt=media', 'https://firebasestorage.googleapis.com/v0/b/masal-db-6cc78.appspot.com/o/photos%2Fcentury%20ethos%2Fcentury%20ethos_image_10.webp?alt=media', 'https://firebasestorage.googleapis.com/v0/b/masal-db-6cc78.appspot.com/o/photos%2Fcentury%20ethos%2Fcentury%20ethos_image_11.webp?alt=media', 'https://firebasestorage.googleapis.com/v0/b/masal-db-6cc78.appspot.com/o/photos%2Fcentury%20ethos%2Fcentury%20ethos_image_12.webp?alt=media', 'https://firebasestorage.googleapis.com/v0/b/masal-db-6cc78.appspot.com/o/photos%2Fcentury%20ethos%2Fcentury%20ethos_image_13.webp?alt=media', 'https://firebasestorage.googleapis.com/v0/b/masal-db-6cc78.appspot.com/o/photos%2Fcentury%20ethos%2Fcentury%20ethos_image_14.webp?alt=media', 'https://firebasestorage.googleapis.com/v0/b/masal-db-6cc78.appspot.com/o/photos%2Fcentury%20ethos%2Fcentury%20ethos_image_15.webp?alt=media', 'https://firebasestorage.googleapis.com/v0/b/masal-db-6cc78.appspot.com/o/photos%2Fcentury%20ethos%2Fcentury%20ethos_image_16.webp?alt=media', 'https://firebasestorage.googleapis.com/v0/b/masal-db-6cc78.appspot.com/o/photos%2Fcentury%20ethos%2Fcentury%20ethos_image_17.webp?alt=media', 'https://firebasestorage.googleapis.com/v0/b/masal-db-6cc78.appspot.com/o/photos%2Fcentury%20ethos%2Fcentury%20ethos_image_18.webp?alt=media', 'https://firebasestorage.googleapis.com/v0/b/masal-db-6cc78.appspot.com/o/photos%2Fcentury%20ethos%2Fcentury%20ethos_image_19.webp?alt=media', 'https://firebasestorage.googleapis.com/v0/b/masal-db-6cc78.appspot.com/o/photos%2Fcentury%20ethos%2Fcentury%20ethos_image_2.webp?alt=media', 'https://firebasestorage.googleapis.com/v0/b/masal-db-6cc78.appspot.com/o/photos%2Fcentury%20ethos%2Fcentury%20ethos_image_3.webp?alt=media', 'https://firebasestorage.googleapis.com/v0/b/masal-db-6cc78.appspot.com/o/photos%2Fcentury%20ethos%2Fcentury%20ethos_image_4.webp?alt=media', 'https://firebasestorage.googleapis.com/v0/b/masal-db-6cc78.appspot.com/o/photos%2Fcentury%20ethos%2Fcentury%20ethos_image_5.webp?alt=media', 'https://firebasestorage.googleapis.com/v0/b/masal-db-6cc78.appspot.com/o/photos%2Fcentury%20ethos%2Fcentury%20ethos_image_6.webp?alt=media', 'https://firebasestorage.googleapis.com/v0/b/masal-db-6cc78.appspot.com/o/photos%2Fcentury%20ethos%2Fcentury%20ethos_image_7.webp?alt=media', 'https://firebasestorage.googleapis.com/v0/b/masal-db-6cc78.appspot.com/o/photos%2Fcentury%20ethos%2Fcentury%20ethos_image_8.webp?alt=media', 'https://firebasestorage.googleapis.com/v0/b/masal-db-6cc78.appspot.com/o/photos%2Fcentury%20ethos%2Fcentury%20ethos_image_9.webp?alt=media']</t>
  </si>
  <si>
    <t>century</t>
  </si>
  <si>
    <t>arvind orchards</t>
  </si>
  <si>
    <t>7d63txjv7E1JXymrVZq9</t>
  </si>
  <si>
    <t>arvind smart homes private limited</t>
  </si>
  <si>
    <t>['1200sqft', '1500sqft', '1800sqft', '2000sqft', '2400sqft']</t>
  </si>
  <si>
    <t>arvind smartspaces</t>
  </si>
  <si>
    <t>no 14/1 arvind, Orchard, Sahakar Nagar, Bengaluru, Karnataka 560092</t>
  </si>
  <si>
    <t>13Â° 16' 14.7403" N 77Â° 39' 5.8882" E</t>
  </si>
  <si>
    <t>the county address</t>
  </si>
  <si>
    <t>7i5KRGHlvoifZukmiYE5</t>
  </si>
  <si>
    <t>indiabuild developers pvt ltd</t>
  </si>
  <si>
    <t>east</t>
  </si>
  <si>
    <t>['1200sqft', '1500sqft', '2400sqft']</t>
  </si>
  <si>
    <t>['https://firebasestorage.googleapis.com/v0/b/masal-db-6cc78.appspot.com/o/photos%2FThe%20County%20Address%20%2FThe%20County%20Address%20_image_1.webp?alt=media', 'https://firebasestorage.googleapis.com/v0/b/masal-db-6cc78.appspot.com/o/photos%2FThe%20County%20Address%20%2FThe%20County%20Address%20_image_10.webp?alt=media', 'https://firebasestorage.googleapis.com/v0/b/masal-db-6cc78.appspot.com/o/photos%2FThe%20County%20Address%20%2FThe%20County%20Address%20_image_11.webp?alt=media', 'https://firebasestorage.googleapis.com/v0/b/masal-db-6cc78.appspot.com/o/photos%2FThe%20County%20Address%20%2FThe%20County%20Address%20_image_12.webp?alt=media', 'https://firebasestorage.googleapis.com/v0/b/masal-db-6cc78.appspot.com/o/photos%2FThe%20County%20Address%20%2FThe%20County%20Address%20_image_13.webp?alt=media', 'https://firebasestorage.googleapis.com/v0/b/masal-db-6cc78.appspot.com/o/photos%2FThe%20County%20Address%20%2FThe%20County%20Address%20_image_14.webp?alt=media', 'https://firebasestorage.googleapis.com/v0/b/masal-db-6cc78.appspot.com/o/photos%2FThe%20County%20Address%20%2FThe%20County%20Address%20_image_15.webp?alt=media', 'https://firebasestorage.googleapis.com/v0/b/masal-db-6cc78.appspot.com/o/photos%2FThe%20County%20Address%20%2FThe%20County%20Address%20_image_16.webp?alt=media', 'https://firebasestorage.googleapis.com/v0/b/masal-db-6cc78.appspot.com/o/photos%2FThe%20County%20Address%20%2FThe%20County%20Address%20_image_17.webp?alt=media', 'https://firebasestorage.googleapis.com/v0/b/masal-db-6cc78.appspot.com/o/photos%2FThe%20County%20Address%20%2FThe%20County%20Address%20_image_18.webp?alt=media', 'https://firebasestorage.googleapis.com/v0/b/masal-db-6cc78.appspot.com/o/photos%2FThe%20County%20Address%20%2FThe%20County%20Address%20_image_2.webp?alt=media', 'https://firebasestorage.googleapis.com/v0/b/masal-db-6cc78.appspot.com/o/photos%2FThe%20County%20Address%20%2FThe%20County%20Address%20_image_3.webp?alt=media', 'https://firebasestorage.googleapis.com/v0/b/masal-db-6cc78.appspot.com/o/photos%2FThe%20County%20Address%20%2FThe%20County%20Address%20_image_4.webp?alt=media', 'https://firebasestorage.googleapis.com/v0/b/masal-db-6cc78.appspot.com/o/photos%2FThe%20County%20Address%20%2FThe%20County%20Address%20_image_5.webp?alt=media', 'https://firebasestorage.googleapis.com/v0/b/masal-db-6cc78.appspot.com/o/photos%2FThe%20County%20Address%20%2FThe%20County%20Address%20_image_6.webp?alt=media', 'https://firebasestorage.googleapis.com/v0/b/masal-db-6cc78.appspot.com/o/photos%2FThe%20County%20Address%20%2FThe%20County%20Address%20_image_7.webp?alt=media', 'https://firebasestorage.googleapis.com/v0/b/masal-db-6cc78.appspot.com/o/photos%2FThe%20County%20Address%20%2FThe%20County%20Address%20_image_8.webp?alt=media', 'https://firebasestorage.googleapis.com/v0/b/masal-db-6cc78.appspot.com/o/photos%2FThe%20County%20Address%20%2FThe%20County%20Address%20_image_9.webp?alt=media']</t>
  </si>
  <si>
    <t>address maker</t>
  </si>
  <si>
    <t>itangur</t>
  </si>
  <si>
    <t>VQGQ+MJ, Ittangoor Village Sarjapur Hobli, Anekal, Taluk, Bengaluru, Karnataka 562125</t>
  </si>
  <si>
    <t>azur</t>
  </si>
  <si>
    <t>7jxTFTtplu7UCAkfwTOI</t>
  </si>
  <si>
    <t>macrotech developers ltd</t>
  </si>
  <si>
    <t>lodha</t>
  </si>
  <si>
    <t>vajram newtown</t>
  </si>
  <si>
    <t>7mGXyZL5XVR0yjNqLexH</t>
  </si>
  <si>
    <t>['Electricity', 'CCTV Surveillance', 'Club House', 'Outdoor Sports facility', 'Indoor Sports facility', 'Swimming Pool', 'Gym', 'Parks', 'Power Backup', 'Piped Gas', 'Water and Sanitation']</t>
  </si>
  <si>
    <t>vajram estates pvt ltd</t>
  </si>
  <si>
    <t>['https://firebasestorage.googleapis.com/v0/b/masal-db-6cc78.appspot.com/o/photos%2Fvajram%20newtown%2Fvajram%20newtown_image_1.webp?alt=media', 'https://firebasestorage.googleapis.com/v0/b/masal-db-6cc78.appspot.com/o/photos%2Fvajram%20newtown%2Fvajram%20newtown_image_10.webp?alt=media', 'https://firebasestorage.googleapis.com/v0/b/masal-db-6cc78.appspot.com/o/photos%2Fvajram%20newtown%2Fvajram%20newtown_image_11.webp?alt=media', 'https://firebasestorage.googleapis.com/v0/b/masal-db-6cc78.appspot.com/o/photos%2Fvajram%20newtown%2Fvajram%20newtown_image_12.webp?alt=media', 'https://firebasestorage.googleapis.com/v0/b/masal-db-6cc78.appspot.com/o/photos%2Fvajram%20newtown%2Fvajram%20newtown_image_13.webp?alt=media', 'https://firebasestorage.googleapis.com/v0/b/masal-db-6cc78.appspot.com/o/photos%2Fvajram%20newtown%2Fvajram%20newtown_image_14.webp?alt=media', 'https://firebasestorage.googleapis.com/v0/b/masal-db-6cc78.appspot.com/o/photos%2Fvajram%20newtown%2Fvajram%20newtown_image_15.webp?alt=media', 'https://firebasestorage.googleapis.com/v0/b/masal-db-6cc78.appspot.com/o/photos%2Fvajram%20newtown%2Fvajram%20newtown_image_16.webp?alt=media', 'https://firebasestorage.googleapis.com/v0/b/masal-db-6cc78.appspot.com/o/photos%2Fvajram%20newtown%2Fvajram%20newtown_image_17.webp?alt=media', 'https://firebasestorage.googleapis.com/v0/b/masal-db-6cc78.appspot.com/o/photos%2Fvajram%20newtown%2Fvajram%20newtown_image_18.webp?alt=media', 'https://firebasestorage.googleapis.com/v0/b/masal-db-6cc78.appspot.com/o/photos%2Fvajram%20newtown%2Fvajram%20newtown_image_19.webp?alt=media', 'https://firebasestorage.googleapis.com/v0/b/masal-db-6cc78.appspot.com/o/photos%2Fvajram%20newtown%2Fvajram%20newtown_image_2.webp?alt=media', 'https://firebasestorage.googleapis.com/v0/b/masal-db-6cc78.appspot.com/o/photos%2Fvajram%20newtown%2Fvajram%20newtown_image_20.webp?alt=media', 'https://firebasestorage.googleapis.com/v0/b/masal-db-6cc78.appspot.com/o/photos%2Fvajram%20newtown%2Fvajram%20newtown_image_3.webp?alt=media', 'https://firebasestorage.googleapis.com/v0/b/masal-db-6cc78.appspot.com/o/photos%2Fvajram%20newtown%2Fvajram%20newtown_image_4.webp?alt=media', 'https://firebasestorage.googleapis.com/v0/b/masal-db-6cc78.appspot.com/o/photos%2Fvajram%20newtown%2Fvajram%20newtown_image_5.webp?alt=media', 'https://firebasestorage.googleapis.com/v0/b/masal-db-6cc78.appspot.com/o/photos%2Fvajram%20newtown%2Fvajram%20newtown_image_6.webp?alt=media', 'https://firebasestorage.googleapis.com/v0/b/masal-db-6cc78.appspot.com/o/photos%2Fvajram%20newtown%2Fvajram%20newtown_image_7.webp?alt=media', 'https://firebasestorage.googleapis.com/v0/b/masal-db-6cc78.appspot.com/o/photos%2Fvajram%20newtown%2Fvajram%20newtown_image_8.webp?alt=media', 'https://firebasestorage.googleapis.com/v0/b/masal-db-6cc78.appspot.com/o/photos%2Fvajram%20newtown%2Fvajram%20newtown_image_9.webp?alt=media']</t>
  </si>
  <si>
    <t>vajram group</t>
  </si>
  <si>
    <t>Survey No. 63/1, Shri Vijayaraja Estate, Jakkur Post, Thanisandra Main Rd, Chokkanahalli, Bengaluru, Karnataka 560064</t>
  </si>
  <si>
    <t>lagos</t>
  </si>
  <si>
    <t>7r56HMAXFTpWnEQwcJeG</t>
  </si>
  <si>
    <t>b&amp;m homes</t>
  </si>
  <si>
    <t>['1150sqft', '1450sqft', '2300sqft', '2700sqft', '3100sqft']</t>
  </si>
  <si>
    <t>bricks &amp; milestones</t>
  </si>
  <si>
    <t>aura</t>
  </si>
  <si>
    <t>7u1438FS9rS3Gmuxh8Ku</t>
  </si>
  <si>
    <t>['Electricity', 'Club House', 'Indoor Sports facility', 'Gym', 'Power Backup']</t>
  </si>
  <si>
    <t>skr builders and developers</t>
  </si>
  <si>
    <t>skr builders</t>
  </si>
  <si>
    <t>12Â° 50' 44.2558" N 77Â° 43' 40.8547" E</t>
  </si>
  <si>
    <t>nexsa acuity</t>
  </si>
  <si>
    <t>7wj7vbCt8QmIX2wY7y9q</t>
  </si>
  <si>
    <t>['Electricity', 'CCTV Surveillance', 'Gym', 'Power Backup', 'Piped Gas', 'Water and Sanitation']</t>
  </si>
  <si>
    <t>nexsa builders private limited</t>
  </si>
  <si>
    <t>['https://firebasestorage.googleapis.com/v0/b/masal-db-6cc78.appspot.com/o/photos%2Fnexsa%20acuity%2Fnexsa%20acuity_image_1.webp?alt=media', 'https://firebasestorage.googleapis.com/v0/b/masal-db-6cc78.appspot.com/o/photos%2Fnexsa%20acuity%2Fnexsa%20acuity_image_2.webp?alt=media', 'https://firebasestorage.googleapis.com/v0/b/masal-db-6cc78.appspot.com/o/photos%2Fnexsa%20acuity%2Fnexsa%20acuity_image_3.webp?alt=media', 'https://firebasestorage.googleapis.com/v0/b/masal-db-6cc78.appspot.com/o/photos%2Fnexsa%20acuity%2Fnexsa%20acuity_image_4.webp?alt=media', 'https://firebasestorage.googleapis.com/v0/b/masal-db-6cc78.appspot.com/o/photos%2Fnexsa%20acuity%2Fnexsa%20acuity_image_5.webp?alt=media']</t>
  </si>
  <si>
    <t>nexsa builders</t>
  </si>
  <si>
    <t>1st Main Road, Byrathi Village, Bidarahalli Hobli, Hennur Gardens, Bengaluru, Byrathi, Karnataka 560077</t>
  </si>
  <si>
    <t>svb maplewoods</t>
  </si>
  <si>
    <t>8CmZeByqjZq7BYxf5nod</t>
  </si>
  <si>
    <t>svb developers</t>
  </si>
  <si>
    <t>['1160sqft', '1200sqft']</t>
  </si>
  <si>
    <t>['https://firebasestorage.googleapis.com/v0/b/masal-db-6cc78.appspot.com/o/photos%2FSVB%20Maplewoods%2FSVB%20Maplewoods_image_1.webp?alt=media', 'https://firebasestorage.googleapis.com/v0/b/masal-db-6cc78.appspot.com/o/photos%2FSVB%20Maplewoods%2FSVB%20Maplewoods_image_10.webp?alt=media', 'https://firebasestorage.googleapis.com/v0/b/masal-db-6cc78.appspot.com/o/photos%2FSVB%20Maplewoods%2FSVB%20Maplewoods_image_11.webp?alt=media', 'https://firebasestorage.googleapis.com/v0/b/masal-db-6cc78.appspot.com/o/photos%2FSVB%20Maplewoods%2FSVB%20Maplewoods_image_12.webp?alt=media', 'https://firebasestorage.googleapis.com/v0/b/masal-db-6cc78.appspot.com/o/photos%2FSVB%20Maplewoods%2FSVB%20Maplewoods_image_13.webp?alt=media', 'https://firebasestorage.googleapis.com/v0/b/masal-db-6cc78.appspot.com/o/photos%2FSVB%20Maplewoods%2FSVB%20Maplewoods_image_14.webp?alt=media', 'https://firebasestorage.googleapis.com/v0/b/masal-db-6cc78.appspot.com/o/photos%2FSVB%20Maplewoods%2FSVB%20Maplewoods_image_15.webp?alt=media', 'https://firebasestorage.googleapis.com/v0/b/masal-db-6cc78.appspot.com/o/photos%2FSVB%20Maplewoods%2FSVB%20Maplewoods_image_16.webp?alt=media', 'https://firebasestorage.googleapis.com/v0/b/masal-db-6cc78.appspot.com/o/photos%2FSVB%20Maplewoods%2FSVB%20Maplewoods_image_17.webp?alt=media', 'https://firebasestorage.googleapis.com/v0/b/masal-db-6cc78.appspot.com/o/photos%2FSVB%20Maplewoods%2FSVB%20Maplewoods_image_18.webp?alt=media', 'https://firebasestorage.googleapis.com/v0/b/masal-db-6cc78.appspot.com/o/photos%2FSVB%20Maplewoods%2FSVB%20Maplewoods_image_19.webp?alt=media', 'https://firebasestorage.googleapis.com/v0/b/masal-db-6cc78.appspot.com/o/photos%2FSVB%20Maplewoods%2FSVB%20Maplewoods_image_2.webp?alt=media', 'https://firebasestorage.googleapis.com/v0/b/masal-db-6cc78.appspot.com/o/photos%2FSVB%20Maplewoods%2FSVB%20Maplewoods_image_3.webp?alt=media', 'https://firebasestorage.googleapis.com/v0/b/masal-db-6cc78.appspot.com/o/photos%2FSVB%20Maplewoods%2FSVB%20Maplewoods_image_4.webp?alt=media', 'https://firebasestorage.googleapis.com/v0/b/masal-db-6cc78.appspot.com/o/photos%2FSVB%20Maplewoods%2FSVB%20Maplewoods_image_5.webp?alt=media', 'https://firebasestorage.googleapis.com/v0/b/masal-db-6cc78.appspot.com/o/photos%2FSVB%20Maplewoods%2FSVB%20Maplewoods_image_6.webp?alt=media', 'https://firebasestorage.googleapis.com/v0/b/masal-db-6cc78.appspot.com/o/photos%2FSVB%20Maplewoods%2FSVB%20Maplewoods_image_7.webp?alt=media', 'https://firebasestorage.googleapis.com/v0/b/masal-db-6cc78.appspot.com/o/photos%2FSVB%20Maplewoods%2FSVB%20Maplewoods_image_8.webp?alt=media', 'https://firebasestorage.googleapis.com/v0/b/masal-db-6cc78.appspot.com/o/photos%2FSVB%20Maplewoods%2FSVB%20Maplewoods_image_9.webp?alt=media']</t>
  </si>
  <si>
    <t>Janthagondahalli, Bengaluru, Karnataka 562125</t>
  </si>
  <si>
    <t>ds max stavam</t>
  </si>
  <si>
    <t>8I5OYnMT8fSNrmlUklwc</t>
  </si>
  <si>
    <t>['https://firebasestorage.googleapis.com/v0/b/masal-db-6cc78.appspot.com/o/photos%2Fds%20max%20stavam%20nest%2Fds%20max%20stavam%20nest_image_1.webp?alt=media', 'https://firebasestorage.googleapis.com/v0/b/masal-db-6cc78.appspot.com/o/photos%2Fds%20max%20stavam%20nest%2Fds%20max%20stavam%20nest_image_2.webp?alt=media', 'https://firebasestorage.googleapis.com/v0/b/masal-db-6cc78.appspot.com/o/photos%2Fds%20max%20stavam%20nest%2Fds%20max%20stavam%20nest_image_3.webp?alt=media']</t>
  </si>
  <si>
    <t>godrej park retreat</t>
  </si>
  <si>
    <t>8TRGsvYTiRCV6QXVFoIg</t>
  </si>
  <si>
    <t>godrej properties limited</t>
  </si>
  <si>
    <t>['https://firebasestorage.googleapis.com/v0/b/masal-db-6cc78.appspot.com/o/photos%2Fgodrej%20park%20retreat%2Fgodrej%20park%20retreat_image_1.webp?alt=media', 'https://firebasestorage.googleapis.com/v0/b/masal-db-6cc78.appspot.com/o/photos%2Fgodrej%20park%20retreat%2Fgodrej%20park%20retreat_image_10.webp?alt=media', 'https://firebasestorage.googleapis.com/v0/b/masal-db-6cc78.appspot.com/o/photos%2Fgodrej%20park%20retreat%2Fgodrej%20park%20retreat_image_11.webp?alt=media', 'https://firebasestorage.googleapis.com/v0/b/masal-db-6cc78.appspot.com/o/photos%2Fgodrej%20park%20retreat%2Fgodrej%20park%20retreat_image_12.webp?alt=media', 'https://firebasestorage.googleapis.com/v0/b/masal-db-6cc78.appspot.com/o/photos%2Fgodrej%20park%20retreat%2Fgodrej%20park%20retreat_image_13.webp?alt=media', 'https://firebasestorage.googleapis.com/v0/b/masal-db-6cc78.appspot.com/o/photos%2Fgodrej%20park%20retreat%2Fgodrej%20park%20retreat_image_14.webp?alt=media', 'https://firebasestorage.googleapis.com/v0/b/masal-db-6cc78.appspot.com/o/photos%2Fgodrej%20park%20retreat%2Fgodrej%20park%20retreat_image_15.webp?alt=media', 'https://firebasestorage.googleapis.com/v0/b/masal-db-6cc78.appspot.com/o/photos%2Fgodrej%20park%20retreat%2Fgodrej%20park%20retreat_image_16.webp?alt=media', 'https://firebasestorage.googleapis.com/v0/b/masal-db-6cc78.appspot.com/o/photos%2Fgodrej%20park%20retreat%2Fgodrej%20park%20retreat_image_17.webp?alt=media', 'https://firebasestorage.googleapis.com/v0/b/masal-db-6cc78.appspot.com/o/photos%2Fgodrej%20park%20retreat%2Fgodrej%20park%20retreat_image_18.webp?alt=media', 'https://firebasestorage.googleapis.com/v0/b/masal-db-6cc78.appspot.com/o/photos%2Fgodrej%20park%20retreat%2Fgodrej%20park%20retreat_image_2.webp?alt=media', 'https://firebasestorage.googleapis.com/v0/b/masal-db-6cc78.appspot.com/o/photos%2Fgodrej%20park%20retreat%2Fgodrej%20park%20retreat_image_3.webp?alt=media', 'https://firebasestorage.googleapis.com/v0/b/masal-db-6cc78.appspot.com/o/photos%2Fgodrej%20park%20retreat%2Fgodrej%20park%20retreat_image_4.webp?alt=media', 'https://firebasestorage.googleapis.com/v0/b/masal-db-6cc78.appspot.com/o/photos%2Fgodrej%20park%20retreat%2Fgodrej%20park%20retreat_image_5.webp?alt=media', 'https://firebasestorage.googleapis.com/v0/b/masal-db-6cc78.appspot.com/o/photos%2Fgodrej%20park%20retreat%2Fgodrej%20park%20retreat_image_6.webp?alt=media', 'https://firebasestorage.googleapis.com/v0/b/masal-db-6cc78.appspot.com/o/photos%2Fgodrej%20park%20retreat%2Fgodrej%20park%20retreat_image_7.webp?alt=media', 'https://firebasestorage.googleapis.com/v0/b/masal-db-6cc78.appspot.com/o/photos%2Fgodrej%20park%20retreat%2Fgodrej%20park%20retreat_image_8.webp?alt=media', 'https://firebasestorage.googleapis.com/v0/b/masal-db-6cc78.appspot.com/o/photos%2Fgodrej%20park%20retreat%2Fgodrej%20park%20retreat_image_9.webp?alt=media']</t>
  </si>
  <si>
    <t>godrej</t>
  </si>
  <si>
    <t>Carmelaram, Hadosiddapura, Chikkakannalli, Bengaluru, Karnataka 560035</t>
  </si>
  <si>
    <t>prestige finsbury park regent</t>
  </si>
  <si>
    <t>8jNhTkGcEITAgMURP810</t>
  </si>
  <si>
    <t>apex realty ventures llp</t>
  </si>
  <si>
    <t>['https://firebasestorage.googleapis.com/v0/b/masal-db-6cc78.appspot.com/o/photos%2Fprestige%20finsbury%20park%20regent%2Fprestige%20finsbury%20park%20regent_image_1.webp?alt=media', 'https://firebasestorage.googleapis.com/v0/b/masal-db-6cc78.appspot.com/o/photos%2Fprestige%20finsbury%20park%20regent%2Fprestige%20finsbury%20park%20regent_image_10.webp?alt=media', 'https://firebasestorage.googleapis.com/v0/b/masal-db-6cc78.appspot.com/o/photos%2Fprestige%20finsbury%20park%20regent%2Fprestige%20finsbury%20park%20regent_image_11.webp?alt=media', 'https://firebasestorage.googleapis.com/v0/b/masal-db-6cc78.appspot.com/o/photos%2Fprestige%20finsbury%20park%20regent%2Fprestige%20finsbury%20park%20regent_image_12.webp?alt=media', 'https://firebasestorage.googleapis.com/v0/b/masal-db-6cc78.appspot.com/o/photos%2Fprestige%20finsbury%20park%20regent%2Fprestige%20finsbury%20park%20regent_image_13.webp?alt=media', 'https://firebasestorage.googleapis.com/v0/b/masal-db-6cc78.appspot.com/o/photos%2Fprestige%20finsbury%20park%20regent%2Fprestige%20finsbury%20park%20regent_image_14.webp?alt=media', 'https://firebasestorage.googleapis.com/v0/b/masal-db-6cc78.appspot.com/o/photos%2Fprestige%20finsbury%20park%20regent%2Fprestige%20finsbury%20park%20regent_image_15.webp?alt=media', 'https://firebasestorage.googleapis.com/v0/b/masal-db-6cc78.appspot.com/o/photos%2Fprestige%20finsbury%20park%20regent%2Fprestige%20finsbury%20park%20regent_image_16.webp?alt=media', 'https://firebasestorage.googleapis.com/v0/b/masal-db-6cc78.appspot.com/o/photos%2Fprestige%20finsbury%20park%20regent%2Fprestige%20finsbury%20park%20regent_image_17.webp?alt=media', 'https://firebasestorage.googleapis.com/v0/b/masal-db-6cc78.appspot.com/o/photos%2Fprestige%20finsbury%20park%20regent%2Fprestige%20finsbury%20park%20regent_image_18.webp?alt=media', 'https://firebasestorage.googleapis.com/v0/b/masal-db-6cc78.appspot.com/o/photos%2Fprestige%20finsbury%20park%20regent%2Fprestige%20finsbury%20park%20regent_image_19.webp?alt=media', 'https://firebasestorage.googleapis.com/v0/b/masal-db-6cc78.appspot.com/o/photos%2Fprestige%20finsbury%20park%20regent%2Fprestige%20finsbury%20park%20regent_image_2.webp?alt=media', 'https://firebasestorage.googleapis.com/v0/b/masal-db-6cc78.appspot.com/o/photos%2Fprestige%20finsbury%20park%20regent%2Fprestige%20finsbury%20park%20regent_image_20.webp?alt=media', 'https://firebasestorage.googleapis.com/v0/b/masal-db-6cc78.appspot.com/o/photos%2Fprestige%20finsbury%20park%20regent%2Fprestige%20finsbury%20park%20regent_image_3.webp?alt=media', 'https://firebasestorage.googleapis.com/v0/b/masal-db-6cc78.appspot.com/o/photos%2Fprestige%20finsbury%20park%20regent%2Fprestige%20finsbury%20park%20regent_image_4.webp?alt=media', 'https://firebasestorage.googleapis.com/v0/b/masal-db-6cc78.appspot.com/o/photos%2Fprestige%20finsbury%20park%20regent%2Fprestige%20finsbury%20park%20regent_image_5.webp?alt=media', 'https://firebasestorage.googleapis.com/v0/b/masal-db-6cc78.appspot.com/o/photos%2Fprestige%20finsbury%20park%20regent%2Fprestige%20finsbury%20park%20regent_image_6.webp?alt=media', 'https://firebasestorage.googleapis.com/v0/b/masal-db-6cc78.appspot.com/o/photos%2Fprestige%20finsbury%20park%20regent%2Fprestige%20finsbury%20park%20regent_image_7.webp?alt=media', 'https://firebasestorage.googleapis.com/v0/b/masal-db-6cc78.appspot.com/o/photos%2Fprestige%20finsbury%20park%20regent%2Fprestige%20finsbury%20park%20regent_image_8.webp?alt=media', 'https://firebasestorage.googleapis.com/v0/b/masal-db-6cc78.appspot.com/o/photos%2Fprestige%20finsbury%20park%20regent%2Fprestige%20finsbury%20park%20regent_image_9.webp?alt=media']</t>
  </si>
  <si>
    <t>earthsong</t>
  </si>
  <si>
    <t>8munZyd6YwmFIltyVCkX</t>
  </si>
  <si>
    <t>manyata developers pvt ltd</t>
  </si>
  <si>
    <t>['1500sqft', '2400sqft']</t>
  </si>
  <si>
    <t>['https://firebasestorage.googleapis.com/v0/b/masal-db-6cc78.appspot.com/o/photos%2FEarthsong%2FEarthsong_image_1.webp?alt=media', 'https://firebasestorage.googleapis.com/v0/b/masal-db-6cc78.appspot.com/o/photos%2FEarthsong%2FEarthsong_image_10.webp?alt=media', 'https://firebasestorage.googleapis.com/v0/b/masal-db-6cc78.appspot.com/o/photos%2FEarthsong%2FEarthsong_image_11.webp?alt=media', 'https://firebasestorage.googleapis.com/v0/b/masal-db-6cc78.appspot.com/o/photos%2FEarthsong%2FEarthsong_image_12.webp?alt=media', 'https://firebasestorage.googleapis.com/v0/b/masal-db-6cc78.appspot.com/o/photos%2FEarthsong%2FEarthsong_image_13.webp?alt=media', 'https://firebasestorage.googleapis.com/v0/b/masal-db-6cc78.appspot.com/o/photos%2FEarthsong%2FEarthsong_image_14.webp?alt=media', 'https://firebasestorage.googleapis.com/v0/b/masal-db-6cc78.appspot.com/o/photos%2FEarthsong%2FEarthsong_image_15.webp?alt=media', 'https://firebasestorage.googleapis.com/v0/b/masal-db-6cc78.appspot.com/o/photos%2FEarthsong%2FEarthsong_image_16.webp?alt=media', 'https://firebasestorage.googleapis.com/v0/b/masal-db-6cc78.appspot.com/o/photos%2FEarthsong%2FEarthsong_image_17.webp?alt=media', 'https://firebasestorage.googleapis.com/v0/b/masal-db-6cc78.appspot.com/o/photos%2FEarthsong%2FEarthsong_image_18.webp?alt=media', 'https://firebasestorage.googleapis.com/v0/b/masal-db-6cc78.appspot.com/o/photos%2FEarthsong%2FEarthsong_image_19.webp?alt=media', 'https://firebasestorage.googleapis.com/v0/b/masal-db-6cc78.appspot.com/o/photos%2FEarthsong%2FEarthsong_image_2.webp?alt=media', 'https://firebasestorage.googleapis.com/v0/b/masal-db-6cc78.appspot.com/o/photos%2FEarthsong%2FEarthsong_image_20.webp?alt=media', 'https://firebasestorage.googleapis.com/v0/b/masal-db-6cc78.appspot.com/o/photos%2FEarthsong%2FEarthsong_image_3.webp?alt=media', 'https://firebasestorage.googleapis.com/v0/b/masal-db-6cc78.appspot.com/o/photos%2FEarthsong%2FEarthsong_image_4.webp?alt=media', 'https://firebasestorage.googleapis.com/v0/b/masal-db-6cc78.appspot.com/o/photos%2FEarthsong%2FEarthsong_image_5.webp?alt=media', 'https://firebasestorage.googleapis.com/v0/b/masal-db-6cc78.appspot.com/o/photos%2FEarthsong%2FEarthsong_image_6.webp?alt=media', 'https://firebasestorage.googleapis.com/v0/b/masal-db-6cc78.appspot.com/o/photos%2FEarthsong%2FEarthsong_image_7.webp?alt=media', 'https://firebasestorage.googleapis.com/v0/b/masal-db-6cc78.appspot.com/o/photos%2FEarthsong%2FEarthsong_image_8.webp?alt=media', 'https://firebasestorage.googleapis.com/v0/b/masal-db-6cc78.appspot.com/o/photos%2FEarthsong%2FEarthsong_image_9.webp?alt=media']</t>
  </si>
  <si>
    <t>manyata developers</t>
  </si>
  <si>
    <t>Off, Kempegowda Int'l Airport Rd, llathore, Karnataka 562110</t>
  </si>
  <si>
    <t>flowing tree</t>
  </si>
  <si>
    <t>8xKZiMqprGBUEFzZOofU</t>
  </si>
  <si>
    <t>axis concepts capstone pvt ltd</t>
  </si>
  <si>
    <t>['https://firebasestorage.googleapis.com/v0/b/masal-db-6cc78.appspot.com/o/photos%2Fflowing%20tree%2Fflowing%20tree_image_1.webp?alt=media', 'https://firebasestorage.googleapis.com/v0/b/masal-db-6cc78.appspot.com/o/photos%2Fflowing%20tree%2Fflowing%20tree_image_10.webp?alt=media', 'https://firebasestorage.googleapis.com/v0/b/masal-db-6cc78.appspot.com/o/photos%2Fflowing%20tree%2Fflowing%20tree_image_11.webp?alt=media', 'https://firebasestorage.googleapis.com/v0/b/masal-db-6cc78.appspot.com/o/photos%2Fflowing%20tree%2Fflowing%20tree_image_12.webp?alt=media', 'https://firebasestorage.googleapis.com/v0/b/masal-db-6cc78.appspot.com/o/photos%2Fflowing%20tree%2Fflowing%20tree_image_13.webp?alt=media', 'https://firebasestorage.googleapis.com/v0/b/masal-db-6cc78.appspot.com/o/photos%2Fflowing%20tree%2Fflowing%20tree_image_14.webp?alt=media', 'https://firebasestorage.googleapis.com/v0/b/masal-db-6cc78.appspot.com/o/photos%2Fflowing%20tree%2Fflowing%20tree_image_15.webp?alt=media', 'https://firebasestorage.googleapis.com/v0/b/masal-db-6cc78.appspot.com/o/photos%2Fflowing%20tree%2Fflowing%20tree_image_16.webp?alt=media', 'https://firebasestorage.googleapis.com/v0/b/masal-db-6cc78.appspot.com/o/photos%2Fflowing%20tree%2Fflowing%20tree_image_17.webp?alt=media', 'https://firebasestorage.googleapis.com/v0/b/masal-db-6cc78.appspot.com/o/photos%2Fflowing%20tree%2Fflowing%20tree_image_18.webp?alt=media', 'https://firebasestorage.googleapis.com/v0/b/masal-db-6cc78.appspot.com/o/photos%2Fflowing%20tree%2Fflowing%20tree_image_19.webp?alt=media', 'https://firebasestorage.googleapis.com/v0/b/masal-db-6cc78.appspot.com/o/photos%2Fflowing%20tree%2Fflowing%20tree_image_2.webp?alt=media', 'https://firebasestorage.googleapis.com/v0/b/masal-db-6cc78.appspot.com/o/photos%2Fflowing%20tree%2Fflowing%20tree_image_3.webp?alt=media', 'https://firebasestorage.googleapis.com/v0/b/masal-db-6cc78.appspot.com/o/photos%2Fflowing%20tree%2Fflowing%20tree_image_4.webp?alt=media', 'https://firebasestorage.googleapis.com/v0/b/masal-db-6cc78.appspot.com/o/photos%2Fflowing%20tree%2Fflowing%20tree_image_5.webp?alt=media', 'https://firebasestorage.googleapis.com/v0/b/masal-db-6cc78.appspot.com/o/photos%2Fflowing%20tree%2Fflowing%20tree_image_6.webp?alt=media', 'https://firebasestorage.googleapis.com/v0/b/masal-db-6cc78.appspot.com/o/photos%2Fflowing%20tree%2Fflowing%20tree_image_7.webp?alt=media', 'https://firebasestorage.googleapis.com/v0/b/masal-db-6cc78.appspot.com/o/photos%2Fflowing%20tree%2Fflowing%20tree_image_8.webp?alt=media', 'https://firebasestorage.googleapis.com/v0/b/masal-db-6cc78.appspot.com/o/photos%2Fflowing%20tree%2Fflowing%20tree_image_9.webp?alt=media']</t>
  </si>
  <si>
    <t>capstone life</t>
  </si>
  <si>
    <t>novo gardenia</t>
  </si>
  <si>
    <t>8yVwSsVgx04N81h4VHy3</t>
  </si>
  <si>
    <t>novolife innovative structures llp</t>
  </si>
  <si>
    <t>['https://firebasestorage.googleapis.com/v0/b/masal-db-6cc78.appspot.com/o/photos%2Fnovo%20gardenia%2Fnovo%20gardenia_image_1.webp?alt=media', 'https://firebasestorage.googleapis.com/v0/b/masal-db-6cc78.appspot.com/o/photos%2Fnovo%20gardenia%2Fnovo%20gardenia_image_2.webp?alt=media', 'https://firebasestorage.googleapis.com/v0/b/masal-db-6cc78.appspot.com/o/photos%2Fnovo%20gardenia%2Fnovo%20gardenia_image_3.webp?alt=media', 'https://firebasestorage.googleapis.com/v0/b/masal-db-6cc78.appspot.com/o/photos%2Fnovo%20gardenia%2Fnovo%20gardenia_image_4.webp?alt=media', 'https://firebasestorage.googleapis.com/v0/b/masal-db-6cc78.appspot.com/o/photos%2Fnovo%20gardenia%2Fnovo%20gardenia_image_5.webp?alt=media', 'https://firebasestorage.googleapis.com/v0/b/masal-db-6cc78.appspot.com/o/photos%2Fnovo%20gardenia%2Fnovo%20gardenia_image_6.webp?alt=media', 'https://firebasestorage.googleapis.com/v0/b/masal-db-6cc78.appspot.com/o/photos%2Fnovo%20gardenia%2Fnovo%20gardenia_image_7.webp?alt=media', 'https://firebasestorage.googleapis.com/v0/b/masal-db-6cc78.appspot.com/o/photos%2Fnovo%20gardenia%2Fnovo%20gardenia_image_8.webp?alt=media', 'https://firebasestorage.googleapis.com/v0/b/masal-db-6cc78.appspot.com/o/photos%2Fnovo%20gardenia%2Fnovo%20gardenia_image_9.webp?alt=media']</t>
  </si>
  <si>
    <t>novolife</t>
  </si>
  <si>
    <t>WPHQ+7QG, Bengaluru, Karnataka 560087</t>
  </si>
  <si>
    <t>prestige park grove</t>
  </si>
  <si>
    <t>97JigyRHXonHAdy7swsl</t>
  </si>
  <si>
    <t>prestige projects private limited</t>
  </si>
  <si>
    <t>['1BHK', '2BHK', '3BHK', '4BHK']</t>
  </si>
  <si>
    <t>['https://firebasestorage.googleapis.com/v0/b/masal-db-6cc78.appspot.com/o/photos%2Fprestige%20park%20grove%2Fprestige%20park%20grove_image_1.webp?alt=media', 'https://firebasestorage.googleapis.com/v0/b/masal-db-6cc78.appspot.com/o/photos%2Fprestige%20park%20grove%2Fprestige%20park%20grove_image_10.webp?alt=media', 'https://firebasestorage.googleapis.com/v0/b/masal-db-6cc78.appspot.com/o/photos%2Fprestige%20park%20grove%2Fprestige%20park%20grove_image_11.webp?alt=media', 'https://firebasestorage.googleapis.com/v0/b/masal-db-6cc78.appspot.com/o/photos%2Fprestige%20park%20grove%2Fprestige%20park%20grove_image_12.webp?alt=media', 'https://firebasestorage.googleapis.com/v0/b/masal-db-6cc78.appspot.com/o/photos%2Fprestige%20park%20grove%2Fprestige%20park%20grove_image_13.webp?alt=media', 'https://firebasestorage.googleapis.com/v0/b/masal-db-6cc78.appspot.com/o/photos%2Fprestige%20park%20grove%2Fprestige%20park%20grove_image_14.webp?alt=media', 'https://firebasestorage.googleapis.com/v0/b/masal-db-6cc78.appspot.com/o/photos%2Fprestige%20park%20grove%2Fprestige%20park%20grove_image_15.webp?alt=media', 'https://firebasestorage.googleapis.com/v0/b/masal-db-6cc78.appspot.com/o/photos%2Fprestige%20park%20grove%2Fprestige%20park%20grove_image_16.webp?alt=media', 'https://firebasestorage.googleapis.com/v0/b/masal-db-6cc78.appspot.com/o/photos%2Fprestige%20park%20grove%2Fprestige%20park%20grove_image_17.webp?alt=media', 'https://firebasestorage.googleapis.com/v0/b/masal-db-6cc78.appspot.com/o/photos%2Fprestige%20park%20grove%2Fprestige%20park%20grove_image_18.webp?alt=media', 'https://firebasestorage.googleapis.com/v0/b/masal-db-6cc78.appspot.com/o/photos%2Fprestige%20park%20grove%2Fprestige%20park%20grove_image_19.webp?alt=media', 'https://firebasestorage.googleapis.com/v0/b/masal-db-6cc78.appspot.com/o/photos%2Fprestige%20park%20grove%2Fprestige%20park%20grove_image_2.webp?alt=media', 'https://firebasestorage.googleapis.com/v0/b/masal-db-6cc78.appspot.com/o/photos%2Fprestige%20park%20grove%2Fprestige%20park%20grove_image_3.webp?alt=media', 'https://firebasestorage.googleapis.com/v0/b/masal-db-6cc78.appspot.com/o/photos%2Fprestige%20park%20grove%2Fprestige%20park%20grove_image_4.webp?alt=media', 'https://firebasestorage.googleapis.com/v0/b/masal-db-6cc78.appspot.com/o/photos%2Fprestige%20park%20grove%2Fprestige%20park%20grove_image_5.webp?alt=media', 'https://firebasestorage.googleapis.com/v0/b/masal-db-6cc78.appspot.com/o/photos%2Fprestige%20park%20grove%2Fprestige%20park%20grove_image_6.webp?alt=media', 'https://firebasestorage.googleapis.com/v0/b/masal-db-6cc78.appspot.com/o/photos%2Fprestige%20park%20grove%2Fprestige%20park%20grove_image_7.webp?alt=media', 'https://firebasestorage.googleapis.com/v0/b/masal-db-6cc78.appspot.com/o/photos%2Fprestige%20park%20grove%2Fprestige%20park%20grove_image_8.webp?alt=media', 'https://firebasestorage.googleapis.com/v0/b/masal-db-6cc78.appspot.com/o/photos%2Fprestige%20park%20grove%2Fprestige%20park%20grove_image_9.webp?alt=media']</t>
  </si>
  <si>
    <t>Chikka Banahalli Rd, Whitefield, Sai Gardens, Kadugodi, Bengaluru, Karnataka 560067</t>
  </si>
  <si>
    <t>assetz promise of spring</t>
  </si>
  <si>
    <t>9GBNM8WeVeaMZ9WVczv9</t>
  </si>
  <si>
    <t>sambhav ventures realty llp</t>
  </si>
  <si>
    <t>['https://firebasestorage.googleapis.com/v0/b/masal-db-6cc78.appspot.com/o/photos%2FAssetz%20Promise%20of%20Spring%2FAssetz%20Promise%20of%20Spring_image_1.webp?alt=media', 'https://firebasestorage.googleapis.com/v0/b/masal-db-6cc78.appspot.com/o/photos%2FAssetz%20Promise%20of%20Spring%2FAssetz%20Promise%20of%20Spring_image_10.webp?alt=media', 'https://firebasestorage.googleapis.com/v0/b/masal-db-6cc78.appspot.com/o/photos%2FAssetz%20Promise%20of%20Spring%2FAssetz%20Promise%20of%20Spring_image_11.webp?alt=media', 'https://firebasestorage.googleapis.com/v0/b/masal-db-6cc78.appspot.com/o/photos%2FAssetz%20Promise%20of%20Spring%2FAssetz%20Promise%20of%20Spring_image_12.webp?alt=media', 'https://firebasestorage.googleapis.com/v0/b/masal-db-6cc78.appspot.com/o/photos%2FAssetz%20Promise%20of%20Spring%2FAssetz%20Promise%20of%20Spring_image_2.webp?alt=media', 'https://firebasestorage.googleapis.com/v0/b/masal-db-6cc78.appspot.com/o/photos%2FAssetz%20Promise%20of%20Spring%2FAssetz%20Promise%20of%20Spring_image_3.webp?alt=media', 'https://firebasestorage.googleapis.com/v0/b/masal-db-6cc78.appspot.com/o/photos%2FAssetz%20Promise%20of%20Spring%2FAssetz%20Promise%20of%20Spring_image_4.webp?alt=media', 'https://firebasestorage.googleapis.com/v0/b/masal-db-6cc78.appspot.com/o/photos%2FAssetz%20Promise%20of%20Spring%2FAssetz%20Promise%20of%20Spring_image_5.webp?alt=media', 'https://firebasestorage.googleapis.com/v0/b/masal-db-6cc78.appspot.com/o/photos%2FAssetz%20Promise%20of%20Spring%2FAssetz%20Promise%20of%20Spring_image_6.webp?alt=media', 'https://firebasestorage.googleapis.com/v0/b/masal-db-6cc78.appspot.com/o/photos%2FAssetz%20Promise%20of%20Spring%2FAssetz%20Promise%20of%20Spring_image_7.webp?alt=media', 'https://firebasestorage.googleapis.com/v0/b/masal-db-6cc78.appspot.com/o/photos%2FAssetz%20Promise%20of%20Spring%2FAssetz%20Promise%20of%20Spring_image_8.webp?alt=media', 'https://firebasestorage.googleapis.com/v0/b/masal-db-6cc78.appspot.com/o/photos%2FAssetz%20Promise%20of%20Spring%2FAssetz%20Promise%20of%20Spring_image_9.webp?alt=media']</t>
  </si>
  <si>
    <t>NH 44, Avathi Village, Kasaba, Hobli, Devanahalli, Bengaluru, Karnataka 562110</t>
  </si>
  <si>
    <t>abhee celestial city</t>
  </si>
  <si>
    <t>9LbDlD3Khayj9XGz1NMp</t>
  </si>
  <si>
    <t>abhee group</t>
  </si>
  <si>
    <t>['2.5BHK', '2BHK', '3BHK']</t>
  </si>
  <si>
    <t>abhee</t>
  </si>
  <si>
    <t>saroj whispering winds</t>
  </si>
  <si>
    <t>9VW6kDviOhhsjaxcwQe9</t>
  </si>
  <si>
    <t>saroj venture</t>
  </si>
  <si>
    <t>['1200sqft', '1500sqft', '2000sqft', '2400sqft']</t>
  </si>
  <si>
    <t>['https://firebasestorage.googleapis.com/v0/b/masal-db-6cc78.appspot.com/o/photos%2FSaroj%20Whispering%20Winds%2FSaroj%20Whispering%20Winds_image_1.webp?alt=media', 'https://firebasestorage.googleapis.com/v0/b/masal-db-6cc78.appspot.com/o/photos%2FSaroj%20Whispering%20Winds%2FSaroj%20Whispering%20Winds_image_10.webp?alt=media', 'https://firebasestorage.googleapis.com/v0/b/masal-db-6cc78.appspot.com/o/photos%2FSaroj%20Whispering%20Winds%2FSaroj%20Whispering%20Winds_image_11.webp?alt=media', 'https://firebasestorage.googleapis.com/v0/b/masal-db-6cc78.appspot.com/o/photos%2FSaroj%20Whispering%20Winds%2FSaroj%20Whispering%20Winds_image_12.webp?alt=media', 'https://firebasestorage.googleapis.com/v0/b/masal-db-6cc78.appspot.com/o/photos%2FSaroj%20Whispering%20Winds%2FSaroj%20Whispering%20Winds_image_13.webp?alt=media', 'https://firebasestorage.googleapis.com/v0/b/masal-db-6cc78.appspot.com/o/photos%2FSaroj%20Whispering%20Winds%2FSaroj%20Whispering%20Winds_image_14.webp?alt=media', 'https://firebasestorage.googleapis.com/v0/b/masal-db-6cc78.appspot.com/o/photos%2FSaroj%20Whispering%20Winds%2FSaroj%20Whispering%20Winds_image_15.webp?alt=media', 'https://firebasestorage.googleapis.com/v0/b/masal-db-6cc78.appspot.com/o/photos%2FSaroj%20Whispering%20Winds%2FSaroj%20Whispering%20Winds_image_16.webp?alt=media', 'https://firebasestorage.googleapis.com/v0/b/masal-db-6cc78.appspot.com/o/photos%2FSaroj%20Whispering%20Winds%2FSaroj%20Whispering%20Winds_image_17.webp?alt=media', 'https://firebasestorage.googleapis.com/v0/b/masal-db-6cc78.appspot.com/o/photos%2FSaroj%20Whispering%20Winds%2FSaroj%20Whispering%20Winds_image_18.webp?alt=media', 'https://firebasestorage.googleapis.com/v0/b/masal-db-6cc78.appspot.com/o/photos%2FSaroj%20Whispering%20Winds%2FSaroj%20Whispering%20Winds_image_19.webp?alt=media', 'https://firebasestorage.googleapis.com/v0/b/masal-db-6cc78.appspot.com/o/photos%2FSaroj%20Whispering%20Winds%2FSaroj%20Whispering%20Winds_image_2.webp?alt=media', 'https://firebasestorage.googleapis.com/v0/b/masal-db-6cc78.appspot.com/o/photos%2FSaroj%20Whispering%20Winds%2FSaroj%20Whispering%20Winds_image_20.webp?alt=media', 'https://firebasestorage.googleapis.com/v0/b/masal-db-6cc78.appspot.com/o/photos%2FSaroj%20Whispering%20Winds%2FSaroj%20Whispering%20Winds_image_3.webp?alt=media', 'https://firebasestorage.googleapis.com/v0/b/masal-db-6cc78.appspot.com/o/photos%2FSaroj%20Whispering%20Winds%2FSaroj%20Whispering%20Winds_image_4.webp?alt=media', 'https://firebasestorage.googleapis.com/v0/b/masal-db-6cc78.appspot.com/o/photos%2FSaroj%20Whispering%20Winds%2FSaroj%20Whispering%20Winds_image_5.webp?alt=media', 'https://firebasestorage.googleapis.com/v0/b/masal-db-6cc78.appspot.com/o/photos%2FSaroj%20Whispering%20Winds%2FSaroj%20Whispering%20Winds_image_6.webp?alt=media', 'https://firebasestorage.googleapis.com/v0/b/masal-db-6cc78.appspot.com/o/photos%2FSaroj%20Whispering%20Winds%2FSaroj%20Whispering%20Winds_image_7.webp?alt=media', 'https://firebasestorage.googleapis.com/v0/b/masal-db-6cc78.appspot.com/o/photos%2FSaroj%20Whispering%20Winds%2FSaroj%20Whispering%20Winds_image_8.webp?alt=media', 'https://firebasestorage.googleapis.com/v0/b/masal-db-6cc78.appspot.com/o/photos%2FSaroj%20Whispering%20Winds%2FSaroj%20Whispering%20Winds_image_9.webp?alt=media']</t>
  </si>
  <si>
    <t>saroj</t>
  </si>
  <si>
    <t>Unnamed Road, Karudabande Hosahalli, Karnataka 563133</t>
  </si>
  <si>
    <t>raheja vivarea</t>
  </si>
  <si>
    <t>9xblfpt2Ag7clfTIy0Ok</t>
  </si>
  <si>
    <t>['Electricity', 'CCTV Surveillance', 'Club House', 'Indoor Sports facility', 'Swimming Pool', 'Gym', 'Power Backup', 'Piped Gas', 'Water and Sanitation']</t>
  </si>
  <si>
    <t>chalet hotels limited</t>
  </si>
  <si>
    <t>['3BHK', '4BHK', '5BHK']</t>
  </si>
  <si>
    <t>['https://firebasestorage.googleapis.com/v0/b/masal-db-6cc78.appspot.com/o/photos%2Fraheja%20vivarea%2Fraheja%20vivarea_image_1.webp?alt=media', 'https://firebasestorage.googleapis.com/v0/b/masal-db-6cc78.appspot.com/o/photos%2Fraheja%20vivarea%2Fraheja%20vivarea_image_2.webp?alt=media', 'https://firebasestorage.googleapis.com/v0/b/masal-db-6cc78.appspot.com/o/photos%2Fraheja%20vivarea%2Fraheja%20vivarea_image_3.webp?alt=media', 'https://firebasestorage.googleapis.com/v0/b/masal-db-6cc78.appspot.com/o/photos%2Fraheja%20vivarea%2Fraheja%20vivarea_image_4.webp?alt=media']</t>
  </si>
  <si>
    <t>raheja</t>
  </si>
  <si>
    <t>No. 21, Sarjapur Rd, next to St. Francis School, 3rd Block, Koramangala 1A Block, Koramangala 3 Block, Koramangala, Bengaluru, Karnataka 560034</t>
  </si>
  <si>
    <t>mana capitol</t>
  </si>
  <si>
    <t>A3VNTycl6WykaAdEIfHX</t>
  </si>
  <si>
    <t>d kishore reddy</t>
  </si>
  <si>
    <t>['https://firebasestorage.googleapis.com/v0/b/masal-db-6cc78.appspot.com/o/photos%2Fmana%20capitol%2Fmana%20capitol_image_1.webp?alt=media', 'https://firebasestorage.googleapis.com/v0/b/masal-db-6cc78.appspot.com/o/photos%2Fmana%20capitol%2Fmana%20capitol_image_10.webp?alt=media', 'https://firebasestorage.googleapis.com/v0/b/masal-db-6cc78.appspot.com/o/photos%2Fmana%20capitol%2Fmana%20capitol_image_11.webp?alt=media', 'https://firebasestorage.googleapis.com/v0/b/masal-db-6cc78.appspot.com/o/photos%2Fmana%20capitol%2Fmana%20capitol_image_12.webp?alt=media', 'https://firebasestorage.googleapis.com/v0/b/masal-db-6cc78.appspot.com/o/photos%2Fmana%20capitol%2Fmana%20capitol_image_13.webp?alt=media', 'https://firebasestorage.googleapis.com/v0/b/masal-db-6cc78.appspot.com/o/photos%2Fmana%20capitol%2Fmana%20capitol_image_14.webp?alt=media', 'https://firebasestorage.googleapis.com/v0/b/masal-db-6cc78.appspot.com/o/photos%2Fmana%20capitol%2Fmana%20capitol_image_15.webp?alt=media', 'https://firebasestorage.googleapis.com/v0/b/masal-db-6cc78.appspot.com/o/photos%2Fmana%20capitol%2Fmana%20capitol_image_16.webp?alt=media', 'https://firebasestorage.googleapis.com/v0/b/masal-db-6cc78.appspot.com/o/photos%2Fmana%20capitol%2Fmana%20capitol_image_17.webp?alt=media', 'https://firebasestorage.googleapis.com/v0/b/masal-db-6cc78.appspot.com/o/photos%2Fmana%20capitol%2Fmana%20capitol_image_18.webp?alt=media', 'https://firebasestorage.googleapis.com/v0/b/masal-db-6cc78.appspot.com/o/photos%2Fmana%20capitol%2Fmana%20capitol_image_19.webp?alt=media', 'https://firebasestorage.googleapis.com/v0/b/masal-db-6cc78.appspot.com/o/photos%2Fmana%20capitol%2Fmana%20capitol_image_2.webp?alt=media', 'https://firebasestorage.googleapis.com/v0/b/masal-db-6cc78.appspot.com/o/photos%2Fmana%20capitol%2Fmana%20capitol_image_20.webp?alt=media', 'https://firebasestorage.googleapis.com/v0/b/masal-db-6cc78.appspot.com/o/photos%2Fmana%20capitol%2Fmana%20capitol_image_3.webp?alt=media', 'https://firebasestorage.googleapis.com/v0/b/masal-db-6cc78.appspot.com/o/photos%2Fmana%20capitol%2Fmana%20capitol_image_4.webp?alt=media', 'https://firebasestorage.googleapis.com/v0/b/masal-db-6cc78.appspot.com/o/photos%2Fmana%20capitol%2Fmana%20capitol_image_5.webp?alt=media', 'https://firebasestorage.googleapis.com/v0/b/masal-db-6cc78.appspot.com/o/photos%2Fmana%20capitol%2Fmana%20capitol_image_6.webp?alt=media', 'https://firebasestorage.googleapis.com/v0/b/masal-db-6cc78.appspot.com/o/photos%2Fmana%20capitol%2Fmana%20capitol_image_7.webp?alt=media', 'https://firebasestorage.googleapis.com/v0/b/masal-db-6cc78.appspot.com/o/photos%2Fmana%20capitol%2Fmana%20capitol_image_8.webp?alt=media', 'https://firebasestorage.googleapis.com/v0/b/masal-db-6cc78.appspot.com/o/photos%2Fmana%20capitol%2Fmana%20capitol_image_9.webp?alt=media']</t>
  </si>
  <si>
    <t>isle of tree</t>
  </si>
  <si>
    <t>AAuvHDZDcGvVeWAhMz0P</t>
  </si>
  <si>
    <t>['Electricity', 'CCTV Surveillance', 'Club House', 'Multi purpose Hall', 'Outdoor Amenities', 'Other Amenities']</t>
  </si>
  <si>
    <t>happiness harmony property developers private limited</t>
  </si>
  <si>
    <t>['https://firebasestorage.googleapis.com/v0/b/masal-db-6cc78.appspot.com/o/photos%2Fisle%20of%20tree%2Fisle%20of%20tree_image_1.webp?alt=media', 'https://firebasestorage.googleapis.com/v0/b/masal-db-6cc78.appspot.com/o/photos%2Fisle%20of%20tree%2Fisle%20of%20tree_image_2.webp?alt=media', 'https://firebasestorage.googleapis.com/v0/b/masal-db-6cc78.appspot.com/o/photos%2Fisle%20of%20tree%2Fisle%20of%20tree_image_3.webp?alt=media', 'https://firebasestorage.googleapis.com/v0/b/masal-db-6cc78.appspot.com/o/photos%2Fisle%20of%20tree%2Fisle%20of%20tree_image_4.webp?alt=media', 'https://firebasestorage.googleapis.com/v0/b/masal-db-6cc78.appspot.com/o/photos%2Fisle%20of%20tree%2Fisle%20of%20tree_image_5.webp?alt=media', 'https://firebasestorage.googleapis.com/v0/b/masal-db-6cc78.appspot.com/o/photos%2Fisle%20of%20tree%2Fisle%20of%20tree_image_6.webp?alt=media', 'https://firebasestorage.googleapis.com/v0/b/masal-db-6cc78.appspot.com/o/photos%2Fisle%20of%20tree%2Fisle%20of%20tree_image_7.webp?alt=media', 'https://firebasestorage.googleapis.com/v0/b/masal-db-6cc78.appspot.com/o/photos%2Fisle%20of%20tree%2Fisle%20of%20tree_image_8.webp?alt=media', 'https://firebasestorage.googleapis.com/v0/b/masal-db-6cc78.appspot.com/o/photos%2Fisle%20of%20tree%2Fisle%20of%20tree_image_9.webp?alt=media']</t>
  </si>
  <si>
    <t>tvs emerald</t>
  </si>
  <si>
    <t>3J6C+GCM, Rachenahalli, Jakkur, Bengaluru, Mesthri Palya, Karnataka 560064</t>
  </si>
  <si>
    <t>atmos and aura</t>
  </si>
  <si>
    <t>AEc5dQ91f2H50J6GW5f5</t>
  </si>
  <si>
    <t>apg lifestyle homes private limited</t>
  </si>
  <si>
    <t>['1300sqft', '1600sqft']</t>
  </si>
  <si>
    <t>['https://lh3.googleusercontent.com/p/AF1QipPBP5ECumGbR1L53XlfrXRuqXYZkG0GALqJMWW9=s1360-w1360-h1020', 'https://lh3.googleusercontent.com/p/AF1QipPYSa9ULbWfdt4x3VKJ3x_E4t_P1ZpxOnwBfikB=s1360-w1360-h1020', 'https://lh3.googleusercontent.com/p/AF1QipO6LkQlp2EtuJciIZIbQP3UUSNAzdebwS53j-bB=s1360-w1360-h1020', 'https://lh3.googleusercontent.com/p/AF1QipM2g0VxVUxh99RTL6CfQr6Oo8SJGU6fxH0ye7PG=s1360-w1360-h1020', 'https://lh3.googleusercontent.com/p/AF1QipM-PNysLSK0IHAmvSffn-mzfQyIlDLXC-tuKBo1=s1360-w1360-h1020', 'https://lh3.googleusercontent.com/p/AF1QipOYTw8aU9x0T3QUh3wmULLJ6ClMMz317FJnWgmB=s1360-w1360-h1020', 'https://lh3.googleusercontent.com/p/AF1QipPU2SCA0GDUCs-uyMOx76F_VzKROtuBJcO_T1lW=s1360-w1360-h1020', 'https://lh3.googleusercontent.com/p/AF1QipPz-rwe9IE9yxs36EuR-LTIQ2MjJpFzo_W-7jQ9=s1360-w1360-h1020', 'https://lh3.googleusercontent.com/p/AF1QipNJxcK7Vl7NWY6CD4xIaRB-hc2hPL4nTvEcB911=s1360-w1360-h1020', 'https://lh3.googleusercontent.com/p/AF1QipPDQkJBWAlSnQpQDLzhnjMGkmEN3eS8xu30_J-v=s1360-w1360-h1020', 'https://lh3.googleusercontent.com/p/AF1QipODpPNNe9gAnMGNjl4_Q09oaJKNK4BQlTTsyRj5=s1360-w1360-h1020', 'https://lh3.googleusercontent.com/p/AF1QipMAotT4U03lbpeHdviAPAsqjDeyYDZE8raFti9-=s1360-w1360-h1020', 'https://lh3.googleusercontent.com/p/AF1QipMPgNu9z0OmB_y6g3wmItgW40lrYDqtXLDRFOUu=s1360-w1360-h1020', 'https://lh3.googleusercontent.com/p/AF1QipO7AchXm8IJMXr10LzL5bhuGuYcRoC1w-3rtDqJ=s1360-w1360-h1020', 'https://lh3.googleusercontent.com/p/AF1QipPQ_7TgelXOZonwIK2cbIvvAvpzJF2BmxrcJltA=s1360-w1360-h1020', 'https://lh3.googleusercontent.com/p/AF1QipN1PcZQEjatTx8gFF8tfQG8P6srI-LkHt2em-rk=s1360-w1360-h1020', 'https://lh3.googleusercontent.com/p/AF1QipPR_pcV4f1uxXRAOZaNoFpk-bT6pGrp89Gv6KHd=s1360-w1360-h1020']</t>
  </si>
  <si>
    <t>Sy. No. 86/1, 86/2, 86/3, 86/4, 86/5, 82/1, 87 and 173/2, Doddajala Village Jala Hobli, Bengaluru North, Taluk, Bengaluru, Karnataka 562157</t>
  </si>
  <si>
    <t>valmark orchards</t>
  </si>
  <si>
    <t>B0FSXqmkBROVxN6Vh3SZ</t>
  </si>
  <si>
    <t>valmark estates llp</t>
  </si>
  <si>
    <t>['https://firebasestorage.googleapis.com/v0/b/masal-db-6cc78.appspot.com/o/photos%2FValmark%20Orchards%2FValmark%20Orchards_image_1.webp?alt=media', 'https://firebasestorage.googleapis.com/v0/b/masal-db-6cc78.appspot.com/o/photos%2FValmark%20Orchards%2FValmark%20Orchards_image_10.webp?alt=media', 'https://firebasestorage.googleapis.com/v0/b/masal-db-6cc78.appspot.com/o/photos%2FValmark%20Orchards%2FValmark%20Orchards_image_11.webp?alt=media', 'https://firebasestorage.googleapis.com/v0/b/masal-db-6cc78.appspot.com/o/photos%2FValmark%20Orchards%2FValmark%20Orchards_image_12.webp?alt=media', 'https://firebasestorage.googleapis.com/v0/b/masal-db-6cc78.appspot.com/o/photos%2FValmark%20Orchards%2FValmark%20Orchards_image_13.webp?alt=media', 'https://firebasestorage.googleapis.com/v0/b/masal-db-6cc78.appspot.com/o/photos%2FValmark%20Orchards%2FValmark%20Orchards_image_14.webp?alt=media', 'https://firebasestorage.googleapis.com/v0/b/masal-db-6cc78.appspot.com/o/photos%2FValmark%20Orchards%2FValmark%20Orchards_image_15.webp?alt=media', 'https://firebasestorage.googleapis.com/v0/b/masal-db-6cc78.appspot.com/o/photos%2FValmark%20Orchards%2FValmark%20Orchards_image_16.webp?alt=media', 'https://firebasestorage.googleapis.com/v0/b/masal-db-6cc78.appspot.com/o/photos%2FValmark%20Orchards%2FValmark%20Orchards_image_17.webp?alt=media', 'https://firebasestorage.googleapis.com/v0/b/masal-db-6cc78.appspot.com/o/photos%2FValmark%20Orchards%2FValmark%20Orchards_image_18.webp?alt=media', 'https://firebasestorage.googleapis.com/v0/b/masal-db-6cc78.appspot.com/o/photos%2FValmark%20Orchards%2FValmark%20Orchards_image_19.webp?alt=media', 'https://firebasestorage.googleapis.com/v0/b/masal-db-6cc78.appspot.com/o/photos%2FValmark%20Orchards%2FValmark%20Orchards_image_2.webp?alt=media', 'https://firebasestorage.googleapis.com/v0/b/masal-db-6cc78.appspot.com/o/photos%2FValmark%20Orchards%2FValmark%20Orchards_image_3.webp?alt=media', 'https://firebasestorage.googleapis.com/v0/b/masal-db-6cc78.appspot.com/o/photos%2FValmark%20Orchards%2FValmark%20Orchards_image_4.webp?alt=media', 'https://firebasestorage.googleapis.com/v0/b/masal-db-6cc78.appspot.com/o/photos%2FValmark%20Orchards%2FValmark%20Orchards_image_5.webp?alt=media', 'https://firebasestorage.googleapis.com/v0/b/masal-db-6cc78.appspot.com/o/photos%2FValmark%20Orchards%2FValmark%20Orchards_image_6.webp?alt=media', 'https://firebasestorage.googleapis.com/v0/b/masal-db-6cc78.appspot.com/o/photos%2FValmark%20Orchards%2FValmark%20Orchards_image_7.webp?alt=media', 'https://firebasestorage.googleapis.com/v0/b/masal-db-6cc78.appspot.com/o/photos%2FValmark%20Orchards%2FValmark%20Orchards_image_8.webp?alt=media', 'https://firebasestorage.googleapis.com/v0/b/masal-db-6cc78.appspot.com/o/photos%2FValmark%20Orchards%2FValmark%20Orchards_image_9.webp?alt=media']</t>
  </si>
  <si>
    <t>valmark estates</t>
  </si>
  <si>
    <t>Brigade Orchards Spinal Rd, next to Brigade Orchards, Bengaluru, Boodihal, Karnataka 562110</t>
  </si>
  <si>
    <t>bhavisha bentley goldberg</t>
  </si>
  <si>
    <t>B5hGOe6D3tzasd9W4HEc</t>
  </si>
  <si>
    <t>['Electricity', 'CCTV Surveillance', 'Parks', 'Piped Gas', 'Water and Sanitation']</t>
  </si>
  <si>
    <t>bhavisha properties</t>
  </si>
  <si>
    <t>['https://firebasestorage.googleapis.com/v0/b/masal-db-6cc78.appspot.com/o/photos%2Fbhavisha%20bentley%20goldberg%2Fbhavisha%20bentley%20goldberg_image_1.webp?alt=media', 'https://firebasestorage.googleapis.com/v0/b/masal-db-6cc78.appspot.com/o/photos%2Fbhavisha%20bentley%20goldberg%2Fbhavisha%20bentley%20goldberg_image_10.webp?alt=media', 'https://firebasestorage.googleapis.com/v0/b/masal-db-6cc78.appspot.com/o/photos%2Fbhavisha%20bentley%20goldberg%2Fbhavisha%20bentley%20goldberg_image_11.webp?alt=media', 'https://firebasestorage.googleapis.com/v0/b/masal-db-6cc78.appspot.com/o/photos%2Fbhavisha%20bentley%20goldberg%2Fbhavisha%20bentley%20goldberg_image_12.webp?alt=media', 'https://firebasestorage.googleapis.com/v0/b/masal-db-6cc78.appspot.com/o/photos%2Fbhavisha%20bentley%20goldberg%2Fbhavisha%20bentley%20goldberg_image_13.webp?alt=media', 'https://firebasestorage.googleapis.com/v0/b/masal-db-6cc78.appspot.com/o/photos%2Fbhavisha%20bentley%20goldberg%2Fbhavisha%20bentley%20goldberg_image_14.webp?alt=media', 'https://firebasestorage.googleapis.com/v0/b/masal-db-6cc78.appspot.com/o/photos%2Fbhavisha%20bentley%20goldberg%2Fbhavisha%20bentley%20goldberg_image_15.webp?alt=media', 'https://firebasestorage.googleapis.com/v0/b/masal-db-6cc78.appspot.com/o/photos%2Fbhavisha%20bentley%20goldberg%2Fbhavisha%20bentley%20goldberg_image_16.webp?alt=media', 'https://firebasestorage.googleapis.com/v0/b/masal-db-6cc78.appspot.com/o/photos%2Fbhavisha%20bentley%20goldberg%2Fbhavisha%20bentley%20goldberg_image_17.webp?alt=media', 'https://firebasestorage.googleapis.com/v0/b/masal-db-6cc78.appspot.com/o/photos%2Fbhavisha%20bentley%20goldberg%2Fbhavisha%20bentley%20goldberg_image_18.webp?alt=media', 'https://firebasestorage.googleapis.com/v0/b/masal-db-6cc78.appspot.com/o/photos%2Fbhavisha%20bentley%20goldberg%2Fbhavisha%20bentley%20goldberg_image_19.webp?alt=media', 'https://firebasestorage.googleapis.com/v0/b/masal-db-6cc78.appspot.com/o/photos%2Fbhavisha%20bentley%20goldberg%2Fbhavisha%20bentley%20goldberg_image_2.webp?alt=media', 'https://firebasestorage.googleapis.com/v0/b/masal-db-6cc78.appspot.com/o/photos%2Fbhavisha%20bentley%20goldberg%2Fbhavisha%20bentley%20goldberg_image_20.webp?alt=media', 'https://firebasestorage.googleapis.com/v0/b/masal-db-6cc78.appspot.com/o/photos%2Fbhavisha%20bentley%20goldberg%2Fbhavisha%20bentley%20goldberg_image_3.webp?alt=media', 'https://firebasestorage.googleapis.com/v0/b/masal-db-6cc78.appspot.com/o/photos%2Fbhavisha%20bentley%20goldberg%2Fbhavisha%20bentley%20goldberg_image_4.webp?alt=media', 'https://firebasestorage.googleapis.com/v0/b/masal-db-6cc78.appspot.com/o/photos%2Fbhavisha%20bentley%20goldberg%2Fbhavisha%20bentley%20goldberg_image_5.webp?alt=media', 'https://firebasestorage.googleapis.com/v0/b/masal-db-6cc78.appspot.com/o/photos%2Fbhavisha%20bentley%20goldberg%2Fbhavisha%20bentley%20goldberg_image_6.webp?alt=media', 'https://firebasestorage.googleapis.com/v0/b/masal-db-6cc78.appspot.com/o/photos%2Fbhavisha%20bentley%20goldberg%2Fbhavisha%20bentley%20goldberg_image_7.webp?alt=media', 'https://firebasestorage.googleapis.com/v0/b/masal-db-6cc78.appspot.com/o/photos%2Fbhavisha%20bentley%20goldberg%2Fbhavisha%20bentley%20goldberg_image_8.webp?alt=media', 'https://firebasestorage.googleapis.com/v0/b/masal-db-6cc78.appspot.com/o/photos%2Fbhavisha%20bentley%20goldberg%2Fbhavisha%20bentley%20goldberg_image_9.webp?alt=media']</t>
  </si>
  <si>
    <t>bhavisha</t>
  </si>
  <si>
    <t>VQ68+H6F, Sree Narayana Nagar, Chikkadunnasandra, Kada Agrahara, Karnataka 562125</t>
  </si>
  <si>
    <t>icon central park</t>
  </si>
  <si>
    <t>BWE6yXusulvkLA3zEitu</t>
  </si>
  <si>
    <t>['Electricity', 'CCTV Surveillance', 'Club House', 'Indoor Sports facility', 'Swimming Pool', 'Gym', 'Parks', 'Power Backup', 'Water and Sanitation']</t>
  </si>
  <si>
    <t>icon kabini llp</t>
  </si>
  <si>
    <t>['https://firebasestorage.googleapis.com/v0/b/masal-db-6cc78.appspot.com/o/photos%2Ficon%20central%20park%2Ficon%20central%20park_image_1.webp?alt=media', 'https://firebasestorage.googleapis.com/v0/b/masal-db-6cc78.appspot.com/o/photos%2Ficon%20central%20park%2Ficon%20central%20park_image_10.webp?alt=media', 'https://firebasestorage.googleapis.com/v0/b/masal-db-6cc78.appspot.com/o/photos%2Ficon%20central%20park%2Ficon%20central%20park_image_11.webp?alt=media', 'https://firebasestorage.googleapis.com/v0/b/masal-db-6cc78.appspot.com/o/photos%2Ficon%20central%20park%2Ficon%20central%20park_image_12.webp?alt=media', 'https://firebasestorage.googleapis.com/v0/b/masal-db-6cc78.appspot.com/o/photos%2Ficon%20central%20park%2Ficon%20central%20park_image_13.webp?alt=media', 'https://firebasestorage.googleapis.com/v0/b/masal-db-6cc78.appspot.com/o/photos%2Ficon%20central%20park%2Ficon%20central%20park_image_14.webp?alt=media', 'https://firebasestorage.googleapis.com/v0/b/masal-db-6cc78.appspot.com/o/photos%2Ficon%20central%20park%2Ficon%20central%20park_image_15.webp?alt=media', 'https://firebasestorage.googleapis.com/v0/b/masal-db-6cc78.appspot.com/o/photos%2Ficon%20central%20park%2Ficon%20central%20park_image_16.webp?alt=media', 'https://firebasestorage.googleapis.com/v0/b/masal-db-6cc78.appspot.com/o/photos%2Ficon%20central%20park%2Ficon%20central%20park_image_17.webp?alt=media', 'https://firebasestorage.googleapis.com/v0/b/masal-db-6cc78.appspot.com/o/photos%2Ficon%20central%20park%2Ficon%20central%20park_image_18.webp?alt=media', 'https://firebasestorage.googleapis.com/v0/b/masal-db-6cc78.appspot.com/o/photos%2Ficon%20central%20park%2Ficon%20central%20park_image_19.webp?alt=media', 'https://firebasestorage.googleapis.com/v0/b/masal-db-6cc78.appspot.com/o/photos%2Ficon%20central%20park%2Ficon%20central%20park_image_2.webp?alt=media', 'https://firebasestorage.googleapis.com/v0/b/masal-db-6cc78.appspot.com/o/photos%2Ficon%20central%20park%2Ficon%20central%20park_image_20.webp?alt=media', 'https://firebasestorage.googleapis.com/v0/b/masal-db-6cc78.appspot.com/o/photos%2Ficon%20central%20park%2Ficon%20central%20park_image_3.webp?alt=media', 'https://firebasestorage.googleapis.com/v0/b/masal-db-6cc78.appspot.com/o/photos%2Ficon%20central%20park%2Ficon%20central%20park_image_4.webp?alt=media', 'https://firebasestorage.googleapis.com/v0/b/masal-db-6cc78.appspot.com/o/photos%2Ficon%20central%20park%2Ficon%20central%20park_image_5.webp?alt=media', 'https://firebasestorage.googleapis.com/v0/b/masal-db-6cc78.appspot.com/o/photos%2Ficon%20central%20park%2Ficon%20central%20park_image_6.webp?alt=media', 'https://firebasestorage.googleapis.com/v0/b/masal-db-6cc78.appspot.com/o/photos%2Ficon%20central%20park%2Ficon%20central%20park_image_7.webp?alt=media', 'https://firebasestorage.googleapis.com/v0/b/masal-db-6cc78.appspot.com/o/photos%2Ficon%20central%20park%2Ficon%20central%20park_image_8.webp?alt=media', 'https://firebasestorage.googleapis.com/v0/b/masal-db-6cc78.appspot.com/o/photos%2Ficon%20central%20park%2Ficon%20central%20park_image_9.webp?alt=media']</t>
  </si>
  <si>
    <t>Jai Plaza Symphony, 47/9, 9th Main, Sector 6, HSR Layout, Bengaluru, Karnataka 560102</t>
  </si>
  <si>
    <t>Gcorp the Icon - Central Garden and Playground</t>
  </si>
  <si>
    <t>birla trimaya</t>
  </si>
  <si>
    <t>By8aaziuoebuKrFxQasR</t>
  </si>
  <si>
    <t>['Electricity', 'Outdoor Sports facility', 'Indoor Sports facility', 'Swimming Pool', 'Gym']</t>
  </si>
  <si>
    <t>birla arnaa llp</t>
  </si>
  <si>
    <t>['https://firebasestorage.googleapis.com/v0/b/masal-db-6cc78.appspot.com/o/photos%2Fbirla%20trimaya%2Fbirla%20trimaya_image_1.webp?alt=media', 'https://firebasestorage.googleapis.com/v0/b/masal-db-6cc78.appspot.com/o/photos%2Fbirla%20trimaya%2Fbirla%20trimaya_image_10.webp?alt=media', 'https://firebasestorage.googleapis.com/v0/b/masal-db-6cc78.appspot.com/o/photos%2Fbirla%20trimaya%2Fbirla%20trimaya_image_11.webp?alt=media', 'https://firebasestorage.googleapis.com/v0/b/masal-db-6cc78.appspot.com/o/photos%2Fbirla%20trimaya%2Fbirla%20trimaya_image_12.webp?alt=media', 'https://firebasestorage.googleapis.com/v0/b/masal-db-6cc78.appspot.com/o/photos%2Fbirla%20trimaya%2Fbirla%20trimaya_image_13.webp?alt=media', 'https://firebasestorage.googleapis.com/v0/b/masal-db-6cc78.appspot.com/o/photos%2Fbirla%20trimaya%2Fbirla%20trimaya_image_14.webp?alt=media', 'https://firebasestorage.googleapis.com/v0/b/masal-db-6cc78.appspot.com/o/photos%2Fbirla%20trimaya%2Fbirla%20trimaya_image_15.webp?alt=media', 'https://firebasestorage.googleapis.com/v0/b/masal-db-6cc78.appspot.com/o/photos%2Fbirla%20trimaya%2Fbirla%20trimaya_image_16.webp?alt=media', 'https://firebasestorage.googleapis.com/v0/b/masal-db-6cc78.appspot.com/o/photos%2Fbirla%20trimaya%2Fbirla%20trimaya_image_2.webp?alt=media', 'https://firebasestorage.googleapis.com/v0/b/masal-db-6cc78.appspot.com/o/photos%2Fbirla%20trimaya%2Fbirla%20trimaya_image_3.webp?alt=media', 'https://firebasestorage.googleapis.com/v0/b/masal-db-6cc78.appspot.com/o/photos%2Fbirla%20trimaya%2Fbirla%20trimaya_image_4.webp?alt=media', 'https://firebasestorage.googleapis.com/v0/b/masal-db-6cc78.appspot.com/o/photos%2Fbirla%20trimaya%2Fbirla%20trimaya_image_5.webp?alt=media', 'https://firebasestorage.googleapis.com/v0/b/masal-db-6cc78.appspot.com/o/photos%2Fbirla%20trimaya%2Fbirla%20trimaya_image_6.webp?alt=media', 'https://firebasestorage.googleapis.com/v0/b/masal-db-6cc78.appspot.com/o/photos%2Fbirla%20trimaya%2Fbirla%20trimaya_image_7.webp?alt=media', 'https://firebasestorage.googleapis.com/v0/b/masal-db-6cc78.appspot.com/o/photos%2Fbirla%20trimaya%2Fbirla%20trimaya_image_8.webp?alt=media', 'https://firebasestorage.googleapis.com/v0/b/masal-db-6cc78.appspot.com/o/photos%2Fbirla%20trimaya%2Fbirla%20trimaya_image_9.webp?alt=media']</t>
  </si>
  <si>
    <t>birla</t>
  </si>
  <si>
    <t>Property No. 103 Shettigere, Main Road, Before KIAL, Devanahalli, Bengaluru, Karnataka 562157</t>
  </si>
  <si>
    <t>oakville</t>
  </si>
  <si>
    <t>BzTxyZPf8Prj4L3OtcUN</t>
  </si>
  <si>
    <t>mh properties</t>
  </si>
  <si>
    <t>['1200sqft', '1450sqft', '1900sqft', '2325sqft']</t>
  </si>
  <si>
    <t>['https://firebasestorage.googleapis.com/v0/b/masal-db-6cc78.appspot.com/o/photos%2FOakville%2FOakville_image_1.webp?alt=media', 'https://firebasestorage.googleapis.com/v0/b/masal-db-6cc78.appspot.com/o/photos%2FOakville%2FOakville_image_10.webp?alt=media', 'https://firebasestorage.googleapis.com/v0/b/masal-db-6cc78.appspot.com/o/photos%2FOakville%2FOakville_image_11.webp?alt=media', 'https://firebasestorage.googleapis.com/v0/b/masal-db-6cc78.appspot.com/o/photos%2FOakville%2FOakville_image_12.webp?alt=media', 'https://firebasestorage.googleapis.com/v0/b/masal-db-6cc78.appspot.com/o/photos%2FOakville%2FOakville_image_13.webp?alt=media', 'https://firebasestorage.googleapis.com/v0/b/masal-db-6cc78.appspot.com/o/photos%2FOakville%2FOakville_image_14.webp?alt=media', 'https://firebasestorage.googleapis.com/v0/b/masal-db-6cc78.appspot.com/o/photos%2FOakville%2FOakville_image_15.webp?alt=media', 'https://firebasestorage.googleapis.com/v0/b/masal-db-6cc78.appspot.com/o/photos%2FOakville%2FOakville_image_16.webp?alt=media', 'https://firebasestorage.googleapis.com/v0/b/masal-db-6cc78.appspot.com/o/photos%2FOakville%2FOakville_image_17.webp?alt=media', 'https://firebasestorage.googleapis.com/v0/b/masal-db-6cc78.appspot.com/o/photos%2FOakville%2FOakville_image_18.webp?alt=media', 'https://firebasestorage.googleapis.com/v0/b/masal-db-6cc78.appspot.com/o/photos%2FOakville%2FOakville_image_19.webp?alt=media', 'https://firebasestorage.googleapis.com/v0/b/masal-db-6cc78.appspot.com/o/photos%2FOakville%2FOakville_image_2.webp?alt=media', 'https://firebasestorage.googleapis.com/v0/b/masal-db-6cc78.appspot.com/o/photos%2FOakville%2FOakville_image_3.webp?alt=media', 'https://firebasestorage.googleapis.com/v0/b/masal-db-6cc78.appspot.com/o/photos%2FOakville%2FOakville_image_4.webp?alt=media', 'https://firebasestorage.googleapis.com/v0/b/masal-db-6cc78.appspot.com/o/photos%2FOakville%2FOakville_image_5.webp?alt=media', 'https://firebasestorage.googleapis.com/v0/b/masal-db-6cc78.appspot.com/o/photos%2FOakville%2FOakville_image_6.webp?alt=media', 'https://firebasestorage.googleapis.com/v0/b/masal-db-6cc78.appspot.com/o/photos%2FOakville%2FOakville_image_7.webp?alt=media', 'https://firebasestorage.googleapis.com/v0/b/masal-db-6cc78.appspot.com/o/photos%2FOakville%2FOakville_image_8.webp?alt=media', 'https://firebasestorage.googleapis.com/v0/b/masal-db-6cc78.appspot.com/o/photos%2FOakville%2FOakville_image_9.webp?alt=media']</t>
  </si>
  <si>
    <t>Ittangur, Bengaluru, Karnataka 562125</t>
  </si>
  <si>
    <t>12Â° 47' 31.2" N 77Â° 31' 4.8" E</t>
  </si>
  <si>
    <t>sattva aeropolis</t>
  </si>
  <si>
    <t>C2NvnC7VpSg16bPlPMSg</t>
  </si>
  <si>
    <t>['Electricity', 'CCTV Surveillance', 'Club House', 'Indoor Sports facility', 'Swimming Pool', 'Gym', 'Parks', 'Power Backup', 'Piped Gas', 'Water and Sanitation']</t>
  </si>
  <si>
    <t>trinayani realtor pvt ltd</t>
  </si>
  <si>
    <t>['https://firebasestorage.googleapis.com/v0/b/masal-db-6cc78.appspot.com/o/photos%2Fsattva%20aeropolis%2Fsattva%20aeropolis_image_1.webp?alt=media', 'https://firebasestorage.googleapis.com/v0/b/masal-db-6cc78.appspot.com/o/photos%2Fsattva%20aeropolis%2Fsattva%20aeropolis_image_10.webp?alt=media', 'https://firebasestorage.googleapis.com/v0/b/masal-db-6cc78.appspot.com/o/photos%2Fsattva%20aeropolis%2Fsattva%20aeropolis_image_11.webp?alt=media', 'https://firebasestorage.googleapis.com/v0/b/masal-db-6cc78.appspot.com/o/photos%2Fsattva%20aeropolis%2Fsattva%20aeropolis_image_12.webp?alt=media', 'https://firebasestorage.googleapis.com/v0/b/masal-db-6cc78.appspot.com/o/photos%2Fsattva%20aeropolis%2Fsattva%20aeropolis_image_13.webp?alt=media', 'https://firebasestorage.googleapis.com/v0/b/masal-db-6cc78.appspot.com/o/photos%2Fsattva%20aeropolis%2Fsattva%20aeropolis_image_14.webp?alt=media', 'https://firebasestorage.googleapis.com/v0/b/masal-db-6cc78.appspot.com/o/photos%2Fsattva%20aeropolis%2Fsattva%20aeropolis_image_15.webp?alt=media', 'https://firebasestorage.googleapis.com/v0/b/masal-db-6cc78.appspot.com/o/photos%2Fsattva%20aeropolis%2Fsattva%20aeropolis_image_16.webp?alt=media', 'https://firebasestorage.googleapis.com/v0/b/masal-db-6cc78.appspot.com/o/photos%2Fsattva%20aeropolis%2Fsattva%20aeropolis_image_17.webp?alt=media', 'https://firebasestorage.googleapis.com/v0/b/masal-db-6cc78.appspot.com/o/photos%2Fsattva%20aeropolis%2Fsattva%20aeropolis_image_18.webp?alt=media', 'https://firebasestorage.googleapis.com/v0/b/masal-db-6cc78.appspot.com/o/photos%2Fsattva%20aeropolis%2Fsattva%20aeropolis_image_2.webp?alt=media', 'https://firebasestorage.googleapis.com/v0/b/masal-db-6cc78.appspot.com/o/photos%2Fsattva%20aeropolis%2Fsattva%20aeropolis_image_3.webp?alt=media', 'https://firebasestorage.googleapis.com/v0/b/masal-db-6cc78.appspot.com/o/photos%2Fsattva%20aeropolis%2Fsattva%20aeropolis_image_4.webp?alt=media', 'https://firebasestorage.googleapis.com/v0/b/masal-db-6cc78.appspot.com/o/photos%2Fsattva%20aeropolis%2Fsattva%20aeropolis_image_5.webp?alt=media', 'https://firebasestorage.googleapis.com/v0/b/masal-db-6cc78.appspot.com/o/photos%2Fsattva%20aeropolis%2Fsattva%20aeropolis_image_6.webp?alt=media', 'https://firebasestorage.googleapis.com/v0/b/masal-db-6cc78.appspot.com/o/photos%2Fsattva%20aeropolis%2Fsattva%20aeropolis_image_7.webp?alt=media', 'https://firebasestorage.googleapis.com/v0/b/masal-db-6cc78.appspot.com/o/photos%2Fsattva%20aeropolis%2Fsattva%20aeropolis_image_8.webp?alt=media', 'https://firebasestorage.googleapis.com/v0/b/masal-db-6cc78.appspot.com/o/photos%2Fsattva%20aeropolis%2Fsattva%20aeropolis_image_9.webp?alt=media']</t>
  </si>
  <si>
    <t>6M6F+VH2, Boovanahalli, Karnataka 562157</t>
  </si>
  <si>
    <t>suraksha heritage park</t>
  </si>
  <si>
    <t>CHJurzeqPSrfdnn9rqRk</t>
  </si>
  <si>
    <t>sai suraksha properties</t>
  </si>
  <si>
    <t>['https://firebasestorage.googleapis.com/v0/b/masal-db-6cc78.appspot.com/o/photos%2Fsuraksha%20heritage%20park%2Fsuraksha%20heritage%20park_image_1.webp?alt=media', 'https://firebasestorage.googleapis.com/v0/b/masal-db-6cc78.appspot.com/o/photos%2Fsuraksha%20heritage%20park%2Fsuraksha%20heritage%20park_image_10.webp?alt=media', 'https://firebasestorage.googleapis.com/v0/b/masal-db-6cc78.appspot.com/o/photos%2Fsuraksha%20heritage%20park%2Fsuraksha%20heritage%20park_image_11.webp?alt=media', 'https://firebasestorage.googleapis.com/v0/b/masal-db-6cc78.appspot.com/o/photos%2Fsuraksha%20heritage%20park%2Fsuraksha%20heritage%20park_image_12.webp?alt=media', 'https://firebasestorage.googleapis.com/v0/b/masal-db-6cc78.appspot.com/o/photos%2Fsuraksha%20heritage%20park%2Fsuraksha%20heritage%20park_image_13.webp?alt=media', 'https://firebasestorage.googleapis.com/v0/b/masal-db-6cc78.appspot.com/o/photos%2Fsuraksha%20heritage%20park%2Fsuraksha%20heritage%20park_image_14.webp?alt=media', 'https://firebasestorage.googleapis.com/v0/b/masal-db-6cc78.appspot.com/o/photos%2Fsuraksha%20heritage%20park%2Fsuraksha%20heritage%20park_image_15.webp?alt=media', 'https://firebasestorage.googleapis.com/v0/b/masal-db-6cc78.appspot.com/o/photos%2Fsuraksha%20heritage%20park%2Fsuraksha%20heritage%20park_image_16.webp?alt=media', 'https://firebasestorage.googleapis.com/v0/b/masal-db-6cc78.appspot.com/o/photos%2Fsuraksha%20heritage%20park%2Fsuraksha%20heritage%20park_image_17.webp?alt=media', 'https://firebasestorage.googleapis.com/v0/b/masal-db-6cc78.appspot.com/o/photos%2Fsuraksha%20heritage%20park%2Fsuraksha%20heritage%20park_image_18.webp?alt=media', 'https://firebasestorage.googleapis.com/v0/b/masal-db-6cc78.appspot.com/o/photos%2Fsuraksha%20heritage%20park%2Fsuraksha%20heritage%20park_image_19.webp?alt=media', 'https://firebasestorage.googleapis.com/v0/b/masal-db-6cc78.appspot.com/o/photos%2Fsuraksha%20heritage%20park%2Fsuraksha%20heritage%20park_image_2.webp?alt=media', 'https://firebasestorage.googleapis.com/v0/b/masal-db-6cc78.appspot.com/o/photos%2Fsuraksha%20heritage%20park%2Fsuraksha%20heritage%20park_image_20.webp?alt=media', 'https://firebasestorage.googleapis.com/v0/b/masal-db-6cc78.appspot.com/o/photos%2Fsuraksha%20heritage%20park%2Fsuraksha%20heritage%20park_image_3.webp?alt=media', 'https://firebasestorage.googleapis.com/v0/b/masal-db-6cc78.appspot.com/o/photos%2Fsuraksha%20heritage%20park%2Fsuraksha%20heritage%20park_image_4.webp?alt=media', 'https://firebasestorage.googleapis.com/v0/b/masal-db-6cc78.appspot.com/o/photos%2Fsuraksha%20heritage%20park%2Fsuraksha%20heritage%20park_image_5.webp?alt=media', 'https://firebasestorage.googleapis.com/v0/b/masal-db-6cc78.appspot.com/o/photos%2Fsuraksha%20heritage%20park%2Fsuraksha%20heritage%20park_image_6.webp?alt=media', 'https://firebasestorage.googleapis.com/v0/b/masal-db-6cc78.appspot.com/o/photos%2Fsuraksha%20heritage%20park%2Fsuraksha%20heritage%20park_image_7.webp?alt=media', 'https://firebasestorage.googleapis.com/v0/b/masal-db-6cc78.appspot.com/o/photos%2Fsuraksha%20heritage%20park%2Fsuraksha%20heritage%20park_image_8.webp?alt=media', 'https://firebasestorage.googleapis.com/v0/b/masal-db-6cc78.appspot.com/o/photos%2Fsuraksha%20heritage%20park%2Fsuraksha%20heritage%20park_image_9.webp?alt=media']</t>
  </si>
  <si>
    <t>suraksha</t>
  </si>
  <si>
    <t>signature pristine</t>
  </si>
  <si>
    <t>CLnYtyJcq9L0e123j9gC</t>
  </si>
  <si>
    <t>['Electricity', 'CCTV Surveillance', 'Community Hall', 'Outdoor Sports facility', 'Swimming Pool', 'Gym', 'Parks', 'Power Backup', 'Water and Sanitation']</t>
  </si>
  <si>
    <t>signature dwellings pvt ltd</t>
  </si>
  <si>
    <t>['https://firebasestorage.googleapis.com/v0/b/masal-db-6cc78.appspot.com/o/photos%2Fsignature%20pristine%2Fsignature%20pristine_image_1.webp?alt=media', 'https://firebasestorage.googleapis.com/v0/b/masal-db-6cc78.appspot.com/o/photos%2Fsignature%20pristine%2Fsignature%20pristine_image_10.webp?alt=media', 'https://firebasestorage.googleapis.com/v0/b/masal-db-6cc78.appspot.com/o/photos%2Fsignature%20pristine%2Fsignature%20pristine_image_11.webp?alt=media', 'https://firebasestorage.googleapis.com/v0/b/masal-db-6cc78.appspot.com/o/photos%2Fsignature%20pristine%2Fsignature%20pristine_image_12.webp?alt=media', 'https://firebasestorage.googleapis.com/v0/b/masal-db-6cc78.appspot.com/o/photos%2Fsignature%20pristine%2Fsignature%20pristine_image_13.webp?alt=media', 'https://firebasestorage.googleapis.com/v0/b/masal-db-6cc78.appspot.com/o/photos%2Fsignature%20pristine%2Fsignature%20pristine_image_14.webp?alt=media', 'https://firebasestorage.googleapis.com/v0/b/masal-db-6cc78.appspot.com/o/photos%2Fsignature%20pristine%2Fsignature%20pristine_image_15.webp?alt=media', 'https://firebasestorage.googleapis.com/v0/b/masal-db-6cc78.appspot.com/o/photos%2Fsignature%20pristine%2Fsignature%20pristine_image_16.webp?alt=media', 'https://firebasestorage.googleapis.com/v0/b/masal-db-6cc78.appspot.com/o/photos%2Fsignature%20pristine%2Fsignature%20pristine_image_17.webp?alt=media', 'https://firebasestorage.googleapis.com/v0/b/masal-db-6cc78.appspot.com/o/photos%2Fsignature%20pristine%2Fsignature%20pristine_image_18.webp?alt=media', 'https://firebasestorage.googleapis.com/v0/b/masal-db-6cc78.appspot.com/o/photos%2Fsignature%20pristine%2Fsignature%20pristine_image_19.webp?alt=media', 'https://firebasestorage.googleapis.com/v0/b/masal-db-6cc78.appspot.com/o/photos%2Fsignature%20pristine%2Fsignature%20pristine_image_2.webp?alt=media', 'https://firebasestorage.googleapis.com/v0/b/masal-db-6cc78.appspot.com/o/photos%2Fsignature%20pristine%2Fsignature%20pristine_image_3.webp?alt=media', 'https://firebasestorage.googleapis.com/v0/b/masal-db-6cc78.appspot.com/o/photos%2Fsignature%20pristine%2Fsignature%20pristine_image_4.webp?alt=media', 'https://firebasestorage.googleapis.com/v0/b/masal-db-6cc78.appspot.com/o/photos%2Fsignature%20pristine%2Fsignature%20pristine_image_5.webp?alt=media', 'https://firebasestorage.googleapis.com/v0/b/masal-db-6cc78.appspot.com/o/photos%2Fsignature%20pristine%2Fsignature%20pristine_image_6.webp?alt=media', 'https://firebasestorage.googleapis.com/v0/b/masal-db-6cc78.appspot.com/o/photos%2Fsignature%20pristine%2Fsignature%20pristine_image_7.webp?alt=media', 'https://firebasestorage.googleapis.com/v0/b/masal-db-6cc78.appspot.com/o/photos%2Fsignature%20pristine%2Fsignature%20pristine_image_8.webp?alt=media', 'https://firebasestorage.googleapis.com/v0/b/masal-db-6cc78.appspot.com/o/photos%2Fsignature%20pristine%2Fsignature%20pristine_image_9.webp?alt=media']</t>
  </si>
  <si>
    <t>signature dwellings</t>
  </si>
  <si>
    <t>Signature Pristine, 57/1 and 57/9, Chikkadasarahalli Village, Sarjapura Hobli, Anekal Thaluk, Bengaluru, Karnataka 562125</t>
  </si>
  <si>
    <t>nbr hill view</t>
  </si>
  <si>
    <t>CTwxsQt5FcgF97RLtqni</t>
  </si>
  <si>
    <t>nbr group</t>
  </si>
  <si>
    <t>['1200sqft', '1500sqft', '1800sqft', '2398sqft']</t>
  </si>
  <si>
    <t>['https://firebasestorage.googleapis.com/v0/b/masal-db-6cc78.appspot.com/o/photos%2FNBR%20Hill%20View%2FNBR%20Hill%20View_image_1.webp?alt=media', 'https://firebasestorage.googleapis.com/v0/b/masal-db-6cc78.appspot.com/o/photos%2FNBR%20Hill%20View%2FNBR%20Hill%20View_image_10.webp?alt=media', 'https://firebasestorage.googleapis.com/v0/b/masal-db-6cc78.appspot.com/o/photos%2FNBR%20Hill%20View%2FNBR%20Hill%20View_image_11.webp?alt=media', 'https://firebasestorage.googleapis.com/v0/b/masal-db-6cc78.appspot.com/o/photos%2FNBR%20Hill%20View%2FNBR%20Hill%20View_image_12.webp?alt=media', 'https://firebasestorage.googleapis.com/v0/b/masal-db-6cc78.appspot.com/o/photos%2FNBR%20Hill%20View%2FNBR%20Hill%20View_image_13.webp?alt=media', 'https://firebasestorage.googleapis.com/v0/b/masal-db-6cc78.appspot.com/o/photos%2FNBR%20Hill%20View%2FNBR%20Hill%20View_image_14.webp?alt=media', 'https://firebasestorage.googleapis.com/v0/b/masal-db-6cc78.appspot.com/o/photos%2FNBR%20Hill%20View%2FNBR%20Hill%20View_image_15.webp?alt=media', 'https://firebasestorage.googleapis.com/v0/b/masal-db-6cc78.appspot.com/o/photos%2FNBR%20Hill%20View%2FNBR%20Hill%20View_image_16.webp?alt=media', 'https://firebasestorage.googleapis.com/v0/b/masal-db-6cc78.appspot.com/o/photos%2FNBR%20Hill%20View%2FNBR%20Hill%20View_image_17.webp?alt=media', 'https://firebasestorage.googleapis.com/v0/b/masal-db-6cc78.appspot.com/o/photos%2FNBR%20Hill%20View%2FNBR%20Hill%20View_image_18.webp?alt=media', 'https://firebasestorage.googleapis.com/v0/b/masal-db-6cc78.appspot.com/o/photos%2FNBR%20Hill%20View%2FNBR%20Hill%20View_image_19.webp?alt=media', 'https://firebasestorage.googleapis.com/v0/b/masal-db-6cc78.appspot.com/o/photos%2FNBR%20Hill%20View%2FNBR%20Hill%20View_image_2.webp?alt=media', 'https://firebasestorage.googleapis.com/v0/b/masal-db-6cc78.appspot.com/o/photos%2FNBR%20Hill%20View%2FNBR%20Hill%20View_image_3.webp?alt=media', 'https://firebasestorage.googleapis.com/v0/b/masal-db-6cc78.appspot.com/o/photos%2FNBR%20Hill%20View%2FNBR%20Hill%20View_image_4.webp?alt=media', 'https://firebasestorage.googleapis.com/v0/b/masal-db-6cc78.appspot.com/o/photos%2FNBR%20Hill%20View%2FNBR%20Hill%20View_image_5.webp?alt=media', 'https://firebasestorage.googleapis.com/v0/b/masal-db-6cc78.appspot.com/o/photos%2FNBR%20Hill%20View%2FNBR%20Hill%20View_image_6.webp?alt=media', 'https://firebasestorage.googleapis.com/v0/b/masal-db-6cc78.appspot.com/o/photos%2FNBR%20Hill%20View%2FNBR%20Hill%20View_image_7.webp?alt=media', 'https://firebasestorage.googleapis.com/v0/b/masal-db-6cc78.appspot.com/o/photos%2FNBR%20Hill%20View%2FNBR%20Hill%20View_image_8.webp?alt=media', 'https://firebasestorage.googleapis.com/v0/b/masal-db-6cc78.appspot.com/o/photos%2FNBR%20Hill%20View%2FNBR%20Hill%20View_image_9.webp?alt=media']</t>
  </si>
  <si>
    <t>9MVW+JFH, Chikkaballapur, Karnataka 562103</t>
  </si>
  <si>
    <t>dnr solace</t>
  </si>
  <si>
    <t>Cj5Gm0p4JthJQJqv3Pju</t>
  </si>
  <si>
    <t>dnr corporation private limited</t>
  </si>
  <si>
    <t>['1200sqft', '1350sqft', '1500sqft', '1800sqft', '2000sqft']</t>
  </si>
  <si>
    <t>dnr corporation</t>
  </si>
  <si>
    <t>Lakshmipura, Uttarahalli Hobli, Devanahally, Bengaluru, Karnataka 562110</t>
  </si>
  <si>
    <t>blue water lake front</t>
  </si>
  <si>
    <t>CpgSFMRaA8hBMj7ig57k</t>
  </si>
  <si>
    <t>sjr prime corporation pvt ltd</t>
  </si>
  <si>
    <t>['https://firebasestorage.googleapis.com/v0/b/masal-db-6cc78.appspot.com/o/photos%2Fblue%20water%20lake%20front%2Fblue%20water%20lake%20front_image_1.webp?alt=media', 'https://firebasestorage.googleapis.com/v0/b/masal-db-6cc78.appspot.com/o/photos%2Fblue%20water%20lake%20front%2Fblue%20water%20lake%20front_image_10.webp?alt=media', 'https://firebasestorage.googleapis.com/v0/b/masal-db-6cc78.appspot.com/o/photos%2Fblue%20water%20lake%20front%2Fblue%20water%20lake%20front_image_11.webp?alt=media', 'https://firebasestorage.googleapis.com/v0/b/masal-db-6cc78.appspot.com/o/photos%2Fblue%20water%20lake%20front%2Fblue%20water%20lake%20front_image_12.webp?alt=media', 'https://firebasestorage.googleapis.com/v0/b/masal-db-6cc78.appspot.com/o/photos%2Fblue%20water%20lake%20front%2Fblue%20water%20lake%20front_image_13.webp?alt=media', 'https://firebasestorage.googleapis.com/v0/b/masal-db-6cc78.appspot.com/o/photos%2Fblue%20water%20lake%20front%2Fblue%20water%20lake%20front_image_14.webp?alt=media', 'https://firebasestorage.googleapis.com/v0/b/masal-db-6cc78.appspot.com/o/photos%2Fblue%20water%20lake%20front%2Fblue%20water%20lake%20front_image_15.webp?alt=media', 'https://firebasestorage.googleapis.com/v0/b/masal-db-6cc78.appspot.com/o/photos%2Fblue%20water%20lake%20front%2Fblue%20water%20lake%20front_image_16.webp?alt=media', 'https://firebasestorage.googleapis.com/v0/b/masal-db-6cc78.appspot.com/o/photos%2Fblue%20water%20lake%20front%2Fblue%20water%20lake%20front_image_17.webp?alt=media', 'https://firebasestorage.googleapis.com/v0/b/masal-db-6cc78.appspot.com/o/photos%2Fblue%20water%20lake%20front%2Fblue%20water%20lake%20front_image_18.webp?alt=media', 'https://firebasestorage.googleapis.com/v0/b/masal-db-6cc78.appspot.com/o/photos%2Fblue%20water%20lake%20front%2Fblue%20water%20lake%20front_image_19.webp?alt=media', 'https://firebasestorage.googleapis.com/v0/b/masal-db-6cc78.appspot.com/o/photos%2Fblue%20water%20lake%20front%2Fblue%20water%20lake%20front_image_2.webp?alt=media', 'https://firebasestorage.googleapis.com/v0/b/masal-db-6cc78.appspot.com/o/photos%2Fblue%20water%20lake%20front%2Fblue%20water%20lake%20front_image_3.webp?alt=media', 'https://firebasestorage.googleapis.com/v0/b/masal-db-6cc78.appspot.com/o/photos%2Fblue%20water%20lake%20front%2Fblue%20water%20lake%20front_image_4.webp?alt=media', 'https://firebasestorage.googleapis.com/v0/b/masal-db-6cc78.appspot.com/o/photos%2Fblue%20water%20lake%20front%2Fblue%20water%20lake%20front_image_5.webp?alt=media', 'https://firebasestorage.googleapis.com/v0/b/masal-db-6cc78.appspot.com/o/photos%2Fblue%20water%20lake%20front%2Fblue%20water%20lake%20front_image_6.webp?alt=media', 'https://firebasestorage.googleapis.com/v0/b/masal-db-6cc78.appspot.com/o/photos%2Fblue%20water%20lake%20front%2Fblue%20water%20lake%20front_image_7.webp?alt=media', 'https://firebasestorage.googleapis.com/v0/b/masal-db-6cc78.appspot.com/o/photos%2Fblue%20water%20lake%20front%2Fblue%20water%20lake%20front_image_8.webp?alt=media', 'https://firebasestorage.googleapis.com/v0/b/masal-db-6cc78.appspot.com/o/photos%2Fblue%20water%20lake%20front%2Fblue%20water%20lake%20front_image_9.webp?alt=media']</t>
  </si>
  <si>
    <t>sjr</t>
  </si>
  <si>
    <t>classic canaan</t>
  </si>
  <si>
    <t>Cw5FvgPXN5z0ckfGtxYQ</t>
  </si>
  <si>
    <t>total green homes llp</t>
  </si>
  <si>
    <t>['1200sqft', '1600sqft', '1800sqft', '2100sqft', '3000sqft']</t>
  </si>
  <si>
    <t>Brigade Orchards Spinal Rd, Rayasandra, Devanahally, Bengaluru, Karnataka 562110</t>
  </si>
  <si>
    <t>eon akash b &amp; c</t>
  </si>
  <si>
    <t>D7WAdAAcEpLr6cVpQmOY</t>
  </si>
  <si>
    <t>['Electricity', 'CCTV Surveillance', 'Club House', 'Outdoor Sports facility', 'Swimming Pool', 'Gym', 'Parks', 'Power Backup']</t>
  </si>
  <si>
    <t>eco life developers</t>
  </si>
  <si>
    <t>ecolife</t>
  </si>
  <si>
    <t>abhee riviera royale</t>
  </si>
  <si>
    <t>D8PLaTXMcVJtsd1XuCLn</t>
  </si>
  <si>
    <t>['Electricity', 'CCTV Surveillance', 'Community Hall', 'Outdoor Sports facility', 'Indoor Sports facility', 'Swimming Pool', 'Gym', 'Parks', 'Power Backup', 'Water and Sanitation']</t>
  </si>
  <si>
    <t>abheeventures pvt ltd</t>
  </si>
  <si>
    <t>['https://firebasestorage.googleapis.com/v0/b/masal-db-6cc78.appspot.com/o/photos%2Fabhee%20riviera%20royale%2Fabhee%20riviera%20royale_image_1.webp?alt=media', 'https://firebasestorage.googleapis.com/v0/b/masal-db-6cc78.appspot.com/o/photos%2Fabhee%20riviera%20royale%2Fabhee%20riviera%20royale_image_10.webp?alt=media', 'https://firebasestorage.googleapis.com/v0/b/masal-db-6cc78.appspot.com/o/photos%2Fabhee%20riviera%20royale%2Fabhee%20riviera%20royale_image_11.webp?alt=media', 'https://firebasestorage.googleapis.com/v0/b/masal-db-6cc78.appspot.com/o/photos%2Fabhee%20riviera%20royale%2Fabhee%20riviera%20royale_image_12.webp?alt=media', 'https://firebasestorage.googleapis.com/v0/b/masal-db-6cc78.appspot.com/o/photos%2Fabhee%20riviera%20royale%2Fabhee%20riviera%20royale_image_2.webp?alt=media', 'https://firebasestorage.googleapis.com/v0/b/masal-db-6cc78.appspot.com/o/photos%2Fabhee%20riviera%20royale%2Fabhee%20riviera%20royale_image_3.webp?alt=media', 'https://firebasestorage.googleapis.com/v0/b/masal-db-6cc78.appspot.com/o/photos%2Fabhee%20riviera%20royale%2Fabhee%20riviera%20royale_image_4.webp?alt=media', 'https://firebasestorage.googleapis.com/v0/b/masal-db-6cc78.appspot.com/o/photos%2Fabhee%20riviera%20royale%2Fabhee%20riviera%20royale_image_5.webp?alt=media', 'https://firebasestorage.googleapis.com/v0/b/masal-db-6cc78.appspot.com/o/photos%2Fabhee%20riviera%20royale%2Fabhee%20riviera%20royale_image_6.webp?alt=media', 'https://firebasestorage.googleapis.com/v0/b/masal-db-6cc78.appspot.com/o/photos%2Fabhee%20riviera%20royale%2Fabhee%20riviera%20royale_image_7.webp?alt=media', 'https://firebasestorage.googleapis.com/v0/b/masal-db-6cc78.appspot.com/o/photos%2Fabhee%20riviera%20royale%2Fabhee%20riviera%20royale_image_8.webp?alt=media', 'https://firebasestorage.googleapis.com/v0/b/masal-db-6cc78.appspot.com/o/photos%2Fabhee%20riviera%20royale%2Fabhee%20riviera%20royale_image_9.webp?alt=media']</t>
  </si>
  <si>
    <t>SURVEY NO. 22, BOMMANAHALLI ZONE, 2, TALUK, Kudlu, VGP Layout, ANEKAL, Bengaluru, Karnataka 560068</t>
  </si>
  <si>
    <t>snn estates felicity</t>
  </si>
  <si>
    <t>DBs7iDJehc2vF8wltT5J</t>
  </si>
  <si>
    <t>snn builders pvt. ltd</t>
  </si>
  <si>
    <t>['https://firebasestorage.googleapis.com/v0/b/masal-db-6cc78.appspot.com/o/photos%2Fsnn%20estates%20felicity%2Fsnn%20estates%20felicity_image_1.webp?alt=media', 'https://firebasestorage.googleapis.com/v0/b/masal-db-6cc78.appspot.com/o/photos%2Fsnn%20estates%20felicity%2Fsnn%20estates%20felicity_image_10.webp?alt=media', 'https://firebasestorage.googleapis.com/v0/b/masal-db-6cc78.appspot.com/o/photos%2Fsnn%20estates%20felicity%2Fsnn%20estates%20felicity_image_11.webp?alt=media', 'https://firebasestorage.googleapis.com/v0/b/masal-db-6cc78.appspot.com/o/photos%2Fsnn%20estates%20felicity%2Fsnn%20estates%20felicity_image_12.webp?alt=media', 'https://firebasestorage.googleapis.com/v0/b/masal-db-6cc78.appspot.com/o/photos%2Fsnn%20estates%20felicity%2Fsnn%20estates%20felicity_image_13.webp?alt=media', 'https://firebasestorage.googleapis.com/v0/b/masal-db-6cc78.appspot.com/o/photos%2Fsnn%20estates%20felicity%2Fsnn%20estates%20felicity_image_14.webp?alt=media', 'https://firebasestorage.googleapis.com/v0/b/masal-db-6cc78.appspot.com/o/photos%2Fsnn%20estates%20felicity%2Fsnn%20estates%20felicity_image_15.webp?alt=media', 'https://firebasestorage.googleapis.com/v0/b/masal-db-6cc78.appspot.com/o/photos%2Fsnn%20estates%20felicity%2Fsnn%20estates%20felicity_image_16.webp?alt=media', 'https://firebasestorage.googleapis.com/v0/b/masal-db-6cc78.appspot.com/o/photos%2Fsnn%20estates%20felicity%2Fsnn%20estates%20felicity_image_17.webp?alt=media', 'https://firebasestorage.googleapis.com/v0/b/masal-db-6cc78.appspot.com/o/photos%2Fsnn%20estates%20felicity%2Fsnn%20estates%20felicity_image_18.webp?alt=media', 'https://firebasestorage.googleapis.com/v0/b/masal-db-6cc78.appspot.com/o/photos%2Fsnn%20estates%20felicity%2Fsnn%20estates%20felicity_image_2.webp?alt=media', 'https://firebasestorage.googleapis.com/v0/b/masal-db-6cc78.appspot.com/o/photos%2Fsnn%20estates%20felicity%2Fsnn%20estates%20felicity_image_3.webp?alt=media', 'https://firebasestorage.googleapis.com/v0/b/masal-db-6cc78.appspot.com/o/photos%2Fsnn%20estates%20felicity%2Fsnn%20estates%20felicity_image_4.webp?alt=media', 'https://firebasestorage.googleapis.com/v0/b/masal-db-6cc78.appspot.com/o/photos%2Fsnn%20estates%20felicity%2Fsnn%20estates%20felicity_image_5.webp?alt=media', 'https://firebasestorage.googleapis.com/v0/b/masal-db-6cc78.appspot.com/o/photos%2Fsnn%20estates%20felicity%2Fsnn%20estates%20felicity_image_6.webp?alt=media', 'https://firebasestorage.googleapis.com/v0/b/masal-db-6cc78.appspot.com/o/photos%2Fsnn%20estates%20felicity%2Fsnn%20estates%20felicity_image_7.webp?alt=media', 'https://firebasestorage.googleapis.com/v0/b/masal-db-6cc78.appspot.com/o/photos%2Fsnn%20estates%20felicity%2Fsnn%20estates%20felicity_image_8.webp?alt=media', 'https://firebasestorage.googleapis.com/v0/b/masal-db-6cc78.appspot.com/o/photos%2Fsnn%20estates%20felicity%2Fsnn%20estates%20felicity_image_9.webp?alt=media']</t>
  </si>
  <si>
    <t>Rachenahalli, Thanisandra, Bengaluru, Karnataka 560064</t>
  </si>
  <si>
    <t>vaishnavi premiere</t>
  </si>
  <si>
    <t>DFSDR7yRaD6beedfDO0y</t>
  </si>
  <si>
    <t>['Electricity', 'CCTV Surveillance', 'Club House', 'Indoor Sports facility', 'Swimming Pool', 'Gym', 'Parks', 'Power Backup', 'Water and Sanitation', 'Air Conditioning', 'Multipurpose Hall', 'Gas Bank']</t>
  </si>
  <si>
    <t>vaishnavi 81 infrastructures llp</t>
  </si>
  <si>
    <t>['https://firebasestorage.googleapis.com/v0/b/masal-db-6cc78.appspot.com/o/photos%2Fvaishnavi%20premiere%2Fvaishnavi%20premiere_image_1.webp?alt=media', 'https://firebasestorage.googleapis.com/v0/b/masal-db-6cc78.appspot.com/o/photos%2Fvaishnavi%20premiere%2Fvaishnavi%20premiere_image_2.webp?alt=media', 'https://firebasestorage.googleapis.com/v0/b/masal-db-6cc78.appspot.com/o/photos%2Fvaishnavi%20premiere%2Fvaishnavi%20premiere_image_3.webp?alt=media', 'https://firebasestorage.googleapis.com/v0/b/masal-db-6cc78.appspot.com/o/photos%2Fvaishnavi%20premiere%2Fvaishnavi%20premiere_image_4.webp?alt=media', 'https://firebasestorage.googleapis.com/v0/b/masal-db-6cc78.appspot.com/o/photos%2Fvaishnavi%20premiere%2Fvaishnavi%20premiere_image_5.webp?alt=media', 'https://firebasestorage.googleapis.com/v0/b/masal-db-6cc78.appspot.com/o/photos%2Fvaishnavi%20premiere%2Fvaishnavi%20premiere_image_6.webp?alt=media', 'https://firebasestorage.googleapis.com/v0/b/masal-db-6cc78.appspot.com/o/photos%2Fvaishnavi%20premiere%2Fvaishnavi%20premiere_image_7.webp?alt=media', 'https://firebasestorage.googleapis.com/v0/b/masal-db-6cc78.appspot.com/o/photos%2Fvaishnavi%20premiere%2Fvaishnavi%20premiere_image_8.webp?alt=media', 'https://firebasestorage.googleapis.com/v0/b/masal-db-6cc78.appspot.com/o/photos%2Fvaishnavi%20premiere%2Fvaishnavi%20premiere_image_9.webp?alt=media']</t>
  </si>
  <si>
    <t>vaishnavi</t>
  </si>
  <si>
    <t>St Johns Rd, Hermit Colony, Sivenchetti Gardens, Bengaluru, Karnataka 560042</t>
  </si>
  <si>
    <t>mvn aeroone</t>
  </si>
  <si>
    <t>DOh1I12eNdfbEdwj0xJx</t>
  </si>
  <si>
    <t>mf farmlands private limited</t>
  </si>
  <si>
    <t>['2BHK']</t>
  </si>
  <si>
    <t>['https://firebasestorage.googleapis.com/v0/b/masal-db-6cc78.appspot.com/o/photos%2Fmvn%20aeroone%2Fmvn%20aeroone_image_1.webp?alt=media', 'https://firebasestorage.googleapis.com/v0/b/masal-db-6cc78.appspot.com/o/photos%2Fmvn%20aeroone%2Fmvn%20aeroone_image_10.webp?alt=media', 'https://firebasestorage.googleapis.com/v0/b/masal-db-6cc78.appspot.com/o/photos%2Fmvn%20aeroone%2Fmvn%20aeroone_image_11.webp?alt=media', 'https://firebasestorage.googleapis.com/v0/b/masal-db-6cc78.appspot.com/o/photos%2Fmvn%20aeroone%2Fmvn%20aeroone_image_12.webp?alt=media', 'https://firebasestorage.googleapis.com/v0/b/masal-db-6cc78.appspot.com/o/photos%2Fmvn%20aeroone%2Fmvn%20aeroone_image_13.webp?alt=media', 'https://firebasestorage.googleapis.com/v0/b/masal-db-6cc78.appspot.com/o/photos%2Fmvn%20aeroone%2Fmvn%20aeroone_image_14.webp?alt=media', 'https://firebasestorage.googleapis.com/v0/b/masal-db-6cc78.appspot.com/o/photos%2Fmvn%20aeroone%2Fmvn%20aeroone_image_15.webp?alt=media', 'https://firebasestorage.googleapis.com/v0/b/masal-db-6cc78.appspot.com/o/photos%2Fmvn%20aeroone%2Fmvn%20aeroone_image_16.webp?alt=media', 'https://firebasestorage.googleapis.com/v0/b/masal-db-6cc78.appspot.com/o/photos%2Fmvn%20aeroone%2Fmvn%20aeroone_image_17.webp?alt=media', 'https://firebasestorage.googleapis.com/v0/b/masal-db-6cc78.appspot.com/o/photos%2Fmvn%20aeroone%2Fmvn%20aeroone_image_18.webp?alt=media', 'https://firebasestorage.googleapis.com/v0/b/masal-db-6cc78.appspot.com/o/photos%2Fmvn%20aeroone%2Fmvn%20aeroone_image_2.webp?alt=media', 'https://firebasestorage.googleapis.com/v0/b/masal-db-6cc78.appspot.com/o/photos%2Fmvn%20aeroone%2Fmvn%20aeroone_image_3.webp?alt=media', 'https://firebasestorage.googleapis.com/v0/b/masal-db-6cc78.appspot.com/o/photos%2Fmvn%20aeroone%2Fmvn%20aeroone_image_4.webp?alt=media', 'https://firebasestorage.googleapis.com/v0/b/masal-db-6cc78.appspot.com/o/photos%2Fmvn%20aeroone%2Fmvn%20aeroone_image_5.webp?alt=media', 'https://firebasestorage.googleapis.com/v0/b/masal-db-6cc78.appspot.com/o/photos%2Fmvn%20aeroone%2Fmvn%20aeroone_image_6.webp?alt=media', 'https://firebasestorage.googleapis.com/v0/b/masal-db-6cc78.appspot.com/o/photos%2Fmvn%20aeroone%2Fmvn%20aeroone_image_7.webp?alt=media', 'https://firebasestorage.googleapis.com/v0/b/masal-db-6cc78.appspot.com/o/photos%2Fmvn%20aeroone%2Fmvn%20aeroone_image_8.webp?alt=media', 'https://firebasestorage.googleapis.com/v0/b/masal-db-6cc78.appspot.com/o/photos%2Fmvn%20aeroone%2Fmvn%20aeroone_image_9.webp?alt=media']</t>
  </si>
  <si>
    <t>mvn</t>
  </si>
  <si>
    <t>tata raagam</t>
  </si>
  <si>
    <t>DY1pqoigTGBv6L1nNZAd</t>
  </si>
  <si>
    <t>one bangalore luxury projects llp</t>
  </si>
  <si>
    <t>['1200sqft', '1500sqft', '1800sqft', '2000sqft']</t>
  </si>
  <si>
    <t>tata</t>
  </si>
  <si>
    <t>aiikya village</t>
  </si>
  <si>
    <t>DnSPnvxl5bCWI8IbI3na</t>
  </si>
  <si>
    <t>['Electricity', 'CCTV Surveillance', 'Club House', 'Swimming Pool', 'Gym', 'Power Backup', 'Water and Sanitation']</t>
  </si>
  <si>
    <t>aiikya village sarajapur llp</t>
  </si>
  <si>
    <t>['https://firebasestorage.googleapis.com/v0/b/masal-db-6cc78.appspot.com/o/photos%2Faiikya%20village%2Faiikya%20village_image_1.webp?alt=media', 'https://firebasestorage.googleapis.com/v0/b/masal-db-6cc78.appspot.com/o/photos%2Faiikya%20village%2Faiikya%20village_image_10.webp?alt=media', 'https://firebasestorage.googleapis.com/v0/b/masal-db-6cc78.appspot.com/o/photos%2Faiikya%20village%2Faiikya%20village_image_11.webp?alt=media', 'https://firebasestorage.googleapis.com/v0/b/masal-db-6cc78.appspot.com/o/photos%2Faiikya%20village%2Faiikya%20village_image_12.webp?alt=media', 'https://firebasestorage.googleapis.com/v0/b/masal-db-6cc78.appspot.com/o/photos%2Faiikya%20village%2Faiikya%20village_image_13.webp?alt=media', 'https://firebasestorage.googleapis.com/v0/b/masal-db-6cc78.appspot.com/o/photos%2Faiikya%20village%2Faiikya%20village_image_14.webp?alt=media', 'https://firebasestorage.googleapis.com/v0/b/masal-db-6cc78.appspot.com/o/photos%2Faiikya%20village%2Faiikya%20village_image_15.webp?alt=media', 'https://firebasestorage.googleapis.com/v0/b/masal-db-6cc78.appspot.com/o/photos%2Faiikya%20village%2Faiikya%20village_image_16.webp?alt=media', 'https://firebasestorage.googleapis.com/v0/b/masal-db-6cc78.appspot.com/o/photos%2Faiikya%20village%2Faiikya%20village_image_17.webp?alt=media', 'https://firebasestorage.googleapis.com/v0/b/masal-db-6cc78.appspot.com/o/photos%2Faiikya%20village%2Faiikya%20village_image_18.webp?alt=media', 'https://firebasestorage.googleapis.com/v0/b/masal-db-6cc78.appspot.com/o/photos%2Faiikya%20village%2Faiikya%20village_image_19.webp?alt=media', 'https://firebasestorage.googleapis.com/v0/b/masal-db-6cc78.appspot.com/o/photos%2Faiikya%20village%2Faiikya%20village_image_2.webp?alt=media', 'https://firebasestorage.googleapis.com/v0/b/masal-db-6cc78.appspot.com/o/photos%2Faiikya%20village%2Faiikya%20village_image_20.webp?alt=media', 'https://firebasestorage.googleapis.com/v0/b/masal-db-6cc78.appspot.com/o/photos%2Faiikya%20village%2Faiikya%20village_image_3.webp?alt=media', 'https://firebasestorage.googleapis.com/v0/b/masal-db-6cc78.appspot.com/o/photos%2Faiikya%20village%2Faiikya%20village_image_4.webp?alt=media', 'https://firebasestorage.googleapis.com/v0/b/masal-db-6cc78.appspot.com/o/photos%2Faiikya%20village%2Faiikya%20village_image_5.webp?alt=media', 'https://firebasestorage.googleapis.com/v0/b/masal-db-6cc78.appspot.com/o/photos%2Faiikya%20village%2Faiikya%20village_image_6.webp?alt=media', 'https://firebasestorage.googleapis.com/v0/b/masal-db-6cc78.appspot.com/o/photos%2Faiikya%20village%2Faiikya%20village_image_7.webp?alt=media', 'https://firebasestorage.googleapis.com/v0/b/masal-db-6cc78.appspot.com/o/photos%2Faiikya%20village%2Faiikya%20village_image_8.webp?alt=media', 'https://firebasestorage.googleapis.com/v0/b/masal-db-6cc78.appspot.com/o/photos%2Faiikya%20village%2Faiikya%20village_image_9.webp?alt=media']</t>
  </si>
  <si>
    <t>futureisone</t>
  </si>
  <si>
    <t>Survey No. 397/2, Sarjapura Village Attibele, Sarjapur - Marathahalli Rd, Bengaluru, Karnataka 562125</t>
  </si>
  <si>
    <t>skav grande</t>
  </si>
  <si>
    <t>DneNSeMOlDVM6sn2jdWm</t>
  </si>
  <si>
    <t>['Electricity', 'CCTV Surveillance', 'Power Backup', 'Piped Gas', 'Water and Sanitation']</t>
  </si>
  <si>
    <t>aham ventures llp</t>
  </si>
  <si>
    <t>['https://firebasestorage.googleapis.com/v0/b/masal-db-6cc78.appspot.com/o/photos%2Fskav%20grande%2Fskav%20grande_image_1.webp?alt=media', 'https://firebasestorage.googleapis.com/v0/b/masal-db-6cc78.appspot.com/o/photos%2Fskav%20grande%2Fskav%20grande_image_10.webp?alt=media', 'https://firebasestorage.googleapis.com/v0/b/masal-db-6cc78.appspot.com/o/photos%2Fskav%20grande%2Fskav%20grande_image_11.webp?alt=media', 'https://firebasestorage.googleapis.com/v0/b/masal-db-6cc78.appspot.com/o/photos%2Fskav%20grande%2Fskav%20grande_image_12.webp?alt=media', 'https://firebasestorage.googleapis.com/v0/b/masal-db-6cc78.appspot.com/o/photos%2Fskav%20grande%2Fskav%20grande_image_2.webp?alt=media', 'https://firebasestorage.googleapis.com/v0/b/masal-db-6cc78.appspot.com/o/photos%2Fskav%20grande%2Fskav%20grande_image_3.webp?alt=media', 'https://firebasestorage.googleapis.com/v0/b/masal-db-6cc78.appspot.com/o/photos%2Fskav%20grande%2Fskav%20grande_image_4.webp?alt=media', 'https://firebasestorage.googleapis.com/v0/b/masal-db-6cc78.appspot.com/o/photos%2Fskav%20grande%2Fskav%20grande_image_5.webp?alt=media', 'https://firebasestorage.googleapis.com/v0/b/masal-db-6cc78.appspot.com/o/photos%2Fskav%20grande%2Fskav%20grande_image_6.webp?alt=media', 'https://firebasestorage.googleapis.com/v0/b/masal-db-6cc78.appspot.com/o/photos%2Fskav%20grande%2Fskav%20grande_image_7.webp?alt=media', 'https://firebasestorage.googleapis.com/v0/b/masal-db-6cc78.appspot.com/o/photos%2Fskav%20grande%2Fskav%20grande_image_8.webp?alt=media', 'https://firebasestorage.googleapis.com/v0/b/masal-db-6cc78.appspot.com/o/photos%2Fskav%20grande%2Fskav%20grande_image_9.webp?alt=media']</t>
  </si>
  <si>
    <t>skav</t>
  </si>
  <si>
    <t>Inner Cir Rd, Dodsworth Layout, Whitefield, Bengaluru, Karnataka 560066</t>
  </si>
  <si>
    <t>equinox raindrop</t>
  </si>
  <si>
    <t>DvAZDobOariBqe3OiX8Y</t>
  </si>
  <si>
    <t>chethan kumar c</t>
  </si>
  <si>
    <t>['1200sqft']</t>
  </si>
  <si>
    <t>equinox</t>
  </si>
  <si>
    <t>6HJW+P2V, Dyavarahalli Rd, Thindlu, Karnataka 562157</t>
  </si>
  <si>
    <t>vanantara jiva</t>
  </si>
  <si>
    <t>EAIZejvmn7lfC0ZAJYKW</t>
  </si>
  <si>
    <t>['Electricity', 'CCTV Surveillance', 'Power Backup', 'Water and Sanitation']</t>
  </si>
  <si>
    <t>vanantara estates pvt ltd</t>
  </si>
  <si>
    <t>['2BHK', '3.5BHK']</t>
  </si>
  <si>
    <t>['https://firebasestorage.googleapis.com/v0/b/masal-db-6cc78.appspot.com/o/photos%2Fvanantara%20jiva%2Fvanantara%20jiva_image_1.webp?alt=media', 'https://firebasestorage.googleapis.com/v0/b/masal-db-6cc78.appspot.com/o/photos%2Fvanantara%20jiva%2Fvanantara%20jiva_image_2.webp?alt=media', 'https://firebasestorage.googleapis.com/v0/b/masal-db-6cc78.appspot.com/o/photos%2Fvanantara%20jiva%2Fvanantara%20jiva_image_3.webp?alt=media']</t>
  </si>
  <si>
    <t>vanantara</t>
  </si>
  <si>
    <t>No.345, Rajamahal Vilas II, RMV 2nd Stage, Stage Block II, Sanjayanagara, Bengaluru, Karnataka 560094</t>
  </si>
  <si>
    <t>13Â° 2' 30.57" N 77Â° 33' 58.7124" E</t>
  </si>
  <si>
    <t>dioro at brigade eldorado</t>
  </si>
  <si>
    <t>EBBLaZSTfntqawRV5Zdb</t>
  </si>
  <si>
    <t>['Electricity', 'Community Hall', 'Water and Sanitation']</t>
  </si>
  <si>
    <t>['https://lh3.googleusercontent.com/p/AF1QipNVOrBZ-gfJdo5Cca716PqXw2pQ2lIfes86sB5I=s1360-w1360-h1020', 'https://lh3.googleusercontent.com/p/AF1QipPqmWEvFR4UY7q_j63Ni-uvY_PwBGTM3QzBtfIy=s1360-w1360-h1020']</t>
  </si>
  <si>
    <t>4MVM+G9J, Brigade El Dorado Rd, Gummanahalli, Bengaluru, Karnataka 562149</t>
  </si>
  <si>
    <t>ds max sovereign</t>
  </si>
  <si>
    <t>F5O6kYZZRi54OLo8KYfy</t>
  </si>
  <si>
    <t>['https://firebasestorage.googleapis.com/v0/b/masal-db-6cc78.appspot.com/o/photos%2Fds%20max%20sovereign%2Fds%20max%20sovereign_image_1.webp?alt=media', 'https://firebasestorage.googleapis.com/v0/b/masal-db-6cc78.appspot.com/o/photos%2Fds%20max%20sovereign%2Fds%20max%20sovereign_image_10.webp?alt=media', 'https://firebasestorage.googleapis.com/v0/b/masal-db-6cc78.appspot.com/o/photos%2Fds%20max%20sovereign%2Fds%20max%20sovereign_image_11.webp?alt=media', 'https://firebasestorage.googleapis.com/v0/b/masal-db-6cc78.appspot.com/o/photos%2Fds%20max%20sovereign%2Fds%20max%20sovereign_image_12.webp?alt=media', 'https://firebasestorage.googleapis.com/v0/b/masal-db-6cc78.appspot.com/o/photos%2Fds%20max%20sovereign%2Fds%20max%20sovereign_image_13.webp?alt=media', 'https://firebasestorage.googleapis.com/v0/b/masal-db-6cc78.appspot.com/o/photos%2Fds%20max%20sovereign%2Fds%20max%20sovereign_image_14.webp?alt=media', 'https://firebasestorage.googleapis.com/v0/b/masal-db-6cc78.appspot.com/o/photos%2Fds%20max%20sovereign%2Fds%20max%20sovereign_image_15.webp?alt=media', 'https://firebasestorage.googleapis.com/v0/b/masal-db-6cc78.appspot.com/o/photos%2Fds%20max%20sovereign%2Fds%20max%20sovereign_image_16.webp?alt=media', 'https://firebasestorage.googleapis.com/v0/b/masal-db-6cc78.appspot.com/o/photos%2Fds%20max%20sovereign%2Fds%20max%20sovereign_image_17.webp?alt=media', 'https://firebasestorage.googleapis.com/v0/b/masal-db-6cc78.appspot.com/o/photos%2Fds%20max%20sovereign%2Fds%20max%20sovereign_image_18.webp?alt=media', 'https://firebasestorage.googleapis.com/v0/b/masal-db-6cc78.appspot.com/o/photos%2Fds%20max%20sovereign%2Fds%20max%20sovereign_image_19.webp?alt=media', 'https://firebasestorage.googleapis.com/v0/b/masal-db-6cc78.appspot.com/o/photos%2Fds%20max%20sovereign%2Fds%20max%20sovereign_image_2.webp?alt=media', 'https://firebasestorage.googleapis.com/v0/b/masal-db-6cc78.appspot.com/o/photos%2Fds%20max%20sovereign%2Fds%20max%20sovereign_image_3.webp?alt=media', 'https://firebasestorage.googleapis.com/v0/b/masal-db-6cc78.appspot.com/o/photos%2Fds%20max%20sovereign%2Fds%20max%20sovereign_image_4.webp?alt=media', 'https://firebasestorage.googleapis.com/v0/b/masal-db-6cc78.appspot.com/o/photos%2Fds%20max%20sovereign%2Fds%20max%20sovereign_image_5.webp?alt=media', 'https://firebasestorage.googleapis.com/v0/b/masal-db-6cc78.appspot.com/o/photos%2Fds%20max%20sovereign%2Fds%20max%20sovereign_image_6.webp?alt=media', 'https://firebasestorage.googleapis.com/v0/b/masal-db-6cc78.appspot.com/o/photos%2Fds%20max%20sovereign%2Fds%20max%20sovereign_image_7.webp?alt=media', 'https://firebasestorage.googleapis.com/v0/b/masal-db-6cc78.appspot.com/o/photos%2Fds%20max%20sovereign%2Fds%20max%20sovereign_image_8.webp?alt=media', 'https://firebasestorage.googleapis.com/v0/b/masal-db-6cc78.appspot.com/o/photos%2Fds%20max%20sovereign%2Fds%20max%20sovereign_image_9.webp?alt=media']</t>
  </si>
  <si>
    <t>puravankara purva meraki</t>
  </si>
  <si>
    <t>F8bbKOwCuv53qYp0E1QM</t>
  </si>
  <si>
    <t>['Electricity', 'CCTV Surveillance', 'Club House', 'Outdoor Sports facility', 'Indoor Sports facility', 'Swimming Pool', 'Gym', 'Parks', 'Power Backup', 'Water and Sanitation']</t>
  </si>
  <si>
    <t>['https://firebasestorage.googleapis.com/v0/b/masal-db-6cc78.appspot.com/o/photos%2Fpuravankara%20purva%20meraki%2Fpuravankara%20purva%20meraki_image_1.webp?alt=media', 'https://firebasestorage.googleapis.com/v0/b/masal-db-6cc78.appspot.com/o/photos%2Fpuravankara%20purva%20meraki%2Fpuravankara%20purva%20meraki_image_2.webp?alt=media', 'https://firebasestorage.googleapis.com/v0/b/masal-db-6cc78.appspot.com/o/photos%2Fpuravankara%20purva%20meraki%2Fpuravankara%20purva%20meraki_image_3.webp?alt=media', 'https://firebasestorage.googleapis.com/v0/b/masal-db-6cc78.appspot.com/o/photos%2Fpuravankara%20purva%20meraki%2Fpuravankara%20purva%20meraki_image_4.webp?alt=media', 'https://firebasestorage.googleapis.com/v0/b/masal-db-6cc78.appspot.com/o/photos%2Fpuravankara%20purva%20meraki%2Fpuravankara%20purva%20meraki_image_5.webp?alt=media']</t>
  </si>
  <si>
    <t>15, Somasundarapalya Main Rd, Hosapalaya, Muneshwara Nagar, Bengaluru, Karnataka 560102</t>
  </si>
  <si>
    <t>govianu jodidhar atlantis</t>
  </si>
  <si>
    <t>F9eLbYXA44ixsxVkYHuo</t>
  </si>
  <si>
    <t>mahesh</t>
  </si>
  <si>
    <t>['https://firebasestorage.googleapis.com/v0/b/masal-db-6cc78.appspot.com/o/photos%2Fgovianu%20jodidhar%20atlantis%2Fgovianu%20jodidhar%20atlantis_image_1.webp?alt=media', 'https://firebasestorage.googleapis.com/v0/b/masal-db-6cc78.appspot.com/o/photos%2Fgovianu%20jodidhar%20atlantis%2Fgovianu%20jodidhar%20atlantis_image_10.webp?alt=media', 'https://firebasestorage.googleapis.com/v0/b/masal-db-6cc78.appspot.com/o/photos%2Fgovianu%20jodidhar%20atlantis%2Fgovianu%20jodidhar%20atlantis_image_11.webp?alt=media', 'https://firebasestorage.googleapis.com/v0/b/masal-db-6cc78.appspot.com/o/photos%2Fgovianu%20jodidhar%20atlantis%2Fgovianu%20jodidhar%20atlantis_image_12.webp?alt=media', 'https://firebasestorage.googleapis.com/v0/b/masal-db-6cc78.appspot.com/o/photos%2Fgovianu%20jodidhar%20atlantis%2Fgovianu%20jodidhar%20atlantis_image_13.webp?alt=media', 'https://firebasestorage.googleapis.com/v0/b/masal-db-6cc78.appspot.com/o/photos%2Fgovianu%20jodidhar%20atlantis%2Fgovianu%20jodidhar%20atlantis_image_14.webp?alt=media', 'https://firebasestorage.googleapis.com/v0/b/masal-db-6cc78.appspot.com/o/photos%2Fgovianu%20jodidhar%20atlantis%2Fgovianu%20jodidhar%20atlantis_image_15.webp?alt=media', 'https://firebasestorage.googleapis.com/v0/b/masal-db-6cc78.appspot.com/o/photos%2Fgovianu%20jodidhar%20atlantis%2Fgovianu%20jodidhar%20atlantis_image_2.webp?alt=media', 'https://firebasestorage.googleapis.com/v0/b/masal-db-6cc78.appspot.com/o/photos%2Fgovianu%20jodidhar%20atlantis%2Fgovianu%20jodidhar%20atlantis_image_3.webp?alt=media', 'https://firebasestorage.googleapis.com/v0/b/masal-db-6cc78.appspot.com/o/photos%2Fgovianu%20jodidhar%20atlantis%2Fgovianu%20jodidhar%20atlantis_image_4.webp?alt=media', 'https://firebasestorage.googleapis.com/v0/b/masal-db-6cc78.appspot.com/o/photos%2Fgovianu%20jodidhar%20atlantis%2Fgovianu%20jodidhar%20atlantis_image_5.webp?alt=media', 'https://firebasestorage.googleapis.com/v0/b/masal-db-6cc78.appspot.com/o/photos%2Fgovianu%20jodidhar%20atlantis%2Fgovianu%20jodidhar%20atlantis_image_6.webp?alt=media', 'https://firebasestorage.googleapis.com/v0/b/masal-db-6cc78.appspot.com/o/photos%2Fgovianu%20jodidhar%20atlantis%2Fgovianu%20jodidhar%20atlantis_image_7.webp?alt=media', 'https://firebasestorage.googleapis.com/v0/b/masal-db-6cc78.appspot.com/o/photos%2Fgovianu%20jodidhar%20atlantis%2Fgovianu%20jodidhar%20atlantis_image_8.webp?alt=media', 'https://firebasestorage.googleapis.com/v0/b/masal-db-6cc78.appspot.com/o/photos%2Fgovianu%20jodidhar%20atlantis%2Fgovianu%20jodidhar%20atlantis_image_9.webp?alt=media']</t>
  </si>
  <si>
    <t>govianu</t>
  </si>
  <si>
    <t>Shakara Nagar</t>
  </si>
  <si>
    <t>sekhar alturas</t>
  </si>
  <si>
    <t>FcTNVagydon9QKcTZAdV</t>
  </si>
  <si>
    <t>sekhar builders and pvt ltd</t>
  </si>
  <si>
    <t>['https://firebasestorage.googleapis.com/v0/b/masal-db-6cc78.appspot.com/o/photos%2Fsekhar%20alturas%2Fsekhar%20alturas_image_1.webp?alt=media', 'https://firebasestorage.googleapis.com/v0/b/masal-db-6cc78.appspot.com/o/photos%2Fsekhar%20alturas%2Fsekhar%20alturas_image_10.webp?alt=media', 'https://firebasestorage.googleapis.com/v0/b/masal-db-6cc78.appspot.com/o/photos%2Fsekhar%20alturas%2Fsekhar%20alturas_image_11.webp?alt=media', 'https://firebasestorage.googleapis.com/v0/b/masal-db-6cc78.appspot.com/o/photos%2Fsekhar%20alturas%2Fsekhar%20alturas_image_12.webp?alt=media', 'https://firebasestorage.googleapis.com/v0/b/masal-db-6cc78.appspot.com/o/photos%2Fsekhar%20alturas%2Fsekhar%20alturas_image_13.webp?alt=media', 'https://firebasestorage.googleapis.com/v0/b/masal-db-6cc78.appspot.com/o/photos%2Fsekhar%20alturas%2Fsekhar%20alturas_image_14.webp?alt=media', 'https://firebasestorage.googleapis.com/v0/b/masal-db-6cc78.appspot.com/o/photos%2Fsekhar%20alturas%2Fsekhar%20alturas_image_15.webp?alt=media', 'https://firebasestorage.googleapis.com/v0/b/masal-db-6cc78.appspot.com/o/photos%2Fsekhar%20alturas%2Fsekhar%20alturas_image_16.webp?alt=media', 'https://firebasestorage.googleapis.com/v0/b/masal-db-6cc78.appspot.com/o/photos%2Fsekhar%20alturas%2Fsekhar%20alturas_image_17.webp?alt=media', 'https://firebasestorage.googleapis.com/v0/b/masal-db-6cc78.appspot.com/o/photos%2Fsekhar%20alturas%2Fsekhar%20alturas_image_18.webp?alt=media', 'https://firebasestorage.googleapis.com/v0/b/masal-db-6cc78.appspot.com/o/photos%2Fsekhar%20alturas%2Fsekhar%20alturas_image_19.webp?alt=media', 'https://firebasestorage.googleapis.com/v0/b/masal-db-6cc78.appspot.com/o/photos%2Fsekhar%20alturas%2Fsekhar%20alturas_image_2.webp?alt=media', 'https://firebasestorage.googleapis.com/v0/b/masal-db-6cc78.appspot.com/o/photos%2Fsekhar%20alturas%2Fsekhar%20alturas_image_3.webp?alt=media', 'https://firebasestorage.googleapis.com/v0/b/masal-db-6cc78.appspot.com/o/photos%2Fsekhar%20alturas%2Fsekhar%20alturas_image_4.webp?alt=media', 'https://firebasestorage.googleapis.com/v0/b/masal-db-6cc78.appspot.com/o/photos%2Fsekhar%20alturas%2Fsekhar%20alturas_image_5.webp?alt=media', 'https://firebasestorage.googleapis.com/v0/b/masal-db-6cc78.appspot.com/o/photos%2Fsekhar%20alturas%2Fsekhar%20alturas_image_6.webp?alt=media', 'https://firebasestorage.googleapis.com/v0/b/masal-db-6cc78.appspot.com/o/photos%2Fsekhar%20alturas%2Fsekhar%20alturas_image_7.webp?alt=media', 'https://firebasestorage.googleapis.com/v0/b/masal-db-6cc78.appspot.com/o/photos%2Fsekhar%20alturas%2Fsekhar%20alturas_image_8.webp?alt=media', 'https://firebasestorage.googleapis.com/v0/b/masal-db-6cc78.appspot.com/o/photos%2Fsekhar%20alturas%2Fsekhar%20alturas_image_9.webp?alt=media']</t>
  </si>
  <si>
    <t>sekhar group</t>
  </si>
  <si>
    <t>acorn hive</t>
  </si>
  <si>
    <t>FpCXxuwgKvd5PEQ5kjla</t>
  </si>
  <si>
    <t>acorn group</t>
  </si>
  <si>
    <t>['https://firebasestorage.googleapis.com/v0/b/masal-db-6cc78.appspot.com/o/photos%2Facorn%20hive%2Facorn%20hive_image_1.webp?alt=media', 'https://firebasestorage.googleapis.com/v0/b/masal-db-6cc78.appspot.com/o/photos%2Facorn%20hive%2Facorn%20hive_image_2.webp?alt=media', 'https://firebasestorage.googleapis.com/v0/b/masal-db-6cc78.appspot.com/o/photos%2Facorn%20hive%2Facorn%20hive_image_3.webp?alt=media', 'https://firebasestorage.googleapis.com/v0/b/masal-db-6cc78.appspot.com/o/photos%2Facorn%20hive%2Facorn%20hive_image_4.webp?alt=media']</t>
  </si>
  <si>
    <t>Gopasandra Main Road, Chandapura Dommasandra Road, Gopasandra, Bengaluru, Karnataka 560099</t>
  </si>
  <si>
    <t>sowparnika pragati</t>
  </si>
  <si>
    <t>FpD0uCxl3bXm9XSc44So</t>
  </si>
  <si>
    <t>sowparnika projects and infrastructure private limited</t>
  </si>
  <si>
    <t>['https://firebasestorage.googleapis.com/v0/b/masal-db-6cc78.appspot.com/o/photos%2Fsowparnika%20pragati%2Fsowparnika%20pragati_image_1.webp?alt=media', 'https://firebasestorage.googleapis.com/v0/b/masal-db-6cc78.appspot.com/o/photos%2Fsowparnika%20pragati%2Fsowparnika%20pragati_image_10.webp?alt=media', 'https://firebasestorage.googleapis.com/v0/b/masal-db-6cc78.appspot.com/o/photos%2Fsowparnika%20pragati%2Fsowparnika%20pragati_image_11.webp?alt=media', 'https://firebasestorage.googleapis.com/v0/b/masal-db-6cc78.appspot.com/o/photos%2Fsowparnika%20pragati%2Fsowparnika%20pragati_image_12.webp?alt=media', 'https://firebasestorage.googleapis.com/v0/b/masal-db-6cc78.appspot.com/o/photos%2Fsowparnika%20pragati%2Fsowparnika%20pragati_image_13.webp?alt=media', 'https://firebasestorage.googleapis.com/v0/b/masal-db-6cc78.appspot.com/o/photos%2Fsowparnika%20pragati%2Fsowparnika%20pragati_image_14.webp?alt=media', 'https://firebasestorage.googleapis.com/v0/b/masal-db-6cc78.appspot.com/o/photos%2Fsowparnika%20pragati%2Fsowparnika%20pragati_image_15.webp?alt=media', 'https://firebasestorage.googleapis.com/v0/b/masal-db-6cc78.appspot.com/o/photos%2Fsowparnika%20pragati%2Fsowparnika%20pragati_image_16.webp?alt=media', 'https://firebasestorage.googleapis.com/v0/b/masal-db-6cc78.appspot.com/o/photos%2Fsowparnika%20pragati%2Fsowparnika%20pragati_image_17.webp?alt=media', 'https://firebasestorage.googleapis.com/v0/b/masal-db-6cc78.appspot.com/o/photos%2Fsowparnika%20pragati%2Fsowparnika%20pragati_image_18.webp?alt=media', 'https://firebasestorage.googleapis.com/v0/b/masal-db-6cc78.appspot.com/o/photos%2Fsowparnika%20pragati%2Fsowparnika%20pragati_image_19.webp?alt=media', 'https://firebasestorage.googleapis.com/v0/b/masal-db-6cc78.appspot.com/o/photos%2Fsowparnika%20pragati%2Fsowparnika%20pragati_image_2.webp?alt=media', 'https://firebasestorage.googleapis.com/v0/b/masal-db-6cc78.appspot.com/o/photos%2Fsowparnika%20pragati%2Fsowparnika%20pragati_image_20.webp?alt=media', 'https://firebasestorage.googleapis.com/v0/b/masal-db-6cc78.appspot.com/o/photos%2Fsowparnika%20pragati%2Fsowparnika%20pragati_image_3.webp?alt=media', 'https://firebasestorage.googleapis.com/v0/b/masal-db-6cc78.appspot.com/o/photos%2Fsowparnika%20pragati%2Fsowparnika%20pragati_image_4.webp?alt=media', 'https://firebasestorage.googleapis.com/v0/b/masal-db-6cc78.appspot.com/o/photos%2Fsowparnika%20pragati%2Fsowparnika%20pragati_image_5.webp?alt=media', 'https://firebasestorage.googleapis.com/v0/b/masal-db-6cc78.appspot.com/o/photos%2Fsowparnika%20pragati%2Fsowparnika%20pragati_image_6.webp?alt=media', 'https://firebasestorage.googleapis.com/v0/b/masal-db-6cc78.appspot.com/o/photos%2Fsowparnika%20pragati%2Fsowparnika%20pragati_image_7.webp?alt=media', 'https://firebasestorage.googleapis.com/v0/b/masal-db-6cc78.appspot.com/o/photos%2Fsowparnika%20pragati%2Fsowparnika%20pragati_image_8.webp?alt=media', 'https://firebasestorage.googleapis.com/v0/b/masal-db-6cc78.appspot.com/o/photos%2Fsowparnika%20pragati%2Fsowparnika%20pragati_image_9.webp?alt=media']</t>
  </si>
  <si>
    <t>abhee kings court</t>
  </si>
  <si>
    <t>Fs6j15W53BZjLLxtsSis</t>
  </si>
  <si>
    <t>['Electricity', 'CCTV Surveillance', 'Community Hall', 'Swimming Pool', 'Gym', 'Power Backup', 'Water and Sanitation']</t>
  </si>
  <si>
    <t>abhee ventures pvt ltd</t>
  </si>
  <si>
    <t>['https://firebasestorage.googleapis.com/v0/b/masal-db-6cc78.appspot.com/o/photos%2Fabhee%20kings%20court%2Fabhee%20kings%20court_image_1.webp?alt=media', 'https://firebasestorage.googleapis.com/v0/b/masal-db-6cc78.appspot.com/o/photos%2Fabhee%20kings%20court%2Fabhee%20kings%20court_image_10.webp?alt=media', 'https://firebasestorage.googleapis.com/v0/b/masal-db-6cc78.appspot.com/o/photos%2Fabhee%20kings%20court%2Fabhee%20kings%20court_image_11.webp?alt=media', 'https://firebasestorage.googleapis.com/v0/b/masal-db-6cc78.appspot.com/o/photos%2Fabhee%20kings%20court%2Fabhee%20kings%20court_image_12.webp?alt=media', 'https://firebasestorage.googleapis.com/v0/b/masal-db-6cc78.appspot.com/o/photos%2Fabhee%20kings%20court%2Fabhee%20kings%20court_image_13.webp?alt=media', 'https://firebasestorage.googleapis.com/v0/b/masal-db-6cc78.appspot.com/o/photos%2Fabhee%20kings%20court%2Fabhee%20kings%20court_image_14.webp?alt=media', 'https://firebasestorage.googleapis.com/v0/b/masal-db-6cc78.appspot.com/o/photos%2Fabhee%20kings%20court%2Fabhee%20kings%20court_image_15.webp?alt=media', 'https://firebasestorage.googleapis.com/v0/b/masal-db-6cc78.appspot.com/o/photos%2Fabhee%20kings%20court%2Fabhee%20kings%20court_image_16.webp?alt=media', 'https://firebasestorage.googleapis.com/v0/b/masal-db-6cc78.appspot.com/o/photos%2Fabhee%20kings%20court%2Fabhee%20kings%20court_image_17.webp?alt=media', 'https://firebasestorage.googleapis.com/v0/b/masal-db-6cc78.appspot.com/o/photos%2Fabhee%20kings%20court%2Fabhee%20kings%20court_image_2.webp?alt=media', 'https://firebasestorage.googleapis.com/v0/b/masal-db-6cc78.appspot.com/o/photos%2Fabhee%20kings%20court%2Fabhee%20kings%20court_image_3.webp?alt=media', 'https://firebasestorage.googleapis.com/v0/b/masal-db-6cc78.appspot.com/o/photos%2Fabhee%20kings%20court%2Fabhee%20kings%20court_image_4.webp?alt=media', 'https://firebasestorage.googleapis.com/v0/b/masal-db-6cc78.appspot.com/o/photos%2Fabhee%20kings%20court%2Fabhee%20kings%20court_image_5.webp?alt=media', 'https://firebasestorage.googleapis.com/v0/b/masal-db-6cc78.appspot.com/o/photos%2Fabhee%20kings%20court%2Fabhee%20kings%20court_image_6.webp?alt=media', 'https://firebasestorage.googleapis.com/v0/b/masal-db-6cc78.appspot.com/o/photos%2Fabhee%20kings%20court%2Fabhee%20kings%20court_image_7.webp?alt=media', 'https://firebasestorage.googleapis.com/v0/b/masal-db-6cc78.appspot.com/o/photos%2Fabhee%20kings%20court%2Fabhee%20kings%20court_image_8.webp?alt=media', 'https://firebasestorage.googleapis.com/v0/b/masal-db-6cc78.appspot.com/o/photos%2Fabhee%20kings%20court%2Fabhee%20kings%20court_image_9.webp?alt=media']</t>
  </si>
  <si>
    <t>SY NO. 109/1, CHEMBENAHALLI VILLAGE, Sarjapur - Marathahalli Rd, near DOMMASANDRA CIRCLE, Bengaluru, Karnataka 562125</t>
  </si>
  <si>
    <t>brigade oasis</t>
  </si>
  <si>
    <t>FsWc194rbwF8m0cyxWgC</t>
  </si>
  <si>
    <t>['https://firebasestorage.googleapis.com/v0/b/masal-db-6cc78.appspot.com/o/photos%2FBrigade%20Oasis%2FBrigade%20Oasis_image_1.webp?alt=media', 'https://firebasestorage.googleapis.com/v0/b/masal-db-6cc78.appspot.com/o/photos%2FBrigade%20Oasis%2FBrigade%20Oasis_image_10.webp?alt=media', 'https://firebasestorage.googleapis.com/v0/b/masal-db-6cc78.appspot.com/o/photos%2FBrigade%20Oasis%2FBrigade%20Oasis_image_11.webp?alt=media', 'https://firebasestorage.googleapis.com/v0/b/masal-db-6cc78.appspot.com/o/photos%2FBrigade%20Oasis%2FBrigade%20Oasis_image_12.webp?alt=media', 'https://firebasestorage.googleapis.com/v0/b/masal-db-6cc78.appspot.com/o/photos%2FBrigade%20Oasis%2FBrigade%20Oasis_image_13.webp?alt=media', 'https://firebasestorage.googleapis.com/v0/b/masal-db-6cc78.appspot.com/o/photos%2FBrigade%20Oasis%2FBrigade%20Oasis_image_14.webp?alt=media', 'https://firebasestorage.googleapis.com/v0/b/masal-db-6cc78.appspot.com/o/photos%2FBrigade%20Oasis%2FBrigade%20Oasis_image_15.webp?alt=media', 'https://firebasestorage.googleapis.com/v0/b/masal-db-6cc78.appspot.com/o/photos%2FBrigade%20Oasis%2FBrigade%20Oasis_image_16.webp?alt=media', 'https://firebasestorage.googleapis.com/v0/b/masal-db-6cc78.appspot.com/o/photos%2FBrigade%20Oasis%2FBrigade%20Oasis_image_17.webp?alt=media', 'https://firebasestorage.googleapis.com/v0/b/masal-db-6cc78.appspot.com/o/photos%2FBrigade%20Oasis%2FBrigade%20Oasis_image_2.webp?alt=media', 'https://firebasestorage.googleapis.com/v0/b/masal-db-6cc78.appspot.com/o/photos%2FBrigade%20Oasis%2FBrigade%20Oasis_image_3.webp?alt=media', 'https://firebasestorage.googleapis.com/v0/b/masal-db-6cc78.appspot.com/o/photos%2FBrigade%20Oasis%2FBrigade%20Oasis_image_4.webp?alt=media', 'https://firebasestorage.googleapis.com/v0/b/masal-db-6cc78.appspot.com/o/photos%2FBrigade%20Oasis%2FBrigade%20Oasis_image_5.webp?alt=media', 'https://firebasestorage.googleapis.com/v0/b/masal-db-6cc78.appspot.com/o/photos%2FBrigade%20Oasis%2FBrigade%20Oasis_image_6.webp?alt=media', 'https://firebasestorage.googleapis.com/v0/b/masal-db-6cc78.appspot.com/o/photos%2FBrigade%20Oasis%2FBrigade%20Oasis_image_7.webp?alt=media', 'https://firebasestorage.googleapis.com/v0/b/masal-db-6cc78.appspot.com/o/photos%2FBrigade%20Oasis%2FBrigade%20Oasis_image_8.webp?alt=media', 'https://firebasestorage.googleapis.com/v0/b/masal-db-6cc78.appspot.com/o/photos%2FBrigade%20Oasis%2FBrigade%20Oasis_image_9.webp?alt=media']</t>
  </si>
  <si>
    <t>NH648, Lakshmipura, Devanahalli , Lakshmipura Devanahalli, Devanahally, Karnataka 562110</t>
  </si>
  <si>
    <t>brigade gem</t>
  </si>
  <si>
    <t>GKGAplji2VMRqeMYzlex</t>
  </si>
  <si>
    <t>['https://firebasestorage.googleapis.com/v0/b/masal-db-6cc78.appspot.com/o/photos%2Fbrigade%20gem%2Fbrigade%20gem_image_1.webp?alt=media', 'https://firebasestorage.googleapis.com/v0/b/masal-db-6cc78.appspot.com/o/photos%2Fbrigade%20gem%2Fbrigade%20gem_image_10.webp?alt=media', 'https://firebasestorage.googleapis.com/v0/b/masal-db-6cc78.appspot.com/o/photos%2Fbrigade%20gem%2Fbrigade%20gem_image_11.webp?alt=media', 'https://firebasestorage.googleapis.com/v0/b/masal-db-6cc78.appspot.com/o/photos%2Fbrigade%20gem%2Fbrigade%20gem_image_12.webp?alt=media', 'https://firebasestorage.googleapis.com/v0/b/masal-db-6cc78.appspot.com/o/photos%2Fbrigade%20gem%2Fbrigade%20gem_image_13.webp?alt=media', 'https://firebasestorage.googleapis.com/v0/b/masal-db-6cc78.appspot.com/o/photos%2Fbrigade%20gem%2Fbrigade%20gem_image_14.webp?alt=media', 'https://firebasestorage.googleapis.com/v0/b/masal-db-6cc78.appspot.com/o/photos%2Fbrigade%20gem%2Fbrigade%20gem_image_15.webp?alt=media', 'https://firebasestorage.googleapis.com/v0/b/masal-db-6cc78.appspot.com/o/photos%2Fbrigade%20gem%2Fbrigade%20gem_image_16.webp?alt=media', 'https://firebasestorage.googleapis.com/v0/b/masal-db-6cc78.appspot.com/o/photos%2Fbrigade%20gem%2Fbrigade%20gem_image_17.webp?alt=media', 'https://firebasestorage.googleapis.com/v0/b/masal-db-6cc78.appspot.com/o/photos%2Fbrigade%20gem%2Fbrigade%20gem_image_18.webp?alt=media', 'https://firebasestorage.googleapis.com/v0/b/masal-db-6cc78.appspot.com/o/photos%2Fbrigade%20gem%2Fbrigade%20gem_image_19.webp?alt=media', 'https://firebasestorage.googleapis.com/v0/b/masal-db-6cc78.appspot.com/o/photos%2Fbrigade%20gem%2Fbrigade%20gem_image_2.webp?alt=media', 'https://firebasestorage.googleapis.com/v0/b/masal-db-6cc78.appspot.com/o/photos%2Fbrigade%20gem%2Fbrigade%20gem_image_3.webp?alt=media', 'https://firebasestorage.googleapis.com/v0/b/masal-db-6cc78.appspot.com/o/photos%2Fbrigade%20gem%2Fbrigade%20gem_image_4.webp?alt=media', 'https://firebasestorage.googleapis.com/v0/b/masal-db-6cc78.appspot.com/o/photos%2Fbrigade%20gem%2Fbrigade%20gem_image_5.webp?alt=media', 'https://firebasestorage.googleapis.com/v0/b/masal-db-6cc78.appspot.com/o/photos%2Fbrigade%20gem%2Fbrigade%20gem_image_6.webp?alt=media', 'https://firebasestorage.googleapis.com/v0/b/masal-db-6cc78.appspot.com/o/photos%2Fbrigade%20gem%2Fbrigade%20gem_image_7.webp?alt=media', 'https://firebasestorage.googleapis.com/v0/b/masal-db-6cc78.appspot.com/o/photos%2Fbrigade%20gem%2Fbrigade%20gem_image_8.webp?alt=media', 'https://firebasestorage.googleapis.com/v0/b/masal-db-6cc78.appspot.com/o/photos%2Fbrigade%20gem%2Fbrigade%20gem_image_9.webp?alt=media']</t>
  </si>
  <si>
    <t>engrace by modern spaces</t>
  </si>
  <si>
    <t>GKRXbiDIdDzjJQnjIsYs</t>
  </si>
  <si>
    <t>modern spaces</t>
  </si>
  <si>
    <t>['https://firebasestorage.googleapis.com/v0/b/masal-db-6cc78.appspot.com/o/photos%2Fengrace%20by%20modern%20spaces%2Fengrace%20by%20modern%20spaces_image_1.webp?alt=media', 'https://firebasestorage.googleapis.com/v0/b/masal-db-6cc78.appspot.com/o/photos%2Fengrace%20by%20modern%20spaces%2Fengrace%20by%20modern%20spaces_image_10.webp?alt=media', 'https://firebasestorage.googleapis.com/v0/b/masal-db-6cc78.appspot.com/o/photos%2Fengrace%20by%20modern%20spaces%2Fengrace%20by%20modern%20spaces_image_11.webp?alt=media', 'https://firebasestorage.googleapis.com/v0/b/masal-db-6cc78.appspot.com/o/photos%2Fengrace%20by%20modern%20spaces%2Fengrace%20by%20modern%20spaces_image_12.webp?alt=media', 'https://firebasestorage.googleapis.com/v0/b/masal-db-6cc78.appspot.com/o/photos%2Fengrace%20by%20modern%20spaces%2Fengrace%20by%20modern%20spaces_image_13.webp?alt=media', 'https://firebasestorage.googleapis.com/v0/b/masal-db-6cc78.appspot.com/o/photos%2Fengrace%20by%20modern%20spaces%2Fengrace%20by%20modern%20spaces_image_14.webp?alt=media', 'https://firebasestorage.googleapis.com/v0/b/masal-db-6cc78.appspot.com/o/photos%2Fengrace%20by%20modern%20spaces%2Fengrace%20by%20modern%20spaces_image_15.webp?alt=media', 'https://firebasestorage.googleapis.com/v0/b/masal-db-6cc78.appspot.com/o/photos%2Fengrace%20by%20modern%20spaces%2Fengrace%20by%20modern%20spaces_image_16.webp?alt=media', 'https://firebasestorage.googleapis.com/v0/b/masal-db-6cc78.appspot.com/o/photos%2Fengrace%20by%20modern%20spaces%2Fengrace%20by%20modern%20spaces_image_17.webp?alt=media', 'https://firebasestorage.googleapis.com/v0/b/masal-db-6cc78.appspot.com/o/photos%2Fengrace%20by%20modern%20spaces%2Fengrace%20by%20modern%20spaces_image_18.webp?alt=media', 'https://firebasestorage.googleapis.com/v0/b/masal-db-6cc78.appspot.com/o/photos%2Fengrace%20by%20modern%20spaces%2Fengrace%20by%20modern%20spaces_image_19.webp?alt=media', 'https://firebasestorage.googleapis.com/v0/b/masal-db-6cc78.appspot.com/o/photos%2Fengrace%20by%20modern%20spaces%2Fengrace%20by%20modern%20spaces_image_2.webp?alt=media', 'https://firebasestorage.googleapis.com/v0/b/masal-db-6cc78.appspot.com/o/photos%2Fengrace%20by%20modern%20spaces%2Fengrace%20by%20modern%20spaces_image_20.webp?alt=media', 'https://firebasestorage.googleapis.com/v0/b/masal-db-6cc78.appspot.com/o/photos%2Fengrace%20by%20modern%20spaces%2Fengrace%20by%20modern%20spaces_image_3.webp?alt=media', 'https://firebasestorage.googleapis.com/v0/b/masal-db-6cc78.appspot.com/o/photos%2Fengrace%20by%20modern%20spaces%2Fengrace%20by%20modern%20spaces_image_4.webp?alt=media', 'https://firebasestorage.googleapis.com/v0/b/masal-db-6cc78.appspot.com/o/photos%2Fengrace%20by%20modern%20spaces%2Fengrace%20by%20modern%20spaces_image_5.webp?alt=media', 'https://firebasestorage.googleapis.com/v0/b/masal-db-6cc78.appspot.com/o/photos%2Fengrace%20by%20modern%20spaces%2Fengrace%20by%20modern%20spaces_image_6.webp?alt=media', 'https://firebasestorage.googleapis.com/v0/b/masal-db-6cc78.appspot.com/o/photos%2Fengrace%20by%20modern%20spaces%2Fengrace%20by%20modern%20spaces_image_7.webp?alt=media', 'https://firebasestorage.googleapis.com/v0/b/masal-db-6cc78.appspot.com/o/photos%2Fengrace%20by%20modern%20spaces%2Fengrace%20by%20modern%20spaces_image_8.webp?alt=media', 'https://firebasestorage.googleapis.com/v0/b/masal-db-6cc78.appspot.com/o/photos%2Fengrace%20by%20modern%20spaces%2Fengrace%20by%20modern%20spaces_image_9.webp?alt=media']</t>
  </si>
  <si>
    <t>Kada Agrahara Rd, Sree Narayana Nagar, Kommasandra, Kada Agrahara, Yamare, Karnataka 562125</t>
  </si>
  <si>
    <t>kns fresco</t>
  </si>
  <si>
    <t>GKXb34mbAOM35nhK1gIY</t>
  </si>
  <si>
    <t>manojiva properties llp</t>
  </si>
  <si>
    <t>['1200sqft', '1450sqft']</t>
  </si>
  <si>
    <t>['https://firebasestorage.googleapis.com/v0/b/masal-db-6cc78.appspot.com/o/photos%2FKNS%20Fresco%2FKNS%20Fresco_image_1.webp?alt=media', 'https://firebasestorage.googleapis.com/v0/b/masal-db-6cc78.appspot.com/o/photos%2FKNS%20Fresco%2FKNS%20Fresco_image_2.webp?alt=media', 'https://firebasestorage.googleapis.com/v0/b/masal-db-6cc78.appspot.com/o/photos%2FKNS%20Fresco%2FKNS%20Fresco_image_3.webp?alt=media', 'https://firebasestorage.googleapis.com/v0/b/masal-db-6cc78.appspot.com/o/photos%2FKNS%20Fresco%2FKNS%20Fresco_image_4.webp?alt=media', 'https://firebasestorage.googleapis.com/v0/b/masal-db-6cc78.appspot.com/o/photos%2FKNS%20Fresco%2FKNS%20Fresco_image_5.webp?alt=media', 'https://firebasestorage.googleapis.com/v0/b/masal-db-6cc78.appspot.com/o/photos%2FKNS%20Fresco%2FKNS%20Fresco_image_6.webp?alt=media', 'https://firebasestorage.googleapis.com/v0/b/masal-db-6cc78.appspot.com/o/photos%2FKNS%20Fresco%2FKNS%20Fresco_image_7.webp?alt=media', 'https://firebasestorage.googleapis.com/v0/b/masal-db-6cc78.appspot.com/o/photos%2FKNS%20Fresco%2FKNS%20Fresco_image_8.webp?alt=media']</t>
  </si>
  <si>
    <t>kns</t>
  </si>
  <si>
    <t>6GFQ+M54, Hosahudya, Karnataka 562157</t>
  </si>
  <si>
    <t>jrc wild woods</t>
  </si>
  <si>
    <t>GSqnebYuJzekrcz9UcCr</t>
  </si>
  <si>
    <t>jrc projects</t>
  </si>
  <si>
    <t>['https://firebasestorage.googleapis.com/v0/b/masal-db-6cc78.appspot.com/o/photos%2Fjrc%20wild%20woods%2Fjrc%20wild%20woods_image_1.webp?alt=media', 'https://firebasestorage.googleapis.com/v0/b/masal-db-6cc78.appspot.com/o/photos%2Fjrc%20wild%20woods%2Fjrc%20wild%20woods_image_10.webp?alt=media', 'https://firebasestorage.googleapis.com/v0/b/masal-db-6cc78.appspot.com/o/photos%2Fjrc%20wild%20woods%2Fjrc%20wild%20woods_image_11.webp?alt=media', 'https://firebasestorage.googleapis.com/v0/b/masal-db-6cc78.appspot.com/o/photos%2Fjrc%20wild%20woods%2Fjrc%20wild%20woods_image_12.webp?alt=media', 'https://firebasestorage.googleapis.com/v0/b/masal-db-6cc78.appspot.com/o/photos%2Fjrc%20wild%20woods%2Fjrc%20wild%20woods_image_13.webp?alt=media', 'https://firebasestorage.googleapis.com/v0/b/masal-db-6cc78.appspot.com/o/photos%2Fjrc%20wild%20woods%2Fjrc%20wild%20woods_image_14.webp?alt=media', 'https://firebasestorage.googleapis.com/v0/b/masal-db-6cc78.appspot.com/o/photos%2Fjrc%20wild%20woods%2Fjrc%20wild%20woods_image_15.webp?alt=media', 'https://firebasestorage.googleapis.com/v0/b/masal-db-6cc78.appspot.com/o/photos%2Fjrc%20wild%20woods%2Fjrc%20wild%20woods_image_16.webp?alt=media', 'https://firebasestorage.googleapis.com/v0/b/masal-db-6cc78.appspot.com/o/photos%2Fjrc%20wild%20woods%2Fjrc%20wild%20woods_image_17.webp?alt=media', 'https://firebasestorage.googleapis.com/v0/b/masal-db-6cc78.appspot.com/o/photos%2Fjrc%20wild%20woods%2Fjrc%20wild%20woods_image_18.webp?alt=media', 'https://firebasestorage.googleapis.com/v0/b/masal-db-6cc78.appspot.com/o/photos%2Fjrc%20wild%20woods%2Fjrc%20wild%20woods_image_19.webp?alt=media', 'https://firebasestorage.googleapis.com/v0/b/masal-db-6cc78.appspot.com/o/photos%2Fjrc%20wild%20woods%2Fjrc%20wild%20woods_image_2.webp?alt=media', 'https://firebasestorage.googleapis.com/v0/b/masal-db-6cc78.appspot.com/o/photos%2Fjrc%20wild%20woods%2Fjrc%20wild%20woods_image_20.webp?alt=media', 'https://firebasestorage.googleapis.com/v0/b/masal-db-6cc78.appspot.com/o/photos%2Fjrc%20wild%20woods%2Fjrc%20wild%20woods_image_3.webp?alt=media', 'https://firebasestorage.googleapis.com/v0/b/masal-db-6cc78.appspot.com/o/photos%2Fjrc%20wild%20woods%2Fjrc%20wild%20woods_image_4.webp?alt=media', 'https://firebasestorage.googleapis.com/v0/b/masal-db-6cc78.appspot.com/o/photos%2Fjrc%20wild%20woods%2Fjrc%20wild%20woods_image_5.webp?alt=media', 'https://firebasestorage.googleapis.com/v0/b/masal-db-6cc78.appspot.com/o/photos%2Fjrc%20wild%20woods%2Fjrc%20wild%20woods_image_6.webp?alt=media', 'https://firebasestorage.googleapis.com/v0/b/masal-db-6cc78.appspot.com/o/photos%2Fjrc%20wild%20woods%2Fjrc%20wild%20woods_image_7.webp?alt=media', 'https://firebasestorage.googleapis.com/v0/b/masal-db-6cc78.appspot.com/o/photos%2Fjrc%20wild%20woods%2Fjrc%20wild%20woods_image_8.webp?alt=media', 'https://firebasestorage.googleapis.com/v0/b/masal-db-6cc78.appspot.com/o/photos%2Fjrc%20wild%20woods%2Fjrc%20wild%20woods_image_9.webp?alt=media']</t>
  </si>
  <si>
    <t>jrc</t>
  </si>
  <si>
    <t>Gatthalli Rd, Chikkanayakanahalli, Chikkakannalli, Bengaluru, Karnataka 560035</t>
  </si>
  <si>
    <t>embassy east avenue</t>
  </si>
  <si>
    <t>GbzVKPcbKrr2o4KaGAEd</t>
  </si>
  <si>
    <t>['Electricity', 'Club House with Swimming Pool']</t>
  </si>
  <si>
    <t>vigor developments private limited</t>
  </si>
  <si>
    <t>embassy</t>
  </si>
  <si>
    <t>XPQH+G35, ITPL Main Rd, Prasanth Extension, Kadugodi, Bengaluru, Karnataka 560066</t>
  </si>
  <si>
    <t>gopalan florenza</t>
  </si>
  <si>
    <t>Gw4LqFxobbtZWPAlMtAI</t>
  </si>
  <si>
    <t>gopalan enterprises</t>
  </si>
  <si>
    <t>['2BHK', '3BHK', '3BHKBHK']</t>
  </si>
  <si>
    <t>['https://firebasestorage.googleapis.com/v0/b/masal-db-6cc78.appspot.com/o/photos%2Fgopalan%20florenza%2Fgopalan%20florenza_image_1.webp?alt=media', 'https://firebasestorage.googleapis.com/v0/b/masal-db-6cc78.appspot.com/o/photos%2Fgopalan%20florenza%2Fgopalan%20florenza_image_10.webp?alt=media', 'https://firebasestorage.googleapis.com/v0/b/masal-db-6cc78.appspot.com/o/photos%2Fgopalan%20florenza%2Fgopalan%20florenza_image_11.webp?alt=media', 'https://firebasestorage.googleapis.com/v0/b/masal-db-6cc78.appspot.com/o/photos%2Fgopalan%20florenza%2Fgopalan%20florenza_image_12.webp?alt=media', 'https://firebasestorage.googleapis.com/v0/b/masal-db-6cc78.appspot.com/o/photos%2Fgopalan%20florenza%2Fgopalan%20florenza_image_13.webp?alt=media', 'https://firebasestorage.googleapis.com/v0/b/masal-db-6cc78.appspot.com/o/photos%2Fgopalan%20florenza%2Fgopalan%20florenza_image_14.webp?alt=media', 'https://firebasestorage.googleapis.com/v0/b/masal-db-6cc78.appspot.com/o/photos%2Fgopalan%20florenza%2Fgopalan%20florenza_image_15.webp?alt=media', 'https://firebasestorage.googleapis.com/v0/b/masal-db-6cc78.appspot.com/o/photos%2Fgopalan%20florenza%2Fgopalan%20florenza_image_16.webp?alt=media', 'https://firebasestorage.googleapis.com/v0/b/masal-db-6cc78.appspot.com/o/photos%2Fgopalan%20florenza%2Fgopalan%20florenza_image_17.webp?alt=media', 'https://firebasestorage.googleapis.com/v0/b/masal-db-6cc78.appspot.com/o/photos%2Fgopalan%20florenza%2Fgopalan%20florenza_image_18.webp?alt=media', 'https://firebasestorage.googleapis.com/v0/b/masal-db-6cc78.appspot.com/o/photos%2Fgopalan%20florenza%2Fgopalan%20florenza_image_19.webp?alt=media', 'https://firebasestorage.googleapis.com/v0/b/masal-db-6cc78.appspot.com/o/photos%2Fgopalan%20florenza%2Fgopalan%20florenza_image_2.webp?alt=media', 'https://firebasestorage.googleapis.com/v0/b/masal-db-6cc78.appspot.com/o/photos%2Fgopalan%20florenza%2Fgopalan%20florenza_image_20.webp?alt=media', 'https://firebasestorage.googleapis.com/v0/b/masal-db-6cc78.appspot.com/o/photos%2Fgopalan%20florenza%2Fgopalan%20florenza_image_3.webp?alt=media', 'https://firebasestorage.googleapis.com/v0/b/masal-db-6cc78.appspot.com/o/photos%2Fgopalan%20florenza%2Fgopalan%20florenza_image_4.webp?alt=media', 'https://firebasestorage.googleapis.com/v0/b/masal-db-6cc78.appspot.com/o/photos%2Fgopalan%20florenza%2Fgopalan%20florenza_image_5.webp?alt=media', 'https://firebasestorage.googleapis.com/v0/b/masal-db-6cc78.appspot.com/o/photos%2Fgopalan%20florenza%2Fgopalan%20florenza_image_6.webp?alt=media', 'https://firebasestorage.googleapis.com/v0/b/masal-db-6cc78.appspot.com/o/photos%2Fgopalan%20florenza%2Fgopalan%20florenza_image_7.webp?alt=media', 'https://firebasestorage.googleapis.com/v0/b/masal-db-6cc78.appspot.com/o/photos%2Fgopalan%20florenza%2Fgopalan%20florenza_image_8.webp?alt=media', 'https://firebasestorage.googleapis.com/v0/b/masal-db-6cc78.appspot.com/o/photos%2Fgopalan%20florenza%2Fgopalan%20florenza_image_9.webp?alt=media']</t>
  </si>
  <si>
    <t>gopalan</t>
  </si>
  <si>
    <t>HQRkylD7l4mKEfCMrbPb</t>
  </si>
  <si>
    <t>['1200sqft', '1500sqft', '1996sqft']</t>
  </si>
  <si>
    <t>guru punvaanii etasha</t>
  </si>
  <si>
    <t>I1IdWJMnxQC2ScwBluiE</t>
  </si>
  <si>
    <t>guru punvaanii properties</t>
  </si>
  <si>
    <t>['1000sqft', '1200sqft', '1500sqft', '1650sqft', '2400sqft']</t>
  </si>
  <si>
    <t>['https://firebasestorage.googleapis.com/v0/b/masal-db-6cc78.appspot.com/o/photos%2FGuru%20Punvaanii%20Etasha%2FGuru%20Punvaanii%20Etasha_image_1.webp?alt=media', 'https://firebasestorage.googleapis.com/v0/b/masal-db-6cc78.appspot.com/o/photos%2FGuru%20Punvaanii%20Etasha%2FGuru%20Punvaanii%20Etasha_image_10.webp?alt=media', 'https://firebasestorage.googleapis.com/v0/b/masal-db-6cc78.appspot.com/o/photos%2FGuru%20Punvaanii%20Etasha%2FGuru%20Punvaanii%20Etasha_image_11.webp?alt=media', 'https://firebasestorage.googleapis.com/v0/b/masal-db-6cc78.appspot.com/o/photos%2FGuru%20Punvaanii%20Etasha%2FGuru%20Punvaanii%20Etasha_image_12.webp?alt=media', 'https://firebasestorage.googleapis.com/v0/b/masal-db-6cc78.appspot.com/o/photos%2FGuru%20Punvaanii%20Etasha%2FGuru%20Punvaanii%20Etasha_image_13.webp?alt=media', 'https://firebasestorage.googleapis.com/v0/b/masal-db-6cc78.appspot.com/o/photos%2FGuru%20Punvaanii%20Etasha%2FGuru%20Punvaanii%20Etasha_image_2.webp?alt=media', 'https://firebasestorage.googleapis.com/v0/b/masal-db-6cc78.appspot.com/o/photos%2FGuru%20Punvaanii%20Etasha%2FGuru%20Punvaanii%20Etasha_image_3.webp?alt=media', 'https://firebasestorage.googleapis.com/v0/b/masal-db-6cc78.appspot.com/o/photos%2FGuru%20Punvaanii%20Etasha%2FGuru%20Punvaanii%20Etasha_image_4.webp?alt=media', 'https://firebasestorage.googleapis.com/v0/b/masal-db-6cc78.appspot.com/o/photos%2FGuru%20Punvaanii%20Etasha%2FGuru%20Punvaanii%20Etasha_image_5.webp?alt=media', 'https://firebasestorage.googleapis.com/v0/b/masal-db-6cc78.appspot.com/o/photos%2FGuru%20Punvaanii%20Etasha%2FGuru%20Punvaanii%20Etasha_image_6.webp?alt=media', 'https://firebasestorage.googleapis.com/v0/b/masal-db-6cc78.appspot.com/o/photos%2FGuru%20Punvaanii%20Etasha%2FGuru%20Punvaanii%20Etasha_image_7.webp?alt=media', 'https://firebasestorage.googleapis.com/v0/b/masal-db-6cc78.appspot.com/o/photos%2FGuru%20Punvaanii%20Etasha%2FGuru%20Punvaanii%20Etasha_image_8.webp?alt=media', 'https://firebasestorage.googleapis.com/v0/b/masal-db-6cc78.appspot.com/o/photos%2FGuru%20Punvaanii%20Etasha%2FGuru%20Punvaanii%20Etasha_image_9.webp?alt=media']</t>
  </si>
  <si>
    <t>guru punvaanii</t>
  </si>
  <si>
    <t>Sondekoppa Main Rd, off Tumkur Road, Bengaluru, Karnataka 562130</t>
  </si>
  <si>
    <t>green orchid</t>
  </si>
  <si>
    <t>I3BpQaEmgQav5vfRW0vF</t>
  </si>
  <si>
    <t>m/s. best homes</t>
  </si>
  <si>
    <t>['1198sqft', '1500sqft']</t>
  </si>
  <si>
    <t>best homes</t>
  </si>
  <si>
    <t>12Â° 43' 0.1632" N 77Â° 43' 28.5024" E</t>
  </si>
  <si>
    <t>ssvr crescent</t>
  </si>
  <si>
    <t>I5NuKqL4z5tnNEeq8gpS</t>
  </si>
  <si>
    <t>ssvr builders</t>
  </si>
  <si>
    <t>['https://firebasestorage.googleapis.com/v0/b/masal-db-6cc78.appspot.com/o/photos%2Fssvr%20crescent%2Fssvr%20crescent_image_1.webp?alt=media', 'https://firebasestorage.googleapis.com/v0/b/masal-db-6cc78.appspot.com/o/photos%2Fssvr%20crescent%2Fssvr%20crescent_image_10.webp?alt=media', 'https://firebasestorage.googleapis.com/v0/b/masal-db-6cc78.appspot.com/o/photos%2Fssvr%20crescent%2Fssvr%20crescent_image_11.webp?alt=media', 'https://firebasestorage.googleapis.com/v0/b/masal-db-6cc78.appspot.com/o/photos%2Fssvr%20crescent%2Fssvr%20crescent_image_12.webp?alt=media', 'https://firebasestorage.googleapis.com/v0/b/masal-db-6cc78.appspot.com/o/photos%2Fssvr%20crescent%2Fssvr%20crescent_image_2.webp?alt=media', 'https://firebasestorage.googleapis.com/v0/b/masal-db-6cc78.appspot.com/o/photos%2Fssvr%20crescent%2Fssvr%20crescent_image_3.webp?alt=media', 'https://firebasestorage.googleapis.com/v0/b/masal-db-6cc78.appspot.com/o/photos%2Fssvr%20crescent%2Fssvr%20crescent_image_4.webp?alt=media', 'https://firebasestorage.googleapis.com/v0/b/masal-db-6cc78.appspot.com/o/photos%2Fssvr%20crescent%2Fssvr%20crescent_image_5.webp?alt=media', 'https://firebasestorage.googleapis.com/v0/b/masal-db-6cc78.appspot.com/o/photos%2Fssvr%20crescent%2Fssvr%20crescent_image_6.webp?alt=media', 'https://firebasestorage.googleapis.com/v0/b/masal-db-6cc78.appspot.com/o/photos%2Fssvr%20crescent%2Fssvr%20crescent_image_7.webp?alt=media', 'https://firebasestorage.googleapis.com/v0/b/masal-db-6cc78.appspot.com/o/photos%2Fssvr%20crescent%2Fssvr%20crescent_image_8.webp?alt=media', 'https://firebasestorage.googleapis.com/v0/b/masal-db-6cc78.appspot.com/o/photos%2Fssvr%20crescent%2Fssvr%20crescent_image_9.webp?alt=media']</t>
  </si>
  <si>
    <t>ssvr</t>
  </si>
  <si>
    <t>pride altius</t>
  </si>
  <si>
    <t>IAm1vPiZz0EJTGSsrasV</t>
  </si>
  <si>
    <t>['Electricity', 'CCTV Surveillance', 'Club House', 'Outdoor Sports facility', 'Indoor Sports facility', 'Swimming Pool', 'Gym', 'Power Backup', 'Piped Gas', 'Water and Sanitation']</t>
  </si>
  <si>
    <t>pride housing</t>
  </si>
  <si>
    <t>['https://firebasestorage.googleapis.com/v0/b/masal-db-6cc78.appspot.com/o/photos%2Fpride%20altius%2Fpride%20altius_image_1.webp?alt=media', 'https://firebasestorage.googleapis.com/v0/b/masal-db-6cc78.appspot.com/o/photos%2Fpride%20altius%2Fpride%20altius_image_2.webp?alt=media', 'https://firebasestorage.googleapis.com/v0/b/masal-db-6cc78.appspot.com/o/photos%2Fpride%20altius%2Fpride%20altius_image_3.webp?alt=media', 'https://firebasestorage.googleapis.com/v0/b/masal-db-6cc78.appspot.com/o/photos%2Fpride%20altius%2Fpride%20altius_image_4.webp?alt=media', 'https://firebasestorage.googleapis.com/v0/b/masal-db-6cc78.appspot.com/o/photos%2Fpride%20altius%2Fpride%20altius_image_5.webp?alt=media']</t>
  </si>
  <si>
    <t>Sy. No. 122/1, Doddabidarikallu Village Tumkur Road, Hobli, Yeshwanthpur, Bengaluru, Karnataka 560073</t>
  </si>
  <si>
    <t>orchid bloomsberry</t>
  </si>
  <si>
    <t>ICydtz01i5J5QNuDznf2</t>
  </si>
  <si>
    <t>['Electricity', 'Club House', 'Outdoor Sports facility', 'Indoor Sports facility', 'Swimming Pool', 'Gym', 'Parks', 'Power Backup', 'Water and Sanitation']</t>
  </si>
  <si>
    <t>goyal &amp; hariyana group</t>
  </si>
  <si>
    <t>['https://firebasestorage.googleapis.com/v0/b/masal-db-6cc78.appspot.com/o/photos%2Forchid%20bloomsberry%2Forchid%20bloomsberry_image_1.webp?alt=media', 'https://firebasestorage.googleapis.com/v0/b/masal-db-6cc78.appspot.com/o/photos%2Forchid%20bloomsberry%2Forchid%20bloomsberry_image_10.webp?alt=media', 'https://firebasestorage.googleapis.com/v0/b/masal-db-6cc78.appspot.com/o/photos%2Forchid%20bloomsberry%2Forchid%20bloomsberry_image_11.webp?alt=media', 'https://firebasestorage.googleapis.com/v0/b/masal-db-6cc78.appspot.com/o/photos%2Forchid%20bloomsberry%2Forchid%20bloomsberry_image_12.webp?alt=media', 'https://firebasestorage.googleapis.com/v0/b/masal-db-6cc78.appspot.com/o/photos%2Forchid%20bloomsberry%2Forchid%20bloomsberry_image_13.webp?alt=media', 'https://firebasestorage.googleapis.com/v0/b/masal-db-6cc78.appspot.com/o/photos%2Forchid%20bloomsberry%2Forchid%20bloomsberry_image_14.webp?alt=media', 'https://firebasestorage.googleapis.com/v0/b/masal-db-6cc78.appspot.com/o/photos%2Forchid%20bloomsberry%2Forchid%20bloomsberry_image_15.webp?alt=media', 'https://firebasestorage.googleapis.com/v0/b/masal-db-6cc78.appspot.com/o/photos%2Forchid%20bloomsberry%2Forchid%20bloomsberry_image_16.webp?alt=media', 'https://firebasestorage.googleapis.com/v0/b/masal-db-6cc78.appspot.com/o/photos%2Forchid%20bloomsberry%2Forchid%20bloomsberry_image_17.webp?alt=media', 'https://firebasestorage.googleapis.com/v0/b/masal-db-6cc78.appspot.com/o/photos%2Forchid%20bloomsberry%2Forchid%20bloomsberry_image_18.webp?alt=media', 'https://firebasestorage.googleapis.com/v0/b/masal-db-6cc78.appspot.com/o/photos%2Forchid%20bloomsberry%2Forchid%20bloomsberry_image_19.webp?alt=media', 'https://firebasestorage.googleapis.com/v0/b/masal-db-6cc78.appspot.com/o/photos%2Forchid%20bloomsberry%2Forchid%20bloomsberry_image_2.webp?alt=media', 'https://firebasestorage.googleapis.com/v0/b/masal-db-6cc78.appspot.com/o/photos%2Forchid%20bloomsberry%2Forchid%20bloomsberry_image_3.webp?alt=media', 'https://firebasestorage.googleapis.com/v0/b/masal-db-6cc78.appspot.com/o/photos%2Forchid%20bloomsberry%2Forchid%20bloomsberry_image_4.webp?alt=media', 'https://firebasestorage.googleapis.com/v0/b/masal-db-6cc78.appspot.com/o/photos%2Forchid%20bloomsberry%2Forchid%20bloomsberry_image_5.webp?alt=media', 'https://firebasestorage.googleapis.com/v0/b/masal-db-6cc78.appspot.com/o/photos%2Forchid%20bloomsberry%2Forchid%20bloomsberry_image_6.webp?alt=media', 'https://firebasestorage.googleapis.com/v0/b/masal-db-6cc78.appspot.com/o/photos%2Forchid%20bloomsberry%2Forchid%20bloomsberry_image_7.webp?alt=media', 'https://firebasestorage.googleapis.com/v0/b/masal-db-6cc78.appspot.com/o/photos%2Forchid%20bloomsberry%2Forchid%20bloomsberry_image_8.webp?alt=media', 'https://firebasestorage.googleapis.com/v0/b/masal-db-6cc78.appspot.com/o/photos%2Forchid%20bloomsberry%2Forchid%20bloomsberry_image_9.webp?alt=media']</t>
  </si>
  <si>
    <t>goyal</t>
  </si>
  <si>
    <t>Sy No. 70/1, 70/2 Balagere, Hobli, East, Varthur, Bengaluru, Karnataka 560087</t>
  </si>
  <si>
    <t>atz areva</t>
  </si>
  <si>
    <t>IKEuSF02MlcCf2R1Ihs1</t>
  </si>
  <si>
    <t>atz properties</t>
  </si>
  <si>
    <t>['https://firebasestorage.googleapis.com/v0/b/masal-db-6cc78.appspot.com/o/photos%2Fatz%20areva%2Fatz%20areva_image_1.webp?alt=media', 'https://firebasestorage.googleapis.com/v0/b/masal-db-6cc78.appspot.com/o/photos%2Fatz%20areva%2Fatz%20areva_image_10.webp?alt=media', 'https://firebasestorage.googleapis.com/v0/b/masal-db-6cc78.appspot.com/o/photos%2Fatz%20areva%2Fatz%20areva_image_2.webp?alt=media', 'https://firebasestorage.googleapis.com/v0/b/masal-db-6cc78.appspot.com/o/photos%2Fatz%20areva%2Fatz%20areva_image_3.webp?alt=media', 'https://firebasestorage.googleapis.com/v0/b/masal-db-6cc78.appspot.com/o/photos%2Fatz%20areva%2Fatz%20areva_image_4.webp?alt=media', 'https://firebasestorage.googleapis.com/v0/b/masal-db-6cc78.appspot.com/o/photos%2Fatz%20areva%2Fatz%20areva_image_5.webp?alt=media', 'https://firebasestorage.googleapis.com/v0/b/masal-db-6cc78.appspot.com/o/photos%2Fatz%20areva%2Fatz%20areva_image_6.webp?alt=media', 'https://firebasestorage.googleapis.com/v0/b/masal-db-6cc78.appspot.com/o/photos%2Fatz%20areva%2Fatz%20areva_image_7.webp?alt=media', 'https://firebasestorage.googleapis.com/v0/b/masal-db-6cc78.appspot.com/o/photos%2Fatz%20areva%2Fatz%20areva_image_8.webp?alt=media', 'https://firebasestorage.googleapis.com/v0/b/masal-db-6cc78.appspot.com/o/photos%2Fatz%20areva%2Fatz%20areva_image_9.webp?alt=media']</t>
  </si>
  <si>
    <t>green boulevard</t>
  </si>
  <si>
    <t>IKWWMr5HwzdVKoucG2DL</t>
  </si>
  <si>
    <t>['Electricity', 'Parks']</t>
  </si>
  <si>
    <t>twenty first castle developers pvt ltd</t>
  </si>
  <si>
    <t>['https://firebasestorage.googleapis.com/v0/b/masal-db-6cc78.appspot.com/o/photos%2Fgreen%20boulevard%2Fgreen%20boulevard_image_1.webp?alt=media', 'https://firebasestorage.googleapis.com/v0/b/masal-db-6cc78.appspot.com/o/photos%2Fgreen%20boulevard%2Fgreen%20boulevard_image_2.webp?alt=media', 'https://firebasestorage.googleapis.com/v0/b/masal-db-6cc78.appspot.com/o/photos%2Fgreen%20boulevard%2Fgreen%20boulevard_image_3.webp?alt=media', 'https://firebasestorage.googleapis.com/v0/b/masal-db-6cc78.appspot.com/o/photos%2Fgreen%20boulevard%2Fgreen%20boulevard_image_4.webp?alt=media']</t>
  </si>
  <si>
    <t>21st castle</t>
  </si>
  <si>
    <t>RQPG+FMM, Thyvakanahally, B.Hosahalli, Buragunte, Karnataka 562125</t>
  </si>
  <si>
    <t>snn raj bay vista</t>
  </si>
  <si>
    <t>ILpMUSZHuQfcdVPHzXdt</t>
  </si>
  <si>
    <t>snn arjun builders llp</t>
  </si>
  <si>
    <t>['https://firebasestorage.googleapis.com/v0/b/masal-db-6cc78.appspot.com/o/photos%2Fsnn%20raj%20bay%20vista%2Fsnn%20raj%20bay%20vista_image_1.webp?alt=media', 'https://firebasestorage.googleapis.com/v0/b/masal-db-6cc78.appspot.com/o/photos%2Fsnn%20raj%20bay%20vista%2Fsnn%20raj%20bay%20vista_image_2.webp?alt=media', 'https://firebasestorage.googleapis.com/v0/b/masal-db-6cc78.appspot.com/o/photos%2Fsnn%20raj%20bay%20vista%2Fsnn%20raj%20bay%20vista_image_3.webp?alt=media', 'https://firebasestorage.googleapis.com/v0/b/masal-db-6cc78.appspot.com/o/photos%2Fsnn%20raj%20bay%20vista%2Fsnn%20raj%20bay%20vista_image_4.webp?alt=media', 'https://firebasestorage.googleapis.com/v0/b/masal-db-6cc78.appspot.com/o/photos%2Fsnn%20raj%20bay%20vista%2Fsnn%20raj%20bay%20vista_image_5.webp?alt=media', 'https://firebasestorage.googleapis.com/v0/b/masal-db-6cc78.appspot.com/o/photos%2Fsnn%20raj%20bay%20vista%2Fsnn%20raj%20bay%20vista_image_6.webp?alt=media', 'https://firebasestorage.googleapis.com/v0/b/masal-db-6cc78.appspot.com/o/photos%2Fsnn%20raj%20bay%20vista%2Fsnn%20raj%20bay%20vista_image_7.webp?alt=media', 'https://firebasestorage.googleapis.com/v0/b/masal-db-6cc78.appspot.com/o/photos%2Fsnn%20raj%20bay%20vista%2Fsnn%20raj%20bay%20vista_image_8.webp?alt=media', 'https://firebasestorage.googleapis.com/v0/b/masal-db-6cc78.appspot.com/o/photos%2Fsnn%20raj%20bay%20vista%2Fsnn%20raj%20bay%20vista_image_9.webp?alt=media']</t>
  </si>
  <si>
    <t>Sy no 20, Kote muniyappa garden, Kodichikkanahalli Main Rd, next to Sumukha Tropical Garden, Anugraha Layout, Ramanashree Enclave, Bilekahalli, Bengaluru, Karnataka 560076</t>
  </si>
  <si>
    <t>elegant terraces</t>
  </si>
  <si>
    <t>IS09shRt11eb8Tt3ijOl</t>
  </si>
  <si>
    <t>elegant builders &amp; developers</t>
  </si>
  <si>
    <t>['https://firebasestorage.googleapis.com/v0/b/masal-db-6cc78.appspot.com/o/photos%2Felegant%20terraces%2Felegant%20terraces_image_1.webp?alt=media', 'https://firebasestorage.googleapis.com/v0/b/masal-db-6cc78.appspot.com/o/photos%2Felegant%20terraces%2Felegant%20terraces_image_10.webp?alt=media', 'https://firebasestorage.googleapis.com/v0/b/masal-db-6cc78.appspot.com/o/photos%2Felegant%20terraces%2Felegant%20terraces_image_11.webp?alt=media', 'https://firebasestorage.googleapis.com/v0/b/masal-db-6cc78.appspot.com/o/photos%2Felegant%20terraces%2Felegant%20terraces_image_12.webp?alt=media', 'https://firebasestorage.googleapis.com/v0/b/masal-db-6cc78.appspot.com/o/photos%2Felegant%20terraces%2Felegant%20terraces_image_13.webp?alt=media', 'https://firebasestorage.googleapis.com/v0/b/masal-db-6cc78.appspot.com/o/photos%2Felegant%20terraces%2Felegant%20terraces_image_14.webp?alt=media', 'https://firebasestorage.googleapis.com/v0/b/masal-db-6cc78.appspot.com/o/photos%2Felegant%20terraces%2Felegant%20terraces_image_15.webp?alt=media', 'https://firebasestorage.googleapis.com/v0/b/masal-db-6cc78.appspot.com/o/photos%2Felegant%20terraces%2Felegant%20terraces_image_16.webp?alt=media', 'https://firebasestorage.googleapis.com/v0/b/masal-db-6cc78.appspot.com/o/photos%2Felegant%20terraces%2Felegant%20terraces_image_17.webp?alt=media', 'https://firebasestorage.googleapis.com/v0/b/masal-db-6cc78.appspot.com/o/photos%2Felegant%20terraces%2Felegant%20terraces_image_18.webp?alt=media', 'https://firebasestorage.googleapis.com/v0/b/masal-db-6cc78.appspot.com/o/photos%2Felegant%20terraces%2Felegant%20terraces_image_2.webp?alt=media', 'https://firebasestorage.googleapis.com/v0/b/masal-db-6cc78.appspot.com/o/photos%2Felegant%20terraces%2Felegant%20terraces_image_3.webp?alt=media', 'https://firebasestorage.googleapis.com/v0/b/masal-db-6cc78.appspot.com/o/photos%2Felegant%20terraces%2Felegant%20terraces_image_4.webp?alt=media', 'https://firebasestorage.googleapis.com/v0/b/masal-db-6cc78.appspot.com/o/photos%2Felegant%20terraces%2Felegant%20terraces_image_5.webp?alt=media', 'https://firebasestorage.googleapis.com/v0/b/masal-db-6cc78.appspot.com/o/photos%2Felegant%20terraces%2Felegant%20terraces_image_6.webp?alt=media', 'https://firebasestorage.googleapis.com/v0/b/masal-db-6cc78.appspot.com/o/photos%2Felegant%20terraces%2Felegant%20terraces_image_7.webp?alt=media', 'https://firebasestorage.googleapis.com/v0/b/masal-db-6cc78.appspot.com/o/photos%2Felegant%20terraces%2Felegant%20terraces_image_8.webp?alt=media', 'https://firebasestorage.googleapis.com/v0/b/masal-db-6cc78.appspot.com/o/photos%2Felegant%20terraces%2Felegant%20terraces_image_9.webp?alt=media']</t>
  </si>
  <si>
    <t>elegant</t>
  </si>
  <si>
    <t>provident botanico</t>
  </si>
  <si>
    <t>IZbcBuloszIMh6FBoOXd</t>
  </si>
  <si>
    <t>['https://firebasestorage.googleapis.com/v0/b/masal-db-6cc78.appspot.com/o/photos%2Fprovident%20botanico%2Fprovident%20botanico_image_1.webp?alt=media', 'https://firebasestorage.googleapis.com/v0/b/masal-db-6cc78.appspot.com/o/photos%2Fprovident%20botanico%2Fprovident%20botanico_image_10.webp?alt=media', 'https://firebasestorage.googleapis.com/v0/b/masal-db-6cc78.appspot.com/o/photos%2Fprovident%20botanico%2Fprovident%20botanico_image_11.webp?alt=media', 'https://firebasestorage.googleapis.com/v0/b/masal-db-6cc78.appspot.com/o/photos%2Fprovident%20botanico%2Fprovident%20botanico_image_12.webp?alt=media', 'https://firebasestorage.googleapis.com/v0/b/masal-db-6cc78.appspot.com/o/photos%2Fprovident%20botanico%2Fprovident%20botanico_image_13.webp?alt=media', 'https://firebasestorage.googleapis.com/v0/b/masal-db-6cc78.appspot.com/o/photos%2Fprovident%20botanico%2Fprovident%20botanico_image_14.webp?alt=media', 'https://firebasestorage.googleapis.com/v0/b/masal-db-6cc78.appspot.com/o/photos%2Fprovident%20botanico%2Fprovident%20botanico_image_15.webp?alt=media', 'https://firebasestorage.googleapis.com/v0/b/masal-db-6cc78.appspot.com/o/photos%2Fprovident%20botanico%2Fprovident%20botanico_image_16.webp?alt=media', 'https://firebasestorage.googleapis.com/v0/b/masal-db-6cc78.appspot.com/o/photos%2Fprovident%20botanico%2Fprovident%20botanico_image_17.webp?alt=media', 'https://firebasestorage.googleapis.com/v0/b/masal-db-6cc78.appspot.com/o/photos%2Fprovident%20botanico%2Fprovident%20botanico_image_18.webp?alt=media', 'https://firebasestorage.googleapis.com/v0/b/masal-db-6cc78.appspot.com/o/photos%2Fprovident%20botanico%2Fprovident%20botanico_image_19.webp?alt=media', 'https://firebasestorage.googleapis.com/v0/b/masal-db-6cc78.appspot.com/o/photos%2Fprovident%20botanico%2Fprovident%20botanico_image_2.webp?alt=media', 'https://firebasestorage.googleapis.com/v0/b/masal-db-6cc78.appspot.com/o/photos%2Fprovident%20botanico%2Fprovident%20botanico_image_20.webp?alt=media', 'https://firebasestorage.googleapis.com/v0/b/masal-db-6cc78.appspot.com/o/photos%2Fprovident%20botanico%2Fprovident%20botanico_image_3.webp?alt=media', 'https://firebasestorage.googleapis.com/v0/b/masal-db-6cc78.appspot.com/o/photos%2Fprovident%20botanico%2Fprovident%20botanico_image_4.webp?alt=media', 'https://firebasestorage.googleapis.com/v0/b/masal-db-6cc78.appspot.com/o/photos%2Fprovident%20botanico%2Fprovident%20botanico_image_5.webp?alt=media', 'https://firebasestorage.googleapis.com/v0/b/masal-db-6cc78.appspot.com/o/photos%2Fprovident%20botanico%2Fprovident%20botanico_image_6.webp?alt=media', 'https://firebasestorage.googleapis.com/v0/b/masal-db-6cc78.appspot.com/o/photos%2Fprovident%20botanico%2Fprovident%20botanico_image_7.webp?alt=media', 'https://firebasestorage.googleapis.com/v0/b/masal-db-6cc78.appspot.com/o/photos%2Fprovident%20botanico%2Fprovident%20botanico_image_8.webp?alt=media', 'https://firebasestorage.googleapis.com/v0/b/masal-db-6cc78.appspot.com/o/photos%2Fprovident%20botanico%2Fprovident%20botanico_image_9.webp?alt=media']</t>
  </si>
  <si>
    <t>elv kingsland</t>
  </si>
  <si>
    <t>Ix0zK4IbIBrZPeCNkQsh</t>
  </si>
  <si>
    <t>elv projects pvt ltd</t>
  </si>
  <si>
    <t>['https://firebasestorage.googleapis.com/v0/b/masal-db-6cc78.appspot.com/o/photos%2Felv%20kingsland%2Felv%20kingsland_image_1.webp?alt=media', 'https://firebasestorage.googleapis.com/v0/b/masal-db-6cc78.appspot.com/o/photos%2Felv%20kingsland%2Felv%20kingsland_image_10.webp?alt=media', 'https://firebasestorage.googleapis.com/v0/b/masal-db-6cc78.appspot.com/o/photos%2Felv%20kingsland%2Felv%20kingsland_image_11.webp?alt=media', 'https://firebasestorage.googleapis.com/v0/b/masal-db-6cc78.appspot.com/o/photos%2Felv%20kingsland%2Felv%20kingsland_image_12.webp?alt=media', 'https://firebasestorage.googleapis.com/v0/b/masal-db-6cc78.appspot.com/o/photos%2Felv%20kingsland%2Felv%20kingsland_image_13.webp?alt=media', 'https://firebasestorage.googleapis.com/v0/b/masal-db-6cc78.appspot.com/o/photos%2Felv%20kingsland%2Felv%20kingsland_image_14.webp?alt=media', 'https://firebasestorage.googleapis.com/v0/b/masal-db-6cc78.appspot.com/o/photos%2Felv%20kingsland%2Felv%20kingsland_image_15.webp?alt=media', 'https://firebasestorage.googleapis.com/v0/b/masal-db-6cc78.appspot.com/o/photos%2Felv%20kingsland%2Felv%20kingsland_image_16.webp?alt=media', 'https://firebasestorage.googleapis.com/v0/b/masal-db-6cc78.appspot.com/o/photos%2Felv%20kingsland%2Felv%20kingsland_image_2.webp?alt=media', 'https://firebasestorage.googleapis.com/v0/b/masal-db-6cc78.appspot.com/o/photos%2Felv%20kingsland%2Felv%20kingsland_image_3.webp?alt=media', 'https://firebasestorage.googleapis.com/v0/b/masal-db-6cc78.appspot.com/o/photos%2Felv%20kingsland%2Felv%20kingsland_image_4.webp?alt=media', 'https://firebasestorage.googleapis.com/v0/b/masal-db-6cc78.appspot.com/o/photos%2Felv%20kingsland%2Felv%20kingsland_image_5.webp?alt=media', 'https://firebasestorage.googleapis.com/v0/b/masal-db-6cc78.appspot.com/o/photos%2Felv%20kingsland%2Felv%20kingsland_image_6.webp?alt=media', 'https://firebasestorage.googleapis.com/v0/b/masal-db-6cc78.appspot.com/o/photos%2Felv%20kingsland%2Felv%20kingsland_image_7.webp?alt=media', 'https://firebasestorage.googleapis.com/v0/b/masal-db-6cc78.appspot.com/o/photos%2Felv%20kingsland%2Felv%20kingsland_image_8.webp?alt=media', 'https://firebasestorage.googleapis.com/v0/b/masal-db-6cc78.appspot.com/o/photos%2Felv%20kingsland%2Felv%20kingsland_image_9.webp?alt=media']</t>
  </si>
  <si>
    <t>elv</t>
  </si>
  <si>
    <t>dnr arista</t>
  </si>
  <si>
    <t>J1B5tZLovkPrlisSPpYQ</t>
  </si>
  <si>
    <t>inesa ventures</t>
  </si>
  <si>
    <t>['https://firebasestorage.googleapis.com/v0/b/masal-db-6cc78.appspot.com/o/photos%2Fdnr%20arista%2Fdnr%20arista_image_1.webp?alt=media', 'https://firebasestorage.googleapis.com/v0/b/masal-db-6cc78.appspot.com/o/photos%2Fdnr%20arista%2Fdnr%20arista_image_2.webp?alt=media', 'https://firebasestorage.googleapis.com/v0/b/masal-db-6cc78.appspot.com/o/photos%2Fdnr%20arista%2Fdnr%20arista_image_3.webp?alt=media', 'https://firebasestorage.googleapis.com/v0/b/masal-db-6cc78.appspot.com/o/photos%2Fdnr%20arista%2Fdnr%20arista_image_4.webp?alt=media']</t>
  </si>
  <si>
    <t>dnr highline</t>
  </si>
  <si>
    <t>J6R633CVYjiGuKAwBt8E</t>
  </si>
  <si>
    <t>['3.5BHK', '3BHK', '4.5BHK', '5BHK']</t>
  </si>
  <si>
    <t>['https://firebasestorage.googleapis.com/v0/b/masal-db-6cc78.appspot.com/o/photos%2Fdnr%20highline%2Fdnr%20highline_image_1.webp?alt=media']</t>
  </si>
  <si>
    <t>mana verdant</t>
  </si>
  <si>
    <t>JLxkgV2O4iyhkyqJRUmU</t>
  </si>
  <si>
    <t>mana projects pvt ltd</t>
  </si>
  <si>
    <t>['https://firebasestorage.googleapis.com/v0/b/masal-db-6cc78.appspot.com/o/photos%2Fmana%20verdant%2Fmana%20verdant_image_1.webp?alt=media', 'https://firebasestorage.googleapis.com/v0/b/masal-db-6cc78.appspot.com/o/photos%2Fmana%20verdant%2Fmana%20verdant_image_2.webp?alt=media', 'https://firebasestorage.googleapis.com/v0/b/masal-db-6cc78.appspot.com/o/photos%2Fmana%20verdant%2Fmana%20verdant_image_3.webp?alt=media', 'https://firebasestorage.googleapis.com/v0/b/masal-db-6cc78.appspot.com/o/photos%2Fmana%20verdant%2Fmana%20verdant_image_4.webp?alt=media', 'https://firebasestorage.googleapis.com/v0/b/masal-db-6cc78.appspot.com/o/photos%2Fmana%20verdant%2Fmana%20verdant_image_5.webp?alt=media', 'https://firebasestorage.googleapis.com/v0/b/masal-db-6cc78.appspot.com/o/photos%2Fmana%20verdant%2Fmana%20verdant_image_6.webp?alt=media', 'https://firebasestorage.googleapis.com/v0/b/masal-db-6cc78.appspot.com/o/photos%2Fmana%20verdant%2Fmana%20verdant_image_7.webp?alt=media', 'https://firebasestorage.googleapis.com/v0/b/masal-db-6cc78.appspot.com/o/photos%2Fmana%20verdant%2Fmana%20verdant_image_8.webp?alt=media']</t>
  </si>
  <si>
    <t>Sy no 36/4, 37/5, Shivannahalli vilage, Jakkur Rd, village, Yelahanka Hobli, Bengaluru, Karnataka 560064</t>
  </si>
  <si>
    <t>casagrand aquene</t>
  </si>
  <si>
    <t>JURjhdQnCVoGNPHVoYJC</t>
  </si>
  <si>
    <t>['Electricity', 'Smart Home Automation', 'CCTV Surveillance', 'Club House', 'Community Hall', 'Outdoor Sports facility', 'Indoor Sports facility', 'Swimming Pool', 'Gym', 'Parks', 'Power Backup']</t>
  </si>
  <si>
    <t>casa grande garden city builders pvt ltd</t>
  </si>
  <si>
    <t>['https://firebasestorage.googleapis.com/v0/b/masal-db-6cc78.appspot.com/o/photos%2Fcasagrand%20aquene%2Fcasagrand%20aquene_image_1.webp?alt=media', 'https://firebasestorage.googleapis.com/v0/b/masal-db-6cc78.appspot.com/o/photos%2Fcasagrand%20aquene%2Fcasagrand%20aquene_image_2.webp?alt=media', 'https://firebasestorage.googleapis.com/v0/b/masal-db-6cc78.appspot.com/o/photos%2Fcasagrand%20aquene%2Fcasagrand%20aquene_image_3.webp?alt=media', 'https://firebasestorage.googleapis.com/v0/b/masal-db-6cc78.appspot.com/o/photos%2Fcasagrand%20aquene%2Fcasagrand%20aquene_image_4.webp?alt=media']</t>
  </si>
  <si>
    <t>casagrand</t>
  </si>
  <si>
    <t>Kengeri, Bengaluru, Karnataka 560060</t>
  </si>
  <si>
    <t>aurum at brigade el dorado</t>
  </si>
  <si>
    <t>Jd6GHG1eMor8Frb8JlCD</t>
  </si>
  <si>
    <t>['Electricity', 'CCTV Surveillance', 'Outdoor Sports facility', 'Indoor Sports facility', 'Swimming Pool', 'Gym', 'Parks', 'Power Backup', 'Gas', 'Water and Sanitation', 'Air Conditioning And incerntion']</t>
  </si>
  <si>
    <t>birla tisya</t>
  </si>
  <si>
    <t>JdhYgOzALFuHafzis4Fu</t>
  </si>
  <si>
    <t>birla tisya llp</t>
  </si>
  <si>
    <t>['https://firebasestorage.googleapis.com/v0/b/masal-db-6cc78.appspot.com/o/photos%2Fbirla%20tisya%2Fbirla%20tisya_image_1.webp?alt=media', 'https://firebasestorage.googleapis.com/v0/b/masal-db-6cc78.appspot.com/o/photos%2Fbirla%20tisya%2Fbirla%20tisya_image_10.webp?alt=media', 'https://firebasestorage.googleapis.com/v0/b/masal-db-6cc78.appspot.com/o/photos%2Fbirla%20tisya%2Fbirla%20tisya_image_11.webp?alt=media', 'https://firebasestorage.googleapis.com/v0/b/masal-db-6cc78.appspot.com/o/photos%2Fbirla%20tisya%2Fbirla%20tisya_image_12.webp?alt=media', 'https://firebasestorage.googleapis.com/v0/b/masal-db-6cc78.appspot.com/o/photos%2Fbirla%20tisya%2Fbirla%20tisya_image_13.webp?alt=media', 'https://firebasestorage.googleapis.com/v0/b/masal-db-6cc78.appspot.com/o/photos%2Fbirla%20tisya%2Fbirla%20tisya_image_14.webp?alt=media', 'https://firebasestorage.googleapis.com/v0/b/masal-db-6cc78.appspot.com/o/photos%2Fbirla%20tisya%2Fbirla%20tisya_image_15.webp?alt=media', 'https://firebasestorage.googleapis.com/v0/b/masal-db-6cc78.appspot.com/o/photos%2Fbirla%20tisya%2Fbirla%20tisya_image_16.webp?alt=media', 'https://firebasestorage.googleapis.com/v0/b/masal-db-6cc78.appspot.com/o/photos%2Fbirla%20tisya%2Fbirla%20tisya_image_17.webp?alt=media', 'https://firebasestorage.googleapis.com/v0/b/masal-db-6cc78.appspot.com/o/photos%2Fbirla%20tisya%2Fbirla%20tisya_image_18.webp?alt=media', 'https://firebasestorage.googleapis.com/v0/b/masal-db-6cc78.appspot.com/o/photos%2Fbirla%20tisya%2Fbirla%20tisya_image_19.webp?alt=media', 'https://firebasestorage.googleapis.com/v0/b/masal-db-6cc78.appspot.com/o/photos%2Fbirla%20tisya%2Fbirla%20tisya_image_2.webp?alt=media', 'https://firebasestorage.googleapis.com/v0/b/masal-db-6cc78.appspot.com/o/photos%2Fbirla%20tisya%2Fbirla%20tisya_image_3.webp?alt=media', 'https://firebasestorage.googleapis.com/v0/b/masal-db-6cc78.appspot.com/o/photos%2Fbirla%20tisya%2Fbirla%20tisya_image_4.webp?alt=media', 'https://firebasestorage.googleapis.com/v0/b/masal-db-6cc78.appspot.com/o/photos%2Fbirla%20tisya%2Fbirla%20tisya_image_5.webp?alt=media', 'https://firebasestorage.googleapis.com/v0/b/masal-db-6cc78.appspot.com/o/photos%2Fbirla%20tisya%2Fbirla%20tisya_image_6.webp?alt=media', 'https://firebasestorage.googleapis.com/v0/b/masal-db-6cc78.appspot.com/o/photos%2Fbirla%20tisya%2Fbirla%20tisya_image_7.webp?alt=media', 'https://firebasestorage.googleapis.com/v0/b/masal-db-6cc78.appspot.com/o/photos%2Fbirla%20tisya%2Fbirla%20tisya_image_8.webp?alt=media', 'https://firebasestorage.googleapis.com/v0/b/masal-db-6cc78.appspot.com/o/photos%2Fbirla%20tisya%2Fbirla%20tisya_image_9.webp?alt=media']</t>
  </si>
  <si>
    <t>kns billore</t>
  </si>
  <si>
    <t>pre launch</t>
  </si>
  <si>
    <t>Jt29RbROrVj40I5UvECL</t>
  </si>
  <si>
    <t>billore ventures private limited</t>
  </si>
  <si>
    <t>['1050sqft', '1200sqft', '1500sqft', '900sqft']</t>
  </si>
  <si>
    <t>['https://firebasestorage.googleapis.com/v0/b/masal-db-6cc78.appspot.com/o/photos%2FKNS%20Billore%2FKNS%20Billore_image_1.webp?alt=media', 'https://firebasestorage.googleapis.com/v0/b/masal-db-6cc78.appspot.com/o/photos%2FKNS%20Billore%2FKNS%20Billore_image_2.webp?alt=media', 'https://firebasestorage.googleapis.com/v0/b/masal-db-6cc78.appspot.com/o/photos%2FKNS%20Billore%2FKNS%20Billore_image_3.webp?alt=media']</t>
  </si>
  <si>
    <t>KADATANAMALE, HOBLI, YELAHANKA, Hesaraghatta, Bengaluru, Karnataka 562157</t>
  </si>
  <si>
    <t>mahendra aarya</t>
  </si>
  <si>
    <t>K3yghcvoncKfM5Q6BUhd</t>
  </si>
  <si>
    <t>mahendra homes pvt ltd</t>
  </si>
  <si>
    <t>['https://firebasestorage.googleapis.com/v0/b/masal-db-6cc78.appspot.com/o/photos%2Fmahendra%20aarya%2Fmahendra%20aarya_image_1.webp?alt=media', 'https://firebasestorage.googleapis.com/v0/b/masal-db-6cc78.appspot.com/o/photos%2Fmahendra%20aarya%2Fmahendra%20aarya_image_10.webp?alt=media', 'https://firebasestorage.googleapis.com/v0/b/masal-db-6cc78.appspot.com/o/photos%2Fmahendra%20aarya%2Fmahendra%20aarya_image_11.webp?alt=media', 'https://firebasestorage.googleapis.com/v0/b/masal-db-6cc78.appspot.com/o/photos%2Fmahendra%20aarya%2Fmahendra%20aarya_image_12.webp?alt=media', 'https://firebasestorage.googleapis.com/v0/b/masal-db-6cc78.appspot.com/o/photos%2Fmahendra%20aarya%2Fmahendra%20aarya_image_13.webp?alt=media', 'https://firebasestorage.googleapis.com/v0/b/masal-db-6cc78.appspot.com/o/photos%2Fmahendra%20aarya%2Fmahendra%20aarya_image_14.webp?alt=media', 'https://firebasestorage.googleapis.com/v0/b/masal-db-6cc78.appspot.com/o/photos%2Fmahendra%20aarya%2Fmahendra%20aarya_image_15.webp?alt=media', 'https://firebasestorage.googleapis.com/v0/b/masal-db-6cc78.appspot.com/o/photos%2Fmahendra%20aarya%2Fmahendra%20aarya_image_16.webp?alt=media', 'https://firebasestorage.googleapis.com/v0/b/masal-db-6cc78.appspot.com/o/photos%2Fmahendra%20aarya%2Fmahendra%20aarya_image_17.webp?alt=media', 'https://firebasestorage.googleapis.com/v0/b/masal-db-6cc78.appspot.com/o/photos%2Fmahendra%20aarya%2Fmahendra%20aarya_image_2.webp?alt=media', 'https://firebasestorage.googleapis.com/v0/b/masal-db-6cc78.appspot.com/o/photos%2Fmahendra%20aarya%2Fmahendra%20aarya_image_3.webp?alt=media', 'https://firebasestorage.googleapis.com/v0/b/masal-db-6cc78.appspot.com/o/photos%2Fmahendra%20aarya%2Fmahendra%20aarya_image_4.webp?alt=media', 'https://firebasestorage.googleapis.com/v0/b/masal-db-6cc78.appspot.com/o/photos%2Fmahendra%20aarya%2Fmahendra%20aarya_image_5.webp?alt=media', 'https://firebasestorage.googleapis.com/v0/b/masal-db-6cc78.appspot.com/o/photos%2Fmahendra%20aarya%2Fmahendra%20aarya_image_6.webp?alt=media', 'https://firebasestorage.googleapis.com/v0/b/masal-db-6cc78.appspot.com/o/photos%2Fmahendra%20aarya%2Fmahendra%20aarya_image_7.webp?alt=media', 'https://firebasestorage.googleapis.com/v0/b/masal-db-6cc78.appspot.com/o/photos%2Fmahendra%20aarya%2Fmahendra%20aarya_image_8.webp?alt=media', 'https://firebasestorage.googleapis.com/v0/b/masal-db-6cc78.appspot.com/o/photos%2Fmahendra%20aarya%2Fmahendra%20aarya_image_9.webp?alt=media']</t>
  </si>
  <si>
    <t>mahendra homes</t>
  </si>
  <si>
    <t>inspira infinity</t>
  </si>
  <si>
    <t>K5aVxwIYZxJGITZrMDCX</t>
  </si>
  <si>
    <t>['Electricity', 'CCTV Surveillance', 'Club House', 'Community Hall', 'Indoor Sports facility', 'Swimming Pool', 'Parks', 'Power Backup', 'Water and Sanitation']</t>
  </si>
  <si>
    <t>inspira infinity limited liability partnership</t>
  </si>
  <si>
    <t>['https://firebasestorage.googleapis.com/v0/b/masal-db-6cc78.appspot.com/o/photos%2Finspira%20infinity%2Finspira%20infinity_image_1.webp?alt=media', 'https://firebasestorage.googleapis.com/v0/b/masal-db-6cc78.appspot.com/o/photos%2Finspira%20infinity%2Finspira%20infinity_image_2.webp?alt=media', 'https://firebasestorage.googleapis.com/v0/b/masal-db-6cc78.appspot.com/o/photos%2Finspira%20infinity%2Finspira%20infinity_image_3.webp?alt=media']</t>
  </si>
  <si>
    <t>inspira builders</t>
  </si>
  <si>
    <t>Carmellaram Road, Off, Sarjapur - Marathahalli Rd, Janatha Colony, Doddakannelli, Bengaluru, Karnataka 560035</t>
  </si>
  <si>
    <t>tivoli hills</t>
  </si>
  <si>
    <t>KFjqp4um0H69zYCuTQIC</t>
  </si>
  <si>
    <t>thills formerly known as jaganmata property developers private limited</t>
  </si>
  <si>
    <t>['1200sqft', '1400sqft', '1500sqft', '1850sqft', '2000sqft', '2400sqft', '2500sqft', '2850sqft', '800sqft']</t>
  </si>
  <si>
    <t>['https://firebasestorage.googleapis.com/v0/b/masal-db-6cc78.appspot.com/o/photos%2FTivoli%20Hills%20%2FTivoli%20Hills%20_image_1.webp?alt=media', 'https://firebasestorage.googleapis.com/v0/b/masal-db-6cc78.appspot.com/o/photos%2FTivoli%20Hills%20%2FTivoli%20Hills%20_image_10.webp?alt=media', 'https://firebasestorage.googleapis.com/v0/b/masal-db-6cc78.appspot.com/o/photos%2FTivoli%20Hills%20%2FTivoli%20Hills%20_image_11.webp?alt=media', 'https://firebasestorage.googleapis.com/v0/b/masal-db-6cc78.appspot.com/o/photos%2FTivoli%20Hills%20%2FTivoli%20Hills%20_image_12.webp?alt=media', 'https://firebasestorage.googleapis.com/v0/b/masal-db-6cc78.appspot.com/o/photos%2FTivoli%20Hills%20%2FTivoli%20Hills%20_image_13.webp?alt=media', 'https://firebasestorage.googleapis.com/v0/b/masal-db-6cc78.appspot.com/o/photos%2FTivoli%20Hills%20%2FTivoli%20Hills%20_image_14.webp?alt=media', 'https://firebasestorage.googleapis.com/v0/b/masal-db-6cc78.appspot.com/o/photos%2FTivoli%20Hills%20%2FTivoli%20Hills%20_image_15.webp?alt=media', 'https://firebasestorage.googleapis.com/v0/b/masal-db-6cc78.appspot.com/o/photos%2FTivoli%20Hills%20%2FTivoli%20Hills%20_image_16.webp?alt=media', 'https://firebasestorage.googleapis.com/v0/b/masal-db-6cc78.appspot.com/o/photos%2FTivoli%20Hills%20%2FTivoli%20Hills%20_image_17.webp?alt=media', 'https://firebasestorage.googleapis.com/v0/b/masal-db-6cc78.appspot.com/o/photos%2FTivoli%20Hills%20%2FTivoli%20Hills%20_image_18.webp?alt=media', 'https://firebasestorage.googleapis.com/v0/b/masal-db-6cc78.appspot.com/o/photos%2FTivoli%20Hills%20%2FTivoli%20Hills%20_image_19.webp?alt=media', 'https://firebasestorage.googleapis.com/v0/b/masal-db-6cc78.appspot.com/o/photos%2FTivoli%20Hills%20%2FTivoli%20Hills%20_image_2.webp?alt=media', 'https://firebasestorage.googleapis.com/v0/b/masal-db-6cc78.appspot.com/o/photos%2FTivoli%20Hills%20%2FTivoli%20Hills%20_image_3.webp?alt=media', 'https://firebasestorage.googleapis.com/v0/b/masal-db-6cc78.appspot.com/o/photos%2FTivoli%20Hills%20%2FTivoli%20Hills%20_image_4.webp?alt=media', 'https://firebasestorage.googleapis.com/v0/b/masal-db-6cc78.appspot.com/o/photos%2FTivoli%20Hills%20%2FTivoli%20Hills%20_image_5.webp?alt=media', 'https://firebasestorage.googleapis.com/v0/b/masal-db-6cc78.appspot.com/o/photos%2FTivoli%20Hills%20%2FTivoli%20Hills%20_image_6.webp?alt=media', 'https://firebasestorage.googleapis.com/v0/b/masal-db-6cc78.appspot.com/o/photos%2FTivoli%20Hills%20%2FTivoli%20Hills%20_image_7.webp?alt=media', 'https://firebasestorage.googleapis.com/v0/b/masal-db-6cc78.appspot.com/o/photos%2FTivoli%20Hills%20%2FTivoli%20Hills%20_image_8.webp?alt=media', 'https://firebasestorage.googleapis.com/v0/b/masal-db-6cc78.appspot.com/o/photos%2FTivoli%20Hills%20%2FTivoli%20Hills%20_image_9.webp?alt=media']</t>
  </si>
  <si>
    <t>Nandi crossing, Devanahalli Main Road, Bengaluru, Karnataka 562110</t>
  </si>
  <si>
    <t>casagrand orlena</t>
  </si>
  <si>
    <t>KG0YNiXZYKbQQ5yDGpoj</t>
  </si>
  <si>
    <t>['https://firebasestorage.googleapis.com/v0/b/masal-db-6cc78.appspot.com/o/photos%2Fcasagrand%20orlena%2Fcasagrand%20orlena_image_1.webp?alt=media', 'https://firebasestorage.googleapis.com/v0/b/masal-db-6cc78.appspot.com/o/photos%2Fcasagrand%20orlena%2Fcasagrand%20orlena_image_10.webp?alt=media', 'https://firebasestorage.googleapis.com/v0/b/masal-db-6cc78.appspot.com/o/photos%2Fcasagrand%20orlena%2Fcasagrand%20orlena_image_11.webp?alt=media', 'https://firebasestorage.googleapis.com/v0/b/masal-db-6cc78.appspot.com/o/photos%2Fcasagrand%20orlena%2Fcasagrand%20orlena_image_12.webp?alt=media', 'https://firebasestorage.googleapis.com/v0/b/masal-db-6cc78.appspot.com/o/photos%2Fcasagrand%20orlena%2Fcasagrand%20orlena_image_13.webp?alt=media', 'https://firebasestorage.googleapis.com/v0/b/masal-db-6cc78.appspot.com/o/photos%2Fcasagrand%20orlena%2Fcasagrand%20orlena_image_14.webp?alt=media', 'https://firebasestorage.googleapis.com/v0/b/masal-db-6cc78.appspot.com/o/photos%2Fcasagrand%20orlena%2Fcasagrand%20orlena_image_15.webp?alt=media', 'https://firebasestorage.googleapis.com/v0/b/masal-db-6cc78.appspot.com/o/photos%2Fcasagrand%20orlena%2Fcasagrand%20orlena_image_16.webp?alt=media', 'https://firebasestorage.googleapis.com/v0/b/masal-db-6cc78.appspot.com/o/photos%2Fcasagrand%20orlena%2Fcasagrand%20orlena_image_17.webp?alt=media', 'https://firebasestorage.googleapis.com/v0/b/masal-db-6cc78.appspot.com/o/photos%2Fcasagrand%20orlena%2Fcasagrand%20orlena_image_18.webp?alt=media', 'https://firebasestorage.googleapis.com/v0/b/masal-db-6cc78.appspot.com/o/photos%2Fcasagrand%20orlena%2Fcasagrand%20orlena_image_19.webp?alt=media', 'https://firebasestorage.googleapis.com/v0/b/masal-db-6cc78.appspot.com/o/photos%2Fcasagrand%20orlena%2Fcasagrand%20orlena_image_2.webp?alt=media', 'https://firebasestorage.googleapis.com/v0/b/masal-db-6cc78.appspot.com/o/photos%2Fcasagrand%20orlena%2Fcasagrand%20orlena_image_20.webp?alt=media', 'https://firebasestorage.googleapis.com/v0/b/masal-db-6cc78.appspot.com/o/photos%2Fcasagrand%20orlena%2Fcasagrand%20orlena_image_3.webp?alt=media', 'https://firebasestorage.googleapis.com/v0/b/masal-db-6cc78.appspot.com/o/photos%2Fcasagrand%20orlena%2Fcasagrand%20orlena_image_4.webp?alt=media', 'https://firebasestorage.googleapis.com/v0/b/masal-db-6cc78.appspot.com/o/photos%2Fcasagrand%20orlena%2Fcasagrand%20orlena_image_5.webp?alt=media', 'https://firebasestorage.googleapis.com/v0/b/masal-db-6cc78.appspot.com/o/photos%2Fcasagrand%20orlena%2Fcasagrand%20orlena_image_6.webp?alt=media', 'https://firebasestorage.googleapis.com/v0/b/masal-db-6cc78.appspot.com/o/photos%2Fcasagrand%20orlena%2Fcasagrand%20orlena_image_7.webp?alt=media', 'https://firebasestorage.googleapis.com/v0/b/masal-db-6cc78.appspot.com/o/photos%2Fcasagrand%20orlena%2Fcasagrand%20orlena_image_8.webp?alt=media', 'https://firebasestorage.googleapis.com/v0/b/masal-db-6cc78.appspot.com/o/photos%2Fcasagrand%20orlena%2Fcasagrand%20orlena_image_9.webp?alt=media']</t>
  </si>
  <si>
    <t>arsis green hills</t>
  </si>
  <si>
    <t>KVhDfsx2k44Ugc7VinZm</t>
  </si>
  <si>
    <t>arsis developers pvt ltd</t>
  </si>
  <si>
    <t>['https://firebasestorage.googleapis.com/v0/b/masal-db-6cc78.appspot.com/o/photos%2Farsis%20green%20hills%2Farsis%20green%20hills_image_1.webp?alt=media', 'https://firebasestorage.googleapis.com/v0/b/masal-db-6cc78.appspot.com/o/photos%2Farsis%20green%20hills%2Farsis%20green%20hills_image_2.webp?alt=media']</t>
  </si>
  <si>
    <t>arsis developers</t>
  </si>
  <si>
    <t>orchids salisbury</t>
  </si>
  <si>
    <t>KaV2HJSatLZjkbT47ElG</t>
  </si>
  <si>
    <t>goyal hariyana enterprises</t>
  </si>
  <si>
    <t>Sy No. 16 Of, Ward No. 5 Khata No. 8, 16/2, North, Yelahanka Hobli, Thirumenahalli, Bengaluru, Karnataka 560064</t>
  </si>
  <si>
    <t>ds max samyak</t>
  </si>
  <si>
    <t>KhabAOCj9E0BS7DKtOZX</t>
  </si>
  <si>
    <t>['Electricity', 'CCTV Surveillance', 'Club House', 'Community Hall', 'Outdoor Sports facility', 'Indoor Sports facility', 'Swimming Pool', 'Gym', 'Power Backup', 'Water and Sanitation']</t>
  </si>
  <si>
    <t>['https://firebasestorage.googleapis.com/v0/b/masal-db-6cc78.appspot.com/o/photos%2Fds%20max%20samyak%2Fds%20max%20samyak_image_1.webp?alt=media', 'https://firebasestorage.googleapis.com/v0/b/masal-db-6cc78.appspot.com/o/photos%2Fds%20max%20samyak%2Fds%20max%20samyak_image_10.webp?alt=media', 'https://firebasestorage.googleapis.com/v0/b/masal-db-6cc78.appspot.com/o/photos%2Fds%20max%20samyak%2Fds%20max%20samyak_image_11.webp?alt=media', 'https://firebasestorage.googleapis.com/v0/b/masal-db-6cc78.appspot.com/o/photos%2Fds%20max%20samyak%2Fds%20max%20samyak_image_2.webp?alt=media', 'https://firebasestorage.googleapis.com/v0/b/masal-db-6cc78.appspot.com/o/photos%2Fds%20max%20samyak%2Fds%20max%20samyak_image_3.webp?alt=media', 'https://firebasestorage.googleapis.com/v0/b/masal-db-6cc78.appspot.com/o/photos%2Fds%20max%20samyak%2Fds%20max%20samyak_image_4.webp?alt=media', 'https://firebasestorage.googleapis.com/v0/b/masal-db-6cc78.appspot.com/o/photos%2Fds%20max%20samyak%2Fds%20max%20samyak_image_5.webp?alt=media', 'https://firebasestorage.googleapis.com/v0/b/masal-db-6cc78.appspot.com/o/photos%2Fds%20max%20samyak%2Fds%20max%20samyak_image_6.webp?alt=media', 'https://firebasestorage.googleapis.com/v0/b/masal-db-6cc78.appspot.com/o/photos%2Fds%20max%20samyak%2Fds%20max%20samyak_image_7.webp?alt=media', 'https://firebasestorage.googleapis.com/v0/b/masal-db-6cc78.appspot.com/o/photos%2Fds%20max%20samyak%2Fds%20max%20samyak_image_8.webp?alt=media', 'https://firebasestorage.googleapis.com/v0/b/masal-db-6cc78.appspot.com/o/photos%2Fds%20max%20samyak%2Fds%20max%20samyak_image_9.webp?alt=media']</t>
  </si>
  <si>
    <t>Ramohalli, Kengeri Hobli, Bengaluru, Karnataka 560074</t>
  </si>
  <si>
    <t>down by the water</t>
  </si>
  <si>
    <t>L6YNvwk5s4QNueNq2ziq</t>
  </si>
  <si>
    <t>total environment building systems pvt ltd</t>
  </si>
  <si>
    <t>sobha sentosa</t>
  </si>
  <si>
    <t>LqydYb5phfx2kqCEh2FA</t>
  </si>
  <si>
    <t>['Electricity', 'Club House', 'Outdoor Sports facility', 'Indoor Sports facility', 'Swimming Pool', 'Gym', 'Parks']</t>
  </si>
  <si>
    <t>['https://firebasestorage.googleapis.com/v0/b/masal-db-6cc78.appspot.com/o/photos%2Fsobha%20sentosa%2Fsobha%20sentosa_image_1.webp?alt=media', 'https://firebasestorage.googleapis.com/v0/b/masal-db-6cc78.appspot.com/o/photos%2Fsobha%20sentosa%2Fsobha%20sentosa_image_10.webp?alt=media', 'https://firebasestorage.googleapis.com/v0/b/masal-db-6cc78.appspot.com/o/photos%2Fsobha%20sentosa%2Fsobha%20sentosa_image_11.webp?alt=media', 'https://firebasestorage.googleapis.com/v0/b/masal-db-6cc78.appspot.com/o/photos%2Fsobha%20sentosa%2Fsobha%20sentosa_image_12.webp?alt=media', 'https://firebasestorage.googleapis.com/v0/b/masal-db-6cc78.appspot.com/o/photos%2Fsobha%20sentosa%2Fsobha%20sentosa_image_13.webp?alt=media', 'https://firebasestorage.googleapis.com/v0/b/masal-db-6cc78.appspot.com/o/photos%2Fsobha%20sentosa%2Fsobha%20sentosa_image_14.webp?alt=media', 'https://firebasestorage.googleapis.com/v0/b/masal-db-6cc78.appspot.com/o/photos%2Fsobha%20sentosa%2Fsobha%20sentosa_image_15.webp?alt=media', 'https://firebasestorage.googleapis.com/v0/b/masal-db-6cc78.appspot.com/o/photos%2Fsobha%20sentosa%2Fsobha%20sentosa_image_16.webp?alt=media', 'https://firebasestorage.googleapis.com/v0/b/masal-db-6cc78.appspot.com/o/photos%2Fsobha%20sentosa%2Fsobha%20sentosa_image_17.webp?alt=media', 'https://firebasestorage.googleapis.com/v0/b/masal-db-6cc78.appspot.com/o/photos%2Fsobha%20sentosa%2Fsobha%20sentosa_image_18.webp?alt=media', 'https://firebasestorage.googleapis.com/v0/b/masal-db-6cc78.appspot.com/o/photos%2Fsobha%20sentosa%2Fsobha%20sentosa_image_19.webp?alt=media', 'https://firebasestorage.googleapis.com/v0/b/masal-db-6cc78.appspot.com/o/photos%2Fsobha%20sentosa%2Fsobha%20sentosa_image_2.webp?alt=media', 'https://firebasestorage.googleapis.com/v0/b/masal-db-6cc78.appspot.com/o/photos%2Fsobha%20sentosa%2Fsobha%20sentosa_image_20.webp?alt=media', 'https://firebasestorage.googleapis.com/v0/b/masal-db-6cc78.appspot.com/o/photos%2Fsobha%20sentosa%2Fsobha%20sentosa_image_3.webp?alt=media', 'https://firebasestorage.googleapis.com/v0/b/masal-db-6cc78.appspot.com/o/photos%2Fsobha%20sentosa%2Fsobha%20sentosa_image_4.webp?alt=media', 'https://firebasestorage.googleapis.com/v0/b/masal-db-6cc78.appspot.com/o/photos%2Fsobha%20sentosa%2Fsobha%20sentosa_image_5.webp?alt=media', 'https://firebasestorage.googleapis.com/v0/b/masal-db-6cc78.appspot.com/o/photos%2Fsobha%20sentosa%2Fsobha%20sentosa_image_6.webp?alt=media', 'https://firebasestorage.googleapis.com/v0/b/masal-db-6cc78.appspot.com/o/photos%2Fsobha%20sentosa%2Fsobha%20sentosa_image_7.webp?alt=media', 'https://firebasestorage.googleapis.com/v0/b/masal-db-6cc78.appspot.com/o/photos%2Fsobha%20sentosa%2Fsobha%20sentosa_image_8.webp?alt=media', 'https://firebasestorage.googleapis.com/v0/b/masal-db-6cc78.appspot.com/o/photos%2Fsobha%20sentosa%2Fsobha%20sentosa_image_9.webp?alt=media']</t>
  </si>
  <si>
    <t>Balagere, Bengaluru, Karnataka 560087</t>
  </si>
  <si>
    <t>guru punvaanii eka</t>
  </si>
  <si>
    <t>LxxL7QICTHgl60oWQOqt</t>
  </si>
  <si>
    <t>guru punvaanii projects</t>
  </si>
  <si>
    <t>['1150sqft', '1200sqft', '1350sqft', '1500sqft']</t>
  </si>
  <si>
    <t>['https://firebasestorage.googleapis.com/v0/b/masal-db-6cc78.appspot.com/o/photos%2FGuru%20Punvaanii%20Eka%2FGuru%20Punvaanii%20Eka_image_1.webp?alt=media', 'https://firebasestorage.googleapis.com/v0/b/masal-db-6cc78.appspot.com/o/photos%2FGuru%20Punvaanii%20Eka%2FGuru%20Punvaanii%20Eka_image_10.webp?alt=media', 'https://firebasestorage.googleapis.com/v0/b/masal-db-6cc78.appspot.com/o/photos%2FGuru%20Punvaanii%20Eka%2FGuru%20Punvaanii%20Eka_image_11.webp?alt=media', 'https://firebasestorage.googleapis.com/v0/b/masal-db-6cc78.appspot.com/o/photos%2FGuru%20Punvaanii%20Eka%2FGuru%20Punvaanii%20Eka_image_12.webp?alt=media', 'https://firebasestorage.googleapis.com/v0/b/masal-db-6cc78.appspot.com/o/photos%2FGuru%20Punvaanii%20Eka%2FGuru%20Punvaanii%20Eka_image_13.webp?alt=media', 'https://firebasestorage.googleapis.com/v0/b/masal-db-6cc78.appspot.com/o/photos%2FGuru%20Punvaanii%20Eka%2FGuru%20Punvaanii%20Eka_image_14.webp?alt=media', 'https://firebasestorage.googleapis.com/v0/b/masal-db-6cc78.appspot.com/o/photos%2FGuru%20Punvaanii%20Eka%2FGuru%20Punvaanii%20Eka_image_15.webp?alt=media', 'https://firebasestorage.googleapis.com/v0/b/masal-db-6cc78.appspot.com/o/photos%2FGuru%20Punvaanii%20Eka%2FGuru%20Punvaanii%20Eka_image_16.webp?alt=media', 'https://firebasestorage.googleapis.com/v0/b/masal-db-6cc78.appspot.com/o/photos%2FGuru%20Punvaanii%20Eka%2FGuru%20Punvaanii%20Eka_image_17.webp?alt=media', 'https://firebasestorage.googleapis.com/v0/b/masal-db-6cc78.appspot.com/o/photos%2FGuru%20Punvaanii%20Eka%2FGuru%20Punvaanii%20Eka_image_18.webp?alt=media', 'https://firebasestorage.googleapis.com/v0/b/masal-db-6cc78.appspot.com/o/photos%2FGuru%20Punvaanii%20Eka%2FGuru%20Punvaanii%20Eka_image_19.webp?alt=media', 'https://firebasestorage.googleapis.com/v0/b/masal-db-6cc78.appspot.com/o/photos%2FGuru%20Punvaanii%20Eka%2FGuru%20Punvaanii%20Eka_image_2.webp?alt=media', 'https://firebasestorage.googleapis.com/v0/b/masal-db-6cc78.appspot.com/o/photos%2FGuru%20Punvaanii%20Eka%2FGuru%20Punvaanii%20Eka_image_20.webp?alt=media', 'https://firebasestorage.googleapis.com/v0/b/masal-db-6cc78.appspot.com/o/photos%2FGuru%20Punvaanii%20Eka%2FGuru%20Punvaanii%20Eka_image_3.webp?alt=media', 'https://firebasestorage.googleapis.com/v0/b/masal-db-6cc78.appspot.com/o/photos%2FGuru%20Punvaanii%20Eka%2FGuru%20Punvaanii%20Eka_image_4.webp?alt=media', 'https://firebasestorage.googleapis.com/v0/b/masal-db-6cc78.appspot.com/o/photos%2FGuru%20Punvaanii%20Eka%2FGuru%20Punvaanii%20Eka_image_5.webp?alt=media', 'https://firebasestorage.googleapis.com/v0/b/masal-db-6cc78.appspot.com/o/photos%2FGuru%20Punvaanii%20Eka%2FGuru%20Punvaanii%20Eka_image_6.webp?alt=media', 'https://firebasestorage.googleapis.com/v0/b/masal-db-6cc78.appspot.com/o/photos%2FGuru%20Punvaanii%20Eka%2FGuru%20Punvaanii%20Eka_image_7.webp?alt=media', 'https://firebasestorage.googleapis.com/v0/b/masal-db-6cc78.appspot.com/o/photos%2FGuru%20Punvaanii%20Eka%2FGuru%20Punvaanii%20Eka_image_8.webp?alt=media', 'https://firebasestorage.googleapis.com/v0/b/masal-db-6cc78.appspot.com/o/photos%2FGuru%20Punvaanii%20Eka%2FGuru%20Punvaanii%20Eka_image_9.webp?alt=media']</t>
  </si>
  <si>
    <t>Anekal - Hosur Rd, Anekal, Muthagatti, Karnataka 562106</t>
  </si>
  <si>
    <t>12Â° 41' 7.3356" N 77Â° 42' 54.1152" E</t>
  </si>
  <si>
    <t>brigade komarla heights</t>
  </si>
  <si>
    <t>MDgL3qf1vNJkHlq9JKMj</t>
  </si>
  <si>
    <t>['https://firebasestorage.googleapis.com/v0/b/masal-db-6cc78.appspot.com/o/photos%2Fbrigade%20komarla%20heights%2Fbrigade%20komarla%20heights_image_1.webp?alt=media', 'https://firebasestorage.googleapis.com/v0/b/masal-db-6cc78.appspot.com/o/photos%2Fbrigade%20komarla%20heights%2Fbrigade%20komarla%20heights_image_10.webp?alt=media', 'https://firebasestorage.googleapis.com/v0/b/masal-db-6cc78.appspot.com/o/photos%2Fbrigade%20komarla%20heights%2Fbrigade%20komarla%20heights_image_11.webp?alt=media', 'https://firebasestorage.googleapis.com/v0/b/masal-db-6cc78.appspot.com/o/photos%2Fbrigade%20komarla%20heights%2Fbrigade%20komarla%20heights_image_12.webp?alt=media', 'https://firebasestorage.googleapis.com/v0/b/masal-db-6cc78.appspot.com/o/photos%2Fbrigade%20komarla%20heights%2Fbrigade%20komarla%20heights_image_13.webp?alt=media', 'https://firebasestorage.googleapis.com/v0/b/masal-db-6cc78.appspot.com/o/photos%2Fbrigade%20komarla%20heights%2Fbrigade%20komarla%20heights_image_14.webp?alt=media', 'https://firebasestorage.googleapis.com/v0/b/masal-db-6cc78.appspot.com/o/photos%2Fbrigade%20komarla%20heights%2Fbrigade%20komarla%20heights_image_15.webp?alt=media', 'https://firebasestorage.googleapis.com/v0/b/masal-db-6cc78.appspot.com/o/photos%2Fbrigade%20komarla%20heights%2Fbrigade%20komarla%20heights_image_16.webp?alt=media', 'https://firebasestorage.googleapis.com/v0/b/masal-db-6cc78.appspot.com/o/photos%2Fbrigade%20komarla%20heights%2Fbrigade%20komarla%20heights_image_17.webp?alt=media', 'https://firebasestorage.googleapis.com/v0/b/masal-db-6cc78.appspot.com/o/photos%2Fbrigade%20komarla%20heights%2Fbrigade%20komarla%20heights_image_18.webp?alt=media', 'https://firebasestorage.googleapis.com/v0/b/masal-db-6cc78.appspot.com/o/photos%2Fbrigade%20komarla%20heights%2Fbrigade%20komarla%20heights_image_19.webp?alt=media', 'https://firebasestorage.googleapis.com/v0/b/masal-db-6cc78.appspot.com/o/photos%2Fbrigade%20komarla%20heights%2Fbrigade%20komarla%20heights_image_2.webp?alt=media', 'https://firebasestorage.googleapis.com/v0/b/masal-db-6cc78.appspot.com/o/photos%2Fbrigade%20komarla%20heights%2Fbrigade%20komarla%20heights_image_20.webp?alt=media', 'https://firebasestorage.googleapis.com/v0/b/masal-db-6cc78.appspot.com/o/photos%2Fbrigade%20komarla%20heights%2Fbrigade%20komarla%20heights_image_3.webp?alt=media', 'https://firebasestorage.googleapis.com/v0/b/masal-db-6cc78.appspot.com/o/photos%2Fbrigade%20komarla%20heights%2Fbrigade%20komarla%20heights_image_4.webp?alt=media', 'https://firebasestorage.googleapis.com/v0/b/masal-db-6cc78.appspot.com/o/photos%2Fbrigade%20komarla%20heights%2Fbrigade%20komarla%20heights_image_5.webp?alt=media', 'https://firebasestorage.googleapis.com/v0/b/masal-db-6cc78.appspot.com/o/photos%2Fbrigade%20komarla%20heights%2Fbrigade%20komarla%20heights_image_6.webp?alt=media', 'https://firebasestorage.googleapis.com/v0/b/masal-db-6cc78.appspot.com/o/photos%2Fbrigade%20komarla%20heights%2Fbrigade%20komarla%20heights_image_7.webp?alt=media', 'https://firebasestorage.googleapis.com/v0/b/masal-db-6cc78.appspot.com/o/photos%2Fbrigade%20komarla%20heights%2Fbrigade%20komarla%20heights_image_8.webp?alt=media', 'https://firebasestorage.googleapis.com/v0/b/masal-db-6cc78.appspot.com/o/photos%2Fbrigade%20komarla%20heights%2Fbrigade%20komarla%20heights_image_9.webp?alt=media']</t>
  </si>
  <si>
    <t>Sy No: 74/2B, 75, 78/2, 78/4 Chikkalasandra, Village, Uttarahalli Hobli Subramanyapura Main Road, South, Taluk, Bengaluru, Karnataka 560061</t>
  </si>
  <si>
    <t>elegant tranquility</t>
  </si>
  <si>
    <t>MRgeKrDecuwAlgTnz7iV</t>
  </si>
  <si>
    <t>elegant altima</t>
  </si>
  <si>
    <t>['https://firebasestorage.googleapis.com/v0/b/masal-db-6cc78.appspot.com/o/photos%2Felegant%20tranquility%2Felegant%20tranquility_image_1.webp?alt=media', 'https://firebasestorage.googleapis.com/v0/b/masal-db-6cc78.appspot.com/o/photos%2Felegant%20tranquility%2Felegant%20tranquility_image_10.webp?alt=media', 'https://firebasestorage.googleapis.com/v0/b/masal-db-6cc78.appspot.com/o/photos%2Felegant%20tranquility%2Felegant%20tranquility_image_11.webp?alt=media', 'https://firebasestorage.googleapis.com/v0/b/masal-db-6cc78.appspot.com/o/photos%2Felegant%20tranquility%2Felegant%20tranquility_image_12.webp?alt=media', 'https://firebasestorage.googleapis.com/v0/b/masal-db-6cc78.appspot.com/o/photos%2Felegant%20tranquility%2Felegant%20tranquility_image_13.webp?alt=media', 'https://firebasestorage.googleapis.com/v0/b/masal-db-6cc78.appspot.com/o/photos%2Felegant%20tranquility%2Felegant%20tranquility_image_14.webp?alt=media', 'https://firebasestorage.googleapis.com/v0/b/masal-db-6cc78.appspot.com/o/photos%2Felegant%20tranquility%2Felegant%20tranquility_image_2.webp?alt=media', 'https://firebasestorage.googleapis.com/v0/b/masal-db-6cc78.appspot.com/o/photos%2Felegant%20tranquility%2Felegant%20tranquility_image_3.webp?alt=media', 'https://firebasestorage.googleapis.com/v0/b/masal-db-6cc78.appspot.com/o/photos%2Felegant%20tranquility%2Felegant%20tranquility_image_4.webp?alt=media', 'https://firebasestorage.googleapis.com/v0/b/masal-db-6cc78.appspot.com/o/photos%2Felegant%20tranquility%2Felegant%20tranquility_image_5.webp?alt=media', 'https://firebasestorage.googleapis.com/v0/b/masal-db-6cc78.appspot.com/o/photos%2Felegant%20tranquility%2Felegant%20tranquility_image_6.webp?alt=media', 'https://firebasestorage.googleapis.com/v0/b/masal-db-6cc78.appspot.com/o/photos%2Felegant%20tranquility%2Felegant%20tranquility_image_7.webp?alt=media', 'https://firebasestorage.googleapis.com/v0/b/masal-db-6cc78.appspot.com/o/photos%2Felegant%20tranquility%2Felegant%20tranquility_image_8.webp?alt=media', 'https://firebasestorage.googleapis.com/v0/b/masal-db-6cc78.appspot.com/o/photos%2Felegant%20tranquility%2Felegant%20tranquility_image_9.webp?alt=media']</t>
  </si>
  <si>
    <t>WG95+9GH, Rajarajeshwari Nagar, Bengaluru, Karnataka 560098</t>
  </si>
  <si>
    <t>pride crosswinds</t>
  </si>
  <si>
    <t>MdR2uK45VTrEZN3kJJ8q</t>
  </si>
  <si>
    <t>sunguard construction private limited</t>
  </si>
  <si>
    <t>['2400sqft']</t>
  </si>
  <si>
    <t>['https://firebasestorage.googleapis.com/v0/b/masal-db-6cc78.appspot.com/o/photos%2FPride%20Crosswinds%2FPride%20Crosswinds_image_1.webp?alt=media', 'https://firebasestorage.googleapis.com/v0/b/masal-db-6cc78.appspot.com/o/photos%2FPride%20Crosswinds%2FPride%20Crosswinds_image_10.webp?alt=media', 'https://firebasestorage.googleapis.com/v0/b/masal-db-6cc78.appspot.com/o/photos%2FPride%20Crosswinds%2FPride%20Crosswinds_image_11.webp?alt=media', 'https://firebasestorage.googleapis.com/v0/b/masal-db-6cc78.appspot.com/o/photos%2FPride%20Crosswinds%2FPride%20Crosswinds_image_12.webp?alt=media', 'https://firebasestorage.googleapis.com/v0/b/masal-db-6cc78.appspot.com/o/photos%2FPride%20Crosswinds%2FPride%20Crosswinds_image_13.webp?alt=media', 'https://firebasestorage.googleapis.com/v0/b/masal-db-6cc78.appspot.com/o/photos%2FPride%20Crosswinds%2FPride%20Crosswinds_image_14.webp?alt=media', 'https://firebasestorage.googleapis.com/v0/b/masal-db-6cc78.appspot.com/o/photos%2FPride%20Crosswinds%2FPride%20Crosswinds_image_15.webp?alt=media', 'https://firebasestorage.googleapis.com/v0/b/masal-db-6cc78.appspot.com/o/photos%2FPride%20Crosswinds%2FPride%20Crosswinds_image_16.webp?alt=media', 'https://firebasestorage.googleapis.com/v0/b/masal-db-6cc78.appspot.com/o/photos%2FPride%20Crosswinds%2FPride%20Crosswinds_image_17.webp?alt=media', 'https://firebasestorage.googleapis.com/v0/b/masal-db-6cc78.appspot.com/o/photos%2FPride%20Crosswinds%2FPride%20Crosswinds_image_18.webp?alt=media', 'https://firebasestorage.googleapis.com/v0/b/masal-db-6cc78.appspot.com/o/photos%2FPride%20Crosswinds%2FPride%20Crosswinds_image_19.webp?alt=media', 'https://firebasestorage.googleapis.com/v0/b/masal-db-6cc78.appspot.com/o/photos%2FPride%20Crosswinds%2FPride%20Crosswinds_image_2.webp?alt=media', 'https://firebasestorage.googleapis.com/v0/b/masal-db-6cc78.appspot.com/o/photos%2FPride%20Crosswinds%2FPride%20Crosswinds_image_3.webp?alt=media', 'https://firebasestorage.googleapis.com/v0/b/masal-db-6cc78.appspot.com/o/photos%2FPride%20Crosswinds%2FPride%20Crosswinds_image_4.webp?alt=media', 'https://firebasestorage.googleapis.com/v0/b/masal-db-6cc78.appspot.com/o/photos%2FPride%20Crosswinds%2FPride%20Crosswinds_image_5.webp?alt=media', 'https://firebasestorage.googleapis.com/v0/b/masal-db-6cc78.appspot.com/o/photos%2FPride%20Crosswinds%2FPride%20Crosswinds_image_6.webp?alt=media', 'https://firebasestorage.googleapis.com/v0/b/masal-db-6cc78.appspot.com/o/photos%2FPride%20Crosswinds%2FPride%20Crosswinds_image_7.webp?alt=media', 'https://firebasestorage.googleapis.com/v0/b/masal-db-6cc78.appspot.com/o/photos%2FPride%20Crosswinds%2FPride%20Crosswinds_image_8.webp?alt=media', 'https://firebasestorage.googleapis.com/v0/b/masal-db-6cc78.appspot.com/o/photos%2FPride%20Crosswinds%2FPride%20Crosswinds_image_9.webp?alt=media']</t>
  </si>
  <si>
    <t>QJJ3+383, Pride Crosswinds Villas &amp; Plots Pride Vatika Main Road, Pride Vatika Layout Bukkasagara village, Jigani Hobli, Taluk, Anekal, Bengaluru, Karnataka 560083</t>
  </si>
  <si>
    <t>tata swaram</t>
  </si>
  <si>
    <t>NLqhiQtcZAjZoWY5LULh</t>
  </si>
  <si>
    <t>one bangalore luxuryprojects llp</t>
  </si>
  <si>
    <t>['1200sqft', '1500sqft', '1800sqft', '2400sqft']</t>
  </si>
  <si>
    <t>['https://firebasestorage.googleapis.com/v0/b/masal-db-6cc78.appspot.com/o/photos%2FTata%20Swaram%2FTata%20Swaram_image_1.webp?alt=media', 'https://firebasestorage.googleapis.com/v0/b/masal-db-6cc78.appspot.com/o/photos%2FTata%20Swaram%2FTata%20Swaram_image_10.webp?alt=media', 'https://firebasestorage.googleapis.com/v0/b/masal-db-6cc78.appspot.com/o/photos%2FTata%20Swaram%2FTata%20Swaram_image_11.webp?alt=media', 'https://firebasestorage.googleapis.com/v0/b/masal-db-6cc78.appspot.com/o/photos%2FTata%20Swaram%2FTata%20Swaram_image_12.webp?alt=media', 'https://firebasestorage.googleapis.com/v0/b/masal-db-6cc78.appspot.com/o/photos%2FTata%20Swaram%2FTata%20Swaram_image_13.webp?alt=media', 'https://firebasestorage.googleapis.com/v0/b/masal-db-6cc78.appspot.com/o/photos%2FTata%20Swaram%2FTata%20Swaram_image_14.webp?alt=media', 'https://firebasestorage.googleapis.com/v0/b/masal-db-6cc78.appspot.com/o/photos%2FTata%20Swaram%2FTata%20Swaram_image_15.webp?alt=media', 'https://firebasestorage.googleapis.com/v0/b/masal-db-6cc78.appspot.com/o/photos%2FTata%20Swaram%2FTata%20Swaram_image_16.webp?alt=media', 'https://firebasestorage.googleapis.com/v0/b/masal-db-6cc78.appspot.com/o/photos%2FTata%20Swaram%2FTata%20Swaram_image_2.webp?alt=media', 'https://firebasestorage.googleapis.com/v0/b/masal-db-6cc78.appspot.com/o/photos%2FTata%20Swaram%2FTata%20Swaram_image_3.webp?alt=media', 'https://firebasestorage.googleapis.com/v0/b/masal-db-6cc78.appspot.com/o/photos%2FTata%20Swaram%2FTata%20Swaram_image_4.webp?alt=media', 'https://firebasestorage.googleapis.com/v0/b/masal-db-6cc78.appspot.com/o/photos%2FTata%20Swaram%2FTata%20Swaram_image_5.webp?alt=media', 'https://firebasestorage.googleapis.com/v0/b/masal-db-6cc78.appspot.com/o/photos%2FTata%20Swaram%2FTata%20Swaram_image_6.webp?alt=media', 'https://firebasestorage.googleapis.com/v0/b/masal-db-6cc78.appspot.com/o/photos%2FTata%20Swaram%2FTata%20Swaram_image_7.webp?alt=media', 'https://firebasestorage.googleapis.com/v0/b/masal-db-6cc78.appspot.com/o/photos%2FTata%20Swaram%2FTata%20Swaram_image_8.webp?alt=media', 'https://firebasestorage.googleapis.com/v0/b/masal-db-6cc78.appspot.com/o/photos%2FTata%20Swaram%2FTata%20Swaram_image_9.webp?alt=media']</t>
  </si>
  <si>
    <t>Shettigere Road, Devanahalli, Bengaluru, Karnataka 562157</t>
  </si>
  <si>
    <t>engrace vista</t>
  </si>
  <si>
    <t>NcMbzMjd48KSeyXkPK85</t>
  </si>
  <si>
    <t>modern spaaces ventures</t>
  </si>
  <si>
    <t>['https://firebasestorage.googleapis.com/v0/b/masal-db-6cc78.appspot.com/o/photos%2Fengrace%20vista%2Fengrace%20vista_image_1.webp?alt=media', 'https://firebasestorage.googleapis.com/v0/b/masal-db-6cc78.appspot.com/o/photos%2Fengrace%20vista%2Fengrace%20vista_image_10.webp?alt=media', 'https://firebasestorage.googleapis.com/v0/b/masal-db-6cc78.appspot.com/o/photos%2Fengrace%20vista%2Fengrace%20vista_image_11.webp?alt=media', 'https://firebasestorage.googleapis.com/v0/b/masal-db-6cc78.appspot.com/o/photos%2Fengrace%20vista%2Fengrace%20vista_image_12.webp?alt=media', 'https://firebasestorage.googleapis.com/v0/b/masal-db-6cc78.appspot.com/o/photos%2Fengrace%20vista%2Fengrace%20vista_image_13.webp?alt=media', 'https://firebasestorage.googleapis.com/v0/b/masal-db-6cc78.appspot.com/o/photos%2Fengrace%20vista%2Fengrace%20vista_image_14.webp?alt=media', 'https://firebasestorage.googleapis.com/v0/b/masal-db-6cc78.appspot.com/o/photos%2Fengrace%20vista%2Fengrace%20vista_image_2.webp?alt=media', 'https://firebasestorage.googleapis.com/v0/b/masal-db-6cc78.appspot.com/o/photos%2Fengrace%20vista%2Fengrace%20vista_image_3.webp?alt=media', 'https://firebasestorage.googleapis.com/v0/b/masal-db-6cc78.appspot.com/o/photos%2Fengrace%20vista%2Fengrace%20vista_image_4.webp?alt=media', 'https://firebasestorage.googleapis.com/v0/b/masal-db-6cc78.appspot.com/o/photos%2Fengrace%20vista%2Fengrace%20vista_image_5.webp?alt=media', 'https://firebasestorage.googleapis.com/v0/b/masal-db-6cc78.appspot.com/o/photos%2Fengrace%20vista%2Fengrace%20vista_image_6.webp?alt=media', 'https://firebasestorage.googleapis.com/v0/b/masal-db-6cc78.appspot.com/o/photos%2Fengrace%20vista%2Fengrace%20vista_image_7.webp?alt=media', 'https://firebasestorage.googleapis.com/v0/b/masal-db-6cc78.appspot.com/o/photos%2Fengrace%20vista%2Fengrace%20vista_image_8.webp?alt=media', 'https://firebasestorage.googleapis.com/v0/b/masal-db-6cc78.appspot.com/o/photos%2Fengrace%20vista%2Fengrace%20vista_image_9.webp?alt=media']</t>
  </si>
  <si>
    <t>Kada Agrahara Rd, Chikkadunnasandra, Yamare, Bengaluru, Karnataka 562125</t>
  </si>
  <si>
    <t>prestige lavender fields</t>
  </si>
  <si>
    <t>NfHkgKojP8iT77Fv1Ej9</t>
  </si>
  <si>
    <t>prestige office ventures</t>
  </si>
  <si>
    <t>sobha royal pavilion</t>
  </si>
  <si>
    <t>NjudQHCkSb4N9tfMujZA</t>
  </si>
  <si>
    <t>['https://firebasestorage.googleapis.com/v0/b/masal-db-6cc78.appspot.com/o/photos%2Fsobha%20royal%20pavilion%2Fsobha%20royal%20pavilion_image_1.webp?alt=media', 'https://firebasestorage.googleapis.com/v0/b/masal-db-6cc78.appspot.com/o/photos%2Fsobha%20royal%20pavilion%2Fsobha%20royal%20pavilion_image_10.webp?alt=media', 'https://firebasestorage.googleapis.com/v0/b/masal-db-6cc78.appspot.com/o/photos%2Fsobha%20royal%20pavilion%2Fsobha%20royal%20pavilion_image_11.webp?alt=media', 'https://firebasestorage.googleapis.com/v0/b/masal-db-6cc78.appspot.com/o/photos%2Fsobha%20royal%20pavilion%2Fsobha%20royal%20pavilion_image_12.webp?alt=media', 'https://firebasestorage.googleapis.com/v0/b/masal-db-6cc78.appspot.com/o/photos%2Fsobha%20royal%20pavilion%2Fsobha%20royal%20pavilion_image_13.webp?alt=media', 'https://firebasestorage.googleapis.com/v0/b/masal-db-6cc78.appspot.com/o/photos%2Fsobha%20royal%20pavilion%2Fsobha%20royal%20pavilion_image_14.webp?alt=media', 'https://firebasestorage.googleapis.com/v0/b/masal-db-6cc78.appspot.com/o/photos%2Fsobha%20royal%20pavilion%2Fsobha%20royal%20pavilion_image_15.webp?alt=media', 'https://firebasestorage.googleapis.com/v0/b/masal-db-6cc78.appspot.com/o/photos%2Fsobha%20royal%20pavilion%2Fsobha%20royal%20pavilion_image_16.webp?alt=media', 'https://firebasestorage.googleapis.com/v0/b/masal-db-6cc78.appspot.com/o/photos%2Fsobha%20royal%20pavilion%2Fsobha%20royal%20pavilion_image_17.webp?alt=media', 'https://firebasestorage.googleapis.com/v0/b/masal-db-6cc78.appspot.com/o/photos%2Fsobha%20royal%20pavilion%2Fsobha%20royal%20pavilion_image_18.webp?alt=media', 'https://firebasestorage.googleapis.com/v0/b/masal-db-6cc78.appspot.com/o/photos%2Fsobha%20royal%20pavilion%2Fsobha%20royal%20pavilion_image_19.webp?alt=media', 'https://firebasestorage.googleapis.com/v0/b/masal-db-6cc78.appspot.com/o/photos%2Fsobha%20royal%20pavilion%2Fsobha%20royal%20pavilion_image_2.webp?alt=media', 'https://firebasestorage.googleapis.com/v0/b/masal-db-6cc78.appspot.com/o/photos%2Fsobha%20royal%20pavilion%2Fsobha%20royal%20pavilion_image_3.webp?alt=media', 'https://firebasestorage.googleapis.com/v0/b/masal-db-6cc78.appspot.com/o/photos%2Fsobha%20royal%20pavilion%2Fsobha%20royal%20pavilion_image_4.webp?alt=media', 'https://firebasestorage.googleapis.com/v0/b/masal-db-6cc78.appspot.com/o/photos%2Fsobha%20royal%20pavilion%2Fsobha%20royal%20pavilion_image_5.webp?alt=media', 'https://firebasestorage.googleapis.com/v0/b/masal-db-6cc78.appspot.com/o/photos%2Fsobha%20royal%20pavilion%2Fsobha%20royal%20pavilion_image_6.webp?alt=media', 'https://firebasestorage.googleapis.com/v0/b/masal-db-6cc78.appspot.com/o/photos%2Fsobha%20royal%20pavilion%2Fsobha%20royal%20pavilion_image_7.webp?alt=media', 'https://firebasestorage.googleapis.com/v0/b/masal-db-6cc78.appspot.com/o/photos%2Fsobha%20royal%20pavilion%2Fsobha%20royal%20pavilion_image_8.webp?alt=media', 'https://firebasestorage.googleapis.com/v0/b/masal-db-6cc78.appspot.com/o/photos%2Fsobha%20royal%20pavilion%2Fsobha%20royal%20pavilion_image_9.webp?alt=media']</t>
  </si>
  <si>
    <t>vaishnavi serene</t>
  </si>
  <si>
    <t>NkRgw1MG8W4lNT7BautY</t>
  </si>
  <si>
    <t>vaishnavi anushka infrastructure llp</t>
  </si>
  <si>
    <t>['https://firebasestorage.googleapis.com/v0/b/masal-db-6cc78.appspot.com/o/photos%2Fvaishnavi%20serene%2Fvaishnavi%20serene_image_1.webp?alt=media', 'https://firebasestorage.googleapis.com/v0/b/masal-db-6cc78.appspot.com/o/photos%2Fvaishnavi%20serene%2Fvaishnavi%20serene_image_10.webp?alt=media', 'https://firebasestorage.googleapis.com/v0/b/masal-db-6cc78.appspot.com/o/photos%2Fvaishnavi%20serene%2Fvaishnavi%20serene_image_11.webp?alt=media', 'https://firebasestorage.googleapis.com/v0/b/masal-db-6cc78.appspot.com/o/photos%2Fvaishnavi%20serene%2Fvaishnavi%20serene_image_12.webp?alt=media', 'https://firebasestorage.googleapis.com/v0/b/masal-db-6cc78.appspot.com/o/photos%2Fvaishnavi%20serene%2Fvaishnavi%20serene_image_13.webp?alt=media', 'https://firebasestorage.googleapis.com/v0/b/masal-db-6cc78.appspot.com/o/photos%2Fvaishnavi%20serene%2Fvaishnavi%20serene_image_14.webp?alt=media', 'https://firebasestorage.googleapis.com/v0/b/masal-db-6cc78.appspot.com/o/photos%2Fvaishnavi%20serene%2Fvaishnavi%20serene_image_15.webp?alt=media', 'https://firebasestorage.googleapis.com/v0/b/masal-db-6cc78.appspot.com/o/photos%2Fvaishnavi%20serene%2Fvaishnavi%20serene_image_16.webp?alt=media', 'https://firebasestorage.googleapis.com/v0/b/masal-db-6cc78.appspot.com/o/photos%2Fvaishnavi%20serene%2Fvaishnavi%20serene_image_17.webp?alt=media', 'https://firebasestorage.googleapis.com/v0/b/masal-db-6cc78.appspot.com/o/photos%2Fvaishnavi%20serene%2Fvaishnavi%20serene_image_18.webp?alt=media', 'https://firebasestorage.googleapis.com/v0/b/masal-db-6cc78.appspot.com/o/photos%2Fvaishnavi%20serene%2Fvaishnavi%20serene_image_19.webp?alt=media', 'https://firebasestorage.googleapis.com/v0/b/masal-db-6cc78.appspot.com/o/photos%2Fvaishnavi%20serene%2Fvaishnavi%20serene_image_2.webp?alt=media', 'https://firebasestorage.googleapis.com/v0/b/masal-db-6cc78.appspot.com/o/photos%2Fvaishnavi%20serene%2Fvaishnavi%20serene_image_3.webp?alt=media', 'https://firebasestorage.googleapis.com/v0/b/masal-db-6cc78.appspot.com/o/photos%2Fvaishnavi%20serene%2Fvaishnavi%20serene_image_4.webp?alt=media', 'https://firebasestorage.googleapis.com/v0/b/masal-db-6cc78.appspot.com/o/photos%2Fvaishnavi%20serene%2Fvaishnavi%20serene_image_5.webp?alt=media', 'https://firebasestorage.googleapis.com/v0/b/masal-db-6cc78.appspot.com/o/photos%2Fvaishnavi%20serene%2Fvaishnavi%20serene_image_6.webp?alt=media', 'https://firebasestorage.googleapis.com/v0/b/masal-db-6cc78.appspot.com/o/photos%2Fvaishnavi%20serene%2Fvaishnavi%20serene_image_7.webp?alt=media', 'https://firebasestorage.googleapis.com/v0/b/masal-db-6cc78.appspot.com/o/photos%2Fvaishnavi%20serene%2Fvaishnavi%20serene_image_8.webp?alt=media', 'https://firebasestorage.googleapis.com/v0/b/masal-db-6cc78.appspot.com/o/photos%2Fvaishnavi%20serene%2Fvaishnavi%20serene_image_9.webp?alt=media']</t>
  </si>
  <si>
    <t>slv millenial</t>
  </si>
  <si>
    <t>NrasNCtbBnE7s0IOrKxW</t>
  </si>
  <si>
    <t>slv builders and developers</t>
  </si>
  <si>
    <t>['https://firebasestorage.googleapis.com/v0/b/masal-db-6cc78.appspot.com/o/photos%2Fslv%20millenial%2Fslv%20millenial_image_1.webp?alt=media', 'https://firebasestorage.googleapis.com/v0/b/masal-db-6cc78.appspot.com/o/photos%2Fslv%20millenial%2Fslv%20millenial_image_2.webp?alt=media', 'https://firebasestorage.googleapis.com/v0/b/masal-db-6cc78.appspot.com/o/photos%2Fslv%20millenial%2Fslv%20millenial_image_3.webp?alt=media', 'https://firebasestorage.googleapis.com/v0/b/masal-db-6cc78.appspot.com/o/photos%2Fslv%20millenial%2Fslv%20millenial_image_4.webp?alt=media', 'https://firebasestorage.googleapis.com/v0/b/masal-db-6cc78.appspot.com/o/photos%2Fslv%20millenial%2Fslv%20millenial_image_5.webp?alt=media', 'https://firebasestorage.googleapis.com/v0/b/masal-db-6cc78.appspot.com/o/photos%2Fslv%20millenial%2Fslv%20millenial_image_6.webp?alt=media', 'https://firebasestorage.googleapis.com/v0/b/masal-db-6cc78.appspot.com/o/photos%2Fslv%20millenial%2Fslv%20millenial_image_7.webp?alt=media', 'https://firebasestorage.googleapis.com/v0/b/masal-db-6cc78.appspot.com/o/photos%2Fslv%20millenial%2Fslv%20millenial_image_8.webp?alt=media']</t>
  </si>
  <si>
    <t>7 , 2nd Cross , VIP Layout Vyasaraja Road, 7th Cross Rd, Akshaya Vana, Akshayanagar, Bengaluru, Karnataka 560068</t>
  </si>
  <si>
    <t>godrej woodland</t>
  </si>
  <si>
    <t>OJiB76wzWWCJTxw45nW2</t>
  </si>
  <si>
    <t>['1200sqft', '1500sqft', '1800sqft', '900sqft']</t>
  </si>
  <si>
    <t>['https://lh3.googleusercontent.com/p/AF1QipPocT7ciyfYGDCP90Zf5viuaLXWVndtw3c3-SyI=s1360-w1360-h1020', 'https://lh3.googleusercontent.com/p/AF1QipNeFXaVS596RCXqE5iqfYZCE8_Ysd3rxVNiDPvb=s1360-w1360-h1020', 'https://lh3.googleusercontent.com/p/AF1QipMnyl-yR0LJesINNRFykBDPPxR5bFGYzPE-6ma7=s1360-w1360-h1020', 'https://lh3.googleusercontent.com/p/AF1QipPpPS7VkDxQUN6fzZQekkDjz1PTJshK2rPkhdMa=s1360-w1360-h1020', 'https://lh3.googleusercontent.com/p/AF1QipMZTAEQBc0rzyzUFUoQwIpj-xcb93mkJ1DZ5Y2h=s1360-w1360-h1020', 'https://lh3.googleusercontent.com/p/AF1QipOoF5gENSl0Uzqa_TWCFQ5UPx0yJ68hqySppM_3=s1360-w1360-h1020', 'https://lh3.googleusercontent.com/p/AF1QipMuQHOxeGX_E0fA-FaydWfNxlGI87MK8K_yyEa8=s1360-w1360-h1020', 'https://lh3.googleusercontent.com/p/AF1QipMUfLUJKvIZx_nXE4cVtbSWjtGnBnEhLXZC5CCW=s1360-w1360-h1020', 'https://lh3.googleusercontent.com/p/AF1QipN1DHu1YTjOEHzdaw3jEJJ7PwBGL2Ha4UYgpY1m=s1360-w1360-h1020', 'https://lh3.googleusercontent.com/p/AF1QipPBjr9zRQh2du7MHSxLydld7fRLGGmHAtBhAtpF=s1360-w1360-h1020', 'https://lh3.googleusercontent.com/p/AF1QipNpGz_cxMEtFVriDKhOhM_URZEhHSXsFUlLvan2=s1360-w1360-h1020', 'https://lh3.googleusercontent.com/p/AF1QipNXBaYNtF97Q-qYXlwiJIXLgx6lyeAi_AwuBaFc=s1360-w1360-h1020', 'https://lh3.googleusercontent.com/p/AF1QipNZr5aRuYVv6D4CdrLqN5P4uT9p2DvIcaGPk_sx=s1360-w1360-h1020', 'https://lh3.googleusercontent.com/p/AF1QipMApT_dz9aSnOw4Gs52DTpq8RKEqKpC_EiacFoA=s1360-w1360-h1020', 'https://lh3.googleusercontent.com/p/AF1QipNb_L-dptiBP1hUqLbeV_MWZCj44oHGZ0wZ9atM=s1360-w1360-h1020', 'https://lh3.googleusercontent.com/p/AF1QipMlmhLp80pVFCz4PGwmIEvBPsUp5xPynjXvEszR=s1360-w1360-h1020', 'https://lh3.googleusercontent.com/p/AF1QipPaSRoBVE-bmCArmLjBt5kg-Y2xHo60BZcMZZbp=s1360-w1360-h1020', 'https://lh3.googleusercontent.com/p/AF1QipMs7PLvhahuzk1Up26rEWwQQ_uU742KuiZUQxKu=s1360-w1360-h1020']</t>
  </si>
  <si>
    <t>Bengaluru, Karnataka 561114</t>
  </si>
  <si>
    <t>canvas and cove</t>
  </si>
  <si>
    <t>OLND4HsRmV6BYO4TfS5N</t>
  </si>
  <si>
    <t>apg habitat private limited</t>
  </si>
  <si>
    <t>['https://firebasestorage.googleapis.com/v0/b/masal-db-6cc78.appspot.com/o/photos%2Fcanvas%20and%20cove%2Fcanvas%20and%20cove_image_1.webp?alt=media', 'https://firebasestorage.googleapis.com/v0/b/masal-db-6cc78.appspot.com/o/photos%2Fcanvas%20and%20cove%2Fcanvas%20and%20cove_image_10.webp?alt=media', 'https://firebasestorage.googleapis.com/v0/b/masal-db-6cc78.appspot.com/o/photos%2Fcanvas%20and%20cove%2Fcanvas%20and%20cove_image_11.webp?alt=media', 'https://firebasestorage.googleapis.com/v0/b/masal-db-6cc78.appspot.com/o/photos%2Fcanvas%20and%20cove%2Fcanvas%20and%20cove_image_12.webp?alt=media', 'https://firebasestorage.googleapis.com/v0/b/masal-db-6cc78.appspot.com/o/photos%2Fcanvas%20and%20cove%2Fcanvas%20and%20cove_image_13.webp?alt=media', 'https://firebasestorage.googleapis.com/v0/b/masal-db-6cc78.appspot.com/o/photos%2Fcanvas%20and%20cove%2Fcanvas%20and%20cove_image_14.webp?alt=media', 'https://firebasestorage.googleapis.com/v0/b/masal-db-6cc78.appspot.com/o/photos%2Fcanvas%20and%20cove%2Fcanvas%20and%20cove_image_15.webp?alt=media', 'https://firebasestorage.googleapis.com/v0/b/masal-db-6cc78.appspot.com/o/photos%2Fcanvas%20and%20cove%2Fcanvas%20and%20cove_image_16.webp?alt=media', 'https://firebasestorage.googleapis.com/v0/b/masal-db-6cc78.appspot.com/o/photos%2Fcanvas%20and%20cove%2Fcanvas%20and%20cove_image_17.webp?alt=media', 'https://firebasestorage.googleapis.com/v0/b/masal-db-6cc78.appspot.com/o/photos%2Fcanvas%20and%20cove%2Fcanvas%20and%20cove_image_18.webp?alt=media', 'https://firebasestorage.googleapis.com/v0/b/masal-db-6cc78.appspot.com/o/photos%2Fcanvas%20and%20cove%2Fcanvas%20and%20cove_image_2.webp?alt=media', 'https://firebasestorage.googleapis.com/v0/b/masal-db-6cc78.appspot.com/o/photos%2Fcanvas%20and%20cove%2Fcanvas%20and%20cove_image_3.webp?alt=media', 'https://firebasestorage.googleapis.com/v0/b/masal-db-6cc78.appspot.com/o/photos%2Fcanvas%20and%20cove%2Fcanvas%20and%20cove_image_4.webp?alt=media', 'https://firebasestorage.googleapis.com/v0/b/masal-db-6cc78.appspot.com/o/photos%2Fcanvas%20and%20cove%2Fcanvas%20and%20cove_image_5.webp?alt=media', 'https://firebasestorage.googleapis.com/v0/b/masal-db-6cc78.appspot.com/o/photos%2Fcanvas%20and%20cove%2Fcanvas%20and%20cove_image_6.webp?alt=media', 'https://firebasestorage.googleapis.com/v0/b/masal-db-6cc78.appspot.com/o/photos%2Fcanvas%20and%20cove%2Fcanvas%20and%20cove_image_7.webp?alt=media', 'https://firebasestorage.googleapis.com/v0/b/masal-db-6cc78.appspot.com/o/photos%2Fcanvas%20and%20cove%2Fcanvas%20and%20cove_image_8.webp?alt=media', 'https://firebasestorage.googleapis.com/v0/b/masal-db-6cc78.appspot.com/o/photos%2Fcanvas%20and%20cove%2Fcanvas%20and%20cove_image_9.webp?alt=media']</t>
  </si>
  <si>
    <t>assetz bloom &amp; dell</t>
  </si>
  <si>
    <t>OLfhBxL58PCtIXKSYGUB</t>
  </si>
  <si>
    <t>apg premium residential private limited</t>
  </si>
  <si>
    <t>['https://firebasestorage.googleapis.com/v0/b/masal-db-6cc78.appspot.com/o/photos%2Fassetz%20bloom%20_%20dell%2Fassetz%20bloom%20_%20dell_image_1.webp?alt=media', 'https://firebasestorage.googleapis.com/v0/b/masal-db-6cc78.appspot.com/o/photos%2Fassetz%20bloom%20_%20dell%2Fassetz%20bloom%20_%20dell_image_10.webp?alt=media', 'https://firebasestorage.googleapis.com/v0/b/masal-db-6cc78.appspot.com/o/photos%2Fassetz%20bloom%20_%20dell%2Fassetz%20bloom%20_%20dell_image_11.webp?alt=media', 'https://firebasestorage.googleapis.com/v0/b/masal-db-6cc78.appspot.com/o/photos%2Fassetz%20bloom%20_%20dell%2Fassetz%20bloom%20_%20dell_image_12.webp?alt=media', 'https://firebasestorage.googleapis.com/v0/b/masal-db-6cc78.appspot.com/o/photos%2Fassetz%20bloom%20_%20dell%2Fassetz%20bloom%20_%20dell_image_13.webp?alt=media', 'https://firebasestorage.googleapis.com/v0/b/masal-db-6cc78.appspot.com/o/photos%2Fassetz%20bloom%20_%20dell%2Fassetz%20bloom%20_%20dell_image_14.webp?alt=media', 'https://firebasestorage.googleapis.com/v0/b/masal-db-6cc78.appspot.com/o/photos%2Fassetz%20bloom%20_%20dell%2Fassetz%20bloom%20_%20dell_image_15.webp?alt=media', 'https://firebasestorage.googleapis.com/v0/b/masal-db-6cc78.appspot.com/o/photos%2Fassetz%20bloom%20_%20dell%2Fassetz%20bloom%20_%20dell_image_16.webp?alt=media', 'https://firebasestorage.googleapis.com/v0/b/masal-db-6cc78.appspot.com/o/photos%2Fassetz%20bloom%20_%20dell%2Fassetz%20bloom%20_%20dell_image_17.webp?alt=media', 'https://firebasestorage.googleapis.com/v0/b/masal-db-6cc78.appspot.com/o/photos%2Fassetz%20bloom%20_%20dell%2Fassetz%20bloom%20_%20dell_image_18.webp?alt=media', 'https://firebasestorage.googleapis.com/v0/b/masal-db-6cc78.appspot.com/o/photos%2Fassetz%20bloom%20_%20dell%2Fassetz%20bloom%20_%20dell_image_19.webp?alt=media', 'https://firebasestorage.googleapis.com/v0/b/masal-db-6cc78.appspot.com/o/photos%2Fassetz%20bloom%20_%20dell%2Fassetz%20bloom%20_%20dell_image_2.webp?alt=media', 'https://firebasestorage.googleapis.com/v0/b/masal-db-6cc78.appspot.com/o/photos%2Fassetz%20bloom%20_%20dell%2Fassetz%20bloom%20_%20dell_image_3.webp?alt=media', 'https://firebasestorage.googleapis.com/v0/b/masal-db-6cc78.appspot.com/o/photos%2Fassetz%20bloom%20_%20dell%2Fassetz%20bloom%20_%20dell_image_4.webp?alt=media', 'https://firebasestorage.googleapis.com/v0/b/masal-db-6cc78.appspot.com/o/photos%2Fassetz%20bloom%20_%20dell%2Fassetz%20bloom%20_%20dell_image_5.webp?alt=media', 'https://firebasestorage.googleapis.com/v0/b/masal-db-6cc78.appspot.com/o/photos%2Fassetz%20bloom%20_%20dell%2Fassetz%20bloom%20_%20dell_image_6.webp?alt=media', 'https://firebasestorage.googleapis.com/v0/b/masal-db-6cc78.appspot.com/o/photos%2Fassetz%20bloom%20_%20dell%2Fassetz%20bloom%20_%20dell_image_7.webp?alt=media', 'https://firebasestorage.googleapis.com/v0/b/masal-db-6cc78.appspot.com/o/photos%2Fassetz%20bloom%20_%20dell%2Fassetz%20bloom%20_%20dell_image_8.webp?alt=media', 'https://firebasestorage.googleapis.com/v0/b/masal-db-6cc78.appspot.com/o/photos%2Fassetz%20bloom%20_%20dell%2Fassetz%20bloom%20_%20dell_image_9.webp?alt=media']</t>
  </si>
  <si>
    <t>Sy. No. 109/1,109/2,109/10 &amp; 110, Doddabanahalli Village Bidarahalli Hobli, East, Taluk, Bengaluru, Karnataka 560067</t>
  </si>
  <si>
    <t>mohan altura</t>
  </si>
  <si>
    <t>OzSRWgkJhFCpwuoIqChY</t>
  </si>
  <si>
    <t>mohan builders</t>
  </si>
  <si>
    <t>['https://firebasestorage.googleapis.com/v0/b/masal-db-6cc78.appspot.com/o/photos%2Fmohan%20altura%2Fmohan%20altura_image_1.webp?alt=media', 'https://firebasestorage.googleapis.com/v0/b/masal-db-6cc78.appspot.com/o/photos%2Fmohan%20altura%2Fmohan%20altura_image_10.webp?alt=media', 'https://firebasestorage.googleapis.com/v0/b/masal-db-6cc78.appspot.com/o/photos%2Fmohan%20altura%2Fmohan%20altura_image_11.webp?alt=media', 'https://firebasestorage.googleapis.com/v0/b/masal-db-6cc78.appspot.com/o/photos%2Fmohan%20altura%2Fmohan%20altura_image_12.webp?alt=media', 'https://firebasestorage.googleapis.com/v0/b/masal-db-6cc78.appspot.com/o/photos%2Fmohan%20altura%2Fmohan%20altura_image_13.webp?alt=media', 'https://firebasestorage.googleapis.com/v0/b/masal-db-6cc78.appspot.com/o/photos%2Fmohan%20altura%2Fmohan%20altura_image_14.webp?alt=media', 'https://firebasestorage.googleapis.com/v0/b/masal-db-6cc78.appspot.com/o/photos%2Fmohan%20altura%2Fmohan%20altura_image_15.webp?alt=media', 'https://firebasestorage.googleapis.com/v0/b/masal-db-6cc78.appspot.com/o/photos%2Fmohan%20altura%2Fmohan%20altura_image_16.webp?alt=media', 'https://firebasestorage.googleapis.com/v0/b/masal-db-6cc78.appspot.com/o/photos%2Fmohan%20altura%2Fmohan%20altura_image_17.webp?alt=media', 'https://firebasestorage.googleapis.com/v0/b/masal-db-6cc78.appspot.com/o/photos%2Fmohan%20altura%2Fmohan%20altura_image_18.webp?alt=media', 'https://firebasestorage.googleapis.com/v0/b/masal-db-6cc78.appspot.com/o/photos%2Fmohan%20altura%2Fmohan%20altura_image_19.webp?alt=media', 'https://firebasestorage.googleapis.com/v0/b/masal-db-6cc78.appspot.com/o/photos%2Fmohan%20altura%2Fmohan%20altura_image_2.webp?alt=media', 'https://firebasestorage.googleapis.com/v0/b/masal-db-6cc78.appspot.com/o/photos%2Fmohan%20altura%2Fmohan%20altura_image_20.webp?alt=media', 'https://firebasestorage.googleapis.com/v0/b/masal-db-6cc78.appspot.com/o/photos%2Fmohan%20altura%2Fmohan%20altura_image_3.webp?alt=media', 'https://firebasestorage.googleapis.com/v0/b/masal-db-6cc78.appspot.com/o/photos%2Fmohan%20altura%2Fmohan%20altura_image_4.webp?alt=media', 'https://firebasestorage.googleapis.com/v0/b/masal-db-6cc78.appspot.com/o/photos%2Fmohan%20altura%2Fmohan%20altura_image_5.webp?alt=media', 'https://firebasestorage.googleapis.com/v0/b/masal-db-6cc78.appspot.com/o/photos%2Fmohan%20altura%2Fmohan%20altura_image_6.webp?alt=media', 'https://firebasestorage.googleapis.com/v0/b/masal-db-6cc78.appspot.com/o/photos%2Fmohan%20altura%2Fmohan%20altura_image_7.webp?alt=media', 'https://firebasestorage.googleapis.com/v0/b/masal-db-6cc78.appspot.com/o/photos%2Fmohan%20altura%2Fmohan%20altura_image_8.webp?alt=media', 'https://firebasestorage.googleapis.com/v0/b/masal-db-6cc78.appspot.com/o/photos%2Fmohan%20altura%2Fmohan%20altura_image_9.webp?alt=media']</t>
  </si>
  <si>
    <t>prestige primrose hills</t>
  </si>
  <si>
    <t>P0ABtaON6dxYQeuHCWtH</t>
  </si>
  <si>
    <t>['https://firebasestorage.googleapis.com/v0/b/masal-db-6cc78.appspot.com/o/photos%2Fprestige%20primrose%20hills%2Fprestige%20primrose%20hills_image_1.webp?alt=media', 'https://firebasestorage.googleapis.com/v0/b/masal-db-6cc78.appspot.com/o/photos%2Fprestige%20primrose%20hills%2Fprestige%20primrose%20hills_image_10.webp?alt=media', 'https://firebasestorage.googleapis.com/v0/b/masal-db-6cc78.appspot.com/o/photos%2Fprestige%20primrose%20hills%2Fprestige%20primrose%20hills_image_11.webp?alt=media', 'https://firebasestorage.googleapis.com/v0/b/masal-db-6cc78.appspot.com/o/photos%2Fprestige%20primrose%20hills%2Fprestige%20primrose%20hills_image_12.webp?alt=media', 'https://firebasestorage.googleapis.com/v0/b/masal-db-6cc78.appspot.com/o/photos%2Fprestige%20primrose%20hills%2Fprestige%20primrose%20hills_image_13.webp?alt=media', 'https://firebasestorage.googleapis.com/v0/b/masal-db-6cc78.appspot.com/o/photos%2Fprestige%20primrose%20hills%2Fprestige%20primrose%20hills_image_14.webp?alt=media', 'https://firebasestorage.googleapis.com/v0/b/masal-db-6cc78.appspot.com/o/photos%2Fprestige%20primrose%20hills%2Fprestige%20primrose%20hills_image_15.webp?alt=media', 'https://firebasestorage.googleapis.com/v0/b/masal-db-6cc78.appspot.com/o/photos%2Fprestige%20primrose%20hills%2Fprestige%20primrose%20hills_image_16.webp?alt=media', 'https://firebasestorage.googleapis.com/v0/b/masal-db-6cc78.appspot.com/o/photos%2Fprestige%20primrose%20hills%2Fprestige%20primrose%20hills_image_17.webp?alt=media', 'https://firebasestorage.googleapis.com/v0/b/masal-db-6cc78.appspot.com/o/photos%2Fprestige%20primrose%20hills%2Fprestige%20primrose%20hills_image_18.webp?alt=media', 'https://firebasestorage.googleapis.com/v0/b/masal-db-6cc78.appspot.com/o/photos%2Fprestige%20primrose%20hills%2Fprestige%20primrose%20hills_image_2.webp?alt=media', 'https://firebasestorage.googleapis.com/v0/b/masal-db-6cc78.appspot.com/o/photos%2Fprestige%20primrose%20hills%2Fprestige%20primrose%20hills_image_3.webp?alt=media', 'https://firebasestorage.googleapis.com/v0/b/masal-db-6cc78.appspot.com/o/photos%2Fprestige%20primrose%20hills%2Fprestige%20primrose%20hills_image_4.webp?alt=media', 'https://firebasestorage.googleapis.com/v0/b/masal-db-6cc78.appspot.com/o/photos%2Fprestige%20primrose%20hills%2Fprestige%20primrose%20hills_image_5.webp?alt=media', 'https://firebasestorage.googleapis.com/v0/b/masal-db-6cc78.appspot.com/o/photos%2Fprestige%20primrose%20hills%2Fprestige%20primrose%20hills_image_6.webp?alt=media', 'https://firebasestorage.googleapis.com/v0/b/masal-db-6cc78.appspot.com/o/photos%2Fprestige%20primrose%20hills%2Fprestige%20primrose%20hills_image_7.webp?alt=media', 'https://firebasestorage.googleapis.com/v0/b/masal-db-6cc78.appspot.com/o/photos%2Fprestige%20primrose%20hills%2Fprestige%20primrose%20hills_image_8.webp?alt=media', 'https://firebasestorage.googleapis.com/v0/b/masal-db-6cc78.appspot.com/o/photos%2Fprestige%20primrose%20hills%2Fprestige%20primrose%20hills_image_9.webp?alt=media']</t>
  </si>
  <si>
    <t>mana dale</t>
  </si>
  <si>
    <t>P6E57KxwgBH9FJm4pIRP</t>
  </si>
  <si>
    <t>Dec-32</t>
  </si>
  <si>
    <t>['https://firebasestorage.googleapis.com/v0/b/masal-db-6cc78.appspot.com/o/photos%2Fmana%20dale%2Fmana%20dale_image_1.webp?alt=media', 'https://firebasestorage.googleapis.com/v0/b/masal-db-6cc78.appspot.com/o/photos%2Fmana%20dale%2Fmana%20dale_image_10.webp?alt=media', 'https://firebasestorage.googleapis.com/v0/b/masal-db-6cc78.appspot.com/o/photos%2Fmana%20dale%2Fmana%20dale_image_11.webp?alt=media', 'https://firebasestorage.googleapis.com/v0/b/masal-db-6cc78.appspot.com/o/photos%2Fmana%20dale%2Fmana%20dale_image_12.webp?alt=media', 'https://firebasestorage.googleapis.com/v0/b/masal-db-6cc78.appspot.com/o/photos%2Fmana%20dale%2Fmana%20dale_image_13.webp?alt=media', 'https://firebasestorage.googleapis.com/v0/b/masal-db-6cc78.appspot.com/o/photos%2Fmana%20dale%2Fmana%20dale_image_14.webp?alt=media', 'https://firebasestorage.googleapis.com/v0/b/masal-db-6cc78.appspot.com/o/photos%2Fmana%20dale%2Fmana%20dale_image_15.webp?alt=media', 'https://firebasestorage.googleapis.com/v0/b/masal-db-6cc78.appspot.com/o/photos%2Fmana%20dale%2Fmana%20dale_image_16.webp?alt=media', 'https://firebasestorage.googleapis.com/v0/b/masal-db-6cc78.appspot.com/o/photos%2Fmana%20dale%2Fmana%20dale_image_17.webp?alt=media', 'https://firebasestorage.googleapis.com/v0/b/masal-db-6cc78.appspot.com/o/photos%2Fmana%20dale%2Fmana%20dale_image_18.webp?alt=media', 'https://firebasestorage.googleapis.com/v0/b/masal-db-6cc78.appspot.com/o/photos%2Fmana%20dale%2Fmana%20dale_image_19.webp?alt=media', 'https://firebasestorage.googleapis.com/v0/b/masal-db-6cc78.appspot.com/o/photos%2Fmana%20dale%2Fmana%20dale_image_2.webp?alt=media', 'https://firebasestorage.googleapis.com/v0/b/masal-db-6cc78.appspot.com/o/photos%2Fmana%20dale%2Fmana%20dale_image_20.webp?alt=media', 'https://firebasestorage.googleapis.com/v0/b/masal-db-6cc78.appspot.com/o/photos%2Fmana%20dale%2Fmana%20dale_image_3.webp?alt=media', 'https://firebasestorage.googleapis.com/v0/b/masal-db-6cc78.appspot.com/o/photos%2Fmana%20dale%2Fmana%20dale_image_4.webp?alt=media', 'https://firebasestorage.googleapis.com/v0/b/masal-db-6cc78.appspot.com/o/photos%2Fmana%20dale%2Fmana%20dale_image_5.webp?alt=media', 'https://firebasestorage.googleapis.com/v0/b/masal-db-6cc78.appspot.com/o/photos%2Fmana%20dale%2Fmana%20dale_image_6.webp?alt=media', 'https://firebasestorage.googleapis.com/v0/b/masal-db-6cc78.appspot.com/o/photos%2Fmana%20dale%2Fmana%20dale_image_7.webp?alt=media', 'https://firebasestorage.googleapis.com/v0/b/masal-db-6cc78.appspot.com/o/photos%2Fmana%20dale%2Fmana%20dale_image_8.webp?alt=media', 'https://firebasestorage.googleapis.com/v0/b/masal-db-6cc78.appspot.com/o/photos%2Fmana%20dale%2Fmana%20dale_image_9.webp?alt=media']</t>
  </si>
  <si>
    <t>No.60 kodathi village, Sarjapur - Marathahalli Rd, Bengaluru, Karnataka 560035</t>
  </si>
  <si>
    <t>godrej splendour</t>
  </si>
  <si>
    <t>Pkp7uAsjuo3Nj2gap8zM</t>
  </si>
  <si>
    <t>['Electricity', 'Outdoor Sports facility', 'Parks', 'Power Backup']</t>
  </si>
  <si>
    <t>['https://firebasestorage.googleapis.com/v0/b/masal-db-6cc78.appspot.com/o/photos%2Fgodrej%20splendour%2Fgodrej%20splendour_image_1.webp?alt=media', 'https://firebasestorage.googleapis.com/v0/b/masal-db-6cc78.appspot.com/o/photos%2Fgodrej%20splendour%2Fgodrej%20splendour_image_10.webp?alt=media', 'https://firebasestorage.googleapis.com/v0/b/masal-db-6cc78.appspot.com/o/photos%2Fgodrej%20splendour%2Fgodrej%20splendour_image_11.webp?alt=media', 'https://firebasestorage.googleapis.com/v0/b/masal-db-6cc78.appspot.com/o/photos%2Fgodrej%20splendour%2Fgodrej%20splendour_image_12.webp?alt=media', 'https://firebasestorage.googleapis.com/v0/b/masal-db-6cc78.appspot.com/o/photos%2Fgodrej%20splendour%2Fgodrej%20splendour_image_13.webp?alt=media', 'https://firebasestorage.googleapis.com/v0/b/masal-db-6cc78.appspot.com/o/photos%2Fgodrej%20splendour%2Fgodrej%20splendour_image_14.webp?alt=media', 'https://firebasestorage.googleapis.com/v0/b/masal-db-6cc78.appspot.com/o/photos%2Fgodrej%20splendour%2Fgodrej%20splendour_image_15.webp?alt=media', 'https://firebasestorage.googleapis.com/v0/b/masal-db-6cc78.appspot.com/o/photos%2Fgodrej%20splendour%2Fgodrej%20splendour_image_16.webp?alt=media', 'https://firebasestorage.googleapis.com/v0/b/masal-db-6cc78.appspot.com/o/photos%2Fgodrej%20splendour%2Fgodrej%20splendour_image_17.webp?alt=media', 'https://firebasestorage.googleapis.com/v0/b/masal-db-6cc78.appspot.com/o/photos%2Fgodrej%20splendour%2Fgodrej%20splendour_image_18.webp?alt=media', 'https://firebasestorage.googleapis.com/v0/b/masal-db-6cc78.appspot.com/o/photos%2Fgodrej%20splendour%2Fgodrej%20splendour_image_19.webp?alt=media', 'https://firebasestorage.googleapis.com/v0/b/masal-db-6cc78.appspot.com/o/photos%2Fgodrej%20splendour%2Fgodrej%20splendour_image_2.webp?alt=media', 'https://firebasestorage.googleapis.com/v0/b/masal-db-6cc78.appspot.com/o/photos%2Fgodrej%20splendour%2Fgodrej%20splendour_image_3.webp?alt=media', 'https://firebasestorage.googleapis.com/v0/b/masal-db-6cc78.appspot.com/o/photos%2Fgodrej%20splendour%2Fgodrej%20splendour_image_4.webp?alt=media', 'https://firebasestorage.googleapis.com/v0/b/masal-db-6cc78.appspot.com/o/photos%2Fgodrej%20splendour%2Fgodrej%20splendour_image_5.webp?alt=media', 'https://firebasestorage.googleapis.com/v0/b/masal-db-6cc78.appspot.com/o/photos%2Fgodrej%20splendour%2Fgodrej%20splendour_image_6.webp?alt=media', 'https://firebasestorage.googleapis.com/v0/b/masal-db-6cc78.appspot.com/o/photos%2Fgodrej%20splendour%2Fgodrej%20splendour_image_7.webp?alt=media', 'https://firebasestorage.googleapis.com/v0/b/masal-db-6cc78.appspot.com/o/photos%2Fgodrej%20splendour%2Fgodrej%20splendour_image_8.webp?alt=media', 'https://firebasestorage.googleapis.com/v0/b/masal-db-6cc78.appspot.com/o/photos%2Fgodrej%20splendour%2Fgodrej%20splendour_image_9.webp?alt=media']</t>
  </si>
  <si>
    <t>Belathur Main Rd, Belathur, Krishnarajapuram, Bengaluru, Karnataka 560067</t>
  </si>
  <si>
    <t>the prestige city meridian park</t>
  </si>
  <si>
    <t>QVSzxnJ9KFvLcZEGayM6</t>
  </si>
  <si>
    <t>['https://firebasestorage.googleapis.com/v0/b/masal-db-6cc78.appspot.com/o/photos%2Fthe%20prestige%20city%20meridian%20park%2Fthe%20prestige%20city%20meridian%20park_image_1.webp?alt=media', 'https://firebasestorage.googleapis.com/v0/b/masal-db-6cc78.appspot.com/o/photos%2Fthe%20prestige%20city%20meridian%20park%2Fthe%20prestige%20city%20meridian%20park_image_10.webp?alt=media', 'https://firebasestorage.googleapis.com/v0/b/masal-db-6cc78.appspot.com/o/photos%2Fthe%20prestige%20city%20meridian%20park%2Fthe%20prestige%20city%20meridian%20park_image_11.webp?alt=media', 'https://firebasestorage.googleapis.com/v0/b/masal-db-6cc78.appspot.com/o/photos%2Fthe%20prestige%20city%20meridian%20park%2Fthe%20prestige%20city%20meridian%20park_image_12.webp?alt=media', 'https://firebasestorage.googleapis.com/v0/b/masal-db-6cc78.appspot.com/o/photos%2Fthe%20prestige%20city%20meridian%20park%2Fthe%20prestige%20city%20meridian%20park_image_13.webp?alt=media', 'https://firebasestorage.googleapis.com/v0/b/masal-db-6cc78.appspot.com/o/photos%2Fthe%20prestige%20city%20meridian%20park%2Fthe%20prestige%20city%20meridian%20park_image_14.webp?alt=media', 'https://firebasestorage.googleapis.com/v0/b/masal-db-6cc78.appspot.com/o/photos%2Fthe%20prestige%20city%20meridian%20park%2Fthe%20prestige%20city%20meridian%20park_image_15.webp?alt=media', 'https://firebasestorage.googleapis.com/v0/b/masal-db-6cc78.appspot.com/o/photos%2Fthe%20prestige%20city%20meridian%20park%2Fthe%20prestige%20city%20meridian%20park_image_16.webp?alt=media', 'https://firebasestorage.googleapis.com/v0/b/masal-db-6cc78.appspot.com/o/photos%2Fthe%20prestige%20city%20meridian%20park%2Fthe%20prestige%20city%20meridian%20park_image_17.webp?alt=media', 'https://firebasestorage.googleapis.com/v0/b/masal-db-6cc78.appspot.com/o/photos%2Fthe%20prestige%20city%20meridian%20park%2Fthe%20prestige%20city%20meridian%20park_image_18.webp?alt=media', 'https://firebasestorage.googleapis.com/v0/b/masal-db-6cc78.appspot.com/o/photos%2Fthe%20prestige%20city%20meridian%20park%2Fthe%20prestige%20city%20meridian%20park_image_19.webp?alt=media', 'https://firebasestorage.googleapis.com/v0/b/masal-db-6cc78.appspot.com/o/photos%2Fthe%20prestige%20city%20meridian%20park%2Fthe%20prestige%20city%20meridian%20park_image_2.webp?alt=media', 'https://firebasestorage.googleapis.com/v0/b/masal-db-6cc78.appspot.com/o/photos%2Fthe%20prestige%20city%20meridian%20park%2Fthe%20prestige%20city%20meridian%20park_image_20.webp?alt=media', 'https://firebasestorage.googleapis.com/v0/b/masal-db-6cc78.appspot.com/o/photos%2Fthe%20prestige%20city%20meridian%20park%2Fthe%20prestige%20city%20meridian%20park_image_3.webp?alt=media', 'https://firebasestorage.googleapis.com/v0/b/masal-db-6cc78.appspot.com/o/photos%2Fthe%20prestige%20city%20meridian%20park%2Fthe%20prestige%20city%20meridian%20park_image_4.webp?alt=media', 'https://firebasestorage.googleapis.com/v0/b/masal-db-6cc78.appspot.com/o/photos%2Fthe%20prestige%20city%20meridian%20park%2Fthe%20prestige%20city%20meridian%20park_image_5.webp?alt=media', 'https://firebasestorage.googleapis.com/v0/b/masal-db-6cc78.appspot.com/o/photos%2Fthe%20prestige%20city%20meridian%20park%2Fthe%20prestige%20city%20meridian%20park_image_6.webp?alt=media', 'https://firebasestorage.googleapis.com/v0/b/masal-db-6cc78.appspot.com/o/photos%2Fthe%20prestige%20city%20meridian%20park%2Fthe%20prestige%20city%20meridian%20park_image_7.webp?alt=media', 'https://firebasestorage.googleapis.com/v0/b/masal-db-6cc78.appspot.com/o/photos%2Fthe%20prestige%20city%20meridian%20park%2Fthe%20prestige%20city%20meridian%20park_image_8.webp?alt=media', 'https://firebasestorage.googleapis.com/v0/b/masal-db-6cc78.appspot.com/o/photos%2Fthe%20prestige%20city%20meridian%20park%2Fthe%20prestige%20city%20meridian%20park_image_9.webp?alt=media']</t>
  </si>
  <si>
    <t>VQGJ+9FW, Marathahalli - Sarjapur Rd, Yamare Village, TPC Eternity Dr, Bengaluru, Karnataka 562125</t>
  </si>
  <si>
    <t>arvind bel air</t>
  </si>
  <si>
    <t>QXe12Vwl2faFXfYigFUQ</t>
  </si>
  <si>
    <t>arvind hebbal homes private limited</t>
  </si>
  <si>
    <t>visista by vista spaces okas</t>
  </si>
  <si>
    <t>R1GAh15yczbA876YXPhy</t>
  </si>
  <si>
    <t>vista spaces jakkur residency private limited</t>
  </si>
  <si>
    <t>['https://firebasestorage.googleapis.com/v0/b/masal-db-6cc78.appspot.com/o/photos%2Fvisista%20by%20vista%20spaces%20okas%2Fvisista%20by%20vista%20spaces%20okas_image_1.webp?alt=media', 'https://firebasestorage.googleapis.com/v0/b/masal-db-6cc78.appspot.com/o/photos%2Fvisista%20by%20vista%20spaces%20okas%2Fvisista%20by%20vista%20spaces%20okas_image_10.webp?alt=media', 'https://firebasestorage.googleapis.com/v0/b/masal-db-6cc78.appspot.com/o/photos%2Fvisista%20by%20vista%20spaces%20okas%2Fvisista%20by%20vista%20spaces%20okas_image_11.webp?alt=media', 'https://firebasestorage.googleapis.com/v0/b/masal-db-6cc78.appspot.com/o/photos%2Fvisista%20by%20vista%20spaces%20okas%2Fvisista%20by%20vista%20spaces%20okas_image_12.webp?alt=media', 'https://firebasestorage.googleapis.com/v0/b/masal-db-6cc78.appspot.com/o/photos%2Fvisista%20by%20vista%20spaces%20okas%2Fvisista%20by%20vista%20spaces%20okas_image_13.webp?alt=media', 'https://firebasestorage.googleapis.com/v0/b/masal-db-6cc78.appspot.com/o/photos%2Fvisista%20by%20vista%20spaces%20okas%2Fvisista%20by%20vista%20spaces%20okas_image_14.webp?alt=media', 'https://firebasestorage.googleapis.com/v0/b/masal-db-6cc78.appspot.com/o/photos%2Fvisista%20by%20vista%20spaces%20okas%2Fvisista%20by%20vista%20spaces%20okas_image_15.webp?alt=media', 'https://firebasestorage.googleapis.com/v0/b/masal-db-6cc78.appspot.com/o/photos%2Fvisista%20by%20vista%20spaces%20okas%2Fvisista%20by%20vista%20spaces%20okas_image_16.webp?alt=media', 'https://firebasestorage.googleapis.com/v0/b/masal-db-6cc78.appspot.com/o/photos%2Fvisista%20by%20vista%20spaces%20okas%2Fvisista%20by%20vista%20spaces%20okas_image_17.webp?alt=media', 'https://firebasestorage.googleapis.com/v0/b/masal-db-6cc78.appspot.com/o/photos%2Fvisista%20by%20vista%20spaces%20okas%2Fvisista%20by%20vista%20spaces%20okas_image_18.webp?alt=media', 'https://firebasestorage.googleapis.com/v0/b/masal-db-6cc78.appspot.com/o/photos%2Fvisista%20by%20vista%20spaces%20okas%2Fvisista%20by%20vista%20spaces%20okas_image_19.webp?alt=media', 'https://firebasestorage.googleapis.com/v0/b/masal-db-6cc78.appspot.com/o/photos%2Fvisista%20by%20vista%20spaces%20okas%2Fvisista%20by%20vista%20spaces%20okas_image_2.webp?alt=media', 'https://firebasestorage.googleapis.com/v0/b/masal-db-6cc78.appspot.com/o/photos%2Fvisista%20by%20vista%20spaces%20okas%2Fvisista%20by%20vista%20spaces%20okas_image_20.webp?alt=media', 'https://firebasestorage.googleapis.com/v0/b/masal-db-6cc78.appspot.com/o/photos%2Fvisista%20by%20vista%20spaces%20okas%2Fvisista%20by%20vista%20spaces%20okas_image_3.webp?alt=media', 'https://firebasestorage.googleapis.com/v0/b/masal-db-6cc78.appspot.com/o/photos%2Fvisista%20by%20vista%20spaces%20okas%2Fvisista%20by%20vista%20spaces%20okas_image_4.webp?alt=media', 'https://firebasestorage.googleapis.com/v0/b/masal-db-6cc78.appspot.com/o/photos%2Fvisista%20by%20vista%20spaces%20okas%2Fvisista%20by%20vista%20spaces%20okas_image_5.webp?alt=media', 'https://firebasestorage.googleapis.com/v0/b/masal-db-6cc78.appspot.com/o/photos%2Fvisista%20by%20vista%20spaces%20okas%2Fvisista%20by%20vista%20spaces%20okas_image_6.webp?alt=media', 'https://firebasestorage.googleapis.com/v0/b/masal-db-6cc78.appspot.com/o/photos%2Fvisista%20by%20vista%20spaces%20okas%2Fvisista%20by%20vista%20spaces%20okas_image_7.webp?alt=media', 'https://firebasestorage.googleapis.com/v0/b/masal-db-6cc78.appspot.com/o/photos%2Fvisista%20by%20vista%20spaces%20okas%2Fvisista%20by%20vista%20spaces%20okas_image_8.webp?alt=media', 'https://firebasestorage.googleapis.com/v0/b/masal-db-6cc78.appspot.com/o/photos%2Fvisista%20by%20vista%20spaces%20okas%2Fvisista%20by%20vista%20spaces%20okas_image_9.webp?alt=media']</t>
  </si>
  <si>
    <t>vista spaces</t>
  </si>
  <si>
    <t>Judicial Layout, Yelahanka, Bengaluru, Karnataka 560065</t>
  </si>
  <si>
    <t>ssvr niyaara</t>
  </si>
  <si>
    <t>R3H2Q4eeoIKI9EiRsrCT</t>
  </si>
  <si>
    <t>['Electricity', 'CCTV Surveillance', 'Outdoor Sports facility', 'Swimming Pool', 'Power Backup', 'Water and Sanitation']</t>
  </si>
  <si>
    <t>['https://firebasestorage.googleapis.com/v0/b/masal-db-6cc78.appspot.com/o/photos%2Fssvr%20niyaara%2Fssvr%20niyaara_image_1.webp?alt=media', 'https://firebasestorage.googleapis.com/v0/b/masal-db-6cc78.appspot.com/o/photos%2Fssvr%20niyaara%2Fssvr%20niyaara_image_10.webp?alt=media', 'https://firebasestorage.googleapis.com/v0/b/masal-db-6cc78.appspot.com/o/photos%2Fssvr%20niyaara%2Fssvr%20niyaara_image_11.webp?alt=media', 'https://firebasestorage.googleapis.com/v0/b/masal-db-6cc78.appspot.com/o/photos%2Fssvr%20niyaara%2Fssvr%20niyaara_image_12.webp?alt=media', 'https://firebasestorage.googleapis.com/v0/b/masal-db-6cc78.appspot.com/o/photos%2Fssvr%20niyaara%2Fssvr%20niyaara_image_13.webp?alt=media', 'https://firebasestorage.googleapis.com/v0/b/masal-db-6cc78.appspot.com/o/photos%2Fssvr%20niyaara%2Fssvr%20niyaara_image_14.webp?alt=media', 'https://firebasestorage.googleapis.com/v0/b/masal-db-6cc78.appspot.com/o/photos%2Fssvr%20niyaara%2Fssvr%20niyaara_image_15.webp?alt=media', 'https://firebasestorage.googleapis.com/v0/b/masal-db-6cc78.appspot.com/o/photos%2Fssvr%20niyaara%2Fssvr%20niyaara_image_2.webp?alt=media', 'https://firebasestorage.googleapis.com/v0/b/masal-db-6cc78.appspot.com/o/photos%2Fssvr%20niyaara%2Fssvr%20niyaara_image_3.webp?alt=media', 'https://firebasestorage.googleapis.com/v0/b/masal-db-6cc78.appspot.com/o/photos%2Fssvr%20niyaara%2Fssvr%20niyaara_image_4.webp?alt=media', 'https://firebasestorage.googleapis.com/v0/b/masal-db-6cc78.appspot.com/o/photos%2Fssvr%20niyaara%2Fssvr%20niyaara_image_5.webp?alt=media', 'https://firebasestorage.googleapis.com/v0/b/masal-db-6cc78.appspot.com/o/photos%2Fssvr%20niyaara%2Fssvr%20niyaara_image_6.webp?alt=media', 'https://firebasestorage.googleapis.com/v0/b/masal-db-6cc78.appspot.com/o/photos%2Fssvr%20niyaara%2Fssvr%20niyaara_image_7.webp?alt=media', 'https://firebasestorage.googleapis.com/v0/b/masal-db-6cc78.appspot.com/o/photos%2Fssvr%20niyaara%2Fssvr%20niyaara_image_8.webp?alt=media', 'https://firebasestorage.googleapis.com/v0/b/masal-db-6cc78.appspot.com/o/photos%2Fssvr%20niyaara%2Fssvr%20niyaara_image_9.webp?alt=media']</t>
  </si>
  <si>
    <t>Sorahunase, Bengaluru, Karnataka 560087</t>
  </si>
  <si>
    <t>dsr parkway</t>
  </si>
  <si>
    <t>RDNhC3kaVEx3W5r3sfKl</t>
  </si>
  <si>
    <t>['https://firebasestorage.googleapis.com/v0/b/masal-db-6cc78.appspot.com/o/photos%2Fdsr%20parkway%2Fdsr%20parkway_image_1.webp?alt=media', 'https://firebasestorage.googleapis.com/v0/b/masal-db-6cc78.appspot.com/o/photos%2Fdsr%20parkway%2Fdsr%20parkway_image_10.webp?alt=media', 'https://firebasestorage.googleapis.com/v0/b/masal-db-6cc78.appspot.com/o/photos%2Fdsr%20parkway%2Fdsr%20parkway_image_11.webp?alt=media', 'https://firebasestorage.googleapis.com/v0/b/masal-db-6cc78.appspot.com/o/photos%2Fdsr%20parkway%2Fdsr%20parkway_image_12.webp?alt=media', 'https://firebasestorage.googleapis.com/v0/b/masal-db-6cc78.appspot.com/o/photos%2Fdsr%20parkway%2Fdsr%20parkway_image_13.webp?alt=media', 'https://firebasestorage.googleapis.com/v0/b/masal-db-6cc78.appspot.com/o/photos%2Fdsr%20parkway%2Fdsr%20parkway_image_14.webp?alt=media', 'https://firebasestorage.googleapis.com/v0/b/masal-db-6cc78.appspot.com/o/photos%2Fdsr%20parkway%2Fdsr%20parkway_image_15.webp?alt=media', 'https://firebasestorage.googleapis.com/v0/b/masal-db-6cc78.appspot.com/o/photos%2Fdsr%20parkway%2Fdsr%20parkway_image_16.webp?alt=media', 'https://firebasestorage.googleapis.com/v0/b/masal-db-6cc78.appspot.com/o/photos%2Fdsr%20parkway%2Fdsr%20parkway_image_17.webp?alt=media', 'https://firebasestorage.googleapis.com/v0/b/masal-db-6cc78.appspot.com/o/photos%2Fdsr%20parkway%2Fdsr%20parkway_image_18.webp?alt=media', 'https://firebasestorage.googleapis.com/v0/b/masal-db-6cc78.appspot.com/o/photos%2Fdsr%20parkway%2Fdsr%20parkway_image_19.webp?alt=media', 'https://firebasestorage.googleapis.com/v0/b/masal-db-6cc78.appspot.com/o/photos%2Fdsr%20parkway%2Fdsr%20parkway_image_2.webp?alt=media', 'https://firebasestorage.googleapis.com/v0/b/masal-db-6cc78.appspot.com/o/photos%2Fdsr%20parkway%2Fdsr%20parkway_image_3.webp?alt=media', 'https://firebasestorage.googleapis.com/v0/b/masal-db-6cc78.appspot.com/o/photos%2Fdsr%20parkway%2Fdsr%20parkway_image_4.webp?alt=media', 'https://firebasestorage.googleapis.com/v0/b/masal-db-6cc78.appspot.com/o/photos%2Fdsr%20parkway%2Fdsr%20parkway_image_5.webp?alt=media', 'https://firebasestorage.googleapis.com/v0/b/masal-db-6cc78.appspot.com/o/photos%2Fdsr%20parkway%2Fdsr%20parkway_image_6.webp?alt=media', 'https://firebasestorage.googleapis.com/v0/b/masal-db-6cc78.appspot.com/o/photos%2Fdsr%20parkway%2Fdsr%20parkway_image_7.webp?alt=media', 'https://firebasestorage.googleapis.com/v0/b/masal-db-6cc78.appspot.com/o/photos%2Fdsr%20parkway%2Fdsr%20parkway_image_8.webp?alt=media', 'https://firebasestorage.googleapis.com/v0/b/masal-db-6cc78.appspot.com/o/photos%2Fdsr%20parkway%2Fdsr%20parkway_image_9.webp?alt=media']</t>
  </si>
  <si>
    <t>tetra grand green essence</t>
  </si>
  <si>
    <t>RHfeRKvmDgcG8KBGBqzN</t>
  </si>
  <si>
    <t>['Electricity', 'CCTV Surveillance', 'Club House', 'Indoor Sports facility', 'Swimming Pool', 'Gym', 'Power Backup', 'Water and Sanitation']</t>
  </si>
  <si>
    <t>tetra grand constructions</t>
  </si>
  <si>
    <t>tetra grand</t>
  </si>
  <si>
    <t>13Â° 5' 10.1796" N 77Â° 37' 26.094" E</t>
  </si>
  <si>
    <t>pride sunrise</t>
  </si>
  <si>
    <t>ROb0NTVYiuNXnDr0SOAV</t>
  </si>
  <si>
    <t>['Electricity', 'Outdoor Sports facility', 'Parks', 'Power Backup', 'Water and Sanitation']</t>
  </si>
  <si>
    <t>['https://firebasestorage.googleapis.com/v0/b/masal-db-6cc78.appspot.com/o/photos%2Fpride%20sunrise%2Fpride%20sunrise_image_1.webp?alt=media', 'https://firebasestorage.googleapis.com/v0/b/masal-db-6cc78.appspot.com/o/photos%2Fpride%20sunrise%2Fpride%20sunrise_image_10.webp?alt=media', 'https://firebasestorage.googleapis.com/v0/b/masal-db-6cc78.appspot.com/o/photos%2Fpride%20sunrise%2Fpride%20sunrise_image_11.webp?alt=media', 'https://firebasestorage.googleapis.com/v0/b/masal-db-6cc78.appspot.com/o/photos%2Fpride%20sunrise%2Fpride%20sunrise_image_12.webp?alt=media', 'https://firebasestorage.googleapis.com/v0/b/masal-db-6cc78.appspot.com/o/photos%2Fpride%20sunrise%2Fpride%20sunrise_image_13.webp?alt=media', 'https://firebasestorage.googleapis.com/v0/b/masal-db-6cc78.appspot.com/o/photos%2Fpride%20sunrise%2Fpride%20sunrise_image_14.webp?alt=media', 'https://firebasestorage.googleapis.com/v0/b/masal-db-6cc78.appspot.com/o/photos%2Fpride%20sunrise%2Fpride%20sunrise_image_15.webp?alt=media', 'https://firebasestorage.googleapis.com/v0/b/masal-db-6cc78.appspot.com/o/photos%2Fpride%20sunrise%2Fpride%20sunrise_image_16.webp?alt=media', 'https://firebasestorage.googleapis.com/v0/b/masal-db-6cc78.appspot.com/o/photos%2Fpride%20sunrise%2Fpride%20sunrise_image_17.webp?alt=media', 'https://firebasestorage.googleapis.com/v0/b/masal-db-6cc78.appspot.com/o/photos%2Fpride%20sunrise%2Fpride%20sunrise_image_18.webp?alt=media', 'https://firebasestorage.googleapis.com/v0/b/masal-db-6cc78.appspot.com/o/photos%2Fpride%20sunrise%2Fpride%20sunrise_image_2.webp?alt=media', 'https://firebasestorage.googleapis.com/v0/b/masal-db-6cc78.appspot.com/o/photos%2Fpride%20sunrise%2Fpride%20sunrise_image_3.webp?alt=media', 'https://firebasestorage.googleapis.com/v0/b/masal-db-6cc78.appspot.com/o/photos%2Fpride%20sunrise%2Fpride%20sunrise_image_4.webp?alt=media', 'https://firebasestorage.googleapis.com/v0/b/masal-db-6cc78.appspot.com/o/photos%2Fpride%20sunrise%2Fpride%20sunrise_image_5.webp?alt=media', 'https://firebasestorage.googleapis.com/v0/b/masal-db-6cc78.appspot.com/o/photos%2Fpride%20sunrise%2Fpride%20sunrise_image_6.webp?alt=media', 'https://firebasestorage.googleapis.com/v0/b/masal-db-6cc78.appspot.com/o/photos%2Fpride%20sunrise%2Fpride%20sunrise_image_7.webp?alt=media', 'https://firebasestorage.googleapis.com/v0/b/masal-db-6cc78.appspot.com/o/photos%2Fpride%20sunrise%2Fpride%20sunrise_image_8.webp?alt=media', 'https://firebasestorage.googleapis.com/v0/b/masal-db-6cc78.appspot.com/o/photos%2Fpride%20sunrise%2Fpride%20sunrise_image_9.webp?alt=media']</t>
  </si>
  <si>
    <t>Pride Vatika - Gated Community Project, Bengaluru, Bukkasagara, Karnataka 560105</t>
  </si>
  <si>
    <t>mahaveer highlands</t>
  </si>
  <si>
    <t>RUoZN2kiPRYrsXudaa88</t>
  </si>
  <si>
    <t>reddy structures private limited</t>
  </si>
  <si>
    <t>['https://firebasestorage.googleapis.com/v0/b/masal-db-6cc78.appspot.com/o/photos%2Fmahaveer%20highlands%2Fmahaveer%20highlands_image_1.webp?alt=media', 'https://firebasestorage.googleapis.com/v0/b/masal-db-6cc78.appspot.com/o/photos%2Fmahaveer%20highlands%2Fmahaveer%20highlands_image_2.webp?alt=media', 'https://firebasestorage.googleapis.com/v0/b/masal-db-6cc78.appspot.com/o/photos%2Fmahaveer%20highlands%2Fmahaveer%20highlands_image_3.webp?alt=media', 'https://firebasestorage.googleapis.com/v0/b/masal-db-6cc78.appspot.com/o/photos%2Fmahaveer%20highlands%2Fmahaveer%20highlands_image_4.webp?alt=media', 'https://firebasestorage.googleapis.com/v0/b/masal-db-6cc78.appspot.com/o/photos%2Fmahaveer%20highlands%2Fmahaveer%20highlands_image_5.webp?alt=media', 'https://firebasestorage.googleapis.com/v0/b/masal-db-6cc78.appspot.com/o/photos%2Fmahaveer%20highlands%2Fmahaveer%20highlands_image_6.webp?alt=media']</t>
  </si>
  <si>
    <t>Sy No 25/1,100 Feet Road, 2nd Block SVM BDA Layout, Kommaghatta, Bengaluru, SMV Layout, Bengaluru, Karnataka 560060</t>
  </si>
  <si>
    <t>sattva ashraya</t>
  </si>
  <si>
    <t>RbA1w97P4GhleAyxC1G4</t>
  </si>
  <si>
    <t>neelanchal dwellings llp</t>
  </si>
  <si>
    <t>['https://firebasestorage.googleapis.com/v0/b/masal-db-6cc78.appspot.com/o/photos%2Fsattva%20ashraya%2Fsattva%20ashraya_image_1.webp?alt=media', 'https://firebasestorage.googleapis.com/v0/b/masal-db-6cc78.appspot.com/o/photos%2Fsattva%20ashraya%2Fsattva%20ashraya_image_10.webp?alt=media', 'https://firebasestorage.googleapis.com/v0/b/masal-db-6cc78.appspot.com/o/photos%2Fsattva%20ashraya%2Fsattva%20ashraya_image_11.webp?alt=media', 'https://firebasestorage.googleapis.com/v0/b/masal-db-6cc78.appspot.com/o/photos%2Fsattva%20ashraya%2Fsattva%20ashraya_image_12.webp?alt=media', 'https://firebasestorage.googleapis.com/v0/b/masal-db-6cc78.appspot.com/o/photos%2Fsattva%20ashraya%2Fsattva%20ashraya_image_13.webp?alt=media', 'https://firebasestorage.googleapis.com/v0/b/masal-db-6cc78.appspot.com/o/photos%2Fsattva%20ashraya%2Fsattva%20ashraya_image_14.webp?alt=media', 'https://firebasestorage.googleapis.com/v0/b/masal-db-6cc78.appspot.com/o/photos%2Fsattva%20ashraya%2Fsattva%20ashraya_image_15.webp?alt=media', 'https://firebasestorage.googleapis.com/v0/b/masal-db-6cc78.appspot.com/o/photos%2Fsattva%20ashraya%2Fsattva%20ashraya_image_16.webp?alt=media', 'https://firebasestorage.googleapis.com/v0/b/masal-db-6cc78.appspot.com/o/photos%2Fsattva%20ashraya%2Fsattva%20ashraya_image_17.webp?alt=media', 'https://firebasestorage.googleapis.com/v0/b/masal-db-6cc78.appspot.com/o/photos%2Fsattva%20ashraya%2Fsattva%20ashraya_image_18.webp?alt=media', 'https://firebasestorage.googleapis.com/v0/b/masal-db-6cc78.appspot.com/o/photos%2Fsattva%20ashraya%2Fsattva%20ashraya_image_2.webp?alt=media', 'https://firebasestorage.googleapis.com/v0/b/masal-db-6cc78.appspot.com/o/photos%2Fsattva%20ashraya%2Fsattva%20ashraya_image_3.webp?alt=media', 'https://firebasestorage.googleapis.com/v0/b/masal-db-6cc78.appspot.com/o/photos%2Fsattva%20ashraya%2Fsattva%20ashraya_image_4.webp?alt=media', 'https://firebasestorage.googleapis.com/v0/b/masal-db-6cc78.appspot.com/o/photos%2Fsattva%20ashraya%2Fsattva%20ashraya_image_5.webp?alt=media', 'https://firebasestorage.googleapis.com/v0/b/masal-db-6cc78.appspot.com/o/photos%2Fsattva%20ashraya%2Fsattva%20ashraya_image_6.webp?alt=media', 'https://firebasestorage.googleapis.com/v0/b/masal-db-6cc78.appspot.com/o/photos%2Fsattva%20ashraya%2Fsattva%20ashraya_image_7.webp?alt=media', 'https://firebasestorage.googleapis.com/v0/b/masal-db-6cc78.appspot.com/o/photos%2Fsattva%20ashraya%2Fsattva%20ashraya_image_8.webp?alt=media', 'https://firebasestorage.googleapis.com/v0/b/masal-db-6cc78.appspot.com/o/photos%2Fsattva%20ashraya%2Fsattva%20ashraya_image_9.webp?alt=media']</t>
  </si>
  <si>
    <t>shriram pristine estates</t>
  </si>
  <si>
    <t>RlXVscyasUMxxFxQSYxn</t>
  </si>
  <si>
    <t>spl housing projects private limited</t>
  </si>
  <si>
    <t>['1500sqft', '1800sqft', '2000sqft', '2400sqft', '4000sqft']</t>
  </si>
  <si>
    <t>['https://firebasestorage.googleapis.com/v0/b/masal-db-6cc78.appspot.com/o/photos%2FShriram%20Pristine%20Estates%2FShriram%20Pristine%20Estates_image_1.webp?alt=media', 'https://firebasestorage.googleapis.com/v0/b/masal-db-6cc78.appspot.com/o/photos%2FShriram%20Pristine%20Estates%2FShriram%20Pristine%20Estates_image_2.webp?alt=media', 'https://firebasestorage.googleapis.com/v0/b/masal-db-6cc78.appspot.com/o/photos%2FShriram%20Pristine%20Estates%2FShriram%20Pristine%20Estates_image_3.webp?alt=media', 'https://firebasestorage.googleapis.com/v0/b/masal-db-6cc78.appspot.com/o/photos%2FShriram%20Pristine%20Estates%2FShriram%20Pristine%20Estates_image_5.webp?alt=media', 'https://firebasestorage.googleapis.com/v0/b/masal-db-6cc78.appspot.com/o/photos%2FShriram%20Pristine%20Estates%2FShriram%20Pristine%20Estates_image_6.webp?alt=media']</t>
  </si>
  <si>
    <t>Doddaballapura Main Rd, Bengaluru, Doddaballapura, Karnataka 561203</t>
  </si>
  <si>
    <t>lakeside24</t>
  </si>
  <si>
    <t>SJ7S9dyPoFuXrawp66lI</t>
  </si>
  <si>
    <t>['Electricity', 'Club House', 'Swimming Pool', 'Parks', 'Power Backup', 'Water and Sanitation']</t>
  </si>
  <si>
    <t>sylvan acres realty pvt ltd</t>
  </si>
  <si>
    <t>kolte patil</t>
  </si>
  <si>
    <t>mjr opus</t>
  </si>
  <si>
    <t>SKxwvS9WWEyG6m6QREPY</t>
  </si>
  <si>
    <t>mjr builders private limited</t>
  </si>
  <si>
    <t>mjr</t>
  </si>
  <si>
    <t>sarjapur</t>
  </si>
  <si>
    <t>Sy.185 Tindlu, Bagalur - Sarjapur Rd, Bengaluru, Karnataka 562125</t>
  </si>
  <si>
    <t>sobha infinia</t>
  </si>
  <si>
    <t>SMvAoLdpwWNCvi5YiokM</t>
  </si>
  <si>
    <t>['Electricity', 'CCTV Surveillance', 'Club House', 'Outdoor Sports facility', 'Indoor Sports facility', 'Swimming Pool', 'Gym', 'Parks', 'Power Backup', 'Piped Gas', 'Water and Sanitation', 'Air Conditioning']</t>
  </si>
  <si>
    <t>['https://firebasestorage.googleapis.com/v0/b/masal-db-6cc78.appspot.com/o/photos%2Fsobha%20infinia%2Fsobha%20infinia_image_1.webp?alt=media', 'https://firebasestorage.googleapis.com/v0/b/masal-db-6cc78.appspot.com/o/photos%2Fsobha%20infinia%2Fsobha%20infinia_image_10.webp?alt=media', 'https://firebasestorage.googleapis.com/v0/b/masal-db-6cc78.appspot.com/o/photos%2Fsobha%20infinia%2Fsobha%20infinia_image_11.webp?alt=media', 'https://firebasestorage.googleapis.com/v0/b/masal-db-6cc78.appspot.com/o/photos%2Fsobha%20infinia%2Fsobha%20infinia_image_12.webp?alt=media', 'https://firebasestorage.googleapis.com/v0/b/masal-db-6cc78.appspot.com/o/photos%2Fsobha%20infinia%2Fsobha%20infinia_image_13.webp?alt=media', 'https://firebasestorage.googleapis.com/v0/b/masal-db-6cc78.appspot.com/o/photos%2Fsobha%20infinia%2Fsobha%20infinia_image_14.webp?alt=media', 'https://firebasestorage.googleapis.com/v0/b/masal-db-6cc78.appspot.com/o/photos%2Fsobha%20infinia%2Fsobha%20infinia_image_15.webp?alt=media', 'https://firebasestorage.googleapis.com/v0/b/masal-db-6cc78.appspot.com/o/photos%2Fsobha%20infinia%2Fsobha%20infinia_image_16.webp?alt=media', 'https://firebasestorage.googleapis.com/v0/b/masal-db-6cc78.appspot.com/o/photos%2Fsobha%20infinia%2Fsobha%20infinia_image_17.webp?alt=media', 'https://firebasestorage.googleapis.com/v0/b/masal-db-6cc78.appspot.com/o/photos%2Fsobha%20infinia%2Fsobha%20infinia_image_18.webp?alt=media', 'https://firebasestorage.googleapis.com/v0/b/masal-db-6cc78.appspot.com/o/photos%2Fsobha%20infinia%2Fsobha%20infinia_image_19.webp?alt=media', 'https://firebasestorage.googleapis.com/v0/b/masal-db-6cc78.appspot.com/o/photos%2Fsobha%20infinia%2Fsobha%20infinia_image_2.webp?alt=media', 'https://firebasestorage.googleapis.com/v0/b/masal-db-6cc78.appspot.com/o/photos%2Fsobha%20infinia%2Fsobha%20infinia_image_3.webp?alt=media', 'https://firebasestorage.googleapis.com/v0/b/masal-db-6cc78.appspot.com/o/photos%2Fsobha%20infinia%2Fsobha%20infinia_image_4.webp?alt=media', 'https://firebasestorage.googleapis.com/v0/b/masal-db-6cc78.appspot.com/o/photos%2Fsobha%20infinia%2Fsobha%20infinia_image_5.webp?alt=media', 'https://firebasestorage.googleapis.com/v0/b/masal-db-6cc78.appspot.com/o/photos%2Fsobha%20infinia%2Fsobha%20infinia_image_6.webp?alt=media', 'https://firebasestorage.googleapis.com/v0/b/masal-db-6cc78.appspot.com/o/photos%2Fsobha%20infinia%2Fsobha%20infinia_image_7.webp?alt=media', 'https://firebasestorage.googleapis.com/v0/b/masal-db-6cc78.appspot.com/o/photos%2Fsobha%20infinia%2Fsobha%20infinia_image_8.webp?alt=media', 'https://firebasestorage.googleapis.com/v0/b/masal-db-6cc78.appspot.com/o/photos%2Fsobha%20infinia%2Fsobha%20infinia_image_9.webp?alt=media']</t>
  </si>
  <si>
    <t>Sarjapur Main Rd, Jakkasandra Extension, Koramangala, Bengaluru, Karnataka 560034</t>
  </si>
  <si>
    <t>navami chamara heights</t>
  </si>
  <si>
    <t>SobNY9bqb6iUi0m5FJFG</t>
  </si>
  <si>
    <t>['https://firebasestorage.googleapis.com/v0/b/masal-db-6cc78.appspot.com/o/photos%2Fnavami%20chamara%20heights%2Fnavami%20chamara%20heights_image_1.webp?alt=media']</t>
  </si>
  <si>
    <t>navami builders</t>
  </si>
  <si>
    <t>Sy No 130, Municipal No 396/130, Ullal Village Yeshwanthpur Hobli, North, Taluk, Bengaluru, Karnataka 560056</t>
  </si>
  <si>
    <t>equinox sunrise</t>
  </si>
  <si>
    <t>Spp3J1IR8CJ2P7eoFETC</t>
  </si>
  <si>
    <t>chetan kumar c</t>
  </si>
  <si>
    <t>['1500sqft', '1800sqft', '2400sqft']</t>
  </si>
  <si>
    <t>Bychapura, Boodihal, Karnataka 562110</t>
  </si>
  <si>
    <t>kns laurel</t>
  </si>
  <si>
    <t>SqxnRy6FQe6DDMhCcb5l</t>
  </si>
  <si>
    <t>neelamchal land holdings llp</t>
  </si>
  <si>
    <t>['1100sqft', '1350sqft', '1492sqft', '600sqft']</t>
  </si>
  <si>
    <t>['https://firebasestorage.googleapis.com/v0/b/masal-db-6cc78.appspot.com/o/photos%2FKNS%20Laurel%2FKNS%20Laurel_image_1.webp?alt=media', 'https://firebasestorage.googleapis.com/v0/b/masal-db-6cc78.appspot.com/o/photos%2FKNS%20Laurel%2FKNS%20Laurel_image_10.webp?alt=media', 'https://firebasestorage.googleapis.com/v0/b/masal-db-6cc78.appspot.com/o/photos%2FKNS%20Laurel%2FKNS%20Laurel_image_11.webp?alt=media', 'https://firebasestorage.googleapis.com/v0/b/masal-db-6cc78.appspot.com/o/photos%2FKNS%20Laurel%2FKNS%20Laurel_image_2.webp?alt=media', 'https://firebasestorage.googleapis.com/v0/b/masal-db-6cc78.appspot.com/o/photos%2FKNS%20Laurel%2FKNS%20Laurel_image_3.webp?alt=media', 'https://firebasestorage.googleapis.com/v0/b/masal-db-6cc78.appspot.com/o/photos%2FKNS%20Laurel%2FKNS%20Laurel_image_4.webp?alt=media', 'https://firebasestorage.googleapis.com/v0/b/masal-db-6cc78.appspot.com/o/photos%2FKNS%20Laurel%2FKNS%20Laurel_image_5.webp?alt=media', 'https://firebasestorage.googleapis.com/v0/b/masal-db-6cc78.appspot.com/o/photos%2FKNS%20Laurel%2FKNS%20Laurel_image_6.webp?alt=media', 'https://firebasestorage.googleapis.com/v0/b/masal-db-6cc78.appspot.com/o/photos%2FKNS%20Laurel%2FKNS%20Laurel_image_7.webp?alt=media', 'https://firebasestorage.googleapis.com/v0/b/masal-db-6cc78.appspot.com/o/photos%2FKNS%20Laurel%2FKNS%20Laurel_image_8.webp?alt=media', 'https://firebasestorage.googleapis.com/v0/b/masal-db-6cc78.appspot.com/o/photos%2FKNS%20Laurel%2FKNS%20Laurel_image_9.webp?alt=media']</t>
  </si>
  <si>
    <t>VRW6+7J5, Bengaluru, Karnataka 562125</t>
  </si>
  <si>
    <t>12Â° 53' 44.2266" N 77Â° 48' 40.6501" E</t>
  </si>
  <si>
    <t>sobha lake gardens</t>
  </si>
  <si>
    <t>Sz6bfWvipWLpik0KqzRJ</t>
  </si>
  <si>
    <t>['https://firebasestorage.googleapis.com/v0/b/masal-db-6cc78.appspot.com/o/photos%2Fsobha%20lake%20gardens%2Fsobha%20lake%20gardens_image_1.webp?alt=media', 'https://firebasestorage.googleapis.com/v0/b/masal-db-6cc78.appspot.com/o/photos%2Fsobha%20lake%20gardens%2Fsobha%20lake%20gardens_image_10.webp?alt=media', 'https://firebasestorage.googleapis.com/v0/b/masal-db-6cc78.appspot.com/o/photos%2Fsobha%20lake%20gardens%2Fsobha%20lake%20gardens_image_11.webp?alt=media', 'https://firebasestorage.googleapis.com/v0/b/masal-db-6cc78.appspot.com/o/photos%2Fsobha%20lake%20gardens%2Fsobha%20lake%20gardens_image_12.webp?alt=media', 'https://firebasestorage.googleapis.com/v0/b/masal-db-6cc78.appspot.com/o/photos%2Fsobha%20lake%20gardens%2Fsobha%20lake%20gardens_image_13.webp?alt=media', 'https://firebasestorage.googleapis.com/v0/b/masal-db-6cc78.appspot.com/o/photos%2Fsobha%20lake%20gardens%2Fsobha%20lake%20gardens_image_14.webp?alt=media', 'https://firebasestorage.googleapis.com/v0/b/masal-db-6cc78.appspot.com/o/photos%2Fsobha%20lake%20gardens%2Fsobha%20lake%20gardens_image_15.webp?alt=media', 'https://firebasestorage.googleapis.com/v0/b/masal-db-6cc78.appspot.com/o/photos%2Fsobha%20lake%20gardens%2Fsobha%20lake%20gardens_image_16.webp?alt=media', 'https://firebasestorage.googleapis.com/v0/b/masal-db-6cc78.appspot.com/o/photos%2Fsobha%20lake%20gardens%2Fsobha%20lake%20gardens_image_17.webp?alt=media', 'https://firebasestorage.googleapis.com/v0/b/masal-db-6cc78.appspot.com/o/photos%2Fsobha%20lake%20gardens%2Fsobha%20lake%20gardens_image_18.webp?alt=media', 'https://firebasestorage.googleapis.com/v0/b/masal-db-6cc78.appspot.com/o/photos%2Fsobha%20lake%20gardens%2Fsobha%20lake%20gardens_image_2.webp?alt=media', 'https://firebasestorage.googleapis.com/v0/b/masal-db-6cc78.appspot.com/o/photos%2Fsobha%20lake%20gardens%2Fsobha%20lake%20gardens_image_3.webp?alt=media', 'https://firebasestorage.googleapis.com/v0/b/masal-db-6cc78.appspot.com/o/photos%2Fsobha%20lake%20gardens%2Fsobha%20lake%20gardens_image_4.webp?alt=media', 'https://firebasestorage.googleapis.com/v0/b/masal-db-6cc78.appspot.com/o/photos%2Fsobha%20lake%20gardens%2Fsobha%20lake%20gardens_image_5.webp?alt=media', 'https://firebasestorage.googleapis.com/v0/b/masal-db-6cc78.appspot.com/o/photos%2Fsobha%20lake%20gardens%2Fsobha%20lake%20gardens_image_6.webp?alt=media', 'https://firebasestorage.googleapis.com/v0/b/masal-db-6cc78.appspot.com/o/photos%2Fsobha%20lake%20gardens%2Fsobha%20lake%20gardens_image_7.webp?alt=media', 'https://firebasestorage.googleapis.com/v0/b/masal-db-6cc78.appspot.com/o/photos%2Fsobha%20lake%20gardens%2Fsobha%20lake%20gardens_image_8.webp?alt=media', 'https://firebasestorage.googleapis.com/v0/b/masal-db-6cc78.appspot.com/o/photos%2Fsobha%20lake%20gardens%2Fsobha%20lake%20gardens_image_9.webp?alt=media']</t>
  </si>
  <si>
    <t>ds max sasmara</t>
  </si>
  <si>
    <t>T9cuhEpy8tabfISpNXtY</t>
  </si>
  <si>
    <t>['https://firebasestorage.googleapis.com/v0/b/masal-db-6cc78.appspot.com/o/photos%2Fds%20max%20sasmara%2Fds%20max%20sasmara_image_1.webp?alt=media', 'https://firebasestorage.googleapis.com/v0/b/masal-db-6cc78.appspot.com/o/photos%2Fds%20max%20sasmara%2Fds%20max%20sasmara_image_2.webp?alt=media', 'https://firebasestorage.googleapis.com/v0/b/masal-db-6cc78.appspot.com/o/photos%2Fds%20max%20sasmara%2Fds%20max%20sasmara_image_3.webp?alt=media', 'https://firebasestorage.googleapis.com/v0/b/masal-db-6cc78.appspot.com/o/photos%2Fds%20max%20sasmara%2Fds%20max%20sasmara_image_4.webp?alt=media', 'https://firebasestorage.googleapis.com/v0/b/masal-db-6cc78.appspot.com/o/photos%2Fds%20max%20sasmara%2Fds%20max%20sasmara_image_5.webp?alt=media', 'https://firebasestorage.googleapis.com/v0/b/masal-db-6cc78.appspot.com/o/photos%2Fds%20max%20sasmara%2Fds%20max%20sasmara_image_6.webp?alt=media', 'https://firebasestorage.googleapis.com/v0/b/masal-db-6cc78.appspot.com/o/photos%2Fds%20max%20sasmara%2Fds%20max%20sasmara_image_7.webp?alt=media', 'https://firebasestorage.googleapis.com/v0/b/masal-db-6cc78.appspot.com/o/photos%2Fds%20max%20sasmara%2Fds%20max%20sasmara_image_8.webp?alt=media']</t>
  </si>
  <si>
    <t>3H29+QQ3, Outer Ring Rd, near Big Bazaar, L.K.R Nagar, Devinagar, Bengaluru, Karnataka 560094</t>
  </si>
  <si>
    <t>DS-MAX SASMARA/à²¡à²¿.à²Žà²¸à³_x008d_ à²®à³_x008d_à²¯à²¾à²•à³_x008d_à²¸à³_x008d_ à²¸à²¸à³_x008d_à²®à²¾à²°</t>
  </si>
  <si>
    <t>jains aashraya</t>
  </si>
  <si>
    <t>TO46LhD8tQV3LFnQdhLr</t>
  </si>
  <si>
    <t>jain housing &amp; construction ltd</t>
  </si>
  <si>
    <t>['https://firebasestorage.googleapis.com/v0/b/masal-db-6cc78.appspot.com/o/photos%2Fjains%20aashraya%2Fjains%20aashraya_image_1.webp?alt=media', 'https://firebasestorage.googleapis.com/v0/b/masal-db-6cc78.appspot.com/o/photos%2Fjains%20aashraya%2Fjains%20aashraya_image_10.webp?alt=media', 'https://firebasestorage.googleapis.com/v0/b/masal-db-6cc78.appspot.com/o/photos%2Fjains%20aashraya%2Fjains%20aashraya_image_11.webp?alt=media', 'https://firebasestorage.googleapis.com/v0/b/masal-db-6cc78.appspot.com/o/photos%2Fjains%20aashraya%2Fjains%20aashraya_image_12.webp?alt=media', 'https://firebasestorage.googleapis.com/v0/b/masal-db-6cc78.appspot.com/o/photos%2Fjains%20aashraya%2Fjains%20aashraya_image_13.webp?alt=media', 'https://firebasestorage.googleapis.com/v0/b/masal-db-6cc78.appspot.com/o/photos%2Fjains%20aashraya%2Fjains%20aashraya_image_14.webp?alt=media', 'https://firebasestorage.googleapis.com/v0/b/masal-db-6cc78.appspot.com/o/photos%2Fjains%20aashraya%2Fjains%20aashraya_image_15.webp?alt=media', 'https://firebasestorage.googleapis.com/v0/b/masal-db-6cc78.appspot.com/o/photos%2Fjains%20aashraya%2Fjains%20aashraya_image_16.webp?alt=media', 'https://firebasestorage.googleapis.com/v0/b/masal-db-6cc78.appspot.com/o/photos%2Fjains%20aashraya%2Fjains%20aashraya_image_17.webp?alt=media', 'https://firebasestorage.googleapis.com/v0/b/masal-db-6cc78.appspot.com/o/photos%2Fjains%20aashraya%2Fjains%20aashraya_image_18.webp?alt=media', 'https://firebasestorage.googleapis.com/v0/b/masal-db-6cc78.appspot.com/o/photos%2Fjains%20aashraya%2Fjains%20aashraya_image_2.webp?alt=media', 'https://firebasestorage.googleapis.com/v0/b/masal-db-6cc78.appspot.com/o/photos%2Fjains%20aashraya%2Fjains%20aashraya_image_3.webp?alt=media', 'https://firebasestorage.googleapis.com/v0/b/masal-db-6cc78.appspot.com/o/photos%2Fjains%20aashraya%2Fjains%20aashraya_image_4.webp?alt=media', 'https://firebasestorage.googleapis.com/v0/b/masal-db-6cc78.appspot.com/o/photos%2Fjains%20aashraya%2Fjains%20aashraya_image_5.webp?alt=media', 'https://firebasestorage.googleapis.com/v0/b/masal-db-6cc78.appspot.com/o/photos%2Fjains%20aashraya%2Fjains%20aashraya_image_6.webp?alt=media', 'https://firebasestorage.googleapis.com/v0/b/masal-db-6cc78.appspot.com/o/photos%2Fjains%20aashraya%2Fjains%20aashraya_image_7.webp?alt=media', 'https://firebasestorage.googleapis.com/v0/b/masal-db-6cc78.appspot.com/o/photos%2Fjains%20aashraya%2Fjains%20aashraya_image_8.webp?alt=media', 'https://firebasestorage.googleapis.com/v0/b/masal-db-6cc78.appspot.com/o/photos%2Fjains%20aashraya%2Fjains%20aashraya_image_9.webp?alt=media']</t>
  </si>
  <si>
    <t>signature splendor</t>
  </si>
  <si>
    <t>TUMr1czGRalW41yYOCNc</t>
  </si>
  <si>
    <t>['Electricity', 'CCTV Surveillance', 'Club House', 'Community Hall', 'Outdoor Sports facility', 'Swimming Pool', 'Gym', 'Parks', 'Power Backup', 'Water and Sanitation']</t>
  </si>
  <si>
    <t>signature dwellings private limited</t>
  </si>
  <si>
    <t>['https://firebasestorage.googleapis.com/v0/b/masal-db-6cc78.appspot.com/o/photos%2Fsignature%20splendor%2Fsignature%20splendor_image_1.webp?alt=media', 'https://firebasestorage.googleapis.com/v0/b/masal-db-6cc78.appspot.com/o/photos%2Fsignature%20splendor%2Fsignature%20splendor_image_10.webp?alt=media', 'https://firebasestorage.googleapis.com/v0/b/masal-db-6cc78.appspot.com/o/photos%2Fsignature%20splendor%2Fsignature%20splendor_image_11.webp?alt=media', 'https://firebasestorage.googleapis.com/v0/b/masal-db-6cc78.appspot.com/o/photos%2Fsignature%20splendor%2Fsignature%20splendor_image_12.webp?alt=media', 'https://firebasestorage.googleapis.com/v0/b/masal-db-6cc78.appspot.com/o/photos%2Fsignature%20splendor%2Fsignature%20splendor_image_13.webp?alt=media', 'https://firebasestorage.googleapis.com/v0/b/masal-db-6cc78.appspot.com/o/photos%2Fsignature%20splendor%2Fsignature%20splendor_image_14.webp?alt=media', 'https://firebasestorage.googleapis.com/v0/b/masal-db-6cc78.appspot.com/o/photos%2Fsignature%20splendor%2Fsignature%20splendor_image_15.webp?alt=media', 'https://firebasestorage.googleapis.com/v0/b/masal-db-6cc78.appspot.com/o/photos%2Fsignature%20splendor%2Fsignature%20splendor_image_16.webp?alt=media', 'https://firebasestorage.googleapis.com/v0/b/masal-db-6cc78.appspot.com/o/photos%2Fsignature%20splendor%2Fsignature%20splendor_image_17.webp?alt=media', 'https://firebasestorage.googleapis.com/v0/b/masal-db-6cc78.appspot.com/o/photos%2Fsignature%20splendor%2Fsignature%20splendor_image_18.webp?alt=media', 'https://firebasestorage.googleapis.com/v0/b/masal-db-6cc78.appspot.com/o/photos%2Fsignature%20splendor%2Fsignature%20splendor_image_19.webp?alt=media', 'https://firebasestorage.googleapis.com/v0/b/masal-db-6cc78.appspot.com/o/photos%2Fsignature%20splendor%2Fsignature%20splendor_image_2.webp?alt=media', 'https://firebasestorage.googleapis.com/v0/b/masal-db-6cc78.appspot.com/o/photos%2Fsignature%20splendor%2Fsignature%20splendor_image_3.webp?alt=media', 'https://firebasestorage.googleapis.com/v0/b/masal-db-6cc78.appspot.com/o/photos%2Fsignature%20splendor%2Fsignature%20splendor_image_4.webp?alt=media', 'https://firebasestorage.googleapis.com/v0/b/masal-db-6cc78.appspot.com/o/photos%2Fsignature%20splendor%2Fsignature%20splendor_image_5.webp?alt=media', 'https://firebasestorage.googleapis.com/v0/b/masal-db-6cc78.appspot.com/o/photos%2Fsignature%20splendor%2Fsignature%20splendor_image_6.webp?alt=media', 'https://firebasestorage.googleapis.com/v0/b/masal-db-6cc78.appspot.com/o/photos%2Fsignature%20splendor%2Fsignature%20splendor_image_7.webp?alt=media', 'https://firebasestorage.googleapis.com/v0/b/masal-db-6cc78.appspot.com/o/photos%2Fsignature%20splendor%2Fsignature%20splendor_image_8.webp?alt=media', 'https://firebasestorage.googleapis.com/v0/b/masal-db-6cc78.appspot.com/o/photos%2Fsignature%20splendor%2Fsignature%20splendor_image_9.webp?alt=media']</t>
  </si>
  <si>
    <t>Sy No 170, Signature Splendor, 1 and 171/1, Bandapura Village Road, Madivala, Karnataka 562107</t>
  </si>
  <si>
    <t>mittal elanza</t>
  </si>
  <si>
    <t>Td8dPJ0RJ49WTvL2OLJl</t>
  </si>
  <si>
    <t>mittal universal construction pvt ltd</t>
  </si>
  <si>
    <t>['https://firebasestorage.googleapis.com/v0/b/masal-db-6cc78.appspot.com/o/photos%2Fmittal%20elanza%2Fmittal%20elanza_image_1.webp?alt=media', 'https://firebasestorage.googleapis.com/v0/b/masal-db-6cc78.appspot.com/o/photos%2Fmittal%20elanza%2Fmittal%20elanza_image_10.webp?alt=media', 'https://firebasestorage.googleapis.com/v0/b/masal-db-6cc78.appspot.com/o/photos%2Fmittal%20elanza%2Fmittal%20elanza_image_11.webp?alt=media', 'https://firebasestorage.googleapis.com/v0/b/masal-db-6cc78.appspot.com/o/photos%2Fmittal%20elanza%2Fmittal%20elanza_image_12.webp?alt=media', 'https://firebasestorage.googleapis.com/v0/b/masal-db-6cc78.appspot.com/o/photos%2Fmittal%20elanza%2Fmittal%20elanza_image_13.webp?alt=media', 'https://firebasestorage.googleapis.com/v0/b/masal-db-6cc78.appspot.com/o/photos%2Fmittal%20elanza%2Fmittal%20elanza_image_14.webp?alt=media', 'https://firebasestorage.googleapis.com/v0/b/masal-db-6cc78.appspot.com/o/photos%2Fmittal%20elanza%2Fmittal%20elanza_image_15.webp?alt=media', 'https://firebasestorage.googleapis.com/v0/b/masal-db-6cc78.appspot.com/o/photos%2Fmittal%20elanza%2Fmittal%20elanza_image_16.webp?alt=media', 'https://firebasestorage.googleapis.com/v0/b/masal-db-6cc78.appspot.com/o/photos%2Fmittal%20elanza%2Fmittal%20elanza_image_17.webp?alt=media', 'https://firebasestorage.googleapis.com/v0/b/masal-db-6cc78.appspot.com/o/photos%2Fmittal%20elanza%2Fmittal%20elanza_image_18.webp?alt=media', 'https://firebasestorage.googleapis.com/v0/b/masal-db-6cc78.appspot.com/o/photos%2Fmittal%20elanza%2Fmittal%20elanza_image_19.webp?alt=media', 'https://firebasestorage.googleapis.com/v0/b/masal-db-6cc78.appspot.com/o/photos%2Fmittal%20elanza%2Fmittal%20elanza_image_2.webp?alt=media', 'https://firebasestorage.googleapis.com/v0/b/masal-db-6cc78.appspot.com/o/photos%2Fmittal%20elanza%2Fmittal%20elanza_image_20.webp?alt=media', 'https://firebasestorage.googleapis.com/v0/b/masal-db-6cc78.appspot.com/o/photos%2Fmittal%20elanza%2Fmittal%20elanza_image_3.webp?alt=media', 'https://firebasestorage.googleapis.com/v0/b/masal-db-6cc78.appspot.com/o/photos%2Fmittal%20elanza%2Fmittal%20elanza_image_4.webp?alt=media', 'https://firebasestorage.googleapis.com/v0/b/masal-db-6cc78.appspot.com/o/photos%2Fmittal%20elanza%2Fmittal%20elanza_image_5.webp?alt=media', 'https://firebasestorage.googleapis.com/v0/b/masal-db-6cc78.appspot.com/o/photos%2Fmittal%20elanza%2Fmittal%20elanza_image_6.webp?alt=media', 'https://firebasestorage.googleapis.com/v0/b/masal-db-6cc78.appspot.com/o/photos%2Fmittal%20elanza%2Fmittal%20elanza_image_7.webp?alt=media', 'https://firebasestorage.googleapis.com/v0/b/masal-db-6cc78.appspot.com/o/photos%2Fmittal%20elanza%2Fmittal%20elanza_image_8.webp?alt=media', 'https://firebasestorage.googleapis.com/v0/b/masal-db-6cc78.appspot.com/o/photos%2Fmittal%20elanza%2Fmittal%20elanza_image_9.webp?alt=media']</t>
  </si>
  <si>
    <t>mittal</t>
  </si>
  <si>
    <t>earth aroma</t>
  </si>
  <si>
    <t>U0zJlW5awhcMyeYpqbWZ</t>
  </si>
  <si>
    <t>parisara builders and developers</t>
  </si>
  <si>
    <t>['https://firebasestorage.googleapis.com/v0/b/masal-db-6cc78.appspot.com/o/photos%2FEarth%20Aroma%2FEarth%20Aroma_image_1.webp?alt=media', 'https://firebasestorage.googleapis.com/v0/b/masal-db-6cc78.appspot.com/o/photos%2FEarth%20Aroma%2FEarth%20Aroma_image_10.webp?alt=media', 'https://firebasestorage.googleapis.com/v0/b/masal-db-6cc78.appspot.com/o/photos%2FEarth%20Aroma%2FEarth%20Aroma_image_11.webp?alt=media', 'https://firebasestorage.googleapis.com/v0/b/masal-db-6cc78.appspot.com/o/photos%2FEarth%20Aroma%2FEarth%20Aroma_image_12.webp?alt=media', 'https://firebasestorage.googleapis.com/v0/b/masal-db-6cc78.appspot.com/o/photos%2FEarth%20Aroma%2FEarth%20Aroma_image_13.webp?alt=media', 'https://firebasestorage.googleapis.com/v0/b/masal-db-6cc78.appspot.com/o/photos%2FEarth%20Aroma%2FEarth%20Aroma_image_14.webp?alt=media', 'https://firebasestorage.googleapis.com/v0/b/masal-db-6cc78.appspot.com/o/photos%2FEarth%20Aroma%2FEarth%20Aroma_image_15.webp?alt=media', 'https://firebasestorage.googleapis.com/v0/b/masal-db-6cc78.appspot.com/o/photos%2FEarth%20Aroma%2FEarth%20Aroma_image_16.webp?alt=media', 'https://firebasestorage.googleapis.com/v0/b/masal-db-6cc78.appspot.com/o/photos%2FEarth%20Aroma%2FEarth%20Aroma_image_17.webp?alt=media', 'https://firebasestorage.googleapis.com/v0/b/masal-db-6cc78.appspot.com/o/photos%2FEarth%20Aroma%2FEarth%20Aroma_image_18.webp?alt=media', 'https://firebasestorage.googleapis.com/v0/b/masal-db-6cc78.appspot.com/o/photos%2FEarth%20Aroma%2FEarth%20Aroma_image_19.webp?alt=media', 'https://firebasestorage.googleapis.com/v0/b/masal-db-6cc78.appspot.com/o/photos%2FEarth%20Aroma%2FEarth%20Aroma_image_2.webp?alt=media', 'https://firebasestorage.googleapis.com/v0/b/masal-db-6cc78.appspot.com/o/photos%2FEarth%20Aroma%2FEarth%20Aroma_image_20.webp?alt=media', 'https://firebasestorage.googleapis.com/v0/b/masal-db-6cc78.appspot.com/o/photos%2FEarth%20Aroma%2FEarth%20Aroma_image_3.webp?alt=media', 'https://firebasestorage.googleapis.com/v0/b/masal-db-6cc78.appspot.com/o/photos%2FEarth%20Aroma%2FEarth%20Aroma_image_4.webp?alt=media', 'https://firebasestorage.googleapis.com/v0/b/masal-db-6cc78.appspot.com/o/photos%2FEarth%20Aroma%2FEarth%20Aroma_image_5.webp?alt=media', 'https://firebasestorage.googleapis.com/v0/b/masal-db-6cc78.appspot.com/o/photos%2FEarth%20Aroma%2FEarth%20Aroma_image_6.webp?alt=media', 'https://firebasestorage.googleapis.com/v0/b/masal-db-6cc78.appspot.com/o/photos%2FEarth%20Aroma%2FEarth%20Aroma_image_7.webp?alt=media', 'https://firebasestorage.googleapis.com/v0/b/masal-db-6cc78.appspot.com/o/photos%2FEarth%20Aroma%2FEarth%20Aroma_image_8.webp?alt=media', 'https://firebasestorage.googleapis.com/v0/b/masal-db-6cc78.appspot.com/o/photos%2FEarth%20Aroma%2FEarth%20Aroma_image_9.webp?alt=media']</t>
  </si>
  <si>
    <t>parisara builders</t>
  </si>
  <si>
    <t>IVC Road, Kamenahalli, Devanahalli, Taluk, Bengaluru, Karnataka 562157</t>
  </si>
  <si>
    <t>casagrand flamingo</t>
  </si>
  <si>
    <t>U2KkjtKCh1pSDzJfsj1w</t>
  </si>
  <si>
    <t>['Electricity', 'CCTV Surveillance', 'Club House', 'Community Hall', 'Outdoor Sports facility', 'Indoor Sports facility', 'Swimming Pool', 'Gym', 'Power Backup']</t>
  </si>
  <si>
    <t>['https://firebasestorage.googleapis.com/v0/b/masal-db-6cc78.appspot.com/o/photos%2Fcasagrand%20flamingo%2Fcasagrand%20flamingo_image_1.webp?alt=media', 'https://firebasestorage.googleapis.com/v0/b/masal-db-6cc78.appspot.com/o/photos%2Fcasagrand%20flamingo%2Fcasagrand%20flamingo_image_10.webp?alt=media', 'https://firebasestorage.googleapis.com/v0/b/masal-db-6cc78.appspot.com/o/photos%2Fcasagrand%20flamingo%2Fcasagrand%20flamingo_image_2.webp?alt=media', 'https://firebasestorage.googleapis.com/v0/b/masal-db-6cc78.appspot.com/o/photos%2Fcasagrand%20flamingo%2Fcasagrand%20flamingo_image_3.webp?alt=media', 'https://firebasestorage.googleapis.com/v0/b/masal-db-6cc78.appspot.com/o/photos%2Fcasagrand%20flamingo%2Fcasagrand%20flamingo_image_4.webp?alt=media', 'https://firebasestorage.googleapis.com/v0/b/masal-db-6cc78.appspot.com/o/photos%2Fcasagrand%20flamingo%2Fcasagrand%20flamingo_image_5.webp?alt=media', 'https://firebasestorage.googleapis.com/v0/b/masal-db-6cc78.appspot.com/o/photos%2Fcasagrand%20flamingo%2Fcasagrand%20flamingo_image_6.webp?alt=media', 'https://firebasestorage.googleapis.com/v0/b/masal-db-6cc78.appspot.com/o/photos%2Fcasagrand%20flamingo%2Fcasagrand%20flamingo_image_7.webp?alt=media', 'https://firebasestorage.googleapis.com/v0/b/masal-db-6cc78.appspot.com/o/photos%2Fcasagrand%20flamingo%2Fcasagrand%20flamingo_image_8.webp?alt=media', 'https://firebasestorage.googleapis.com/v0/b/masal-db-6cc78.appspot.com/o/photos%2Fcasagrand%20flamingo%2Fcasagrand%20flamingo_image_9.webp?alt=media']</t>
  </si>
  <si>
    <t>ITI Layout, Sector 7, HSR Layout, Bengaluru, Karnataka 560068</t>
  </si>
  <si>
    <t>garuda creekview</t>
  </si>
  <si>
    <t>UXHV6Y6UhOqWndYLHWoP</t>
  </si>
  <si>
    <t>garudachala estates pvt ltd</t>
  </si>
  <si>
    <t>['https://firebasestorage.googleapis.com/v0/b/masal-db-6cc78.appspot.com/o/photos%2Fgaruda%20creekview%2Fgaruda%20creekview_image_1.webp?alt=media', 'https://firebasestorage.googleapis.com/v0/b/masal-db-6cc78.appspot.com/o/photos%2Fgaruda%20creekview%2Fgaruda%20creekview_image_10.webp?alt=media', 'https://firebasestorage.googleapis.com/v0/b/masal-db-6cc78.appspot.com/o/photos%2Fgaruda%20creekview%2Fgaruda%20creekview_image_11.webp?alt=media', 'https://firebasestorage.googleapis.com/v0/b/masal-db-6cc78.appspot.com/o/photos%2Fgaruda%20creekview%2Fgaruda%20creekview_image_12.webp?alt=media', 'https://firebasestorage.googleapis.com/v0/b/masal-db-6cc78.appspot.com/o/photos%2Fgaruda%20creekview%2Fgaruda%20creekview_image_13.webp?alt=media', 'https://firebasestorage.googleapis.com/v0/b/masal-db-6cc78.appspot.com/o/photos%2Fgaruda%20creekview%2Fgaruda%20creekview_image_14.webp?alt=media', 'https://firebasestorage.googleapis.com/v0/b/masal-db-6cc78.appspot.com/o/photos%2Fgaruda%20creekview%2Fgaruda%20creekview_image_15.webp?alt=media', 'https://firebasestorage.googleapis.com/v0/b/masal-db-6cc78.appspot.com/o/photos%2Fgaruda%20creekview%2Fgaruda%20creekview_image_16.webp?alt=media', 'https://firebasestorage.googleapis.com/v0/b/masal-db-6cc78.appspot.com/o/photos%2Fgaruda%20creekview%2Fgaruda%20creekview_image_17.webp?alt=media', 'https://firebasestorage.googleapis.com/v0/b/masal-db-6cc78.appspot.com/o/photos%2Fgaruda%20creekview%2Fgaruda%20creekview_image_18.webp?alt=media', 'https://firebasestorage.googleapis.com/v0/b/masal-db-6cc78.appspot.com/o/photos%2Fgaruda%20creekview%2Fgaruda%20creekview_image_19.webp?alt=media', 'https://firebasestorage.googleapis.com/v0/b/masal-db-6cc78.appspot.com/o/photos%2Fgaruda%20creekview%2Fgaruda%20creekview_image_2.webp?alt=media', 'https://firebasestorage.googleapis.com/v0/b/masal-db-6cc78.appspot.com/o/photos%2Fgaruda%20creekview%2Fgaruda%20creekview_image_3.webp?alt=media', 'https://firebasestorage.googleapis.com/v0/b/masal-db-6cc78.appspot.com/o/photos%2Fgaruda%20creekview%2Fgaruda%20creekview_image_4.webp?alt=media', 'https://firebasestorage.googleapis.com/v0/b/masal-db-6cc78.appspot.com/o/photos%2Fgaruda%20creekview%2Fgaruda%20creekview_image_5.webp?alt=media', 'https://firebasestorage.googleapis.com/v0/b/masal-db-6cc78.appspot.com/o/photos%2Fgaruda%20creekview%2Fgaruda%20creekview_image_6.webp?alt=media', 'https://firebasestorage.googleapis.com/v0/b/masal-db-6cc78.appspot.com/o/photos%2Fgaruda%20creekview%2Fgaruda%20creekview_image_7.webp?alt=media', 'https://firebasestorage.googleapis.com/v0/b/masal-db-6cc78.appspot.com/o/photos%2Fgaruda%20creekview%2Fgaruda%20creekview_image_8.webp?alt=media', 'https://firebasestorage.googleapis.com/v0/b/masal-db-6cc78.appspot.com/o/photos%2Fgaruda%20creekview%2Fgaruda%20creekview_image_9.webp?alt=media']</t>
  </si>
  <si>
    <t>garuda</t>
  </si>
  <si>
    <t>Sy.No.35/3, Garuda Creek view, Old Madras Rd, Medahalli, Bengaluru, Karnataka 560049</t>
  </si>
  <si>
    <t>orchid nirvana 2.0</t>
  </si>
  <si>
    <t>V3tZWbi6cwUeU97FZYEA</t>
  </si>
  <si>
    <t>gsg realty</t>
  </si>
  <si>
    <t>['1200sqft', '1500sqft', '2100sqft', '2400sqft']</t>
  </si>
  <si>
    <t>['https://firebasestorage.googleapis.com/v0/b/masal-db-6cc78.appspot.com/o/photos%2FOrchid%20Nirvana%202_0%2FOrchid%20Nirvana%202_0_image_1.webp?alt=media', 'https://firebasestorage.googleapis.com/v0/b/masal-db-6cc78.appspot.com/o/photos%2FOrchid%20Nirvana%202_0%2FOrchid%20Nirvana%202_0_image_10.webp?alt=media', 'https://firebasestorage.googleapis.com/v0/b/masal-db-6cc78.appspot.com/o/photos%2FOrchid%20Nirvana%202_0%2FOrchid%20Nirvana%202_0_image_11.webp?alt=media', 'https://firebasestorage.googleapis.com/v0/b/masal-db-6cc78.appspot.com/o/photos%2FOrchid%20Nirvana%202_0%2FOrchid%20Nirvana%202_0_image_12.webp?alt=media', 'https://firebasestorage.googleapis.com/v0/b/masal-db-6cc78.appspot.com/o/photos%2FOrchid%20Nirvana%202_0%2FOrchid%20Nirvana%202_0_image_13.webp?alt=media', 'https://firebasestorage.googleapis.com/v0/b/masal-db-6cc78.appspot.com/o/photos%2FOrchid%20Nirvana%202_0%2FOrchid%20Nirvana%202_0_image_14.webp?alt=media', 'https://firebasestorage.googleapis.com/v0/b/masal-db-6cc78.appspot.com/o/photos%2FOrchid%20Nirvana%202_0%2FOrchid%20Nirvana%202_0_image_15.webp?alt=media', 'https://firebasestorage.googleapis.com/v0/b/masal-db-6cc78.appspot.com/o/photos%2FOrchid%20Nirvana%202_0%2FOrchid%20Nirvana%202_0_image_16.webp?alt=media', 'https://firebasestorage.googleapis.com/v0/b/masal-db-6cc78.appspot.com/o/photos%2FOrchid%20Nirvana%202_0%2FOrchid%20Nirvana%202_0_image_17.webp?alt=media', 'https://firebasestorage.googleapis.com/v0/b/masal-db-6cc78.appspot.com/o/photos%2FOrchid%20Nirvana%202_0%2FOrchid%20Nirvana%202_0_image_18.webp?alt=media', 'https://firebasestorage.googleapis.com/v0/b/masal-db-6cc78.appspot.com/o/photos%2FOrchid%20Nirvana%202_0%2FOrchid%20Nirvana%202_0_image_19.webp?alt=media', 'https://firebasestorage.googleapis.com/v0/b/masal-db-6cc78.appspot.com/o/photos%2FOrchid%20Nirvana%202_0%2FOrchid%20Nirvana%202_0_image_2.webp?alt=media', 'https://firebasestorage.googleapis.com/v0/b/masal-db-6cc78.appspot.com/o/photos%2FOrchid%20Nirvana%202_0%2FOrchid%20Nirvana%202_0_image_20.webp?alt=media', 'https://firebasestorage.googleapis.com/v0/b/masal-db-6cc78.appspot.com/o/photos%2FOrchid%20Nirvana%202_0%2FOrchid%20Nirvana%202_0_image_3.webp?alt=media', 'https://firebasestorage.googleapis.com/v0/b/masal-db-6cc78.appspot.com/o/photos%2FOrchid%20Nirvana%202_0%2FOrchid%20Nirvana%202_0_image_4.webp?alt=media', 'https://firebasestorage.googleapis.com/v0/b/masal-db-6cc78.appspot.com/o/photos%2FOrchid%20Nirvana%202_0%2FOrchid%20Nirvana%202_0_image_5.webp?alt=media', 'https://firebasestorage.googleapis.com/v0/b/masal-db-6cc78.appspot.com/o/photos%2FOrchid%20Nirvana%202_0%2FOrchid%20Nirvana%202_0_image_6.webp?alt=media', 'https://firebasestorage.googleapis.com/v0/b/masal-db-6cc78.appspot.com/o/photos%2FOrchid%20Nirvana%202_0%2FOrchid%20Nirvana%202_0_image_7.webp?alt=media', 'https://firebasestorage.googleapis.com/v0/b/masal-db-6cc78.appspot.com/o/photos%2FOrchid%20Nirvana%202_0%2FOrchid%20Nirvana%202_0_image_8.webp?alt=media', 'https://firebasestorage.googleapis.com/v0/b/masal-db-6cc78.appspot.com/o/photos%2FOrchid%20Nirvana%202_0%2FOrchid%20Nirvana%202_0_image_9.webp?alt=media']</t>
  </si>
  <si>
    <t>Survey No. 25,26,27 Upparhalli village Kasba hobli, Devanahalli, Bengaluru, Karnataka 562110</t>
  </si>
  <si>
    <t>the prestige city- avalon park</t>
  </si>
  <si>
    <t>V7zQVCyMAuMtQfagL5TR</t>
  </si>
  <si>
    <t>['https://firebasestorage.googleapis.com/v0/b/masal-db-6cc78.appspot.com/o/photos%2Fthe%20prestige%20city-%20avalon%20park%2Fthe%20prestige%20city-%20avalon%20park_image_1.webp?alt=media', 'https://firebasestorage.googleapis.com/v0/b/masal-db-6cc78.appspot.com/o/photos%2Fthe%20prestige%20city-%20avalon%20park%2Fthe%20prestige%20city-%20avalon%20park_image_10.webp?alt=media', 'https://firebasestorage.googleapis.com/v0/b/masal-db-6cc78.appspot.com/o/photos%2Fthe%20prestige%20city-%20avalon%20park%2Fthe%20prestige%20city-%20avalon%20park_image_11.webp?alt=media', 'https://firebasestorage.googleapis.com/v0/b/masal-db-6cc78.appspot.com/o/photos%2Fthe%20prestige%20city-%20avalon%20park%2Fthe%20prestige%20city-%20avalon%20park_image_12.webp?alt=media', 'https://firebasestorage.googleapis.com/v0/b/masal-db-6cc78.appspot.com/o/photos%2Fthe%20prestige%20city-%20avalon%20park%2Fthe%20prestige%20city-%20avalon%20park_image_13.webp?alt=media', 'https://firebasestorage.googleapis.com/v0/b/masal-db-6cc78.appspot.com/o/photos%2Fthe%20prestige%20city-%20avalon%20park%2Fthe%20prestige%20city-%20avalon%20park_image_14.webp?alt=media', 'https://firebasestorage.googleapis.com/v0/b/masal-db-6cc78.appspot.com/o/photos%2Fthe%20prestige%20city-%20avalon%20park%2Fthe%20prestige%20city-%20avalon%20park_image_15.webp?alt=media', 'https://firebasestorage.googleapis.com/v0/b/masal-db-6cc78.appspot.com/o/photos%2Fthe%20prestige%20city-%20avalon%20park%2Fthe%20prestige%20city-%20avalon%20park_image_16.webp?alt=media', 'https://firebasestorage.googleapis.com/v0/b/masal-db-6cc78.appspot.com/o/photos%2Fthe%20prestige%20city-%20avalon%20park%2Fthe%20prestige%20city-%20avalon%20park_image_2.webp?alt=media', 'https://firebasestorage.googleapis.com/v0/b/masal-db-6cc78.appspot.com/o/photos%2Fthe%20prestige%20city-%20avalon%20park%2Fthe%20prestige%20city-%20avalon%20park_image_3.webp?alt=media', 'https://firebasestorage.googleapis.com/v0/b/masal-db-6cc78.appspot.com/o/photos%2Fthe%20prestige%20city-%20avalon%20park%2Fthe%20prestige%20city-%20avalon%20park_image_4.webp?alt=media', 'https://firebasestorage.googleapis.com/v0/b/masal-db-6cc78.appspot.com/o/photos%2Fthe%20prestige%20city-%20avalon%20park%2Fthe%20prestige%20city-%20avalon%20park_image_5.webp?alt=media', 'https://firebasestorage.googleapis.com/v0/b/masal-db-6cc78.appspot.com/o/photos%2Fthe%20prestige%20city-%20avalon%20park%2Fthe%20prestige%20city-%20avalon%20park_image_6.webp?alt=media', 'https://firebasestorage.googleapis.com/v0/b/masal-db-6cc78.appspot.com/o/photos%2Fthe%20prestige%20city-%20avalon%20park%2Fthe%20prestige%20city-%20avalon%20park_image_7.webp?alt=media', 'https://firebasestorage.googleapis.com/v0/b/masal-db-6cc78.appspot.com/o/photos%2Fthe%20prestige%20city-%20avalon%20park%2Fthe%20prestige%20city-%20avalon%20park_image_8.webp?alt=media', 'https://firebasestorage.googleapis.com/v0/b/masal-db-6cc78.appspot.com/o/photos%2Fthe%20prestige%20city-%20avalon%20park%2Fthe%20prestige%20city-%20avalon%20park_image_9.webp?alt=media']</t>
  </si>
  <si>
    <t>adarsh welkin park</t>
  </si>
  <si>
    <t>VCIrvVAzBUD9j5eMNfyR</t>
  </si>
  <si>
    <t>akarshak realty private limited</t>
  </si>
  <si>
    <t>3M72+H4Q, Hosa Road, Kothanur, Bengaluru, Karnataka 560077</t>
  </si>
  <si>
    <t>psr vanasree</t>
  </si>
  <si>
    <t>VIjvnUMe0o7pxPylrztp</t>
  </si>
  <si>
    <t>['Electricity']</t>
  </si>
  <si>
    <t>psr builders &amp; developers</t>
  </si>
  <si>
    <t>['https://firebasestorage.googleapis.com/v0/b/masal-db-6cc78.appspot.com/o/photos%2Fpsr%20vanasree%2Fpsr%20vanasree_image_1.webp?alt=media', 'https://firebasestorage.googleapis.com/v0/b/masal-db-6cc78.appspot.com/o/photos%2Fpsr%20vanasree%2Fpsr%20vanasree_image_2.webp?alt=media', 'https://firebasestorage.googleapis.com/v0/b/masal-db-6cc78.appspot.com/o/photos%2Fpsr%20vanasree%2Fpsr%20vanasree_image_3.webp?alt=media', 'https://firebasestorage.googleapis.com/v0/b/masal-db-6cc78.appspot.com/o/photos%2Fpsr%20vanasree%2Fpsr%20vanasree_image_4.webp?alt=media']</t>
  </si>
  <si>
    <t>psr builders</t>
  </si>
  <si>
    <t>PSR VANASREE, Sy No. 81, Kodathi Village, Hobli, Varthur, Bengaluru, Karnataka 560099</t>
  </si>
  <si>
    <t>beverly hills</t>
  </si>
  <si>
    <t>VKJvdeuFyuHmMqA9hh3J</t>
  </si>
  <si>
    <t>pleasure work home pvt ltd</t>
  </si>
  <si>
    <t>['2400sqft', '3000sqft', '4000sqft', '4800sqft']</t>
  </si>
  <si>
    <t>['https://firebasestorage.googleapis.com/v0/b/masal-db-6cc78.appspot.com/o/photos%2FBeverly%20Hills%2FBeverly%20Hills_image_1.webp?alt=media', 'https://firebasestorage.googleapis.com/v0/b/masal-db-6cc78.appspot.com/o/photos%2FBeverly%20Hills%2FBeverly%20Hills_image_2.webp?alt=media']</t>
  </si>
  <si>
    <t>pleasure work homes</t>
  </si>
  <si>
    <t>Sammys Dreamland, Bellary Rd, Hosahalli, Bengaluru, Karnataka 560032</t>
  </si>
  <si>
    <t>13Â° 8' 36.8916" N 77Â° 38' 15.1224" E</t>
  </si>
  <si>
    <t>srivari forest breeze</t>
  </si>
  <si>
    <t>VNEbp5Mins98sk9CIapP</t>
  </si>
  <si>
    <t>srivari infrastructures</t>
  </si>
  <si>
    <t>['https://firebasestorage.googleapis.com/v0/b/masal-db-6cc78.appspot.com/o/photos%2Fsrivari%20forest%20breeze%2Fsrivari%20forest%20breeze_image_1.webp?alt=media', 'https://firebasestorage.googleapis.com/v0/b/masal-db-6cc78.appspot.com/o/photos%2Fsrivari%20forest%20breeze%2Fsrivari%20forest%20breeze_image_10.webp?alt=media', 'https://firebasestorage.googleapis.com/v0/b/masal-db-6cc78.appspot.com/o/photos%2Fsrivari%20forest%20breeze%2Fsrivari%20forest%20breeze_image_11.webp?alt=media', 'https://firebasestorage.googleapis.com/v0/b/masal-db-6cc78.appspot.com/o/photos%2Fsrivari%20forest%20breeze%2Fsrivari%20forest%20breeze_image_12.webp?alt=media', 'https://firebasestorage.googleapis.com/v0/b/masal-db-6cc78.appspot.com/o/photos%2Fsrivari%20forest%20breeze%2Fsrivari%20forest%20breeze_image_13.webp?alt=media', 'https://firebasestorage.googleapis.com/v0/b/masal-db-6cc78.appspot.com/o/photos%2Fsrivari%20forest%20breeze%2Fsrivari%20forest%20breeze_image_14.webp?alt=media', 'https://firebasestorage.googleapis.com/v0/b/masal-db-6cc78.appspot.com/o/photos%2Fsrivari%20forest%20breeze%2Fsrivari%20forest%20breeze_image_15.webp?alt=media', 'https://firebasestorage.googleapis.com/v0/b/masal-db-6cc78.appspot.com/o/photos%2Fsrivari%20forest%20breeze%2Fsrivari%20forest%20breeze_image_16.webp?alt=media', 'https://firebasestorage.googleapis.com/v0/b/masal-db-6cc78.appspot.com/o/photos%2Fsrivari%20forest%20breeze%2Fsrivari%20forest%20breeze_image_17.webp?alt=media', 'https://firebasestorage.googleapis.com/v0/b/masal-db-6cc78.appspot.com/o/photos%2Fsrivari%20forest%20breeze%2Fsrivari%20forest%20breeze_image_18.webp?alt=media', 'https://firebasestorage.googleapis.com/v0/b/masal-db-6cc78.appspot.com/o/photos%2Fsrivari%20forest%20breeze%2Fsrivari%20forest%20breeze_image_19.webp?alt=media', 'https://firebasestorage.googleapis.com/v0/b/masal-db-6cc78.appspot.com/o/photos%2Fsrivari%20forest%20breeze%2Fsrivari%20forest%20breeze_image_2.webp?alt=media', 'https://firebasestorage.googleapis.com/v0/b/masal-db-6cc78.appspot.com/o/photos%2Fsrivari%20forest%20breeze%2Fsrivari%20forest%20breeze_image_20.webp?alt=media', 'https://firebasestorage.googleapis.com/v0/b/masal-db-6cc78.appspot.com/o/photos%2Fsrivari%20forest%20breeze%2Fsrivari%20forest%20breeze_image_3.webp?alt=media', 'https://firebasestorage.googleapis.com/v0/b/masal-db-6cc78.appspot.com/o/photos%2Fsrivari%20forest%20breeze%2Fsrivari%20forest%20breeze_image_4.webp?alt=media', 'https://firebasestorage.googleapis.com/v0/b/masal-db-6cc78.appspot.com/o/photos%2Fsrivari%20forest%20breeze%2Fsrivari%20forest%20breeze_image_5.webp?alt=media', 'https://firebasestorage.googleapis.com/v0/b/masal-db-6cc78.appspot.com/o/photos%2Fsrivari%20forest%20breeze%2Fsrivari%20forest%20breeze_image_6.webp?alt=media', 'https://firebasestorage.googleapis.com/v0/b/masal-db-6cc78.appspot.com/o/photos%2Fsrivari%20forest%20breeze%2Fsrivari%20forest%20breeze_image_7.webp?alt=media', 'https://firebasestorage.googleapis.com/v0/b/masal-db-6cc78.appspot.com/o/photos%2Fsrivari%20forest%20breeze%2Fsrivari%20forest%20breeze_image_8.webp?alt=media', 'https://firebasestorage.googleapis.com/v0/b/masal-db-6cc78.appspot.com/o/photos%2Fsrivari%20forest%20breeze%2Fsrivari%20forest%20breeze_image_9.webp?alt=media']</t>
  </si>
  <si>
    <t>Banashankari 6th Stage 1st Block, Bharath Housing Society Layout, Subramanyapura, Bengaluru, Karnataka 560061</t>
  </si>
  <si>
    <t>12Â° 53' 46.6332" N 77Â° 31' 40.1088" E</t>
  </si>
  <si>
    <t>cielo at brigade valencia</t>
  </si>
  <si>
    <t>VWThrSNOOJNNV8ZueDik</t>
  </si>
  <si>
    <t>['Electricity', 'Club House', 'Swimming Pool', 'Parks']</t>
  </si>
  <si>
    <t>['https://firebasestorage.googleapis.com/v0/b/masal-db-6cc78.appspot.com/o/photos%2Fcielo%20at%20brigade%20valencia%2Fcielo%20at%20brigade%20valencia_image_1.webp?alt=media', 'https://firebasestorage.googleapis.com/v0/b/masal-db-6cc78.appspot.com/o/photos%2Fcielo%20at%20brigade%20valencia%2Fcielo%20at%20brigade%20valencia_image_10.webp?alt=media', 'https://firebasestorage.googleapis.com/v0/b/masal-db-6cc78.appspot.com/o/photos%2Fcielo%20at%20brigade%20valencia%2Fcielo%20at%20brigade%20valencia_image_11.webp?alt=media', 'https://firebasestorage.googleapis.com/v0/b/masal-db-6cc78.appspot.com/o/photos%2Fcielo%20at%20brigade%20valencia%2Fcielo%20at%20brigade%20valencia_image_12.webp?alt=media', 'https://firebasestorage.googleapis.com/v0/b/masal-db-6cc78.appspot.com/o/photos%2Fcielo%20at%20brigade%20valencia%2Fcielo%20at%20brigade%20valencia_image_13.webp?alt=media', 'https://firebasestorage.googleapis.com/v0/b/masal-db-6cc78.appspot.com/o/photos%2Fcielo%20at%20brigade%20valencia%2Fcielo%20at%20brigade%20valencia_image_14.webp?alt=media', 'https://firebasestorage.googleapis.com/v0/b/masal-db-6cc78.appspot.com/o/photos%2Fcielo%20at%20brigade%20valencia%2Fcielo%20at%20brigade%20valencia_image_15.webp?alt=media', 'https://firebasestorage.googleapis.com/v0/b/masal-db-6cc78.appspot.com/o/photos%2Fcielo%20at%20brigade%20valencia%2Fcielo%20at%20brigade%20valencia_image_16.webp?alt=media', 'https://firebasestorage.googleapis.com/v0/b/masal-db-6cc78.appspot.com/o/photos%2Fcielo%20at%20brigade%20valencia%2Fcielo%20at%20brigade%20valencia_image_17.webp?alt=media', 'https://firebasestorage.googleapis.com/v0/b/masal-db-6cc78.appspot.com/o/photos%2Fcielo%20at%20brigade%20valencia%2Fcielo%20at%20brigade%20valencia_image_18.webp?alt=media', 'https://firebasestorage.googleapis.com/v0/b/masal-db-6cc78.appspot.com/o/photos%2Fcielo%20at%20brigade%20valencia%2Fcielo%20at%20brigade%20valencia_image_19.webp?alt=media', 'https://firebasestorage.googleapis.com/v0/b/masal-db-6cc78.appspot.com/o/photos%2Fcielo%20at%20brigade%20valencia%2Fcielo%20at%20brigade%20valencia_image_2.webp?alt=media', 'https://firebasestorage.googleapis.com/v0/b/masal-db-6cc78.appspot.com/o/photos%2Fcielo%20at%20brigade%20valencia%2Fcielo%20at%20brigade%20valencia_image_20.webp?alt=media', 'https://firebasestorage.googleapis.com/v0/b/masal-db-6cc78.appspot.com/o/photos%2Fcielo%20at%20brigade%20valencia%2Fcielo%20at%20brigade%20valencia_image_3.webp?alt=media', 'https://firebasestorage.googleapis.com/v0/b/masal-db-6cc78.appspot.com/o/photos%2Fcielo%20at%20brigade%20valencia%2Fcielo%20at%20brigade%20valencia_image_4.webp?alt=media', 'https://firebasestorage.googleapis.com/v0/b/masal-db-6cc78.appspot.com/o/photos%2Fcielo%20at%20brigade%20valencia%2Fcielo%20at%20brigade%20valencia_image_5.webp?alt=media', 'https://firebasestorage.googleapis.com/v0/b/masal-db-6cc78.appspot.com/o/photos%2Fcielo%20at%20brigade%20valencia%2Fcielo%20at%20brigade%20valencia_image_6.webp?alt=media', 'https://firebasestorage.googleapis.com/v0/b/masal-db-6cc78.appspot.com/o/photos%2Fcielo%20at%20brigade%20valencia%2Fcielo%20at%20brigade%20valencia_image_7.webp?alt=media', 'https://firebasestorage.googleapis.com/v0/b/masal-db-6cc78.appspot.com/o/photos%2Fcielo%20at%20brigade%20valencia%2Fcielo%20at%20brigade%20valencia_image_8.webp?alt=media', 'https://firebasestorage.googleapis.com/v0/b/masal-db-6cc78.appspot.com/o/photos%2Fcielo%20at%20brigade%20valencia%2Fcielo%20at%20brigade%20valencia_image_9.webp?alt=media']</t>
  </si>
  <si>
    <t>Sy No 66, Landmark Brigade watch tower, Kithaganahalli &amp; Banahalli Village, 2, NH 44, Bommasandra Industrial Area, Bengaluru, Karnataka 562106</t>
  </si>
  <si>
    <t>arvind greatlands</t>
  </si>
  <si>
    <t>ViRYscO52KGYBRZxWdkP</t>
  </si>
  <si>
    <t>arvind homes private limited</t>
  </si>
  <si>
    <t>['1200sqft', '1497sqft', '2000sqft', '2400sqft']</t>
  </si>
  <si>
    <t>2nd Floor, Vijay Tower, 17th Cross Rd, above Neelkanth Jewellers, Sector 7, HSR Layout, Bengaluru, Karnataka 560102</t>
  </si>
  <si>
    <t>nikoo homes</t>
  </si>
  <si>
    <t>Vsdfvj8AC5zKbC44HBaX</t>
  </si>
  <si>
    <t>bhartiya urban private limited</t>
  </si>
  <si>
    <t>bhartiya</t>
  </si>
  <si>
    <t>brigade sanctuary</t>
  </si>
  <si>
    <t>VtBoKFlVeR3m20iEjlMQ</t>
  </si>
  <si>
    <t>['Electricity', 'Club House', 'Swimming Pool', 'Gym']</t>
  </si>
  <si>
    <t>['3.5BHK', '3BHK', '4BHK']</t>
  </si>
  <si>
    <t>['https://firebasestorage.googleapis.com/v0/b/masal-db-6cc78.appspot.com/o/photos%2Fbrigade%20sanctuary%2Fbrigade%20sanctuary_image_1.webp?alt=media', 'https://firebasestorage.googleapis.com/v0/b/masal-db-6cc78.appspot.com/o/photos%2Fbrigade%20sanctuary%2Fbrigade%20sanctuary_image_10.webp?alt=media', 'https://firebasestorage.googleapis.com/v0/b/masal-db-6cc78.appspot.com/o/photos%2Fbrigade%20sanctuary%2Fbrigade%20sanctuary_image_11.webp?alt=media', 'https://firebasestorage.googleapis.com/v0/b/masal-db-6cc78.appspot.com/o/photos%2Fbrigade%20sanctuary%2Fbrigade%20sanctuary_image_12.webp?alt=media', 'https://firebasestorage.googleapis.com/v0/b/masal-db-6cc78.appspot.com/o/photos%2Fbrigade%20sanctuary%2Fbrigade%20sanctuary_image_13.webp?alt=media', 'https://firebasestorage.googleapis.com/v0/b/masal-db-6cc78.appspot.com/o/photos%2Fbrigade%20sanctuary%2Fbrigade%20sanctuary_image_14.webp?alt=media', 'https://firebasestorage.googleapis.com/v0/b/masal-db-6cc78.appspot.com/o/photos%2Fbrigade%20sanctuary%2Fbrigade%20sanctuary_image_15.webp?alt=media', 'https://firebasestorage.googleapis.com/v0/b/masal-db-6cc78.appspot.com/o/photos%2Fbrigade%20sanctuary%2Fbrigade%20sanctuary_image_16.webp?alt=media', 'https://firebasestorage.googleapis.com/v0/b/masal-db-6cc78.appspot.com/o/photos%2Fbrigade%20sanctuary%2Fbrigade%20sanctuary_image_17.webp?alt=media', 'https://firebasestorage.googleapis.com/v0/b/masal-db-6cc78.appspot.com/o/photos%2Fbrigade%20sanctuary%2Fbrigade%20sanctuary_image_18.webp?alt=media', 'https://firebasestorage.googleapis.com/v0/b/masal-db-6cc78.appspot.com/o/photos%2Fbrigade%20sanctuary%2Fbrigade%20sanctuary_image_19.webp?alt=media', 'https://firebasestorage.googleapis.com/v0/b/masal-db-6cc78.appspot.com/o/photos%2Fbrigade%20sanctuary%2Fbrigade%20sanctuary_image_2.webp?alt=media', 'https://firebasestorage.googleapis.com/v0/b/masal-db-6cc78.appspot.com/o/photos%2Fbrigade%20sanctuary%2Fbrigade%20sanctuary_image_20.webp?alt=media', 'https://firebasestorage.googleapis.com/v0/b/masal-db-6cc78.appspot.com/o/photos%2Fbrigade%20sanctuary%2Fbrigade%20sanctuary_image_3.webp?alt=media', 'https://firebasestorage.googleapis.com/v0/b/masal-db-6cc78.appspot.com/o/photos%2Fbrigade%20sanctuary%2Fbrigade%20sanctuary_image_4.webp?alt=media', 'https://firebasestorage.googleapis.com/v0/b/masal-db-6cc78.appspot.com/o/photos%2Fbrigade%20sanctuary%2Fbrigade%20sanctuary_image_5.webp?alt=media', 'https://firebasestorage.googleapis.com/v0/b/masal-db-6cc78.appspot.com/o/photos%2Fbrigade%20sanctuary%2Fbrigade%20sanctuary_image_6.webp?alt=media', 'https://firebasestorage.googleapis.com/v0/b/masal-db-6cc78.appspot.com/o/photos%2Fbrigade%20sanctuary%2Fbrigade%20sanctuary_image_7.webp?alt=media', 'https://firebasestorage.googleapis.com/v0/b/masal-db-6cc78.appspot.com/o/photos%2Fbrigade%20sanctuary%2Fbrigade%20sanctuary_image_8.webp?alt=media', 'https://firebasestorage.googleapis.com/v0/b/masal-db-6cc78.appspot.com/o/photos%2Fbrigade%20sanctuary%2Fbrigade%20sanctuary_image_9.webp?alt=media']</t>
  </si>
  <si>
    <t>VPWX+2JP, Kalika Parameshwari Temple Road, opp. Muneswara Swami, Dommasandra, Chikkavaderapura, Bengaluru, Karnataka 560087</t>
  </si>
  <si>
    <t>mathapathi grand field</t>
  </si>
  <si>
    <t>W8F1pC1LAq06rAzV51U3</t>
  </si>
  <si>
    <t>mathapathi construction pvt ltd</t>
  </si>
  <si>
    <t>['https://firebasestorage.googleapis.com/v0/b/masal-db-6cc78.appspot.com/o/photos%2Fmathapathi%20grand%20field%2Fmathapathi%20grand%20field_image_1.webp?alt=media', 'https://firebasestorage.googleapis.com/v0/b/masal-db-6cc78.appspot.com/o/photos%2Fmathapathi%20grand%20field%2Fmathapathi%20grand%20field_image_10.webp?alt=media', 'https://firebasestorage.googleapis.com/v0/b/masal-db-6cc78.appspot.com/o/photos%2Fmathapathi%20grand%20field%2Fmathapathi%20grand%20field_image_11.webp?alt=media', 'https://firebasestorage.googleapis.com/v0/b/masal-db-6cc78.appspot.com/o/photos%2Fmathapathi%20grand%20field%2Fmathapathi%20grand%20field_image_12.webp?alt=media', 'https://firebasestorage.googleapis.com/v0/b/masal-db-6cc78.appspot.com/o/photos%2Fmathapathi%20grand%20field%2Fmathapathi%20grand%20field_image_13.webp?alt=media', 'https://firebasestorage.googleapis.com/v0/b/masal-db-6cc78.appspot.com/o/photos%2Fmathapathi%20grand%20field%2Fmathapathi%20grand%20field_image_2.webp?alt=media', 'https://firebasestorage.googleapis.com/v0/b/masal-db-6cc78.appspot.com/o/photos%2Fmathapathi%20grand%20field%2Fmathapathi%20grand%20field_image_3.webp?alt=media', 'https://firebasestorage.googleapis.com/v0/b/masal-db-6cc78.appspot.com/o/photos%2Fmathapathi%20grand%20field%2Fmathapathi%20grand%20field_image_4.webp?alt=media', 'https://firebasestorage.googleapis.com/v0/b/masal-db-6cc78.appspot.com/o/photos%2Fmathapathi%20grand%20field%2Fmathapathi%20grand%20field_image_5.webp?alt=media', 'https://firebasestorage.googleapis.com/v0/b/masal-db-6cc78.appspot.com/o/photos%2Fmathapathi%20grand%20field%2Fmathapathi%20grand%20field_image_6.webp?alt=media', 'https://firebasestorage.googleapis.com/v0/b/masal-db-6cc78.appspot.com/o/photos%2Fmathapathi%20grand%20field%2Fmathapathi%20grand%20field_image_7.webp?alt=media', 'https://firebasestorage.googleapis.com/v0/b/masal-db-6cc78.appspot.com/o/photos%2Fmathapathi%20grand%20field%2Fmathapathi%20grand%20field_image_8.webp?alt=media', 'https://firebasestorage.googleapis.com/v0/b/masal-db-6cc78.appspot.com/o/photos%2Fmathapathi%20grand%20field%2Fmathapathi%20grand%20field_image_9.webp?alt=media']</t>
  </si>
  <si>
    <t>mathapathi</t>
  </si>
  <si>
    <t>Gunjur Club, Hobli, Road, Gunjur Village, Varthur, Bengaluru, Karnataka 560087</t>
  </si>
  <si>
    <t>12Â° 55' 5.2176" N 77Â° 43' 21.63" E</t>
  </si>
  <si>
    <t>sobha dream gardens</t>
  </si>
  <si>
    <t>WDQQ9AGKcmiOrn0MoaZn</t>
  </si>
  <si>
    <t>the akshara valley address</t>
  </si>
  <si>
    <t>WLCk9CncXSzx6eFlUZtl</t>
  </si>
  <si>
    <t>address maker life spaces pvt ltd</t>
  </si>
  <si>
    <t>['https://firebasestorage.googleapis.com/v0/b/masal-db-6cc78.appspot.com/o/photos%2FThe%20Akshara%20Valley%20Address%2FThe%20Akshara%20Valley%20Address_image_1.webp?alt=media', 'https://firebasestorage.googleapis.com/v0/b/masal-db-6cc78.appspot.com/o/photos%2FThe%20Akshara%20Valley%20Address%2FThe%20Akshara%20Valley%20Address_image_10.webp?alt=media', 'https://firebasestorage.googleapis.com/v0/b/masal-db-6cc78.appspot.com/o/photos%2FThe%20Akshara%20Valley%20Address%2FThe%20Akshara%20Valley%20Address_image_11.webp?alt=media', 'https://firebasestorage.googleapis.com/v0/b/masal-db-6cc78.appspot.com/o/photos%2FThe%20Akshara%20Valley%20Address%2FThe%20Akshara%20Valley%20Address_image_12.webp?alt=media', 'https://firebasestorage.googleapis.com/v0/b/masal-db-6cc78.appspot.com/o/photos%2FThe%20Akshara%20Valley%20Address%2FThe%20Akshara%20Valley%20Address_image_13.webp?alt=media', 'https://firebasestorage.googleapis.com/v0/b/masal-db-6cc78.appspot.com/o/photos%2FThe%20Akshara%20Valley%20Address%2FThe%20Akshara%20Valley%20Address_image_2.webp?alt=media', 'https://firebasestorage.googleapis.com/v0/b/masal-db-6cc78.appspot.com/o/photos%2FThe%20Akshara%20Valley%20Address%2FThe%20Akshara%20Valley%20Address_image_3.webp?alt=media', 'https://firebasestorage.googleapis.com/v0/b/masal-db-6cc78.appspot.com/o/photos%2FThe%20Akshara%20Valley%20Address%2FThe%20Akshara%20Valley%20Address_image_4.webp?alt=media', 'https://firebasestorage.googleapis.com/v0/b/masal-db-6cc78.appspot.com/o/photos%2FThe%20Akshara%20Valley%20Address%2FThe%20Akshara%20Valley%20Address_image_5.webp?alt=media', 'https://firebasestorage.googleapis.com/v0/b/masal-db-6cc78.appspot.com/o/photos%2FThe%20Akshara%20Valley%20Address%2FThe%20Akshara%20Valley%20Address_image_6.webp?alt=media', 'https://firebasestorage.googleapis.com/v0/b/masal-db-6cc78.appspot.com/o/photos%2FThe%20Akshara%20Valley%20Address%2FThe%20Akshara%20Valley%20Address_image_7.webp?alt=media', 'https://firebasestorage.googleapis.com/v0/b/masal-db-6cc78.appspot.com/o/photos%2FThe%20Akshara%20Valley%20Address%2FThe%20Akshara%20Valley%20Address_image_8.webp?alt=media', 'https://firebasestorage.googleapis.com/v0/b/masal-db-6cc78.appspot.com/o/photos%2FThe%20Akshara%20Valley%20Address%2FThe%20Akshara%20Valley%20Address_image_9.webp?alt=media']</t>
  </si>
  <si>
    <t>Sy No. 13/4A Doddabele Village, hobli, Kengeri, Bengaluru, Karnataka 560060</t>
  </si>
  <si>
    <t>purva park hill</t>
  </si>
  <si>
    <t>WNJnn4KU4Km91Chw4Mez</t>
  </si>
  <si>
    <t>['https://firebasestorage.googleapis.com/v0/b/masal-db-6cc78.appspot.com/o/photos%2Fpurva%20park%20hill%2Fpurva%20park%20hill_image_1.webp?alt=media', 'https://firebasestorage.googleapis.com/v0/b/masal-db-6cc78.appspot.com/o/photos%2Fpurva%20park%20hill%2Fpurva%20park%20hill_image_10.webp?alt=media', 'https://firebasestorage.googleapis.com/v0/b/masal-db-6cc78.appspot.com/o/photos%2Fpurva%20park%20hill%2Fpurva%20park%20hill_image_11.webp?alt=media', 'https://firebasestorage.googleapis.com/v0/b/masal-db-6cc78.appspot.com/o/photos%2Fpurva%20park%20hill%2Fpurva%20park%20hill_image_12.webp?alt=media', 'https://firebasestorage.googleapis.com/v0/b/masal-db-6cc78.appspot.com/o/photos%2Fpurva%20park%20hill%2Fpurva%20park%20hill_image_13.webp?alt=media', 'https://firebasestorage.googleapis.com/v0/b/masal-db-6cc78.appspot.com/o/photos%2Fpurva%20park%20hill%2Fpurva%20park%20hill_image_14.webp?alt=media', 'https://firebasestorage.googleapis.com/v0/b/masal-db-6cc78.appspot.com/o/photos%2Fpurva%20park%20hill%2Fpurva%20park%20hill_image_15.webp?alt=media', 'https://firebasestorage.googleapis.com/v0/b/masal-db-6cc78.appspot.com/o/photos%2Fpurva%20park%20hill%2Fpurva%20park%20hill_image_16.webp?alt=media', 'https://firebasestorage.googleapis.com/v0/b/masal-db-6cc78.appspot.com/o/photos%2Fpurva%20park%20hill%2Fpurva%20park%20hill_image_17.webp?alt=media', 'https://firebasestorage.googleapis.com/v0/b/masal-db-6cc78.appspot.com/o/photos%2Fpurva%20park%20hill%2Fpurva%20park%20hill_image_18.webp?alt=media', 'https://firebasestorage.googleapis.com/v0/b/masal-db-6cc78.appspot.com/o/photos%2Fpurva%20park%20hill%2Fpurva%20park%20hill_image_2.webp?alt=media', 'https://firebasestorage.googleapis.com/v0/b/masal-db-6cc78.appspot.com/o/photos%2Fpurva%20park%20hill%2Fpurva%20park%20hill_image_3.webp?alt=media', 'https://firebasestorage.googleapis.com/v0/b/masal-db-6cc78.appspot.com/o/photos%2Fpurva%20park%20hill%2Fpurva%20park%20hill_image_4.webp?alt=media', 'https://firebasestorage.googleapis.com/v0/b/masal-db-6cc78.appspot.com/o/photos%2Fpurva%20park%20hill%2Fpurva%20park%20hill_image_5.webp?alt=media', 'https://firebasestorage.googleapis.com/v0/b/masal-db-6cc78.appspot.com/o/photos%2Fpurva%20park%20hill%2Fpurva%20park%20hill_image_6.webp?alt=media', 'https://firebasestorage.googleapis.com/v0/b/masal-db-6cc78.appspot.com/o/photos%2Fpurva%20park%20hill%2Fpurva%20park%20hill_image_7.webp?alt=media', 'https://firebasestorage.googleapis.com/v0/b/masal-db-6cc78.appspot.com/o/photos%2Fpurva%20park%20hill%2Fpurva%20park%20hill_image_8.webp?alt=media', 'https://firebasestorage.googleapis.com/v0/b/masal-db-6cc78.appspot.com/o/photos%2Fpurva%20park%20hill%2Fpurva%20park%20hill_image_9.webp?alt=media']</t>
  </si>
  <si>
    <t>ars signaturehomes</t>
  </si>
  <si>
    <t>WblugBBkr3z2yeIr9srk</t>
  </si>
  <si>
    <t>ars infraa</t>
  </si>
  <si>
    <t>['https://firebasestorage.googleapis.com/v0/b/masal-db-6cc78.appspot.com/o/photos%2Fars%20signaturehomes%2Fars%20signaturehomes_image_1.webp?alt=media', 'https://firebasestorage.googleapis.com/v0/b/masal-db-6cc78.appspot.com/o/photos%2Fars%20signaturehomes%2Fars%20signaturehomes_image_10.webp?alt=media', 'https://firebasestorage.googleapis.com/v0/b/masal-db-6cc78.appspot.com/o/photos%2Fars%20signaturehomes%2Fars%20signaturehomes_image_11.webp?alt=media', 'https://firebasestorage.googleapis.com/v0/b/masal-db-6cc78.appspot.com/o/photos%2Fars%20signaturehomes%2Fars%20signaturehomes_image_12.webp?alt=media', 'https://firebasestorage.googleapis.com/v0/b/masal-db-6cc78.appspot.com/o/photos%2Fars%20signaturehomes%2Fars%20signaturehomes_image_13.webp?alt=media', 'https://firebasestorage.googleapis.com/v0/b/masal-db-6cc78.appspot.com/o/photos%2Fars%20signaturehomes%2Fars%20signaturehomes_image_14.webp?alt=media', 'https://firebasestorage.googleapis.com/v0/b/masal-db-6cc78.appspot.com/o/photos%2Fars%20signaturehomes%2Fars%20signaturehomes_image_15.webp?alt=media', 'https://firebasestorage.googleapis.com/v0/b/masal-db-6cc78.appspot.com/o/photos%2Fars%20signaturehomes%2Fars%20signaturehomes_image_16.webp?alt=media', 'https://firebasestorage.googleapis.com/v0/b/masal-db-6cc78.appspot.com/o/photos%2Fars%20signaturehomes%2Fars%20signaturehomes_image_17.webp?alt=media', 'https://firebasestorage.googleapis.com/v0/b/masal-db-6cc78.appspot.com/o/photos%2Fars%20signaturehomes%2Fars%20signaturehomes_image_18.webp?alt=media', 'https://firebasestorage.googleapis.com/v0/b/masal-db-6cc78.appspot.com/o/photos%2Fars%20signaturehomes%2Fars%20signaturehomes_image_19.webp?alt=media', 'https://firebasestorage.googleapis.com/v0/b/masal-db-6cc78.appspot.com/o/photos%2Fars%20signaturehomes%2Fars%20signaturehomes_image_2.webp?alt=media', 'https://firebasestorage.googleapis.com/v0/b/masal-db-6cc78.appspot.com/o/photos%2Fars%20signaturehomes%2Fars%20signaturehomes_image_3.webp?alt=media', 'https://firebasestorage.googleapis.com/v0/b/masal-db-6cc78.appspot.com/o/photos%2Fars%20signaturehomes%2Fars%20signaturehomes_image_4.webp?alt=media', 'https://firebasestorage.googleapis.com/v0/b/masal-db-6cc78.appspot.com/o/photos%2Fars%20signaturehomes%2Fars%20signaturehomes_image_5.webp?alt=media', 'https://firebasestorage.googleapis.com/v0/b/masal-db-6cc78.appspot.com/o/photos%2Fars%20signaturehomes%2Fars%20signaturehomes_image_6.webp?alt=media', 'https://firebasestorage.googleapis.com/v0/b/masal-db-6cc78.appspot.com/o/photos%2Fars%20signaturehomes%2Fars%20signaturehomes_image_7.webp?alt=media', 'https://firebasestorage.googleapis.com/v0/b/masal-db-6cc78.appspot.com/o/photos%2Fars%20signaturehomes%2Fars%20signaturehomes_image_8.webp?alt=media', 'https://firebasestorage.googleapis.com/v0/b/masal-db-6cc78.appspot.com/o/photos%2Fars%20signaturehomes%2Fars%20signaturehomes_image_9.webp?alt=media']</t>
  </si>
  <si>
    <t>ars</t>
  </si>
  <si>
    <t>Sy No. 20/2, Sompura, Gate, Sarjapur - Marathahalli Rd, Bengaluru, Karnataka 562125</t>
  </si>
  <si>
    <t>gina artize</t>
  </si>
  <si>
    <t>WpLlF1WriU6Sz65fojiv</t>
  </si>
  <si>
    <t>['Electricity', 'CCTV Surveillance', 'Club House']</t>
  </si>
  <si>
    <t>gina engineering company private limited</t>
  </si>
  <si>
    <t>['https://firebasestorage.googleapis.com/v0/b/masal-db-6cc78.appspot.com/o/photos%2Fgina%20artize%2Fgina%20artize_image_1.webp?alt=media', 'https://firebasestorage.googleapis.com/v0/b/masal-db-6cc78.appspot.com/o/photos%2Fgina%20artize%2Fgina%20artize_image_10.webp?alt=media', 'https://firebasestorage.googleapis.com/v0/b/masal-db-6cc78.appspot.com/o/photos%2Fgina%20artize%2Fgina%20artize_image_11.webp?alt=media', 'https://firebasestorage.googleapis.com/v0/b/masal-db-6cc78.appspot.com/o/photos%2Fgina%20artize%2Fgina%20artize_image_12.webp?alt=media', 'https://firebasestorage.googleapis.com/v0/b/masal-db-6cc78.appspot.com/o/photos%2Fgina%20artize%2Fgina%20artize_image_13.webp?alt=media', 'https://firebasestorage.googleapis.com/v0/b/masal-db-6cc78.appspot.com/o/photos%2Fgina%20artize%2Fgina%20artize_image_14.webp?alt=media', 'https://firebasestorage.googleapis.com/v0/b/masal-db-6cc78.appspot.com/o/photos%2Fgina%20artize%2Fgina%20artize_image_15.webp?alt=media', 'https://firebasestorage.googleapis.com/v0/b/masal-db-6cc78.appspot.com/o/photos%2Fgina%20artize%2Fgina%20artize_image_16.webp?alt=media', 'https://firebasestorage.googleapis.com/v0/b/masal-db-6cc78.appspot.com/o/photos%2Fgina%20artize%2Fgina%20artize_image_17.webp?alt=media', 'https://firebasestorage.googleapis.com/v0/b/masal-db-6cc78.appspot.com/o/photos%2Fgina%20artize%2Fgina%20artize_image_18.webp?alt=media', 'https://firebasestorage.googleapis.com/v0/b/masal-db-6cc78.appspot.com/o/photos%2Fgina%20artize%2Fgina%20artize_image_19.webp?alt=media', 'https://firebasestorage.googleapis.com/v0/b/masal-db-6cc78.appspot.com/o/photos%2Fgina%20artize%2Fgina%20artize_image_2.webp?alt=media', 'https://firebasestorage.googleapis.com/v0/b/masal-db-6cc78.appspot.com/o/photos%2Fgina%20artize%2Fgina%20artize_image_20.webp?alt=media', 'https://firebasestorage.googleapis.com/v0/b/masal-db-6cc78.appspot.com/o/photos%2Fgina%20artize%2Fgina%20artize_image_3.webp?alt=media', 'https://firebasestorage.googleapis.com/v0/b/masal-db-6cc78.appspot.com/o/photos%2Fgina%20artize%2Fgina%20artize_image_4.webp?alt=media', 'https://firebasestorage.googleapis.com/v0/b/masal-db-6cc78.appspot.com/o/photos%2Fgina%20artize%2Fgina%20artize_image_5.webp?alt=media', 'https://firebasestorage.googleapis.com/v0/b/masal-db-6cc78.appspot.com/o/photos%2Fgina%20artize%2Fgina%20artize_image_6.webp?alt=media', 'https://firebasestorage.googleapis.com/v0/b/masal-db-6cc78.appspot.com/o/photos%2Fgina%20artize%2Fgina%20artize_image_7.webp?alt=media', 'https://firebasestorage.googleapis.com/v0/b/masal-db-6cc78.appspot.com/o/photos%2Fgina%20artize%2Fgina%20artize_image_8.webp?alt=media', 'https://firebasestorage.googleapis.com/v0/b/masal-db-6cc78.appspot.com/o/photos%2Fgina%20artize%2Fgina%20artize_image_9.webp?alt=media']</t>
  </si>
  <si>
    <t>gina engineering</t>
  </si>
  <si>
    <t>RK Twp Rd, RK Twp, Yarandahalli, Bommasandra, Bengaluru, Karnataka 560099</t>
  </si>
  <si>
    <t>brigade insignia</t>
  </si>
  <si>
    <t>WvynAJHwXIpiyKKt27Hg</t>
  </si>
  <si>
    <t>['https://firebasestorage.googleapis.com/v0/b/masal-db-6cc78.appspot.com/o/photos%2Fbrigade%20insignia%2Fbrigade%20insignia_image_1.webp?alt=media', 'https://firebasestorage.googleapis.com/v0/b/masal-db-6cc78.appspot.com/o/photos%2Fbrigade%20insignia%2Fbrigade%20insignia_image_10.webp?alt=media', 'https://firebasestorage.googleapis.com/v0/b/masal-db-6cc78.appspot.com/o/photos%2Fbrigade%20insignia%2Fbrigade%20insignia_image_2.webp?alt=media', 'https://firebasestorage.googleapis.com/v0/b/masal-db-6cc78.appspot.com/o/photos%2Fbrigade%20insignia%2Fbrigade%20insignia_image_3.webp?alt=media', 'https://firebasestorage.googleapis.com/v0/b/masal-db-6cc78.appspot.com/o/photos%2Fbrigade%20insignia%2Fbrigade%20insignia_image_4.webp?alt=media', 'https://firebasestorage.googleapis.com/v0/b/masal-db-6cc78.appspot.com/o/photos%2Fbrigade%20insignia%2Fbrigade%20insignia_image_5.webp?alt=media', 'https://firebasestorage.googleapis.com/v0/b/masal-db-6cc78.appspot.com/o/photos%2Fbrigade%20insignia%2Fbrigade%20insignia_image_6.webp?alt=media', 'https://firebasestorage.googleapis.com/v0/b/masal-db-6cc78.appspot.com/o/photos%2Fbrigade%20insignia%2Fbrigade%20insignia_image_7.webp?alt=media', 'https://firebasestorage.googleapis.com/v0/b/masal-db-6cc78.appspot.com/o/photos%2Fbrigade%20insignia%2Fbrigade%20insignia_image_8.webp?alt=media', 'https://firebasestorage.googleapis.com/v0/b/masal-db-6cc78.appspot.com/o/photos%2Fbrigade%20insignia%2Fbrigade%20insignia_image_9.webp?alt=media']</t>
  </si>
  <si>
    <t>R T Nagar, Maruthi Nagar, Yelahanka, Bengaluru, Karnataka 560064</t>
  </si>
  <si>
    <t>radiance platinum</t>
  </si>
  <si>
    <t>X65Iz8Ze5iUTMpKai5tt</t>
  </si>
  <si>
    <t>['Electricity', 'Community Hall', 'Indoor Sports facility', 'Swimming Pool', 'Gym', 'Power Backup', 'Water and Sanitation']</t>
  </si>
  <si>
    <t>radiance realty developers india limited</t>
  </si>
  <si>
    <t>['32286BHK', '3BHK', '4BHK']</t>
  </si>
  <si>
    <t>['https://firebasestorage.googleapis.com/v0/b/masal-db-6cc78.appspot.com/o/photos%2Fradiance%20platinum%2Fradiance%20platinum_image_1.webp?alt=media', 'https://firebasestorage.googleapis.com/v0/b/masal-db-6cc78.appspot.com/o/photos%2Fradiance%20platinum%2Fradiance%20platinum_image_2.webp?alt=media']</t>
  </si>
  <si>
    <t>radiance realty</t>
  </si>
  <si>
    <t>Site No.160-165, 312 and 313 Srinivagilu Amanikere Village, Begur, Hobli, Koramangala, Bengaluru, Karnataka 560034</t>
  </si>
  <si>
    <t>sobha neopolis</t>
  </si>
  <si>
    <t>X6I2YdNyLlWC6saoItok</t>
  </si>
  <si>
    <t>['Electricity', 'Club House', 'Community Hall', 'Outdoor Sports facility', 'Indoor Sports facility', 'Swimming Pool', 'Parks', 'Power Backup', 'Water and Sanitation', 'Air Conditioning']</t>
  </si>
  <si>
    <t>['https://firebasestorage.googleapis.com/v0/b/masal-db-6cc78.appspot.com/o/photos%2Fsobha%20neopolis%2Fsobha%20neopolis_image_1.webp?alt=media', 'https://firebasestorage.googleapis.com/v0/b/masal-db-6cc78.appspot.com/o/photos%2Fsobha%20neopolis%2Fsobha%20neopolis_image_10.webp?alt=media', 'https://firebasestorage.googleapis.com/v0/b/masal-db-6cc78.appspot.com/o/photos%2Fsobha%20neopolis%2Fsobha%20neopolis_image_11.webp?alt=media', 'https://firebasestorage.googleapis.com/v0/b/masal-db-6cc78.appspot.com/o/photos%2Fsobha%20neopolis%2Fsobha%20neopolis_image_12.webp?alt=media', 'https://firebasestorage.googleapis.com/v0/b/masal-db-6cc78.appspot.com/o/photos%2Fsobha%20neopolis%2Fsobha%20neopolis_image_13.webp?alt=media', 'https://firebasestorage.googleapis.com/v0/b/masal-db-6cc78.appspot.com/o/photos%2Fsobha%20neopolis%2Fsobha%20neopolis_image_14.webp?alt=media', 'https://firebasestorage.googleapis.com/v0/b/masal-db-6cc78.appspot.com/o/photos%2Fsobha%20neopolis%2Fsobha%20neopolis_image_15.webp?alt=media', 'https://firebasestorage.googleapis.com/v0/b/masal-db-6cc78.appspot.com/o/photos%2Fsobha%20neopolis%2Fsobha%20neopolis_image_16.webp?alt=media', 'https://firebasestorage.googleapis.com/v0/b/masal-db-6cc78.appspot.com/o/photos%2Fsobha%20neopolis%2Fsobha%20neopolis_image_17.webp?alt=media', 'https://firebasestorage.googleapis.com/v0/b/masal-db-6cc78.appspot.com/o/photos%2Fsobha%20neopolis%2Fsobha%20neopolis_image_18.webp?alt=media', 'https://firebasestorage.googleapis.com/v0/b/masal-db-6cc78.appspot.com/o/photos%2Fsobha%20neopolis%2Fsobha%20neopolis_image_19.webp?alt=media', 'https://firebasestorage.googleapis.com/v0/b/masal-db-6cc78.appspot.com/o/photos%2Fsobha%20neopolis%2Fsobha%20neopolis_image_2.webp?alt=media', 'https://firebasestorage.googleapis.com/v0/b/masal-db-6cc78.appspot.com/o/photos%2Fsobha%20neopolis%2Fsobha%20neopolis_image_3.webp?alt=media', 'https://firebasestorage.googleapis.com/v0/b/masal-db-6cc78.appspot.com/o/photos%2Fsobha%20neopolis%2Fsobha%20neopolis_image_4.webp?alt=media', 'https://firebasestorage.googleapis.com/v0/b/masal-db-6cc78.appspot.com/o/photos%2Fsobha%20neopolis%2Fsobha%20neopolis_image_5.webp?alt=media', 'https://firebasestorage.googleapis.com/v0/b/masal-db-6cc78.appspot.com/o/photos%2Fsobha%20neopolis%2Fsobha%20neopolis_image_6.webp?alt=media', 'https://firebasestorage.googleapis.com/v0/b/masal-db-6cc78.appspot.com/o/photos%2Fsobha%20neopolis%2Fsobha%20neopolis_image_7.webp?alt=media', 'https://firebasestorage.googleapis.com/v0/b/masal-db-6cc78.appspot.com/o/photos%2Fsobha%20neopolis%2Fsobha%20neopolis_image_8.webp?alt=media', 'https://firebasestorage.googleapis.com/v0/b/masal-db-6cc78.appspot.com/o/photos%2Fsobha%20neopolis%2Fsobha%20neopolis_image_9.webp?alt=media']</t>
  </si>
  <si>
    <t>Neopolis, Panathur, Bengaluru, Karnataka 560087</t>
  </si>
  <si>
    <t>fairmont at brigade orchards</t>
  </si>
  <si>
    <t>XBomnWQjXer1Dm56rAe9</t>
  </si>
  <si>
    <t>['Electricity', 'Community Hall', 'Gym', 'Water and Sanitation']</t>
  </si>
  <si>
    <t>6PH9+HJH, Bagalur, Karnataka 562110</t>
  </si>
  <si>
    <t>ds max senate</t>
  </si>
  <si>
    <t>XGW54bN9LuYuP6QNgwxk</t>
  </si>
  <si>
    <t>['Electricity', 'Community Hall', 'Outdoor Sports facility', 'Swimming Pool', 'Gym', 'Parks', 'Power Backup', 'Water and Sanitation']</t>
  </si>
  <si>
    <t>['https://firebasestorage.googleapis.com/v0/b/masal-db-6cc78.appspot.com/o/photos%2Fds%20max%20senate%2Fds%20max%20senate_image_1.webp?alt=media', 'https://firebasestorage.googleapis.com/v0/b/masal-db-6cc78.appspot.com/o/photos%2Fds%20max%20senate%2Fds%20max%20senate_image_2.webp?alt=media', 'https://firebasestorage.googleapis.com/v0/b/masal-db-6cc78.appspot.com/o/photos%2Fds%20max%20senate%2Fds%20max%20senate_image_3.webp?alt=media', 'https://firebasestorage.googleapis.com/v0/b/masal-db-6cc78.appspot.com/o/photos%2Fds%20max%20senate%2Fds%20max%20senate_image_4.webp?alt=media', 'https://firebasestorage.googleapis.com/v0/b/masal-db-6cc78.appspot.com/o/photos%2Fds%20max%20senate%2Fds%20max%20senate_image_5.webp?alt=media', 'https://firebasestorage.googleapis.com/v0/b/masal-db-6cc78.appspot.com/o/photos%2Fds%20max%20senate%2Fds%20max%20senate_image_6.webp?alt=media', 'https://firebasestorage.googleapis.com/v0/b/masal-db-6cc78.appspot.com/o/photos%2Fds%20max%20senate%2Fds%20max%20senate_image_7.webp?alt=media']</t>
  </si>
  <si>
    <t>Begur, Bengaluru, Karnataka 560068</t>
  </si>
  <si>
    <t>alchemy elixir</t>
  </si>
  <si>
    <t>XO3i8usmtvq6OskmCaKc</t>
  </si>
  <si>
    <t>aratt city towers llp</t>
  </si>
  <si>
    <t>['https://firebasestorage.googleapis.com/v0/b/masal-db-6cc78.appspot.com/o/photos%2Falchemy%20elixir%2Falchemy%20elixir_image_1.webp?alt=media']</t>
  </si>
  <si>
    <t>aratt</t>
  </si>
  <si>
    <t>Maragondanahalli, Bommasandra, Karnataka 560100</t>
  </si>
  <si>
    <t>vaishno ambaram</t>
  </si>
  <si>
    <t>XY1hL2CzwQhHxd4LjGs2</t>
  </si>
  <si>
    <t>vaishno ventures</t>
  </si>
  <si>
    <t>vaishno builders</t>
  </si>
  <si>
    <t>century seasons</t>
  </si>
  <si>
    <t>XgTIp3qX9aXpHlxTed0a</t>
  </si>
  <si>
    <t>geetanjali effective realty solution pvt ltd</t>
  </si>
  <si>
    <t>No. 3/1 Fourth Floor, J P Techno Park, Millers Rd, Vasanth Nagar, Bengaluru, Karnataka 560052</t>
  </si>
  <si>
    <t>casagrand keatsway</t>
  </si>
  <si>
    <t>Xj3ACtjhB5Tlzm6LR5qP</t>
  </si>
  <si>
    <t>['https://firebasestorage.googleapis.com/v0/b/masal-db-6cc78.appspot.com/o/photos%2Fcasagrand%20keatsway%2Fcasagrand%20keatsway_image_1.webp?alt=media', 'https://firebasestorage.googleapis.com/v0/b/masal-db-6cc78.appspot.com/o/photos%2Fcasagrand%20keatsway%2Fcasagrand%20keatsway_image_10.webp?alt=media', 'https://firebasestorage.googleapis.com/v0/b/masal-db-6cc78.appspot.com/o/photos%2Fcasagrand%20keatsway%2Fcasagrand%20keatsway_image_11.webp?alt=media', 'https://firebasestorage.googleapis.com/v0/b/masal-db-6cc78.appspot.com/o/photos%2Fcasagrand%20keatsway%2Fcasagrand%20keatsway_image_12.webp?alt=media', 'https://firebasestorage.googleapis.com/v0/b/masal-db-6cc78.appspot.com/o/photos%2Fcasagrand%20keatsway%2Fcasagrand%20keatsway_image_13.webp?alt=media', 'https://firebasestorage.googleapis.com/v0/b/masal-db-6cc78.appspot.com/o/photos%2Fcasagrand%20keatsway%2Fcasagrand%20keatsway_image_14.webp?alt=media', 'https://firebasestorage.googleapis.com/v0/b/masal-db-6cc78.appspot.com/o/photos%2Fcasagrand%20keatsway%2Fcasagrand%20keatsway_image_15.webp?alt=media', 'https://firebasestorage.googleapis.com/v0/b/masal-db-6cc78.appspot.com/o/photos%2Fcasagrand%20keatsway%2Fcasagrand%20keatsway_image_16.webp?alt=media', 'https://firebasestorage.googleapis.com/v0/b/masal-db-6cc78.appspot.com/o/photos%2Fcasagrand%20keatsway%2Fcasagrand%20keatsway_image_2.webp?alt=media', 'https://firebasestorage.googleapis.com/v0/b/masal-db-6cc78.appspot.com/o/photos%2Fcasagrand%20keatsway%2Fcasagrand%20keatsway_image_3.webp?alt=media', 'https://firebasestorage.googleapis.com/v0/b/masal-db-6cc78.appspot.com/o/photos%2Fcasagrand%20keatsway%2Fcasagrand%20keatsway_image_4.webp?alt=media', 'https://firebasestorage.googleapis.com/v0/b/masal-db-6cc78.appspot.com/o/photos%2Fcasagrand%20keatsway%2Fcasagrand%20keatsway_image_5.webp?alt=media', 'https://firebasestorage.googleapis.com/v0/b/masal-db-6cc78.appspot.com/o/photos%2Fcasagrand%20keatsway%2Fcasagrand%20keatsway_image_6.webp?alt=media', 'https://firebasestorage.googleapis.com/v0/b/masal-db-6cc78.appspot.com/o/photos%2Fcasagrand%20keatsway%2Fcasagrand%20keatsway_image_7.webp?alt=media', 'https://firebasestorage.googleapis.com/v0/b/masal-db-6cc78.appspot.com/o/photos%2Fcasagrand%20keatsway%2Fcasagrand%20keatsway_image_8.webp?alt=media', 'https://firebasestorage.googleapis.com/v0/b/masal-db-6cc78.appspot.com/o/photos%2Fcasagrand%20keatsway%2Fcasagrand%20keatsway_image_9.webp?alt=media']</t>
  </si>
  <si>
    <t>Geddalahalli, Amam Enclave Layout, Ashwath Nagar, HBR Layout, Bengaluru, Geddalahalli, Karnataka 560077</t>
  </si>
  <si>
    <t>purva promenade</t>
  </si>
  <si>
    <t>Y01zQYYcynUB6gpGysgT</t>
  </si>
  <si>
    <t>['https://firebasestorage.googleapis.com/v0/b/masal-db-6cc78.appspot.com/o/photos%2Fpurva%20promenade%2Fpurva%20promenade_image_1.webp?alt=media', 'https://firebasestorage.googleapis.com/v0/b/masal-db-6cc78.appspot.com/o/photos%2Fpurva%20promenade%2Fpurva%20promenade_image_10.webp?alt=media', 'https://firebasestorage.googleapis.com/v0/b/masal-db-6cc78.appspot.com/o/photos%2Fpurva%20promenade%2Fpurva%20promenade_image_11.webp?alt=media', 'https://firebasestorage.googleapis.com/v0/b/masal-db-6cc78.appspot.com/o/photos%2Fpurva%20promenade%2Fpurva%20promenade_image_12.webp?alt=media', 'https://firebasestorage.googleapis.com/v0/b/masal-db-6cc78.appspot.com/o/photos%2Fpurva%20promenade%2Fpurva%20promenade_image_13.webp?alt=media', 'https://firebasestorage.googleapis.com/v0/b/masal-db-6cc78.appspot.com/o/photos%2Fpurva%20promenade%2Fpurva%20promenade_image_14.webp?alt=media', 'https://firebasestorage.googleapis.com/v0/b/masal-db-6cc78.appspot.com/o/photos%2Fpurva%20promenade%2Fpurva%20promenade_image_15.webp?alt=media', 'https://firebasestorage.googleapis.com/v0/b/masal-db-6cc78.appspot.com/o/photos%2Fpurva%20promenade%2Fpurva%20promenade_image_16.webp?alt=media', 'https://firebasestorage.googleapis.com/v0/b/masal-db-6cc78.appspot.com/o/photos%2Fpurva%20promenade%2Fpurva%20promenade_image_17.webp?alt=media', 'https://firebasestorage.googleapis.com/v0/b/masal-db-6cc78.appspot.com/o/photos%2Fpurva%20promenade%2Fpurva%20promenade_image_18.webp?alt=media', 'https://firebasestorage.googleapis.com/v0/b/masal-db-6cc78.appspot.com/o/photos%2Fpurva%20promenade%2Fpurva%20promenade_image_19.webp?alt=media', 'https://firebasestorage.googleapis.com/v0/b/masal-db-6cc78.appspot.com/o/photos%2Fpurva%20promenade%2Fpurva%20promenade_image_2.webp?alt=media', 'https://firebasestorage.googleapis.com/v0/b/masal-db-6cc78.appspot.com/o/photos%2Fpurva%20promenade%2Fpurva%20promenade_image_20.webp?alt=media', 'https://firebasestorage.googleapis.com/v0/b/masal-db-6cc78.appspot.com/o/photos%2Fpurva%20promenade%2Fpurva%20promenade_image_3.webp?alt=media', 'https://firebasestorage.googleapis.com/v0/b/masal-db-6cc78.appspot.com/o/photos%2Fpurva%20promenade%2Fpurva%20promenade_image_4.webp?alt=media', 'https://firebasestorage.googleapis.com/v0/b/masal-db-6cc78.appspot.com/o/photos%2Fpurva%20promenade%2Fpurva%20promenade_image_5.webp?alt=media', 'https://firebasestorage.googleapis.com/v0/b/masal-db-6cc78.appspot.com/o/photos%2Fpurva%20promenade%2Fpurva%20promenade_image_6.webp?alt=media', 'https://firebasestorage.googleapis.com/v0/b/masal-db-6cc78.appspot.com/o/photos%2Fpurva%20promenade%2Fpurva%20promenade_image_7.webp?alt=media', 'https://firebasestorage.googleapis.com/v0/b/masal-db-6cc78.appspot.com/o/photos%2Fpurva%20promenade%2Fpurva%20promenade_image_8.webp?alt=media', 'https://firebasestorage.googleapis.com/v0/b/masal-db-6cc78.appspot.com/o/photos%2Fpurva%20promenade%2Fpurva%20promenade_image_9.webp?alt=media']</t>
  </si>
  <si>
    <t>sobha brooklyn towers town park</t>
  </si>
  <si>
    <t>Y48gTxdF1M1VkJgBUUzs</t>
  </si>
  <si>
    <t>['Electricity', 'CCTV Surveillance', 'Outdoor Sports facility', 'Indoor Sports facility', 'Swimming Pool', 'Gym', 'Parks', 'Power Backup']</t>
  </si>
  <si>
    <t>['2.5BHK', '3.5BHK', '3BHK', '4BHK']</t>
  </si>
  <si>
    <t>['https://firebasestorage.googleapis.com/v0/b/masal-db-6cc78.appspot.com/o/photos%2Fsobha%20brooklyn%20towers%20town%20park%2Fsobha%20brooklyn%20towers%20town%20park_image_1.webp?alt=media', 'https://firebasestorage.googleapis.com/v0/b/masal-db-6cc78.appspot.com/o/photos%2Fsobha%20brooklyn%20towers%20town%20park%2Fsobha%20brooklyn%20towers%20town%20park_image_10.webp?alt=media', 'https://firebasestorage.googleapis.com/v0/b/masal-db-6cc78.appspot.com/o/photos%2Fsobha%20brooklyn%20towers%20town%20park%2Fsobha%20brooklyn%20towers%20town%20park_image_11.webp?alt=media', 'https://firebasestorage.googleapis.com/v0/b/masal-db-6cc78.appspot.com/o/photos%2Fsobha%20brooklyn%20towers%20town%20park%2Fsobha%20brooklyn%20towers%20town%20park_image_12.webp?alt=media', 'https://firebasestorage.googleapis.com/v0/b/masal-db-6cc78.appspot.com/o/photos%2Fsobha%20brooklyn%20towers%20town%20park%2Fsobha%20brooklyn%20towers%20town%20park_image_13.webp?alt=media', 'https://firebasestorage.googleapis.com/v0/b/masal-db-6cc78.appspot.com/o/photos%2Fsobha%20brooklyn%20towers%20town%20park%2Fsobha%20brooklyn%20towers%20town%20park_image_14.webp?alt=media', 'https://firebasestorage.googleapis.com/v0/b/masal-db-6cc78.appspot.com/o/photos%2Fsobha%20brooklyn%20towers%20town%20park%2Fsobha%20brooklyn%20towers%20town%20park_image_15.webp?alt=media', 'https://firebasestorage.googleapis.com/v0/b/masal-db-6cc78.appspot.com/o/photos%2Fsobha%20brooklyn%20towers%20town%20park%2Fsobha%20brooklyn%20towers%20town%20park_image_16.webp?alt=media', 'https://firebasestorage.googleapis.com/v0/b/masal-db-6cc78.appspot.com/o/photos%2Fsobha%20brooklyn%20towers%20town%20park%2Fsobha%20brooklyn%20towers%20town%20park_image_17.webp?alt=media', 'https://firebasestorage.googleapis.com/v0/b/masal-db-6cc78.appspot.com/o/photos%2Fsobha%20brooklyn%20towers%20town%20park%2Fsobha%20brooklyn%20towers%20town%20park_image_18.webp?alt=media', 'https://firebasestorage.googleapis.com/v0/b/masal-db-6cc78.appspot.com/o/photos%2Fsobha%20brooklyn%20towers%20town%20park%2Fsobha%20brooklyn%20towers%20town%20park_image_19.webp?alt=media', 'https://firebasestorage.googleapis.com/v0/b/masal-db-6cc78.appspot.com/o/photos%2Fsobha%20brooklyn%20towers%20town%20park%2Fsobha%20brooklyn%20towers%20town%20park_image_2.webp?alt=media', 'https://firebasestorage.googleapis.com/v0/b/masal-db-6cc78.appspot.com/o/photos%2Fsobha%20brooklyn%20towers%20town%20park%2Fsobha%20brooklyn%20towers%20town%20park_image_20.webp?alt=media', 'https://firebasestorage.googleapis.com/v0/b/masal-db-6cc78.appspot.com/o/photos%2Fsobha%20brooklyn%20towers%20town%20park%2Fsobha%20brooklyn%20towers%20town%20park_image_3.webp?alt=media', 'https://firebasestorage.googleapis.com/v0/b/masal-db-6cc78.appspot.com/o/photos%2Fsobha%20brooklyn%20towers%20town%20park%2Fsobha%20brooklyn%20towers%20town%20park_image_4.webp?alt=media', 'https://firebasestorage.googleapis.com/v0/b/masal-db-6cc78.appspot.com/o/photos%2Fsobha%20brooklyn%20towers%20town%20park%2Fsobha%20brooklyn%20towers%20town%20park_image_5.webp?alt=media', 'https://firebasestorage.googleapis.com/v0/b/masal-db-6cc78.appspot.com/o/photos%2Fsobha%20brooklyn%20towers%20town%20park%2Fsobha%20brooklyn%20towers%20town%20park_image_6.webp?alt=media', 'https://firebasestorage.googleapis.com/v0/b/masal-db-6cc78.appspot.com/o/photos%2Fsobha%20brooklyn%20towers%20town%20park%2Fsobha%20brooklyn%20towers%20town%20park_image_7.webp?alt=media', 'https://firebasestorage.googleapis.com/v0/b/masal-db-6cc78.appspot.com/o/photos%2Fsobha%20brooklyn%20towers%20town%20park%2Fsobha%20brooklyn%20towers%20town%20park_image_8.webp?alt=media', 'https://firebasestorage.googleapis.com/v0/b/masal-db-6cc78.appspot.com/o/photos%2Fsobha%20brooklyn%20towers%20town%20park%2Fsobha%20brooklyn%20towers%20town%20park_image_9.webp?alt=media']</t>
  </si>
  <si>
    <t>Service Rd`, Thirumagondanahalli, Bengaluru, Karnataka 562107</t>
  </si>
  <si>
    <t>artemis address</t>
  </si>
  <si>
    <t>YIjVW5SKOQtJy3AXw5gV</t>
  </si>
  <si>
    <t>indiabuilds real estates pvt ltd</t>
  </si>
  <si>
    <t>['https://firebasestorage.googleapis.com/v0/b/masal-db-6cc78.appspot.com/o/photos%2FArtemis%20Address%2FArtemis%20Address_image_1.webp?alt=media', 'https://firebasestorage.googleapis.com/v0/b/masal-db-6cc78.appspot.com/o/photos%2FArtemis%20Address%2FArtemis%20Address_image_2.webp?alt=media', 'https://firebasestorage.googleapis.com/v0/b/masal-db-6cc78.appspot.com/o/photos%2FArtemis%20Address%2FArtemis%20Address_image_3.webp?alt=media', 'https://firebasestorage.googleapis.com/v0/b/masal-db-6cc78.appspot.com/o/photos%2FArtemis%20Address%2FArtemis%20Address_image_4.webp?alt=media', 'https://firebasestorage.googleapis.com/v0/b/masal-db-6cc78.appspot.com/o/photos%2FArtemis%20Address%2FArtemis%20Address_image_5.webp?alt=media']</t>
  </si>
  <si>
    <t>SY NO 153/3, KASABA HOBLI, Mantana Kurchi, NELAMANGALA TALUK, Karnataka 562130</t>
  </si>
  <si>
    <t>mahindra zen</t>
  </si>
  <si>
    <t>YTfSMqxv7VLcMqPP7SAa</t>
  </si>
  <si>
    <t>mahindra lifespace developers limited</t>
  </si>
  <si>
    <t>['https://firebasestorage.googleapis.com/v0/b/masal-db-6cc78.appspot.com/o/photos%2Fmahindra%20zen%2Fmahindra%20zen_image_1.webp?alt=media', 'https://firebasestorage.googleapis.com/v0/b/masal-db-6cc78.appspot.com/o/photos%2Fmahindra%20zen%2Fmahindra%20zen_image_2.webp?alt=media', 'https://firebasestorage.googleapis.com/v0/b/masal-db-6cc78.appspot.com/o/photos%2Fmahindra%20zen%2Fmahindra%20zen_image_3.webp?alt=media', 'https://firebasestorage.googleapis.com/v0/b/masal-db-6cc78.appspot.com/o/photos%2Fmahindra%20zen%2Fmahindra%20zen_image_4.webp?alt=media', 'https://firebasestorage.googleapis.com/v0/b/masal-db-6cc78.appspot.com/o/photos%2Fmahindra%20zen%2Fmahindra%20zen_image_5.webp?alt=media', 'https://firebasestorage.googleapis.com/v0/b/masal-db-6cc78.appspot.com/o/photos%2Fmahindra%20zen%2Fmahindra%20zen_image_6.webp?alt=media']</t>
  </si>
  <si>
    <t>mahindra homes</t>
  </si>
  <si>
    <t>near, VJCR+PWC, 65, Manipal County Rd, off Hosur Road, Aishwarya Crystal Layout, Singasandra, Bengaluru, Karnataka 560068</t>
  </si>
  <si>
    <t>gr sitara</t>
  </si>
  <si>
    <t>YTrIKgpcdX0eSc41dIeS</t>
  </si>
  <si>
    <t>gr construction</t>
  </si>
  <si>
    <t>['https://firebasestorage.googleapis.com/v0/b/masal-db-6cc78.appspot.com/o/photos%2Fgr%20sitara%2Fgr%20sitara_image_1.webp?alt=media', 'https://firebasestorage.googleapis.com/v0/b/masal-db-6cc78.appspot.com/o/photos%2Fgr%20sitara%2Fgr%20sitara_image_10.webp?alt=media', 'https://firebasestorage.googleapis.com/v0/b/masal-db-6cc78.appspot.com/o/photos%2Fgr%20sitara%2Fgr%20sitara_image_11.webp?alt=media', 'https://firebasestorage.googleapis.com/v0/b/masal-db-6cc78.appspot.com/o/photos%2Fgr%20sitara%2Fgr%20sitara_image_12.webp?alt=media', 'https://firebasestorage.googleapis.com/v0/b/masal-db-6cc78.appspot.com/o/photos%2Fgr%20sitara%2Fgr%20sitara_image_13.webp?alt=media', 'https://firebasestorage.googleapis.com/v0/b/masal-db-6cc78.appspot.com/o/photos%2Fgr%20sitara%2Fgr%20sitara_image_14.webp?alt=media', 'https://firebasestorage.googleapis.com/v0/b/masal-db-6cc78.appspot.com/o/photos%2Fgr%20sitara%2Fgr%20sitara_image_15.webp?alt=media', 'https://firebasestorage.googleapis.com/v0/b/masal-db-6cc78.appspot.com/o/photos%2Fgr%20sitara%2Fgr%20sitara_image_16.webp?alt=media', 'https://firebasestorage.googleapis.com/v0/b/masal-db-6cc78.appspot.com/o/photos%2Fgr%20sitara%2Fgr%20sitara_image_17.webp?alt=media', 'https://firebasestorage.googleapis.com/v0/b/masal-db-6cc78.appspot.com/o/photos%2Fgr%20sitara%2Fgr%20sitara_image_18.webp?alt=media', 'https://firebasestorage.googleapis.com/v0/b/masal-db-6cc78.appspot.com/o/photos%2Fgr%20sitara%2Fgr%20sitara_image_19.webp?alt=media', 'https://firebasestorage.googleapis.com/v0/b/masal-db-6cc78.appspot.com/o/photos%2Fgr%20sitara%2Fgr%20sitara_image_2.webp?alt=media', 'https://firebasestorage.googleapis.com/v0/b/masal-db-6cc78.appspot.com/o/photos%2Fgr%20sitara%2Fgr%20sitara_image_20.webp?alt=media', 'https://firebasestorage.googleapis.com/v0/b/masal-db-6cc78.appspot.com/o/photos%2Fgr%20sitara%2Fgr%20sitara_image_3.webp?alt=media', 'https://firebasestorage.googleapis.com/v0/b/masal-db-6cc78.appspot.com/o/photos%2Fgr%20sitara%2Fgr%20sitara_image_4.webp?alt=media', 'https://firebasestorage.googleapis.com/v0/b/masal-db-6cc78.appspot.com/o/photos%2Fgr%20sitara%2Fgr%20sitara_image_5.webp?alt=media', 'https://firebasestorage.googleapis.com/v0/b/masal-db-6cc78.appspot.com/o/photos%2Fgr%20sitara%2Fgr%20sitara_image_6.webp?alt=media', 'https://firebasestorage.googleapis.com/v0/b/masal-db-6cc78.appspot.com/o/photos%2Fgr%20sitara%2Fgr%20sitara_image_7.webp?alt=media', 'https://firebasestorage.googleapis.com/v0/b/masal-db-6cc78.appspot.com/o/photos%2Fgr%20sitara%2Fgr%20sitara_image_8.webp?alt=media', 'https://firebasestorage.googleapis.com/v0/b/masal-db-6cc78.appspot.com/o/photos%2Fgr%20sitara%2Fgr%20sitara_image_9.webp?alt=media']</t>
  </si>
  <si>
    <t>Sy.No.9/3, Rayasandra Village, Anekal, Taluk, Bengaluru, Karnataka 560099</t>
  </si>
  <si>
    <t>embassy springs</t>
  </si>
  <si>
    <t>YXkQDBCQNwMjTa9zyfs9</t>
  </si>
  <si>
    <t>nam estates private limited</t>
  </si>
  <si>
    <t>['2100sqft', '2500sqft', '3000sqft', '3600sqft', '4000sqft', '5400sqft']</t>
  </si>
  <si>
    <t>forest in my backyard</t>
  </si>
  <si>
    <t>YeFTYEsN8LoGF36op48A</t>
  </si>
  <si>
    <t>earthen hues and estates private limited</t>
  </si>
  <si>
    <t>['https://firebasestorage.googleapis.com/v0/b/masal-db-6cc78.appspot.com/o/photos%2FForest%20in%20my%20Backyard%2FForest%20in%20my%20Backyard_image_1.webp?alt=media', 'https://firebasestorage.googleapis.com/v0/b/masal-db-6cc78.appspot.com/o/photos%2FForest%20in%20my%20Backyard%2FForest%20in%20my%20Backyard_image_10.webp?alt=media', 'https://firebasestorage.googleapis.com/v0/b/masal-db-6cc78.appspot.com/o/photos%2FForest%20in%20my%20Backyard%2FForest%20in%20my%20Backyard_image_11.webp?alt=media', 'https://firebasestorage.googleapis.com/v0/b/masal-db-6cc78.appspot.com/o/photos%2FForest%20in%20my%20Backyard%2FForest%20in%20my%20Backyard_image_12.webp?alt=media', 'https://firebasestorage.googleapis.com/v0/b/masal-db-6cc78.appspot.com/o/photos%2FForest%20in%20my%20Backyard%2FForest%20in%20my%20Backyard_image_13.webp?alt=media', 'https://firebasestorage.googleapis.com/v0/b/masal-db-6cc78.appspot.com/o/photos%2FForest%20in%20my%20Backyard%2FForest%20in%20my%20Backyard_image_14.webp?alt=media', 'https://firebasestorage.googleapis.com/v0/b/masal-db-6cc78.appspot.com/o/photos%2FForest%20in%20my%20Backyard%2FForest%20in%20my%20Backyard_image_15.webp?alt=media', 'https://firebasestorage.googleapis.com/v0/b/masal-db-6cc78.appspot.com/o/photos%2FForest%20in%20my%20Backyard%2FForest%20in%20my%20Backyard_image_16.webp?alt=media', 'https://firebasestorage.googleapis.com/v0/b/masal-db-6cc78.appspot.com/o/photos%2FForest%20in%20my%20Backyard%2FForest%20in%20my%20Backyard_image_17.webp?alt=media', 'https://firebasestorage.googleapis.com/v0/b/masal-db-6cc78.appspot.com/o/photos%2FForest%20in%20my%20Backyard%2FForest%20in%20my%20Backyard_image_18.webp?alt=media', 'https://firebasestorage.googleapis.com/v0/b/masal-db-6cc78.appspot.com/o/photos%2FForest%20in%20my%20Backyard%2FForest%20in%20my%20Backyard_image_19.webp?alt=media', 'https://firebasestorage.googleapis.com/v0/b/masal-db-6cc78.appspot.com/o/photos%2FForest%20in%20my%20Backyard%2FForest%20in%20my%20Backyard_image_2.webp?alt=media', 'https://firebasestorage.googleapis.com/v0/b/masal-db-6cc78.appspot.com/o/photos%2FForest%20in%20my%20Backyard%2FForest%20in%20my%20Backyard_image_3.webp?alt=media', 'https://firebasestorage.googleapis.com/v0/b/masal-db-6cc78.appspot.com/o/photos%2FForest%20in%20my%20Backyard%2FForest%20in%20my%20Backyard_image_4.webp?alt=media', 'https://firebasestorage.googleapis.com/v0/b/masal-db-6cc78.appspot.com/o/photos%2FForest%20in%20my%20Backyard%2FForest%20in%20my%20Backyard_image_5.webp?alt=media', 'https://firebasestorage.googleapis.com/v0/b/masal-db-6cc78.appspot.com/o/photos%2FForest%20in%20my%20Backyard%2FForest%20in%20my%20Backyard_image_6.webp?alt=media', 'https://firebasestorage.googleapis.com/v0/b/masal-db-6cc78.appspot.com/o/photos%2FForest%20in%20my%20Backyard%2FForest%20in%20my%20Backyard_image_7.webp?alt=media', 'https://firebasestorage.googleapis.com/v0/b/masal-db-6cc78.appspot.com/o/photos%2FForest%20in%20my%20Backyard%2FForest%20in%20my%20Backyard_image_8.webp?alt=media', 'https://firebasestorage.googleapis.com/v0/b/masal-db-6cc78.appspot.com/o/photos%2FForest%20in%20my%20Backyard%2FForest%20in%20my%20Backyard_image_9.webp?alt=media']</t>
  </si>
  <si>
    <t>earthen hues</t>
  </si>
  <si>
    <t>Site no 58/2, Dyavarahalli, Kundana Hobli Devanahalli Taluk, Rural, Bengaluru, Karnataka 562110</t>
  </si>
  <si>
    <t>concorder hill crest</t>
  </si>
  <si>
    <t>YfL8BQvEcIdzv3mmtR5d</t>
  </si>
  <si>
    <t>concorder sylvan view</t>
  </si>
  <si>
    <t>['https://firebasestorage.googleapis.com/v0/b/masal-db-6cc78.appspot.com/o/photos%2FConcorde%20Hill%20Crest%2FConcorde%20Hill%20Crest_image_1.webp?alt=media', 'https://firebasestorage.googleapis.com/v0/b/masal-db-6cc78.appspot.com/o/photos%2FConcorde%20Hill%20Crest%2FConcorde%20Hill%20Crest_image_10.webp?alt=media', 'https://firebasestorage.googleapis.com/v0/b/masal-db-6cc78.appspot.com/o/photos%2FConcorde%20Hill%20Crest%2FConcorde%20Hill%20Crest_image_11.webp?alt=media', 'https://firebasestorage.googleapis.com/v0/b/masal-db-6cc78.appspot.com/o/photos%2FConcorde%20Hill%20Crest%2FConcorde%20Hill%20Crest_image_12.webp?alt=media', 'https://firebasestorage.googleapis.com/v0/b/masal-db-6cc78.appspot.com/o/photos%2FConcorde%20Hill%20Crest%2FConcorde%20Hill%20Crest_image_13.webp?alt=media', 'https://firebasestorage.googleapis.com/v0/b/masal-db-6cc78.appspot.com/o/photos%2FConcorde%20Hill%20Crest%2FConcorde%20Hill%20Crest_image_14.webp?alt=media', 'https://firebasestorage.googleapis.com/v0/b/masal-db-6cc78.appspot.com/o/photos%2FConcorde%20Hill%20Crest%2FConcorde%20Hill%20Crest_image_15.webp?alt=media', 'https://firebasestorage.googleapis.com/v0/b/masal-db-6cc78.appspot.com/o/photos%2FConcorde%20Hill%20Crest%2FConcorde%20Hill%20Crest_image_16.webp?alt=media', 'https://firebasestorage.googleapis.com/v0/b/masal-db-6cc78.appspot.com/o/photos%2FConcorde%20Hill%20Crest%2FConcorde%20Hill%20Crest_image_17.webp?alt=media', 'https://firebasestorage.googleapis.com/v0/b/masal-db-6cc78.appspot.com/o/photos%2FConcorde%20Hill%20Crest%2FConcorde%20Hill%20Crest_image_18.webp?alt=media', 'https://firebasestorage.googleapis.com/v0/b/masal-db-6cc78.appspot.com/o/photos%2FConcorde%20Hill%20Crest%2FConcorde%20Hill%20Crest_image_19.webp?alt=media', 'https://firebasestorage.googleapis.com/v0/b/masal-db-6cc78.appspot.com/o/photos%2FConcorde%20Hill%20Crest%2FConcorde%20Hill%20Crest_image_2.webp?alt=media', 'https://firebasestorage.googleapis.com/v0/b/masal-db-6cc78.appspot.com/o/photos%2FConcorde%20Hill%20Crest%2FConcorde%20Hill%20Crest_image_20.webp?alt=media', 'https://firebasestorage.googleapis.com/v0/b/masal-db-6cc78.appspot.com/o/photos%2FConcorde%20Hill%20Crest%2FConcorde%20Hill%20Crest_image_3.webp?alt=media', 'https://firebasestorage.googleapis.com/v0/b/masal-db-6cc78.appspot.com/o/photos%2FConcorde%20Hill%20Crest%2FConcorde%20Hill%20Crest_image_4.webp?alt=media', 'https://firebasestorage.googleapis.com/v0/b/masal-db-6cc78.appspot.com/o/photos%2FConcorde%20Hill%20Crest%2FConcorde%20Hill%20Crest_image_5.webp?alt=media', 'https://firebasestorage.googleapis.com/v0/b/masal-db-6cc78.appspot.com/o/photos%2FConcorde%20Hill%20Crest%2FConcorde%20Hill%20Crest_image_6.webp?alt=media', 'https://firebasestorage.googleapis.com/v0/b/masal-db-6cc78.appspot.com/o/photos%2FConcorde%20Hill%20Crest%2FConcorde%20Hill%20Crest_image_7.webp?alt=media', 'https://firebasestorage.googleapis.com/v0/b/masal-db-6cc78.appspot.com/o/photos%2FConcorde%20Hill%20Crest%2FConcorde%20Hill%20Crest_image_8.webp?alt=media', 'https://firebasestorage.googleapis.com/v0/b/masal-db-6cc78.appspot.com/o/photos%2FConcorde%20Hill%20Crest%2FConcorde%20Hill%20Crest_image_9.webp?alt=media']</t>
  </si>
  <si>
    <t>concorde</t>
  </si>
  <si>
    <t>On, NH 44, Karnataka 562104</t>
  </si>
  <si>
    <t>orchid platinum</t>
  </si>
  <si>
    <t>Ykraeau84faH1hLstQ9C</t>
  </si>
  <si>
    <t>goyal hariyana constructions</t>
  </si>
  <si>
    <t>['https://firebasestorage.googleapis.com/v0/b/masal-db-6cc78.appspot.com/o/photos%2Forchid%20platinum%2Forchid%20platinum_image_1.webp?alt=media', 'https://firebasestorage.googleapis.com/v0/b/masal-db-6cc78.appspot.com/o/photos%2Forchid%20platinum%2Forchid%20platinum_image_2.webp?alt=media', 'https://firebasestorage.googleapis.com/v0/b/masal-db-6cc78.appspot.com/o/photos%2Forchid%20platinum%2Forchid%20platinum_image_3.webp?alt=media', 'https://firebasestorage.googleapis.com/v0/b/masal-db-6cc78.appspot.com/o/photos%2Forchid%20platinum%2Forchid%20platinum_image_4.webp?alt=media', 'https://firebasestorage.googleapis.com/v0/b/masal-db-6cc78.appspot.com/o/photos%2Forchid%20platinum%2Forchid%20platinum_image_5.webp?alt=media', 'https://firebasestorage.googleapis.com/v0/b/masal-db-6cc78.appspot.com/o/photos%2Forchid%20platinum%2Forchid%20platinum_image_6.webp?alt=media', 'https://firebasestorage.googleapis.com/v0/b/masal-db-6cc78.appspot.com/o/photos%2Forchid%20platinum%2Forchid%20platinum_image_7.webp?alt=media', 'https://firebasestorage.googleapis.com/v0/b/masal-db-6cc78.appspot.com/o/photos%2Forchid%20platinum%2Forchid%20platinum_image_8.webp?alt=media']</t>
  </si>
  <si>
    <t>Sy No, 6/1A &amp; Sy No 6/1B, Whitefield Main Road Whitefield Village, KR Puram Hobli, Bengaluru, Karnataka 560066</t>
  </si>
  <si>
    <t>the earth</t>
  </si>
  <si>
    <t>YlgIssNmDFOl9hvFkcdm</t>
  </si>
  <si>
    <t>srk infra projects privatelimited</t>
  </si>
  <si>
    <t>['1500sqft', '1800sqft', '2400sqft', '3000sqft']</t>
  </si>
  <si>
    <t>srk infra</t>
  </si>
  <si>
    <t>abhigna misty woods</t>
  </si>
  <si>
    <t>YtUl6WNJAl5bkJCD4OBZ</t>
  </si>
  <si>
    <t>abhigna construction</t>
  </si>
  <si>
    <t>['https://firebasestorage.googleapis.com/v0/b/masal-db-6cc78.appspot.com/o/photos%2Fabhigna%20misty%20woods%2Fabhigna%20misty%20woods_image_1.webp?alt=media', 'https://firebasestorage.googleapis.com/v0/b/masal-db-6cc78.appspot.com/o/photos%2Fabhigna%20misty%20woods%2Fabhigna%20misty%20woods_image_10.webp?alt=media', 'https://firebasestorage.googleapis.com/v0/b/masal-db-6cc78.appspot.com/o/photos%2Fabhigna%20misty%20woods%2Fabhigna%20misty%20woods_image_11.webp?alt=media', 'https://firebasestorage.googleapis.com/v0/b/masal-db-6cc78.appspot.com/o/photos%2Fabhigna%20misty%20woods%2Fabhigna%20misty%20woods_image_12.webp?alt=media', 'https://firebasestorage.googleapis.com/v0/b/masal-db-6cc78.appspot.com/o/photos%2Fabhigna%20misty%20woods%2Fabhigna%20misty%20woods_image_13.webp?alt=media', 'https://firebasestorage.googleapis.com/v0/b/masal-db-6cc78.appspot.com/o/photos%2Fabhigna%20misty%20woods%2Fabhigna%20misty%20woods_image_14.webp?alt=media', 'https://firebasestorage.googleapis.com/v0/b/masal-db-6cc78.appspot.com/o/photos%2Fabhigna%20misty%20woods%2Fabhigna%20misty%20woods_image_15.webp?alt=media', 'https://firebasestorage.googleapis.com/v0/b/masal-db-6cc78.appspot.com/o/photos%2Fabhigna%20misty%20woods%2Fabhigna%20misty%20woods_image_16.webp?alt=media', 'https://firebasestorage.googleapis.com/v0/b/masal-db-6cc78.appspot.com/o/photos%2Fabhigna%20misty%20woods%2Fabhigna%20misty%20woods_image_17.webp?alt=media', 'https://firebasestorage.googleapis.com/v0/b/masal-db-6cc78.appspot.com/o/photos%2Fabhigna%20misty%20woods%2Fabhigna%20misty%20woods_image_18.webp?alt=media', 'https://firebasestorage.googleapis.com/v0/b/masal-db-6cc78.appspot.com/o/photos%2Fabhigna%20misty%20woods%2Fabhigna%20misty%20woods_image_19.webp?alt=media', 'https://firebasestorage.googleapis.com/v0/b/masal-db-6cc78.appspot.com/o/photos%2Fabhigna%20misty%20woods%2Fabhigna%20misty%20woods_image_2.webp?alt=media', 'https://firebasestorage.googleapis.com/v0/b/masal-db-6cc78.appspot.com/o/photos%2Fabhigna%20misty%20woods%2Fabhigna%20misty%20woods_image_3.webp?alt=media', 'https://firebasestorage.googleapis.com/v0/b/masal-db-6cc78.appspot.com/o/photos%2Fabhigna%20misty%20woods%2Fabhigna%20misty%20woods_image_4.webp?alt=media', 'https://firebasestorage.googleapis.com/v0/b/masal-db-6cc78.appspot.com/o/photos%2Fabhigna%20misty%20woods%2Fabhigna%20misty%20woods_image_5.webp?alt=media', 'https://firebasestorage.googleapis.com/v0/b/masal-db-6cc78.appspot.com/o/photos%2Fabhigna%20misty%20woods%2Fabhigna%20misty%20woods_image_6.webp?alt=media', 'https://firebasestorage.googleapis.com/v0/b/masal-db-6cc78.appspot.com/o/photos%2Fabhigna%20misty%20woods%2Fabhigna%20misty%20woods_image_7.webp?alt=media', 'https://firebasestorage.googleapis.com/v0/b/masal-db-6cc78.appspot.com/o/photos%2Fabhigna%20misty%20woods%2Fabhigna%20misty%20woods_image_8.webp?alt=media', 'https://firebasestorage.googleapis.com/v0/b/masal-db-6cc78.appspot.com/o/photos%2Fabhigna%20misty%20woods%2Fabhigna%20misty%20woods_image_9.webp?alt=media']</t>
  </si>
  <si>
    <t>abhigna's</t>
  </si>
  <si>
    <t>the imperial address</t>
  </si>
  <si>
    <t>ZCiGR3dtOVNOmmzdt5UN</t>
  </si>
  <si>
    <t>address maker realtor private limited</t>
  </si>
  <si>
    <t>['https://firebasestorage.googleapis.com/v0/b/masal-db-6cc78.appspot.com/o/photos%2FThe%20Imperial%20Address%2FThe%20Imperial%20Address_image_1.webp?alt=media', 'https://firebasestorage.googleapis.com/v0/b/masal-db-6cc78.appspot.com/o/photos%2FThe%20Imperial%20Address%2FThe%20Imperial%20Address_image_10.webp?alt=media', 'https://firebasestorage.googleapis.com/v0/b/masal-db-6cc78.appspot.com/o/photos%2FThe%20Imperial%20Address%2FThe%20Imperial%20Address_image_11.webp?alt=media', 'https://firebasestorage.googleapis.com/v0/b/masal-db-6cc78.appspot.com/o/photos%2FThe%20Imperial%20Address%2FThe%20Imperial%20Address_image_12.webp?alt=media', 'https://firebasestorage.googleapis.com/v0/b/masal-db-6cc78.appspot.com/o/photos%2FThe%20Imperial%20Address%2FThe%20Imperial%20Address_image_13.webp?alt=media', 'https://firebasestorage.googleapis.com/v0/b/masal-db-6cc78.appspot.com/o/photos%2FThe%20Imperial%20Address%2FThe%20Imperial%20Address_image_14.webp?alt=media', 'https://firebasestorage.googleapis.com/v0/b/masal-db-6cc78.appspot.com/o/photos%2FThe%20Imperial%20Address%2FThe%20Imperial%20Address_image_15.webp?alt=media', 'https://firebasestorage.googleapis.com/v0/b/masal-db-6cc78.appspot.com/o/photos%2FThe%20Imperial%20Address%2FThe%20Imperial%20Address_image_16.webp?alt=media', 'https://firebasestorage.googleapis.com/v0/b/masal-db-6cc78.appspot.com/o/photos%2FThe%20Imperial%20Address%2FThe%20Imperial%20Address_image_17.webp?alt=media', 'https://firebasestorage.googleapis.com/v0/b/masal-db-6cc78.appspot.com/o/photos%2FThe%20Imperial%20Address%2FThe%20Imperial%20Address_image_18.webp?alt=media', 'https://firebasestorage.googleapis.com/v0/b/masal-db-6cc78.appspot.com/o/photos%2FThe%20Imperial%20Address%2FThe%20Imperial%20Address_image_19.webp?alt=media', 'https://firebasestorage.googleapis.com/v0/b/masal-db-6cc78.appspot.com/o/photos%2FThe%20Imperial%20Address%2FThe%20Imperial%20Address_image_2.webp?alt=media', 'https://firebasestorage.googleapis.com/v0/b/masal-db-6cc78.appspot.com/o/photos%2FThe%20Imperial%20Address%2FThe%20Imperial%20Address_image_20.webp?alt=media', 'https://firebasestorage.googleapis.com/v0/b/masal-db-6cc78.appspot.com/o/photos%2FThe%20Imperial%20Address%2FThe%20Imperial%20Address_image_3.webp?alt=media', 'https://firebasestorage.googleapis.com/v0/b/masal-db-6cc78.appspot.com/o/photos%2FThe%20Imperial%20Address%2FThe%20Imperial%20Address_image_4.webp?alt=media', 'https://firebasestorage.googleapis.com/v0/b/masal-db-6cc78.appspot.com/o/photos%2FThe%20Imperial%20Address%2FThe%20Imperial%20Address_image_5.webp?alt=media', 'https://firebasestorage.googleapis.com/v0/b/masal-db-6cc78.appspot.com/o/photos%2FThe%20Imperial%20Address%2FThe%20Imperial%20Address_image_6.webp?alt=media', 'https://firebasestorage.googleapis.com/v0/b/masal-db-6cc78.appspot.com/o/photos%2FThe%20Imperial%20Address%2FThe%20Imperial%20Address_image_7.webp?alt=media', 'https://firebasestorage.googleapis.com/v0/b/masal-db-6cc78.appspot.com/o/photos%2FThe%20Imperial%20Address%2FThe%20Imperial%20Address_image_8.webp?alt=media', 'https://firebasestorage.googleapis.com/v0/b/masal-db-6cc78.appspot.com/o/photos%2FThe%20Imperial%20Address%2FThe%20Imperial%20Address_image_9.webp?alt=media']</t>
  </si>
  <si>
    <t>Bus stop, Anekal Chandapura Main Road, Near Kammasandra Agrahaara, Bengaluru, Karnataka 562106</t>
  </si>
  <si>
    <t>mahendra arto helix</t>
  </si>
  <si>
    <t>ZKF8bRYRgLrKYteupGGl</t>
  </si>
  <si>
    <t>mahendra arto llp</t>
  </si>
  <si>
    <t>['https://firebasestorage.googleapis.com/v0/b/masal-db-6cc78.appspot.com/o/photos%2Fmahendra%20arto%20helix%2Fmahendra%20arto%20helix_image_1.webp?alt=media', 'https://firebasestorage.googleapis.com/v0/b/masal-db-6cc78.appspot.com/o/photos%2Fmahendra%20arto%20helix%2Fmahendra%20arto%20helix_image_10.webp?alt=media', 'https://firebasestorage.googleapis.com/v0/b/masal-db-6cc78.appspot.com/o/photos%2Fmahendra%20arto%20helix%2Fmahendra%20arto%20helix_image_11.webp?alt=media', 'https://firebasestorage.googleapis.com/v0/b/masal-db-6cc78.appspot.com/o/photos%2Fmahendra%20arto%20helix%2Fmahendra%20arto%20helix_image_12.webp?alt=media', 'https://firebasestorage.googleapis.com/v0/b/masal-db-6cc78.appspot.com/o/photos%2Fmahendra%20arto%20helix%2Fmahendra%20arto%20helix_image_13.webp?alt=media', 'https://firebasestorage.googleapis.com/v0/b/masal-db-6cc78.appspot.com/o/photos%2Fmahendra%20arto%20helix%2Fmahendra%20arto%20helix_image_14.webp?alt=media', 'https://firebasestorage.googleapis.com/v0/b/masal-db-6cc78.appspot.com/o/photos%2Fmahendra%20arto%20helix%2Fmahendra%20arto%20helix_image_15.webp?alt=media', 'https://firebasestorage.googleapis.com/v0/b/masal-db-6cc78.appspot.com/o/photos%2Fmahendra%20arto%20helix%2Fmahendra%20arto%20helix_image_16.webp?alt=media', 'https://firebasestorage.googleapis.com/v0/b/masal-db-6cc78.appspot.com/o/photos%2Fmahendra%20arto%20helix%2Fmahendra%20arto%20helix_image_17.webp?alt=media', 'https://firebasestorage.googleapis.com/v0/b/masal-db-6cc78.appspot.com/o/photos%2Fmahendra%20arto%20helix%2Fmahendra%20arto%20helix_image_18.webp?alt=media', 'https://firebasestorage.googleapis.com/v0/b/masal-db-6cc78.appspot.com/o/photos%2Fmahendra%20arto%20helix%2Fmahendra%20arto%20helix_image_19.webp?alt=media', 'https://firebasestorage.googleapis.com/v0/b/masal-db-6cc78.appspot.com/o/photos%2Fmahendra%20arto%20helix%2Fmahendra%20arto%20helix_image_2.webp?alt=media', 'https://firebasestorage.googleapis.com/v0/b/masal-db-6cc78.appspot.com/o/photos%2Fmahendra%20arto%20helix%2Fmahendra%20arto%20helix_image_3.webp?alt=media', 'https://firebasestorage.googleapis.com/v0/b/masal-db-6cc78.appspot.com/o/photos%2Fmahendra%20arto%20helix%2Fmahendra%20arto%20helix_image_4.webp?alt=media', 'https://firebasestorage.googleapis.com/v0/b/masal-db-6cc78.appspot.com/o/photos%2Fmahendra%20arto%20helix%2Fmahendra%20arto%20helix_image_5.webp?alt=media', 'https://firebasestorage.googleapis.com/v0/b/masal-db-6cc78.appspot.com/o/photos%2Fmahendra%20arto%20helix%2Fmahendra%20arto%20helix_image_6.webp?alt=media', 'https://firebasestorage.googleapis.com/v0/b/masal-db-6cc78.appspot.com/o/photos%2Fmahendra%20arto%20helix%2Fmahendra%20arto%20helix_image_7.webp?alt=media', 'https://firebasestorage.googleapis.com/v0/b/masal-db-6cc78.appspot.com/o/photos%2Fmahendra%20arto%20helix%2Fmahendra%20arto%20helix_image_8.webp?alt=media', 'https://firebasestorage.googleapis.com/v0/b/masal-db-6cc78.appspot.com/o/photos%2Fmahendra%20arto%20helix%2Fmahendra%20arto%20helix_image_9.webp?alt=media']</t>
  </si>
  <si>
    <t>mahendra arto</t>
  </si>
  <si>
    <t>SY. No.275/1 &amp; 275/2, Hulimangala village Jigani Hobli, Anekal, Bengaluru, Karnataka 560100</t>
  </si>
  <si>
    <t>mahaveer grandis</t>
  </si>
  <si>
    <t>Zd8fgHLIBxJ8Lh3NFzfL</t>
  </si>
  <si>
    <t>['https://firebasestorage.googleapis.com/v0/b/masal-db-6cc78.appspot.com/o/photos%2Fmahaveer%20grandis%2Fmahaveer%20grandis_image_1.webp?alt=media', 'https://firebasestorage.googleapis.com/v0/b/masal-db-6cc78.appspot.com/o/photos%2Fmahaveer%20grandis%2Fmahaveer%20grandis_image_2.webp?alt=media']</t>
  </si>
  <si>
    <t>nature nxt</t>
  </si>
  <si>
    <t>a4f8f3VLQq57e29fXddL</t>
  </si>
  <si>
    <t>tattvam united</t>
  </si>
  <si>
    <t>['1200sqft', '1500sqft', '1600sqft', '1800sqft', '2000sqft', '2399sqft', '3000sqft']</t>
  </si>
  <si>
    <t>['https://firebasestorage.googleapis.com/v0/b/masal-db-6cc78.appspot.com/o/photos%2FNature%20Nxt%2FNature%20Nxt_image_1.webp?alt=media', 'https://firebasestorage.googleapis.com/v0/b/masal-db-6cc78.appspot.com/o/photos%2FNature%20Nxt%2FNature%20Nxt_image_10.webp?alt=media', 'https://firebasestorage.googleapis.com/v0/b/masal-db-6cc78.appspot.com/o/photos%2FNature%20Nxt%2FNature%20Nxt_image_2.webp?alt=media', 'https://firebasestorage.googleapis.com/v0/b/masal-db-6cc78.appspot.com/o/photos%2FNature%20Nxt%2FNature%20Nxt_image_3.webp?alt=media', 'https://firebasestorage.googleapis.com/v0/b/masal-db-6cc78.appspot.com/o/photos%2FNature%20Nxt%2FNature%20Nxt_image_4.webp?alt=media', 'https://firebasestorage.googleapis.com/v0/b/masal-db-6cc78.appspot.com/o/photos%2FNature%20Nxt%2FNature%20Nxt_image_5.webp?alt=media', 'https://firebasestorage.googleapis.com/v0/b/masal-db-6cc78.appspot.com/o/photos%2FNature%20Nxt%2FNature%20Nxt_image_6.webp?alt=media', 'https://firebasestorage.googleapis.com/v0/b/masal-db-6cc78.appspot.com/o/photos%2FNature%20Nxt%2FNature%20Nxt_image_7.webp?alt=media', 'https://firebasestorage.googleapis.com/v0/b/masal-db-6cc78.appspot.com/o/photos%2FNature%20Nxt%2FNature%20Nxt_image_8.webp?alt=media', 'https://firebasestorage.googleapis.com/v0/b/masal-db-6cc78.appspot.com/o/photos%2FNature%20Nxt%2FNature%20Nxt_image_9.webp?alt=media']</t>
  </si>
  <si>
    <t>tattvam</t>
  </si>
  <si>
    <t>VRF6+HQH, Chikka Thirupati Rd, Bengaluru, Karnataka 562125</t>
  </si>
  <si>
    <t>12Â° 52' 26.0004" N 77Â° 48' 42.0012" E</t>
  </si>
  <si>
    <t>godrej woodscapes</t>
  </si>
  <si>
    <t>aXEq42e1kcLg2PHg7PON</t>
  </si>
  <si>
    <t>['2BHK', '3.5BHK', '3BHK', '4BHK']</t>
  </si>
  <si>
    <t>birla alokya</t>
  </si>
  <si>
    <t>avKFWRhP6GWtgN24LppT</t>
  </si>
  <si>
    <t>birla estate pvt ltd</t>
  </si>
  <si>
    <t>brigade nanda heights</t>
  </si>
  <si>
    <t>b09gptTcaZeuYj0gUAbN</t>
  </si>
  <si>
    <t>['https://firebasestorage.googleapis.com/v0/b/masal-db-6cc78.appspot.com/o/photos%2Fbrigade%20nanda%20heights%2Fbrigade%20nanda%20heights_image_1.webp?alt=media', 'https://firebasestorage.googleapis.com/v0/b/masal-db-6cc78.appspot.com/o/photos%2Fbrigade%20nanda%20heights%2Fbrigade%20nanda%20heights_image_10.webp?alt=media', 'https://firebasestorage.googleapis.com/v0/b/masal-db-6cc78.appspot.com/o/photos%2Fbrigade%20nanda%20heights%2Fbrigade%20nanda%20heights_image_11.webp?alt=media', 'https://firebasestorage.googleapis.com/v0/b/masal-db-6cc78.appspot.com/o/photos%2Fbrigade%20nanda%20heights%2Fbrigade%20nanda%20heights_image_12.webp?alt=media', 'https://firebasestorage.googleapis.com/v0/b/masal-db-6cc78.appspot.com/o/photos%2Fbrigade%20nanda%20heights%2Fbrigade%20nanda%20heights_image_2.webp?alt=media', 'https://firebasestorage.googleapis.com/v0/b/masal-db-6cc78.appspot.com/o/photos%2Fbrigade%20nanda%20heights%2Fbrigade%20nanda%20heights_image_3.webp?alt=media', 'https://firebasestorage.googleapis.com/v0/b/masal-db-6cc78.appspot.com/o/photos%2Fbrigade%20nanda%20heights%2Fbrigade%20nanda%20heights_image_4.webp?alt=media', 'https://firebasestorage.googleapis.com/v0/b/masal-db-6cc78.appspot.com/o/photos%2Fbrigade%20nanda%20heights%2Fbrigade%20nanda%20heights_image_5.webp?alt=media', 'https://firebasestorage.googleapis.com/v0/b/masal-db-6cc78.appspot.com/o/photos%2Fbrigade%20nanda%20heights%2Fbrigade%20nanda%20heights_image_6.webp?alt=media', 'https://firebasestorage.googleapis.com/v0/b/masal-db-6cc78.appspot.com/o/photos%2Fbrigade%20nanda%20heights%2Fbrigade%20nanda%20heights_image_7.webp?alt=media', 'https://firebasestorage.googleapis.com/v0/b/masal-db-6cc78.appspot.com/o/photos%2Fbrigade%20nanda%20heights%2Fbrigade%20nanda%20heights_image_8.webp?alt=media', 'https://firebasestorage.googleapis.com/v0/b/masal-db-6cc78.appspot.com/o/photos%2Fbrigade%20nanda%20heights%2Fbrigade%20nanda%20heights_image_9.webp?alt=media']</t>
  </si>
  <si>
    <t>Sy.No.74/2A &amp; Sy.No.64/1B (Old Sy.64/1 Chikkallasandra, Taluk, Village, South, Uttarahalli Hobli, Bengaluru, Karnataka 560061</t>
  </si>
  <si>
    <t>manyata midlands</t>
  </si>
  <si>
    <t>b5IbfBT7uyxQP35zj7iD</t>
  </si>
  <si>
    <t>reddy veeranna constructions pvt ltd</t>
  </si>
  <si>
    <t>['https://firebasestorage.googleapis.com/v0/b/masal-db-6cc78.appspot.com/o/photos%2FManyata%20Midlands%2FManyata%20Midlands_image_3.webp?alt=media', 'https://firebasestorage.googleapis.com/v0/b/masal-db-6cc78.appspot.com/o/photos%2FManyata%20Midlands%2FManyata%20Midlands_image_4.webp?alt=media', 'https://firebasestorage.googleapis.com/v0/b/masal-db-6cc78.appspot.com/o/photos%2FManyata%20Midlands%2FManyata%20Midlands_image_5.webp?alt=media', 'https://firebasestorage.googleapis.com/v0/b/masal-db-6cc78.appspot.com/o/photos%2FManyata%20Midlands%2FManyata%20Midlands_image_6.webp?alt=media', 'https://firebasestorage.googleapis.com/v0/b/masal-db-6cc78.appspot.com/o/photos%2FManyata%20Midlands%2FManyata%20Midlands_image_7.webp?alt=media', 'https://firebasestorage.googleapis.com/v0/b/masal-db-6cc78.appspot.com/o/photos%2FManyata%20Midlands%2FManyata%20Midlands_image_8.webp?alt=media', 'https://firebasestorage.googleapis.com/v0/b/masal-db-6cc78.appspot.com/o/photos%2FManyata%20Midlands%2FManyata%20Midlands_image_9.webp?alt=media']</t>
  </si>
  <si>
    <t>Next to Sairam College, Gudnahalli Anekal, Karnataka 562106</t>
  </si>
  <si>
    <t>honey comb homes</t>
  </si>
  <si>
    <t>bU4PEUnnet1caZlc5Vbt</t>
  </si>
  <si>
    <t>['Electricity', 'CCTV Surveillance', 'Community Hall', 'Parks', 'Power Backup', 'Water and Sanitation']</t>
  </si>
  <si>
    <t>honey comb builders</t>
  </si>
  <si>
    <t>['https://firebasestorage.googleapis.com/v0/b/masal-db-6cc78.appspot.com/o/photos%2Fhoney%20comb%20homes%2Fhoney%20comb%20homes_image_1.webp?alt=media', 'https://firebasestorage.googleapis.com/v0/b/masal-db-6cc78.appspot.com/o/photos%2Fhoney%20comb%20homes%2Fhoney%20comb%20homes_image_10.webp?alt=media', 'https://firebasestorage.googleapis.com/v0/b/masal-db-6cc78.appspot.com/o/photos%2Fhoney%20comb%20homes%2Fhoney%20comb%20homes_image_11.webp?alt=media', 'https://firebasestorage.googleapis.com/v0/b/masal-db-6cc78.appspot.com/o/photos%2Fhoney%20comb%20homes%2Fhoney%20comb%20homes_image_12.webp?alt=media', 'https://firebasestorage.googleapis.com/v0/b/masal-db-6cc78.appspot.com/o/photos%2Fhoney%20comb%20homes%2Fhoney%20comb%20homes_image_13.webp?alt=media', 'https://firebasestorage.googleapis.com/v0/b/masal-db-6cc78.appspot.com/o/photos%2Fhoney%20comb%20homes%2Fhoney%20comb%20homes_image_14.webp?alt=media', 'https://firebasestorage.googleapis.com/v0/b/masal-db-6cc78.appspot.com/o/photos%2Fhoney%20comb%20homes%2Fhoney%20comb%20homes_image_15.webp?alt=media', 'https://firebasestorage.googleapis.com/v0/b/masal-db-6cc78.appspot.com/o/photos%2Fhoney%20comb%20homes%2Fhoney%20comb%20homes_image_16.webp?alt=media', 'https://firebasestorage.googleapis.com/v0/b/masal-db-6cc78.appspot.com/o/photos%2Fhoney%20comb%20homes%2Fhoney%20comb%20homes_image_17.webp?alt=media', 'https://firebasestorage.googleapis.com/v0/b/masal-db-6cc78.appspot.com/o/photos%2Fhoney%20comb%20homes%2Fhoney%20comb%20homes_image_18.webp?alt=media', 'https://firebasestorage.googleapis.com/v0/b/masal-db-6cc78.appspot.com/o/photos%2Fhoney%20comb%20homes%2Fhoney%20comb%20homes_image_19.webp?alt=media', 'https://firebasestorage.googleapis.com/v0/b/masal-db-6cc78.appspot.com/o/photos%2Fhoney%20comb%20homes%2Fhoney%20comb%20homes_image_2.webp?alt=media', 'https://firebasestorage.googleapis.com/v0/b/masal-db-6cc78.appspot.com/o/photos%2Fhoney%20comb%20homes%2Fhoney%20comb%20homes_image_20.webp?alt=media', 'https://firebasestorage.googleapis.com/v0/b/masal-db-6cc78.appspot.com/o/photos%2Fhoney%20comb%20homes%2Fhoney%20comb%20homes_image_3.webp?alt=media', 'https://firebasestorage.googleapis.com/v0/b/masal-db-6cc78.appspot.com/o/photos%2Fhoney%20comb%20homes%2Fhoney%20comb%20homes_image_4.webp?alt=media', 'https://firebasestorage.googleapis.com/v0/b/masal-db-6cc78.appspot.com/o/photos%2Fhoney%20comb%20homes%2Fhoney%20comb%20homes_image_5.webp?alt=media', 'https://firebasestorage.googleapis.com/v0/b/masal-db-6cc78.appspot.com/o/photos%2Fhoney%20comb%20homes%2Fhoney%20comb%20homes_image_6.webp?alt=media', 'https://firebasestorage.googleapis.com/v0/b/masal-db-6cc78.appspot.com/o/photos%2Fhoney%20comb%20homes%2Fhoney%20comb%20homes_image_7.webp?alt=media', 'https://firebasestorage.googleapis.com/v0/b/masal-db-6cc78.appspot.com/o/photos%2Fhoney%20comb%20homes%2Fhoney%20comb%20homes_image_8.webp?alt=media', 'https://firebasestorage.googleapis.com/v0/b/masal-db-6cc78.appspot.com/o/photos%2Fhoney%20comb%20homes%2Fhoney%20comb%20homes_image_9.webp?alt=media']</t>
  </si>
  <si>
    <t>Bengaluru, Karnataka 560060</t>
  </si>
  <si>
    <t>12Â° 53' 38.2056" N 77Â° 28' 26.3496" E</t>
  </si>
  <si>
    <t>east park residency</t>
  </si>
  <si>
    <t>bXWFAjJ8AtqbJfDcLqPc</t>
  </si>
  <si>
    <t>['Electricity', 'Smart Home Automation', 'CCTV Surveillance', 'Club House', 'Community Hall', 'Outdoor Sports facility', 'Indoor Sports facility', 'Swimming Pool', 'Gym', 'Parks', 'Power Backup', 'Water and Sanitation']</t>
  </si>
  <si>
    <t>ramsons trendsquares realty llp</t>
  </si>
  <si>
    <t>['https://firebasestorage.googleapis.com/v0/b/masal-db-6cc78.appspot.com/o/photos%2Feast%20park%20residency%2Feast%20park%20residency_image_1.webp?alt=media', 'https://firebasestorage.googleapis.com/v0/b/masal-db-6cc78.appspot.com/o/photos%2Feast%20park%20residency%2Feast%20park%20residency_image_10.webp?alt=media', 'https://firebasestorage.googleapis.com/v0/b/masal-db-6cc78.appspot.com/o/photos%2Feast%20park%20residency%2Feast%20park%20residency_image_11.webp?alt=media', 'https://firebasestorage.googleapis.com/v0/b/masal-db-6cc78.appspot.com/o/photos%2Feast%20park%20residency%2Feast%20park%20residency_image_12.webp?alt=media', 'https://firebasestorage.googleapis.com/v0/b/masal-db-6cc78.appspot.com/o/photos%2Feast%20park%20residency%2Feast%20park%20residency_image_13.webp?alt=media', 'https://firebasestorage.googleapis.com/v0/b/masal-db-6cc78.appspot.com/o/photos%2Feast%20park%20residency%2Feast%20park%20residency_image_14.webp?alt=media', 'https://firebasestorage.googleapis.com/v0/b/masal-db-6cc78.appspot.com/o/photos%2Feast%20park%20residency%2Feast%20park%20residency_image_15.webp?alt=media', 'https://firebasestorage.googleapis.com/v0/b/masal-db-6cc78.appspot.com/o/photos%2Feast%20park%20residency%2Feast%20park%20residency_image_16.webp?alt=media', 'https://firebasestorage.googleapis.com/v0/b/masal-db-6cc78.appspot.com/o/photos%2Feast%20park%20residency%2Feast%20park%20residency_image_17.webp?alt=media', 'https://firebasestorage.googleapis.com/v0/b/masal-db-6cc78.appspot.com/o/photos%2Feast%20park%20residency%2Feast%20park%20residency_image_18.webp?alt=media', 'https://firebasestorage.googleapis.com/v0/b/masal-db-6cc78.appspot.com/o/photos%2Feast%20park%20residency%2Feast%20park%20residency_image_2.webp?alt=media', 'https://firebasestorage.googleapis.com/v0/b/masal-db-6cc78.appspot.com/o/photos%2Feast%20park%20residency%2Feast%20park%20residency_image_3.webp?alt=media', 'https://firebasestorage.googleapis.com/v0/b/masal-db-6cc78.appspot.com/o/photos%2Feast%20park%20residency%2Feast%20park%20residency_image_4.webp?alt=media', 'https://firebasestorage.googleapis.com/v0/b/masal-db-6cc78.appspot.com/o/photos%2Feast%20park%20residency%2Feast%20park%20residency_image_5.webp?alt=media', 'https://firebasestorage.googleapis.com/v0/b/masal-db-6cc78.appspot.com/o/photos%2Feast%20park%20residency%2Feast%20park%20residency_image_6.webp?alt=media', 'https://firebasestorage.googleapis.com/v0/b/masal-db-6cc78.appspot.com/o/photos%2Feast%20park%20residency%2Feast%20park%20residency_image_7.webp?alt=media', 'https://firebasestorage.googleapis.com/v0/b/masal-db-6cc78.appspot.com/o/photos%2Feast%20park%20residency%2Feast%20park%20residency_image_8.webp?alt=media', 'https://firebasestorage.googleapis.com/v0/b/masal-db-6cc78.appspot.com/o/photos%2Feast%20park%20residency%2Feast%20park%20residency_image_9.webp?alt=media']</t>
  </si>
  <si>
    <t>ramsons trendsquares</t>
  </si>
  <si>
    <t>39, 2nd Cross Rd, Shanthi Pura, Phase 2, Electronic City, Bengaluru, Karnataka 560100</t>
  </si>
  <si>
    <t>casagrand meridian</t>
  </si>
  <si>
    <t>bxWTx7bNs35qMQnyhxEr</t>
  </si>
  <si>
    <t>['https://firebasestorage.googleapis.com/v0/b/masal-db-6cc78.appspot.com/o/photos%2Fcasagrand%20meridian%2Fcasagrand%20meridian_image_1.webp?alt=media', 'https://firebasestorage.googleapis.com/v0/b/masal-db-6cc78.appspot.com/o/photos%2Fcasagrand%20meridian%2Fcasagrand%20meridian_image_10.webp?alt=media', 'https://firebasestorage.googleapis.com/v0/b/masal-db-6cc78.appspot.com/o/photos%2Fcasagrand%20meridian%2Fcasagrand%20meridian_image_11.webp?alt=media', 'https://firebasestorage.googleapis.com/v0/b/masal-db-6cc78.appspot.com/o/photos%2Fcasagrand%20meridian%2Fcasagrand%20meridian_image_12.webp?alt=media', 'https://firebasestorage.googleapis.com/v0/b/masal-db-6cc78.appspot.com/o/photos%2Fcasagrand%20meridian%2Fcasagrand%20meridian_image_13.webp?alt=media', 'https://firebasestorage.googleapis.com/v0/b/masal-db-6cc78.appspot.com/o/photos%2Fcasagrand%20meridian%2Fcasagrand%20meridian_image_14.webp?alt=media', 'https://firebasestorage.googleapis.com/v0/b/masal-db-6cc78.appspot.com/o/photos%2Fcasagrand%20meridian%2Fcasagrand%20meridian_image_15.webp?alt=media', 'https://firebasestorage.googleapis.com/v0/b/masal-db-6cc78.appspot.com/o/photos%2Fcasagrand%20meridian%2Fcasagrand%20meridian_image_2.webp?alt=media', 'https://firebasestorage.googleapis.com/v0/b/masal-db-6cc78.appspot.com/o/photos%2Fcasagrand%20meridian%2Fcasagrand%20meridian_image_3.webp?alt=media', 'https://firebasestorage.googleapis.com/v0/b/masal-db-6cc78.appspot.com/o/photos%2Fcasagrand%20meridian%2Fcasagrand%20meridian_image_4.webp?alt=media', 'https://firebasestorage.googleapis.com/v0/b/masal-db-6cc78.appspot.com/o/photos%2Fcasagrand%20meridian%2Fcasagrand%20meridian_image_5.webp?alt=media', 'https://firebasestorage.googleapis.com/v0/b/masal-db-6cc78.appspot.com/o/photos%2Fcasagrand%20meridian%2Fcasagrand%20meridian_image_6.webp?alt=media', 'https://firebasestorage.googleapis.com/v0/b/masal-db-6cc78.appspot.com/o/photos%2Fcasagrand%20meridian%2Fcasagrand%20meridian_image_7.webp?alt=media', 'https://firebasestorage.googleapis.com/v0/b/masal-db-6cc78.appspot.com/o/photos%2Fcasagrand%20meridian%2Fcasagrand%20meridian_image_8.webp?alt=media', 'https://firebasestorage.googleapis.com/v0/b/masal-db-6cc78.appspot.com/o/photos%2Fcasagrand%20meridian%2Fcasagrand%20meridian_image_9.webp?alt=media']</t>
  </si>
  <si>
    <t>Battarahalli, Krishnarajapuram, Bengaluru, Karnataka 560049</t>
  </si>
  <si>
    <t>ds max stavam nest</t>
  </si>
  <si>
    <t>cI8uLtH9GO0Cle64YKWN</t>
  </si>
  <si>
    <t>['Electricity', 'CCTV Surveillance', 'Community Hall', 'Swimming Pool', 'Gym', 'Parks', 'Power Backup', 'Water and Sanitation']</t>
  </si>
  <si>
    <t>4HJM+R2F, ISRO Layout Phase II, Gantiganahalli, Bengaluru, Karnataka 560064</t>
  </si>
  <si>
    <t>13Â° 7' 55.3764" N 77Â° 35' 0.3408" E</t>
  </si>
  <si>
    <t>classic bulwark village</t>
  </si>
  <si>
    <t>cR6oZGcxLATRVCJQ9XKa</t>
  </si>
  <si>
    <t>['1200sqft', '1500sqft', '2400sqft', '3200sqft']</t>
  </si>
  <si>
    <t>['https://firebasestorage.googleapis.com/v0/b/masal-db-6cc78.appspot.com/o/photos%2FClassic%20Bulwark%20Village%2FClassic%20Bulwark%20Village_image_1.webp?alt=media', 'https://firebasestorage.googleapis.com/v0/b/masal-db-6cc78.appspot.com/o/photos%2FClassic%20Bulwark%20Village%2FClassic%20Bulwark%20Village_image_10.webp?alt=media', 'https://firebasestorage.googleapis.com/v0/b/masal-db-6cc78.appspot.com/o/photos%2FClassic%20Bulwark%20Village%2FClassic%20Bulwark%20Village_image_11.webp?alt=media', 'https://firebasestorage.googleapis.com/v0/b/masal-db-6cc78.appspot.com/o/photos%2FClassic%20Bulwark%20Village%2FClassic%20Bulwark%20Village_image_12.webp?alt=media', 'https://firebasestorage.googleapis.com/v0/b/masal-db-6cc78.appspot.com/o/photos%2FClassic%20Bulwark%20Village%2FClassic%20Bulwark%20Village_image_13.webp?alt=media', 'https://firebasestorage.googleapis.com/v0/b/masal-db-6cc78.appspot.com/o/photos%2FClassic%20Bulwark%20Village%2FClassic%20Bulwark%20Village_image_14.webp?alt=media', 'https://firebasestorage.googleapis.com/v0/b/masal-db-6cc78.appspot.com/o/photos%2FClassic%20Bulwark%20Village%2FClassic%20Bulwark%20Village_image_15.webp?alt=media', 'https://firebasestorage.googleapis.com/v0/b/masal-db-6cc78.appspot.com/o/photos%2FClassic%20Bulwark%20Village%2FClassic%20Bulwark%20Village_image_16.webp?alt=media', 'https://firebasestorage.googleapis.com/v0/b/masal-db-6cc78.appspot.com/o/photos%2FClassic%20Bulwark%20Village%2FClassic%20Bulwark%20Village_image_17.webp?alt=media', 'https://firebasestorage.googleapis.com/v0/b/masal-db-6cc78.appspot.com/o/photos%2FClassic%20Bulwark%20Village%2FClassic%20Bulwark%20Village_image_18.webp?alt=media', 'https://firebasestorage.googleapis.com/v0/b/masal-db-6cc78.appspot.com/o/photos%2FClassic%20Bulwark%20Village%2FClassic%20Bulwark%20Village_image_19.webp?alt=media', 'https://firebasestorage.googleapis.com/v0/b/masal-db-6cc78.appspot.com/o/photos%2FClassic%20Bulwark%20Village%2FClassic%20Bulwark%20Village_image_2.webp?alt=media', 'https://firebasestorage.googleapis.com/v0/b/masal-db-6cc78.appspot.com/o/photos%2FClassic%20Bulwark%20Village%2FClassic%20Bulwark%20Village_image_20.webp?alt=media', 'https://firebasestorage.googleapis.com/v0/b/masal-db-6cc78.appspot.com/o/photos%2FClassic%20Bulwark%20Village%2FClassic%20Bulwark%20Village_image_3.webp?alt=media', 'https://firebasestorage.googleapis.com/v0/b/masal-db-6cc78.appspot.com/o/photos%2FClassic%20Bulwark%20Village%2FClassic%20Bulwark%20Village_image_4.webp?alt=media', 'https://firebasestorage.googleapis.com/v0/b/masal-db-6cc78.appspot.com/o/photos%2FClassic%20Bulwark%20Village%2FClassic%20Bulwark%20Village_image_5.webp?alt=media', 'https://firebasestorage.googleapis.com/v0/b/masal-db-6cc78.appspot.com/o/photos%2FClassic%20Bulwark%20Village%2FClassic%20Bulwark%20Village_image_6.webp?alt=media', 'https://firebasestorage.googleapis.com/v0/b/masal-db-6cc78.appspot.com/o/photos%2FClassic%20Bulwark%20Village%2FClassic%20Bulwark%20Village_image_7.webp?alt=media', 'https://firebasestorage.googleapis.com/v0/b/masal-db-6cc78.appspot.com/o/photos%2FClassic%20Bulwark%20Village%2FClassic%20Bulwark%20Village_image_8.webp?alt=media', 'https://firebasestorage.googleapis.com/v0/b/masal-db-6cc78.appspot.com/o/photos%2FClassic%20Bulwark%20Village%2FClassic%20Bulwark%20Village_image_9.webp?alt=media']</t>
  </si>
  <si>
    <t>North, Devanahalli, Bengaluru, Karnataka 562110</t>
  </si>
  <si>
    <t>prestige serenity shores</t>
  </si>
  <si>
    <t>ci8vEmHwtFAINMpEcgyZ</t>
  </si>
  <si>
    <t>prestige habitat ventures</t>
  </si>
  <si>
    <t>['https://firebasestorage.googleapis.com/v0/b/masal-db-6cc78.appspot.com/o/photos%2Fprestige%20serenity%20shores%2Fprestige%20serenity%20shores_image_1.webp?alt=media', 'https://firebasestorage.googleapis.com/v0/b/masal-db-6cc78.appspot.com/o/photos%2Fprestige%20serenity%20shores%2Fprestige%20serenity%20shores_image_10.webp?alt=media', 'https://firebasestorage.googleapis.com/v0/b/masal-db-6cc78.appspot.com/o/photos%2Fprestige%20serenity%20shores%2Fprestige%20serenity%20shores_image_11.webp?alt=media', 'https://firebasestorage.googleapis.com/v0/b/masal-db-6cc78.appspot.com/o/photos%2Fprestige%20serenity%20shores%2Fprestige%20serenity%20shores_image_12.webp?alt=media', 'https://firebasestorage.googleapis.com/v0/b/masal-db-6cc78.appspot.com/o/photos%2Fprestige%20serenity%20shores%2Fprestige%20serenity%20shores_image_13.webp?alt=media', 'https://firebasestorage.googleapis.com/v0/b/masal-db-6cc78.appspot.com/o/photos%2Fprestige%20serenity%20shores%2Fprestige%20serenity%20shores_image_14.webp?alt=media', 'https://firebasestorage.googleapis.com/v0/b/masal-db-6cc78.appspot.com/o/photos%2Fprestige%20serenity%20shores%2Fprestige%20serenity%20shores_image_15.webp?alt=media', 'https://firebasestorage.googleapis.com/v0/b/masal-db-6cc78.appspot.com/o/photos%2Fprestige%20serenity%20shores%2Fprestige%20serenity%20shores_image_16.webp?alt=media', 'https://firebasestorage.googleapis.com/v0/b/masal-db-6cc78.appspot.com/o/photos%2Fprestige%20serenity%20shores%2Fprestige%20serenity%20shores_image_17.webp?alt=media', 'https://firebasestorage.googleapis.com/v0/b/masal-db-6cc78.appspot.com/o/photos%2Fprestige%20serenity%20shores%2Fprestige%20serenity%20shores_image_18.webp?alt=media', 'https://firebasestorage.googleapis.com/v0/b/masal-db-6cc78.appspot.com/o/photos%2Fprestige%20serenity%20shores%2Fprestige%20serenity%20shores_image_19.webp?alt=media', 'https://firebasestorage.googleapis.com/v0/b/masal-db-6cc78.appspot.com/o/photos%2Fprestige%20serenity%20shores%2Fprestige%20serenity%20shores_image_2.webp?alt=media', 'https://firebasestorage.googleapis.com/v0/b/masal-db-6cc78.appspot.com/o/photos%2Fprestige%20serenity%20shores%2Fprestige%20serenity%20shores_image_3.webp?alt=media', 'https://firebasestorage.googleapis.com/v0/b/masal-db-6cc78.appspot.com/o/photos%2Fprestige%20serenity%20shores%2Fprestige%20serenity%20shores_image_4.webp?alt=media', 'https://firebasestorage.googleapis.com/v0/b/masal-db-6cc78.appspot.com/o/photos%2Fprestige%20serenity%20shores%2Fprestige%20serenity%20shores_image_5.webp?alt=media', 'https://firebasestorage.googleapis.com/v0/b/masal-db-6cc78.appspot.com/o/photos%2Fprestige%20serenity%20shores%2Fprestige%20serenity%20shores_image_6.webp?alt=media', 'https://firebasestorage.googleapis.com/v0/b/masal-db-6cc78.appspot.com/o/photos%2Fprestige%20serenity%20shores%2Fprestige%20serenity%20shores_image_7.webp?alt=media', 'https://firebasestorage.googleapis.com/v0/b/masal-db-6cc78.appspot.com/o/photos%2Fprestige%20serenity%20shores%2Fprestige%20serenity%20shores_image_8.webp?alt=media', 'https://firebasestorage.googleapis.com/v0/b/masal-db-6cc78.appspot.com/o/photos%2Fprestige%20serenity%20shores%2Fprestige%20serenity%20shores_image_9.webp?alt=media']</t>
  </si>
  <si>
    <t>Marathahalli - Sarjapur Rd, Whitefield, Bengaluru, Karnataka 560087</t>
  </si>
  <si>
    <t>promont</t>
  </si>
  <si>
    <t>cjdJVmWvlvF1NG11Fhtg</t>
  </si>
  <si>
    <t>promont hilltop private limited</t>
  </si>
  <si>
    <t>['https://firebasestorage.googleapis.com/v0/b/masal-db-6cc78.appspot.com/o/photos%2Fpromont%2Fpromont_image_1.webp?alt=media', 'https://firebasestorage.googleapis.com/v0/b/masal-db-6cc78.appspot.com/o/photos%2Fpromont%2Fpromont_image_10.webp?alt=media', 'https://firebasestorage.googleapis.com/v0/b/masal-db-6cc78.appspot.com/o/photos%2Fpromont%2Fpromont_image_11.webp?alt=media', 'https://firebasestorage.googleapis.com/v0/b/masal-db-6cc78.appspot.com/o/photos%2Fpromont%2Fpromont_image_12.webp?alt=media', 'https://firebasestorage.googleapis.com/v0/b/masal-db-6cc78.appspot.com/o/photos%2Fpromont%2Fpromont_image_13.webp?alt=media', 'https://firebasestorage.googleapis.com/v0/b/masal-db-6cc78.appspot.com/o/photos%2Fpromont%2Fpromont_image_14.webp?alt=media', 'https://firebasestorage.googleapis.com/v0/b/masal-db-6cc78.appspot.com/o/photos%2Fpromont%2Fpromont_image_15.webp?alt=media', 'https://firebasestorage.googleapis.com/v0/b/masal-db-6cc78.appspot.com/o/photos%2Fpromont%2Fpromont_image_16.webp?alt=media', 'https://firebasestorage.googleapis.com/v0/b/masal-db-6cc78.appspot.com/o/photos%2Fpromont%2Fpromont_image_17.webp?alt=media', 'https://firebasestorage.googleapis.com/v0/b/masal-db-6cc78.appspot.com/o/photos%2Fpromont%2Fpromont_image_18.webp?alt=media', 'https://firebasestorage.googleapis.com/v0/b/masal-db-6cc78.appspot.com/o/photos%2Fpromont%2Fpromont_image_19.webp?alt=media', 'https://firebasestorage.googleapis.com/v0/b/masal-db-6cc78.appspot.com/o/photos%2Fpromont%2Fpromont_image_2.webp?alt=media', 'https://firebasestorage.googleapis.com/v0/b/masal-db-6cc78.appspot.com/o/photos%2Fpromont%2Fpromont_image_3.webp?alt=media', 'https://firebasestorage.googleapis.com/v0/b/masal-db-6cc78.appspot.com/o/photos%2Fpromont%2Fpromont_image_4.webp?alt=media', 'https://firebasestorage.googleapis.com/v0/b/masal-db-6cc78.appspot.com/o/photos%2Fpromont%2Fpromont_image_5.webp?alt=media', 'https://firebasestorage.googleapis.com/v0/b/masal-db-6cc78.appspot.com/o/photos%2Fpromont%2Fpromont_image_6.webp?alt=media', 'https://firebasestorage.googleapis.com/v0/b/masal-db-6cc78.appspot.com/o/photos%2Fpromont%2Fpromont_image_7.webp?alt=media', 'https://firebasestorage.googleapis.com/v0/b/masal-db-6cc78.appspot.com/o/photos%2Fpromont%2Fpromont_image_8.webp?alt=media', 'https://firebasestorage.googleapis.com/v0/b/masal-db-6cc78.appspot.com/o/photos%2Fpromont%2Fpromont_image_9.webp?alt=media']</t>
  </si>
  <si>
    <t>modern spaces serene heights</t>
  </si>
  <si>
    <t>csm0msy9si5i8Op1R7UC</t>
  </si>
  <si>
    <t>urban rays llp</t>
  </si>
  <si>
    <t>['https://firebasestorage.googleapis.com/v0/b/masal-db-6cc78.appspot.com/o/photos%2Fmodern%20spaces%20serene%20heights%2Fmodern%20spaces%20serene%20heights_image_1.webp?alt=media', 'https://firebasestorage.googleapis.com/v0/b/masal-db-6cc78.appspot.com/o/photos%2Fmodern%20spaces%20serene%20heights%2Fmodern%20spaces%20serene%20heights_image_2.webp?alt=media', 'https://firebasestorage.googleapis.com/v0/b/masal-db-6cc78.appspot.com/o/photos%2Fmodern%20spaces%20serene%20heights%2Fmodern%20spaces%20serene%20heights_image_3.webp?alt=media', 'https://firebasestorage.googleapis.com/v0/b/masal-db-6cc78.appspot.com/o/photos%2Fmodern%20spaces%20serene%20heights%2Fmodern%20spaces%20serene%20heights_image_4.webp?alt=media', 'https://firebasestorage.googleapis.com/v0/b/masal-db-6cc78.appspot.com/o/photos%2Fmodern%20spaces%20serene%20heights%2Fmodern%20spaces%20serene%20heights_image_5.webp?alt=media', 'https://firebasestorage.googleapis.com/v0/b/masal-db-6cc78.appspot.com/o/photos%2Fmodern%20spaces%20serene%20heights%2Fmodern%20spaces%20serene%20heights_image_6.webp?alt=media']</t>
  </si>
  <si>
    <t>Kada Agrahara Rd, Sree Narayana Nagar, Chikkadunnasandra, Yamare, Bengaluru, Karnataka 562125</t>
  </si>
  <si>
    <t>abhee silicon shine</t>
  </si>
  <si>
    <t>cufD2EnQbyPBaTYEHveO</t>
  </si>
  <si>
    <t>abhee developers</t>
  </si>
  <si>
    <t>['1BHK', '2.5BHK', '2BHK', '3BHK', '4BHK']</t>
  </si>
  <si>
    <t>['https://firebasestorage.googleapis.com/v0/b/masal-db-6cc78.appspot.com/o/photos%2Fabhee%20silicon%20shine%2Fabhee%20silicon%20shine_image_1.webp?alt=media', 'https://firebasestorage.googleapis.com/v0/b/masal-db-6cc78.appspot.com/o/photos%2Fabhee%20silicon%20shine%2Fabhee%20silicon%20shine_image_10.webp?alt=media', 'https://firebasestorage.googleapis.com/v0/b/masal-db-6cc78.appspot.com/o/photos%2Fabhee%20silicon%20shine%2Fabhee%20silicon%20shine_image_11.webp?alt=media', 'https://firebasestorage.googleapis.com/v0/b/masal-db-6cc78.appspot.com/o/photos%2Fabhee%20silicon%20shine%2Fabhee%20silicon%20shine_image_12.webp?alt=media', 'https://firebasestorage.googleapis.com/v0/b/masal-db-6cc78.appspot.com/o/photos%2Fabhee%20silicon%20shine%2Fabhee%20silicon%20shine_image_13.webp?alt=media', 'https://firebasestorage.googleapis.com/v0/b/masal-db-6cc78.appspot.com/o/photos%2Fabhee%20silicon%20shine%2Fabhee%20silicon%20shine_image_2.webp?alt=media', 'https://firebasestorage.googleapis.com/v0/b/masal-db-6cc78.appspot.com/o/photos%2Fabhee%20silicon%20shine%2Fabhee%20silicon%20shine_image_3.webp?alt=media', 'https://firebasestorage.googleapis.com/v0/b/masal-db-6cc78.appspot.com/o/photos%2Fabhee%20silicon%20shine%2Fabhee%20silicon%20shine_image_4.webp?alt=media', 'https://firebasestorage.googleapis.com/v0/b/masal-db-6cc78.appspot.com/o/photos%2Fabhee%20silicon%20shine%2Fabhee%20silicon%20shine_image_5.webp?alt=media', 'https://firebasestorage.googleapis.com/v0/b/masal-db-6cc78.appspot.com/o/photos%2Fabhee%20silicon%20shine%2Fabhee%20silicon%20shine_image_6.webp?alt=media', 'https://firebasestorage.googleapis.com/v0/b/masal-db-6cc78.appspot.com/o/photos%2Fabhee%20silicon%20shine%2Fabhee%20silicon%20shine_image_7.webp?alt=media', 'https://firebasestorage.googleapis.com/v0/b/masal-db-6cc78.appspot.com/o/photos%2Fabhee%20silicon%20shine%2Fabhee%20silicon%20shine_image_8.webp?alt=media', 'https://firebasestorage.googleapis.com/v0/b/masal-db-6cc78.appspot.com/o/photos%2Fabhee%20silicon%20shine%2Fabhee%20silicon%20shine_image_9.webp?alt=media']</t>
  </si>
  <si>
    <t>godrej reserve</t>
  </si>
  <si>
    <t>d0YYJsTU3OfR9aoIHREM</t>
  </si>
  <si>
    <t>sai srushti onehub projects llp</t>
  </si>
  <si>
    <t>['1500sqft', '1800sqft', '2400sqft', '3200sqft']</t>
  </si>
  <si>
    <t>['https://firebasestorage.googleapis.com/v0/b/masal-db-6cc78.appspot.com/o/photos%2FGodrej%20Reserve%2FGodrej%20Reserve_image_1.webp?alt=media', 'https://firebasestorage.googleapis.com/v0/b/masal-db-6cc78.appspot.com/o/photos%2FGodrej%20Reserve%2FGodrej%20Reserve_image_10.webp?alt=media', 'https://firebasestorage.googleapis.com/v0/b/masal-db-6cc78.appspot.com/o/photos%2FGodrej%20Reserve%2FGodrej%20Reserve_image_11.webp?alt=media', 'https://firebasestorage.googleapis.com/v0/b/masal-db-6cc78.appspot.com/o/photos%2FGodrej%20Reserve%2FGodrej%20Reserve_image_12.webp?alt=media', 'https://firebasestorage.googleapis.com/v0/b/masal-db-6cc78.appspot.com/o/photos%2FGodrej%20Reserve%2FGodrej%20Reserve_image_13.webp?alt=media', 'https://firebasestorage.googleapis.com/v0/b/masal-db-6cc78.appspot.com/o/photos%2FGodrej%20Reserve%2FGodrej%20Reserve_image_14.webp?alt=media', 'https://firebasestorage.googleapis.com/v0/b/masal-db-6cc78.appspot.com/o/photos%2FGodrej%20Reserve%2FGodrej%20Reserve_image_15.webp?alt=media', 'https://firebasestorage.googleapis.com/v0/b/masal-db-6cc78.appspot.com/o/photos%2FGodrej%20Reserve%2FGodrej%20Reserve_image_16.webp?alt=media', 'https://firebasestorage.googleapis.com/v0/b/masal-db-6cc78.appspot.com/o/photos%2FGodrej%20Reserve%2FGodrej%20Reserve_image_17.webp?alt=media', 'https://firebasestorage.googleapis.com/v0/b/masal-db-6cc78.appspot.com/o/photos%2FGodrej%20Reserve%2FGodrej%20Reserve_image_18.webp?alt=media', 'https://firebasestorage.googleapis.com/v0/b/masal-db-6cc78.appspot.com/o/photos%2FGodrej%20Reserve%2FGodrej%20Reserve_image_19.webp?alt=media', 'https://firebasestorage.googleapis.com/v0/b/masal-db-6cc78.appspot.com/o/photos%2FGodrej%20Reserve%2FGodrej%20Reserve_image_2.webp?alt=media', 'https://firebasestorage.googleapis.com/v0/b/masal-db-6cc78.appspot.com/o/photos%2FGodrej%20Reserve%2FGodrej%20Reserve_image_20.webp?alt=media', 'https://firebasestorage.googleapis.com/v0/b/masal-db-6cc78.appspot.com/o/photos%2FGodrej%20Reserve%2FGodrej%20Reserve_image_3.webp?alt=media', 'https://firebasestorage.googleapis.com/v0/b/masal-db-6cc78.appspot.com/o/photos%2FGodrej%20Reserve%2FGodrej%20Reserve_image_4.webp?alt=media', 'https://firebasestorage.googleapis.com/v0/b/masal-db-6cc78.appspot.com/o/photos%2FGodrej%20Reserve%2FGodrej%20Reserve_image_5.webp?alt=media', 'https://firebasestorage.googleapis.com/v0/b/masal-db-6cc78.appspot.com/o/photos%2FGodrej%20Reserve%2FGodrej%20Reserve_image_6.webp?alt=media', 'https://firebasestorage.googleapis.com/v0/b/masal-db-6cc78.appspot.com/o/photos%2FGodrej%20Reserve%2FGodrej%20Reserve_image_7.webp?alt=media', 'https://firebasestorage.googleapis.com/v0/b/masal-db-6cc78.appspot.com/o/photos%2FGodrej%20Reserve%2FGodrej%20Reserve_image_8.webp?alt=media', 'https://firebasestorage.googleapis.com/v0/b/masal-db-6cc78.appspot.com/o/photos%2FGodrej%20Reserve%2FGodrej%20Reserve_image_9.webp?alt=media']</t>
  </si>
  <si>
    <t>Lakshmipura village Devanahalli, Uttarahalli Hobli, Bengaluru, Karnataka 562110</t>
  </si>
  <si>
    <t>assetz marq 3.0</t>
  </si>
  <si>
    <t>d6zI8FbshHEla7S00ACQ</t>
  </si>
  <si>
    <t>assetz whitefield homes private limited</t>
  </si>
  <si>
    <t>rohan ekanta</t>
  </si>
  <si>
    <t>dMG6g620EgCc6DvKA2Y7</t>
  </si>
  <si>
    <t>['Electricity', 'Power Backup', 'Water and Sanitation']</t>
  </si>
  <si>
    <t>rohan builders</t>
  </si>
  <si>
    <t>['1.5BHK', '2BHK', '3BHK']</t>
  </si>
  <si>
    <t>['https://firebasestorage.googleapis.com/v0/b/masal-db-6cc78.appspot.com/o/photos%2Frohan%20ekanta%2Frohan%20ekanta_image_1.webp?alt=media', 'https://firebasestorage.googleapis.com/v0/b/masal-db-6cc78.appspot.com/o/photos%2Frohan%20ekanta%2Frohan%20ekanta_image_2.webp?alt=media', 'https://firebasestorage.googleapis.com/v0/b/masal-db-6cc78.appspot.com/o/photos%2Frohan%20ekanta%2Frohan%20ekanta_image_3.webp?alt=media', 'https://firebasestorage.googleapis.com/v0/b/masal-db-6cc78.appspot.com/o/photos%2Frohan%20ekanta%2Frohan%20ekanta_image_4.webp?alt=media', 'https://firebasestorage.googleapis.com/v0/b/masal-db-6cc78.appspot.com/o/photos%2Frohan%20ekanta%2Frohan%20ekanta_image_5.webp?alt=media', 'https://firebasestorage.googleapis.com/v0/b/masal-db-6cc78.appspot.com/o/photos%2Frohan%20ekanta%2Frohan%20ekanta_image_6.webp?alt=media', 'https://firebasestorage.googleapis.com/v0/b/masal-db-6cc78.appspot.com/o/photos%2Frohan%20ekanta%2Frohan%20ekanta_image_7.webp?alt=media', 'https://firebasestorage.googleapis.com/v0/b/masal-db-6cc78.appspot.com/o/photos%2Frohan%20ekanta%2Frohan%20ekanta_image_8.webp?alt=media', 'https://firebasestorage.googleapis.com/v0/b/masal-db-6cc78.appspot.com/o/photos%2Frohan%20ekanta%2Frohan%20ekanta_image_9.webp?alt=media']</t>
  </si>
  <si>
    <t>rohan</t>
  </si>
  <si>
    <t>Survey No. 129/1, 129/4, 129/6, 130/3 Gunjur Village, Varthur, Hobli, Bengaluru, Karnataka 560087</t>
  </si>
  <si>
    <t>godrej aqua</t>
  </si>
  <si>
    <t>dZzpnVW7q2MThCI5AbJi</t>
  </si>
  <si>
    <t>['https://firebasestorage.googleapis.com/v0/b/masal-db-6cc78.appspot.com/o/photos%2Fgodrej%20aqua%2Fgodrej%20aqua_image_1.webp?alt=media', 'https://firebasestorage.googleapis.com/v0/b/masal-db-6cc78.appspot.com/o/photos%2Fgodrej%20aqua%2Fgodrej%20aqua_image_10.webp?alt=media', 'https://firebasestorage.googleapis.com/v0/b/masal-db-6cc78.appspot.com/o/photos%2Fgodrej%20aqua%2Fgodrej%20aqua_image_11.webp?alt=media', 'https://firebasestorage.googleapis.com/v0/b/masal-db-6cc78.appspot.com/o/photos%2Fgodrej%20aqua%2Fgodrej%20aqua_image_12.webp?alt=media', 'https://firebasestorage.googleapis.com/v0/b/masal-db-6cc78.appspot.com/o/photos%2Fgodrej%20aqua%2Fgodrej%20aqua_image_13.webp?alt=media', 'https://firebasestorage.googleapis.com/v0/b/masal-db-6cc78.appspot.com/o/photos%2Fgodrej%20aqua%2Fgodrej%20aqua_image_14.webp?alt=media', 'https://firebasestorage.googleapis.com/v0/b/masal-db-6cc78.appspot.com/o/photos%2Fgodrej%20aqua%2Fgodrej%20aqua_image_15.webp?alt=media', 'https://firebasestorage.googleapis.com/v0/b/masal-db-6cc78.appspot.com/o/photos%2Fgodrej%20aqua%2Fgodrej%20aqua_image_16.webp?alt=media', 'https://firebasestorage.googleapis.com/v0/b/masal-db-6cc78.appspot.com/o/photos%2Fgodrej%20aqua%2Fgodrej%20aqua_image_17.webp?alt=media', 'https://firebasestorage.googleapis.com/v0/b/masal-db-6cc78.appspot.com/o/photos%2Fgodrej%20aqua%2Fgodrej%20aqua_image_18.webp?alt=media', 'https://firebasestorage.googleapis.com/v0/b/masal-db-6cc78.appspot.com/o/photos%2Fgodrej%20aqua%2Fgodrej%20aqua_image_19.webp?alt=media', 'https://firebasestorage.googleapis.com/v0/b/masal-db-6cc78.appspot.com/o/photos%2Fgodrej%20aqua%2Fgodrej%20aqua_image_2.webp?alt=media', 'https://firebasestorage.googleapis.com/v0/b/masal-db-6cc78.appspot.com/o/photos%2Fgodrej%20aqua%2Fgodrej%20aqua_image_20.webp?alt=media', 'https://firebasestorage.googleapis.com/v0/b/masal-db-6cc78.appspot.com/o/photos%2Fgodrej%20aqua%2Fgodrej%20aqua_image_3.webp?alt=media', 'https://firebasestorage.googleapis.com/v0/b/masal-db-6cc78.appspot.com/o/photos%2Fgodrej%20aqua%2Fgodrej%20aqua_image_4.webp?alt=media', 'https://firebasestorage.googleapis.com/v0/b/masal-db-6cc78.appspot.com/o/photos%2Fgodrej%20aqua%2Fgodrej%20aqua_image_5.webp?alt=media', 'https://firebasestorage.googleapis.com/v0/b/masal-db-6cc78.appspot.com/o/photos%2Fgodrej%20aqua%2Fgodrej%20aqua_image_6.webp?alt=media', 'https://firebasestorage.googleapis.com/v0/b/masal-db-6cc78.appspot.com/o/photos%2Fgodrej%20aqua%2Fgodrej%20aqua_image_7.webp?alt=media', 'https://firebasestorage.googleapis.com/v0/b/masal-db-6cc78.appspot.com/o/photos%2Fgodrej%20aqua%2Fgodrej%20aqua_image_8.webp?alt=media', 'https://firebasestorage.googleapis.com/v0/b/masal-db-6cc78.appspot.com/o/photos%2Fgodrej%20aqua%2Fgodrej%20aqua_image_9.webp?alt=media']</t>
  </si>
  <si>
    <t>prestige somerville</t>
  </si>
  <si>
    <t>dztnpIxoiU94JpNFd7KZ</t>
  </si>
  <si>
    <t>prestige estates projects ltd</t>
  </si>
  <si>
    <t>['https://firebasestorage.googleapis.com/v0/b/masal-db-6cc78.appspot.com/o/photos%2Fprestige%20somerville%2Fprestige%20somerville_image_1.webp?alt=media', 'https://firebasestorage.googleapis.com/v0/b/masal-db-6cc78.appspot.com/o/photos%2Fprestige%20somerville%2Fprestige%20somerville_image_10.webp?alt=media', 'https://firebasestorage.googleapis.com/v0/b/masal-db-6cc78.appspot.com/o/photos%2Fprestige%20somerville%2Fprestige%20somerville_image_11.webp?alt=media', 'https://firebasestorage.googleapis.com/v0/b/masal-db-6cc78.appspot.com/o/photos%2Fprestige%20somerville%2Fprestige%20somerville_image_12.webp?alt=media', 'https://firebasestorage.googleapis.com/v0/b/masal-db-6cc78.appspot.com/o/photos%2Fprestige%20somerville%2Fprestige%20somerville_image_13.webp?alt=media', 'https://firebasestorage.googleapis.com/v0/b/masal-db-6cc78.appspot.com/o/photos%2Fprestige%20somerville%2Fprestige%20somerville_image_14.webp?alt=media', 'https://firebasestorage.googleapis.com/v0/b/masal-db-6cc78.appspot.com/o/photos%2Fprestige%20somerville%2Fprestige%20somerville_image_15.webp?alt=media', 'https://firebasestorage.googleapis.com/v0/b/masal-db-6cc78.appspot.com/o/photos%2Fprestige%20somerville%2Fprestige%20somerville_image_16.webp?alt=media', 'https://firebasestorage.googleapis.com/v0/b/masal-db-6cc78.appspot.com/o/photos%2Fprestige%20somerville%2Fprestige%20somerville_image_17.webp?alt=media', 'https://firebasestorage.googleapis.com/v0/b/masal-db-6cc78.appspot.com/o/photos%2Fprestige%20somerville%2Fprestige%20somerville_image_18.webp?alt=media', 'https://firebasestorage.googleapis.com/v0/b/masal-db-6cc78.appspot.com/o/photos%2Fprestige%20somerville%2Fprestige%20somerville_image_19.webp?alt=media', 'https://firebasestorage.googleapis.com/v0/b/masal-db-6cc78.appspot.com/o/photos%2Fprestige%20somerville%2Fprestige%20somerville_image_2.webp?alt=media', 'https://firebasestorage.googleapis.com/v0/b/masal-db-6cc78.appspot.com/o/photos%2Fprestige%20somerville%2Fprestige%20somerville_image_3.webp?alt=media', 'https://firebasestorage.googleapis.com/v0/b/masal-db-6cc78.appspot.com/o/photos%2Fprestige%20somerville%2Fprestige%20somerville_image_4.webp?alt=media', 'https://firebasestorage.googleapis.com/v0/b/masal-db-6cc78.appspot.com/o/photos%2Fprestige%20somerville%2Fprestige%20somerville_image_5.webp?alt=media', 'https://firebasestorage.googleapis.com/v0/b/masal-db-6cc78.appspot.com/o/photos%2Fprestige%20somerville%2Fprestige%20somerville_image_6.webp?alt=media', 'https://firebasestorage.googleapis.com/v0/b/masal-db-6cc78.appspot.com/o/photos%2Fprestige%20somerville%2Fprestige%20somerville_image_7.webp?alt=media', 'https://firebasestorage.googleapis.com/v0/b/masal-db-6cc78.appspot.com/o/photos%2Fprestige%20somerville%2Fprestige%20somerville_image_8.webp?alt=media', 'https://firebasestorage.googleapis.com/v0/b/masal-db-6cc78.appspot.com/o/photos%2Fprestige%20somerville%2Fprestige%20somerville_image_9.webp?alt=media']</t>
  </si>
  <si>
    <t>Ramagondanahalli, Whitefield, Bengaluru, Karnataka 560066</t>
  </si>
  <si>
    <t>l&amp;t olivia at raintree boulevard</t>
  </si>
  <si>
    <t>eCroZe1DdufPLJ1GQ9bP</t>
  </si>
  <si>
    <t>l and t realty developers limited</t>
  </si>
  <si>
    <t>l &amp; t</t>
  </si>
  <si>
    <t>sobha rajvilas</t>
  </si>
  <si>
    <t>eGz8ys8zM3j3mdAlRjwK</t>
  </si>
  <si>
    <t>['https://firebasestorage.googleapis.com/v0/b/masal-db-6cc78.appspot.com/o/photos%2Fsobha%20rajvilas%2Fsobha%20rajvilas_image_1.webp?alt=media', 'https://firebasestorage.googleapis.com/v0/b/masal-db-6cc78.appspot.com/o/photos%2Fsobha%20rajvilas%2Fsobha%20rajvilas_image_10.webp?alt=media', 'https://firebasestorage.googleapis.com/v0/b/masal-db-6cc78.appspot.com/o/photos%2Fsobha%20rajvilas%2Fsobha%20rajvilas_image_11.webp?alt=media', 'https://firebasestorage.googleapis.com/v0/b/masal-db-6cc78.appspot.com/o/photos%2Fsobha%20rajvilas%2Fsobha%20rajvilas_image_12.webp?alt=media', 'https://firebasestorage.googleapis.com/v0/b/masal-db-6cc78.appspot.com/o/photos%2Fsobha%20rajvilas%2Fsobha%20rajvilas_image_13.webp?alt=media', 'https://firebasestorage.googleapis.com/v0/b/masal-db-6cc78.appspot.com/o/photos%2Fsobha%20rajvilas%2Fsobha%20rajvilas_image_14.webp?alt=media', 'https://firebasestorage.googleapis.com/v0/b/masal-db-6cc78.appspot.com/o/photos%2Fsobha%20rajvilas%2Fsobha%20rajvilas_image_15.webp?alt=media', 'https://firebasestorage.googleapis.com/v0/b/masal-db-6cc78.appspot.com/o/photos%2Fsobha%20rajvilas%2Fsobha%20rajvilas_image_16.webp?alt=media', 'https://firebasestorage.googleapis.com/v0/b/masal-db-6cc78.appspot.com/o/photos%2Fsobha%20rajvilas%2Fsobha%20rajvilas_image_17.webp?alt=media', 'https://firebasestorage.googleapis.com/v0/b/masal-db-6cc78.appspot.com/o/photos%2Fsobha%20rajvilas%2Fsobha%20rajvilas_image_18.webp?alt=media', 'https://firebasestorage.googleapis.com/v0/b/masal-db-6cc78.appspot.com/o/photos%2Fsobha%20rajvilas%2Fsobha%20rajvilas_image_19.webp?alt=media', 'https://firebasestorage.googleapis.com/v0/b/masal-db-6cc78.appspot.com/o/photos%2Fsobha%20rajvilas%2Fsobha%20rajvilas_image_2.webp?alt=media', 'https://firebasestorage.googleapis.com/v0/b/masal-db-6cc78.appspot.com/o/photos%2Fsobha%20rajvilas%2Fsobha%20rajvilas_image_3.webp?alt=media', 'https://firebasestorage.googleapis.com/v0/b/masal-db-6cc78.appspot.com/o/photos%2Fsobha%20rajvilas%2Fsobha%20rajvilas_image_4.webp?alt=media', 'https://firebasestorage.googleapis.com/v0/b/masal-db-6cc78.appspot.com/o/photos%2Fsobha%20rajvilas%2Fsobha%20rajvilas_image_5.webp?alt=media', 'https://firebasestorage.googleapis.com/v0/b/masal-db-6cc78.appspot.com/o/photos%2Fsobha%20rajvilas%2Fsobha%20rajvilas_image_6.webp?alt=media', 'https://firebasestorage.googleapis.com/v0/b/masal-db-6cc78.appspot.com/o/photos%2Fsobha%20rajvilas%2Fsobha%20rajvilas_image_7.webp?alt=media', 'https://firebasestorage.googleapis.com/v0/b/masal-db-6cc78.appspot.com/o/photos%2Fsobha%20rajvilas%2Fsobha%20rajvilas_image_8.webp?alt=media', 'https://firebasestorage.googleapis.com/v0/b/masal-db-6cc78.appspot.com/o/photos%2Fsobha%20rajvilas%2Fsobha%20rajvilas_image_9.webp?alt=media']</t>
  </si>
  <si>
    <t>macasa emerald</t>
  </si>
  <si>
    <t>eHvJrAEYAXKvmMDfxrSe</t>
  </si>
  <si>
    <t>['Electricity', 'CCTV Surveillance', 'Club House', 'Swimming Pool', 'Parks', 'Power Backup', 'Water and Sanitation']</t>
  </si>
  <si>
    <t>['2.5BHK', '2BHK']</t>
  </si>
  <si>
    <t>pavani mirabilia</t>
  </si>
  <si>
    <t>eLJnAhi7hdOmTQE5lIHP</t>
  </si>
  <si>
    <t>['Electricity', 'CCTV Surveillance', 'Club House', 'Outdoor Sports facility', 'Indoor Sports facility', 'Swimming Pool', 'Gym', 'Parks', 'Power Backup', 'Piped Gas']</t>
  </si>
  <si>
    <t>sai sravanthi infra projects pvt ltd</t>
  </si>
  <si>
    <t>['https://firebasestorage.googleapis.com/v0/b/masal-db-6cc78.appspot.com/o/photos%2Fpavani%20mirabilia%2Fpavani%20mirabilia_image_1.webp?alt=media', 'https://firebasestorage.googleapis.com/v0/b/masal-db-6cc78.appspot.com/o/photos%2Fpavani%20mirabilia%2Fpavani%20mirabilia_image_10.webp?alt=media', 'https://firebasestorage.googleapis.com/v0/b/masal-db-6cc78.appspot.com/o/photos%2Fpavani%20mirabilia%2Fpavani%20mirabilia_image_11.webp?alt=media', 'https://firebasestorage.googleapis.com/v0/b/masal-db-6cc78.appspot.com/o/photos%2Fpavani%20mirabilia%2Fpavani%20mirabilia_image_12.webp?alt=media', 'https://firebasestorage.googleapis.com/v0/b/masal-db-6cc78.appspot.com/o/photos%2Fpavani%20mirabilia%2Fpavani%20mirabilia_image_13.webp?alt=media', 'https://firebasestorage.googleapis.com/v0/b/masal-db-6cc78.appspot.com/o/photos%2Fpavani%20mirabilia%2Fpavani%20mirabilia_image_14.webp?alt=media', 'https://firebasestorage.googleapis.com/v0/b/masal-db-6cc78.appspot.com/o/photos%2Fpavani%20mirabilia%2Fpavani%20mirabilia_image_15.webp?alt=media', 'https://firebasestorage.googleapis.com/v0/b/masal-db-6cc78.appspot.com/o/photos%2Fpavani%20mirabilia%2Fpavani%20mirabilia_image_16.webp?alt=media', 'https://firebasestorage.googleapis.com/v0/b/masal-db-6cc78.appspot.com/o/photos%2Fpavani%20mirabilia%2Fpavani%20mirabilia_image_17.webp?alt=media', 'https://firebasestorage.googleapis.com/v0/b/masal-db-6cc78.appspot.com/o/photos%2Fpavani%20mirabilia%2Fpavani%20mirabilia_image_18.webp?alt=media', 'https://firebasestorage.googleapis.com/v0/b/masal-db-6cc78.appspot.com/o/photos%2Fpavani%20mirabilia%2Fpavani%20mirabilia_image_2.webp?alt=media', 'https://firebasestorage.googleapis.com/v0/b/masal-db-6cc78.appspot.com/o/photos%2Fpavani%20mirabilia%2Fpavani%20mirabilia_image_3.webp?alt=media', 'https://firebasestorage.googleapis.com/v0/b/masal-db-6cc78.appspot.com/o/photos%2Fpavani%20mirabilia%2Fpavani%20mirabilia_image_4.webp?alt=media', 'https://firebasestorage.googleapis.com/v0/b/masal-db-6cc78.appspot.com/o/photos%2Fpavani%20mirabilia%2Fpavani%20mirabilia_image_5.webp?alt=media', 'https://firebasestorage.googleapis.com/v0/b/masal-db-6cc78.appspot.com/o/photos%2Fpavani%20mirabilia%2Fpavani%20mirabilia_image_6.webp?alt=media', 'https://firebasestorage.googleapis.com/v0/b/masal-db-6cc78.appspot.com/o/photos%2Fpavani%20mirabilia%2Fpavani%20mirabilia_image_7.webp?alt=media', 'https://firebasestorage.googleapis.com/v0/b/masal-db-6cc78.appspot.com/o/photos%2Fpavani%20mirabilia%2Fpavani%20mirabilia_image_8.webp?alt=media', 'https://firebasestorage.googleapis.com/v0/b/masal-db-6cc78.appspot.com/o/photos%2Fpavani%20mirabilia%2Fpavani%20mirabilia_image_9.webp?alt=media']</t>
  </si>
  <si>
    <t>pavani</t>
  </si>
  <si>
    <t>Whitefield - Hoskote Rd, opp. Shell petrol pump, Vastu Bhoomi, Krishnarajapuram, Bengaluru, Karnataka 560067</t>
  </si>
  <si>
    <t>sobha manhattan towers town park</t>
  </si>
  <si>
    <t>eNRuUsbFA5mF1U7DkjFc</t>
  </si>
  <si>
    <t>['https://firebasestorage.googleapis.com/v0/b/masal-db-6cc78.appspot.com/o/photos%2Fsobha%20manhattan%20towers%20town%20park%2Fsobha%20manhattan%20towers%20town%20park_image_1.webp?alt=media', 'https://firebasestorage.googleapis.com/v0/b/masal-db-6cc78.appspot.com/o/photos%2Fsobha%20manhattan%20towers%20town%20park%2Fsobha%20manhattan%20towers%20town%20park_image_10.webp?alt=media', 'https://firebasestorage.googleapis.com/v0/b/masal-db-6cc78.appspot.com/o/photos%2Fsobha%20manhattan%20towers%20town%20park%2Fsobha%20manhattan%20towers%20town%20park_image_11.webp?alt=media', 'https://firebasestorage.googleapis.com/v0/b/masal-db-6cc78.appspot.com/o/photos%2Fsobha%20manhattan%20towers%20town%20park%2Fsobha%20manhattan%20towers%20town%20park_image_12.webp?alt=media', 'https://firebasestorage.googleapis.com/v0/b/masal-db-6cc78.appspot.com/o/photos%2Fsobha%20manhattan%20towers%20town%20park%2Fsobha%20manhattan%20towers%20town%20park_image_13.webp?alt=media', 'https://firebasestorage.googleapis.com/v0/b/masal-db-6cc78.appspot.com/o/photos%2Fsobha%20manhattan%20towers%20town%20park%2Fsobha%20manhattan%20towers%20town%20park_image_14.webp?alt=media', 'https://firebasestorage.googleapis.com/v0/b/masal-db-6cc78.appspot.com/o/photos%2Fsobha%20manhattan%20towers%20town%20park%2Fsobha%20manhattan%20towers%20town%20park_image_15.webp?alt=media', 'https://firebasestorage.googleapis.com/v0/b/masal-db-6cc78.appspot.com/o/photos%2Fsobha%20manhattan%20towers%20town%20park%2Fsobha%20manhattan%20towers%20town%20park_image_16.webp?alt=media', 'https://firebasestorage.googleapis.com/v0/b/masal-db-6cc78.appspot.com/o/photos%2Fsobha%20manhattan%20towers%20town%20park%2Fsobha%20manhattan%20towers%20town%20park_image_17.webp?alt=media', 'https://firebasestorage.googleapis.com/v0/b/masal-db-6cc78.appspot.com/o/photos%2Fsobha%20manhattan%20towers%20town%20park%2Fsobha%20manhattan%20towers%20town%20park_image_18.webp?alt=media', 'https://firebasestorage.googleapis.com/v0/b/masal-db-6cc78.appspot.com/o/photos%2Fsobha%20manhattan%20towers%20town%20park%2Fsobha%20manhattan%20towers%20town%20park_image_19.webp?alt=media', 'https://firebasestorage.googleapis.com/v0/b/masal-db-6cc78.appspot.com/o/photos%2Fsobha%20manhattan%20towers%20town%20park%2Fsobha%20manhattan%20towers%20town%20park_image_2.webp?alt=media', 'https://firebasestorage.googleapis.com/v0/b/masal-db-6cc78.appspot.com/o/photos%2Fsobha%20manhattan%20towers%20town%20park%2Fsobha%20manhattan%20towers%20town%20park_image_20.webp?alt=media', 'https://firebasestorage.googleapis.com/v0/b/masal-db-6cc78.appspot.com/o/photos%2Fsobha%20manhattan%20towers%20town%20park%2Fsobha%20manhattan%20towers%20town%20park_image_3.webp?alt=media', 'https://firebasestorage.googleapis.com/v0/b/masal-db-6cc78.appspot.com/o/photos%2Fsobha%20manhattan%20towers%20town%20park%2Fsobha%20manhattan%20towers%20town%20park_image_4.webp?alt=media', 'https://firebasestorage.googleapis.com/v0/b/masal-db-6cc78.appspot.com/o/photos%2Fsobha%20manhattan%20towers%20town%20park%2Fsobha%20manhattan%20towers%20town%20park_image_5.webp?alt=media', 'https://firebasestorage.googleapis.com/v0/b/masal-db-6cc78.appspot.com/o/photos%2Fsobha%20manhattan%20towers%20town%20park%2Fsobha%20manhattan%20towers%20town%20park_image_6.webp?alt=media', 'https://firebasestorage.googleapis.com/v0/b/masal-db-6cc78.appspot.com/o/photos%2Fsobha%20manhattan%20towers%20town%20park%2Fsobha%20manhattan%20towers%20town%20park_image_7.webp?alt=media', 'https://firebasestorage.googleapis.com/v0/b/masal-db-6cc78.appspot.com/o/photos%2Fsobha%20manhattan%20towers%20town%20park%2Fsobha%20manhattan%20towers%20town%20park_image_8.webp?alt=media', 'https://firebasestorage.googleapis.com/v0/b/masal-db-6cc78.appspot.com/o/photos%2Fsobha%20manhattan%20towers%20town%20park%2Fsobha%20manhattan%20towers%20town%20park_image_9.webp?alt=media']</t>
  </si>
  <si>
    <t>abhee pride</t>
  </si>
  <si>
    <t>erkN1nNIhT5IlOTHqtdk</t>
  </si>
  <si>
    <t>['Electricity', 'CCTV Surveillance', 'Community Hall', 'Outdoor Sports facility', 'Indoor Sports facility', 'Swimming Pool', 'Gym', 'Power Backup', 'Water and Sanitation']</t>
  </si>
  <si>
    <t>abhee ventures private limited</t>
  </si>
  <si>
    <t>['https://firebasestorage.googleapis.com/v0/b/masal-db-6cc78.appspot.com/o/photos%2Fabhee%20pride%2Fabhee%20pride_image_1.webp?alt=media', 'https://firebasestorage.googleapis.com/v0/b/masal-db-6cc78.appspot.com/o/photos%2Fabhee%20pride%2Fabhee%20pride_image_2.webp?alt=media', 'https://firebasestorage.googleapis.com/v0/b/masal-db-6cc78.appspot.com/o/photos%2Fabhee%20pride%2Fabhee%20pride_image_3.webp?alt=media', 'https://firebasestorage.googleapis.com/v0/b/masal-db-6cc78.appspot.com/o/photos%2Fabhee%20pride%2Fabhee%20pride_image_4.webp?alt=media', 'https://firebasestorage.googleapis.com/v0/b/masal-db-6cc78.appspot.com/o/photos%2Fabhee%20pride%2Fabhee%20pride_image_5.webp?alt=media', 'https://firebasestorage.googleapis.com/v0/b/masal-db-6cc78.appspot.com/o/photos%2Fabhee%20pride%2Fabhee%20pride_image_6.webp?alt=media']</t>
  </si>
  <si>
    <t>Karnataka Housing board Phase 1 National Public School Road Near Bommasandra Metro Station Iggalur, Chandapura, Bengaluru, Karnataka 562106</t>
  </si>
  <si>
    <t>adarsh parkland</t>
  </si>
  <si>
    <t>eyAkzJ4rsiJ8a36O0w46</t>
  </si>
  <si>
    <t>akarsha realty private limited</t>
  </si>
  <si>
    <t>['https://firebasestorage.googleapis.com/v0/b/masal-db-6cc78.appspot.com/o/photos%2Fadarsh%20parkland%2Fadarsh%20parkland_image_1.webp?alt=media', 'https://firebasestorage.googleapis.com/v0/b/masal-db-6cc78.appspot.com/o/photos%2Fadarsh%20parkland%2Fadarsh%20parkland_image_10.webp?alt=media', 'https://firebasestorage.googleapis.com/v0/b/masal-db-6cc78.appspot.com/o/photos%2Fadarsh%20parkland%2Fadarsh%20parkland_image_11.webp?alt=media', 'https://firebasestorage.googleapis.com/v0/b/masal-db-6cc78.appspot.com/o/photos%2Fadarsh%20parkland%2Fadarsh%20parkland_image_12.webp?alt=media', 'https://firebasestorage.googleapis.com/v0/b/masal-db-6cc78.appspot.com/o/photos%2Fadarsh%20parkland%2Fadarsh%20parkland_image_2.webp?alt=media', 'https://firebasestorage.googleapis.com/v0/b/masal-db-6cc78.appspot.com/o/photos%2Fadarsh%20parkland%2Fadarsh%20parkland_image_3.webp?alt=media', 'https://firebasestorage.googleapis.com/v0/b/masal-db-6cc78.appspot.com/o/photos%2Fadarsh%20parkland%2Fadarsh%20parkland_image_4.webp?alt=media', 'https://firebasestorage.googleapis.com/v0/b/masal-db-6cc78.appspot.com/o/photos%2Fadarsh%20parkland%2Fadarsh%20parkland_image_5.webp?alt=media', 'https://firebasestorage.googleapis.com/v0/b/masal-db-6cc78.appspot.com/o/photos%2Fadarsh%20parkland%2Fadarsh%20parkland_image_6.webp?alt=media', 'https://firebasestorage.googleapis.com/v0/b/masal-db-6cc78.appspot.com/o/photos%2Fadarsh%20parkland%2Fadarsh%20parkland_image_7.webp?alt=media', 'https://firebasestorage.googleapis.com/v0/b/masal-db-6cc78.appspot.com/o/photos%2Fadarsh%20parkland%2Fadarsh%20parkland_image_8.webp?alt=media', 'https://firebasestorage.googleapis.com/v0/b/masal-db-6cc78.appspot.com/o/photos%2Fadarsh%20parkland%2Fadarsh%20parkland_image_9.webp?alt=media']</t>
  </si>
  <si>
    <t>Khatha no.3380, Panathur Main Road, Panathur Village Varthur Hobli, East, Taluk, Bengaluru, Karnataka 560087</t>
  </si>
  <si>
    <t>piccassso</t>
  </si>
  <si>
    <t>fMC9HzVAy0f8bp8W2Uoz</t>
  </si>
  <si>
    <t>rajarajeshwar bildcon pvt ltd</t>
  </si>
  <si>
    <t>['https://firebasestorage.googleapis.com/v0/b/masal-db-6cc78.appspot.com/o/photos%2Fpiccassso%2Fpiccassso_image_1.webp?alt=media', 'https://firebasestorage.googleapis.com/v0/b/masal-db-6cc78.appspot.com/o/photos%2Fpiccassso%2Fpiccassso_image_10.webp?alt=media', 'https://firebasestorage.googleapis.com/v0/b/masal-db-6cc78.appspot.com/o/photos%2Fpiccassso%2Fpiccassso_image_11.webp?alt=media', 'https://firebasestorage.googleapis.com/v0/b/masal-db-6cc78.appspot.com/o/photos%2Fpiccassso%2Fpiccassso_image_12.webp?alt=media', 'https://firebasestorage.googleapis.com/v0/b/masal-db-6cc78.appspot.com/o/photos%2Fpiccassso%2Fpiccassso_image_13.webp?alt=media', 'https://firebasestorage.googleapis.com/v0/b/masal-db-6cc78.appspot.com/o/photos%2Fpiccassso%2Fpiccassso_image_14.webp?alt=media', 'https://firebasestorage.googleapis.com/v0/b/masal-db-6cc78.appspot.com/o/photos%2Fpiccassso%2Fpiccassso_image_15.webp?alt=media', 'https://firebasestorage.googleapis.com/v0/b/masal-db-6cc78.appspot.com/o/photos%2Fpiccassso%2Fpiccassso_image_16.webp?alt=media', 'https://firebasestorage.googleapis.com/v0/b/masal-db-6cc78.appspot.com/o/photos%2Fpiccassso%2Fpiccassso_image_17.webp?alt=media', 'https://firebasestorage.googleapis.com/v0/b/masal-db-6cc78.appspot.com/o/photos%2Fpiccassso%2Fpiccassso_image_18.webp?alt=media', 'https://firebasestorage.googleapis.com/v0/b/masal-db-6cc78.appspot.com/o/photos%2Fpiccassso%2Fpiccassso_image_19.webp?alt=media', 'https://firebasestorage.googleapis.com/v0/b/masal-db-6cc78.appspot.com/o/photos%2Fpiccassso%2Fpiccassso_image_2.webp?alt=media', 'https://firebasestorage.googleapis.com/v0/b/masal-db-6cc78.appspot.com/o/photos%2Fpiccassso%2Fpiccassso_image_20.webp?alt=media', 'https://firebasestorage.googleapis.com/v0/b/masal-db-6cc78.appspot.com/o/photos%2Fpiccassso%2Fpiccassso_image_3.webp?alt=media', 'https://firebasestorage.googleapis.com/v0/b/masal-db-6cc78.appspot.com/o/photos%2Fpiccassso%2Fpiccassso_image_4.webp?alt=media', 'https://firebasestorage.googleapis.com/v0/b/masal-db-6cc78.appspot.com/o/photos%2Fpiccassso%2Fpiccassso_image_5.webp?alt=media', 'https://firebasestorage.googleapis.com/v0/b/masal-db-6cc78.appspot.com/o/photos%2Fpiccassso%2Fpiccassso_image_6.webp?alt=media', 'https://firebasestorage.googleapis.com/v0/b/masal-db-6cc78.appspot.com/o/photos%2Fpiccassso%2Fpiccassso_image_7.webp?alt=media', 'https://firebasestorage.googleapis.com/v0/b/masal-db-6cc78.appspot.com/o/photos%2Fpiccassso%2Fpiccassso_image_8.webp?alt=media', 'https://firebasestorage.googleapis.com/v0/b/masal-db-6cc78.appspot.com/o/photos%2Fpiccassso%2Fpiccassso_image_9.webp?alt=media']</t>
  </si>
  <si>
    <t>rajarajeshware</t>
  </si>
  <si>
    <t>provident equinox</t>
  </si>
  <si>
    <t>fVDNNAZqgtXxZ88MLCGJ</t>
  </si>
  <si>
    <t>['https://firebasestorage.googleapis.com/v0/b/masal-db-6cc78.appspot.com/o/photos%2Fprovident%20equinox%2Fprovident%20equinox_image_1.webp?alt=media', 'https://firebasestorage.googleapis.com/v0/b/masal-db-6cc78.appspot.com/o/photos%2Fprovident%20equinox%2Fprovident%20equinox_image_10.webp?alt=media', 'https://firebasestorage.googleapis.com/v0/b/masal-db-6cc78.appspot.com/o/photos%2Fprovident%20equinox%2Fprovident%20equinox_image_11.webp?alt=media', 'https://firebasestorage.googleapis.com/v0/b/masal-db-6cc78.appspot.com/o/photos%2Fprovident%20equinox%2Fprovident%20equinox_image_12.webp?alt=media', 'https://firebasestorage.googleapis.com/v0/b/masal-db-6cc78.appspot.com/o/photos%2Fprovident%20equinox%2Fprovident%20equinox_image_13.webp?alt=media', 'https://firebasestorage.googleapis.com/v0/b/masal-db-6cc78.appspot.com/o/photos%2Fprovident%20equinox%2Fprovident%20equinox_image_14.webp?alt=media', 'https://firebasestorage.googleapis.com/v0/b/masal-db-6cc78.appspot.com/o/photos%2Fprovident%20equinox%2Fprovident%20equinox_image_15.webp?alt=media', 'https://firebasestorage.googleapis.com/v0/b/masal-db-6cc78.appspot.com/o/photos%2Fprovident%20equinox%2Fprovident%20equinox_image_2.webp?alt=media', 'https://firebasestorage.googleapis.com/v0/b/masal-db-6cc78.appspot.com/o/photos%2Fprovident%20equinox%2Fprovident%20equinox_image_3.webp?alt=media', 'https://firebasestorage.googleapis.com/v0/b/masal-db-6cc78.appspot.com/o/photos%2Fprovident%20equinox%2Fprovident%20equinox_image_4.webp?alt=media', 'https://firebasestorage.googleapis.com/v0/b/masal-db-6cc78.appspot.com/o/photos%2Fprovident%20equinox%2Fprovident%20equinox_image_5.webp?alt=media', 'https://firebasestorage.googleapis.com/v0/b/masal-db-6cc78.appspot.com/o/photos%2Fprovident%20equinox%2Fprovident%20equinox_image_6.webp?alt=media', 'https://firebasestorage.googleapis.com/v0/b/masal-db-6cc78.appspot.com/o/photos%2Fprovident%20equinox%2Fprovident%20equinox_image_7.webp?alt=media', 'https://firebasestorage.googleapis.com/v0/b/masal-db-6cc78.appspot.com/o/photos%2Fprovident%20equinox%2Fprovident%20equinox_image_8.webp?alt=media', 'https://firebasestorage.googleapis.com/v0/b/masal-db-6cc78.appspot.com/o/photos%2Fprovident%20equinox%2Fprovident%20equinox_image_9.webp?alt=media']</t>
  </si>
  <si>
    <t>SH17, Nice Junction, Bengaluru, Karnataka 560060</t>
  </si>
  <si>
    <t>total environment in that quiet earth</t>
  </si>
  <si>
    <t>fahcQ6OKuXttCUpdIMzw</t>
  </si>
  <si>
    <t>total environment constructions private limited</t>
  </si>
  <si>
    <t>sanjeevini aarna</t>
  </si>
  <si>
    <t>fvCx1G886mnbIzdOwbOb</t>
  </si>
  <si>
    <t>sanjeevini projects</t>
  </si>
  <si>
    <t>sanjeevini</t>
  </si>
  <si>
    <t>SANJEEVINI AARNA,à²¸à²‚à²œà³€à²µà²¿à²¨à²¿ à²†à²°à³_x008d_à²¨</t>
  </si>
  <si>
    <t>kumar prospera</t>
  </si>
  <si>
    <t>fwJ0k48X1WWySltXpPvm</t>
  </si>
  <si>
    <t>kumar properties pvt ltd</t>
  </si>
  <si>
    <t>['https://firebasestorage.googleapis.com/v0/b/masal-db-6cc78.appspot.com/o/photos%2Fkumar%20prospera%2Fkumar%20prospera_image_1.webp?alt=media', 'https://firebasestorage.googleapis.com/v0/b/masal-db-6cc78.appspot.com/o/photos%2Fkumar%20prospera%2Fkumar%20prospera_image_10.webp?alt=media', 'https://firebasestorage.googleapis.com/v0/b/masal-db-6cc78.appspot.com/o/photos%2Fkumar%20prospera%2Fkumar%20prospera_image_11.webp?alt=media', 'https://firebasestorage.googleapis.com/v0/b/masal-db-6cc78.appspot.com/o/photos%2Fkumar%20prospera%2Fkumar%20prospera_image_12.webp?alt=media', 'https://firebasestorage.googleapis.com/v0/b/masal-db-6cc78.appspot.com/o/photos%2Fkumar%20prospera%2Fkumar%20prospera_image_13.webp?alt=media', 'https://firebasestorage.googleapis.com/v0/b/masal-db-6cc78.appspot.com/o/photos%2Fkumar%20prospera%2Fkumar%20prospera_image_14.webp?alt=media', 'https://firebasestorage.googleapis.com/v0/b/masal-db-6cc78.appspot.com/o/photos%2Fkumar%20prospera%2Fkumar%20prospera_image_15.webp?alt=media', 'https://firebasestorage.googleapis.com/v0/b/masal-db-6cc78.appspot.com/o/photos%2Fkumar%20prospera%2Fkumar%20prospera_image_16.webp?alt=media', 'https://firebasestorage.googleapis.com/v0/b/masal-db-6cc78.appspot.com/o/photos%2Fkumar%20prospera%2Fkumar%20prospera_image_17.webp?alt=media', 'https://firebasestorage.googleapis.com/v0/b/masal-db-6cc78.appspot.com/o/photos%2Fkumar%20prospera%2Fkumar%20prospera_image_18.webp?alt=media', 'https://firebasestorage.googleapis.com/v0/b/masal-db-6cc78.appspot.com/o/photos%2Fkumar%20prospera%2Fkumar%20prospera_image_19.webp?alt=media', 'https://firebasestorage.googleapis.com/v0/b/masal-db-6cc78.appspot.com/o/photos%2Fkumar%20prospera%2Fkumar%20prospera_image_2.webp?alt=media', 'https://firebasestorage.googleapis.com/v0/b/masal-db-6cc78.appspot.com/o/photos%2Fkumar%20prospera%2Fkumar%20prospera_image_20.webp?alt=media', 'https://firebasestorage.googleapis.com/v0/b/masal-db-6cc78.appspot.com/o/photos%2Fkumar%20prospera%2Fkumar%20prospera_image_3.webp?alt=media', 'https://firebasestorage.googleapis.com/v0/b/masal-db-6cc78.appspot.com/o/photos%2Fkumar%20prospera%2Fkumar%20prospera_image_4.webp?alt=media', 'https://firebasestorage.googleapis.com/v0/b/masal-db-6cc78.appspot.com/o/photos%2Fkumar%20prospera%2Fkumar%20prospera_image_5.webp?alt=media', 'https://firebasestorage.googleapis.com/v0/b/masal-db-6cc78.appspot.com/o/photos%2Fkumar%20prospera%2Fkumar%20prospera_image_6.webp?alt=media', 'https://firebasestorage.googleapis.com/v0/b/masal-db-6cc78.appspot.com/o/photos%2Fkumar%20prospera%2Fkumar%20prospera_image_7.webp?alt=media', 'https://firebasestorage.googleapis.com/v0/b/masal-db-6cc78.appspot.com/o/photos%2Fkumar%20prospera%2Fkumar%20prospera_image_8.webp?alt=media', 'https://firebasestorage.googleapis.com/v0/b/masal-db-6cc78.appspot.com/o/photos%2Fkumar%20prospera%2Fkumar%20prospera_image_9.webp?alt=media']</t>
  </si>
  <si>
    <t>kumar properties</t>
  </si>
  <si>
    <t>aryan krishnaa divine</t>
  </si>
  <si>
    <t>g5pmeQh6KbUkIy4nstKx</t>
  </si>
  <si>
    <t>aryan ventures</t>
  </si>
  <si>
    <t>['https://firebasestorage.googleapis.com/v0/b/masal-db-6cc78.appspot.com/o/photos%2Faryan%20krishnaa%20divine%2Faryan%20krishnaa%20divine_image_1.webp?alt=media', 'https://firebasestorage.googleapis.com/v0/b/masal-db-6cc78.appspot.com/o/photos%2Faryan%20krishnaa%20divine%2Faryan%20krishnaa%20divine_image_10.webp?alt=media', 'https://firebasestorage.googleapis.com/v0/b/masal-db-6cc78.appspot.com/o/photos%2Faryan%20krishnaa%20divine%2Faryan%20krishnaa%20divine_image_11.webp?alt=media', 'https://firebasestorage.googleapis.com/v0/b/masal-db-6cc78.appspot.com/o/photos%2Faryan%20krishnaa%20divine%2Faryan%20krishnaa%20divine_image_12.webp?alt=media', 'https://firebasestorage.googleapis.com/v0/b/masal-db-6cc78.appspot.com/o/photos%2Faryan%20krishnaa%20divine%2Faryan%20krishnaa%20divine_image_13.webp?alt=media', 'https://firebasestorage.googleapis.com/v0/b/masal-db-6cc78.appspot.com/o/photos%2Faryan%20krishnaa%20divine%2Faryan%20krishnaa%20divine_image_2.webp?alt=media', 'https://firebasestorage.googleapis.com/v0/b/masal-db-6cc78.appspot.com/o/photos%2Faryan%20krishnaa%20divine%2Faryan%20krishnaa%20divine_image_3.webp?alt=media', 'https://firebasestorage.googleapis.com/v0/b/masal-db-6cc78.appspot.com/o/photos%2Faryan%20krishnaa%20divine%2Faryan%20krishnaa%20divine_image_4.webp?alt=media', 'https://firebasestorage.googleapis.com/v0/b/masal-db-6cc78.appspot.com/o/photos%2Faryan%20krishnaa%20divine%2Faryan%20krishnaa%20divine_image_5.webp?alt=media', 'https://firebasestorage.googleapis.com/v0/b/masal-db-6cc78.appspot.com/o/photos%2Faryan%20krishnaa%20divine%2Faryan%20krishnaa%20divine_image_6.webp?alt=media', 'https://firebasestorage.googleapis.com/v0/b/masal-db-6cc78.appspot.com/o/photos%2Faryan%20krishnaa%20divine%2Faryan%20krishnaa%20divine_image_7.webp?alt=media', 'https://firebasestorage.googleapis.com/v0/b/masal-db-6cc78.appspot.com/o/photos%2Faryan%20krishnaa%20divine%2Faryan%20krishnaa%20divine_image_8.webp?alt=media', 'https://firebasestorage.googleapis.com/v0/b/masal-db-6cc78.appspot.com/o/photos%2Faryan%20krishnaa%20divine%2Faryan%20krishnaa%20divine_image_9.webp?alt=media']</t>
  </si>
  <si>
    <t>Sy.No. 28, Attur Layout, Yelahanka New Town, Bengaluru, Karnataka 560064</t>
  </si>
  <si>
    <t>navami landmaark</t>
  </si>
  <si>
    <t>gDE8ANzYsFrpluSu9qj3</t>
  </si>
  <si>
    <t>mn landmark</t>
  </si>
  <si>
    <t>['https://firebasestorage.googleapis.com/v0/b/masal-db-6cc78.appspot.com/o/photos%2Fnavami%20landmaark%2Fnavami%20landmaark_image_1.webp?alt=media', 'https://firebasestorage.googleapis.com/v0/b/masal-db-6cc78.appspot.com/o/photos%2Fnavami%20landmaark%2Fnavami%20landmaark_image_10.webp?alt=media', 'https://firebasestorage.googleapis.com/v0/b/masal-db-6cc78.appspot.com/o/photos%2Fnavami%20landmaark%2Fnavami%20landmaark_image_11.webp?alt=media', 'https://firebasestorage.googleapis.com/v0/b/masal-db-6cc78.appspot.com/o/photos%2Fnavami%20landmaark%2Fnavami%20landmaark_image_12.webp?alt=media', 'https://firebasestorage.googleapis.com/v0/b/masal-db-6cc78.appspot.com/o/photos%2Fnavami%20landmaark%2Fnavami%20landmaark_image_13.webp?alt=media', 'https://firebasestorage.googleapis.com/v0/b/masal-db-6cc78.appspot.com/o/photos%2Fnavami%20landmaark%2Fnavami%20landmaark_image_14.webp?alt=media', 'https://firebasestorage.googleapis.com/v0/b/masal-db-6cc78.appspot.com/o/photos%2Fnavami%20landmaark%2Fnavami%20landmaark_image_15.webp?alt=media', 'https://firebasestorage.googleapis.com/v0/b/masal-db-6cc78.appspot.com/o/photos%2Fnavami%20landmaark%2Fnavami%20landmaark_image_16.webp?alt=media', 'https://firebasestorage.googleapis.com/v0/b/masal-db-6cc78.appspot.com/o/photos%2Fnavami%20landmaark%2Fnavami%20landmaark_image_17.webp?alt=media', 'https://firebasestorage.googleapis.com/v0/b/masal-db-6cc78.appspot.com/o/photos%2Fnavami%20landmaark%2Fnavami%20landmaark_image_18.webp?alt=media', 'https://firebasestorage.googleapis.com/v0/b/masal-db-6cc78.appspot.com/o/photos%2Fnavami%20landmaark%2Fnavami%20landmaark_image_19.webp?alt=media', 'https://firebasestorage.googleapis.com/v0/b/masal-db-6cc78.appspot.com/o/photos%2Fnavami%20landmaark%2Fnavami%20landmaark_image_2.webp?alt=media', 'https://firebasestorage.googleapis.com/v0/b/masal-db-6cc78.appspot.com/o/photos%2Fnavami%20landmaark%2Fnavami%20landmaark_image_3.webp?alt=media', 'https://firebasestorage.googleapis.com/v0/b/masal-db-6cc78.appspot.com/o/photos%2Fnavami%20landmaark%2Fnavami%20landmaark_image_4.webp?alt=media', 'https://firebasestorage.googleapis.com/v0/b/masal-db-6cc78.appspot.com/o/photos%2Fnavami%20landmaark%2Fnavami%20landmaark_image_5.webp?alt=media', 'https://firebasestorage.googleapis.com/v0/b/masal-db-6cc78.appspot.com/o/photos%2Fnavami%20landmaark%2Fnavami%20landmaark_image_6.webp?alt=media', 'https://firebasestorage.googleapis.com/v0/b/masal-db-6cc78.appspot.com/o/photos%2Fnavami%20landmaark%2Fnavami%20landmaark_image_7.webp?alt=media', 'https://firebasestorage.googleapis.com/v0/b/masal-db-6cc78.appspot.com/o/photos%2Fnavami%20landmaark%2Fnavami%20landmaark_image_8.webp?alt=media', 'https://firebasestorage.googleapis.com/v0/b/masal-db-6cc78.appspot.com/o/photos%2Fnavami%20landmaark%2Fnavami%20landmaark_image_9.webp?alt=media']</t>
  </si>
  <si>
    <t>snn clermont</t>
  </si>
  <si>
    <t>gLjJ6PFYrKcMVEBcbRH3</t>
  </si>
  <si>
    <t>ibrox real estate development pvt. ltd.</t>
  </si>
  <si>
    <t>shriram green field</t>
  </si>
  <si>
    <t>geCAkPing9B3DvhSqyX3</t>
  </si>
  <si>
    <t>shrivision towers pvt ltd</t>
  </si>
  <si>
    <t>['https://firebasestorage.googleapis.com/v0/b/masal-db-6cc78.appspot.com/o/photos%2Fshriram%20greenfield%2Fshriram%20greenfield_image_1.webp?alt=media', 'https://firebasestorage.googleapis.com/v0/b/masal-db-6cc78.appspot.com/o/photos%2Fshriram%20greenfield%2Fshriram%20greenfield_image_10.webp?alt=media', 'https://firebasestorage.googleapis.com/v0/b/masal-db-6cc78.appspot.com/o/photos%2Fshriram%20greenfield%2Fshriram%20greenfield_image_11.webp?alt=media', 'https://firebasestorage.googleapis.com/v0/b/masal-db-6cc78.appspot.com/o/photos%2Fshriram%20greenfield%2Fshriram%20greenfield_image_12.webp?alt=media', 'https://firebasestorage.googleapis.com/v0/b/masal-db-6cc78.appspot.com/o/photos%2Fshriram%20greenfield%2Fshriram%20greenfield_image_13.webp?alt=media', 'https://firebasestorage.googleapis.com/v0/b/masal-db-6cc78.appspot.com/o/photos%2Fshriram%20greenfield%2Fshriram%20greenfield_image_14.webp?alt=media', 'https://firebasestorage.googleapis.com/v0/b/masal-db-6cc78.appspot.com/o/photos%2Fshriram%20greenfield%2Fshriram%20greenfield_image_15.webp?alt=media', 'https://firebasestorage.googleapis.com/v0/b/masal-db-6cc78.appspot.com/o/photos%2Fshriram%20greenfield%2Fshriram%20greenfield_image_16.webp?alt=media', 'https://firebasestorage.googleapis.com/v0/b/masal-db-6cc78.appspot.com/o/photos%2Fshriram%20greenfield%2Fshriram%20greenfield_image_17.webp?alt=media', 'https://firebasestorage.googleapis.com/v0/b/masal-db-6cc78.appspot.com/o/photos%2Fshriram%20greenfield%2Fshriram%20greenfield_image_18.webp?alt=media', 'https://firebasestorage.googleapis.com/v0/b/masal-db-6cc78.appspot.com/o/photos%2Fshriram%20greenfield%2Fshriram%20greenfield_image_19.webp?alt=media', 'https://firebasestorage.googleapis.com/v0/b/masal-db-6cc78.appspot.com/o/photos%2Fshriram%20greenfield%2Fshriram%20greenfield_image_2.webp?alt=media', 'https://firebasestorage.googleapis.com/v0/b/masal-db-6cc78.appspot.com/o/photos%2Fshriram%20greenfield%2Fshriram%20greenfield_image_3.webp?alt=media', 'https://firebasestorage.googleapis.com/v0/b/masal-db-6cc78.appspot.com/o/photos%2Fshriram%20greenfield%2Fshriram%20greenfield_image_4.webp?alt=media', 'https://firebasestorage.googleapis.com/v0/b/masal-db-6cc78.appspot.com/o/photos%2Fshriram%20greenfield%2Fshriram%20greenfield_image_5.webp?alt=media', 'https://firebasestorage.googleapis.com/v0/b/masal-db-6cc78.appspot.com/o/photos%2Fshriram%20greenfield%2Fshriram%20greenfield_image_6.webp?alt=media', 'https://firebasestorage.googleapis.com/v0/b/masal-db-6cc78.appspot.com/o/photos%2Fshriram%20greenfield%2Fshriram%20greenfield_image_7.webp?alt=media', 'https://firebasestorage.googleapis.com/v0/b/masal-db-6cc78.appspot.com/o/photos%2Fshriram%20greenfield%2Fshriram%20greenfield_image_8.webp?alt=media', 'https://firebasestorage.googleapis.com/v0/b/masal-db-6cc78.appspot.com/o/photos%2Fshriram%20greenfield%2Fshriram%20greenfield_image_9.webp?alt=media']</t>
  </si>
  <si>
    <t>concorde equity</t>
  </si>
  <si>
    <t>gtjrifwLsq38ZQHWQO6P</t>
  </si>
  <si>
    <t>concorde housing corporation pvt ltd</t>
  </si>
  <si>
    <t>['1000sqft', '1162sqft', '1450sqft', '1937sqft']</t>
  </si>
  <si>
    <t>['https://firebasestorage.googleapis.com/v0/b/masal-db-6cc78.appspot.com/o/photos%2FConcorde%20Equity%2FConcorde%20Equity_image_1.webp?alt=media', 'https://firebasestorage.googleapis.com/v0/b/masal-db-6cc78.appspot.com/o/photos%2FConcorde%20Equity%2FConcorde%20Equity_image_10.webp?alt=media', 'https://firebasestorage.googleapis.com/v0/b/masal-db-6cc78.appspot.com/o/photos%2FConcorde%20Equity%2FConcorde%20Equity_image_11.webp?alt=media', 'https://firebasestorage.googleapis.com/v0/b/masal-db-6cc78.appspot.com/o/photos%2FConcorde%20Equity%2FConcorde%20Equity_image_12.webp?alt=media', 'https://firebasestorage.googleapis.com/v0/b/masal-db-6cc78.appspot.com/o/photos%2FConcorde%20Equity%2FConcorde%20Equity_image_13.webp?alt=media', 'https://firebasestorage.googleapis.com/v0/b/masal-db-6cc78.appspot.com/o/photos%2FConcorde%20Equity%2FConcorde%20Equity_image_14.webp?alt=media', 'https://firebasestorage.googleapis.com/v0/b/masal-db-6cc78.appspot.com/o/photos%2FConcorde%20Equity%2FConcorde%20Equity_image_15.webp?alt=media', 'https://firebasestorage.googleapis.com/v0/b/masal-db-6cc78.appspot.com/o/photos%2FConcorde%20Equity%2FConcorde%20Equity_image_16.webp?alt=media', 'https://firebasestorage.googleapis.com/v0/b/masal-db-6cc78.appspot.com/o/photos%2FConcorde%20Equity%2FConcorde%20Equity_image_17.webp?alt=media', 'https://firebasestorage.googleapis.com/v0/b/masal-db-6cc78.appspot.com/o/photos%2FConcorde%20Equity%2FConcorde%20Equity_image_18.webp?alt=media', 'https://firebasestorage.googleapis.com/v0/b/masal-db-6cc78.appspot.com/o/photos%2FConcorde%20Equity%2FConcorde%20Equity_image_19.webp?alt=media', 'https://firebasestorage.googleapis.com/v0/b/masal-db-6cc78.appspot.com/o/photos%2FConcorde%20Equity%2FConcorde%20Equity_image_2.webp?alt=media', 'https://firebasestorage.googleapis.com/v0/b/masal-db-6cc78.appspot.com/o/photos%2FConcorde%20Equity%2FConcorde%20Equity_image_3.webp?alt=media', 'https://firebasestorage.googleapis.com/v0/b/masal-db-6cc78.appspot.com/o/photos%2FConcorde%20Equity%2FConcorde%20Equity_image_4.webp?alt=media', 'https://firebasestorage.googleapis.com/v0/b/masal-db-6cc78.appspot.com/o/photos%2FConcorde%20Equity%2FConcorde%20Equity_image_5.webp?alt=media', 'https://firebasestorage.googleapis.com/v0/b/masal-db-6cc78.appspot.com/o/photos%2FConcorde%20Equity%2FConcorde%20Equity_image_6.webp?alt=media', 'https://firebasestorage.googleapis.com/v0/b/masal-db-6cc78.appspot.com/o/photos%2FConcorde%20Equity%2FConcorde%20Equity_image_7.webp?alt=media', 'https://firebasestorage.googleapis.com/v0/b/masal-db-6cc78.appspot.com/o/photos%2FConcorde%20Equity%2FConcorde%20Equity_image_8.webp?alt=media', 'https://firebasestorage.googleapis.com/v0/b/masal-db-6cc78.appspot.com/o/photos%2FConcorde%20Equity%2FConcorde%20Equity_image_9.webp?alt=media']</t>
  </si>
  <si>
    <t>Maliyappanahalli Village, Taluk, Kasaba Hobli, Malur, Karnataka 563130</t>
  </si>
  <si>
    <t>inspira tropical garden</t>
  </si>
  <si>
    <t>h7cZQRcXFmR4JjzMT0kn</t>
  </si>
  <si>
    <t>inspira tropical garden llp</t>
  </si>
  <si>
    <t>['https://firebasestorage.googleapis.com/v0/b/masal-db-6cc78.appspot.com/o/photos%2Finspira%20tropical%20garden%2Finspira%20tropical%20garden_image_1.webp?alt=media', 'https://firebasestorage.googleapis.com/v0/b/masal-db-6cc78.appspot.com/o/photos%2Finspira%20tropical%20garden%2Finspira%20tropical%20garden_image_10.webp?alt=media', 'https://firebasestorage.googleapis.com/v0/b/masal-db-6cc78.appspot.com/o/photos%2Finspira%20tropical%20garden%2Finspira%20tropical%20garden_image_11.webp?alt=media', 'https://firebasestorage.googleapis.com/v0/b/masal-db-6cc78.appspot.com/o/photos%2Finspira%20tropical%20garden%2Finspira%20tropical%20garden_image_12.webp?alt=media', 'https://firebasestorage.googleapis.com/v0/b/masal-db-6cc78.appspot.com/o/photos%2Finspira%20tropical%20garden%2Finspira%20tropical%20garden_image_13.webp?alt=media', 'https://firebasestorage.googleapis.com/v0/b/masal-db-6cc78.appspot.com/o/photos%2Finspira%20tropical%20garden%2Finspira%20tropical%20garden_image_14.webp?alt=media', 'https://firebasestorage.googleapis.com/v0/b/masal-db-6cc78.appspot.com/o/photos%2Finspira%20tropical%20garden%2Finspira%20tropical%20garden_image_15.webp?alt=media', 'https://firebasestorage.googleapis.com/v0/b/masal-db-6cc78.appspot.com/o/photos%2Finspira%20tropical%20garden%2Finspira%20tropical%20garden_image_16.webp?alt=media', 'https://firebasestorage.googleapis.com/v0/b/masal-db-6cc78.appspot.com/o/photos%2Finspira%20tropical%20garden%2Finspira%20tropical%20garden_image_17.webp?alt=media', 'https://firebasestorage.googleapis.com/v0/b/masal-db-6cc78.appspot.com/o/photos%2Finspira%20tropical%20garden%2Finspira%20tropical%20garden_image_18.webp?alt=media', 'https://firebasestorage.googleapis.com/v0/b/masal-db-6cc78.appspot.com/o/photos%2Finspira%20tropical%20garden%2Finspira%20tropical%20garden_image_19.webp?alt=media', 'https://firebasestorage.googleapis.com/v0/b/masal-db-6cc78.appspot.com/o/photos%2Finspira%20tropical%20garden%2Finspira%20tropical%20garden_image_2.webp?alt=media', 'https://firebasestorage.googleapis.com/v0/b/masal-db-6cc78.appspot.com/o/photos%2Finspira%20tropical%20garden%2Finspira%20tropical%20garden_image_20.webp?alt=media', 'https://firebasestorage.googleapis.com/v0/b/masal-db-6cc78.appspot.com/o/photos%2Finspira%20tropical%20garden%2Finspira%20tropical%20garden_image_3.webp?alt=media', 'https://firebasestorage.googleapis.com/v0/b/masal-db-6cc78.appspot.com/o/photos%2Finspira%20tropical%20garden%2Finspira%20tropical%20garden_image_4.webp?alt=media', 'https://firebasestorage.googleapis.com/v0/b/masal-db-6cc78.appspot.com/o/photos%2Finspira%20tropical%20garden%2Finspira%20tropical%20garden_image_5.webp?alt=media', 'https://firebasestorage.googleapis.com/v0/b/masal-db-6cc78.appspot.com/o/photos%2Finspira%20tropical%20garden%2Finspira%20tropical%20garden_image_6.webp?alt=media', 'https://firebasestorage.googleapis.com/v0/b/masal-db-6cc78.appspot.com/o/photos%2Finspira%20tropical%20garden%2Finspira%20tropical%20garden_image_7.webp?alt=media', 'https://firebasestorage.googleapis.com/v0/b/masal-db-6cc78.appspot.com/o/photos%2Finspira%20tropical%20garden%2Finspira%20tropical%20garden_image_8.webp?alt=media', 'https://firebasestorage.googleapis.com/v0/b/masal-db-6cc78.appspot.com/o/photos%2Finspira%20tropical%20garden%2Finspira%20tropical%20garden_image_9.webp?alt=media']</t>
  </si>
  <si>
    <t>Sy.No.139/3 (old 68/3) Gulimangala Village, Shantipura Main Rd, Shanthi Pura, Phase 2, Electronic City, Bengaluru, Karnataka 560100</t>
  </si>
  <si>
    <t>rak felicity</t>
  </si>
  <si>
    <t>hLhOIghFaVLnlLTWQZit</t>
  </si>
  <si>
    <t>rak properties</t>
  </si>
  <si>
    <t>['1200sqft', '1500sqft', '2000sqft', '900sqft']</t>
  </si>
  <si>
    <t>['https://firebasestorage.googleapis.com/v0/b/masal-db-6cc78.appspot.com/o/photos%2FRAK%20Felicity%2FRAK%20Felicity_image_1.webp?alt=media', 'https://firebasestorage.googleapis.com/v0/b/masal-db-6cc78.appspot.com/o/photos%2FRAK%20Felicity%2FRAK%20Felicity_image_10.webp?alt=media', 'https://firebasestorage.googleapis.com/v0/b/masal-db-6cc78.appspot.com/o/photos%2FRAK%20Felicity%2FRAK%20Felicity_image_11.webp?alt=media', 'https://firebasestorage.googleapis.com/v0/b/masal-db-6cc78.appspot.com/o/photos%2FRAK%20Felicity%2FRAK%20Felicity_image_12.webp?alt=media', 'https://firebasestorage.googleapis.com/v0/b/masal-db-6cc78.appspot.com/o/photos%2FRAK%20Felicity%2FRAK%20Felicity_image_13.webp?alt=media', 'https://firebasestorage.googleapis.com/v0/b/masal-db-6cc78.appspot.com/o/photos%2FRAK%20Felicity%2FRAK%20Felicity_image_14.webp?alt=media', 'https://firebasestorage.googleapis.com/v0/b/masal-db-6cc78.appspot.com/o/photos%2FRAK%20Felicity%2FRAK%20Felicity_image_15.webp?alt=media', 'https://firebasestorage.googleapis.com/v0/b/masal-db-6cc78.appspot.com/o/photos%2FRAK%20Felicity%2FRAK%20Felicity_image_16.webp?alt=media', 'https://firebasestorage.googleapis.com/v0/b/masal-db-6cc78.appspot.com/o/photos%2FRAK%20Felicity%2FRAK%20Felicity_image_17.webp?alt=media', 'https://firebasestorage.googleapis.com/v0/b/masal-db-6cc78.appspot.com/o/photos%2FRAK%20Felicity%2FRAK%20Felicity_image_18.webp?alt=media', 'https://firebasestorage.googleapis.com/v0/b/masal-db-6cc78.appspot.com/o/photos%2FRAK%20Felicity%2FRAK%20Felicity_image_19.webp?alt=media', 'https://firebasestorage.googleapis.com/v0/b/masal-db-6cc78.appspot.com/o/photos%2FRAK%20Felicity%2FRAK%20Felicity_image_2.webp?alt=media', 'https://firebasestorage.googleapis.com/v0/b/masal-db-6cc78.appspot.com/o/photos%2FRAK%20Felicity%2FRAK%20Felicity_image_20.webp?alt=media', 'https://firebasestorage.googleapis.com/v0/b/masal-db-6cc78.appspot.com/o/photos%2FRAK%20Felicity%2FRAK%20Felicity_image_3.webp?alt=media', 'https://firebasestorage.googleapis.com/v0/b/masal-db-6cc78.appspot.com/o/photos%2FRAK%20Felicity%2FRAK%20Felicity_image_4.webp?alt=media', 'https://firebasestorage.googleapis.com/v0/b/masal-db-6cc78.appspot.com/o/photos%2FRAK%20Felicity%2FRAK%20Felicity_image_5.webp?alt=media', 'https://firebasestorage.googleapis.com/v0/b/masal-db-6cc78.appspot.com/o/photos%2FRAK%20Felicity%2FRAK%20Felicity_image_6.webp?alt=media', 'https://firebasestorage.googleapis.com/v0/b/masal-db-6cc78.appspot.com/o/photos%2FRAK%20Felicity%2FRAK%20Felicity_image_7.webp?alt=media', 'https://firebasestorage.googleapis.com/v0/b/masal-db-6cc78.appspot.com/o/photos%2FRAK%20Felicity%2FRAK%20Felicity_image_8.webp?alt=media', 'https://firebasestorage.googleapis.com/v0/b/masal-db-6cc78.appspot.com/o/photos%2FRAK%20Felicity%2FRAK%20Felicity_image_9.webp?alt=media']</t>
  </si>
  <si>
    <t>Devaanahalli</t>
  </si>
  <si>
    <t>No. 58/2, Lalagodanahalli Village, Bengaluru, Binnamangala, Karnataka 562110</t>
  </si>
  <si>
    <t>casagrand galileo</t>
  </si>
  <si>
    <t>hMMHFwVRdjxMN36nE170</t>
  </si>
  <si>
    <t>['https://firebasestorage.googleapis.com/v0/b/masal-db-6cc78.appspot.com/o/photos%2Fcasagrand%20galileo%2Fcasagrand%20galileo_image_1.webp?alt=media', 'https://firebasestorage.googleapis.com/v0/b/masal-db-6cc78.appspot.com/o/photos%2Fcasagrand%20galileo%2Fcasagrand%20galileo_image_10.webp?alt=media', 'https://firebasestorage.googleapis.com/v0/b/masal-db-6cc78.appspot.com/o/photos%2Fcasagrand%20galileo%2Fcasagrand%20galileo_image_11.webp?alt=media', 'https://firebasestorage.googleapis.com/v0/b/masal-db-6cc78.appspot.com/o/photos%2Fcasagrand%20galileo%2Fcasagrand%20galileo_image_2.webp?alt=media', 'https://firebasestorage.googleapis.com/v0/b/masal-db-6cc78.appspot.com/o/photos%2Fcasagrand%20galileo%2Fcasagrand%20galileo_image_3.webp?alt=media', 'https://firebasestorage.googleapis.com/v0/b/masal-db-6cc78.appspot.com/o/photos%2Fcasagrand%20galileo%2Fcasagrand%20galileo_image_4.webp?alt=media', 'https://firebasestorage.googleapis.com/v0/b/masal-db-6cc78.appspot.com/o/photos%2Fcasagrand%20galileo%2Fcasagrand%20galileo_image_5.webp?alt=media', 'https://firebasestorage.googleapis.com/v0/b/masal-db-6cc78.appspot.com/o/photos%2Fcasagrand%20galileo%2Fcasagrand%20galileo_image_6.webp?alt=media', 'https://firebasestorage.googleapis.com/v0/b/masal-db-6cc78.appspot.com/o/photos%2Fcasagrand%20galileo%2Fcasagrand%20galileo_image_7.webp?alt=media', 'https://firebasestorage.googleapis.com/v0/b/masal-db-6cc78.appspot.com/o/photos%2Fcasagrand%20galileo%2Fcasagrand%20galileo_image_8.webp?alt=media', 'https://firebasestorage.googleapis.com/v0/b/masal-db-6cc78.appspot.com/o/photos%2Fcasagrand%20galileo%2Fcasagrand%20galileo_image_9.webp?alt=media']</t>
  </si>
  <si>
    <t>No: 61/2, Diesel Loco Shed Rd, Devasandra, Krishnarajapuram, Bengaluru, Karnataka 560036</t>
  </si>
  <si>
    <t>abhee shristi layout</t>
  </si>
  <si>
    <t>hPaF1Tr3p8mYMaCyAT3x</t>
  </si>
  <si>
    <t>['1040sqft', '1200sqft', '1500sqft', '2000sqft']</t>
  </si>
  <si>
    <t>['https://firebasestorage.googleapis.com/v0/b/masal-db-6cc78.appspot.com/o/photos%2FAbhee%20Shristi%20Layout%2FAbhee%20Shristi%20Layout_image_1.webp?alt=media', 'https://firebasestorage.googleapis.com/v0/b/masal-db-6cc78.appspot.com/o/photos%2FAbhee%20Shristi%20Layout%2FAbhee%20Shristi%20Layout_image_10.webp?alt=media', 'https://firebasestorage.googleapis.com/v0/b/masal-db-6cc78.appspot.com/o/photos%2FAbhee%20Shristi%20Layout%2FAbhee%20Shristi%20Layout_image_11.webp?alt=media', 'https://firebasestorage.googleapis.com/v0/b/masal-db-6cc78.appspot.com/o/photos%2FAbhee%20Shristi%20Layout%2FAbhee%20Shristi%20Layout_image_12.webp?alt=media', 'https://firebasestorage.googleapis.com/v0/b/masal-db-6cc78.appspot.com/o/photos%2FAbhee%20Shristi%20Layout%2FAbhee%20Shristi%20Layout_image_13.webp?alt=media', 'https://firebasestorage.googleapis.com/v0/b/masal-db-6cc78.appspot.com/o/photos%2FAbhee%20Shristi%20Layout%2FAbhee%20Shristi%20Layout_image_14.webp?alt=media', 'https://firebasestorage.googleapis.com/v0/b/masal-db-6cc78.appspot.com/o/photos%2FAbhee%20Shristi%20Layout%2FAbhee%20Shristi%20Layout_image_15.webp?alt=media', 'https://firebasestorage.googleapis.com/v0/b/masal-db-6cc78.appspot.com/o/photos%2FAbhee%20Shristi%20Layout%2FAbhee%20Shristi%20Layout_image_16.webp?alt=media', 'https://firebasestorage.googleapis.com/v0/b/masal-db-6cc78.appspot.com/o/photos%2FAbhee%20Shristi%20Layout%2FAbhee%20Shristi%20Layout_image_17.webp?alt=media', 'https://firebasestorage.googleapis.com/v0/b/masal-db-6cc78.appspot.com/o/photos%2FAbhee%20Shristi%20Layout%2FAbhee%20Shristi%20Layout_image_18.webp?alt=media', 'https://firebasestorage.googleapis.com/v0/b/masal-db-6cc78.appspot.com/o/photos%2FAbhee%20Shristi%20Layout%2FAbhee%20Shristi%20Layout_image_19.webp?alt=media', 'https://firebasestorage.googleapis.com/v0/b/masal-db-6cc78.appspot.com/o/photos%2FAbhee%20Shristi%20Layout%2FAbhee%20Shristi%20Layout_image_2.webp?alt=media', 'https://firebasestorage.googleapis.com/v0/b/masal-db-6cc78.appspot.com/o/photos%2FAbhee%20Shristi%20Layout%2FAbhee%20Shristi%20Layout_image_20.webp?alt=media', 'https://firebasestorage.googleapis.com/v0/b/masal-db-6cc78.appspot.com/o/photos%2FAbhee%20Shristi%20Layout%2FAbhee%20Shristi%20Layout_image_3.webp?alt=media', 'https://firebasestorage.googleapis.com/v0/b/masal-db-6cc78.appspot.com/o/photos%2FAbhee%20Shristi%20Layout%2FAbhee%20Shristi%20Layout_image_4.webp?alt=media', 'https://firebasestorage.googleapis.com/v0/b/masal-db-6cc78.appspot.com/o/photos%2FAbhee%20Shristi%20Layout%2FAbhee%20Shristi%20Layout_image_5.webp?alt=media', 'https://firebasestorage.googleapis.com/v0/b/masal-db-6cc78.appspot.com/o/photos%2FAbhee%20Shristi%20Layout%2FAbhee%20Shristi%20Layout_image_6.webp?alt=media', 'https://firebasestorage.googleapis.com/v0/b/masal-db-6cc78.appspot.com/o/photos%2FAbhee%20Shristi%20Layout%2FAbhee%20Shristi%20Layout_image_7.webp?alt=media', 'https://firebasestorage.googleapis.com/v0/b/masal-db-6cc78.appspot.com/o/photos%2FAbhee%20Shristi%20Layout%2FAbhee%20Shristi%20Layout_image_8.webp?alt=media', 'https://firebasestorage.googleapis.com/v0/b/masal-db-6cc78.appspot.com/o/photos%2FAbhee%20Shristi%20Layout%2FAbhee%20Shristi%20Layout_image_9.webp?alt=media']</t>
  </si>
  <si>
    <t>beside legacy Grand, Chavara Nagar, Hompalaghatta, Karnataka 562106</t>
  </si>
  <si>
    <t>['343sqft', '2400sqft', '3200sqft', '233sqft']</t>
  </si>
  <si>
    <t>sowparnika euphoria in the east</t>
  </si>
  <si>
    <t>htqbkwOl2iVk8vQBS1xb</t>
  </si>
  <si>
    <t>sowparnika homes private limited</t>
  </si>
  <si>
    <t>['https://firebasestorage.googleapis.com/v0/b/masal-db-6cc78.appspot.com/o/photos%2Fsowparnika%20euphoria%20in%20the%20east%2Fsowparnika%20euphoria%20in%20the%20east_image_1.webp?alt=media', 'https://firebasestorage.googleapis.com/v0/b/masal-db-6cc78.appspot.com/o/photos%2Fsowparnika%20euphoria%20in%20the%20east%2Fsowparnika%20euphoria%20in%20the%20east_image_10.webp?alt=media', 'https://firebasestorage.googleapis.com/v0/b/masal-db-6cc78.appspot.com/o/photos%2Fsowparnika%20euphoria%20in%20the%20east%2Fsowparnika%20euphoria%20in%20the%20east_image_11.webp?alt=media', 'https://firebasestorage.googleapis.com/v0/b/masal-db-6cc78.appspot.com/o/photos%2Fsowparnika%20euphoria%20in%20the%20east%2Fsowparnika%20euphoria%20in%20the%20east_image_12.webp?alt=media', 'https://firebasestorage.googleapis.com/v0/b/masal-db-6cc78.appspot.com/o/photos%2Fsowparnika%20euphoria%20in%20the%20east%2Fsowparnika%20euphoria%20in%20the%20east_image_13.webp?alt=media', 'https://firebasestorage.googleapis.com/v0/b/masal-db-6cc78.appspot.com/o/photos%2Fsowparnika%20euphoria%20in%20the%20east%2Fsowparnika%20euphoria%20in%20the%20east_image_14.webp?alt=media', 'https://firebasestorage.googleapis.com/v0/b/masal-db-6cc78.appspot.com/o/photos%2Fsowparnika%20euphoria%20in%20the%20east%2Fsowparnika%20euphoria%20in%20the%20east_image_15.webp?alt=media', 'https://firebasestorage.googleapis.com/v0/b/masal-db-6cc78.appspot.com/o/photos%2Fsowparnika%20euphoria%20in%20the%20east%2Fsowparnika%20euphoria%20in%20the%20east_image_16.webp?alt=media', 'https://firebasestorage.googleapis.com/v0/b/masal-db-6cc78.appspot.com/o/photos%2Fsowparnika%20euphoria%20in%20the%20east%2Fsowparnika%20euphoria%20in%20the%20east_image_17.webp?alt=media', 'https://firebasestorage.googleapis.com/v0/b/masal-db-6cc78.appspot.com/o/photos%2Fsowparnika%20euphoria%20in%20the%20east%2Fsowparnika%20euphoria%20in%20the%20east_image_18.webp?alt=media', 'https://firebasestorage.googleapis.com/v0/b/masal-db-6cc78.appspot.com/o/photos%2Fsowparnika%20euphoria%20in%20the%20east%2Fsowparnika%20euphoria%20in%20the%20east_image_19.webp?alt=media', 'https://firebasestorage.googleapis.com/v0/b/masal-db-6cc78.appspot.com/o/photos%2Fsowparnika%20euphoria%20in%20the%20east%2Fsowparnika%20euphoria%20in%20the%20east_image_2.webp?alt=media', 'https://firebasestorage.googleapis.com/v0/b/masal-db-6cc78.appspot.com/o/photos%2Fsowparnika%20euphoria%20in%20the%20east%2Fsowparnika%20euphoria%20in%20the%20east_image_3.webp?alt=media', 'https://firebasestorage.googleapis.com/v0/b/masal-db-6cc78.appspot.com/o/photos%2Fsowparnika%20euphoria%20in%20the%20east%2Fsowparnika%20euphoria%20in%20the%20east_image_4.webp?alt=media', 'https://firebasestorage.googleapis.com/v0/b/masal-db-6cc78.appspot.com/o/photos%2Fsowparnika%20euphoria%20in%20the%20east%2Fsowparnika%20euphoria%20in%20the%20east_image_5.webp?alt=media', 'https://firebasestorage.googleapis.com/v0/b/masal-db-6cc78.appspot.com/o/photos%2Fsowparnika%20euphoria%20in%20the%20east%2Fsowparnika%20euphoria%20in%20the%20east_image_6.webp?alt=media', 'https://firebasestorage.googleapis.com/v0/b/masal-db-6cc78.appspot.com/o/photos%2Fsowparnika%20euphoria%20in%20the%20east%2Fsowparnika%20euphoria%20in%20the%20east_image_7.webp?alt=media', 'https://firebasestorage.googleapis.com/v0/b/masal-db-6cc78.appspot.com/o/photos%2Fsowparnika%20euphoria%20in%20the%20east%2Fsowparnika%20euphoria%20in%20the%20east_image_8.webp?alt=media', 'https://firebasestorage.googleapis.com/v0/b/masal-db-6cc78.appspot.com/o/photos%2Fsowparnika%20euphoria%20in%20the%20east%2Fsowparnika%20euphoria%20in%20the%20east_image_9.webp?alt=media']</t>
  </si>
  <si>
    <t>near DPS Whitefield, Whitefield, Doddagattiganabbe, Bengaluru, Karnataka 560067</t>
  </si>
  <si>
    <t>trendsquare ambience</t>
  </si>
  <si>
    <t>i6m3FSWBWKe507XNsJpO</t>
  </si>
  <si>
    <t>trendsquare construction</t>
  </si>
  <si>
    <t>['https://firebasestorage.googleapis.com/v0/b/masal-db-6cc78.appspot.com/o/photos%2Ftrendsquare%20ambience%2Ftrendsquare%20ambience_image_1.webp?alt=media', 'https://firebasestorage.googleapis.com/v0/b/masal-db-6cc78.appspot.com/o/photos%2Ftrendsquare%20ambience%2Ftrendsquare%20ambience_image_10.webp?alt=media', 'https://firebasestorage.googleapis.com/v0/b/masal-db-6cc78.appspot.com/o/photos%2Ftrendsquare%20ambience%2Ftrendsquare%20ambience_image_11.webp?alt=media', 'https://firebasestorage.googleapis.com/v0/b/masal-db-6cc78.appspot.com/o/photos%2Ftrendsquare%20ambience%2Ftrendsquare%20ambience_image_12.webp?alt=media', 'https://firebasestorage.googleapis.com/v0/b/masal-db-6cc78.appspot.com/o/photos%2Ftrendsquare%20ambience%2Ftrendsquare%20ambience_image_13.webp?alt=media', 'https://firebasestorage.googleapis.com/v0/b/masal-db-6cc78.appspot.com/o/photos%2Ftrendsquare%20ambience%2Ftrendsquare%20ambience_image_14.webp?alt=media', 'https://firebasestorage.googleapis.com/v0/b/masal-db-6cc78.appspot.com/o/photos%2Ftrendsquare%20ambience%2Ftrendsquare%20ambience_image_15.webp?alt=media', 'https://firebasestorage.googleapis.com/v0/b/masal-db-6cc78.appspot.com/o/photos%2Ftrendsquare%20ambience%2Ftrendsquare%20ambience_image_16.webp?alt=media', 'https://firebasestorage.googleapis.com/v0/b/masal-db-6cc78.appspot.com/o/photos%2Ftrendsquare%20ambience%2Ftrendsquare%20ambience_image_17.webp?alt=media', 'https://firebasestorage.googleapis.com/v0/b/masal-db-6cc78.appspot.com/o/photos%2Ftrendsquare%20ambience%2Ftrendsquare%20ambience_image_18.webp?alt=media', 'https://firebasestorage.googleapis.com/v0/b/masal-db-6cc78.appspot.com/o/photos%2Ftrendsquare%20ambience%2Ftrendsquare%20ambience_image_19.webp?alt=media', 'https://firebasestorage.googleapis.com/v0/b/masal-db-6cc78.appspot.com/o/photos%2Ftrendsquare%20ambience%2Ftrendsquare%20ambience_image_2.webp?alt=media', 'https://firebasestorage.googleapis.com/v0/b/masal-db-6cc78.appspot.com/o/photos%2Ftrendsquare%20ambience%2Ftrendsquare%20ambience_image_3.webp?alt=media', 'https://firebasestorage.googleapis.com/v0/b/masal-db-6cc78.appspot.com/o/photos%2Ftrendsquare%20ambience%2Ftrendsquare%20ambience_image_4.webp?alt=media', 'https://firebasestorage.googleapis.com/v0/b/masal-db-6cc78.appspot.com/o/photos%2Ftrendsquare%20ambience%2Ftrendsquare%20ambience_image_5.webp?alt=media', 'https://firebasestorage.googleapis.com/v0/b/masal-db-6cc78.appspot.com/o/photos%2Ftrendsquare%20ambience%2Ftrendsquare%20ambience_image_6.webp?alt=media', 'https://firebasestorage.googleapis.com/v0/b/masal-db-6cc78.appspot.com/o/photos%2Ftrendsquare%20ambience%2Ftrendsquare%20ambience_image_7.webp?alt=media', 'https://firebasestorage.googleapis.com/v0/b/masal-db-6cc78.appspot.com/o/photos%2Ftrendsquare%20ambience%2Ftrendsquare%20ambience_image_8.webp?alt=media', 'https://firebasestorage.googleapis.com/v0/b/masal-db-6cc78.appspot.com/o/photos%2Ftrendsquare%20ambience%2Ftrendsquare%20ambience_image_9.webp?alt=media']</t>
  </si>
  <si>
    <t>trendsquares</t>
  </si>
  <si>
    <t>eden park @ the prestige city</t>
  </si>
  <si>
    <t>iH4mGEEeAgjcs9yMpODY</t>
  </si>
  <si>
    <t>['https://firebasestorage.googleapis.com/v0/b/masal-db-6cc78.appspot.com/o/photos%2Feden%20park%20_%20the%20prestige%20city%2Feden%20park%20_%20the%20prestige%20city_image_1.webp?alt=media', 'https://firebasestorage.googleapis.com/v0/b/masal-db-6cc78.appspot.com/o/photos%2Feden%20park%20_%20the%20prestige%20city%2Feden%20park%20_%20the%20prestige%20city_image_10.webp?alt=media', 'https://firebasestorage.googleapis.com/v0/b/masal-db-6cc78.appspot.com/o/photos%2Feden%20park%20_%20the%20prestige%20city%2Feden%20park%20_%20the%20prestige%20city_image_11.webp?alt=media', 'https://firebasestorage.googleapis.com/v0/b/masal-db-6cc78.appspot.com/o/photos%2Feden%20park%20_%20the%20prestige%20city%2Feden%20park%20_%20the%20prestige%20city_image_12.webp?alt=media', 'https://firebasestorage.googleapis.com/v0/b/masal-db-6cc78.appspot.com/o/photos%2Feden%20park%20_%20the%20prestige%20city%2Feden%20park%20_%20the%20prestige%20city_image_13.webp?alt=media', 'https://firebasestorage.googleapis.com/v0/b/masal-db-6cc78.appspot.com/o/photos%2Feden%20park%20_%20the%20prestige%20city%2Feden%20park%20_%20the%20prestige%20city_image_14.webp?alt=media', 'https://firebasestorage.googleapis.com/v0/b/masal-db-6cc78.appspot.com/o/photos%2Feden%20park%20_%20the%20prestige%20city%2Feden%20park%20_%20the%20prestige%20city_image_15.webp?alt=media', 'https://firebasestorage.googleapis.com/v0/b/masal-db-6cc78.appspot.com/o/photos%2Feden%20park%20_%20the%20prestige%20city%2Feden%20park%20_%20the%20prestige%20city_image_16.webp?alt=media', 'https://firebasestorage.googleapis.com/v0/b/masal-db-6cc78.appspot.com/o/photos%2Feden%20park%20_%20the%20prestige%20city%2Feden%20park%20_%20the%20prestige%20city_image_17.webp?alt=media', 'https://firebasestorage.googleapis.com/v0/b/masal-db-6cc78.appspot.com/o/photos%2Feden%20park%20_%20the%20prestige%20city%2Feden%20park%20_%20the%20prestige%20city_image_2.webp?alt=media', 'https://firebasestorage.googleapis.com/v0/b/masal-db-6cc78.appspot.com/o/photos%2Feden%20park%20_%20the%20prestige%20city%2Feden%20park%20_%20the%20prestige%20city_image_3.webp?alt=media', 'https://firebasestorage.googleapis.com/v0/b/masal-db-6cc78.appspot.com/o/photos%2Feden%20park%20_%20the%20prestige%20city%2Feden%20park%20_%20the%20prestige%20city_image_4.webp?alt=media', 'https://firebasestorage.googleapis.com/v0/b/masal-db-6cc78.appspot.com/o/photos%2Feden%20park%20_%20the%20prestige%20city%2Feden%20park%20_%20the%20prestige%20city_image_5.webp?alt=media', 'https://firebasestorage.googleapis.com/v0/b/masal-db-6cc78.appspot.com/o/photos%2Feden%20park%20_%20the%20prestige%20city%2Feden%20park%20_%20the%20prestige%20city_image_6.webp?alt=media', 'https://firebasestorage.googleapis.com/v0/b/masal-db-6cc78.appspot.com/o/photos%2Feden%20park%20_%20the%20prestige%20city%2Feden%20park%20_%20the%20prestige%20city_image_7.webp?alt=media', 'https://firebasestorage.googleapis.com/v0/b/masal-db-6cc78.appspot.com/o/photos%2Feden%20park%20_%20the%20prestige%20city%2Feden%20park%20_%20the%20prestige%20city_image_8.webp?alt=media', 'https://firebasestorage.googleapis.com/v0/b/masal-db-6cc78.appspot.com/o/photos%2Feden%20park%20_%20the%20prestige%20city%2Feden%20park%20_%20the%20prestige%20city_image_9.webp?alt=media']</t>
  </si>
  <si>
    <t>shell sapphire</t>
  </si>
  <si>
    <t>iHzDKGvbcnd4ivy3aRoS</t>
  </si>
  <si>
    <t>['Electricity', 'CCTV Surveillance', 'Swimming Pool', 'Gym', 'Parks', 'Power Backup']</t>
  </si>
  <si>
    <t>shell promoters and infra llp</t>
  </si>
  <si>
    <t>['https://firebasestorage.googleapis.com/v0/b/masal-db-6cc78.appspot.com/o/photos%2Fshell%20sapphire%2Fshell%20sapphire_image_1.webp?alt=media', 'https://firebasestorage.googleapis.com/v0/b/masal-db-6cc78.appspot.com/o/photos%2Fshell%20sapphire%2Fshell%20sapphire_image_2.webp?alt=media', 'https://firebasestorage.googleapis.com/v0/b/masal-db-6cc78.appspot.com/o/photos%2Fshell%20sapphire%2Fshell%20sapphire_image_3.webp?alt=media', 'https://firebasestorage.googleapis.com/v0/b/masal-db-6cc78.appspot.com/o/photos%2Fshell%20sapphire%2Fshell%20sapphire_image_4.webp?alt=media', 'https://firebasestorage.googleapis.com/v0/b/masal-db-6cc78.appspot.com/o/photos%2Fshell%20sapphire%2Fshell%20sapphire_image_5.webp?alt=media', 'https://firebasestorage.googleapis.com/v0/b/masal-db-6cc78.appspot.com/o/photos%2Fshell%20sapphire%2Fshell%20sapphire_image_6.webp?alt=media', 'https://firebasestorage.googleapis.com/v0/b/masal-db-6cc78.appspot.com/o/photos%2Fshell%20sapphire%2Fshell%20sapphire_image_7.webp?alt=media', 'https://firebasestorage.googleapis.com/v0/b/masal-db-6cc78.appspot.com/o/photos%2Fshell%20sapphire%2Fshell%20sapphire_image_8.webp?alt=media', 'https://firebasestorage.googleapis.com/v0/b/masal-db-6cc78.appspot.com/o/photos%2Fshell%20sapphire%2Fshell%20sapphire_image_9.webp?alt=media']</t>
  </si>
  <si>
    <t>shell promoters &amp; infra</t>
  </si>
  <si>
    <t>Phase 1, Reliable Gardeniaa Layout, Survey No 79/2A1, No 6 &amp; 7, Rayasandra Main Rd, opposite Road, Bengaluru, Karnataka 560100</t>
  </si>
  <si>
    <t>renaissance reserva</t>
  </si>
  <si>
    <t>iUQyFFVEHamI75I2mbu8</t>
  </si>
  <si>
    <t>renaissance holdings and developers private limited</t>
  </si>
  <si>
    <t>['https://firebasestorage.googleapis.com/v0/b/masal-db-6cc78.appspot.com/o/photos%2Frenaissance%20reserva%2Frenaissance%20reserva_image_1.webp?alt=media', 'https://firebasestorage.googleapis.com/v0/b/masal-db-6cc78.appspot.com/o/photos%2Frenaissance%20reserva%2Frenaissance%20reserva_image_10.webp?alt=media', 'https://firebasestorage.googleapis.com/v0/b/masal-db-6cc78.appspot.com/o/photos%2Frenaissance%20reserva%2Frenaissance%20reserva_image_11.webp?alt=media', 'https://firebasestorage.googleapis.com/v0/b/masal-db-6cc78.appspot.com/o/photos%2Frenaissance%20reserva%2Frenaissance%20reserva_image_12.webp?alt=media', 'https://firebasestorage.googleapis.com/v0/b/masal-db-6cc78.appspot.com/o/photos%2Frenaissance%20reserva%2Frenaissance%20reserva_image_13.webp?alt=media', 'https://firebasestorage.googleapis.com/v0/b/masal-db-6cc78.appspot.com/o/photos%2Frenaissance%20reserva%2Frenaissance%20reserva_image_14.webp?alt=media', 'https://firebasestorage.googleapis.com/v0/b/masal-db-6cc78.appspot.com/o/photos%2Frenaissance%20reserva%2Frenaissance%20reserva_image_15.webp?alt=media', 'https://firebasestorage.googleapis.com/v0/b/masal-db-6cc78.appspot.com/o/photos%2Frenaissance%20reserva%2Frenaissance%20reserva_image_16.webp?alt=media', 'https://firebasestorage.googleapis.com/v0/b/masal-db-6cc78.appspot.com/o/photos%2Frenaissance%20reserva%2Frenaissance%20reserva_image_17.webp?alt=media', 'https://firebasestorage.googleapis.com/v0/b/masal-db-6cc78.appspot.com/o/photos%2Frenaissance%20reserva%2Frenaissance%20reserva_image_18.webp?alt=media', 'https://firebasestorage.googleapis.com/v0/b/masal-db-6cc78.appspot.com/o/photos%2Frenaissance%20reserva%2Frenaissance%20reserva_image_19.webp?alt=media', 'https://firebasestorage.googleapis.com/v0/b/masal-db-6cc78.appspot.com/o/photos%2Frenaissance%20reserva%2Frenaissance%20reserva_image_2.webp?alt=media', 'https://firebasestorage.googleapis.com/v0/b/masal-db-6cc78.appspot.com/o/photos%2Frenaissance%20reserva%2Frenaissance%20reserva_image_20.webp?alt=media', 'https://firebasestorage.googleapis.com/v0/b/masal-db-6cc78.appspot.com/o/photos%2Frenaissance%20reserva%2Frenaissance%20reserva_image_3.webp?alt=media', 'https://firebasestorage.googleapis.com/v0/b/masal-db-6cc78.appspot.com/o/photos%2Frenaissance%20reserva%2Frenaissance%20reserva_image_4.webp?alt=media', 'https://firebasestorage.googleapis.com/v0/b/masal-db-6cc78.appspot.com/o/photos%2Frenaissance%20reserva%2Frenaissance%20reserva_image_5.webp?alt=media', 'https://firebasestorage.googleapis.com/v0/b/masal-db-6cc78.appspot.com/o/photos%2Frenaissance%20reserva%2Frenaissance%20reserva_image_6.webp?alt=media', 'https://firebasestorage.googleapis.com/v0/b/masal-db-6cc78.appspot.com/o/photos%2Frenaissance%20reserva%2Frenaissance%20reserva_image_7.webp?alt=media', 'https://firebasestorage.googleapis.com/v0/b/masal-db-6cc78.appspot.com/o/photos%2Frenaissance%20reserva%2Frenaissance%20reserva_image_8.webp?alt=media', 'https://firebasestorage.googleapis.com/v0/b/masal-db-6cc78.appspot.com/o/photos%2Frenaissance%20reserva%2Frenaissance%20reserva_image_9.webp?alt=media']</t>
  </si>
  <si>
    <t>renaissance holding</t>
  </si>
  <si>
    <t>kns athena</t>
  </si>
  <si>
    <t>iZ5CkyBemvm5Gka6j3Vi</t>
  </si>
  <si>
    <t>mindcomp dwellings llp</t>
  </si>
  <si>
    <t>west</t>
  </si>
  <si>
    <t>['https://firebasestorage.googleapis.com/v0/b/masal-db-6cc78.appspot.com/o/photos%2FKNS%20Athena%2FKNS%20Athena%20_image_18.webp?alt=media', 'https://firebasestorage.googleapis.com/v0/b/masal-db-6cc78.appspot.com/o/photos%2FKNS%20Athena%2FKNS%20Athena%20_image_19.webp?alt=media', 'https://firebasestorage.googleapis.com/v0/b/masal-db-6cc78.appspot.com/o/photos%2FKNS%20Athena%2FKNS%20Athena%20_image_2.webp?alt=media', 'https://firebasestorage.googleapis.com/v0/b/masal-db-6cc78.appspot.com/o/photos%2FKNS%20Athena%2FKNS%20Athena%20_image_20.webp?alt=media', 'https://firebasestorage.googleapis.com/v0/b/masal-db-6cc78.appspot.com/o/photos%2FKNS%20Athena%2FKNS%20Athena%20_image_3.webp?alt=media', 'https://firebasestorage.googleapis.com/v0/b/masal-db-6cc78.appspot.com/o/photos%2FKNS%20Athena%2FKNS%20Athena%20_image_4.webp?alt=media', 'https://firebasestorage.googleapis.com/v0/b/masal-db-6cc78.appspot.com/o/photos%2FKNS%20Athena%2FKNS%20Athena%20_image_5.webp?alt=media', 'https://firebasestorage.googleapis.com/v0/b/masal-db-6cc78.appspot.com/o/photos%2FKNS%20Athena%2FKNS%20Athena%20_image_6.webp?alt=media', 'https://firebasestorage.googleapis.com/v0/b/masal-db-6cc78.appspot.com/o/photos%2FKNS%20Athena%2FKNS%20Athena%20_image_7.webp?alt=media', 'https://firebasestorage.googleapis.com/v0/b/masal-db-6cc78.appspot.com/o/photos%2FKNS%20Athena%2FKNS%20Athena%20_image_8.webp?alt=media', 'https://firebasestorage.googleapis.com/v0/b/masal-db-6cc78.appspot.com/o/photos%2FKNS%20Athena%2FKNS%20Athena%20_image_9.webp?alt=media', 'https://firebasestorage.googleapis.com/v0/b/masal-db-6cc78.appspot.com/o/photos%2FKNS%20Athena%2FKNS%20Athena_image_1.webp?alt=media', 'https://firebasestorage.googleapis.com/v0/b/masal-db-6cc78.appspot.com/o/photos%2FKNS%20Athena%2FKNS%20Athena_image_10.webp?alt=media', 'https://firebasestorage.googleapis.com/v0/b/masal-db-6cc78.appspot.com/o/photos%2FKNS%20Athena%2FKNS%20Athena_image_11.webp?alt=media', 'https://firebasestorage.googleapis.com/v0/b/masal-db-6cc78.appspot.com/o/photos%2FKNS%20Athena%2FKNS%20Athena_image_12.webp?alt=media', 'https://firebasestorage.googleapis.com/v0/b/masal-db-6cc78.appspot.com/o/photos%2FKNS%20Athena%2FKNS%20Athena_image_13.webp?alt=media', 'https://firebasestorage.googleapis.com/v0/b/masal-db-6cc78.appspot.com/o/photos%2FKNS%20Athena%2FKNS%20Athena_image_14.webp?alt=media', 'https://firebasestorage.googleapis.com/v0/b/masal-db-6cc78.appspot.com/o/photos%2FKNS%20Athena%2FKNS%20Athena_image_15.webp?alt=media', 'https://firebasestorage.googleapis.com/v0/b/masal-db-6cc78.appspot.com/o/photos%2FKNS%20Athena%2FKNS%20Athena_image_16.webp?alt=media', 'https://firebasestorage.googleapis.com/v0/b/masal-db-6cc78.appspot.com/o/photos%2FKNS%20Athena%2FKNS%20Athena_image_17.webp?alt=media', 'https://firebasestorage.googleapis.com/v0/b/masal-db-6cc78.appspot.com/o/photos%2FKNS%20Athena%2FKNS%20Athena_image_18.webp?alt=media']</t>
  </si>
  <si>
    <t>tumkur road</t>
  </si>
  <si>
    <t>Mathahalli, Mathahalli, Off, Tumkur Main Rd, near Post Office, Bengaluru, Karnataka 562123</t>
  </si>
  <si>
    <t>yuva sunrise</t>
  </si>
  <si>
    <t>iwQjCQ9DPGJkMkeeajAa</t>
  </si>
  <si>
    <t>['Electricity', 'CCTV Surveillance', 'Power Backup']</t>
  </si>
  <si>
    <t>yuva structures pvt ltd</t>
  </si>
  <si>
    <t>['https://firebasestorage.googleapis.com/v0/b/masal-db-6cc78.appspot.com/o/photos%2Fyuva%20sunrise%2Fyuva%20sunrise_image_1.webp?alt=media', 'https://firebasestorage.googleapis.com/v0/b/masal-db-6cc78.appspot.com/o/photos%2Fyuva%20sunrise%2Fyuva%20sunrise_image_10.webp?alt=media', 'https://firebasestorage.googleapis.com/v0/b/masal-db-6cc78.appspot.com/o/photos%2Fyuva%20sunrise%2Fyuva%20sunrise_image_11.webp?alt=media', 'https://firebasestorage.googleapis.com/v0/b/masal-db-6cc78.appspot.com/o/photos%2Fyuva%20sunrise%2Fyuva%20sunrise_image_12.webp?alt=media', 'https://firebasestorage.googleapis.com/v0/b/masal-db-6cc78.appspot.com/o/photos%2Fyuva%20sunrise%2Fyuva%20sunrise_image_13.webp?alt=media', 'https://firebasestorage.googleapis.com/v0/b/masal-db-6cc78.appspot.com/o/photos%2Fyuva%20sunrise%2Fyuva%20sunrise_image_14.webp?alt=media', 'https://firebasestorage.googleapis.com/v0/b/masal-db-6cc78.appspot.com/o/photos%2Fyuva%20sunrise%2Fyuva%20sunrise_image_15.webp?alt=media', 'https://firebasestorage.googleapis.com/v0/b/masal-db-6cc78.appspot.com/o/photos%2Fyuva%20sunrise%2Fyuva%20sunrise_image_16.webp?alt=media', 'https://firebasestorage.googleapis.com/v0/b/masal-db-6cc78.appspot.com/o/photos%2Fyuva%20sunrise%2Fyuva%20sunrise_image_17.webp?alt=media', 'https://firebasestorage.googleapis.com/v0/b/masal-db-6cc78.appspot.com/o/photos%2Fyuva%20sunrise%2Fyuva%20sunrise_image_18.webp?alt=media', 'https://firebasestorage.googleapis.com/v0/b/masal-db-6cc78.appspot.com/o/photos%2Fyuva%20sunrise%2Fyuva%20sunrise_image_19.webp?alt=media', 'https://firebasestorage.googleapis.com/v0/b/masal-db-6cc78.appspot.com/o/photos%2Fyuva%20sunrise%2Fyuva%20sunrise_image_2.webp?alt=media', 'https://firebasestorage.googleapis.com/v0/b/masal-db-6cc78.appspot.com/o/photos%2Fyuva%20sunrise%2Fyuva%20sunrise_image_3.webp?alt=media', 'https://firebasestorage.googleapis.com/v0/b/masal-db-6cc78.appspot.com/o/photos%2Fyuva%20sunrise%2Fyuva%20sunrise_image_4.webp?alt=media', 'https://firebasestorage.googleapis.com/v0/b/masal-db-6cc78.appspot.com/o/photos%2Fyuva%20sunrise%2Fyuva%20sunrise_image_5.webp?alt=media', 'https://firebasestorage.googleapis.com/v0/b/masal-db-6cc78.appspot.com/o/photos%2Fyuva%20sunrise%2Fyuva%20sunrise_image_6.webp?alt=media', 'https://firebasestorage.googleapis.com/v0/b/masal-db-6cc78.appspot.com/o/photos%2Fyuva%20sunrise%2Fyuva%20sunrise_image_7.webp?alt=media', 'https://firebasestorage.googleapis.com/v0/b/masal-db-6cc78.appspot.com/o/photos%2Fyuva%20sunrise%2Fyuva%20sunrise_image_8.webp?alt=media', 'https://firebasestorage.googleapis.com/v0/b/masal-db-6cc78.appspot.com/o/photos%2Fyuva%20sunrise%2Fyuva%20sunrise_image_9.webp?alt=media']</t>
  </si>
  <si>
    <t>yuva group</t>
  </si>
  <si>
    <t>Serve.no.159, manchanahahalli,village,Attibele hobli Taluk, Karnataka 562107</t>
  </si>
  <si>
    <t>orchid life</t>
  </si>
  <si>
    <t>j78JXIeI4DvUOR4YEtoy</t>
  </si>
  <si>
    <t>['Electricity', 'Club House', 'Community Hall', 'Outdoor Sports facility', 'Indoor Sports facility', 'Swimming Pool', 'Gym', 'Parks', 'Power Backup', 'Water and Sanitation']</t>
  </si>
  <si>
    <t>goyal and hariyana group</t>
  </si>
  <si>
    <t>Feb-30</t>
  </si>
  <si>
    <t>['https://firebasestorage.googleapis.com/v0/b/masal-db-6cc78.appspot.com/o/photos%2Forchid%20life%2Forchid%20life_image_1.webp?alt=media', 'https://firebasestorage.googleapis.com/v0/b/masal-db-6cc78.appspot.com/o/photos%2Forchid%20life%2Forchid%20life_image_10.webp?alt=media', 'https://firebasestorage.googleapis.com/v0/b/masal-db-6cc78.appspot.com/o/photos%2Forchid%20life%2Forchid%20life_image_11.webp?alt=media', 'https://firebasestorage.googleapis.com/v0/b/masal-db-6cc78.appspot.com/o/photos%2Forchid%20life%2Forchid%20life_image_12.webp?alt=media', 'https://firebasestorage.googleapis.com/v0/b/masal-db-6cc78.appspot.com/o/photos%2Forchid%20life%2Forchid%20life_image_2.webp?alt=media', 'https://firebasestorage.googleapis.com/v0/b/masal-db-6cc78.appspot.com/o/photos%2Forchid%20life%2Forchid%20life_image_3.webp?alt=media', 'https://firebasestorage.googleapis.com/v0/b/masal-db-6cc78.appspot.com/o/photos%2Forchid%20life%2Forchid%20life_image_4.webp?alt=media', 'https://firebasestorage.googleapis.com/v0/b/masal-db-6cc78.appspot.com/o/photos%2Forchid%20life%2Forchid%20life_image_5.webp?alt=media', 'https://firebasestorage.googleapis.com/v0/b/masal-db-6cc78.appspot.com/o/photos%2Forchid%20life%2Forchid%20life_image_6.webp?alt=media', 'https://firebasestorage.googleapis.com/v0/b/masal-db-6cc78.appspot.com/o/photos%2Forchid%20life%2Forchid%20life_image_7.webp?alt=media', 'https://firebasestorage.googleapis.com/v0/b/masal-db-6cc78.appspot.com/o/photos%2Forchid%20life%2Forchid%20life_image_8.webp?alt=media', 'https://firebasestorage.googleapis.com/v0/b/masal-db-6cc78.appspot.com/o/photos%2Forchid%20life%2Forchid%20life_image_9.webp?alt=media']</t>
  </si>
  <si>
    <t>WPGG+VV6, Gunjur Palya, Bengaluru, Karnataka 560087</t>
  </si>
  <si>
    <t>rj lake gardenia</t>
  </si>
  <si>
    <t>jJUX8AkurRbImx2pdJrM</t>
  </si>
  <si>
    <t>r.j. rishikaran projects private limited</t>
  </si>
  <si>
    <t>['3BHK', '4.5BHK', '4BHK']</t>
  </si>
  <si>
    <t>['https://firebasestorage.googleapis.com/v0/b/masal-db-6cc78.appspot.com/o/photos%2Frj%20lake%20gardenia%2Frj%20lake%20gardenia_image_1.webp?alt=media', 'https://firebasestorage.googleapis.com/v0/b/masal-db-6cc78.appspot.com/o/photos%2Frj%20lake%20gardenia%2Frj%20lake%20gardenia_image_10.webp?alt=media', 'https://firebasestorage.googleapis.com/v0/b/masal-db-6cc78.appspot.com/o/photos%2Frj%20lake%20gardenia%2Frj%20lake%20gardenia_image_11.webp?alt=media', 'https://firebasestorage.googleapis.com/v0/b/masal-db-6cc78.appspot.com/o/photos%2Frj%20lake%20gardenia%2Frj%20lake%20gardenia_image_12.webp?alt=media', 'https://firebasestorage.googleapis.com/v0/b/masal-db-6cc78.appspot.com/o/photos%2Frj%20lake%20gardenia%2Frj%20lake%20gardenia_image_13.webp?alt=media', 'https://firebasestorage.googleapis.com/v0/b/masal-db-6cc78.appspot.com/o/photos%2Frj%20lake%20gardenia%2Frj%20lake%20gardenia_image_14.webp?alt=media', 'https://firebasestorage.googleapis.com/v0/b/masal-db-6cc78.appspot.com/o/photos%2Frj%20lake%20gardenia%2Frj%20lake%20gardenia_image_2.webp?alt=media', 'https://firebasestorage.googleapis.com/v0/b/masal-db-6cc78.appspot.com/o/photos%2Frj%20lake%20gardenia%2Frj%20lake%20gardenia_image_3.webp?alt=media', 'https://firebasestorage.googleapis.com/v0/b/masal-db-6cc78.appspot.com/o/photos%2Frj%20lake%20gardenia%2Frj%20lake%20gardenia_image_4.webp?alt=media', 'https://firebasestorage.googleapis.com/v0/b/masal-db-6cc78.appspot.com/o/photos%2Frj%20lake%20gardenia%2Frj%20lake%20gardenia_image_5.webp?alt=media', 'https://firebasestorage.googleapis.com/v0/b/masal-db-6cc78.appspot.com/o/photos%2Frj%20lake%20gardenia%2Frj%20lake%20gardenia_image_6.webp?alt=media', 'https://firebasestorage.googleapis.com/v0/b/masal-db-6cc78.appspot.com/o/photos%2Frj%20lake%20gardenia%2Frj%20lake%20gardenia_image_7.webp?alt=media', 'https://firebasestorage.googleapis.com/v0/b/masal-db-6cc78.appspot.com/o/photos%2Frj%20lake%20gardenia%2Frj%20lake%20gardenia_image_8.webp?alt=media', 'https://firebasestorage.googleapis.com/v0/b/masal-db-6cc78.appspot.com/o/photos%2Frj%20lake%20gardenia%2Frj%20lake%20gardenia_image_9.webp?alt=media']</t>
  </si>
  <si>
    <t>r j krishikaran</t>
  </si>
  <si>
    <t>coco aldea rivatani</t>
  </si>
  <si>
    <t>jMi4XFKCGMpeb4zI8IV6</t>
  </si>
  <si>
    <t>rivatani tech llp</t>
  </si>
  <si>
    <t>['1200sqft', '1500sqft', '1680sqft', '2100sqft']</t>
  </si>
  <si>
    <t>['https://firebasestorage.googleapis.com/v0/b/masal-db-6cc78.appspot.com/o/photos%2FCoco%20Aldea%20Rivatani%2FCoco%20Aldea%20Rivatani_image_1.webp?alt=media', 'https://firebasestorage.googleapis.com/v0/b/masal-db-6cc78.appspot.com/o/photos%2FCoco%20Aldea%20Rivatani%2FCoco%20Aldea%20Rivatani_image_10.webp?alt=media', 'https://firebasestorage.googleapis.com/v0/b/masal-db-6cc78.appspot.com/o/photos%2FCoco%20Aldea%20Rivatani%2FCoco%20Aldea%20Rivatani_image_11.webp?alt=media', 'https://firebasestorage.googleapis.com/v0/b/masal-db-6cc78.appspot.com/o/photos%2FCoco%20Aldea%20Rivatani%2FCoco%20Aldea%20Rivatani_image_12.webp?alt=media', 'https://firebasestorage.googleapis.com/v0/b/masal-db-6cc78.appspot.com/o/photos%2FCoco%20Aldea%20Rivatani%2FCoco%20Aldea%20Rivatani_image_13.webp?alt=media', 'https://firebasestorage.googleapis.com/v0/b/masal-db-6cc78.appspot.com/o/photos%2FCoco%20Aldea%20Rivatani%2FCoco%20Aldea%20Rivatani_image_14.webp?alt=media', 'https://firebasestorage.googleapis.com/v0/b/masal-db-6cc78.appspot.com/o/photos%2FCoco%20Aldea%20Rivatani%2FCoco%20Aldea%20Rivatani_image_15.webp?alt=media', 'https://firebasestorage.googleapis.com/v0/b/masal-db-6cc78.appspot.com/o/photos%2FCoco%20Aldea%20Rivatani%2FCoco%20Aldea%20Rivatani_image_16.webp?alt=media', 'https://firebasestorage.googleapis.com/v0/b/masal-db-6cc78.appspot.com/o/photos%2FCoco%20Aldea%20Rivatani%2FCoco%20Aldea%20Rivatani_image_17.webp?alt=media', 'https://firebasestorage.googleapis.com/v0/b/masal-db-6cc78.appspot.com/o/photos%2FCoco%20Aldea%20Rivatani%2FCoco%20Aldea%20Rivatani_image_18.webp?alt=media', 'https://firebasestorage.googleapis.com/v0/b/masal-db-6cc78.appspot.com/o/photos%2FCoco%20Aldea%20Rivatani%2FCoco%20Aldea%20Rivatani_image_19.webp?alt=media', 'https://firebasestorage.googleapis.com/v0/b/masal-db-6cc78.appspot.com/o/photos%2FCoco%20Aldea%20Rivatani%2FCoco%20Aldea%20Rivatani_image_2.webp?alt=media', 'https://firebasestorage.googleapis.com/v0/b/masal-db-6cc78.appspot.com/o/photos%2FCoco%20Aldea%20Rivatani%2FCoco%20Aldea%20Rivatani_image_20.webp?alt=media', 'https://firebasestorage.googleapis.com/v0/b/masal-db-6cc78.appspot.com/o/photos%2FCoco%20Aldea%20Rivatani%2FCoco%20Aldea%20Rivatani_image_3.webp?alt=media', 'https://firebasestorage.googleapis.com/v0/b/masal-db-6cc78.appspot.com/o/photos%2FCoco%20Aldea%20Rivatani%2FCoco%20Aldea%20Rivatani_image_4.webp?alt=media', 'https://firebasestorage.googleapis.com/v0/b/masal-db-6cc78.appspot.com/o/photos%2FCoco%20Aldea%20Rivatani%2FCoco%20Aldea%20Rivatani_image_5.webp?alt=media', 'https://firebasestorage.googleapis.com/v0/b/masal-db-6cc78.appspot.com/o/photos%2FCoco%20Aldea%20Rivatani%2FCoco%20Aldea%20Rivatani_image_6.webp?alt=media', 'https://firebasestorage.googleapis.com/v0/b/masal-db-6cc78.appspot.com/o/photos%2FCoco%20Aldea%20Rivatani%2FCoco%20Aldea%20Rivatani_image_7.webp?alt=media', 'https://firebasestorage.googleapis.com/v0/b/masal-db-6cc78.appspot.com/o/photos%2FCoco%20Aldea%20Rivatani%2FCoco%20Aldea%20Rivatani_image_8.webp?alt=media', 'https://firebasestorage.googleapis.com/v0/b/masal-db-6cc78.appspot.com/o/photos%2FCoco%20Aldea%20Rivatani%2FCoco%20Aldea%20Rivatani_image_9.webp?alt=media']</t>
  </si>
  <si>
    <t>rivatani tech</t>
  </si>
  <si>
    <t>Sy no 16, Abbachikkanahalli Kurubarakunte, Bengaluru, Karnataka 562110</t>
  </si>
  <si>
    <t>shriram wyt field</t>
  </si>
  <si>
    <t>jhmj6onFQRuMBNGQZBXz</t>
  </si>
  <si>
    <t>spl towers private limited</t>
  </si>
  <si>
    <t>['https://firebasestorage.googleapis.com/v0/b/masal-db-6cc78.appspot.com/o/photos%2Fshriram%20wyt%20field%2Fshriram%20wyt%20field_image_1.webp?alt=media', 'https://firebasestorage.googleapis.com/v0/b/masal-db-6cc78.appspot.com/o/photos%2Fshriram%20wyt%20field%2Fshriram%20wyt%20field_image_10.webp?alt=media', 'https://firebasestorage.googleapis.com/v0/b/masal-db-6cc78.appspot.com/o/photos%2Fshriram%20wyt%20field%2Fshriram%20wyt%20field_image_11.webp?alt=media', 'https://firebasestorage.googleapis.com/v0/b/masal-db-6cc78.appspot.com/o/photos%2Fshriram%20wyt%20field%2Fshriram%20wyt%20field_image_12.webp?alt=media', 'https://firebasestorage.googleapis.com/v0/b/masal-db-6cc78.appspot.com/o/photos%2Fshriram%20wyt%20field%2Fshriram%20wyt%20field_image_13.webp?alt=media', 'https://firebasestorage.googleapis.com/v0/b/masal-db-6cc78.appspot.com/o/photos%2Fshriram%20wyt%20field%2Fshriram%20wyt%20field_image_14.webp?alt=media', 'https://firebasestorage.googleapis.com/v0/b/masal-db-6cc78.appspot.com/o/photos%2Fshriram%20wyt%20field%2Fshriram%20wyt%20field_image_15.webp?alt=media', 'https://firebasestorage.googleapis.com/v0/b/masal-db-6cc78.appspot.com/o/photos%2Fshriram%20wyt%20field%2Fshriram%20wyt%20field_image_16.webp?alt=media', 'https://firebasestorage.googleapis.com/v0/b/masal-db-6cc78.appspot.com/o/photos%2Fshriram%20wyt%20field%2Fshriram%20wyt%20field_image_17.webp?alt=media', 'https://firebasestorage.googleapis.com/v0/b/masal-db-6cc78.appspot.com/o/photos%2Fshriram%20wyt%20field%2Fshriram%20wyt%20field_image_18.webp?alt=media', 'https://firebasestorage.googleapis.com/v0/b/masal-db-6cc78.appspot.com/o/photos%2Fshriram%20wyt%20field%2Fshriram%20wyt%20field_image_19.webp?alt=media', 'https://firebasestorage.googleapis.com/v0/b/masal-db-6cc78.appspot.com/o/photos%2Fshriram%20wyt%20field%2Fshriram%20wyt%20field_image_2.webp?alt=media', 'https://firebasestorage.googleapis.com/v0/b/masal-db-6cc78.appspot.com/o/photos%2Fshriram%20wyt%20field%2Fshriram%20wyt%20field_image_20.webp?alt=media', 'https://firebasestorage.googleapis.com/v0/b/masal-db-6cc78.appspot.com/o/photos%2Fshriram%20wyt%20field%2Fshriram%20wyt%20field_image_3.webp?alt=media', 'https://firebasestorage.googleapis.com/v0/b/masal-db-6cc78.appspot.com/o/photos%2Fshriram%20wyt%20field%2Fshriram%20wyt%20field_image_4.webp?alt=media', 'https://firebasestorage.googleapis.com/v0/b/masal-db-6cc78.appspot.com/o/photos%2Fshriram%20wyt%20field%2Fshriram%20wyt%20field_image_5.webp?alt=media', 'https://firebasestorage.googleapis.com/v0/b/masal-db-6cc78.appspot.com/o/photos%2Fshriram%20wyt%20field%2Fshriram%20wyt%20field_image_6.webp?alt=media', 'https://firebasestorage.googleapis.com/v0/b/masal-db-6cc78.appspot.com/o/photos%2Fshriram%20wyt%20field%2Fshriram%20wyt%20field_image_7.webp?alt=media', 'https://firebasestorage.googleapis.com/v0/b/masal-db-6cc78.appspot.com/o/photos%2Fshriram%20wyt%20field%2Fshriram%20wyt%20field_image_8.webp?alt=media', 'https://firebasestorage.googleapis.com/v0/b/masal-db-6cc78.appspot.com/o/photos%2Fshriram%20wyt%20field%2Fshriram%20wyt%20field_image_9.webp?alt=media']</t>
  </si>
  <si>
    <t>helio at brigade el dorado</t>
  </si>
  <si>
    <t>jzlbQMAsNzvF3nzD8aNc</t>
  </si>
  <si>
    <t>['https://firebasestorage.googleapis.com/v0/b/masal-db-6cc78.appspot.com/o/photos%2Fhelio%20at%20brigade%20el%20dorado%2Fhelio%20at%20brigade%20el%20dorado_image_1.webp?alt=media', 'https://firebasestorage.googleapis.com/v0/b/masal-db-6cc78.appspot.com/o/photos%2Fhelio%20at%20brigade%20el%20dorado%2Fhelio%20at%20brigade%20el%20dorado_image_10.webp?alt=media', 'https://firebasestorage.googleapis.com/v0/b/masal-db-6cc78.appspot.com/o/photos%2Fhelio%20at%20brigade%20el%20dorado%2Fhelio%20at%20brigade%20el%20dorado_image_11.webp?alt=media', 'https://firebasestorage.googleapis.com/v0/b/masal-db-6cc78.appspot.com/o/photos%2Fhelio%20at%20brigade%20el%20dorado%2Fhelio%20at%20brigade%20el%20dorado_image_12.webp?alt=media', 'https://firebasestorage.googleapis.com/v0/b/masal-db-6cc78.appspot.com/o/photos%2Fhelio%20at%20brigade%20el%20dorado%2Fhelio%20at%20brigade%20el%20dorado_image_13.webp?alt=media', 'https://firebasestorage.googleapis.com/v0/b/masal-db-6cc78.appspot.com/o/photos%2Fhelio%20at%20brigade%20el%20dorado%2Fhelio%20at%20brigade%20el%20dorado_image_14.webp?alt=media', 'https://firebasestorage.googleapis.com/v0/b/masal-db-6cc78.appspot.com/o/photos%2Fhelio%20at%20brigade%20el%20dorado%2Fhelio%20at%20brigade%20el%20dorado_image_15.webp?alt=media', 'https://firebasestorage.googleapis.com/v0/b/masal-db-6cc78.appspot.com/o/photos%2Fhelio%20at%20brigade%20el%20dorado%2Fhelio%20at%20brigade%20el%20dorado_image_2.webp?alt=media', 'https://firebasestorage.googleapis.com/v0/b/masal-db-6cc78.appspot.com/o/photos%2Fhelio%20at%20brigade%20el%20dorado%2Fhelio%20at%20brigade%20el%20dorado_image_3.webp?alt=media', 'https://firebasestorage.googleapis.com/v0/b/masal-db-6cc78.appspot.com/o/photos%2Fhelio%20at%20brigade%20el%20dorado%2Fhelio%20at%20brigade%20el%20dorado_image_4.webp?alt=media', 'https://firebasestorage.googleapis.com/v0/b/masal-db-6cc78.appspot.com/o/photos%2Fhelio%20at%20brigade%20el%20dorado%2Fhelio%20at%20brigade%20el%20dorado_image_5.webp?alt=media', 'https://firebasestorage.googleapis.com/v0/b/masal-db-6cc78.appspot.com/o/photos%2Fhelio%20at%20brigade%20el%20dorado%2Fhelio%20at%20brigade%20el%20dorado_image_6.webp?alt=media', 'https://firebasestorage.googleapis.com/v0/b/masal-db-6cc78.appspot.com/o/photos%2Fhelio%20at%20brigade%20el%20dorado%2Fhelio%20at%20brigade%20el%20dorado_image_7.webp?alt=media', 'https://firebasestorage.googleapis.com/v0/b/masal-db-6cc78.appspot.com/o/photos%2Fhelio%20at%20brigade%20el%20dorado%2Fhelio%20at%20brigade%20el%20dorado_image_8.webp?alt=media', 'https://firebasestorage.googleapis.com/v0/b/masal-db-6cc78.appspot.com/o/photos%2Fhelio%20at%20brigade%20el%20dorado%2Fhelio%20at%20brigade%20el%20dorado_image_9.webp?alt=media']</t>
  </si>
  <si>
    <t>aston park @ the prestige city</t>
  </si>
  <si>
    <t>kDooc5bTbgVK7mobbhpH</t>
  </si>
  <si>
    <t>['https://firebasestorage.googleapis.com/v0/b/masal-db-6cc78.appspot.com/o/photos%2Faston%20park%20_%20the%20prestige%20city%2Faston%20park%20_%20the%20prestige%20city_image_1.webp?alt=media', 'https://firebasestorage.googleapis.com/v0/b/masal-db-6cc78.appspot.com/o/photos%2Faston%20park%20_%20the%20prestige%20city%2Faston%20park%20_%20the%20prestige%20city_image_10.webp?alt=media', 'https://firebasestorage.googleapis.com/v0/b/masal-db-6cc78.appspot.com/o/photos%2Faston%20park%20_%20the%20prestige%20city%2Faston%20park%20_%20the%20prestige%20city_image_11.webp?alt=media', 'https://firebasestorage.googleapis.com/v0/b/masal-db-6cc78.appspot.com/o/photos%2Faston%20park%20_%20the%20prestige%20city%2Faston%20park%20_%20the%20prestige%20city_image_12.webp?alt=media', 'https://firebasestorage.googleapis.com/v0/b/masal-db-6cc78.appspot.com/o/photos%2Faston%20park%20_%20the%20prestige%20city%2Faston%20park%20_%20the%20prestige%20city_image_13.webp?alt=media', 'https://firebasestorage.googleapis.com/v0/b/masal-db-6cc78.appspot.com/o/photos%2Faston%20park%20_%20the%20prestige%20city%2Faston%20park%20_%20the%20prestige%20city_image_2.webp?alt=media', 'https://firebasestorage.googleapis.com/v0/b/masal-db-6cc78.appspot.com/o/photos%2Faston%20park%20_%20the%20prestige%20city%2Faston%20park%20_%20the%20prestige%20city_image_3.webp?alt=media', 'https://firebasestorage.googleapis.com/v0/b/masal-db-6cc78.appspot.com/o/photos%2Faston%20park%20_%20the%20prestige%20city%2Faston%20park%20_%20the%20prestige%20city_image_4.webp?alt=media', 'https://firebasestorage.googleapis.com/v0/b/masal-db-6cc78.appspot.com/o/photos%2Faston%20park%20_%20the%20prestige%20city%2Faston%20park%20_%20the%20prestige%20city_image_5.webp?alt=media', 'https://firebasestorage.googleapis.com/v0/b/masal-db-6cc78.appspot.com/o/photos%2Faston%20park%20_%20the%20prestige%20city%2Faston%20park%20_%20the%20prestige%20city_image_6.webp?alt=media', 'https://firebasestorage.googleapis.com/v0/b/masal-db-6cc78.appspot.com/o/photos%2Faston%20park%20_%20the%20prestige%20city%2Faston%20park%20_%20the%20prestige%20city_image_7.webp?alt=media', 'https://firebasestorage.googleapis.com/v0/b/masal-db-6cc78.appspot.com/o/photos%2Faston%20park%20_%20the%20prestige%20city%2Faston%20park%20_%20the%20prestige%20city_image_8.webp?alt=media', 'https://firebasestorage.googleapis.com/v0/b/masal-db-6cc78.appspot.com/o/photos%2Faston%20park%20_%20the%20prestige%20city%2Faston%20park%20_%20the%20prestige%20city_image_9.webp?alt=media']</t>
  </si>
  <si>
    <t>Marathahalli - Sarjapur Rd, Yamare Village, Bengaluru, Karnataka 562125</t>
  </si>
  <si>
    <t>rr wish tales</t>
  </si>
  <si>
    <t>kFHZ3oVKVG9pgMHej3t2</t>
  </si>
  <si>
    <t>msr infraa</t>
  </si>
  <si>
    <t>['https://firebasestorage.googleapis.com/v0/b/masal-db-6cc78.appspot.com/o/photos%2Frr%20wish%20tales%2Frr%20wish%20tales_image_1.webp?alt=media', 'https://firebasestorage.googleapis.com/v0/b/masal-db-6cc78.appspot.com/o/photos%2Frr%20wish%20tales%2Frr%20wish%20tales_image_2.webp?alt=media', 'https://firebasestorage.googleapis.com/v0/b/masal-db-6cc78.appspot.com/o/photos%2Frr%20wish%20tales%2Frr%20wish%20tales_image_3.webp?alt=media', 'https://firebasestorage.googleapis.com/v0/b/masal-db-6cc78.appspot.com/o/photos%2Frr%20wish%20tales%2Frr%20wish%20tales_image_4.webp?alt=media', 'https://firebasestorage.googleapis.com/v0/b/masal-db-6cc78.appspot.com/o/photos%2Frr%20wish%20tales%2Frr%20wish%20tales_image_5.webp?alt=media', 'https://firebasestorage.googleapis.com/v0/b/masal-db-6cc78.appspot.com/o/photos%2Frr%20wish%20tales%2Frr%20wish%20tales_image_6.webp?alt=media', 'https://firebasestorage.googleapis.com/v0/b/masal-db-6cc78.appspot.com/o/photos%2Frr%20wish%20tales%2Frr%20wish%20tales_image_7.webp?alt=media', 'https://firebasestorage.googleapis.com/v0/b/masal-db-6cc78.appspot.com/o/photos%2Frr%20wish%20tales%2Frr%20wish%20tales_image_8.webp?alt=media', 'https://firebasestorage.googleapis.com/v0/b/masal-db-6cc78.appspot.com/o/photos%2Frr%20wish%20tales%2Frr%20wish%20tales_image_9.webp?alt=media']</t>
  </si>
  <si>
    <t>msr</t>
  </si>
  <si>
    <t>Sy.no. 108/2 &amp; 117, at Jakkur Village, Yelahanka Hobli, North, Taluk, Bengaluru, Karnataka 560064</t>
  </si>
  <si>
    <t>elegant hermitage</t>
  </si>
  <si>
    <t>kMAaQGrjKPvVm5ceCaKZ</t>
  </si>
  <si>
    <t>elegant builders and developers</t>
  </si>
  <si>
    <t>['https://firebasestorage.googleapis.com/v0/b/masal-db-6cc78.appspot.com/o/photos%2Felegant%20hermitage%2Felegant%20hermitage_image_1.webp?alt=media', 'https://firebasestorage.googleapis.com/v0/b/masal-db-6cc78.appspot.com/o/photos%2Felegant%20hermitage%2Felegant%20hermitage_image_2.webp?alt=media', 'https://firebasestorage.googleapis.com/v0/b/masal-db-6cc78.appspot.com/o/photos%2Felegant%20hermitage%2Felegant%20hermitage_image_3.webp?alt=media', 'https://firebasestorage.googleapis.com/v0/b/masal-db-6cc78.appspot.com/o/photos%2Felegant%20hermitage%2Felegant%20hermitage_image_4.webp?alt=media', 'https://firebasestorage.googleapis.com/v0/b/masal-db-6cc78.appspot.com/o/photos%2Felegant%20hermitage%2Felegant%20hermitage_image_5.webp?alt=media', 'https://firebasestorage.googleapis.com/v0/b/masal-db-6cc78.appspot.com/o/photos%2Felegant%20hermitage%2Felegant%20hermitage_image_6.webp?alt=media', 'https://firebasestorage.googleapis.com/v0/b/masal-db-6cc78.appspot.com/o/photos%2Felegant%20hermitage%2Felegant%20hermitage_image_7.webp?alt=media', 'https://firebasestorage.googleapis.com/v0/b/masal-db-6cc78.appspot.com/o/photos%2Felegant%20hermitage%2Felegant%20hermitage_image_8.webp?alt=media']</t>
  </si>
  <si>
    <t>Channasandra, Srinivaspura, Bengaluru, Karnataka 560098</t>
  </si>
  <si>
    <t>palm springs</t>
  </si>
  <si>
    <t>kQH7xFjiD7YcSIQ1JfNm</t>
  </si>
  <si>
    <t>p square construction limited liability partnership</t>
  </si>
  <si>
    <t>['https://firebasestorage.googleapis.com/v0/b/masal-db-6cc78.appspot.com/o/photos%2Fpalm%20springs%2Fpalm%20springs_image_1.webp?alt=media', 'https://firebasestorage.googleapis.com/v0/b/masal-db-6cc78.appspot.com/o/photos%2Fpalm%20springs%2Fpalm%20springs_image_10.webp?alt=media', 'https://firebasestorage.googleapis.com/v0/b/masal-db-6cc78.appspot.com/o/photos%2Fpalm%20springs%2Fpalm%20springs_image_11.webp?alt=media', 'https://firebasestorage.googleapis.com/v0/b/masal-db-6cc78.appspot.com/o/photos%2Fpalm%20springs%2Fpalm%20springs_image_12.webp?alt=media', 'https://firebasestorage.googleapis.com/v0/b/masal-db-6cc78.appspot.com/o/photos%2Fpalm%20springs%2Fpalm%20springs_image_2.webp?alt=media', 'https://firebasestorage.googleapis.com/v0/b/masal-db-6cc78.appspot.com/o/photos%2Fpalm%20springs%2Fpalm%20springs_image_3.webp?alt=media', 'https://firebasestorage.googleapis.com/v0/b/masal-db-6cc78.appspot.com/o/photos%2Fpalm%20springs%2Fpalm%20springs_image_4.webp?alt=media', 'https://firebasestorage.googleapis.com/v0/b/masal-db-6cc78.appspot.com/o/photos%2Fpalm%20springs%2Fpalm%20springs_image_5.webp?alt=media', 'https://firebasestorage.googleapis.com/v0/b/masal-db-6cc78.appspot.com/o/photos%2Fpalm%20springs%2Fpalm%20springs_image_6.webp?alt=media', 'https://firebasestorage.googleapis.com/v0/b/masal-db-6cc78.appspot.com/o/photos%2Fpalm%20springs%2Fpalm%20springs_image_7.webp?alt=media', 'https://firebasestorage.googleapis.com/v0/b/masal-db-6cc78.appspot.com/o/photos%2Fpalm%20springs%2Fpalm%20springs_image_8.webp?alt=media', 'https://firebasestorage.googleapis.com/v0/b/masal-db-6cc78.appspot.com/o/photos%2Fpalm%20springs%2Fpalm%20springs_image_9.webp?alt=media']</t>
  </si>
  <si>
    <t>pariwar</t>
  </si>
  <si>
    <t>nikoo homes vi</t>
  </si>
  <si>
    <t>kehxUvjk3w90XizznT2t</t>
  </si>
  <si>
    <t>bhartiya urban pvt ltd</t>
  </si>
  <si>
    <t>bhartiya urban</t>
  </si>
  <si>
    <t>adarsh tropica</t>
  </si>
  <si>
    <t>knnfByYmJuUN1Dg6u16h</t>
  </si>
  <si>
    <t>orchids apartments pvt ltd</t>
  </si>
  <si>
    <t>['https://firebasestorage.googleapis.com/v0/b/masal-db-6cc78.appspot.com/o/photos%2Fadarsh%20tropica%2Fadarsh%20tropica_image_1.webp?alt=media', 'https://firebasestorage.googleapis.com/v0/b/masal-db-6cc78.appspot.com/o/photos%2Fadarsh%20tropica%2Fadarsh%20tropica_image_10.webp?alt=media', 'https://firebasestorage.googleapis.com/v0/b/masal-db-6cc78.appspot.com/o/photos%2Fadarsh%20tropica%2Fadarsh%20tropica_image_11.webp?alt=media', 'https://firebasestorage.googleapis.com/v0/b/masal-db-6cc78.appspot.com/o/photos%2Fadarsh%20tropica%2Fadarsh%20tropica_image_12.webp?alt=media', 'https://firebasestorage.googleapis.com/v0/b/masal-db-6cc78.appspot.com/o/photos%2Fadarsh%20tropica%2Fadarsh%20tropica_image_13.webp?alt=media', 'https://firebasestorage.googleapis.com/v0/b/masal-db-6cc78.appspot.com/o/photos%2Fadarsh%20tropica%2Fadarsh%20tropica_image_14.webp?alt=media', 'https://firebasestorage.googleapis.com/v0/b/masal-db-6cc78.appspot.com/o/photos%2Fadarsh%20tropica%2Fadarsh%20tropica_image_15.webp?alt=media', 'https://firebasestorage.googleapis.com/v0/b/masal-db-6cc78.appspot.com/o/photos%2Fadarsh%20tropica%2Fadarsh%20tropica_image_16.webp?alt=media', 'https://firebasestorage.googleapis.com/v0/b/masal-db-6cc78.appspot.com/o/photos%2Fadarsh%20tropica%2Fadarsh%20tropica_image_17.webp?alt=media', 'https://firebasestorage.googleapis.com/v0/b/masal-db-6cc78.appspot.com/o/photos%2Fadarsh%20tropica%2Fadarsh%20tropica_image_18.webp?alt=media', 'https://firebasestorage.googleapis.com/v0/b/masal-db-6cc78.appspot.com/o/photos%2Fadarsh%20tropica%2Fadarsh%20tropica_image_19.webp?alt=media', 'https://firebasestorage.googleapis.com/v0/b/masal-db-6cc78.appspot.com/o/photos%2Fadarsh%20tropica%2Fadarsh%20tropica_image_2.webp?alt=media', 'https://firebasestorage.googleapis.com/v0/b/masal-db-6cc78.appspot.com/o/photos%2Fadarsh%20tropica%2Fadarsh%20tropica_image_3.webp?alt=media', 'https://firebasestorage.googleapis.com/v0/b/masal-db-6cc78.appspot.com/o/photos%2Fadarsh%20tropica%2Fadarsh%20tropica_image_4.webp?alt=media', 'https://firebasestorage.googleapis.com/v0/b/masal-db-6cc78.appspot.com/o/photos%2Fadarsh%20tropica%2Fadarsh%20tropica_image_5.webp?alt=media', 'https://firebasestorage.googleapis.com/v0/b/masal-db-6cc78.appspot.com/o/photos%2Fadarsh%20tropica%2Fadarsh%20tropica_image_6.webp?alt=media', 'https://firebasestorage.googleapis.com/v0/b/masal-db-6cc78.appspot.com/o/photos%2Fadarsh%20tropica%2Fadarsh%20tropica_image_7.webp?alt=media', 'https://firebasestorage.googleapis.com/v0/b/masal-db-6cc78.appspot.com/o/photos%2Fadarsh%20tropica%2Fadarsh%20tropica_image_8.webp?alt=media', 'https://firebasestorage.googleapis.com/v0/b/masal-db-6cc78.appspot.com/o/photos%2Fadarsh%20tropica%2Fadarsh%20tropica_image_9.webp?alt=media']</t>
  </si>
  <si>
    <t>Adarsh Tropica, Choodasandra, Bengaluru, Karnataka 560035</t>
  </si>
  <si>
    <t>greenfinch meadows</t>
  </si>
  <si>
    <t>ksBiUyDAliVNWKKqwFyE</t>
  </si>
  <si>
    <t>greenfinch construction pvt ltd</t>
  </si>
  <si>
    <t>['https://firebasestorage.googleapis.com/v0/b/masal-db-6cc78.appspot.com/o/photos%2Fgreenfinch%20meadows%2Fgreenfinch%20meadows_image_1.webp?alt=media', 'https://firebasestorage.googleapis.com/v0/b/masal-db-6cc78.appspot.com/o/photos%2Fgreenfinch%20meadows%2Fgreenfinch%20meadows_image_10.webp?alt=media', 'https://firebasestorage.googleapis.com/v0/b/masal-db-6cc78.appspot.com/o/photos%2Fgreenfinch%20meadows%2Fgreenfinch%20meadows_image_11.webp?alt=media', 'https://firebasestorage.googleapis.com/v0/b/masal-db-6cc78.appspot.com/o/photos%2Fgreenfinch%20meadows%2Fgreenfinch%20meadows_image_12.webp?alt=media', 'https://firebasestorage.googleapis.com/v0/b/masal-db-6cc78.appspot.com/o/photos%2Fgreenfinch%20meadows%2Fgreenfinch%20meadows_image_13.webp?alt=media', 'https://firebasestorage.googleapis.com/v0/b/masal-db-6cc78.appspot.com/o/photos%2Fgreenfinch%20meadows%2Fgreenfinch%20meadows_image_14.webp?alt=media', 'https://firebasestorage.googleapis.com/v0/b/masal-db-6cc78.appspot.com/o/photos%2Fgreenfinch%20meadows%2Fgreenfinch%20meadows_image_15.webp?alt=media', 'https://firebasestorage.googleapis.com/v0/b/masal-db-6cc78.appspot.com/o/photos%2Fgreenfinch%20meadows%2Fgreenfinch%20meadows_image_16.webp?alt=media', 'https://firebasestorage.googleapis.com/v0/b/masal-db-6cc78.appspot.com/o/photos%2Fgreenfinch%20meadows%2Fgreenfinch%20meadows_image_2.webp?alt=media', 'https://firebasestorage.googleapis.com/v0/b/masal-db-6cc78.appspot.com/o/photos%2Fgreenfinch%20meadows%2Fgreenfinch%20meadows_image_3.webp?alt=media', 'https://firebasestorage.googleapis.com/v0/b/masal-db-6cc78.appspot.com/o/photos%2Fgreenfinch%20meadows%2Fgreenfinch%20meadows_image_4.webp?alt=media', 'https://firebasestorage.googleapis.com/v0/b/masal-db-6cc78.appspot.com/o/photos%2Fgreenfinch%20meadows%2Fgreenfinch%20meadows_image_5.webp?alt=media', 'https://firebasestorage.googleapis.com/v0/b/masal-db-6cc78.appspot.com/o/photos%2Fgreenfinch%20meadows%2Fgreenfinch%20meadows_image_6.webp?alt=media', 'https://firebasestorage.googleapis.com/v0/b/masal-db-6cc78.appspot.com/o/photos%2Fgreenfinch%20meadows%2Fgreenfinch%20meadows_image_7.webp?alt=media', 'https://firebasestorage.googleapis.com/v0/b/masal-db-6cc78.appspot.com/o/photos%2Fgreenfinch%20meadows%2Fgreenfinch%20meadows_image_8.webp?alt=media', 'https://firebasestorage.googleapis.com/v0/b/masal-db-6cc78.appspot.com/o/photos%2Fgreenfinch%20meadows%2Fgreenfinch%20meadows_image_9.webp?alt=media']</t>
  </si>
  <si>
    <t>greenfinch construction</t>
  </si>
  <si>
    <t>Kariyammana Agrahara, Kadabeesanahalli, Bengaluru, Karnataka 560103</t>
  </si>
  <si>
    <t>provident park square</t>
  </si>
  <si>
    <t>l6emyGgmuzyy3GKLSEGV</t>
  </si>
  <si>
    <t>Sorth</t>
  </si>
  <si>
    <t>['https://firebasestorage.googleapis.com/v0/b/masal-db-6cc78.appspot.com/o/photos%2Fprovident%20park%20square%2Fprovident%20park%20square_image_1.webp?alt=media', 'https://firebasestorage.googleapis.com/v0/b/masal-db-6cc78.appspot.com/o/photos%2Fprovident%20park%20square%2Fprovident%20park%20square_image_10.webp?alt=media', 'https://firebasestorage.googleapis.com/v0/b/masal-db-6cc78.appspot.com/o/photos%2Fprovident%20park%20square%2Fprovident%20park%20square_image_11.webp?alt=media', 'https://firebasestorage.googleapis.com/v0/b/masal-db-6cc78.appspot.com/o/photos%2Fprovident%20park%20square%2Fprovident%20park%20square_image_12.webp?alt=media', 'https://firebasestorage.googleapis.com/v0/b/masal-db-6cc78.appspot.com/o/photos%2Fprovident%20park%20square%2Fprovident%20park%20square_image_13.webp?alt=media', 'https://firebasestorage.googleapis.com/v0/b/masal-db-6cc78.appspot.com/o/photos%2Fprovident%20park%20square%2Fprovident%20park%20square_image_14.webp?alt=media', 'https://firebasestorage.googleapis.com/v0/b/masal-db-6cc78.appspot.com/o/photos%2Fprovident%20park%20square%2Fprovident%20park%20square_image_15.webp?alt=media', 'https://firebasestorage.googleapis.com/v0/b/masal-db-6cc78.appspot.com/o/photos%2Fprovident%20park%20square%2Fprovident%20park%20square_image_16.webp?alt=media', 'https://firebasestorage.googleapis.com/v0/b/masal-db-6cc78.appspot.com/o/photos%2Fprovident%20park%20square%2Fprovident%20park%20square_image_17.webp?alt=media', 'https://firebasestorage.googleapis.com/v0/b/masal-db-6cc78.appspot.com/o/photos%2Fprovident%20park%20square%2Fprovident%20park%20square_image_18.webp?alt=media', 'https://firebasestorage.googleapis.com/v0/b/masal-db-6cc78.appspot.com/o/photos%2Fprovident%20park%20square%2Fprovident%20park%20square_image_19.webp?alt=media', 'https://firebasestorage.googleapis.com/v0/b/masal-db-6cc78.appspot.com/o/photos%2Fprovident%20park%20square%2Fprovident%20park%20square_image_2.webp?alt=media', 'https://firebasestorage.googleapis.com/v0/b/masal-db-6cc78.appspot.com/o/photos%2Fprovident%20park%20square%2Fprovident%20park%20square_image_3.webp?alt=media', 'https://firebasestorage.googleapis.com/v0/b/masal-db-6cc78.appspot.com/o/photos%2Fprovident%20park%20square%2Fprovident%20park%20square_image_4.webp?alt=media', 'https://firebasestorage.googleapis.com/v0/b/masal-db-6cc78.appspot.com/o/photos%2Fprovident%20park%20square%2Fprovident%20park%20square_image_5.webp?alt=media', 'https://firebasestorage.googleapis.com/v0/b/masal-db-6cc78.appspot.com/o/photos%2Fprovident%20park%20square%2Fprovident%20park%20square_image_6.webp?alt=media', 'https://firebasestorage.googleapis.com/v0/b/masal-db-6cc78.appspot.com/o/photos%2Fprovident%20park%20square%2Fprovident%20park%20square_image_7.webp?alt=media', 'https://firebasestorage.googleapis.com/v0/b/masal-db-6cc78.appspot.com/o/photos%2Fprovident%20park%20square%2Fprovident%20park%20square_image_8.webp?alt=media', 'https://firebasestorage.googleapis.com/v0/b/masal-db-6cc78.appspot.com/o/photos%2Fprovident%20park%20square%2Fprovident%20park%20square_image_9.webp?alt=media']</t>
  </si>
  <si>
    <t>salarpuria sattva serene life</t>
  </si>
  <si>
    <t>lYvC5p5VYVpIhazjaYte</t>
  </si>
  <si>
    <t>ss developers</t>
  </si>
  <si>
    <t>['1163sqft', '2325sqft', '3875sqft']</t>
  </si>
  <si>
    <t>['https://firebasestorage.googleapis.com/v0/b/masal-db-6cc78.appspot.com/o/photos%2FSalarpuria%20Sattva%20Serene%20Life%2FSalarpuria%20Sattva%20Serene%20Life_image_1.webp?alt=media', 'https://firebasestorage.googleapis.com/v0/b/masal-db-6cc78.appspot.com/o/photos%2FSalarpuria%20Sattva%20Serene%20Life%2FSalarpuria%20Sattva%20Serene%20Life_image_10.webp?alt=media', 'https://firebasestorage.googleapis.com/v0/b/masal-db-6cc78.appspot.com/o/photos%2FSalarpuria%20Sattva%20Serene%20Life%2FSalarpuria%20Sattva%20Serene%20Life_image_11.webp?alt=media', 'https://firebasestorage.googleapis.com/v0/b/masal-db-6cc78.appspot.com/o/photos%2FSalarpuria%20Sattva%20Serene%20Life%2FSalarpuria%20Sattva%20Serene%20Life_image_12.webp?alt=media', 'https://firebasestorage.googleapis.com/v0/b/masal-db-6cc78.appspot.com/o/photos%2FSalarpuria%20Sattva%20Serene%20Life%2FSalarpuria%20Sattva%20Serene%20Life_image_13.webp?alt=media', 'https://firebasestorage.googleapis.com/v0/b/masal-db-6cc78.appspot.com/o/photos%2FSalarpuria%20Sattva%20Serene%20Life%2FSalarpuria%20Sattva%20Serene%20Life_image_14.webp?alt=media', 'https://firebasestorage.googleapis.com/v0/b/masal-db-6cc78.appspot.com/o/photos%2FSalarpuria%20Sattva%20Serene%20Life%2FSalarpuria%20Sattva%20Serene%20Life_image_15.webp?alt=media', 'https://firebasestorage.googleapis.com/v0/b/masal-db-6cc78.appspot.com/o/photos%2FSalarpuria%20Sattva%20Serene%20Life%2FSalarpuria%20Sattva%20Serene%20Life_image_16.webp?alt=media', 'https://firebasestorage.googleapis.com/v0/b/masal-db-6cc78.appspot.com/o/photos%2FSalarpuria%20Sattva%20Serene%20Life%2FSalarpuria%20Sattva%20Serene%20Life_image_17.webp?alt=media', 'https://firebasestorage.googleapis.com/v0/b/masal-db-6cc78.appspot.com/o/photos%2FSalarpuria%20Sattva%20Serene%20Life%2FSalarpuria%20Sattva%20Serene%20Life_image_18.webp?alt=media', 'https://firebasestorage.googleapis.com/v0/b/masal-db-6cc78.appspot.com/o/photos%2FSalarpuria%20Sattva%20Serene%20Life%2FSalarpuria%20Sattva%20Serene%20Life_image_19.webp?alt=media', 'https://firebasestorage.googleapis.com/v0/b/masal-db-6cc78.appspot.com/o/photos%2FSalarpuria%20Sattva%20Serene%20Life%2FSalarpuria%20Sattva%20Serene%20Life_image_2.webp?alt=media', 'https://firebasestorage.googleapis.com/v0/b/masal-db-6cc78.appspot.com/o/photos%2FSalarpuria%20Sattva%20Serene%20Life%2FSalarpuria%20Sattva%20Serene%20Life_image_3.webp?alt=media', 'https://firebasestorage.googleapis.com/v0/b/masal-db-6cc78.appspot.com/o/photos%2FSalarpuria%20Sattva%20Serene%20Life%2FSalarpuria%20Sattva%20Serene%20Life_image_4.webp?alt=media', 'https://firebasestorage.googleapis.com/v0/b/masal-db-6cc78.appspot.com/o/photos%2FSalarpuria%20Sattva%20Serene%20Life%2FSalarpuria%20Sattva%20Serene%20Life_image_5.webp?alt=media', 'https://firebasestorage.googleapis.com/v0/b/masal-db-6cc78.appspot.com/o/photos%2FSalarpuria%20Sattva%20Serene%20Life%2FSalarpuria%20Sattva%20Serene%20Life_image_6.webp?alt=media', 'https://firebasestorage.googleapis.com/v0/b/masal-db-6cc78.appspot.com/o/photos%2FSalarpuria%20Sattva%20Serene%20Life%2FSalarpuria%20Sattva%20Serene%20Life_image_7.webp?alt=media', 'https://firebasestorage.googleapis.com/v0/b/masal-db-6cc78.appspot.com/o/photos%2FSalarpuria%20Sattva%20Serene%20Life%2FSalarpuria%20Sattva%20Serene%20Life_image_8.webp?alt=media', 'https://firebasestorage.googleapis.com/v0/b/masal-db-6cc78.appspot.com/o/photos%2FSalarpuria%20Sattva%20Serene%20Life%2FSalarpuria%20Sattva%20Serene%20Life_image_9.webp?alt=media']</t>
  </si>
  <si>
    <t>Shettigere Near Toll Gate, Sadahalli Gate Right, Bengaluru, Karnataka 560057</t>
  </si>
  <si>
    <t>century trails</t>
  </si>
  <si>
    <t>lePsD9HfgUoAAE6oDJ72</t>
  </si>
  <si>
    <t>century prime properties pvt ltd</t>
  </si>
  <si>
    <t>['https://firebasestorage.googleapis.com/v0/b/masal-db-6cc78.appspot.com/o/photos%2FCentury%20Trails%2FCentury%20Trails_image_1.webp?alt=media', 'https://firebasestorage.googleapis.com/v0/b/masal-db-6cc78.appspot.com/o/photos%2FCentury%20Trails%2FCentury%20Trails_image_10.webp?alt=media', 'https://firebasestorage.googleapis.com/v0/b/masal-db-6cc78.appspot.com/o/photos%2FCentury%20Trails%2FCentury%20Trails_image_11.webp?alt=media', 'https://firebasestorage.googleapis.com/v0/b/masal-db-6cc78.appspot.com/o/photos%2FCentury%20Trails%2FCentury%20Trails_image_12.webp?alt=media', 'https://firebasestorage.googleapis.com/v0/b/masal-db-6cc78.appspot.com/o/photos%2FCentury%20Trails%2FCentury%20Trails_image_13.webp?alt=media', 'https://firebasestorage.googleapis.com/v0/b/masal-db-6cc78.appspot.com/o/photos%2FCentury%20Trails%2FCentury%20Trails_image_14.webp?alt=media', 'https://firebasestorage.googleapis.com/v0/b/masal-db-6cc78.appspot.com/o/photos%2FCentury%20Trails%2FCentury%20Trails_image_15.webp?alt=media', 'https://firebasestorage.googleapis.com/v0/b/masal-db-6cc78.appspot.com/o/photos%2FCentury%20Trails%2FCentury%20Trails_image_16.webp?alt=media', 'https://firebasestorage.googleapis.com/v0/b/masal-db-6cc78.appspot.com/o/photos%2FCentury%20Trails%2FCentury%20Trails_image_17.webp?alt=media', 'https://firebasestorage.googleapis.com/v0/b/masal-db-6cc78.appspot.com/o/photos%2FCentury%20Trails%2FCentury%20Trails_image_18.webp?alt=media', 'https://firebasestorage.googleapis.com/v0/b/masal-db-6cc78.appspot.com/o/photos%2FCentury%20Trails%2FCentury%20Trails_image_19.webp?alt=media', 'https://firebasestorage.googleapis.com/v0/b/masal-db-6cc78.appspot.com/o/photos%2FCentury%20Trails%2FCentury%20Trails_image_2.webp?alt=media', 'https://firebasestorage.googleapis.com/v0/b/masal-db-6cc78.appspot.com/o/photos%2FCentury%20Trails%2FCentury%20Trails_image_3.webp?alt=media', 'https://firebasestorage.googleapis.com/v0/b/masal-db-6cc78.appspot.com/o/photos%2FCentury%20Trails%2FCentury%20Trails_image_4.webp?alt=media', 'https://firebasestorage.googleapis.com/v0/b/masal-db-6cc78.appspot.com/o/photos%2FCentury%20Trails%2FCentury%20Trails_image_5.webp?alt=media', 'https://firebasestorage.googleapis.com/v0/b/masal-db-6cc78.appspot.com/o/photos%2FCentury%20Trails%2FCentury%20Trails_image_6.webp?alt=media', 'https://firebasestorage.googleapis.com/v0/b/masal-db-6cc78.appspot.com/o/photos%2FCentury%20Trails%2FCentury%20Trails_image_7.webp?alt=media', 'https://firebasestorage.googleapis.com/v0/b/masal-db-6cc78.appspot.com/o/photos%2FCentury%20Trails%2FCentury%20Trails_image_8.webp?alt=media', 'https://firebasestorage.googleapis.com/v0/b/masal-db-6cc78.appspot.com/o/photos%2FCentury%20Trails%2FCentury%20Trails_image_9.webp?alt=media']</t>
  </si>
  <si>
    <t>Devasthanada, Karnataka 562110</t>
  </si>
  <si>
    <t>13Â° 16' 44.0796" N 77Â° 40' 41.5996" E</t>
  </si>
  <si>
    <t>ds max shresta</t>
  </si>
  <si>
    <t>liNMuJyh5fEcLOMF78Qc</t>
  </si>
  <si>
    <t>['Electricity', 'CCTV Surveillance', 'Club House', 'Community Hall', 'Swimming Pool', 'Gym', 'Parks', 'Power Backup', 'Water and Sanitation', 'Air Conditioning']</t>
  </si>
  <si>
    <t>['https://firebasestorage.googleapis.com/v0/b/masal-db-6cc78.appspot.com/o/photos%2Fds%20max%20shresta%2Fds%20max%20shresta_image_1.webp?alt=media', 'https://firebasestorage.googleapis.com/v0/b/masal-db-6cc78.appspot.com/o/photos%2Fds%20max%20shresta%2Fds%20max%20shresta_image_10.webp?alt=media', 'https://firebasestorage.googleapis.com/v0/b/masal-db-6cc78.appspot.com/o/photos%2Fds%20max%20shresta%2Fds%20max%20shresta_image_2.webp?alt=media', 'https://firebasestorage.googleapis.com/v0/b/masal-db-6cc78.appspot.com/o/photos%2Fds%20max%20shresta%2Fds%20max%20shresta_image_3.webp?alt=media', 'https://firebasestorage.googleapis.com/v0/b/masal-db-6cc78.appspot.com/o/photos%2Fds%20max%20shresta%2Fds%20max%20shresta_image_4.webp?alt=media', 'https://firebasestorage.googleapis.com/v0/b/masal-db-6cc78.appspot.com/o/photos%2Fds%20max%20shresta%2Fds%20max%20shresta_image_5.webp?alt=media', 'https://firebasestorage.googleapis.com/v0/b/masal-db-6cc78.appspot.com/o/photos%2Fds%20max%20shresta%2Fds%20max%20shresta_image_6.webp?alt=media', 'https://firebasestorage.googleapis.com/v0/b/masal-db-6cc78.appspot.com/o/photos%2Fds%20max%20shresta%2Fds%20max%20shresta_image_7.webp?alt=media', 'https://firebasestorage.googleapis.com/v0/b/masal-db-6cc78.appspot.com/o/photos%2Fds%20max%20shresta%2Fds%20max%20shresta_image_8.webp?alt=media', 'https://firebasestorage.googleapis.com/v0/b/masal-db-6cc78.appspot.com/o/photos%2Fds%20max%20shresta%2Fds%20max%20shresta_image_9.webp?alt=media']</t>
  </si>
  <si>
    <t>off Kannuru Road, Mitganahalli, Bellahalli, Bengaluru, Karnataka 562149</t>
  </si>
  <si>
    <t>mirabelle</t>
  </si>
  <si>
    <t>lvzJdHuNnPjUZ6YJJMpf</t>
  </si>
  <si>
    <t>g corp homes private limited</t>
  </si>
  <si>
    <t>trendsquares ortus</t>
  </si>
  <si>
    <t>mDhQ1E1YBatjoEwYISxQ</t>
  </si>
  <si>
    <t>['Electricity', 'CCTV Surveillance', 'Club House', 'Community Hall', 'Gym', 'Parks', 'Power Backup']</t>
  </si>
  <si>
    <t>trendsquares construction</t>
  </si>
  <si>
    <t>coco nest</t>
  </si>
  <si>
    <t>mG7kevn57WGKchCAQQn6</t>
  </si>
  <si>
    <t>hatha homes pvt ltd</t>
  </si>
  <si>
    <t>['https://firebasestorage.googleapis.com/v0/b/masal-db-6cc78.appspot.com/o/photos%2Fcoco%20nest%2Fcoco%20nest_image_1.webp?alt=media', 'https://firebasestorage.googleapis.com/v0/b/masal-db-6cc78.appspot.com/o/photos%2Fcoco%20nest%2Fcoco%20nest_image_10.webp?alt=media', 'https://firebasestorage.googleapis.com/v0/b/masal-db-6cc78.appspot.com/o/photos%2Fcoco%20nest%2Fcoco%20nest_image_11.webp?alt=media', 'https://firebasestorage.googleapis.com/v0/b/masal-db-6cc78.appspot.com/o/photos%2Fcoco%20nest%2Fcoco%20nest_image_12.webp?alt=media', 'https://firebasestorage.googleapis.com/v0/b/masal-db-6cc78.appspot.com/o/photos%2Fcoco%20nest%2Fcoco%20nest_image_13.webp?alt=media', 'https://firebasestorage.googleapis.com/v0/b/masal-db-6cc78.appspot.com/o/photos%2Fcoco%20nest%2Fcoco%20nest_image_14.webp?alt=media', 'https://firebasestorage.googleapis.com/v0/b/masal-db-6cc78.appspot.com/o/photos%2Fcoco%20nest%2Fcoco%20nest_image_15.webp?alt=media', 'https://firebasestorage.googleapis.com/v0/b/masal-db-6cc78.appspot.com/o/photos%2Fcoco%20nest%2Fcoco%20nest_image_16.webp?alt=media', 'https://firebasestorage.googleapis.com/v0/b/masal-db-6cc78.appspot.com/o/photos%2Fcoco%20nest%2Fcoco%20nest_image_2.webp?alt=media', 'https://firebasestorage.googleapis.com/v0/b/masal-db-6cc78.appspot.com/o/photos%2Fcoco%20nest%2Fcoco%20nest_image_3.webp?alt=media', 'https://firebasestorage.googleapis.com/v0/b/masal-db-6cc78.appspot.com/o/photos%2Fcoco%20nest%2Fcoco%20nest_image_4.webp?alt=media', 'https://firebasestorage.googleapis.com/v0/b/masal-db-6cc78.appspot.com/o/photos%2Fcoco%20nest%2Fcoco%20nest_image_5.webp?alt=media', 'https://firebasestorage.googleapis.com/v0/b/masal-db-6cc78.appspot.com/o/photos%2Fcoco%20nest%2Fcoco%20nest_image_6.webp?alt=media', 'https://firebasestorage.googleapis.com/v0/b/masal-db-6cc78.appspot.com/o/photos%2Fcoco%20nest%2Fcoco%20nest_image_7.webp?alt=media', 'https://firebasestorage.googleapis.com/v0/b/masal-db-6cc78.appspot.com/o/photos%2Fcoco%20nest%2Fcoco%20nest_image_8.webp?alt=media', 'https://firebasestorage.googleapis.com/v0/b/masal-db-6cc78.appspot.com/o/photos%2Fcoco%20nest%2Fcoco%20nest_image_9.webp?alt=media']</t>
  </si>
  <si>
    <t>hatha group</t>
  </si>
  <si>
    <t>sarang by sumadhura</t>
  </si>
  <si>
    <t>mNVbATei2bKov1hRAzrV</t>
  </si>
  <si>
    <t>['Electricity', 'Smart Home Automation', 'CCTV Surveillance', 'Club House', 'Community Hall', 'Outdoor Sports facility', 'Indoor Sports facility', 'Swimming Pool', 'Gym', 'Parks', 'Power Backup', 'Water and Sanitation', 'Air Conditioning']</t>
  </si>
  <si>
    <t>['https://firebasestorage.googleapis.com/v0/b/masal-db-6cc78.appspot.com/o/photos%2Fsarang%20by%20sumadhura%2Fsarang%20by%20sumadhura_image_1.webp?alt=media', 'https://firebasestorage.googleapis.com/v0/b/masal-db-6cc78.appspot.com/o/photos%2Fsarang%20by%20sumadhura%2Fsarang%20by%20sumadhura_image_10.webp?alt=media', 'https://firebasestorage.googleapis.com/v0/b/masal-db-6cc78.appspot.com/o/photos%2Fsarang%20by%20sumadhura%2Fsarang%20by%20sumadhura_image_11.webp?alt=media', 'https://firebasestorage.googleapis.com/v0/b/masal-db-6cc78.appspot.com/o/photos%2Fsarang%20by%20sumadhura%2Fsarang%20by%20sumadhura_image_12.webp?alt=media', 'https://firebasestorage.googleapis.com/v0/b/masal-db-6cc78.appspot.com/o/photos%2Fsarang%20by%20sumadhura%2Fsarang%20by%20sumadhura_image_2.webp?alt=media', 'https://firebasestorage.googleapis.com/v0/b/masal-db-6cc78.appspot.com/o/photos%2Fsarang%20by%20sumadhura%2Fsarang%20by%20sumadhura_image_3.webp?alt=media', 'https://firebasestorage.googleapis.com/v0/b/masal-db-6cc78.appspot.com/o/photos%2Fsarang%20by%20sumadhura%2Fsarang%20by%20sumadhura_image_4.webp?alt=media', 'https://firebasestorage.googleapis.com/v0/b/masal-db-6cc78.appspot.com/o/photos%2Fsarang%20by%20sumadhura%2Fsarang%20by%20sumadhura_image_5.webp?alt=media', 'https://firebasestorage.googleapis.com/v0/b/masal-db-6cc78.appspot.com/o/photos%2Fsarang%20by%20sumadhura%2Fsarang%20by%20sumadhura_image_6.webp?alt=media', 'https://firebasestorage.googleapis.com/v0/b/masal-db-6cc78.appspot.com/o/photos%2Fsarang%20by%20sumadhura%2Fsarang%20by%20sumadhura_image_7.webp?alt=media', 'https://firebasestorage.googleapis.com/v0/b/masal-db-6cc78.appspot.com/o/photos%2Fsarang%20by%20sumadhura%2Fsarang%20by%20sumadhura_image_8.webp?alt=media', 'https://firebasestorage.googleapis.com/v0/b/masal-db-6cc78.appspot.com/o/photos%2Fsarang%20by%20sumadhura%2Fsarang%20by%20sumadhura_image_9.webp?alt=media']</t>
  </si>
  <si>
    <t>Whitefield - Hoskote Rd, Bidare Agraha, Doddabanahalli, Bengaluru, Karnataka 560067</t>
  </si>
  <si>
    <t>provident capella</t>
  </si>
  <si>
    <t>md6HuWXW7XJdXKQrQFpP</t>
  </si>
  <si>
    <t>['1BHK', '2.5BHK', '2BHK']</t>
  </si>
  <si>
    <t>['https://firebasestorage.googleapis.com/v0/b/masal-db-6cc78.appspot.com/o/photos%2Fprovident%20capella%2Fprovident%20capella_image_1.webp?alt=media', 'https://firebasestorage.googleapis.com/v0/b/masal-db-6cc78.appspot.com/o/photos%2Fprovident%20capella%2Fprovident%20capella_image_10.webp?alt=media', 'https://firebasestorage.googleapis.com/v0/b/masal-db-6cc78.appspot.com/o/photos%2Fprovident%20capella%2Fprovident%20capella_image_11.webp?alt=media', 'https://firebasestorage.googleapis.com/v0/b/masal-db-6cc78.appspot.com/o/photos%2Fprovident%20capella%2Fprovident%20capella_image_12.webp?alt=media', 'https://firebasestorage.googleapis.com/v0/b/masal-db-6cc78.appspot.com/o/photos%2Fprovident%20capella%2Fprovident%20capella_image_13.webp?alt=media', 'https://firebasestorage.googleapis.com/v0/b/masal-db-6cc78.appspot.com/o/photos%2Fprovident%20capella%2Fprovident%20capella_image_14.webp?alt=media', 'https://firebasestorage.googleapis.com/v0/b/masal-db-6cc78.appspot.com/o/photos%2Fprovident%20capella%2Fprovident%20capella_image_15.webp?alt=media', 'https://firebasestorage.googleapis.com/v0/b/masal-db-6cc78.appspot.com/o/photos%2Fprovident%20capella%2Fprovident%20capella_image_16.webp?alt=media', 'https://firebasestorage.googleapis.com/v0/b/masal-db-6cc78.appspot.com/o/photos%2Fprovident%20capella%2Fprovident%20capella_image_17.webp?alt=media', 'https://firebasestorage.googleapis.com/v0/b/masal-db-6cc78.appspot.com/o/photos%2Fprovident%20capella%2Fprovident%20capella_image_18.webp?alt=media', 'https://firebasestorage.googleapis.com/v0/b/masal-db-6cc78.appspot.com/o/photos%2Fprovident%20capella%2Fprovident%20capella_image_19.webp?alt=media', 'https://firebasestorage.googleapis.com/v0/b/masal-db-6cc78.appspot.com/o/photos%2Fprovident%20capella%2Fprovident%20capella_image_2.webp?alt=media', 'https://firebasestorage.googleapis.com/v0/b/masal-db-6cc78.appspot.com/o/photos%2Fprovident%20capella%2Fprovident%20capella_image_20.webp?alt=media', 'https://firebasestorage.googleapis.com/v0/b/masal-db-6cc78.appspot.com/o/photos%2Fprovident%20capella%2Fprovident%20capella_image_3.webp?alt=media', 'https://firebasestorage.googleapis.com/v0/b/masal-db-6cc78.appspot.com/o/photos%2Fprovident%20capella%2Fprovident%20capella_image_4.webp?alt=media', 'https://firebasestorage.googleapis.com/v0/b/masal-db-6cc78.appspot.com/o/photos%2Fprovident%20capella%2Fprovident%20capella_image_5.webp?alt=media', 'https://firebasestorage.googleapis.com/v0/b/masal-db-6cc78.appspot.com/o/photos%2Fprovident%20capella%2Fprovident%20capella_image_6.webp?alt=media', 'https://firebasestorage.googleapis.com/v0/b/masal-db-6cc78.appspot.com/o/photos%2Fprovident%20capella%2Fprovident%20capella_image_7.webp?alt=media', 'https://firebasestorage.googleapis.com/v0/b/masal-db-6cc78.appspot.com/o/photos%2Fprovident%20capella%2Fprovident%20capella_image_8.webp?alt=media', 'https://firebasestorage.googleapis.com/v0/b/masal-db-6cc78.appspot.com/o/photos%2Fprovident%20capella%2Fprovident%20capella_image_9.webp?alt=media']</t>
  </si>
  <si>
    <t>grc shreekrish</t>
  </si>
  <si>
    <t>mhe7JqVlEE6it3xn5qKH</t>
  </si>
  <si>
    <t>['Electricity', 'CCTV Surveillance', 'Club House', 'Outdoor Sports facility', 'Indoor Sports facility', 'Swimming Pool', 'Gym', 'Power Backup']</t>
  </si>
  <si>
    <t>grc infra</t>
  </si>
  <si>
    <t>['https://firebasestorage.googleapis.com/v0/b/masal-db-6cc78.appspot.com/o/photos%2Fgrc%20shreekrish%2Fgrc%20shreekrish_image_1.webp?alt=media', 'https://firebasestorage.googleapis.com/v0/b/masal-db-6cc78.appspot.com/o/photos%2Fgrc%20shreekrish%2Fgrc%20shreekrish_image_10.webp?alt=media', 'https://firebasestorage.googleapis.com/v0/b/masal-db-6cc78.appspot.com/o/photos%2Fgrc%20shreekrish%2Fgrc%20shreekrish_image_11.webp?alt=media', 'https://firebasestorage.googleapis.com/v0/b/masal-db-6cc78.appspot.com/o/photos%2Fgrc%20shreekrish%2Fgrc%20shreekrish_image_12.webp?alt=media', 'https://firebasestorage.googleapis.com/v0/b/masal-db-6cc78.appspot.com/o/photos%2Fgrc%20shreekrish%2Fgrc%20shreekrish_image_13.webp?alt=media', 'https://firebasestorage.googleapis.com/v0/b/masal-db-6cc78.appspot.com/o/photos%2Fgrc%20shreekrish%2Fgrc%20shreekrish_image_14.webp?alt=media', 'https://firebasestorage.googleapis.com/v0/b/masal-db-6cc78.appspot.com/o/photos%2Fgrc%20shreekrish%2Fgrc%20shreekrish_image_15.webp?alt=media', 'https://firebasestorage.googleapis.com/v0/b/masal-db-6cc78.appspot.com/o/photos%2Fgrc%20shreekrish%2Fgrc%20shreekrish_image_16.webp?alt=media', 'https://firebasestorage.googleapis.com/v0/b/masal-db-6cc78.appspot.com/o/photos%2Fgrc%20shreekrish%2Fgrc%20shreekrish_image_17.webp?alt=media', 'https://firebasestorage.googleapis.com/v0/b/masal-db-6cc78.appspot.com/o/photos%2Fgrc%20shreekrish%2Fgrc%20shreekrish_image_18.webp?alt=media', 'https://firebasestorage.googleapis.com/v0/b/masal-db-6cc78.appspot.com/o/photos%2Fgrc%20shreekrish%2Fgrc%20shreekrish_image_19.webp?alt=media', 'https://firebasestorage.googleapis.com/v0/b/masal-db-6cc78.appspot.com/o/photos%2Fgrc%20shreekrish%2Fgrc%20shreekrish_image_2.webp?alt=media', 'https://firebasestorage.googleapis.com/v0/b/masal-db-6cc78.appspot.com/o/photos%2Fgrc%20shreekrish%2Fgrc%20shreekrish_image_3.webp?alt=media', 'https://firebasestorage.googleapis.com/v0/b/masal-db-6cc78.appspot.com/o/photos%2Fgrc%20shreekrish%2Fgrc%20shreekrish_image_4.webp?alt=media', 'https://firebasestorage.googleapis.com/v0/b/masal-db-6cc78.appspot.com/o/photos%2Fgrc%20shreekrish%2Fgrc%20shreekrish_image_5.webp?alt=media', 'https://firebasestorage.googleapis.com/v0/b/masal-db-6cc78.appspot.com/o/photos%2Fgrc%20shreekrish%2Fgrc%20shreekrish_image_6.webp?alt=media', 'https://firebasestorage.googleapis.com/v0/b/masal-db-6cc78.appspot.com/o/photos%2Fgrc%20shreekrish%2Fgrc%20shreekrish_image_7.webp?alt=media', 'https://firebasestorage.googleapis.com/v0/b/masal-db-6cc78.appspot.com/o/photos%2Fgrc%20shreekrish%2Fgrc%20shreekrish_image_8.webp?alt=media', 'https://firebasestorage.googleapis.com/v0/b/masal-db-6cc78.appspot.com/o/photos%2Fgrc%20shreekrish%2Fgrc%20shreekrish_image_9.webp?alt=media']</t>
  </si>
  <si>
    <t>Anekal Taluk, Syno.46, MJ Nagar Rd, Choodasandra, Bengaluru, Karnataka 560099</t>
  </si>
  <si>
    <t>parkwest</t>
  </si>
  <si>
    <t>nBu58qe0Fj0OkuySijIX</t>
  </si>
  <si>
    <t>relationship properties private limited</t>
  </si>
  <si>
    <t>['https://firebasestorage.googleapis.com/v0/b/masal-db-6cc78.appspot.com/o/photos%2Fparkwest%2Fparkwest_image_1.webp?alt=media', 'https://firebasestorage.googleapis.com/v0/b/masal-db-6cc78.appspot.com/o/photos%2Fparkwest%2Fparkwest_image_10.webp?alt=media', 'https://firebasestorage.googleapis.com/v0/b/masal-db-6cc78.appspot.com/o/photos%2Fparkwest%2Fparkwest_image_11.webp?alt=media', 'https://firebasestorage.googleapis.com/v0/b/masal-db-6cc78.appspot.com/o/photos%2Fparkwest%2Fparkwest_image_12.webp?alt=media', 'https://firebasestorage.googleapis.com/v0/b/masal-db-6cc78.appspot.com/o/photos%2Fparkwest%2Fparkwest_image_13.webp?alt=media', 'https://firebasestorage.googleapis.com/v0/b/masal-db-6cc78.appspot.com/o/photos%2Fparkwest%2Fparkwest_image_14.webp?alt=media', 'https://firebasestorage.googleapis.com/v0/b/masal-db-6cc78.appspot.com/o/photos%2Fparkwest%2Fparkwest_image_15.webp?alt=media', 'https://firebasestorage.googleapis.com/v0/b/masal-db-6cc78.appspot.com/o/photos%2Fparkwest%2Fparkwest_image_16.webp?alt=media', 'https://firebasestorage.googleapis.com/v0/b/masal-db-6cc78.appspot.com/o/photos%2Fparkwest%2Fparkwest_image_17.webp?alt=media', 'https://firebasestorage.googleapis.com/v0/b/masal-db-6cc78.appspot.com/o/photos%2Fparkwest%2Fparkwest_image_18.webp?alt=media', 'https://firebasestorage.googleapis.com/v0/b/masal-db-6cc78.appspot.com/o/photos%2Fparkwest%2Fparkwest_image_19.webp?alt=media', 'https://firebasestorage.googleapis.com/v0/b/masal-db-6cc78.appspot.com/o/photos%2Fparkwest%2Fparkwest_image_2.webp?alt=media', 'https://firebasestorage.googleapis.com/v0/b/masal-db-6cc78.appspot.com/o/photos%2Fparkwest%2Fparkwest_image_3.webp?alt=media', 'https://firebasestorage.googleapis.com/v0/b/masal-db-6cc78.appspot.com/o/photos%2Fparkwest%2Fparkwest_image_4.webp?alt=media', 'https://firebasestorage.googleapis.com/v0/b/masal-db-6cc78.appspot.com/o/photos%2Fparkwest%2Fparkwest_image_5.webp?alt=media', 'https://firebasestorage.googleapis.com/v0/b/masal-db-6cc78.appspot.com/o/photos%2Fparkwest%2Fparkwest_image_6.webp?alt=media', 'https://firebasestorage.googleapis.com/v0/b/masal-db-6cc78.appspot.com/o/photos%2Fparkwest%2Fparkwest_image_7.webp?alt=media', 'https://firebasestorage.googleapis.com/v0/b/masal-db-6cc78.appspot.com/o/photos%2Fparkwest%2Fparkwest_image_8.webp?alt=media', 'https://firebasestorage.googleapis.com/v0/b/masal-db-6cc78.appspot.com/o/photos%2Fparkwest%2Fparkwest_image_9.webp?alt=media']</t>
  </si>
  <si>
    <t>shapoorji</t>
  </si>
  <si>
    <t>1, Park West Entrance, 1, Hosakerehalli Main Rd, Jagajeevanram Nagar, Chamrajpet, Bengaluru, Karnataka 560018</t>
  </si>
  <si>
    <t>godrej ananda</t>
  </si>
  <si>
    <t>nFb1fqt2lJJ9q8BrKETZ</t>
  </si>
  <si>
    <t>universal metro properties llp</t>
  </si>
  <si>
    <t>svamitva sylvia city</t>
  </si>
  <si>
    <t>ngRNOUftPUeRX7Lo8N3O</t>
  </si>
  <si>
    <t>shankeshwar landmarks</t>
  </si>
  <si>
    <t>['https://firebasestorage.googleapis.com/v0/b/masal-db-6cc78.appspot.com/o/photos%2FSvamitva%20Sylvia%20City%20%2FSvamitva%20Sylvia%20City%20_image_1.webp?alt=media', 'https://firebasestorage.googleapis.com/v0/b/masal-db-6cc78.appspot.com/o/photos%2FSvamitva%20Sylvia%20City%20%2FSvamitva%20Sylvia%20City%20_image_10.webp?alt=media', 'https://firebasestorage.googleapis.com/v0/b/masal-db-6cc78.appspot.com/o/photos%2FSvamitva%20Sylvia%20City%20%2FSvamitva%20Sylvia%20City%20_image_11.webp?alt=media', 'https://firebasestorage.googleapis.com/v0/b/masal-db-6cc78.appspot.com/o/photos%2FSvamitva%20Sylvia%20City%20%2FSvamitva%20Sylvia%20City%20_image_12.webp?alt=media', 'https://firebasestorage.googleapis.com/v0/b/masal-db-6cc78.appspot.com/o/photos%2FSvamitva%20Sylvia%20City%20%2FSvamitva%20Sylvia%20City%20_image_13.webp?alt=media', 'https://firebasestorage.googleapis.com/v0/b/masal-db-6cc78.appspot.com/o/photos%2FSvamitva%20Sylvia%20City%20%2FSvamitva%20Sylvia%20City%20_image_14.webp?alt=media', 'https://firebasestorage.googleapis.com/v0/b/masal-db-6cc78.appspot.com/o/photos%2FSvamitva%20Sylvia%20City%20%2FSvamitva%20Sylvia%20City%20_image_15.webp?alt=media', 'https://firebasestorage.googleapis.com/v0/b/masal-db-6cc78.appspot.com/o/photos%2FSvamitva%20Sylvia%20City%20%2FSvamitva%20Sylvia%20City%20_image_16.webp?alt=media', 'https://firebasestorage.googleapis.com/v0/b/masal-db-6cc78.appspot.com/o/photos%2FSvamitva%20Sylvia%20City%20%2FSvamitva%20Sylvia%20City%20_image_17.webp?alt=media', 'https://firebasestorage.googleapis.com/v0/b/masal-db-6cc78.appspot.com/o/photos%2FSvamitva%20Sylvia%20City%20%2FSvamitva%20Sylvia%20City%20_image_18.webp?alt=media', 'https://firebasestorage.googleapis.com/v0/b/masal-db-6cc78.appspot.com/o/photos%2FSvamitva%20Sylvia%20City%20%2FSvamitva%20Sylvia%20City%20_image_19.webp?alt=media', 'https://firebasestorage.googleapis.com/v0/b/masal-db-6cc78.appspot.com/o/photos%2FSvamitva%20Sylvia%20City%20%2FSvamitva%20Sylvia%20City%20_image_2.webp?alt=media', 'https://firebasestorage.googleapis.com/v0/b/masal-db-6cc78.appspot.com/o/photos%2FSvamitva%20Sylvia%20City%20%2FSvamitva%20Sylvia%20City%20_image_20.webp?alt=media', 'https://firebasestorage.googleapis.com/v0/b/masal-db-6cc78.appspot.com/o/photos%2FSvamitva%20Sylvia%20City%20%2FSvamitva%20Sylvia%20City%20_image_3.webp?alt=media', 'https://firebasestorage.googleapis.com/v0/b/masal-db-6cc78.appspot.com/o/photos%2FSvamitva%20Sylvia%20City%20%2FSvamitva%20Sylvia%20City%20_image_4.webp?alt=media', 'https://firebasestorage.googleapis.com/v0/b/masal-db-6cc78.appspot.com/o/photos%2FSvamitva%20Sylvia%20City%20%2FSvamitva%20Sylvia%20City%20_image_5.webp?alt=media', 'https://firebasestorage.googleapis.com/v0/b/masal-db-6cc78.appspot.com/o/photos%2FSvamitva%20Sylvia%20City%20%2FSvamitva%20Sylvia%20City%20_image_6.webp?alt=media', 'https://firebasestorage.googleapis.com/v0/b/masal-db-6cc78.appspot.com/o/photos%2FSvamitva%20Sylvia%20City%20%2FSvamitva%20Sylvia%20City%20_image_7.webp?alt=media', 'https://firebasestorage.googleapis.com/v0/b/masal-db-6cc78.appspot.com/o/photos%2FSvamitva%20Sylvia%20City%20%2FSvamitva%20Sylvia%20City%20_image_8.webp?alt=media', 'https://firebasestorage.googleapis.com/v0/b/masal-db-6cc78.appspot.com/o/photos%2FSvamitva%20Sylvia%20City%20%2FSvamitva%20Sylvia%20City%20_image_9.webp?alt=media']</t>
  </si>
  <si>
    <t>svamitva</t>
  </si>
  <si>
    <t>Svamitva Sylvia City, Shankeshwar Landmark, SH 35, Bengaluru, Karnataka 562102</t>
  </si>
  <si>
    <t>north park</t>
  </si>
  <si>
    <t>nidVPghP1KUIqE3GOkhw</t>
  </si>
  <si>
    <t>max global developers</t>
  </si>
  <si>
    <t>klassik landmark</t>
  </si>
  <si>
    <t>njRppmwht1VpV7nqBEHP</t>
  </si>
  <si>
    <t>['Electricity', 'CCTV Surveillance', 'Community Hall', 'Outdoor Sports facility', 'Indoor Sports facility', 'Swimming Pool', 'Gym', 'Parks', 'Power Backup', 'Piped Gas', 'Water and Sanitation']</t>
  </si>
  <si>
    <t>klassik enterprises private limited</t>
  </si>
  <si>
    <t>['https://firebasestorage.googleapis.com/v0/b/masal-db-6cc78.appspot.com/o/photos%2Fklassik%20landmark%2Fklassik%20landmark_image_1.webp?alt=media', 'https://firebasestorage.googleapis.com/v0/b/masal-db-6cc78.appspot.com/o/photos%2Fklassik%20landmark%2Fklassik%20landmark_image_10.webp?alt=media', 'https://firebasestorage.googleapis.com/v0/b/masal-db-6cc78.appspot.com/o/photos%2Fklassik%20landmark%2Fklassik%20landmark_image_11.webp?alt=media', 'https://firebasestorage.googleapis.com/v0/b/masal-db-6cc78.appspot.com/o/photos%2Fklassik%20landmark%2Fklassik%20landmark_image_12.webp?alt=media', 'https://firebasestorage.googleapis.com/v0/b/masal-db-6cc78.appspot.com/o/photos%2Fklassik%20landmark%2Fklassik%20landmark_image_13.webp?alt=media', 'https://firebasestorage.googleapis.com/v0/b/masal-db-6cc78.appspot.com/o/photos%2Fklassik%20landmark%2Fklassik%20landmark_image_14.webp?alt=media', 'https://firebasestorage.googleapis.com/v0/b/masal-db-6cc78.appspot.com/o/photos%2Fklassik%20landmark%2Fklassik%20landmark_image_15.webp?alt=media', 'https://firebasestorage.googleapis.com/v0/b/masal-db-6cc78.appspot.com/o/photos%2Fklassik%20landmark%2Fklassik%20landmark_image_16.webp?alt=media', 'https://firebasestorage.googleapis.com/v0/b/masal-db-6cc78.appspot.com/o/photos%2Fklassik%20landmark%2Fklassik%20landmark_image_17.webp?alt=media', 'https://firebasestorage.googleapis.com/v0/b/masal-db-6cc78.appspot.com/o/photos%2Fklassik%20landmark%2Fklassik%20landmark_image_18.webp?alt=media', 'https://firebasestorage.googleapis.com/v0/b/masal-db-6cc78.appspot.com/o/photos%2Fklassik%20landmark%2Fklassik%20landmark_image_19.webp?alt=media', 'https://firebasestorage.googleapis.com/v0/b/masal-db-6cc78.appspot.com/o/photos%2Fklassik%20landmark%2Fklassik%20landmark_image_2.webp?alt=media', 'https://firebasestorage.googleapis.com/v0/b/masal-db-6cc78.appspot.com/o/photos%2Fklassik%20landmark%2Fklassik%20landmark_image_20.webp?alt=media', 'https://firebasestorage.googleapis.com/v0/b/masal-db-6cc78.appspot.com/o/photos%2Fklassik%20landmark%2Fklassik%20landmark_image_3.webp?alt=media', 'https://firebasestorage.googleapis.com/v0/b/masal-db-6cc78.appspot.com/o/photos%2Fklassik%20landmark%2Fklassik%20landmark_image_4.webp?alt=media', 'https://firebasestorage.googleapis.com/v0/b/masal-db-6cc78.appspot.com/o/photos%2Fklassik%20landmark%2Fklassik%20landmark_image_5.webp?alt=media', 'https://firebasestorage.googleapis.com/v0/b/masal-db-6cc78.appspot.com/o/photos%2Fklassik%20landmark%2Fklassik%20landmark_image_6.webp?alt=media', 'https://firebasestorage.googleapis.com/v0/b/masal-db-6cc78.appspot.com/o/photos%2Fklassik%20landmark%2Fklassik%20landmark_image_7.webp?alt=media', 'https://firebasestorage.googleapis.com/v0/b/masal-db-6cc78.appspot.com/o/photos%2Fklassik%20landmark%2Fklassik%20landmark_image_8.webp?alt=media', 'https://firebasestorage.googleapis.com/v0/b/masal-db-6cc78.appspot.com/o/photos%2Fklassik%20landmark%2Fklassik%20landmark_image_9.webp?alt=media']</t>
  </si>
  <si>
    <t>klassik</t>
  </si>
  <si>
    <t>Sy No.34/9, Main Road Of Engineering, 34/13, off Sarjapur Road, near Hosa Road, Choodasandra, Junnasandra, Bengaluru, Karnataka 560035</t>
  </si>
  <si>
    <t>adarsh crest</t>
  </si>
  <si>
    <t>nttLnwGdsGpHDnEvnyGN</t>
  </si>
  <si>
    <t>adarsh developers</t>
  </si>
  <si>
    <t>['https://firebasestorage.googleapis.com/v0/b/masal-db-6cc78.appspot.com/o/photos%2Fadarsh%20crest%2Fadarsh%20crest_image_1.webp?alt=media', 'https://firebasestorage.googleapis.com/v0/b/masal-db-6cc78.appspot.com/o/photos%2Fadarsh%20crest%2Fadarsh%20crest_image_2.webp?alt=media', 'https://firebasestorage.googleapis.com/v0/b/masal-db-6cc78.appspot.com/o/photos%2Fadarsh%20crest%2Fadarsh%20crest_image_3.webp?alt=media', 'https://firebasestorage.googleapis.com/v0/b/masal-db-6cc78.appspot.com/o/photos%2Fadarsh%20crest%2Fadarsh%20crest_image_4.webp?alt=media', 'https://firebasestorage.googleapis.com/v0/b/masal-db-6cc78.appspot.com/o/photos%2Fadarsh%20crest%2Fadarsh%20crest_image_5.webp?alt=media', 'https://firebasestorage.googleapis.com/v0/b/masal-db-6cc78.appspot.com/o/photos%2Fadarsh%20crest%2Fadarsh%20crest_image_6.webp?alt=media', 'https://firebasestorage.googleapis.com/v0/b/masal-db-6cc78.appspot.com/o/photos%2Fadarsh%20crest%2Fadarsh%20crest_image_7.webp?alt=media', 'https://firebasestorage.googleapis.com/v0/b/masal-db-6cc78.appspot.com/o/photos%2Fadarsh%20crest%2Fadarsh%20crest_image_8.webp?alt=media']</t>
  </si>
  <si>
    <t>meda heights</t>
  </si>
  <si>
    <t>nvjhsArYOTa4V3X2Peh7</t>
  </si>
  <si>
    <t>meda construction</t>
  </si>
  <si>
    <t>['https://firebasestorage.googleapis.com/v0/b/masal-db-6cc78.appspot.com/o/photos%2Fmeda%20heights%2Fmeda%20heights_image_1.webp?alt=media', 'https://firebasestorage.googleapis.com/v0/b/masal-db-6cc78.appspot.com/o/photos%2Fmeda%20heights%2Fmeda%20heights_image_10.webp?alt=media', 'https://firebasestorage.googleapis.com/v0/b/masal-db-6cc78.appspot.com/o/photos%2Fmeda%20heights%2Fmeda%20heights_image_11.webp?alt=media', 'https://firebasestorage.googleapis.com/v0/b/masal-db-6cc78.appspot.com/o/photos%2Fmeda%20heights%2Fmeda%20heights_image_12.webp?alt=media', 'https://firebasestorage.googleapis.com/v0/b/masal-db-6cc78.appspot.com/o/photos%2Fmeda%20heights%2Fmeda%20heights_image_13.webp?alt=media', 'https://firebasestorage.googleapis.com/v0/b/masal-db-6cc78.appspot.com/o/photos%2Fmeda%20heights%2Fmeda%20heights_image_14.webp?alt=media', 'https://firebasestorage.googleapis.com/v0/b/masal-db-6cc78.appspot.com/o/photos%2Fmeda%20heights%2Fmeda%20heights_image_15.webp?alt=media', 'https://firebasestorage.googleapis.com/v0/b/masal-db-6cc78.appspot.com/o/photos%2Fmeda%20heights%2Fmeda%20heights_image_16.webp?alt=media', 'https://firebasestorage.googleapis.com/v0/b/masal-db-6cc78.appspot.com/o/photos%2Fmeda%20heights%2Fmeda%20heights_image_17.webp?alt=media', 'https://firebasestorage.googleapis.com/v0/b/masal-db-6cc78.appspot.com/o/photos%2Fmeda%20heights%2Fmeda%20heights_image_18.webp?alt=media', 'https://firebasestorage.googleapis.com/v0/b/masal-db-6cc78.appspot.com/o/photos%2Fmeda%20heights%2Fmeda%20heights_image_19.webp?alt=media', 'https://firebasestorage.googleapis.com/v0/b/masal-db-6cc78.appspot.com/o/photos%2Fmeda%20heights%2Fmeda%20heights_image_2.webp?alt=media', 'https://firebasestorage.googleapis.com/v0/b/masal-db-6cc78.appspot.com/o/photos%2Fmeda%20heights%2Fmeda%20heights_image_20.webp?alt=media', 'https://firebasestorage.googleapis.com/v0/b/masal-db-6cc78.appspot.com/o/photos%2Fmeda%20heights%2Fmeda%20heights_image_3.webp?alt=media', 'https://firebasestorage.googleapis.com/v0/b/masal-db-6cc78.appspot.com/o/photos%2Fmeda%20heights%2Fmeda%20heights_image_4.webp?alt=media', 'https://firebasestorage.googleapis.com/v0/b/masal-db-6cc78.appspot.com/o/photos%2Fmeda%20heights%2Fmeda%20heights_image_5.webp?alt=media', 'https://firebasestorage.googleapis.com/v0/b/masal-db-6cc78.appspot.com/o/photos%2Fmeda%20heights%2Fmeda%20heights_image_6.webp?alt=media', 'https://firebasestorage.googleapis.com/v0/b/masal-db-6cc78.appspot.com/o/photos%2Fmeda%20heights%2Fmeda%20heights_image_7.webp?alt=media', 'https://firebasestorage.googleapis.com/v0/b/masal-db-6cc78.appspot.com/o/photos%2Fmeda%20heights%2Fmeda%20heights_image_8.webp?alt=media', 'https://firebasestorage.googleapis.com/v0/b/masal-db-6cc78.appspot.com/o/photos%2Fmeda%20heights%2Fmeda%20heights_image_9.webp?alt=media']</t>
  </si>
  <si>
    <t>pursuit of a radical rhapsody</t>
  </si>
  <si>
    <t>oMsbj5s8HD3CRJjE4uUo</t>
  </si>
  <si>
    <t>total environment habitat private limited</t>
  </si>
  <si>
    <t>['https://firebasestorage.googleapis.com/v0/b/masal-db-6cc78.appspot.com/o/photos%2Fpursuit%20of%20a%20radical%20rhapsody%2Fpursuit%20of%20a%20radical%20rhapsody_image_1.webp?alt=media', 'https://firebasestorage.googleapis.com/v0/b/masal-db-6cc78.appspot.com/o/photos%2Fpursuit%20of%20a%20radical%20rhapsody%2Fpursuit%20of%20a%20radical%20rhapsody_image_10.webp?alt=media', 'https://firebasestorage.googleapis.com/v0/b/masal-db-6cc78.appspot.com/o/photos%2Fpursuit%20of%20a%20radical%20rhapsody%2Fpursuit%20of%20a%20radical%20rhapsody_image_11.webp?alt=media', 'https://firebasestorage.googleapis.com/v0/b/masal-db-6cc78.appspot.com/o/photos%2Fpursuit%20of%20a%20radical%20rhapsody%2Fpursuit%20of%20a%20radical%20rhapsody_image_12.webp?alt=media', 'https://firebasestorage.googleapis.com/v0/b/masal-db-6cc78.appspot.com/o/photos%2Fpursuit%20of%20a%20radical%20rhapsody%2Fpursuit%20of%20a%20radical%20rhapsody_image_13.webp?alt=media', 'https://firebasestorage.googleapis.com/v0/b/masal-db-6cc78.appspot.com/o/photos%2Fpursuit%20of%20a%20radical%20rhapsody%2Fpursuit%20of%20a%20radical%20rhapsody_image_14.webp?alt=media', 'https://firebasestorage.googleapis.com/v0/b/masal-db-6cc78.appspot.com/o/photos%2Fpursuit%20of%20a%20radical%20rhapsody%2Fpursuit%20of%20a%20radical%20rhapsody_image_15.webp?alt=media', 'https://firebasestorage.googleapis.com/v0/b/masal-db-6cc78.appspot.com/o/photos%2Fpursuit%20of%20a%20radical%20rhapsody%2Fpursuit%20of%20a%20radical%20rhapsody_image_16.webp?alt=media', 'https://firebasestorage.googleapis.com/v0/b/masal-db-6cc78.appspot.com/o/photos%2Fpursuit%20of%20a%20radical%20rhapsody%2Fpursuit%20of%20a%20radical%20rhapsody_image_17.webp?alt=media', 'https://firebasestorage.googleapis.com/v0/b/masal-db-6cc78.appspot.com/o/photos%2Fpursuit%20of%20a%20radical%20rhapsody%2Fpursuit%20of%20a%20radical%20rhapsody_image_18.webp?alt=media', 'https://firebasestorage.googleapis.com/v0/b/masal-db-6cc78.appspot.com/o/photos%2Fpursuit%20of%20a%20radical%20rhapsody%2Fpursuit%20of%20a%20radical%20rhapsody_image_19.webp?alt=media', 'https://firebasestorage.googleapis.com/v0/b/masal-db-6cc78.appspot.com/o/photos%2Fpursuit%20of%20a%20radical%20rhapsody%2Fpursuit%20of%20a%20radical%20rhapsody_image_2.webp?alt=media', 'https://firebasestorage.googleapis.com/v0/b/masal-db-6cc78.appspot.com/o/photos%2Fpursuit%20of%20a%20radical%20rhapsody%2Fpursuit%20of%20a%20radical%20rhapsody_image_20.webp?alt=media', 'https://firebasestorage.googleapis.com/v0/b/masal-db-6cc78.appspot.com/o/photos%2Fpursuit%20of%20a%20radical%20rhapsody%2Fpursuit%20of%20a%20radical%20rhapsody_image_3.webp?alt=media', 'https://firebasestorage.googleapis.com/v0/b/masal-db-6cc78.appspot.com/o/photos%2Fpursuit%20of%20a%20radical%20rhapsody%2Fpursuit%20of%20a%20radical%20rhapsody_image_4.webp?alt=media', 'https://firebasestorage.googleapis.com/v0/b/masal-db-6cc78.appspot.com/o/photos%2Fpursuit%20of%20a%20radical%20rhapsody%2Fpursuit%20of%20a%20radical%20rhapsody_image_5.webp?alt=media', 'https://firebasestorage.googleapis.com/v0/b/masal-db-6cc78.appspot.com/o/photos%2Fpursuit%20of%20a%20radical%20rhapsody%2Fpursuit%20of%20a%20radical%20rhapsody_image_6.webp?alt=media', 'https://firebasestorage.googleapis.com/v0/b/masal-db-6cc78.appspot.com/o/photos%2Fpursuit%20of%20a%20radical%20rhapsody%2Fpursuit%20of%20a%20radical%20rhapsody_image_7.webp?alt=media', 'https://firebasestorage.googleapis.com/v0/b/masal-db-6cc78.appspot.com/o/photos%2Fpursuit%20of%20a%20radical%20rhapsody%2Fpursuit%20of%20a%20radical%20rhapsody_image_8.webp?alt=media', 'https://firebasestorage.googleapis.com/v0/b/masal-db-6cc78.appspot.com/o/photos%2Fpursuit%20of%20a%20radical%20rhapsody%2Fpursuit%20of%20a%20radical%20rhapsody_image_9.webp?alt=media']</t>
  </si>
  <si>
    <t>purva orient grand</t>
  </si>
  <si>
    <t>oX4UYYH9h7udjrPQEgcL</t>
  </si>
  <si>
    <t>Error</t>
  </si>
  <si>
    <t>central</t>
  </si>
  <si>
    <t>['https://firebasestorage.googleapis.com/v0/b/masal-db-6cc78.appspot.com/o/photos%2Fpurva%20orient%20grand%2Fpurva%20orient%20grand_image_1.webp?alt=media', 'https://firebasestorage.googleapis.com/v0/b/masal-db-6cc78.appspot.com/o/photos%2Fpurva%20orient%20grand%2Fpurva%20orient%20grand_image_10.webp?alt=media', 'https://firebasestorage.googleapis.com/v0/b/masal-db-6cc78.appspot.com/o/photos%2Fpurva%20orient%20grand%2Fpurva%20orient%20grand_image_11.webp?alt=media', 'https://firebasestorage.googleapis.com/v0/b/masal-db-6cc78.appspot.com/o/photos%2Fpurva%20orient%20grand%2Fpurva%20orient%20grand_image_12.webp?alt=media', 'https://firebasestorage.googleapis.com/v0/b/masal-db-6cc78.appspot.com/o/photos%2Fpurva%20orient%20grand%2Fpurva%20orient%20grand_image_13.webp?alt=media', 'https://firebasestorage.googleapis.com/v0/b/masal-db-6cc78.appspot.com/o/photos%2Fpurva%20orient%20grand%2Fpurva%20orient%20grand_image_14.webp?alt=media', 'https://firebasestorage.googleapis.com/v0/b/masal-db-6cc78.appspot.com/o/photos%2Fpurva%20orient%20grand%2Fpurva%20orient%20grand_image_15.webp?alt=media', 'https://firebasestorage.googleapis.com/v0/b/masal-db-6cc78.appspot.com/o/photos%2Fpurva%20orient%20grand%2Fpurva%20orient%20grand_image_2.webp?alt=media', 'https://firebasestorage.googleapis.com/v0/b/masal-db-6cc78.appspot.com/o/photos%2Fpurva%20orient%20grand%2Fpurva%20orient%20grand_image_3.webp?alt=media', 'https://firebasestorage.googleapis.com/v0/b/masal-db-6cc78.appspot.com/o/photos%2Fpurva%20orient%20grand%2Fpurva%20orient%20grand_image_4.webp?alt=media', 'https://firebasestorage.googleapis.com/v0/b/masal-db-6cc78.appspot.com/o/photos%2Fpurva%20orient%20grand%2Fpurva%20orient%20grand_image_5.webp?alt=media', 'https://firebasestorage.googleapis.com/v0/b/masal-db-6cc78.appspot.com/o/photos%2Fpurva%20orient%20grand%2Fpurva%20orient%20grand_image_6.webp?alt=media', 'https://firebasestorage.googleapis.com/v0/b/masal-db-6cc78.appspot.com/o/photos%2Fpurva%20orient%20grand%2Fpurva%20orient%20grand_image_7.webp?alt=media', 'https://firebasestorage.googleapis.com/v0/b/masal-db-6cc78.appspot.com/o/photos%2Fpurva%20orient%20grand%2Fpurva%20orient%20grand_image_8.webp?alt=media', 'https://firebasestorage.googleapis.com/v0/b/masal-db-6cc78.appspot.com/o/photos%2Fpurva%20orient%20grand%2Fpurva%20orient%20grand_image_9.webp?alt=media']</t>
  </si>
  <si>
    <t>lal bagh road</t>
  </si>
  <si>
    <t>assetz 22 &amp; crest</t>
  </si>
  <si>
    <t>oY6svRHYlSeItEOZpRZh</t>
  </si>
  <si>
    <t>jain heights and structures pvt ltd</t>
  </si>
  <si>
    <t>cardinal one</t>
  </si>
  <si>
    <t>ocN3TQptcgA0SPQr34fL</t>
  </si>
  <si>
    <t>cardinal energy and infrastructures pvt ltd</t>
  </si>
  <si>
    <t>['https://firebasestorage.googleapis.com/v0/b/masal-db-6cc78.appspot.com/o/photos%2Fcardinal%20one%2Fcardinal%20one_image_1.webp?alt=media', 'https://firebasestorage.googleapis.com/v0/b/masal-db-6cc78.appspot.com/o/photos%2Fcardinal%20one%2Fcardinal%20one_image_10.webp?alt=media', 'https://firebasestorage.googleapis.com/v0/b/masal-db-6cc78.appspot.com/o/photos%2Fcardinal%20one%2Fcardinal%20one_image_11.webp?alt=media', 'https://firebasestorage.googleapis.com/v0/b/masal-db-6cc78.appspot.com/o/photos%2Fcardinal%20one%2Fcardinal%20one_image_12.webp?alt=media', 'https://firebasestorage.googleapis.com/v0/b/masal-db-6cc78.appspot.com/o/photos%2Fcardinal%20one%2Fcardinal%20one_image_13.webp?alt=media', 'https://firebasestorage.googleapis.com/v0/b/masal-db-6cc78.appspot.com/o/photos%2Fcardinal%20one%2Fcardinal%20one_image_14.webp?alt=media', 'https://firebasestorage.googleapis.com/v0/b/masal-db-6cc78.appspot.com/o/photos%2Fcardinal%20one%2Fcardinal%20one_image_15.webp?alt=media', 'https://firebasestorage.googleapis.com/v0/b/masal-db-6cc78.appspot.com/o/photos%2Fcardinal%20one%2Fcardinal%20one_image_16.webp?alt=media', 'https://firebasestorage.googleapis.com/v0/b/masal-db-6cc78.appspot.com/o/photos%2Fcardinal%20one%2Fcardinal%20one_image_2.webp?alt=media', 'https://firebasestorage.googleapis.com/v0/b/masal-db-6cc78.appspot.com/o/photos%2Fcardinal%20one%2Fcardinal%20one_image_3.webp?alt=media', 'https://firebasestorage.googleapis.com/v0/b/masal-db-6cc78.appspot.com/o/photos%2Fcardinal%20one%2Fcardinal%20one_image_4.webp?alt=media', 'https://firebasestorage.googleapis.com/v0/b/masal-db-6cc78.appspot.com/o/photos%2Fcardinal%20one%2Fcardinal%20one_image_5.webp?alt=media', 'https://firebasestorage.googleapis.com/v0/b/masal-db-6cc78.appspot.com/o/photos%2Fcardinal%20one%2Fcardinal%20one_image_6.webp?alt=media', 'https://firebasestorage.googleapis.com/v0/b/masal-db-6cc78.appspot.com/o/photos%2Fcardinal%20one%2Fcardinal%20one_image_7.webp?alt=media', 'https://firebasestorage.googleapis.com/v0/b/masal-db-6cc78.appspot.com/o/photos%2Fcardinal%20one%2Fcardinal%20one_image_8.webp?alt=media', 'https://firebasestorage.googleapis.com/v0/b/masal-db-6cc78.appspot.com/o/photos%2Fcardinal%20one%2Fcardinal%20one_image_9.webp?alt=media']</t>
  </si>
  <si>
    <t>cardinal</t>
  </si>
  <si>
    <t>pride euphoria</t>
  </si>
  <si>
    <t>odF9oIHJDYwI8glH1BfP</t>
  </si>
  <si>
    <t>['https://firebasestorage.googleapis.com/v0/b/masal-db-6cc78.appspot.com/o/photos%2Fpride%20euphoria%2Fpride%20euphoria_image_1.webp?alt=media', 'https://firebasestorage.googleapis.com/v0/b/masal-db-6cc78.appspot.com/o/photos%2Fpride%20euphoria%2Fpride%20euphoria_image_2.webp?alt=media', 'https://firebasestorage.googleapis.com/v0/b/masal-db-6cc78.appspot.com/o/photos%2Fpride%20euphoria%2Fpride%20euphoria_image_3.webp?alt=media']</t>
  </si>
  <si>
    <t>Sy. No. 21/1, BBMP Khata No. 275/222 14 KM, Old Madras Road, Bhattarahalli Village, Bidarahalli Hobli, Taluk, Attibele, Bengaluru, Karnataka 560049</t>
  </si>
  <si>
    <t>assetz sun &amp; sanctum</t>
  </si>
  <si>
    <t>oi24blO0qt7XBfSQasZh</t>
  </si>
  <si>
    <t>apg abode homes private limited</t>
  </si>
  <si>
    <t>['https://firebasestorage.googleapis.com/v0/b/masal-db-6cc78.appspot.com/o/photos%2Fassetz%20sun%20_%20sanctum%2Fassetz%20sun%20_%20sanctum_image_1.webp?alt=media', 'https://firebasestorage.googleapis.com/v0/b/masal-db-6cc78.appspot.com/o/photos%2Fassetz%20sun%20_%20sanctum%2Fassetz%20sun%20_%20sanctum_image_10.webp?alt=media', 'https://firebasestorage.googleapis.com/v0/b/masal-db-6cc78.appspot.com/o/photos%2Fassetz%20sun%20_%20sanctum%2Fassetz%20sun%20_%20sanctum_image_11.webp?alt=media', 'https://firebasestorage.googleapis.com/v0/b/masal-db-6cc78.appspot.com/o/photos%2Fassetz%20sun%20_%20sanctum%2Fassetz%20sun%20_%20sanctum_image_12.webp?alt=media', 'https://firebasestorage.googleapis.com/v0/b/masal-db-6cc78.appspot.com/o/photos%2Fassetz%20sun%20_%20sanctum%2Fassetz%20sun%20_%20sanctum_image_13.webp?alt=media', 'https://firebasestorage.googleapis.com/v0/b/masal-db-6cc78.appspot.com/o/photos%2Fassetz%20sun%20_%20sanctum%2Fassetz%20sun%20_%20sanctum_image_14.webp?alt=media', 'https://firebasestorage.googleapis.com/v0/b/masal-db-6cc78.appspot.com/o/photos%2Fassetz%20sun%20_%20sanctum%2Fassetz%20sun%20_%20sanctum_image_15.webp?alt=media', 'https://firebasestorage.googleapis.com/v0/b/masal-db-6cc78.appspot.com/o/photos%2Fassetz%20sun%20_%20sanctum%2Fassetz%20sun%20_%20sanctum_image_16.webp?alt=media', 'https://firebasestorage.googleapis.com/v0/b/masal-db-6cc78.appspot.com/o/photos%2Fassetz%20sun%20_%20sanctum%2Fassetz%20sun%20_%20sanctum_image_17.webp?alt=media', 'https://firebasestorage.googleapis.com/v0/b/masal-db-6cc78.appspot.com/o/photos%2Fassetz%20sun%20_%20sanctum%2Fassetz%20sun%20_%20sanctum_image_2.webp?alt=media', 'https://firebasestorage.googleapis.com/v0/b/masal-db-6cc78.appspot.com/o/photos%2Fassetz%20sun%20_%20sanctum%2Fassetz%20sun%20_%20sanctum_image_3.webp?alt=media', 'https://firebasestorage.googleapis.com/v0/b/masal-db-6cc78.appspot.com/o/photos%2Fassetz%20sun%20_%20sanctum%2Fassetz%20sun%20_%20sanctum_image_4.webp?alt=media', 'https://firebasestorage.googleapis.com/v0/b/masal-db-6cc78.appspot.com/o/photos%2Fassetz%20sun%20_%20sanctum%2Fassetz%20sun%20_%20sanctum_image_5.webp?alt=media', 'https://firebasestorage.googleapis.com/v0/b/masal-db-6cc78.appspot.com/o/photos%2Fassetz%20sun%20_%20sanctum%2Fassetz%20sun%20_%20sanctum_image_6.webp?alt=media', 'https://firebasestorage.googleapis.com/v0/b/masal-db-6cc78.appspot.com/o/photos%2Fassetz%20sun%20_%20sanctum%2Fassetz%20sun%20_%20sanctum_image_7.webp?alt=media', 'https://firebasestorage.googleapis.com/v0/b/masal-db-6cc78.appspot.com/o/photos%2Fassetz%20sun%20_%20sanctum%2Fassetz%20sun%20_%20sanctum_image_8.webp?alt=media', 'https://firebasestorage.googleapis.com/v0/b/masal-db-6cc78.appspot.com/o/photos%2Fassetz%20sun%20_%20sanctum%2Fassetz%20sun%20_%20sanctum_image_9.webp?alt=media']</t>
  </si>
  <si>
    <t>Survey.No.58, 1, Kithaganur Main Rd, TC Palya, Battarahalli, Bengaluru, Karnataka 560049</t>
  </si>
  <si>
    <t>falcon</t>
  </si>
  <si>
    <t>osugGUOvZTQEBCEybZB4</t>
  </si>
  <si>
    <t>bhp housing</t>
  </si>
  <si>
    <t>Sarhapura</t>
  </si>
  <si>
    <t># 168, 7th Block, Banashankari 6th Stage, Vidya Peetha Post Dasegowndanpalya Kengeri, Hobli, Bengaluru, Karnataka 560062</t>
  </si>
  <si>
    <t>casagrand hazen</t>
  </si>
  <si>
    <t>p02GOZUZd8wUrWJYU5e4</t>
  </si>
  <si>
    <t>['Electricity', 'Multipurpose Party hall', '3D Home Theatre', 'Business centre', 'Guest entertainment lounge', 'Guest Room', 'Salon and spa', 'CafÃ© counter', 'Gym', 'Interactive Gym', 'Cross fit Corner', 'Boxing corner', 'Weightlifting', 'Yoga', 'Aerobics / Dance floor', 'Sauna', 'Steam', 'Jacuzzi', 'Virtual reality games', 'Interactive wall and floor games', 'Augmented Rock climbing wall', 'Gaming Arcade', 'Hockey ring toss', 'Ball pool', 'Magnetic wall games', 'Badminton court', 'Squash Court', 'Table tennis', 'Snooker', 'Board games', 'Football', 'Dart wall', 'Video Game', 'Learning Centre', 'Day care centre', 'Kids waiting lounge', 'Art and Craft Corner', 'short story vending machine', 'Clipping board', 'Association room', 'Convenience Store', 'Laundry / Ironing shop', 'Electric Car charging Bay', 'Car wash Bay', 'Air filling station', 'Drivers/ Maid dormitory', 'Drivers/ Maid Toilet', 'Swimming Pool', 'Pool side Barbeque', 'Kids Pool', 'Water play jets', 'Pool side lounges', 'Multi-purpose sports court', 'Basket ball practise court for kids', 'Skating / Mini hockey rink', 'Kids drop off zone', 'Bicycle racks with bicycles', 'Play walk fun zone', 'Outdoor kids hobby zone', 'Cricket net', 'Bowling Alley', 'Bobble ride for kids', 'Rock climbing wall', 'Jungle gym', 'Science park', 'Kids congregation corner', 'Cycling track', 'Tree house', 'Sand pit', 'Pet park', 'Hammock zone', 'Tree court', 'Trampoline', 'Swing lawn', 'Hop scotch', 'Giant chess', 'Sensory play area', 'Obstacle arena', 'Giant Snake &amp; Ladder', 'Kids running track', 'Amphitheatre', 'Spill over party lawn with staging deck', 'Barbeque corner', 'Walking / jogging track', 'Meditation deck', 'Reflexology walkway', 'Sports Viewing Gallery', 'Senior citizens seating area', 'Outdoor gym', 'Outdoor Movie screening wall', 'Outdoor Yoga', '100m Race track', 'Butterfly park', 'Leisure seating Bays', 'Outdoor performing stage', "Nanny's pavilion", 'Putting Golf', 'Silent seating zone', 'Aroma garden', 'DIY Organic garden', 'Zen garden']</t>
  </si>
  <si>
    <t>['https://firebasestorage.googleapis.com/v0/b/masal-db-6cc78.appspot.com/o/photos%2Fcasagrand%20hazen%2Fcasagrand%20hazen_image_1.webp?alt=media', 'https://firebasestorage.googleapis.com/v0/b/masal-db-6cc78.appspot.com/o/photos%2Fcasagrand%20hazen%2Fcasagrand%20hazen_image_10.webp?alt=media', 'https://firebasestorage.googleapis.com/v0/b/masal-db-6cc78.appspot.com/o/photos%2Fcasagrand%20hazen%2Fcasagrand%20hazen_image_11.webp?alt=media', 'https://firebasestorage.googleapis.com/v0/b/masal-db-6cc78.appspot.com/o/photos%2Fcasagrand%20hazen%2Fcasagrand%20hazen_image_12.webp?alt=media', 'https://firebasestorage.googleapis.com/v0/b/masal-db-6cc78.appspot.com/o/photos%2Fcasagrand%20hazen%2Fcasagrand%20hazen_image_13.webp?alt=media', 'https://firebasestorage.googleapis.com/v0/b/masal-db-6cc78.appspot.com/o/photos%2Fcasagrand%20hazen%2Fcasagrand%20hazen_image_14.webp?alt=media', 'https://firebasestorage.googleapis.com/v0/b/masal-db-6cc78.appspot.com/o/photos%2Fcasagrand%20hazen%2Fcasagrand%20hazen_image_15.webp?alt=media', 'https://firebasestorage.googleapis.com/v0/b/masal-db-6cc78.appspot.com/o/photos%2Fcasagrand%20hazen%2Fcasagrand%20hazen_image_16.webp?alt=media', 'https://firebasestorage.googleapis.com/v0/b/masal-db-6cc78.appspot.com/o/photos%2Fcasagrand%20hazen%2Fcasagrand%20hazen_image_17.webp?alt=media', 'https://firebasestorage.googleapis.com/v0/b/masal-db-6cc78.appspot.com/o/photos%2Fcasagrand%20hazen%2Fcasagrand%20hazen_image_18.webp?alt=media', 'https://firebasestorage.googleapis.com/v0/b/masal-db-6cc78.appspot.com/o/photos%2Fcasagrand%20hazen%2Fcasagrand%20hazen_image_19.webp?alt=media', 'https://firebasestorage.googleapis.com/v0/b/masal-db-6cc78.appspot.com/o/photos%2Fcasagrand%20hazen%2Fcasagrand%20hazen_image_2.webp?alt=media', 'https://firebasestorage.googleapis.com/v0/b/masal-db-6cc78.appspot.com/o/photos%2Fcasagrand%20hazen%2Fcasagrand%20hazen_image_20.webp?alt=media', 'https://firebasestorage.googleapis.com/v0/b/masal-db-6cc78.appspot.com/o/photos%2Fcasagrand%20hazen%2Fcasagrand%20hazen_image_3.webp?alt=media', 'https://firebasestorage.googleapis.com/v0/b/masal-db-6cc78.appspot.com/o/photos%2Fcasagrand%20hazen%2Fcasagrand%20hazen_image_4.webp?alt=media', 'https://firebasestorage.googleapis.com/v0/b/masal-db-6cc78.appspot.com/o/photos%2Fcasagrand%20hazen%2Fcasagrand%20hazen_image_5.webp?alt=media', 'https://firebasestorage.googleapis.com/v0/b/masal-db-6cc78.appspot.com/o/photos%2Fcasagrand%20hazen%2Fcasagrand%20hazen_image_6.webp?alt=media', 'https://firebasestorage.googleapis.com/v0/b/masal-db-6cc78.appspot.com/o/photos%2Fcasagrand%20hazen%2Fcasagrand%20hazen_image_7.webp?alt=media', 'https://firebasestorage.googleapis.com/v0/b/masal-db-6cc78.appspot.com/o/photos%2Fcasagrand%20hazen%2Fcasagrand%20hazen_image_8.webp?alt=media', 'https://firebasestorage.googleapis.com/v0/b/masal-db-6cc78.appspot.com/o/photos%2Fcasagrand%20hazen%2Fcasagrand%20hazen_image_9.webp?alt=media']</t>
  </si>
  <si>
    <t>MLA Layout, Mahaganapathy Nagar, Kalena Agrahara, Bengaluru, Karnataka 560076</t>
  </si>
  <si>
    <t>dnr parklink</t>
  </si>
  <si>
    <t>p36mqhIbJjJ0MueMRB6d</t>
  </si>
  <si>
    <t>['https://firebasestorage.googleapis.com/v0/b/masal-db-6cc78.appspot.com/o/photos%2Fdnr%20parklink%2Fdnr%20parklink_image_1.webp?alt=media', 'https://firebasestorage.googleapis.com/v0/b/masal-db-6cc78.appspot.com/o/photos%2Fdnr%20parklink%2Fdnr%20parklink_image_10.webp?alt=media', 'https://firebasestorage.googleapis.com/v0/b/masal-db-6cc78.appspot.com/o/photos%2Fdnr%20parklink%2Fdnr%20parklink_image_11.webp?alt=media', 'https://firebasestorage.googleapis.com/v0/b/masal-db-6cc78.appspot.com/o/photos%2Fdnr%20parklink%2Fdnr%20parklink_image_12.webp?alt=media', 'https://firebasestorage.googleapis.com/v0/b/masal-db-6cc78.appspot.com/o/photos%2Fdnr%20parklink%2Fdnr%20parklink_image_13.webp?alt=media', 'https://firebasestorage.googleapis.com/v0/b/masal-db-6cc78.appspot.com/o/photos%2Fdnr%20parklink%2Fdnr%20parklink_image_14.webp?alt=media', 'https://firebasestorage.googleapis.com/v0/b/masal-db-6cc78.appspot.com/o/photos%2Fdnr%20parklink%2Fdnr%20parklink_image_15.webp?alt=media', 'https://firebasestorage.googleapis.com/v0/b/masal-db-6cc78.appspot.com/o/photos%2Fdnr%20parklink%2Fdnr%20parklink_image_16.webp?alt=media', 'https://firebasestorage.googleapis.com/v0/b/masal-db-6cc78.appspot.com/o/photos%2Fdnr%20parklink%2Fdnr%20parklink_image_17.webp?alt=media', 'https://firebasestorage.googleapis.com/v0/b/masal-db-6cc78.appspot.com/o/photos%2Fdnr%20parklink%2Fdnr%20parklink_image_18.webp?alt=media', 'https://firebasestorage.googleapis.com/v0/b/masal-db-6cc78.appspot.com/o/photos%2Fdnr%20parklink%2Fdnr%20parklink_image_2.webp?alt=media', 'https://firebasestorage.googleapis.com/v0/b/masal-db-6cc78.appspot.com/o/photos%2Fdnr%20parklink%2Fdnr%20parklink_image_3.webp?alt=media', 'https://firebasestorage.googleapis.com/v0/b/masal-db-6cc78.appspot.com/o/photos%2Fdnr%20parklink%2Fdnr%20parklink_image_4.webp?alt=media', 'https://firebasestorage.googleapis.com/v0/b/masal-db-6cc78.appspot.com/o/photos%2Fdnr%20parklink%2Fdnr%20parklink_image_5.webp?alt=media', 'https://firebasestorage.googleapis.com/v0/b/masal-db-6cc78.appspot.com/o/photos%2Fdnr%20parklink%2Fdnr%20parklink_image_6.webp?alt=media', 'https://firebasestorage.googleapis.com/v0/b/masal-db-6cc78.appspot.com/o/photos%2Fdnr%20parklink%2Fdnr%20parklink_image_7.webp?alt=media', 'https://firebasestorage.googleapis.com/v0/b/masal-db-6cc78.appspot.com/o/photos%2Fdnr%20parklink%2Fdnr%20parklink_image_8.webp?alt=media', 'https://firebasestorage.googleapis.com/v0/b/masal-db-6cc78.appspot.com/o/photos%2Fdnr%20parklink%2Fdnr%20parklink_image_9.webp?alt=media']</t>
  </si>
  <si>
    <t>Hennur Main Rd, Chikkagubbi Village, Chikkagubbi, Bengaluru, Karnataka 560077</t>
  </si>
  <si>
    <t>sai green woods</t>
  </si>
  <si>
    <t>pFJtH8Zqdj2NXdhH0mjj</t>
  </si>
  <si>
    <t>united infrastructures</t>
  </si>
  <si>
    <t>godrej athena</t>
  </si>
  <si>
    <t>pNH767kPdIJ84Wb073yr</t>
  </si>
  <si>
    <t>['Electricity', 'CCTV Surveillance', 'Swimming Pool', 'Parks', 'Power Backup', 'Water and Sanitation']</t>
  </si>
  <si>
    <t>godrej projects development limited</t>
  </si>
  <si>
    <t>['https://firebasestorage.googleapis.com/v0/b/masal-db-6cc78.appspot.com/o/photos%2Fgodrej%20athena%2Fgodrej%20athena_image_1.webp?alt=media', 'https://firebasestorage.googleapis.com/v0/b/masal-db-6cc78.appspot.com/o/photos%2Fgodrej%20athena%2Fgodrej%20athena_image_10.webp?alt=media', 'https://firebasestorage.googleapis.com/v0/b/masal-db-6cc78.appspot.com/o/photos%2Fgodrej%20athena%2Fgodrej%20athena_image_11.webp?alt=media', 'https://firebasestorage.googleapis.com/v0/b/masal-db-6cc78.appspot.com/o/photos%2Fgodrej%20athena%2Fgodrej%20athena_image_12.webp?alt=media', 'https://firebasestorage.googleapis.com/v0/b/masal-db-6cc78.appspot.com/o/photos%2Fgodrej%20athena%2Fgodrej%20athena_image_13.webp?alt=media', 'https://firebasestorage.googleapis.com/v0/b/masal-db-6cc78.appspot.com/o/photos%2Fgodrej%20athena%2Fgodrej%20athena_image_14.webp?alt=media', 'https://firebasestorage.googleapis.com/v0/b/masal-db-6cc78.appspot.com/o/photos%2Fgodrej%20athena%2Fgodrej%20athena_image_15.webp?alt=media', 'https://firebasestorage.googleapis.com/v0/b/masal-db-6cc78.appspot.com/o/photos%2Fgodrej%20athena%2Fgodrej%20athena_image_16.webp?alt=media', 'https://firebasestorage.googleapis.com/v0/b/masal-db-6cc78.appspot.com/o/photos%2Fgodrej%20athena%2Fgodrej%20athena_image_17.webp?alt=media', 'https://firebasestorage.googleapis.com/v0/b/masal-db-6cc78.appspot.com/o/photos%2Fgodrej%20athena%2Fgodrej%20athena_image_2.webp?alt=media', 'https://firebasestorage.googleapis.com/v0/b/masal-db-6cc78.appspot.com/o/photos%2Fgodrej%20athena%2Fgodrej%20athena_image_3.webp?alt=media', 'https://firebasestorage.googleapis.com/v0/b/masal-db-6cc78.appspot.com/o/photos%2Fgodrej%20athena%2Fgodrej%20athena_image_4.webp?alt=media', 'https://firebasestorage.googleapis.com/v0/b/masal-db-6cc78.appspot.com/o/photos%2Fgodrej%20athena%2Fgodrej%20athena_image_5.webp?alt=media', 'https://firebasestorage.googleapis.com/v0/b/masal-db-6cc78.appspot.com/o/photos%2Fgodrej%20athena%2Fgodrej%20athena_image_6.webp?alt=media', 'https://firebasestorage.googleapis.com/v0/b/masal-db-6cc78.appspot.com/o/photos%2Fgodrej%20athena%2Fgodrej%20athena_image_7.webp?alt=media', 'https://firebasestorage.googleapis.com/v0/b/masal-db-6cc78.appspot.com/o/photos%2Fgodrej%20athena%2Fgodrej%20athena_image_8.webp?alt=media', 'https://firebasestorage.googleapis.com/v0/b/masal-db-6cc78.appspot.com/o/photos%2Fgodrej%20athena%2Fgodrej%20athena_image_9.webp?alt=media']</t>
  </si>
  <si>
    <t>21, 7th Cross Rd, Jagadish Nagar, New Tippasandra, Bengaluru, Karnataka 560075</t>
  </si>
  <si>
    <t>sattva aqua vista</t>
  </si>
  <si>
    <t>piMNcJJcvUu3ahIpWCwp</t>
  </si>
  <si>
    <t>['Electricity', 'CCTV Surveillance', 'Community Hall', 'Indoor Sports facility', 'Swimming Pool', 'Gym', 'Power Backup', 'Water and Sanitation']</t>
  </si>
  <si>
    <t>poppy realtors private limited</t>
  </si>
  <si>
    <t>['https://firebasestorage.googleapis.com/v0/b/masal-db-6cc78.appspot.com/o/photos%2Fsattva%20aqua%20vista%2Fsattva%20aqua%20vista_image_1.webp?alt=media', 'https://firebasestorage.googleapis.com/v0/b/masal-db-6cc78.appspot.com/o/photos%2Fsattva%20aqua%20vista%2Fsattva%20aqua%20vista_image_10.webp?alt=media', 'https://firebasestorage.googleapis.com/v0/b/masal-db-6cc78.appspot.com/o/photos%2Fsattva%20aqua%20vista%2Fsattva%20aqua%20vista_image_11.webp?alt=media', 'https://firebasestorage.googleapis.com/v0/b/masal-db-6cc78.appspot.com/o/photos%2Fsattva%20aqua%20vista%2Fsattva%20aqua%20vista_image_12.webp?alt=media', 'https://firebasestorage.googleapis.com/v0/b/masal-db-6cc78.appspot.com/o/photos%2Fsattva%20aqua%20vista%2Fsattva%20aqua%20vista_image_13.webp?alt=media', 'https://firebasestorage.googleapis.com/v0/b/masal-db-6cc78.appspot.com/o/photos%2Fsattva%20aqua%20vista%2Fsattva%20aqua%20vista_image_14.webp?alt=media', 'https://firebasestorage.googleapis.com/v0/b/masal-db-6cc78.appspot.com/o/photos%2Fsattva%20aqua%20vista%2Fsattva%20aqua%20vista_image_15.webp?alt=media', 'https://firebasestorage.googleapis.com/v0/b/masal-db-6cc78.appspot.com/o/photos%2Fsattva%20aqua%20vista%2Fsattva%20aqua%20vista_image_16.webp?alt=media', 'https://firebasestorage.googleapis.com/v0/b/masal-db-6cc78.appspot.com/o/photos%2Fsattva%20aqua%20vista%2Fsattva%20aqua%20vista_image_17.webp?alt=media', 'https://firebasestorage.googleapis.com/v0/b/masal-db-6cc78.appspot.com/o/photos%2Fsattva%20aqua%20vista%2Fsattva%20aqua%20vista_image_18.webp?alt=media', 'https://firebasestorage.googleapis.com/v0/b/masal-db-6cc78.appspot.com/o/photos%2Fsattva%20aqua%20vista%2Fsattva%20aqua%20vista_image_2.webp?alt=media', 'https://firebasestorage.googleapis.com/v0/b/masal-db-6cc78.appspot.com/o/photos%2Fsattva%20aqua%20vista%2Fsattva%20aqua%20vista_image_3.webp?alt=media', 'https://firebasestorage.googleapis.com/v0/b/masal-db-6cc78.appspot.com/o/photos%2Fsattva%20aqua%20vista%2Fsattva%20aqua%20vista_image_4.webp?alt=media', 'https://firebasestorage.googleapis.com/v0/b/masal-db-6cc78.appspot.com/o/photos%2Fsattva%20aqua%20vista%2Fsattva%20aqua%20vista_image_5.webp?alt=media', 'https://firebasestorage.googleapis.com/v0/b/masal-db-6cc78.appspot.com/o/photos%2Fsattva%20aqua%20vista%2Fsattva%20aqua%20vista_image_6.webp?alt=media', 'https://firebasestorage.googleapis.com/v0/b/masal-db-6cc78.appspot.com/o/photos%2Fsattva%20aqua%20vista%2Fsattva%20aqua%20vista_image_7.webp?alt=media', 'https://firebasestorage.googleapis.com/v0/b/masal-db-6cc78.appspot.com/o/photos%2Fsattva%20aqua%20vista%2Fsattva%20aqua%20vista_image_8.webp?alt=media', 'https://firebasestorage.googleapis.com/v0/b/masal-db-6cc78.appspot.com/o/photos%2Fsattva%20aqua%20vista%2Fsattva%20aqua%20vista_image_9.webp?alt=media']</t>
  </si>
  <si>
    <t>1, Bannerghatta Rd, Anthappa Layout, Phase 4, Begur, Bengaluru, Kothnur, Karnataka 560078</t>
  </si>
  <si>
    <t>savara by vista spaces</t>
  </si>
  <si>
    <t>ppyHiQGP4xCzczF1ht2x</t>
  </si>
  <si>
    <t>vista spaces jakkur residency pvt ltd</t>
  </si>
  <si>
    <t>Shanthi Nahar</t>
  </si>
  <si>
    <t>purva atmosphere</t>
  </si>
  <si>
    <t>qJASMr7qC5Ls0G24VQ2l</t>
  </si>
  <si>
    <t>['https://firebasestorage.googleapis.com/v0/b/masal-db-6cc78.appspot.com/o/photos%2Fpurva%20atmosphere%2Fpurva%20atmosphere_image_1.webp?alt=media', 'https://firebasestorage.googleapis.com/v0/b/masal-db-6cc78.appspot.com/o/photos%2Fpurva%20atmosphere%2Fpurva%20atmosphere_image_10.webp?alt=media', 'https://firebasestorage.googleapis.com/v0/b/masal-db-6cc78.appspot.com/o/photos%2Fpurva%20atmosphere%2Fpurva%20atmosphere_image_11.webp?alt=media', 'https://firebasestorage.googleapis.com/v0/b/masal-db-6cc78.appspot.com/o/photos%2Fpurva%20atmosphere%2Fpurva%20atmosphere_image_12.webp?alt=media', 'https://firebasestorage.googleapis.com/v0/b/masal-db-6cc78.appspot.com/o/photos%2Fpurva%20atmosphere%2Fpurva%20atmosphere_image_13.webp?alt=media', 'https://firebasestorage.googleapis.com/v0/b/masal-db-6cc78.appspot.com/o/photos%2Fpurva%20atmosphere%2Fpurva%20atmosphere_image_14.webp?alt=media', 'https://firebasestorage.googleapis.com/v0/b/masal-db-6cc78.appspot.com/o/photos%2Fpurva%20atmosphere%2Fpurva%20atmosphere_image_15.webp?alt=media', 'https://firebasestorage.googleapis.com/v0/b/masal-db-6cc78.appspot.com/o/photos%2Fpurva%20atmosphere%2Fpurva%20atmosphere_image_16.webp?alt=media', 'https://firebasestorage.googleapis.com/v0/b/masal-db-6cc78.appspot.com/o/photos%2Fpurva%20atmosphere%2Fpurva%20atmosphere_image_17.webp?alt=media', 'https://firebasestorage.googleapis.com/v0/b/masal-db-6cc78.appspot.com/o/photos%2Fpurva%20atmosphere%2Fpurva%20atmosphere_image_18.webp?alt=media', 'https://firebasestorage.googleapis.com/v0/b/masal-db-6cc78.appspot.com/o/photos%2Fpurva%20atmosphere%2Fpurva%20atmosphere_image_2.webp?alt=media', 'https://firebasestorage.googleapis.com/v0/b/masal-db-6cc78.appspot.com/o/photos%2Fpurva%20atmosphere%2Fpurva%20atmosphere_image_3.webp?alt=media', 'https://firebasestorage.googleapis.com/v0/b/masal-db-6cc78.appspot.com/o/photos%2Fpurva%20atmosphere%2Fpurva%20atmosphere_image_4.webp?alt=media', 'https://firebasestorage.googleapis.com/v0/b/masal-db-6cc78.appspot.com/o/photos%2Fpurva%20atmosphere%2Fpurva%20atmosphere_image_5.webp?alt=media', 'https://firebasestorage.googleapis.com/v0/b/masal-db-6cc78.appspot.com/o/photos%2Fpurva%20atmosphere%2Fpurva%20atmosphere_image_6.webp?alt=media', 'https://firebasestorage.googleapis.com/v0/b/masal-db-6cc78.appspot.com/o/photos%2Fpurva%20atmosphere%2Fpurva%20atmosphere_image_7.webp?alt=media', 'https://firebasestorage.googleapis.com/v0/b/masal-db-6cc78.appspot.com/o/photos%2Fpurva%20atmosphere%2Fpurva%20atmosphere_image_8.webp?alt=media', 'https://firebasestorage.googleapis.com/v0/b/masal-db-6cc78.appspot.com/o/photos%2Fpurva%20atmosphere%2Fpurva%20atmosphere_image_9.webp?alt=media']</t>
  </si>
  <si>
    <t>brigade horizon</t>
  </si>
  <si>
    <t>qMh4IBujaq4lZDr2Alak</t>
  </si>
  <si>
    <t>['Electricity', 'Community Hall', 'Indoor Sports facility', 'Swimming Pool', 'Gym']</t>
  </si>
  <si>
    <t>brigade enterprises limited</t>
  </si>
  <si>
    <t>['https://firebasestorage.googleapis.com/v0/b/masal-db-6cc78.appspot.com/o/photos%2Fbrigade%20horizon%2Fbrigade%20horizon_image_1.webp?alt=media', 'https://firebasestorage.googleapis.com/v0/b/masal-db-6cc78.appspot.com/o/photos%2Fbrigade%20horizon%2Fbrigade%20horizon_image_10.webp?alt=media', 'https://firebasestorage.googleapis.com/v0/b/masal-db-6cc78.appspot.com/o/photos%2Fbrigade%20horizon%2Fbrigade%20horizon_image_11.webp?alt=media', 'https://firebasestorage.googleapis.com/v0/b/masal-db-6cc78.appspot.com/o/photos%2Fbrigade%20horizon%2Fbrigade%20horizon_image_12.webp?alt=media', 'https://firebasestorage.googleapis.com/v0/b/masal-db-6cc78.appspot.com/o/photos%2Fbrigade%20horizon%2Fbrigade%20horizon_image_13.webp?alt=media', 'https://firebasestorage.googleapis.com/v0/b/masal-db-6cc78.appspot.com/o/photos%2Fbrigade%20horizon%2Fbrigade%20horizon_image_14.webp?alt=media', 'https://firebasestorage.googleapis.com/v0/b/masal-db-6cc78.appspot.com/o/photos%2Fbrigade%20horizon%2Fbrigade%20horizon_image_15.webp?alt=media', 'https://firebasestorage.googleapis.com/v0/b/masal-db-6cc78.appspot.com/o/photos%2Fbrigade%20horizon%2Fbrigade%20horizon_image_16.webp?alt=media', 'https://firebasestorage.googleapis.com/v0/b/masal-db-6cc78.appspot.com/o/photos%2Fbrigade%20horizon%2Fbrigade%20horizon_image_17.webp?alt=media', 'https://firebasestorage.googleapis.com/v0/b/masal-db-6cc78.appspot.com/o/photos%2Fbrigade%20horizon%2Fbrigade%20horizon_image_18.webp?alt=media', 'https://firebasestorage.googleapis.com/v0/b/masal-db-6cc78.appspot.com/o/photos%2Fbrigade%20horizon%2Fbrigade%20horizon_image_19.webp?alt=media', 'https://firebasestorage.googleapis.com/v0/b/masal-db-6cc78.appspot.com/o/photos%2Fbrigade%20horizon%2Fbrigade%20horizon_image_2.webp?alt=media', 'https://firebasestorage.googleapis.com/v0/b/masal-db-6cc78.appspot.com/o/photos%2Fbrigade%20horizon%2Fbrigade%20horizon_image_20.webp?alt=media', 'https://firebasestorage.googleapis.com/v0/b/masal-db-6cc78.appspot.com/o/photos%2Fbrigade%20horizon%2Fbrigade%20horizon_image_3.webp?alt=media', 'https://firebasestorage.googleapis.com/v0/b/masal-db-6cc78.appspot.com/o/photos%2Fbrigade%20horizon%2Fbrigade%20horizon_image_4.webp?alt=media', 'https://firebasestorage.googleapis.com/v0/b/masal-db-6cc78.appspot.com/o/photos%2Fbrigade%20horizon%2Fbrigade%20horizon_image_5.webp?alt=media', 'https://firebasestorage.googleapis.com/v0/b/masal-db-6cc78.appspot.com/o/photos%2Fbrigade%20horizon%2Fbrigade%20horizon_image_6.webp?alt=media', 'https://firebasestorage.googleapis.com/v0/b/masal-db-6cc78.appspot.com/o/photos%2Fbrigade%20horizon%2Fbrigade%20horizon_image_7.webp?alt=media', 'https://firebasestorage.googleapis.com/v0/b/masal-db-6cc78.appspot.com/o/photos%2Fbrigade%20horizon%2Fbrigade%20horizon_image_8.webp?alt=media', 'https://firebasestorage.googleapis.com/v0/b/masal-db-6cc78.appspot.com/o/photos%2Fbrigade%20horizon%2Fbrigade%20horizon_image_9.webp?alt=media']</t>
  </si>
  <si>
    <t>Survey No. 43/5, 43/30 &amp; 238, Mysuru main road Kambipura, Anchepalya, Bengaluru, Karnataka 560060</t>
  </si>
  <si>
    <t>soulspring</t>
  </si>
  <si>
    <t>qbxEp8nVmwbOLFzmw7f1</t>
  </si>
  <si>
    <t>['Electricity', 'Club House', 'Community Hall', 'Outdoor Sports facility', 'Indoor Sports facility', 'Swimming Pool', 'Parks', 'Power Backup', 'Water and Sanitation']</t>
  </si>
  <si>
    <t>shankeshwar landmark llp</t>
  </si>
  <si>
    <t>garuda grand</t>
  </si>
  <si>
    <t>rKNHY13iRKdQCWcuHx1N</t>
  </si>
  <si>
    <t>balaji builders</t>
  </si>
  <si>
    <t>12Â° 59' 58.1352" N 77Â° 43' 20.874" E</t>
  </si>
  <si>
    <t>provident woodfield</t>
  </si>
  <si>
    <t>rSmrP0vezd4xcUClnN4t</t>
  </si>
  <si>
    <t>['https://firebasestorage.googleapis.com/v0/b/masal-db-6cc78.appspot.com/o/photos%2FProvident%20Woodfield%2FProvident%20Woodfield_image_1.webp?alt=media', 'https://firebasestorage.googleapis.com/v0/b/masal-db-6cc78.appspot.com/o/photos%2FProvident%20Woodfield%2FProvident%20Woodfield_image_10.webp?alt=media', 'https://firebasestorage.googleapis.com/v0/b/masal-db-6cc78.appspot.com/o/photos%2FProvident%20Woodfield%2FProvident%20Woodfield_image_11.webp?alt=media', 'https://firebasestorage.googleapis.com/v0/b/masal-db-6cc78.appspot.com/o/photos%2FProvident%20Woodfield%2FProvident%20Woodfield_image_12.webp?alt=media', 'https://firebasestorage.googleapis.com/v0/b/masal-db-6cc78.appspot.com/o/photos%2FProvident%20Woodfield%2FProvident%20Woodfield_image_13.webp?alt=media', 'https://firebasestorage.googleapis.com/v0/b/masal-db-6cc78.appspot.com/o/photos%2FProvident%20Woodfield%2FProvident%20Woodfield_image_14.webp?alt=media', 'https://firebasestorage.googleapis.com/v0/b/masal-db-6cc78.appspot.com/o/photos%2FProvident%20Woodfield%2FProvident%20Woodfield_image_15.webp?alt=media', 'https://firebasestorage.googleapis.com/v0/b/masal-db-6cc78.appspot.com/o/photos%2FProvident%20Woodfield%2FProvident%20Woodfield_image_16.webp?alt=media', 'https://firebasestorage.googleapis.com/v0/b/masal-db-6cc78.appspot.com/o/photos%2FProvident%20Woodfield%2FProvident%20Woodfield_image_17.webp?alt=media', 'https://firebasestorage.googleapis.com/v0/b/masal-db-6cc78.appspot.com/o/photos%2FProvident%20Woodfield%2FProvident%20Woodfield_image_18.webp?alt=media', 'https://firebasestorage.googleapis.com/v0/b/masal-db-6cc78.appspot.com/o/photos%2FProvident%20Woodfield%2FProvident%20Woodfield_image_19.webp?alt=media', 'https://firebasestorage.googleapis.com/v0/b/masal-db-6cc78.appspot.com/o/photos%2FProvident%20Woodfield%2FProvident%20Woodfield_image_2.webp?alt=media', 'https://firebasestorage.googleapis.com/v0/b/masal-db-6cc78.appspot.com/o/photos%2FProvident%20Woodfield%2FProvident%20Woodfield_image_20.webp?alt=media', 'https://firebasestorage.googleapis.com/v0/b/masal-db-6cc78.appspot.com/o/photos%2FProvident%20Woodfield%2FProvident%20Woodfield_image_3.webp?alt=media', 'https://firebasestorage.googleapis.com/v0/b/masal-db-6cc78.appspot.com/o/photos%2FProvident%20Woodfield%2FProvident%20Woodfield_image_4.webp?alt=media', 'https://firebasestorage.googleapis.com/v0/b/masal-db-6cc78.appspot.com/o/photos%2FProvident%20Woodfield%2FProvident%20Woodfield_image_5.webp?alt=media', 'https://firebasestorage.googleapis.com/v0/b/masal-db-6cc78.appspot.com/o/photos%2FProvident%20Woodfield%2FProvident%20Woodfield_image_6.webp?alt=media', 'https://firebasestorage.googleapis.com/v0/b/masal-db-6cc78.appspot.com/o/photos%2FProvident%20Woodfield%2FProvident%20Woodfield_image_7.webp?alt=media', 'https://firebasestorage.googleapis.com/v0/b/masal-db-6cc78.appspot.com/o/photos%2FProvident%20Woodfield%2FProvident%20Woodfield_image_8.webp?alt=media', 'https://firebasestorage.googleapis.com/v0/b/masal-db-6cc78.appspot.com/o/photos%2FProvident%20Woodfield%2FProvident%20Woodfield_image_9.webp?alt=media']</t>
  </si>
  <si>
    <t>36, Kachanayakanahalli Rd, Kachanayakanahalli, Bommasandra, Bengaluru, Karnataka 560099</t>
  </si>
  <si>
    <t>bren zahara</t>
  </si>
  <si>
    <t>rWVB1j3Ez7RzgSlBsuVO</t>
  </si>
  <si>
    <t>bren corporation pvt ltd</t>
  </si>
  <si>
    <t>['https://firebasestorage.googleapis.com/v0/b/masal-db-6cc78.appspot.com/o/photos%2Fbren%20zahara%2Fbren%20zahara_image_1.webp?alt=media', 'https://firebasestorage.googleapis.com/v0/b/masal-db-6cc78.appspot.com/o/photos%2Fbren%20zahara%2Fbren%20zahara_image_10.webp?alt=media', 'https://firebasestorage.googleapis.com/v0/b/masal-db-6cc78.appspot.com/o/photos%2Fbren%20zahara%2Fbren%20zahara_image_11.webp?alt=media', 'https://firebasestorage.googleapis.com/v0/b/masal-db-6cc78.appspot.com/o/photos%2Fbren%20zahara%2Fbren%20zahara_image_12.webp?alt=media', 'https://firebasestorage.googleapis.com/v0/b/masal-db-6cc78.appspot.com/o/photos%2Fbren%20zahara%2Fbren%20zahara_image_13.webp?alt=media', 'https://firebasestorage.googleapis.com/v0/b/masal-db-6cc78.appspot.com/o/photos%2Fbren%20zahara%2Fbren%20zahara_image_14.webp?alt=media', 'https://firebasestorage.googleapis.com/v0/b/masal-db-6cc78.appspot.com/o/photos%2Fbren%20zahara%2Fbren%20zahara_image_15.webp?alt=media', 'https://firebasestorage.googleapis.com/v0/b/masal-db-6cc78.appspot.com/o/photos%2Fbren%20zahara%2Fbren%20zahara_image_16.webp?alt=media', 'https://firebasestorage.googleapis.com/v0/b/masal-db-6cc78.appspot.com/o/photos%2Fbren%20zahara%2Fbren%20zahara_image_17.webp?alt=media', 'https://firebasestorage.googleapis.com/v0/b/masal-db-6cc78.appspot.com/o/photos%2Fbren%20zahara%2Fbren%20zahara_image_2.webp?alt=media', 'https://firebasestorage.googleapis.com/v0/b/masal-db-6cc78.appspot.com/o/photos%2Fbren%20zahara%2Fbren%20zahara_image_3.webp?alt=media', 'https://firebasestorage.googleapis.com/v0/b/masal-db-6cc78.appspot.com/o/photos%2Fbren%20zahara%2Fbren%20zahara_image_4.webp?alt=media', 'https://firebasestorage.googleapis.com/v0/b/masal-db-6cc78.appspot.com/o/photos%2Fbren%20zahara%2Fbren%20zahara_image_5.webp?alt=media', 'https://firebasestorage.googleapis.com/v0/b/masal-db-6cc78.appspot.com/o/photos%2Fbren%20zahara%2Fbren%20zahara_image_6.webp?alt=media', 'https://firebasestorage.googleapis.com/v0/b/masal-db-6cc78.appspot.com/o/photos%2Fbren%20zahara%2Fbren%20zahara_image_7.webp?alt=media', 'https://firebasestorage.googleapis.com/v0/b/masal-db-6cc78.appspot.com/o/photos%2Fbren%20zahara%2Fbren%20zahara_image_8.webp?alt=media', 'https://firebasestorage.googleapis.com/v0/b/masal-db-6cc78.appspot.com/o/photos%2Fbren%20zahara%2Fbren%20zahara_image_9.webp?alt=media']</t>
  </si>
  <si>
    <t>bren corp</t>
  </si>
  <si>
    <t>pacific legacy</t>
  </si>
  <si>
    <t>rbeyGjsUprOi5dEIntrb</t>
  </si>
  <si>
    <t>['Electricity', 'CCTV Surveillance']</t>
  </si>
  <si>
    <t>maryiam infrastructure private limited</t>
  </si>
  <si>
    <t>mariyam infrastructure</t>
  </si>
  <si>
    <t>Krishnappa Building, 73/4, opp. Shanthinikethana school, Ramanashree Enclave, Bilekahalli, Bengaluru, Karnataka 560076</t>
  </si>
  <si>
    <t>ambience downtown</t>
  </si>
  <si>
    <t>s6QVBdZ18LUCzlx1YNv5</t>
  </si>
  <si>
    <t>parakite builders private limited</t>
  </si>
  <si>
    <t>['https://firebasestorage.googleapis.com/v0/b/masal-db-6cc78.appspot.com/o/photos%2Fambience%20downtown%2Fambience%20downtown_image_1.webp?alt=media', 'https://firebasestorage.googleapis.com/v0/b/masal-db-6cc78.appspot.com/o/photos%2Fambience%20downtown%2Fambience%20downtown_image_10.webp?alt=media', 'https://firebasestorage.googleapis.com/v0/b/masal-db-6cc78.appspot.com/o/photos%2Fambience%20downtown%2Fambience%20downtown_image_11.webp?alt=media', 'https://firebasestorage.googleapis.com/v0/b/masal-db-6cc78.appspot.com/o/photos%2Fambience%20downtown%2Fambience%20downtown_image_12.webp?alt=media', 'https://firebasestorage.googleapis.com/v0/b/masal-db-6cc78.appspot.com/o/photos%2Fambience%20downtown%2Fambience%20downtown_image_13.webp?alt=media', 'https://firebasestorage.googleapis.com/v0/b/masal-db-6cc78.appspot.com/o/photos%2Fambience%20downtown%2Fambience%20downtown_image_14.webp?alt=media', 'https://firebasestorage.googleapis.com/v0/b/masal-db-6cc78.appspot.com/o/photos%2Fambience%20downtown%2Fambience%20downtown_image_15.webp?alt=media', 'https://firebasestorage.googleapis.com/v0/b/masal-db-6cc78.appspot.com/o/photos%2Fambience%20downtown%2Fambience%20downtown_image_16.webp?alt=media', 'https://firebasestorage.googleapis.com/v0/b/masal-db-6cc78.appspot.com/o/photos%2Fambience%20downtown%2Fambience%20downtown_image_17.webp?alt=media', 'https://firebasestorage.googleapis.com/v0/b/masal-db-6cc78.appspot.com/o/photos%2Fambience%20downtown%2Fambience%20downtown_image_18.webp?alt=media', 'https://firebasestorage.googleapis.com/v0/b/masal-db-6cc78.appspot.com/o/photos%2Fambience%20downtown%2Fambience%20downtown_image_19.webp?alt=media', 'https://firebasestorage.googleapis.com/v0/b/masal-db-6cc78.appspot.com/o/photos%2Fambience%20downtown%2Fambience%20downtown_image_2.webp?alt=media', 'https://firebasestorage.googleapis.com/v0/b/masal-db-6cc78.appspot.com/o/photos%2Fambience%20downtown%2Fambience%20downtown_image_3.webp?alt=media', 'https://firebasestorage.googleapis.com/v0/b/masal-db-6cc78.appspot.com/o/photos%2Fambience%20downtown%2Fambience%20downtown_image_4.webp?alt=media', 'https://firebasestorage.googleapis.com/v0/b/masal-db-6cc78.appspot.com/o/photos%2Fambience%20downtown%2Fambience%20downtown_image_5.webp?alt=media', 'https://firebasestorage.googleapis.com/v0/b/masal-db-6cc78.appspot.com/o/photos%2Fambience%20downtown%2Fambience%20downtown_image_6.webp?alt=media', 'https://firebasestorage.googleapis.com/v0/b/masal-db-6cc78.appspot.com/o/photos%2Fambience%20downtown%2Fambience%20downtown_image_7.webp?alt=media', 'https://firebasestorage.googleapis.com/v0/b/masal-db-6cc78.appspot.com/o/photos%2Fambience%20downtown%2Fambience%20downtown_image_8.webp?alt=media', 'https://firebasestorage.googleapis.com/v0/b/masal-db-6cc78.appspot.com/o/photos%2Fambience%20downtown%2Fambience%20downtown_image_9.webp?alt=media']</t>
  </si>
  <si>
    <t>koncept ambience</t>
  </si>
  <si>
    <t>ruchira parkeast</t>
  </si>
  <si>
    <t>s81Fe7Nck2pilGU55D8M</t>
  </si>
  <si>
    <t>ruchira developers</t>
  </si>
  <si>
    <t>['2BHK', '3.5BHK', '3BHK']</t>
  </si>
  <si>
    <t>['https://firebasestorage.googleapis.com/v0/b/masal-db-6cc78.appspot.com/o/photos%2Fruchira%20parkeast%2Fruchira%20parkeast_image_1.webp?alt=media', 'https://firebasestorage.googleapis.com/v0/b/masal-db-6cc78.appspot.com/o/photos%2Fruchira%20parkeast%2Fruchira%20parkeast_image_10.webp?alt=media', 'https://firebasestorage.googleapis.com/v0/b/masal-db-6cc78.appspot.com/o/photos%2Fruchira%20parkeast%2Fruchira%20parkeast_image_11.webp?alt=media', 'https://firebasestorage.googleapis.com/v0/b/masal-db-6cc78.appspot.com/o/photos%2Fruchira%20parkeast%2Fruchira%20parkeast_image_12.webp?alt=media', 'https://firebasestorage.googleapis.com/v0/b/masal-db-6cc78.appspot.com/o/photos%2Fruchira%20parkeast%2Fruchira%20parkeast_image_13.webp?alt=media', 'https://firebasestorage.googleapis.com/v0/b/masal-db-6cc78.appspot.com/o/photos%2Fruchira%20parkeast%2Fruchira%20parkeast_image_14.webp?alt=media', 'https://firebasestorage.googleapis.com/v0/b/masal-db-6cc78.appspot.com/o/photos%2Fruchira%20parkeast%2Fruchira%20parkeast_image_15.webp?alt=media', 'https://firebasestorage.googleapis.com/v0/b/masal-db-6cc78.appspot.com/o/photos%2Fruchira%20parkeast%2Fruchira%20parkeast_image_16.webp?alt=media', 'https://firebasestorage.googleapis.com/v0/b/masal-db-6cc78.appspot.com/o/photos%2Fruchira%20parkeast%2Fruchira%20parkeast_image_17.webp?alt=media', 'https://firebasestorage.googleapis.com/v0/b/masal-db-6cc78.appspot.com/o/photos%2Fruchira%20parkeast%2Fruchira%20parkeast_image_18.webp?alt=media', 'https://firebasestorage.googleapis.com/v0/b/masal-db-6cc78.appspot.com/o/photos%2Fruchira%20parkeast%2Fruchira%20parkeast_image_19.webp?alt=media', 'https://firebasestorage.googleapis.com/v0/b/masal-db-6cc78.appspot.com/o/photos%2Fruchira%20parkeast%2Fruchira%20parkeast_image_2.webp?alt=media', 'https://firebasestorage.googleapis.com/v0/b/masal-db-6cc78.appspot.com/o/photos%2Fruchira%20parkeast%2Fruchira%20parkeast_image_3.webp?alt=media', 'https://firebasestorage.googleapis.com/v0/b/masal-db-6cc78.appspot.com/o/photos%2Fruchira%20parkeast%2Fruchira%20parkeast_image_4.webp?alt=media', 'https://firebasestorage.googleapis.com/v0/b/masal-db-6cc78.appspot.com/o/photos%2Fruchira%20parkeast%2Fruchira%20parkeast_image_5.webp?alt=media', 'https://firebasestorage.googleapis.com/v0/b/masal-db-6cc78.appspot.com/o/photos%2Fruchira%20parkeast%2Fruchira%20parkeast_image_6.webp?alt=media', 'https://firebasestorage.googleapis.com/v0/b/masal-db-6cc78.appspot.com/o/photos%2Fruchira%20parkeast%2Fruchira%20parkeast_image_7.webp?alt=media', 'https://firebasestorage.googleapis.com/v0/b/masal-db-6cc78.appspot.com/o/photos%2Fruchira%20parkeast%2Fruchira%20parkeast_image_8.webp?alt=media', 'https://firebasestorage.googleapis.com/v0/b/masal-db-6cc78.appspot.com/o/photos%2Fruchira%20parkeast%2Fruchira%20parkeast_image_9.webp?alt=media']</t>
  </si>
  <si>
    <t>ruchira</t>
  </si>
  <si>
    <t>Ardendale, Kannamangala, Bengaluru, Karnataka 560067</t>
  </si>
  <si>
    <t>casagrand amor</t>
  </si>
  <si>
    <t>sHZBbtGvQGXun8zuCqpz</t>
  </si>
  <si>
    <t>casagrande garden city builders pvt ltd</t>
  </si>
  <si>
    <t>['https://firebasestorage.googleapis.com/v0/b/masal-db-6cc78.appspot.com/o/photos%2Fcasagrand%20amor%2Fcasagrand%20amor_image_1.webp?alt=media', 'https://firebasestorage.googleapis.com/v0/b/masal-db-6cc78.appspot.com/o/photos%2Fcasagrand%20amor%2Fcasagrand%20amor_image_10.webp?alt=media', 'https://firebasestorage.googleapis.com/v0/b/masal-db-6cc78.appspot.com/o/photos%2Fcasagrand%20amor%2Fcasagrand%20amor_image_11.webp?alt=media', 'https://firebasestorage.googleapis.com/v0/b/masal-db-6cc78.appspot.com/o/photos%2Fcasagrand%20amor%2Fcasagrand%20amor_image_12.webp?alt=media', 'https://firebasestorage.googleapis.com/v0/b/masal-db-6cc78.appspot.com/o/photos%2Fcasagrand%20amor%2Fcasagrand%20amor_image_13.webp?alt=media', 'https://firebasestorage.googleapis.com/v0/b/masal-db-6cc78.appspot.com/o/photos%2Fcasagrand%20amor%2Fcasagrand%20amor_image_14.webp?alt=media', 'https://firebasestorage.googleapis.com/v0/b/masal-db-6cc78.appspot.com/o/photos%2Fcasagrand%20amor%2Fcasagrand%20amor_image_15.webp?alt=media', 'https://firebasestorage.googleapis.com/v0/b/masal-db-6cc78.appspot.com/o/photos%2Fcasagrand%20amor%2Fcasagrand%20amor_image_16.webp?alt=media', 'https://firebasestorage.googleapis.com/v0/b/masal-db-6cc78.appspot.com/o/photos%2Fcasagrand%20amor%2Fcasagrand%20amor_image_17.webp?alt=media', 'https://firebasestorage.googleapis.com/v0/b/masal-db-6cc78.appspot.com/o/photos%2Fcasagrand%20amor%2Fcasagrand%20amor_image_18.webp?alt=media', 'https://firebasestorage.googleapis.com/v0/b/masal-db-6cc78.appspot.com/o/photos%2Fcasagrand%20amor%2Fcasagrand%20amor_image_2.webp?alt=media', 'https://firebasestorage.googleapis.com/v0/b/masal-db-6cc78.appspot.com/o/photos%2Fcasagrand%20amor%2Fcasagrand%20amor_image_3.webp?alt=media', 'https://firebasestorage.googleapis.com/v0/b/masal-db-6cc78.appspot.com/o/photos%2Fcasagrand%20amor%2Fcasagrand%20amor_image_4.webp?alt=media', 'https://firebasestorage.googleapis.com/v0/b/masal-db-6cc78.appspot.com/o/photos%2Fcasagrand%20amor%2Fcasagrand%20amor_image_5.webp?alt=media', 'https://firebasestorage.googleapis.com/v0/b/masal-db-6cc78.appspot.com/o/photos%2Fcasagrand%20amor%2Fcasagrand%20amor_image_6.webp?alt=media', 'https://firebasestorage.googleapis.com/v0/b/masal-db-6cc78.appspot.com/o/photos%2Fcasagrand%20amor%2Fcasagrand%20amor_image_7.webp?alt=media', 'https://firebasestorage.googleapis.com/v0/b/masal-db-6cc78.appspot.com/o/photos%2Fcasagrand%20amor%2Fcasagrand%20amor_image_8.webp?alt=media', 'https://firebasestorage.googleapis.com/v0/b/masal-db-6cc78.appspot.com/o/photos%2Fcasagrand%20amor%2Fcasagrand%20amor_image_9.webp?alt=media']</t>
  </si>
  <si>
    <t>Akshaya Vana, Akshayanagar, Bengaluru, Karnataka 560076</t>
  </si>
  <si>
    <t>around the life</t>
  </si>
  <si>
    <t>sWzayXXsmdcGs9fWXKCP</t>
  </si>
  <si>
    <t>keya homes pvt ltd</t>
  </si>
  <si>
    <t>['https://firebasestorage.googleapis.com/v0/b/masal-db-6cc78.appspot.com/o/photos%2Faround%20the%20life%2Faround%20the%20life_image_1.webp?alt=media', 'https://firebasestorage.googleapis.com/v0/b/masal-db-6cc78.appspot.com/o/photos%2Faround%20the%20life%2Faround%20the%20life_image_10.webp?alt=media', 'https://firebasestorage.googleapis.com/v0/b/masal-db-6cc78.appspot.com/o/photos%2Faround%20the%20life%2Faround%20the%20life_image_11.webp?alt=media', 'https://firebasestorage.googleapis.com/v0/b/masal-db-6cc78.appspot.com/o/photos%2Faround%20the%20life%2Faround%20the%20life_image_12.webp?alt=media', 'https://firebasestorage.googleapis.com/v0/b/masal-db-6cc78.appspot.com/o/photos%2Faround%20the%20life%2Faround%20the%20life_image_13.webp?alt=media', 'https://firebasestorage.googleapis.com/v0/b/masal-db-6cc78.appspot.com/o/photos%2Faround%20the%20life%2Faround%20the%20life_image_14.webp?alt=media', 'https://firebasestorage.googleapis.com/v0/b/masal-db-6cc78.appspot.com/o/photos%2Faround%20the%20life%2Faround%20the%20life_image_15.webp?alt=media', 'https://firebasestorage.googleapis.com/v0/b/masal-db-6cc78.appspot.com/o/photos%2Faround%20the%20life%2Faround%20the%20life_image_16.webp?alt=media', 'https://firebasestorage.googleapis.com/v0/b/masal-db-6cc78.appspot.com/o/photos%2Faround%20the%20life%2Faround%20the%20life_image_17.webp?alt=media', 'https://firebasestorage.googleapis.com/v0/b/masal-db-6cc78.appspot.com/o/photos%2Faround%20the%20life%2Faround%20the%20life_image_2.webp?alt=media', 'https://firebasestorage.googleapis.com/v0/b/masal-db-6cc78.appspot.com/o/photos%2Faround%20the%20life%2Faround%20the%20life_image_3.webp?alt=media', 'https://firebasestorage.googleapis.com/v0/b/masal-db-6cc78.appspot.com/o/photos%2Faround%20the%20life%2Faround%20the%20life_image_4.webp?alt=media', 'https://firebasestorage.googleapis.com/v0/b/masal-db-6cc78.appspot.com/o/photos%2Faround%20the%20life%2Faround%20the%20life_image_5.webp?alt=media', 'https://firebasestorage.googleapis.com/v0/b/masal-db-6cc78.appspot.com/o/photos%2Faround%20the%20life%2Faround%20the%20life_image_6.webp?alt=media', 'https://firebasestorage.googleapis.com/v0/b/masal-db-6cc78.appspot.com/o/photos%2Faround%20the%20life%2Faround%20the%20life_image_7.webp?alt=media', 'https://firebasestorage.googleapis.com/v0/b/masal-db-6cc78.appspot.com/o/photos%2Faround%20the%20life%2Faround%20the%20life_image_8.webp?alt=media', 'https://firebasestorage.googleapis.com/v0/b/masal-db-6cc78.appspot.com/o/photos%2Faround%20the%20life%2Faround%20the%20life_image_9.webp?alt=media']</t>
  </si>
  <si>
    <t>keya homes</t>
  </si>
  <si>
    <t>spectra parijatha</t>
  </si>
  <si>
    <t>sj6a41IPbg5sC4vLw2U9</t>
  </si>
  <si>
    <t>['Electricity', 'Club House', 'Swimming Pool', 'Gym', 'Power Backup', 'Water and Sanitation']</t>
  </si>
  <si>
    <t>spectra construction pvt ltd</t>
  </si>
  <si>
    <t>['3BHK', '3BHKBHK']</t>
  </si>
  <si>
    <t>spectra</t>
  </si>
  <si>
    <t>century novus</t>
  </si>
  <si>
    <t>ssjD20QNqOqOQAA36ZGV</t>
  </si>
  <si>
    <t>talreja realty llp</t>
  </si>
  <si>
    <t>['https://firebasestorage.googleapis.com/v0/b/masal-db-6cc78.appspot.com/o/photos%2Fcentury%20novus%2Fcentury%20novus_image_1.webp?alt=media', 'https://firebasestorage.googleapis.com/v0/b/masal-db-6cc78.appspot.com/o/photos%2Fcentury%20novus%2Fcentury%20novus_image_10.webp?alt=media', 'https://firebasestorage.googleapis.com/v0/b/masal-db-6cc78.appspot.com/o/photos%2Fcentury%20novus%2Fcentury%20novus_image_11.webp?alt=media', 'https://firebasestorage.googleapis.com/v0/b/masal-db-6cc78.appspot.com/o/photos%2Fcentury%20novus%2Fcentury%20novus_image_12.webp?alt=media', 'https://firebasestorage.googleapis.com/v0/b/masal-db-6cc78.appspot.com/o/photos%2Fcentury%20novus%2Fcentury%20novus_image_13.webp?alt=media', 'https://firebasestorage.googleapis.com/v0/b/masal-db-6cc78.appspot.com/o/photos%2Fcentury%20novus%2Fcentury%20novus_image_14.webp?alt=media', 'https://firebasestorage.googleapis.com/v0/b/masal-db-6cc78.appspot.com/o/photos%2Fcentury%20novus%2Fcentury%20novus_image_15.webp?alt=media', 'https://firebasestorage.googleapis.com/v0/b/masal-db-6cc78.appspot.com/o/photos%2Fcentury%20novus%2Fcentury%20novus_image_16.webp?alt=media', 'https://firebasestorage.googleapis.com/v0/b/masal-db-6cc78.appspot.com/o/photos%2Fcentury%20novus%2Fcentury%20novus_image_2.webp?alt=media', 'https://firebasestorage.googleapis.com/v0/b/masal-db-6cc78.appspot.com/o/photos%2Fcentury%20novus%2Fcentury%20novus_image_3.webp?alt=media', 'https://firebasestorage.googleapis.com/v0/b/masal-db-6cc78.appspot.com/o/photos%2Fcentury%20novus%2Fcentury%20novus_image_4.webp?alt=media', 'https://firebasestorage.googleapis.com/v0/b/masal-db-6cc78.appspot.com/o/photos%2Fcentury%20novus%2Fcentury%20novus_image_5.webp?alt=media', 'https://firebasestorage.googleapis.com/v0/b/masal-db-6cc78.appspot.com/o/photos%2Fcentury%20novus%2Fcentury%20novus_image_6.webp?alt=media', 'https://firebasestorage.googleapis.com/v0/b/masal-db-6cc78.appspot.com/o/photos%2Fcentury%20novus%2Fcentury%20novus_image_7.webp?alt=media', 'https://firebasestorage.googleapis.com/v0/b/masal-db-6cc78.appspot.com/o/photos%2Fcentury%20novus%2Fcentury%20novus_image_8.webp?alt=media', 'https://firebasestorage.googleapis.com/v0/b/masal-db-6cc78.appspot.com/o/photos%2Fcentury%20novus%2Fcentury%20novus_image_9.webp?alt=media']</t>
  </si>
  <si>
    <t>10, 1, Jakkur Rd, Nehru Nagar, Bengaluru, Karnataka 560064</t>
  </si>
  <si>
    <t>the grand strand address</t>
  </si>
  <si>
    <t>t10peLgE9ra40IEc9fHB</t>
  </si>
  <si>
    <t>oravia buildcraft llp</t>
  </si>
  <si>
    <t>['https://firebasestorage.googleapis.com/v0/b/masal-db-6cc78.appspot.com/o/photos%2FThe%20Grand%20Strand%20Address%2FThe%20Grand%20Strand%20Address_image_1.webp?alt=media', 'https://firebasestorage.googleapis.com/v0/b/masal-db-6cc78.appspot.com/o/photos%2FThe%20Grand%20Strand%20Address%2FThe%20Grand%20Strand%20Address_image_2.webp?alt=media']</t>
  </si>
  <si>
    <t>Sy No. 246, 247/2, 247/3 opposite to Prestige Shantiniketan, Whitefield Main road (ITPL Main road K.R. Puram Hobli, Taluk, Bengaluru, Karnataka 560048</t>
  </si>
  <si>
    <t>subram jade gardens</t>
  </si>
  <si>
    <t>tY2kRW7gpadqTm5ltvnI</t>
  </si>
  <si>
    <t>subram builders</t>
  </si>
  <si>
    <t>['https://firebasestorage.googleapis.com/v0/b/masal-db-6cc78.appspot.com/o/photos%2Fsubram%20jade%20gardens%2Fsubram%20jade%20gardens_image_1.webp?alt=media', 'https://firebasestorage.googleapis.com/v0/b/masal-db-6cc78.appspot.com/o/photos%2Fsubram%20jade%20gardens%2Fsubram%20jade%20gardens_image_2.webp?alt=media', 'https://firebasestorage.googleapis.com/v0/b/masal-db-6cc78.appspot.com/o/photos%2Fsubram%20jade%20gardens%2Fsubram%20jade%20gardens_image_3.webp?alt=media', 'https://firebasestorage.googleapis.com/v0/b/masal-db-6cc78.appspot.com/o/photos%2Fsubram%20jade%20gardens%2Fsubram%20jade%20gardens_image_4.webp?alt=media', 'https://firebasestorage.googleapis.com/v0/b/masal-db-6cc78.appspot.com/o/photos%2Fsubram%20jade%20gardens%2Fsubram%20jade%20gardens_image_5.webp?alt=media']</t>
  </si>
  <si>
    <t>shriram sapphire</t>
  </si>
  <si>
    <t>tfWORr00slOs3klltzOf</t>
  </si>
  <si>
    <t>['Electricity', 'CCTV Surveillance', 'Club House', 'Outdoor Sports facility', 'Swimming Pool', 'Gym', 'Parks', 'Power Backup', 'Water and Sanitation']</t>
  </si>
  <si>
    <t>['https://firebasestorage.googleapis.com/v0/b/masal-db-6cc78.appspot.com/o/photos%2Fshriram%20sapphire%2Fshriram%20sapphire_image_1.webp?alt=media']</t>
  </si>
  <si>
    <t>RMFV+579, Bommasandra Industrial Area, Bommasandra, Karnataka 560100</t>
  </si>
  <si>
    <t>bhavisha avighna</t>
  </si>
  <si>
    <t>u4Ei4gYUEThGZgkdyw0u</t>
  </si>
  <si>
    <t>['https://firebasestorage.googleapis.com/v0/b/masal-db-6cc78.appspot.com/o/photos%2Fbhavisha%20avighna%2Fbhavisha%20avighna_image_1.webp?alt=media', 'https://firebasestorage.googleapis.com/v0/b/masal-db-6cc78.appspot.com/o/photos%2Fbhavisha%20avighna%2Fbhavisha%20avighna_image_2.webp?alt=media', 'https://firebasestorage.googleapis.com/v0/b/masal-db-6cc78.appspot.com/o/photos%2Fbhavisha%20avighna%2Fbhavisha%20avighna_image_3.webp?alt=media']</t>
  </si>
  <si>
    <t>SY. NO. 39, 6, 1st Cross Rd, V. Kallahalli, Bengaluru, Karnataka 562125</t>
  </si>
  <si>
    <t>shriram southern crest</t>
  </si>
  <si>
    <t>uGVi1CJSkC9wK65BXcbD</t>
  </si>
  <si>
    <t>shriprop projects private limited</t>
  </si>
  <si>
    <t>['https://firebasestorage.googleapis.com/v0/b/masal-db-6cc78.appspot.com/o/photos%2Fshriram%20southern%20crest%2Fshriram%20southern%20crest_image_1.webp?alt=media', 'https://firebasestorage.googleapis.com/v0/b/masal-db-6cc78.appspot.com/o/photos%2Fshriram%20southern%20crest%2Fshriram%20southern%20crest_image_10.webp?alt=media', 'https://firebasestorage.googleapis.com/v0/b/masal-db-6cc78.appspot.com/o/photos%2Fshriram%20southern%20crest%2Fshriram%20southern%20crest_image_11.webp?alt=media', 'https://firebasestorage.googleapis.com/v0/b/masal-db-6cc78.appspot.com/o/photos%2Fshriram%20southern%20crest%2Fshriram%20southern%20crest_image_12.webp?alt=media', 'https://firebasestorage.googleapis.com/v0/b/masal-db-6cc78.appspot.com/o/photos%2Fshriram%20southern%20crest%2Fshriram%20southern%20crest_image_13.webp?alt=media', 'https://firebasestorage.googleapis.com/v0/b/masal-db-6cc78.appspot.com/o/photos%2Fshriram%20southern%20crest%2Fshriram%20southern%20crest_image_14.webp?alt=media', 'https://firebasestorage.googleapis.com/v0/b/masal-db-6cc78.appspot.com/o/photos%2Fshriram%20southern%20crest%2Fshriram%20southern%20crest_image_15.webp?alt=media', 'https://firebasestorage.googleapis.com/v0/b/masal-db-6cc78.appspot.com/o/photos%2Fshriram%20southern%20crest%2Fshriram%20southern%20crest_image_16.webp?alt=media', 'https://firebasestorage.googleapis.com/v0/b/masal-db-6cc78.appspot.com/o/photos%2Fshriram%20southern%20crest%2Fshriram%20southern%20crest_image_17.webp?alt=media', 'https://firebasestorage.googleapis.com/v0/b/masal-db-6cc78.appspot.com/o/photos%2Fshriram%20southern%20crest%2Fshriram%20southern%20crest_image_18.webp?alt=media', 'https://firebasestorage.googleapis.com/v0/b/masal-db-6cc78.appspot.com/o/photos%2Fshriram%20southern%20crest%2Fshriram%20southern%20crest_image_19.webp?alt=media', 'https://firebasestorage.googleapis.com/v0/b/masal-db-6cc78.appspot.com/o/photos%2Fshriram%20southern%20crest%2Fshriram%20southern%20crest_image_2.webp?alt=media', 'https://firebasestorage.googleapis.com/v0/b/masal-db-6cc78.appspot.com/o/photos%2Fshriram%20southern%20crest%2Fshriram%20southern%20crest_image_3.webp?alt=media', 'https://firebasestorage.googleapis.com/v0/b/masal-db-6cc78.appspot.com/o/photos%2Fshriram%20southern%20crest%2Fshriram%20southern%20crest_image_4.webp?alt=media', 'https://firebasestorage.googleapis.com/v0/b/masal-db-6cc78.appspot.com/o/photos%2Fshriram%20southern%20crest%2Fshriram%20southern%20crest_image_5.webp?alt=media', 'https://firebasestorage.googleapis.com/v0/b/masal-db-6cc78.appspot.com/o/photos%2Fshriram%20southern%20crest%2Fshriram%20southern%20crest_image_6.webp?alt=media', 'https://firebasestorage.googleapis.com/v0/b/masal-db-6cc78.appspot.com/o/photos%2Fshriram%20southern%20crest%2Fshriram%20southern%20crest_image_7.webp?alt=media', 'https://firebasestorage.googleapis.com/v0/b/masal-db-6cc78.appspot.com/o/photos%2Fshriram%20southern%20crest%2Fshriram%20southern%20crest_image_8.webp?alt=media', 'https://firebasestorage.googleapis.com/v0/b/masal-db-6cc78.appspot.com/o/photos%2Fshriram%20southern%20crest%2Fshriram%20southern%20crest_image_9.webp?alt=media']</t>
  </si>
  <si>
    <t>vbhc havens of joy</t>
  </si>
  <si>
    <t>uZXXX3743GiikM3Ab57Z</t>
  </si>
  <si>
    <t>['Electricity', 'Club House', 'Outdoor Sports facility', 'Swimming Pool', 'Gym', 'Parks', 'Power Backup', 'Water and Sanitation']</t>
  </si>
  <si>
    <t>vbhc mumbai value homes</t>
  </si>
  <si>
    <t>['https://firebasestorage.googleapis.com/v0/b/masal-db-6cc78.appspot.com/o/photos%2Fvbhc%20havens%20of%20joy%2Fvbhc%20havens%20of%20joy_image_1.webp?alt=media', 'https://firebasestorage.googleapis.com/v0/b/masal-db-6cc78.appspot.com/o/photos%2Fvbhc%20havens%20of%20joy%2Fvbhc%20havens%20of%20joy_image_10.webp?alt=media', 'https://firebasestorage.googleapis.com/v0/b/masal-db-6cc78.appspot.com/o/photos%2Fvbhc%20havens%20of%20joy%2Fvbhc%20havens%20of%20joy_image_11.webp?alt=media', 'https://firebasestorage.googleapis.com/v0/b/masal-db-6cc78.appspot.com/o/photos%2Fvbhc%20havens%20of%20joy%2Fvbhc%20havens%20of%20joy_image_12.webp?alt=media', 'https://firebasestorage.googleapis.com/v0/b/masal-db-6cc78.appspot.com/o/photos%2Fvbhc%20havens%20of%20joy%2Fvbhc%20havens%20of%20joy_image_13.webp?alt=media', 'https://firebasestorage.googleapis.com/v0/b/masal-db-6cc78.appspot.com/o/photos%2Fvbhc%20havens%20of%20joy%2Fvbhc%20havens%20of%20joy_image_2.webp?alt=media', 'https://firebasestorage.googleapis.com/v0/b/masal-db-6cc78.appspot.com/o/photos%2Fvbhc%20havens%20of%20joy%2Fvbhc%20havens%20of%20joy_image_3.webp?alt=media', 'https://firebasestorage.googleapis.com/v0/b/masal-db-6cc78.appspot.com/o/photos%2Fvbhc%20havens%20of%20joy%2Fvbhc%20havens%20of%20joy_image_4.webp?alt=media', 'https://firebasestorage.googleapis.com/v0/b/masal-db-6cc78.appspot.com/o/photos%2Fvbhc%20havens%20of%20joy%2Fvbhc%20havens%20of%20joy_image_5.webp?alt=media', 'https://firebasestorage.googleapis.com/v0/b/masal-db-6cc78.appspot.com/o/photos%2Fvbhc%20havens%20of%20joy%2Fvbhc%20havens%20of%20joy_image_6.webp?alt=media', 'https://firebasestorage.googleapis.com/v0/b/masal-db-6cc78.appspot.com/o/photos%2Fvbhc%20havens%20of%20joy%2Fvbhc%20havens%20of%20joy_image_7.webp?alt=media', 'https://firebasestorage.googleapis.com/v0/b/masal-db-6cc78.appspot.com/o/photos%2Fvbhc%20havens%20of%20joy%2Fvbhc%20havens%20of%20joy_image_8.webp?alt=media', 'https://firebasestorage.googleapis.com/v0/b/masal-db-6cc78.appspot.com/o/photos%2Fvbhc%20havens%20of%20joy%2Fvbhc%20havens%20of%20joy_image_9.webp?alt=media']</t>
  </si>
  <si>
    <t>vbhc</t>
  </si>
  <si>
    <t>No 207, Dodabelle Village, Kengeri, Bengaluru, Karnataka 560060</t>
  </si>
  <si>
    <t>purva zenium</t>
  </si>
  <si>
    <t>uegiSAJJvU3yHMdLMFEp</t>
  </si>
  <si>
    <t>['Electricity', 'CCTV Surveillance', 'Club House', 'Community Hall', 'Outdoor Sports facility', 'Indoor Sports facility', 'Swimming Pool', 'Parks', 'Power Backup', 'Water and Sanitation']</t>
  </si>
  <si>
    <t>['https://firebasestorage.googleapis.com/v0/b/masal-db-6cc78.appspot.com/o/photos%2Fpurva%20zenium%2Fpurva%20zenium_image_1.webp?alt=media', 'https://firebasestorage.googleapis.com/v0/b/masal-db-6cc78.appspot.com/o/photos%2Fpurva%20zenium%2Fpurva%20zenium_image_10.webp?alt=media', 'https://firebasestorage.googleapis.com/v0/b/masal-db-6cc78.appspot.com/o/photos%2Fpurva%20zenium%2Fpurva%20zenium_image_11.webp?alt=media', 'https://firebasestorage.googleapis.com/v0/b/masal-db-6cc78.appspot.com/o/photos%2Fpurva%20zenium%2Fpurva%20zenium_image_12.webp?alt=media', 'https://firebasestorage.googleapis.com/v0/b/masal-db-6cc78.appspot.com/o/photos%2Fpurva%20zenium%2Fpurva%20zenium_image_13.webp?alt=media', 'https://firebasestorage.googleapis.com/v0/b/masal-db-6cc78.appspot.com/o/photos%2Fpurva%20zenium%2Fpurva%20zenium_image_14.webp?alt=media', 'https://firebasestorage.googleapis.com/v0/b/masal-db-6cc78.appspot.com/o/photos%2Fpurva%20zenium%2Fpurva%20zenium_image_15.webp?alt=media', 'https://firebasestorage.googleapis.com/v0/b/masal-db-6cc78.appspot.com/o/photos%2Fpurva%20zenium%2Fpurva%20zenium_image_16.webp?alt=media', 'https://firebasestorage.googleapis.com/v0/b/masal-db-6cc78.appspot.com/o/photos%2Fpurva%20zenium%2Fpurva%20zenium_image_17.webp?alt=media', 'https://firebasestorage.googleapis.com/v0/b/masal-db-6cc78.appspot.com/o/photos%2Fpurva%20zenium%2Fpurva%20zenium_image_18.webp?alt=media', 'https://firebasestorage.googleapis.com/v0/b/masal-db-6cc78.appspot.com/o/photos%2Fpurva%20zenium%2Fpurva%20zenium_image_19.webp?alt=media', 'https://firebasestorage.googleapis.com/v0/b/masal-db-6cc78.appspot.com/o/photos%2Fpurva%20zenium%2Fpurva%20zenium_image_2.webp?alt=media', 'https://firebasestorage.googleapis.com/v0/b/masal-db-6cc78.appspot.com/o/photos%2Fpurva%20zenium%2Fpurva%20zenium_image_3.webp?alt=media', 'https://firebasestorage.googleapis.com/v0/b/masal-db-6cc78.appspot.com/o/photos%2Fpurva%20zenium%2Fpurva%20zenium_image_4.webp?alt=media', 'https://firebasestorage.googleapis.com/v0/b/masal-db-6cc78.appspot.com/o/photos%2Fpurva%20zenium%2Fpurva%20zenium_image_5.webp?alt=media', 'https://firebasestorage.googleapis.com/v0/b/masal-db-6cc78.appspot.com/o/photos%2Fpurva%20zenium%2Fpurva%20zenium_image_6.webp?alt=media', 'https://firebasestorage.googleapis.com/v0/b/masal-db-6cc78.appspot.com/o/photos%2Fpurva%20zenium%2Fpurva%20zenium_image_7.webp?alt=media', 'https://firebasestorage.googleapis.com/v0/b/masal-db-6cc78.appspot.com/o/photos%2Fpurva%20zenium%2Fpurva%20zenium_image_8.webp?alt=media', 'https://firebasestorage.googleapis.com/v0/b/masal-db-6cc78.appspot.com/o/photos%2Fpurva%20zenium%2Fpurva%20zenium_image_9.webp?alt=media']</t>
  </si>
  <si>
    <t>Hosahalli, Bengaluru, Karnataka 562157</t>
  </si>
  <si>
    <t>shriram solitaire</t>
  </si>
  <si>
    <t>uoejcSTNjuNNsiL8MguR</t>
  </si>
  <si>
    <t>shriprop homes private limited</t>
  </si>
  <si>
    <t>['https://firebasestorage.googleapis.com/v0/b/masal-db-6cc78.appspot.com/o/photos%2Fshriram%20solitaire%2Fshriram%20solitaire_image_1.webp?alt=media', 'https://firebasestorage.googleapis.com/v0/b/masal-db-6cc78.appspot.com/o/photos%2Fshriram%20solitaire%2Fshriram%20solitaire_image_10.webp?alt=media', 'https://firebasestorage.googleapis.com/v0/b/masal-db-6cc78.appspot.com/o/photos%2Fshriram%20solitaire%2Fshriram%20solitaire_image_11.webp?alt=media', 'https://firebasestorage.googleapis.com/v0/b/masal-db-6cc78.appspot.com/o/photos%2Fshriram%20solitaire%2Fshriram%20solitaire_image_12.webp?alt=media', 'https://firebasestorage.googleapis.com/v0/b/masal-db-6cc78.appspot.com/o/photos%2Fshriram%20solitaire%2Fshriram%20solitaire_image_13.webp?alt=media', 'https://firebasestorage.googleapis.com/v0/b/masal-db-6cc78.appspot.com/o/photos%2Fshriram%20solitaire%2Fshriram%20solitaire_image_14.webp?alt=media', 'https://firebasestorage.googleapis.com/v0/b/masal-db-6cc78.appspot.com/o/photos%2Fshriram%20solitaire%2Fshriram%20solitaire_image_15.webp?alt=media', 'https://firebasestorage.googleapis.com/v0/b/masal-db-6cc78.appspot.com/o/photos%2Fshriram%20solitaire%2Fshriram%20solitaire_image_16.webp?alt=media', 'https://firebasestorage.googleapis.com/v0/b/masal-db-6cc78.appspot.com/o/photos%2Fshriram%20solitaire%2Fshriram%20solitaire_image_17.webp?alt=media', 'https://firebasestorage.googleapis.com/v0/b/masal-db-6cc78.appspot.com/o/photos%2Fshriram%20solitaire%2Fshriram%20solitaire_image_18.webp?alt=media', 'https://firebasestorage.googleapis.com/v0/b/masal-db-6cc78.appspot.com/o/photos%2Fshriram%20solitaire%2Fshriram%20solitaire_image_2.webp?alt=media', 'https://firebasestorage.googleapis.com/v0/b/masal-db-6cc78.appspot.com/o/photos%2Fshriram%20solitaire%2Fshriram%20solitaire_image_3.webp?alt=media', 'https://firebasestorage.googleapis.com/v0/b/masal-db-6cc78.appspot.com/o/photos%2Fshriram%20solitaire%2Fshriram%20solitaire_image_4.webp?alt=media', 'https://firebasestorage.googleapis.com/v0/b/masal-db-6cc78.appspot.com/o/photos%2Fshriram%20solitaire%2Fshriram%20solitaire_image_5.webp?alt=media', 'https://firebasestorage.googleapis.com/v0/b/masal-db-6cc78.appspot.com/o/photos%2Fshriram%20solitaire%2Fshriram%20solitaire_image_6.webp?alt=media', 'https://firebasestorage.googleapis.com/v0/b/masal-db-6cc78.appspot.com/o/photos%2Fshriram%20solitaire%2Fshriram%20solitaire_image_7.webp?alt=media', 'https://firebasestorage.googleapis.com/v0/b/masal-db-6cc78.appspot.com/o/photos%2Fshriram%20solitaire%2Fshriram%20solitaire_image_8.webp?alt=media', 'https://firebasestorage.googleapis.com/v0/b/masal-db-6cc78.appspot.com/o/photos%2Fshriram%20solitaire%2Fshriram%20solitaire_image_9.webp?alt=media']</t>
  </si>
  <si>
    <t>rohan upavan</t>
  </si>
  <si>
    <t>uqNZOtvskdG00WHYCXyX</t>
  </si>
  <si>
    <t>['https://firebasestorage.googleapis.com/v0/b/masal-db-6cc78.appspot.com/o/photos%2Frohan%20upavan%2Frohan%20upavan_image_1.webp?alt=media', 'https://firebasestorage.googleapis.com/v0/b/masal-db-6cc78.appspot.com/o/photos%2Frohan%20upavan%2Frohan%20upavan_image_10.webp?alt=media', 'https://firebasestorage.googleapis.com/v0/b/masal-db-6cc78.appspot.com/o/photos%2Frohan%20upavan%2Frohan%20upavan_image_11.webp?alt=media', 'https://firebasestorage.googleapis.com/v0/b/masal-db-6cc78.appspot.com/o/photos%2Frohan%20upavan%2Frohan%20upavan_image_12.webp?alt=media', 'https://firebasestorage.googleapis.com/v0/b/masal-db-6cc78.appspot.com/o/photos%2Frohan%20upavan%2Frohan%20upavan_image_13.webp?alt=media', 'https://firebasestorage.googleapis.com/v0/b/masal-db-6cc78.appspot.com/o/photos%2Frohan%20upavan%2Frohan%20upavan_image_14.webp?alt=media', 'https://firebasestorage.googleapis.com/v0/b/masal-db-6cc78.appspot.com/o/photos%2Frohan%20upavan%2Frohan%20upavan_image_15.webp?alt=media', 'https://firebasestorage.googleapis.com/v0/b/masal-db-6cc78.appspot.com/o/photos%2Frohan%20upavan%2Frohan%20upavan_image_16.webp?alt=media', 'https://firebasestorage.googleapis.com/v0/b/masal-db-6cc78.appspot.com/o/photos%2Frohan%20upavan%2Frohan%20upavan_image_17.webp?alt=media', 'https://firebasestorage.googleapis.com/v0/b/masal-db-6cc78.appspot.com/o/photos%2Frohan%20upavan%2Frohan%20upavan_image_18.webp?alt=media', 'https://firebasestorage.googleapis.com/v0/b/masal-db-6cc78.appspot.com/o/photos%2Frohan%20upavan%2Frohan%20upavan_image_19.webp?alt=media', 'https://firebasestorage.googleapis.com/v0/b/masal-db-6cc78.appspot.com/o/photos%2Frohan%20upavan%2Frohan%20upavan_image_2.webp?alt=media', 'https://firebasestorage.googleapis.com/v0/b/masal-db-6cc78.appspot.com/o/photos%2Frohan%20upavan%2Frohan%20upavan_image_3.webp?alt=media', 'https://firebasestorage.googleapis.com/v0/b/masal-db-6cc78.appspot.com/o/photos%2Frohan%20upavan%2Frohan%20upavan_image_4.webp?alt=media', 'https://firebasestorage.googleapis.com/v0/b/masal-db-6cc78.appspot.com/o/photos%2Frohan%20upavan%2Frohan%20upavan_image_5.webp?alt=media', 'https://firebasestorage.googleapis.com/v0/b/masal-db-6cc78.appspot.com/o/photos%2Frohan%20upavan%2Frohan%20upavan_image_6.webp?alt=media', 'https://firebasestorage.googleapis.com/v0/b/masal-db-6cc78.appspot.com/o/photos%2Frohan%20upavan%2Frohan%20upavan_image_7.webp?alt=media', 'https://firebasestorage.googleapis.com/v0/b/masal-db-6cc78.appspot.com/o/photos%2Frohan%20upavan%2Frohan%20upavan_image_8.webp?alt=media', 'https://firebasestorage.googleapis.com/v0/b/masal-db-6cc78.appspot.com/o/photos%2Frohan%20upavan%2Frohan%20upavan_image_9.webp?alt=media']</t>
  </si>
  <si>
    <t>mahaveer northscape</t>
  </si>
  <si>
    <t>v7Jtal1QRNVNRX7F8UGu</t>
  </si>
  <si>
    <t>pragati corp</t>
  </si>
  <si>
    <t>['https://firebasestorage.googleapis.com/v0/b/masal-db-6cc78.appspot.com/o/photos%2Fmahaveer%20northscape%2Fmahaveer%20northscape_image_1.webp?alt=media', 'https://firebasestorage.googleapis.com/v0/b/masal-db-6cc78.appspot.com/o/photos%2Fmahaveer%20northscape%2Fmahaveer%20northscape_image_2.webp?alt=media']</t>
  </si>
  <si>
    <t>casagrand zaiden</t>
  </si>
  <si>
    <t>vEhxsq30FLBxDXPXKM3i</t>
  </si>
  <si>
    <t>['https://firebasestorage.googleapis.com/v0/b/masal-db-6cc78.appspot.com/o/photos%2Fcasagrand%20zaiden%2Fcasagrand%20zaiden_image_1.webp?alt=media', 'https://firebasestorage.googleapis.com/v0/b/masal-db-6cc78.appspot.com/o/photos%2Fcasagrand%20zaiden%2Fcasagrand%20zaiden_image_2.webp?alt=media', 'https://firebasestorage.googleapis.com/v0/b/masal-db-6cc78.appspot.com/o/photos%2Fcasagrand%20zaiden%2Fcasagrand%20zaiden_image_3.webp?alt=media', 'https://firebasestorage.googleapis.com/v0/b/masal-db-6cc78.appspot.com/o/photos%2Fcasagrand%20zaiden%2Fcasagrand%20zaiden_image_4.webp?alt=media', 'https://firebasestorage.googleapis.com/v0/b/masal-db-6cc78.appspot.com/o/photos%2Fcasagrand%20zaiden%2Fcasagrand%20zaiden_image_5.webp?alt=media', 'https://firebasestorage.googleapis.com/v0/b/masal-db-6cc78.appspot.com/o/photos%2Fcasagrand%20zaiden%2Fcasagrand%20zaiden_image_6.webp?alt=media']</t>
  </si>
  <si>
    <t>Thalaghattapura, Talaghattapura, Bengaluru, Karnataka 560109</t>
  </si>
  <si>
    <t>prestige glenbrook</t>
  </si>
  <si>
    <t>vhjQj0UOvK2JdLOTNoOC</t>
  </si>
  <si>
    <t>['https://firebasestorage.googleapis.com/v0/b/masal-db-6cc78.appspot.com/o/photos%2Fprestige%20glenbrook%2Fprestige%20glenbrook_image_1.webp?alt=media', 'https://firebasestorage.googleapis.com/v0/b/masal-db-6cc78.appspot.com/o/photos%2Fprestige%20glenbrook%2Fprestige%20glenbrook_image_10.webp?alt=media', 'https://firebasestorage.googleapis.com/v0/b/masal-db-6cc78.appspot.com/o/photos%2Fprestige%20glenbrook%2Fprestige%20glenbrook_image_11.webp?alt=media', 'https://firebasestorage.googleapis.com/v0/b/masal-db-6cc78.appspot.com/o/photos%2Fprestige%20glenbrook%2Fprestige%20glenbrook_image_12.webp?alt=media', 'https://firebasestorage.googleapis.com/v0/b/masal-db-6cc78.appspot.com/o/photos%2Fprestige%20glenbrook%2Fprestige%20glenbrook_image_13.webp?alt=media', 'https://firebasestorage.googleapis.com/v0/b/masal-db-6cc78.appspot.com/o/photos%2Fprestige%20glenbrook%2Fprestige%20glenbrook_image_14.webp?alt=media', 'https://firebasestorage.googleapis.com/v0/b/masal-db-6cc78.appspot.com/o/photos%2Fprestige%20glenbrook%2Fprestige%20glenbrook_image_15.webp?alt=media', 'https://firebasestorage.googleapis.com/v0/b/masal-db-6cc78.appspot.com/o/photos%2Fprestige%20glenbrook%2Fprestige%20glenbrook_image_16.webp?alt=media', 'https://firebasestorage.googleapis.com/v0/b/masal-db-6cc78.appspot.com/o/photos%2Fprestige%20glenbrook%2Fprestige%20glenbrook_image_2.webp?alt=media', 'https://firebasestorage.googleapis.com/v0/b/masal-db-6cc78.appspot.com/o/photos%2Fprestige%20glenbrook%2Fprestige%20glenbrook_image_3.webp?alt=media', 'https://firebasestorage.googleapis.com/v0/b/masal-db-6cc78.appspot.com/o/photos%2Fprestige%20glenbrook%2Fprestige%20glenbrook_image_4.webp?alt=media', 'https://firebasestorage.googleapis.com/v0/b/masal-db-6cc78.appspot.com/o/photos%2Fprestige%20glenbrook%2Fprestige%20glenbrook_image_5.webp?alt=media', 'https://firebasestorage.googleapis.com/v0/b/masal-db-6cc78.appspot.com/o/photos%2Fprestige%20glenbrook%2Fprestige%20glenbrook_image_6.webp?alt=media', 'https://firebasestorage.googleapis.com/v0/b/masal-db-6cc78.appspot.com/o/photos%2Fprestige%20glenbrook%2Fprestige%20glenbrook_image_7.webp?alt=media', 'https://firebasestorage.googleapis.com/v0/b/masal-db-6cc78.appspot.com/o/photos%2Fprestige%20glenbrook%2Fprestige%20glenbrook_image_8.webp?alt=media', 'https://firebasestorage.googleapis.com/v0/b/masal-db-6cc78.appspot.com/o/photos%2Fprestige%20glenbrook%2Fprestige%20glenbrook_image_9.webp?alt=media']</t>
  </si>
  <si>
    <t>Nallurhalli, Whitefield, Bengaluru, Karnataka 560066</t>
  </si>
  <si>
    <t>kns adrika</t>
  </si>
  <si>
    <t>w0gJwjrJ8GZivMoRZALm</t>
  </si>
  <si>
    <t>kns infrastructure pvt ltd</t>
  </si>
  <si>
    <t>['1200sqft', '1450sqft', '1550sqft']</t>
  </si>
  <si>
    <t>['https://firebasestorage.googleapis.com/v0/b/masal-db-6cc78.appspot.com/o/photos%2FKNS%20Adrika%2FKNS%20Adrika_image_1.webp?alt=media']</t>
  </si>
  <si>
    <t>mysore road</t>
  </si>
  <si>
    <t>V9HF+P5, Dodderi, Karnataka 562130</t>
  </si>
  <si>
    <t>prestige fairfield</t>
  </si>
  <si>
    <t>w2y3YFTZheXfpCvA56Jk</t>
  </si>
  <si>
    <t>prestige aaa investments</t>
  </si>
  <si>
    <t>['https://firebasestorage.googleapis.com/v0/b/masal-db-6cc78.appspot.com/o/photos%2Fprestige%20fairfield%2Fprestige%20fairfield_image_1.webp?alt=media', 'https://firebasestorage.googleapis.com/v0/b/masal-db-6cc78.appspot.com/o/photos%2Fprestige%20fairfield%2Fprestige%20fairfield_image_10.webp?alt=media', 'https://firebasestorage.googleapis.com/v0/b/masal-db-6cc78.appspot.com/o/photos%2Fprestige%20fairfield%2Fprestige%20fairfield_image_11.webp?alt=media', 'https://firebasestorage.googleapis.com/v0/b/masal-db-6cc78.appspot.com/o/photos%2Fprestige%20fairfield%2Fprestige%20fairfield_image_12.webp?alt=media', 'https://firebasestorage.googleapis.com/v0/b/masal-db-6cc78.appspot.com/o/photos%2Fprestige%20fairfield%2Fprestige%20fairfield_image_13.webp?alt=media', 'https://firebasestorage.googleapis.com/v0/b/masal-db-6cc78.appspot.com/o/photos%2Fprestige%20fairfield%2Fprestige%20fairfield_image_14.webp?alt=media', 'https://firebasestorage.googleapis.com/v0/b/masal-db-6cc78.appspot.com/o/photos%2Fprestige%20fairfield%2Fprestige%20fairfield_image_15.webp?alt=media', 'https://firebasestorage.googleapis.com/v0/b/masal-db-6cc78.appspot.com/o/photos%2Fprestige%20fairfield%2Fprestige%20fairfield_image_16.webp?alt=media', 'https://firebasestorage.googleapis.com/v0/b/masal-db-6cc78.appspot.com/o/photos%2Fprestige%20fairfield%2Fprestige%20fairfield_image_17.webp?alt=media', 'https://firebasestorage.googleapis.com/v0/b/masal-db-6cc78.appspot.com/o/photos%2Fprestige%20fairfield%2Fprestige%20fairfield_image_18.webp?alt=media', 'https://firebasestorage.googleapis.com/v0/b/masal-db-6cc78.appspot.com/o/photos%2Fprestige%20fairfield%2Fprestige%20fairfield_image_19.webp?alt=media', 'https://firebasestorage.googleapis.com/v0/b/masal-db-6cc78.appspot.com/o/photos%2Fprestige%20fairfield%2Fprestige%20fairfield_image_2.webp?alt=media', 'https://firebasestorage.googleapis.com/v0/b/masal-db-6cc78.appspot.com/o/photos%2Fprestige%20fairfield%2Fprestige%20fairfield_image_3.webp?alt=media', 'https://firebasestorage.googleapis.com/v0/b/masal-db-6cc78.appspot.com/o/photos%2Fprestige%20fairfield%2Fprestige%20fairfield_image_4.webp?alt=media', 'https://firebasestorage.googleapis.com/v0/b/masal-db-6cc78.appspot.com/o/photos%2Fprestige%20fairfield%2Fprestige%20fairfield_image_5.webp?alt=media', 'https://firebasestorage.googleapis.com/v0/b/masal-db-6cc78.appspot.com/o/photos%2Fprestige%20fairfield%2Fprestige%20fairfield_image_6.webp?alt=media', 'https://firebasestorage.googleapis.com/v0/b/masal-db-6cc78.appspot.com/o/photos%2Fprestige%20fairfield%2Fprestige%20fairfield_image_7.webp?alt=media', 'https://firebasestorage.googleapis.com/v0/b/masal-db-6cc78.appspot.com/o/photos%2Fprestige%20fairfield%2Fprestige%20fairfield_image_8.webp?alt=media', 'https://firebasestorage.googleapis.com/v0/b/masal-db-6cc78.appspot.com/o/photos%2Fprestige%20fairfield%2Fprestige%20fairfield_image_9.webp?alt=media']</t>
  </si>
  <si>
    <t>ds max sky sanjeevini</t>
  </si>
  <si>
    <t>w4bUcqtvL4W4tEjf6wrm</t>
  </si>
  <si>
    <t>['https://firebasestorage.googleapis.com/v0/b/masal-db-6cc78.appspot.com/o/photos%2Fds%20max%20sky%20sanjeevini%2Fds%20max%20sky%20sanjeevini_image_1.webp?alt=media', 'https://firebasestorage.googleapis.com/v0/b/masal-db-6cc78.appspot.com/o/photos%2Fds%20max%20sky%20sanjeevini%2Fds%20max%20sky%20sanjeevini_image_2.webp?alt=media', 'https://firebasestorage.googleapis.com/v0/b/masal-db-6cc78.appspot.com/o/photos%2Fds%20max%20sky%20sanjeevini%2Fds%20max%20sky%20sanjeevini_image_3.webp?alt=media']</t>
  </si>
  <si>
    <t>Huskur Rd, Nagarur colony, Bengaluru, Karnataka 562123</t>
  </si>
  <si>
    <t>provident ecopolitan</t>
  </si>
  <si>
    <t>wFKgQQBeAxxFELvUwhif</t>
  </si>
  <si>
    <t>provident white oaks llp</t>
  </si>
  <si>
    <t>['https://firebasestorage.googleapis.com/v0/b/masal-db-6cc78.appspot.com/o/photos%2Fprovident%20ecopolitan%2Fprovident%20ecopolitan_image_1.webp?alt=media', 'https://firebasestorage.googleapis.com/v0/b/masal-db-6cc78.appspot.com/o/photos%2Fprovident%20ecopolitan%2Fprovident%20ecopolitan_image_10.webp?alt=media', 'https://firebasestorage.googleapis.com/v0/b/masal-db-6cc78.appspot.com/o/photos%2Fprovident%20ecopolitan%2Fprovident%20ecopolitan_image_11.webp?alt=media', 'https://firebasestorage.googleapis.com/v0/b/masal-db-6cc78.appspot.com/o/photos%2Fprovident%20ecopolitan%2Fprovident%20ecopolitan_image_12.webp?alt=media', 'https://firebasestorage.googleapis.com/v0/b/masal-db-6cc78.appspot.com/o/photos%2Fprovident%20ecopolitan%2Fprovident%20ecopolitan_image_13.webp?alt=media', 'https://firebasestorage.googleapis.com/v0/b/masal-db-6cc78.appspot.com/o/photos%2Fprovident%20ecopolitan%2Fprovident%20ecopolitan_image_14.webp?alt=media', 'https://firebasestorage.googleapis.com/v0/b/masal-db-6cc78.appspot.com/o/photos%2Fprovident%20ecopolitan%2Fprovident%20ecopolitan_image_15.webp?alt=media', 'https://firebasestorage.googleapis.com/v0/b/masal-db-6cc78.appspot.com/o/photos%2Fprovident%20ecopolitan%2Fprovident%20ecopolitan_image_16.webp?alt=media', 'https://firebasestorage.googleapis.com/v0/b/masal-db-6cc78.appspot.com/o/photos%2Fprovident%20ecopolitan%2Fprovident%20ecopolitan_image_17.webp?alt=media', 'https://firebasestorage.googleapis.com/v0/b/masal-db-6cc78.appspot.com/o/photos%2Fprovident%20ecopolitan%2Fprovident%20ecopolitan_image_18.webp?alt=media', 'https://firebasestorage.googleapis.com/v0/b/masal-db-6cc78.appspot.com/o/photos%2Fprovident%20ecopolitan%2Fprovident%20ecopolitan_image_19.webp?alt=media', 'https://firebasestorage.googleapis.com/v0/b/masal-db-6cc78.appspot.com/o/photos%2Fprovident%20ecopolitan%2Fprovident%20ecopolitan_image_2.webp?alt=media', 'https://firebasestorage.googleapis.com/v0/b/masal-db-6cc78.appspot.com/o/photos%2Fprovident%20ecopolitan%2Fprovident%20ecopolitan_image_3.webp?alt=media', 'https://firebasestorage.googleapis.com/v0/b/masal-db-6cc78.appspot.com/o/photos%2Fprovident%20ecopolitan%2Fprovident%20ecopolitan_image_4.webp?alt=media', 'https://firebasestorage.googleapis.com/v0/b/masal-db-6cc78.appspot.com/o/photos%2Fprovident%20ecopolitan%2Fprovident%20ecopolitan_image_5.webp?alt=media', 'https://firebasestorage.googleapis.com/v0/b/masal-db-6cc78.appspot.com/o/photos%2Fprovident%20ecopolitan%2Fprovident%20ecopolitan_image_6.webp?alt=media', 'https://firebasestorage.googleapis.com/v0/b/masal-db-6cc78.appspot.com/o/photos%2Fprovident%20ecopolitan%2Fprovident%20ecopolitan_image_7.webp?alt=media', 'https://firebasestorage.googleapis.com/v0/b/masal-db-6cc78.appspot.com/o/photos%2Fprovident%20ecopolitan%2Fprovident%20ecopolitan_image_8.webp?alt=media', 'https://firebasestorage.googleapis.com/v0/b/masal-db-6cc78.appspot.com/o/photos%2Fprovident%20ecopolitan%2Fprovident%20ecopolitan_image_9.webp?alt=media']</t>
  </si>
  <si>
    <t>Gummanahalli, Bengaluru, Karnataka 562149</t>
  </si>
  <si>
    <t>sowparnika ashiyana</t>
  </si>
  <si>
    <t>wHjC3gAx3vN0VoF8XhwC</t>
  </si>
  <si>
    <t>['https://firebasestorage.googleapis.com/v0/b/masal-db-6cc78.appspot.com/o/photos%2Fsowparnika%20ashiyana%2Fsowparnika%20ashiyana_image_1.webp?alt=media', 'https://firebasestorage.googleapis.com/v0/b/masal-db-6cc78.appspot.com/o/photos%2Fsowparnika%20ashiyana%2Fsowparnika%20ashiyana_image_10.webp?alt=media', 'https://firebasestorage.googleapis.com/v0/b/masal-db-6cc78.appspot.com/o/photos%2Fsowparnika%20ashiyana%2Fsowparnika%20ashiyana_image_11.webp?alt=media', 'https://firebasestorage.googleapis.com/v0/b/masal-db-6cc78.appspot.com/o/photos%2Fsowparnika%20ashiyana%2Fsowparnika%20ashiyana_image_12.webp?alt=media', 'https://firebasestorage.googleapis.com/v0/b/masal-db-6cc78.appspot.com/o/photos%2Fsowparnika%20ashiyana%2Fsowparnika%20ashiyana_image_13.webp?alt=media', 'https://firebasestorage.googleapis.com/v0/b/masal-db-6cc78.appspot.com/o/photos%2Fsowparnika%20ashiyana%2Fsowparnika%20ashiyana_image_14.webp?alt=media', 'https://firebasestorage.googleapis.com/v0/b/masal-db-6cc78.appspot.com/o/photos%2Fsowparnika%20ashiyana%2Fsowparnika%20ashiyana_image_15.webp?alt=media', 'https://firebasestorage.googleapis.com/v0/b/masal-db-6cc78.appspot.com/o/photos%2Fsowparnika%20ashiyana%2Fsowparnika%20ashiyana_image_16.webp?alt=media', 'https://firebasestorage.googleapis.com/v0/b/masal-db-6cc78.appspot.com/o/photos%2Fsowparnika%20ashiyana%2Fsowparnika%20ashiyana_image_17.webp?alt=media', 'https://firebasestorage.googleapis.com/v0/b/masal-db-6cc78.appspot.com/o/photos%2Fsowparnika%20ashiyana%2Fsowparnika%20ashiyana_image_18.webp?alt=media', 'https://firebasestorage.googleapis.com/v0/b/masal-db-6cc78.appspot.com/o/photos%2Fsowparnika%20ashiyana%2Fsowparnika%20ashiyana_image_19.webp?alt=media', 'https://firebasestorage.googleapis.com/v0/b/masal-db-6cc78.appspot.com/o/photos%2Fsowparnika%20ashiyana%2Fsowparnika%20ashiyana_image_2.webp?alt=media', 'https://firebasestorage.googleapis.com/v0/b/masal-db-6cc78.appspot.com/o/photos%2Fsowparnika%20ashiyana%2Fsowparnika%20ashiyana_image_20.webp?alt=media', 'https://firebasestorage.googleapis.com/v0/b/masal-db-6cc78.appspot.com/o/photos%2Fsowparnika%20ashiyana%2Fsowparnika%20ashiyana_image_3.webp?alt=media', 'https://firebasestorage.googleapis.com/v0/b/masal-db-6cc78.appspot.com/o/photos%2Fsowparnika%20ashiyana%2Fsowparnika%20ashiyana_image_4.webp?alt=media', 'https://firebasestorage.googleapis.com/v0/b/masal-db-6cc78.appspot.com/o/photos%2Fsowparnika%20ashiyana%2Fsowparnika%20ashiyana_image_5.webp?alt=media', 'https://firebasestorage.googleapis.com/v0/b/masal-db-6cc78.appspot.com/o/photos%2Fsowparnika%20ashiyana%2Fsowparnika%20ashiyana_image_6.webp?alt=media', 'https://firebasestorage.googleapis.com/v0/b/masal-db-6cc78.appspot.com/o/photos%2Fsowparnika%20ashiyana%2Fsowparnika%20ashiyana_image_7.webp?alt=media', 'https://firebasestorage.googleapis.com/v0/b/masal-db-6cc78.appspot.com/o/photos%2Fsowparnika%20ashiyana%2Fsowparnika%20ashiyana_image_8.webp?alt=media', 'https://firebasestorage.googleapis.com/v0/b/masal-db-6cc78.appspot.com/o/photos%2Fsowparnika%20ashiyana%2Fsowparnika%20ashiyana_image_9.webp?alt=media']</t>
  </si>
  <si>
    <t>assetz inspira melodies of life</t>
  </si>
  <si>
    <t>wc5zgKtpY2WFTzMYGoky</t>
  </si>
  <si>
    <t>iinspira worldcity projects private limited</t>
  </si>
  <si>
    <t>['1200sqft', '1500sqft', '1800sqft', '2400sqft', '600sqft']</t>
  </si>
  <si>
    <t>prestige elm park</t>
  </si>
  <si>
    <t>wsY1eGb6SVOBpk4Ls0U6</t>
  </si>
  <si>
    <t>['https://firebasestorage.googleapis.com/v0/b/masal-db-6cc78.appspot.com/o/photos%2Fprestige%20elm%20park%2Fprestige%20elm%20park_image_1.webp?alt=media', 'https://firebasestorage.googleapis.com/v0/b/masal-db-6cc78.appspot.com/o/photos%2Fprestige%20elm%20park%2Fprestige%20elm%20park_image_10.webp?alt=media', 'https://firebasestorage.googleapis.com/v0/b/masal-db-6cc78.appspot.com/o/photos%2Fprestige%20elm%20park%2Fprestige%20elm%20park_image_11.webp?alt=media', 'https://firebasestorage.googleapis.com/v0/b/masal-db-6cc78.appspot.com/o/photos%2Fprestige%20elm%20park%2Fprestige%20elm%20park_image_12.webp?alt=media', 'https://firebasestorage.googleapis.com/v0/b/masal-db-6cc78.appspot.com/o/photos%2Fprestige%20elm%20park%2Fprestige%20elm%20park_image_13.webp?alt=media', 'https://firebasestorage.googleapis.com/v0/b/masal-db-6cc78.appspot.com/o/photos%2Fprestige%20elm%20park%2Fprestige%20elm%20park_image_14.webp?alt=media', 'https://firebasestorage.googleapis.com/v0/b/masal-db-6cc78.appspot.com/o/photos%2Fprestige%20elm%20park%2Fprestige%20elm%20park_image_15.webp?alt=media', 'https://firebasestorage.googleapis.com/v0/b/masal-db-6cc78.appspot.com/o/photos%2Fprestige%20elm%20park%2Fprestige%20elm%20park_image_16.webp?alt=media', 'https://firebasestorage.googleapis.com/v0/b/masal-db-6cc78.appspot.com/o/photos%2Fprestige%20elm%20park%2Fprestige%20elm%20park_image_17.webp?alt=media', 'https://firebasestorage.googleapis.com/v0/b/masal-db-6cc78.appspot.com/o/photos%2Fprestige%20elm%20park%2Fprestige%20elm%20park_image_18.webp?alt=media', 'https://firebasestorage.googleapis.com/v0/b/masal-db-6cc78.appspot.com/o/photos%2Fprestige%20elm%20park%2Fprestige%20elm%20park_image_19.webp?alt=media', 'https://firebasestorage.googleapis.com/v0/b/masal-db-6cc78.appspot.com/o/photos%2Fprestige%20elm%20park%2Fprestige%20elm%20park_image_2.webp?alt=media', 'https://firebasestorage.googleapis.com/v0/b/masal-db-6cc78.appspot.com/o/photos%2Fprestige%20elm%20park%2Fprestige%20elm%20park_image_3.webp?alt=media', 'https://firebasestorage.googleapis.com/v0/b/masal-db-6cc78.appspot.com/o/photos%2Fprestige%20elm%20park%2Fprestige%20elm%20park_image_4.webp?alt=media', 'https://firebasestorage.googleapis.com/v0/b/masal-db-6cc78.appspot.com/o/photos%2Fprestige%20elm%20park%2Fprestige%20elm%20park_image_5.webp?alt=media', 'https://firebasestorage.googleapis.com/v0/b/masal-db-6cc78.appspot.com/o/photos%2Fprestige%20elm%20park%2Fprestige%20elm%20park_image_6.webp?alt=media', 'https://firebasestorage.googleapis.com/v0/b/masal-db-6cc78.appspot.com/o/photos%2Fprestige%20elm%20park%2Fprestige%20elm%20park_image_7.webp?alt=media', 'https://firebasestorage.googleapis.com/v0/b/masal-db-6cc78.appspot.com/o/photos%2Fprestige%20elm%20park%2Fprestige%20elm%20park_image_8.webp?alt=media', 'https://firebasestorage.googleapis.com/v0/b/masal-db-6cc78.appspot.com/o/photos%2Fprestige%20elm%20park%2Fprestige%20elm%20park_image_9.webp?alt=media']</t>
  </si>
  <si>
    <t>Prestige Mayberry Rd, Channasandra, Bengaluru, Karnataka 560067</t>
  </si>
  <si>
    <t>prestige green gables</t>
  </si>
  <si>
    <t>wwsYmtKd6LjFojPgh7VC</t>
  </si>
  <si>
    <t>['https://firebasestorage.googleapis.com/v0/b/masal-db-6cc78.appspot.com/o/photos%2Fprestige%20green%20gables%2Fprestige%20green%20gables_image_1.webp?alt=media', 'https://firebasestorage.googleapis.com/v0/b/masal-db-6cc78.appspot.com/o/photos%2Fprestige%20green%20gables%2Fprestige%20green%20gables_image_10.webp?alt=media', 'https://firebasestorage.googleapis.com/v0/b/masal-db-6cc78.appspot.com/o/photos%2Fprestige%20green%20gables%2Fprestige%20green%20gables_image_11.webp?alt=media', 'https://firebasestorage.googleapis.com/v0/b/masal-db-6cc78.appspot.com/o/photos%2Fprestige%20green%20gables%2Fprestige%20green%20gables_image_12.webp?alt=media', 'https://firebasestorage.googleapis.com/v0/b/masal-db-6cc78.appspot.com/o/photos%2Fprestige%20green%20gables%2Fprestige%20green%20gables_image_13.webp?alt=media', 'https://firebasestorage.googleapis.com/v0/b/masal-db-6cc78.appspot.com/o/photos%2Fprestige%20green%20gables%2Fprestige%20green%20gables_image_14.webp?alt=media', 'https://firebasestorage.googleapis.com/v0/b/masal-db-6cc78.appspot.com/o/photos%2Fprestige%20green%20gables%2Fprestige%20green%20gables_image_15.webp?alt=media', 'https://firebasestorage.googleapis.com/v0/b/masal-db-6cc78.appspot.com/o/photos%2Fprestige%20green%20gables%2Fprestige%20green%20gables_image_16.webp?alt=media', 'https://firebasestorage.googleapis.com/v0/b/masal-db-6cc78.appspot.com/o/photos%2Fprestige%20green%20gables%2Fprestige%20green%20gables_image_17.webp?alt=media', 'https://firebasestorage.googleapis.com/v0/b/masal-db-6cc78.appspot.com/o/photos%2Fprestige%20green%20gables%2Fprestige%20green%20gables_image_18.webp?alt=media', 'https://firebasestorage.googleapis.com/v0/b/masal-db-6cc78.appspot.com/o/photos%2Fprestige%20green%20gables%2Fprestige%20green%20gables_image_2.webp?alt=media', 'https://firebasestorage.googleapis.com/v0/b/masal-db-6cc78.appspot.com/o/photos%2Fprestige%20green%20gables%2Fprestige%20green%20gables_image_3.webp?alt=media', 'https://firebasestorage.googleapis.com/v0/b/masal-db-6cc78.appspot.com/o/photos%2Fprestige%20green%20gables%2Fprestige%20green%20gables_image_4.webp?alt=media', 'https://firebasestorage.googleapis.com/v0/b/masal-db-6cc78.appspot.com/o/photos%2Fprestige%20green%20gables%2Fprestige%20green%20gables_image_5.webp?alt=media', 'https://firebasestorage.googleapis.com/v0/b/masal-db-6cc78.appspot.com/o/photos%2Fprestige%20green%20gables%2Fprestige%20green%20gables_image_6.webp?alt=media', 'https://firebasestorage.googleapis.com/v0/b/masal-db-6cc78.appspot.com/o/photos%2Fprestige%20green%20gables%2Fprestige%20green%20gables_image_7.webp?alt=media', 'https://firebasestorage.googleapis.com/v0/b/masal-db-6cc78.appspot.com/o/photos%2Fprestige%20green%20gables%2Fprestige%20green%20gables_image_8.webp?alt=media', 'https://firebasestorage.googleapis.com/v0/b/masal-db-6cc78.appspot.com/o/photos%2Fprestige%20green%20gables%2Fprestige%20green%20gables_image_9.webp?alt=media']</t>
  </si>
  <si>
    <t>Munnireddy Layout, Panathur, Bengaluru, Karnataka 560103</t>
  </si>
  <si>
    <t>adarsh park heights</t>
  </si>
  <si>
    <t>wznGUYPUlxXqBlwUUU7e</t>
  </si>
  <si>
    <t>['https://firebasestorage.googleapis.com/v0/b/masal-db-6cc78.appspot.com/o/photos%2Fadarsh%20park%20heights%2Fadarsh%20park%20heights_image_1.webp?alt=media', 'https://firebasestorage.googleapis.com/v0/b/masal-db-6cc78.appspot.com/o/photos%2Fadarsh%20park%20heights%2Fadarsh%20park%20heights_image_10.webp?alt=media', 'https://firebasestorage.googleapis.com/v0/b/masal-db-6cc78.appspot.com/o/photos%2Fadarsh%20park%20heights%2Fadarsh%20park%20heights_image_11.webp?alt=media', 'https://firebasestorage.googleapis.com/v0/b/masal-db-6cc78.appspot.com/o/photos%2Fadarsh%20park%20heights%2Fadarsh%20park%20heights_image_12.webp?alt=media', 'https://firebasestorage.googleapis.com/v0/b/masal-db-6cc78.appspot.com/o/photos%2Fadarsh%20park%20heights%2Fadarsh%20park%20heights_image_13.webp?alt=media', 'https://firebasestorage.googleapis.com/v0/b/masal-db-6cc78.appspot.com/o/photos%2Fadarsh%20park%20heights%2Fadarsh%20park%20heights_image_14.webp?alt=media', 'https://firebasestorage.googleapis.com/v0/b/masal-db-6cc78.appspot.com/o/photos%2Fadarsh%20park%20heights%2Fadarsh%20park%20heights_image_15.webp?alt=media', 'https://firebasestorage.googleapis.com/v0/b/masal-db-6cc78.appspot.com/o/photos%2Fadarsh%20park%20heights%2Fadarsh%20park%20heights_image_16.webp?alt=media', 'https://firebasestorage.googleapis.com/v0/b/masal-db-6cc78.appspot.com/o/photos%2Fadarsh%20park%20heights%2Fadarsh%20park%20heights_image_17.webp?alt=media', 'https://firebasestorage.googleapis.com/v0/b/masal-db-6cc78.appspot.com/o/photos%2Fadarsh%20park%20heights%2Fadarsh%20park%20heights_image_18.webp?alt=media', 'https://firebasestorage.googleapis.com/v0/b/masal-db-6cc78.appspot.com/o/photos%2Fadarsh%20park%20heights%2Fadarsh%20park%20heights_image_19.webp?alt=media', 'https://firebasestorage.googleapis.com/v0/b/masal-db-6cc78.appspot.com/o/photos%2Fadarsh%20park%20heights%2Fadarsh%20park%20heights_image_2.webp?alt=media', 'https://firebasestorage.googleapis.com/v0/b/masal-db-6cc78.appspot.com/o/photos%2Fadarsh%20park%20heights%2Fadarsh%20park%20heights_image_3.webp?alt=media', 'https://firebasestorage.googleapis.com/v0/b/masal-db-6cc78.appspot.com/o/photos%2Fadarsh%20park%20heights%2Fadarsh%20park%20heights_image_4.webp?alt=media', 'https://firebasestorage.googleapis.com/v0/b/masal-db-6cc78.appspot.com/o/photos%2Fadarsh%20park%20heights%2Fadarsh%20park%20heights_image_5.webp?alt=media', 'https://firebasestorage.googleapis.com/v0/b/masal-db-6cc78.appspot.com/o/photos%2Fadarsh%20park%20heights%2Fadarsh%20park%20heights_image_6.webp?alt=media', 'https://firebasestorage.googleapis.com/v0/b/masal-db-6cc78.appspot.com/o/photos%2Fadarsh%20park%20heights%2Fadarsh%20park%20heights_image_7.webp?alt=media', 'https://firebasestorage.googleapis.com/v0/b/masal-db-6cc78.appspot.com/o/photos%2Fadarsh%20park%20heights%2Fadarsh%20park%20heights_image_8.webp?alt=media', 'https://firebasestorage.googleapis.com/v0/b/masal-db-6cc78.appspot.com/o/photos%2Fadarsh%20park%20heights%2Fadarsh%20park%20heights_image_9.webp?alt=media']</t>
  </si>
  <si>
    <t>sobha windsor</t>
  </si>
  <si>
    <t>xNNCDhjXTblKrAMGG97n</t>
  </si>
  <si>
    <t>['https://firebasestorage.googleapis.com/v0/b/masal-db-6cc78.appspot.com/o/photos%2Fsobha%20windsor%2Fsobha%20windsor_image_1.webp?alt=media', 'https://firebasestorage.googleapis.com/v0/b/masal-db-6cc78.appspot.com/o/photos%2Fsobha%20windsor%2Fsobha%20windsor_image_10.webp?alt=media', 'https://firebasestorage.googleapis.com/v0/b/masal-db-6cc78.appspot.com/o/photos%2Fsobha%20windsor%2Fsobha%20windsor_image_11.webp?alt=media', 'https://firebasestorage.googleapis.com/v0/b/masal-db-6cc78.appspot.com/o/photos%2Fsobha%20windsor%2Fsobha%20windsor_image_12.webp?alt=media', 'https://firebasestorage.googleapis.com/v0/b/masal-db-6cc78.appspot.com/o/photos%2Fsobha%20windsor%2Fsobha%20windsor_image_13.webp?alt=media', 'https://firebasestorage.googleapis.com/v0/b/masal-db-6cc78.appspot.com/o/photos%2Fsobha%20windsor%2Fsobha%20windsor_image_14.webp?alt=media', 'https://firebasestorage.googleapis.com/v0/b/masal-db-6cc78.appspot.com/o/photos%2Fsobha%20windsor%2Fsobha%20windsor_image_15.webp?alt=media', 'https://firebasestorage.googleapis.com/v0/b/masal-db-6cc78.appspot.com/o/photos%2Fsobha%20windsor%2Fsobha%20windsor_image_16.webp?alt=media', 'https://firebasestorage.googleapis.com/v0/b/masal-db-6cc78.appspot.com/o/photos%2Fsobha%20windsor%2Fsobha%20windsor_image_17.webp?alt=media', 'https://firebasestorage.googleapis.com/v0/b/masal-db-6cc78.appspot.com/o/photos%2Fsobha%20windsor%2Fsobha%20windsor_image_18.webp?alt=media', 'https://firebasestorage.googleapis.com/v0/b/masal-db-6cc78.appspot.com/o/photos%2Fsobha%20windsor%2Fsobha%20windsor_image_19.webp?alt=media', 'https://firebasestorage.googleapis.com/v0/b/masal-db-6cc78.appspot.com/o/photos%2Fsobha%20windsor%2Fsobha%20windsor_image_2.webp?alt=media', 'https://firebasestorage.googleapis.com/v0/b/masal-db-6cc78.appspot.com/o/photos%2Fsobha%20windsor%2Fsobha%20windsor_image_3.webp?alt=media', 'https://firebasestorage.googleapis.com/v0/b/masal-db-6cc78.appspot.com/o/photos%2Fsobha%20windsor%2Fsobha%20windsor_image_4.webp?alt=media', 'https://firebasestorage.googleapis.com/v0/b/masal-db-6cc78.appspot.com/o/photos%2Fsobha%20windsor%2Fsobha%20windsor_image_5.webp?alt=media', 'https://firebasestorage.googleapis.com/v0/b/masal-db-6cc78.appspot.com/o/photos%2Fsobha%20windsor%2Fsobha%20windsor_image_6.webp?alt=media', 'https://firebasestorage.googleapis.com/v0/b/masal-db-6cc78.appspot.com/o/photos%2Fsobha%20windsor%2Fsobha%20windsor_image_7.webp?alt=media', 'https://firebasestorage.googleapis.com/v0/b/masal-db-6cc78.appspot.com/o/photos%2Fsobha%20windsor%2Fsobha%20windsor_image_8.webp?alt=media', 'https://firebasestorage.googleapis.com/v0/b/masal-db-6cc78.appspot.com/o/photos%2Fsobha%20windsor%2Fsobha%20windsor_image_9.webp?alt=media']</t>
  </si>
  <si>
    <t>sobha city athena</t>
  </si>
  <si>
    <t>xPLqhMRazSStn79bUIdi</t>
  </si>
  <si>
    <t>['https://firebasestorage.googleapis.com/v0/b/masal-db-6cc78.appspot.com/o/photos%2Fsobha%20city%20athena%2Fsobha%20city%20athena_image_1.webp?alt=media', 'https://firebasestorage.googleapis.com/v0/b/masal-db-6cc78.appspot.com/o/photos%2Fsobha%20city%20athena%2Fsobha%20city%20athena_image_2.webp?alt=media']</t>
  </si>
  <si>
    <t>brigade calista</t>
  </si>
  <si>
    <t>xXl8A0b5ScoSbzLbLpiC</t>
  </si>
  <si>
    <t>['https://firebasestorage.googleapis.com/v0/b/masal-db-6cc78.appspot.com/o/photos%2Fbrigade%20calista%2Fbrigade%20calista_image_1.webp?alt=media', 'https://firebasestorage.googleapis.com/v0/b/masal-db-6cc78.appspot.com/o/photos%2Fbrigade%20calista%2Fbrigade%20calista_image_10.webp?alt=media', 'https://firebasestorage.googleapis.com/v0/b/masal-db-6cc78.appspot.com/o/photos%2Fbrigade%20calista%2Fbrigade%20calista_image_11.webp?alt=media', 'https://firebasestorage.googleapis.com/v0/b/masal-db-6cc78.appspot.com/o/photos%2Fbrigade%20calista%2Fbrigade%20calista_image_12.webp?alt=media', 'https://firebasestorage.googleapis.com/v0/b/masal-db-6cc78.appspot.com/o/photos%2Fbrigade%20calista%2Fbrigade%20calista_image_13.webp?alt=media', 'https://firebasestorage.googleapis.com/v0/b/masal-db-6cc78.appspot.com/o/photos%2Fbrigade%20calista%2Fbrigade%20calista_image_14.webp?alt=media', 'https://firebasestorage.googleapis.com/v0/b/masal-db-6cc78.appspot.com/o/photos%2Fbrigade%20calista%2Fbrigade%20calista_image_15.webp?alt=media', 'https://firebasestorage.googleapis.com/v0/b/masal-db-6cc78.appspot.com/o/photos%2Fbrigade%20calista%2Fbrigade%20calista_image_16.webp?alt=media', 'https://firebasestorage.googleapis.com/v0/b/masal-db-6cc78.appspot.com/o/photos%2Fbrigade%20calista%2Fbrigade%20calista_image_17.webp?alt=media', 'https://firebasestorage.googleapis.com/v0/b/masal-db-6cc78.appspot.com/o/photos%2Fbrigade%20calista%2Fbrigade%20calista_image_18.webp?alt=media', 'https://firebasestorage.googleapis.com/v0/b/masal-db-6cc78.appspot.com/o/photos%2Fbrigade%20calista%2Fbrigade%20calista_image_19.webp?alt=media', 'https://firebasestorage.googleapis.com/v0/b/masal-db-6cc78.appspot.com/o/photos%2Fbrigade%20calista%2Fbrigade%20calista_image_2.webp?alt=media', 'https://firebasestorage.googleapis.com/v0/b/masal-db-6cc78.appspot.com/o/photos%2Fbrigade%20calista%2Fbrigade%20calista_image_3.webp?alt=media', 'https://firebasestorage.googleapis.com/v0/b/masal-db-6cc78.appspot.com/o/photos%2Fbrigade%20calista%2Fbrigade%20calista_image_4.webp?alt=media', 'https://firebasestorage.googleapis.com/v0/b/masal-db-6cc78.appspot.com/o/photos%2Fbrigade%20calista%2Fbrigade%20calista_image_5.webp?alt=media', 'https://firebasestorage.googleapis.com/v0/b/masal-db-6cc78.appspot.com/o/photos%2Fbrigade%20calista%2Fbrigade%20calista_image_6.webp?alt=media', 'https://firebasestorage.googleapis.com/v0/b/masal-db-6cc78.appspot.com/o/photos%2Fbrigade%20calista%2Fbrigade%20calista_image_7.webp?alt=media', 'https://firebasestorage.googleapis.com/v0/b/masal-db-6cc78.appspot.com/o/photos%2Fbrigade%20calista%2Fbrigade%20calista_image_8.webp?alt=media', 'https://firebasestorage.googleapis.com/v0/b/masal-db-6cc78.appspot.com/o/photos%2Fbrigade%20calista%2Fbrigade%20calista_image_9.webp?alt=media']</t>
  </si>
  <si>
    <t>Sy. No. 165, Devanahalli Airport Road, next to Saint Gobain Pvt. Ltd, opp. Brigade Buena vista, Cheemasandra, Bommenahalli, Bengaluru, Karnataka 560049</t>
  </si>
  <si>
    <t>suraksha spring</t>
  </si>
  <si>
    <t>y6gfBWvklVr77ETkkeoJ</t>
  </si>
  <si>
    <t>m1 housing llp</t>
  </si>
  <si>
    <t>['https://firebasestorage.googleapis.com/v0/b/masal-db-6cc78.appspot.com/o/photos%2FSuraksha%20Spring%2FSuraksha%20Spring_image_1.webp?alt=media', 'https://firebasestorage.googleapis.com/v0/b/masal-db-6cc78.appspot.com/o/photos%2FSuraksha%20Spring%2FSuraksha%20Spring_image_10.webp?alt=media', 'https://firebasestorage.googleapis.com/v0/b/masal-db-6cc78.appspot.com/o/photos%2FSuraksha%20Spring%2FSuraksha%20Spring_image_11.webp?alt=media', 'https://firebasestorage.googleapis.com/v0/b/masal-db-6cc78.appspot.com/o/photos%2FSuraksha%20Spring%2FSuraksha%20Spring_image_12.webp?alt=media', 'https://firebasestorage.googleapis.com/v0/b/masal-db-6cc78.appspot.com/o/photos%2FSuraksha%20Spring%2FSuraksha%20Spring_image_13.webp?alt=media', 'https://firebasestorage.googleapis.com/v0/b/masal-db-6cc78.appspot.com/o/photos%2FSuraksha%20Spring%2FSuraksha%20Spring_image_14.webp?alt=media', 'https://firebasestorage.googleapis.com/v0/b/masal-db-6cc78.appspot.com/o/photos%2FSuraksha%20Spring%2FSuraksha%20Spring_image_15.webp?alt=media', 'https://firebasestorage.googleapis.com/v0/b/masal-db-6cc78.appspot.com/o/photos%2FSuraksha%20Spring%2FSuraksha%20Spring_image_16.webp?alt=media', 'https://firebasestorage.googleapis.com/v0/b/masal-db-6cc78.appspot.com/o/photos%2FSuraksha%20Spring%2FSuraksha%20Spring_image_17.webp?alt=media', 'https://firebasestorage.googleapis.com/v0/b/masal-db-6cc78.appspot.com/o/photos%2FSuraksha%20Spring%2FSuraksha%20Spring_image_18.webp?alt=media', 'https://firebasestorage.googleapis.com/v0/b/masal-db-6cc78.appspot.com/o/photos%2FSuraksha%20Spring%2FSuraksha%20Spring_image_19.webp?alt=media', 'https://firebasestorage.googleapis.com/v0/b/masal-db-6cc78.appspot.com/o/photos%2FSuraksha%20Spring%2FSuraksha%20Spring_image_2.webp?alt=media', 'https://firebasestorage.googleapis.com/v0/b/masal-db-6cc78.appspot.com/o/photos%2FSuraksha%20Spring%2FSuraksha%20Spring_image_3.webp?alt=media', 'https://firebasestorage.googleapis.com/v0/b/masal-db-6cc78.appspot.com/o/photos%2FSuraksha%20Spring%2FSuraksha%20Spring_image_4.webp?alt=media', 'https://firebasestorage.googleapis.com/v0/b/masal-db-6cc78.appspot.com/o/photos%2FSuraksha%20Spring%2FSuraksha%20Spring_image_5.webp?alt=media', 'https://firebasestorage.googleapis.com/v0/b/masal-db-6cc78.appspot.com/o/photos%2FSuraksha%20Spring%2FSuraksha%20Spring_image_6.webp?alt=media', 'https://firebasestorage.googleapis.com/v0/b/masal-db-6cc78.appspot.com/o/photos%2FSuraksha%20Spring%2FSuraksha%20Spring_image_7.webp?alt=media', 'https://firebasestorage.googleapis.com/v0/b/masal-db-6cc78.appspot.com/o/photos%2FSuraksha%20Spring%2FSuraksha%20Spring_image_8.webp?alt=media', 'https://firebasestorage.googleapis.com/v0/b/masal-db-6cc78.appspot.com/o/photos%2FSuraksha%20Spring%2FSuraksha%20Spring_image_9.webp?alt=media']</t>
  </si>
  <si>
    <t>m1 homes</t>
  </si>
  <si>
    <t>Sy no. 36, 10, Begur - Koppa Rd, Suraksha nagar, Yelenahalli, Akshayanagar, Bengaluru, Karnataka 560068</t>
  </si>
  <si>
    <t>sobha ayana at dream acres wing 60 to 71</t>
  </si>
  <si>
    <t>yBpsgLe2zfxk7EpFt4BY</t>
  </si>
  <si>
    <t>['Electricity', 'CCTV Surveillance', 'Outdoor Sports facility', 'Parks', 'Power Backup', 'Water and Sanitation']</t>
  </si>
  <si>
    <t>oceanus white meadows</t>
  </si>
  <si>
    <t>yKj8LUysec40JFMYQMmB</t>
  </si>
  <si>
    <t>oceanus dwellings pvt ltd</t>
  </si>
  <si>
    <t>['https://firebasestorage.googleapis.com/v0/b/masal-db-6cc78.appspot.com/o/photos%2Foceanus%20white%20meadows%2Foceanus%20white%20meadows_image_1.webp?alt=media', 'https://firebasestorage.googleapis.com/v0/b/masal-db-6cc78.appspot.com/o/photos%2Foceanus%20white%20meadows%2Foceanus%20white%20meadows_image_2.webp?alt=media', 'https://firebasestorage.googleapis.com/v0/b/masal-db-6cc78.appspot.com/o/photos%2Foceanus%20white%20meadows%2Foceanus%20white%20meadows_image_3.webp?alt=media', 'https://firebasestorage.googleapis.com/v0/b/masal-db-6cc78.appspot.com/o/photos%2Foceanus%20white%20meadows%2Foceanus%20white%20meadows_image_4.webp?alt=media', 'https://firebasestorage.googleapis.com/v0/b/masal-db-6cc78.appspot.com/o/photos%2Foceanus%20white%20meadows%2Foceanus%20white%20meadows_image_5.webp?alt=media', 'https://firebasestorage.googleapis.com/v0/b/masal-db-6cc78.appspot.com/o/photos%2Foceanus%20white%20meadows%2Foceanus%20white%20meadows_image_6.webp?alt=media', 'https://firebasestorage.googleapis.com/v0/b/masal-db-6cc78.appspot.com/o/photos%2Foceanus%20white%20meadows%2Foceanus%20white%20meadows_image_7.webp?alt=media']</t>
  </si>
  <si>
    <t>oceanus dwellings</t>
  </si>
  <si>
    <t>21/2, kembathalli, 80, Road, Anjanapura 11th Block, Bengaluru, Karnataka 560083</t>
  </si>
  <si>
    <t>12Â° 51' 12.5928" N 77Â° 34' 30.81" E</t>
  </si>
  <si>
    <t>sizzle sidvin horizon</t>
  </si>
  <si>
    <t>yWq5IOmbJ4juvtZRH539</t>
  </si>
  <si>
    <t>sidvin developers pvt ltd</t>
  </si>
  <si>
    <t>['1200sqft', '1500sqft', '2400sqft', '600sqft', '900sqft']</t>
  </si>
  <si>
    <t>['https://firebasestorage.googleapis.com/v0/b/masal-db-6cc78.appspot.com/o/photos%2FSizzle%20Sidvin%20Horizon%2FSizzle%20Sidvin%20Horizon_image_1.webp?alt=media', 'https://firebasestorage.googleapis.com/v0/b/masal-db-6cc78.appspot.com/o/photos%2FSizzle%20Sidvin%20Horizon%2FSizzle%20Sidvin%20Horizon_image_10.webp?alt=media', 'https://firebasestorage.googleapis.com/v0/b/masal-db-6cc78.appspot.com/o/photos%2FSizzle%20Sidvin%20Horizon%2FSizzle%20Sidvin%20Horizon_image_11.webp?alt=media', 'https://firebasestorage.googleapis.com/v0/b/masal-db-6cc78.appspot.com/o/photos%2FSizzle%20Sidvin%20Horizon%2FSizzle%20Sidvin%20Horizon_image_12.webp?alt=media', 'https://firebasestorage.googleapis.com/v0/b/masal-db-6cc78.appspot.com/o/photos%2FSizzle%20Sidvin%20Horizon%2FSizzle%20Sidvin%20Horizon_image_13.webp?alt=media', 'https://firebasestorage.googleapis.com/v0/b/masal-db-6cc78.appspot.com/o/photos%2FSizzle%20Sidvin%20Horizon%2FSizzle%20Sidvin%20Horizon_image_14.webp?alt=media', 'https://firebasestorage.googleapis.com/v0/b/masal-db-6cc78.appspot.com/o/photos%2FSizzle%20Sidvin%20Horizon%2FSizzle%20Sidvin%20Horizon_image_15.webp?alt=media', 'https://firebasestorage.googleapis.com/v0/b/masal-db-6cc78.appspot.com/o/photos%2FSizzle%20Sidvin%20Horizon%2FSizzle%20Sidvin%20Horizon_image_16.webp?alt=media', 'https://firebasestorage.googleapis.com/v0/b/masal-db-6cc78.appspot.com/o/photos%2FSizzle%20Sidvin%20Horizon%2FSizzle%20Sidvin%20Horizon_image_17.webp?alt=media', 'https://firebasestorage.googleapis.com/v0/b/masal-db-6cc78.appspot.com/o/photos%2FSizzle%20Sidvin%20Horizon%2FSizzle%20Sidvin%20Horizon_image_18.webp?alt=media', 'https://firebasestorage.googleapis.com/v0/b/masal-db-6cc78.appspot.com/o/photos%2FSizzle%20Sidvin%20Horizon%2FSizzle%20Sidvin%20Horizon_image_19.webp?alt=media', 'https://firebasestorage.googleapis.com/v0/b/masal-db-6cc78.appspot.com/o/photos%2FSizzle%20Sidvin%20Horizon%2FSizzle%20Sidvin%20Horizon_image_2.webp?alt=media', 'https://firebasestorage.googleapis.com/v0/b/masal-db-6cc78.appspot.com/o/photos%2FSizzle%20Sidvin%20Horizon%2FSizzle%20Sidvin%20Horizon_image_20.webp?alt=media', 'https://firebasestorage.googleapis.com/v0/b/masal-db-6cc78.appspot.com/o/photos%2FSizzle%20Sidvin%20Horizon%2FSizzle%20Sidvin%20Horizon_image_3.webp?alt=media', 'https://firebasestorage.googleapis.com/v0/b/masal-db-6cc78.appspot.com/o/photos%2FSizzle%20Sidvin%20Horizon%2FSizzle%20Sidvin%20Horizon_image_4.webp?alt=media', 'https://firebasestorage.googleapis.com/v0/b/masal-db-6cc78.appspot.com/o/photos%2FSizzle%20Sidvin%20Horizon%2FSizzle%20Sidvin%20Horizon_image_5.webp?alt=media', 'https://firebasestorage.googleapis.com/v0/b/masal-db-6cc78.appspot.com/o/photos%2FSizzle%20Sidvin%20Horizon%2FSizzle%20Sidvin%20Horizon_image_6.webp?alt=media', 'https://firebasestorage.googleapis.com/v0/b/masal-db-6cc78.appspot.com/o/photos%2FSizzle%20Sidvin%20Horizon%2FSizzle%20Sidvin%20Horizon_image_7.webp?alt=media', 'https://firebasestorage.googleapis.com/v0/b/masal-db-6cc78.appspot.com/o/photos%2FSizzle%20Sidvin%20Horizon%2FSizzle%20Sidvin%20Horizon_image_8.webp?alt=media', 'https://firebasestorage.googleapis.com/v0/b/masal-db-6cc78.appspot.com/o/photos%2FSizzle%20Sidvin%20Horizon%2FSizzle%20Sidvin%20Horizon_image_9.webp?alt=media']</t>
  </si>
  <si>
    <t>sizzle properties</t>
  </si>
  <si>
    <t>3Q33+RH9, Nimbekaipura, Katamnallur, Karnataka 562129</t>
  </si>
  <si>
    <t>assetz 66 and shibui</t>
  </si>
  <si>
    <t>yZg2ymiRZIAmcI8wfYdX</t>
  </si>
  <si>
    <t>apg environment homes private limited</t>
  </si>
  <si>
    <t>12Â° 58' 23.772" N 77Â° 45' 1.548" E</t>
  </si>
  <si>
    <t>ds max skyshubham</t>
  </si>
  <si>
    <t>yhUzcvOCsNw6SFzEWYz3</t>
  </si>
  <si>
    <t>['https://firebasestorage.googleapis.com/v0/b/masal-db-6cc78.appspot.com/o/photos%2Fds%20max%20skyshubham%2Fds%20max%20skyshubham_image_1.webp?alt=media', 'https://firebasestorage.googleapis.com/v0/b/masal-db-6cc78.appspot.com/o/photos%2Fds%20max%20skyshubham%2Fds%20max%20skyshubham_image_10.webp?alt=media', 'https://firebasestorage.googleapis.com/v0/b/masal-db-6cc78.appspot.com/o/photos%2Fds%20max%20skyshubham%2Fds%20max%20skyshubham_image_11.webp?alt=media', 'https://firebasestorage.googleapis.com/v0/b/masal-db-6cc78.appspot.com/o/photos%2Fds%20max%20skyshubham%2Fds%20max%20skyshubham_image_12.webp?alt=media', 'https://firebasestorage.googleapis.com/v0/b/masal-db-6cc78.appspot.com/o/photos%2Fds%20max%20skyshubham%2Fds%20max%20skyshubham_image_13.webp?alt=media', 'https://firebasestorage.googleapis.com/v0/b/masal-db-6cc78.appspot.com/o/photos%2Fds%20max%20skyshubham%2Fds%20max%20skyshubham_image_14.webp?alt=media', 'https://firebasestorage.googleapis.com/v0/b/masal-db-6cc78.appspot.com/o/photos%2Fds%20max%20skyshubham%2Fds%20max%20skyshubham_image_15.webp?alt=media', 'https://firebasestorage.googleapis.com/v0/b/masal-db-6cc78.appspot.com/o/photos%2Fds%20max%20skyshubham%2Fds%20max%20skyshubham_image_16.webp?alt=media', 'https://firebasestorage.googleapis.com/v0/b/masal-db-6cc78.appspot.com/o/photos%2Fds%20max%20skyshubham%2Fds%20max%20skyshubham_image_17.webp?alt=media', 'https://firebasestorage.googleapis.com/v0/b/masal-db-6cc78.appspot.com/o/photos%2Fds%20max%20skyshubham%2Fds%20max%20skyshubham_image_18.webp?alt=media', 'https://firebasestorage.googleapis.com/v0/b/masal-db-6cc78.appspot.com/o/photos%2Fds%20max%20skyshubham%2Fds%20max%20skyshubham_image_19.webp?alt=media', 'https://firebasestorage.googleapis.com/v0/b/masal-db-6cc78.appspot.com/o/photos%2Fds%20max%20skyshubham%2Fds%20max%20skyshubham_image_2.webp?alt=media', 'https://firebasestorage.googleapis.com/v0/b/masal-db-6cc78.appspot.com/o/photos%2Fds%20max%20skyshubham%2Fds%20max%20skyshubham_image_3.webp?alt=media', 'https://firebasestorage.googleapis.com/v0/b/masal-db-6cc78.appspot.com/o/photos%2Fds%20max%20skyshubham%2Fds%20max%20skyshubham_image_4.webp?alt=media', 'https://firebasestorage.googleapis.com/v0/b/masal-db-6cc78.appspot.com/o/photos%2Fds%20max%20skyshubham%2Fds%20max%20skyshubham_image_5.webp?alt=media', 'https://firebasestorage.googleapis.com/v0/b/masal-db-6cc78.appspot.com/o/photos%2Fds%20max%20skyshubham%2Fds%20max%20skyshubham_image_6.webp?alt=media', 'https://firebasestorage.googleapis.com/v0/b/masal-db-6cc78.appspot.com/o/photos%2Fds%20max%20skyshubham%2Fds%20max%20skyshubham_image_7.webp?alt=media', 'https://firebasestorage.googleapis.com/v0/b/masal-db-6cc78.appspot.com/o/photos%2Fds%20max%20skyshubham%2Fds%20max%20skyshubham_image_8.webp?alt=media', 'https://firebasestorage.googleapis.com/v0/b/masal-db-6cc78.appspot.com/o/photos%2Fds%20max%20skyshubham%2Fds%20max%20skyshubham_image_9.webp?alt=media']</t>
  </si>
  <si>
    <t>purva kenso hills</t>
  </si>
  <si>
    <t>ywXxmjSETE957mDHuacw</t>
  </si>
  <si>
    <t>puravankara ltd</t>
  </si>
  <si>
    <t>['1000sqft', '1200sqft', '1400sqft', '1500sqft', '1600sqft', '1800sqft', '2000sqft', '2400sqft']</t>
  </si>
  <si>
    <t>['https://firebasestorage.googleapis.com/v0/b/masal-db-6cc78.appspot.com/o/photos%2FPurva%20Kenso%20Hills%2FPurva%20Kenso%20Hills_image_1.webp?alt=media', 'https://firebasestorage.googleapis.com/v0/b/masal-db-6cc78.appspot.com/o/photos%2FPurva%20Kenso%20Hills%2FPurva%20Kenso%20Hills_image_2.webp?alt=media', 'https://firebasestorage.googleapis.com/v0/b/masal-db-6cc78.appspot.com/o/photos%2FPurva%20Kenso%20Hills%2FPurva%20Kenso%20Hills_image_3.webp?alt=media', 'https://firebasestorage.googleapis.com/v0/b/masal-db-6cc78.appspot.com/o/photos%2FPurva%20Kenso%20Hills%2FPurva%20Kenso%20Hills_image_4.webp?alt=media', 'https://firebasestorage.googleapis.com/v0/b/masal-db-6cc78.appspot.com/o/photos%2FPurva%20Kenso%20Hills%2FPurva%20Kenso%20Hills_image_5.webp?alt=media', 'https://firebasestorage.googleapis.com/v0/b/masal-db-6cc78.appspot.com/o/photos%2FPurva%20Kenso%20Hills%2FPurva%20Kenso%20Hills_image_6.webp?alt=media']</t>
  </si>
  <si>
    <t>near, Sarjapura - Attibele Rd, near Bishop Cotton Academy, Billapura, S.Medihalli, Bengaluru, Karnataka 562125</t>
  </si>
  <si>
    <t>ajmera lakeside paradise</t>
  </si>
  <si>
    <t>zYoZJdGJcItORwKrrQ9n</t>
  </si>
  <si>
    <t>['https://firebasestorage.googleapis.com/v0/b/masal-db-6cc78.appspot.com/o/photos%2Fajmera%20lakeside%20paradise%2Fajmera%20lakeside%20paradise_image_1.webp?alt=media', 'https://firebasestorage.googleapis.com/v0/b/masal-db-6cc78.appspot.com/o/photos%2Fajmera%20lakeside%20paradise%2Fajmera%20lakeside%20paradise_image_10.webp?alt=media', 'https://firebasestorage.googleapis.com/v0/b/masal-db-6cc78.appspot.com/o/photos%2Fajmera%20lakeside%20paradise%2Fajmera%20lakeside%20paradise_image_11.webp?alt=media', 'https://firebasestorage.googleapis.com/v0/b/masal-db-6cc78.appspot.com/o/photos%2Fajmera%20lakeside%20paradise%2Fajmera%20lakeside%20paradise_image_12.webp?alt=media', 'https://firebasestorage.googleapis.com/v0/b/masal-db-6cc78.appspot.com/o/photos%2Fajmera%20lakeside%20paradise%2Fajmera%20lakeside%20paradise_image_13.webp?alt=media', 'https://firebasestorage.googleapis.com/v0/b/masal-db-6cc78.appspot.com/o/photos%2Fajmera%20lakeside%20paradise%2Fajmera%20lakeside%20paradise_image_14.webp?alt=media', 'https://firebasestorage.googleapis.com/v0/b/masal-db-6cc78.appspot.com/o/photos%2Fajmera%20lakeside%20paradise%2Fajmera%20lakeside%20paradise_image_15.webp?alt=media', 'https://firebasestorage.googleapis.com/v0/b/masal-db-6cc78.appspot.com/o/photos%2Fajmera%20lakeside%20paradise%2Fajmera%20lakeside%20paradise_image_16.webp?alt=media', 'https://firebasestorage.googleapis.com/v0/b/masal-db-6cc78.appspot.com/o/photos%2Fajmera%20lakeside%20paradise%2Fajmera%20lakeside%20paradise_image_17.webp?alt=media', 'https://firebasestorage.googleapis.com/v0/b/masal-db-6cc78.appspot.com/o/photos%2Fajmera%20lakeside%20paradise%2Fajmera%20lakeside%20paradise_image_18.webp?alt=media', 'https://firebasestorage.googleapis.com/v0/b/masal-db-6cc78.appspot.com/o/photos%2Fajmera%20lakeside%20paradise%2Fajmera%20lakeside%20paradise_image_19.webp?alt=media', 'https://firebasestorage.googleapis.com/v0/b/masal-db-6cc78.appspot.com/o/photos%2Fajmera%20lakeside%20paradise%2Fajmera%20lakeside%20paradise_image_2.webp?alt=media', 'https://firebasestorage.googleapis.com/v0/b/masal-db-6cc78.appspot.com/o/photos%2Fajmera%20lakeside%20paradise%2Fajmera%20lakeside%20paradise_image_3.webp?alt=media', 'https://firebasestorage.googleapis.com/v0/b/masal-db-6cc78.appspot.com/o/photos%2Fajmera%20lakeside%20paradise%2Fajmera%20lakeside%20paradise_image_4.webp?alt=media', 'https://firebasestorage.googleapis.com/v0/b/masal-db-6cc78.appspot.com/o/photos%2Fajmera%20lakeside%20paradise%2Fajmera%20lakeside%20paradise_image_5.webp?alt=media', 'https://firebasestorage.googleapis.com/v0/b/masal-db-6cc78.appspot.com/o/photos%2Fajmera%20lakeside%20paradise%2Fajmera%20lakeside%20paradise_image_6.webp?alt=media', 'https://firebasestorage.googleapis.com/v0/b/masal-db-6cc78.appspot.com/o/photos%2Fajmera%20lakeside%20paradise%2Fajmera%20lakeside%20paradise_image_7.webp?alt=media', 'https://firebasestorage.googleapis.com/v0/b/masal-db-6cc78.appspot.com/o/photos%2Fajmera%20lakeside%20paradise%2Fajmera%20lakeside%20paradise_image_8.webp?alt=media', 'https://firebasestorage.googleapis.com/v0/b/masal-db-6cc78.appspot.com/o/photos%2Fajmera%20lakeside%20paradise%2Fajmera%20lakeside%20paradise_image_9.webp?alt=media']</t>
  </si>
  <si>
    <t>ajmera</t>
  </si>
  <si>
    <t>purva oakshire</t>
  </si>
  <si>
    <t>zzAnmazklb4JWwuggnPC</t>
  </si>
  <si>
    <t>['1500sqft', '1800sqft', '2400sqft', '3000sqft', '3200sqft', '4000sqft']</t>
  </si>
  <si>
    <t>['https://firebasestorage.googleapis.com/v0/b/masal-db-6cc78.appspot.com/o/photos%2FPurva%20Oakshire%2FPurva%20Oakshire_image_1.webp?alt=media', 'https://firebasestorage.googleapis.com/v0/b/masal-db-6cc78.appspot.com/o/photos%2FPurva%20Oakshire%2FPurva%20Oakshire_image_2.webp?alt=media', 'https://firebasestorage.googleapis.com/v0/b/masal-db-6cc78.appspot.com/o/photos%2FPurva%20Oakshire%2FPurva%20Oakshire_image_3.webp?alt=media', 'https://firebasestorage.googleapis.com/v0/b/masal-db-6cc78.appspot.com/o/photos%2FPurva%20Oakshire%2FPurva%20Oakshire_image_4.webp?alt=media', 'https://firebasestorage.googleapis.com/v0/b/masal-db-6cc78.appspot.com/o/photos%2FPurva%20Oakshire%2FPurva%20Oakshire_image_5.webp?alt=media', 'https://firebasestorage.googleapis.com/v0/b/masal-db-6cc78.appspot.com/o/photos%2FPurva%20Oakshire%2FPurva%20Oakshire_image_6.webp?alt=media', 'https://firebasestorage.googleapis.com/v0/b/masal-db-6cc78.appspot.com/o/photos%2FPurva%20Oakshire%2FPurva%20Oakshire_image_7.webp?alt=media', 'https://firebasestorage.googleapis.com/v0/b/masal-db-6cc78.appspot.com/o/photos%2FPurva%20Oakshire%2FPurva%20Oakshire_image_8.webp?alt=media']</t>
  </si>
  <si>
    <t>Bidarahalli Hobli, Bangalore East, Taluk, Rampura, Bengaluru, Karnataka 560049</t>
  </si>
  <si>
    <t>Tier</t>
  </si>
  <si>
    <t>D</t>
  </si>
  <si>
    <t>Mahidhara</t>
  </si>
  <si>
    <t>Icon Infra Shelters</t>
  </si>
  <si>
    <t>Vijay</t>
  </si>
  <si>
    <t>Hiranandani</t>
  </si>
  <si>
    <t>SS Builders</t>
  </si>
  <si>
    <t>R K Developers</t>
  </si>
  <si>
    <t>Mantri</t>
  </si>
  <si>
    <t>Mentsu</t>
  </si>
  <si>
    <t>Diamante</t>
  </si>
  <si>
    <t>Bhavisha Homes</t>
  </si>
  <si>
    <t>Milana Future City</t>
  </si>
  <si>
    <t>Natura Avenue</t>
  </si>
  <si>
    <t>G K Developers</t>
  </si>
  <si>
    <t>Chalet Hotel</t>
  </si>
  <si>
    <t>Indiabuild Developers</t>
  </si>
  <si>
    <t>Annagh International</t>
  </si>
  <si>
    <t>MB Infra</t>
  </si>
  <si>
    <t>Akarsha Realty</t>
  </si>
  <si>
    <t>Sunrise Developers and Constructions</t>
  </si>
  <si>
    <t>Shankeshwar Landmark</t>
  </si>
  <si>
    <t>Bonitas Developers</t>
  </si>
  <si>
    <t>S K Builders</t>
  </si>
  <si>
    <t>Vilara Infra</t>
  </si>
  <si>
    <t>Confident Projects India</t>
  </si>
  <si>
    <t>ABD Builders</t>
  </si>
  <si>
    <t>Oravia Buildcraft</t>
  </si>
  <si>
    <t>R V Builders</t>
  </si>
  <si>
    <t>Nirmala Construction</t>
  </si>
  <si>
    <t>Pionier Project</t>
  </si>
  <si>
    <t>Shivakar Developers</t>
  </si>
  <si>
    <t>Saraf Polysyntetics</t>
  </si>
  <si>
    <t>Reddy Bondala</t>
  </si>
  <si>
    <t>Konduru Srinivasulu</t>
  </si>
  <si>
    <t>Luxuria Homes</t>
  </si>
  <si>
    <t>Brick Culture Housing</t>
  </si>
  <si>
    <t>M S Vijaykumar</t>
  </si>
  <si>
    <t>Terra Blue</t>
  </si>
  <si>
    <t>AMT</t>
  </si>
  <si>
    <t>SKP</t>
  </si>
  <si>
    <t>Futureearth</t>
  </si>
  <si>
    <t>Vijayashree Developers</t>
  </si>
  <si>
    <t>Vibez estates</t>
  </si>
  <si>
    <t>JR Housing</t>
  </si>
  <si>
    <t>Siri Malle Infra Developers</t>
  </si>
  <si>
    <t>SLNS Avyuktha Homes</t>
  </si>
  <si>
    <t>Basavaiah G(Individual)</t>
  </si>
  <si>
    <t>Maa Homes</t>
  </si>
  <si>
    <t>Total Green Homes</t>
  </si>
  <si>
    <t>S R Estates</t>
  </si>
  <si>
    <t>COCO Aldea</t>
  </si>
  <si>
    <t>Cornerstone Properties</t>
  </si>
  <si>
    <t>7 Hills Properties</t>
  </si>
  <si>
    <t>Deamante</t>
  </si>
  <si>
    <t>Ambiience Projects</t>
  </si>
  <si>
    <t>Ameliorate Realtors</t>
  </si>
  <si>
    <t>CD</t>
  </si>
  <si>
    <t>Blue Valley</t>
  </si>
  <si>
    <t>K Dodda</t>
  </si>
  <si>
    <t>Legacy Global</t>
  </si>
  <si>
    <t>Sri Venkateshwara Builders</t>
  </si>
  <si>
    <t>Mythreyi</t>
  </si>
  <si>
    <t>BlueJay</t>
  </si>
  <si>
    <t>Mariyam Infrastructures</t>
  </si>
  <si>
    <t>Axis Concept</t>
  </si>
  <si>
    <t xml:space="preserve"> Ramky Estates &amp; Farms Limited</t>
  </si>
  <si>
    <t>Guru Punvaani</t>
  </si>
  <si>
    <r>
      <rPr>
        <rFont val="Montserrat, Arial, sans-serif"/>
        <color rgb="FF909090"/>
        <sz val="11.0"/>
      </rPr>
      <t>PRM/KA/RERA/1251/309/PR/180728/001945</t>
    </r>
  </si>
  <si>
    <r>
      <rPr>
        <rFont val="Ubuntu, sans-serif"/>
        <color theme="1"/>
      </rPr>
      <t>PRM/KA/RERA/1251/310/PR/201022/005350</t>
    </r>
  </si>
</sst>
</file>

<file path=xl/styles.xml><?xml version="1.0" encoding="utf-8"?>
<styleSheet xmlns="http://schemas.openxmlformats.org/spreadsheetml/2006/main" xmlns:x14ac="http://schemas.microsoft.com/office/spreadsheetml/2009/9/ac" xmlns:mc="http://schemas.openxmlformats.org/markup-compatibility/2006">
  <numFmts count="14">
    <numFmt numFmtId="164" formatCode="M/d/yyyy"/>
    <numFmt numFmtId="165" formatCode="yyyy&quot;-&quot;mm"/>
    <numFmt numFmtId="166" formatCode="mm-dd-yyyy"/>
    <numFmt numFmtId="167" formatCode="m-d-yyyy"/>
    <numFmt numFmtId="168" formatCode="#,##0.0"/>
    <numFmt numFmtId="169" formatCode="mmm, yyyy"/>
    <numFmt numFmtId="170" formatCode="mmmm, yyyy"/>
    <numFmt numFmtId="171" formatCode="mmm yyyy"/>
    <numFmt numFmtId="172" formatCode="m, d"/>
    <numFmt numFmtId="173" formatCode="mmm,yyyy"/>
    <numFmt numFmtId="174" formatCode="m, d, yyyy"/>
    <numFmt numFmtId="175" formatCode="mmm, d"/>
    <numFmt numFmtId="176" formatCode="mmm-d"/>
    <numFmt numFmtId="177" formatCode="mmmm-d"/>
  </numFmts>
  <fonts count="31">
    <font>
      <sz val="10.0"/>
      <color rgb="FF000000"/>
      <name val="Arial"/>
      <scheme val="minor"/>
    </font>
    <font>
      <color theme="1"/>
      <name val="Montserrat"/>
    </font>
    <font>
      <b/>
      <color theme="1"/>
      <name val="Montserrat"/>
    </font>
    <font>
      <sz val="9.0"/>
      <color rgb="FF000000"/>
      <name val="Montserrat"/>
    </font>
    <font>
      <sz val="11.0"/>
      <color theme="1"/>
      <name val="Calibri"/>
    </font>
    <font>
      <color rgb="FF000000"/>
      <name val="Arial"/>
    </font>
    <font>
      <color rgb="FF676767"/>
      <name val="Ubuntu"/>
    </font>
    <font>
      <color theme="1"/>
      <name val="Arial"/>
      <scheme val="minor"/>
    </font>
    <font>
      <sz val="11.0"/>
      <color rgb="FF000000"/>
      <name val="Montserrat"/>
    </font>
    <font>
      <b/>
      <sz val="11.0"/>
      <color rgb="FF000000"/>
      <name val="Calibri"/>
    </font>
    <font>
      <sz val="11.0"/>
      <color rgb="FF000000"/>
      <name val="Calibri"/>
    </font>
    <font>
      <sz val="9.0"/>
      <color rgb="FF000000"/>
      <name val="&quot;Google Sans Mono&quot;"/>
    </font>
    <font>
      <sz val="9.0"/>
      <color rgb="FF1F1F1F"/>
      <name val="&quot;Google Sans&quot;"/>
    </font>
    <font>
      <sz val="10.0"/>
      <color theme="1"/>
      <name val="Arial"/>
      <scheme val="minor"/>
    </font>
    <font>
      <b/>
      <color theme="1"/>
      <name val="Arial"/>
      <scheme val="minor"/>
    </font>
    <font>
      <color theme="1"/>
      <name val="Arial"/>
    </font>
    <font>
      <b/>
      <color theme="1"/>
      <name val="Arial"/>
    </font>
    <font>
      <u/>
      <color theme="1"/>
      <name val="Arial"/>
    </font>
    <font>
      <u/>
      <color theme="1"/>
      <name val="Arial"/>
    </font>
    <font>
      <u/>
      <color rgb="FF0000FF"/>
      <name val="Arial"/>
    </font>
    <font>
      <u/>
      <color rgb="FF0000FF"/>
      <name val="Arial"/>
    </font>
    <font>
      <u/>
      <color theme="1"/>
      <name val="Arial"/>
    </font>
    <font>
      <b/>
      <u/>
      <color theme="1"/>
      <name val="Arial"/>
    </font>
    <font>
      <u/>
      <color rgb="FF0000FF"/>
      <name val="Arial"/>
    </font>
    <font>
      <color theme="1"/>
      <name val="Ubuntu"/>
    </font>
    <font>
      <b/>
      <u/>
      <color theme="1"/>
      <name val="Arial"/>
    </font>
    <font>
      <u/>
      <color rgb="FF1155CC"/>
      <name val="Arial"/>
    </font>
    <font>
      <u/>
      <color rgb="FF1155CC"/>
      <name val="Arial"/>
    </font>
    <font>
      <u/>
      <color rgb="FF1155CC"/>
      <name val="Arial"/>
    </font>
    <font>
      <b/>
      <color rgb="FF000000"/>
      <name val="Arial"/>
    </font>
    <font>
      <sz val="11.0"/>
      <color rgb="FF000000"/>
      <name val="Arial"/>
    </font>
  </fonts>
  <fills count="28">
    <fill>
      <patternFill patternType="none"/>
    </fill>
    <fill>
      <patternFill patternType="lightGray"/>
    </fill>
    <fill>
      <patternFill patternType="solid">
        <fgColor rgb="FFE6B8AF"/>
        <bgColor rgb="FFE6B8AF"/>
      </patternFill>
    </fill>
    <fill>
      <patternFill patternType="solid">
        <fgColor rgb="FFEA9999"/>
        <bgColor rgb="FFEA9999"/>
      </patternFill>
    </fill>
    <fill>
      <patternFill patternType="solid">
        <fgColor rgb="FFD9D2E9"/>
        <bgColor rgb="FFD9D2E9"/>
      </patternFill>
    </fill>
    <fill>
      <patternFill patternType="solid">
        <fgColor rgb="FFCFE2F3"/>
        <bgColor rgb="FFCFE2F3"/>
      </patternFill>
    </fill>
    <fill>
      <patternFill patternType="solid">
        <fgColor rgb="FFD9EAD3"/>
        <bgColor rgb="FFD9EAD3"/>
      </patternFill>
    </fill>
    <fill>
      <patternFill patternType="solid">
        <fgColor rgb="FFFFF2CC"/>
        <bgColor rgb="FFFFF2CC"/>
      </patternFill>
    </fill>
    <fill>
      <patternFill patternType="solid">
        <fgColor rgb="FFF9CB9C"/>
        <bgColor rgb="FFF9CB9C"/>
      </patternFill>
    </fill>
    <fill>
      <patternFill patternType="solid">
        <fgColor rgb="FFFFFFFF"/>
        <bgColor rgb="FFFFFFFF"/>
      </patternFill>
    </fill>
    <fill>
      <patternFill patternType="solid">
        <fgColor rgb="FFFF9900"/>
        <bgColor rgb="FFFF9900"/>
      </patternFill>
    </fill>
    <fill>
      <patternFill patternType="solid">
        <fgColor rgb="FFFFD966"/>
        <bgColor rgb="FFFFD966"/>
      </patternFill>
    </fill>
    <fill>
      <patternFill patternType="solid">
        <fgColor rgb="FFFFFF00"/>
        <bgColor rgb="FFFFFF00"/>
      </patternFill>
    </fill>
    <fill>
      <patternFill patternType="solid">
        <fgColor rgb="FFD0E0E3"/>
        <bgColor rgb="FFD0E0E3"/>
      </patternFill>
    </fill>
    <fill>
      <patternFill patternType="solid">
        <fgColor rgb="FFFF0000"/>
        <bgColor rgb="FFFF0000"/>
      </patternFill>
    </fill>
    <fill>
      <patternFill patternType="solid">
        <fgColor rgb="FFB6D7A8"/>
        <bgColor rgb="FFB6D7A8"/>
      </patternFill>
    </fill>
    <fill>
      <patternFill patternType="solid">
        <fgColor rgb="FF93C47D"/>
        <bgColor rgb="FF93C47D"/>
      </patternFill>
    </fill>
    <fill>
      <patternFill patternType="solid">
        <fgColor rgb="FF00FF00"/>
        <bgColor rgb="FF00FF00"/>
      </patternFill>
    </fill>
    <fill>
      <patternFill patternType="solid">
        <fgColor rgb="FF8064A2"/>
        <bgColor rgb="FF8064A2"/>
      </patternFill>
    </fill>
    <fill>
      <patternFill patternType="solid">
        <fgColor rgb="FFCCC0D9"/>
        <bgColor rgb="FFCCC0D9"/>
      </patternFill>
    </fill>
    <fill>
      <patternFill patternType="solid">
        <fgColor rgb="FFE5DFEC"/>
        <bgColor rgb="FFE5DFEC"/>
      </patternFill>
    </fill>
    <fill>
      <patternFill patternType="solid">
        <fgColor rgb="FF4A86E8"/>
        <bgColor rgb="FF4A86E8"/>
      </patternFill>
    </fill>
    <fill>
      <patternFill patternType="solid">
        <fgColor rgb="FFFF00FF"/>
        <bgColor rgb="FFFF00FF"/>
      </patternFill>
    </fill>
    <fill>
      <patternFill patternType="solid">
        <fgColor rgb="FFF4CCCC"/>
        <bgColor rgb="FFF4CCCC"/>
      </patternFill>
    </fill>
    <fill>
      <patternFill patternType="solid">
        <fgColor rgb="FFEEEEEE"/>
        <bgColor rgb="FFEEEEEE"/>
      </patternFill>
    </fill>
    <fill>
      <patternFill patternType="solid">
        <fgColor rgb="FF38761D"/>
        <bgColor rgb="FF38761D"/>
      </patternFill>
    </fill>
    <fill>
      <patternFill patternType="solid">
        <fgColor rgb="FF980000"/>
        <bgColor rgb="FF980000"/>
      </patternFill>
    </fill>
    <fill>
      <patternFill patternType="solid">
        <fgColor rgb="FFD5A6BD"/>
        <bgColor rgb="FFD5A6BD"/>
      </patternFill>
    </fill>
  </fills>
  <borders count="3">
    <border/>
    <border>
      <left style="thin">
        <color rgb="FF000000"/>
      </left>
      <right style="thin">
        <color rgb="FF000000"/>
      </right>
      <top style="thin">
        <color rgb="FF000000"/>
      </top>
      <bottom style="thin">
        <color rgb="FF000000"/>
      </bottom>
    </border>
    <border>
      <right style="thin">
        <color rgb="FF000000"/>
      </right>
      <top style="thin">
        <color rgb="FF000000"/>
      </top>
      <bottom style="thin">
        <color rgb="FF000000"/>
      </bottom>
    </border>
  </borders>
  <cellStyleXfs count="1">
    <xf borderId="0" fillId="0" fontId="0" numFmtId="0" applyAlignment="1" applyFont="1"/>
  </cellStyleXfs>
  <cellXfs count="235">
    <xf borderId="0" fillId="0" fontId="0" numFmtId="0" xfId="0" applyAlignment="1" applyFont="1">
      <alignment readingOrder="0" shrinkToFit="0" vertical="bottom" wrapText="0"/>
    </xf>
    <xf borderId="0" fillId="2" fontId="1" numFmtId="0" xfId="0" applyAlignment="1" applyFill="1" applyFont="1">
      <alignment horizontal="center" readingOrder="0" shrinkToFit="0" vertical="center" wrapText="1"/>
    </xf>
    <xf borderId="0" fillId="3" fontId="1" numFmtId="164" xfId="0" applyAlignment="1" applyFill="1" applyFont="1" applyNumberFormat="1">
      <alignment horizontal="center" readingOrder="0" shrinkToFit="0" vertical="center" wrapText="1"/>
    </xf>
    <xf borderId="0" fillId="4" fontId="1" numFmtId="0" xfId="0" applyAlignment="1" applyFill="1" applyFont="1">
      <alignment horizontal="center" readingOrder="0" shrinkToFit="0" vertical="center" wrapText="1"/>
    </xf>
    <xf borderId="0" fillId="5" fontId="1" numFmtId="0" xfId="0" applyAlignment="1" applyFill="1" applyFont="1">
      <alignment horizontal="center" readingOrder="0" shrinkToFit="0" vertical="center" wrapText="1"/>
    </xf>
    <xf borderId="0" fillId="6" fontId="1" numFmtId="0" xfId="0" applyAlignment="1" applyFill="1" applyFont="1">
      <alignment horizontal="center" readingOrder="0" shrinkToFit="0" vertical="center" wrapText="1"/>
    </xf>
    <xf borderId="0" fillId="7" fontId="1" numFmtId="4" xfId="0" applyAlignment="1" applyFill="1" applyFont="1" applyNumberFormat="1">
      <alignment horizontal="center" readingOrder="0" shrinkToFit="0" vertical="center" wrapText="1"/>
    </xf>
    <xf borderId="0" fillId="8" fontId="1" numFmtId="0" xfId="0" applyAlignment="1" applyFill="1" applyFont="1">
      <alignment horizontal="center" readingOrder="0" shrinkToFit="0" vertical="center" wrapText="1"/>
    </xf>
    <xf borderId="0" fillId="0" fontId="1" numFmtId="0" xfId="0" applyAlignment="1" applyFont="1">
      <alignment horizontal="center" shrinkToFit="0" vertical="center" wrapText="1"/>
    </xf>
    <xf borderId="0" fillId="0" fontId="2" numFmtId="0" xfId="0" applyAlignment="1" applyFont="1">
      <alignment horizontal="left" readingOrder="0" shrinkToFit="0" vertical="center" wrapText="1"/>
    </xf>
    <xf borderId="0" fillId="0" fontId="2" numFmtId="164" xfId="0" applyAlignment="1" applyFont="1" applyNumberFormat="1">
      <alignment horizontal="left" readingOrder="0" shrinkToFit="0" vertical="center" wrapText="1"/>
    </xf>
    <xf borderId="0" fillId="0" fontId="2" numFmtId="165" xfId="0" applyAlignment="1" applyFont="1" applyNumberFormat="1">
      <alignment horizontal="left" readingOrder="0" shrinkToFit="0" vertical="center" wrapText="1"/>
    </xf>
    <xf borderId="0" fillId="0" fontId="2" numFmtId="4" xfId="0" applyAlignment="1" applyFont="1" applyNumberFormat="1">
      <alignment horizontal="left" readingOrder="0" shrinkToFit="0" vertical="center" wrapText="1"/>
    </xf>
    <xf borderId="0" fillId="0" fontId="2" numFmtId="0" xfId="0" applyAlignment="1" applyFont="1">
      <alignment horizontal="left" shrinkToFit="0" vertical="center" wrapText="1"/>
    </xf>
    <xf borderId="0" fillId="0" fontId="2" numFmtId="10" xfId="0" applyAlignment="1" applyFont="1" applyNumberFormat="1">
      <alignment horizontal="left" readingOrder="0" shrinkToFit="0" vertical="center" wrapText="1"/>
    </xf>
    <xf borderId="0" fillId="0" fontId="1" numFmtId="0" xfId="0" applyAlignment="1" applyFont="1">
      <alignment readingOrder="0" vertical="center"/>
    </xf>
    <xf borderId="0" fillId="0" fontId="1" numFmtId="0" xfId="0" applyAlignment="1" applyFont="1">
      <alignment vertical="center"/>
    </xf>
    <xf borderId="0" fillId="0" fontId="1" numFmtId="0" xfId="0" applyAlignment="1" applyFont="1">
      <alignment vertical="center"/>
    </xf>
    <xf borderId="0" fillId="0" fontId="1" numFmtId="164" xfId="0" applyAlignment="1" applyFont="1" applyNumberFormat="1">
      <alignment vertical="center"/>
    </xf>
    <xf borderId="0" fillId="0" fontId="1" numFmtId="165" xfId="0" applyAlignment="1" applyFont="1" applyNumberFormat="1">
      <alignment vertical="center"/>
    </xf>
    <xf borderId="0" fillId="0" fontId="1" numFmtId="4" xfId="0" applyAlignment="1" applyFont="1" applyNumberFormat="1">
      <alignment vertical="center"/>
    </xf>
    <xf borderId="0" fillId="0" fontId="1" numFmtId="10" xfId="0" applyAlignment="1" applyFont="1" applyNumberFormat="1">
      <alignment vertical="center"/>
    </xf>
    <xf borderId="0" fillId="0" fontId="1" numFmtId="3" xfId="0" applyAlignment="1" applyFont="1" applyNumberFormat="1">
      <alignment vertical="center"/>
    </xf>
    <xf borderId="0" fillId="9" fontId="3" numFmtId="0" xfId="0" applyFill="1" applyFont="1"/>
    <xf borderId="0" fillId="9" fontId="3" numFmtId="0" xfId="0" applyAlignment="1" applyFont="1">
      <alignment readingOrder="0"/>
    </xf>
    <xf borderId="0" fillId="0" fontId="1" numFmtId="4" xfId="0" applyAlignment="1" applyFont="1" applyNumberFormat="1">
      <alignment readingOrder="0" vertical="center"/>
    </xf>
    <xf borderId="0" fillId="10" fontId="1" numFmtId="0" xfId="0" applyAlignment="1" applyFill="1" applyFont="1">
      <alignment readingOrder="0" vertical="center"/>
    </xf>
    <xf borderId="0" fillId="0" fontId="1" numFmtId="165" xfId="0" applyAlignment="1" applyFont="1" applyNumberFormat="1">
      <alignment readingOrder="0" vertical="center"/>
    </xf>
    <xf borderId="0" fillId="0" fontId="4" numFmtId="0" xfId="0" applyAlignment="1" applyFont="1">
      <alignment vertical="bottom"/>
    </xf>
    <xf borderId="0" fillId="0" fontId="1" numFmtId="164" xfId="0" applyAlignment="1" applyFont="1" applyNumberFormat="1">
      <alignment readingOrder="0" vertical="center"/>
    </xf>
    <xf borderId="0" fillId="9" fontId="3" numFmtId="165" xfId="0" applyFont="1" applyNumberFormat="1"/>
    <xf borderId="0" fillId="11" fontId="1" numFmtId="0" xfId="0" applyAlignment="1" applyFill="1" applyFont="1">
      <alignment vertical="center"/>
    </xf>
    <xf borderId="0" fillId="12" fontId="1" numFmtId="0" xfId="0" applyAlignment="1" applyFill="1" applyFont="1">
      <alignment vertical="center"/>
    </xf>
    <xf borderId="0" fillId="13" fontId="1" numFmtId="0" xfId="0" applyAlignment="1" applyFill="1" applyFont="1">
      <alignment vertical="center"/>
    </xf>
    <xf borderId="0" fillId="14" fontId="1" numFmtId="0" xfId="0" applyAlignment="1" applyFill="1" applyFont="1">
      <alignment vertical="center"/>
    </xf>
    <xf borderId="0" fillId="15" fontId="1" numFmtId="0" xfId="0" applyAlignment="1" applyFill="1" applyFont="1">
      <alignment vertical="center"/>
    </xf>
    <xf borderId="0" fillId="9" fontId="3" numFmtId="165" xfId="0" applyAlignment="1" applyFont="1" applyNumberFormat="1">
      <alignment readingOrder="0"/>
    </xf>
    <xf borderId="0" fillId="16" fontId="1" numFmtId="0" xfId="0" applyAlignment="1" applyFill="1" applyFont="1">
      <alignment vertical="center"/>
    </xf>
    <xf borderId="1" fillId="0" fontId="5" numFmtId="0" xfId="0" applyAlignment="1" applyBorder="1" applyFont="1">
      <alignment horizontal="left" readingOrder="0" shrinkToFit="0" vertical="top" wrapText="1"/>
    </xf>
    <xf borderId="0" fillId="9" fontId="6" numFmtId="0" xfId="0" applyAlignment="1" applyFont="1">
      <alignment readingOrder="0"/>
    </xf>
    <xf borderId="0" fillId="0" fontId="7" numFmtId="0" xfId="0" applyAlignment="1" applyFont="1">
      <alignment readingOrder="0"/>
    </xf>
    <xf borderId="0" fillId="10" fontId="1" numFmtId="0" xfId="0" applyAlignment="1" applyFont="1">
      <alignment vertical="center"/>
    </xf>
    <xf borderId="1" fillId="0" fontId="5" numFmtId="0" xfId="0" applyAlignment="1" applyBorder="1" applyFont="1">
      <alignment vertical="bottom"/>
    </xf>
    <xf borderId="1" fillId="0" fontId="5" numFmtId="0" xfId="0" applyAlignment="1" applyBorder="1" applyFont="1">
      <alignment readingOrder="0" vertical="bottom"/>
    </xf>
    <xf borderId="0" fillId="0" fontId="1" numFmtId="0" xfId="0" applyAlignment="1" applyFont="1">
      <alignment horizontal="left" shrinkToFit="0" vertical="center" wrapText="1"/>
    </xf>
    <xf borderId="0" fillId="0" fontId="1" numFmtId="164" xfId="0" applyAlignment="1" applyFont="1" applyNumberFormat="1">
      <alignment horizontal="left" shrinkToFit="0" vertical="center" wrapText="1"/>
    </xf>
    <xf borderId="0" fillId="0" fontId="1" numFmtId="165" xfId="0" applyAlignment="1" applyFont="1" applyNumberFormat="1">
      <alignment horizontal="left" shrinkToFit="0" vertical="center" wrapText="1"/>
    </xf>
    <xf borderId="0" fillId="0" fontId="8" numFmtId="0" xfId="0" applyAlignment="1" applyFont="1">
      <alignment horizontal="left" shrinkToFit="0" vertical="center" wrapText="1"/>
    </xf>
    <xf borderId="0" fillId="0" fontId="1" numFmtId="10" xfId="0" applyAlignment="1" applyFont="1" applyNumberFormat="1">
      <alignment horizontal="left" shrinkToFit="0" vertical="center" wrapText="1"/>
    </xf>
    <xf borderId="0" fillId="0" fontId="1" numFmtId="4" xfId="0" applyAlignment="1" applyFont="1" applyNumberFormat="1">
      <alignment horizontal="left" shrinkToFit="0" vertical="center" wrapText="1"/>
    </xf>
    <xf borderId="0" fillId="0" fontId="1" numFmtId="0" xfId="0" applyAlignment="1" applyFont="1">
      <alignment horizontal="left" readingOrder="0" shrinkToFit="0" vertical="center" wrapText="1"/>
    </xf>
    <xf borderId="0" fillId="0" fontId="1" numFmtId="164" xfId="0" applyAlignment="1" applyFont="1" applyNumberFormat="1">
      <alignment horizontal="left" readingOrder="0" shrinkToFit="0" vertical="center" wrapText="1"/>
    </xf>
    <xf borderId="0" fillId="0" fontId="1" numFmtId="4" xfId="0" applyAlignment="1" applyFont="1" applyNumberFormat="1">
      <alignment horizontal="left" readingOrder="0" shrinkToFit="0" vertical="center" wrapText="1"/>
    </xf>
    <xf borderId="0" fillId="0" fontId="7" numFmtId="0" xfId="0" applyFont="1"/>
    <xf borderId="1" fillId="0" fontId="9" numFmtId="0" xfId="0" applyAlignment="1" applyBorder="1" applyFont="1">
      <alignment horizontal="center" readingOrder="0" shrinkToFit="0" vertical="top" wrapText="0"/>
    </xf>
    <xf borderId="2" fillId="0" fontId="9" numFmtId="0" xfId="0" applyAlignment="1" applyBorder="1" applyFont="1">
      <alignment horizontal="center" readingOrder="0" shrinkToFit="0" vertical="top" wrapText="0"/>
    </xf>
    <xf borderId="2" fillId="0" fontId="9" numFmtId="0" xfId="0" applyAlignment="1" applyBorder="1" applyFont="1">
      <alignment horizontal="center" shrinkToFit="0" vertical="top" wrapText="0"/>
    </xf>
    <xf borderId="0" fillId="0" fontId="10" numFmtId="0" xfId="0" applyAlignment="1" applyFont="1">
      <alignment horizontal="right" readingOrder="0" shrinkToFit="0" vertical="bottom" wrapText="0"/>
    </xf>
    <xf borderId="0" fillId="0" fontId="10" numFmtId="0" xfId="0" applyAlignment="1" applyFont="1">
      <alignment readingOrder="0" shrinkToFit="0" vertical="bottom" wrapText="0"/>
    </xf>
    <xf borderId="0" fillId="0" fontId="10" numFmtId="166" xfId="0" applyAlignment="1" applyFont="1" applyNumberFormat="1">
      <alignment horizontal="right" readingOrder="0" shrinkToFit="0" vertical="bottom" wrapText="0"/>
    </xf>
    <xf borderId="0" fillId="0" fontId="10" numFmtId="166" xfId="0" applyAlignment="1" applyFont="1" applyNumberFormat="1">
      <alignment readingOrder="0" shrinkToFit="0" vertical="bottom" wrapText="0"/>
    </xf>
    <xf borderId="0" fillId="0" fontId="10" numFmtId="0" xfId="0" applyAlignment="1" applyFont="1">
      <alignment shrinkToFit="0" vertical="bottom" wrapText="0"/>
    </xf>
    <xf borderId="0" fillId="0" fontId="10" numFmtId="11" xfId="0" applyAlignment="1" applyFont="1" applyNumberFormat="1">
      <alignment horizontal="right" readingOrder="0" shrinkToFit="0" vertical="bottom" wrapText="0"/>
    </xf>
    <xf borderId="0" fillId="0" fontId="10" numFmtId="0" xfId="0" applyAlignment="1" applyFont="1">
      <alignment horizontal="center" readingOrder="0" shrinkToFit="0" vertical="bottom" wrapText="0"/>
    </xf>
    <xf borderId="0" fillId="0" fontId="10" numFmtId="167" xfId="0" applyAlignment="1" applyFont="1" applyNumberFormat="1">
      <alignment horizontal="right" readingOrder="0" shrinkToFit="0" vertical="bottom" wrapText="0"/>
    </xf>
    <xf borderId="0" fillId="0" fontId="10" numFmtId="167" xfId="0" applyAlignment="1" applyFont="1" applyNumberFormat="1">
      <alignment readingOrder="0" shrinkToFit="0" vertical="bottom" wrapText="0"/>
    </xf>
    <xf borderId="0" fillId="0" fontId="10" numFmtId="164" xfId="0" applyAlignment="1" applyFont="1" applyNumberFormat="1">
      <alignment readingOrder="0" shrinkToFit="0" vertical="bottom" wrapText="0"/>
    </xf>
    <xf borderId="0" fillId="9" fontId="11" numFmtId="0" xfId="0" applyFont="1"/>
    <xf borderId="0" fillId="0" fontId="10" numFmtId="164" xfId="0" applyAlignment="1" applyFont="1" applyNumberFormat="1">
      <alignment horizontal="right" readingOrder="0" shrinkToFit="0" vertical="bottom" wrapText="0"/>
    </xf>
    <xf borderId="0" fillId="0" fontId="7" numFmtId="164" xfId="0" applyFont="1" applyNumberFormat="1"/>
    <xf borderId="0" fillId="17" fontId="10" numFmtId="0" xfId="0" applyAlignment="1" applyFill="1" applyFont="1">
      <alignment readingOrder="0" shrinkToFit="0" vertical="bottom" wrapText="0"/>
    </xf>
    <xf borderId="0" fillId="12" fontId="10" numFmtId="0" xfId="0" applyAlignment="1" applyFont="1">
      <alignment readingOrder="0" shrinkToFit="0" vertical="bottom" wrapText="0"/>
    </xf>
    <xf borderId="0" fillId="17" fontId="12" numFmtId="0" xfId="0" applyAlignment="1" applyFont="1">
      <alignment readingOrder="0"/>
    </xf>
    <xf borderId="0" fillId="0" fontId="10" numFmtId="0" xfId="0" applyAlignment="1" applyFont="1">
      <alignment readingOrder="0" shrinkToFit="0" vertical="bottom" wrapText="0"/>
    </xf>
    <xf borderId="0" fillId="0" fontId="7" numFmtId="0" xfId="0" applyAlignment="1" applyFont="1">
      <alignment horizontal="center" readingOrder="0"/>
    </xf>
    <xf borderId="1" fillId="0" fontId="13" numFmtId="0" xfId="0" applyAlignment="1" applyBorder="1" applyFont="1">
      <alignment horizontal="center" readingOrder="0" shrinkToFit="0" vertical="top" wrapText="0"/>
    </xf>
    <xf borderId="0" fillId="18" fontId="4" numFmtId="0" xfId="0" applyAlignment="1" applyFill="1" applyFont="1">
      <alignment vertical="bottom"/>
    </xf>
    <xf borderId="0" fillId="18" fontId="4" numFmtId="4" xfId="0" applyAlignment="1" applyFont="1" applyNumberFormat="1">
      <alignment readingOrder="0" vertical="bottom"/>
    </xf>
    <xf borderId="0" fillId="19" fontId="4" numFmtId="0" xfId="0" applyAlignment="1" applyFill="1" applyFont="1">
      <alignment horizontal="right" vertical="bottom"/>
    </xf>
    <xf borderId="0" fillId="19" fontId="4" numFmtId="0" xfId="0" applyAlignment="1" applyFont="1">
      <alignment vertical="bottom"/>
    </xf>
    <xf borderId="0" fillId="19" fontId="4" numFmtId="4" xfId="0" applyAlignment="1" applyFont="1" applyNumberFormat="1">
      <alignment horizontal="right" vertical="bottom"/>
    </xf>
    <xf borderId="0" fillId="20" fontId="4" numFmtId="0" xfId="0" applyAlignment="1" applyFill="1" applyFont="1">
      <alignment horizontal="right" vertical="bottom"/>
    </xf>
    <xf borderId="0" fillId="20" fontId="4" numFmtId="0" xfId="0" applyAlignment="1" applyFont="1">
      <alignment vertical="bottom"/>
    </xf>
    <xf borderId="0" fillId="0" fontId="4" numFmtId="4" xfId="0" applyAlignment="1" applyFont="1" applyNumberFormat="1">
      <alignment vertical="bottom"/>
    </xf>
    <xf borderId="0" fillId="0" fontId="7" numFmtId="4" xfId="0" applyFont="1" applyNumberFormat="1"/>
    <xf borderId="0" fillId="10" fontId="14" numFmtId="0" xfId="0" applyAlignment="1" applyFont="1">
      <alignment horizontal="center" readingOrder="0"/>
    </xf>
    <xf borderId="0" fillId="17" fontId="14" numFmtId="0" xfId="0" applyAlignment="1" applyFont="1">
      <alignment horizontal="center" readingOrder="0"/>
    </xf>
    <xf borderId="0" fillId="21" fontId="14" numFmtId="0" xfId="0" applyAlignment="1" applyFill="1" applyFont="1">
      <alignment horizontal="center" readingOrder="0"/>
    </xf>
    <xf borderId="0" fillId="22" fontId="14" numFmtId="0" xfId="0" applyAlignment="1" applyFill="1" applyFont="1">
      <alignment horizontal="center" readingOrder="0"/>
    </xf>
    <xf borderId="0" fillId="15" fontId="14" numFmtId="0" xfId="0" applyAlignment="1" applyFont="1">
      <alignment horizontal="center" readingOrder="0"/>
    </xf>
    <xf borderId="0" fillId="0" fontId="14" numFmtId="0" xfId="0" applyAlignment="1" applyFont="1">
      <alignment readingOrder="0"/>
    </xf>
    <xf borderId="0" fillId="0" fontId="14" numFmtId="0" xfId="0" applyFont="1"/>
    <xf borderId="0" fillId="0" fontId="7" numFmtId="0" xfId="0" applyAlignment="1" applyFont="1">
      <alignment vertical="center"/>
    </xf>
    <xf borderId="0" fillId="0" fontId="7" numFmtId="0" xfId="0" applyAlignment="1" applyFont="1">
      <alignment horizontal="left" shrinkToFit="0" vertical="center" wrapText="1"/>
    </xf>
    <xf borderId="1" fillId="9" fontId="15" numFmtId="0" xfId="0" applyAlignment="1" applyBorder="1" applyFont="1">
      <alignment horizontal="center"/>
    </xf>
    <xf borderId="1" fillId="17" fontId="15" numFmtId="0" xfId="0" applyAlignment="1" applyBorder="1" applyFont="1">
      <alignment horizontal="center"/>
    </xf>
    <xf borderId="1" fillId="9" fontId="15" numFmtId="0" xfId="0" applyAlignment="1" applyBorder="1" applyFont="1">
      <alignment horizontal="center" shrinkToFit="0" wrapText="0"/>
    </xf>
    <xf borderId="1" fillId="12" fontId="15" numFmtId="0" xfId="0" applyAlignment="1" applyBorder="1" applyFont="1">
      <alignment horizontal="center"/>
    </xf>
    <xf borderId="1" fillId="9" fontId="16" numFmtId="1" xfId="0" applyAlignment="1" applyBorder="1" applyFont="1" applyNumberFormat="1">
      <alignment horizontal="center"/>
    </xf>
    <xf borderId="1" fillId="17" fontId="16" numFmtId="0" xfId="0" applyAlignment="1" applyBorder="1" applyFont="1">
      <alignment horizontal="center"/>
    </xf>
    <xf borderId="1" fillId="9" fontId="16" numFmtId="0" xfId="0" applyAlignment="1" applyBorder="1" applyFont="1">
      <alignment horizontal="center"/>
    </xf>
    <xf borderId="1" fillId="7" fontId="15" numFmtId="0" xfId="0" applyAlignment="1" applyBorder="1" applyFont="1">
      <alignment horizontal="center"/>
    </xf>
    <xf borderId="1" fillId="9" fontId="15" numFmtId="168" xfId="0" applyAlignment="1" applyBorder="1" applyFont="1" applyNumberFormat="1">
      <alignment horizontal="center"/>
    </xf>
    <xf borderId="1" fillId="9" fontId="16" numFmtId="0" xfId="0" applyAlignment="1" applyBorder="1" applyFont="1">
      <alignment horizontal="center" shrinkToFit="0" wrapText="0"/>
    </xf>
    <xf borderId="1" fillId="12" fontId="16" numFmtId="0" xfId="0" applyAlignment="1" applyBorder="1" applyFont="1">
      <alignment horizontal="center"/>
    </xf>
    <xf borderId="0" fillId="9" fontId="16" numFmtId="0" xfId="0" applyAlignment="1" applyFont="1">
      <alignment horizontal="center"/>
    </xf>
    <xf borderId="0" fillId="0" fontId="15" numFmtId="0" xfId="0" applyAlignment="1" applyFont="1">
      <alignment horizontal="center" vertical="bottom"/>
    </xf>
    <xf borderId="1" fillId="0" fontId="15" numFmtId="0" xfId="0" applyAlignment="1" applyBorder="1" applyFont="1">
      <alignment horizontal="center" vertical="bottom"/>
    </xf>
    <xf borderId="1" fillId="0" fontId="15" numFmtId="0" xfId="0" applyAlignment="1" applyBorder="1" applyFont="1">
      <alignment vertical="bottom"/>
    </xf>
    <xf borderId="1" fillId="9" fontId="15" numFmtId="0" xfId="0" applyAlignment="1" applyBorder="1" applyFont="1">
      <alignment horizontal="center" vertical="bottom"/>
    </xf>
    <xf borderId="1" fillId="17" fontId="15" numFmtId="0" xfId="0" applyAlignment="1" applyBorder="1" applyFont="1">
      <alignment horizontal="center" vertical="bottom"/>
    </xf>
    <xf borderId="1" fillId="9" fontId="15" numFmtId="0" xfId="0" applyAlignment="1" applyBorder="1" applyFont="1">
      <alignment vertical="bottom"/>
    </xf>
    <xf borderId="1" fillId="9" fontId="15" numFmtId="169" xfId="0" applyAlignment="1" applyBorder="1" applyFont="1" applyNumberFormat="1">
      <alignment horizontal="center" vertical="bottom"/>
    </xf>
    <xf borderId="1" fillId="12" fontId="15" numFmtId="0" xfId="0" applyAlignment="1" applyBorder="1" applyFont="1">
      <alignment vertical="bottom"/>
    </xf>
    <xf borderId="1" fillId="9" fontId="15" numFmtId="1" xfId="0" applyAlignment="1" applyBorder="1" applyFont="1" applyNumberFormat="1">
      <alignment horizontal="center" vertical="bottom"/>
    </xf>
    <xf borderId="1" fillId="0" fontId="17" numFmtId="0" xfId="0" applyAlignment="1" applyBorder="1" applyFont="1">
      <alignment horizontal="center" vertical="bottom"/>
    </xf>
    <xf borderId="1" fillId="9" fontId="15" numFmtId="0" xfId="0" applyBorder="1" applyFont="1"/>
    <xf borderId="1" fillId="0" fontId="15" numFmtId="168" xfId="0" applyAlignment="1" applyBorder="1" applyFont="1" applyNumberFormat="1">
      <alignment horizontal="center" vertical="bottom"/>
    </xf>
    <xf borderId="0" fillId="0" fontId="15" numFmtId="0" xfId="0" applyAlignment="1" applyFont="1">
      <alignment vertical="bottom"/>
    </xf>
    <xf borderId="0" fillId="0" fontId="15" numFmtId="0" xfId="0" applyAlignment="1" applyFont="1">
      <alignment horizontal="right" vertical="bottom"/>
    </xf>
    <xf borderId="1" fillId="9" fontId="15" numFmtId="0" xfId="0" applyAlignment="1" applyBorder="1" applyFont="1">
      <alignment horizontal="center" shrinkToFit="0" vertical="bottom" wrapText="0"/>
    </xf>
    <xf borderId="1" fillId="9" fontId="15" numFmtId="169" xfId="0" applyAlignment="1" applyBorder="1" applyFont="1" applyNumberFormat="1">
      <alignment vertical="bottom"/>
    </xf>
    <xf borderId="1" fillId="9" fontId="15" numFmtId="170" xfId="0" applyAlignment="1" applyBorder="1" applyFont="1" applyNumberFormat="1">
      <alignment horizontal="center" vertical="bottom"/>
    </xf>
    <xf borderId="1" fillId="17" fontId="15" numFmtId="3" xfId="0" applyAlignment="1" applyBorder="1" applyFont="1" applyNumberFormat="1">
      <alignment horizontal="center" vertical="bottom"/>
    </xf>
    <xf borderId="1" fillId="9" fontId="15" numFmtId="3" xfId="0" applyAlignment="1" applyBorder="1" applyFont="1" applyNumberFormat="1">
      <alignment horizontal="center" vertical="bottom"/>
    </xf>
    <xf borderId="1" fillId="9" fontId="18" numFmtId="0" xfId="0" applyAlignment="1" applyBorder="1" applyFont="1">
      <alignment horizontal="center" vertical="bottom"/>
    </xf>
    <xf borderId="1" fillId="9" fontId="15" numFmtId="168" xfId="0" applyAlignment="1" applyBorder="1" applyFont="1" applyNumberFormat="1">
      <alignment horizontal="center" vertical="bottom"/>
    </xf>
    <xf borderId="1" fillId="17" fontId="15" numFmtId="0" xfId="0" applyAlignment="1" applyBorder="1" applyFont="1">
      <alignment vertical="bottom"/>
    </xf>
    <xf borderId="1" fillId="0" fontId="15" numFmtId="168" xfId="0" applyAlignment="1" applyBorder="1" applyFont="1" applyNumberFormat="1">
      <alignment vertical="bottom"/>
    </xf>
    <xf borderId="1" fillId="0" fontId="19" numFmtId="0" xfId="0" applyAlignment="1" applyBorder="1" applyFont="1">
      <alignment horizontal="center" vertical="bottom"/>
    </xf>
    <xf borderId="0" fillId="9" fontId="15" numFmtId="0" xfId="0" applyAlignment="1" applyFont="1">
      <alignment horizontal="center" shrinkToFit="0" vertical="bottom" wrapText="0"/>
    </xf>
    <xf borderId="1" fillId="12" fontId="15" numFmtId="0" xfId="0" applyAlignment="1" applyBorder="1" applyFont="1">
      <alignment horizontal="center" vertical="bottom"/>
    </xf>
    <xf borderId="0" fillId="9" fontId="15" numFmtId="0" xfId="0" applyAlignment="1" applyFont="1">
      <alignment horizontal="center" vertical="bottom"/>
    </xf>
    <xf borderId="0" fillId="9" fontId="6" numFmtId="0" xfId="0" applyAlignment="1" applyFont="1">
      <alignment vertical="bottom"/>
    </xf>
    <xf borderId="1" fillId="9" fontId="6" numFmtId="0" xfId="0" applyAlignment="1" applyBorder="1" applyFont="1">
      <alignment horizontal="center" vertical="bottom"/>
    </xf>
    <xf borderId="1" fillId="0" fontId="15" numFmtId="0" xfId="0" applyAlignment="1" applyBorder="1" applyFont="1">
      <alignment horizontal="center" shrinkToFit="0" vertical="bottom" wrapText="0"/>
    </xf>
    <xf borderId="1" fillId="9" fontId="6" numFmtId="0" xfId="0" applyAlignment="1" applyBorder="1" applyFont="1">
      <alignment vertical="bottom"/>
    </xf>
    <xf borderId="1" fillId="9" fontId="20" numFmtId="0" xfId="0" applyAlignment="1" applyBorder="1" applyFont="1">
      <alignment horizontal="center" shrinkToFit="0" vertical="bottom" wrapText="0"/>
    </xf>
    <xf borderId="1" fillId="9" fontId="15" numFmtId="171" xfId="0" applyAlignment="1" applyBorder="1" applyFont="1" applyNumberFormat="1">
      <alignment horizontal="center" vertical="bottom"/>
    </xf>
    <xf borderId="1" fillId="9" fontId="15" numFmtId="168" xfId="0" applyAlignment="1" applyBorder="1" applyFont="1" applyNumberFormat="1">
      <alignment vertical="bottom"/>
    </xf>
    <xf borderId="1" fillId="23" fontId="15" numFmtId="0" xfId="0" applyAlignment="1" applyBorder="1" applyFill="1" applyFont="1">
      <alignment horizontal="center" shrinkToFit="0" vertical="bottom" wrapText="0"/>
    </xf>
    <xf borderId="1" fillId="9" fontId="15" numFmtId="172" xfId="0" applyAlignment="1" applyBorder="1" applyFont="1" applyNumberFormat="1">
      <alignment horizontal="center" vertical="bottom"/>
    </xf>
    <xf quotePrefix="1" borderId="1" fillId="9" fontId="15" numFmtId="0" xfId="0" applyAlignment="1" applyBorder="1" applyFont="1">
      <alignment horizontal="center" vertical="bottom"/>
    </xf>
    <xf borderId="1" fillId="9" fontId="15" numFmtId="171" xfId="0" applyAlignment="1" applyBorder="1" applyFont="1" applyNumberFormat="1">
      <alignment vertical="bottom"/>
    </xf>
    <xf borderId="1" fillId="9" fontId="15" numFmtId="170" xfId="0" applyAlignment="1" applyBorder="1" applyFont="1" applyNumberFormat="1">
      <alignment vertical="bottom"/>
    </xf>
    <xf borderId="1" fillId="9" fontId="15" numFmtId="173" xfId="0" applyAlignment="1" applyBorder="1" applyFont="1" applyNumberFormat="1">
      <alignment horizontal="center" vertical="bottom"/>
    </xf>
    <xf borderId="1" fillId="9" fontId="15" numFmtId="174" xfId="0" applyAlignment="1" applyBorder="1" applyFont="1" applyNumberFormat="1">
      <alignment horizontal="center" vertical="bottom"/>
    </xf>
    <xf borderId="1" fillId="9" fontId="21" numFmtId="1" xfId="0" applyAlignment="1" applyBorder="1" applyFont="1" applyNumberFormat="1">
      <alignment horizontal="center" vertical="bottom"/>
    </xf>
    <xf borderId="2" fillId="0" fontId="15" numFmtId="0" xfId="0" applyAlignment="1" applyBorder="1" applyFont="1">
      <alignment horizontal="center" vertical="bottom"/>
    </xf>
    <xf borderId="2" fillId="0" fontId="15" numFmtId="0" xfId="0" applyAlignment="1" applyBorder="1" applyFont="1">
      <alignment vertical="bottom"/>
    </xf>
    <xf borderId="1" fillId="24" fontId="15" numFmtId="0" xfId="0" applyAlignment="1" applyBorder="1" applyFill="1" applyFont="1">
      <alignment horizontal="center" shrinkToFit="0" vertical="bottom" wrapText="0"/>
    </xf>
    <xf borderId="1" fillId="15" fontId="15" numFmtId="0" xfId="0" applyAlignment="1" applyBorder="1" applyFont="1">
      <alignment horizontal="center" vertical="bottom"/>
    </xf>
    <xf borderId="1" fillId="9" fontId="15" numFmtId="173" xfId="0" applyAlignment="1" applyBorder="1" applyFont="1" applyNumberFormat="1">
      <alignment vertical="bottom"/>
    </xf>
    <xf borderId="1" fillId="9" fontId="16" numFmtId="0" xfId="0" applyAlignment="1" applyBorder="1" applyFont="1">
      <alignment horizontal="center" vertical="bottom"/>
    </xf>
    <xf borderId="1" fillId="9" fontId="22" numFmtId="0" xfId="0" applyAlignment="1" applyBorder="1" applyFont="1">
      <alignment horizontal="center" vertical="bottom"/>
    </xf>
    <xf borderId="1" fillId="12" fontId="15" numFmtId="175" xfId="0" applyAlignment="1" applyBorder="1" applyFont="1" applyNumberFormat="1">
      <alignment vertical="bottom"/>
    </xf>
    <xf borderId="1" fillId="12" fontId="15" numFmtId="175" xfId="0" applyAlignment="1" applyBorder="1" applyFont="1" applyNumberFormat="1">
      <alignment horizontal="center" vertical="bottom"/>
    </xf>
    <xf borderId="1" fillId="9" fontId="23" numFmtId="0" xfId="0" applyAlignment="1" applyBorder="1" applyFont="1">
      <alignment horizontal="center" vertical="bottom"/>
    </xf>
    <xf borderId="1" fillId="25" fontId="15" numFmtId="0" xfId="0" applyAlignment="1" applyBorder="1" applyFill="1" applyFont="1">
      <alignment horizontal="center" vertical="bottom"/>
    </xf>
    <xf borderId="1" fillId="9" fontId="24" numFmtId="0" xfId="0" applyAlignment="1" applyBorder="1" applyFont="1">
      <alignment vertical="bottom"/>
    </xf>
    <xf borderId="1" fillId="0" fontId="25" numFmtId="0" xfId="0" applyAlignment="1" applyBorder="1" applyFont="1">
      <alignment horizontal="center" vertical="bottom"/>
    </xf>
    <xf borderId="1" fillId="9" fontId="15" numFmtId="0" xfId="0" applyAlignment="1" applyBorder="1" applyFill="1" applyFont="1">
      <alignment horizontal="center" shrinkToFit="0" vertical="bottom" wrapText="0"/>
    </xf>
    <xf borderId="1" fillId="17" fontId="15" numFmtId="3" xfId="0" applyAlignment="1" applyBorder="1" applyFont="1" applyNumberFormat="1">
      <alignment vertical="bottom"/>
    </xf>
    <xf borderId="1" fillId="26" fontId="15" numFmtId="0" xfId="0" applyAlignment="1" applyBorder="1" applyFill="1" applyFont="1">
      <alignment horizontal="center" vertical="bottom"/>
    </xf>
    <xf borderId="1" fillId="14" fontId="15" numFmtId="0" xfId="0" applyAlignment="1" applyBorder="1" applyFont="1">
      <alignment horizontal="center" vertical="bottom"/>
    </xf>
    <xf borderId="0" fillId="9" fontId="15" numFmtId="0" xfId="0" applyAlignment="1" applyFont="1">
      <alignment horizontal="center"/>
    </xf>
    <xf borderId="1" fillId="17" fontId="15" numFmtId="14" xfId="0" applyAlignment="1" applyBorder="1" applyFont="1" applyNumberFormat="1">
      <alignment horizontal="center" vertical="bottom"/>
    </xf>
    <xf borderId="0" fillId="0" fontId="15" numFmtId="0" xfId="0" applyAlignment="1" applyFont="1">
      <alignment horizontal="center" shrinkToFit="0" vertical="bottom" wrapText="0"/>
    </xf>
    <xf borderId="0" fillId="17" fontId="15" numFmtId="0" xfId="0" applyAlignment="1" applyFont="1">
      <alignment vertical="bottom"/>
    </xf>
    <xf borderId="0" fillId="9" fontId="15" numFmtId="0" xfId="0" applyAlignment="1" applyFont="1">
      <alignment vertical="bottom"/>
    </xf>
    <xf borderId="0" fillId="12" fontId="15" numFmtId="0" xfId="0" applyAlignment="1" applyFont="1">
      <alignment vertical="bottom"/>
    </xf>
    <xf borderId="0" fillId="9" fontId="15" numFmtId="0" xfId="0" applyFont="1"/>
    <xf borderId="0" fillId="0" fontId="15" numFmtId="168" xfId="0" applyAlignment="1" applyFont="1" applyNumberFormat="1">
      <alignment vertical="bottom"/>
    </xf>
    <xf borderId="0" fillId="0" fontId="4" numFmtId="0" xfId="0" applyAlignment="1" applyFont="1">
      <alignment horizontal="left" vertical="bottom"/>
    </xf>
    <xf borderId="0" fillId="0" fontId="7" numFmtId="0" xfId="0" applyFont="1"/>
    <xf borderId="0" fillId="0" fontId="4" numFmtId="0" xfId="0" applyAlignment="1" applyFont="1">
      <alignment readingOrder="0" vertical="bottom"/>
    </xf>
    <xf borderId="0" fillId="0" fontId="4" numFmtId="0" xfId="0" applyAlignment="1" applyFont="1">
      <alignment horizontal="left" readingOrder="0" vertical="bottom"/>
    </xf>
    <xf borderId="0" fillId="7" fontId="15" numFmtId="0" xfId="0" applyAlignment="1" applyFont="1">
      <alignment horizontal="center" vertical="bottom"/>
    </xf>
    <xf borderId="1" fillId="7" fontId="15" numFmtId="0" xfId="0" applyAlignment="1" applyBorder="1" applyFont="1">
      <alignment horizontal="center" vertical="bottom"/>
    </xf>
    <xf borderId="1" fillId="7" fontId="16" numFmtId="0" xfId="0" applyAlignment="1" applyBorder="1" applyFont="1">
      <alignment horizontal="center" vertical="bottom"/>
    </xf>
    <xf borderId="0" fillId="7" fontId="15" numFmtId="0" xfId="0" applyAlignment="1" applyFont="1">
      <alignment vertical="bottom"/>
    </xf>
    <xf borderId="0" fillId="12" fontId="15" numFmtId="0" xfId="0" applyAlignment="1" applyFont="1">
      <alignment horizontal="center" vertical="bottom"/>
    </xf>
    <xf borderId="1" fillId="12" fontId="15" numFmtId="0" xfId="0" applyAlignment="1" applyBorder="1" applyFont="1">
      <alignment horizontal="right" vertical="bottom"/>
    </xf>
    <xf borderId="0" fillId="12" fontId="15" numFmtId="0" xfId="0" applyAlignment="1" applyFont="1">
      <alignment horizontal="center" shrinkToFit="0" vertical="bottom" wrapText="0"/>
    </xf>
    <xf borderId="1" fillId="12" fontId="15" numFmtId="0" xfId="0" applyAlignment="1" applyBorder="1" applyFont="1">
      <alignment horizontal="center" shrinkToFit="0" vertical="bottom" wrapText="0"/>
    </xf>
    <xf borderId="1" fillId="12" fontId="15" numFmtId="3" xfId="0" applyAlignment="1" applyBorder="1" applyFont="1" applyNumberFormat="1">
      <alignment horizontal="right" vertical="bottom"/>
    </xf>
    <xf borderId="0" fillId="12" fontId="6" numFmtId="0" xfId="0" applyAlignment="1" applyFont="1">
      <alignment vertical="bottom"/>
    </xf>
    <xf borderId="1" fillId="12" fontId="6" numFmtId="0" xfId="0" applyAlignment="1" applyBorder="1" applyFont="1">
      <alignment horizontal="center" vertical="bottom"/>
    </xf>
    <xf borderId="1" fillId="12" fontId="15" numFmtId="3" xfId="0" applyAlignment="1" applyBorder="1" applyFont="1" applyNumberFormat="1">
      <alignment horizontal="center" vertical="bottom"/>
    </xf>
    <xf borderId="1" fillId="12" fontId="6" numFmtId="0" xfId="0" applyAlignment="1" applyBorder="1" applyFont="1">
      <alignment vertical="bottom"/>
    </xf>
    <xf borderId="1" fillId="12" fontId="26" numFmtId="0" xfId="0" applyAlignment="1" applyBorder="1" applyFont="1">
      <alignment horizontal="center" shrinkToFit="0" vertical="bottom" wrapText="0"/>
    </xf>
    <xf borderId="0" fillId="12" fontId="15" numFmtId="3" xfId="0" applyAlignment="1" applyFont="1" applyNumberFormat="1">
      <alignment horizontal="right" vertical="bottom"/>
    </xf>
    <xf borderId="1" fillId="27" fontId="15" numFmtId="0" xfId="0" applyAlignment="1" applyBorder="1" applyFill="1" applyFont="1">
      <alignment horizontal="center" shrinkToFit="0" vertical="bottom" wrapText="0"/>
    </xf>
    <xf borderId="1" fillId="27" fontId="15" numFmtId="0" xfId="0" applyAlignment="1" applyBorder="1" applyFont="1">
      <alignment horizontal="center" vertical="bottom"/>
    </xf>
    <xf borderId="1" fillId="27" fontId="15" numFmtId="0" xfId="0" applyAlignment="1" applyBorder="1" applyFont="1">
      <alignment vertical="bottom"/>
    </xf>
    <xf borderId="0" fillId="27" fontId="15" numFmtId="0" xfId="0" applyAlignment="1" applyFont="1">
      <alignment vertical="bottom"/>
    </xf>
    <xf borderId="1" fillId="27" fontId="15" numFmtId="3" xfId="0" applyAlignment="1" applyBorder="1" applyFont="1" applyNumberFormat="1">
      <alignment horizontal="center" vertical="bottom"/>
    </xf>
    <xf borderId="0" fillId="27" fontId="15" numFmtId="0" xfId="0" applyAlignment="1" applyFont="1">
      <alignment horizontal="center" shrinkToFit="0" vertical="bottom" wrapText="0"/>
    </xf>
    <xf borderId="0" fillId="27" fontId="6" numFmtId="0" xfId="0" applyAlignment="1" applyFont="1">
      <alignment vertical="bottom"/>
    </xf>
    <xf borderId="0" fillId="15" fontId="15" numFmtId="0" xfId="0" applyAlignment="1" applyFont="1">
      <alignment horizontal="center" shrinkToFit="0" vertical="bottom" wrapText="0"/>
    </xf>
    <xf borderId="1" fillId="15" fontId="15" numFmtId="0" xfId="0" applyAlignment="1" applyBorder="1" applyFont="1">
      <alignment horizontal="center" shrinkToFit="0" vertical="bottom" wrapText="0"/>
    </xf>
    <xf borderId="1" fillId="15" fontId="15" numFmtId="0" xfId="0" applyAlignment="1" applyBorder="1" applyFont="1">
      <alignment vertical="bottom"/>
    </xf>
    <xf borderId="1" fillId="15" fontId="15" numFmtId="3" xfId="0" applyAlignment="1" applyBorder="1" applyFont="1" applyNumberFormat="1">
      <alignment horizontal="center" vertical="bottom"/>
    </xf>
    <xf borderId="0" fillId="15" fontId="15" numFmtId="0" xfId="0" applyAlignment="1" applyFont="1">
      <alignment vertical="bottom"/>
    </xf>
    <xf borderId="0" fillId="15" fontId="15" numFmtId="0" xfId="0" applyAlignment="1" applyFont="1">
      <alignment horizontal="center" vertical="bottom"/>
    </xf>
    <xf borderId="1" fillId="27" fontId="27" numFmtId="0" xfId="0" applyAlignment="1" applyBorder="1" applyFont="1">
      <alignment horizontal="center" shrinkToFit="0" vertical="bottom" wrapText="0"/>
    </xf>
    <xf borderId="1" fillId="15" fontId="15" numFmtId="0" xfId="0" applyAlignment="1" applyBorder="1" applyFont="1">
      <alignment horizontal="center" readingOrder="0" vertical="bottom"/>
    </xf>
    <xf borderId="1" fillId="9" fontId="15" numFmtId="169" xfId="0" applyAlignment="1" applyBorder="1" applyFont="1" applyNumberFormat="1">
      <alignment readingOrder="0" vertical="bottom"/>
    </xf>
    <xf borderId="0" fillId="14" fontId="15" numFmtId="0" xfId="0" applyAlignment="1" applyFont="1">
      <alignment horizontal="center" shrinkToFit="0" vertical="bottom" wrapText="0"/>
    </xf>
    <xf borderId="1" fillId="14" fontId="15" numFmtId="0" xfId="0" applyAlignment="1" applyBorder="1" applyFont="1">
      <alignment horizontal="center" shrinkToFit="0" vertical="bottom" wrapText="0"/>
    </xf>
    <xf borderId="1" fillId="14" fontId="15" numFmtId="0" xfId="0" applyAlignment="1" applyBorder="1" applyFont="1">
      <alignment vertical="bottom"/>
    </xf>
    <xf borderId="1" fillId="14" fontId="15" numFmtId="3" xfId="0" applyAlignment="1" applyBorder="1" applyFont="1" applyNumberFormat="1">
      <alignment horizontal="center" vertical="bottom"/>
    </xf>
    <xf borderId="0" fillId="14" fontId="15" numFmtId="0" xfId="0" applyAlignment="1" applyFont="1">
      <alignment vertical="bottom"/>
    </xf>
    <xf borderId="1" fillId="9" fontId="28" numFmtId="0" xfId="0" applyAlignment="1" applyBorder="1" applyFont="1">
      <alignment horizontal="center" shrinkToFit="0" vertical="bottom" wrapText="0"/>
    </xf>
    <xf borderId="1" fillId="0" fontId="15" numFmtId="0" xfId="0" applyAlignment="1" applyBorder="1" applyFont="1">
      <alignment horizontal="right" vertical="bottom"/>
    </xf>
    <xf borderId="0" fillId="0" fontId="15" numFmtId="3" xfId="0" applyAlignment="1" applyFont="1" applyNumberFormat="1">
      <alignment horizontal="right" vertical="bottom"/>
    </xf>
    <xf borderId="1" fillId="17" fontId="15" numFmtId="0" xfId="0" applyAlignment="1" applyBorder="1" applyFont="1">
      <alignment horizontal="right" vertical="bottom"/>
    </xf>
    <xf borderId="1" fillId="17" fontId="15" numFmtId="0" xfId="0" applyAlignment="1" applyBorder="1" applyFont="1">
      <alignment readingOrder="0" vertical="bottom"/>
    </xf>
    <xf borderId="1" fillId="9" fontId="15" numFmtId="0" xfId="0" applyAlignment="1" applyBorder="1" applyFont="1">
      <alignment horizontal="center" readingOrder="0" shrinkToFit="0" vertical="bottom" wrapText="0"/>
    </xf>
    <xf borderId="0" fillId="0" fontId="16" numFmtId="0" xfId="0" applyAlignment="1" applyFont="1">
      <alignment readingOrder="0" vertical="bottom"/>
    </xf>
    <xf borderId="0" fillId="0" fontId="15" numFmtId="0" xfId="0" applyAlignment="1" applyFont="1">
      <alignment readingOrder="0" vertical="bottom"/>
    </xf>
    <xf borderId="0" fillId="0" fontId="15" numFmtId="0" xfId="0" applyAlignment="1" applyFont="1">
      <alignment horizontal="center" readingOrder="0" vertical="bottom"/>
    </xf>
    <xf borderId="0" fillId="0" fontId="15" numFmtId="0" xfId="0" applyAlignment="1" applyFont="1">
      <alignment horizontal="right" readingOrder="0" vertical="bottom"/>
    </xf>
    <xf borderId="0" fillId="0" fontId="15" numFmtId="164" xfId="0" applyAlignment="1" applyFont="1" applyNumberFormat="1">
      <alignment horizontal="right" readingOrder="0" vertical="bottom"/>
    </xf>
    <xf borderId="0" fillId="0" fontId="15" numFmtId="164" xfId="0" applyAlignment="1" applyFont="1" applyNumberFormat="1">
      <alignment vertical="bottom"/>
    </xf>
    <xf borderId="0" fillId="0" fontId="15" numFmtId="4" xfId="0" applyAlignment="1" applyFont="1" applyNumberFormat="1">
      <alignment horizontal="right" readingOrder="0" vertical="bottom"/>
    </xf>
    <xf borderId="0" fillId="0" fontId="15" numFmtId="4" xfId="0" applyAlignment="1" applyFont="1" applyNumberFormat="1">
      <alignment vertical="bottom"/>
    </xf>
    <xf borderId="0" fillId="0" fontId="10" numFmtId="176" xfId="0" applyAlignment="1" applyFont="1" applyNumberFormat="1">
      <alignment horizontal="right" readingOrder="0" shrinkToFit="0" vertical="bottom" wrapText="0"/>
    </xf>
    <xf borderId="0" fillId="0" fontId="10" numFmtId="177" xfId="0" applyAlignment="1" applyFont="1" applyNumberFormat="1">
      <alignment horizontal="right" readingOrder="0" shrinkToFit="0" vertical="bottom" wrapText="0"/>
    </xf>
    <xf borderId="1" fillId="0" fontId="29" numFmtId="0" xfId="0" applyAlignment="1" applyBorder="1" applyFont="1">
      <alignment vertical="bottom"/>
    </xf>
    <xf borderId="1" fillId="9" fontId="5" numFmtId="0" xfId="0" applyAlignment="1" applyBorder="1" applyFont="1">
      <alignment vertical="bottom"/>
    </xf>
    <xf borderId="1" fillId="0" fontId="5" numFmtId="0" xfId="0" applyAlignment="1" applyBorder="1" applyFont="1">
      <alignment readingOrder="0"/>
    </xf>
    <xf borderId="1" fillId="0" fontId="7" numFmtId="0" xfId="0" applyAlignment="1" applyBorder="1" applyFont="1">
      <alignment readingOrder="0"/>
    </xf>
    <xf borderId="1" fillId="9" fontId="30" numFmtId="0" xfId="0" applyAlignment="1" applyBorder="1" applyFont="1">
      <alignment readingOrder="0"/>
    </xf>
    <xf borderId="0" fillId="0" fontId="5" numFmtId="0" xfId="0" applyAlignment="1" applyFont="1">
      <alignment vertical="bottom"/>
    </xf>
  </cellXfs>
  <cellStyles count="1">
    <cellStyle xfId="0" name="Normal" builtinId="0"/>
  </cellStyles>
  <dxfs count="4">
    <dxf>
      <font/>
      <fill>
        <patternFill patternType="none"/>
      </fill>
      <border/>
    </dxf>
    <dxf>
      <font/>
      <fill>
        <patternFill patternType="solid">
          <fgColor theme="7"/>
          <bgColor theme="7"/>
        </patternFill>
      </fill>
      <border/>
    </dxf>
    <dxf>
      <font/>
      <fill>
        <patternFill patternType="solid">
          <fgColor rgb="FFCCC0D9"/>
          <bgColor rgb="FFCCC0D9"/>
        </patternFill>
      </fill>
      <border/>
    </dxf>
    <dxf>
      <font/>
      <fill>
        <patternFill patternType="solid">
          <fgColor rgb="FFE5DFEC"/>
          <bgColor rgb="FFE5DFEC"/>
        </patternFill>
      </fill>
      <border/>
    </dxf>
  </dxfs>
  <tableStyles count="1">
    <tableStyle count="3" pivot="0" name="New Data-style">
      <tableStyleElement dxfId="1" type="headerRow"/>
      <tableStyleElement dxfId="2" type="firstRowStripe"/>
      <tableStyleElement dxfId="3" type="secondRowStripe"/>
    </tableStyle>
  </tableStyles>
</styleSheet>
</file>

<file path=xl/_rels/workbook.xml.rels><?xml version="1.0" encoding="UTF-8" standalone="yes"?><Relationships xmlns="http://schemas.openxmlformats.org/package/2006/relationships"><Relationship Id="rId1" Type="http://schemas.openxmlformats.org/officeDocument/2006/relationships/theme" Target="theme/theme1.xml"/><Relationship Id="rId2" Type="http://schemas.openxmlformats.org/officeDocument/2006/relationships/styles" Target="styles.xml"/><Relationship Id="rId3" Type="http://schemas.openxmlformats.org/officeDocument/2006/relationships/sharedStrings" Target="sharedStrings.xml"/><Relationship Id="rId4" Type="http://schemas.openxmlformats.org/officeDocument/2006/relationships/worksheet" Target="worksheets/sheet1.xml"/><Relationship Id="rId9" Type="http://schemas.openxmlformats.org/officeDocument/2006/relationships/worksheet" Target="worksheets/sheet6.xml"/><Relationship Id="rId5" Type="http://schemas.openxmlformats.org/officeDocument/2006/relationships/worksheet" Target="worksheets/sheet2.xml"/><Relationship Id="rId6" Type="http://schemas.openxmlformats.org/officeDocument/2006/relationships/worksheet" Target="worksheets/sheet3.xml"/><Relationship Id="rId7" Type="http://schemas.openxmlformats.org/officeDocument/2006/relationships/worksheet" Target="worksheets/sheet4.xml"/><Relationship Id="rId8" Type="http://schemas.openxmlformats.org/officeDocument/2006/relationships/worksheet" Target="worksheets/sheet5.xml"/><Relationship Id="rId11" Type="http://schemas.openxmlformats.org/officeDocument/2006/relationships/worksheet" Target="worksheets/sheet8.xml"/><Relationship Id="rId10" Type="http://schemas.openxmlformats.org/officeDocument/2006/relationships/worksheet" Target="worksheets/sheet7.xml"/><Relationship Id="rId13" Type="http://schemas.openxmlformats.org/officeDocument/2006/relationships/worksheet" Target="worksheets/sheet10.xml"/><Relationship Id="rId12" Type="http://schemas.openxmlformats.org/officeDocument/2006/relationships/worksheet" Target="worksheets/sheet9.xml"/><Relationship Id="rId15" Type="http://schemas.openxmlformats.org/officeDocument/2006/relationships/worksheet" Target="worksheets/sheet12.xml"/><Relationship Id="rId14" Type="http://schemas.openxmlformats.org/officeDocument/2006/relationships/worksheet" Target="worksheets/sheet11.xml"/><Relationship Id="rId17" Type="http://schemas.openxmlformats.org/officeDocument/2006/relationships/worksheet" Target="worksheets/sheet14.xml"/><Relationship Id="rId16" Type="http://schemas.openxmlformats.org/officeDocument/2006/relationships/worksheet" Target="worksheets/sheet13.xml"/><Relationship Id="rId18" Type="http://schemas.openxmlformats.org/officeDocument/2006/relationships/worksheet" Target="worksheets/sheet15.xml"/></Relationships>
</file>

<file path=xl/drawings/drawing1.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2.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3.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4.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5.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6.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7.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8.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9.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0.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1.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2.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3.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4.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5.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tables/table1.xml><?xml version="1.0" encoding="utf-8"?>
<table xmlns="http://schemas.openxmlformats.org/spreadsheetml/2006/main" ref="A1:AL55" displayName="Table_1" name="Table_1" id="1">
  <tableColumns count="38">
    <tableColumn name="s_no" id="1"/>
    <tableColumn name="ack_no" id="2"/>
    <tableColumn name="reg_no" id="3"/>
    <tableColumn name="promoter_name" id="4"/>
    <tableColumn name="project_name" id="5"/>
    <tableColumn name="status" id="6"/>
    <tableColumn name="district" id="7"/>
    <tableColumn name="taluk" id="8"/>
    <tableColumn name="approved_on" id="9"/>
    <tableColumn name="proposed_completion_date" id="10"/>
    <tableColumn name="covid_extension_date" id="11"/>
    <tableColumn name="section_6_extension_date" id="12"/>
    <tableColumn name="further_extension_date" id="13"/>
    <tableColumn name="certificate" id="14"/>
    <tableColumn name="covid_certificate" id="15"/>
    <tableColumn name="renewed_certificate" id="16"/>
    <tableColumn name="further_extension_order" id="17"/>
    <tableColumn name="complaints_litigation" id="18"/>
    <tableColumn name="project_sub_type" id="19"/>
    <tableColumn name="latitude" id="20"/>
    <tableColumn name="longitude" id="21"/>
    <tableColumn name="Total area in (Acres)" id="22"/>
    <tableColumn name="total_area" id="23"/>
    <tableColumn name="open_area" id="24"/>
    <tableColumn name="units" id="25"/>
    <tableColumn name="ProjectAddress" id="26"/>
    <tableColumn name="ProjectStatus" id="27"/>
    <tableColumn name="ProjectStartDate" id="28"/>
    <tableColumn name="ProjectEndDate" id="29"/>
    <tableColumn name="ProjectCost" id="30"/>
    <tableColumn name="ProjectCarpetArea" id="31"/>
    <tableColumn name="WaterSource" id="32"/>
    <tableColumn name="OtherWaterSource" id="33"/>
    <tableColumn name="OpenParking" id="34"/>
    <tableColumn name="CoveredParking" id="35"/>
    <tableColumn name="LandCost" id="36"/>
    <tableColumn name="PlinthArea" id="37"/>
    <tableColumn name="ApprovingAuth" id="38"/>
  </tableColumns>
  <tableStyleInfo name="New Data-style" showColumnStripes="0" showFirstColumn="1" showLastColumn="1" showRowStripes="1"/>
</table>
</file>

<file path=xl/theme/theme1.xml><?xml version="1.0" encoding="utf-8"?>
<a:theme xmlns:a="http://schemas.openxmlformats.org/drawingml/2006/main" xmlns:r="http://schemas.openxmlformats.org/officeDocument/2006/relationships" name="Sheets">
  <a:themeElements>
    <a:clrScheme name="Sheets">
      <a:dk1>
        <a:srgbClr val="000000"/>
      </a:dk1>
      <a:lt1>
        <a:srgbClr val="FFFFFF"/>
      </a:lt1>
      <a:dk2>
        <a:srgbClr val="000000"/>
      </a:dk2>
      <a:lt2>
        <a:srgbClr val="FFFFFF"/>
      </a:lt2>
      <a:accent1>
        <a:srgbClr val="4285F4"/>
      </a:accent1>
      <a:accent2>
        <a:srgbClr val="EA4335"/>
      </a:accent2>
      <a:accent3>
        <a:srgbClr val="FBBC04"/>
      </a:accent3>
      <a:accent4>
        <a:srgbClr val="34A853"/>
      </a:accent4>
      <a:accent5>
        <a:srgbClr val="FF6D01"/>
      </a:accent5>
      <a:accent6>
        <a:srgbClr val="46BDC6"/>
      </a:accent6>
      <a:hlink>
        <a:srgbClr val="1155CC"/>
      </a:hlink>
      <a:folHlink>
        <a:srgbClr val="1155CC"/>
      </a:folHlink>
    </a:clrScheme>
    <a:fontScheme name="Sheets">
      <a:majorFont>
        <a:latin typeface="Arial"/>
        <a:ea typeface="Arial"/>
        <a:cs typeface="Arial"/>
      </a:majorFont>
      <a:minorFont>
        <a:latin typeface="Arial"/>
        <a:ea typeface="Arial"/>
        <a:cs typeface="Arial"/>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theme>
</file>

<file path=xl/worksheets/_rels/sheet1.xml.rels><?xml version="1.0" encoding="UTF-8" standalone="yes"?><Relationships xmlns="http://schemas.openxmlformats.org/package/2006/relationships"><Relationship Id="rId1" Type="http://schemas.openxmlformats.org/officeDocument/2006/relationships/drawing" Target="../drawings/drawing1.xml"/></Relationships>
</file>

<file path=xl/worksheets/_rels/sheet2.xml.rels><?xml version="1.0" encoding="UTF-8" standalone="yes"?><Relationships xmlns="http://schemas.openxmlformats.org/package/2006/relationships"><Relationship Id="rId1" Type="http://schemas.openxmlformats.org/officeDocument/2006/relationships/drawing" Target="../drawings/drawing2.xml"/></Relationships>
</file>

<file path=xl/worksheets/_rels/sheet3.xml.rels><?xml version="1.0" encoding="UTF-8" standalone="yes"?><Relationships xmlns="http://schemas.openxmlformats.org/package/2006/relationships"><Relationship Id="rId1" Type="http://schemas.openxmlformats.org/officeDocument/2006/relationships/drawing" Target="../drawings/drawing3.xml"/></Relationships>
</file>

<file path=xl/worksheets/_rels/sheet4.xml.rels><?xml version="1.0" encoding="UTF-8" standalone="yes"?><Relationships xmlns="http://schemas.openxmlformats.org/package/2006/relationships"><Relationship Id="rId1" Type="http://schemas.openxmlformats.org/officeDocument/2006/relationships/comments" Target="../comments1.xml"/><Relationship Id="rId2" Type="http://schemas.openxmlformats.org/officeDocument/2006/relationships/drawing" Target="../drawings/drawing4.xml"/><Relationship Id="rId3" Type="http://schemas.openxmlformats.org/officeDocument/2006/relationships/vmlDrawing" Target="../drawings/vmlDrawing1.vml"/></Relationships>
</file>

<file path=xl/worksheets/_rels/sheet5.xml.rels><?xml version="1.0" encoding="UTF-8" standalone="yes"?><Relationships xmlns="http://schemas.openxmlformats.org/package/2006/relationships"><Relationship Id="rId1" Type="http://schemas.openxmlformats.org/officeDocument/2006/relationships/drawing" Target="../drawings/drawing5.xml"/></Relationships>
</file>

<file path=xl/worksheets/_rels/sheet6.xml.rels><?xml version="1.0" encoding="UTF-8" standalone="yes"?><Relationships xmlns="http://schemas.openxmlformats.org/package/2006/relationships"><Relationship Id="rId1" Type="http://schemas.openxmlformats.org/officeDocument/2006/relationships/drawing" Target="../drawings/drawing6.xml"/><Relationship Id="rId3" Type="http://schemas.openxmlformats.org/officeDocument/2006/relationships/table" Target="../tables/table1.xml"/></Relationships>
</file>

<file path=xl/worksheets/_rels/sheet7.xml.rels><?xml version="1.0" encoding="UTF-8" standalone="yes"?><Relationships xmlns="http://schemas.openxmlformats.org/package/2006/relationships"><Relationship Id="rId1" Type="http://schemas.openxmlformats.org/officeDocument/2006/relationships/drawing" Target="../drawings/drawing7.xml"/></Relationships>
</file>

<file path=xl/worksheets/_rels/sheet8.xml.rels><?xml version="1.0" encoding="UTF-8" standalone="yes"?><Relationships xmlns="http://schemas.openxmlformats.org/package/2006/relationships"><Relationship Id="rId190" Type="http://schemas.openxmlformats.org/officeDocument/2006/relationships/hyperlink" Target="https://drive.google.com/file/d/1X4kKwgASVGg6z1RGai_ltbFAhl_LFFox/view?usp=drive_link" TargetMode="External"/><Relationship Id="rId194" Type="http://schemas.openxmlformats.org/officeDocument/2006/relationships/hyperlink" Target="https://drive.google.com/file/d/1kqF6kWGje3T1u5LeWd7aD4fx9hAqG8l2/view?usp=drive_link" TargetMode="External"/><Relationship Id="rId193" Type="http://schemas.openxmlformats.org/officeDocument/2006/relationships/hyperlink" Target="https://www.google.com/maps/place/Vajram+Newtown/@13.0780256,77.5947121,13z/data=!4m19!1m12!4m11!1m3!2m2!1d77.6362541!2d13.0776076!1m6!1m2!1s0x3bae1538b1ec5f85:0x3a0249f588e7d381!2sSurvey+No.+63%2F1,+Shri+Vijayaraja+Estate,+Jakkur+Post,+Thanisandra+Main+Rd,+Chokkanahalli,+Bengaluru,+Karnataka+560064!2m2!1d77.6355719!2d13.0784567!3m5!1s0x3bae1538b1ec5f85:0x3a0249f588e7d381!8m2!3d13.0784567!4d77.6355719!16s%2Fg%2F12hslbtsh?entry=ttu" TargetMode="External"/><Relationship Id="rId192" Type="http://schemas.openxmlformats.org/officeDocument/2006/relationships/hyperlink" Target="https://drive.google.com/file/d/1sexxeQgppRYbhVVRwG8D28BpwS11wZn4/view?usp=drive_link" TargetMode="External"/><Relationship Id="rId191" Type="http://schemas.openxmlformats.org/officeDocument/2006/relationships/hyperlink" Target="https://www.google.com/maps/place/Pragathi+Amber/@12.8363904,77.6977372,15z/data=!4m6!3m5!1s0x3bae6c5561a142b7:0xf7c555da3042974d!8m2!3d12.8363904!4d77.6977372!16s%2Fg%2F11clw4nfc3?entry=ttu" TargetMode="External"/><Relationship Id="rId187" Type="http://schemas.openxmlformats.org/officeDocument/2006/relationships/hyperlink" Target="https://maps.app.goo.gl/FXYFGH5epAoGx51n6" TargetMode="External"/><Relationship Id="rId186" Type="http://schemas.openxmlformats.org/officeDocument/2006/relationships/hyperlink" Target="https://www.google.com/maps/place/Sumadhura+Epitome/@13.0650686,77.6225696,17z/data=!3m1!4b1!4m6!3m5!1s0x3bae19ed02ee6f3b:0x229315da4e925839!8m2!3d13.0650634!4d77.6251499!16s%2Fg%2F11vf0glgdn?entry=ttu" TargetMode="External"/><Relationship Id="rId185" Type="http://schemas.openxmlformats.org/officeDocument/2006/relationships/hyperlink" Target="https://drive.google.com/file/d/14GTB-8G4LniuJxyRHn23HL9xtOtwgE4V/view?usp=sharing" TargetMode="External"/><Relationship Id="rId184" Type="http://schemas.openxmlformats.org/officeDocument/2006/relationships/hyperlink" Target="https://www.google.com/maps/place/13%C2%B016'14.7%22N+77%C2%B039'08.2%22E/@13.2707612,77.6516356,19z/data=!3m1!4b1!4m4!3m3!8m2!3d13.2707612!4d77.6522793?entry=ttu" TargetMode="External"/><Relationship Id="rId189" Type="http://schemas.openxmlformats.org/officeDocument/2006/relationships/hyperlink" Target="https://www.google.com/maps/place/12%C2%B051'51.1%22N+77%C2%B038'19.7%22E/@12.8642,77.6388,15z/data=!4m4!3m3!8m2!3d12.8642!4d77.6388?hl=en-IN&amp;entry=ttu" TargetMode="External"/><Relationship Id="rId188" Type="http://schemas.openxmlformats.org/officeDocument/2006/relationships/hyperlink" Target="https://drive.google.com/file/d/1rMDQwMq4FdVYVJit_uwHnow4hhemUvQH/view?usp=sharing" TargetMode="External"/><Relationship Id="rId183" Type="http://schemas.openxmlformats.org/officeDocument/2006/relationships/hyperlink" Target="https://drive.google.com/file/d/16Qi82o77g2v0kpKRFkbKWpeAt2_gtf8_/view?usp=sharing" TargetMode="External"/><Relationship Id="rId182" Type="http://schemas.openxmlformats.org/officeDocument/2006/relationships/hyperlink" Target="https://maps.app.goo.gl/Zb7FhH9qYVogAUru7" TargetMode="External"/><Relationship Id="rId181" Type="http://schemas.openxmlformats.org/officeDocument/2006/relationships/hyperlink" Target="https://drive.google.com/file/d/1hZlM-yPokor_RFtD4CjM50srD_lIVqmn/view?usp=drive_link" TargetMode="External"/><Relationship Id="rId180" Type="http://schemas.openxmlformats.org/officeDocument/2006/relationships/hyperlink" Target="https://www.google.com/maps/place/Vajram+VIVERA/@13.1049513,77.612533,17z/data=!3m1!4b1!4m6!3m5!1s0x3bae19117754745d:0xb6244450a1872b6d!8m2!3d13.1049461!4d77.6151079!16s%2Fg%2F11vj5zn_g0?entry=ttu" TargetMode="External"/><Relationship Id="rId176" Type="http://schemas.openxmlformats.org/officeDocument/2006/relationships/hyperlink" Target="https://drive.google.com/file/d/10heUEgCod5SESG9S3bv4i4HTp5PhD5v8/view?usp=drive_link" TargetMode="External"/><Relationship Id="rId175" Type="http://schemas.openxmlformats.org/officeDocument/2006/relationships/hyperlink" Target="https://www.google.com/maps/place/Esteem+Kings+Court/@12.9021306,77.5976507,15z/data=!4m6!3m5!1s0x3bae156d7ea6c133:0x1197003c62d1d891!8m2!3d12.9021306!4d77.5976507!16s%2Fg%2F11h4fhrj28?entry=ttu" TargetMode="External"/><Relationship Id="rId174" Type="http://schemas.openxmlformats.org/officeDocument/2006/relationships/hyperlink" Target="https://drive.google.com/file/d/1mxbpW5kijFPE3m9-idhX2Ioiy04Svt3G/view?usp=drive_link" TargetMode="External"/><Relationship Id="rId173" Type="http://schemas.openxmlformats.org/officeDocument/2006/relationships/hyperlink" Target="https://www.google.com/maps/place/12%C2%B052'39.0%22N+77%C2%B036'10.3%22E/@12.877502,77.602867,15z/data=!4m4!3m3!8m2!3d12.8775016!4d77.6028673?hl=en-IN&amp;entry=ttu" TargetMode="External"/><Relationship Id="rId179" Type="http://schemas.openxmlformats.org/officeDocument/2006/relationships/hyperlink" Target="https://drive.google.com/file/d/17fYliUAYT76VuTt7xnW9UDHlLFnuYy5E/view?usp=sharing" TargetMode="External"/><Relationship Id="rId178" Type="http://schemas.openxmlformats.org/officeDocument/2006/relationships/hyperlink" Target="https://www.google.com/maps/place/Godrej+Woodland,+Bangalore/@12.8990405,77.8363907,15z/data=!4m6!3m5!1s0x3bae0d7188186dd5:0x175365f03ed532eb!8m2!3d12.8990405!4d77.8363907!16s%2Fg%2F11qq9bhqpl?entry=ttu" TargetMode="External"/><Relationship Id="rId177" Type="http://schemas.openxmlformats.org/officeDocument/2006/relationships/hyperlink" Target="https://rera.karnataka.gov.in/viewAllProjects" TargetMode="External"/><Relationship Id="rId198" Type="http://schemas.openxmlformats.org/officeDocument/2006/relationships/hyperlink" Target="https://www.google.com/maps/place/Shell+Sapphire+Apartment/@12.8667906,77.6848052,15z/data=!4m6!3m5!1s0x3bae6d4e4102c9ed:0xe2757a4b06fa6a6f!8m2!3d12.8667906!4d77.6848052!16s%2Fg%2F11kq407clc?entry=ttu" TargetMode="External"/><Relationship Id="rId197" Type="http://schemas.openxmlformats.org/officeDocument/2006/relationships/hyperlink" Target="https://maps.app.goo.gl/vAVKAhE2bun4uYZo6" TargetMode="External"/><Relationship Id="rId196" Type="http://schemas.openxmlformats.org/officeDocument/2006/relationships/hyperlink" Target="https://www.google.com/maps/place/DS-MAX+SkySamurai/@12.983447,77.8257515,15z/data=!4m6!3m5!1s0x3bae0f6a5c628d51:0x52c3e5f6d24aab81!8m2!3d12.983447!4d77.8257515!16s%2Fg%2F11vbl6j3r_?entry=ttu" TargetMode="External"/><Relationship Id="rId195" Type="http://schemas.openxmlformats.org/officeDocument/2006/relationships/hyperlink" Target="https://www.google.com/maps/place/Assetz+Codename+The+First+Bloom/@13.2891367,77.7238897,19z/data=!4m19!1m12!4m11!1m3!2m2!1d77.7239058!2d13.2892437!1m6!1m2!1s0x3bb1e3cc18f45d2b:0xf995c8e877b8808f!2sAssetz+Codename+The+First+Bloom+562164,+Bangalore+-+Hyderabad+Hwy+Devanahalli+Avati,+Karnataka+562110!2m2!1d77.7238736!2d13.2890975!3m5!1s0x3bb1e3cc18f45d2b:0xf995c8e877b8808f!8m2!3d13.2890975!4d77.7238736!16s%2Fg%2F11vc7r722x?entry=ttu" TargetMode="External"/><Relationship Id="rId199" Type="http://schemas.openxmlformats.org/officeDocument/2006/relationships/hyperlink" Target="https://drive.google.com/file/d/1yZ-nEtSNRni7_ga6sRtyqi6rZ_3UUkOX/view?usp=drive_link" TargetMode="External"/><Relationship Id="rId150" Type="http://schemas.openxmlformats.org/officeDocument/2006/relationships/hyperlink" Target="https://www.google.com/maps/place/Adarsh+Parkland/@12.9319932,77.7102344,15z/data=!4m2!3m1!1s0x0:0xf12b09362545e8c9?sa=X&amp;ved=2ahUKEwjzn7_P74mDAxVm2jgGHWPnCPUQ_BJ6BAgMEAA" TargetMode="External"/><Relationship Id="rId392" Type="http://schemas.openxmlformats.org/officeDocument/2006/relationships/hyperlink" Target="https://www.google.com/maps/place/Assetz+Canvas+%26+Cove/@12.8695376,77.6343271,15z/data=!4m2!3m1!1s0x0:0xc374a118767c8412?sa=X&amp;ved=2ahUKEwiq5NjLtPiCAxWgamwGHZVBBZYQ_BJ6BAgQEAA" TargetMode="External"/><Relationship Id="rId391" Type="http://schemas.openxmlformats.org/officeDocument/2006/relationships/hyperlink" Target="https://www.google.com/maps/place/Century+Novus/@13.0858778,77.6041214,15z/data=!4m2!3m1!1s0x0:0xdf273d8f78f06901?sa=X&amp;ved=2ahUKEwiE5Ijh8sCDAxWjRmcHHbirDxQQ_BJ6BAgPEAA" TargetMode="External"/><Relationship Id="rId390" Type="http://schemas.openxmlformats.org/officeDocument/2006/relationships/hyperlink" Target="https://www.google.com/maps/place/Disha+Pursuit+of+Sunshine/@13.0664597,77.7375774,15z/data=!4m2!3m1!1s0x0:0x3ae57ba2d136ae5d?sa=X&amp;ved=2ahUKEwir7NualtKDAxUZSGwGHSdBBHAQ_BJ6BAgMEAA" TargetMode="External"/><Relationship Id="rId1" Type="http://schemas.openxmlformats.org/officeDocument/2006/relationships/hyperlink" Target="https://www.google.com/maps/place/Classic+Bulwark+Village/@13.2313081,77.7106229,17z/data=!3m1!4b1!4m6!3m5!1s0x3bae1d00279dbfc9:0x726bb62a4fe25317!8m2!3d13.2313029!4d77.7132032!16s%2Fg%2F11ldw2ww6w?entry=ttu" TargetMode="External"/><Relationship Id="rId2" Type="http://schemas.openxmlformats.org/officeDocument/2006/relationships/hyperlink" Target="https://www.google.com/maps/place/12%C2%B055'35.3%22N+77%C2%B030'26.0%22E/@12.926465,77.507228,15z/data=!4m4!3m3!8m2!3d12.926465!4d77.5072281?hl=en-IN&amp;entry=ttu" TargetMode="External"/><Relationship Id="rId3" Type="http://schemas.openxmlformats.org/officeDocument/2006/relationships/hyperlink" Target="https://www.google.com/maps/place/Assetz+Sun+%26+Sanctum/@13.0215378,77.705724,15z/data=!4m6!3m5!1s0x3bae11497ecf6bf9:0x8e1344a990a20e4e!8m2!3d13.0215378!4d77.705724!16s%2Fg%2F11fhr026qb?entry=ttu" TargetMode="External"/><Relationship Id="rId149" Type="http://schemas.openxmlformats.org/officeDocument/2006/relationships/hyperlink" Target="https://www.google.com/maps/place/Concorde+Mayfair+-+Luxury+apartments+in+yelahanka/@13.0948934,77.5973552,15z/data=!4m6!3m5!1s0x3bae19653e48d58d:0x8d3c4976a529eab4!8m2!3d13.0948934!4d77.5973552!16s%2Fg%2F11vqth7zc5?entry=ttu" TargetMode="External"/><Relationship Id="rId4" Type="http://schemas.openxmlformats.org/officeDocument/2006/relationships/hyperlink" Target="https://drive.google.com/file/d/198BnIJRKFCwElQcmkptR99TihmgFD6Pz/view?usp=drive_link" TargetMode="External"/><Relationship Id="rId148" Type="http://schemas.openxmlformats.org/officeDocument/2006/relationships/hyperlink" Target="https://drive.google.com/file/d/15jdTKTmBhZEy7brLxH3X1_q5_n4rWg-t/view?usp=drive_link" TargetMode="External"/><Relationship Id="rId9" Type="http://schemas.openxmlformats.org/officeDocument/2006/relationships/hyperlink" Target="https://www.google.com/maps/place/Saroj+Whispering+winds/@13.0957293,77.9485299,19.15z/data=!4m14!1m7!3m6!1s0x3badfd0bf6617dc5:0xa4cd737485f68e91!2sSaroj+Whispering+winds!8m2!3d13.095911!4d77.9488987!16s%2Fg%2F11h5s2k977!3m5!1s0x3badfd0bf6617dc5:0xa4cd737485f68e91!8m2!3d13.095911!4d77.9488987!16s%2Fg%2F11h5s2k977?entry=ttu" TargetMode="External"/><Relationship Id="rId143" Type="http://schemas.openxmlformats.org/officeDocument/2006/relationships/hyperlink" Target="https://drive.google.com/file/d/14YQ-uMwl7QgXtQZXvI9Z0d-6pWdrl7bV/view?usp=drive_link" TargetMode="External"/><Relationship Id="rId385" Type="http://schemas.openxmlformats.org/officeDocument/2006/relationships/hyperlink" Target="https://maps.app.goo.gl/JVSvhPFqQXqfdfwH9" TargetMode="External"/><Relationship Id="rId142" Type="http://schemas.openxmlformats.org/officeDocument/2006/relationships/hyperlink" Target="https://www.google.com/maps/place/The+County+Address/@12.8804676,77.7875104,15z/data=!4m6!3m5!1s0x3bae72d42ee19e13:0x247baeb4d396b388!8m2!3d12.8804676!4d77.7875104!16s%2Fg%2F11g72mwftj?entry=ttu" TargetMode="External"/><Relationship Id="rId384" Type="http://schemas.openxmlformats.org/officeDocument/2006/relationships/hyperlink" Target="https://drive.google.com/file/d/1qYxAhuZ5wqrwpkZakXpprtegWgmSqb2V/view?usp=drive_link" TargetMode="External"/><Relationship Id="rId141" Type="http://schemas.openxmlformats.org/officeDocument/2006/relationships/hyperlink" Target="https://www.google.com/maps/place/EQUINOX+SUNRISE/@13.1987459,77.6528833,12.18z/data=!4m20!1m13!4m12!1m4!2m2!1d77.6650654!2d12.8914716!4e1!1m6!1m2!1s0x3bae1d147f44ac47:0xb132620681633533!2s6PJG%2B2R5+EQUINOX+SUNRISE,+Bychapura,+Boodihal,+Karnataka+562110!2m2!1d77.727098!2d13.2300104!3m5!1s0x3bae1d147f44ac47:0xb132620681633533!8m2!3d13.2300104!4d77.727098!16s%2Fg%2F11vjpw1wjr?entry=ttu" TargetMode="External"/><Relationship Id="rId383" Type="http://schemas.openxmlformats.org/officeDocument/2006/relationships/hyperlink" Target="https://www.google.com/maps/place/Purva+Kensho+Hills/@12.8136575,77.7493163,12z/data=!4m6!3m5!1s0x3bae7345be061fbb:0x3dec05e10889e30e!8m2!3d12.8329899!4d77.7952786!16s%2Fg%2F11vm3mkkcn?entry=ttu" TargetMode="External"/><Relationship Id="rId140" Type="http://schemas.openxmlformats.org/officeDocument/2006/relationships/hyperlink" Target="https://drive.google.com/file/d/1yZ-nEtSNRni7_ga6sRtyqi6rZ_3UUkOX/view?usp=drive_link" TargetMode="External"/><Relationship Id="rId382" Type="http://schemas.openxmlformats.org/officeDocument/2006/relationships/hyperlink" Target="https://drive.google.com/file/d/12VcdsMy7WSPF5tw4HLHA-OfbInicSanl/view?usp=drive_link" TargetMode="External"/><Relationship Id="rId5" Type="http://schemas.openxmlformats.org/officeDocument/2006/relationships/hyperlink" Target="https://www.google.com/maps/place/KNS+Aadrika/@12.8793125,77.3729375,15z/data=!4m2!3m1!1s0x0:0xe6ecbcdd88836e6c?sa=X&amp;ved=2ahUKEwjYv83qv9eDAxWgbmwGHc-KDzcQ_BJ6BAhLEAA" TargetMode="External"/><Relationship Id="rId147" Type="http://schemas.openxmlformats.org/officeDocument/2006/relationships/hyperlink" Target="https://maps.app.goo.gl/9VRfAUdSMKA1pQ7z5" TargetMode="External"/><Relationship Id="rId389" Type="http://schemas.openxmlformats.org/officeDocument/2006/relationships/hyperlink" Target="https://drive.google.com/file/d/1B6STzclSTVnmwAKEu7uUIU4DmhQEB4uj/view?usp=drive_link" TargetMode="External"/><Relationship Id="rId6" Type="http://schemas.openxmlformats.org/officeDocument/2006/relationships/hyperlink" Target="https://drive.google.com/file/d/1PdsZhi6cz_wBr99g35uMsGwKLpPOUCwC/view?usp=drive_link" TargetMode="External"/><Relationship Id="rId146" Type="http://schemas.openxmlformats.org/officeDocument/2006/relationships/hyperlink" Target="https://drive.google.com/file/d/1cXzJvxkmqpjl49TTBDCq3JVdv9DjMMoo/view?usp=sharing" TargetMode="External"/><Relationship Id="rId388" Type="http://schemas.openxmlformats.org/officeDocument/2006/relationships/hyperlink" Target="https://www.google.com/maps/place/SLN+Palazzo/@12.9490821,77.7727707,15z/data=!4m6!3m5!1s0x3bae0de736469433:0x97228aea6d0558e2!8m2!3d12.9490821!4d77.7727707!16s%2Fg%2F11txft2v7k?entry=ttu" TargetMode="External"/><Relationship Id="rId7" Type="http://schemas.openxmlformats.org/officeDocument/2006/relationships/hyperlink" Target="https://www.google.com/maps/place/12%C2%B043'00.2%22N+77%C2%B043'28.5%22E/@12.716712,77.724584,15z/data=!4m4!3m3!8m2!3d12.7167124!4d77.7245838?hl=en-IN&amp;entry=ttu" TargetMode="External"/><Relationship Id="rId145" Type="http://schemas.openxmlformats.org/officeDocument/2006/relationships/hyperlink" Target="https://maps.app.goo.gl/hyAdLm6Hfa3HtmUG7" TargetMode="External"/><Relationship Id="rId387" Type="http://schemas.openxmlformats.org/officeDocument/2006/relationships/hyperlink" Target="https://drive.google.com/file/d/1d4wM60XYM8bvQtG7s_3ebe11rX3KXPtO/view?usp=drive_link" TargetMode="External"/><Relationship Id="rId8" Type="http://schemas.openxmlformats.org/officeDocument/2006/relationships/hyperlink" Target="https://drive.google.com/file/d/1jDKraq6F7JiT1E2d4jiOUNFCdvCXTYIA/view?usp=drive_link" TargetMode="External"/><Relationship Id="rId144" Type="http://schemas.openxmlformats.org/officeDocument/2006/relationships/hyperlink" Target="https://www.google.com/maps/place/Icon+Calista/@12.7734698,77.6809129,12z/data=!4m6!3m5!1s0x3bae6d9ee8c0557f:0xbcbb65d15bfb0d0e!8m2!3d12.7974924!4d77.685419!16s%2Fg%2F11vclr17ln?entry=ttu" TargetMode="External"/><Relationship Id="rId386" Type="http://schemas.openxmlformats.org/officeDocument/2006/relationships/hyperlink" Target="https://www.google.com/maps/place/GRC+SAFFRON+SKIES/@12.6383197,77.129178,10.44z/data=!4m6!3m5!1s0x3bae41b1a5fa2065:0xea64f4a7786cc7b6!8m2!3d12.8159589!4d77.497839!16s%2Fg%2F11kqmdwn_b?entry=ttu" TargetMode="External"/><Relationship Id="rId381" Type="http://schemas.openxmlformats.org/officeDocument/2006/relationships/hyperlink" Target="https://www.google.com/maps/place/Abhigna+Misty+Woods/@12.9049121,77.5788634,15z/data=!4m6!3m5!1s0x3bae158d80750d83:0xea0016e37e63820c!8m2!3d12.9049121!4d77.5788634!16s%2Fg%2F11q1gcww86?entry=ttu" TargetMode="External"/><Relationship Id="rId380" Type="http://schemas.openxmlformats.org/officeDocument/2006/relationships/hyperlink" Target="https://drive.google.com/file/d/1DN9mInpyKUyIVpLl_oz2L_YVSISsfYP6/view?usp=drive_link" TargetMode="External"/><Relationship Id="rId139" Type="http://schemas.openxmlformats.org/officeDocument/2006/relationships/hyperlink" Target="https://www.google.com/maps/place/YUVA+SUNRISE+APARTMENT/@12.7772644,77.7494456,15z/data=!4m6!3m5!1s0x3bae7165f0b96097:0x3629f2fd6409f039!8m2!3d12.7772644!4d77.7494456!16s%2Fg%2F11s37s42gw?entry=ttu" TargetMode="External"/><Relationship Id="rId138" Type="http://schemas.openxmlformats.org/officeDocument/2006/relationships/hyperlink" Target="https://drive.google.com/file/d/14Sh9dGTCRDruzAnbPu63i6OtpDbMxoZ6/view?usp=drive_link" TargetMode="External"/><Relationship Id="rId137" Type="http://schemas.openxmlformats.org/officeDocument/2006/relationships/hyperlink" Target="https://www.google.com/maps/place/12%C2%B056'45.4%22N+77%C2%B026'04.7%22E/@12.945945,77.434644,15z/data=!4m4!3m3!8m2!3d12.9459453!4d77.4346435?hl=en-IN&amp;entry=ttu" TargetMode="External"/><Relationship Id="rId379" Type="http://schemas.openxmlformats.org/officeDocument/2006/relationships/hyperlink" Target="https://www.google.com/maps/place/SVB+MAPLE+WOODS/@12.9257933,77.7834575,15z/data=!4m6!3m5!1s0x3bae0d2df73983f5:0x2de0237727daa4f0!8m2!3d12.9257933!4d77.7834575!16s%2Fg%2F11l38_7855?entry=ttu" TargetMode="External"/><Relationship Id="rId132" Type="http://schemas.openxmlformats.org/officeDocument/2006/relationships/hyperlink" Target="https://drive.google.com/file/d/16qvnAFWp17CTtUZ6v7P3a2MCSx38Zojh/view?usp=drive_link" TargetMode="External"/><Relationship Id="rId374" Type="http://schemas.openxmlformats.org/officeDocument/2006/relationships/hyperlink" Target="https://drive.google.com/file/d/1dr1aZbqVUKAwNZYDfqz8azTuz8wZiBSL/view?usp=sharing" TargetMode="External"/><Relationship Id="rId131" Type="http://schemas.openxmlformats.org/officeDocument/2006/relationships/hyperlink" Target="https://www.google.com/maps/place/SNN+Clermont/@13.0411896,77.6094263,15z/data=!4m6!3m5!1s0x3bae1798055e835b:0xe833a69942e46f5d!8m2!3d13.0411896!4d77.6094263!16s%2Fg%2F11c3k2w7yg?entry=ttu" TargetMode="External"/><Relationship Id="rId373" Type="http://schemas.openxmlformats.org/officeDocument/2006/relationships/hyperlink" Target="https://www.google.com/maps/place/Brigade+Calista/@13.0628675,77.7399029,15z/data=!4m6!3m5!1s0x3bae11119c2c4af1:0x4ef16363317c99b5!8m2!3d13.0628675!4d77.7399029!16s%2Fg%2F11tk9_lh3m?entry=ttu" TargetMode="External"/><Relationship Id="rId130" Type="http://schemas.openxmlformats.org/officeDocument/2006/relationships/hyperlink" Target="https://www.google.com/maps/place/Prestige+Green+Gables/@12.9380796,77.7007654,15z/data=!4m6!3m5!1s0x3bae13b82f81bfeb:0x937b7fac33655c3d!8m2!3d12.9380796!4d77.7007654!16s%2Fg%2F11jny4rv0t?entry=ttu" TargetMode="External"/><Relationship Id="rId372" Type="http://schemas.openxmlformats.org/officeDocument/2006/relationships/hyperlink" Target="https://maps.app.goo.gl/Tj2TwfjFDS6mbCGs8" TargetMode="External"/><Relationship Id="rId371" Type="http://schemas.openxmlformats.org/officeDocument/2006/relationships/hyperlink" Target="https://drive.google.com/file/d/1S88e6wOonv934M76Z1neaLn33NMaGt09/view?usp=drive_link" TargetMode="External"/><Relationship Id="rId136" Type="http://schemas.openxmlformats.org/officeDocument/2006/relationships/hyperlink" Target="https://www.google.com/maps/place/Down+by+the+Water+%7C+Total+Environment/@13.0907745,77.6082143,17z/data=!3m1!4b1!4m6!3m5!1s0x3bae19282d439b19:0xc994a75f4367bbd3!8m2!3d13.0907693!4d77.6107892!16s%2Fg%2F11w3lw8blt?entry=ttu" TargetMode="External"/><Relationship Id="rId378" Type="http://schemas.openxmlformats.org/officeDocument/2006/relationships/hyperlink" Target="https://drive.google.com/file/d/1wchObdqJKqJEhHdp0YaMD0Eqb5dKTVdO/view?usp=drive_link" TargetMode="External"/><Relationship Id="rId135" Type="http://schemas.openxmlformats.org/officeDocument/2006/relationships/hyperlink" Target="https://drive.google.com/file/d/191C2SGclOW9kWmYAMAeW56Szfb7MdK7a/view?usp=drive_link" TargetMode="External"/><Relationship Id="rId377" Type="http://schemas.openxmlformats.org/officeDocument/2006/relationships/hyperlink" Target="https://www.google.com/maps?ll=13.025679,77.761612&amp;z=17&amp;t=m&amp;hl=en&amp;gl=IN&amp;mapclient=embed&amp;cid=5777278759507564649" TargetMode="External"/><Relationship Id="rId134" Type="http://schemas.openxmlformats.org/officeDocument/2006/relationships/hyperlink" Target="https://www.google.com/maps/place/RAK+Felicity+by+Vencer/@13.265872,77.7279501,15z/data=!4m6!3m5!1s0x3bb1e39fcd91c1ff:0xef679dd01d09196a!8m2!3d13.265872!4d77.7279501!16s%2Fg%2F11jyll4kbp?entry=ttu" TargetMode="External"/><Relationship Id="rId376" Type="http://schemas.openxmlformats.org/officeDocument/2006/relationships/hyperlink" Target="https://drive.google.com/file/d/14h3LmG7Ge20E__y4QZuQSZMkm3mZbXT5/view?usp=drive_link" TargetMode="External"/><Relationship Id="rId133" Type="http://schemas.openxmlformats.org/officeDocument/2006/relationships/hyperlink" Target="https://maps.app.goo.gl/trbxsT5gJyF9pTXe9" TargetMode="External"/><Relationship Id="rId375" Type="http://schemas.openxmlformats.org/officeDocument/2006/relationships/hyperlink" Target="https://www.google.com/maps/place/Bluewaters+by+SJR+Primecorp/@12.884966,77.6679506,20.14z/data=!4m14!1m7!3m6!1s0x3bae13fa1a321f9b:0x9ec56d59fc7e245e!2sBluewaters+by+SJR+Primecorp!8m2!3d12.8851143!4d77.6678705!16s%2Fg%2F11h8r8s08n!3m5!1s0x3bae13fa1a321f9b:0x9ec56d59fc7e245e!8m2!3d12.8851143!4d77.6678705!16s%2Fg%2F11h8r8s08n?hl=en&amp;entry=ttu" TargetMode="External"/><Relationship Id="rId172" Type="http://schemas.openxmlformats.org/officeDocument/2006/relationships/hyperlink" Target="https://www.google.com/maps/place/Adarsh+Tropica/@12.8680375,77.6672248,11.72z/data=!4m6!3m5!1s0x3bae13ccc17c0da3:0x50b54e4f0c6e939!8m2!3d12.8862891!4d77.6964319!16s%2Fg%2F11t30xyh2_?entry=ttu" TargetMode="External"/><Relationship Id="rId171" Type="http://schemas.openxmlformats.org/officeDocument/2006/relationships/hyperlink" Target="https://drive.google.com/file/d/1heNRGSjri2x4m17r925uI5fLJEL8MxmY/view?usp=drive_link" TargetMode="External"/><Relationship Id="rId170" Type="http://schemas.openxmlformats.org/officeDocument/2006/relationships/hyperlink" Target="https://www.google.com/maps/place/SANJEEVINI+AARNA,%E0%B2%B8%E0%B2%82%E0%B2%9C%E0%B3%80%E0%B2%B5%E0%B2%BF%E0%B2%A8%E0%B2%BF+%E0%B2%86%E0%B2%B0%E0%B3%8D%E0%B2%A8/@13.0774008,77.8071463,15z/data=!4m6!3m5!1s0x3bae05476daa07f9:0xe56a9c39c0552f51!8m2!3d13.0774008!4d77.8071463!16s%2Fg%2F11vfb02wlb?entry=ttu" TargetMode="External"/><Relationship Id="rId165" Type="http://schemas.openxmlformats.org/officeDocument/2006/relationships/hyperlink" Target="https://drive.google.com/file/d/1nw_kTjLQ7VTUyqJxyRvCrkFfPoPwpUWK/view?usp=drive_link" TargetMode="External"/><Relationship Id="rId164" Type="http://schemas.openxmlformats.org/officeDocument/2006/relationships/hyperlink" Target="https://www.google.com/maps/place/Bren+Zahara+-+Luxury+3BHK+Apartments+at+Sarjapura+Road/@12.9017954,77.6703823,15z/data=!4m6!3m5!1s0x3bae13995d08d7b7:0xee5e81b765434408!8m2!3d12.9017954!4d77.6703823!16s%2Fg%2F11n8887vp5?entry=ttu" TargetMode="External"/><Relationship Id="rId163" Type="http://schemas.openxmlformats.org/officeDocument/2006/relationships/hyperlink" Target="https://www.google.com/maps/place/Aban+Dazzle/@12.8824665,77.7752933,16.43z/data=!4m6!3m5!1s0x3bae73192d8a242b:0xca4e4041d7fca157!8m2!3d12.8820512!4d77.7747195!16s%2Fg%2F11kr6pqwtw?entry=ttu" TargetMode="External"/><Relationship Id="rId162" Type="http://schemas.openxmlformats.org/officeDocument/2006/relationships/hyperlink" Target="https://www.google.com/maps/place/TVS+Emerald+Isle+of+Trees/@13.0613864,77.6213901,15z/data=!4m6!3m5!1s0x3bae19f7c8044193:0xd947d7438581a352!8m2!3d13.0613864!4d77.6213901!16s%2Fg%2F11vy5dhyg0?entry=ttu" TargetMode="External"/><Relationship Id="rId169" Type="http://schemas.openxmlformats.org/officeDocument/2006/relationships/hyperlink" Target="https://www.google.com/maps/place/Provident+Equinox+Block+4Q/@12.8828432,77.4685103,17z/data=!3m1!4b1!4m6!3m5!1s0x3bae397ce6a72391:0x515ead2cb39549c5!8m2!3d12.882838!4d77.4710852!16s%2Fg%2F11h3sqgp9l?entry=ttu" TargetMode="External"/><Relationship Id="rId168" Type="http://schemas.openxmlformats.org/officeDocument/2006/relationships/hyperlink" Target="https://www.google.com/maps/place/SOBHA+Sentosa/@12.936765,77.7231025,16.31z/data=!4m6!3m5!1s0x3bae134b2eeea091:0xac98aee832727ceb!8m2!3d12.9354375!4d77.7244375!16s%2Fg%2F11spwtvr7v?entry=ttu" TargetMode="External"/><Relationship Id="rId167" Type="http://schemas.openxmlformats.org/officeDocument/2006/relationships/hyperlink" Target="https://drive.google.com/file/d/1vZlqMRragjhgJ7uTwfP9D5DfP9Jp2j4h/view?usp=drive_link" TargetMode="External"/><Relationship Id="rId166" Type="http://schemas.openxmlformats.org/officeDocument/2006/relationships/hyperlink" Target="https://maps.app.goo.gl/xwr8c7ZtosdahSUG8" TargetMode="External"/><Relationship Id="rId161" Type="http://schemas.openxmlformats.org/officeDocument/2006/relationships/hyperlink" Target="https://maps.app.goo.gl/CGL7vFM3xdbVSpy16" TargetMode="External"/><Relationship Id="rId160" Type="http://schemas.openxmlformats.org/officeDocument/2006/relationships/hyperlink" Target="https://www.google.com/maps/place/Assetz+Atmos+%26+Aura/@13.1841634,77.6628246,15z/data=!4m2!3m1!1s0x0:0x9fcce5a4394076ea?sa=X&amp;ved=2ahUKEwjY_d3pzfqCAxUDT2wGHePsBUgQ_BJ6BAgPEAA" TargetMode="External"/><Relationship Id="rId159" Type="http://schemas.openxmlformats.org/officeDocument/2006/relationships/hyperlink" Target="https://drive.google.com/file/d/1E6-zUUDUegdU1n2Axdho2YK_Xl_z7oeD/view?usp=sharing" TargetMode="External"/><Relationship Id="rId154" Type="http://schemas.openxmlformats.org/officeDocument/2006/relationships/hyperlink" Target="https://drive.google.com/file/d/1R6_xeacUQqjy9wj4aHwKF_Hu8n5NXPaa/view?usp=drive_link" TargetMode="External"/><Relationship Id="rId396" Type="http://schemas.openxmlformats.org/officeDocument/2006/relationships/hyperlink" Target="https://www.google.com/maps/place/Trendsquares+Ortus+3/@13.0644576,77.6055417,15z/data=!4m6!3m5!1s0x3bae19655a5a6199:0x31e414e1c0cfb999!8m2!3d13.0644576!4d77.6055417!16s%2Fg%2F11ts4083d8?entry=ttu" TargetMode="External"/><Relationship Id="rId153" Type="http://schemas.openxmlformats.org/officeDocument/2006/relationships/hyperlink" Target="https://www.google.com/maps/place/Gina+Artize/@12.8089238,77.6720442,17.04z/data=!4m14!1m7!3m6!1s0x3bae6d0023906d37:0x460c5c2b3b54ca64!2sGina+Artize!8m2!3d12.8093041!4d77.6744479!16s%2Fg%2F11vjztgdkc!3m5!1s0x3bae6d0023906d37:0x460c5c2b3b54ca64!8m2!3d12.8093041!4d77.6744479!16s%2Fg%2F11vjztgdkc?entry=ttu" TargetMode="External"/><Relationship Id="rId395" Type="http://schemas.openxmlformats.org/officeDocument/2006/relationships/hyperlink" Target="https://drive.google.com/file/d/13yFJP0TbtNd-ZqhVDVODhe-XoyjZkNYL/view?usp=drive_link" TargetMode="External"/><Relationship Id="rId152" Type="http://schemas.openxmlformats.org/officeDocument/2006/relationships/hyperlink" Target="https://www.google.com/maps/place/NVT+Under+the+Open+Sky/@13.0617993,77.7507226,17z/data=!3m1!4b1!4m6!3m5!1s0x3bae0f004cf3b0df:0x359dddb8829d1c43!8m2!3d13.0617941!4d77.7532975!16s%2Fg%2F11w33pj58s?entry=ttu" TargetMode="External"/><Relationship Id="rId394" Type="http://schemas.openxmlformats.org/officeDocument/2006/relationships/hyperlink" Target="https://www.google.com/maps/place/SNN+Raj+Serenity/@12.8592627,77.6147838,15z/data=!4m6!3m5!1s0x3bae6b23c29e26b9:0x7c56f0a90c7fdfaa!8m2!3d12.8592627!4d77.6147838!16s%2Fg%2F1tg7_xz0?entry=ttu" TargetMode="External"/><Relationship Id="rId151" Type="http://schemas.openxmlformats.org/officeDocument/2006/relationships/hyperlink" Target="https://drive.google.com/file/d/19oXl7gnWMTLx5WnJW1WvBB3JpmIq54US/view?usp=drive_link" TargetMode="External"/><Relationship Id="rId393" Type="http://schemas.openxmlformats.org/officeDocument/2006/relationships/hyperlink" Target="https://drive.google.com/file/d/1iZn0iWlpz1CgkJYBLX3xmwS0kv-WtP4H/view?usp=sharing" TargetMode="External"/><Relationship Id="rId158" Type="http://schemas.openxmlformats.org/officeDocument/2006/relationships/hyperlink" Target="https://maps.app.goo.gl/cafZPUqE3GJ4VQco7" TargetMode="External"/><Relationship Id="rId157" Type="http://schemas.openxmlformats.org/officeDocument/2006/relationships/hyperlink" Target="https://drive.google.com/file/d/11ClmUAcO9RYJGyQ5-G4gQbt5A1e0g43l/view?usp=drive_link" TargetMode="External"/><Relationship Id="rId399" Type="http://schemas.openxmlformats.org/officeDocument/2006/relationships/hyperlink" Target="https://drive.google.com/file/d/1zOiOnLiSboqP1UFDDSFSUU3IY4yp5wy9/view?usp=drive_link" TargetMode="External"/><Relationship Id="rId156" Type="http://schemas.openxmlformats.org/officeDocument/2006/relationships/hyperlink" Target="https://www.google.com/maps/place/12%C2%B053'38.2%22N+77%C2%B028'26.4%22E/@12.893946,77.473986,15z/data=!4m4!3m3!8m2!3d12.8939457!4d77.4739864?hl=en-IN&amp;entry=ttu" TargetMode="External"/><Relationship Id="rId398" Type="http://schemas.openxmlformats.org/officeDocument/2006/relationships/hyperlink" Target="https://www.google.com/maps/place/Aiikya+Village+Sarjapur/@12.8466858,77.782443,15z/data=!4m6!3m5!1s0x3bae737907734c5b:0xc6a48fc14593f9f!8m2!3d12.8466858!4d77.782443!16s%2Fg%2F11sz3nw99x?entry=ttu" TargetMode="External"/><Relationship Id="rId155" Type="http://schemas.openxmlformats.org/officeDocument/2006/relationships/hyperlink" Target="https://www.google.com/maps/place/VBHC/@13.1016736,77.5692656,15z/data=!4m6!3m5!1s0x3bae1900710e2a7b:0x7197258e6485e8a5!8m2!3d13.1016736!4d77.5692656!16s%2Fg%2F11vx71dm41?entry=ttu" TargetMode="External"/><Relationship Id="rId397" Type="http://schemas.openxmlformats.org/officeDocument/2006/relationships/hyperlink" Target="https://drive.google.com/file/d/17YJL6wSo0BXgTnARdY0_dQVYMzThYQTc/view?usp=drive_link" TargetMode="External"/><Relationship Id="rId808" Type="http://schemas.openxmlformats.org/officeDocument/2006/relationships/hyperlink" Target="https://www.google.com/maps/place/Embassy+Boulevard/@13.1483859,77.6386195,15z/data=!4m2!3m1!1s0x0:0x24b08d673b7b7717?sa=X&amp;ved=2ahUKEwivpuiHv8GEAxX6e2wGHWNPAkoQ_BJ6BAgPEAA" TargetMode="External"/><Relationship Id="rId807" Type="http://schemas.openxmlformats.org/officeDocument/2006/relationships/hyperlink" Target="https://drive.google.com/file/d/1FyHjwPoOhnJpQiMu5kDuLQgBcUfct0yr/view?usp=drive_link" TargetMode="External"/><Relationship Id="rId806" Type="http://schemas.openxmlformats.org/officeDocument/2006/relationships/hyperlink" Target="https://drive.google.com/file/d/1pFPw1cmwoDNNk2T05fBn-N6NqgGIBPTc/view?usp=drive_link" TargetMode="External"/><Relationship Id="rId805" Type="http://schemas.openxmlformats.org/officeDocument/2006/relationships/hyperlink" Target="https://www.google.com/maps/place/Greenfinch+Meadows/@12.9423967,77.6866188,16.55z/data=!4m6!3m5!1s0x3bae1392d6693e7d:0x837ef37ac7dd335!8m2!3d12.9391196!4d77.6879582!16s%2Fg%2F11fjqjh53m?entry=ttu" TargetMode="External"/><Relationship Id="rId809" Type="http://schemas.openxmlformats.org/officeDocument/2006/relationships/hyperlink" Target="https://drive.google.com/file/d/1kuXndykF_TrjH0V1XsyOMzA2gWe-eb2p/view?usp=drive_link" TargetMode="External"/><Relationship Id="rId800" Type="http://schemas.openxmlformats.org/officeDocument/2006/relationships/hyperlink" Target="https://www.google.com/maps/place/Hatha+Coco+Nest/@12.9516062,77.6690303,14.74z/data=!4m6!3m5!1s0x3bae13364c465209:0x48f048e748ece86c!8m2!3d12.9452415!4d77.6788588!16s%2Fg%2F11gk91dxgv?entry=ttu" TargetMode="External"/><Relationship Id="rId804" Type="http://schemas.openxmlformats.org/officeDocument/2006/relationships/hyperlink" Target="https://drive.google.com/file/d/17Phv3hN7TtDwP-4rCp7JMRdi7EUQx1L1/view?usp=drive_link" TargetMode="External"/><Relationship Id="rId803" Type="http://schemas.openxmlformats.org/officeDocument/2006/relationships/hyperlink" Target="https://www.google.com/maps/place/Arsis+Green+Hills+-+Front+Gate/@13.0188707,77.7070384,15z/data=!4m6!3m5!1s0x3bae11cd680a893f:0x81864bd789314a15!8m2!3d13.0188707!4d77.7070384!16s%2Fg%2F11shq45r0r?entry=ttu" TargetMode="External"/><Relationship Id="rId802" Type="http://schemas.openxmlformats.org/officeDocument/2006/relationships/hyperlink" Target="https://drive.google.com/file/d/1PmwHyXw2j5i_J2wggL8329qnN88BRIXo/view?usp=drive_link" TargetMode="External"/><Relationship Id="rId801" Type="http://schemas.openxmlformats.org/officeDocument/2006/relationships/hyperlink" Target="https://www.google.com/maps/place/Meda+Heights/@12.9156177,77.6937498,15z/data=!4m6!3m5!1s0x3bae13d7537bbab3:0x621ea3a8034bae35!8m2!3d12.9156177!4d77.6937498!16s%2Fg%2F11fhr1gf11?entry=ttu" TargetMode="External"/><Relationship Id="rId40" Type="http://schemas.openxmlformats.org/officeDocument/2006/relationships/hyperlink" Target="https://drive.google.com/file/d/1uqDBG5_u-5Bf2O1unqivES5wcuBdyBsA/view?usp=sharing" TargetMode="External"/><Relationship Id="rId42" Type="http://schemas.openxmlformats.org/officeDocument/2006/relationships/hyperlink" Target="https://www.google.com/maps/place/Orchid+Nirvana+2.0%2F3.0/@13.2366341,77.697701,15z/data=!4m2!3m1!1s0x0:0x1a2b69e2d55f9eaf?sa=X&amp;ved=2ahUKEwiUs4eG6J2DAxUbXWwGHclJC5oQ_BJ6BAgOEAA" TargetMode="External"/><Relationship Id="rId41" Type="http://schemas.openxmlformats.org/officeDocument/2006/relationships/hyperlink" Target="https://www.google.com/maps/place/Codename+Millionaires%E2%80%99+Row/@12.90704,77.7011474,14.03z/data=!4m6!3m5!1s0x3bae13d03009fef3:0xb87bfe26f843bb42!8m2!3d12.905868!4d77.7189694!16s%2Fg%2F11y2pc2y6h?entry=ttu" TargetMode="External"/><Relationship Id="rId44" Type="http://schemas.openxmlformats.org/officeDocument/2006/relationships/hyperlink" Target="https://maps.app.goo.gl/krS1hSxHCP1MyXkA7" TargetMode="External"/><Relationship Id="rId43" Type="http://schemas.openxmlformats.org/officeDocument/2006/relationships/hyperlink" Target="https://rera.karnataka.gov.in/viewAllProjects" TargetMode="External"/><Relationship Id="rId46" Type="http://schemas.openxmlformats.org/officeDocument/2006/relationships/hyperlink" Target="https://www.google.com/maps/place/Poetry+of+Earth/@12.9359248,77.7412718,17z/data=!3m1!4b1!4m6!3m5!1s0x3bae1300124e75a7:0x79d4939d322ff036!8m2!3d12.9359196!4d77.7438467!16s%2Fg%2F11vlzpy1j5?entry=ttu" TargetMode="External"/><Relationship Id="rId45" Type="http://schemas.openxmlformats.org/officeDocument/2006/relationships/hyperlink" Target="https://drive.google.com/file/d/10ONnKYCyo1wVoPzl2_ImdyALjm6mmCtQ/view?usp=sharing" TargetMode="External"/><Relationship Id="rId509" Type="http://schemas.openxmlformats.org/officeDocument/2006/relationships/hyperlink" Target="https://drive.google.com/file/d/1hOUyjSzrkMMA8Pu4jcv2pJ66O_Zh70sL/view?usp=drive_link" TargetMode="External"/><Relationship Id="rId508" Type="http://schemas.openxmlformats.org/officeDocument/2006/relationships/hyperlink" Target="https://maps.app.goo.gl/1pbWWuHa84TMDRmPA" TargetMode="External"/><Relationship Id="rId503" Type="http://schemas.openxmlformats.org/officeDocument/2006/relationships/hyperlink" Target="https://www.google.com/maps/place/Birla+Advaya/@12.9068981,77.5054049,15z/data=!4m2!3m1!1s0x0:0xa7670e71510c3bb9?sa=X&amp;ved=2ahUKEwigt8K8n52DAxW5TmwGHarPCGwQ_BJ6BAhLEAA" TargetMode="External"/><Relationship Id="rId745" Type="http://schemas.openxmlformats.org/officeDocument/2006/relationships/hyperlink" Target="https://drive.google.com/file/d/16n4yPOCBPXjIRKVphHoiBsXQyQ9mf-H9/view?usp=drive_link" TargetMode="External"/><Relationship Id="rId502" Type="http://schemas.openxmlformats.org/officeDocument/2006/relationships/hyperlink" Target="https://www.google.com/maps/place/Sattva+Bliss/@13.0624908,77.7458639,15z/data=!4m6!3m5!1s0x3bae0f7107da7669:0xde9ee7f9af8932e6!8m2!3d13.0624908!4d77.7458639!16s%2Fg%2F11k4rwv28n?entry=ttu" TargetMode="External"/><Relationship Id="rId744" Type="http://schemas.openxmlformats.org/officeDocument/2006/relationships/hyperlink" Target="https://maps.app.goo.gl/Lk9uavNTwXtUZLvr8" TargetMode="External"/><Relationship Id="rId501" Type="http://schemas.openxmlformats.org/officeDocument/2006/relationships/hyperlink" Target="https://www.google.com/maps/place/Adarsh+Welkin+Park/@12.8686342,77.6872475,15z/data=!4m6!3m5!1s0x3bae6d09032d5037:0x37b0c06839e86135!8m2!3d12.8686342!4d77.6872475!16s%2Fg%2F11tx9cfmtf?entry=ttu" TargetMode="External"/><Relationship Id="rId743" Type="http://schemas.openxmlformats.org/officeDocument/2006/relationships/hyperlink" Target="https://drive.google.com/file/d/107v3Fe2dL69Dd6E8qhsRjzukAepInvfN/view?usp=drive_link" TargetMode="External"/><Relationship Id="rId500" Type="http://schemas.openxmlformats.org/officeDocument/2006/relationships/hyperlink" Target="https://drive.google.com/file/d/1MP9LhWB4pJFda6wFhMmJJrsv17DvWZM4/view?usp=drive_link" TargetMode="External"/><Relationship Id="rId742" Type="http://schemas.openxmlformats.org/officeDocument/2006/relationships/hyperlink" Target="https://drive.google.com/file/d/1Yg7ph9E86YM7l0rj8h17HdGL16qH0e5B/view?usp=sharing" TargetMode="External"/><Relationship Id="rId507" Type="http://schemas.openxmlformats.org/officeDocument/2006/relationships/hyperlink" Target="https://drive.google.com/file/d/16gULFyMBkNdGZ8GrQwaiQJ4AoyLFG5YA/view?usp=drive_link" TargetMode="External"/><Relationship Id="rId749" Type="http://schemas.openxmlformats.org/officeDocument/2006/relationships/hyperlink" Target="https://drive.google.com/file/d/1DkQcwg5XwmqVoYCWM5-hJGyTC3qeAcSd/view?usp=sharing" TargetMode="External"/><Relationship Id="rId506" Type="http://schemas.openxmlformats.org/officeDocument/2006/relationships/hyperlink" Target="https://www.google.com/maps/place/Celestial+City/@12.8989386,77.7485834,15z/data=!4m6!3m5!1s0x3bae0dce84ca47c1:0xec625feb4e9c1d09!8m2!3d12.8989386!4d77.7485834!16s%2Fg%2F11vl8sx5_n?entry=ttu" TargetMode="External"/><Relationship Id="rId748" Type="http://schemas.openxmlformats.org/officeDocument/2006/relationships/hyperlink" Target="https://www.google.com/maps/place/DivyaSree+77+Place+Apartments/@12.8597796,77.7042921,12.23z/data=!4m20!1m13!4m12!1m4!2m2!1d77.6650654!2d12.8914716!4e1!1m6!1m2!1s0x3bae13b605583199:0x93c5305b5d691555!2sDivyaSree+77+Place+Apartments,+Yemlur+Main+Road,+Yemalur+Main+Rd,+off+HAL+Old+Airport+Road,+Bengaluru,+Karnataka+560037!2m2!1d77.6934527!2d12.9488473!3m5!1s0x3bae13b605583199:0x93c5305b5d691555!8m2!3d12.9488473!4d77.6934527!16s%2Fg%2F11b6z7z5jn?entry=ttu" TargetMode="External"/><Relationship Id="rId505" Type="http://schemas.openxmlformats.org/officeDocument/2006/relationships/hyperlink" Target="https://maps.app.goo.gl/1guiSLfqJa7DsHSx5" TargetMode="External"/><Relationship Id="rId747" Type="http://schemas.openxmlformats.org/officeDocument/2006/relationships/hyperlink" Target="https://drive.google.com/file/d/1RirsSnevTLKwoWW5mFRghrOXhdAKBICJ/view?usp=drive_link" TargetMode="External"/><Relationship Id="rId504" Type="http://schemas.openxmlformats.org/officeDocument/2006/relationships/hyperlink" Target="https://www.google.com/maps/place/Sri+Sri+Ravishankar+Vidya+Mandir+Bangalore+East/@12.9038529,77.7284592,17z/data=!3m1!4b1!4m6!3m5!1s0x3bae12bd1b026767:0x9b911a720fb2382!8m2!3d12.9038477!4d77.7310395!16s%2Fg%2F1tdgn85w?entry=ttu" TargetMode="External"/><Relationship Id="rId746" Type="http://schemas.openxmlformats.org/officeDocument/2006/relationships/hyperlink" Target="https://maps.app.goo.gl/deftBsg3a61BmRsQ7" TargetMode="External"/><Relationship Id="rId48" Type="http://schemas.openxmlformats.org/officeDocument/2006/relationships/hyperlink" Target="https://maps.app.goo.gl/3Vpk7xKKPayPicXi7" TargetMode="External"/><Relationship Id="rId47" Type="http://schemas.openxmlformats.org/officeDocument/2006/relationships/hyperlink" Target="https://www.google.com/maps/place/KNS+Billore/@13.2323644,77.5422181,17z/data=!3m1!4b1!4m6!3m5!1s0x3bae217f691c07c5:0x9590e490fc5bbd95!8m2!3d13.2323592!4d77.5447984!16s%2Fg%2F11w2fjb16t?entry=ttu" TargetMode="External"/><Relationship Id="rId49" Type="http://schemas.openxmlformats.org/officeDocument/2006/relationships/hyperlink" Target="https://drive.google.com/file/d/1BNRoJ1uS3n0oZizm2dp_Kh82psVzk85f/view?usp=drive_link" TargetMode="External"/><Relationship Id="rId741" Type="http://schemas.openxmlformats.org/officeDocument/2006/relationships/hyperlink" Target="https://www.google.com/maps/place/Prestige+Dew+Drops/@13.1831447,77.5564496,15z/data=!4m6!3m5!1s0x3bae2126fb1fe12d:0x7cf2d6aa92f2a7a8!8m2!3d13.1831447!4d77.5564496!16s%2Fg%2F11t6tnp9py?entry=ttu" TargetMode="External"/><Relationship Id="rId740" Type="http://schemas.openxmlformats.org/officeDocument/2006/relationships/hyperlink" Target="https://drive.google.com/file/d/1l8EqHZp5A1dHTT5PjfaprxM6fAayAQog/view?usp=drive_link" TargetMode="External"/><Relationship Id="rId31" Type="http://schemas.openxmlformats.org/officeDocument/2006/relationships/hyperlink" Target="https://www.google.com/maps/place/Signature+Tulips/@13.0648079,77.7640241,15z/data=!4m6!3m5!1s0x3bae0ff5e36b2337:0xba64326d6ee8120!8m2!3d13.0648079!4d77.7640241!16s%2Fg%2F1tfqjtwf?entry=ttu" TargetMode="External"/><Relationship Id="rId30" Type="http://schemas.openxmlformats.org/officeDocument/2006/relationships/hyperlink" Target="https://www.google.com/maps/place/SOBHA+Infinia/@12.9248636,77.6494285,15z/data=!4m6!3m5!1s0x3bae155bd7291f73:0x7ff5a18f7f13b99a!8m2!3d12.9248636!4d77.6494285!16s%2Fg%2F11fn622cxl?entry=ttu" TargetMode="External"/><Relationship Id="rId33" Type="http://schemas.openxmlformats.org/officeDocument/2006/relationships/hyperlink" Target="https://drive.google.com/file/d/1mO2-N0n19C9VFYmYsY7YO1ad2QDE6kQV/view?usp=drive_link" TargetMode="External"/><Relationship Id="rId32" Type="http://schemas.openxmlformats.org/officeDocument/2006/relationships/hyperlink" Target="https://www.google.com/maps/place/KNS+Fresco/@13.2242801,77.5379629,15z/data=!4m6!3m5!1s0x3bae21ed2909e3bf:0xf0d07d57a48227fa!8m2!3d13.2242801!4d77.5379629!16s%2Fg%2F11kqr0sq_s?entry=ttu" TargetMode="External"/><Relationship Id="rId35" Type="http://schemas.openxmlformats.org/officeDocument/2006/relationships/hyperlink" Target="https://drive.google.com/file/d/1qgtX9xYqqgTMy6hFwm2hW6kzf85qTkls/view?usp=drive_link" TargetMode="External"/><Relationship Id="rId34" Type="http://schemas.openxmlformats.org/officeDocument/2006/relationships/hyperlink" Target="https://maps.app.goo.gl/YULW3Nmc6PYfNLSF7" TargetMode="External"/><Relationship Id="rId739" Type="http://schemas.openxmlformats.org/officeDocument/2006/relationships/hyperlink" Target="https://www.google.com/maps/place/Nambiar+Ellegenza/@12.8419055,77.7303906,15z/data=!4m6!3m5!1s0x3bae6d71e2730365:0x34c3f0269c053f82!8m2!3d12.8419055!4d77.7303906!16s%2Fg%2F11clyt2q9j?entry=ttu" TargetMode="External"/><Relationship Id="rId734" Type="http://schemas.openxmlformats.org/officeDocument/2006/relationships/hyperlink" Target="https://www.google.com/maps/place/13%C2%B008'36.9%22N+77%C2%B038'15.1%22E/@13.143581,77.637534,15z/data=!4m4!3m3!8m2!3d13.143581!4d77.637534?hl=en-IN&amp;entry=ttu" TargetMode="External"/><Relationship Id="rId733" Type="http://schemas.openxmlformats.org/officeDocument/2006/relationships/hyperlink" Target="https://www.google.com/maps/place/Prestige+Raintree+Park/@12.9534127,77.7421547,17z/data=!3m1!4b1!4m6!3m5!1s0x3bae132b0b39a85f:0x704304b69aa98255!8m2!3d12.9534075!4d77.7447296!16s%2Fg%2F11svp6c284?entry=ttu" TargetMode="External"/><Relationship Id="rId732" Type="http://schemas.openxmlformats.org/officeDocument/2006/relationships/hyperlink" Target="https://drive.google.com/file/d/1efJ5yRcMncgX63crEFT5CZKK22vIKL0l/view?usp=sharing" TargetMode="External"/><Relationship Id="rId731" Type="http://schemas.openxmlformats.org/officeDocument/2006/relationships/hyperlink" Target="https://www.google.com/maps/place/Nambiar+Bellezea/@12.8424164,77.7269854,15z/data=!4m6!3m5!1s0x3bae6d737e9953b9:0x2fa0ddae31e24055!8m2!3d12.8424164!4d77.7269854!16s%2Fg%2F12hqghtbj?entry=ttu" TargetMode="External"/><Relationship Id="rId738" Type="http://schemas.openxmlformats.org/officeDocument/2006/relationships/hyperlink" Target="https://drive.google.com/file/d/1Jx87TLs0tXM0nNGoje41GnLfs8scLCDM/view?usp=drive_link" TargetMode="External"/><Relationship Id="rId737" Type="http://schemas.openxmlformats.org/officeDocument/2006/relationships/hyperlink" Target="https://maps.app.goo.gl/Y3A1Fe7WyMZS52oZ9" TargetMode="External"/><Relationship Id="rId736" Type="http://schemas.openxmlformats.org/officeDocument/2006/relationships/hyperlink" Target="https://drive.google.com/file/d/1krPP7ySXf98Q3M3d6sP1ufahDssLIcPP/view?usp=drive_link" TargetMode="External"/><Relationship Id="rId735" Type="http://schemas.openxmlformats.org/officeDocument/2006/relationships/hyperlink" Target="https://www.google.com/maps/place/SOBHA+Galera/@13.0538095,77.7684993,15z/data=!4m6!3m5!1s0x3bae0fc94c25b93b:0x4ff77e8beba892fa!8m2!3d13.0538095!4d77.7684993!16s%2Fg%2F11j_2vtjsq?entry=ttu" TargetMode="External"/><Relationship Id="rId37" Type="http://schemas.openxmlformats.org/officeDocument/2006/relationships/hyperlink" Target="https://www.google.com/maps/place/12%C2%B048'25.3%22N+77%C2%B045'37.4%22E/@12.80702,77.760387,15z/data=!4m4!3m3!8m2!3d12.80702!4d77.760387?hl=en-IN&amp;entry=ttu" TargetMode="External"/><Relationship Id="rId36" Type="http://schemas.openxmlformats.org/officeDocument/2006/relationships/hyperlink" Target="https://www.google.com/maps/place/EQUINOX+RAINDROP/@13.2313403,77.5948089,18.83z/data=!4m6!3m5!1s0x3bae1f00132c81cd:0xa702ab3c324b5c03!8m2!3d13.2318658!4d77.5950548!16s%2Fg%2F11vlyv4sq1?entry=ttu" TargetMode="External"/><Relationship Id="rId39" Type="http://schemas.openxmlformats.org/officeDocument/2006/relationships/hyperlink" Target="https://www.google.com/maps/place/Guru+Punvaanii+ETASHA/@13.0906189,77.2532318,10.21z/data=!4m6!3m5!1s0x3bae258ca9e0193b:0x9f305e5c2928ffd1!8m2!3d13.0670886!4d77.3929531!16s%2Fg%2F11ks3vf7f9?entry=ttu" TargetMode="External"/><Relationship Id="rId38" Type="http://schemas.openxmlformats.org/officeDocument/2006/relationships/hyperlink" Target="https://drive.google.com/file/d/1Wf5cHKUI9cx_3EFssf6IuLqIS0gOzwL1/view?usp=drive_link" TargetMode="External"/><Relationship Id="rId730" Type="http://schemas.openxmlformats.org/officeDocument/2006/relationships/hyperlink" Target="https://drive.google.com/file/d/1zpLEMp_VGxU5cfEXdL7V1YtbZaUfjr8A/view?usp=sharing" TargetMode="External"/><Relationship Id="rId20" Type="http://schemas.openxmlformats.org/officeDocument/2006/relationships/hyperlink" Target="https://drive.google.com/file/d/1Pr_qbN9OMZ6gsa7oysxrWrk_eDktYoc3/view?usp=drive_link" TargetMode="External"/><Relationship Id="rId22" Type="http://schemas.openxmlformats.org/officeDocument/2006/relationships/hyperlink" Target="https://drive.google.com/file/d/1gLUAaEk5ck3N4SnkR7Puz4D12F6bQFoL/view?usp=drive_link" TargetMode="External"/><Relationship Id="rId21" Type="http://schemas.openxmlformats.org/officeDocument/2006/relationships/hyperlink" Target="https://maps.app.goo.gl/sYnrk8qz48PTPHNE7" TargetMode="External"/><Relationship Id="rId24" Type="http://schemas.openxmlformats.org/officeDocument/2006/relationships/hyperlink" Target="https://www.google.com/maps/place/NBR+Hills+view+plots/@13.3794825,77.6512583,13.09z/data=!4m6!3m5!1s0x3bb1e59e991ac1f1:0x1b79b0027ad30371!8m2!3d13.3940648!4d77.6962271!16s%2Fg%2F11g1sgylks?entry=ttu" TargetMode="External"/><Relationship Id="rId23" Type="http://schemas.openxmlformats.org/officeDocument/2006/relationships/hyperlink" Target="https://www.google.com/maps/place/SOBHA+Infinia/@12.9248636,77.6494285,15z/data=!4m6!3m5!1s0x3bae155bd7291f73:0x7ff5a18f7f13b99a!8m2!3d12.9248636!4d77.6494285!16s%2Fg%2F11fn622cxl?entry=ttu" TargetMode="External"/><Relationship Id="rId525" Type="http://schemas.openxmlformats.org/officeDocument/2006/relationships/hyperlink" Target="https://drive.google.com/file/d/1mgEeGNRY8P7cF43Zog1d8sT80o7zbp8t/view?usp=drive_link" TargetMode="External"/><Relationship Id="rId767" Type="http://schemas.openxmlformats.org/officeDocument/2006/relationships/hyperlink" Target="https://drive.google.com/file/d/1W9qVoyOHhuD8sJ5UsYAyTme87Hkchxlt/view?usp=sharing" TargetMode="External"/><Relationship Id="rId524" Type="http://schemas.openxmlformats.org/officeDocument/2006/relationships/hyperlink" Target="https://www.google.com/maps/place/Aryan+Krishnaa+Divine/@13.0987235,77.5604008,15z/data=!4m6!3m5!1s0x3bae19abdc03add3:0xd16f5c44d57f70e7!8m2!3d13.0987235!4d77.5604008!16s%2Fg%2F11ss_shy2g?entry=ttu" TargetMode="External"/><Relationship Id="rId766" Type="http://schemas.openxmlformats.org/officeDocument/2006/relationships/hyperlink" Target="https://www.google.com/maps/place/Purva+Meraki+HSR+layout/@12.8977922,77.6417566,15z/data=!4m20!1m13!4m12!1m4!2m2!1d77.6650654!2d12.8914716!4e1!1m6!1m2!1s0x3bae14a23b178ad3:0xe8c718bcaa1702f8!2sPurva+Meraki+HSR+layout,+15,+Somasundarapalya+Main+Rd,+Hosapalaya,+Muneshwara+Nagar,+HSR+Layout,+Bengaluru,+Karnataka+560102!2m2!1d77.6470742!2d12.900014!3m5!1s0x3bae14a23b178ad3:0xe8c718bcaa1702f8!8m2!3d12.900014!4d77.6470742!16s%2Fg%2F11vb0t46tp?entry=ttu" TargetMode="External"/><Relationship Id="rId523" Type="http://schemas.openxmlformats.org/officeDocument/2006/relationships/hyperlink" Target="https://www.google.com/maps/place/NCC+Urban+Lake+Springs/@12.8667134,77.562242,17z/data=!3m1!4b1!4m6!3m5!1s0x3bae6b7ce9247083:0x485e446d2a63b3e!8m2!3d12.8667082!4d77.5648169!16s%2Fg%2F11sw2cytr1?entry=ttu" TargetMode="External"/><Relationship Id="rId765" Type="http://schemas.openxmlformats.org/officeDocument/2006/relationships/hyperlink" Target="https://drive.google.com/file/d/12Zn0vCvj8FPcckoMslgCV1Ij0sgzE4oK/view?usp=sharing" TargetMode="External"/><Relationship Id="rId522" Type="http://schemas.openxmlformats.org/officeDocument/2006/relationships/hyperlink" Target="https://maps.app.goo.gl/X8Xsfjpn6dCkjpKd6" TargetMode="External"/><Relationship Id="rId764" Type="http://schemas.openxmlformats.org/officeDocument/2006/relationships/hyperlink" Target="https://www.google.com/maps/place/SOBHA+Oakshire/@13.2317577,77.6779962,15z/data=!4m2!3m1!1s0x0:0xa34f5aa954d74683?sa=X&amp;ved=2ahUKEwibkNv07Z2DAxVlRmcHHcw6DF8Q_BJ6BAgOEAA" TargetMode="External"/><Relationship Id="rId529" Type="http://schemas.openxmlformats.org/officeDocument/2006/relationships/hyperlink" Target="https://www.google.com/maps/place/NOVO+Gardenia+by+NOVOLIFE/@12.9273632,77.7394218,19.35z/data=!4m14!1m7!3m6!1s0x3bae13dda369426b:0x506daff1012e6e4d!2sNOVO+Gardenia+by+NOVOLIFE!8m2!3d12.9276992!4d77.7389865!16s%2Fg%2F11tjw2zk_4!3m5!1s0x3bae13dda369426b:0x506daff1012e6e4d!8m2!3d12.9276992!4d77.7389865!16s%2Fg%2F11tjw2zk_4?entry=ttu" TargetMode="External"/><Relationship Id="rId528" Type="http://schemas.openxmlformats.org/officeDocument/2006/relationships/hyperlink" Target="https://drive.google.com/file/d/1Gp-LWqFGm9Lzqpk1wsk8SkzhUtOIa0_r/view?usp=sharing" TargetMode="External"/><Relationship Id="rId527" Type="http://schemas.openxmlformats.org/officeDocument/2006/relationships/hyperlink" Target="https://www.google.com/maps/place/Casagrand+Flamingo/@12.9006374,77.6466306,15z/data=!4m6!3m5!1s0x3bae15f55bb69f79:0x2b560ac6ba62fba7!8m2!3d12.9006374!4d77.6466306!16s%2Fg%2F11kjjk859_?entry=ttu" TargetMode="External"/><Relationship Id="rId769" Type="http://schemas.openxmlformats.org/officeDocument/2006/relationships/hyperlink" Target="https://drive.google.com/file/d/1y-jO_qrZWP1y2MRjDbTtSivdpx6uefjP/view?usp=drive_link" TargetMode="External"/><Relationship Id="rId526" Type="http://schemas.openxmlformats.org/officeDocument/2006/relationships/hyperlink" Target="https://www.google.com/maps/place/EMBASSY+Apartments/@12.9882224,77.7281046,18z/data=!4m14!1m7!3m6!1s0x3bae1155ac1b15c3:0x9c1594c11a408a9!2sEMBASSY+Apartments!8m2!3d12.988291!4d77.727864!16s%2Fg%2F11stb1y407!3m5!1s0x3bae1155ac1b15c3:0x9c1594c11a408a9!8m2!3d12.988291!4d77.727864!16s%2Fg%2F11stb1y407?entry=ttu" TargetMode="External"/><Relationship Id="rId768" Type="http://schemas.openxmlformats.org/officeDocument/2006/relationships/hyperlink" Target="https://www.google.com/maps/place/Signature+Pristine/@12.885353,77.7808673,15.84z/data=!4m6!3m5!1s0x3bae0da247627647:0xbbf92f21da073cc8!8m2!3d12.8894317!4d77.7841629!16s%2Fg%2F11v0zlxtj5?entry=ttu" TargetMode="External"/><Relationship Id="rId26" Type="http://schemas.openxmlformats.org/officeDocument/2006/relationships/hyperlink" Target="https://drive.google.com/file/d/1aum1Thaz7ZYWuCjIwc3ocqePaUtPdrZD/view?usp=drive_link" TargetMode="External"/><Relationship Id="rId25" Type="http://schemas.openxmlformats.org/officeDocument/2006/relationships/hyperlink" Target="https://www.google.com/maps/place/Artemis+Address/@13.1652539,77.4091558,15z/data=!4m6!3m5!1s0x3bae3bdc1b823353:0x2cbc88699362c80c!8m2!3d13.1652539!4d77.4091558!16s%2Fg%2F11vs9vhhg2?entry=ttu" TargetMode="External"/><Relationship Id="rId28" Type="http://schemas.openxmlformats.org/officeDocument/2006/relationships/hyperlink" Target="https://drive.google.com/file/d/1Rmni316asDPqM5kqjO2r7J3oPQCzVEXI/view?usp=drive_link" TargetMode="External"/><Relationship Id="rId27" Type="http://schemas.openxmlformats.org/officeDocument/2006/relationships/hyperlink" Target="https://www.google.com/maps/place/Manyata+Midlands+-+Exclusive+plotted+development+at+Anekal/@12.6836811,77.7168437,15z/data=!4m2!3m1!1s0x0:0x3729954d58e0216e?sa=X&amp;ved=2ahUKEwjZ-6Ksit-DAxURTGwGHeqkCasQ_BJ6BAhREAA" TargetMode="External"/><Relationship Id="rId521" Type="http://schemas.openxmlformats.org/officeDocument/2006/relationships/hyperlink" Target="https://drive.google.com/file/d/1PNXaZKZYgpPATGSy1xqcaCMqwOMNs-eA/view?usp=sharing" TargetMode="External"/><Relationship Id="rId763" Type="http://schemas.openxmlformats.org/officeDocument/2006/relationships/hyperlink" Target="https://drive.google.com/file/d/1HCcGtKVEfzHfkQPSYxI4LbOBFVZZmxWJ/view?usp=sharing" TargetMode="External"/><Relationship Id="rId29" Type="http://schemas.openxmlformats.org/officeDocument/2006/relationships/hyperlink" Target="https://www.google.com/maps/place/Codename+Millionaires%E2%80%99+Row/@12.90704,77.7011474,14.03z/data=!4m6!3m5!1s0x3bae13d03009fef3:0xb87bfe26f843bb42!8m2!3d12.905868!4d77.7189694!16s%2Fg%2F11y2pc2y6h?entry=ttu" TargetMode="External"/><Relationship Id="rId520" Type="http://schemas.openxmlformats.org/officeDocument/2006/relationships/hyperlink" Target="https://maps.app.goo.gl/PkbH9j5P7FDVJ7RC6" TargetMode="External"/><Relationship Id="rId762" Type="http://schemas.openxmlformats.org/officeDocument/2006/relationships/hyperlink" Target="https://maps.app.goo.gl/Rm63QPv2MFY9GVth7" TargetMode="External"/><Relationship Id="rId761" Type="http://schemas.openxmlformats.org/officeDocument/2006/relationships/hyperlink" Target="https://www.google.com/maps/place/13%C2%B007'55.4%22N+77%C2%B035'00.3%22E/@13.132049,77.583428,15z/data=!4m4!3m3!8m2!3d13.132049!4d77.583428?hl=en-IN&amp;entry=ttu" TargetMode="External"/><Relationship Id="rId760" Type="http://schemas.openxmlformats.org/officeDocument/2006/relationships/hyperlink" Target="https://drive.google.com/file/d/1hQ8aug5b3QjQlkJF6g0DPvDYSFQQH-a6/view?usp=drive_link" TargetMode="External"/><Relationship Id="rId11" Type="http://schemas.openxmlformats.org/officeDocument/2006/relationships/hyperlink" Target="https://www.google.com/maps/place/Svamitva+Sylvia+City/@13.3074522,77.8546308,15z/data=!4m2!3m1!1s0x0:0xe84b857355f40e40?sa=X&amp;ved=2ahUKEwj0_JjXjt-DAxVgXGwGHT77DJgQ_BJ6BAhOEAA" TargetMode="External"/><Relationship Id="rId10" Type="http://schemas.openxmlformats.org/officeDocument/2006/relationships/hyperlink" Target="https://drive.google.com/file/d/1oQAcaqkwjkML1iqsew_mv5dAB7dNmdqG/view?usp=drive_link" TargetMode="External"/><Relationship Id="rId13" Type="http://schemas.openxmlformats.org/officeDocument/2006/relationships/hyperlink" Target="https://www.google.com/maps/place/12%C2%B041'07.3%22N+77%C2%B042'54.1%22E/@12.685371,77.715032,15z/data=!4m4!3m3!8m2!3d12.685371!4d77.715032?hl=en-IN&amp;entry=ttu" TargetMode="External"/><Relationship Id="rId12" Type="http://schemas.openxmlformats.org/officeDocument/2006/relationships/hyperlink" Target="https://drive.google.com/file/d/1mHILIyoKqHzxusb7RrD4Y3t5aKo4aYrB/view?usp=drive_link" TargetMode="External"/><Relationship Id="rId519" Type="http://schemas.openxmlformats.org/officeDocument/2006/relationships/hyperlink" Target="https://drive.google.com/file/d/1jR3ookvdo4vWuAhc3effqr_e6iOqKvwi/view?usp=drive_link" TargetMode="External"/><Relationship Id="rId514" Type="http://schemas.openxmlformats.org/officeDocument/2006/relationships/hyperlink" Target="https://www.google.com/maps/place/Trifecta+Retto,+Sarjapur+Road,+Bangalore/@12.8912283,77.7085928,15z/data=!4m2!3m1!1s0x0:0x1df5932fcba59dbb?sa=X&amp;ved=1t:2428&amp;ictx=111" TargetMode="External"/><Relationship Id="rId756" Type="http://schemas.openxmlformats.org/officeDocument/2006/relationships/hyperlink" Target="https://drive.google.com/file/d/1-aabZPUmkKyou6gosmX4GZfVxF7sDcM1/view?usp=drive_link" TargetMode="External"/><Relationship Id="rId513" Type="http://schemas.openxmlformats.org/officeDocument/2006/relationships/hyperlink" Target="https://drive.google.com/file/d/1ceM2le8a1X1K_7wjazF8ybvrF_VMwicz/view?usp=sharing" TargetMode="External"/><Relationship Id="rId755" Type="http://schemas.openxmlformats.org/officeDocument/2006/relationships/hyperlink" Target="https://www.google.com/maps/place/Svasthya+Mandala+%7C+Sustainable%26+Green+Villas+in+Bangalore,+Gated+Community/@12.9576661,77.7740417,15z/data=!4m6!3m5!1s0x3bae0def37e708ad:0xdb51e1dbf1bf0ea5!8m2!3d12.9576661!4d77.7740417!16s%2Fg%2F11h6m4tx53?entry=ttu" TargetMode="External"/><Relationship Id="rId512" Type="http://schemas.openxmlformats.org/officeDocument/2006/relationships/hyperlink" Target="https://www.google.com/maps/place/MACASA+EMERALD+APARTMENT/@12.8897062,77.6954761,15z/data=!4m2!3m1!1s0x0:0x5649eec1bc7492b7?sa=X&amp;ved=2ahUKEwjpr-mV7qSDAxWeTWwGHRbkBs0Q_BJ6BAgNEAA" TargetMode="External"/><Relationship Id="rId754" Type="http://schemas.openxmlformats.org/officeDocument/2006/relationships/hyperlink" Target="https://drive.google.com/file/d/1kwmse-7ooBsO6BgkpsEy3OP6X_dON3UN/view?usp=drive_link" TargetMode="External"/><Relationship Id="rId511" Type="http://schemas.openxmlformats.org/officeDocument/2006/relationships/hyperlink" Target="https://drive.google.com/file/d/1y29NyMUuBTJ_dP_zCeVJUHOlqfoQZVJN/view?usp=drive_link" TargetMode="External"/><Relationship Id="rId753" Type="http://schemas.openxmlformats.org/officeDocument/2006/relationships/hyperlink" Target="https://www.google.com/maps/place/SOBHA+Rajvilas/@12.9791807,77.5633398,15z/data=!4m6!3m5!1s0x3bae1727c62afb9b:0x5715ad074b9bb0ac!8m2!3d12.9791807!4d77.5633398!16s%2Fg%2F11ffg5n7n8?entry=ttu" TargetMode="External"/><Relationship Id="rId518" Type="http://schemas.openxmlformats.org/officeDocument/2006/relationships/hyperlink" Target="https://www.google.com/maps/place/Park+East+by+Ruchira/@13.0312532,77.7608612,15z/data=!4m6!3m5!1s0x3bae0f245bf65689:0x50192ca61b37cb7b!8m2!3d13.0312532!4d77.7608612!16s%2Fg%2F11sqw84h8c?entry=ttu" TargetMode="External"/><Relationship Id="rId517" Type="http://schemas.openxmlformats.org/officeDocument/2006/relationships/hyperlink" Target="https://drive.google.com/file/d/1vpeiIGFV8sS0L8Bld5CAl4_RWxuMZURV/view?usp=sharing" TargetMode="External"/><Relationship Id="rId759" Type="http://schemas.openxmlformats.org/officeDocument/2006/relationships/hyperlink" Target="https://www.google.com/maps/place/Radiance+Platinum/@12.9288876,77.6375497,17z/data=!3m1!4b1!4m6!3m5!1s0x3bae1551d8fd2f39:0x843b2578709d7c50!8m2!3d12.9288824!4d77.64013!16s%2Fg%2F11w1dbn22k?entry=ttu" TargetMode="External"/><Relationship Id="rId516" Type="http://schemas.openxmlformats.org/officeDocument/2006/relationships/hyperlink" Target="https://www.google.com/maps/place/JRC+Wild+Woods/@12.8631211,77.6487143,13.22z/data=!4m6!3m5!1s0x3bae6d3e775dbe87:0x47e5da5c49b64c09!8m2!3d12.8789472!4d77.6906526!16s%2Fg%2F11sbzqgnt4?entry=ttu" TargetMode="External"/><Relationship Id="rId758" Type="http://schemas.openxmlformats.org/officeDocument/2006/relationships/hyperlink" Target="https://drive.google.com/file/d/1LiaRfpQCvgd063DfV5g7ZtdOgDmUYbsB/view?usp=drive_link" TargetMode="External"/><Relationship Id="rId515" Type="http://schemas.openxmlformats.org/officeDocument/2006/relationships/hyperlink" Target="https://drive.google.com/file/d/10bhVIoPfyHbLcy-C1qkqbnLATajcW8o_/view?usp=drive_link" TargetMode="External"/><Relationship Id="rId757" Type="http://schemas.openxmlformats.org/officeDocument/2006/relationships/hyperlink" Target="https://www.google.com/maps/place/Raheja+Vivarea,+Koramangala,+Bangalore/@12.9333038,77.6243507,16z/data=!4m6!3m5!1s0x3bae14607dca5be7:0x7498e59c3dbf81b4!8m2!3d12.9267683!4d77.6314317!16s%2Fg%2F11cfd2svp?entry=ttu" TargetMode="External"/><Relationship Id="rId15" Type="http://schemas.openxmlformats.org/officeDocument/2006/relationships/hyperlink" Target="https://www.google.com/maps/place/Casagrand+Amor/@12.8622013,77.6096325,15z/data=!4m6!3m5!1s0x3bae159066066ab3:0x7b8f49ec3986b626!8m2!3d12.8622013!4d77.6096325!16s%2Fg%2F11stx6xf4h?entry=ttu" TargetMode="External"/><Relationship Id="rId14" Type="http://schemas.openxmlformats.org/officeDocument/2006/relationships/hyperlink" Target="https://drive.google.com/file/d/14z4kHb8dEEw3YelYRE1xQl_Q6tvctfOy/view?usp=drive_link" TargetMode="External"/><Relationship Id="rId17" Type="http://schemas.openxmlformats.org/officeDocument/2006/relationships/hyperlink" Target="https://www.google.com/maps/place/12%C2%B051'50.1%22N+77%C2%B023'09.1%22E/@12.863911,77.385862,15z/data=!4m4!3m3!8m2!3d12.863911!4d77.3858624?hl=en-IN&amp;entry=ttu" TargetMode="External"/><Relationship Id="rId16" Type="http://schemas.openxmlformats.org/officeDocument/2006/relationships/hyperlink" Target="https://drive.google.com/file/d/1b-ZD7K8Hq3Ku5tng-hefyiynAvFpw9d2/view?usp=drive_link" TargetMode="External"/><Relationship Id="rId19" Type="http://schemas.openxmlformats.org/officeDocument/2006/relationships/hyperlink" Target="https://www.google.com/maps/place/KNS+Athena/@13.1100281,77.449936,17z/data=!3m1!4b1!4m6!3m5!1s0x3bae2515e86ddb17:0xf962da85a045ce5d!8m2!3d13.1100281!4d77.449936!16s%2Fg%2F11kcl0yw44?entry=ttu" TargetMode="External"/><Relationship Id="rId510" Type="http://schemas.openxmlformats.org/officeDocument/2006/relationships/hyperlink" Target="https://www.google.com/maps/place/Navami+Landmaark/@12.9344221,77.5129606,15z/data=!4m6!3m5!1s0x3bae3ef429fbc3b1:0xe1ae135f2d5bf0ac!8m2!3d12.9344221!4d77.5129606!16s%2Fg%2F11c5rvp6pb?entry=ttu" TargetMode="External"/><Relationship Id="rId752" Type="http://schemas.openxmlformats.org/officeDocument/2006/relationships/hyperlink" Target="https://maps.app.goo.gl/5x94bLnRvgm5xo2o9" TargetMode="External"/><Relationship Id="rId18" Type="http://schemas.openxmlformats.org/officeDocument/2006/relationships/hyperlink" Target="https://drive.google.com/file/d/1qLWhEoPQiH3UGwWvPzNv_rnIATp2SY0E/view?usp=drive_link" TargetMode="External"/><Relationship Id="rId751" Type="http://schemas.openxmlformats.org/officeDocument/2006/relationships/hyperlink" Target="https://drive.google.com/file/d/1mYkfo4lF9m_RbAn8RMG8Qf2uHVPpRINF/view?usp=sharing" TargetMode="External"/><Relationship Id="rId750" Type="http://schemas.openxmlformats.org/officeDocument/2006/relationships/hyperlink" Target="https://maps.app.goo.gl/rpM1vteGewZxT59QA" TargetMode="External"/><Relationship Id="rId84" Type="http://schemas.openxmlformats.org/officeDocument/2006/relationships/hyperlink" Target="https://drive.google.com/file/d/1vZTbBqJk113F8fcysvaLzPELkTQv6p4E/view?usp=drive_link" TargetMode="External"/><Relationship Id="rId83" Type="http://schemas.openxmlformats.org/officeDocument/2006/relationships/hyperlink" Target="https://www.google.com/maps/place/Pride+Sunrise/@12.7906906,77.6049649,14z/data=!4m6!3m5!1s0x3bae694b31764083:0x5cd6ddc1a8f0c8c9!8m2!3d12.7838006!4d77.6127147!16s%2Fg%2F11hzz6vdss?entry=ttu" TargetMode="External"/><Relationship Id="rId86" Type="http://schemas.openxmlformats.org/officeDocument/2006/relationships/hyperlink" Target="https://www.google.com/maps/place/SRK+Infra+%7C+THE+ESTATES+Nandi+Hills/@13.1275318,77.4865929,11z/data=!4m20!1m13!4m12!1m4!2m2!1d77.6650654!2d12.8914716!4e1!1m6!1m2!1s0x3bb1e429765a124b:0xc954000ed0b336f1!2sSRK+Infra+%7C+THE+ESTATES+Nandi+Hills,+Nandi+Hills,+Madakuhosahalli,+Karnataka+561205!2m2!1d77.6588026!2d13.3663954!3m5!1s0x3bb1e429765a124b:0xc954000ed0b336f1!8m2!3d13.3663954!4d77.6588026!16s%2Fg%2F11hbpk6c3t?entry=ttu" TargetMode="External"/><Relationship Id="rId85" Type="http://schemas.openxmlformats.org/officeDocument/2006/relationships/hyperlink" Target="https://www.google.com/maps/place/Classic+Canaan/@13.2248744,77.7189985,15z/data=!4m6!3m5!1s0x3bae1dc300fec93d:0x573541cf0edebea5!8m2!3d13.2248744!4d77.7189985!16s%2Fg%2F11y38jsz52?entry=ttu" TargetMode="External"/><Relationship Id="rId88" Type="http://schemas.openxmlformats.org/officeDocument/2006/relationships/hyperlink" Target="https://www.google.com/maps/place/VBHC+Haven+of+Joy/@12.8449777,77.4191094,12.4z/data=!4m6!3m5!1s0x3bae3f4ac89d213f:0x50642e6bfead8b83!8m2!3d12.8832359!4d77.4727713!16s%2Fg%2F11ssqf04pc?entry=ttu" TargetMode="External"/><Relationship Id="rId87" Type="http://schemas.openxmlformats.org/officeDocument/2006/relationships/hyperlink" Target="https://www.google.com/maps/place/Codename+Millionaires%E2%80%99+Row/@12.90704,77.7011474,14.03z/data=!4m6!3m5!1s0x3bae13d03009fef3:0xb87bfe26f843bb42!8m2!3d12.905868!4d77.7189694!16s%2Fg%2F11y2pc2y6h?entry=ttu" TargetMode="External"/><Relationship Id="rId89" Type="http://schemas.openxmlformats.org/officeDocument/2006/relationships/hyperlink" Target="https://drive.google.com/file/d/12XE-n6sLRZfH0gTSJFQ1q5IZGLusOpLH/view?usp=drive_link" TargetMode="External"/><Relationship Id="rId709" Type="http://schemas.openxmlformats.org/officeDocument/2006/relationships/hyperlink" Target="https://maps.app.goo.gl/o53UmNM7YuLVBpBs6" TargetMode="External"/><Relationship Id="rId708" Type="http://schemas.openxmlformats.org/officeDocument/2006/relationships/hyperlink" Target="https://drive.google.com/file/d/1-7E7QL0JZB6K-bdirm5bZUuTnf8X-ByF/view?usp=drive_link" TargetMode="External"/><Relationship Id="rId707" Type="http://schemas.openxmlformats.org/officeDocument/2006/relationships/hyperlink" Target="https://www.google.com/maps/place/Cardinal+One+%7C+3+and+4+BHK+Ultra+Private+Homes+in+Yeshwanthpur,+Bangalore/@13.0276114,77.5417478,15z/data=!4m6!3m5!1s0x3bae3d9ee31ef55d:0x1a618a610eb13cf2!8m2!3d13.0276114!4d77.5417478!16s%2Fg%2F11fl3yb20y?entry=ttu" TargetMode="External"/><Relationship Id="rId706" Type="http://schemas.openxmlformats.org/officeDocument/2006/relationships/hyperlink" Target="https://drive.google.com/file/d/1FyHjwPoOhnJpQiMu5kDuLQgBcUfct0yr/view?usp=drive_link" TargetMode="External"/><Relationship Id="rId80" Type="http://schemas.openxmlformats.org/officeDocument/2006/relationships/hyperlink" Target="https://www.google.com/maps/place/Codename+Millionaires%E2%80%99+Row/@12.90704,77.7011474,14.03z/data=!4m6!3m5!1s0x3bae13d03009fef3:0xb87bfe26f843bb42!8m2!3d12.905868!4d77.7189694!16s%2Fg%2F11y2pc2y6h?entry=ttu" TargetMode="External"/><Relationship Id="rId82" Type="http://schemas.openxmlformats.org/officeDocument/2006/relationships/hyperlink" Target="https://drive.google.com/file/d/1GClncujBFJVi2X30bgTovRdRUUTIMMPc/view?usp=drive_link" TargetMode="External"/><Relationship Id="rId81" Type="http://schemas.openxmlformats.org/officeDocument/2006/relationships/hyperlink" Target="https://maps.app.goo.gl/24DCxsmZpqVpD9NN9" TargetMode="External"/><Relationship Id="rId701" Type="http://schemas.openxmlformats.org/officeDocument/2006/relationships/hyperlink" Target="https://www.google.com/maps/place/NVT+Quality+LifeStyle/@12.9875588,77.7320885,15z/data=!4m2!3m1!1s0x0:0xdf6fd6d1793d2273?sa=X&amp;ved=2ahUKEwiC_9LpxcCEAxUyRmwGHc4IChQQ_BJ6BAhLEAA" TargetMode="External"/><Relationship Id="rId700" Type="http://schemas.openxmlformats.org/officeDocument/2006/relationships/hyperlink" Target="https://drive.google.com/file/d/1w2EnHA4nGLERagEn_UKE9BInU0MP4N-h/view?usp=drive_link" TargetMode="External"/><Relationship Id="rId705" Type="http://schemas.openxmlformats.org/officeDocument/2006/relationships/hyperlink" Target="https://www.google.com/maps/place/Promont+Hill+Project/@12.9209758,77.534133,17z/data=!3m1!4b1!4m6!3m5!1s0x3bae3e4aa3eb883b:0xea5d2d6d35eb3e27!8m2!3d12.9209706!4d77.5367079!16s%2Fg%2F11bv6pvycv?entry=ttu" TargetMode="External"/><Relationship Id="rId704" Type="http://schemas.openxmlformats.org/officeDocument/2006/relationships/hyperlink" Target="https://drive.google.com/file/d/1g-HuLRGpHOXz0ZiN8N9PGLLE_gKPHMP4/view?usp=drive_link" TargetMode="External"/><Relationship Id="rId703" Type="http://schemas.openxmlformats.org/officeDocument/2006/relationships/hyperlink" Target="https://www.google.com/maps/place/DS-MAX+SASMARA%2F%E0%B2%A1%E0%B2%BF.%E0%B2%8E%E0%B2%B8%E0%B3%8D+%E0%B2%AE%E0%B3%8D%E0%B2%AF%E0%B2%BE%E0%B2%95%E0%B3%8D%E0%B2%B8%E0%B3%8D+%E0%B2%B8%E0%B2%B8%E0%B3%8D%E0%B2%AE%E0%B2%BE%E0%B2%B0/@13.0518767,77.5694153,15z/data=!4m6!3m5!1s0x3bae178add44f601:0xae7d7eae4ef75779!8m2!3d13.0518767!4d77.5694153!16s%2Fg%2F11r57w62pw?entry=ttu" TargetMode="External"/><Relationship Id="rId702" Type="http://schemas.openxmlformats.org/officeDocument/2006/relationships/hyperlink" Target="https://drive.google.com/file/d/1cLakSti4-sb8n9oPaI5n3cL9mbMvOqPH/view?usp=drive_link" TargetMode="External"/><Relationship Id="rId73" Type="http://schemas.openxmlformats.org/officeDocument/2006/relationships/hyperlink" Target="https://maps.app.goo.gl/qtQD2YcVUrDLrh7h6" TargetMode="External"/><Relationship Id="rId72" Type="http://schemas.openxmlformats.org/officeDocument/2006/relationships/hyperlink" Target="https://www.google.com/maps/place/12%C2%B047'31.2%22N+77%C2%B031'04.8%22E/@12.792,77.518,15z/data=!4m4!3m3!8m2!3d12.792!4d77.518?hl=en-IN&amp;entry=ttu" TargetMode="External"/><Relationship Id="rId75" Type="http://schemas.openxmlformats.org/officeDocument/2006/relationships/hyperlink" Target="https://www.google.com/maps/place/Codename+Millionaires%E2%80%99+Row/@12.90704,77.7011474,14.03z/data=!4m6!3m5!1s0x3bae13d03009fef3:0xb87bfe26f843bb42!8m2!3d12.905868!4d77.7189694!16s%2Fg%2F11y2pc2y6h?entry=ttu" TargetMode="External"/><Relationship Id="rId74" Type="http://schemas.openxmlformats.org/officeDocument/2006/relationships/hyperlink" Target="https://drive.google.com/file/d/10-TUjMZJLCx9pC8gRbgII7eFwyvgSWop/view?usp=drive_link" TargetMode="External"/><Relationship Id="rId77" Type="http://schemas.openxmlformats.org/officeDocument/2006/relationships/hyperlink" Target="https://drive.google.com/file/d/1dPxp1XKybd1AKpBPJlc2VhZTuj6UXx0s/view?usp=drive_link" TargetMode="External"/><Relationship Id="rId76" Type="http://schemas.openxmlformats.org/officeDocument/2006/relationships/hyperlink" Target="https://www.google.com/maps/place/Grand+Icon+2+by+iconhomz/@12.7985166,77.6765954,15.18z/data=!4m6!3m5!1s0x3bae6da299171d21:0x7424e5d23c2f63c7!8m2!3d12.8014925!4d77.6798341!16s%2Fg%2F11qgbx8wxv?entry=ttu" TargetMode="External"/><Relationship Id="rId79" Type="http://schemas.openxmlformats.org/officeDocument/2006/relationships/hyperlink" Target="https://drive.google.com/file/d/17KRKz6gF4sSmO5Sx_HpAUOwAmV8r-tW-/view?usp=drive_link" TargetMode="External"/><Relationship Id="rId78" Type="http://schemas.openxmlformats.org/officeDocument/2006/relationships/hyperlink" Target="https://www.google.com/maps/place/Eden+park+@+The+Prestige+City/@12.8783356,77.7741919,15z/data=!4m6!3m5!1s0x3bae738473e531e9:0x96c5b1378fd32367!8m2!3d12.8783356!4d77.7741919!16s%2Fg%2F11rjv6f2jt?entry=ttu" TargetMode="External"/><Relationship Id="rId71" Type="http://schemas.openxmlformats.org/officeDocument/2006/relationships/hyperlink" Target="https://drive.google.com/file/d/1vmhdoC4LOQkQD86THiqE2n3Yh2qZokpj/view?usp=drive_link" TargetMode="External"/><Relationship Id="rId70" Type="http://schemas.openxmlformats.org/officeDocument/2006/relationships/hyperlink" Target="https://www.google.com/maps/place/Lodha+Mirabelle/@13.0514532,77.6318243,14.82z/data=!4m14!1m7!3m6!1s0x3bae17d1f399b41f:0x9e6211cae3335ba3!2sLodha+Mirabelle!8m2!3d13.0502834!4d77.6254244!16s%2Fg%2F11vc6blzl4!3m5!1s0x3bae17d1f399b41f:0x9e6211cae3335ba3!8m2!3d13.0502834!4d77.6254244!16s%2Fg%2F11vc6blzl4?entry=ttu" TargetMode="External"/><Relationship Id="rId62" Type="http://schemas.openxmlformats.org/officeDocument/2006/relationships/hyperlink" Target="https://www.google.com/maps/place/URBANEST+ELITE+35/@13.0730224,77.7523001,15z/data=!4m6!3m5!1s0x3bae05ea6928132d:0xa5ec32f755dbb944!8m2!3d13.0730224!4d77.7523001!16s%2Fg%2F11kqsxpmjq?entry=ttu" TargetMode="External"/><Relationship Id="rId61" Type="http://schemas.openxmlformats.org/officeDocument/2006/relationships/hyperlink" Target="https://www.google.com/maps/place/Ajmal+Flora+Valley/@13.271869,77.7154943,15z/data=!4m6!3m5!1s0x3bb1e2f791dd4573:0x5e10bbfc05cf616d!8m2!3d13.271869!4d77.7154943!16s%2Fg%2F11bxfywctn?entry=ttu" TargetMode="External"/><Relationship Id="rId64" Type="http://schemas.openxmlformats.org/officeDocument/2006/relationships/hyperlink" Target="https://drive.google.com/file/d/1Blkefb2iKHf_NqjgXcb9XbjVHOMK77dE/view?usp=drive_link" TargetMode="External"/><Relationship Id="rId63" Type="http://schemas.openxmlformats.org/officeDocument/2006/relationships/hyperlink" Target="https://www.google.com/maps/place/SLV+MILLENNIAL/@12.8685769,77.6114237,15z/data=!4m6!3m5!1s0x3bae6b9780bb8a83:0xcd7e865cab355365!8m2!3d12.8685769!4d77.6114237!16s%2Fg%2F11kt8tkk0p?entry=ttu" TargetMode="External"/><Relationship Id="rId66" Type="http://schemas.openxmlformats.org/officeDocument/2006/relationships/hyperlink" Target="https://www.google.com/maps/place/Pride+Crosswinds/@12.7801327,77.6032762,15z/data=!4m6!3m5!1s0x3bae6983ea2ad54f:0xe4c5f99cf630a243!8m2!3d12.7801327!4d77.6032762!16s%2Fg%2F11g6qgw76h?entry=ttu" TargetMode="External"/><Relationship Id="rId65" Type="http://schemas.openxmlformats.org/officeDocument/2006/relationships/hyperlink" Target="https://rera.karnataka.gov.in/viewAllProjects" TargetMode="External"/><Relationship Id="rId68" Type="http://schemas.openxmlformats.org/officeDocument/2006/relationships/hyperlink" Target="https://maps.app.goo.gl/SWqpM7X5k7dkMZWh6" TargetMode="External"/><Relationship Id="rId67" Type="http://schemas.openxmlformats.org/officeDocument/2006/relationships/hyperlink" Target="https://drive.google.com/file/d/1YKvPRUk2rMGFHoJwGvTZZoDJdUCYZ1L9/view?usp=drive_link" TargetMode="External"/><Relationship Id="rId729" Type="http://schemas.openxmlformats.org/officeDocument/2006/relationships/hyperlink" Target="https://www.google.com/maps/place/Adarsh+Welkinpark/@12.8966932,77.4496485,11.29z/data=!4m20!1m13!4m12!1m4!2m2!1d77.6650654!2d12.8914716!4e1!1m6!1m2!1s0x3bae6d09032d5037:0x37b0c06839e86135!2sVM9P%2BFV5+Adarsh+Welkinpark,+Choodasandra,+Bengaluru,+Karnataka+560099!2m2!1d77.6872475!2d12.8686342!3m5!1s0x3bae6d09032d5037:0x37b0c06839e86135!8m2!3d12.8686342!4d77.6872475!16s%2Fg%2F11tx9cfmtf?entry=ttu" TargetMode="External"/><Relationship Id="rId728" Type="http://schemas.openxmlformats.org/officeDocument/2006/relationships/hyperlink" Target="https://drive.google.com/file/d/15T9G2t4BaF0bdKRDlqLMdDa5BbEjA2tG/view?usp=drive_link" TargetMode="External"/><Relationship Id="rId60" Type="http://schemas.openxmlformats.org/officeDocument/2006/relationships/hyperlink" Target="https://www.google.com/maps/place/Manyata+Ekamara/@12.8944707,77.76668,15z/data=!4m6!3m5!1s0x3bae0d0069f2203d:0x1e27010795f32590!8m2!3d12.8944707!4d77.76668!16s%2Fg%2F11vzpht7sq?entry=ttu" TargetMode="External"/><Relationship Id="rId723" Type="http://schemas.openxmlformats.org/officeDocument/2006/relationships/hyperlink" Target="https://drive.google.com/file/d/11njNX18lFdyxXxa_sW8X0T518lBfQ1b2/view?usp=drive_link" TargetMode="External"/><Relationship Id="rId722" Type="http://schemas.openxmlformats.org/officeDocument/2006/relationships/hyperlink" Target="https://drive.google.com/file/d/1M03Y50xNNAt7UHvBmP5W6r9acpzlqPcR/view?usp=drive_link" TargetMode="External"/><Relationship Id="rId721" Type="http://schemas.openxmlformats.org/officeDocument/2006/relationships/hyperlink" Target="https://www.google.com/maps/place/12%C2%B051'54.3%22N+77%C2%B046'22.2%22E/@12.865078,77.772833,15z/data=!4m4!3m3!8m2!3d12.8650776!4d77.7728325?hl=en-IN&amp;entry=ttu" TargetMode="External"/><Relationship Id="rId720" Type="http://schemas.openxmlformats.org/officeDocument/2006/relationships/hyperlink" Target="https://drive.google.com/file/d/1w_7cfcs_iWVyAMBtTc5yApCtc94iKmUH/view?usp=drive_link" TargetMode="External"/><Relationship Id="rId727" Type="http://schemas.openxmlformats.org/officeDocument/2006/relationships/hyperlink" Target="https://drive.google.com/file/d/14gSLmjanpcOgdc6-NOXjblpXi4A86n0e/view?usp=sharing" TargetMode="External"/><Relationship Id="rId726" Type="http://schemas.openxmlformats.org/officeDocument/2006/relationships/hyperlink" Target="https://www.google.com/maps/place/13%C2%B000'42.3%22N+77%C2%B045'51.9%22E/@13.011745,77.764423,15z/data=!4m4!3m3!8m2!3d13.0117454!4d77.7644234?hl=en-IN&amp;entry=ttu" TargetMode="External"/><Relationship Id="rId725" Type="http://schemas.openxmlformats.org/officeDocument/2006/relationships/hyperlink" Target="https://drive.google.com/file/d/12B3EcXkK9l0xMx5jgU9q0tBlX5iH7lQE/view?usp=drive_link" TargetMode="External"/><Relationship Id="rId724" Type="http://schemas.openxmlformats.org/officeDocument/2006/relationships/hyperlink" Target="https://maps.app.goo.gl/YaC7DCfFWasjzfh27" TargetMode="External"/><Relationship Id="rId69" Type="http://schemas.openxmlformats.org/officeDocument/2006/relationships/hyperlink" Target="https://drive.google.com/file/d/1jXSSCjDHjP19WNWARfna0Uh0D2kO8GEL/view?usp=drive_link" TargetMode="External"/><Relationship Id="rId51" Type="http://schemas.openxmlformats.org/officeDocument/2006/relationships/hyperlink" Target="https://rera.karnataka.gov.in/viewAllProjects" TargetMode="External"/><Relationship Id="rId50" Type="http://schemas.openxmlformats.org/officeDocument/2006/relationships/hyperlink" Target="https://www.google.com/maps/place/Chandapura+-+Anekal+Rd,+Marathi+Layout,+Chikka+Hagade,+Karnataka,+India/@12.740231,77.709114,11z/data=!4m6!3m5!1s0x3bae6fa6af056aad:0x1f54bcb9cbfb688!8m2!3d12.7402311!4d77.7091142!16s%2Fg%2F1hc0_sg2f?hl=en-IN&amp;entry=ttu" TargetMode="External"/><Relationship Id="rId53" Type="http://schemas.openxmlformats.org/officeDocument/2006/relationships/hyperlink" Target="https://www.google.com/maps/place/Vatavarana+Realty/@12.9148731,77.4148072,15z/data=!4m6!3m5!1s0x3bae39359440c079:0x7855c18a810cf7d9!8m2!3d12.9148731!4d77.4148072!16s%2Fg%2F11svp3h_qg?entry=ttu" TargetMode="External"/><Relationship Id="rId52" Type="http://schemas.openxmlformats.org/officeDocument/2006/relationships/hyperlink" Target="https://www.google.com/maps/place/MJR+Opus/@12.8536788,77.8104787,15z/data=!4m6!3m5!1s0x3bae731db8e489a9:0x1ed1f41efc431770!8m2!3d12.8536788!4d77.8104787!16s%2Fg%2F11tf6cn4rp?entry=ttu" TargetMode="External"/><Relationship Id="rId55" Type="http://schemas.openxmlformats.org/officeDocument/2006/relationships/hyperlink" Target="https://www.google.com/maps/place/12%C2%B053'44.3%22N+77%C2%B048'41.8%22E/@12.8956185,77.8112917,20.4z/data=!4m4!3m3!8m2!3d12.8956321!4d77.8116014?entry=ttu" TargetMode="External"/><Relationship Id="rId54" Type="http://schemas.openxmlformats.org/officeDocument/2006/relationships/hyperlink" Target="https://drive.google.com/file/d/1Rm2w87Pw5q9ETqqgDuSSzinMM8y3XIcE/view?usp=drive_link" TargetMode="External"/><Relationship Id="rId57" Type="http://schemas.openxmlformats.org/officeDocument/2006/relationships/hyperlink" Target="https://www.google.com/maps/place/Sobha+Ayana/@12.9330741,77.7229524,17z/data=!3m1!4b1!4m6!3m5!1s0x3bae130050b29a33:0x943f5bdd0ae42a1a!8m2!3d12.9330689!4d77.7255327!16s%2Fg%2F11w48wpk9d?entry=ttu" TargetMode="External"/><Relationship Id="rId56" Type="http://schemas.openxmlformats.org/officeDocument/2006/relationships/hyperlink" Target="https://drive.google.com/file/d/1aZCj_WqUKedLLkhRdECZnMa7NJKpAChy/view?usp=sharing" TargetMode="External"/><Relationship Id="rId719" Type="http://schemas.openxmlformats.org/officeDocument/2006/relationships/hyperlink" Target="https://maps.app.goo.gl/ZBK3TMMGNgrQRcSG9" TargetMode="External"/><Relationship Id="rId718" Type="http://schemas.openxmlformats.org/officeDocument/2006/relationships/hyperlink" Target="https://drive.google.com/file/d/13V6yCFE1oKH0CPE06FAtOpM77M0MKGPu/view?usp=drive_link" TargetMode="External"/><Relationship Id="rId717" Type="http://schemas.openxmlformats.org/officeDocument/2006/relationships/hyperlink" Target="https://www.google.com/maps/place/Assetz+Earth+%26+Essence/@13.1493482,77.6422646,15z/data=!4m2!3m1!1s0x0:0x3ac0f3ee5866d3c2?sa=X&amp;ved=2ahUKEwily5H_-fyCAxXmwzgGHcc6Ba0Q_BJ6BAgLEAA" TargetMode="External"/><Relationship Id="rId712" Type="http://schemas.openxmlformats.org/officeDocument/2006/relationships/hyperlink" Target="https://www.google.com/maps/place/TG+Heritage/@12.8660431,77.5412913,17.69z/data=!4m6!3m5!1s0x3bae417321b38d55:0xd02f459c76d1ebee!8m2!3d12.8671424!4d77.5422074!16s%2Fg%2F11sbn8f871?entry=ttu" TargetMode="External"/><Relationship Id="rId711" Type="http://schemas.openxmlformats.org/officeDocument/2006/relationships/hyperlink" Target="https://www.google.com/maps/place/Puravankara+The+Sound+of+Water/@12.8512249,77.6045339,15z/data=!4m6!3m5!1s0x3bae6a69e866c41b:0x7d68e6ee355bd0c3!8m2!3d12.8512249!4d77.6045339!16s%2Fg%2F11crzz0fz1?entry=ttu" TargetMode="External"/><Relationship Id="rId710" Type="http://schemas.openxmlformats.org/officeDocument/2006/relationships/hyperlink" Target="https://drive.google.com/file/d/1kz1TJeyrcYBQk1RK5q0GGoKKkrwIOyOu/view?usp=sharing" TargetMode="External"/><Relationship Id="rId716" Type="http://schemas.openxmlformats.org/officeDocument/2006/relationships/hyperlink" Target="https://www.google.com/maps/place/SATTVA+SPRINGS/@12.8184879,77.5132636,17z/data=!3m1!4b1!4m6!3m5!1s0x3bae4100656ade8b:0xc2bb9b7a49219a94!8m2!3d12.8184827!4d77.5158385!16s%2Fg%2F11y3wlp4n0?entry=ttu" TargetMode="External"/><Relationship Id="rId715" Type="http://schemas.openxmlformats.org/officeDocument/2006/relationships/hyperlink" Target="https://drive.google.com/file/d/1A-xO0a3k4rhuiWasdeWsMA5M2fnoK3tN/view?usp=drive_link" TargetMode="External"/><Relationship Id="rId714" Type="http://schemas.openxmlformats.org/officeDocument/2006/relationships/hyperlink" Target="https://www.google.com/maps/place/SNN+Raj+Viviente/@12.852724,77.60025,15z/data=!4m6!3m5!1s0x3bae6b7e16364e9b:0x7919b132ab2d2246!8m2!3d12.852724!4d77.60025!16s%2Fg%2F11pzrf3_b_?entry=ttu" TargetMode="External"/><Relationship Id="rId713" Type="http://schemas.openxmlformats.org/officeDocument/2006/relationships/hyperlink" Target="https://drive.google.com/file/d/1c7brjlnN7l_0Rwnk2vcA05tGoOJrzR9m/view?usp=drive_link" TargetMode="External"/><Relationship Id="rId59" Type="http://schemas.openxmlformats.org/officeDocument/2006/relationships/hyperlink" Target="https://www.google.com/maps/place/Concorde+Hillcrest/@13.5228277,77.7646436,15z/data=!4m6!3m5!1s0x3bb1f39b12332a79:0x51ffde830a4d4f25!8m2!3d13.5228277!4d77.7646436!16s%2Fg%2F11f636kzvf?entry=ttu" TargetMode="External"/><Relationship Id="rId58" Type="http://schemas.openxmlformats.org/officeDocument/2006/relationships/hyperlink" Target="https://www.google.com/maps/place/BVL+Coco+Aldea/@13.2797035,77.722727,15z/data=!4m6!3m5!1s0x3bb1e2db1bf28dff:0xb81de050a5671706!8m2!3d13.2797035!4d77.722727!16s%2Fg%2F1pxwbp8ww?entry=ttu" TargetMode="External"/><Relationship Id="rId590" Type="http://schemas.openxmlformats.org/officeDocument/2006/relationships/hyperlink" Target="https://maps.app.goo.gl/ZiEAvgYi6G7jVREQ9" TargetMode="External"/><Relationship Id="rId107" Type="http://schemas.openxmlformats.org/officeDocument/2006/relationships/hyperlink" Target="https://maps.app.goo.gl/nd1wcjPVgzhhidrz9" TargetMode="External"/><Relationship Id="rId349" Type="http://schemas.openxmlformats.org/officeDocument/2006/relationships/hyperlink" Target="https://maps.app.goo.gl/ot3U4rYwmdNXYBBD7" TargetMode="External"/><Relationship Id="rId106" Type="http://schemas.openxmlformats.org/officeDocument/2006/relationships/hyperlink" Target="https://www.google.com/maps/place/13%C2%B016'44.1%22N+77%C2%B040'50.9%22E/@13.278911,77.6782221,17z/data=!3m1!4b1!4m4!3m3!8m2!3d13.278911!4d77.680797?entry=ttu" TargetMode="External"/><Relationship Id="rId348" Type="http://schemas.openxmlformats.org/officeDocument/2006/relationships/hyperlink" Target="https://drive.google.com/file/d/124yeoruJw57TBzjDBP_etfvpaTFB1x-J/view?usp=drive_link" TargetMode="External"/><Relationship Id="rId105" Type="http://schemas.openxmlformats.org/officeDocument/2006/relationships/hyperlink" Target="https://maps.app.goo.gl/aMfu2kzEARhoh48J9" TargetMode="External"/><Relationship Id="rId347" Type="http://schemas.openxmlformats.org/officeDocument/2006/relationships/hyperlink" Target="https://maps.app.goo.gl/XnRXu9j9xhbV6Vs29" TargetMode="External"/><Relationship Id="rId589" Type="http://schemas.openxmlformats.org/officeDocument/2006/relationships/hyperlink" Target="https://drive.google.com/file/d/1nfg9pYxfNmq5-yx7i4XwzF6lTNwbw-pR/view?usp=drive_link" TargetMode="External"/><Relationship Id="rId104" Type="http://schemas.openxmlformats.org/officeDocument/2006/relationships/hyperlink" Target="https://www.google.com/maps/place/12%C2%B052'26.0%22N+77%C2%B048'42.0%22E/@12.873889,77.811667,15z/data=!4m4!3m3!8m2!3d12.8738889!4d77.8116667?hl=en-IN&amp;entry=ttu" TargetMode="External"/><Relationship Id="rId346" Type="http://schemas.openxmlformats.org/officeDocument/2006/relationships/hyperlink" Target="https://drive.google.com/file/d/1P2cK-wUDrp-1rgHFFkSPMuUy94Aj_RjQ/view?usp=drive_link" TargetMode="External"/><Relationship Id="rId588" Type="http://schemas.openxmlformats.org/officeDocument/2006/relationships/hyperlink" Target="https://www.google.com/maps/place/Pariwar+Wise+Palm+Springs/@12.8985544,77.6671861,15z/data=!4m6!3m5!1s0x3bae135e665bd119:0x3e3db9bf32549469!8m2!3d12.8985544!4d77.6671861!16s%2Fg%2F11kq2lg_8s?entry=ttu" TargetMode="External"/><Relationship Id="rId109" Type="http://schemas.openxmlformats.org/officeDocument/2006/relationships/hyperlink" Target="https://www.google.com/maps/place/Brigade+Insignia/@13.1111296,77.6038706,15.92z/data=!4m6!3m5!1s0x3bae19c9f133f78f:0xa961591066710662!8m2!3d13.1103641!4d77.6067077!16s%2Fg%2F11vlbp9df1?entry=ttu" TargetMode="External"/><Relationship Id="rId108" Type="http://schemas.openxmlformats.org/officeDocument/2006/relationships/hyperlink" Target="https://drive.google.com/file/d/1Czjkap-IUo9HqqxppzE93H1zB-IDrwk5/view?usp=drive_link" TargetMode="External"/><Relationship Id="rId341" Type="http://schemas.openxmlformats.org/officeDocument/2006/relationships/hyperlink" Target="https://drive.google.com/file/d/1KgZB3COVoTnsFbVFw73KlFUOhWzXsmVb/view?usp=sharing" TargetMode="External"/><Relationship Id="rId583" Type="http://schemas.openxmlformats.org/officeDocument/2006/relationships/hyperlink" Target="https://drive.google.com/file/d/1-Wks65eyKaaswc1thKVoUkuuQWnKZeTj/view?usp=drive_link" TargetMode="External"/><Relationship Id="rId340" Type="http://schemas.openxmlformats.org/officeDocument/2006/relationships/hyperlink" Target="https://www.google.com/maps/place/Renaissance+Reserva/@13.041425,77.5478135,15z/data=!4m6!3m5!1s0x3bae3d4503644559:0x10e1bded75ee2cdb!8m2!3d13.041425!4d77.5478135!16s%2Fg%2F11g8nj3zhz?entry=ttu" TargetMode="External"/><Relationship Id="rId582" Type="http://schemas.openxmlformats.org/officeDocument/2006/relationships/hyperlink" Target="https://maps.app.goo.gl/KD6WR9HVfXGMTvQh7" TargetMode="External"/><Relationship Id="rId581" Type="http://schemas.openxmlformats.org/officeDocument/2006/relationships/hyperlink" Target="https://drive.google.com/file/d/1AX308sxPxcSKAXmH1asxzuX-ENOTmXpN/view?usp=drive_link" TargetMode="External"/><Relationship Id="rId580" Type="http://schemas.openxmlformats.org/officeDocument/2006/relationships/hyperlink" Target="https://www.google.com/maps?ll=12.849281,77.462189&amp;z=16&amp;t=m&amp;hl=en&amp;gl=IN&amp;mapclient=embed&amp;cid=6914550686187529339" TargetMode="External"/><Relationship Id="rId103" Type="http://schemas.openxmlformats.org/officeDocument/2006/relationships/hyperlink" Target="https://www.google.com/maps/place/Lagos+by+bricks+and+milestones/@13.2969678,77.5625724,17z/data=!3m1!4b1!4m6!3m5!1s0x3bb1e1eb6716933d:0xb546d653405df263!8m2!3d13.2969678!4d77.5625724!16s%2Fg%2F11t9ldjtcx?entry=ttu" TargetMode="External"/><Relationship Id="rId345" Type="http://schemas.openxmlformats.org/officeDocument/2006/relationships/hyperlink" Target="https://www.google.com/maps/place/Trendsquares+Ortus+3/@13.064458,77.605542,10z/data=!4m6!3m5!1s0x3bae19655a5a6199:0x31e414e1c0cfb999!8m2!3d13.0644576!4d77.6055417!16s%2Fg%2F11ts4083d8?hl=en-IN&amp;entry=ttu" TargetMode="External"/><Relationship Id="rId587" Type="http://schemas.openxmlformats.org/officeDocument/2006/relationships/hyperlink" Target="https://drive.google.com/file/d/1-CLb0Q1_U56raKq8R9p7ZV1qytGOzyJN/view?usp=drive_link" TargetMode="External"/><Relationship Id="rId102" Type="http://schemas.openxmlformats.org/officeDocument/2006/relationships/hyperlink" Target="https://www.google.com/maps/place/DNR+Solace/@13.2675335,77.6717807,15z/data=!4m6!3m5!1s0x3bb1e38e69b10e99:0x6dd017544999dd0f!8m2!3d13.2675335!4d77.6717807!16s%2Fg%2F11l2hpwd2r?entry=ttu" TargetMode="External"/><Relationship Id="rId344" Type="http://schemas.openxmlformats.org/officeDocument/2006/relationships/hyperlink" Target="https://drive.google.com/file/d/1lYGhMJP8xm9-QUtvTyEB9k65YUt7bAN5/view?usp=drive_link" TargetMode="External"/><Relationship Id="rId586" Type="http://schemas.openxmlformats.org/officeDocument/2006/relationships/hyperlink" Target="https://www.google.com/maps/place/Mohan+Altura/@12.920199,77.7292622,15z/data=!4m6!3m5!1s0x3bae133a39fdc3d1:0x29b65b87322684d7!8m2!3d12.920199!4d77.7292622!16s%2Fg%2F11rs0pdq1f?entry=ttu" TargetMode="External"/><Relationship Id="rId101" Type="http://schemas.openxmlformats.org/officeDocument/2006/relationships/hyperlink" Target="https://drive.google.com/file/d/1RSlk2HpOwli5S_CzlQCcJ-wU70EHmGq8/view?usp=drive_link" TargetMode="External"/><Relationship Id="rId343" Type="http://schemas.openxmlformats.org/officeDocument/2006/relationships/hyperlink" Target="https://www.google.com/maps/place/Subha+Ecostone/@12.789107,77.6953842,15z/data=!4m6!3m5!1s0x3bae6f4477ba2753:0xc7f174547f2e5e2d!8m2!3d12.789107!4d77.6953842!16s%2Fg%2F11sqkcnbmy?entry=ttu" TargetMode="External"/><Relationship Id="rId585" Type="http://schemas.openxmlformats.org/officeDocument/2006/relationships/hyperlink" Target="https://drive.google.com/file/d/1hofmsiMWJ3wzd8mM3v4sHtw3eUr8egvX/view?usp=sharing" TargetMode="External"/><Relationship Id="rId100" Type="http://schemas.openxmlformats.org/officeDocument/2006/relationships/hyperlink" Target="https://www.google.com/maps/place/Vaishnavi+Premiere/@12.9847394,77.614766,15z/data=!4m2!3m1!1s0x0:0xfd9f0ffca0544728?sa=X&amp;ved=2ahUKEwjKjbOK46SDAxXEVWwGHYzTD7gQ_BJ6BAgNEAA" TargetMode="External"/><Relationship Id="rId342" Type="http://schemas.openxmlformats.org/officeDocument/2006/relationships/hyperlink" Target="https://www.google.com/maps/place/Orchid+Life/@12.9264697,77.727432,15z/data=!4m2!3m1!1s0x0:0x10442141b095e927?sa=X&amp;ved=2ahUKEwjG3P31mtCDAxVvTWwGHWBqDIIQ_BJ6BAhGEAA" TargetMode="External"/><Relationship Id="rId584" Type="http://schemas.openxmlformats.org/officeDocument/2006/relationships/hyperlink" Target="https://www.google.com/maps/place/13%C2%B014'18.1%22N+77%C2%B038'42.1%22E/@13.23837,77.645022,15z/data=!4m4!3m3!8m2!3d13.2383698!4d77.6450215?hl=en-IN&amp;entry=ttu" TargetMode="External"/><Relationship Id="rId338" Type="http://schemas.openxmlformats.org/officeDocument/2006/relationships/hyperlink" Target="https://www.google.com/maps/place/Mittal+Elanza/@13.1034697,77.6215195,15z/data=!4m6!3m5!1s0x3bae19a78fe121df:0x6798275f8e8e29d1!8m2!3d13.1034697!4d77.6215195!16s%2Fg%2F11c1mm6n07?entry=ttu" TargetMode="External"/><Relationship Id="rId337" Type="http://schemas.openxmlformats.org/officeDocument/2006/relationships/hyperlink" Target="https://drive.google.com/file/d/1e8VbPvXlsvOZi7QeNtKxOGkErnQFPbeO/view?usp=sharing" TargetMode="External"/><Relationship Id="rId579" Type="http://schemas.openxmlformats.org/officeDocument/2006/relationships/hyperlink" Target="https://drive.google.com/file/d/1Z4mmF5tQlhgRT5enxcPIkxaxvjLOJh3e/view?usp=drive_link" TargetMode="External"/><Relationship Id="rId336" Type="http://schemas.openxmlformats.org/officeDocument/2006/relationships/hyperlink" Target="https://maps.app.goo.gl/c43EccW1oE9qbZPS9" TargetMode="External"/><Relationship Id="rId578" Type="http://schemas.openxmlformats.org/officeDocument/2006/relationships/hyperlink" Target="https://www.google.com/maps/place/Sarang+by+Sumadhura+phase+-+1/@13.0296259,77.752148,15z/data=!4m2!3m1!1s0x0:0xa1f290c625ed5f6d?sa=X&amp;ved=2ahUKEwjCmYrz48WDAxW0S2wGHXzLDBYQ_BJ6BAgPEAA" TargetMode="External"/><Relationship Id="rId335" Type="http://schemas.openxmlformats.org/officeDocument/2006/relationships/hyperlink" Target="https://maps.app.goo.gl/pih8bxMHXUVT9tcw9" TargetMode="External"/><Relationship Id="rId577" Type="http://schemas.openxmlformats.org/officeDocument/2006/relationships/hyperlink" Target="https://www.google.com/maps/place/SUYUG+The+1/@12.8633477,77.7679185,17z/data=!3m1!4b1!4m6!3m5!1s0x3bae7300449f6a13:0x77cb23dfe361b83f!8m2!3d12.8633425!4d77.7704988!16s%2Fg%2F11vz8v997c?entry=ttu" TargetMode="External"/><Relationship Id="rId339" Type="http://schemas.openxmlformats.org/officeDocument/2006/relationships/hyperlink" Target="https://drive.google.com/file/d/1EQRSvaYbBpGNRJpG7RJvgDbElL30aNjX/view?usp=drive_link" TargetMode="External"/><Relationship Id="rId330" Type="http://schemas.openxmlformats.org/officeDocument/2006/relationships/hyperlink" Target="https://maps.app.goo.gl/7F565njCzRasmpd47" TargetMode="External"/><Relationship Id="rId572" Type="http://schemas.openxmlformats.org/officeDocument/2006/relationships/hyperlink" Target="https://drive.google.com/file/d/15ThpfMfMDX_Y2OYoc8DdByW2WcqTPdzk/view?usp=drive_link" TargetMode="External"/><Relationship Id="rId571" Type="http://schemas.openxmlformats.org/officeDocument/2006/relationships/hyperlink" Target="https://maps.app.goo.gl/ButeMbq9WorjNRk3A" TargetMode="External"/><Relationship Id="rId570" Type="http://schemas.openxmlformats.org/officeDocument/2006/relationships/hyperlink" Target="https://drive.google.com/file/d/1ZwMLfKhA4tzLXzJ6FbhFklZHBPIVGqCE/view?usp=drive_link" TargetMode="External"/><Relationship Id="rId334" Type="http://schemas.openxmlformats.org/officeDocument/2006/relationships/hyperlink" Target="https://drive.google.com/file/d/1gPcJ7vNRllQTX45HxD2p-b4nv7HhX-lA/view?usp=drive_link" TargetMode="External"/><Relationship Id="rId576" Type="http://schemas.openxmlformats.org/officeDocument/2006/relationships/hyperlink" Target="https://drive.google.com/file/d/1r7rrMsEeqxZjFVTvR6KhT3xlkIJOHvQt/view?usp=drive_link" TargetMode="External"/><Relationship Id="rId333" Type="http://schemas.openxmlformats.org/officeDocument/2006/relationships/hyperlink" Target="https://maps.app.goo.gl/hd1MubHSZk48Rjzm9" TargetMode="External"/><Relationship Id="rId575" Type="http://schemas.openxmlformats.org/officeDocument/2006/relationships/hyperlink" Target="https://www.google.com/maps/place/Shapoorji+Pallonji+Parkwest/@12.9657037,77.5597493,15z/data=!4m6!3m5!1s0x3bae17c5eb14d6c5:0x786694584496daa5!8m2!3d12.9657037!4d77.5597493!16s%2Fg%2F11pk9fnbs9?entry=ttu" TargetMode="External"/><Relationship Id="rId332" Type="http://schemas.openxmlformats.org/officeDocument/2006/relationships/hyperlink" Target="https://www.google.com/maps/place/Casagrand+Hazen/@12.8611697,77.5946819,15z/data=!4m2!3m1!1s0x0:0xf46e7f952ea810aa?sa=X&amp;ved=2ahUKEwj9wbmDgp6DAxVDTWwGHT-LBpQQ_BJ6BAgLEAA" TargetMode="External"/><Relationship Id="rId574" Type="http://schemas.openxmlformats.org/officeDocument/2006/relationships/hyperlink" Target="https://drive.google.com/file/d/1qJ2YGW_JRuQ8JTv5bWAs9ddp6yIOH_ib/view?usp=drive_link" TargetMode="External"/><Relationship Id="rId331" Type="http://schemas.openxmlformats.org/officeDocument/2006/relationships/hyperlink" Target="https://drive.google.com/file/d/1-iuPPi3-ur8VcB_7KQXfXrVZL3loVV1n/view?usp=drive_link" TargetMode="External"/><Relationship Id="rId573" Type="http://schemas.openxmlformats.org/officeDocument/2006/relationships/hyperlink" Target="https://www.google.com/maps/place/Kolte+Patil+Lakeside+24/@13.0966715,77.6476222,21z/data=!4m14!1m7!3m6!1s0x3bae195ed9c42aa5:0x57bf1623cedb3fd3!2sKolte+Patil+Lakeside+24!8m2!3d13.0966016!4d77.6476616!16s%2Fg%2F11vwdnhdb6!3m5!1s0x3bae195ed9c42aa5:0x57bf1623cedb3fd3!8m2!3d13.0966016!4d77.6476616!16s%2Fg%2F11vwdnhdb6?entry=ttu" TargetMode="External"/><Relationship Id="rId370" Type="http://schemas.openxmlformats.org/officeDocument/2006/relationships/hyperlink" Target="https://www.google.com/maps/place/Sizzle+Sidvin+Horizon/@13.0545408,77.753997,15z/data=!4m6!3m5!1s0x3bae0f00318f9717:0x4e3b6cf55ba78c6d!8m2!3d13.0545408!4d77.753997!16s%2Fg%2F11vst357pj?entry=ttu" TargetMode="External"/><Relationship Id="rId129" Type="http://schemas.openxmlformats.org/officeDocument/2006/relationships/hyperlink" Target="https://maps.app.goo.gl/fsohPuwx8GReGMRB9" TargetMode="External"/><Relationship Id="rId128" Type="http://schemas.openxmlformats.org/officeDocument/2006/relationships/hyperlink" Target="https://drive.google.com/file/d/11njNX18lFdyxXxa_sW8X0T518lBfQ1b2/view?usp=drive_link" TargetMode="External"/><Relationship Id="rId127" Type="http://schemas.openxmlformats.org/officeDocument/2006/relationships/hyperlink" Target="https://www.google.com/maps/place/DNR+Arista/@12.9220263,77.6746516,15z/data=!4m6!3m5!1s0x3bae13e7ace3b2ff:0xc675d3a7a60870f8!8m2!3d12.9220263!4d77.6746516!16s%2Fg%2F11vkh_c9dg?entry=ttu" TargetMode="External"/><Relationship Id="rId369" Type="http://schemas.openxmlformats.org/officeDocument/2006/relationships/hyperlink" Target="https://drive.google.com/file/d/1pz5lOfjXwOa7T5XCCzxOs8j88lrcmajB/view?usp=drive_link" TargetMode="External"/><Relationship Id="rId126" Type="http://schemas.openxmlformats.org/officeDocument/2006/relationships/hyperlink" Target="https://drive.google.com/file/d/1FB0p5Mrd7r9T1_FN8KEd1ElXNfBrra3Y/view?usp=drive_link" TargetMode="External"/><Relationship Id="rId368" Type="http://schemas.openxmlformats.org/officeDocument/2006/relationships/hyperlink" Target="https://www.google.com/maps/place/Purva+Oakshire/@13.0463351,77.6801046,12.25z/data=!4m6!3m5!1s0x3bae114673f3517f:0xd1e2b6d23466870!8m2!3d13.0522403!4d77.6983918!16s%2Fg%2F11kc67br78?entry=ttu" TargetMode="External"/><Relationship Id="rId121" Type="http://schemas.openxmlformats.org/officeDocument/2006/relationships/hyperlink" Target="https://drive.google.com/file/d/1k7CGi3bPI9MLL-vAOXWfkKz8UlXHW6yJ/view?usp=sharing" TargetMode="External"/><Relationship Id="rId363" Type="http://schemas.openxmlformats.org/officeDocument/2006/relationships/hyperlink" Target="https://drive.google.com/file/d/1d4wM60XYM8bvQtG7s_3ebe11rX3KXPtO/view?usp=drive_link" TargetMode="External"/><Relationship Id="rId120" Type="http://schemas.openxmlformats.org/officeDocument/2006/relationships/hyperlink" Target="https://maps.app.goo.gl/ZDSE1fznb8hxKs139" TargetMode="External"/><Relationship Id="rId362" Type="http://schemas.openxmlformats.org/officeDocument/2006/relationships/hyperlink" Target="https://www.google.com/maps/place/SAFFRON+SKIES+BY+GRC/@12.8160424,77.4977261,15z/data=!4m6!3m5!1s0x3bae41b1a5fa2065:0xea64f4a7786cc7b6!8m2!3d12.8160424!4d77.4977261!16s%2Fg%2F11kqmdwn_b?entry=ttu" TargetMode="External"/><Relationship Id="rId361" Type="http://schemas.openxmlformats.org/officeDocument/2006/relationships/hyperlink" Target="https://drive.google.com/file/d/1d38MOXsJQp3zzVyFu0wX4NRzfm0QofdN/view?usp=drive_link" TargetMode="External"/><Relationship Id="rId360" Type="http://schemas.openxmlformats.org/officeDocument/2006/relationships/hyperlink" Target="https://maps.app.goo.gl/1kuJhCtrAmiwqp286" TargetMode="External"/><Relationship Id="rId125" Type="http://schemas.openxmlformats.org/officeDocument/2006/relationships/hyperlink" Target="https://www.google.com/maps/place/SOBHA+Insignia/@12.7936205,77.6357232,11z/data=!4m6!3m5!1s0x3bae13d17d1d7545:0x1f9e2058731d2d81!8m2!3d12.9276092!4d77.6949464!16s%2Fg%2F11s_vs7y3r?entry=ttu" TargetMode="External"/><Relationship Id="rId367" Type="http://schemas.openxmlformats.org/officeDocument/2006/relationships/hyperlink" Target="https://drive.google.com/file/d/1Jx87TLs0tXM0nNGoje41GnLfs8scLCDM/view?usp=drive_link" TargetMode="External"/><Relationship Id="rId124" Type="http://schemas.openxmlformats.org/officeDocument/2006/relationships/hyperlink" Target="https://drive.google.com/file/d/1_h4Na4T3M-xmltXG41KBFmPuEkdV_AOl/view?usp=drive_link" TargetMode="External"/><Relationship Id="rId366" Type="http://schemas.openxmlformats.org/officeDocument/2006/relationships/hyperlink" Target="https://maps.app.goo.gl/SWqpM7X5k7dkMZWh6" TargetMode="External"/><Relationship Id="rId123" Type="http://schemas.openxmlformats.org/officeDocument/2006/relationships/hyperlink" Target="https://maps.app.goo.gl/btRS8VjYKFNga4Yw8" TargetMode="External"/><Relationship Id="rId365" Type="http://schemas.openxmlformats.org/officeDocument/2006/relationships/hyperlink" Target="https://www.google.com/maps/place/Prestige+Avalon+Park/@12.8783033,77.7719523,15z/data=!4m6!3m5!1s0x3bae72e87974ebcf:0x2a532470d3ca1ff0!8m2!3d12.8783033!4d77.7719523!16s%2Fg%2F11pdsdkv6f?entry=ttu" TargetMode="External"/><Relationship Id="rId122" Type="http://schemas.openxmlformats.org/officeDocument/2006/relationships/hyperlink" Target="https://www.google.com/maps/place/Casagrand+Aquene/@12.907714,77.4856492,15z/data=!4m2!3m1!1s0x0:0x864a2c902f279bc8?sa=X&amp;ved=2ahUKEwifhqjUgJ6DAxWdT2wGHT19B5gQ_BJ6BAgMEAA" TargetMode="External"/><Relationship Id="rId364" Type="http://schemas.openxmlformats.org/officeDocument/2006/relationships/hyperlink" Target="https://www.google.com/maps/place/12%C2%B047'55.5%22N+77%C2%B041'08.3%22E/@12.79875,77.6856389,17z/data=!3m1!4b1!4m4!3m3!8m2!3d12.79875!4d77.6856389?hl=en&amp;entry=ttu" TargetMode="External"/><Relationship Id="rId95" Type="http://schemas.openxmlformats.org/officeDocument/2006/relationships/hyperlink" Target="https://www.google.com/maps/place/Elite+Serenity/@13.2529893,77.7325764,15z/data=!4m2!3m1!1s0x0:0x7ec409183cbeeb6?sa=X&amp;ved=2ahUKEwjBrsaq1eODAxWObWwGHcr8BXQQ_BJ6BAhKEAA" TargetMode="External"/><Relationship Id="rId94" Type="http://schemas.openxmlformats.org/officeDocument/2006/relationships/hyperlink" Target="https://maps.app.goo.gl/Mirkw2cuge6Y23kG9" TargetMode="External"/><Relationship Id="rId97" Type="http://schemas.openxmlformats.org/officeDocument/2006/relationships/hyperlink" Target="https://drive.google.com/file/d/1vmhdoC4LOQkQD86THiqE2n3Yh2qZokpj/view?usp=drive_link" TargetMode="External"/><Relationship Id="rId96" Type="http://schemas.openxmlformats.org/officeDocument/2006/relationships/hyperlink" Target="https://www.google.com/maps/place/Lodha+Mirabelle/@13.0514532,77.6318243,14.82z/data=!4m14!1m7!3m6!1s0x3bae17d1f399b41f:0x9e6211cae3335ba3!2sLodha+Mirabelle!8m2!3d13.0502834!4d77.6254244!16s%2Fg%2F11vc6blzl4!3m5!1s0x3bae17d1f399b41f:0x9e6211cae3335ba3!8m2!3d13.0502834!4d77.6254244!16s%2Fg%2F11vc6blzl4?entry=ttu" TargetMode="External"/><Relationship Id="rId99" Type="http://schemas.openxmlformats.org/officeDocument/2006/relationships/hyperlink" Target="https://drive.google.com/file/d/1XI-Pn0rKTSVTbRYCUZU9Hik9zUHHjv_N/view?usp=sharing" TargetMode="External"/><Relationship Id="rId98" Type="http://schemas.openxmlformats.org/officeDocument/2006/relationships/hyperlink" Target="https://www.google.com/maps/place/13%C2%B002'30.6%22N+77%C2%B033'58.7%22E/@13.041825,77.566309,15z/data=!4m4!3m3!8m2!3d13.041825!4d77.5663089?hl=en-IN&amp;entry=ttu" TargetMode="External"/><Relationship Id="rId91" Type="http://schemas.openxmlformats.org/officeDocument/2006/relationships/hyperlink" Target="https://drive.google.com/file/d/14Qb5yMOrxffWBVOO-0STB5z1ukx0u-20/view?usp=drive_link" TargetMode="External"/><Relationship Id="rId90" Type="http://schemas.openxmlformats.org/officeDocument/2006/relationships/hyperlink" Target="https://www.google.com/maps/place/Shree+Muneshwara+Swami+Temple/@13.2533391,77.7497875,17z/data=!3m1!4b1!4m6!3m5!1s0x3bb1fd767610014d:0xff8ee0808512d365!8m2!3d13.2533391!4d77.7497875!16s%2Fg%2F11h1knbwj4?hl=en-IN&amp;entry=ttu" TargetMode="External"/><Relationship Id="rId93" Type="http://schemas.openxmlformats.org/officeDocument/2006/relationships/hyperlink" Target="https://drive.google.com/file/d/1KMc6c6hxOZT8lg_YWsrcAUv0rYLs84yz/view?usp=drive_link" TargetMode="External"/><Relationship Id="rId92" Type="http://schemas.openxmlformats.org/officeDocument/2006/relationships/hyperlink" Target="https://www.google.com/maps/place/Elite+Serenity/@13.2529893,77.7325764,15z/data=!4m6!3m5!1s0x3bb1e340297cb9ab:0x7ec409183cbeeb6!8m2!3d13.2529893!4d77.7325764!16s%2Fg%2F11v5h25x7h?entry=ttu" TargetMode="External"/><Relationship Id="rId118" Type="http://schemas.openxmlformats.org/officeDocument/2006/relationships/hyperlink" Target="https://www.google.com/maps/place/13%C2%B011'09.1%22N+77%C2%B039'44.2%22E/@13.185869,77.662278,15z/data=!4m4!3m3!8m2!3d13.185869!4d77.662278?hl=en-IN&amp;entry=ttu" TargetMode="External"/><Relationship Id="rId117" Type="http://schemas.openxmlformats.org/officeDocument/2006/relationships/hyperlink" Target="https://maps.app.goo.gl/ysmNiRcWPZNCt9xL7" TargetMode="External"/><Relationship Id="rId359" Type="http://schemas.openxmlformats.org/officeDocument/2006/relationships/hyperlink" Target="https://drive.google.com/file/d/1QsCpwgoH990oLtExTZnr9WGuQXckI6F0/view?usp=drive_link" TargetMode="External"/><Relationship Id="rId116" Type="http://schemas.openxmlformats.org/officeDocument/2006/relationships/hyperlink" Target="https://drive.google.com/file/d/1W-iw6riBURVCnlVwQmQQNUBuE4RWhOkv/view?usp=drive_link" TargetMode="External"/><Relationship Id="rId358" Type="http://schemas.openxmlformats.org/officeDocument/2006/relationships/hyperlink" Target="https://www.google.com/maps/place/JRC+SANZIO/@12.8276889,77.7747978,15z/data=!4m6!3m5!1s0x3bae73514049cb81:0x13103112517ee4d3!8m2!3d12.8276889!4d77.7747978!16s%2Fg%2F11vljhbs3h?entry=ttu" TargetMode="External"/><Relationship Id="rId115" Type="http://schemas.openxmlformats.org/officeDocument/2006/relationships/hyperlink" Target="https://www.google.com/maps/place/Olivia+Boutique+Luxury+Residences+at+L%26T+Realty+Raintree+Boulevard/@13.0696152,77.5887974,15z/data=!4m2!3m1!1s0x0:0x84d02e004e138f11?sa=X&amp;ved=2ahUKEwj8no7c652DAxU8R2wGHbQECPAQ_BJ6BAgPEAA" TargetMode="External"/><Relationship Id="rId357" Type="http://schemas.openxmlformats.org/officeDocument/2006/relationships/hyperlink" Target="https://maps.app.goo.gl/24WBeccHvYLEm6i26" TargetMode="External"/><Relationship Id="rId599" Type="http://schemas.openxmlformats.org/officeDocument/2006/relationships/hyperlink" Target="https://www.google.com/maps/place/Aspen+Greens+@+The+Prestige+City/@12.8780087,77.7695114,15z/data=!4m6!3m5!1s0x3bae732b8f300695:0x88f9c662abfcfba7!8m2!3d12.8780087!4d77.7695114!16s%2Fg%2F11p5hrd_c2?entry=ttu" TargetMode="External"/><Relationship Id="rId119" Type="http://schemas.openxmlformats.org/officeDocument/2006/relationships/hyperlink" Target="https://www.google.com/maps/place/DS-MAX+Senate/@12.8684598,77.6345992,15z/data=!4m2!3m1!1s0x0:0x207421575943b11?sa=X&amp;ved=2ahUKEwif0YCs18WDAxWZRmwGHdm8AhcQ_BJ6BAgMEAA" TargetMode="External"/><Relationship Id="rId110" Type="http://schemas.openxmlformats.org/officeDocument/2006/relationships/hyperlink" Target="https://www.google.com/maps/place/Purva+Woodfield/@12.7252972,77.4173625,9.8z/data=!4m6!3m5!1s0x3bae6d697e1ab1eb:0x753ff57e7063a87c!8m2!3d12.7962863!4d77.6830332!16s%2Fg%2F11txttd4k0?entry=ttu" TargetMode="External"/><Relationship Id="rId352" Type="http://schemas.openxmlformats.org/officeDocument/2006/relationships/hyperlink" Target="https://maps.app.goo.gl/vRusb2fENfSvfvEH9" TargetMode="External"/><Relationship Id="rId594" Type="http://schemas.openxmlformats.org/officeDocument/2006/relationships/hyperlink" Target="https://www.google.com/maps/place/13%C2%B003'46.2%22N+77%C2%B039'50.7%22E/@13.06283,77.664082,15z/data=!4m4!3m3!8m2!3d13.0628297!4d77.6640825?hl=en-IN&amp;entry=ttu" TargetMode="External"/><Relationship Id="rId351" Type="http://schemas.openxmlformats.org/officeDocument/2006/relationships/hyperlink" Target="https://www.google.com/maps/place/Sobha+Lake+Gardens+(Apartments+in+KR+Puram)/@13.0190701,77.7242657,15z/data=!4m6!3m5!1s0x3bae11773c895081:0x4fc00dd2c3030e6!8m2!3d13.0190701!4d77.7242657!16s%2Fg%2F11f78bbb19?entry=ttu" TargetMode="External"/><Relationship Id="rId593" Type="http://schemas.openxmlformats.org/officeDocument/2006/relationships/hyperlink" Target="https://drive.google.com/file/d/1BgxGL2lSu7g8G1w2QVh5sVCwSa-t-COm/view?usp=drive_link" TargetMode="External"/><Relationship Id="rId350" Type="http://schemas.openxmlformats.org/officeDocument/2006/relationships/hyperlink" Target="https://drive.google.com/file/d/1bcSrg-BkSVpG7FMAlanSA-2IZ9HUp_P3/view?usp=drive_link" TargetMode="External"/><Relationship Id="rId592" Type="http://schemas.openxmlformats.org/officeDocument/2006/relationships/hyperlink" Target="https://www.google.com/maps/place/m1+Homes+Terra+Alegria/@13.0986705,77.7662715,13.54z/data=!4m6!3m5!1s0x3bae05195269b011:0xf13047879f29f9f4!8m2!3d13.1057456!4d77.7751832!16s%2Fg%2F1ptwns8my?entry=ttu" TargetMode="External"/><Relationship Id="rId591" Type="http://schemas.openxmlformats.org/officeDocument/2006/relationships/hyperlink" Target="https://drive.google.com/file/d/1RxMXbIot3PRHUC5hw32maLi69WVcfni7/view?usp=sharing" TargetMode="External"/><Relationship Id="rId114" Type="http://schemas.openxmlformats.org/officeDocument/2006/relationships/hyperlink" Target="https://www.google.com/maps/place/Grand+Icon+3/@12.80004,77.6761814,17z/data=!3m1!4b1!4m6!3m5!1s0x3bae6d8c43339c75:0xbd8a8218cd5ba551!8m2!3d12.80004!4d77.6761814!16s%2Fg%2F11vd37s79x?entry=ttu" TargetMode="External"/><Relationship Id="rId356" Type="http://schemas.openxmlformats.org/officeDocument/2006/relationships/hyperlink" Target="https://www.google.com/maps/place/Abhee+Riviera+Royale+-+Apartments,+Kudlu+Gate,+Haralur+Road,+HSR+Extension/@12.8895444,77.6549309,21z/data=!4m14!1m7!3m6!1s0x3bae15fab52e1525:0x684298c79067f15e!2sAbhee+Riviera+Royale+-+Apartments,+Kudlu+Gate,+Haralur+Road,+HSR+Extension!8m2!3d12.8896279!4d77.654883!16s%2Fg%2F11vyr27br5!3m5!1s0x3bae15fab52e1525:0x684298c79067f15e!8m2!3d12.8896279!4d77.654883!16s%2Fg%2F11vyr27br5?entry=ttu" TargetMode="External"/><Relationship Id="rId598" Type="http://schemas.openxmlformats.org/officeDocument/2006/relationships/hyperlink" Target="https://drive.google.com/file/d/1M6uWyr5dnKOthXDbJqN1ZsIbH8wUizBZ/view?usp=drive_link" TargetMode="External"/><Relationship Id="rId113" Type="http://schemas.openxmlformats.org/officeDocument/2006/relationships/hyperlink" Target="https://drive.google.com/file/d/19XA09_sndPTaFMp4wIyayAMQuaH2gBQG/view?usp=drive_link" TargetMode="External"/><Relationship Id="rId355" Type="http://schemas.openxmlformats.org/officeDocument/2006/relationships/hyperlink" Target="https://drive.google.com/file/d/12ofetLTYqx7gZUifNFxJUm2NWhAeYqWn/view?usp=drive_link" TargetMode="External"/><Relationship Id="rId597" Type="http://schemas.openxmlformats.org/officeDocument/2006/relationships/hyperlink" Target="https://www.google.com/maps/place/Arvind+Forest+Trails,+Sarjapur/@12.8553225,77.8047445,15z/data=!4m2!3m1!1s0x0:0xe80c8cd327d487a?sa=X&amp;ved=2ahUKEwjU_pq9xMODAxUtS2wGHWzVCPkQ_BJ6BAgQEAA" TargetMode="External"/><Relationship Id="rId112" Type="http://schemas.openxmlformats.org/officeDocument/2006/relationships/hyperlink" Target="https://www.google.com/maps/place/Piccasso+Luxury+Apartments/@12.9193005,77.5896155,15z/data=!4m6!3m5!1s0x3bae150a3156bca9:0x6b82331edac86e1e!8m2!3d12.9193005!4d77.5896155!16s%2Fg%2F11rp_h3qfx?entry=ttu" TargetMode="External"/><Relationship Id="rId354" Type="http://schemas.openxmlformats.org/officeDocument/2006/relationships/hyperlink" Target="https://www.google.com/maps/place/Fairmont+at+Brigade+Orchards/@13.2289491,77.7191208,15z/data=!4m6!3m5!1s0x3bae1d6fdb13935b:0x86c811564dbb3002!8m2!3d13.2289491!4d77.7191208!16s%2Fg%2F11j5rpccqc?entry=ttu" TargetMode="External"/><Relationship Id="rId596" Type="http://schemas.openxmlformats.org/officeDocument/2006/relationships/hyperlink" Target="https://drive.google.com/file/d/1aCGLbb6YzpqagIYuXXC9E5NG409tRrzu/view?usp=drive_link" TargetMode="External"/><Relationship Id="rId111" Type="http://schemas.openxmlformats.org/officeDocument/2006/relationships/hyperlink" Target="https://maps.app.goo.gl/xxFGiV2narq3bAQN9" TargetMode="External"/><Relationship Id="rId353" Type="http://schemas.openxmlformats.org/officeDocument/2006/relationships/hyperlink" Target="https://drive.google.com/file/d/1NVc7U9da9qFpMktCLyUON7wQREXFAItF/view?usp=drive_link" TargetMode="External"/><Relationship Id="rId595" Type="http://schemas.openxmlformats.org/officeDocument/2006/relationships/hyperlink" Target="https://www.google.com/maps/place/Purva+Park+Hill/@12.8540348,77.545231,15z/data=!4m2!3m1!1s0x0:0xa37d9ed80a8035bc?sa=X&amp;ved=2ahUKEwi06qPbu6WDAxU7umMGHR5sDLMQ_BJ6BAgNEAA" TargetMode="External"/><Relationship Id="rId305" Type="http://schemas.openxmlformats.org/officeDocument/2006/relationships/hyperlink" Target="https://maps.app.goo.gl/CTftiN5WTpfp6zme7" TargetMode="External"/><Relationship Id="rId547" Type="http://schemas.openxmlformats.org/officeDocument/2006/relationships/hyperlink" Target="https://drive.google.com/file/d/1_xRdt4w3YqPPuewGUYxlxWuySFUI7eCX/view?usp=drive_link" TargetMode="External"/><Relationship Id="rId789" Type="http://schemas.openxmlformats.org/officeDocument/2006/relationships/hyperlink" Target="https://www.google.com/maps/place/Bhavisha+Avighna/@12.9009913,77.7067201,13z/data=!4m20!1m13!4m12!1m4!2m2!1d77.6650654!2d12.8914716!4e1!1m6!1m2!1s0x3bae730003bad6fb:0xfb5d36300c3cc7ff!2sVQJF%2B9CP+Bhavisha+Avighna,+V.+Kallahalli,+Bengaluru,+Volagerekallahalli,+Karnataka+562125!2m2!1d77.773552!2d12.8809191!3m5!1s0x3bae730003bad6fb:0xfb5d36300c3cc7ff!8m2!3d12.8809191!4d77.773552!16s%2Fg%2F11vsqz8ptz?entry=ttu" TargetMode="External"/><Relationship Id="rId304" Type="http://schemas.openxmlformats.org/officeDocument/2006/relationships/hyperlink" Target="https://drive.google.com/file/d/1OzWhocWAGOQIpjArOq1xKKg_mbe0Y1Vr/view?usp=drive_link" TargetMode="External"/><Relationship Id="rId546" Type="http://schemas.openxmlformats.org/officeDocument/2006/relationships/hyperlink" Target="https://www.google.com/maps/place/Sumadhura+Sarang/@13.0296265,77.752148,15z/data=!4m6!3m5!1s0x3bae0f7eb0b054af:0xa1f290c625ed5f6d!8m2!3d13.0296265!4d77.752148!16s%2Fg%2F11v01y3s2s?entry=ttu" TargetMode="External"/><Relationship Id="rId788" Type="http://schemas.openxmlformats.org/officeDocument/2006/relationships/hyperlink" Target="https://drive.google.com/file/d/1o1wGPWc8wLwJobPKasgQ1OTq6YcMlejL/view?usp=drive_link" TargetMode="External"/><Relationship Id="rId303" Type="http://schemas.openxmlformats.org/officeDocument/2006/relationships/hyperlink" Target="https://maps.app.goo.gl/5JoD86L8X1XEtzGL6" TargetMode="External"/><Relationship Id="rId545" Type="http://schemas.openxmlformats.org/officeDocument/2006/relationships/hyperlink" Target="https://drive.google.com/file/d/12TeaqqjzB7KGuryB2e8D5zsPgKvgfBTJ/view?usp=sharing" TargetMode="External"/><Relationship Id="rId787" Type="http://schemas.openxmlformats.org/officeDocument/2006/relationships/hyperlink" Target="https://www.google.com/maps/place/Annciya+Isha+Serene/@12.7482625,77.7618594,15z/data=!4m6!3m5!1s0x3bae710047209775:0x42cc99653f73ba8b!8m2!3d12.7482625!4d77.7618594!16s%2Fg%2F11vrv_1r7w?entry=ttu" TargetMode="External"/><Relationship Id="rId302" Type="http://schemas.openxmlformats.org/officeDocument/2006/relationships/hyperlink" Target="https://drive.google.com/file/d/1PL_ZsPeDt-Da2Q_3oOO1HgQ7kK8wfZAe/view?usp=sharing" TargetMode="External"/><Relationship Id="rId544" Type="http://schemas.openxmlformats.org/officeDocument/2006/relationships/hyperlink" Target="https://maps.app.goo.gl/HVbiHLcgodu5KJGx6" TargetMode="External"/><Relationship Id="rId786" Type="http://schemas.openxmlformats.org/officeDocument/2006/relationships/hyperlink" Target="https://drive.google.com/file/d/1cKYW6QXa2rU9tfEEZzoUTeYS1bKHqNi1/view?usp=drive_link" TargetMode="External"/><Relationship Id="rId309" Type="http://schemas.openxmlformats.org/officeDocument/2006/relationships/hyperlink" Target="https://maps.app.goo.gl/8zL3KrDVmysCZVx89" TargetMode="External"/><Relationship Id="rId308" Type="http://schemas.openxmlformats.org/officeDocument/2006/relationships/hyperlink" Target="https://drive.google.com/file/d/185T9giGM-wVw8D5R_47dZwxf8rjAPWAo/view?usp=drive_link" TargetMode="External"/><Relationship Id="rId307" Type="http://schemas.openxmlformats.org/officeDocument/2006/relationships/hyperlink" Target="https://www.google.com/maps/place/12%C2%B051'12.6%22N+77%C2%B034'30.8%22E/@12.853498,77.575225,15z/data=!4m4!3m3!8m2!3d12.853498!4d77.575225?hl=en-IN&amp;entry=ttu" TargetMode="External"/><Relationship Id="rId549" Type="http://schemas.openxmlformats.org/officeDocument/2006/relationships/hyperlink" Target="https://drive.google.com/file/d/1R_VKNp1UAZm7vVojEAx4uKAjcV_jsWG1/view?usp=sharing" TargetMode="External"/><Relationship Id="rId306" Type="http://schemas.openxmlformats.org/officeDocument/2006/relationships/hyperlink" Target="https://www.google.com/maps/place/Sattva+Taj+Resort/@13.1869087,77.554856,16.19z/data=!4m6!3m5!1s0x3bae21006f424f8d:0xe56d79f3f73e6451!8m2!3d13.1776724!4d77.5544012!16s%2Fg%2F11y6ddpkpm?entry=ttu" TargetMode="External"/><Relationship Id="rId548" Type="http://schemas.openxmlformats.org/officeDocument/2006/relationships/hyperlink" Target="https://maps.app.goo.gl/uAwVFDd6opRUrQHN8" TargetMode="External"/><Relationship Id="rId781" Type="http://schemas.openxmlformats.org/officeDocument/2006/relationships/hyperlink" Target="https://maps.app.goo.gl/ovzyucVwYvpoz8Dz7" TargetMode="External"/><Relationship Id="rId780" Type="http://schemas.openxmlformats.org/officeDocument/2006/relationships/hyperlink" Target="https://drive.google.com/file/d/19C7w4mEHcvnGdkyK7W4jA3D4W2Fw0VGA/view?usp=sharing" TargetMode="External"/><Relationship Id="rId301" Type="http://schemas.openxmlformats.org/officeDocument/2006/relationships/hyperlink" Target="https://www.google.com/maps/place/Swaram+by+TATA+Housing/@13.1848398,77.6633912,15z/data=!4m6!3m5!1s0x3bae1d0a5bdc08b7:0x8dd8922cf24b90c0!8m2!3d13.1848398!4d77.6633912!16s%2Fg%2F11q3qtqfwm?entry=ttu" TargetMode="External"/><Relationship Id="rId543" Type="http://schemas.openxmlformats.org/officeDocument/2006/relationships/hyperlink" Target="https://www.google.com/maps/place/Serene+Heights+by+Modern+Spaaces/@12.8624423,77.7665977,17z/data=!3m1!4b1!4m6!3m5!1s0x3bae738ca95571d9:0xd2bb5bb4755c9b32!8m2!3d12.8624371!4d77.769178!16s%2Fg%2F11w2fly92m?entry=ttu" TargetMode="External"/><Relationship Id="rId785" Type="http://schemas.openxmlformats.org/officeDocument/2006/relationships/hyperlink" Target="https://www.google.com/maps/place/Atmos+Silverwoods/@13.200872,77.546055,15z/data=!4m6!3m5!1s0x3bae21a13b07ce21:0x5a31856d952f1f75!8m2!3d13.200872!4d77.546055!16s%2Fg%2F11v43r2hx0?entry=ttu" TargetMode="External"/><Relationship Id="rId300" Type="http://schemas.openxmlformats.org/officeDocument/2006/relationships/hyperlink" Target="https://drive.google.com/file/d/1sK8csHOSZ2dlElhmuuLGr4JU6pv0HcHC/view?usp=drive_link" TargetMode="External"/><Relationship Id="rId542" Type="http://schemas.openxmlformats.org/officeDocument/2006/relationships/hyperlink" Target="https://drive.google.com/file/d/16g4YucksZ-eFAXBScCsIwWSrddOMxJgI/view?usp=drive_link" TargetMode="External"/><Relationship Id="rId784" Type="http://schemas.openxmlformats.org/officeDocument/2006/relationships/hyperlink" Target="https://www.google.com/maps/place/True+Blue+Napa+Valley/@13.1217977,77.6033111,15z/data=!4m6!3m5!1s0x3bae198561a402c7:0xbc82a6a8c88f4581!8m2!3d13.1217977!4d77.6033111!16s%2Fg%2F11v05x03dl?entry=ttu" TargetMode="External"/><Relationship Id="rId541" Type="http://schemas.openxmlformats.org/officeDocument/2006/relationships/hyperlink" Target="https://www.google.com/maps/place/12%C2%B054'53.4%22N+77%C2%B044'17.1%22E/@12.9148333,77.7174839,14z/data=!4m8!1m3!11m2!2sygqoO5k3RyqY2EwiZ_xmyw!3e3!3m3!8m2!3d12.9148333!4d77.7380833?entry=ttu" TargetMode="External"/><Relationship Id="rId783" Type="http://schemas.openxmlformats.org/officeDocument/2006/relationships/hyperlink" Target="https://drive.google.com/file/d/1aQ1-68tFs9kMYl_q-zwHyR75px55Jn1C/view?usp=sharing" TargetMode="External"/><Relationship Id="rId540" Type="http://schemas.openxmlformats.org/officeDocument/2006/relationships/hyperlink" Target="https://maps.app.goo.gl/nbn8uzyorSwS4yn89" TargetMode="External"/><Relationship Id="rId782" Type="http://schemas.openxmlformats.org/officeDocument/2006/relationships/hyperlink" Target="https://maps.app.goo.gl/TDNNfypwotMz6BUU9" TargetMode="External"/><Relationship Id="rId536" Type="http://schemas.openxmlformats.org/officeDocument/2006/relationships/hyperlink" Target="https://drive.google.com/file/d/1pXLoZA4VLHlCNaP0ttx2Ms_Sk-_CKdOV/view?usp=drive_link" TargetMode="External"/><Relationship Id="rId778" Type="http://schemas.openxmlformats.org/officeDocument/2006/relationships/hyperlink" Target="https://www.google.com/maps/place/Spring+Green+Meadows+Villas/@12.7364832,77.7326651,15.78z/data=!4m6!3m5!1s0x3bae6f006ec4cebf:0xa4aefc6a39ccfb0!8m2!3d12.7372064!4d77.7371972!16s%2Fg%2F11vm2bmkj1?entry=ttu" TargetMode="External"/><Relationship Id="rId535" Type="http://schemas.openxmlformats.org/officeDocument/2006/relationships/hyperlink" Target="https://www.google.com/maps/place/DSR+PARKWAY/@12.9150626,77.7102339,15z/data=!4m6!3m5!1s0x3bae134dbfa2d549:0x29fffcbe1bf66434!8m2!3d12.9150626!4d77.7102339!16s%2Fg%2F11fnqszkz7?entry=ttu" TargetMode="External"/><Relationship Id="rId777" Type="http://schemas.openxmlformats.org/officeDocument/2006/relationships/hyperlink" Target="https://maps.app.goo.gl/wGggTFmYULpqY88w8" TargetMode="External"/><Relationship Id="rId534" Type="http://schemas.openxmlformats.org/officeDocument/2006/relationships/hyperlink" Target="https://drive.google.com/file/d/1TTgV1W-vmrdnIsSUhEqBzRp4bKHGS0J6/view?usp=sharing" TargetMode="External"/><Relationship Id="rId776" Type="http://schemas.openxmlformats.org/officeDocument/2006/relationships/hyperlink" Target="https://drive.google.com/file/d/1c1YOQW6ej9oN5_ttAQOoz_7CeA37Ag8v/view?usp=drive_link" TargetMode="External"/><Relationship Id="rId533" Type="http://schemas.openxmlformats.org/officeDocument/2006/relationships/hyperlink" Target="https://maps.app.goo.gl/NFuk5RyY6kAgXub98" TargetMode="External"/><Relationship Id="rId775" Type="http://schemas.openxmlformats.org/officeDocument/2006/relationships/hyperlink" Target="https://maps.app.goo.gl/8hLvvkB12ntwjzSP8" TargetMode="External"/><Relationship Id="rId539" Type="http://schemas.openxmlformats.org/officeDocument/2006/relationships/hyperlink" Target="https://drive.google.com/file/d/1vEGFCYUVXUSI8peQQGflEfqNdKkHqrDs/view?usp=drive_link" TargetMode="External"/><Relationship Id="rId538" Type="http://schemas.openxmlformats.org/officeDocument/2006/relationships/hyperlink" Target="https://maps.app.goo.gl/4ELYdWDrQEr1N5zn7" TargetMode="External"/><Relationship Id="rId537" Type="http://schemas.openxmlformats.org/officeDocument/2006/relationships/hyperlink" Target="https://www.google.com/maps/place/Mana+Dale/@12.886956,77.7072184,15z/data=!4m6!3m5!1s0x3bae13979a1d685b:0x4e115945817a350!8m2!3d12.886956!4d77.7072184!16s%2Fg%2F11vbl93g8p?entry=ttu&amp;g_ep=EgoyMDI0MDgyOC4wIKXMDSoASAFQAw%3D%3D" TargetMode="External"/><Relationship Id="rId779" Type="http://schemas.openxmlformats.org/officeDocument/2006/relationships/hyperlink" Target="https://www.google.com/maps/place/Adarsh+Wisteria/@13.0818194,77.6558988,15z/data=!4m6!3m5!1s0x3bae1a1f40000001:0x9ed4620ad605f55f!8m2!3d13.0818194!4d77.6558988!16s%2Fg%2F11gfccp2h_?entry=ttu" TargetMode="External"/><Relationship Id="rId770" Type="http://schemas.openxmlformats.org/officeDocument/2006/relationships/hyperlink" Target="https://maps.app.goo.gl/Tb35F5LLd7n9ruNQ7" TargetMode="External"/><Relationship Id="rId532" Type="http://schemas.openxmlformats.org/officeDocument/2006/relationships/hyperlink" Target="https://www.google.com/maps/place/Godrej+Park+Retreat,+Bangalore/@12.8935254,77.7048546,15z/data=!4m6!3m5!1s0x3bae13fc158cf447:0x441ed34a9d1d173e!8m2!3d12.8935254!4d77.7048546!16s%2Fg%2F11p5zk89gz?entry=ttu" TargetMode="External"/><Relationship Id="rId774" Type="http://schemas.openxmlformats.org/officeDocument/2006/relationships/hyperlink" Target="https://www.google.com/maps/place/Embassy+Springs,+MSEC+Rd,+Navarathna+Agrahara,+Karnataka+562157/@13.2026171,77.6241374,17z/data=!3m1!4b1!4m6!3m5!1s0x3bae1e5b7f344b7b:0xa45981e90accd8ed!8m2!3d13.2026171!4d77.6241374!16s%2Fg%2F11cr_0qr84?entry=ttu" TargetMode="External"/><Relationship Id="rId531" Type="http://schemas.openxmlformats.org/officeDocument/2006/relationships/hyperlink" Target="https://www.google.com/maps/place/Bluewaters+by+SJR+Primecorp/@12.8851195,77.6652902,17z/data=!3m1!4b1!4m6!3m5!1s0x3bae13fa1a321f9b:0x9ec56d59fc7e245e!8m2!3d12.8851143!4d77.6678705!16s%2Fg%2F11h8r8s08n?entry=ttu" TargetMode="External"/><Relationship Id="rId773" Type="http://schemas.openxmlformats.org/officeDocument/2006/relationships/hyperlink" Target="https://www.google.com/maps/place/Adarsh+Lumina/@12.8953895,77.6882037,17z/data=!3m1!4b1!4m6!3m5!1s0x3bae130079578b1d:0x370d379f458ac34a!8m2!3d12.8953843!4d77.690784!16s%2Fg%2F11lf4xf3d0?entry=ttu" TargetMode="External"/><Relationship Id="rId530" Type="http://schemas.openxmlformats.org/officeDocument/2006/relationships/hyperlink" Target="https://drive.google.com/file/d/16IBg7oBfDNKAN0Dm93tJrY5K4AudTKty/view?usp=drive_link" TargetMode="External"/><Relationship Id="rId772" Type="http://schemas.openxmlformats.org/officeDocument/2006/relationships/hyperlink" Target="https://drive.google.com/file/d/1jbzbHFmi3NVLKTDIxr11EAKB8YYpg29-/view?usp=sharing" TargetMode="External"/><Relationship Id="rId771" Type="http://schemas.openxmlformats.org/officeDocument/2006/relationships/hyperlink" Target="https://maps.app.goo.gl/yRDh69fimZz9StLu6" TargetMode="External"/><Relationship Id="rId327" Type="http://schemas.openxmlformats.org/officeDocument/2006/relationships/hyperlink" Target="https://drive.google.com/file/d/1v-MJsdwgUnln-zLoVoWXbpnG_vu_iWSY/view?usp=drive_link" TargetMode="External"/><Relationship Id="rId569" Type="http://schemas.openxmlformats.org/officeDocument/2006/relationships/hyperlink" Target="https://www.google.com/maps/place/Nandi+Meraki/@12.8564801,77.6064589,21z/data=!4m14!1m7!3m6!1s0x3bae6b0004a03d63:0xc24d8aafe5e1d423!2sNandi+Meraki!8m2!3d12.8565869!4d77.606467!16s%2Fg%2F11vk3yz4jx!3m5!1s0x3bae6b0004a03d63:0xc24d8aafe5e1d423!8m2!3d12.8565869!4d77.606467!16s%2Fg%2F11vk3yz4jx?entry=ttu" TargetMode="External"/><Relationship Id="rId326" Type="http://schemas.openxmlformats.org/officeDocument/2006/relationships/hyperlink" Target="https://maps.app.goo.gl/H4JwSnWstL3PeAD96" TargetMode="External"/><Relationship Id="rId568" Type="http://schemas.openxmlformats.org/officeDocument/2006/relationships/hyperlink" Target="https://drive.google.com/file/d/1Zf-KsiyjRpRmYJTxdLElkVTutPWbs9DE/view?usp=drive_link" TargetMode="External"/><Relationship Id="rId325" Type="http://schemas.openxmlformats.org/officeDocument/2006/relationships/hyperlink" Target="https://drive.google.com/file/d/18Qxj3gaWtn-7DTn1wgXcuTskBXjIVYy2/view?usp=drive_link" TargetMode="External"/><Relationship Id="rId567" Type="http://schemas.openxmlformats.org/officeDocument/2006/relationships/hyperlink" Target="https://www.google.com/maps/place/Assetz+Codename+The+Urban+Sanctum/@12.8875361,77.6878061,15.65z/data=!4m20!1m13!4m12!1m4!2m2!1d77.6650654!2d12.8914716!4e1!1m6!1m2!1s0x3bae6d17866dd7d3:0xca56e3fe2aa9d142!2sAssetz+Codename+The+Urban+Sanctum,+Off+Hosa+Road,+South,+near+Bengaluru,+Bengaluru,+Karnataka+560066!2m2!1d77.6853654!2d12.8896003!3m5!1s0x3bae6d17866dd7d3:0xca56e3fe2aa9d142!8m2!3d12.8896003!4d77.6853654!16s%2Fg%2F11vlvlq77q?entry=ttu" TargetMode="External"/><Relationship Id="rId324" Type="http://schemas.openxmlformats.org/officeDocument/2006/relationships/hyperlink" Target="https://www.google.com/maps/place/Inspira+Tropical+Garden/@12.8443733,77.6877186,15z/data=!4m6!3m5!1s0x3bae6d45e03ab0dd:0xadff2d04d9ed8165!8m2!3d12.8443733!4d77.6877186!16s%2Fg%2F11t3hr_pj0?entry=ttu" TargetMode="External"/><Relationship Id="rId566" Type="http://schemas.openxmlformats.org/officeDocument/2006/relationships/hyperlink" Target="https://www.google.com/maps/place/Pride+Euphora/@13.0208272,77.7087987,17z/data=!3m1!4b1!4m6!3m5!1s0x3bae11abcb5b16a7:0xdc4e806fed55b47d!8m2!3d13.020822!4d77.711379!16s%2Fg%2F11l1m2y43z?entry=ttu" TargetMode="External"/><Relationship Id="rId329" Type="http://schemas.openxmlformats.org/officeDocument/2006/relationships/hyperlink" Target="https://www.google.com/maps/place/The+Akshara+valley+address/@12.8893552,77.4787174,15z/data=!4m2!3m1!1s0x0:0xb0aec982a44add8f?sa=X&amp;ved=1t:2428&amp;ictx=111" TargetMode="External"/><Relationship Id="rId328" Type="http://schemas.openxmlformats.org/officeDocument/2006/relationships/hyperlink" Target="https://www.google.com/maps/place/Purva+Promenade/@13.06233,77.6630425,15z/data=!4m6!3m5!1s0x3bae1758db2b5cf5:0xd3314b37b2b694e8!8m2!3d13.06233!4d77.6630425!16s%2Fg%2F11qpzmyqr8?entry=ttu" TargetMode="External"/><Relationship Id="rId561" Type="http://schemas.openxmlformats.org/officeDocument/2006/relationships/hyperlink" Target="https://drive.google.com/file/d/1x3etqEpW2x6SAkOndcAz-GqIXzcRT5y0/view?usp=drive_link" TargetMode="External"/><Relationship Id="rId560" Type="http://schemas.openxmlformats.org/officeDocument/2006/relationships/hyperlink" Target="https://maps.app.goo.gl/MReGCjBuwpo1YpyLA" TargetMode="External"/><Relationship Id="rId323" Type="http://schemas.openxmlformats.org/officeDocument/2006/relationships/hyperlink" Target="https://drive.google.com/file/d/1qpe--tqtmRPr6w1xn3lB4r5TTojvuIuT/view?usp=drive_link" TargetMode="External"/><Relationship Id="rId565" Type="http://schemas.openxmlformats.org/officeDocument/2006/relationships/hyperlink" Target="https://maps.app.goo.gl/gRAgec1p3c4uBUbv5" TargetMode="External"/><Relationship Id="rId322" Type="http://schemas.openxmlformats.org/officeDocument/2006/relationships/hyperlink" Target="https://maps.app.goo.gl/SGud5FSxhhENyDEm9" TargetMode="External"/><Relationship Id="rId564" Type="http://schemas.openxmlformats.org/officeDocument/2006/relationships/hyperlink" Target="https://drive.google.com/file/d/18REbFnNi6Cj1tTwQ_o6N5w9DAovPo_oR/view?usp=drive_link" TargetMode="External"/><Relationship Id="rId321" Type="http://schemas.openxmlformats.org/officeDocument/2006/relationships/hyperlink" Target="https://drive.google.com/file/d/1bXrnw0gYaYUze_GI-JfUXLCCkN2qB1aa/view?usp=sharing" TargetMode="External"/><Relationship Id="rId563" Type="http://schemas.openxmlformats.org/officeDocument/2006/relationships/hyperlink" Target="https://www.google.com/maps/place/Merusri+Sunlit+Grove/@13.2314639,77.6986021,15z/data=!4m14!1m7!3m6!1s0x3bae1dbdae94e2d3:0x71f3e95f274e71b8!2sMerusri+Sunlit+Grove!8m2!3d13.2314639!4d77.6986021!16s%2Fg%2F11s3ck4thn!3m5!1s0x3bae1dbdae94e2d3:0x71f3e95f274e71b8!8m2!3d13.2314639!4d77.6986021!16s%2Fg%2F11s3ck4thn?entry=ttu" TargetMode="External"/><Relationship Id="rId320" Type="http://schemas.openxmlformats.org/officeDocument/2006/relationships/hyperlink" Target="https://maps.app.goo.gl/duEkm7z7RtRocin6A" TargetMode="External"/><Relationship Id="rId562" Type="http://schemas.openxmlformats.org/officeDocument/2006/relationships/hyperlink" Target="https://www.google.com/maps/place/Adarsh+Savana/@13.2087381,77.6037553,15z/data=!4m2!3m1!1s0x0:0x74e32bba6f5e7182?sa=X&amp;ved=2ahUKEwi5_qmB_96DAxVJ1TgGHQoNBhwQ_BJ6BAhLEAA" TargetMode="External"/><Relationship Id="rId316" Type="http://schemas.openxmlformats.org/officeDocument/2006/relationships/hyperlink" Target="https://www.google.com/maps/place/Vajram+Newtown/@13.0780256,77.5947121,13z/data=!4m19!1m12!4m11!1m3!2m2!1d77.6362541!2d13.0776076!1m6!1m2!1s0x3bae1538b1ec5f85:0x3a0249f588e7d381!2sSurvey+No.+63%2F1,+Shri+Vijayaraja+Estate,+Jakkur+Post,+Thanisandra+Main+Rd,+Chokkanahalli,+Bengaluru,+Karnataka+560064!2m2!1d77.6355719!2d13.0784567!3m5!1s0x3bae1538b1ec5f85:0x3a0249f588e7d381!8m2!3d13.0784567!4d77.6355719!16s%2Fg%2F12hslbtsh?entry=ttu" TargetMode="External"/><Relationship Id="rId558" Type="http://schemas.openxmlformats.org/officeDocument/2006/relationships/hyperlink" Target="https://drive.google.com/file/d/1GSsBtrWqBaK8jNghXjT43EgRHvMv9pEq/view?usp=sharing" TargetMode="External"/><Relationship Id="rId315" Type="http://schemas.openxmlformats.org/officeDocument/2006/relationships/hyperlink" Target="https://www.google.com/maps/place/Shanders+South+City/@12.8483928,77.6913509,15z/data=!4m2!3m1!1s0x0:0x326a24dda56fb71f?sa=X&amp;ved=2ahUKEwjiy4fav8GEAxUcTmwGHeLADfwQ_BJ6BAhREAA" TargetMode="External"/><Relationship Id="rId557" Type="http://schemas.openxmlformats.org/officeDocument/2006/relationships/hyperlink" Target="https://maps.app.goo.gl/aE3pNnX8wLRKE5Wf7" TargetMode="External"/><Relationship Id="rId799" Type="http://schemas.openxmlformats.org/officeDocument/2006/relationships/hyperlink" Target="https://drive.google.com/file/d/1BaV9ad5sPTFn0hDc1gro8Jk7ixWs_t9S/view?usp=drive_link" TargetMode="External"/><Relationship Id="rId314" Type="http://schemas.openxmlformats.org/officeDocument/2006/relationships/hyperlink" Target="https://drive.google.com/file/d/16UQyQtWyIZDiu-QV2qvZeAxFlqzodTpJ/view?usp=sharing" TargetMode="External"/><Relationship Id="rId556" Type="http://schemas.openxmlformats.org/officeDocument/2006/relationships/hyperlink" Target="https://www.google.com/maps/place/Sattva+East+Crest/@13.043292,77.7482917,15z/data=!4m2!3m1!1s0x0:0x842a6fd169b7b01?sa=X&amp;ved=1t:2428&amp;ictx=111" TargetMode="External"/><Relationship Id="rId798" Type="http://schemas.openxmlformats.org/officeDocument/2006/relationships/hyperlink" Target="https://www.google.com/maps/place/Grand+La+Palazzo/@12.8323493,77.7283662,16.1z/data=!4m14!1m7!3m6!1s0x3bae6dc38e32a109:0xc9f071c021c3f6b4!2sGrand+La+Palazzo!8m2!3d12.8361237!4d77.7315039!16s%2Fg%2F11vjb9950p!3m5!1s0x3bae6dc38e32a109:0xc9f071c021c3f6b4!8m2!3d12.8361237!4d77.7315039!16s%2Fg%2F11vjb9950p?entry=ttu" TargetMode="External"/><Relationship Id="rId313" Type="http://schemas.openxmlformats.org/officeDocument/2006/relationships/hyperlink" Target="https://maps.app.goo.gl/WHCXaRGnfeJ3KdMN6" TargetMode="External"/><Relationship Id="rId555" Type="http://schemas.openxmlformats.org/officeDocument/2006/relationships/hyperlink" Target="https://drive.google.com/file/d/1SdQ1BUObhVOQEkltfsQVpZVYq71zF8pn/view?usp=drive_link" TargetMode="External"/><Relationship Id="rId797" Type="http://schemas.openxmlformats.org/officeDocument/2006/relationships/hyperlink" Target="https://drive.google.com/file/d/1SPXniwAqyHixiZmEtGnixIVZrC_UNUrp/view?usp=drive_link" TargetMode="External"/><Relationship Id="rId319" Type="http://schemas.openxmlformats.org/officeDocument/2006/relationships/hyperlink" Target="https://maps.app.goo.gl/tSqPWonZZ8HJqz1i7" TargetMode="External"/><Relationship Id="rId318" Type="http://schemas.openxmlformats.org/officeDocument/2006/relationships/hyperlink" Target="https://maps.app.goo.gl/musC49ED5BTsuoSY9" TargetMode="External"/><Relationship Id="rId317" Type="http://schemas.openxmlformats.org/officeDocument/2006/relationships/hyperlink" Target="https://drive.google.com/file/d/1kqF6kWGje3T1u5LeWd7aD4fx9hAqG8l2/view?usp=drive_link" TargetMode="External"/><Relationship Id="rId559" Type="http://schemas.openxmlformats.org/officeDocument/2006/relationships/hyperlink" Target="https://www.google.com/maps/place/Sekhar+Alturas/@13.0095085,77.7425121,15.56z/data=!4m6!3m5!1s0x3bae11d75c644fad:0x3e5bca139b23be47!8m2!3d13.0088126!4d77.7404838!16s%2Fg%2F11fx8ygrgp?entry=ttu" TargetMode="External"/><Relationship Id="rId550" Type="http://schemas.openxmlformats.org/officeDocument/2006/relationships/hyperlink" Target="https://maps.app.goo.gl/9SSuZP1zaZnMUqNw8" TargetMode="External"/><Relationship Id="rId792" Type="http://schemas.openxmlformats.org/officeDocument/2006/relationships/hyperlink" Target="https://www.google.com/maps/place/Ark+Oak+Tree/@12.9842399,77.7643378,15z/data=!4m6!3m5!1s0x3bae0f9481b59693:0x243f6927b744f4e0!8m2!3d12.9842399!4d77.7643378!16s%2Fg%2F11s1y1k6jt?entry=ttu" TargetMode="External"/><Relationship Id="rId791" Type="http://schemas.openxmlformats.org/officeDocument/2006/relationships/hyperlink" Target="https://www.google.com/maps/place/Subha+Ecostone/@12.7890628,77.6953719,20.87z/data=!4m14!1m7!3m6!1s0x3bae6f4477ba2753:0xc7f174547f2e5e2d!2sSubha+Ecostone!8m2!3d12.789107!4d77.6953842!16s%2Fg%2F11sqkcnbmy!3m5!1s0x3bae6f4477ba2753:0xc7f174547f2e5e2d!8m2!3d12.789107!4d77.6953842!16s%2Fg%2F11sqkcnbmy?entry=ttu" TargetMode="External"/><Relationship Id="rId790" Type="http://schemas.openxmlformats.org/officeDocument/2006/relationships/hyperlink" Target="https://drive.google.com/file/d/1bdKhi-2C8pzDUci5io0-wtzRo06TyZ0j/view?usp=drive_link" TargetMode="External"/><Relationship Id="rId312" Type="http://schemas.openxmlformats.org/officeDocument/2006/relationships/hyperlink" Target="https://drive.google.com/file/d/1TTyB6m_Kk3_GkIIM3XPIjppr1Xnai2Ea/view?usp=drive_link" TargetMode="External"/><Relationship Id="rId554" Type="http://schemas.openxmlformats.org/officeDocument/2006/relationships/hyperlink" Target="https://www.google.com/maps/place/Assetz+Marq+3.0+Tower+8/@13.0234113,77.762695,15z/data=!4m2!3m1!1s0x0:0x3d1ac92616d3d5c8?sa=X&amp;ved=2ahUKEwiD3-3yxfqCAxXDVWwGHbArAIUQ_BJ6BAgPEAA" TargetMode="External"/><Relationship Id="rId796" Type="http://schemas.openxmlformats.org/officeDocument/2006/relationships/hyperlink" Target="https://www.google.com/maps/place/Green+Boulevard+-+21+Castle/@12.8318262,77.7775365,13.81z/data=!4m6!3m5!1s0x3bae735fa4068a51:0xdeade77b057c8cf4!8m2!3d12.8362097!4d77.7766629!16s%2Fg%2F11p06yy0bw?entry=ttu" TargetMode="External"/><Relationship Id="rId311" Type="http://schemas.openxmlformats.org/officeDocument/2006/relationships/hyperlink" Target="https://maps.app.goo.gl/PS7pgMoo5neshfLP6" TargetMode="External"/><Relationship Id="rId553" Type="http://schemas.openxmlformats.org/officeDocument/2006/relationships/hyperlink" Target="https://drive.google.com/file/d/18kLGXjgVkmMjhYEACAFNIJBxPbc760t6/view?usp=drive_link" TargetMode="External"/><Relationship Id="rId795" Type="http://schemas.openxmlformats.org/officeDocument/2006/relationships/hyperlink" Target="https://drive.google.com/file/d/1lzRWEEdXMrIMXcApIF3v5uX4uxRJlnnk/view?usp=drive_link" TargetMode="External"/><Relationship Id="rId310" Type="http://schemas.openxmlformats.org/officeDocument/2006/relationships/hyperlink" Target="https://drive.google.com/file/d/1G0BGcLzq8NA0ICIua1Iqns1CfNB9Z5Yu/view?usp=drive_link" TargetMode="External"/><Relationship Id="rId552" Type="http://schemas.openxmlformats.org/officeDocument/2006/relationships/hyperlink" Target="https://www.google.com/maps/place/Skanda+Lakefront/@12.8985415,77.5650106,15z/data=!4m6!3m5!1s0x3bae15e0b1cc6ae1:0xdf5ab40dcdba1da1!8m2!3d12.8985415!4d77.5650106!16s%2Fg%2F1thxp281?entry=ttu" TargetMode="External"/><Relationship Id="rId794" Type="http://schemas.openxmlformats.org/officeDocument/2006/relationships/hyperlink" Target="https://www.google.com/maps/place/GR+Sitara/@12.8811834,77.671772,15.16z/data=!4m6!3m5!1s0x3bae6d48e4143435:0x6f5dc60d862cf2f6!8m2!3d12.8806382!4d77.6760107!16s%2Fg%2F11rtp0ml5w?hl=en&amp;entry=ttu" TargetMode="External"/><Relationship Id="rId551" Type="http://schemas.openxmlformats.org/officeDocument/2006/relationships/hyperlink" Target="https://drive.google.com/file/d/1bcSrg-BkSVpG7FMAlanSA-2IZ9HUp_P3/view?usp=drive_link" TargetMode="External"/><Relationship Id="rId793" Type="http://schemas.openxmlformats.org/officeDocument/2006/relationships/hyperlink" Target="https://drive.google.com/file/d/1u0VlK5tmSsviqJEi3UtQZynGXqRNDkSQ/view?usp=drive_link" TargetMode="External"/><Relationship Id="rId297" Type="http://schemas.openxmlformats.org/officeDocument/2006/relationships/hyperlink" Target="https://www.google.com/maps/place/DSR+Highland+Greenz/@12.8958863,77.6944425,15z/data=!4m6!3m5!1s0x3bae133e1dbc274f:0x4c526235f3f5dfbb!8m2!3d12.8958863!4d77.6944425!16s%2Fg%2F11qbs4dhcd?entry=ttu" TargetMode="External"/><Relationship Id="rId296" Type="http://schemas.openxmlformats.org/officeDocument/2006/relationships/hyperlink" Target="https://www.google.com/maps/place/Orchid+Salisbury-+Goyal+%26+Co+%7C+Hariyana+Group/@13.0900364,77.6353552,15z/data=!4m6!3m5!1s0x3bae19dd1e5e657b:0xa3ff22f43519dc6a!8m2!3d13.0900364!4d77.6353552!16s%2Fg%2F11tsn2y1vb?entry=ttu" TargetMode="External"/><Relationship Id="rId295" Type="http://schemas.openxmlformats.org/officeDocument/2006/relationships/hyperlink" Target="https://drive.google.com/file/d/1bRjbDv5jro0dmRMt9GZzIAxRQIqt-KjQ/view?usp=drive_link" TargetMode="External"/><Relationship Id="rId294" Type="http://schemas.openxmlformats.org/officeDocument/2006/relationships/hyperlink" Target="https://maps.app.goo.gl/QrzR6SpQbiCAdZMw7" TargetMode="External"/><Relationship Id="rId299" Type="http://schemas.openxmlformats.org/officeDocument/2006/relationships/hyperlink" Target="https://www.google.com/maps/place/Esteem+Kings+Court/@12.9021306,77.5976507,15z/data=!4m6!3m5!1s0x3bae156d7ea6c133:0x1197003c62d1d891!8m2!3d12.9021306!4d77.5976507!16s%2Fg%2F11h4fhrj28?entry=ttu" TargetMode="External"/><Relationship Id="rId298" Type="http://schemas.openxmlformats.org/officeDocument/2006/relationships/hyperlink" Target="https://drive.google.com/file/d/1DNRgL3apbY_vsk2fZa-Wry4YUZXyhVQU/view?usp=drive_link" TargetMode="External"/><Relationship Id="rId271" Type="http://schemas.openxmlformats.org/officeDocument/2006/relationships/hyperlink" Target="https://maps.app.goo.gl/ButeMbq9WorjNRk3A" TargetMode="External"/><Relationship Id="rId270" Type="http://schemas.openxmlformats.org/officeDocument/2006/relationships/hyperlink" Target="https://drive.google.com/file/d/1mznv6veQjFBgLcqb1JjW6G2VafCZeNMe/view?usp=drive_link" TargetMode="External"/><Relationship Id="rId269" Type="http://schemas.openxmlformats.org/officeDocument/2006/relationships/hyperlink" Target="https://www.google.com/maps/place/Chandrika+Paradise/@12.7241331,77.6956244,15z/data=!4m6!3m5!1s0x3bae6f92995d7867:0x98af4c5306f4a107!8m2!3d12.7241331!4d77.6956244!16s%2Fg%2F11sjtj_0f0?entry=ttu" TargetMode="External"/><Relationship Id="rId264" Type="http://schemas.openxmlformats.org/officeDocument/2006/relationships/hyperlink" Target="https://maps.app.goo.gl/udKV6qnwSC4DHvdE6" TargetMode="External"/><Relationship Id="rId263" Type="http://schemas.openxmlformats.org/officeDocument/2006/relationships/hyperlink" Target="https://maps.app.goo.gl/aRdBRL4BptCA71WR7" TargetMode="External"/><Relationship Id="rId262" Type="http://schemas.openxmlformats.org/officeDocument/2006/relationships/hyperlink" Target="https://www.google.com/maps/place/Raagam+by+Tata+Housing/@13.0427377,77.4813044,11z/data=!4m20!1m13!4m12!1m4!2m2!1d77.6650654!2d12.8914716!4e1!1m6!1m2!1s0x3bae1d00287e81b3:0xb6d490c7559ec894!2s5MV8%2BMX2+Raagam+by+Tata+Housing,+Shettigere,+Doddajala+Amanikere,+Karnataka+562157!2m2!1d77.6673928!2d13.1941442!3m5!1s0x3bae1d00287e81b3:0xb6d490c7559ec894!8m2!3d13.1941442!4d77.6673928!16s%2Fg%2F11y2nrbl2n?entry=ttu" TargetMode="External"/><Relationship Id="rId261" Type="http://schemas.openxmlformats.org/officeDocument/2006/relationships/hyperlink" Target="https://drive.google.com/file/d/1xcmFQhigCi8GqxmLgSDBM5Wg-3npXl88/view?usp=sharing" TargetMode="External"/><Relationship Id="rId268" Type="http://schemas.openxmlformats.org/officeDocument/2006/relationships/hyperlink" Target="https://drive.google.com/file/d/1ylgev6dpa1OQ3_eSIjUunuwzztBzJuog/view?usp=drive_link" TargetMode="External"/><Relationship Id="rId267" Type="http://schemas.openxmlformats.org/officeDocument/2006/relationships/hyperlink" Target="https://maps.app.goo.gl/9VRfAUdSMKA1pQ7z5" TargetMode="External"/><Relationship Id="rId266" Type="http://schemas.openxmlformats.org/officeDocument/2006/relationships/hyperlink" Target="https://www.google.com/maps/place/Provident+Capella/@12.9784298,77.7768314,13.15z/data=!4m6!3m5!1s0x3bae0f426171efe5:0x7c46453cb4fe95be!8m2!3d12.9927675!4d77.8060346!16s%2Fg%2F11h6crt112?entry=ttu" TargetMode="External"/><Relationship Id="rId265" Type="http://schemas.openxmlformats.org/officeDocument/2006/relationships/hyperlink" Target="https://drive.google.com/file/d/1YakwvkQjVVNhWhZdkqujHCoXcko_jE6T/view?usp=sharing" TargetMode="External"/><Relationship Id="rId260" Type="http://schemas.openxmlformats.org/officeDocument/2006/relationships/hyperlink" Target="https://www.google.com/maps/place/Govianu+Jodidhar+Atlantis/@13.0642075,77.5889314,15z/data=!4m6!3m5!1s0x3bae198da7df424f:0x77a8e08142f31b37!8m2!3d13.0642075!4d77.5889314!16s%2Fg%2F11fjqk37ng?entry=ttu" TargetMode="External"/><Relationship Id="rId259" Type="http://schemas.openxmlformats.org/officeDocument/2006/relationships/hyperlink" Target="https://drive.google.com/file/d/1E1zUpkEctDyatO4JDsyhDpFwDygr0C2y/view?usp=drive_link" TargetMode="External"/><Relationship Id="rId258" Type="http://schemas.openxmlformats.org/officeDocument/2006/relationships/hyperlink" Target="https://maps.app.goo.gl/oVpVhfPpVY7KaEoa7" TargetMode="External"/><Relationship Id="rId253" Type="http://schemas.openxmlformats.org/officeDocument/2006/relationships/hyperlink" Target="https://drive.google.com/file/d/11lLNoSUIjdiV2xikjxV6KpJhcNvAEXOB/view?usp=sharing" TargetMode="External"/><Relationship Id="rId495" Type="http://schemas.openxmlformats.org/officeDocument/2006/relationships/hyperlink" Target="https://drive.google.com/file/d/16iL7DU9gTucNqAklR4H-BaXCf8GkgNzZ/view?usp=drive_link" TargetMode="External"/><Relationship Id="rId252" Type="http://schemas.openxmlformats.org/officeDocument/2006/relationships/hyperlink" Target="https://maps.app.goo.gl/Dnx6xWLRjgR8xeAF8" TargetMode="External"/><Relationship Id="rId494" Type="http://schemas.openxmlformats.org/officeDocument/2006/relationships/hyperlink" Target="https://www.google.com/maps/place/Subha+Ecostone/@12.789107,77.6953842,15z/data=!4m2!3m1!1s0x0:0xc7f174547f2e5e2d?sa=X&amp;ved=2ahUKEwjz3ZbwnP2CAxWQSmwGHTlTCbEQ_BJ6BAgMEAA" TargetMode="External"/><Relationship Id="rId251" Type="http://schemas.openxmlformats.org/officeDocument/2006/relationships/hyperlink" Target="https://drive.google.com/file/d/1yF9_S1YN7FbkevmFowMK81db7L89Dv8V/view?usp=drive_link" TargetMode="External"/><Relationship Id="rId493" Type="http://schemas.openxmlformats.org/officeDocument/2006/relationships/hyperlink" Target="https://www.google.com/maps/place/Vaishno+Ambaram/@12.9267531,77.7278425,15z/data=!4m2!3m1!1s0x0:0x66a73c740e514e31?sa=X&amp;ved=2ahUKEwiou5Wd74mDAxWmUGwGHSenB9EQ_BJ6BAhHEAA" TargetMode="External"/><Relationship Id="rId250" Type="http://schemas.openxmlformats.org/officeDocument/2006/relationships/hyperlink" Target="https://www.google.com/maps/place/12%C2%B053'46.6%22N+77%C2%B031'40.1%22E/@12.896287,77.527808,15z/data=!4m4!3m3!8m2!3d12.8962865!4d77.5278085?hl=en-IN&amp;entry=ttu" TargetMode="External"/><Relationship Id="rId492" Type="http://schemas.openxmlformats.org/officeDocument/2006/relationships/hyperlink" Target="https://drive.google.com/file/d/15lrImMT2fCkZQperW0THVV_KK0DTXGLY/view?usp=drive_link" TargetMode="External"/><Relationship Id="rId257" Type="http://schemas.openxmlformats.org/officeDocument/2006/relationships/hyperlink" Target="https://www.google.com/maps/place/Sattva+Anugraha/@12.9825963,77.5189096,15z/data=!4m6!3m5!1s0x3bae3dccabfd59fd:0xd984aedaefa8858b!8m2!3d12.9825963!4d77.5189096!16s%2Fg%2F11c2hkwchh?entry=ttu" TargetMode="External"/><Relationship Id="rId499" Type="http://schemas.openxmlformats.org/officeDocument/2006/relationships/hyperlink" Target="https://www.google.com/maps/place/DSR+RR+Avenues/@13.1066822,77.581346,15z/data=!4m6!3m5!1s0x3bae193095daf92b:0x3b9ef8a1303a581e!8m2!3d13.1066822!4d77.581346!16s%2Fg%2F11h5l5w7d5?entry=ttu" TargetMode="External"/><Relationship Id="rId256" Type="http://schemas.openxmlformats.org/officeDocument/2006/relationships/hyperlink" Target="https://www.google.com/maps/place/Brigade+Oasis/@13.2682514,77.6678146,15z/data=!4m6!3m5!1s0x3bb1e38495852f95:0xf0e076d49566ecd7!8m2!3d13.2682514!4d77.6678146!16s%2Fg%2F11jz3b5dyl?entry=ttu" TargetMode="External"/><Relationship Id="rId498" Type="http://schemas.openxmlformats.org/officeDocument/2006/relationships/hyperlink" Target="https://drive.google.com/file/d/18XV6KkuCIuJrhX8l8XLV8M-Uqzn6dTqr/view?usp=drive_link" TargetMode="External"/><Relationship Id="rId255" Type="http://schemas.openxmlformats.org/officeDocument/2006/relationships/hyperlink" Target="https://drive.google.com/file/d/1o0yHnHDa_qfI_eU7ba-Twd2FgXEU4dlS/view?usp=drive_link" TargetMode="External"/><Relationship Id="rId497" Type="http://schemas.openxmlformats.org/officeDocument/2006/relationships/hyperlink" Target="https://www.google.com/maps/place/Orchid+Bloomsberry+-+Goyal+%26+Co+%7C+Hariyana+Group/@12.8305125,77.6827362,11.7z/data=!4m6!3m5!1s0x3bae138844e1b105:0xcaa59cf20feadf76!8m2!3d12.9396242!4d77.7209764!16s%2Fg%2F11r3c1071k?entry=ttu" TargetMode="External"/><Relationship Id="rId254" Type="http://schemas.openxmlformats.org/officeDocument/2006/relationships/hyperlink" Target="https://www.google.com/maps/place/13%C2%B000'59.8%22N+77%C2%B043'43.4%22E/@13.0166448,77.7282474,19.66z/data=!4m4!3m3!8m2!3d13.0166111!4d77.7287222?entry=ttu" TargetMode="External"/><Relationship Id="rId496" Type="http://schemas.openxmlformats.org/officeDocument/2006/relationships/hyperlink" Target="https://rera.karnataka.gov.in/projectViewDetails?gclid=CjwKCAiA1MCrBhAoEiwAC2d64SWKIdMVxdQatArdOOv_WvB1SbLpG7fjfX2ZEMie-se8rK7P_XKNVhoC1HwQAvD_BwE" TargetMode="External"/><Relationship Id="rId293" Type="http://schemas.openxmlformats.org/officeDocument/2006/relationships/hyperlink" Target="https://drive.google.com/file/d/16NDgsTjA6J_bpG0JYCCsuaW3bpnxfg4U/view?usp=sharing" TargetMode="External"/><Relationship Id="rId292" Type="http://schemas.openxmlformats.org/officeDocument/2006/relationships/hyperlink" Target="https://www.google.com/maps/place/Kumari+Oakville+-+Villas+in+Sarjapur+%7C+Villas+in+Sarjapur+Road+Bangalore/@12.8842627,77.7869409,15z/data=!4m6!3m5!1s0x3bae739c9ca6b6c7:0x4c94bea4e4a521b!8m2!3d12.8842627!4d77.7869409!16s%2Fg%2F11hdj5xjj8?entry=ttu" TargetMode="External"/><Relationship Id="rId291" Type="http://schemas.openxmlformats.org/officeDocument/2006/relationships/hyperlink" Target="https://drive.google.com/file/d/1sFvR9K4mdCVaDsCs3LjlJtDMwtLoDnhc/view?usp=drive_link" TargetMode="External"/><Relationship Id="rId290" Type="http://schemas.openxmlformats.org/officeDocument/2006/relationships/hyperlink" Target="https://www.google.com/maps/place/Aratt+Alchemy+Elixir/@12.8261336,77.6548833,15z/data=!4m6!3m5!1s0x3bae6c788a8b6bfb:0x21960da25cb946f2!8m2!3d12.8261336!4d77.6548833!16s%2Fg%2F11gfh8fgzk?entry=ttu" TargetMode="External"/><Relationship Id="rId286" Type="http://schemas.openxmlformats.org/officeDocument/2006/relationships/hyperlink" Target="https://www.google.com/maps/place/Subram+Jade+Gardens+-+A+Premium+Apartment+Project/@12.992555,77.4501875,12z/data=!4m20!1m13!4m12!1m4!2m2!1d77.6650654!2d12.8914716!4e1!1m6!1m2!1s0x3bae3dd22d274cb9:0x6bc5bd1ac706317a!2sSubram+Jade+Gardens+-+A+Premium+Apartment+Project,+Rukmini+Nagar,+near+HMT+Layout,+Doddabidarakallu,+Bengaluru,+Karnataka+560073!2m2!1d77.4942226!2d13.0404534!3m5!1s0x3bae3dd22d274cb9:0x6bc5bd1ac706317a!8m2!3d13.0404534!4d77.4942226!16s%2Fg%2F11h24qn4qg?entry=ttu" TargetMode="External"/><Relationship Id="rId285" Type="http://schemas.openxmlformats.org/officeDocument/2006/relationships/hyperlink" Target="https://maps.app.goo.gl/k86XBpKg63UsU4Zq9" TargetMode="External"/><Relationship Id="rId284" Type="http://schemas.openxmlformats.org/officeDocument/2006/relationships/hyperlink" Target="https://www.google.com/maps/place/SOBHA+Athena/@13.0772431,77.6341635,15z/data=!4m6!3m5!1s0x3bae1917c6133fa9:0x56b11a0a00514cfc!8m2!3d13.0772431!4d77.6341635!16s%2Fg%2F11n68jg_cx?entry=ttu" TargetMode="External"/><Relationship Id="rId283" Type="http://schemas.openxmlformats.org/officeDocument/2006/relationships/hyperlink" Target="https://drive.google.com/file/d/1bWr6Wwpazjx4XEb-O1a1p8lpA9tT4ocZ/view?usp=sharing" TargetMode="External"/><Relationship Id="rId289" Type="http://schemas.openxmlformats.org/officeDocument/2006/relationships/hyperlink" Target="https://www.google.com/maps/place/Kiadb+Aerospace+Park,+B.Marenahalli,+Karnataka+562129/@13.177087,77.7317,15z/data=!4m6!3m5!1s0x3bae1cb870aa1f4d:0xb68865862e07a38e!8m2!3d13.1760604!4d77.732332!16s%2Fg%2F1ptwj23zq?hl=en&amp;entry=ttu" TargetMode="External"/><Relationship Id="rId288" Type="http://schemas.openxmlformats.org/officeDocument/2006/relationships/hyperlink" Target="https://www.google.com/maps/place/12%C2%B051'14.6%22N+77%C2%B048'33.7%22E/@12.8547558,77.8079388,17z/data=!4m4!3m3!8m2!3d12.854055!4d77.809355?entry=ttu" TargetMode="External"/><Relationship Id="rId287" Type="http://schemas.openxmlformats.org/officeDocument/2006/relationships/hyperlink" Target="https://drive.google.com/file/d/1uxXCYLPu_sSdV_SwKe2bjHaGTcamC9J5/view?usp=drive_link" TargetMode="External"/><Relationship Id="rId282" Type="http://schemas.openxmlformats.org/officeDocument/2006/relationships/hyperlink" Target="https://www.google.com/maps/place/SOBHA+Dream+Gardens+(Residential+Apartments+in+Thanisandra)/@13.1012872,77.5782754,11.68z/data=!4m6!3m5!1s0x3bae19261265aa95:0xcc6de8ac0fc6561f!8m2!3d13.0986671!4d77.6412999!16s%2Fg%2F11f7760crx?entry=ttu" TargetMode="External"/><Relationship Id="rId281" Type="http://schemas.openxmlformats.org/officeDocument/2006/relationships/hyperlink" Target="https://www.google.com/maps/place/Aston+Park+@+The+Prestige+City/@12.8769419,77.774275,15z/data=!4m6!3m5!1s0x3bae73158a09cf57:0xe392c3f04549864a!8m2!3d12.8769419!4d77.774275!16s%2Fg%2F11rcmqtvf0?entry=ttu" TargetMode="External"/><Relationship Id="rId280" Type="http://schemas.openxmlformats.org/officeDocument/2006/relationships/hyperlink" Target="https://drive.google.com/file/d/1Q4ddQYWopN_1Luz6Fdktfk45XqvxbkEr/view?usp=drive_link" TargetMode="External"/><Relationship Id="rId275" Type="http://schemas.openxmlformats.org/officeDocument/2006/relationships/hyperlink" Target="https://rera.karnataka.gov.in/viewAllProjects?gclid=Cj0KCQiAgqGrBhDtARIsAM5s0_lyZPPIsS8vItGkeJ-7mpsRbdQUvPcvo8pOiZuZlAjOdWC4bCVRVpgaAj81EALw_wcB" TargetMode="External"/><Relationship Id="rId274" Type="http://schemas.openxmlformats.org/officeDocument/2006/relationships/hyperlink" Target="https://www.google.com/maps/place/Earth+Aroma/@13.226119,77.5975875,15z/data=!4m6!3m5!1s0x3bae1f5d41d61d4f:0xa1cd8661d5bd05e4!8m2!3d13.226119!4d77.5975875!16s%2Fg%2F11q45n04lg?entry=ttu" TargetMode="External"/><Relationship Id="rId273" Type="http://schemas.openxmlformats.org/officeDocument/2006/relationships/hyperlink" Target="https://drive.google.com/file/d/1Ydf5r5yEOqrvrm7zUThN6efRBzKk3-VG/view?usp=sharing" TargetMode="External"/><Relationship Id="rId272" Type="http://schemas.openxmlformats.org/officeDocument/2006/relationships/hyperlink" Target="https://www.google.com/maps/place/Krishvi+EVilla/@12.7754031,77.7505533,15z/data=!4m6!3m5!1s0x3bae71f32a8dc80f:0x1b217d348757f1a7!8m2!3d12.7754031!4d77.7505533!16s%2Fg%2F11sbp2z35c?entry=ttu" TargetMode="External"/><Relationship Id="rId279" Type="http://schemas.openxmlformats.org/officeDocument/2006/relationships/hyperlink" Target="https://maps.app.goo.gl/vJwGmEL2sJWohTdP8" TargetMode="External"/><Relationship Id="rId278" Type="http://schemas.openxmlformats.org/officeDocument/2006/relationships/hyperlink" Target="https://drive.google.com/file/d/1hicqrqhMGEMlxgmDMGHb73978geXwqxo/view?usp=drive_link" TargetMode="External"/><Relationship Id="rId277" Type="http://schemas.openxmlformats.org/officeDocument/2006/relationships/hyperlink" Target="https://www.google.com/maps/place/Sowparnika+Euphoria+In+The+East/@13.025076,77.7858156,15z/data=!4m6!3m5!1s0x3bae0f5a72c7fccb:0x503a4ddfc047b2be!8m2!3d13.025076!4d77.7858156!16s%2Fg%2F11v0ddtdg5?entry=ttu" TargetMode="External"/><Relationship Id="rId276" Type="http://schemas.openxmlformats.org/officeDocument/2006/relationships/hyperlink" Target="https://www.google.com/maps/place/Assetz+63+Degree+East/@12.8852351,77.7041777,15z/data=!4m2!3m1!1s0x0:0xdaa2ef4ff50b8d2f?sa=X&amp;ved=2ahUKEwj--vrfgtKDAxVZS2wGHWU7BbIQ_BJ6BAgOEAA" TargetMode="External"/><Relationship Id="rId629" Type="http://schemas.openxmlformats.org/officeDocument/2006/relationships/hyperlink" Target="https://www.google.com/maps/place/NR+Rosewood+Estates/@13.18976,77.6723816,15z/data=!4m6!3m5!1s0x3bae1d25185fbb81:0x4d7e0271b37c1c55!8m2!3d13.18976!4d77.6723816!16s%2Fg%2F11pzkkb__g?entry=ttu" TargetMode="External"/><Relationship Id="rId624" Type="http://schemas.openxmlformats.org/officeDocument/2006/relationships/hyperlink" Target="https://drive.google.com/file/d/172LNj4c0yDYT89kiQ1pcWtX8HOB4n7m-/view?usp=drive_link" TargetMode="External"/><Relationship Id="rId623" Type="http://schemas.openxmlformats.org/officeDocument/2006/relationships/hyperlink" Target="https://www.google.com/maps/place/Ivory+at+Brigade+Orchards/@13.2250724,77.7227638,15z/data=!4m2!3m1!1s0x0:0x8a5c6ca4f5c3ad1d?sa=X&amp;ved=2ahUKEwjlrtX-rp2DAxUibGwGHaZrBaYQ_BJ6BAgPEAA" TargetMode="External"/><Relationship Id="rId622" Type="http://schemas.openxmlformats.org/officeDocument/2006/relationships/hyperlink" Target="https://drive.google.com/file/d/1AcbmUkoNo8gbCWzMWBKjzej7no6iVHGX/view?usp=drive_link" TargetMode="External"/><Relationship Id="rId621" Type="http://schemas.openxmlformats.org/officeDocument/2006/relationships/hyperlink" Target="https://maps.app.goo.gl/kJYpwsLnAEdhAyqj8" TargetMode="External"/><Relationship Id="rId628" Type="http://schemas.openxmlformats.org/officeDocument/2006/relationships/hyperlink" Target="https://www.google.com/maps/place/Elegant+hermitage/@12.8987151,77.5122499,15z/data=!4m6!3m5!1s0x3bae3fba8319e2d3:0xdaa4ed2382f22976!8m2!3d12.8987151!4d77.5122499!16s%2Fg%2F11v0qm1tpp?entry=ttu" TargetMode="External"/><Relationship Id="rId627" Type="http://schemas.openxmlformats.org/officeDocument/2006/relationships/hyperlink" Target="https://drive.google.com/file/d/1rZ_hypkfzb4ub-eA5J9pMAvCs0eB-xup/view?usp=sharing" TargetMode="External"/><Relationship Id="rId626" Type="http://schemas.openxmlformats.org/officeDocument/2006/relationships/hyperlink" Target="https://maps.app.goo.gl/QQVo6sMoxq4VScyJ9" TargetMode="External"/><Relationship Id="rId625" Type="http://schemas.openxmlformats.org/officeDocument/2006/relationships/hyperlink" Target="https://maps.app.goo.gl/sajjNVJJ9ve7kuH7A" TargetMode="External"/><Relationship Id="rId620" Type="http://schemas.openxmlformats.org/officeDocument/2006/relationships/hyperlink" Target="https://www.google.com/maps/place/Purva+Tivoli+Hills/@13.258195,77.7085037,15z/data=!4m6!3m5!1s0x3bb1e5551596e4e5:0x907c2c6ea1f71228!8m2!3d13.258195!4d77.7085037!16s%2Fg%2F11rxv19b7j?entry=ttu" TargetMode="External"/><Relationship Id="rId619" Type="http://schemas.openxmlformats.org/officeDocument/2006/relationships/hyperlink" Target="https://drive.google.com/file/d/1lS6nyPGZl1RWtlffANgQM8UyWhGYetwP/view?usp=drive_link" TargetMode="External"/><Relationship Id="rId618" Type="http://schemas.openxmlformats.org/officeDocument/2006/relationships/hyperlink" Target="https://www.google.com/maps/place/Nexsa+Acuity/@13.0720318,77.6530093,15z/data=!4m14!1m7!3m6!1s0x3bae1179b7cb402b:0xbb5d155f16684370!2sNexsa+Acuity!8m2!3d13.0720318!4d77.6530093!16s%2Fg%2F11v5s1nc1m!3m5!1s0x3bae1179b7cb402b:0xbb5d155f16684370!8m2!3d13.0720318!4d77.6530093!16s%2Fg%2F11v5s1nc1m?entry=ttu" TargetMode="External"/><Relationship Id="rId613" Type="http://schemas.openxmlformats.org/officeDocument/2006/relationships/hyperlink" Target="https://drive.google.com/file/d/16xn-zff_dYFC00UvEVbPrbI1oSmw5knx/view?usp=drive_link" TargetMode="External"/><Relationship Id="rId612" Type="http://schemas.openxmlformats.org/officeDocument/2006/relationships/hyperlink" Target="https://www.google.com/maps/place/Prestige+Somerville/@12.9546212,77.7426543,15z/data=!4m6!3m5!1s0x3bae1349c05ecccd:0x54e2e646817eddcd!8m2!3d12.9546212!4d77.7426543!16s%2Fg%2F11sv_y9w2v?entry=ttu" TargetMode="External"/><Relationship Id="rId611" Type="http://schemas.openxmlformats.org/officeDocument/2006/relationships/hyperlink" Target="https://drive.google.com/file/d/1raZBxYmorOp94pO0FTHb4ITq-Xu8Timw/view?usp=drive_link" TargetMode="External"/><Relationship Id="rId610" Type="http://schemas.openxmlformats.org/officeDocument/2006/relationships/hyperlink" Target="https://www.google.com/maps/place/Ramsons+Trendsquares/@12.900195,77.71046,15z/data=!4m6!3m5!1s0x3bae133b960efefd:0xa8f045fff3993f82!8m2!3d12.9001946!4d77.7104595!16s%2Fg%2F11l2ypzkk6?hl=en&amp;entry=ttu" TargetMode="External"/><Relationship Id="rId617" Type="http://schemas.openxmlformats.org/officeDocument/2006/relationships/hyperlink" Target="https://www.google.com/maps/place/Vajram+95South/@12.8427191,77.5863924,15z/data=!4m6!3m5!1s0x3bae6b3b37fe9a01:0xa61a6a04ecbd7593!8m2!3d12.8427191!4d77.5863924!16s%2Fg%2F11t6ljn02y?entry=ttu" TargetMode="External"/><Relationship Id="rId616" Type="http://schemas.openxmlformats.org/officeDocument/2006/relationships/hyperlink" Target="https://drive.google.com/file/d/1WiAmDMzICZNSVJA9hMlsFfaLU-39h_50/view?usp=drive_link" TargetMode="External"/><Relationship Id="rId615" Type="http://schemas.openxmlformats.org/officeDocument/2006/relationships/hyperlink" Target="https://maps.app.goo.gl/oJ5KFT851RqXDwGY8" TargetMode="External"/><Relationship Id="rId614" Type="http://schemas.openxmlformats.org/officeDocument/2006/relationships/hyperlink" Target="https://www.google.com/maps/place/Mahindra+Lifespaces+ZEN/@12.8796869,77.6474226,12.78z/data=!4m6!3m5!1s0x3bae6b62f46da2b7:0x13737559f4080bce!8m2!3d12.8741212!4d77.6413259!16s%2Fg%2F11vhvks_yl?entry=ttu" TargetMode="External"/><Relationship Id="rId409" Type="http://schemas.openxmlformats.org/officeDocument/2006/relationships/hyperlink" Target="https://www.google.com/maps/place/Rohan+Ekanta/@12.9271297,77.7247942,15z/data=!4m2!3m1!1s0x0:0xfaae956741e7ede6?sa=X&amp;ved=2ahUKEwjJkJb1wKWDAxWFyDgGHS7TAE8Q_BJ6BAgOEAA" TargetMode="External"/><Relationship Id="rId404" Type="http://schemas.openxmlformats.org/officeDocument/2006/relationships/hyperlink" Target="https://www.google.com/maps/place/Earthen+Ambience+by+Evantha+Sri+Durga/@12.835829,77.7784497,15z/data=!4m6!3m5!1s0x3bae73075e8f3217:0x435d8dde99851f9c!8m2!3d12.835829!4d77.7784497!16s%2Fg%2F11v0jt9qm9?entry=ttu" TargetMode="External"/><Relationship Id="rId646" Type="http://schemas.openxmlformats.org/officeDocument/2006/relationships/hyperlink" Target="https://drive.google.com/file/d/1bJYcbracSAvJTtqwVdh2ssCQDwJLUnzz/view?usp=drive_link" TargetMode="External"/><Relationship Id="rId403" Type="http://schemas.openxmlformats.org/officeDocument/2006/relationships/hyperlink" Target="https://drive.google.com/file/d/1qdo7VSy0cxfTEbMwoMFENXiQ_1PpTezx/view?usp=sharing" TargetMode="External"/><Relationship Id="rId645" Type="http://schemas.openxmlformats.org/officeDocument/2006/relationships/hyperlink" Target="https://maps.app.goo.gl/N98uAkt2oiF5DNAG9" TargetMode="External"/><Relationship Id="rId402" Type="http://schemas.openxmlformats.org/officeDocument/2006/relationships/hyperlink" Target="https://maps.app.goo.gl/iZqfn6B4JARTzHCj7" TargetMode="External"/><Relationship Id="rId644" Type="http://schemas.openxmlformats.org/officeDocument/2006/relationships/hyperlink" Target="https://drive.google.com/file/d/1T2vpRLtPQYqAGjppyjlnhXKJX9EqDtH8/view?usp=drive_link" TargetMode="External"/><Relationship Id="rId401" Type="http://schemas.openxmlformats.org/officeDocument/2006/relationships/hyperlink" Target="https://drive.google.com/file/d/1jmONaOBee8F4s379_Q1s9SwZHQEcKcac/view?usp=drive_link" TargetMode="External"/><Relationship Id="rId643" Type="http://schemas.openxmlformats.org/officeDocument/2006/relationships/hyperlink" Target="https://www.google.com/maps/place/13%C2%B002'13.9%22N+77%C2%B042'46.9%22E/@13.037182,77.713015,15z/data=!4m4!3m3!8m2!3d13.0371818!4d77.7130151?hl=en-IN&amp;entry=ttu" TargetMode="External"/><Relationship Id="rId408" Type="http://schemas.openxmlformats.org/officeDocument/2006/relationships/hyperlink" Target="https://www.google.com/maps/place/Century+Liva/@13.1408804,77.5695204,15z/data=!4m6!3m5!1s0x3bae19004268a901:0xb441977ef08ccfbb!8m2!3d13.1408804!4d77.5695204!16s%2Fg%2F11w33rxf6t?entry=ttu" TargetMode="External"/><Relationship Id="rId407" Type="http://schemas.openxmlformats.org/officeDocument/2006/relationships/hyperlink" Target="https://drive.google.com/file/d/1Oeou8j1VSUPgJcJZdc-vHhFcmYVGz6us/view?usp=drive_link" TargetMode="External"/><Relationship Id="rId649" Type="http://schemas.openxmlformats.org/officeDocument/2006/relationships/hyperlink" Target="https://www.google.com/maps/place/Sobha+Neopolis/@12.9336121,77.7167052,15z/data=!4m6!3m5!1s0x3bae13de030c640d:0x75981729dbc28690!8m2!3d12.9336121!4d77.7167052!16s%2Fg%2F11sk61n4jp?entry=ttu" TargetMode="External"/><Relationship Id="rId406" Type="http://schemas.openxmlformats.org/officeDocument/2006/relationships/hyperlink" Target="https://www.google.com/maps/place/KUMARI+NAUTILUS/@13.0027908,77.7864573,15z/data=!4m2!3m1!1s0x0:0x790b6bfa7f6e4594?sa=X&amp;ved=2ahUKEwj1z_eYwMGEAxVrd2wGHbnhBKMQ_BJ6BAgREAA" TargetMode="External"/><Relationship Id="rId648" Type="http://schemas.openxmlformats.org/officeDocument/2006/relationships/hyperlink" Target="https://drive.google.com/file/d/1wcc8k8tXMDpWCZNK5TGdQAiPjNG0ykiS/view?usp=drive_link" TargetMode="External"/><Relationship Id="rId405" Type="http://schemas.openxmlformats.org/officeDocument/2006/relationships/hyperlink" Target="https://drive.google.com/file/d/1hU6lwFeyRuHSxVvJuDlpZHZDvlQ8WhiX/view?usp=drive_link" TargetMode="External"/><Relationship Id="rId647" Type="http://schemas.openxmlformats.org/officeDocument/2006/relationships/hyperlink" Target="https://www.google.com/maps/place/Sobha+Neopolis/@12.9336121,77.7167052,15z/data=!4m6!3m5!1s0x3bae13de030c640d:0x75981729dbc28690!8m2!3d12.9336121!4d77.7167052!16s%2Fg%2F11sk61n4jp?entry=ttu" TargetMode="External"/><Relationship Id="rId400" Type="http://schemas.openxmlformats.org/officeDocument/2006/relationships/hyperlink" Target="https://www.google.com/maps/place/Flowing+Tree/@13.0901581,77.584509,15z/data=!4m6!3m5!1s0x3bae198a32f47fbd:0x40f3af007a7cf5c4!8m2!3d13.0901581!4d77.584509!16s%2Fg%2F11h07n5sw8?entry=ttu" TargetMode="External"/><Relationship Id="rId642" Type="http://schemas.openxmlformats.org/officeDocument/2006/relationships/hyperlink" Target="https://maps.app.goo.gl/CgmCgmXfUWH2zJfg9" TargetMode="External"/><Relationship Id="rId641" Type="http://schemas.openxmlformats.org/officeDocument/2006/relationships/hyperlink" Target="https://drive.google.com/file/d/1AsaiXboa2TZKUy8pbR8ueuHjYxTRBWcE/view?usp=drive_link" TargetMode="External"/><Relationship Id="rId640" Type="http://schemas.openxmlformats.org/officeDocument/2006/relationships/hyperlink" Target="https://www.google.com/maps/place/Radiance+Gardenia/@13.0793921,77.6619274,15z/data=!4m6!3m5!1s0x3bae16e1df6f5423:0xcf4d93bd8bd3184d!8m2!3d13.0793921!4d77.6619274!16s%2Fg%2F11ts_wk1qb?entry=ttu" TargetMode="External"/><Relationship Id="rId635" Type="http://schemas.openxmlformats.org/officeDocument/2006/relationships/hyperlink" Target="https://www.google.com/maps/place/Brigade+Sanctuary/@12.9009455,77.5453724,11.19z/data=!4m6!3m5!1s0x3bae0d349b28b3eb:0xda1a5baa9c239d1a!8m2!3d12.8950625!4d77.7490625!16s%2Fg%2F11kpd84hgk?entry=ttu" TargetMode="External"/><Relationship Id="rId634" Type="http://schemas.openxmlformats.org/officeDocument/2006/relationships/hyperlink" Target="https://www.google.com/maps/place/ARS+Signature+Homes/@12.8652848,77.7748035,15z/data=!4m6!3m5!1s0x3bae73bc62440c9d:0x757572f2918546e4!8m2!3d12.8652848!4d77.7748035!16s%2Fg%2F11pyr_fc8c?entry=ttu" TargetMode="External"/><Relationship Id="rId633" Type="http://schemas.openxmlformats.org/officeDocument/2006/relationships/hyperlink" Target="https://www.google.com/maps/place/Vista+Spaces/@12.9804593,77.6071517,21z/data=!4m14!1m7!3m6!1s0x3bae16817014d8db:0x221314f3c7df53e!2sVista+Spaces!8m2!3d12.9804674!4d77.6071523!16s%2Fg%2F11b6hw330t!3m5!1s0x3bae16817014d8db:0x221314f3c7df53e!8m2!3d12.9804674!4d77.6071523!16s%2Fg%2F11b6hw330t?hl=en&amp;entry=ttu" TargetMode="External"/><Relationship Id="rId632" Type="http://schemas.openxmlformats.org/officeDocument/2006/relationships/hyperlink" Target="https://drive.google.com/file/d/1vKzOSliRJsFg1Swb7cVpEx7GOfph0wHU/view?usp=drive_link" TargetMode="External"/><Relationship Id="rId639" Type="http://schemas.openxmlformats.org/officeDocument/2006/relationships/hyperlink" Target="https://drive.google.com/file/d/1_rbnyMICeoyNBtkHEzw-BlkL7BxiGWiL/view?usp=drive_link" TargetMode="External"/><Relationship Id="rId638" Type="http://schemas.openxmlformats.org/officeDocument/2006/relationships/hyperlink" Target="https://www.google.com/maps/place/Spectra+Parijatha/@12.9599861,77.7320972,15z/data=!4m6!3m5!1s0x3bae139e6fac6499:0x6fcb703697163553!8m2!3d12.9599861!4d77.7320972!16s%2Fg%2F11vhfvfsq4?entry=ttu" TargetMode="External"/><Relationship Id="rId637" Type="http://schemas.openxmlformats.org/officeDocument/2006/relationships/hyperlink" Target="https://www.google.com/maps/place/12%C2%B052'32.1%22N+77%C2%B046'03.1%22E/@12.8456266,77.7280152,12.54z/data=!4m4!3m3!8m2!3d12.8755957!4d77.7675275?hl=en-IN&amp;entry=ttu" TargetMode="External"/><Relationship Id="rId636" Type="http://schemas.openxmlformats.org/officeDocument/2006/relationships/hyperlink" Target="https://drive.google.com/file/d/1R-tzWSVd6EGygS69-0ycMs2yrjtg2btI/view?usp=drive_link" TargetMode="External"/><Relationship Id="rId631" Type="http://schemas.openxmlformats.org/officeDocument/2006/relationships/hyperlink" Target="https://www.google.com/maps/place/AVANI+ABODE+-+4BHK+Luxury+Villas+Near+Whitefield/@13.0786229,77.7605714,11.54z/data=!4m6!3m5!1s0x3bae11d0d2bba9cd:0x5b45d609aa8d1e59!8m2!3d13.0544664!4d77.7353186!16s%2Fg%2F11k3flz732?entry=ttu" TargetMode="External"/><Relationship Id="rId630" Type="http://schemas.openxmlformats.org/officeDocument/2006/relationships/hyperlink" Target="https://drive.google.com/file/d/1uBbxBY5zS5ZJtDmNWkQnUnN83sv0_izW/view?usp=drive_link" TargetMode="External"/><Relationship Id="rId829" Type="http://schemas.openxmlformats.org/officeDocument/2006/relationships/hyperlink" Target="https://drive.google.com/file/d/1DX8VQtPJJM2id1T8K292DSYpYe1TXe3h/view?usp=drive_link" TargetMode="External"/><Relationship Id="rId828" Type="http://schemas.openxmlformats.org/officeDocument/2006/relationships/hyperlink" Target="https://www.google.com/maps/place/Sona+Vistaas+Apartment/@12.8709506,77.5613646,11.87z/data=!4m6!3m5!1s0x3bae1581a9731daf:0xe51ffeab953c0a1e!8m2!3d12.880693!4d77.6191614!16s%2Fg%2F11sryg_1rn?entry=ttu&amp;g_ep=EgoyMDI0MDgyNy4wIKXMDSoASAFQAw%3D%3D" TargetMode="External"/><Relationship Id="rId827" Type="http://schemas.openxmlformats.org/officeDocument/2006/relationships/hyperlink" Target="https://drive.google.com/file/d/1-6GHxHVUh069bFZG7StU1Y-eOCc5GK0I/view?usp=drive_link" TargetMode="External"/><Relationship Id="rId822" Type="http://schemas.openxmlformats.org/officeDocument/2006/relationships/hyperlink" Target="https://www.google.com/maps/place/Preeti+Iksa+Ville/@13.1808809,77.6228915,15z/data=!4m6!3m5!1s0x3bae1f50b0d79295:0xbdfba4d1df1a5c5c!8m2!3d13.1808809!4d77.6228915!16s%2Fg%2F11smqjvv1w?entry=ttu" TargetMode="External"/><Relationship Id="rId821" Type="http://schemas.openxmlformats.org/officeDocument/2006/relationships/hyperlink" Target="https://drive.google.com/file/d/1q-EHtDdn-Hcuq7-IIPejUfCtxIwfy-VJ/view?usp=drive_link" TargetMode="External"/><Relationship Id="rId820" Type="http://schemas.openxmlformats.org/officeDocument/2006/relationships/hyperlink" Target="https://www.google.com/maps/place/SSVR+Crescent/@12.9695443,77.7708611,15z/data=!4m6!3m5!1s0x3bae0df385e167eb:0x5df112c96ec2d984!8m2!3d12.9695443!4d77.7708611!16s%2Fg%2F11ry5xtt8c?entry=ttu" TargetMode="External"/><Relationship Id="rId826" Type="http://schemas.openxmlformats.org/officeDocument/2006/relationships/hyperlink" Target="https://www.google.com/maps/place/Navami+Chamara+Heights/@12.9517335,77.4865685,16z/data=!4m6!3m5!1s0x3bae3f5ada2ba30f:0x28fcc27b5f28fa75!8m2!3d12.9516299!4d77.4856779!16s%2Fg%2F11sw15fbnp?entry=ttu" TargetMode="External"/><Relationship Id="rId825" Type="http://schemas.openxmlformats.org/officeDocument/2006/relationships/hyperlink" Target="https://drive.google.com/file/d/1rlFxWDhh6wJEmRI3UgTWPoQxWmzW1Yzr/view?usp=drive_link" TargetMode="External"/><Relationship Id="rId824" Type="http://schemas.openxmlformats.org/officeDocument/2006/relationships/hyperlink" Target="https://www.google.com/maps/place/Elegant+Terraces/@12.9299993,77.5262081,15z/data=!4m6!3m5!1s0x3bae3f28ebbd520d:0x908f4d77c5a326a3!8m2!3d12.9299993!4d77.5262081!16s%2Fg%2F11s57jj2ch?entry=ttu" TargetMode="External"/><Relationship Id="rId823" Type="http://schemas.openxmlformats.org/officeDocument/2006/relationships/hyperlink" Target="https://drive.google.com/file/d/1RU50Grz89qPeWSth5diFBkutRojHHhTc/view?usp=drive_link" TargetMode="External"/><Relationship Id="rId819" Type="http://schemas.openxmlformats.org/officeDocument/2006/relationships/hyperlink" Target="https://drive.google.com/file/d/1vykVu97EVsaRL8ttmGw624txQ3upTD-P/view?usp=drive_link" TargetMode="External"/><Relationship Id="rId818" Type="http://schemas.openxmlformats.org/officeDocument/2006/relationships/hyperlink" Target="https://www.google.com/maps/place/UNITED+SAI+GREENWOODS/@13.0037629,77.7427977,15z/data=!4m6!3m5!1s0x3bae11430933730b:0xda94205f22678554!8m2!3d13.0037629!4d77.7427977!16s%2Fg%2F11pcpwxq7n?entry=ttu" TargetMode="External"/><Relationship Id="rId817" Type="http://schemas.openxmlformats.org/officeDocument/2006/relationships/hyperlink" Target="https://drive.google.com/file/d/1CNIyUfYuVenegVnoQsuakI1-FEc3bd0a/view?usp=sharing" TargetMode="External"/><Relationship Id="rId816" Type="http://schemas.openxmlformats.org/officeDocument/2006/relationships/hyperlink" Target="https://www.google.com/maps/place/Pioneer+KRS+Park+Royal/@12.9289963,77.5006344,15z/data=!4m6!3m5!1s0x3bae3fccb724f06b:0xa1e7339f6d2933c7!8m2!3d12.9289963!4d77.5006344!16s%2Fg%2F11mh7kf2rz?entry=ttu" TargetMode="External"/><Relationship Id="rId811" Type="http://schemas.openxmlformats.org/officeDocument/2006/relationships/hyperlink" Target="https://drive.google.com/file/d/1kpfzVFzjp1p6LNebQe0JeFTiS1jtin6M/view?usp=drive_link" TargetMode="External"/><Relationship Id="rId810" Type="http://schemas.openxmlformats.org/officeDocument/2006/relationships/hyperlink" Target="https://www.google.com/maps/place/MIMS+Northdale+-+Villas+in+Hennur+Road+Bangalore/@13.0709713,77.6564134,15z/data=!4m6!3m5!1s0x3bae1b3a2fa4299d:0x5b51525807f1778e!8m2!3d13.0709713!4d77.6564134!16s%2Fg%2F11n1my_xb1?entry=ttu" TargetMode="External"/><Relationship Id="rId815" Type="http://schemas.openxmlformats.org/officeDocument/2006/relationships/hyperlink" Target="https://drive.google.com/file/d/1tVjU5sB_faTJtemAOBbHVyfYoTuHX6_W/view?usp=drive_link" TargetMode="External"/><Relationship Id="rId814" Type="http://schemas.openxmlformats.org/officeDocument/2006/relationships/hyperlink" Target="https://www.google.com/maps/place/Bhavisha+Bentley+Goldberg/@12.8612987,77.7648098,16z/data=!4m6!3m5!1s0x3bae732d9bc4d41d:0x212849a2051388a6!8m2!3d12.8611941!4d77.7647669!16s%2Fg%2F11s53108d9?entry=ttu" TargetMode="External"/><Relationship Id="rId813" Type="http://schemas.openxmlformats.org/officeDocument/2006/relationships/hyperlink" Target="https://drive.google.com/file/d/10qEVNCLg_GCkcOF0l9Vy2M6Gk6rtcQQ1/view?usp=drive_link" TargetMode="External"/><Relationship Id="rId812" Type="http://schemas.openxmlformats.org/officeDocument/2006/relationships/hyperlink" Target="https://www.google.com/maps/place/Acorn+Hive/@12.8308028,77.715262,13z/data=!4m6!3m5!1s0x3bae6db6a977fe4b:0x66466d293b5fa421!8m2!3d12.8510125!4d77.7329002!16s%2Fg%2F11v3md_6bk?entry=ttu" TargetMode="External"/><Relationship Id="rId609" Type="http://schemas.openxmlformats.org/officeDocument/2006/relationships/hyperlink" Target="https://drive.google.com/file/d/163dDcBLaaVpvC_M3Wre5WppX6aMRpMaK/view?usp=drive_link" TargetMode="External"/><Relationship Id="rId608" Type="http://schemas.openxmlformats.org/officeDocument/2006/relationships/hyperlink" Target="https://www.google.com/maps/place/Prestige+Glenbrook/@12.9693232,77.7402719,15z/data=!4m6!3m5!1s0x3bae130f08f27e89:0x38e4c42040e9109b!8m2!3d12.9693232!4d77.7402719!16s%2Fg%2F11s4_tg_ht?entry=ttu" TargetMode="External"/><Relationship Id="rId607" Type="http://schemas.openxmlformats.org/officeDocument/2006/relationships/hyperlink" Target="https://drive.google.com/file/d/1lHxvRn0tAes0t_je6rlzf6mDXvEoxF0L/view?usp=drive_link" TargetMode="External"/><Relationship Id="rId602" Type="http://schemas.openxmlformats.org/officeDocument/2006/relationships/hyperlink" Target="https://maps.app.goo.gl/f4b2EiBSs3kwgDWM8" TargetMode="External"/><Relationship Id="rId601" Type="http://schemas.openxmlformats.org/officeDocument/2006/relationships/hyperlink" Target="https://www.google.com/maps/place/Inspira+Infinity/@12.9056963,77.7034288,16.96z/data=!4m14!1m7!3m6!1s0x3bae13ec13fc4539:0x4c69135ec7765be7!2sInspira+Infinity!8m2!3d12.905814!4d77.7053448!16s%2Fg%2F11mpc8fbtt!3m5!1s0x3bae13ec13fc4539:0x4c69135ec7765be7!8m2!3d12.905814!4d77.7053448!16s%2Fg%2F11mpc8fbtt?hl=en-IN&amp;entry=ttu" TargetMode="External"/><Relationship Id="rId600" Type="http://schemas.openxmlformats.org/officeDocument/2006/relationships/hyperlink" Target="https://drive.google.com/file/d/1muXkNFxiFvprpgTKtqowFGDPnc39BH-S/view?usp=sharing" TargetMode="External"/><Relationship Id="rId606" Type="http://schemas.openxmlformats.org/officeDocument/2006/relationships/hyperlink" Target="https://www.google.com/maps/place/Assetz+Bloom+%26+Dell/@13.0250585,77.7461425,15z/data=!4m6!3m5!1s0x3bae0f2eb72e8b4d:0x2c3241f5ddfe5c0!8m2!3d13.0250585!4d77.7461425!16s%2Fg%2F11scp951km?entry=ttu" TargetMode="External"/><Relationship Id="rId605" Type="http://schemas.openxmlformats.org/officeDocument/2006/relationships/hyperlink" Target="https://drive.google.com/file/d/18_aJ0ltO6-85EKjTC8mCY2lnNHo62Jrr/view?usp=sharing" TargetMode="External"/><Relationship Id="rId604" Type="http://schemas.openxmlformats.org/officeDocument/2006/relationships/hyperlink" Target="https://maps.app.goo.gl/2EzHoMPLHTSkvG319" TargetMode="External"/><Relationship Id="rId603" Type="http://schemas.openxmlformats.org/officeDocument/2006/relationships/hyperlink" Target="https://drive.google.com/file/d/1sXFebjfbPBRtvrZ44-bbfRvy9D6QBtIP/view?usp=drive_link" TargetMode="External"/><Relationship Id="rId832" Type="http://schemas.openxmlformats.org/officeDocument/2006/relationships/drawing" Target="../drawings/drawing8.xml"/><Relationship Id="rId831" Type="http://schemas.openxmlformats.org/officeDocument/2006/relationships/hyperlink" Target="https://drive.google.com/file/d/1FLPRW9J-bO63cvdXkY7Vw9wCGVlt-KI3/view?usp=drive_link" TargetMode="External"/><Relationship Id="rId830" Type="http://schemas.openxmlformats.org/officeDocument/2006/relationships/hyperlink" Target="https://maps.app.goo.gl/XoKyKR4ZhiBeprm27" TargetMode="External"/><Relationship Id="rId228" Type="http://schemas.openxmlformats.org/officeDocument/2006/relationships/hyperlink" Target="https://drive.google.com/file/d/1xmxHFQlexqZuIL2p8mvmxVBjWclpGQaz/view?usp=drive_link" TargetMode="External"/><Relationship Id="rId227" Type="http://schemas.openxmlformats.org/officeDocument/2006/relationships/hyperlink" Target="https://www.google.com/maps/place/Nikoo+Homes+6/@13.0831853,77.6437847,17z/data=!4m6!3m5!1s0x3bae190027070aeb:0x997e3d48748722e8!8m2!3d13.0838243!4d77.6450594!16s%2Fg%2F11vpvc5hnz?entry=ttu" TargetMode="External"/><Relationship Id="rId469" Type="http://schemas.openxmlformats.org/officeDocument/2006/relationships/hyperlink" Target="https://www.google.com/maps/place/JRC+Palladio/@12.8527765,77.7080478,13z/data=!4m20!1m13!4m12!1m4!2m2!1d77.6650654!2d12.8914716!4e1!1m6!1m2!1s0x3bae724a1f3f40f7:0xd7e84082421a4418!2sJRC+Palladio,+Near+Indus+International+School+Billapura,+Cross,+Sarjapura+-+Attibele+Rd,+Sarjapura,+Bengaluru,+Karnataka+562125!2m2!1d77.7729517!2d12.8298405!3m5!1s0x3bae724a1f3f40f7:0xd7e84082421a4418!8m2!3d12.8298405!4d77.7729517!16s%2Fg%2F11svk8lhh0?entry=ttu" TargetMode="External"/><Relationship Id="rId226" Type="http://schemas.openxmlformats.org/officeDocument/2006/relationships/hyperlink" Target="https://drive.google.com/file/d/1x6UQCxGK2jEKihCj_cqD2yydPj5772a7/view?usp=drive_link" TargetMode="External"/><Relationship Id="rId468" Type="http://schemas.openxmlformats.org/officeDocument/2006/relationships/hyperlink" Target="https://drive.google.com/file/d/10woJk3UMkBKcDlmlESysEv-lBW8DaFC-/view?usp=drive_link" TargetMode="External"/><Relationship Id="rId225" Type="http://schemas.openxmlformats.org/officeDocument/2006/relationships/hyperlink" Target="https://www.google.com/maps/place/Coevolve+Florenza/@12.8986804,77.7878685,15z/data=!4m6!3m5!1s0x3bae0ded1fcd1bfb:0x9f0d821d9870bedd!8m2!3d12.8986804!4d77.7878685!16s%2Fg%2F11vc875871?entry=ttu" TargetMode="External"/><Relationship Id="rId467" Type="http://schemas.openxmlformats.org/officeDocument/2006/relationships/hyperlink" Target="https://www.google.com/maps/place/Evo+homes/@12.8268125,77.7745625,15z/data=!4m6!3m5!1s0x3bae73465f682bb9:0x7ec99f8518b65927!8m2!3d12.8268125!4d77.7745625!16s%2Fg%2F11tcs6pbkk?entry=ttu" TargetMode="External"/><Relationship Id="rId229" Type="http://schemas.openxmlformats.org/officeDocument/2006/relationships/hyperlink" Target="https://drive.google.com/file/d/12BP8b03ayJyjS0xDd9rZp41F7ha9SlZv/view?usp=drive_link" TargetMode="External"/><Relationship Id="rId220" Type="http://schemas.openxmlformats.org/officeDocument/2006/relationships/hyperlink" Target="https://www.google.com/maps/place/Jains+Aashraya/@12.8427883,77.588253,21z/data=!4m14!1m7!3m6!1s0x3bae6aed9de31fa9:0x22303e2ceaa5d6c2!2sJains+Aashraya!8m2!3d12.8429181!4d77.5881187!16s%2Fg%2F11g65cg0y6!3m5!1s0x3bae6aed9de31fa9:0x22303e2ceaa5d6c2!8m2!3d12.8429181!4d77.5881187!16s%2Fg%2F11g65cg0y6?entry=ttu" TargetMode="External"/><Relationship Id="rId462" Type="http://schemas.openxmlformats.org/officeDocument/2006/relationships/hyperlink" Target="https://drive.google.com/file/d/1bdvs5gZCO5F-obEMuwcS1H8arny0alVo/view?usp=drive_link" TargetMode="External"/><Relationship Id="rId461" Type="http://schemas.openxmlformats.org/officeDocument/2006/relationships/hyperlink" Target="https://www.google.com/maps/place/Mana+Verdant/@13.0871085,77.6044655,15z/data=!4m2!3m1!1s0x0:0xe139876918d405ed?sa=X&amp;ved=2ahUKEwj2ypqg8J2DAxX1bmwGHaFwDAgQ_BJ6BAgNEAA" TargetMode="External"/><Relationship Id="rId460" Type="http://schemas.openxmlformats.org/officeDocument/2006/relationships/hyperlink" Target="https://www.google.com/maps/place/ICON+BY+THE+LAKE/@12.80004,77.6761814,15z/data=!4m6!3m5!1s0x3bae6d8c43339c75:0xbd8a8218cd5ba551!8m2!3d12.80004!4d77.6761814!16s%2Fg%2F11vd37s79x?entry=ttu" TargetMode="External"/><Relationship Id="rId224" Type="http://schemas.openxmlformats.org/officeDocument/2006/relationships/hyperlink" Target="https://maps.app.goo.gl/a2NCSBNNvQtEAANTA" TargetMode="External"/><Relationship Id="rId466" Type="http://schemas.openxmlformats.org/officeDocument/2006/relationships/hyperlink" Target="https://drive.google.com/file/d/1qgwGoRzgvg7vv5wn-wd_L8AArQdrIn9m/view?usp=sharing" TargetMode="External"/><Relationship Id="rId223" Type="http://schemas.openxmlformats.org/officeDocument/2006/relationships/hyperlink" Target="https://drive.google.com/file/d/1sEt50fWdnjEqgzbIy2bJTQxoxk_-xtHB/view?usp=drive_link" TargetMode="External"/><Relationship Id="rId465" Type="http://schemas.openxmlformats.org/officeDocument/2006/relationships/hyperlink" Target="https://www.google.com/maps/place/12%C2%B050'09.0%22N+77%C2%B046'39.4%22E/@12.835844,77.77762,15z/data=!4m4!3m3!8m2!3d12.835844!4d77.77762?hl=en-IN&amp;entry=ttu" TargetMode="External"/><Relationship Id="rId222" Type="http://schemas.openxmlformats.org/officeDocument/2006/relationships/hyperlink" Target="https://maps.app.goo.gl/L2oXkxFJa8siGYB46" TargetMode="External"/><Relationship Id="rId464" Type="http://schemas.openxmlformats.org/officeDocument/2006/relationships/hyperlink" Target="https://drive.google.com/file/d/103xEF3vkSJBsABvQMbsLlU8HIXg8oFI0/view?usp=drive_link" TargetMode="External"/><Relationship Id="rId221" Type="http://schemas.openxmlformats.org/officeDocument/2006/relationships/hyperlink" Target="https://drive.google.com/file/d/19LtKf2X9XFyD8jbu8IqP-C3IPnfRbo3B/view?usp=drive_link" TargetMode="External"/><Relationship Id="rId463" Type="http://schemas.openxmlformats.org/officeDocument/2006/relationships/hyperlink" Target="https://www.google.com/maps/place/Aadithya+Bliss+Luxury+Villas/@12.9004948,77.765298,13z/data=!4m18!1m11!4m10!1m2!1m1!2s154+3rd+phase+7th+cross+Relaible+layout+haralur,+Reliable+Residency+Layout,+Phase-3,+PWD+Quarters,+Sector+2,+HSR+Layout,+Bengaluru,+Haralur,+Karnataka+560102,+India!1m6!1m2!1s0x3bae0da8781e1ff5:0x90e96ff877b6375e!2sGunjur+-+Mugalur+Rd,+behind+Prestige+Smart+City,+Sarjapur,+Kuguru,+Bengaluru,+Karnataka+562125!2m2!1d77.8064977!2d12.9004144!3m5!1s0x3bae0da8781e1ff5:0x90e96ff877b6375e!8m2!3d12.9004144!4d77.8064977!16s%2Fg%2F11vbrmjv5h?entry=ttu" TargetMode="External"/><Relationship Id="rId217" Type="http://schemas.openxmlformats.org/officeDocument/2006/relationships/hyperlink" Target="https://www.google.com/maps/place/Nikoo+Homes+6/@13.0831853,77.6437847,17z/data=!4m6!3m5!1s0x3bae190027070aeb:0x997e3d48748722e8!8m2!3d13.0838243!4d77.6450594!16s%2Fg%2F11vpvc5hnz?entry=ttu" TargetMode="External"/><Relationship Id="rId459" Type="http://schemas.openxmlformats.org/officeDocument/2006/relationships/hyperlink" Target="https://maps.app.goo.gl/b4ARy1TMFHC6HoKs8" TargetMode="External"/><Relationship Id="rId216" Type="http://schemas.openxmlformats.org/officeDocument/2006/relationships/hyperlink" Target="https://maps.app.goo.gl/FVZEkBwHgWQqLAYd8" TargetMode="External"/><Relationship Id="rId458" Type="http://schemas.openxmlformats.org/officeDocument/2006/relationships/hyperlink" Target="https://drive.google.com/file/d/1vKNzrHfKLdIK3nBAVmdKy1uMD56vYUTS/view?usp=drive_link" TargetMode="External"/><Relationship Id="rId215" Type="http://schemas.openxmlformats.org/officeDocument/2006/relationships/hyperlink" Target="https://drive.google.com/file/d/10TaVTE07I_bZMEm_ePT690jIaUwkcsIW/view?usp=drive_link" TargetMode="External"/><Relationship Id="rId457" Type="http://schemas.openxmlformats.org/officeDocument/2006/relationships/hyperlink" Target="https://www.google.com/maps/place/Brigade+El+Dorado/@13.1448846,77.6815705,18.1z/data=!4m6!3m5!1s0x3bae1b866e055a1b:0xcb5508a6a3f94f33!8m2!3d13.1443035!4d77.6844405!16s%2Fg%2F11f7b53sq6?entry=ttu" TargetMode="External"/><Relationship Id="rId699" Type="http://schemas.openxmlformats.org/officeDocument/2006/relationships/hyperlink" Target="https://www.google.com/maps/place/12%C2%B059'58.1%22N+77%C2%B043'20.9%22E/@12.999482,77.722465,15z/data=!4m4!3m3!8m2!3d12.9994817!4d77.7224645?hl=en-IN&amp;entry=ttu" TargetMode="External"/><Relationship Id="rId214" Type="http://schemas.openxmlformats.org/officeDocument/2006/relationships/hyperlink" Target="https://www.google.com/maps/place/Ranka+Countryside/@12.7579589,77.6228426,15z/data=!4m14!1m7!3m6!1s0x3bae694dd8fadb1d:0x489240ba97485e01!2sRanka+Countryside!8m2!3d12.7579589!4d77.6228426!16s%2Fg%2F11n8j9x21d!3m5!1s0x3bae694dd8fadb1d:0x489240ba97485e01!8m2!3d12.7579589!4d77.6228426!16s%2Fg%2F11n8j9x21d?entry=ttu" TargetMode="External"/><Relationship Id="rId456" Type="http://schemas.openxmlformats.org/officeDocument/2006/relationships/hyperlink" Target="https://drive.google.com/file/d/1ZYXu1bmAmkxPzyCz_RhARXg-NVKAEwH0/view?usp=drive_link" TargetMode="External"/><Relationship Id="rId698" Type="http://schemas.openxmlformats.org/officeDocument/2006/relationships/hyperlink" Target="https://drive.google.com/file/d/1wcc8k8tXMDpWCZNK5TGdQAiPjNG0ykiS/view?usp=drive_link" TargetMode="External"/><Relationship Id="rId219" Type="http://schemas.openxmlformats.org/officeDocument/2006/relationships/hyperlink" Target="https://www.google.com/maps/place/Forest+in+My+Backyard+FIMB+Villa+Plots/@13.2374425,77.599326,16.25z/data=!4m6!3m5!1s0x3bae1d489d087a4b:0x72187c5bfa2c767f!8m2!3d13.2390184!4d77.600653!16s%2Fg%2F11k4fscrj6?entry=ttu" TargetMode="External"/><Relationship Id="rId218" Type="http://schemas.openxmlformats.org/officeDocument/2006/relationships/hyperlink" Target="https://drive.google.com/file/d/1xmxHFQlexqZuIL2p8mvmxVBjWclpGQaz/view?usp=drive_link" TargetMode="External"/><Relationship Id="rId451" Type="http://schemas.openxmlformats.org/officeDocument/2006/relationships/hyperlink" Target="https://www.google.com/maps/place/Garuda+CREEKVIEW/@12.9879323,77.7389454,11z/data=!4m6!3m5!1s0x3bae104d870f0d49:0x55aee302a77f4adf!8m2!3d13.0283247!4d77.7234959!16s%2Fg%2F11tgds6w2v?entry=ttu" TargetMode="External"/><Relationship Id="rId693" Type="http://schemas.openxmlformats.org/officeDocument/2006/relationships/hyperlink" Target="https://www.google.com/maps/place/MVN+Aero+One+(Office)/@13.1861753,77.6448278,15z/data=!4m6!3m5!1s0x3bae1f9d50e0fb5f:0x71a8281fe6dbf3a3!8m2!3d13.1902283!4d77.6450853!16s%2Fg%2F11r2qx2wd_?entry=ttu" TargetMode="External"/><Relationship Id="rId450" Type="http://schemas.openxmlformats.org/officeDocument/2006/relationships/hyperlink" Target="https://drive.google.com/file/d/1vpnirJTEI2stCA8q8naFtlYx570eO6os/view?usp=drive_link" TargetMode="External"/><Relationship Id="rId692" Type="http://schemas.openxmlformats.org/officeDocument/2006/relationships/hyperlink" Target="https://drive.google.com/file/d/1acgB8_0-Y3WOoTcbgHmDlhltSSyGYq3k/view?usp=drive_link" TargetMode="External"/><Relationship Id="rId691" Type="http://schemas.openxmlformats.org/officeDocument/2006/relationships/hyperlink" Target="https://www.google.com/maps/place/Shapoorji+Pallonji+Parkwest/@12.9656447,77.5595477,19.3z/data=!4m14!1m7!3m6!1s0x3bae17c5eb14d6c5:0x786694584496daa5!2sShapoorji+Pallonji+Parkwest!8m2!3d12.9657037!4d77.5597493!16s%2Fg%2F11pk9fnbs9!3m5!1s0x3bae17c5eb14d6c5:0x786694584496daa5!8m2!3d12.9657037!4d77.5597493!16s%2Fg%2F11pk9fnbs9?entry=ttu" TargetMode="External"/><Relationship Id="rId690" Type="http://schemas.openxmlformats.org/officeDocument/2006/relationships/hyperlink" Target="https://drive.google.com/file/d/1UMqY7mvJOgkWuE0lzlJqfjx0SCsaWKFw/view?usp=sharing" TargetMode="External"/><Relationship Id="rId213" Type="http://schemas.openxmlformats.org/officeDocument/2006/relationships/hyperlink" Target="https://www.google.com/maps/place/Birla+Trimaya/@13.1146815,77.5746881,12z/data=!4m20!1m13!4m12!1m4!2m2!1d77.6650654!2d12.8914716!4e1!1m6!1m2!1s0x3bae1d26f998da8d:0x3335920f20658edb!2sBirla+Trimaya,+BK+Halli+Rd,+Chikkanahalli,+Bandikodegehalli+Amanikere,+Karnataka!2m2!1d77.6675416!2d13.1879606!3m5!1s0x3bae1d26f998da8d:0x3335920f20658edb!8m2!3d13.1879606!4d77.6675416!16s%2Fg%2F11sw0d7pcd?entry=ttu" TargetMode="External"/><Relationship Id="rId455" Type="http://schemas.openxmlformats.org/officeDocument/2006/relationships/hyperlink" Target="https://www.google.com/maps/place/12%C2%B055'05.2%22N+77%C2%B043'30.9%22E/@12.918116,77.722675,16z/data=!4m4!3m3!8m2!3d12.9181111!4d77.72525?hl=en&amp;entry=ttu" TargetMode="External"/><Relationship Id="rId697" Type="http://schemas.openxmlformats.org/officeDocument/2006/relationships/hyperlink" Target="https://www.google.com/maps/place/Sobha+Neopolis/@12.9336121,77.7167052,15z/data=!4m6!3m5!1s0x3bae13de030c640d:0x75981729dbc28690!8m2!3d12.9336121!4d77.7167052!16s%2Fg%2F11sk61n4jp?entry=ttu" TargetMode="External"/><Relationship Id="rId212" Type="http://schemas.openxmlformats.org/officeDocument/2006/relationships/hyperlink" Target="https://www.google.com/maps/place/Jain+Heights+Rain+Forest/@13.2079003,77.5242784,12z/data=!4m19!1m12!4m11!1m3!2m2!1d77.6073625!2d13.2082346!1m6!1m2!1s0x3bae1f3ae411d445:0x9424e30907e3ee71!2sSy.No.+63,+89,+90,+91,+92%2F1,+92%2F2+%26+93+Gramapanchayath+Main+Road,+Chapparkallu+Rd,+Devanahalli,+Hegganahalli,+Karnataka+562110!2m2!1d77.6066804!2d13.2079135!3m5!1s0x3bae1f3ae411d445:0x9424e30907e3ee71!8m2!3d13.2079135!4d77.6066803!16s%2Fg%2F11f9yhvz8x?entry=ttu" TargetMode="External"/><Relationship Id="rId454" Type="http://schemas.openxmlformats.org/officeDocument/2006/relationships/hyperlink" Target="https://drive.google.com/file/d/1xr8qmsUyO62NIadfRWzA9PoWZ1ATVURm/view?usp=drive_link" TargetMode="External"/><Relationship Id="rId696" Type="http://schemas.openxmlformats.org/officeDocument/2006/relationships/hyperlink" Target="https://drive.google.com/file/d/1a8VnQuUQcD-xMxiCwRBpNCEv0pj6U6qE/view?usp=drive_link" TargetMode="External"/><Relationship Id="rId211" Type="http://schemas.openxmlformats.org/officeDocument/2006/relationships/hyperlink" Target="https://maps.app.goo.gl/bTEevbyMKmwU8DUf7" TargetMode="External"/><Relationship Id="rId453" Type="http://schemas.openxmlformats.org/officeDocument/2006/relationships/hyperlink" Target="https://www.google.com/maps/place/PSR+VANASREE/@12.8879733,77.7097128,18.81z/data=!4m14!1m7!3m6!1s0x3bae1313ad150f67:0x8bc90050648f37e!2sPSR+VANASREE!8m2!3d12.8880882!4d77.7096922!16s%2Fg%2F11v3t36rlv!3m5!1s0x3bae1313ad150f67:0x8bc90050648f37e!8m2!3d12.8880882!4d77.7096922!16s%2Fg%2F11v3t36rlv?entry=ttu" TargetMode="External"/><Relationship Id="rId695" Type="http://schemas.openxmlformats.org/officeDocument/2006/relationships/hyperlink" Target="https://www.google.com/maps/place/Shriram+Esquire/@12.9302372,77.6359561,15z/data=!4m2!3m1!1s0x0:0xe38712bfd1ce4da4?sa=X&amp;ved=2ahUKEwjyr7uag_iCAxVcS2wGHVJkB50Q_BJ6BAgNEAA" TargetMode="External"/><Relationship Id="rId210" Type="http://schemas.openxmlformats.org/officeDocument/2006/relationships/hyperlink" Target="https://drive.google.com/file/d/1PlEOQc_4Re7633B7qLX7_bkrTC35b7DI/view?usp=drive_link" TargetMode="External"/><Relationship Id="rId452" Type="http://schemas.openxmlformats.org/officeDocument/2006/relationships/hyperlink" Target="https://drive.google.com/file/d/1mf8Yuw0Cxhg_dXFWg-DmRVX3SGhdiSii/view?usp=drive_link" TargetMode="External"/><Relationship Id="rId694" Type="http://schemas.openxmlformats.org/officeDocument/2006/relationships/hyperlink" Target="https://drive.google.com/file/d/1Rxp-VTP3qQZI-Igufsppr59mHeFxFCMf/view?usp=drive_link" TargetMode="External"/><Relationship Id="rId491" Type="http://schemas.openxmlformats.org/officeDocument/2006/relationships/hyperlink" Target="https://www.google.com/maps/place/42+Marquis+villa+-+off+Sarjapura+road/@12.8385521,77.7228025,17.47z/data=!4m14!1m7!3m6!1s0x3bae6da98e8d64e1:0xfa9519508e358ecd!2s42+Marquis+villa+-+off+Sarjapura+road!8m2!3d12.8382331!4d77.72347!16s%2Fg%2F11rwq1g8gd!3m5!1s0x3bae6da98e8d64e1:0xfa9519508e358ecd!8m2!3d12.8382331!4d77.72347!16s%2Fg%2F11rwq1g8gd?hl=en&amp;entry=ttu" TargetMode="External"/><Relationship Id="rId490" Type="http://schemas.openxmlformats.org/officeDocument/2006/relationships/hyperlink" Target="https://www.google.com/maps/place/12%C2%B053'57.5%22N+77%C2%B044'52.2%22E/@12.8973166,77.746801,18.69z/data=!4m4!3m3!8m2!3d12.8992941!4d77.747831?entry=ttu" TargetMode="External"/><Relationship Id="rId249" Type="http://schemas.openxmlformats.org/officeDocument/2006/relationships/hyperlink" Target="https://drive.google.com/file/d/1TqxJ1ag2UxMuP8MHKTbVGlMDxxiMx_ig/view?usp=drive_link" TargetMode="External"/><Relationship Id="rId248" Type="http://schemas.openxmlformats.org/officeDocument/2006/relationships/hyperlink" Target="https://www.google.com/maps/place/SNN+Estates+Felicity/@13.0673778,77.6231067,15z/data=!4m6!3m5!1s0x3bae19efdbf80065:0x2ac57fa720e07b0b!8m2!3d13.0673778!4d77.6231067!16s%2Fg%2F11k3pxhl0f?entry=ttu" TargetMode="External"/><Relationship Id="rId247" Type="http://schemas.openxmlformats.org/officeDocument/2006/relationships/hyperlink" Target="https://drive.google.com/file/d/1hcwj7yyJMHO9sIYbUuc0vSNkPxPYlluy/view?usp=drive_link" TargetMode="External"/><Relationship Id="rId489" Type="http://schemas.openxmlformats.org/officeDocument/2006/relationships/hyperlink" Target="https://drive.google.com/file/d/1nTGnIn9QABCfrQlzWgrsdXdxEooZIRDQ/view?usp=sharing" TargetMode="External"/><Relationship Id="rId242" Type="http://schemas.openxmlformats.org/officeDocument/2006/relationships/hyperlink" Target="https://drive.google.com/file/d/1eNu4-HEdztw-3jGYWSlwFAMYjZZm0Bqn/view?usp=drive_link" TargetMode="External"/><Relationship Id="rId484" Type="http://schemas.openxmlformats.org/officeDocument/2006/relationships/hyperlink" Target="https://drive.google.com/file/d/1kk97fUwwffFeXCcMffkqWz2rxooymF8t/view?usp=drive_link" TargetMode="External"/><Relationship Id="rId241" Type="http://schemas.openxmlformats.org/officeDocument/2006/relationships/hyperlink" Target="https://maps.app.goo.gl/VUB8eAco5TJaSVpU9" TargetMode="External"/><Relationship Id="rId483" Type="http://schemas.openxmlformats.org/officeDocument/2006/relationships/hyperlink" Target="https://www.google.com/maps/place/SNN+Raj+Bay+Vista/@12.8981993,77.6113163,15z/data=!4m6!3m5!1s0x3bae1592b778acf3:0x5f98020b620a8632!8m2!3d12.8981993!4d77.6113163!16s%2Fg%2F11tp514zxd?entry=ttu" TargetMode="External"/><Relationship Id="rId240" Type="http://schemas.openxmlformats.org/officeDocument/2006/relationships/hyperlink" Target="https://www.google.com/maps/place/Provident+Park+Square/@12.8700838,77.5174228,12z/data=!4m20!1m13!4m12!1m4!2m2!1d77.6650654!2d12.8914716!4e1!1m6!1m2!1s0x3bae417a8e22df31:0xf75cab391d57204e!2sProvident+Park+Square,+Judicial+Layout,+Kanakapura+Rd,+Vakil+Garden+City,+Bengaluru,+Karnataka+560062!2m2!1d77.54064!2d12.8636082!3m5!1s0x3bae417a8e22df31:0xf75cab391d57204e!8m2!3d12.8636082!4d77.54064!16s%2Fg%2F11twq02ws8?entry=ttu" TargetMode="External"/><Relationship Id="rId482" Type="http://schemas.openxmlformats.org/officeDocument/2006/relationships/hyperlink" Target="https://drive.google.com/file/d/11WV1XflrA0zzGUNdnlSds-E6OXN9PcB4/view?usp=sharing" TargetMode="External"/><Relationship Id="rId481" Type="http://schemas.openxmlformats.org/officeDocument/2006/relationships/hyperlink" Target="https://www.google.com/maps/place/12%C2%B050'13.7%22N+77%C2%B044'10.1%22E/@12.837132,77.736125,15z/data=!4m4!3m3!8m2!3d12.8371318!4d77.7361253?hl=en-IN&amp;entry=ttu" TargetMode="External"/><Relationship Id="rId246" Type="http://schemas.openxmlformats.org/officeDocument/2006/relationships/hyperlink" Target="https://www.google.com/maps/place/Elegant+Tranquility+-+Rajarajeshwari+Nagar/@12.9179051,77.4675609,13z/data=!4m19!1m12!4m11!1m3!2m2!1d77.5087596!2d12.9175704!1m6!1m2!1s0x3bae3ffc25c48639:0x5338e55d35479e02!2sWG95%2B9GH,+Rajarajeshwari+Nagar,+Bengaluru,+Karnataka+560098!2m2!1d77.508764!2d12.9182526!3m5!1s0x3bae3ffc25c48639:0x5338e55d35479e02!8m2!3d12.9182526!4d77.508764!16s%2Fg%2F11tg63l4hv?entry=ttu" TargetMode="External"/><Relationship Id="rId488" Type="http://schemas.openxmlformats.org/officeDocument/2006/relationships/hyperlink" Target="https://maps.app.goo.gl/Bggye83Lwz7GgeaM6" TargetMode="External"/><Relationship Id="rId245" Type="http://schemas.openxmlformats.org/officeDocument/2006/relationships/hyperlink" Target="https://drive.google.com/file/d/1COB__pSj1dulonOjJwgTXLnoANOhz_Q-/view?usp=drive_link" TargetMode="External"/><Relationship Id="rId487" Type="http://schemas.openxmlformats.org/officeDocument/2006/relationships/hyperlink" Target="https://drive.google.com/file/d/1u-zzneZk-RJH6y-PvTa-xx0UWKkBYNuQ/view?usp=sharing" TargetMode="External"/><Relationship Id="rId244" Type="http://schemas.openxmlformats.org/officeDocument/2006/relationships/hyperlink" Target="https://maps.app.goo.gl/DbgDQZgskCGoEGWM7" TargetMode="External"/><Relationship Id="rId486" Type="http://schemas.openxmlformats.org/officeDocument/2006/relationships/hyperlink" Target="https://www.google.com/maps/place/12%C2%B057'06.9%22N+77%C2%B043'14.1%22E/@12.951908,77.72059,15z/data=!4m4!3m3!8m2!3d12.9519075!4d77.7205896?hl=en-IN&amp;entry=ttu" TargetMode="External"/><Relationship Id="rId243" Type="http://schemas.openxmlformats.org/officeDocument/2006/relationships/hyperlink" Target="https://google.com/maps/place/Purva+Tranquillity/@12.8753585,77.6434587,12z/data=!4m20!1m13!4m12!1m4!2m2!1d77.6650654!2d12.8914716!4e1!1m6!1m2!1s0x3bae73abdf60fe8f:0x7e559624723d0746!2sPurva+Tranquillity,+S.+Medahalli+East,+Bengaluru,+Karnataka+560049!2m2!1d77.7866558!2d12.836593!3m5!1s0x3bae73abdf60fe8f:0x7e559624723d0746!8m2!3d12.836593!4d77.7866558!16s%2Fg%2F11vs4q19l8?entry=ttu" TargetMode="External"/><Relationship Id="rId485" Type="http://schemas.openxmlformats.org/officeDocument/2006/relationships/hyperlink" Target="https://www.google.com/maps/place/Engrace+Vista+by+Modern+Spaaces/@12.8636307,77.7591866,20.01z/data=!4m14!1m7!3m6!1s0x3bae732cd881a9cd:0x966081e82b05e6e6!2sEngrace+Vista+by+Modern+Spaaces!8m2!3d12.8636727!4d77.7595108!16s%2Fg%2F11vc5_dh47!3m5!1s0x3bae732cd881a9cd:0x966081e82b05e6e6!8m2!3d12.8636727!4d77.7595108!16s%2Fg%2F11vc5_dh47?entry=ttu" TargetMode="External"/><Relationship Id="rId480" Type="http://schemas.openxmlformats.org/officeDocument/2006/relationships/hyperlink" Target="https://www.google.com/maps/place/Godrej+Bengal+Lamps,+Bangalore/@13.0814578,77.7215973,13.9z/data=!4m6!3m5!1s0x3bae0f6cf5ad3bed:0xc7a238bcd3a48ce9!8m2!3d13.0491875!4d77.7518125!16s%2Fg%2F11vlnygd9l?entry=ttu" TargetMode="External"/><Relationship Id="rId239" Type="http://schemas.openxmlformats.org/officeDocument/2006/relationships/hyperlink" Target="https://www.google.com/maps/place/Shriram+Royal+Court/@12.8229794,77.6904953,17z/data=!3m1!4b1!4m6!3m5!1s0x3bae6d0037f60403:0x50be1491959efd12!8m2!3d12.8229794!4d77.6930702!16s%2Fg%2F11vk1wgw6g?entry=ttu" TargetMode="External"/><Relationship Id="rId238" Type="http://schemas.openxmlformats.org/officeDocument/2006/relationships/hyperlink" Target="https://drive.google.com/file/d/1a7YMcVaC0vanMJXhzjLeLh_2ToITqc-r/view?usp=drive_link" TargetMode="External"/><Relationship Id="rId237" Type="http://schemas.openxmlformats.org/officeDocument/2006/relationships/hyperlink" Target="https://www.google.com/maps/place/GRC+SHREEKRISH/@12.885989,77.6805773,15z/data=!4m6!3m5!1s0x3bae133fc5f5fa4b:0x331047ff8cdc5773!8m2!3d12.885989!4d77.6805773!16s%2Fg%2F11tjcqhqnz?entry=ttu" TargetMode="External"/><Relationship Id="rId479" Type="http://schemas.openxmlformats.org/officeDocument/2006/relationships/hyperlink" Target="https://www.google.com/maps/place/13%C2%B000'21.5%22N+77%C2%B044'08.0%22E/@13.0059737,77.7329883,17z/data=!3m1!4b1!4m4!3m3!8m2!3d13.0059737!4d77.7355632?hl=en&amp;entry=ttu" TargetMode="External"/><Relationship Id="rId236" Type="http://schemas.openxmlformats.org/officeDocument/2006/relationships/hyperlink" Target="https://drive.google.com/file/d/1nxynYRJwndwE8SGqpiD7_RnejCbnaTv3/view?usp=drive_link" TargetMode="External"/><Relationship Id="rId478" Type="http://schemas.openxmlformats.org/officeDocument/2006/relationships/hyperlink" Target="https://drive.google.com/file/d/1uekaus_2CHNBUMMwTiJiaNXrcekQqNNx/view?usp=drive_link" TargetMode="External"/><Relationship Id="rId231" Type="http://schemas.openxmlformats.org/officeDocument/2006/relationships/hyperlink" Target="https://maps.app.goo.gl/VxRnjHS4A4Q73sDp9" TargetMode="External"/><Relationship Id="rId473" Type="http://schemas.openxmlformats.org/officeDocument/2006/relationships/hyperlink" Target="https://maps.app.goo.gl/ftpiFBLTDrAPG9Qw7" TargetMode="External"/><Relationship Id="rId230" Type="http://schemas.openxmlformats.org/officeDocument/2006/relationships/hyperlink" Target="https://www.google.com/maps/place/ROYAL+TULIP+VILLAS+by+WHITEHILL/@12.8697823,77.8179205,15z/data=!4m6!3m5!1s0x3bae737c2beb8a55:0xaa2b3b64b1bcbd09!8m2!3d12.8697823!4d77.8179205!16s%2Fg%2F11qt0z5vz6?entry=ttu" TargetMode="External"/><Relationship Id="rId472" Type="http://schemas.openxmlformats.org/officeDocument/2006/relationships/hyperlink" Target="https://drive.google.com/file/d/1pXLoZA4VLHlCNaP0ttx2Ms_Sk-_CKdOV/view?usp=drive_link" TargetMode="External"/><Relationship Id="rId471" Type="http://schemas.openxmlformats.org/officeDocument/2006/relationships/hyperlink" Target="https://www.google.com/maps/place/DSR+PARKWAY/@12.9150626,77.7102339,15z/data=!4m6!3m5!1s0x3bae134dbfa2d549:0x29fffcbe1bf66434!8m2!3d12.9150626!4d77.7102339!16s%2Fg%2F11fnqszkz7?entry=ttu" TargetMode="External"/><Relationship Id="rId470" Type="http://schemas.openxmlformats.org/officeDocument/2006/relationships/hyperlink" Target="https://drive.google.com/file/d/1Ot3hCks6FWM5QcmfH_ieJ1bPwugBBZA2/view?usp=sharing" TargetMode="External"/><Relationship Id="rId235" Type="http://schemas.openxmlformats.org/officeDocument/2006/relationships/hyperlink" Target="https://www.google.com/maps/place/DNR+Parklink/@13.0798516,77.6541333,15z/data=!4m6!3m5!1s0x3bae1b609df8c6e9:0x12d076a0a1709793!8m2!3d13.0798516!4d77.6541333!16s%2Fg%2F11ss88whfr?entry=ttu" TargetMode="External"/><Relationship Id="rId477" Type="http://schemas.openxmlformats.org/officeDocument/2006/relationships/hyperlink" Target="https://maps.app.goo.gl/26GbX9Nrc5y3gcXj6" TargetMode="External"/><Relationship Id="rId234" Type="http://schemas.openxmlformats.org/officeDocument/2006/relationships/hyperlink" Target="https://drive.google.com/file/d/1Qkt3-s5pQHrcOz_sspRoCnyMcmvoCnvk/view?usp=sharing" TargetMode="External"/><Relationship Id="rId476" Type="http://schemas.openxmlformats.org/officeDocument/2006/relationships/hyperlink" Target="https://drive.google.com/file/d/1y4SVfcwkOlLKql5WfI5y6W4l0t0LjBpg/view?usp=sharing" TargetMode="External"/><Relationship Id="rId233" Type="http://schemas.openxmlformats.org/officeDocument/2006/relationships/hyperlink" Target="https://www.google.com/maps/place/Adarsh+Crest/@13.0492784,77.5987026,15z/data=!4m6!3m5!1s0x3bae17daf609636b:0xc11c8597da446d67!8m2!3d13.0492784!4d77.5987026!16s%2Fg%2F11pq9g_lts?entry=ttu" TargetMode="External"/><Relationship Id="rId475" Type="http://schemas.openxmlformats.org/officeDocument/2006/relationships/hyperlink" Target="https://maps.app.goo.gl/nBmTUiHg82qsQpbz6" TargetMode="External"/><Relationship Id="rId232" Type="http://schemas.openxmlformats.org/officeDocument/2006/relationships/hyperlink" Target="https://drive.google.com/file/d/1GQUn2OYd2QbA0kW_McuKuCrX_fNXzqB4/view?usp=sharing" TargetMode="External"/><Relationship Id="rId474" Type="http://schemas.openxmlformats.org/officeDocument/2006/relationships/hyperlink" Target="https://drive.google.com/file/d/1w6hSmY5Ax9wBSFN9F1aEqUiKD6TRGDuo/view?usp=sharing" TargetMode="External"/><Relationship Id="rId426" Type="http://schemas.openxmlformats.org/officeDocument/2006/relationships/hyperlink" Target="https://www.google.com/maps/place/RR+WishTales/@13.0765201,77.6049273,15z/data=!4m2!3m1!1s0x0:0x4b0fbddd93f55e01?sa=X&amp;ved=2ahUKEwiX5piq3uOCAxXNzjgGHZWBAT0Q_BJ6BAhGEAA" TargetMode="External"/><Relationship Id="rId668" Type="http://schemas.openxmlformats.org/officeDocument/2006/relationships/hyperlink" Target="https://drive.google.com/file/d/1hJfBfZIT3Kyge6yMN17qnneoBdKpz1uF/view?usp=drive_link" TargetMode="External"/><Relationship Id="rId425" Type="http://schemas.openxmlformats.org/officeDocument/2006/relationships/hyperlink" Target="https://drive.google.com/file/d/1BgS-4s96aEZzIR8F-kbQ_tJoqIk9fcxw/view?usp=sharing" TargetMode="External"/><Relationship Id="rId667" Type="http://schemas.openxmlformats.org/officeDocument/2006/relationships/hyperlink" Target="https://www.google.com/maps/place/Golden+Pearl+-+Independent+villas+%7C+Residential+Villas+%7C+Luxury+Villas+in+Sarjapur+Attibele+Road+Bangalore/@12.787143,77.777111,15z/data=!4m6!3m5!1s0x3bae718f0672dc0f:0x33978032bda4e458!8m2!3d12.787143!4d77.777111!16s%2Fg%2F11b7fz0gh2?entry=ttu" TargetMode="External"/><Relationship Id="rId424" Type="http://schemas.openxmlformats.org/officeDocument/2006/relationships/hyperlink" Target="https://www.google.com/maps/place/Woodsvale/@12.8856752,77.7924465,15z/data=!4m6!3m5!1s0x3bae7350bb3692c5:0xc223dc1da5b5d08f!8m2!3d12.8856752!4d77.7924465!16s%2Fg%2F11p60tfn1b?entry=ttu" TargetMode="External"/><Relationship Id="rId666" Type="http://schemas.openxmlformats.org/officeDocument/2006/relationships/hyperlink" Target="https://drive.google.com/file/d/1pjjaY54P2KaDRjTxF99tAJ35EBRhlURN/view?usp=sharing" TargetMode="External"/><Relationship Id="rId423" Type="http://schemas.openxmlformats.org/officeDocument/2006/relationships/hyperlink" Target="https://maps.app.goo.gl/SFrq7DwmMGd1bjaL9" TargetMode="External"/><Relationship Id="rId665" Type="http://schemas.openxmlformats.org/officeDocument/2006/relationships/hyperlink" Target="https://maps.app.goo.gl/xbtxcLc9ZygYMUmH8" TargetMode="External"/><Relationship Id="rId429" Type="http://schemas.openxmlformats.org/officeDocument/2006/relationships/hyperlink" Target="https://www.google.com/maps/place/Ecolife+EON+Akash,+A+Block/@12.9381472,77.7328098,15z/data=!4m6!3m5!1s0x3bae13d8deab0fa9:0xc74ab08f9c1952b3!8m2!3d12.9381472!4d77.7328098!16s%2Fg%2F11n_3xsvkd?entry=ttu" TargetMode="External"/><Relationship Id="rId428" Type="http://schemas.openxmlformats.org/officeDocument/2006/relationships/hyperlink" Target="https://maps.app.goo.gl/ZLBrjTCmpkX43rQv8" TargetMode="External"/><Relationship Id="rId427" Type="http://schemas.openxmlformats.org/officeDocument/2006/relationships/hyperlink" Target="https://drive.google.com/file/d/1COgWmj66g3GWuIFzySQX0siCbkBNmuX0/view?usp=sharing" TargetMode="External"/><Relationship Id="rId669" Type="http://schemas.openxmlformats.org/officeDocument/2006/relationships/hyperlink" Target="https://maps.app.goo.gl/vVNouiw1kjx216UW6" TargetMode="External"/><Relationship Id="rId660" Type="http://schemas.openxmlformats.org/officeDocument/2006/relationships/hyperlink" Target="https://drive.google.com/file/d/1hpizYoGZPT0ylygNsm_zewdZeF_Ov09b/view?usp=drive_link" TargetMode="External"/><Relationship Id="rId422" Type="http://schemas.openxmlformats.org/officeDocument/2006/relationships/hyperlink" Target="https://www.google.com/maps/place/MJR+North+Park/@13.1464451,77.6788278,21z/data=!4m14!1m7!3m6!1s0x3bae1b0010c5d1d7:0xb367cec1a1b2bb53!2sMJR+North+Park!8m2!3d13.146501!4d77.678728!16s%2Fg%2F11vsvlqy5_!3m5!1s0x3bae1b0010c5d1d7:0xb367cec1a1b2bb53!8m2!3d13.146501!4d77.678728!16s%2Fg%2F11vsvlqy5_?entry=ttu" TargetMode="External"/><Relationship Id="rId664" Type="http://schemas.openxmlformats.org/officeDocument/2006/relationships/hyperlink" Target="https://drive.google.com/file/d/1cQApzPeQD4ZnHoRsRVWi1TkE95or3fcz/view?usp=sharing" TargetMode="External"/><Relationship Id="rId421" Type="http://schemas.openxmlformats.org/officeDocument/2006/relationships/hyperlink" Target="https://drive.google.com/file/d/1lX_hxCICsgJM8N05_mpD63d84pQZEKU_/view?usp=drive_link" TargetMode="External"/><Relationship Id="rId663" Type="http://schemas.openxmlformats.org/officeDocument/2006/relationships/hyperlink" Target="https://www.google.com/maps/place/Prestige+Sanctuary+Villa/@13.3098462,77.6991615,17z/data=!3m1!4b1!4m6!3m5!1s0x3bb1e3f3e1e6ccb9:0x5245f98da1d71e11!8m2!3d13.3098462!4d77.7017364!16s%2Fg%2F11k3qrnq1j?entry=ttu" TargetMode="External"/><Relationship Id="rId420" Type="http://schemas.openxmlformats.org/officeDocument/2006/relationships/hyperlink" Target="https://www.google.com/maps/place/Valmark+Cityville/@12.8624941,77.6044254,15z/data=!4m6!3m5!1s0x3bae6ad90ed7d17b:0xca37e070bbe9932a!8m2!3d12.8624941!4d77.6044254!16s%2Fg%2F11bw479xnp?entry=ttu" TargetMode="External"/><Relationship Id="rId662" Type="http://schemas.openxmlformats.org/officeDocument/2006/relationships/hyperlink" Target="https://drive.google.com/file/d/1auPYzVDWcXHLfoJVeIWpupQ9KVVtmbEX/view?usp=drive_link" TargetMode="External"/><Relationship Id="rId661" Type="http://schemas.openxmlformats.org/officeDocument/2006/relationships/hyperlink" Target="https://maps.app.goo.gl/tMaYLFrRDr3f2dd9A" TargetMode="External"/><Relationship Id="rId415" Type="http://schemas.openxmlformats.org/officeDocument/2006/relationships/hyperlink" Target="https://www.google.com/maps/place/Vaishnavi+Serene/@13.1247128,77.567896,15z/data=!4m6!3m5!1s0x3bae189f56227a25:0x50a25c38d758ef2a!8m2!3d13.1247128!4d77.567896!16s%2Fg%2F11f3n9hrw4?entry=ttu" TargetMode="External"/><Relationship Id="rId657" Type="http://schemas.openxmlformats.org/officeDocument/2006/relationships/hyperlink" Target="https://maps.app.goo.gl/gXV3Q5ivMkwzbGDKA" TargetMode="External"/><Relationship Id="rId414" Type="http://schemas.openxmlformats.org/officeDocument/2006/relationships/hyperlink" Target="https://drive.google.com/file/d/1bGe6_nt5lZTTA1i4b0lxxlyv7a95Vo-t/view?usp=drive_link" TargetMode="External"/><Relationship Id="rId656" Type="http://schemas.openxmlformats.org/officeDocument/2006/relationships/hyperlink" Target="https://drive.google.com/file/d/1yK9oWBERwC63vl1G4fLFaHK4VmZEgcUh/view?usp=sharing" TargetMode="External"/><Relationship Id="rId413" Type="http://schemas.openxmlformats.org/officeDocument/2006/relationships/hyperlink" Target="https://www.google.com/maps/place/ATZ+AREVA/@12.9395971,77.7252369,15z/data=!4m6!3m5!1s0x3bae1268803b0037:0x70bc79ced5c93107!8m2!3d12.9395971!4d77.7252369!16s%2Fg%2F11g6wcjqj5?entry=ttu" TargetMode="External"/><Relationship Id="rId655" Type="http://schemas.openxmlformats.org/officeDocument/2006/relationships/hyperlink" Target="https://www.google.com/maps/place/13%C2%B005'10.2%22N+77%C2%B037'26.1%22E/@13.086161,77.623915,15z/data=!4m4!3m3!8m2!3d13.086161!4d77.623915?hl=en-IN&amp;entry=ttu" TargetMode="External"/><Relationship Id="rId412" Type="http://schemas.openxmlformats.org/officeDocument/2006/relationships/hyperlink" Target="https://www.google.com/maps/place/13%C2%B010'31.9%22N+77%C2%B032'54.5%22E/@13.175528,77.5459091,17z/data=!3m1!4b1!4m4!3m3!8m2!3d13.175528!4d77.548484?entry=ttu" TargetMode="External"/><Relationship Id="rId654" Type="http://schemas.openxmlformats.org/officeDocument/2006/relationships/hyperlink" Target="https://drive.google.com/file/d/1wcc8k8tXMDpWCZNK5TGdQAiPjNG0ykiS/view?usp=drive_link" TargetMode="External"/><Relationship Id="rId419" Type="http://schemas.openxmlformats.org/officeDocument/2006/relationships/hyperlink" Target="https://maps.app.goo.gl/XWdBbz7hviHZShMHA" TargetMode="External"/><Relationship Id="rId418" Type="http://schemas.openxmlformats.org/officeDocument/2006/relationships/hyperlink" Target="https://drive.google.com/file/d/1BegTUxjB8nVeVB75xjUWN_9LnBfAkfNi/view?usp=drive_link" TargetMode="External"/><Relationship Id="rId417" Type="http://schemas.openxmlformats.org/officeDocument/2006/relationships/hyperlink" Target="https://maps.app.goo.gl/ygb9yn8ofPfXEPHi7" TargetMode="External"/><Relationship Id="rId659" Type="http://schemas.openxmlformats.org/officeDocument/2006/relationships/hyperlink" Target="https://www.google.com/maps/place/Sattva+La+Vita/@12.9862673,77.5849057,12z/data=!4m20!1m13!4m12!1m4!2m2!1d77.6650654!2d12.8914716!4e1!1m6!1m2!1s0x3bae199850385493:0xff5777a50773b9a!2sSattva+La+Vita,+Khatha+No.+643,+SY+No.+143,+Byrathi+Village,+Hobli,+Bidarahalli,+Bengaluru,+Karnataka+562149!2m2!1d77.6509827!2d13.0806458!3m5!1s0x3bae199850385493:0xff5777a50773b9a!8m2!3d13.0806458!4d77.6509827!16s%2Fg%2F11vlwhjwy1?entry=ttu" TargetMode="External"/><Relationship Id="rId416" Type="http://schemas.openxmlformats.org/officeDocument/2006/relationships/hyperlink" Target="https://drive.google.com/file/d/1eGL5ATtWD9wqPbcOE54tegFNYVTB5KKH/view?usp=drive_link" TargetMode="External"/><Relationship Id="rId658" Type="http://schemas.openxmlformats.org/officeDocument/2006/relationships/hyperlink" Target="https://drive.google.com/file/d/12B0lm7i9AABhBGojCOUiyYV63iWgj5iI/view?usp=sharing" TargetMode="External"/><Relationship Id="rId411" Type="http://schemas.openxmlformats.org/officeDocument/2006/relationships/hyperlink" Target="https://www.google.com/maps/place/Shriram+Pristine+Estates/@13.2921907,77.5526763,15z/data=!4m6!3m5!1s0x3bb1dfef8a69a419:0xa26ea9d6e9cecdc1!8m2!3d13.2921907!4d77.5526763!16s%2Fg%2F11tp8bq6r2?entry=ttu" TargetMode="External"/><Relationship Id="rId653" Type="http://schemas.openxmlformats.org/officeDocument/2006/relationships/hyperlink" Target="https://www.google.com/maps/place/Sobha+Neopolis/@12.9336121,77.7167052,15z/data=!4m6!3m5!1s0x3bae13de030c640d:0x75981729dbc28690!8m2!3d12.9336121!4d77.7167052!16s%2Fg%2F11sk61n4jp?entry=ttu" TargetMode="External"/><Relationship Id="rId410" Type="http://schemas.openxmlformats.org/officeDocument/2006/relationships/hyperlink" Target="https://drive.google.com/file/d/19HXQK-RmubfSQAKbMs6L7YXsPV6xEnE9/view?usp=sharing" TargetMode="External"/><Relationship Id="rId652" Type="http://schemas.openxmlformats.org/officeDocument/2006/relationships/hyperlink" Target="https://drive.google.com/file/d/1wcc8k8tXMDpWCZNK5TGdQAiPjNG0ykiS/view?usp=drive_link" TargetMode="External"/><Relationship Id="rId651" Type="http://schemas.openxmlformats.org/officeDocument/2006/relationships/hyperlink" Target="https://www.google.com/maps/place/Sobha+Neopolis/@12.9336121,77.7167052,15z/data=!4m6!3m5!1s0x3bae13de030c640d:0x75981729dbc28690!8m2!3d12.9336121!4d77.7167052!16s%2Fg%2F11sk61n4jp?entry=ttu" TargetMode="External"/><Relationship Id="rId650" Type="http://schemas.openxmlformats.org/officeDocument/2006/relationships/hyperlink" Target="https://drive.google.com/file/d/1wcc8k8tXMDpWCZNK5TGdQAiPjNG0ykiS/view?usp=drive_link" TargetMode="External"/><Relationship Id="rId206" Type="http://schemas.openxmlformats.org/officeDocument/2006/relationships/hyperlink" Target="https://drive.google.com/file/d/1NGhn407R73R9sWxvmE6Nb9NPV-szDRfH/view?usp=sharing" TargetMode="External"/><Relationship Id="rId448" Type="http://schemas.openxmlformats.org/officeDocument/2006/relationships/hyperlink" Target="https://drive.google.com/file/d/1OCsZPhNcYtMZoy8lm_8E9e8RFPIYN17W/view?usp=sharing" TargetMode="External"/><Relationship Id="rId205" Type="http://schemas.openxmlformats.org/officeDocument/2006/relationships/hyperlink" Target="https://maps.app.goo.gl/oQnPNn5XeVetvL9W6" TargetMode="External"/><Relationship Id="rId447" Type="http://schemas.openxmlformats.org/officeDocument/2006/relationships/hyperlink" Target="https://maps.app.goo.gl/VT8FVWmB6SsPvHJR8" TargetMode="External"/><Relationship Id="rId689" Type="http://schemas.openxmlformats.org/officeDocument/2006/relationships/hyperlink" Target="https://maps.app.goo.gl/fAiAmtXbu2HL9RP96" TargetMode="External"/><Relationship Id="rId204" Type="http://schemas.openxmlformats.org/officeDocument/2006/relationships/hyperlink" Target="https://drive.google.com/file/d/1WFMS83k_IxwtPuEwrq2bg2ILiUKIak7v/view?usp=drive_link" TargetMode="External"/><Relationship Id="rId446" Type="http://schemas.openxmlformats.org/officeDocument/2006/relationships/hyperlink" Target="https://drive.google.com/file/d/1CNIyUfYuVenegVnoQsuakI1-FEc3bd0a/view?usp=drive_link" TargetMode="External"/><Relationship Id="rId688" Type="http://schemas.openxmlformats.org/officeDocument/2006/relationships/hyperlink" Target="https://drive.google.com/file/d/1mTPpjXPjwV2vjUW3R-seUaFLXQgcJYMq/view?usp=drive_link" TargetMode="External"/><Relationship Id="rId203" Type="http://schemas.openxmlformats.org/officeDocument/2006/relationships/hyperlink" Target="https://www.google.com/maps/place/Vasudha+parkone/@12.8969957,77.5371906,15z/data=!4m6!3m5!1s0x3bae3f0515fe9607:0xcbc81bf2b489b3d8!8m2!3d12.8969957!4d77.5371906!16s%2Fg%2F11sgysfp50?entry=ttu" TargetMode="External"/><Relationship Id="rId445" Type="http://schemas.openxmlformats.org/officeDocument/2006/relationships/hyperlink" Target="https://www.google.com/maps/place/Pioneer+KRS+Park+Royal/@12.9338834,77.4869009,11.67z/data=!4m14!1m7!3m6!1s0x3bae3fccb724f06b:0xa1e7339f6d2933c7!2sPioneer+KRS+Park+Royal!8m2!3d12.9289963!4d77.5006344!16s%2Fg%2F11mh7kf2rz!3m5!1s0x3bae3fccb724f06b:0xa1e7339f6d2933c7!8m2!3d12.9289963!4d77.5006344!16s%2Fg%2F11mh7kf2rz?entry=ttu" TargetMode="External"/><Relationship Id="rId687" Type="http://schemas.openxmlformats.org/officeDocument/2006/relationships/hyperlink" Target="https://www.google.com/maps/place/12%C2%B058'23.8%22N+77%C2%B045'01.6%22E/@12.97327,77.75043,15z/data=!4m4!3m3!8m2!3d12.97327!4d77.75043?hl=en-IN&amp;entry=ttu" TargetMode="External"/><Relationship Id="rId209" Type="http://schemas.openxmlformats.org/officeDocument/2006/relationships/hyperlink" Target="https://www.google.com/maps/place/Prestige+Lavender+Fields/@12.9233492,77.679267,13z/data=!4m20!1m13!4m12!1m4!2m2!1d77.6650654!2d12.8914716!4e1!1m6!1m2!1s0x3bae1368da148d67:0x59fc563946ec4be7!2sPrestige+Lavender+Fields,+Devasthanagalu,+Bengaluru,+Karnataka+560087!2m2!1d77.7414703!2d12.9315102!3m5!1s0x3bae1368da148d67:0x59fc563946ec4be7!8m2!3d12.9315102!4d77.7414703!16s%2Fg%2F11t27nklr_?entry=ttu" TargetMode="External"/><Relationship Id="rId208" Type="http://schemas.openxmlformats.org/officeDocument/2006/relationships/hyperlink" Target="https://drive.google.com/file/d/1tHR_GRywLFv_IXF5_wy2Q08Su8fxkbfk/view?usp=drive_link" TargetMode="External"/><Relationship Id="rId207" Type="http://schemas.openxmlformats.org/officeDocument/2006/relationships/hyperlink" Target="https://www.google.com/maps/place/Prestige+Serenity+Shores/@12.9313174,77.7368519,15z/data=!4m2!3m1!1s0x0:0xa309e8b3dc1dd120?sa=X&amp;ved=2ahUKEwiol5iBgJ6DAxXXVmwGHSQgACkQ_BJ6BAgKEAA" TargetMode="External"/><Relationship Id="rId449" Type="http://schemas.openxmlformats.org/officeDocument/2006/relationships/hyperlink" Target="https://www.google.com/maps/place/ELV+KINGSLAND/@12.9695067,77.7414488,15z/data=!4m6!3m5!1s0x3bae12013c8bcc11:0x1cfc39a328fdadf7!8m2!3d12.9695067!4d77.7414488!16s%2Fg%2F11d_thkw5z?entry=ttu" TargetMode="External"/><Relationship Id="rId440" Type="http://schemas.openxmlformats.org/officeDocument/2006/relationships/hyperlink" Target="https://www.google.com/maps/place/Keya+around+the+life/@13.0061272,77.76384,15z/data=!4m6!3m5!1s0x3bae0fc12a5a9627:0xd90331309891ede3!8m2!3d13.0061272!4d77.76384!16s%2Fg%2F11vf8b5jjr?entry=ttu" TargetMode="External"/><Relationship Id="rId682" Type="http://schemas.openxmlformats.org/officeDocument/2006/relationships/hyperlink" Target="https://drive.google.com/file/d/1Bwu2Plr3u1aAzOqnsmWjb0eRZsw0eHkB/view?usp=sharing" TargetMode="External"/><Relationship Id="rId681" Type="http://schemas.openxmlformats.org/officeDocument/2006/relationships/hyperlink" Target="https://www.google.com/maps/place/KRK+Urban+Ville/@12.922585,77.7297545,15z/data=!4m2!3m1!1s0x0:0xa190378b744bc9d5?sa=X&amp;ved=2ahUKEwjY48nO4sWDAxWBXmwGHZRJAv4Q_BJ6BAgMEAA" TargetMode="External"/><Relationship Id="rId680" Type="http://schemas.openxmlformats.org/officeDocument/2006/relationships/hyperlink" Target="https://drive.google.com/file/d/1PlEOQc_4Re7633B7qLX7_bkrTC35b7DI/view?usp=drive_link" TargetMode="External"/><Relationship Id="rId202" Type="http://schemas.openxmlformats.org/officeDocument/2006/relationships/hyperlink" Target="https://www.google.com/maps/place/Vaishnavi+Life/@13.2113884,77.595224,17z/data=!3m1!4b1!4m6!3m5!1s0x3bae1f8f5d15877d:0x307090990cdae1b2!8m2!3d13.2113832!4d77.5978043!16s%2Fg%2F11r9w93y5p?entry=ttu" TargetMode="External"/><Relationship Id="rId444" Type="http://schemas.openxmlformats.org/officeDocument/2006/relationships/hyperlink" Target="https://drive.google.com/file/d/115zLJ9NbB0-Gjekwravl9NszAS-iEF8G/view?usp=sharing" TargetMode="External"/><Relationship Id="rId686" Type="http://schemas.openxmlformats.org/officeDocument/2006/relationships/hyperlink" Target="https://www.google.com/maps/place/Engrace+%26+Soulace+-+Experience+Centre+by+Modern+Spaaces/@12.8433047,77.7648831,14.29z/data=!4m6!3m5!1s0x3bae7324d6fcc5b1:0x7794fd211e371d04!8m2!3d12.8628912!4d77.7546379!16s%2Fg%2F11rvbzb5lf?entry=ttu" TargetMode="External"/><Relationship Id="rId201" Type="http://schemas.openxmlformats.org/officeDocument/2006/relationships/hyperlink" Target="https://drive.google.com/file/d/1nxynYRJwndwE8SGqpiD7_RnejCbnaTv3/view?usp=drive_link" TargetMode="External"/><Relationship Id="rId443" Type="http://schemas.openxmlformats.org/officeDocument/2006/relationships/hyperlink" Target="https://www.google.com/maps/place/Brigade+Aurum+Tower/@13.1232476,77.6662845,13z/data=!4m20!1m13!4m12!1m4!2m2!1d77.6650654!2d12.8914716!4e1!1m6!1m2!1s0x3bae1b678b4c80a9:0xb1b2c556db3afbf7!2s4MWJ%2B9C2+Brigade+Aurum+Tower,+Gummanahalli,+Bengaluru,+Karnataka+562149!2m2!1d77.6822488!2d13.1453517!3m5!1s0x3bae1b678b4c80a9:0xb1b2c556db3afbf7!8m2!3d13.1453517!4d77.6822488!16s%2Fg%2F11vb5xtvwy?entry=ttu" TargetMode="External"/><Relationship Id="rId685" Type="http://schemas.openxmlformats.org/officeDocument/2006/relationships/hyperlink" Target="https://drive.google.com/file/d/1kwmse-7ooBsO6BgkpsEy3OP6X_dON3UN/view?usp=drive_link" TargetMode="External"/><Relationship Id="rId200" Type="http://schemas.openxmlformats.org/officeDocument/2006/relationships/hyperlink" Target="https://www.google.com/maps/place/DNR+Parklink/@13.0798516,77.6541333,15z/data=!4m6!3m5!1s0x3bae1b609df8c6e9:0x12d076a0a1709793!8m2!3d13.0798516!4d77.6541333!16s%2Fg%2F11ss88whfr?entry=ttu" TargetMode="External"/><Relationship Id="rId442" Type="http://schemas.openxmlformats.org/officeDocument/2006/relationships/hyperlink" Target="https://www.google.com/maps/place/DSR+The+Address/@12.892282,77.7492091,15z/data=!4m6!3m5!1s0x3bae0d00207a08d1:0x29f8f45954e1d1d5!8m2!3d12.892282!4d77.7492091!16s%2Fg%2F11vwk2bg98?entry=ttu" TargetMode="External"/><Relationship Id="rId684" Type="http://schemas.openxmlformats.org/officeDocument/2006/relationships/hyperlink" Target="https://www.google.com/maps/place/Adarsh+Sanctuary/@12.8815979,77.7028563,15z/data=!4m6!3m5!1s0x3bae1363a78b4889:0xac860261de811890!8m2!3d12.8815979!4d77.7028563!16s%2Fg%2F11jcs49zqc?entry=ttu" TargetMode="External"/><Relationship Id="rId441" Type="http://schemas.openxmlformats.org/officeDocument/2006/relationships/hyperlink" Target="https://drive.google.com/file/d/1l1K28is78FtvdXzyuprWrYbMLAeDZYnq/view?usp=drive_link" TargetMode="External"/><Relationship Id="rId683" Type="http://schemas.openxmlformats.org/officeDocument/2006/relationships/hyperlink" Target="https://rera.karnataka.gov.in/publicDomain/projectDetails?PROJECT_ID=eHLUnZZamA5zg%252BVUA1khnw%253D%253D" TargetMode="External"/><Relationship Id="rId437" Type="http://schemas.openxmlformats.org/officeDocument/2006/relationships/hyperlink" Target="https://maps.app.goo.gl/xoBj6EyW2AjwKpaCA" TargetMode="External"/><Relationship Id="rId679" Type="http://schemas.openxmlformats.org/officeDocument/2006/relationships/hyperlink" Target="https://maps.app.goo.gl/cAJxsoiNkB5yQcnr5" TargetMode="External"/><Relationship Id="rId436" Type="http://schemas.openxmlformats.org/officeDocument/2006/relationships/hyperlink" Target="https://drive.google.com/file/d/1zFD6EdqJi-NJQeo2eUTqUAK8uWVVArzt/view?usp=drive_link" TargetMode="External"/><Relationship Id="rId678" Type="http://schemas.openxmlformats.org/officeDocument/2006/relationships/hyperlink" Target="https://www.google.com/maps/place/SLN+Nidhi+Palms/@13.0668688,77.7293611,15z/data=!4m6!3m5!1s0x3bae1bbef2428b8d:0x4781c340643b2293!8m2!3d13.0668688!4d77.7293611!16s%2Fg%2F11txfrwwwz?entry=ttu" TargetMode="External"/><Relationship Id="rId435" Type="http://schemas.openxmlformats.org/officeDocument/2006/relationships/hyperlink" Target="https://www.google.com/maps/place/Binary+Temple+Tree/@12.8656142,77.7769203,17z/data=!4m6!3m5!1s0x3bae73000cbfed1d:0x86b4704e1c53785c!8m2!3d12.8644375!4d77.7734442!16s%2Fg%2F11vk7hzkt8?entry=ttu" TargetMode="External"/><Relationship Id="rId677" Type="http://schemas.openxmlformats.org/officeDocument/2006/relationships/hyperlink" Target="https://www.google.com/maps/place/Lodha+Bannerghatta+Road/@12.9008683,77.5628845,13z/data=!4m14!1m7!3m6!1s0x3bae6b216aef1e3d:0x862b547e1f36b675!2sLodha+Bannerghatta+Road!8m2!3d12.8761443!4d77.6143829!16s%2Fg%2F11l6g7m0_b!3m5!1s0x3bae6b216aef1e3d:0x862b547e1f36b675!8m2!3d12.8761443!4d77.6143829!16s%2Fg%2F11l6g7m0_b?entry=ttu" TargetMode="External"/><Relationship Id="rId434" Type="http://schemas.openxmlformats.org/officeDocument/2006/relationships/hyperlink" Target="https://www.google.com/maps/place/Abhee+Riviera+Royale+-+Apartments,+Kudlu+Gate,+Haralur+Road,+HSR+Extension/@12.889661,77.6549036,15z/data=!4m6!3m5!1s0x3bae15fab52e1525:0x684298c79067f15e!8m2!3d12.889661!4d77.6549036!16s%2Fg%2F11vyr27br5?entry=ttu" TargetMode="External"/><Relationship Id="rId676" Type="http://schemas.openxmlformats.org/officeDocument/2006/relationships/hyperlink" Target="https://www.google.com/maps/place/MITRA+ETERNIA/@12.889368,77.5698231,13z/data=!4m6!3m5!1s0x3bae15007b031acf:0xd47f5aa5c758b65a!8m2!3d12.8999099!4d77.5727843!16s%2Fg%2F11y34s8cwb?entry=ttu" TargetMode="External"/><Relationship Id="rId439" Type="http://schemas.openxmlformats.org/officeDocument/2006/relationships/hyperlink" Target="https://drive.google.com/file/d/1D5fglqAsoJdaPlCXXZ9rLFsA33-ytIF-/view?usp=drive_link" TargetMode="External"/><Relationship Id="rId438" Type="http://schemas.openxmlformats.org/officeDocument/2006/relationships/hyperlink" Target="https://www.google.com/maps/place/Gopalan+Florenza/@12.8991363,77.5107966,15z/data=!4m6!3m5!1s0x3bae3f0c40c7a169:0xc4c3c4a3dffc9d96!8m2!3d12.8991363!4d77.5107966!16s%2Fg%2F11f_kp9n4s?entry=ttu" TargetMode="External"/><Relationship Id="rId671" Type="http://schemas.openxmlformats.org/officeDocument/2006/relationships/hyperlink" Target="https://www.google.com/maps/place/The+Grand+Strand+Address/@12.9891447,77.7256634,15z/data=!4m6!3m5!1s0x3bae118c90f24639:0x7ddbddec6f825142!8m2!3d12.9891447!4d77.7256634!16s%2Fg%2F11v3xkd9dp?entry=ttu" TargetMode="External"/><Relationship Id="rId670" Type="http://schemas.openxmlformats.org/officeDocument/2006/relationships/hyperlink" Target="https://drive.google.com/file/d/1Cq6Ke8iyTJs-Bh56qtPa-yPRAammX7jp/view?usp=drive_link" TargetMode="External"/><Relationship Id="rId433" Type="http://schemas.openxmlformats.org/officeDocument/2006/relationships/hyperlink" Target="https://www.google.com/maps/place/Tangled+up+in+Green+-+Total+Environment/@13.2632017,77.6821674,15z/data=!4m2!3m1!1s0x0:0x89cceaf16d148be7?sa=X&amp;ved=2ahUKEwiFmZKCpc2DAxXKZmwGHftDC6wQ_BJ6BAhNEAA" TargetMode="External"/><Relationship Id="rId675" Type="http://schemas.openxmlformats.org/officeDocument/2006/relationships/hyperlink" Target="https://drive.google.com/file/d/1xUYR-yPk680sHB13q2igzCGh12reZZn1/view?usp=drive_link" TargetMode="External"/><Relationship Id="rId432" Type="http://schemas.openxmlformats.org/officeDocument/2006/relationships/hyperlink" Target="https://drive.google.com/file/d/1knkn0przNVGvFAomXMCRB2hc9P6KjNat/view?usp=drive_link" TargetMode="External"/><Relationship Id="rId674" Type="http://schemas.openxmlformats.org/officeDocument/2006/relationships/hyperlink" Target="https://www.google.com/maps/place/FALCON+By+BHP+HOUSING/@12.8423919,77.7711718,18z/data=!4m6!3m5!1s0x3bae731bb532e5e1:0x8e1406cc1f32b824!8m2!3d12.8419473!4d77.7717833!16s%2Fg%2F11stpstng6?entry=ttu" TargetMode="External"/><Relationship Id="rId431" Type="http://schemas.openxmlformats.org/officeDocument/2006/relationships/hyperlink" Target="https://www.google.com/maps/place/SSVR+Niyaara/@12.9458107,77.7541344,15z/data=!4m6!3m5!1s0x3bae0daaea66e09d:0x9e37470dd010b1db!8m2!3d12.9458107!4d77.7541344!16s%2Fg%2F11st_s50hx?entry=ttu" TargetMode="External"/><Relationship Id="rId673" Type="http://schemas.openxmlformats.org/officeDocument/2006/relationships/hyperlink" Target="https://drive.google.com/file/d/1MfssQ2l6jVEmAxoifaOKCKTw7SeSojng/view?usp=drive_link" TargetMode="External"/><Relationship Id="rId430" Type="http://schemas.openxmlformats.org/officeDocument/2006/relationships/hyperlink" Target="https://drive.google.com/file/d/1pVvvPRgD-mOFQIc4I41SfqnV6vKDcz2O/view?usp=drive_link" TargetMode="External"/><Relationship Id="rId672" Type="http://schemas.openxmlformats.org/officeDocument/2006/relationships/hyperlink" Target="https://www.google.com/maps/place/Gravity+Aranya/@12.8926292,77.4896455,15z/data=!4m6!3m5!1s0x3bae3f6fb5a41beb:0x266b2aa916915002!8m2!3d12.8926292!4d77.4896455!16s%2Fg%2F11jsg88xs9?entry=ttu" TargetMode="External"/></Relationships>
</file>

<file path=xl/worksheets/_rels/sheet9.xml.rels><?xml version="1.0" encoding="UTF-8" standalone="yes"?><Relationships xmlns="http://schemas.openxmlformats.org/package/2006/relationships"><Relationship Id="rId1" Type="http://schemas.openxmlformats.org/officeDocument/2006/relationships/drawing" Target="../drawings/drawing9.xml"/></Relationships>
</file>

<file path=xl/worksheets/_rels/sheet10.xml.rels><?xml version="1.0" encoding="UTF-8" standalone="yes"?><Relationships xmlns="http://schemas.openxmlformats.org/package/2006/relationships"><Relationship Id="rId190" Type="http://schemas.openxmlformats.org/officeDocument/2006/relationships/hyperlink" Target="https://www.google.com/maps/place/Aratt+Alchemy+Elixir/@12.8261336,77.6548833,15z/data=!4m6!3m5!1s0x3bae6c788a8b6bfb:0x21960da25cb946f2!8m2!3d12.8261336!4d77.6548833!16s%2Fg%2F11gfh8fgzk?entry=ttu" TargetMode="External"/><Relationship Id="rId194" Type="http://schemas.openxmlformats.org/officeDocument/2006/relationships/hyperlink" Target="https://www.google.com/maps/place/DSR+Highland+Greenz/@12.8958863,77.6944425,15z/data=!4m6!3m5!1s0x3bae133e1dbc274f:0x4c526235f3f5dfbb!8m2!3d12.8958863!4d77.6944425!16s%2Fg%2F11qbs4dhcd?entry=ttu" TargetMode="External"/><Relationship Id="rId193" Type="http://schemas.openxmlformats.org/officeDocument/2006/relationships/hyperlink" Target="https://www.google.com/maps/place/Orchid+Salisbury-+Goyal+%26+Co+%7C+Hariyana+Group/@13.0900364,77.6353552,15z/data=!4m6!3m5!1s0x3bae19dd1e5e657b:0xa3ff22f43519dc6a!8m2!3d13.0900364!4d77.6353552!16s%2Fg%2F11tsn2y1vb?entry=ttu" TargetMode="External"/><Relationship Id="rId192" Type="http://schemas.openxmlformats.org/officeDocument/2006/relationships/hyperlink" Target="https://maps.app.goo.gl/QrzR6SpQbiCAdZMw7" TargetMode="External"/><Relationship Id="rId191" Type="http://schemas.openxmlformats.org/officeDocument/2006/relationships/hyperlink" Target="https://www.google.com/maps/place/Kumari+Oakville+-+Villas+in+Sarjapur+%7C+Villas+in+Sarjapur+Road+Bangalore/@12.8842627,77.7869409,15z/data=!4m6!3m5!1s0x3bae739c9ca6b6c7:0x4c94bea4e4a521b!8m2!3d12.8842627!4d77.7869409!16s%2Fg%2F11hdj5xjj8?entry=ttu" TargetMode="External"/><Relationship Id="rId187" Type="http://schemas.openxmlformats.org/officeDocument/2006/relationships/hyperlink" Target="https://www.google.com/maps/place/Subram+Jade+Gardens+-+A+Premium+Apartment+Project/@12.992555,77.4501875,12z/data=!4m20!1m13!4m12!1m4!2m2!1d77.6650654!2d12.8914716!4e1!1m6!1m2!1s0x3bae3dd22d274cb9:0x6bc5bd1ac706317a!2sSubram+Jade+Gardens+-+A+Premium+Apartment+Project,+Rukmini+Nagar,+near+HMT+Layout,+Doddabidarakallu,+Bengaluru,+Karnataka+560073!2m2!1d77.4942226!2d13.0404534!3m5!1s0x3bae3dd22d274cb9:0x6bc5bd1ac706317a!8m2!3d13.0404534!4d77.4942226!16s%2Fg%2F11h24qn4qg?entry=ttu" TargetMode="External"/><Relationship Id="rId186" Type="http://schemas.openxmlformats.org/officeDocument/2006/relationships/hyperlink" Target="https://maps.app.goo.gl/k86XBpKg63UsU4Zq9" TargetMode="External"/><Relationship Id="rId185" Type="http://schemas.openxmlformats.org/officeDocument/2006/relationships/hyperlink" Target="https://www.google.com/maps/place/SOBHA+Athena/@13.0772431,77.6341635,15z/data=!4m6!3m5!1s0x3bae1917c6133fa9:0x56b11a0a00514cfc!8m2!3d13.0772431!4d77.6341635!16s%2Fg%2F11n68jg_cx?entry=ttu" TargetMode="External"/><Relationship Id="rId184" Type="http://schemas.openxmlformats.org/officeDocument/2006/relationships/hyperlink" Target="https://www.google.com/maps/place/SOBHA+Dream+Gardens+(Residential+Apartments+in+Thanisandra)/@13.1012872,77.5782754,11.68z/data=!4m6!3m5!1s0x3bae19261265aa95:0xcc6de8ac0fc6561f!8m2!3d13.0986671!4d77.6412999!16s%2Fg%2F11f7760crx?entry=ttu" TargetMode="External"/><Relationship Id="rId189" Type="http://schemas.openxmlformats.org/officeDocument/2006/relationships/hyperlink" Target="https://www.google.com/maps/place/Kiadb+Aerospace+Park,+B.Marenahalli,+Karnataka+562129/@13.177087,77.7317,15z/data=!4m6!3m5!1s0x3bae1cb870aa1f4d:0xb68865862e07a38e!8m2!3d13.1760604!4d77.732332!16s%2Fg%2F1ptwj23zq?hl=en&amp;entry=ttu" TargetMode="External"/><Relationship Id="rId188" Type="http://schemas.openxmlformats.org/officeDocument/2006/relationships/hyperlink" Target="https://www.google.com/maps/place/12%C2%B051'14.6%22N+77%C2%B048'33.7%22E/@12.8547558,77.8079388,17z/data=!4m4!3m3!8m2!3d12.854055!4d77.809355?entry=ttu" TargetMode="External"/><Relationship Id="rId183" Type="http://schemas.openxmlformats.org/officeDocument/2006/relationships/hyperlink" Target="https://www.google.com/maps/place/Aston+Park+@+The+Prestige+City/@12.8769419,77.774275,15z/data=!4m6!3m5!1s0x3bae73158a09cf57:0xe392c3f04549864a!8m2!3d12.8769419!4d77.774275!16s%2Fg%2F11rcmqtvf0?entry=ttu" TargetMode="External"/><Relationship Id="rId182" Type="http://schemas.openxmlformats.org/officeDocument/2006/relationships/hyperlink" Target="https://maps.app.goo.gl/vJwGmEL2sJWohTdP8" TargetMode="External"/><Relationship Id="rId181" Type="http://schemas.openxmlformats.org/officeDocument/2006/relationships/hyperlink" Target="https://www.google.com/maps/place/Sowparnika+Euphoria+In+The+East/@13.025076,77.7858156,15z/data=!4m6!3m5!1s0x3bae0f5a72c7fccb:0x503a4ddfc047b2be!8m2!3d13.025076!4d77.7858156!16s%2Fg%2F11v0ddtdg5?entry=ttu" TargetMode="External"/><Relationship Id="rId180" Type="http://schemas.openxmlformats.org/officeDocument/2006/relationships/hyperlink" Target="https://www.google.com/maps/place/Assetz+63+Degree+East/@12.8852351,77.7041777,15z/data=!4m2!3m1!1s0x0:0xdaa2ef4ff50b8d2f?sa=X&amp;ved=2ahUKEwj--vrfgtKDAxVZS2wGHWU7BbIQ_BJ6BAgOEAA" TargetMode="External"/><Relationship Id="rId176" Type="http://schemas.openxmlformats.org/officeDocument/2006/relationships/hyperlink" Target="https://maps.app.goo.gl/ButeMbq9WorjNRk3A" TargetMode="External"/><Relationship Id="rId175" Type="http://schemas.openxmlformats.org/officeDocument/2006/relationships/hyperlink" Target="https://www.google.com/maps/place/Chandrika+Paradise/@12.7241331,77.6956244,15z/data=!4m6!3m5!1s0x3bae6f92995d7867:0x98af4c5306f4a107!8m2!3d12.7241331!4d77.6956244!16s%2Fg%2F11sjtj_0f0?entry=ttu" TargetMode="External"/><Relationship Id="rId174" Type="http://schemas.openxmlformats.org/officeDocument/2006/relationships/hyperlink" Target="https://maps.app.goo.gl/9VRfAUdSMKA1pQ7z5" TargetMode="External"/><Relationship Id="rId173" Type="http://schemas.openxmlformats.org/officeDocument/2006/relationships/hyperlink" Target="https://www.google.com/maps/place/Provident+Capella/@12.9784298,77.7768314,13.15z/data=!4m6!3m5!1s0x3bae0f426171efe5:0x7c46453cb4fe95be!8m2!3d12.9927675!4d77.8060346!16s%2Fg%2F11h6crt112?entry=ttu" TargetMode="External"/><Relationship Id="rId179" Type="http://schemas.openxmlformats.org/officeDocument/2006/relationships/hyperlink" Target="https://rera.karnataka.gov.in/viewAllProjects?gclid=Cj0KCQiAgqGrBhDtARIsAM5s0_lyZPPIsS8vItGkeJ-7mpsRbdQUvPcvo8pOiZuZlAjOdWC4bCVRVpgaAj81EALw_wcB" TargetMode="External"/><Relationship Id="rId178" Type="http://schemas.openxmlformats.org/officeDocument/2006/relationships/hyperlink" Target="https://www.google.com/maps/place/Earth+Aroma/@13.226119,77.5975875,15z/data=!4m6!3m5!1s0x3bae1f5d41d61d4f:0xa1cd8661d5bd05e4!8m2!3d13.226119!4d77.5975875!16s%2Fg%2F11q45n04lg?entry=ttu" TargetMode="External"/><Relationship Id="rId177" Type="http://schemas.openxmlformats.org/officeDocument/2006/relationships/hyperlink" Target="https://www.google.com/maps/place/Krishvi+EVilla/@12.7754031,77.7505533,15z/data=!4m6!3m5!1s0x3bae71f32a8dc80f:0x1b217d348757f1a7!8m2!3d12.7754031!4d77.7505533!16s%2Fg%2F11sbp2z35c?entry=ttu" TargetMode="External"/><Relationship Id="rId198" Type="http://schemas.openxmlformats.org/officeDocument/2006/relationships/hyperlink" Target="https://maps.app.goo.gl/CTftiN5WTpfp6zme7" TargetMode="External"/><Relationship Id="rId197" Type="http://schemas.openxmlformats.org/officeDocument/2006/relationships/hyperlink" Target="https://maps.app.goo.gl/5JoD86L8X1XEtzGL6" TargetMode="External"/><Relationship Id="rId196" Type="http://schemas.openxmlformats.org/officeDocument/2006/relationships/hyperlink" Target="https://www.google.com/maps/place/Swaram+by+TATA+Housing/@13.1848398,77.6633912,15z/data=!4m6!3m5!1s0x3bae1d0a5bdc08b7:0x8dd8922cf24b90c0!8m2!3d13.1848398!4d77.6633912!16s%2Fg%2F11q3qtqfwm?entry=ttu" TargetMode="External"/><Relationship Id="rId195" Type="http://schemas.openxmlformats.org/officeDocument/2006/relationships/hyperlink" Target="https://www.google.com/maps/place/Esteem+Kings+Court/@12.9021306,77.5976507,15z/data=!4m6!3m5!1s0x3bae156d7ea6c133:0x1197003c62d1d891!8m2!3d12.9021306!4d77.5976507!16s%2Fg%2F11h4fhrj28?entry=ttu" TargetMode="External"/><Relationship Id="rId199" Type="http://schemas.openxmlformats.org/officeDocument/2006/relationships/hyperlink" Target="https://www.google.com/maps/place/Sattva+Taj+Resort/@13.1869087,77.554856,16.19z/data=!4m6!3m5!1s0x3bae21006f424f8d:0xe56d79f3f73e6451!8m2!3d13.1776724!4d77.5544012!16s%2Fg%2F11y6ddpkpm?entry=ttu" TargetMode="External"/><Relationship Id="rId150" Type="http://schemas.openxmlformats.org/officeDocument/2006/relationships/hyperlink" Target="https://www.google.com/maps/place/Nikoo+Homes+6/@13.0831853,77.6437847,17z/data=!4m6!3m5!1s0x3bae190027070aeb:0x997e3d48748722e8!8m2!3d13.0838243!4d77.6450594!16s%2Fg%2F11vpvc5hnz?entry=ttu" TargetMode="External"/><Relationship Id="rId392" Type="http://schemas.openxmlformats.org/officeDocument/2006/relationships/hyperlink" Target="https://www.google.com/maps/place/NR+Rosewood+Estates/@13.18976,77.6723816,15z/data=!4m6!3m5!1s0x3bae1d25185fbb81:0x4d7e0271b37c1c55!8m2!3d13.18976!4d77.6723816!16s%2Fg%2F11pzkkb__g?entry=ttu" TargetMode="External"/><Relationship Id="rId391" Type="http://schemas.openxmlformats.org/officeDocument/2006/relationships/hyperlink" Target="https://www.google.com/maps/place/Elegant+hermitage/@12.8987151,77.5122499,15z/data=!4m6!3m5!1s0x3bae3fba8319e2d3:0xdaa4ed2382f22976!8m2!3d12.8987151!4d77.5122499!16s%2Fg%2F11v0qm1tpp?entry=ttu" TargetMode="External"/><Relationship Id="rId390" Type="http://schemas.openxmlformats.org/officeDocument/2006/relationships/hyperlink" Target="https://maps.app.goo.gl/QQVo6sMoxq4VScyJ9" TargetMode="External"/><Relationship Id="rId1" Type="http://schemas.openxmlformats.org/officeDocument/2006/relationships/hyperlink" Target="https://www.google.com/maps/place/Classic+Bulwark+Village/@13.2313081,77.7106229,17z/data=!3m1!4b1!4m6!3m5!1s0x3bae1d00279dbfc9:0x726bb62a4fe25317!8m2!3d13.2313029!4d77.7132032!16s%2Fg%2F11ldw2ww6w?entry=ttu" TargetMode="External"/><Relationship Id="rId2" Type="http://schemas.openxmlformats.org/officeDocument/2006/relationships/hyperlink" Target="https://www.google.com/maps/place/12%C2%B055'35.3%22N+77%C2%B030'26.0%22E/@12.926465,77.507228,15z/data=!4m4!3m3!8m2!3d12.926465!4d77.5072281?hl=en-IN&amp;entry=ttu" TargetMode="External"/><Relationship Id="rId3" Type="http://schemas.openxmlformats.org/officeDocument/2006/relationships/hyperlink" Target="https://www.google.com/maps/place/Assetz+Sun+%26+Sanctum/@13.0215378,77.705724,15z/data=!4m6!3m5!1s0x3bae11497ecf6bf9:0x8e1344a990a20e4e!8m2!3d13.0215378!4d77.705724!16s%2Fg%2F11fhr026qb?entry=ttu" TargetMode="External"/><Relationship Id="rId149" Type="http://schemas.openxmlformats.org/officeDocument/2006/relationships/hyperlink" Target="https://www.google.com/maps/place/Coevolve+Florenza/@12.8986804,77.7878685,15z/data=!4m6!3m5!1s0x3bae0ded1fcd1bfb:0x9f0d821d9870bedd!8m2!3d12.8986804!4d77.7878685!16s%2Fg%2F11vc875871?entry=ttu" TargetMode="External"/><Relationship Id="rId4" Type="http://schemas.openxmlformats.org/officeDocument/2006/relationships/hyperlink" Target="https://www.google.com/maps/place/KNS+Aadrika/@12.8793125,77.3729375,15z/data=!4m2!3m1!1s0x0:0xe6ecbcdd88836e6c?sa=X&amp;ved=2ahUKEwjYv83qv9eDAxWgbmwGHc-KDzcQ_BJ6BAhLEAA" TargetMode="External"/><Relationship Id="rId148" Type="http://schemas.openxmlformats.org/officeDocument/2006/relationships/hyperlink" Target="https://maps.app.goo.gl/a2NCSBNNvQtEAANTA" TargetMode="External"/><Relationship Id="rId9" Type="http://schemas.openxmlformats.org/officeDocument/2006/relationships/hyperlink" Target="https://www.google.com/maps/place/Casagrand+Amor/@12.8622013,77.6096325,15z/data=!4m6!3m5!1s0x3bae159066066ab3:0x7b8f49ec3986b626!8m2!3d12.8622013!4d77.6096325!16s%2Fg%2F11stx6xf4h?entry=ttu" TargetMode="External"/><Relationship Id="rId143" Type="http://schemas.openxmlformats.org/officeDocument/2006/relationships/hyperlink" Target="https://maps.app.goo.gl/FVZEkBwHgWQqLAYd8" TargetMode="External"/><Relationship Id="rId385" Type="http://schemas.openxmlformats.org/officeDocument/2006/relationships/hyperlink" Target="https://www.google.com/maps/place/Nexsa+Acuity/@13.0720318,77.6530093,15z/data=!4m14!1m7!3m6!1s0x3bae1179b7cb402b:0xbb5d155f16684370!2sNexsa+Acuity!8m2!3d13.0720318!4d77.6530093!16s%2Fg%2F11v5s1nc1m!3m5!1s0x3bae1179b7cb402b:0xbb5d155f16684370!8m2!3d13.0720318!4d77.6530093!16s%2Fg%2F11v5s1nc1m?entry=ttu" TargetMode="External"/><Relationship Id="rId142" Type="http://schemas.openxmlformats.org/officeDocument/2006/relationships/hyperlink" Target="https://www.google.com/maps/place/Ranka+Countryside/@12.7579589,77.6228426,15z/data=!4m14!1m7!3m6!1s0x3bae694dd8fadb1d:0x489240ba97485e01!2sRanka+Countryside!8m2!3d12.7579589!4d77.6228426!16s%2Fg%2F11n8j9x21d!3m5!1s0x3bae694dd8fadb1d:0x489240ba97485e01!8m2!3d12.7579589!4d77.6228426!16s%2Fg%2F11n8j9x21d?entry=ttu" TargetMode="External"/><Relationship Id="rId384" Type="http://schemas.openxmlformats.org/officeDocument/2006/relationships/hyperlink" Target="https://www.google.com/maps/place/Vajram+95South/@12.8427191,77.5863924,15z/data=!4m6!3m5!1s0x3bae6b3b37fe9a01:0xa61a6a04ecbd7593!8m2!3d12.8427191!4d77.5863924!16s%2Fg%2F11t6ljn02y?entry=ttu" TargetMode="External"/><Relationship Id="rId141" Type="http://schemas.openxmlformats.org/officeDocument/2006/relationships/hyperlink" Target="https://www.google.com/maps/place/Birla+Trimaya/@13.1146815,77.5746881,12z/data=!4m20!1m13!4m12!1m4!2m2!1d77.6650654!2d12.8914716!4e1!1m6!1m2!1s0x3bae1d26f998da8d:0x3335920f20658edb!2sBirla+Trimaya,+BK+Halli+Rd,+Chikkanahalli,+Bandikodegehalli+Amanikere,+Karnataka!2m2!1d77.6675416!2d13.1879606!3m5!1s0x3bae1d26f998da8d:0x3335920f20658edb!8m2!3d13.1879606!4d77.6675416!16s%2Fg%2F11sw0d7pcd?entry=ttu" TargetMode="External"/><Relationship Id="rId383" Type="http://schemas.openxmlformats.org/officeDocument/2006/relationships/hyperlink" Target="https://maps.app.goo.gl/oJ5KFT851RqXDwGY8" TargetMode="External"/><Relationship Id="rId140" Type="http://schemas.openxmlformats.org/officeDocument/2006/relationships/hyperlink" Target="https://www.google.com/maps/place/Jain+Heights+Rain+Forest/@13.2079003,77.5242784,12z/data=!4m19!1m12!4m11!1m3!2m2!1d77.6073625!2d13.2082346!1m6!1m2!1s0x3bae1f3ae411d445:0x9424e30907e3ee71!2sSy.No.+63,+89,+90,+91,+92%2F1,+92%2F2+%26+93+Gramapanchayath+Main+Road,+Chapparkallu+Rd,+Devanahalli,+Hegganahalli,+Karnataka+562110!2m2!1d77.6066804!2d13.2079135!3m5!1s0x3bae1f3ae411d445:0x9424e30907e3ee71!8m2!3d13.2079135!4d77.6066803!16s%2Fg%2F11f9yhvz8x?entry=ttu" TargetMode="External"/><Relationship Id="rId382" Type="http://schemas.openxmlformats.org/officeDocument/2006/relationships/hyperlink" Target="https://www.google.com/maps/place/Mahindra+Lifespaces+ZEN/@12.8796869,77.6474226,12.78z/data=!4m6!3m5!1s0x3bae6b62f46da2b7:0x13737559f4080bce!8m2!3d12.8741212!4d77.6413259!16s%2Fg%2F11vhvks_yl?entry=ttu" TargetMode="External"/><Relationship Id="rId5" Type="http://schemas.openxmlformats.org/officeDocument/2006/relationships/hyperlink" Target="https://www.google.com/maps/place/12%C2%B043'00.2%22N+77%C2%B043'28.5%22E/@12.716712,77.724584,15z/data=!4m4!3m3!8m2!3d12.7167124!4d77.7245838?hl=en-IN&amp;entry=ttu" TargetMode="External"/><Relationship Id="rId147" Type="http://schemas.openxmlformats.org/officeDocument/2006/relationships/hyperlink" Target="https://maps.app.goo.gl/L2oXkxFJa8siGYB46" TargetMode="External"/><Relationship Id="rId389" Type="http://schemas.openxmlformats.org/officeDocument/2006/relationships/hyperlink" Target="https://maps.app.goo.gl/sajjNVJJ9ve7kuH7A" TargetMode="External"/><Relationship Id="rId6" Type="http://schemas.openxmlformats.org/officeDocument/2006/relationships/hyperlink" Target="https://www.google.com/maps/place/Saroj+Whispering+winds/@13.0957293,77.9485299,19.15z/data=!4m14!1m7!3m6!1s0x3badfd0bf6617dc5:0xa4cd737485f68e91!2sSaroj+Whispering+winds!8m2!3d13.095911!4d77.9488987!16s%2Fg%2F11h5s2k977!3m5!1s0x3badfd0bf6617dc5:0xa4cd737485f68e91!8m2!3d13.095911!4d77.9488987!16s%2Fg%2F11h5s2k977?entry=ttu" TargetMode="External"/><Relationship Id="rId146" Type="http://schemas.openxmlformats.org/officeDocument/2006/relationships/hyperlink" Target="https://www.google.com/maps/place/Jains+Aashraya/@12.8427883,77.588253,21z/data=!4m14!1m7!3m6!1s0x3bae6aed9de31fa9:0x22303e2ceaa5d6c2!2sJains+Aashraya!8m2!3d12.8429181!4d77.5881187!16s%2Fg%2F11g65cg0y6!3m5!1s0x3bae6aed9de31fa9:0x22303e2ceaa5d6c2!8m2!3d12.8429181!4d77.5881187!16s%2Fg%2F11g65cg0y6?entry=ttu" TargetMode="External"/><Relationship Id="rId388" Type="http://schemas.openxmlformats.org/officeDocument/2006/relationships/hyperlink" Target="https://www.google.com/maps/place/Ivory+at+Brigade+Orchards/@13.2250724,77.7227638,15z/data=!4m2!3m1!1s0x0:0x8a5c6ca4f5c3ad1d?sa=X&amp;ved=2ahUKEwjlrtX-rp2DAxUibGwGHaZrBaYQ_BJ6BAgPEAA" TargetMode="External"/><Relationship Id="rId7" Type="http://schemas.openxmlformats.org/officeDocument/2006/relationships/hyperlink" Target="https://www.google.com/maps/place/Svamitva+Sylvia+City/@13.3074522,77.8546308,15z/data=!4m2!3m1!1s0x0:0xe84b857355f40e40?sa=X&amp;ved=2ahUKEwj0_JjXjt-DAxVgXGwGHT77DJgQ_BJ6BAhOEAA" TargetMode="External"/><Relationship Id="rId145" Type="http://schemas.openxmlformats.org/officeDocument/2006/relationships/hyperlink" Target="https://www.google.com/maps/place/Forest+in+My+Backyard+FIMB+Villa+Plots/@13.2374425,77.599326,16.25z/data=!4m6!3m5!1s0x3bae1d489d087a4b:0x72187c5bfa2c767f!8m2!3d13.2390184!4d77.600653!16s%2Fg%2F11k4fscrj6?entry=ttu" TargetMode="External"/><Relationship Id="rId387" Type="http://schemas.openxmlformats.org/officeDocument/2006/relationships/hyperlink" Target="https://maps.app.goo.gl/kJYpwsLnAEdhAyqj8" TargetMode="External"/><Relationship Id="rId8" Type="http://schemas.openxmlformats.org/officeDocument/2006/relationships/hyperlink" Target="https://www.google.com/maps/place/12%C2%B041'07.3%22N+77%C2%B042'54.1%22E/@12.685371,77.715032,15z/data=!4m4!3m3!8m2!3d12.685371!4d77.715032?hl=en-IN&amp;entry=ttu" TargetMode="External"/><Relationship Id="rId144" Type="http://schemas.openxmlformats.org/officeDocument/2006/relationships/hyperlink" Target="https://www.google.com/maps/place/Nikoo+Homes+6/@13.0831853,77.6437847,17z/data=!4m6!3m5!1s0x3bae190027070aeb:0x997e3d48748722e8!8m2!3d13.0838243!4d77.6450594!16s%2Fg%2F11vpvc5hnz?entry=ttu" TargetMode="External"/><Relationship Id="rId386" Type="http://schemas.openxmlformats.org/officeDocument/2006/relationships/hyperlink" Target="https://www.google.com/maps/place/Purva+Tivoli+Hills/@13.258195,77.7085037,15z/data=!4m6!3m5!1s0x3bb1e5551596e4e5:0x907c2c6ea1f71228!8m2!3d13.258195!4d77.7085037!16s%2Fg%2F11rxv19b7j?entry=ttu" TargetMode="External"/><Relationship Id="rId381" Type="http://schemas.openxmlformats.org/officeDocument/2006/relationships/hyperlink" Target="https://www.google.com/maps/place/Prestige+Somerville/@12.9546212,77.7426543,15z/data=!4m6!3m5!1s0x3bae1349c05ecccd:0x54e2e646817eddcd!8m2!3d12.9546212!4d77.7426543!16s%2Fg%2F11sv_y9w2v?entry=ttu" TargetMode="External"/><Relationship Id="rId380" Type="http://schemas.openxmlformats.org/officeDocument/2006/relationships/hyperlink" Target="https://www.google.com/maps/place/Ramsons+Trendsquares/@12.900195,77.71046,15z/data=!4m6!3m5!1s0x3bae133b960efefd:0xa8f045fff3993f82!8m2!3d12.9001946!4d77.7104595!16s%2Fg%2F11l2ypzkk6?hl=en&amp;entry=ttu" TargetMode="External"/><Relationship Id="rId139" Type="http://schemas.openxmlformats.org/officeDocument/2006/relationships/hyperlink" Target="https://maps.app.goo.gl/bTEevbyMKmwU8DUf7" TargetMode="External"/><Relationship Id="rId138" Type="http://schemas.openxmlformats.org/officeDocument/2006/relationships/hyperlink" Target="https://www.google.com/maps/place/Prestige+Lavender+Fields/@12.9233492,77.679267,13z/data=!4m20!1m13!4m12!1m4!2m2!1d77.6650654!2d12.8914716!4e1!1m6!1m2!1s0x3bae1368da148d67:0x59fc563946ec4be7!2sPrestige+Lavender+Fields,+Devasthanagalu,+Bengaluru,+Karnataka+560087!2m2!1d77.7414703!2d12.9315102!3m5!1s0x3bae1368da148d67:0x59fc563946ec4be7!8m2!3d12.9315102!4d77.7414703!16s%2Fg%2F11t27nklr_?entry=ttu" TargetMode="External"/><Relationship Id="rId137" Type="http://schemas.openxmlformats.org/officeDocument/2006/relationships/hyperlink" Target="https://www.google.com/maps/place/Prestige+Serenity+Shores/@12.9313174,77.7368519,15z/data=!4m2!3m1!1s0x0:0xa309e8b3dc1dd120?sa=X&amp;ved=2ahUKEwiol5iBgJ6DAxXXVmwGHSQgACkQ_BJ6BAgKEAA" TargetMode="External"/><Relationship Id="rId379" Type="http://schemas.openxmlformats.org/officeDocument/2006/relationships/hyperlink" Target="https://www.google.com/maps/place/Prestige+Glenbrook/@12.9693232,77.7402719,15z/data=!4m6!3m5!1s0x3bae130f08f27e89:0x38e4c42040e9109b!8m2!3d12.9693232!4d77.7402719!16s%2Fg%2F11s4_tg_ht?entry=ttu" TargetMode="External"/><Relationship Id="rId132" Type="http://schemas.openxmlformats.org/officeDocument/2006/relationships/hyperlink" Target="https://www.google.com/maps/place/Shell+Sapphire+Apartment/@12.8667906,77.6848052,15z/data=!4m6!3m5!1s0x3bae6d4e4102c9ed:0xe2757a4b06fa6a6f!8m2!3d12.8667906!4d77.6848052!16s%2Fg%2F11kq407clc?entry=ttu" TargetMode="External"/><Relationship Id="rId374" Type="http://schemas.openxmlformats.org/officeDocument/2006/relationships/hyperlink" Target="https://www.google.com/maps/place/Aspen+Greens+@+The+Prestige+City/@12.8780087,77.7695114,15z/data=!4m6!3m5!1s0x3bae732b8f300695:0x88f9c662abfcfba7!8m2!3d12.8780087!4d77.7695114!16s%2Fg%2F11p5hrd_c2?entry=ttu" TargetMode="External"/><Relationship Id="rId131" Type="http://schemas.openxmlformats.org/officeDocument/2006/relationships/hyperlink" Target="https://maps.app.goo.gl/vAVKAhE2bun4uYZo6" TargetMode="External"/><Relationship Id="rId373" Type="http://schemas.openxmlformats.org/officeDocument/2006/relationships/hyperlink" Target="https://www.google.com/maps/place/Arvind+Forest+Trails,+Sarjapur/@12.8553225,77.8047445,15z/data=!4m2!3m1!1s0x0:0xe80c8cd327d487a?sa=X&amp;ved=2ahUKEwjU_pq9xMODAxUtS2wGHWzVCPkQ_BJ6BAgQEAA" TargetMode="External"/><Relationship Id="rId130" Type="http://schemas.openxmlformats.org/officeDocument/2006/relationships/hyperlink" Target="https://www.google.com/maps/place/DS-MAX+SkySamurai/@12.983447,77.8257515,15z/data=!4m6!3m5!1s0x3bae0f6a5c628d51:0x52c3e5f6d24aab81!8m2!3d12.983447!4d77.8257515!16s%2Fg%2F11vbl6j3r_?entry=ttu" TargetMode="External"/><Relationship Id="rId372" Type="http://schemas.openxmlformats.org/officeDocument/2006/relationships/hyperlink" Target="https://www.google.com/maps/place/Purva+Park+Hill/@12.8540348,77.545231,15z/data=!4m2!3m1!1s0x0:0xa37d9ed80a8035bc?sa=X&amp;ved=2ahUKEwi06qPbu6WDAxU7umMGHR5sDLMQ_BJ6BAgNEAA" TargetMode="External"/><Relationship Id="rId371" Type="http://schemas.openxmlformats.org/officeDocument/2006/relationships/hyperlink" Target="https://www.google.com/maps/place/13%C2%B003'46.2%22N+77%C2%B039'50.7%22E/@13.06283,77.664082,15z/data=!4m4!3m3!8m2!3d13.0628297!4d77.6640825?hl=en-IN&amp;entry=ttu" TargetMode="External"/><Relationship Id="rId136" Type="http://schemas.openxmlformats.org/officeDocument/2006/relationships/hyperlink" Target="https://maps.app.goo.gl/oQnPNn5XeVetvL9W6" TargetMode="External"/><Relationship Id="rId378" Type="http://schemas.openxmlformats.org/officeDocument/2006/relationships/hyperlink" Target="https://www.google.com/maps/place/Assetz+Bloom+%26+Dell/@13.0250585,77.7461425,15z/data=!4m6!3m5!1s0x3bae0f2eb72e8b4d:0x2c3241f5ddfe5c0!8m2!3d13.0250585!4d77.7461425!16s%2Fg%2F11scp951km?entry=ttu" TargetMode="External"/><Relationship Id="rId135" Type="http://schemas.openxmlformats.org/officeDocument/2006/relationships/hyperlink" Target="https://www.google.com/maps/place/Vasudha+parkone/@12.8969957,77.5371906,15z/data=!4m6!3m5!1s0x3bae3f0515fe9607:0xcbc81bf2b489b3d8!8m2!3d12.8969957!4d77.5371906!16s%2Fg%2F11sgysfp50?entry=ttu" TargetMode="External"/><Relationship Id="rId377" Type="http://schemas.openxmlformats.org/officeDocument/2006/relationships/hyperlink" Target="https://maps.app.goo.gl/2EzHoMPLHTSkvG319" TargetMode="External"/><Relationship Id="rId134" Type="http://schemas.openxmlformats.org/officeDocument/2006/relationships/hyperlink" Target="https://www.google.com/maps/place/Vaishnavi+Life/@13.2113884,77.595224,17z/data=!3m1!4b1!4m6!3m5!1s0x3bae1f8f5d15877d:0x307090990cdae1b2!8m2!3d13.2113832!4d77.5978043!16s%2Fg%2F11r9w93y5p?entry=ttu" TargetMode="External"/><Relationship Id="rId376" Type="http://schemas.openxmlformats.org/officeDocument/2006/relationships/hyperlink" Target="https://maps.app.goo.gl/f4b2EiBSs3kwgDWM8" TargetMode="External"/><Relationship Id="rId133" Type="http://schemas.openxmlformats.org/officeDocument/2006/relationships/hyperlink" Target="https://www.google.com/maps/place/DNR+Parklink/@13.0798516,77.6541333,15z/data=!4m6!3m5!1s0x3bae1b609df8c6e9:0x12d076a0a1709793!8m2!3d13.0798516!4d77.6541333!16s%2Fg%2F11ss88whfr?entry=ttu" TargetMode="External"/><Relationship Id="rId375" Type="http://schemas.openxmlformats.org/officeDocument/2006/relationships/hyperlink" Target="https://www.google.com/maps/place/Inspira+Infinity/@12.9056963,77.7034288,16.96z/data=!4m14!1m7!3m6!1s0x3bae13ec13fc4539:0x4c69135ec7765be7!2sInspira+Infinity!8m2!3d12.905814!4d77.7053448!16s%2Fg%2F11mpc8fbtt!3m5!1s0x3bae13ec13fc4539:0x4c69135ec7765be7!8m2!3d12.905814!4d77.7053448!16s%2Fg%2F11mpc8fbtt?hl=en-IN&amp;entry=ttu" TargetMode="External"/><Relationship Id="rId172" Type="http://schemas.openxmlformats.org/officeDocument/2006/relationships/hyperlink" Target="https://maps.app.goo.gl/udKV6qnwSC4DHvdE6" TargetMode="External"/><Relationship Id="rId171" Type="http://schemas.openxmlformats.org/officeDocument/2006/relationships/hyperlink" Target="https://maps.app.goo.gl/aRdBRL4BptCA71WR7" TargetMode="External"/><Relationship Id="rId170" Type="http://schemas.openxmlformats.org/officeDocument/2006/relationships/hyperlink" Target="https://www.google.com/maps/place/Raagam+by+Tata+Housing/@13.0427377,77.4813044,11z/data=!4m20!1m13!4m12!1m4!2m2!1d77.6650654!2d12.8914716!4e1!1m6!1m2!1s0x3bae1d00287e81b3:0xb6d490c7559ec894!2s5MV8%2BMX2+Raagam+by+Tata+Housing,+Shettigere,+Doddajala+Amanikere,+Karnataka+562157!2m2!1d77.6673928!2d13.1941442!3m5!1s0x3bae1d00287e81b3:0xb6d490c7559ec894!8m2!3d13.1941442!4d77.6673928!16s%2Fg%2F11y2nrbl2n?entry=ttu" TargetMode="External"/><Relationship Id="rId165" Type="http://schemas.openxmlformats.org/officeDocument/2006/relationships/hyperlink" Target="https://www.google.com/maps/place/13%C2%B000'59.8%22N+77%C2%B043'43.4%22E/@13.0166448,77.7282474,19.66z/data=!4m4!3m3!8m2!3d13.0166111!4d77.7287222?entry=ttu" TargetMode="External"/><Relationship Id="rId164" Type="http://schemas.openxmlformats.org/officeDocument/2006/relationships/hyperlink" Target="https://maps.app.goo.gl/Dnx6xWLRjgR8xeAF8" TargetMode="External"/><Relationship Id="rId163" Type="http://schemas.openxmlformats.org/officeDocument/2006/relationships/hyperlink" Target="https://www.google.com/maps/place/12%C2%B053'46.6%22N+77%C2%B031'40.1%22E/@12.896287,77.527808,15z/data=!4m4!3m3!8m2!3d12.8962865!4d77.5278085?hl=en-IN&amp;entry=ttu" TargetMode="External"/><Relationship Id="rId162" Type="http://schemas.openxmlformats.org/officeDocument/2006/relationships/hyperlink" Target="https://www.google.com/maps/place/SNN+Estates+Felicity/@13.0673778,77.6231067,15z/data=!4m6!3m5!1s0x3bae19efdbf80065:0x2ac57fa720e07b0b!8m2!3d13.0673778!4d77.6231067!16s%2Fg%2F11k3pxhl0f?entry=ttu" TargetMode="External"/><Relationship Id="rId169" Type="http://schemas.openxmlformats.org/officeDocument/2006/relationships/hyperlink" Target="https://www.google.com/maps/place/Govianu+Jodidhar+Atlantis/@13.0642075,77.5889314,15z/data=!4m6!3m5!1s0x3bae198da7df424f:0x77a8e08142f31b37!8m2!3d13.0642075!4d77.5889314!16s%2Fg%2F11fjqk37ng?entry=ttu" TargetMode="External"/><Relationship Id="rId168" Type="http://schemas.openxmlformats.org/officeDocument/2006/relationships/hyperlink" Target="https://maps.app.goo.gl/oVpVhfPpVY7KaEoa7" TargetMode="External"/><Relationship Id="rId167" Type="http://schemas.openxmlformats.org/officeDocument/2006/relationships/hyperlink" Target="https://www.google.com/maps/place/Sattva+Anugraha/@12.9825963,77.5189096,15z/data=!4m6!3m5!1s0x3bae3dccabfd59fd:0xd984aedaefa8858b!8m2!3d12.9825963!4d77.5189096!16s%2Fg%2F11c2hkwchh?entry=ttu" TargetMode="External"/><Relationship Id="rId166" Type="http://schemas.openxmlformats.org/officeDocument/2006/relationships/hyperlink" Target="https://www.google.com/maps/place/Brigade+Oasis/@13.2682514,77.6678146,15z/data=!4m6!3m5!1s0x3bb1e38495852f95:0xf0e076d49566ecd7!8m2!3d13.2682514!4d77.6678146!16s%2Fg%2F11jz3b5dyl?entry=ttu" TargetMode="External"/><Relationship Id="rId161" Type="http://schemas.openxmlformats.org/officeDocument/2006/relationships/hyperlink" Target="https://www.google.com/maps/place/Elegant+Tranquility+-+Rajarajeshwari+Nagar/@12.9179051,77.4675609,13z/data=!4m19!1m12!4m11!1m3!2m2!1d77.5087596!2d12.9175704!1m6!1m2!1s0x3bae3ffc25c48639:0x5338e55d35479e02!2sWG95%2B9GH,+Rajarajeshwari+Nagar,+Bengaluru,+Karnataka+560098!2m2!1d77.508764!2d12.9182526!3m5!1s0x3bae3ffc25c48639:0x5338e55d35479e02!8m2!3d12.9182526!4d77.508764!16s%2Fg%2F11tg63l4hv?entry=ttu" TargetMode="External"/><Relationship Id="rId160" Type="http://schemas.openxmlformats.org/officeDocument/2006/relationships/hyperlink" Target="https://maps.app.goo.gl/DbgDQZgskCGoEGWM7" TargetMode="External"/><Relationship Id="rId159" Type="http://schemas.openxmlformats.org/officeDocument/2006/relationships/hyperlink" Target="https://google.com/maps/place/Purva+Tranquillity/@12.8753585,77.6434587,12z/data=!4m20!1m13!4m12!1m4!2m2!1d77.6650654!2d12.8914716!4e1!1m6!1m2!1s0x3bae73abdf60fe8f:0x7e559624723d0746!2sPurva+Tranquillity,+S.+Medahalli+East,+Bengaluru,+Karnataka+560049!2m2!1d77.7866558!2d12.836593!3m5!1s0x3bae73abdf60fe8f:0x7e559624723d0746!8m2!3d12.836593!4d77.7866558!16s%2Fg%2F11vs4q19l8?entry=ttu" TargetMode="External"/><Relationship Id="rId154" Type="http://schemas.openxmlformats.org/officeDocument/2006/relationships/hyperlink" Target="https://www.google.com/maps/place/DNR+Parklink/@13.0798516,77.6541333,15z/data=!4m6!3m5!1s0x3bae1b609df8c6e9:0x12d076a0a1709793!8m2!3d13.0798516!4d77.6541333!16s%2Fg%2F11ss88whfr?entry=ttu" TargetMode="External"/><Relationship Id="rId396" Type="http://schemas.openxmlformats.org/officeDocument/2006/relationships/hyperlink" Target="https://www.google.com/maps/place/Brigade+Sanctuary/@12.9009455,77.5453724,11.19z/data=!4m6!3m5!1s0x3bae0d349b28b3eb:0xda1a5baa9c239d1a!8m2!3d12.8950625!4d77.7490625!16s%2Fg%2F11kpd84hgk?entry=ttu" TargetMode="External"/><Relationship Id="rId153" Type="http://schemas.openxmlformats.org/officeDocument/2006/relationships/hyperlink" Target="https://www.google.com/maps/place/Adarsh+Crest/@13.0492784,77.5987026,15z/data=!4m6!3m5!1s0x3bae17daf609636b:0xc11c8597da446d67!8m2!3d13.0492784!4d77.5987026!16s%2Fg%2F11pq9g_lts?entry=ttu" TargetMode="External"/><Relationship Id="rId395" Type="http://schemas.openxmlformats.org/officeDocument/2006/relationships/hyperlink" Target="https://www.google.com/maps/place/ARS+Signature+Homes/@12.8652848,77.7748035,15z/data=!4m6!3m5!1s0x3bae73bc62440c9d:0x757572f2918546e4!8m2!3d12.8652848!4d77.7748035!16s%2Fg%2F11pyr_fc8c?entry=ttu" TargetMode="External"/><Relationship Id="rId152" Type="http://schemas.openxmlformats.org/officeDocument/2006/relationships/hyperlink" Target="https://maps.app.goo.gl/VxRnjHS4A4Q73sDp9" TargetMode="External"/><Relationship Id="rId394" Type="http://schemas.openxmlformats.org/officeDocument/2006/relationships/hyperlink" Target="https://www.google.com/maps/place/Vista+Spaces/@12.9804593,77.6071517,21z/data=!4m14!1m7!3m6!1s0x3bae16817014d8db:0x221314f3c7df53e!2sVista+Spaces!8m2!3d12.9804674!4d77.6071523!16s%2Fg%2F11b6hw330t!3m5!1s0x3bae16817014d8db:0x221314f3c7df53e!8m2!3d12.9804674!4d77.6071523!16s%2Fg%2F11b6hw330t?hl=en&amp;entry=ttu" TargetMode="External"/><Relationship Id="rId151" Type="http://schemas.openxmlformats.org/officeDocument/2006/relationships/hyperlink" Target="https://www.google.com/maps/place/ROYAL+TULIP+VILLAS+by+WHITEHILL/@12.8697823,77.8179205,15z/data=!4m6!3m5!1s0x3bae737c2beb8a55:0xaa2b3b64b1bcbd09!8m2!3d12.8697823!4d77.8179205!16s%2Fg%2F11qt0z5vz6?entry=ttu" TargetMode="External"/><Relationship Id="rId393" Type="http://schemas.openxmlformats.org/officeDocument/2006/relationships/hyperlink" Target="https://www.google.com/maps/place/AVANI+ABODE+-+4BHK+Luxury+Villas+Near+Whitefield/@13.0786229,77.7605714,11.54z/data=!4m6!3m5!1s0x3bae11d0d2bba9cd:0x5b45d609aa8d1e59!8m2!3d13.0544664!4d77.7353186!16s%2Fg%2F11k3flz732?entry=ttu" TargetMode="External"/><Relationship Id="rId158" Type="http://schemas.openxmlformats.org/officeDocument/2006/relationships/hyperlink" Target="https://maps.app.goo.gl/VUB8eAco5TJaSVpU9" TargetMode="External"/><Relationship Id="rId157" Type="http://schemas.openxmlformats.org/officeDocument/2006/relationships/hyperlink" Target="https://www.google.com/maps/place/Provident+Park+Square/@12.8700838,77.5174228,12z/data=!4m20!1m13!4m12!1m4!2m2!1d77.6650654!2d12.8914716!4e1!1m6!1m2!1s0x3bae417a8e22df31:0xf75cab391d57204e!2sProvident+Park+Square,+Judicial+Layout,+Kanakapura+Rd,+Vakil+Garden+City,+Bengaluru,+Karnataka+560062!2m2!1d77.54064!2d12.8636082!3m5!1s0x3bae417a8e22df31:0xf75cab391d57204e!8m2!3d12.8636082!4d77.54064!16s%2Fg%2F11twq02ws8?entry=ttu" TargetMode="External"/><Relationship Id="rId399" Type="http://schemas.openxmlformats.org/officeDocument/2006/relationships/hyperlink" Target="https://www.google.com/maps/place/Radiance+Gardenia/@13.0793921,77.6619274,15z/data=!4m6!3m5!1s0x3bae16e1df6f5423:0xcf4d93bd8bd3184d!8m2!3d13.0793921!4d77.6619274!16s%2Fg%2F11ts_wk1qb?entry=ttu" TargetMode="External"/><Relationship Id="rId156" Type="http://schemas.openxmlformats.org/officeDocument/2006/relationships/hyperlink" Target="https://www.google.com/maps/place/Shriram+Royal+Court/@12.8229794,77.6904953,17z/data=!3m1!4b1!4m6!3m5!1s0x3bae6d0037f60403:0x50be1491959efd12!8m2!3d12.8229794!4d77.6930702!16s%2Fg%2F11vk1wgw6g?entry=ttu" TargetMode="External"/><Relationship Id="rId398" Type="http://schemas.openxmlformats.org/officeDocument/2006/relationships/hyperlink" Target="https://www.google.com/maps/place/Spectra+Parijatha/@12.9599861,77.7320972,15z/data=!4m6!3m5!1s0x3bae139e6fac6499:0x6fcb703697163553!8m2!3d12.9599861!4d77.7320972!16s%2Fg%2F11vhfvfsq4?entry=ttu" TargetMode="External"/><Relationship Id="rId155" Type="http://schemas.openxmlformats.org/officeDocument/2006/relationships/hyperlink" Target="https://www.google.com/maps/place/GRC+SHREEKRISH/@12.885989,77.6805773,15z/data=!4m6!3m5!1s0x3bae133fc5f5fa4b:0x331047ff8cdc5773!8m2!3d12.885989!4d77.6805773!16s%2Fg%2F11tjcqhqnz?entry=ttu" TargetMode="External"/><Relationship Id="rId397" Type="http://schemas.openxmlformats.org/officeDocument/2006/relationships/hyperlink" Target="https://www.google.com/maps/place/12%C2%B052'32.1%22N+77%C2%B046'03.1%22E/@12.8456266,77.7280152,12.54z/data=!4m4!3m3!8m2!3d12.8755957!4d77.7675275?hl=en-IN&amp;entry=ttu" TargetMode="External"/><Relationship Id="rId40" Type="http://schemas.openxmlformats.org/officeDocument/2006/relationships/hyperlink" Target="https://www.google.com/maps/place/Manyata+Ekamara/@12.8944707,77.76668,15z/data=!4m6!3m5!1s0x3bae0d0069f2203d:0x1e27010795f32590!8m2!3d12.8944707!4d77.76668!16s%2Fg%2F11vzpht7sq?entry=ttu" TargetMode="External"/><Relationship Id="rId42" Type="http://schemas.openxmlformats.org/officeDocument/2006/relationships/hyperlink" Target="https://www.google.com/maps/place/URBANEST+ELITE+35/@13.0730224,77.7523001,15z/data=!4m6!3m5!1s0x3bae05ea6928132d:0xa5ec32f755dbb944!8m2!3d13.0730224!4d77.7523001!16s%2Fg%2F11kqsxpmjq?entry=ttu" TargetMode="External"/><Relationship Id="rId41" Type="http://schemas.openxmlformats.org/officeDocument/2006/relationships/hyperlink" Target="https://www.google.com/maps/place/Ajmal+Flora+Valley/@13.271869,77.7154943,15z/data=!4m6!3m5!1s0x3bb1e2f791dd4573:0x5e10bbfc05cf616d!8m2!3d13.271869!4d77.7154943!16s%2Fg%2F11bxfywctn?entry=ttu" TargetMode="External"/><Relationship Id="rId44" Type="http://schemas.openxmlformats.org/officeDocument/2006/relationships/hyperlink" Target="https://rera.karnataka.gov.in/viewAllProjects" TargetMode="External"/><Relationship Id="rId43" Type="http://schemas.openxmlformats.org/officeDocument/2006/relationships/hyperlink" Target="https://www.google.com/maps/place/SLV+MILLENNIAL/@12.8685769,77.6114237,15z/data=!4m6!3m5!1s0x3bae6b9780bb8a83:0xcd7e865cab355365!8m2!3d12.8685769!4d77.6114237!16s%2Fg%2F11kt8tkk0p?entry=ttu" TargetMode="External"/><Relationship Id="rId46" Type="http://schemas.openxmlformats.org/officeDocument/2006/relationships/hyperlink" Target="https://maps.app.goo.gl/SWqpM7X5k7dkMZWh6" TargetMode="External"/><Relationship Id="rId45" Type="http://schemas.openxmlformats.org/officeDocument/2006/relationships/hyperlink" Target="https://www.google.com/maps/place/Pride+Crosswinds/@12.7801327,77.6032762,15z/data=!4m6!3m5!1s0x3bae6983ea2ad54f:0xe4c5f99cf630a243!8m2!3d12.7801327!4d77.6032762!16s%2Fg%2F11g6qgw76h?entry=ttu" TargetMode="External"/><Relationship Id="rId503" Type="http://schemas.openxmlformats.org/officeDocument/2006/relationships/hyperlink" Target="https://maps.app.goo.gl/XoKyKR4ZhiBeprm27" TargetMode="External"/><Relationship Id="rId502" Type="http://schemas.openxmlformats.org/officeDocument/2006/relationships/hyperlink" Target="https://www.google.com/maps/place/Sona+Vistaas+Apartment/@12.8709506,77.5613646,11.87z/data=!4m6!3m5!1s0x3bae1581a9731daf:0xe51ffeab953c0a1e!8m2!3d12.880693!4d77.6191614!16s%2Fg%2F11sryg_1rn?entry=ttu&amp;g_ep=EgoyMDI0MDgyNy4wIKXMDSoASAFQAw%3D%3D" TargetMode="External"/><Relationship Id="rId501" Type="http://schemas.openxmlformats.org/officeDocument/2006/relationships/hyperlink" Target="https://www.google.com/maps/place/Navami+Chamara+Heights/@12.9517335,77.4865685,16z/data=!4m6!3m5!1s0x3bae3f5ada2ba30f:0x28fcc27b5f28fa75!8m2!3d12.9516299!4d77.4856779!16s%2Fg%2F11sw15fbnp?entry=ttu" TargetMode="External"/><Relationship Id="rId500" Type="http://schemas.openxmlformats.org/officeDocument/2006/relationships/hyperlink" Target="https://www.google.com/maps/place/Elegant+Terraces/@12.9299993,77.5262081,15z/data=!4m6!3m5!1s0x3bae3f28ebbd520d:0x908f4d77c5a326a3!8m2!3d12.9299993!4d77.5262081!16s%2Fg%2F11s57jj2ch?entry=ttu" TargetMode="External"/><Relationship Id="rId504" Type="http://schemas.openxmlformats.org/officeDocument/2006/relationships/drawing" Target="../drawings/drawing10.xml"/><Relationship Id="rId48" Type="http://schemas.openxmlformats.org/officeDocument/2006/relationships/hyperlink" Target="https://www.google.com/maps/place/12%C2%B047'31.2%22N+77%C2%B031'04.8%22E/@12.792,77.518,15z/data=!4m4!3m3!8m2!3d12.792!4d77.518?hl=en-IN&amp;entry=ttu" TargetMode="External"/><Relationship Id="rId47" Type="http://schemas.openxmlformats.org/officeDocument/2006/relationships/hyperlink" Target="https://www.google.com/maps/place/Lodha+Mirabelle/@13.0514532,77.6318243,14.82z/data=!4m14!1m7!3m6!1s0x3bae17d1f399b41f:0x9e6211cae3335ba3!2sLodha+Mirabelle!8m2!3d13.0502834!4d77.6254244!16s%2Fg%2F11vc6blzl4!3m5!1s0x3bae17d1f399b41f:0x9e6211cae3335ba3!8m2!3d13.0502834!4d77.6254244!16s%2Fg%2F11vc6blzl4?entry=ttu" TargetMode="External"/><Relationship Id="rId49" Type="http://schemas.openxmlformats.org/officeDocument/2006/relationships/hyperlink" Target="https://maps.app.goo.gl/qtQD2YcVUrDLrh7h6" TargetMode="External"/><Relationship Id="rId31" Type="http://schemas.openxmlformats.org/officeDocument/2006/relationships/hyperlink" Target="https://maps.app.goo.gl/3Vpk7xKKPayPicXi7" TargetMode="External"/><Relationship Id="rId30" Type="http://schemas.openxmlformats.org/officeDocument/2006/relationships/hyperlink" Target="https://www.google.com/maps/place/KNS+Billore/@13.2323644,77.5422181,17z/data=!3m1!4b1!4m6!3m5!1s0x3bae217f691c07c5:0x9590e490fc5bbd95!8m2!3d13.2323592!4d77.5447984!16s%2Fg%2F11w2fjb16t?entry=ttu" TargetMode="External"/><Relationship Id="rId33" Type="http://schemas.openxmlformats.org/officeDocument/2006/relationships/hyperlink" Target="https://rera.karnataka.gov.in/viewAllProjects" TargetMode="External"/><Relationship Id="rId32" Type="http://schemas.openxmlformats.org/officeDocument/2006/relationships/hyperlink" Target="https://www.google.com/maps/place/Chandapura+-+Anekal+Rd,+Marathi+Layout,+Chikka+Hagade,+Karnataka,+India/@12.740231,77.709114,11z/data=!4m6!3m5!1s0x3bae6fa6af056aad:0x1f54bcb9cbfb688!8m2!3d12.7402311!4d77.7091142!16s%2Fg%2F1hc0_sg2f?hl=en-IN&amp;entry=ttu" TargetMode="External"/><Relationship Id="rId35" Type="http://schemas.openxmlformats.org/officeDocument/2006/relationships/hyperlink" Target="https://www.google.com/maps/place/Vatavarana+Realty/@12.9148731,77.4148072,15z/data=!4m6!3m5!1s0x3bae39359440c079:0x7855c18a810cf7d9!8m2!3d12.9148731!4d77.4148072!16s%2Fg%2F11svp3h_qg?entry=ttu" TargetMode="External"/><Relationship Id="rId34" Type="http://schemas.openxmlformats.org/officeDocument/2006/relationships/hyperlink" Target="https://www.google.com/maps/place/MJR+Opus/@12.8536788,77.8104787,15z/data=!4m6!3m5!1s0x3bae731db8e489a9:0x1ed1f41efc431770!8m2!3d12.8536788!4d77.8104787!16s%2Fg%2F11tf6cn4rp?entry=ttu" TargetMode="External"/><Relationship Id="rId37" Type="http://schemas.openxmlformats.org/officeDocument/2006/relationships/hyperlink" Target="https://www.google.com/maps/place/Sobha+Ayana/@12.9330741,77.7229524,17z/data=!3m1!4b1!4m6!3m5!1s0x3bae130050b29a33:0x943f5bdd0ae42a1a!8m2!3d12.9330689!4d77.7255327!16s%2Fg%2F11w48wpk9d?entry=ttu" TargetMode="External"/><Relationship Id="rId36" Type="http://schemas.openxmlformats.org/officeDocument/2006/relationships/hyperlink" Target="https://www.google.com/maps/place/12%C2%B053'44.3%22N+77%C2%B048'41.8%22E/@12.8956185,77.8112917,20.4z/data=!4m4!3m3!8m2!3d12.8956321!4d77.8116014?entry=ttu" TargetMode="External"/><Relationship Id="rId39" Type="http://schemas.openxmlformats.org/officeDocument/2006/relationships/hyperlink" Target="https://www.google.com/maps/place/Concorde+Hillcrest/@13.5228277,77.7646436,15z/data=!4m6!3m5!1s0x3bb1f39b12332a79:0x51ffde830a4d4f25!8m2!3d13.5228277!4d77.7646436!16s%2Fg%2F11f636kzvf?entry=ttu" TargetMode="External"/><Relationship Id="rId38" Type="http://schemas.openxmlformats.org/officeDocument/2006/relationships/hyperlink" Target="https://www.google.com/maps/place/BVL+Coco+Aldea/@13.2797035,77.722727,15z/data=!4m6!3m5!1s0x3bb1e2db1bf28dff:0xb81de050a5671706!8m2!3d13.2797035!4d77.722727!16s%2Fg%2F1pxwbp8ww?entry=ttu" TargetMode="External"/><Relationship Id="rId20" Type="http://schemas.openxmlformats.org/officeDocument/2006/relationships/hyperlink" Target="https://www.google.com/maps/place/KNS+Fresco/@13.2242801,77.5379629,15z/data=!4m6!3m5!1s0x3bae21ed2909e3bf:0xf0d07d57a48227fa!8m2!3d13.2242801!4d77.5379629!16s%2Fg%2F11kqr0sq_s?entry=ttu" TargetMode="External"/><Relationship Id="rId22" Type="http://schemas.openxmlformats.org/officeDocument/2006/relationships/hyperlink" Target="https://www.google.com/maps/place/EQUINOX+RAINDROP/@13.2313403,77.5948089,18.83z/data=!4m6!3m5!1s0x3bae1f00132c81cd:0xa702ab3c324b5c03!8m2!3d13.2318658!4d77.5950548!16s%2Fg%2F11vlyv4sq1?entry=ttu" TargetMode="External"/><Relationship Id="rId21" Type="http://schemas.openxmlformats.org/officeDocument/2006/relationships/hyperlink" Target="https://maps.app.goo.gl/YULW3Nmc6PYfNLSF7" TargetMode="External"/><Relationship Id="rId24" Type="http://schemas.openxmlformats.org/officeDocument/2006/relationships/hyperlink" Target="https://www.google.com/maps/place/Guru+Punvaanii+ETASHA/@13.0906189,77.2532318,10.21z/data=!4m6!3m5!1s0x3bae258ca9e0193b:0x9f305e5c2928ffd1!8m2!3d13.0670886!4d77.3929531!16s%2Fg%2F11ks3vf7f9?entry=ttu" TargetMode="External"/><Relationship Id="rId23" Type="http://schemas.openxmlformats.org/officeDocument/2006/relationships/hyperlink" Target="https://www.google.com/maps/place/12%C2%B048'25.3%22N+77%C2%B045'37.4%22E/@12.80702,77.760387,15z/data=!4m4!3m3!8m2!3d12.80702!4d77.760387?hl=en-IN&amp;entry=ttu" TargetMode="External"/><Relationship Id="rId26" Type="http://schemas.openxmlformats.org/officeDocument/2006/relationships/hyperlink" Target="https://www.google.com/maps/place/Orchid+Nirvana+2.0%2F3.0/@13.2366341,77.697701,15z/data=!4m2!3m1!1s0x0:0x1a2b69e2d55f9eaf?sa=X&amp;ved=2ahUKEwiUs4eG6J2DAxUbXWwGHclJC5oQ_BJ6BAgOEAA" TargetMode="External"/><Relationship Id="rId25" Type="http://schemas.openxmlformats.org/officeDocument/2006/relationships/hyperlink" Target="https://www.google.com/maps/place/Codename+Millionaires%E2%80%99+Row/@12.90704,77.7011474,14.03z/data=!4m6!3m5!1s0x3bae13d03009fef3:0xb87bfe26f843bb42!8m2!3d12.905868!4d77.7189694!16s%2Fg%2F11y2pc2y6h?entry=ttu" TargetMode="External"/><Relationship Id="rId28" Type="http://schemas.openxmlformats.org/officeDocument/2006/relationships/hyperlink" Target="https://maps.app.goo.gl/krS1hSxHCP1MyXkA7" TargetMode="External"/><Relationship Id="rId27" Type="http://schemas.openxmlformats.org/officeDocument/2006/relationships/hyperlink" Target="https://rera.karnataka.gov.in/viewAllProjects" TargetMode="External"/><Relationship Id="rId29" Type="http://schemas.openxmlformats.org/officeDocument/2006/relationships/hyperlink" Target="https://www.google.com/maps/place/Poetry+of+Earth/@12.9359248,77.7412718,17z/data=!3m1!4b1!4m6!3m5!1s0x3bae1300124e75a7:0x79d4939d322ff036!8m2!3d12.9359196!4d77.7438467!16s%2Fg%2F11vlzpy1j5?entry=ttu" TargetMode="External"/><Relationship Id="rId11" Type="http://schemas.openxmlformats.org/officeDocument/2006/relationships/hyperlink" Target="https://www.google.com/maps/place/KNS+Athena/@13.1100281,77.449936,17z/data=!3m1!4b1!4m6!3m5!1s0x3bae2515e86ddb17:0xf962da85a045ce5d!8m2!3d13.1100281!4d77.449936!16s%2Fg%2F11kcl0yw44?entry=ttu" TargetMode="External"/><Relationship Id="rId10" Type="http://schemas.openxmlformats.org/officeDocument/2006/relationships/hyperlink" Target="https://www.google.com/maps/place/12%C2%B051'50.1%22N+77%C2%B023'09.1%22E/@12.863911,77.385862,15z/data=!4m4!3m3!8m2!3d12.863911!4d77.3858624?hl=en-IN&amp;entry=ttu" TargetMode="External"/><Relationship Id="rId13" Type="http://schemas.openxmlformats.org/officeDocument/2006/relationships/hyperlink" Target="https://www.google.com/maps/place/SOBHA+Infinia/@12.9248636,77.6494285,15z/data=!4m6!3m5!1s0x3bae155bd7291f73:0x7ff5a18f7f13b99a!8m2!3d12.9248636!4d77.6494285!16s%2Fg%2F11fn622cxl?entry=ttu" TargetMode="External"/><Relationship Id="rId12" Type="http://schemas.openxmlformats.org/officeDocument/2006/relationships/hyperlink" Target="https://maps.app.goo.gl/sYnrk8qz48PTPHNE7" TargetMode="External"/><Relationship Id="rId15" Type="http://schemas.openxmlformats.org/officeDocument/2006/relationships/hyperlink" Target="https://www.google.com/maps/place/Artemis+Address/@13.1652539,77.4091558,15z/data=!4m6!3m5!1s0x3bae3bdc1b823353:0x2cbc88699362c80c!8m2!3d13.1652539!4d77.4091558!16s%2Fg%2F11vs9vhhg2?entry=ttu" TargetMode="External"/><Relationship Id="rId14" Type="http://schemas.openxmlformats.org/officeDocument/2006/relationships/hyperlink" Target="https://www.google.com/maps/place/NBR+Hills+view+plots/@13.3794825,77.6512583,13.09z/data=!4m6!3m5!1s0x3bb1e59e991ac1f1:0x1b79b0027ad30371!8m2!3d13.3940648!4d77.6962271!16s%2Fg%2F11g1sgylks?entry=ttu" TargetMode="External"/><Relationship Id="rId17" Type="http://schemas.openxmlformats.org/officeDocument/2006/relationships/hyperlink" Target="https://www.google.com/maps/place/Codename+Millionaires%E2%80%99+Row/@12.90704,77.7011474,14.03z/data=!4m6!3m5!1s0x3bae13d03009fef3:0xb87bfe26f843bb42!8m2!3d12.905868!4d77.7189694!16s%2Fg%2F11y2pc2y6h?entry=ttu" TargetMode="External"/><Relationship Id="rId16" Type="http://schemas.openxmlformats.org/officeDocument/2006/relationships/hyperlink" Target="https://www.google.com/maps/place/Manyata+Midlands+-+Exclusive+plotted+development+at+Anekal/@12.6836811,77.7168437,15z/data=!4m2!3m1!1s0x0:0x3729954d58e0216e?sa=X&amp;ved=2ahUKEwjZ-6Ksit-DAxURTGwGHeqkCasQ_BJ6BAhREAA" TargetMode="External"/><Relationship Id="rId19" Type="http://schemas.openxmlformats.org/officeDocument/2006/relationships/hyperlink" Target="https://www.google.com/maps/place/Signature+Tulips/@13.0648079,77.7640241,15z/data=!4m6!3m5!1s0x3bae0ff5e36b2337:0xba64326d6ee8120!8m2!3d13.0648079!4d77.7640241!16s%2Fg%2F1tfqjtwf?entry=ttu" TargetMode="External"/><Relationship Id="rId18" Type="http://schemas.openxmlformats.org/officeDocument/2006/relationships/hyperlink" Target="https://www.google.com/maps/place/SOBHA+Infinia/@12.9248636,77.6494285,15z/data=!4m6!3m5!1s0x3bae155bd7291f73:0x7ff5a18f7f13b99a!8m2!3d12.9248636!4d77.6494285!16s%2Fg%2F11fn622cxl?entry=ttu" TargetMode="External"/><Relationship Id="rId84" Type="http://schemas.openxmlformats.org/officeDocument/2006/relationships/hyperlink" Target="https://maps.app.goo.gl/btRS8VjYKFNga4Yw8" TargetMode="External"/><Relationship Id="rId83" Type="http://schemas.openxmlformats.org/officeDocument/2006/relationships/hyperlink" Target="https://www.google.com/maps/place/Casagrand+Aquene/@12.907714,77.4856492,15z/data=!4m2!3m1!1s0x0:0x864a2c902f279bc8?sa=X&amp;ved=2ahUKEwifhqjUgJ6DAxWdT2wGHT19B5gQ_BJ6BAgMEAA" TargetMode="External"/><Relationship Id="rId86" Type="http://schemas.openxmlformats.org/officeDocument/2006/relationships/hyperlink" Target="https://www.google.com/maps/place/DNR+Arista/@12.9220263,77.6746516,15z/data=!4m6!3m5!1s0x3bae13e7ace3b2ff:0xc675d3a7a60870f8!8m2!3d12.9220263!4d77.6746516!16s%2Fg%2F11vkh_c9dg?entry=ttu" TargetMode="External"/><Relationship Id="rId85" Type="http://schemas.openxmlformats.org/officeDocument/2006/relationships/hyperlink" Target="https://www.google.com/maps/place/SOBHA+Insignia/@12.7936205,77.6357232,11z/data=!4m6!3m5!1s0x3bae13d17d1d7545:0x1f9e2058731d2d81!8m2!3d12.9276092!4d77.6949464!16s%2Fg%2F11s_vs7y3r?entry=ttu" TargetMode="External"/><Relationship Id="rId88" Type="http://schemas.openxmlformats.org/officeDocument/2006/relationships/hyperlink" Target="https://www.google.com/maps/place/Prestige+Green+Gables/@12.9380796,77.7007654,15z/data=!4m6!3m5!1s0x3bae13b82f81bfeb:0x937b7fac33655c3d!8m2!3d12.9380796!4d77.7007654!16s%2Fg%2F11jny4rv0t?entry=ttu" TargetMode="External"/><Relationship Id="rId87" Type="http://schemas.openxmlformats.org/officeDocument/2006/relationships/hyperlink" Target="https://maps.app.goo.gl/fsohPuwx8GReGMRB9" TargetMode="External"/><Relationship Id="rId89" Type="http://schemas.openxmlformats.org/officeDocument/2006/relationships/hyperlink" Target="https://www.google.com/maps/place/SNN+Clermont/@13.0411896,77.6094263,15z/data=!4m6!3m5!1s0x3bae1798055e835b:0xe833a69942e46f5d!8m2!3d13.0411896!4d77.6094263!16s%2Fg%2F11c3k2w7yg?entry=ttu" TargetMode="External"/><Relationship Id="rId80" Type="http://schemas.openxmlformats.org/officeDocument/2006/relationships/hyperlink" Target="https://www.google.com/maps/place/13%C2%B011'09.1%22N+77%C2%B039'44.2%22E/@13.185869,77.662278,15z/data=!4m4!3m3!8m2!3d13.185869!4d77.662278?hl=en-IN&amp;entry=ttu" TargetMode="External"/><Relationship Id="rId82" Type="http://schemas.openxmlformats.org/officeDocument/2006/relationships/hyperlink" Target="https://maps.app.goo.gl/ZDSE1fznb8hxKs139" TargetMode="External"/><Relationship Id="rId81" Type="http://schemas.openxmlformats.org/officeDocument/2006/relationships/hyperlink" Target="https://www.google.com/maps/place/DS-MAX+Senate/@12.8684598,77.6345992,15z/data=!4m2!3m1!1s0x0:0x207421575943b11?sa=X&amp;ved=2ahUKEwif0YCs18WDAxWZRmwGHdm8AhcQ_BJ6BAgMEAA" TargetMode="External"/><Relationship Id="rId73" Type="http://schemas.openxmlformats.org/officeDocument/2006/relationships/hyperlink" Target="https://www.google.com/maps/place/Brigade+Insignia/@13.1111296,77.6038706,15.92z/data=!4m6!3m5!1s0x3bae19c9f133f78f:0xa961591066710662!8m2!3d13.1103641!4d77.6067077!16s%2Fg%2F11vlbp9df1?entry=ttu" TargetMode="External"/><Relationship Id="rId72" Type="http://schemas.openxmlformats.org/officeDocument/2006/relationships/hyperlink" Target="https://maps.app.goo.gl/nd1wcjPVgzhhidrz9" TargetMode="External"/><Relationship Id="rId75" Type="http://schemas.openxmlformats.org/officeDocument/2006/relationships/hyperlink" Target="https://maps.app.goo.gl/xxFGiV2narq3bAQN9" TargetMode="External"/><Relationship Id="rId74" Type="http://schemas.openxmlformats.org/officeDocument/2006/relationships/hyperlink" Target="https://www.google.com/maps/place/Purva+Woodfield/@12.7252972,77.4173625,9.8z/data=!4m6!3m5!1s0x3bae6d697e1ab1eb:0x753ff57e7063a87c!8m2!3d12.7962863!4d77.6830332!16s%2Fg%2F11txttd4k0?entry=ttu" TargetMode="External"/><Relationship Id="rId77" Type="http://schemas.openxmlformats.org/officeDocument/2006/relationships/hyperlink" Target="https://www.google.com/maps/place/Grand+Icon+3/@12.80004,77.6761814,17z/data=!3m1!4b1!4m6!3m5!1s0x3bae6d8c43339c75:0xbd8a8218cd5ba551!8m2!3d12.80004!4d77.6761814!16s%2Fg%2F11vd37s79x?entry=ttu" TargetMode="External"/><Relationship Id="rId76" Type="http://schemas.openxmlformats.org/officeDocument/2006/relationships/hyperlink" Target="https://www.google.com/maps/place/Piccasso+Luxury+Apartments/@12.9193005,77.5896155,15z/data=!4m6!3m5!1s0x3bae150a3156bca9:0x6b82331edac86e1e!8m2!3d12.9193005!4d77.5896155!16s%2Fg%2F11rp_h3qfx?entry=ttu" TargetMode="External"/><Relationship Id="rId79" Type="http://schemas.openxmlformats.org/officeDocument/2006/relationships/hyperlink" Target="https://maps.app.goo.gl/ysmNiRcWPZNCt9xL7" TargetMode="External"/><Relationship Id="rId78" Type="http://schemas.openxmlformats.org/officeDocument/2006/relationships/hyperlink" Target="https://www.google.com/maps/place/Olivia+Boutique+Luxury+Residences+at+L%26T+Realty+Raintree+Boulevard/@13.0696152,77.5887974,15z/data=!4m2!3m1!1s0x0:0x84d02e004e138f11?sa=X&amp;ved=2ahUKEwj8no7c652DAxU8R2wGHbQECPAQ_BJ6BAgPEAA" TargetMode="External"/><Relationship Id="rId71" Type="http://schemas.openxmlformats.org/officeDocument/2006/relationships/hyperlink" Target="https://www.google.com/maps/place/13%C2%B016'44.1%22N+77%C2%B040'50.9%22E/@13.278911,77.6782221,17z/data=!3m1!4b1!4m4!3m3!8m2!3d13.278911!4d77.680797?entry=ttu" TargetMode="External"/><Relationship Id="rId70" Type="http://schemas.openxmlformats.org/officeDocument/2006/relationships/hyperlink" Target="https://maps.app.goo.gl/aMfu2kzEARhoh48J9" TargetMode="External"/><Relationship Id="rId62" Type="http://schemas.openxmlformats.org/officeDocument/2006/relationships/hyperlink" Target="https://maps.app.goo.gl/Mirkw2cuge6Y23kG9" TargetMode="External"/><Relationship Id="rId61" Type="http://schemas.openxmlformats.org/officeDocument/2006/relationships/hyperlink" Target="https://www.google.com/maps/place/Elite+Serenity/@13.2529893,77.7325764,15z/data=!4m6!3m5!1s0x3bb1e340297cb9ab:0x7ec409183cbeeb6!8m2!3d13.2529893!4d77.7325764!16s%2Fg%2F11v5h25x7h?entry=ttu" TargetMode="External"/><Relationship Id="rId64" Type="http://schemas.openxmlformats.org/officeDocument/2006/relationships/hyperlink" Target="https://www.google.com/maps/place/Lodha+Mirabelle/@13.0514532,77.6318243,14.82z/data=!4m14!1m7!3m6!1s0x3bae17d1f399b41f:0x9e6211cae3335ba3!2sLodha+Mirabelle!8m2!3d13.0502834!4d77.6254244!16s%2Fg%2F11vc6blzl4!3m5!1s0x3bae17d1f399b41f:0x9e6211cae3335ba3!8m2!3d13.0502834!4d77.6254244!16s%2Fg%2F11vc6blzl4?entry=ttu" TargetMode="External"/><Relationship Id="rId63" Type="http://schemas.openxmlformats.org/officeDocument/2006/relationships/hyperlink" Target="https://www.google.com/maps/place/Elite+Serenity/@13.2529893,77.7325764,15z/data=!4m2!3m1!1s0x0:0x7ec409183cbeeb6?sa=X&amp;ved=2ahUKEwjBrsaq1eODAxWObWwGHcr8BXQQ_BJ6BAhKEAA" TargetMode="External"/><Relationship Id="rId66" Type="http://schemas.openxmlformats.org/officeDocument/2006/relationships/hyperlink" Target="https://www.google.com/maps/place/Vaishnavi+Premiere/@12.9847394,77.614766,15z/data=!4m2!3m1!1s0x0:0xfd9f0ffca0544728?sa=X&amp;ved=2ahUKEwjKjbOK46SDAxXEVWwGHYzTD7gQ_BJ6BAgNEAA" TargetMode="External"/><Relationship Id="rId65" Type="http://schemas.openxmlformats.org/officeDocument/2006/relationships/hyperlink" Target="https://www.google.com/maps/place/13%C2%B002'30.6%22N+77%C2%B033'58.7%22E/@13.041825,77.566309,15z/data=!4m4!3m3!8m2!3d13.041825!4d77.5663089?hl=en-IN&amp;entry=ttu" TargetMode="External"/><Relationship Id="rId68" Type="http://schemas.openxmlformats.org/officeDocument/2006/relationships/hyperlink" Target="https://www.google.com/maps/place/Lagos+by+bricks+and+milestones/@13.2969678,77.5625724,17z/data=!3m1!4b1!4m6!3m5!1s0x3bb1e1eb6716933d:0xb546d653405df263!8m2!3d13.2969678!4d77.5625724!16s%2Fg%2F11t9ldjtcx?entry=ttu" TargetMode="External"/><Relationship Id="rId67" Type="http://schemas.openxmlformats.org/officeDocument/2006/relationships/hyperlink" Target="https://www.google.com/maps/place/DNR+Solace/@13.2675335,77.6717807,15z/data=!4m6!3m5!1s0x3bb1e38e69b10e99:0x6dd017544999dd0f!8m2!3d13.2675335!4d77.6717807!16s%2Fg%2F11l2hpwd2r?entry=ttu" TargetMode="External"/><Relationship Id="rId60" Type="http://schemas.openxmlformats.org/officeDocument/2006/relationships/hyperlink" Target="https://www.google.com/maps/place/Shree+Muneshwara+Swami+Temple/@13.2533391,77.7497875,17z/data=!3m1!4b1!4m6!3m5!1s0x3bb1fd767610014d:0xff8ee0808512d365!8m2!3d13.2533391!4d77.7497875!16s%2Fg%2F11h1knbwj4?hl=en-IN&amp;entry=ttu" TargetMode="External"/><Relationship Id="rId69" Type="http://schemas.openxmlformats.org/officeDocument/2006/relationships/hyperlink" Target="https://www.google.com/maps/place/12%C2%B052'26.0%22N+77%C2%B048'42.0%22E/@12.873889,77.811667,15z/data=!4m4!3m3!8m2!3d12.8738889!4d77.8116667?hl=en-IN&amp;entry=ttu" TargetMode="External"/><Relationship Id="rId51" Type="http://schemas.openxmlformats.org/officeDocument/2006/relationships/hyperlink" Target="https://www.google.com/maps/place/Grand+Icon+2+by+iconhomz/@12.7985166,77.6765954,15.18z/data=!4m6!3m5!1s0x3bae6da299171d21:0x7424e5d23c2f63c7!8m2!3d12.8014925!4d77.6798341!16s%2Fg%2F11qgbx8wxv?entry=ttu" TargetMode="External"/><Relationship Id="rId50" Type="http://schemas.openxmlformats.org/officeDocument/2006/relationships/hyperlink" Target="https://www.google.com/maps/place/Codename+Millionaires%E2%80%99+Row/@12.90704,77.7011474,14.03z/data=!4m6!3m5!1s0x3bae13d03009fef3:0xb87bfe26f843bb42!8m2!3d12.905868!4d77.7189694!16s%2Fg%2F11y2pc2y6h?entry=ttu" TargetMode="External"/><Relationship Id="rId53" Type="http://schemas.openxmlformats.org/officeDocument/2006/relationships/hyperlink" Target="https://www.google.com/maps/place/Codename+Millionaires%E2%80%99+Row/@12.90704,77.7011474,14.03z/data=!4m6!3m5!1s0x3bae13d03009fef3:0xb87bfe26f843bb42!8m2!3d12.905868!4d77.7189694!16s%2Fg%2F11y2pc2y6h?entry=ttu" TargetMode="External"/><Relationship Id="rId52" Type="http://schemas.openxmlformats.org/officeDocument/2006/relationships/hyperlink" Target="https://www.google.com/maps/place/Eden+park+@+The+Prestige+City/@12.8783356,77.7741919,15z/data=!4m6!3m5!1s0x3bae738473e531e9:0x96c5b1378fd32367!8m2!3d12.8783356!4d77.7741919!16s%2Fg%2F11rjv6f2jt?entry=ttu" TargetMode="External"/><Relationship Id="rId55" Type="http://schemas.openxmlformats.org/officeDocument/2006/relationships/hyperlink" Target="https://www.google.com/maps/place/Pride+Sunrise/@12.7906906,77.6049649,14z/data=!4m6!3m5!1s0x3bae694b31764083:0x5cd6ddc1a8f0c8c9!8m2!3d12.7838006!4d77.6127147!16s%2Fg%2F11hzz6vdss?entry=ttu" TargetMode="External"/><Relationship Id="rId54" Type="http://schemas.openxmlformats.org/officeDocument/2006/relationships/hyperlink" Target="https://maps.app.goo.gl/24DCxsmZpqVpD9NN9" TargetMode="External"/><Relationship Id="rId57" Type="http://schemas.openxmlformats.org/officeDocument/2006/relationships/hyperlink" Target="https://www.google.com/maps/place/SRK+Infra+%7C+THE+ESTATES+Nandi+Hills/@13.1275318,77.4865929,11z/data=!4m20!1m13!4m12!1m4!2m2!1d77.6650654!2d12.8914716!4e1!1m6!1m2!1s0x3bb1e429765a124b:0xc954000ed0b336f1!2sSRK+Infra+%7C+THE+ESTATES+Nandi+Hills,+Nandi+Hills,+Madakuhosahalli,+Karnataka+561205!2m2!1d77.6588026!2d13.3663954!3m5!1s0x3bb1e429765a124b:0xc954000ed0b336f1!8m2!3d13.3663954!4d77.6588026!16s%2Fg%2F11hbpk6c3t?entry=ttu" TargetMode="External"/><Relationship Id="rId56" Type="http://schemas.openxmlformats.org/officeDocument/2006/relationships/hyperlink" Target="https://www.google.com/maps/place/Classic+Canaan/@13.2248744,77.7189985,15z/data=!4m6!3m5!1s0x3bae1dc300fec93d:0x573541cf0edebea5!8m2!3d13.2248744!4d77.7189985!16s%2Fg%2F11y38jsz52?entry=ttu" TargetMode="External"/><Relationship Id="rId59" Type="http://schemas.openxmlformats.org/officeDocument/2006/relationships/hyperlink" Target="https://www.google.com/maps/place/VBHC+Haven+of+Joy/@12.8449777,77.4191094,12.4z/data=!4m6!3m5!1s0x3bae3f4ac89d213f:0x50642e6bfead8b83!8m2!3d12.8832359!4d77.4727713!16s%2Fg%2F11ssqf04pc?entry=ttu" TargetMode="External"/><Relationship Id="rId58" Type="http://schemas.openxmlformats.org/officeDocument/2006/relationships/hyperlink" Target="https://www.google.com/maps/place/Codename+Millionaires%E2%80%99+Row/@12.90704,77.7011474,14.03z/data=!4m6!3m5!1s0x3bae13d03009fef3:0xb87bfe26f843bb42!8m2!3d12.905868!4d77.7189694!16s%2Fg%2F11y2pc2y6h?entry=ttu" TargetMode="External"/><Relationship Id="rId107" Type="http://schemas.openxmlformats.org/officeDocument/2006/relationships/hyperlink" Target="https://www.google.com/maps/place/Assetz+Atmos+%26+Aura/@13.1841634,77.6628246,15z/data=!4m2!3m1!1s0x0:0x9fcce5a4394076ea?sa=X&amp;ved=2ahUKEwjY_d3pzfqCAxUDT2wGHePsBUgQ_BJ6BAgPEAA" TargetMode="External"/><Relationship Id="rId349" Type="http://schemas.openxmlformats.org/officeDocument/2006/relationships/hyperlink" Target="https://www.google.com/maps/place/Sattva+East+Crest/@13.043292,77.7482917,15z/data=!4m2!3m1!1s0x0:0x842a6fd169b7b01?sa=X&amp;ved=1t:2428&amp;ictx=111" TargetMode="External"/><Relationship Id="rId106" Type="http://schemas.openxmlformats.org/officeDocument/2006/relationships/hyperlink" Target="https://maps.app.goo.gl/cafZPUqE3GJ4VQco7" TargetMode="External"/><Relationship Id="rId348" Type="http://schemas.openxmlformats.org/officeDocument/2006/relationships/hyperlink" Target="https://www.google.com/maps/place/Assetz+Marq+3.0+Tower+8/@13.0234113,77.762695,15z/data=!4m2!3m1!1s0x0:0x3d1ac92616d3d5c8?sa=X&amp;ved=2ahUKEwiD3-3yxfqCAxXDVWwGHbArAIUQ_BJ6BAgPEAA" TargetMode="External"/><Relationship Id="rId105" Type="http://schemas.openxmlformats.org/officeDocument/2006/relationships/hyperlink" Target="https://www.google.com/maps/place/12%C2%B053'38.2%22N+77%C2%B028'26.4%22E/@12.893946,77.473986,15z/data=!4m4!3m3!8m2!3d12.8939457!4d77.4739864?hl=en-IN&amp;entry=ttu" TargetMode="External"/><Relationship Id="rId347" Type="http://schemas.openxmlformats.org/officeDocument/2006/relationships/hyperlink" Target="https://www.google.com/maps/place/Skanda+Lakefront/@12.8985415,77.5650106,15z/data=!4m6!3m5!1s0x3bae15e0b1cc6ae1:0xdf5ab40dcdba1da1!8m2!3d12.8985415!4d77.5650106!16s%2Fg%2F1thxp281?entry=ttu" TargetMode="External"/><Relationship Id="rId104" Type="http://schemas.openxmlformats.org/officeDocument/2006/relationships/hyperlink" Target="https://www.google.com/maps/place/VBHC/@13.1016736,77.5692656,15z/data=!4m6!3m5!1s0x3bae1900710e2a7b:0x7197258e6485e8a5!8m2!3d13.1016736!4d77.5692656!16s%2Fg%2F11vx71dm41?entry=ttu" TargetMode="External"/><Relationship Id="rId346" Type="http://schemas.openxmlformats.org/officeDocument/2006/relationships/hyperlink" Target="https://maps.app.goo.gl/9SSuZP1zaZnMUqNw8" TargetMode="External"/><Relationship Id="rId109" Type="http://schemas.openxmlformats.org/officeDocument/2006/relationships/hyperlink" Target="https://www.google.com/maps/place/TVS+Emerald+Isle+of+Trees/@13.0613864,77.6213901,15z/data=!4m6!3m5!1s0x3bae19f7c8044193:0xd947d7438581a352!8m2!3d13.0613864!4d77.6213901!16s%2Fg%2F11vy5dhyg0?entry=ttu" TargetMode="External"/><Relationship Id="rId108" Type="http://schemas.openxmlformats.org/officeDocument/2006/relationships/hyperlink" Target="https://maps.app.goo.gl/CGL7vFM3xdbVSpy16" TargetMode="External"/><Relationship Id="rId341" Type="http://schemas.openxmlformats.org/officeDocument/2006/relationships/hyperlink" Target="https://www.google.com/maps/place/12%C2%B054'53.4%22N+77%C2%B044'17.1%22E/@12.9148333,77.7174839,14z/data=!4m8!1m3!11m2!2sygqoO5k3RyqY2EwiZ_xmyw!3e3!3m3!8m2!3d12.9148333!4d77.7380833?entry=ttu" TargetMode="External"/><Relationship Id="rId340" Type="http://schemas.openxmlformats.org/officeDocument/2006/relationships/hyperlink" Target="https://maps.app.goo.gl/nbn8uzyorSwS4yn89" TargetMode="External"/><Relationship Id="rId103" Type="http://schemas.openxmlformats.org/officeDocument/2006/relationships/hyperlink" Target="https://www.google.com/maps/place/Gina+Artize/@12.8089238,77.6720442,17.04z/data=!4m14!1m7!3m6!1s0x3bae6d0023906d37:0x460c5c2b3b54ca64!2sGina+Artize!8m2!3d12.8093041!4d77.6744479!16s%2Fg%2F11vjztgdkc!3m5!1s0x3bae6d0023906d37:0x460c5c2b3b54ca64!8m2!3d12.8093041!4d77.6744479!16s%2Fg%2F11vjztgdkc?entry=ttu" TargetMode="External"/><Relationship Id="rId345" Type="http://schemas.openxmlformats.org/officeDocument/2006/relationships/hyperlink" Target="https://maps.app.goo.gl/uAwVFDd6opRUrQHN8" TargetMode="External"/><Relationship Id="rId102" Type="http://schemas.openxmlformats.org/officeDocument/2006/relationships/hyperlink" Target="https://www.google.com/maps/place/NVT+Under+the+Open+Sky/@13.0617993,77.7507226,17z/data=!3m1!4b1!4m6!3m5!1s0x3bae0f004cf3b0df:0x359dddb8829d1c43!8m2!3d13.0617941!4d77.7532975!16s%2Fg%2F11w33pj58s?entry=ttu" TargetMode="External"/><Relationship Id="rId344" Type="http://schemas.openxmlformats.org/officeDocument/2006/relationships/hyperlink" Target="https://www.google.com/maps/place/Sumadhura+Sarang/@13.0296265,77.752148,15z/data=!4m6!3m5!1s0x3bae0f7eb0b054af:0xa1f290c625ed5f6d!8m2!3d13.0296265!4d77.752148!16s%2Fg%2F11v01y3s2s?entry=ttu" TargetMode="External"/><Relationship Id="rId101" Type="http://schemas.openxmlformats.org/officeDocument/2006/relationships/hyperlink" Target="https://www.google.com/maps/place/Adarsh+Parkland/@12.9319932,77.7102344,15z/data=!4m2!3m1!1s0x0:0xf12b09362545e8c9?sa=X&amp;ved=2ahUKEwjzn7_P74mDAxVm2jgGHWPnCPUQ_BJ6BAgMEAA" TargetMode="External"/><Relationship Id="rId343" Type="http://schemas.openxmlformats.org/officeDocument/2006/relationships/hyperlink" Target="https://maps.app.goo.gl/HVbiHLcgodu5KJGx6" TargetMode="External"/><Relationship Id="rId100" Type="http://schemas.openxmlformats.org/officeDocument/2006/relationships/hyperlink" Target="https://www.google.com/maps/place/Concorde+Mayfair+-+Luxury+apartments+in+yelahanka/@13.0948934,77.5973552,15z/data=!4m6!3m5!1s0x3bae19653e48d58d:0x8d3c4976a529eab4!8m2!3d13.0948934!4d77.5973552!16s%2Fg%2F11vqth7zc5?entry=ttu" TargetMode="External"/><Relationship Id="rId342" Type="http://schemas.openxmlformats.org/officeDocument/2006/relationships/hyperlink" Target="https://www.google.com/maps/place/Serene+Heights+by+Modern+Spaaces/@12.8624423,77.7665977,17z/data=!3m1!4b1!4m6!3m5!1s0x3bae738ca95571d9:0xd2bb5bb4755c9b32!8m2!3d12.8624371!4d77.769178!16s%2Fg%2F11w2fly92m?entry=ttu" TargetMode="External"/><Relationship Id="rId338" Type="http://schemas.openxmlformats.org/officeDocument/2006/relationships/hyperlink" Target="https://www.google.com/maps/place/Mana+Dale/@12.886956,77.7072184,15z/data=!4m6!3m5!1s0x3bae13979a1d685b:0x4e115945817a350!8m2!3d12.886956!4d77.7072184!16s%2Fg%2F11vbl93g8p?entry=ttu&amp;g_ep=EgoyMDI0MDgyOC4wIKXMDSoASAFQAw%3D%3D" TargetMode="External"/><Relationship Id="rId337" Type="http://schemas.openxmlformats.org/officeDocument/2006/relationships/hyperlink" Target="https://www.google.com/maps/place/DSR+PARKWAY/@12.9150626,77.7102339,15z/data=!4m6!3m5!1s0x3bae134dbfa2d549:0x29fffcbe1bf66434!8m2!3d12.9150626!4d77.7102339!16s%2Fg%2F11fnqszkz7?entry=ttu" TargetMode="External"/><Relationship Id="rId336" Type="http://schemas.openxmlformats.org/officeDocument/2006/relationships/hyperlink" Target="https://maps.app.goo.gl/NFuk5RyY6kAgXub98" TargetMode="External"/><Relationship Id="rId335" Type="http://schemas.openxmlformats.org/officeDocument/2006/relationships/hyperlink" Target="https://www.google.com/maps/place/Godrej+Park+Retreat,+Bangalore/@12.8935254,77.7048546,15z/data=!4m6!3m5!1s0x3bae13fc158cf447:0x441ed34a9d1d173e!8m2!3d12.8935254!4d77.7048546!16s%2Fg%2F11p5zk89gz?entry=ttu" TargetMode="External"/><Relationship Id="rId339" Type="http://schemas.openxmlformats.org/officeDocument/2006/relationships/hyperlink" Target="https://maps.app.goo.gl/4ELYdWDrQEr1N5zn7" TargetMode="External"/><Relationship Id="rId330" Type="http://schemas.openxmlformats.org/officeDocument/2006/relationships/hyperlink" Target="https://www.google.com/maps/place/Aryan+Krishnaa+Divine/@13.0987235,77.5604008,15z/data=!4m6!3m5!1s0x3bae19abdc03add3:0xd16f5c44d57f70e7!8m2!3d13.0987235!4d77.5604008!16s%2Fg%2F11ss_shy2g?entry=ttu" TargetMode="External"/><Relationship Id="rId334" Type="http://schemas.openxmlformats.org/officeDocument/2006/relationships/hyperlink" Target="https://www.google.com/maps/place/Bluewaters+by+SJR+Primecorp/@12.8851195,77.6652902,17z/data=!3m1!4b1!4m6!3m5!1s0x3bae13fa1a321f9b:0x9ec56d59fc7e245e!8m2!3d12.8851143!4d77.6678705!16s%2Fg%2F11h8r8s08n?entry=ttu" TargetMode="External"/><Relationship Id="rId333" Type="http://schemas.openxmlformats.org/officeDocument/2006/relationships/hyperlink" Target="https://www.google.com/maps/place/NOVO+Gardenia+by+NOVOLIFE/@12.9273632,77.7394218,19.35z/data=!4m14!1m7!3m6!1s0x3bae13dda369426b:0x506daff1012e6e4d!2sNOVO+Gardenia+by+NOVOLIFE!8m2!3d12.9276992!4d77.7389865!16s%2Fg%2F11tjw2zk_4!3m5!1s0x3bae13dda369426b:0x506daff1012e6e4d!8m2!3d12.9276992!4d77.7389865!16s%2Fg%2F11tjw2zk_4?entry=ttu" TargetMode="External"/><Relationship Id="rId332" Type="http://schemas.openxmlformats.org/officeDocument/2006/relationships/hyperlink" Target="https://www.google.com/maps/place/Casagrand+Flamingo/@12.9006374,77.6466306,15z/data=!4m6!3m5!1s0x3bae15f55bb69f79:0x2b560ac6ba62fba7!8m2!3d12.9006374!4d77.6466306!16s%2Fg%2F11kjjk859_?entry=ttu" TargetMode="External"/><Relationship Id="rId331" Type="http://schemas.openxmlformats.org/officeDocument/2006/relationships/hyperlink" Target="https://www.google.com/maps/place/EMBASSY+Apartments/@12.9882224,77.7281046,18z/data=!4m14!1m7!3m6!1s0x3bae1155ac1b15c3:0x9c1594c11a408a9!2sEMBASSY+Apartments!8m2!3d12.988291!4d77.727864!16s%2Fg%2F11stb1y407!3m5!1s0x3bae1155ac1b15c3:0x9c1594c11a408a9!8m2!3d12.988291!4d77.727864!16s%2Fg%2F11stb1y407?entry=ttu" TargetMode="External"/><Relationship Id="rId370" Type="http://schemas.openxmlformats.org/officeDocument/2006/relationships/hyperlink" Target="https://www.google.com/maps/place/m1+Homes+Terra+Alegria/@13.0986705,77.7662715,13.54z/data=!4m6!3m5!1s0x3bae05195269b011:0xf13047879f29f9f4!8m2!3d13.1057456!4d77.7751832!16s%2Fg%2F1ptwns8my?entry=ttu" TargetMode="External"/><Relationship Id="rId129" Type="http://schemas.openxmlformats.org/officeDocument/2006/relationships/hyperlink" Target="https://www.google.com/maps/place/Assetz+Codename+The+First+Bloom/@13.2891367,77.7238897,19z/data=!4m19!1m12!4m11!1m3!2m2!1d77.7239058!2d13.2892437!1m6!1m2!1s0x3bb1e3cc18f45d2b:0xf995c8e877b8808f!2sAssetz+Codename+The+First+Bloom+562164,+Bangalore+-+Hyderabad+Hwy+Devanahalli+Avati,+Karnataka+562110!2m2!1d77.7238736!2d13.2890975!3m5!1s0x3bb1e3cc18f45d2b:0xf995c8e877b8808f!8m2!3d13.2890975!4d77.7238736!16s%2Fg%2F11vc7r722x?entry=ttu" TargetMode="External"/><Relationship Id="rId128" Type="http://schemas.openxmlformats.org/officeDocument/2006/relationships/hyperlink" Target="https://www.google.com/maps/place/Vajram+Newtown/@13.0780256,77.5947121,13z/data=!4m19!1m12!4m11!1m3!2m2!1d77.6362541!2d13.0776076!1m6!1m2!1s0x3bae1538b1ec5f85:0x3a0249f588e7d381!2sSurvey+No.+63%2F1,+Shri+Vijayaraja+Estate,+Jakkur+Post,+Thanisandra+Main+Rd,+Chokkanahalli,+Bengaluru,+Karnataka+560064!2m2!1d77.6355719!2d13.0784567!3m5!1s0x3bae1538b1ec5f85:0x3a0249f588e7d381!8m2!3d13.0784567!4d77.6355719!16s%2Fg%2F12hslbtsh?entry=ttu" TargetMode="External"/><Relationship Id="rId127" Type="http://schemas.openxmlformats.org/officeDocument/2006/relationships/hyperlink" Target="https://www.google.com/maps/place/Pragathi+Amber/@12.8363904,77.6977372,15z/data=!4m6!3m5!1s0x3bae6c5561a142b7:0xf7c555da3042974d!8m2!3d12.8363904!4d77.6977372!16s%2Fg%2F11clw4nfc3?entry=ttu" TargetMode="External"/><Relationship Id="rId369" Type="http://schemas.openxmlformats.org/officeDocument/2006/relationships/hyperlink" Target="https://maps.app.goo.gl/ZiEAvgYi6G7jVREQ9" TargetMode="External"/><Relationship Id="rId126" Type="http://schemas.openxmlformats.org/officeDocument/2006/relationships/hyperlink" Target="https://www.google.com/maps/place/12%C2%B051'51.1%22N+77%C2%B038'19.7%22E/@12.8642,77.6388,15z/data=!4m4!3m3!8m2!3d12.8642!4d77.6388?hl=en-IN&amp;entry=ttu" TargetMode="External"/><Relationship Id="rId368" Type="http://schemas.openxmlformats.org/officeDocument/2006/relationships/hyperlink" Target="https://www.google.com/maps/place/Pariwar+Wise+Palm+Springs/@12.8985544,77.6671861,15z/data=!4m6!3m5!1s0x3bae135e665bd119:0x3e3db9bf32549469!8m2!3d12.8985544!4d77.6671861!16s%2Fg%2F11kq2lg_8s?entry=ttu" TargetMode="External"/><Relationship Id="rId121" Type="http://schemas.openxmlformats.org/officeDocument/2006/relationships/hyperlink" Target="https://www.google.com/maps/place/Vajram+VIVERA/@13.1049513,77.612533,17z/data=!3m1!4b1!4m6!3m5!1s0x3bae19117754745d:0xb6244450a1872b6d!8m2!3d13.1049461!4d77.6151079!16s%2Fg%2F11vj5zn_g0?entry=ttu" TargetMode="External"/><Relationship Id="rId363" Type="http://schemas.openxmlformats.org/officeDocument/2006/relationships/hyperlink" Target="https://www.google.com/maps/place/Sarang+by+Sumadhura+phase+-+1/@13.0296259,77.752148,15z/data=!4m2!3m1!1s0x0:0xa1f290c625ed5f6d?sa=X&amp;ved=2ahUKEwjCmYrz48WDAxW0S2wGHXzLDBYQ_BJ6BAgPEAA" TargetMode="External"/><Relationship Id="rId120" Type="http://schemas.openxmlformats.org/officeDocument/2006/relationships/hyperlink" Target="https://www.google.com/maps/place/Godrej+Woodland,+Bangalore/@12.8990405,77.8363907,15z/data=!4m6!3m5!1s0x3bae0d7188186dd5:0x175365f03ed532eb!8m2!3d12.8990405!4d77.8363907!16s%2Fg%2F11qq9bhqpl?entry=ttu" TargetMode="External"/><Relationship Id="rId362" Type="http://schemas.openxmlformats.org/officeDocument/2006/relationships/hyperlink" Target="https://www.google.com/maps/place/SUYUG+The+1/@12.8633477,77.7679185,17z/data=!3m1!4b1!4m6!3m5!1s0x3bae7300449f6a13:0x77cb23dfe361b83f!8m2!3d12.8633425!4d77.7704988!16s%2Fg%2F11vz8v997c?entry=ttu" TargetMode="External"/><Relationship Id="rId361" Type="http://schemas.openxmlformats.org/officeDocument/2006/relationships/hyperlink" Target="https://www.google.com/maps/place/Shapoorji+Pallonji+Parkwest/@12.9657037,77.5597493,15z/data=!4m6!3m5!1s0x3bae17c5eb14d6c5:0x786694584496daa5!8m2!3d12.9657037!4d77.5597493!16s%2Fg%2F11pk9fnbs9?entry=ttu" TargetMode="External"/><Relationship Id="rId360" Type="http://schemas.openxmlformats.org/officeDocument/2006/relationships/hyperlink" Target="https://www.google.com/maps/place/Kolte+Patil+Lakeside+24/@13.0966715,77.6476222,21z/data=!4m14!1m7!3m6!1s0x3bae195ed9c42aa5:0x57bf1623cedb3fd3!2sKolte+Patil+Lakeside+24!8m2!3d13.0966016!4d77.6476616!16s%2Fg%2F11vwdnhdb6!3m5!1s0x3bae195ed9c42aa5:0x57bf1623cedb3fd3!8m2!3d13.0966016!4d77.6476616!16s%2Fg%2F11vwdnhdb6?entry=ttu" TargetMode="External"/><Relationship Id="rId125" Type="http://schemas.openxmlformats.org/officeDocument/2006/relationships/hyperlink" Target="https://maps.app.goo.gl/FXYFGH5epAoGx51n6" TargetMode="External"/><Relationship Id="rId367" Type="http://schemas.openxmlformats.org/officeDocument/2006/relationships/hyperlink" Target="https://www.google.com/maps/place/Mohan+Altura/@12.920199,77.7292622,15z/data=!4m6!3m5!1s0x3bae133a39fdc3d1:0x29b65b87322684d7!8m2!3d12.920199!4d77.7292622!16s%2Fg%2F11rs0pdq1f?entry=ttu" TargetMode="External"/><Relationship Id="rId124" Type="http://schemas.openxmlformats.org/officeDocument/2006/relationships/hyperlink" Target="https://www.google.com/maps/place/Sumadhura+Epitome/@13.0650686,77.6225696,17z/data=!3m1!4b1!4m6!3m5!1s0x3bae19ed02ee6f3b:0x229315da4e925839!8m2!3d13.0650634!4d77.6251499!16s%2Fg%2F11vf0glgdn?entry=ttu" TargetMode="External"/><Relationship Id="rId366" Type="http://schemas.openxmlformats.org/officeDocument/2006/relationships/hyperlink" Target="https://www.google.com/maps/place/13%C2%B014'18.1%22N+77%C2%B038'42.1%22E/@13.23837,77.645022,15z/data=!4m4!3m3!8m2!3d13.2383698!4d77.6450215?hl=en-IN&amp;entry=ttu" TargetMode="External"/><Relationship Id="rId123" Type="http://schemas.openxmlformats.org/officeDocument/2006/relationships/hyperlink" Target="https://www.google.com/maps/place/13%C2%B016'14.7%22N+77%C2%B039'08.2%22E/@13.2707612,77.6516356,19z/data=!3m1!4b1!4m4!3m3!8m2!3d13.2707612!4d77.6522793?entry=ttu" TargetMode="External"/><Relationship Id="rId365" Type="http://schemas.openxmlformats.org/officeDocument/2006/relationships/hyperlink" Target="https://maps.app.goo.gl/KD6WR9HVfXGMTvQh7" TargetMode="External"/><Relationship Id="rId122" Type="http://schemas.openxmlformats.org/officeDocument/2006/relationships/hyperlink" Target="https://maps.app.goo.gl/Zb7FhH9qYVogAUru7" TargetMode="External"/><Relationship Id="rId364" Type="http://schemas.openxmlformats.org/officeDocument/2006/relationships/hyperlink" Target="https://www.google.com/maps?ll=12.849281,77.462189&amp;z=16&amp;t=m&amp;hl=en&amp;gl=IN&amp;mapclient=embed&amp;cid=6914550686187529339" TargetMode="External"/><Relationship Id="rId95" Type="http://schemas.openxmlformats.org/officeDocument/2006/relationships/hyperlink" Target="https://www.google.com/maps/place/EQUINOX+SUNRISE/@13.1987459,77.6528833,12.18z/data=!4m20!1m13!4m12!1m4!2m2!1d77.6650654!2d12.8914716!4e1!1m6!1m2!1s0x3bae1d147f44ac47:0xb132620681633533!2s6PJG%2B2R5+EQUINOX+SUNRISE,+Bychapura,+Boodihal,+Karnataka+562110!2m2!1d77.727098!2d13.2300104!3m5!1s0x3bae1d147f44ac47:0xb132620681633533!8m2!3d13.2300104!4d77.727098!16s%2Fg%2F11vjpw1wjr?entry=ttu" TargetMode="External"/><Relationship Id="rId94" Type="http://schemas.openxmlformats.org/officeDocument/2006/relationships/hyperlink" Target="https://www.google.com/maps/place/YUVA+SUNRISE+APARTMENT/@12.7772644,77.7494456,15z/data=!4m6!3m5!1s0x3bae7165f0b96097:0x3629f2fd6409f039!8m2!3d12.7772644!4d77.7494456!16s%2Fg%2F11s37s42gw?entry=ttu" TargetMode="External"/><Relationship Id="rId97" Type="http://schemas.openxmlformats.org/officeDocument/2006/relationships/hyperlink" Target="https://www.google.com/maps/place/Icon+Calista/@12.7734698,77.6809129,12z/data=!4m6!3m5!1s0x3bae6d9ee8c0557f:0xbcbb65d15bfb0d0e!8m2!3d12.7974924!4d77.685419!16s%2Fg%2F11vclr17ln?entry=ttu" TargetMode="External"/><Relationship Id="rId96" Type="http://schemas.openxmlformats.org/officeDocument/2006/relationships/hyperlink" Target="https://www.google.com/maps/place/The+County+Address/@12.8804676,77.7875104,15z/data=!4m6!3m5!1s0x3bae72d42ee19e13:0x247baeb4d396b388!8m2!3d12.8804676!4d77.7875104!16s%2Fg%2F11g72mwftj?entry=ttu" TargetMode="External"/><Relationship Id="rId99" Type="http://schemas.openxmlformats.org/officeDocument/2006/relationships/hyperlink" Target="https://maps.app.goo.gl/9VRfAUdSMKA1pQ7z5" TargetMode="External"/><Relationship Id="rId98" Type="http://schemas.openxmlformats.org/officeDocument/2006/relationships/hyperlink" Target="https://maps.app.goo.gl/hyAdLm6Hfa3HtmUG7" TargetMode="External"/><Relationship Id="rId91" Type="http://schemas.openxmlformats.org/officeDocument/2006/relationships/hyperlink" Target="https://www.google.com/maps/place/RAK+Felicity+by+Vencer/@13.265872,77.7279501,15z/data=!4m6!3m5!1s0x3bb1e39fcd91c1ff:0xef679dd01d09196a!8m2!3d13.265872!4d77.7279501!16s%2Fg%2F11jyll4kbp?entry=ttu" TargetMode="External"/><Relationship Id="rId90" Type="http://schemas.openxmlformats.org/officeDocument/2006/relationships/hyperlink" Target="https://maps.app.goo.gl/trbxsT5gJyF9pTXe9" TargetMode="External"/><Relationship Id="rId93" Type="http://schemas.openxmlformats.org/officeDocument/2006/relationships/hyperlink" Target="https://www.google.com/maps/place/12%C2%B056'45.4%22N+77%C2%B026'04.7%22E/@12.945945,77.434644,15z/data=!4m4!3m3!8m2!3d12.9459453!4d77.4346435?hl=en-IN&amp;entry=ttu" TargetMode="External"/><Relationship Id="rId92" Type="http://schemas.openxmlformats.org/officeDocument/2006/relationships/hyperlink" Target="https://www.google.com/maps/place/Down+by+the+Water+%7C+Total+Environment/@13.0907745,77.6082143,17z/data=!3m1!4b1!4m6!3m5!1s0x3bae19282d439b19:0xc994a75f4367bbd3!8m2!3d13.0907693!4d77.6107892!16s%2Fg%2F11w3lw8blt?entry=ttu" TargetMode="External"/><Relationship Id="rId118" Type="http://schemas.openxmlformats.org/officeDocument/2006/relationships/hyperlink" Target="https://www.google.com/maps/place/Esteem+Kings+Court/@12.9021306,77.5976507,15z/data=!4m6!3m5!1s0x3bae156d7ea6c133:0x1197003c62d1d891!8m2!3d12.9021306!4d77.5976507!16s%2Fg%2F11h4fhrj28?entry=ttu" TargetMode="External"/><Relationship Id="rId117" Type="http://schemas.openxmlformats.org/officeDocument/2006/relationships/hyperlink" Target="https://www.google.com/maps/place/12%C2%B052'39.0%22N+77%C2%B036'10.3%22E/@12.877502,77.602867,15z/data=!4m4!3m3!8m2!3d12.8775016!4d77.6028673?hl=en-IN&amp;entry=ttu" TargetMode="External"/><Relationship Id="rId359" Type="http://schemas.openxmlformats.org/officeDocument/2006/relationships/hyperlink" Target="https://maps.app.goo.gl/ButeMbq9WorjNRk3A" TargetMode="External"/><Relationship Id="rId116" Type="http://schemas.openxmlformats.org/officeDocument/2006/relationships/hyperlink" Target="https://www.google.com/maps/place/Adarsh+Tropica/@12.8680375,77.6672248,11.72z/data=!4m6!3m5!1s0x3bae13ccc17c0da3:0x50b54e4f0c6e939!8m2!3d12.8862891!4d77.6964319!16s%2Fg%2F11t30xyh2_?entry=ttu" TargetMode="External"/><Relationship Id="rId358" Type="http://schemas.openxmlformats.org/officeDocument/2006/relationships/hyperlink" Target="https://www.google.com/maps/place/Nandi+Meraki/@12.8564801,77.6064589,21z/data=!4m14!1m7!3m6!1s0x3bae6b0004a03d63:0xc24d8aafe5e1d423!2sNandi+Meraki!8m2!3d12.8565869!4d77.606467!16s%2Fg%2F11vk3yz4jx!3m5!1s0x3bae6b0004a03d63:0xc24d8aafe5e1d423!8m2!3d12.8565869!4d77.606467!16s%2Fg%2F11vk3yz4jx?entry=ttu" TargetMode="External"/><Relationship Id="rId115" Type="http://schemas.openxmlformats.org/officeDocument/2006/relationships/hyperlink" Target="https://www.google.com/maps/place/SANJEEVINI+AARNA,%E0%B2%B8%E0%B2%82%E0%B2%9C%E0%B3%80%E0%B2%B5%E0%B2%BF%E0%B2%A8%E0%B2%BF+%E0%B2%86%E0%B2%B0%E0%B3%8D%E0%B2%A8/@13.0774008,77.8071463,15z/data=!4m6!3m5!1s0x3bae05476daa07f9:0xe56a9c39c0552f51!8m2!3d13.0774008!4d77.8071463!16s%2Fg%2F11vfb02wlb?entry=ttu" TargetMode="External"/><Relationship Id="rId357" Type="http://schemas.openxmlformats.org/officeDocument/2006/relationships/hyperlink" Target="https://www.google.com/maps/place/Assetz+Codename+The+Urban+Sanctum/@12.8875361,77.6878061,15.65z/data=!4m20!1m13!4m12!1m4!2m2!1d77.6650654!2d12.8914716!4e1!1m6!1m2!1s0x3bae6d17866dd7d3:0xca56e3fe2aa9d142!2sAssetz+Codename+The+Urban+Sanctum,+Off+Hosa+Road,+South,+near+Bengaluru,+Bengaluru,+Karnataka+560066!2m2!1d77.6853654!2d12.8896003!3m5!1s0x3bae6d17866dd7d3:0xca56e3fe2aa9d142!8m2!3d12.8896003!4d77.6853654!16s%2Fg%2F11vlvlq77q?entry=ttu" TargetMode="External"/><Relationship Id="rId119" Type="http://schemas.openxmlformats.org/officeDocument/2006/relationships/hyperlink" Target="https://rera.karnataka.gov.in/viewAllProjects" TargetMode="External"/><Relationship Id="rId110" Type="http://schemas.openxmlformats.org/officeDocument/2006/relationships/hyperlink" Target="https://www.google.com/maps/place/Aban+Dazzle/@12.8824665,77.7752933,16.43z/data=!4m6!3m5!1s0x3bae73192d8a242b:0xca4e4041d7fca157!8m2!3d12.8820512!4d77.7747195!16s%2Fg%2F11kr6pqwtw?entry=ttu" TargetMode="External"/><Relationship Id="rId352" Type="http://schemas.openxmlformats.org/officeDocument/2006/relationships/hyperlink" Target="https://maps.app.goo.gl/MReGCjBuwpo1YpyLA" TargetMode="External"/><Relationship Id="rId351" Type="http://schemas.openxmlformats.org/officeDocument/2006/relationships/hyperlink" Target="https://www.google.com/maps/place/Sekhar+Alturas/@13.0095085,77.7425121,15.56z/data=!4m6!3m5!1s0x3bae11d75c644fad:0x3e5bca139b23be47!8m2!3d13.0088126!4d77.7404838!16s%2Fg%2F11fx8ygrgp?entry=ttu" TargetMode="External"/><Relationship Id="rId350" Type="http://schemas.openxmlformats.org/officeDocument/2006/relationships/hyperlink" Target="https://maps.app.goo.gl/aE3pNnX8wLRKE5Wf7" TargetMode="External"/><Relationship Id="rId114" Type="http://schemas.openxmlformats.org/officeDocument/2006/relationships/hyperlink" Target="https://www.google.com/maps/place/Provident+Equinox+Block+4Q/@12.8828432,77.4685103,17z/data=!3m1!4b1!4m6!3m5!1s0x3bae397ce6a72391:0x515ead2cb39549c5!8m2!3d12.882838!4d77.4710852!16s%2Fg%2F11h3sqgp9l?entry=ttu" TargetMode="External"/><Relationship Id="rId356" Type="http://schemas.openxmlformats.org/officeDocument/2006/relationships/hyperlink" Target="https://www.google.com/maps/place/Pride+Euphora/@13.0208272,77.7087987,17z/data=!3m1!4b1!4m6!3m5!1s0x3bae11abcb5b16a7:0xdc4e806fed55b47d!8m2!3d13.020822!4d77.711379!16s%2Fg%2F11l1m2y43z?entry=ttu" TargetMode="External"/><Relationship Id="rId113" Type="http://schemas.openxmlformats.org/officeDocument/2006/relationships/hyperlink" Target="https://www.google.com/maps/place/SOBHA+Sentosa/@12.936765,77.7231025,16.31z/data=!4m6!3m5!1s0x3bae134b2eeea091:0xac98aee832727ceb!8m2!3d12.9354375!4d77.7244375!16s%2Fg%2F11spwtvr7v?entry=ttu" TargetMode="External"/><Relationship Id="rId355" Type="http://schemas.openxmlformats.org/officeDocument/2006/relationships/hyperlink" Target="https://maps.app.goo.gl/gRAgec1p3c4uBUbv5" TargetMode="External"/><Relationship Id="rId112" Type="http://schemas.openxmlformats.org/officeDocument/2006/relationships/hyperlink" Target="https://maps.app.goo.gl/xwr8c7ZtosdahSUG8" TargetMode="External"/><Relationship Id="rId354" Type="http://schemas.openxmlformats.org/officeDocument/2006/relationships/hyperlink" Target="https://www.google.com/maps/place/Merusri+Sunlit+Grove/@13.2314639,77.6986021,15z/data=!4m14!1m7!3m6!1s0x3bae1dbdae94e2d3:0x71f3e95f274e71b8!2sMerusri+Sunlit+Grove!8m2!3d13.2314639!4d77.6986021!16s%2Fg%2F11s3ck4thn!3m5!1s0x3bae1dbdae94e2d3:0x71f3e95f274e71b8!8m2!3d13.2314639!4d77.6986021!16s%2Fg%2F11s3ck4thn?entry=ttu" TargetMode="External"/><Relationship Id="rId111" Type="http://schemas.openxmlformats.org/officeDocument/2006/relationships/hyperlink" Target="https://www.google.com/maps/place/Bren+Zahara+-+Luxury+3BHK+Apartments+at+Sarjapura+Road/@12.9017954,77.6703823,15z/data=!4m6!3m5!1s0x3bae13995d08d7b7:0xee5e81b765434408!8m2!3d12.9017954!4d77.6703823!16s%2Fg%2F11n8887vp5?entry=ttu" TargetMode="External"/><Relationship Id="rId353" Type="http://schemas.openxmlformats.org/officeDocument/2006/relationships/hyperlink" Target="https://www.google.com/maps/place/Adarsh+Savana/@13.2087381,77.6037553,15z/data=!4m2!3m1!1s0x0:0x74e32bba6f5e7182?sa=X&amp;ved=2ahUKEwi5_qmB_96DAxVJ1TgGHQoNBhwQ_BJ6BAhLEAA" TargetMode="External"/><Relationship Id="rId305" Type="http://schemas.openxmlformats.org/officeDocument/2006/relationships/hyperlink" Target="https://www.google.com/maps/place/Engrace+Vista+by+Modern+Spaaces/@12.8636307,77.7591866,20.01z/data=!4m14!1m7!3m6!1s0x3bae732cd881a9cd:0x966081e82b05e6e6!2sEngrace+Vista+by+Modern+Spaaces!8m2!3d12.8636727!4d77.7595108!16s%2Fg%2F11vc5_dh47!3m5!1s0x3bae732cd881a9cd:0x966081e82b05e6e6!8m2!3d12.8636727!4d77.7595108!16s%2Fg%2F11vc5_dh47?entry=ttu" TargetMode="External"/><Relationship Id="rId304" Type="http://schemas.openxmlformats.org/officeDocument/2006/relationships/hyperlink" Target="https://www.google.com/maps/place/SNN+Raj+Bay+Vista/@12.8981993,77.6113163,15z/data=!4m6!3m5!1s0x3bae1592b778acf3:0x5f98020b620a8632!8m2!3d12.8981993!4d77.6113163!16s%2Fg%2F11tp514zxd?entry=ttu" TargetMode="External"/><Relationship Id="rId303" Type="http://schemas.openxmlformats.org/officeDocument/2006/relationships/hyperlink" Target="https://www.google.com/maps/place/12%C2%B050'13.7%22N+77%C2%B044'10.1%22E/@12.837132,77.736125,15z/data=!4m4!3m3!8m2!3d12.8371318!4d77.7361253?hl=en-IN&amp;entry=ttu" TargetMode="External"/><Relationship Id="rId302" Type="http://schemas.openxmlformats.org/officeDocument/2006/relationships/hyperlink" Target="https://www.google.com/maps/place/Godrej+Bengal+Lamps,+Bangalore/@13.0814578,77.7215973,13.9z/data=!4m6!3m5!1s0x3bae0f6cf5ad3bed:0xc7a238bcd3a48ce9!8m2!3d13.0491875!4d77.7518125!16s%2Fg%2F11vlnygd9l?entry=ttu" TargetMode="External"/><Relationship Id="rId309" Type="http://schemas.openxmlformats.org/officeDocument/2006/relationships/hyperlink" Target="https://www.google.com/maps/place/42+Marquis+villa+-+off+Sarjapura+road/@12.8385521,77.7228025,17.47z/data=!4m14!1m7!3m6!1s0x3bae6da98e8d64e1:0xfa9519508e358ecd!2s42+Marquis+villa+-+off+Sarjapura+road!8m2!3d12.8382331!4d77.72347!16s%2Fg%2F11rwq1g8gd!3m5!1s0x3bae6da98e8d64e1:0xfa9519508e358ecd!8m2!3d12.8382331!4d77.72347!16s%2Fg%2F11rwq1g8gd?hl=en&amp;entry=ttu" TargetMode="External"/><Relationship Id="rId308" Type="http://schemas.openxmlformats.org/officeDocument/2006/relationships/hyperlink" Target="https://www.google.com/maps/place/12%C2%B053'57.5%22N+77%C2%B044'52.2%22E/@12.8973166,77.746801,18.69z/data=!4m4!3m3!8m2!3d12.8992941!4d77.747831?entry=ttu" TargetMode="External"/><Relationship Id="rId307" Type="http://schemas.openxmlformats.org/officeDocument/2006/relationships/hyperlink" Target="https://maps.app.goo.gl/Bggye83Lwz7GgeaM6" TargetMode="External"/><Relationship Id="rId306" Type="http://schemas.openxmlformats.org/officeDocument/2006/relationships/hyperlink" Target="https://www.google.com/maps/place/12%C2%B057'06.9%22N+77%C2%B043'14.1%22E/@12.951908,77.72059,15z/data=!4m4!3m3!8m2!3d12.9519075!4d77.7205896?hl=en-IN&amp;entry=ttu" TargetMode="External"/><Relationship Id="rId301" Type="http://schemas.openxmlformats.org/officeDocument/2006/relationships/hyperlink" Target="https://www.google.com/maps/place/13%C2%B000'21.5%22N+77%C2%B044'08.0%22E/@13.0059737,77.7329883,17z/data=!3m1!4b1!4m4!3m3!8m2!3d13.0059737!4d77.7355632?hl=en&amp;entry=ttu" TargetMode="External"/><Relationship Id="rId300" Type="http://schemas.openxmlformats.org/officeDocument/2006/relationships/hyperlink" Target="https://maps.app.goo.gl/26GbX9Nrc5y3gcXj6" TargetMode="External"/><Relationship Id="rId327" Type="http://schemas.openxmlformats.org/officeDocument/2006/relationships/hyperlink" Target="https://maps.app.goo.gl/PkbH9j5P7FDVJ7RC6" TargetMode="External"/><Relationship Id="rId326" Type="http://schemas.openxmlformats.org/officeDocument/2006/relationships/hyperlink" Target="https://www.google.com/maps/place/Park+East+by+Ruchira/@13.0312532,77.7608612,15z/data=!4m6!3m5!1s0x3bae0f245bf65689:0x50192ca61b37cb7b!8m2!3d13.0312532!4d77.7608612!16s%2Fg%2F11sqw84h8c?entry=ttu" TargetMode="External"/><Relationship Id="rId325" Type="http://schemas.openxmlformats.org/officeDocument/2006/relationships/hyperlink" Target="https://www.google.com/maps/place/JRC+Wild+Woods/@12.8631211,77.6487143,13.22z/data=!4m6!3m5!1s0x3bae6d3e775dbe87:0x47e5da5c49b64c09!8m2!3d12.8789472!4d77.6906526!16s%2Fg%2F11sbzqgnt4?entry=ttu" TargetMode="External"/><Relationship Id="rId324" Type="http://schemas.openxmlformats.org/officeDocument/2006/relationships/hyperlink" Target="https://www.google.com/maps/place/Trifecta+Retto,+Sarjapur+Road,+Bangalore/@12.8912283,77.7085928,15z/data=!4m2!3m1!1s0x0:0x1df5932fcba59dbb?sa=X&amp;ved=1t:2428&amp;ictx=111" TargetMode="External"/><Relationship Id="rId329" Type="http://schemas.openxmlformats.org/officeDocument/2006/relationships/hyperlink" Target="https://www.google.com/maps/place/NCC+Urban+Lake+Springs/@12.8667134,77.562242,17z/data=!3m1!4b1!4m6!3m5!1s0x3bae6b7ce9247083:0x485e446d2a63b3e!8m2!3d12.8667082!4d77.5648169!16s%2Fg%2F11sw2cytr1?entry=ttu" TargetMode="External"/><Relationship Id="rId328" Type="http://schemas.openxmlformats.org/officeDocument/2006/relationships/hyperlink" Target="https://maps.app.goo.gl/X8Xsfjpn6dCkjpKd6" TargetMode="External"/><Relationship Id="rId323" Type="http://schemas.openxmlformats.org/officeDocument/2006/relationships/hyperlink" Target="https://www.google.com/maps/place/MACASA+EMERALD+APARTMENT/@12.8897062,77.6954761,15z/data=!4m2!3m1!1s0x0:0x5649eec1bc7492b7?sa=X&amp;ved=2ahUKEwjpr-mV7qSDAxWeTWwGHRbkBs0Q_BJ6BAgNEAA" TargetMode="External"/><Relationship Id="rId322" Type="http://schemas.openxmlformats.org/officeDocument/2006/relationships/hyperlink" Target="https://www.google.com/maps/place/Navami+Landmaark/@12.9344221,77.5129606,15z/data=!4m6!3m5!1s0x3bae3ef429fbc3b1:0xe1ae135f2d5bf0ac!8m2!3d12.9344221!4d77.5129606!16s%2Fg%2F11c5rvp6pb?entry=ttu" TargetMode="External"/><Relationship Id="rId321" Type="http://schemas.openxmlformats.org/officeDocument/2006/relationships/hyperlink" Target="https://maps.app.goo.gl/1pbWWuHa84TMDRmPA" TargetMode="External"/><Relationship Id="rId320" Type="http://schemas.openxmlformats.org/officeDocument/2006/relationships/hyperlink" Target="https://www.google.com/maps/place/Celestial+City/@12.8989386,77.7485834,15z/data=!4m6!3m5!1s0x3bae0dce84ca47c1:0xec625feb4e9c1d09!8m2!3d12.8989386!4d77.7485834!16s%2Fg%2F11vl8sx5_n?entry=ttu" TargetMode="External"/><Relationship Id="rId316" Type="http://schemas.openxmlformats.org/officeDocument/2006/relationships/hyperlink" Target="https://www.google.com/maps/place/Sattva+Bliss/@13.0624908,77.7458639,15z/data=!4m6!3m5!1s0x3bae0f7107da7669:0xde9ee7f9af8932e6!8m2!3d13.0624908!4d77.7458639!16s%2Fg%2F11k4rwv28n?entry=ttu" TargetMode="External"/><Relationship Id="rId315" Type="http://schemas.openxmlformats.org/officeDocument/2006/relationships/hyperlink" Target="https://www.google.com/maps/place/Adarsh+Welkin+Park/@12.8686342,77.6872475,15z/data=!4m6!3m5!1s0x3bae6d09032d5037:0x37b0c06839e86135!8m2!3d12.8686342!4d77.6872475!16s%2Fg%2F11tx9cfmtf?entry=ttu" TargetMode="External"/><Relationship Id="rId314" Type="http://schemas.openxmlformats.org/officeDocument/2006/relationships/hyperlink" Target="https://www.google.com/maps/place/DSR+RR+Avenues/@13.1066822,77.581346,15z/data=!4m6!3m5!1s0x3bae193095daf92b:0x3b9ef8a1303a581e!8m2!3d13.1066822!4d77.581346!16s%2Fg%2F11h5l5w7d5?entry=ttu" TargetMode="External"/><Relationship Id="rId313" Type="http://schemas.openxmlformats.org/officeDocument/2006/relationships/hyperlink" Target="https://www.google.com/maps/place/Orchid+Bloomsberry+-+Goyal+%26+Co+%7C+Hariyana+Group/@12.8305125,77.6827362,11.7z/data=!4m6!3m5!1s0x3bae138844e1b105:0xcaa59cf20feadf76!8m2!3d12.9396242!4d77.7209764!16s%2Fg%2F11r3c1071k?entry=ttu" TargetMode="External"/><Relationship Id="rId319" Type="http://schemas.openxmlformats.org/officeDocument/2006/relationships/hyperlink" Target="https://maps.app.goo.gl/1guiSLfqJa7DsHSx5" TargetMode="External"/><Relationship Id="rId318" Type="http://schemas.openxmlformats.org/officeDocument/2006/relationships/hyperlink" Target="https://www.google.com/maps/place/Sri+Sri+Ravishankar+Vidya+Mandir+Bangalore+East/@12.9038529,77.7284592,17z/data=!3m1!4b1!4m6!3m5!1s0x3bae12bd1b026767:0x9b911a720fb2382!8m2!3d12.9038477!4d77.7310395!16s%2Fg%2F1tdgn85w?entry=ttu" TargetMode="External"/><Relationship Id="rId317" Type="http://schemas.openxmlformats.org/officeDocument/2006/relationships/hyperlink" Target="https://www.google.com/maps/place/Birla+Advaya/@12.9068981,77.5054049,15z/data=!4m2!3m1!1s0x0:0xa7670e71510c3bb9?sa=X&amp;ved=2ahUKEwigt8K8n52DAxW5TmwGHarPCGwQ_BJ6BAhLEAA" TargetMode="External"/><Relationship Id="rId312" Type="http://schemas.openxmlformats.org/officeDocument/2006/relationships/hyperlink" Target="https://rera.karnataka.gov.in/projectViewDetails?gclid=CjwKCAiA1MCrBhAoEiwAC2d64SWKIdMVxdQatArdOOv_WvB1SbLpG7fjfX2ZEMie-se8rK7P_XKNVhoC1HwQAvD_BwE" TargetMode="External"/><Relationship Id="rId311" Type="http://schemas.openxmlformats.org/officeDocument/2006/relationships/hyperlink" Target="https://www.google.com/maps/place/Subha+Ecostone/@12.789107,77.6953842,15z/data=!4m2!3m1!1s0x0:0xc7f174547f2e5e2d?sa=X&amp;ved=2ahUKEwjz3ZbwnP2CAxWQSmwGHTlTCbEQ_BJ6BAgMEAA" TargetMode="External"/><Relationship Id="rId310" Type="http://schemas.openxmlformats.org/officeDocument/2006/relationships/hyperlink" Target="https://www.google.com/maps/place/Vaishno+Ambaram/@12.9267531,77.7278425,15z/data=!4m2!3m1!1s0x0:0x66a73c740e514e31?sa=X&amp;ved=2ahUKEwiou5Wd74mDAxWmUGwGHSenB9EQ_BJ6BAhHEAA" TargetMode="External"/><Relationship Id="rId297" Type="http://schemas.openxmlformats.org/officeDocument/2006/relationships/hyperlink" Target="https://www.google.com/maps/place/DSR+PARKWAY/@12.9150626,77.7102339,15z/data=!4m6!3m5!1s0x3bae134dbfa2d549:0x29fffcbe1bf66434!8m2!3d12.9150626!4d77.7102339!16s%2Fg%2F11fnqszkz7?entry=ttu" TargetMode="External"/><Relationship Id="rId296" Type="http://schemas.openxmlformats.org/officeDocument/2006/relationships/hyperlink" Target="https://www.google.com/maps/place/JRC+Palladio/@12.8527765,77.7080478,13z/data=!4m20!1m13!4m12!1m4!2m2!1d77.6650654!2d12.8914716!4e1!1m6!1m2!1s0x3bae724a1f3f40f7:0xd7e84082421a4418!2sJRC+Palladio,+Near+Indus+International+School+Billapura,+Cross,+Sarjapura+-+Attibele+Rd,+Sarjapura,+Bengaluru,+Karnataka+562125!2m2!1d77.7729517!2d12.8298405!3m5!1s0x3bae724a1f3f40f7:0xd7e84082421a4418!8m2!3d12.8298405!4d77.7729517!16s%2Fg%2F11svk8lhh0?entry=ttu" TargetMode="External"/><Relationship Id="rId295" Type="http://schemas.openxmlformats.org/officeDocument/2006/relationships/hyperlink" Target="https://www.google.com/maps/place/Evo+homes/@12.8268125,77.7745625,15z/data=!4m6!3m5!1s0x3bae73465f682bb9:0x7ec99f8518b65927!8m2!3d12.8268125!4d77.7745625!16s%2Fg%2F11tcs6pbkk?entry=ttu" TargetMode="External"/><Relationship Id="rId294" Type="http://schemas.openxmlformats.org/officeDocument/2006/relationships/hyperlink" Target="https://www.google.com/maps/place/12%C2%B050'09.0%22N+77%C2%B046'39.4%22E/@12.835844,77.77762,15z/data=!4m4!3m3!8m2!3d12.835844!4d77.77762?hl=en-IN&amp;entry=ttu" TargetMode="External"/><Relationship Id="rId299" Type="http://schemas.openxmlformats.org/officeDocument/2006/relationships/hyperlink" Target="https://maps.app.goo.gl/nBmTUiHg82qsQpbz6" TargetMode="External"/><Relationship Id="rId298" Type="http://schemas.openxmlformats.org/officeDocument/2006/relationships/hyperlink" Target="https://maps.app.goo.gl/ftpiFBLTDrAPG9Qw7" TargetMode="External"/><Relationship Id="rId271" Type="http://schemas.openxmlformats.org/officeDocument/2006/relationships/hyperlink" Target="https://www.google.com/maps/place/RR+WishTales/@13.0765201,77.6049273,15z/data=!4m2!3m1!1s0x0:0x4b0fbddd93f55e01?sa=X&amp;ved=2ahUKEwiX5piq3uOCAxXNzjgGHZWBAT0Q_BJ6BAhGEAA" TargetMode="External"/><Relationship Id="rId270" Type="http://schemas.openxmlformats.org/officeDocument/2006/relationships/hyperlink" Target="https://www.google.com/maps/place/Woodsvale/@12.8856752,77.7924465,15z/data=!4m6!3m5!1s0x3bae7350bb3692c5:0xc223dc1da5b5d08f!8m2!3d12.8856752!4d77.7924465!16s%2Fg%2F11p60tfn1b?entry=ttu" TargetMode="External"/><Relationship Id="rId269" Type="http://schemas.openxmlformats.org/officeDocument/2006/relationships/hyperlink" Target="https://maps.app.goo.gl/SFrq7DwmMGd1bjaL9" TargetMode="External"/><Relationship Id="rId264" Type="http://schemas.openxmlformats.org/officeDocument/2006/relationships/hyperlink" Target="https://www.google.com/maps/place/Vaishnavi+Serene/@13.1247128,77.567896,15z/data=!4m6!3m5!1s0x3bae189f56227a25:0x50a25c38d758ef2a!8m2!3d13.1247128!4d77.567896!16s%2Fg%2F11f3n9hrw4?entry=ttu" TargetMode="External"/><Relationship Id="rId263" Type="http://schemas.openxmlformats.org/officeDocument/2006/relationships/hyperlink" Target="https://www.google.com/maps/place/ATZ+AREVA/@12.9395971,77.7252369,15z/data=!4m6!3m5!1s0x3bae1268803b0037:0x70bc79ced5c93107!8m2!3d12.9395971!4d77.7252369!16s%2Fg%2F11g6wcjqj5?entry=ttu" TargetMode="External"/><Relationship Id="rId262" Type="http://schemas.openxmlformats.org/officeDocument/2006/relationships/hyperlink" Target="https://www.google.com/maps/place/13%C2%B010'31.9%22N+77%C2%B032'54.5%22E/@13.175528,77.5459091,17z/data=!3m1!4b1!4m4!3m3!8m2!3d13.175528!4d77.548484?entry=ttu" TargetMode="External"/><Relationship Id="rId261" Type="http://schemas.openxmlformats.org/officeDocument/2006/relationships/hyperlink" Target="https://www.google.com/maps/place/Shriram+Pristine+Estates/@13.2921907,77.5526763,15z/data=!4m6!3m5!1s0x3bb1dfef8a69a419:0xa26ea9d6e9cecdc1!8m2!3d13.2921907!4d77.5526763!16s%2Fg%2F11tp8bq6r2?entry=ttu" TargetMode="External"/><Relationship Id="rId268" Type="http://schemas.openxmlformats.org/officeDocument/2006/relationships/hyperlink" Target="https://www.google.com/maps/place/MJR+North+Park/@13.1464451,77.6788278,21z/data=!4m14!1m7!3m6!1s0x3bae1b0010c5d1d7:0xb367cec1a1b2bb53!2sMJR+North+Park!8m2!3d13.146501!4d77.678728!16s%2Fg%2F11vsvlqy5_!3m5!1s0x3bae1b0010c5d1d7:0xb367cec1a1b2bb53!8m2!3d13.146501!4d77.678728!16s%2Fg%2F11vsvlqy5_?entry=ttu" TargetMode="External"/><Relationship Id="rId267" Type="http://schemas.openxmlformats.org/officeDocument/2006/relationships/hyperlink" Target="https://www.google.com/maps/place/Valmark+Cityville/@12.8624941,77.6044254,15z/data=!4m6!3m5!1s0x3bae6ad90ed7d17b:0xca37e070bbe9932a!8m2!3d12.8624941!4d77.6044254!16s%2Fg%2F11bw479xnp?entry=ttu" TargetMode="External"/><Relationship Id="rId266" Type="http://schemas.openxmlformats.org/officeDocument/2006/relationships/hyperlink" Target="https://maps.app.goo.gl/XWdBbz7hviHZShMHA" TargetMode="External"/><Relationship Id="rId265" Type="http://schemas.openxmlformats.org/officeDocument/2006/relationships/hyperlink" Target="https://maps.app.goo.gl/ygb9yn8ofPfXEPHi7" TargetMode="External"/><Relationship Id="rId260" Type="http://schemas.openxmlformats.org/officeDocument/2006/relationships/hyperlink" Target="https://www.google.com/maps/place/Rohan+Ekanta/@12.9271297,77.7247942,15z/data=!4m2!3m1!1s0x0:0xfaae956741e7ede6?sa=X&amp;ved=2ahUKEwjJkJb1wKWDAxWFyDgGHS7TAE8Q_BJ6BAgOEAA" TargetMode="External"/><Relationship Id="rId259" Type="http://schemas.openxmlformats.org/officeDocument/2006/relationships/hyperlink" Target="https://www.google.com/maps/place/Century+Liva/@13.1408804,77.5695204,15z/data=!4m6!3m5!1s0x3bae19004268a901:0xb441977ef08ccfbb!8m2!3d13.1408804!4d77.5695204!16s%2Fg%2F11w33rxf6t?entry=ttu" TargetMode="External"/><Relationship Id="rId258" Type="http://schemas.openxmlformats.org/officeDocument/2006/relationships/hyperlink" Target="https://www.google.com/maps/place/KUMARI+NAUTILUS/@13.0027908,77.7864573,15z/data=!4m2!3m1!1s0x0:0x790b6bfa7f6e4594?sa=X&amp;ved=2ahUKEwj1z_eYwMGEAxVrd2wGHbnhBKMQ_BJ6BAgREAA" TargetMode="External"/><Relationship Id="rId253" Type="http://schemas.openxmlformats.org/officeDocument/2006/relationships/hyperlink" Target="https://www.google.com/maps/place/Trendsquares+Ortus+3/@13.0644576,77.6055417,15z/data=!4m6!3m5!1s0x3bae19655a5a6199:0x31e414e1c0cfb999!8m2!3d13.0644576!4d77.6055417!16s%2Fg%2F11ts4083d8?entry=ttu" TargetMode="External"/><Relationship Id="rId495" Type="http://schemas.openxmlformats.org/officeDocument/2006/relationships/hyperlink" Target="https://www.google.com/maps/place/Bhavisha+Bentley+Goldberg/@12.8612987,77.7648098,16z/data=!4m6!3m5!1s0x3bae732d9bc4d41d:0x212849a2051388a6!8m2!3d12.8611941!4d77.7647669!16s%2Fg%2F11s53108d9?entry=ttu" TargetMode="External"/><Relationship Id="rId252" Type="http://schemas.openxmlformats.org/officeDocument/2006/relationships/hyperlink" Target="https://www.google.com/maps/place/SNN+Raj+Serenity/@12.8592627,77.6147838,15z/data=!4m6!3m5!1s0x3bae6b23c29e26b9:0x7c56f0a90c7fdfaa!8m2!3d12.8592627!4d77.6147838!16s%2Fg%2F1tg7_xz0?entry=ttu" TargetMode="External"/><Relationship Id="rId494" Type="http://schemas.openxmlformats.org/officeDocument/2006/relationships/hyperlink" Target="https://www.google.com/maps/place/Acorn+Hive/@12.8308028,77.715262,13z/data=!4m6!3m5!1s0x3bae6db6a977fe4b:0x66466d293b5fa421!8m2!3d12.8510125!4d77.7329002!16s%2Fg%2F11v3md_6bk?entry=ttu" TargetMode="External"/><Relationship Id="rId251" Type="http://schemas.openxmlformats.org/officeDocument/2006/relationships/hyperlink" Target="https://www.google.com/maps/place/Assetz+Canvas+%26+Cove/@12.8695376,77.6343271,15z/data=!4m2!3m1!1s0x0:0xc374a118767c8412?sa=X&amp;ved=2ahUKEwiq5NjLtPiCAxWgamwGHZVBBZYQ_BJ6BAgQEAA" TargetMode="External"/><Relationship Id="rId493" Type="http://schemas.openxmlformats.org/officeDocument/2006/relationships/hyperlink" Target="https://www.google.com/maps/place/MIMS+Northdale+-+Villas+in+Hennur+Road+Bangalore/@13.0709713,77.6564134,15z/data=!4m6!3m5!1s0x3bae1b3a2fa4299d:0x5b51525807f1778e!8m2!3d13.0709713!4d77.6564134!16s%2Fg%2F11n1my_xb1?entry=ttu" TargetMode="External"/><Relationship Id="rId250" Type="http://schemas.openxmlformats.org/officeDocument/2006/relationships/hyperlink" Target="https://www.google.com/maps/place/Century+Novus/@13.0858778,77.6041214,15z/data=!4m2!3m1!1s0x0:0xdf273d8f78f06901?sa=X&amp;ved=2ahUKEwiE5Ijh8sCDAxWjRmcHHbirDxQQ_BJ6BAgPEAA" TargetMode="External"/><Relationship Id="rId492" Type="http://schemas.openxmlformats.org/officeDocument/2006/relationships/hyperlink" Target="https://www.google.com/maps/place/Embassy+Boulevard/@13.1483859,77.6386195,15z/data=!4m2!3m1!1s0x0:0x24b08d673b7b7717?sa=X&amp;ved=2ahUKEwivpuiHv8GEAxX6e2wGHWNPAkoQ_BJ6BAgPEAA" TargetMode="External"/><Relationship Id="rId257" Type="http://schemas.openxmlformats.org/officeDocument/2006/relationships/hyperlink" Target="https://www.google.com/maps/place/Earthen+Ambience+by+Evantha+Sri+Durga/@12.835829,77.7784497,15z/data=!4m6!3m5!1s0x3bae73075e8f3217:0x435d8dde99851f9c!8m2!3d12.835829!4d77.7784497!16s%2Fg%2F11v0jt9qm9?entry=ttu" TargetMode="External"/><Relationship Id="rId499" Type="http://schemas.openxmlformats.org/officeDocument/2006/relationships/hyperlink" Target="https://www.google.com/maps/place/Preeti+Iksa+Ville/@13.1808809,77.6228915,15z/data=!4m6!3m5!1s0x3bae1f50b0d79295:0xbdfba4d1df1a5c5c!8m2!3d13.1808809!4d77.6228915!16s%2Fg%2F11smqjvv1w?entry=ttu" TargetMode="External"/><Relationship Id="rId256" Type="http://schemas.openxmlformats.org/officeDocument/2006/relationships/hyperlink" Target="https://maps.app.goo.gl/iZqfn6B4JARTzHCj7" TargetMode="External"/><Relationship Id="rId498" Type="http://schemas.openxmlformats.org/officeDocument/2006/relationships/hyperlink" Target="https://www.google.com/maps/place/SSVR+Crescent/@12.9695443,77.7708611,15z/data=!4m6!3m5!1s0x3bae0df385e167eb:0x5df112c96ec2d984!8m2!3d12.9695443!4d77.7708611!16s%2Fg%2F11ry5xtt8c?entry=ttu" TargetMode="External"/><Relationship Id="rId255" Type="http://schemas.openxmlformats.org/officeDocument/2006/relationships/hyperlink" Target="https://www.google.com/maps/place/Flowing+Tree/@13.0901581,77.584509,15z/data=!4m6!3m5!1s0x3bae198a32f47fbd:0x40f3af007a7cf5c4!8m2!3d13.0901581!4d77.584509!16s%2Fg%2F11h07n5sw8?entry=ttu" TargetMode="External"/><Relationship Id="rId497" Type="http://schemas.openxmlformats.org/officeDocument/2006/relationships/hyperlink" Target="https://www.google.com/maps/place/UNITED+SAI+GREENWOODS/@13.0037629,77.7427977,15z/data=!4m6!3m5!1s0x3bae11430933730b:0xda94205f22678554!8m2!3d13.0037629!4d77.7427977!16s%2Fg%2F11pcpwxq7n?entry=ttu" TargetMode="External"/><Relationship Id="rId254" Type="http://schemas.openxmlformats.org/officeDocument/2006/relationships/hyperlink" Target="https://www.google.com/maps/place/Aiikya+Village+Sarjapur/@12.8466858,77.782443,15z/data=!4m6!3m5!1s0x3bae737907734c5b:0xc6a48fc14593f9f!8m2!3d12.8466858!4d77.782443!16s%2Fg%2F11sz3nw99x?entry=ttu" TargetMode="External"/><Relationship Id="rId496" Type="http://schemas.openxmlformats.org/officeDocument/2006/relationships/hyperlink" Target="https://www.google.com/maps/place/Pioneer+KRS+Park+Royal/@12.9289963,77.5006344,15z/data=!4m6!3m5!1s0x3bae3fccb724f06b:0xa1e7339f6d2933c7!8m2!3d12.9289963!4d77.5006344!16s%2Fg%2F11mh7kf2rz?entry=ttu" TargetMode="External"/><Relationship Id="rId293" Type="http://schemas.openxmlformats.org/officeDocument/2006/relationships/hyperlink" Target="https://www.google.com/maps/place/Aadithya+Bliss+Luxury+Villas/@12.9004948,77.765298,13z/data=!4m18!1m11!4m10!1m2!1m1!2s154+3rd+phase+7th+cross+Relaible+layout+haralur,+Reliable+Residency+Layout,+Phase-3,+PWD+Quarters,+Sector+2,+HSR+Layout,+Bengaluru,+Haralur,+Karnataka+560102,+India!1m6!1m2!1s0x3bae0da8781e1ff5:0x90e96ff877b6375e!2sGunjur+-+Mugalur+Rd,+behind+Prestige+Smart+City,+Sarjapur,+Kuguru,+Bengaluru,+Karnataka+562125!2m2!1d77.8064977!2d12.9004144!3m5!1s0x3bae0da8781e1ff5:0x90e96ff877b6375e!8m2!3d12.9004144!4d77.8064977!16s%2Fg%2F11vbrmjv5h?entry=ttu" TargetMode="External"/><Relationship Id="rId292" Type="http://schemas.openxmlformats.org/officeDocument/2006/relationships/hyperlink" Target="https://www.google.com/maps/place/Mana+Verdant/@13.0871085,77.6044655,15z/data=!4m2!3m1!1s0x0:0xe139876918d405ed?sa=X&amp;ved=2ahUKEwj2ypqg8J2DAxX1bmwGHaFwDAgQ_BJ6BAgNEAA" TargetMode="External"/><Relationship Id="rId291" Type="http://schemas.openxmlformats.org/officeDocument/2006/relationships/hyperlink" Target="https://www.google.com/maps/place/ICON+BY+THE+LAKE/@12.80004,77.6761814,15z/data=!4m6!3m5!1s0x3bae6d8c43339c75:0xbd8a8218cd5ba551!8m2!3d12.80004!4d77.6761814!16s%2Fg%2F11vd37s79x?entry=ttu" TargetMode="External"/><Relationship Id="rId290" Type="http://schemas.openxmlformats.org/officeDocument/2006/relationships/hyperlink" Target="https://maps.app.goo.gl/b4ARy1TMFHC6HoKs8" TargetMode="External"/><Relationship Id="rId286" Type="http://schemas.openxmlformats.org/officeDocument/2006/relationships/hyperlink" Target="https://www.google.com/maps/place/Garuda+CREEKVIEW/@12.9879323,77.7389454,11z/data=!4m6!3m5!1s0x3bae104d870f0d49:0x55aee302a77f4adf!8m2!3d13.0283247!4d77.7234959!16s%2Fg%2F11tgds6w2v?entry=ttu" TargetMode="External"/><Relationship Id="rId285" Type="http://schemas.openxmlformats.org/officeDocument/2006/relationships/hyperlink" Target="https://www.google.com/maps/place/ELV+KINGSLAND/@12.9695067,77.7414488,15z/data=!4m6!3m5!1s0x3bae12013c8bcc11:0x1cfc39a328fdadf7!8m2!3d12.9695067!4d77.7414488!16s%2Fg%2F11d_thkw5z?entry=ttu" TargetMode="External"/><Relationship Id="rId284" Type="http://schemas.openxmlformats.org/officeDocument/2006/relationships/hyperlink" Target="https://maps.app.goo.gl/VT8FVWmB6SsPvHJR8" TargetMode="External"/><Relationship Id="rId283" Type="http://schemas.openxmlformats.org/officeDocument/2006/relationships/hyperlink" Target="https://www.google.com/maps/place/Pioneer+KRS+Park+Royal/@12.9338834,77.4869009,11.67z/data=!4m14!1m7!3m6!1s0x3bae3fccb724f06b:0xa1e7339f6d2933c7!2sPioneer+KRS+Park+Royal!8m2!3d12.9289963!4d77.5006344!16s%2Fg%2F11mh7kf2rz!3m5!1s0x3bae3fccb724f06b:0xa1e7339f6d2933c7!8m2!3d12.9289963!4d77.5006344!16s%2Fg%2F11mh7kf2rz?entry=ttu" TargetMode="External"/><Relationship Id="rId289" Type="http://schemas.openxmlformats.org/officeDocument/2006/relationships/hyperlink" Target="https://www.google.com/maps/place/Brigade+El+Dorado/@13.1448846,77.6815705,18.1z/data=!4m6!3m5!1s0x3bae1b866e055a1b:0xcb5508a6a3f94f33!8m2!3d13.1443035!4d77.6844405!16s%2Fg%2F11f7b53sq6?entry=ttu" TargetMode="External"/><Relationship Id="rId288" Type="http://schemas.openxmlformats.org/officeDocument/2006/relationships/hyperlink" Target="https://www.google.com/maps/place/12%C2%B055'05.2%22N+77%C2%B043'30.9%22E/@12.918116,77.722675,16z/data=!4m4!3m3!8m2!3d12.9181111!4d77.72525?hl=en&amp;entry=ttu" TargetMode="External"/><Relationship Id="rId287" Type="http://schemas.openxmlformats.org/officeDocument/2006/relationships/hyperlink" Target="https://www.google.com/maps/place/PSR+VANASREE/@12.8879733,77.7097128,18.81z/data=!4m14!1m7!3m6!1s0x3bae1313ad150f67:0x8bc90050648f37e!2sPSR+VANASREE!8m2!3d12.8880882!4d77.7096922!16s%2Fg%2F11v3t36rlv!3m5!1s0x3bae1313ad150f67:0x8bc90050648f37e!8m2!3d12.8880882!4d77.7096922!16s%2Fg%2F11v3t36rlv?entry=ttu" TargetMode="External"/><Relationship Id="rId282" Type="http://schemas.openxmlformats.org/officeDocument/2006/relationships/hyperlink" Target="https://www.google.com/maps/place/Brigade+Aurum+Tower/@13.1232476,77.6662845,13z/data=!4m20!1m13!4m12!1m4!2m2!1d77.6650654!2d12.8914716!4e1!1m6!1m2!1s0x3bae1b678b4c80a9:0xb1b2c556db3afbf7!2s4MWJ%2B9C2+Brigade+Aurum+Tower,+Gummanahalli,+Bengaluru,+Karnataka+562149!2m2!1d77.6822488!2d13.1453517!3m5!1s0x3bae1b678b4c80a9:0xb1b2c556db3afbf7!8m2!3d13.1453517!4d77.6822488!16s%2Fg%2F11vb5xtvwy?entry=ttu" TargetMode="External"/><Relationship Id="rId281" Type="http://schemas.openxmlformats.org/officeDocument/2006/relationships/hyperlink" Target="https://www.google.com/maps/place/DSR+The+Address/@12.892282,77.7492091,15z/data=!4m6!3m5!1s0x3bae0d00207a08d1:0x29f8f45954e1d1d5!8m2!3d12.892282!4d77.7492091!16s%2Fg%2F11vwk2bg98?entry=ttu" TargetMode="External"/><Relationship Id="rId280" Type="http://schemas.openxmlformats.org/officeDocument/2006/relationships/hyperlink" Target="https://www.google.com/maps/place/Keya+around+the+life/@13.0061272,77.76384,15z/data=!4m6!3m5!1s0x3bae0fc12a5a9627:0xd90331309891ede3!8m2!3d13.0061272!4d77.76384!16s%2Fg%2F11vf8b5jjr?entry=ttu" TargetMode="External"/><Relationship Id="rId275" Type="http://schemas.openxmlformats.org/officeDocument/2006/relationships/hyperlink" Target="https://www.google.com/maps/place/Tangled+up+in+Green+-+Total+Environment/@13.2632017,77.6821674,15z/data=!4m2!3m1!1s0x0:0x89cceaf16d148be7?sa=X&amp;ved=2ahUKEwiFmZKCpc2DAxXKZmwGHftDC6wQ_BJ6BAhNEAA" TargetMode="External"/><Relationship Id="rId274" Type="http://schemas.openxmlformats.org/officeDocument/2006/relationships/hyperlink" Target="https://www.google.com/maps/place/SSVR+Niyaara/@12.9458107,77.7541344,15z/data=!4m6!3m5!1s0x3bae0daaea66e09d:0x9e37470dd010b1db!8m2!3d12.9458107!4d77.7541344!16s%2Fg%2F11st_s50hx?entry=ttu" TargetMode="External"/><Relationship Id="rId273" Type="http://schemas.openxmlformats.org/officeDocument/2006/relationships/hyperlink" Target="https://www.google.com/maps/place/Ecolife+EON+Akash,+A+Block/@12.9381472,77.7328098,15z/data=!4m6!3m5!1s0x3bae13d8deab0fa9:0xc74ab08f9c1952b3!8m2!3d12.9381472!4d77.7328098!16s%2Fg%2F11n_3xsvkd?entry=ttu" TargetMode="External"/><Relationship Id="rId272" Type="http://schemas.openxmlformats.org/officeDocument/2006/relationships/hyperlink" Target="https://maps.app.goo.gl/ZLBrjTCmpkX43rQv8" TargetMode="External"/><Relationship Id="rId279" Type="http://schemas.openxmlformats.org/officeDocument/2006/relationships/hyperlink" Target="https://www.google.com/maps/place/Gopalan+Florenza/@12.8991363,77.5107966,15z/data=!4m6!3m5!1s0x3bae3f0c40c7a169:0xc4c3c4a3dffc9d96!8m2!3d12.8991363!4d77.5107966!16s%2Fg%2F11f_kp9n4s?entry=ttu" TargetMode="External"/><Relationship Id="rId278" Type="http://schemas.openxmlformats.org/officeDocument/2006/relationships/hyperlink" Target="https://maps.app.goo.gl/xoBj6EyW2AjwKpaCA" TargetMode="External"/><Relationship Id="rId277" Type="http://schemas.openxmlformats.org/officeDocument/2006/relationships/hyperlink" Target="https://www.google.com/maps/place/Binary+Temple+Tree/@12.8656142,77.7769203,17z/data=!4m6!3m5!1s0x3bae73000cbfed1d:0x86b4704e1c53785c!8m2!3d12.8644375!4d77.7734442!16s%2Fg%2F11vk7hzkt8?entry=ttu" TargetMode="External"/><Relationship Id="rId276" Type="http://schemas.openxmlformats.org/officeDocument/2006/relationships/hyperlink" Target="https://www.google.com/maps/place/Abhee+Riviera+Royale+-+Apartments,+Kudlu+Gate,+Haralur+Road,+HSR+Extension/@12.889661,77.6549036,15z/data=!4m6!3m5!1s0x3bae15fab52e1525:0x684298c79067f15e!8m2!3d12.889661!4d77.6549036!16s%2Fg%2F11vyr27br5?entry=ttu" TargetMode="External"/><Relationship Id="rId409" Type="http://schemas.openxmlformats.org/officeDocument/2006/relationships/hyperlink" Target="https://www.google.com/maps/place/Sattva+La+Vita/@12.9862673,77.5849057,12z/data=!4m20!1m13!4m12!1m4!2m2!1d77.6650654!2d12.8914716!4e1!1m6!1m2!1s0x3bae199850385493:0xff5777a50773b9a!2sSattva+La+Vita,+Khatha+No.+643,+SY+No.+143,+Byrathi+Village,+Hobli,+Bidarahalli,+Bengaluru,+Karnataka+562149!2m2!1d77.6509827!2d13.0806458!3m5!1s0x3bae199850385493:0xff5777a50773b9a!8m2!3d13.0806458!4d77.6509827!16s%2Fg%2F11vlwhjwy1?entry=ttu" TargetMode="External"/><Relationship Id="rId404" Type="http://schemas.openxmlformats.org/officeDocument/2006/relationships/hyperlink" Target="https://www.google.com/maps/place/Sobha+Neopolis/@12.9336121,77.7167052,15z/data=!4m6!3m5!1s0x3bae13de030c640d:0x75981729dbc28690!8m2!3d12.9336121!4d77.7167052!16s%2Fg%2F11sk61n4jp?entry=ttu" TargetMode="External"/><Relationship Id="rId403" Type="http://schemas.openxmlformats.org/officeDocument/2006/relationships/hyperlink" Target="https://www.google.com/maps/place/Sobha+Neopolis/@12.9336121,77.7167052,15z/data=!4m6!3m5!1s0x3bae13de030c640d:0x75981729dbc28690!8m2!3d12.9336121!4d77.7167052!16s%2Fg%2F11sk61n4jp?entry=ttu" TargetMode="External"/><Relationship Id="rId402" Type="http://schemas.openxmlformats.org/officeDocument/2006/relationships/hyperlink" Target="https://maps.app.goo.gl/N98uAkt2oiF5DNAG9" TargetMode="External"/><Relationship Id="rId401" Type="http://schemas.openxmlformats.org/officeDocument/2006/relationships/hyperlink" Target="https://www.google.com/maps/place/13%C2%B002'13.9%22N+77%C2%B042'46.9%22E/@13.037182,77.713015,15z/data=!4m4!3m3!8m2!3d13.0371818!4d77.7130151?hl=en-IN&amp;entry=ttu" TargetMode="External"/><Relationship Id="rId408" Type="http://schemas.openxmlformats.org/officeDocument/2006/relationships/hyperlink" Target="https://maps.app.goo.gl/gXV3Q5ivMkwzbGDKA" TargetMode="External"/><Relationship Id="rId407" Type="http://schemas.openxmlformats.org/officeDocument/2006/relationships/hyperlink" Target="https://www.google.com/maps/place/13%C2%B005'10.2%22N+77%C2%B037'26.1%22E/@13.086161,77.623915,15z/data=!4m4!3m3!8m2!3d13.086161!4d77.623915?hl=en-IN&amp;entry=ttu" TargetMode="External"/><Relationship Id="rId406" Type="http://schemas.openxmlformats.org/officeDocument/2006/relationships/hyperlink" Target="https://www.google.com/maps/place/Sobha+Neopolis/@12.9336121,77.7167052,15z/data=!4m6!3m5!1s0x3bae13de030c640d:0x75981729dbc28690!8m2!3d12.9336121!4d77.7167052!16s%2Fg%2F11sk61n4jp?entry=ttu" TargetMode="External"/><Relationship Id="rId405" Type="http://schemas.openxmlformats.org/officeDocument/2006/relationships/hyperlink" Target="https://www.google.com/maps/place/Sobha+Neopolis/@12.9336121,77.7167052,15z/data=!4m6!3m5!1s0x3bae13de030c640d:0x75981729dbc28690!8m2!3d12.9336121!4d77.7167052!16s%2Fg%2F11sk61n4jp?entry=ttu" TargetMode="External"/><Relationship Id="rId400" Type="http://schemas.openxmlformats.org/officeDocument/2006/relationships/hyperlink" Target="https://maps.app.goo.gl/CgmCgmXfUWH2zJfg9" TargetMode="External"/><Relationship Id="rId228" Type="http://schemas.openxmlformats.org/officeDocument/2006/relationships/hyperlink" Target="https://www.google.com/maps/place/Fairmont+at+Brigade+Orchards/@13.2289491,77.7191208,15z/data=!4m6!3m5!1s0x3bae1d6fdb13935b:0x86c811564dbb3002!8m2!3d13.2289491!4d77.7191208!16s%2Fg%2F11j5rpccqc?entry=ttu" TargetMode="External"/><Relationship Id="rId227" Type="http://schemas.openxmlformats.org/officeDocument/2006/relationships/hyperlink" Target="https://maps.app.goo.gl/vRusb2fENfSvfvEH9" TargetMode="External"/><Relationship Id="rId469" Type="http://schemas.openxmlformats.org/officeDocument/2006/relationships/hyperlink" Target="https://maps.app.goo.gl/Tb35F5LLd7n9ruNQ7" TargetMode="External"/><Relationship Id="rId226" Type="http://schemas.openxmlformats.org/officeDocument/2006/relationships/hyperlink" Target="https://www.google.com/maps/place/Sobha+Lake+Gardens+(Apartments+in+KR+Puram)/@13.0190701,77.7242657,15z/data=!4m6!3m5!1s0x3bae11773c895081:0x4fc00dd2c3030e6!8m2!3d13.0190701!4d77.7242657!16s%2Fg%2F11f78bbb19?entry=ttu" TargetMode="External"/><Relationship Id="rId468" Type="http://schemas.openxmlformats.org/officeDocument/2006/relationships/hyperlink" Target="https://www.google.com/maps/place/Signature+Pristine/@12.885353,77.7808673,15.84z/data=!4m6!3m5!1s0x3bae0da247627647:0xbbf92f21da073cc8!8m2!3d12.8894317!4d77.7841629!16s%2Fg%2F11v0zlxtj5?entry=ttu" TargetMode="External"/><Relationship Id="rId225" Type="http://schemas.openxmlformats.org/officeDocument/2006/relationships/hyperlink" Target="https://maps.app.goo.gl/ot3U4rYwmdNXYBBD7" TargetMode="External"/><Relationship Id="rId467" Type="http://schemas.openxmlformats.org/officeDocument/2006/relationships/hyperlink" Target="https://www.google.com/maps/place/Purva+Meraki+HSR+layout/@12.8977922,77.6417566,15z/data=!4m20!1m13!4m12!1m4!2m2!1d77.6650654!2d12.8914716!4e1!1m6!1m2!1s0x3bae14a23b178ad3:0xe8c718bcaa1702f8!2sPurva+Meraki+HSR+layout,+15,+Somasundarapalya+Main+Rd,+Hosapalaya,+Muneshwara+Nagar,+HSR+Layout,+Bengaluru,+Karnataka+560102!2m2!1d77.6470742!2d12.900014!3m5!1s0x3bae14a23b178ad3:0xe8c718bcaa1702f8!8m2!3d12.900014!4d77.6470742!16s%2Fg%2F11vb0t46tp?entry=ttu" TargetMode="External"/><Relationship Id="rId229" Type="http://schemas.openxmlformats.org/officeDocument/2006/relationships/hyperlink" Target="https://www.google.com/maps/place/Abhee+Riviera+Royale+-+Apartments,+Kudlu+Gate,+Haralur+Road,+HSR+Extension/@12.8895444,77.6549309,21z/data=!4m14!1m7!3m6!1s0x3bae15fab52e1525:0x684298c79067f15e!2sAbhee+Riviera+Royale+-+Apartments,+Kudlu+Gate,+Haralur+Road,+HSR+Extension!8m2!3d12.8896279!4d77.654883!16s%2Fg%2F11vyr27br5!3m5!1s0x3bae15fab52e1525:0x684298c79067f15e!8m2!3d12.8896279!4d77.654883!16s%2Fg%2F11vyr27br5?entry=ttu" TargetMode="External"/><Relationship Id="rId220" Type="http://schemas.openxmlformats.org/officeDocument/2006/relationships/hyperlink" Target="https://www.google.com/maps/place/Renaissance+Reserva/@13.041425,77.5478135,15z/data=!4m6!3m5!1s0x3bae3d4503644559:0x10e1bded75ee2cdb!8m2!3d13.041425!4d77.5478135!16s%2Fg%2F11g8nj3zhz?entry=ttu" TargetMode="External"/><Relationship Id="rId462" Type="http://schemas.openxmlformats.org/officeDocument/2006/relationships/hyperlink" Target="https://www.google.com/maps/place/Raheja+Vivarea,+Koramangala,+Bangalore/@12.9333038,77.6243507,16z/data=!4m6!3m5!1s0x3bae14607dca5be7:0x7498e59c3dbf81b4!8m2!3d12.9267683!4d77.6314317!16s%2Fg%2F11cfd2svp?entry=ttu" TargetMode="External"/><Relationship Id="rId461" Type="http://schemas.openxmlformats.org/officeDocument/2006/relationships/hyperlink" Target="https://www.google.com/maps/place/Svasthya+Mandala+%7C+Sustainable%26+Green+Villas+in+Bangalore,+Gated+Community/@12.9576661,77.7740417,15z/data=!4m6!3m5!1s0x3bae0def37e708ad:0xdb51e1dbf1bf0ea5!8m2!3d12.9576661!4d77.7740417!16s%2Fg%2F11h6m4tx53?entry=ttu" TargetMode="External"/><Relationship Id="rId460" Type="http://schemas.openxmlformats.org/officeDocument/2006/relationships/hyperlink" Target="https://www.google.com/maps/place/SOBHA+Rajvilas/@12.9791807,77.5633398,15z/data=!4m6!3m5!1s0x3bae1727c62afb9b:0x5715ad074b9bb0ac!8m2!3d12.9791807!4d77.5633398!16s%2Fg%2F11ffg5n7n8?entry=ttu" TargetMode="External"/><Relationship Id="rId224" Type="http://schemas.openxmlformats.org/officeDocument/2006/relationships/hyperlink" Target="https://maps.app.goo.gl/XnRXu9j9xhbV6Vs29" TargetMode="External"/><Relationship Id="rId466" Type="http://schemas.openxmlformats.org/officeDocument/2006/relationships/hyperlink" Target="https://www.google.com/maps/place/SOBHA+Oakshire/@13.2317577,77.6779962,15z/data=!4m2!3m1!1s0x0:0xa34f5aa954d74683?sa=X&amp;ved=2ahUKEwibkNv07Z2DAxVlRmcHHcw6DF8Q_BJ6BAgOEAA" TargetMode="External"/><Relationship Id="rId223" Type="http://schemas.openxmlformats.org/officeDocument/2006/relationships/hyperlink" Target="https://www.google.com/maps/place/Trendsquares+Ortus+3/@13.064458,77.605542,10z/data=!4m6!3m5!1s0x3bae19655a5a6199:0x31e414e1c0cfb999!8m2!3d13.0644576!4d77.6055417!16s%2Fg%2F11ts4083d8?hl=en-IN&amp;entry=ttu" TargetMode="External"/><Relationship Id="rId465" Type="http://schemas.openxmlformats.org/officeDocument/2006/relationships/hyperlink" Target="https://maps.app.goo.gl/Rm63QPv2MFY9GVth7" TargetMode="External"/><Relationship Id="rId222" Type="http://schemas.openxmlformats.org/officeDocument/2006/relationships/hyperlink" Target="https://www.google.com/maps/place/Subha+Ecostone/@12.789107,77.6953842,15z/data=!4m6!3m5!1s0x3bae6f4477ba2753:0xc7f174547f2e5e2d!8m2!3d12.789107!4d77.6953842!16s%2Fg%2F11sqkcnbmy?entry=ttu" TargetMode="External"/><Relationship Id="rId464" Type="http://schemas.openxmlformats.org/officeDocument/2006/relationships/hyperlink" Target="https://www.google.com/maps/place/13%C2%B007'55.4%22N+77%C2%B035'00.3%22E/@13.132049,77.583428,15z/data=!4m4!3m3!8m2!3d13.132049!4d77.583428?hl=en-IN&amp;entry=ttu" TargetMode="External"/><Relationship Id="rId221" Type="http://schemas.openxmlformats.org/officeDocument/2006/relationships/hyperlink" Target="https://www.google.com/maps/place/Orchid+Life/@12.9264697,77.727432,15z/data=!4m2!3m1!1s0x0:0x10442141b095e927?sa=X&amp;ved=2ahUKEwjG3P31mtCDAxVvTWwGHWBqDIIQ_BJ6BAhGEAA" TargetMode="External"/><Relationship Id="rId463" Type="http://schemas.openxmlformats.org/officeDocument/2006/relationships/hyperlink" Target="https://www.google.com/maps/place/Radiance+Platinum/@12.9288876,77.6375497,17z/data=!3m1!4b1!4m6!3m5!1s0x3bae1551d8fd2f39:0x843b2578709d7c50!8m2!3d12.9288824!4d77.64013!16s%2Fg%2F11w1dbn22k?entry=ttu" TargetMode="External"/><Relationship Id="rId217" Type="http://schemas.openxmlformats.org/officeDocument/2006/relationships/hyperlink" Target="https://maps.app.goo.gl/pih8bxMHXUVT9tcw9" TargetMode="External"/><Relationship Id="rId459" Type="http://schemas.openxmlformats.org/officeDocument/2006/relationships/hyperlink" Target="https://maps.app.goo.gl/5x94bLnRvgm5xo2o9" TargetMode="External"/><Relationship Id="rId216" Type="http://schemas.openxmlformats.org/officeDocument/2006/relationships/hyperlink" Target="https://maps.app.goo.gl/hd1MubHSZk48Rjzm9" TargetMode="External"/><Relationship Id="rId458" Type="http://schemas.openxmlformats.org/officeDocument/2006/relationships/hyperlink" Target="https://maps.app.goo.gl/rpM1vteGewZxT59QA" TargetMode="External"/><Relationship Id="rId215" Type="http://schemas.openxmlformats.org/officeDocument/2006/relationships/hyperlink" Target="https://www.google.com/maps/place/Casagrand+Hazen/@12.8611697,77.5946819,15z/data=!4m2!3m1!1s0x0:0xf46e7f952ea810aa?sa=X&amp;ved=2ahUKEwj9wbmDgp6DAxVDTWwGHT-LBpQQ_BJ6BAgLEAA" TargetMode="External"/><Relationship Id="rId457" Type="http://schemas.openxmlformats.org/officeDocument/2006/relationships/hyperlink" Target="https://www.google.com/maps/place/DivyaSree+77+Place+Apartments/@12.8597796,77.7042921,12.23z/data=!4m20!1m13!4m12!1m4!2m2!1d77.6650654!2d12.8914716!4e1!1m6!1m2!1s0x3bae13b605583199:0x93c5305b5d691555!2sDivyaSree+77+Place+Apartments,+Yemlur+Main+Road,+Yemalur+Main+Rd,+off+HAL+Old+Airport+Road,+Bengaluru,+Karnataka+560037!2m2!1d77.6934527!2d12.9488473!3m5!1s0x3bae13b605583199:0x93c5305b5d691555!8m2!3d12.9488473!4d77.6934527!16s%2Fg%2F11b6z7z5jn?entry=ttu" TargetMode="External"/><Relationship Id="rId214" Type="http://schemas.openxmlformats.org/officeDocument/2006/relationships/hyperlink" Target="https://maps.app.goo.gl/7F565njCzRasmpd47" TargetMode="External"/><Relationship Id="rId456" Type="http://schemas.openxmlformats.org/officeDocument/2006/relationships/hyperlink" Target="https://maps.app.goo.gl/deftBsg3a61BmRsQ7" TargetMode="External"/><Relationship Id="rId219" Type="http://schemas.openxmlformats.org/officeDocument/2006/relationships/hyperlink" Target="https://www.google.com/maps/place/Mittal+Elanza/@13.1034697,77.6215195,15z/data=!4m6!3m5!1s0x3bae19a78fe121df:0x6798275f8e8e29d1!8m2!3d13.1034697!4d77.6215195!16s%2Fg%2F11c1mm6n07?entry=ttu" TargetMode="External"/><Relationship Id="rId218" Type="http://schemas.openxmlformats.org/officeDocument/2006/relationships/hyperlink" Target="https://maps.app.goo.gl/c43EccW1oE9qbZPS9" TargetMode="External"/><Relationship Id="rId451" Type="http://schemas.openxmlformats.org/officeDocument/2006/relationships/hyperlink" Target="https://www.google.com/maps/place/SOBHA+Galera/@13.0538095,77.7684993,15z/data=!4m6!3m5!1s0x3bae0fc94c25b93b:0x4ff77e8beba892fa!8m2!3d13.0538095!4d77.7684993!16s%2Fg%2F11j_2vtjsq?entry=ttu" TargetMode="External"/><Relationship Id="rId450" Type="http://schemas.openxmlformats.org/officeDocument/2006/relationships/hyperlink" Target="https://www.google.com/maps/place/13%C2%B008'36.9%22N+77%C2%B038'15.1%22E/@13.143581,77.637534,15z/data=!4m4!3m3!8m2!3d13.143581!4d77.637534?hl=en-IN&amp;entry=ttu" TargetMode="External"/><Relationship Id="rId213" Type="http://schemas.openxmlformats.org/officeDocument/2006/relationships/hyperlink" Target="https://www.google.com/maps/place/The+Akshara+valley+address/@12.8893552,77.4787174,15z/data=!4m2!3m1!1s0x0:0xb0aec982a44add8f?sa=X&amp;ved=1t:2428&amp;ictx=111" TargetMode="External"/><Relationship Id="rId455" Type="http://schemas.openxmlformats.org/officeDocument/2006/relationships/hyperlink" Target="https://maps.app.goo.gl/Lk9uavNTwXtUZLvr8" TargetMode="External"/><Relationship Id="rId212" Type="http://schemas.openxmlformats.org/officeDocument/2006/relationships/hyperlink" Target="https://www.google.com/maps/place/Purva+Promenade/@13.06233,77.6630425,15z/data=!4m6!3m5!1s0x3bae1758db2b5cf5:0xd3314b37b2b694e8!8m2!3d13.06233!4d77.6630425!16s%2Fg%2F11qpzmyqr8?entry=ttu" TargetMode="External"/><Relationship Id="rId454" Type="http://schemas.openxmlformats.org/officeDocument/2006/relationships/hyperlink" Target="https://www.google.com/maps/place/Prestige+Dew+Drops/@13.1831447,77.5564496,15z/data=!4m6!3m5!1s0x3bae2126fb1fe12d:0x7cf2d6aa92f2a7a8!8m2!3d13.1831447!4d77.5564496!16s%2Fg%2F11t6tnp9py?entry=ttu" TargetMode="External"/><Relationship Id="rId211" Type="http://schemas.openxmlformats.org/officeDocument/2006/relationships/hyperlink" Target="https://maps.app.goo.gl/H4JwSnWstL3PeAD96" TargetMode="External"/><Relationship Id="rId453" Type="http://schemas.openxmlformats.org/officeDocument/2006/relationships/hyperlink" Target="https://www.google.com/maps/place/Nambiar+Ellegenza/@12.8419055,77.7303906,15z/data=!4m6!3m5!1s0x3bae6d71e2730365:0x34c3f0269c053f82!8m2!3d12.8419055!4d77.7303906!16s%2Fg%2F11clyt2q9j?entry=ttu" TargetMode="External"/><Relationship Id="rId210" Type="http://schemas.openxmlformats.org/officeDocument/2006/relationships/hyperlink" Target="https://www.google.com/maps/place/Inspira+Tropical+Garden/@12.8443733,77.6877186,15z/data=!4m6!3m5!1s0x3bae6d45e03ab0dd:0xadff2d04d9ed8165!8m2!3d12.8443733!4d77.6877186!16s%2Fg%2F11t3hr_pj0?entry=ttu" TargetMode="External"/><Relationship Id="rId452" Type="http://schemas.openxmlformats.org/officeDocument/2006/relationships/hyperlink" Target="https://maps.app.goo.gl/Y3A1Fe7WyMZS52oZ9" TargetMode="External"/><Relationship Id="rId491" Type="http://schemas.openxmlformats.org/officeDocument/2006/relationships/hyperlink" Target="https://www.google.com/maps/place/Greenfinch+Meadows/@12.9423967,77.6866188,16.55z/data=!4m6!3m5!1s0x3bae1392d6693e7d:0x837ef37ac7dd335!8m2!3d12.9391196!4d77.6879582!16s%2Fg%2F11fjqjh53m?entry=ttu" TargetMode="External"/><Relationship Id="rId490" Type="http://schemas.openxmlformats.org/officeDocument/2006/relationships/hyperlink" Target="https://www.google.com/maps/place/Arsis+Green+Hills+-+Front+Gate/@13.0188707,77.7070384,15z/data=!4m6!3m5!1s0x3bae11cd680a893f:0x81864bd789314a15!8m2!3d13.0188707!4d77.7070384!16s%2Fg%2F11shq45r0r?entry=ttu" TargetMode="External"/><Relationship Id="rId249" Type="http://schemas.openxmlformats.org/officeDocument/2006/relationships/hyperlink" Target="https://www.google.com/maps/place/Disha+Pursuit+of+Sunshine/@13.0664597,77.7375774,15z/data=!4m2!3m1!1s0x0:0x3ae57ba2d136ae5d?sa=X&amp;ved=2ahUKEwir7NualtKDAxUZSGwGHSdBBHAQ_BJ6BAgMEAA" TargetMode="External"/><Relationship Id="rId248" Type="http://schemas.openxmlformats.org/officeDocument/2006/relationships/hyperlink" Target="https://www.google.com/maps/place/SLN+Palazzo/@12.9490821,77.7727707,15z/data=!4m6!3m5!1s0x3bae0de736469433:0x97228aea6d0558e2!8m2!3d12.9490821!4d77.7727707!16s%2Fg%2F11txft2v7k?entry=ttu" TargetMode="External"/><Relationship Id="rId247" Type="http://schemas.openxmlformats.org/officeDocument/2006/relationships/hyperlink" Target="https://www.google.com/maps/place/GRC+SAFFRON+SKIES/@12.6383197,77.129178,10.44z/data=!4m6!3m5!1s0x3bae41b1a5fa2065:0xea64f4a7786cc7b6!8m2!3d12.8159589!4d77.497839!16s%2Fg%2F11kqmdwn_b?entry=ttu" TargetMode="External"/><Relationship Id="rId489" Type="http://schemas.openxmlformats.org/officeDocument/2006/relationships/hyperlink" Target="https://www.google.com/maps/place/Meda+Heights/@12.9156177,77.6937498,15z/data=!4m6!3m5!1s0x3bae13d7537bbab3:0x621ea3a8034bae35!8m2!3d12.9156177!4d77.6937498!16s%2Fg%2F11fhr1gf11?entry=ttu" TargetMode="External"/><Relationship Id="rId242" Type="http://schemas.openxmlformats.org/officeDocument/2006/relationships/hyperlink" Target="https://www.google.com/maps?ll=13.025679,77.761612&amp;z=17&amp;t=m&amp;hl=en&amp;gl=IN&amp;mapclient=embed&amp;cid=5777278759507564649" TargetMode="External"/><Relationship Id="rId484" Type="http://schemas.openxmlformats.org/officeDocument/2006/relationships/hyperlink" Target="https://www.google.com/maps/place/Ark+Oak+Tree/@12.9842399,77.7643378,15z/data=!4m6!3m5!1s0x3bae0f9481b59693:0x243f6927b744f4e0!8m2!3d12.9842399!4d77.7643378!16s%2Fg%2F11s1y1k6jt?entry=ttu" TargetMode="External"/><Relationship Id="rId241" Type="http://schemas.openxmlformats.org/officeDocument/2006/relationships/hyperlink" Target="https://www.google.com/maps/place/Bluewaters+by+SJR+Primecorp/@12.884966,77.6679506,20.14z/data=!4m14!1m7!3m6!1s0x3bae13fa1a321f9b:0x9ec56d59fc7e245e!2sBluewaters+by+SJR+Primecorp!8m2!3d12.8851143!4d77.6678705!16s%2Fg%2F11h8r8s08n!3m5!1s0x3bae13fa1a321f9b:0x9ec56d59fc7e245e!8m2!3d12.8851143!4d77.6678705!16s%2Fg%2F11h8r8s08n?hl=en&amp;entry=ttu" TargetMode="External"/><Relationship Id="rId483" Type="http://schemas.openxmlformats.org/officeDocument/2006/relationships/hyperlink" Target="https://www.google.com/maps/place/Subha+Ecostone/@12.7890628,77.6953719,20.87z/data=!4m14!1m7!3m6!1s0x3bae6f4477ba2753:0xc7f174547f2e5e2d!2sSubha+Ecostone!8m2!3d12.789107!4d77.6953842!16s%2Fg%2F11sqkcnbmy!3m5!1s0x3bae6f4477ba2753:0xc7f174547f2e5e2d!8m2!3d12.789107!4d77.6953842!16s%2Fg%2F11sqkcnbmy?entry=ttu" TargetMode="External"/><Relationship Id="rId240" Type="http://schemas.openxmlformats.org/officeDocument/2006/relationships/hyperlink" Target="https://www.google.com/maps/place/Brigade+Calista/@13.0628675,77.7399029,15z/data=!4m6!3m5!1s0x3bae11119c2c4af1:0x4ef16363317c99b5!8m2!3d13.0628675!4d77.7399029!16s%2Fg%2F11tk9_lh3m?entry=ttu" TargetMode="External"/><Relationship Id="rId482" Type="http://schemas.openxmlformats.org/officeDocument/2006/relationships/hyperlink" Target="https://www.google.com/maps/place/Bhavisha+Avighna/@12.9009913,77.7067201,13z/data=!4m20!1m13!4m12!1m4!2m2!1d77.6650654!2d12.8914716!4e1!1m6!1m2!1s0x3bae730003bad6fb:0xfb5d36300c3cc7ff!2sVQJF%2B9CP+Bhavisha+Avighna,+V.+Kallahalli,+Bengaluru,+Volagerekallahalli,+Karnataka+562125!2m2!1d77.773552!2d12.8809191!3m5!1s0x3bae730003bad6fb:0xfb5d36300c3cc7ff!8m2!3d12.8809191!4d77.773552!16s%2Fg%2F11vsqz8ptz?entry=ttu" TargetMode="External"/><Relationship Id="rId481" Type="http://schemas.openxmlformats.org/officeDocument/2006/relationships/hyperlink" Target="https://www.google.com/maps/place/Annciya+Isha+Serene/@12.7482625,77.7618594,15z/data=!4m6!3m5!1s0x3bae710047209775:0x42cc99653f73ba8b!8m2!3d12.7482625!4d77.7618594!16s%2Fg%2F11vrv_1r7w?entry=ttu" TargetMode="External"/><Relationship Id="rId246" Type="http://schemas.openxmlformats.org/officeDocument/2006/relationships/hyperlink" Target="https://maps.app.goo.gl/JVSvhPFqQXqfdfwH9" TargetMode="External"/><Relationship Id="rId488" Type="http://schemas.openxmlformats.org/officeDocument/2006/relationships/hyperlink" Target="https://www.google.com/maps/place/Hatha+Coco+Nest/@12.9516062,77.6690303,14.74z/data=!4m6!3m5!1s0x3bae13364c465209:0x48f048e748ece86c!8m2!3d12.9452415!4d77.6788588!16s%2Fg%2F11gk91dxgv?entry=ttu" TargetMode="External"/><Relationship Id="rId245" Type="http://schemas.openxmlformats.org/officeDocument/2006/relationships/hyperlink" Target="https://www.google.com/maps/place/Purva+Kensho+Hills/@12.8136575,77.7493163,12z/data=!4m6!3m5!1s0x3bae7345be061fbb:0x3dec05e10889e30e!8m2!3d12.8329899!4d77.7952786!16s%2Fg%2F11vm3mkkcn?entry=ttu" TargetMode="External"/><Relationship Id="rId487" Type="http://schemas.openxmlformats.org/officeDocument/2006/relationships/hyperlink" Target="https://www.google.com/maps/place/Grand+La+Palazzo/@12.8323493,77.7283662,16.1z/data=!4m14!1m7!3m6!1s0x3bae6dc38e32a109:0xc9f071c021c3f6b4!2sGrand+La+Palazzo!8m2!3d12.8361237!4d77.7315039!16s%2Fg%2F11vjb9950p!3m5!1s0x3bae6dc38e32a109:0xc9f071c021c3f6b4!8m2!3d12.8361237!4d77.7315039!16s%2Fg%2F11vjb9950p?entry=ttu" TargetMode="External"/><Relationship Id="rId244" Type="http://schemas.openxmlformats.org/officeDocument/2006/relationships/hyperlink" Target="https://www.google.com/maps/place/Abhigna+Misty+Woods/@12.9049121,77.5788634,15z/data=!4m6!3m5!1s0x3bae158d80750d83:0xea0016e37e63820c!8m2!3d12.9049121!4d77.5788634!16s%2Fg%2F11q1gcww86?entry=ttu" TargetMode="External"/><Relationship Id="rId486" Type="http://schemas.openxmlformats.org/officeDocument/2006/relationships/hyperlink" Target="https://www.google.com/maps/place/Green+Boulevard+-+21+Castle/@12.8318262,77.7775365,13.81z/data=!4m6!3m5!1s0x3bae735fa4068a51:0xdeade77b057c8cf4!8m2!3d12.8362097!4d77.7766629!16s%2Fg%2F11p06yy0bw?entry=ttu" TargetMode="External"/><Relationship Id="rId243" Type="http://schemas.openxmlformats.org/officeDocument/2006/relationships/hyperlink" Target="https://www.google.com/maps/place/SVB+MAPLE+WOODS/@12.9257933,77.7834575,15z/data=!4m6!3m5!1s0x3bae0d2df73983f5:0x2de0237727daa4f0!8m2!3d12.9257933!4d77.7834575!16s%2Fg%2F11l38_7855?entry=ttu" TargetMode="External"/><Relationship Id="rId485" Type="http://schemas.openxmlformats.org/officeDocument/2006/relationships/hyperlink" Target="https://www.google.com/maps/place/GR+Sitara/@12.8811834,77.671772,15.16z/data=!4m6!3m5!1s0x3bae6d48e4143435:0x6f5dc60d862cf2f6!8m2!3d12.8806382!4d77.6760107!16s%2Fg%2F11rtp0ml5w?hl=en&amp;entry=ttu" TargetMode="External"/><Relationship Id="rId480" Type="http://schemas.openxmlformats.org/officeDocument/2006/relationships/hyperlink" Target="https://www.google.com/maps/place/Atmos+Silverwoods/@13.200872,77.546055,15z/data=!4m6!3m5!1s0x3bae21a13b07ce21:0x5a31856d952f1f75!8m2!3d13.200872!4d77.546055!16s%2Fg%2F11v43r2hx0?entry=ttu" TargetMode="External"/><Relationship Id="rId239" Type="http://schemas.openxmlformats.org/officeDocument/2006/relationships/hyperlink" Target="https://maps.app.goo.gl/Tj2TwfjFDS6mbCGs8" TargetMode="External"/><Relationship Id="rId238" Type="http://schemas.openxmlformats.org/officeDocument/2006/relationships/hyperlink" Target="https://www.google.com/maps/place/Sizzle+Sidvin+Horizon/@13.0545408,77.753997,15z/data=!4m6!3m5!1s0x3bae0f00318f9717:0x4e3b6cf55ba78c6d!8m2!3d13.0545408!4d77.753997!16s%2Fg%2F11vst357pj?entry=ttu" TargetMode="External"/><Relationship Id="rId237" Type="http://schemas.openxmlformats.org/officeDocument/2006/relationships/hyperlink" Target="https://www.google.com/maps/place/Purva+Oakshire/@13.0463351,77.6801046,12.25z/data=!4m6!3m5!1s0x3bae114673f3517f:0xd1e2b6d23466870!8m2!3d13.0522403!4d77.6983918!16s%2Fg%2F11kc67br78?entry=ttu" TargetMode="External"/><Relationship Id="rId479" Type="http://schemas.openxmlformats.org/officeDocument/2006/relationships/hyperlink" Target="https://www.google.com/maps/place/True+Blue+Napa+Valley/@13.1217977,77.6033111,15z/data=!4m6!3m5!1s0x3bae198561a402c7:0xbc82a6a8c88f4581!8m2!3d13.1217977!4d77.6033111!16s%2Fg%2F11v05x03dl?entry=ttu" TargetMode="External"/><Relationship Id="rId236" Type="http://schemas.openxmlformats.org/officeDocument/2006/relationships/hyperlink" Target="https://maps.app.goo.gl/SWqpM7X5k7dkMZWh6" TargetMode="External"/><Relationship Id="rId478" Type="http://schemas.openxmlformats.org/officeDocument/2006/relationships/hyperlink" Target="https://maps.app.goo.gl/TDNNfypwotMz6BUU9" TargetMode="External"/><Relationship Id="rId231" Type="http://schemas.openxmlformats.org/officeDocument/2006/relationships/hyperlink" Target="https://www.google.com/maps/place/JRC+SANZIO/@12.8276889,77.7747978,15z/data=!4m6!3m5!1s0x3bae73514049cb81:0x13103112517ee4d3!8m2!3d12.8276889!4d77.7747978!16s%2Fg%2F11vljhbs3h?entry=ttu" TargetMode="External"/><Relationship Id="rId473" Type="http://schemas.openxmlformats.org/officeDocument/2006/relationships/hyperlink" Target="https://maps.app.goo.gl/8hLvvkB12ntwjzSP8" TargetMode="External"/><Relationship Id="rId230" Type="http://schemas.openxmlformats.org/officeDocument/2006/relationships/hyperlink" Target="https://maps.app.goo.gl/24WBeccHvYLEm6i26" TargetMode="External"/><Relationship Id="rId472" Type="http://schemas.openxmlformats.org/officeDocument/2006/relationships/hyperlink" Target="https://www.google.com/maps/place/Embassy+Springs,+MSEC+Rd,+Navarathna+Agrahara,+Karnataka+562157/@13.2026171,77.6241374,17z/data=!3m1!4b1!4m6!3m5!1s0x3bae1e5b7f344b7b:0xa45981e90accd8ed!8m2!3d13.2026171!4d77.6241374!16s%2Fg%2F11cr_0qr84?entry=ttu" TargetMode="External"/><Relationship Id="rId471" Type="http://schemas.openxmlformats.org/officeDocument/2006/relationships/hyperlink" Target="https://www.google.com/maps/place/Adarsh+Lumina/@12.8953895,77.6882037,17z/data=!3m1!4b1!4m6!3m5!1s0x3bae130079578b1d:0x370d379f458ac34a!8m2!3d12.8953843!4d77.690784!16s%2Fg%2F11lf4xf3d0?entry=ttu" TargetMode="External"/><Relationship Id="rId470" Type="http://schemas.openxmlformats.org/officeDocument/2006/relationships/hyperlink" Target="https://maps.app.goo.gl/yRDh69fimZz9StLu6" TargetMode="External"/><Relationship Id="rId235" Type="http://schemas.openxmlformats.org/officeDocument/2006/relationships/hyperlink" Target="https://www.google.com/maps/place/Prestige+Avalon+Park/@12.8783033,77.7719523,15z/data=!4m6!3m5!1s0x3bae72e87974ebcf:0x2a532470d3ca1ff0!8m2!3d12.8783033!4d77.7719523!16s%2Fg%2F11pdsdkv6f?entry=ttu" TargetMode="External"/><Relationship Id="rId477" Type="http://schemas.openxmlformats.org/officeDocument/2006/relationships/hyperlink" Target="https://maps.app.goo.gl/ovzyucVwYvpoz8Dz7" TargetMode="External"/><Relationship Id="rId234" Type="http://schemas.openxmlformats.org/officeDocument/2006/relationships/hyperlink" Target="https://www.google.com/maps/place/12%C2%B047'55.5%22N+77%C2%B041'08.3%22E/@12.79875,77.6856389,17z/data=!3m1!4b1!4m4!3m3!8m2!3d12.79875!4d77.6856389?hl=en&amp;entry=ttu" TargetMode="External"/><Relationship Id="rId476" Type="http://schemas.openxmlformats.org/officeDocument/2006/relationships/hyperlink" Target="https://www.google.com/maps/place/Adarsh+Wisteria/@13.0818194,77.6558988,15z/data=!4m6!3m5!1s0x3bae1a1f40000001:0x9ed4620ad605f55f!8m2!3d13.0818194!4d77.6558988!16s%2Fg%2F11gfccp2h_?entry=ttu" TargetMode="External"/><Relationship Id="rId233" Type="http://schemas.openxmlformats.org/officeDocument/2006/relationships/hyperlink" Target="https://www.google.com/maps/place/SAFFRON+SKIES+BY+GRC/@12.8160424,77.4977261,15z/data=!4m6!3m5!1s0x3bae41b1a5fa2065:0xea64f4a7786cc7b6!8m2!3d12.8160424!4d77.4977261!16s%2Fg%2F11kqmdwn_b?entry=ttu" TargetMode="External"/><Relationship Id="rId475" Type="http://schemas.openxmlformats.org/officeDocument/2006/relationships/hyperlink" Target="https://www.google.com/maps/place/Spring+Green+Meadows+Villas/@12.7364832,77.7326651,15.78z/data=!4m6!3m5!1s0x3bae6f006ec4cebf:0xa4aefc6a39ccfb0!8m2!3d12.7372064!4d77.7371972!16s%2Fg%2F11vm2bmkj1?entry=ttu" TargetMode="External"/><Relationship Id="rId232" Type="http://schemas.openxmlformats.org/officeDocument/2006/relationships/hyperlink" Target="https://maps.app.goo.gl/1kuJhCtrAmiwqp286" TargetMode="External"/><Relationship Id="rId474" Type="http://schemas.openxmlformats.org/officeDocument/2006/relationships/hyperlink" Target="https://maps.app.goo.gl/wGggTFmYULpqY88w8" TargetMode="External"/><Relationship Id="rId426" Type="http://schemas.openxmlformats.org/officeDocument/2006/relationships/hyperlink" Target="https://www.google.com/maps/place/12%C2%B058'23.8%22N+77%C2%B045'01.6%22E/@12.97327,77.75043,15z/data=!4m4!3m3!8m2!3d12.97327!4d77.75043?hl=en-IN&amp;entry=ttu" TargetMode="External"/><Relationship Id="rId425" Type="http://schemas.openxmlformats.org/officeDocument/2006/relationships/hyperlink" Target="https://www.google.com/maps/place/Engrace+%26+Soulace+-+Experience+Centre+by+Modern+Spaaces/@12.8433047,77.7648831,14.29z/data=!4m6!3m5!1s0x3bae7324d6fcc5b1:0x7794fd211e371d04!8m2!3d12.8628912!4d77.7546379!16s%2Fg%2F11rvbzb5lf?entry=ttu" TargetMode="External"/><Relationship Id="rId424" Type="http://schemas.openxmlformats.org/officeDocument/2006/relationships/hyperlink" Target="https://www.google.com/maps/place/Adarsh+Sanctuary/@12.8815979,77.7028563,15z/data=!4m6!3m5!1s0x3bae1363a78b4889:0xac860261de811890!8m2!3d12.8815979!4d77.7028563!16s%2Fg%2F11jcs49zqc?entry=ttu" TargetMode="External"/><Relationship Id="rId423" Type="http://schemas.openxmlformats.org/officeDocument/2006/relationships/hyperlink" Target="https://rera.karnataka.gov.in/publicDomain/projectDetails?PROJECT_ID=eHLUnZZamA5zg%252BVUA1khnw%253D%253D" TargetMode="External"/><Relationship Id="rId429" Type="http://schemas.openxmlformats.org/officeDocument/2006/relationships/hyperlink" Target="https://www.google.com/maps/place/MVN+Aero+One+(Office)/@13.1861753,77.6448278,15z/data=!4m6!3m5!1s0x3bae1f9d50e0fb5f:0x71a8281fe6dbf3a3!8m2!3d13.1902283!4d77.6450853!16s%2Fg%2F11r2qx2wd_?entry=ttu" TargetMode="External"/><Relationship Id="rId428" Type="http://schemas.openxmlformats.org/officeDocument/2006/relationships/hyperlink" Target="https://www.google.com/maps/place/Shapoorji+Pallonji+Parkwest/@12.9656447,77.5595477,19.3z/data=!4m14!1m7!3m6!1s0x3bae17c5eb14d6c5:0x786694584496daa5!2sShapoorji+Pallonji+Parkwest!8m2!3d12.9657037!4d77.5597493!16s%2Fg%2F11pk9fnbs9!3m5!1s0x3bae17c5eb14d6c5:0x786694584496daa5!8m2!3d12.9657037!4d77.5597493!16s%2Fg%2F11pk9fnbs9?entry=ttu" TargetMode="External"/><Relationship Id="rId427" Type="http://schemas.openxmlformats.org/officeDocument/2006/relationships/hyperlink" Target="https://maps.app.goo.gl/fAiAmtXbu2HL9RP96" TargetMode="External"/><Relationship Id="rId422" Type="http://schemas.openxmlformats.org/officeDocument/2006/relationships/hyperlink" Target="https://www.google.com/maps/place/KRK+Urban+Ville/@12.922585,77.7297545,15z/data=!4m2!3m1!1s0x0:0xa190378b744bc9d5?sa=X&amp;ved=2ahUKEwjY48nO4sWDAxWBXmwGHZRJAv4Q_BJ6BAgMEAA" TargetMode="External"/><Relationship Id="rId421" Type="http://schemas.openxmlformats.org/officeDocument/2006/relationships/hyperlink" Target="https://maps.app.goo.gl/cAJxsoiNkB5yQcnr5" TargetMode="External"/><Relationship Id="rId420" Type="http://schemas.openxmlformats.org/officeDocument/2006/relationships/hyperlink" Target="https://www.google.com/maps/place/SLN+Nidhi+Palms/@13.0668688,77.7293611,15z/data=!4m6!3m5!1s0x3bae1bbef2428b8d:0x4781c340643b2293!8m2!3d13.0668688!4d77.7293611!16s%2Fg%2F11txfrwwwz?entry=ttu" TargetMode="External"/><Relationship Id="rId415" Type="http://schemas.openxmlformats.org/officeDocument/2006/relationships/hyperlink" Target="https://www.google.com/maps/place/The+Grand+Strand+Address/@12.9891447,77.7256634,15z/data=!4m6!3m5!1s0x3bae118c90f24639:0x7ddbddec6f825142!8m2!3d12.9891447!4d77.7256634!16s%2Fg%2F11v3xkd9dp?entry=ttu" TargetMode="External"/><Relationship Id="rId414" Type="http://schemas.openxmlformats.org/officeDocument/2006/relationships/hyperlink" Target="https://maps.app.goo.gl/vVNouiw1kjx216UW6" TargetMode="External"/><Relationship Id="rId413" Type="http://schemas.openxmlformats.org/officeDocument/2006/relationships/hyperlink" Target="https://www.google.com/maps/place/Golden+Pearl+-+Independent+villas+%7C+Residential+Villas+%7C+Luxury+Villas+in+Sarjapur+Attibele+Road+Bangalore/@12.787143,77.777111,15z/data=!4m6!3m5!1s0x3bae718f0672dc0f:0x33978032bda4e458!8m2!3d12.787143!4d77.777111!16s%2Fg%2F11b7fz0gh2?entry=ttu" TargetMode="External"/><Relationship Id="rId412" Type="http://schemas.openxmlformats.org/officeDocument/2006/relationships/hyperlink" Target="https://maps.app.goo.gl/xbtxcLc9ZygYMUmH8" TargetMode="External"/><Relationship Id="rId419" Type="http://schemas.openxmlformats.org/officeDocument/2006/relationships/hyperlink" Target="https://www.google.com/maps/place/Lodha+Bannerghatta+Road/@12.9008683,77.5628845,13z/data=!4m14!1m7!3m6!1s0x3bae6b216aef1e3d:0x862b547e1f36b675!2sLodha+Bannerghatta+Road!8m2!3d12.8761443!4d77.6143829!16s%2Fg%2F11l6g7m0_b!3m5!1s0x3bae6b216aef1e3d:0x862b547e1f36b675!8m2!3d12.8761443!4d77.6143829!16s%2Fg%2F11l6g7m0_b?entry=ttu" TargetMode="External"/><Relationship Id="rId418" Type="http://schemas.openxmlformats.org/officeDocument/2006/relationships/hyperlink" Target="https://www.google.com/maps/place/MITRA+ETERNIA/@12.889368,77.5698231,13z/data=!4m6!3m5!1s0x3bae15007b031acf:0xd47f5aa5c758b65a!8m2!3d12.8999099!4d77.5727843!16s%2Fg%2F11y34s8cwb?entry=ttu" TargetMode="External"/><Relationship Id="rId417" Type="http://schemas.openxmlformats.org/officeDocument/2006/relationships/hyperlink" Target="https://www.google.com/maps/place/FALCON+By+BHP+HOUSING/@12.8423919,77.7711718,18z/data=!4m6!3m5!1s0x3bae731bb532e5e1:0x8e1406cc1f32b824!8m2!3d12.8419473!4d77.7717833!16s%2Fg%2F11stpstng6?entry=ttu" TargetMode="External"/><Relationship Id="rId416" Type="http://schemas.openxmlformats.org/officeDocument/2006/relationships/hyperlink" Target="https://www.google.com/maps/place/Gravity+Aranya/@12.8926292,77.4896455,15z/data=!4m6!3m5!1s0x3bae3f6fb5a41beb:0x266b2aa916915002!8m2!3d12.8926292!4d77.4896455!16s%2Fg%2F11jsg88xs9?entry=ttu" TargetMode="External"/><Relationship Id="rId411" Type="http://schemas.openxmlformats.org/officeDocument/2006/relationships/hyperlink" Target="https://www.google.com/maps/place/Prestige+Sanctuary+Villa/@13.3098462,77.6991615,17z/data=!3m1!4b1!4m6!3m5!1s0x3bb1e3f3e1e6ccb9:0x5245f98da1d71e11!8m2!3d13.3098462!4d77.7017364!16s%2Fg%2F11k3qrnq1j?entry=ttu" TargetMode="External"/><Relationship Id="rId410" Type="http://schemas.openxmlformats.org/officeDocument/2006/relationships/hyperlink" Target="https://maps.app.goo.gl/tMaYLFrRDr3f2dd9A" TargetMode="External"/><Relationship Id="rId206" Type="http://schemas.openxmlformats.org/officeDocument/2006/relationships/hyperlink" Target="https://maps.app.goo.gl/musC49ED5BTsuoSY9" TargetMode="External"/><Relationship Id="rId448" Type="http://schemas.openxmlformats.org/officeDocument/2006/relationships/hyperlink" Target="https://www.google.com/maps/place/Nambiar+Bellezea/@12.8424164,77.7269854,15z/data=!4m6!3m5!1s0x3bae6d737e9953b9:0x2fa0ddae31e24055!8m2!3d12.8424164!4d77.7269854!16s%2Fg%2F12hqghtbj?entry=ttu" TargetMode="External"/><Relationship Id="rId205" Type="http://schemas.openxmlformats.org/officeDocument/2006/relationships/hyperlink" Target="https://www.google.com/maps/place/Vajram+Newtown/@13.0780256,77.5947121,13z/data=!4m19!1m12!4m11!1m3!2m2!1d77.6362541!2d13.0776076!1m6!1m2!1s0x3bae1538b1ec5f85:0x3a0249f588e7d381!2sSurvey+No.+63%2F1,+Shri+Vijayaraja+Estate,+Jakkur+Post,+Thanisandra+Main+Rd,+Chokkanahalli,+Bengaluru,+Karnataka+560064!2m2!1d77.6355719!2d13.0784567!3m5!1s0x3bae1538b1ec5f85:0x3a0249f588e7d381!8m2!3d13.0784567!4d77.6355719!16s%2Fg%2F12hslbtsh?entry=ttu" TargetMode="External"/><Relationship Id="rId447" Type="http://schemas.openxmlformats.org/officeDocument/2006/relationships/hyperlink" Target="https://www.google.com/maps/place/Adarsh+Welkinpark/@12.8966932,77.4496485,11.29z/data=!4m20!1m13!4m12!1m4!2m2!1d77.6650654!2d12.8914716!4e1!1m6!1m2!1s0x3bae6d09032d5037:0x37b0c06839e86135!2sVM9P%2BFV5+Adarsh+Welkinpark,+Choodasandra,+Bengaluru,+Karnataka+560099!2m2!1d77.6872475!2d12.8686342!3m5!1s0x3bae6d09032d5037:0x37b0c06839e86135!8m2!3d12.8686342!4d77.6872475!16s%2Fg%2F11tx9cfmtf?entry=ttu" TargetMode="External"/><Relationship Id="rId204" Type="http://schemas.openxmlformats.org/officeDocument/2006/relationships/hyperlink" Target="https://www.google.com/maps/place/Shanders+South+City/@12.8483928,77.6913509,15z/data=!4m2!3m1!1s0x0:0x326a24dda56fb71f?sa=X&amp;ved=2ahUKEwjiy4fav8GEAxUcTmwGHeLADfwQ_BJ6BAhREAA" TargetMode="External"/><Relationship Id="rId446" Type="http://schemas.openxmlformats.org/officeDocument/2006/relationships/hyperlink" Target="https://www.google.com/maps/place/13%C2%B000'42.3%22N+77%C2%B045'51.9%22E/@13.011745,77.764423,15z/data=!4m4!3m3!8m2!3d13.0117454!4d77.7644234?hl=en-IN&amp;entry=ttu" TargetMode="External"/><Relationship Id="rId203" Type="http://schemas.openxmlformats.org/officeDocument/2006/relationships/hyperlink" Target="https://maps.app.goo.gl/WHCXaRGnfeJ3KdMN6" TargetMode="External"/><Relationship Id="rId445" Type="http://schemas.openxmlformats.org/officeDocument/2006/relationships/hyperlink" Target="https://maps.app.goo.gl/YaC7DCfFWasjzfh27" TargetMode="External"/><Relationship Id="rId209" Type="http://schemas.openxmlformats.org/officeDocument/2006/relationships/hyperlink" Target="https://maps.app.goo.gl/SGud5FSxhhENyDEm9" TargetMode="External"/><Relationship Id="rId208" Type="http://schemas.openxmlformats.org/officeDocument/2006/relationships/hyperlink" Target="https://maps.app.goo.gl/duEkm7z7RtRocin6A" TargetMode="External"/><Relationship Id="rId207" Type="http://schemas.openxmlformats.org/officeDocument/2006/relationships/hyperlink" Target="https://maps.app.goo.gl/tSqPWonZZ8HJqz1i7" TargetMode="External"/><Relationship Id="rId449" Type="http://schemas.openxmlformats.org/officeDocument/2006/relationships/hyperlink" Target="https://www.google.com/maps/place/Prestige+Raintree+Park/@12.9534127,77.7421547,17z/data=!3m1!4b1!4m6!3m5!1s0x3bae132b0b39a85f:0x704304b69aa98255!8m2!3d12.9534075!4d77.7447296!16s%2Fg%2F11svp6c284?entry=ttu" TargetMode="External"/><Relationship Id="rId440" Type="http://schemas.openxmlformats.org/officeDocument/2006/relationships/hyperlink" Target="https://www.google.com/maps/place/SNN+Raj+Viviente/@12.852724,77.60025,15z/data=!4m6!3m5!1s0x3bae6b7e16364e9b:0x7919b132ab2d2246!8m2!3d12.852724!4d77.60025!16s%2Fg%2F11pzrf3_b_?entry=ttu" TargetMode="External"/><Relationship Id="rId202" Type="http://schemas.openxmlformats.org/officeDocument/2006/relationships/hyperlink" Target="https://maps.app.goo.gl/PS7pgMoo5neshfLP6" TargetMode="External"/><Relationship Id="rId444" Type="http://schemas.openxmlformats.org/officeDocument/2006/relationships/hyperlink" Target="https://www.google.com/maps/place/12%C2%B051'54.3%22N+77%C2%B046'22.2%22E/@12.865078,77.772833,15z/data=!4m4!3m3!8m2!3d12.8650776!4d77.7728325?hl=en-IN&amp;entry=ttu" TargetMode="External"/><Relationship Id="rId201" Type="http://schemas.openxmlformats.org/officeDocument/2006/relationships/hyperlink" Target="https://maps.app.goo.gl/8zL3KrDVmysCZVx89" TargetMode="External"/><Relationship Id="rId443" Type="http://schemas.openxmlformats.org/officeDocument/2006/relationships/hyperlink" Target="https://maps.app.goo.gl/ZBK3TMMGNgrQRcSG9" TargetMode="External"/><Relationship Id="rId200" Type="http://schemas.openxmlformats.org/officeDocument/2006/relationships/hyperlink" Target="https://www.google.com/maps/place/12%C2%B051'12.6%22N+77%C2%B034'30.8%22E/@12.853498,77.575225,15z/data=!4m4!3m3!8m2!3d12.853498!4d77.575225?hl=en-IN&amp;entry=ttu" TargetMode="External"/><Relationship Id="rId442" Type="http://schemas.openxmlformats.org/officeDocument/2006/relationships/hyperlink" Target="https://www.google.com/maps/place/Assetz+Earth+%26+Essence/@13.1493482,77.6422646,15z/data=!4m2!3m1!1s0x0:0x3ac0f3ee5866d3c2?sa=X&amp;ved=2ahUKEwily5H_-fyCAxXmwzgGHcc6Ba0Q_BJ6BAgLEAA" TargetMode="External"/><Relationship Id="rId441" Type="http://schemas.openxmlformats.org/officeDocument/2006/relationships/hyperlink" Target="https://www.google.com/maps/place/SATTVA+SPRINGS/@12.8184879,77.5132636,17z/data=!3m1!4b1!4m6!3m5!1s0x3bae4100656ade8b:0xc2bb9b7a49219a94!8m2!3d12.8184827!4d77.5158385!16s%2Fg%2F11y3wlp4n0?entry=ttu" TargetMode="External"/><Relationship Id="rId437" Type="http://schemas.openxmlformats.org/officeDocument/2006/relationships/hyperlink" Target="https://maps.app.goo.gl/o53UmNM7YuLVBpBs6" TargetMode="External"/><Relationship Id="rId436" Type="http://schemas.openxmlformats.org/officeDocument/2006/relationships/hyperlink" Target="https://www.google.com/maps/place/Cardinal+One+%7C+3+and+4+BHK+Ultra+Private+Homes+in+Yeshwanthpur,+Bangalore/@13.0276114,77.5417478,15z/data=!4m6!3m5!1s0x3bae3d9ee31ef55d:0x1a618a610eb13cf2!8m2!3d13.0276114!4d77.5417478!16s%2Fg%2F11fl3yb20y?entry=ttu" TargetMode="External"/><Relationship Id="rId435" Type="http://schemas.openxmlformats.org/officeDocument/2006/relationships/hyperlink" Target="https://www.google.com/maps/place/Promont+Hill+Project/@12.9209758,77.534133,17z/data=!3m1!4b1!4m6!3m5!1s0x3bae3e4aa3eb883b:0xea5d2d6d35eb3e27!8m2!3d12.9209706!4d77.5367079!16s%2Fg%2F11bv6pvycv?entry=ttu" TargetMode="External"/><Relationship Id="rId434" Type="http://schemas.openxmlformats.org/officeDocument/2006/relationships/hyperlink" Target="https://www.google.com/maps/place/DS-MAX+SASMARA%2F%E0%B2%A1%E0%B2%BF.%E0%B2%8E%E0%B2%B8%E0%B3%8D+%E0%B2%AE%E0%B3%8D%E0%B2%AF%E0%B2%BE%E0%B2%95%E0%B3%8D%E0%B2%B8%E0%B3%8D+%E0%B2%B8%E0%B2%B8%E0%B3%8D%E0%B2%AE%E0%B2%BE%E0%B2%B0/@13.0518767,77.5694153,15z/data=!4m6!3m5!1s0x3bae178add44f601:0xae7d7eae4ef75779!8m2!3d13.0518767!4d77.5694153!16s%2Fg%2F11r57w62pw?entry=ttu" TargetMode="External"/><Relationship Id="rId439" Type="http://schemas.openxmlformats.org/officeDocument/2006/relationships/hyperlink" Target="https://www.google.com/maps/place/TG+Heritage/@12.8660431,77.5412913,17.69z/data=!4m6!3m5!1s0x3bae417321b38d55:0xd02f459c76d1ebee!8m2!3d12.8671424!4d77.5422074!16s%2Fg%2F11sbn8f871?entry=ttu" TargetMode="External"/><Relationship Id="rId438" Type="http://schemas.openxmlformats.org/officeDocument/2006/relationships/hyperlink" Target="https://www.google.com/maps/place/Puravankara+The+Sound+of+Water/@12.8512249,77.6045339,15z/data=!4m6!3m5!1s0x3bae6a69e866c41b:0x7d68e6ee355bd0c3!8m2!3d12.8512249!4d77.6045339!16s%2Fg%2F11crzz0fz1?entry=ttu" TargetMode="External"/><Relationship Id="rId433" Type="http://schemas.openxmlformats.org/officeDocument/2006/relationships/hyperlink" Target="https://www.google.com/maps/place/NVT+Quality+LifeStyle/@12.9875588,77.7320885,15z/data=!4m2!3m1!1s0x0:0xdf6fd6d1793d2273?sa=X&amp;ved=2ahUKEwiC_9LpxcCEAxUyRmwGHc4IChQQ_BJ6BAhLEAA" TargetMode="External"/><Relationship Id="rId432" Type="http://schemas.openxmlformats.org/officeDocument/2006/relationships/hyperlink" Target="https://www.google.com/maps/place/12%C2%B059'58.1%22N+77%C2%B043'20.9%22E/@12.999482,77.722465,15z/data=!4m4!3m3!8m2!3d12.9994817!4d77.7224645?hl=en-IN&amp;entry=ttu" TargetMode="External"/><Relationship Id="rId431" Type="http://schemas.openxmlformats.org/officeDocument/2006/relationships/hyperlink" Target="https://www.google.com/maps/place/Sobha+Neopolis/@12.9336121,77.7167052,15z/data=!4m6!3m5!1s0x3bae13de030c640d:0x75981729dbc28690!8m2!3d12.9336121!4d77.7167052!16s%2Fg%2F11sk61n4jp?entry=ttu" TargetMode="External"/><Relationship Id="rId430" Type="http://schemas.openxmlformats.org/officeDocument/2006/relationships/hyperlink" Target="https://www.google.com/maps/place/Shriram+Esquire/@12.9302372,77.6359561,15z/data=!4m2!3m1!1s0x0:0xe38712bfd1ce4da4?sa=X&amp;ved=2ahUKEwjyr7uag_iCAxVcS2wGHVJkB50Q_BJ6BAgNEAA" TargetMode="External"/></Relationships>
</file>

<file path=xl/worksheets/_rels/sheet11.xml.rels><?xml version="1.0" encoding="UTF-8" standalone="yes"?><Relationships xmlns="http://schemas.openxmlformats.org/package/2006/relationships"><Relationship Id="rId1" Type="http://schemas.openxmlformats.org/officeDocument/2006/relationships/drawing" Target="../drawings/drawing11.xml"/></Relationships>
</file>

<file path=xl/worksheets/_rels/sheet12.xml.rels><?xml version="1.0" encoding="UTF-8" standalone="yes"?><Relationships xmlns="http://schemas.openxmlformats.org/package/2006/relationships"><Relationship Id="rId1" Type="http://schemas.openxmlformats.org/officeDocument/2006/relationships/drawing" Target="../drawings/drawing12.xml"/></Relationships>
</file>

<file path=xl/worksheets/_rels/sheet13.xml.rels><?xml version="1.0" encoding="UTF-8" standalone="yes"?><Relationships xmlns="http://schemas.openxmlformats.org/package/2006/relationships"><Relationship Id="rId1" Type="http://schemas.openxmlformats.org/officeDocument/2006/relationships/drawing" Target="../drawings/drawing13.xml"/></Relationships>
</file>

<file path=xl/worksheets/_rels/sheet14.xml.rels><?xml version="1.0" encoding="UTF-8" standalone="yes"?><Relationships xmlns="http://schemas.openxmlformats.org/package/2006/relationships"><Relationship Id="rId1" Type="http://schemas.openxmlformats.org/officeDocument/2006/relationships/drawing" Target="../drawings/drawing14.xml"/></Relationships>
</file>

<file path=xl/worksheets/_rels/sheet15.xml.rels><?xml version="1.0" encoding="UTF-8" standalone="yes"?><Relationships xmlns="http://schemas.openxmlformats.org/package/2006/relationships"><Relationship Id="rId1" Type="http://schemas.openxmlformats.org/officeDocument/2006/relationships/hyperlink" Target="https://rera.karnataka.gov.in/viewAllProjects" TargetMode="External"/><Relationship Id="rId2" Type="http://schemas.openxmlformats.org/officeDocument/2006/relationships/hyperlink" Target="https://rera.karnataka.gov.in/viewAllProjects" TargetMode="External"/><Relationship Id="rId3" Type="http://schemas.openxmlformats.org/officeDocument/2006/relationships/hyperlink" Target="https://rera.karnataka.gov.in/viewAllProjects" TargetMode="External"/><Relationship Id="rId4" Type="http://schemas.openxmlformats.org/officeDocument/2006/relationships/hyperlink" Target="https://rera.karnataka.gov.in/viewAllProjects" TargetMode="External"/><Relationship Id="rId5" Type="http://schemas.openxmlformats.org/officeDocument/2006/relationships/hyperlink" Target="https://rera.karnataka.gov.in/viewAllProjects?gclid=Cj0KCQiAgqGrBhDtARIsAM5s0_lyZPPIsS8vItGkeJ-7mpsRbdQUvPcvo8pOiZuZlAjOdWC4bCVRVpgaAj81EALw_wcB" TargetMode="External"/><Relationship Id="rId6" Type="http://schemas.openxmlformats.org/officeDocument/2006/relationships/hyperlink" Target="https://rera.karnataka.gov.in/projectViewDetails?gclid=CjwKCAiA1MCrBhAoEiwAC2d64SWKIdMVxdQatArdOOv_WvB1SbLpG7fjfX2ZEMie-se8rK7P_XKNVhoC1HwQAvD_BwE" TargetMode="External"/><Relationship Id="rId7" Type="http://schemas.openxmlformats.org/officeDocument/2006/relationships/hyperlink" Target="https://rera.karnataka.gov.in/publicDomain/projectDetails?PROJECT_ID=eHLUnZZamA5zg%252BVUA1khnw%253D%253D" TargetMode="External"/><Relationship Id="rId8" Type="http://schemas.openxmlformats.org/officeDocument/2006/relationships/drawing" Target="../drawings/drawing15.xml"/></Relationships>
</file>

<file path=xl/worksheets/sheet1.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pane ySplit="2.0" topLeftCell="A3" activePane="bottomLeft" state="frozen"/>
      <selection activeCell="B4" sqref="B4" pane="bottomLeft"/>
    </sheetView>
  </sheetViews>
  <sheetFormatPr customHeight="1" defaultColWidth="12.63" defaultRowHeight="15.75"/>
  <cols>
    <col customWidth="1" min="1" max="1" width="4.13"/>
    <col customWidth="1" min="2" max="2" width="18.25"/>
    <col customWidth="1" min="3" max="3" width="18.13"/>
    <col customWidth="1" min="4" max="4" width="9.88"/>
    <col customWidth="1" min="5" max="5" width="12.25"/>
    <col customWidth="1" min="6" max="6" width="13.25"/>
    <col customWidth="1" min="7" max="7" width="11.63"/>
    <col customWidth="1" min="8" max="8" width="9.63"/>
    <col customWidth="1" min="9" max="9" width="9.25"/>
    <col customWidth="1" min="10" max="10" width="15.5"/>
    <col customWidth="1" min="11" max="11" width="13.63"/>
    <col customWidth="1" min="12" max="12" width="9.63"/>
    <col customWidth="1" min="13" max="13" width="21.63"/>
    <col customWidth="1" min="14" max="14" width="12.88"/>
    <col customWidth="1" min="15" max="16" width="8.38"/>
    <col customWidth="1" min="17" max="17" width="10.63"/>
    <col customWidth="1" min="18" max="18" width="12.0"/>
    <col customWidth="1" min="19" max="19" width="7.88"/>
    <col customWidth="1" min="20" max="20" width="17.0"/>
    <col customWidth="1" min="21" max="22" width="17.25"/>
    <col customWidth="1" min="23" max="23" width="12.38"/>
    <col customWidth="1" min="24" max="24" width="16.75"/>
    <col customWidth="1" min="25" max="25" width="12.63"/>
    <col customWidth="1" min="26" max="26" width="40.75"/>
    <col customWidth="1" min="27" max="27" width="53.5"/>
    <col customWidth="1" min="28" max="28" width="37.13"/>
    <col customWidth="1" min="29" max="39" width="40.63"/>
  </cols>
  <sheetData>
    <row r="1">
      <c r="A1" s="1" t="s">
        <v>0</v>
      </c>
      <c r="G1" s="2" t="s">
        <v>1</v>
      </c>
      <c r="J1" s="3" t="s">
        <v>2</v>
      </c>
      <c r="K1" s="4" t="s">
        <v>3</v>
      </c>
      <c r="M1" s="5" t="s">
        <v>4</v>
      </c>
      <c r="Q1" s="6" t="s">
        <v>5</v>
      </c>
      <c r="X1" s="7" t="s">
        <v>6</v>
      </c>
      <c r="AD1" s="8"/>
      <c r="AE1" s="8"/>
      <c r="AF1" s="8"/>
      <c r="AG1" s="8"/>
      <c r="AH1" s="8"/>
      <c r="AI1" s="8"/>
      <c r="AJ1" s="8"/>
      <c r="AK1" s="8"/>
      <c r="AL1" s="8"/>
      <c r="AM1" s="8"/>
    </row>
    <row r="2">
      <c r="A2" s="9" t="s">
        <v>7</v>
      </c>
      <c r="B2" s="9" t="s">
        <v>8</v>
      </c>
      <c r="C2" s="9" t="s">
        <v>9</v>
      </c>
      <c r="D2" s="9" t="s">
        <v>10</v>
      </c>
      <c r="E2" s="9" t="s">
        <v>11</v>
      </c>
      <c r="F2" s="9" t="s">
        <v>12</v>
      </c>
      <c r="G2" s="10" t="s">
        <v>13</v>
      </c>
      <c r="H2" s="11" t="s">
        <v>14</v>
      </c>
      <c r="I2" s="9" t="s">
        <v>15</v>
      </c>
      <c r="J2" s="9" t="s">
        <v>2</v>
      </c>
      <c r="K2" s="9" t="s">
        <v>16</v>
      </c>
      <c r="L2" s="9" t="s">
        <v>17</v>
      </c>
      <c r="M2" s="9" t="s">
        <v>18</v>
      </c>
      <c r="N2" s="9" t="s">
        <v>19</v>
      </c>
      <c r="O2" s="9" t="s">
        <v>20</v>
      </c>
      <c r="P2" s="9" t="s">
        <v>21</v>
      </c>
      <c r="Q2" s="12" t="s">
        <v>22</v>
      </c>
      <c r="R2" s="13" t="s">
        <v>23</v>
      </c>
      <c r="S2" s="13" t="s">
        <v>24</v>
      </c>
      <c r="T2" s="14" t="s">
        <v>25</v>
      </c>
      <c r="U2" s="12" t="s">
        <v>26</v>
      </c>
      <c r="V2" s="9" t="s">
        <v>27</v>
      </c>
      <c r="W2" s="13" t="s">
        <v>28</v>
      </c>
      <c r="X2" s="9" t="s">
        <v>29</v>
      </c>
      <c r="Y2" s="9" t="s">
        <v>30</v>
      </c>
      <c r="Z2" s="9" t="s">
        <v>31</v>
      </c>
      <c r="AA2" s="12" t="s">
        <v>32</v>
      </c>
      <c r="AB2" s="9" t="s">
        <v>33</v>
      </c>
      <c r="AC2" s="9" t="s">
        <v>34</v>
      </c>
      <c r="AD2" s="9"/>
      <c r="AE2" s="13"/>
      <c r="AF2" s="13"/>
      <c r="AG2" s="13"/>
      <c r="AH2" s="13"/>
      <c r="AI2" s="13"/>
      <c r="AJ2" s="13"/>
      <c r="AK2" s="13"/>
      <c r="AL2" s="13"/>
      <c r="AM2" s="13"/>
    </row>
    <row r="3">
      <c r="A3" s="15">
        <v>1.0</v>
      </c>
      <c r="B3" s="16" t="s">
        <v>35</v>
      </c>
      <c r="C3" s="16" t="s">
        <v>36</v>
      </c>
      <c r="D3" s="17">
        <f>VLOOKUP(B3,Price!B:G,6,0)</f>
        <v>6000</v>
      </c>
      <c r="E3" s="16" t="s">
        <v>37</v>
      </c>
      <c r="F3" s="17" t="str">
        <f>IFERROR(VLOOKUP(C3,'TruEstate Projects '!A:B,2,0),"No")</f>
        <v>Yes</v>
      </c>
      <c r="G3" s="18">
        <v>45413.0</v>
      </c>
      <c r="H3" s="19">
        <v>45809.0</v>
      </c>
      <c r="I3" s="16" t="s">
        <v>38</v>
      </c>
      <c r="J3" s="16" t="s">
        <v>39</v>
      </c>
      <c r="K3" s="17" t="str">
        <f>VLOOKUP(B3,'RERA Number with Developer Name'!A$2:B$554,2,0)</f>
        <v>Address Maker</v>
      </c>
      <c r="L3" s="17" t="str">
        <f>VLOOKUP(K3,'Developer Tier'!A:B,2,0)</f>
        <v>B</v>
      </c>
      <c r="M3" s="16" t="s">
        <v>40</v>
      </c>
      <c r="N3" s="15" t="s">
        <v>40</v>
      </c>
      <c r="O3" s="17" t="str">
        <f>VLOOKUP(N3,'Micromarket Base Price'!A:C,3,0)</f>
        <v>north</v>
      </c>
      <c r="P3" s="17">
        <f>VLOOKUP(N3,'Micromarket Base Price'!A:B,2,0)</f>
        <v>4000</v>
      </c>
      <c r="Q3" s="20">
        <f>VLOOKUP(B3,'Upcoming project'!C:Z,24,0)</f>
        <v>1.9</v>
      </c>
      <c r="R3" s="17" t="str">
        <f>VLOOKUP(B3,Other!A:E,5,0)</f>
        <v>Not Available</v>
      </c>
      <c r="S3" s="16">
        <v>19.0</v>
      </c>
      <c r="T3" s="21">
        <f t="shared" ref="T3:T462" si="1">(V3/Q3)</f>
        <v>4.5</v>
      </c>
      <c r="U3" s="20">
        <f t="shared" ref="U3:U200" si="2">S3/Q3</f>
        <v>10</v>
      </c>
      <c r="V3" s="15">
        <v>8.55</v>
      </c>
      <c r="W3" s="17" t="str">
        <f>VLOOKUP(B3,'New Data'!C:X,22,0)</f>
        <v>#N/A</v>
      </c>
      <c r="X3" s="17"/>
      <c r="Y3" s="17"/>
      <c r="Z3" s="16" t="s">
        <v>41</v>
      </c>
      <c r="AA3" s="20">
        <v>2.0085</v>
      </c>
      <c r="AB3" s="17"/>
      <c r="AC3" s="17"/>
      <c r="AD3" s="17"/>
      <c r="AE3" s="17"/>
      <c r="AF3" s="17"/>
      <c r="AG3" s="17"/>
      <c r="AH3" s="17"/>
      <c r="AI3" s="17"/>
      <c r="AJ3" s="17"/>
      <c r="AK3" s="17"/>
      <c r="AL3" s="17"/>
      <c r="AM3" s="17"/>
    </row>
    <row r="4">
      <c r="A4" s="15">
        <f t="shared" ref="A4:A462" si="3">A3+1</f>
        <v>2</v>
      </c>
      <c r="B4" s="16" t="s">
        <v>42</v>
      </c>
      <c r="C4" s="16" t="s">
        <v>43</v>
      </c>
      <c r="D4" s="22">
        <f>VLOOKUP(B4,Price!B:G,6,0)</f>
        <v>1299</v>
      </c>
      <c r="E4" s="16" t="s">
        <v>37</v>
      </c>
      <c r="F4" s="17" t="str">
        <f>IFERROR(VLOOKUP(C4,'TruEstate Projects '!A:B,2,0),"No")</f>
        <v>No</v>
      </c>
      <c r="G4" s="18">
        <v>44896.0</v>
      </c>
      <c r="H4" s="19">
        <v>45413.0</v>
      </c>
      <c r="I4" s="15" t="s">
        <v>44</v>
      </c>
      <c r="J4" s="16" t="s">
        <v>39</v>
      </c>
      <c r="K4" s="17" t="str">
        <f>VLOOKUP(B4,'RERA Number with Developer Name'!A$2:B$554,2,0)</f>
        <v>Naresh Kumar H</v>
      </c>
      <c r="L4" s="17" t="str">
        <f>VLOOKUP(K4,'Developer Tier'!A$2:B$281,2,0)</f>
        <v>D</v>
      </c>
      <c r="M4" s="16" t="s">
        <v>45</v>
      </c>
      <c r="N4" s="16" t="s">
        <v>45</v>
      </c>
      <c r="O4" s="17" t="str">
        <f>VLOOKUP(N4,'Micromarket Base Price'!A:C,3,0)</f>
        <v>South</v>
      </c>
      <c r="P4" s="17">
        <f>VLOOKUP(N4,'Micromarket Base Price'!A:B,2,0)</f>
        <v>6000</v>
      </c>
      <c r="Q4" s="20">
        <f>VLOOKUP(B4,'Upcoming project'!C:Z,24,0)</f>
        <v>6.48</v>
      </c>
      <c r="R4" s="17" t="str">
        <f>VLOOKUP(B4,Other!A:E,5,0)</f>
        <v>Not Available</v>
      </c>
      <c r="S4" s="16">
        <v>103.0</v>
      </c>
      <c r="T4" s="21">
        <f t="shared" si="1"/>
        <v>0.462962963</v>
      </c>
      <c r="U4" s="20">
        <f t="shared" si="2"/>
        <v>15.89506173</v>
      </c>
      <c r="V4" s="15">
        <v>3.0</v>
      </c>
      <c r="W4" s="17" t="str">
        <f>VLOOKUP(B4,'New Data'!C:X,22,0)</f>
        <v>#N/A</v>
      </c>
      <c r="X4" s="17"/>
      <c r="Y4" s="17"/>
      <c r="Z4" s="17"/>
      <c r="AA4" s="20"/>
      <c r="AB4" s="17"/>
      <c r="AC4" s="17"/>
      <c r="AD4" s="17"/>
      <c r="AE4" s="17"/>
      <c r="AF4" s="17"/>
      <c r="AG4" s="17"/>
      <c r="AH4" s="17"/>
      <c r="AI4" s="17"/>
      <c r="AJ4" s="17"/>
      <c r="AK4" s="17"/>
      <c r="AL4" s="17"/>
      <c r="AM4" s="17"/>
    </row>
    <row r="5">
      <c r="A5" s="15">
        <f t="shared" si="3"/>
        <v>3</v>
      </c>
      <c r="B5" s="16" t="s">
        <v>46</v>
      </c>
      <c r="C5" s="16" t="s">
        <v>47</v>
      </c>
      <c r="D5" s="15">
        <v>11904.0</v>
      </c>
      <c r="E5" s="16" t="s">
        <v>48</v>
      </c>
      <c r="F5" s="17" t="str">
        <f>IFERROR(VLOOKUP(C5,'TruEstate Projects '!A:B,2,0),"No")</f>
        <v>Yes</v>
      </c>
      <c r="G5" s="18">
        <v>45352.0</v>
      </c>
      <c r="H5" s="19">
        <v>46204.0</v>
      </c>
      <c r="I5" s="16" t="s">
        <v>38</v>
      </c>
      <c r="J5" s="16" t="s">
        <v>39</v>
      </c>
      <c r="K5" s="17" t="str">
        <f>VLOOKUP(B5,'RERA Number with Developer Name'!A$2:B$554,2,0)</f>
        <v>Assetz</v>
      </c>
      <c r="L5" s="17" t="str">
        <f>VLOOKUP(K5,'Developer Tier'!A:B,2,0)</f>
        <v>A</v>
      </c>
      <c r="M5" s="17"/>
      <c r="N5" s="16" t="s">
        <v>49</v>
      </c>
      <c r="O5" s="17" t="str">
        <f>VLOOKUP(N5,'Micromarket Base Price'!A:C,3,0)</f>
        <v>East</v>
      </c>
      <c r="P5" s="17">
        <f>VLOOKUP(N5,'Micromarket Base Price'!A:B,2,0)</f>
        <v>8000</v>
      </c>
      <c r="Q5" s="20">
        <f>VLOOKUP(B5,'New Data'!C:V,20,0)</f>
        <v>4.174838975</v>
      </c>
      <c r="R5" s="17">
        <f>VLOOKUP(B5,Other!A:E,5,0)</f>
        <v>1536</v>
      </c>
      <c r="S5" s="23">
        <f>VLOOKUP(B5,'New Data'!C:Y,23,0)</f>
        <v>70</v>
      </c>
      <c r="T5" s="21">
        <f t="shared" si="1"/>
        <v>1</v>
      </c>
      <c r="U5" s="20">
        <f t="shared" si="2"/>
        <v>16.76711375</v>
      </c>
      <c r="V5" s="17">
        <f t="shared" ref="V5:V7" si="4">W5*0.000247105</f>
        <v>4.174838975</v>
      </c>
      <c r="W5" s="17">
        <f>iferror(VLOOKUP(B5,Scrap!C$2:X$328,21,0),"")</f>
        <v>16895</v>
      </c>
      <c r="X5" s="17"/>
      <c r="Y5" s="17"/>
      <c r="Z5" s="16" t="s">
        <v>50</v>
      </c>
      <c r="AA5" s="20" t="s">
        <v>51</v>
      </c>
      <c r="AB5" s="16" t="s">
        <v>52</v>
      </c>
      <c r="AC5" s="16">
        <v>6.47</v>
      </c>
      <c r="AD5" s="17"/>
      <c r="AE5" s="17"/>
      <c r="AF5" s="17"/>
      <c r="AG5" s="17"/>
      <c r="AH5" s="17"/>
      <c r="AI5" s="17"/>
      <c r="AJ5" s="17"/>
      <c r="AK5" s="17"/>
      <c r="AL5" s="17"/>
      <c r="AM5" s="17"/>
    </row>
    <row r="6">
      <c r="A6" s="15">
        <f t="shared" si="3"/>
        <v>4</v>
      </c>
      <c r="B6" s="16" t="s">
        <v>53</v>
      </c>
      <c r="C6" s="16" t="s">
        <v>54</v>
      </c>
      <c r="D6" s="22">
        <f>VLOOKUP(B6,Price!B:G,6,0)</f>
        <v>1750</v>
      </c>
      <c r="E6" s="16" t="s">
        <v>37</v>
      </c>
      <c r="F6" s="17" t="str">
        <f>IFERROR(VLOOKUP(C6,'TruEstate Projects '!A:B,2,0),"No")</f>
        <v>Yes</v>
      </c>
      <c r="G6" s="18">
        <v>43831.0</v>
      </c>
      <c r="H6" s="19">
        <v>45658.0</v>
      </c>
      <c r="I6" s="16" t="s">
        <v>38</v>
      </c>
      <c r="J6" s="17"/>
      <c r="K6" s="17" t="str">
        <f>VLOOKUP(B6,'RERA Number with Developer Name'!A$2:B$554,2,0)</f>
        <v>KNS</v>
      </c>
      <c r="L6" s="17" t="str">
        <f>VLOOKUP(K6,'Developer Tier'!A:B,2,0)</f>
        <v>C</v>
      </c>
      <c r="M6" s="16" t="s">
        <v>55</v>
      </c>
      <c r="N6" s="15" t="s">
        <v>56</v>
      </c>
      <c r="O6" s="17" t="str">
        <f>VLOOKUP(N6,'Micromarket Base Price'!A:C,3,0)</f>
        <v>South</v>
      </c>
      <c r="P6" s="17" t="str">
        <f>VLOOKUP(N6,'Micromarket Base Price'!A:B,2,0)</f>
        <v/>
      </c>
      <c r="Q6" s="20">
        <f>VLOOKUP(B6,'Upcoming project'!C:Z,24,0)</f>
        <v>4.35</v>
      </c>
      <c r="R6" s="17" t="str">
        <f>VLOOKUP(B6,Other!A:E,5,0)</f>
        <v>Not Available</v>
      </c>
      <c r="S6" s="24">
        <v>33.0</v>
      </c>
      <c r="T6" s="21">
        <f t="shared" si="1"/>
        <v>1.000008372</v>
      </c>
      <c r="U6" s="20">
        <f t="shared" si="2"/>
        <v>7.586206897</v>
      </c>
      <c r="V6" s="17">
        <f t="shared" si="4"/>
        <v>4.35003642</v>
      </c>
      <c r="W6" s="17">
        <f>iferror(VLOOKUP(B6,Scrap!C$2:X$328,21,0),"")</f>
        <v>17604</v>
      </c>
      <c r="X6" s="17"/>
      <c r="Y6" s="17"/>
      <c r="Z6" s="16" t="s">
        <v>57</v>
      </c>
      <c r="AA6" s="20"/>
      <c r="AB6" s="17"/>
      <c r="AC6" s="17"/>
      <c r="AD6" s="17"/>
      <c r="AE6" s="17"/>
      <c r="AF6" s="17"/>
      <c r="AG6" s="17"/>
      <c r="AH6" s="17"/>
      <c r="AI6" s="17"/>
      <c r="AJ6" s="17"/>
      <c r="AK6" s="17"/>
      <c r="AL6" s="17"/>
      <c r="AM6" s="17"/>
    </row>
    <row r="7">
      <c r="A7" s="15">
        <f t="shared" si="3"/>
        <v>5</v>
      </c>
      <c r="B7" s="16" t="s">
        <v>58</v>
      </c>
      <c r="C7" s="16" t="s">
        <v>59</v>
      </c>
      <c r="D7" s="22">
        <f>VLOOKUP(B7,Price!B:G,6,0)</f>
        <v>2200</v>
      </c>
      <c r="E7" s="16" t="s">
        <v>37</v>
      </c>
      <c r="F7" s="17" t="str">
        <f>IFERROR(VLOOKUP(C7,'TruEstate Projects '!A:B,2,0),"No")</f>
        <v>Yes</v>
      </c>
      <c r="G7" s="18">
        <v>45115.0</v>
      </c>
      <c r="H7" s="19">
        <v>45748.0</v>
      </c>
      <c r="I7" s="16" t="s">
        <v>38</v>
      </c>
      <c r="J7" s="16" t="s">
        <v>39</v>
      </c>
      <c r="K7" s="17" t="str">
        <f>VLOOKUP(B7,'RERA Number with Developer Name'!A$2:B$554,2,0)</f>
        <v>Best Homes</v>
      </c>
      <c r="L7" s="17" t="str">
        <f>VLOOKUP(K7,'Developer Tier'!A:B,2,0)</f>
        <v>D</v>
      </c>
      <c r="M7" s="16" t="s">
        <v>60</v>
      </c>
      <c r="N7" s="16" t="s">
        <v>60</v>
      </c>
      <c r="O7" s="17" t="str">
        <f>VLOOKUP(N7,'Micromarket Base Price'!A:C,3,0)</f>
        <v>South</v>
      </c>
      <c r="P7" s="17">
        <f>VLOOKUP(N7,'Micromarket Base Price'!A:B,2,0)</f>
        <v>1800</v>
      </c>
      <c r="Q7" s="20">
        <f>VLOOKUP(B7,'Upcoming project'!C:Z,24,0)</f>
        <v>6.29</v>
      </c>
      <c r="R7" s="17" t="str">
        <f>VLOOKUP(B7,Other!A:E,5,0)</f>
        <v>Not Available</v>
      </c>
      <c r="S7" s="16">
        <v>114.0</v>
      </c>
      <c r="T7" s="21">
        <f t="shared" si="1"/>
        <v>1.001541315</v>
      </c>
      <c r="U7" s="20">
        <f t="shared" si="2"/>
        <v>18.12400636</v>
      </c>
      <c r="V7" s="17">
        <f t="shared" si="4"/>
        <v>6.29969487</v>
      </c>
      <c r="W7" s="17">
        <f>iferror(VLOOKUP(B7,Scrap!C$2:X$328,21,0),"")</f>
        <v>25494</v>
      </c>
      <c r="X7" s="17"/>
      <c r="Y7" s="17"/>
      <c r="Z7" s="16" t="s">
        <v>61</v>
      </c>
      <c r="AA7" s="20" t="s">
        <v>62</v>
      </c>
      <c r="AB7" s="16" t="s">
        <v>63</v>
      </c>
      <c r="AC7" s="16">
        <v>6.04</v>
      </c>
      <c r="AD7" s="17"/>
      <c r="AE7" s="17"/>
      <c r="AF7" s="17"/>
      <c r="AG7" s="17"/>
      <c r="AH7" s="17"/>
      <c r="AI7" s="17"/>
      <c r="AJ7" s="17"/>
      <c r="AK7" s="17"/>
      <c r="AL7" s="17"/>
      <c r="AM7" s="17"/>
    </row>
    <row r="8">
      <c r="A8" s="15">
        <f t="shared" si="3"/>
        <v>6</v>
      </c>
      <c r="B8" s="16" t="s">
        <v>64</v>
      </c>
      <c r="C8" s="16" t="s">
        <v>65</v>
      </c>
      <c r="D8" s="22">
        <f>VLOOKUP(B8,Price!B:G,6,0)</f>
        <v>1999</v>
      </c>
      <c r="E8" s="16" t="s">
        <v>37</v>
      </c>
      <c r="F8" s="17" t="str">
        <f>IFERROR(VLOOKUP(C8,'TruEstate Projects '!A:B,2,0),"No")</f>
        <v>Yes</v>
      </c>
      <c r="G8" s="18">
        <v>44835.0</v>
      </c>
      <c r="H8" s="19">
        <v>46600.0</v>
      </c>
      <c r="I8" s="16" t="s">
        <v>38</v>
      </c>
      <c r="J8" s="16" t="s">
        <v>39</v>
      </c>
      <c r="K8" s="16" t="s">
        <v>66</v>
      </c>
      <c r="L8" s="17" t="str">
        <f>VLOOKUP(K8,'Developer Tier'!A:B,2,0)</f>
        <v>D</v>
      </c>
      <c r="M8" s="16" t="s">
        <v>67</v>
      </c>
      <c r="N8" s="16" t="s">
        <v>68</v>
      </c>
      <c r="O8" s="17" t="str">
        <f>VLOOKUP(N8,'Micromarket Base Price'!A:C,3,0)</f>
        <v>East</v>
      </c>
      <c r="P8" s="17">
        <f>VLOOKUP(N8,'Micromarket Base Price'!A:B,2,0)</f>
        <v>3500</v>
      </c>
      <c r="Q8" s="20">
        <f>VLOOKUP(B8,'Upcoming project'!C:Z,24,0)</f>
        <v>23.34</v>
      </c>
      <c r="R8" s="17" t="str">
        <f>VLOOKUP(B8,Other!A:E,5,0)</f>
        <v>Not Available</v>
      </c>
      <c r="S8" s="16">
        <v>363.0</v>
      </c>
      <c r="T8" s="21">
        <f t="shared" si="1"/>
        <v>0.4502999143</v>
      </c>
      <c r="U8" s="20">
        <f t="shared" si="2"/>
        <v>15.55269923</v>
      </c>
      <c r="V8" s="15">
        <v>10.51</v>
      </c>
      <c r="W8" s="17" t="str">
        <f>VLOOKUP(B8,'New Data'!C:X,22,0)</f>
        <v>#N/A</v>
      </c>
      <c r="X8" s="17"/>
      <c r="Y8" s="17"/>
      <c r="Z8" s="16" t="s">
        <v>57</v>
      </c>
      <c r="AA8" s="20"/>
      <c r="AB8" s="16" t="s">
        <v>69</v>
      </c>
      <c r="AC8" s="16">
        <v>30.24</v>
      </c>
      <c r="AD8" s="17"/>
      <c r="AE8" s="17"/>
      <c r="AF8" s="17"/>
      <c r="AG8" s="17"/>
      <c r="AH8" s="17"/>
      <c r="AI8" s="17"/>
      <c r="AJ8" s="17"/>
      <c r="AK8" s="17"/>
      <c r="AL8" s="17"/>
      <c r="AM8" s="17"/>
    </row>
    <row r="9">
      <c r="A9" s="15">
        <f t="shared" si="3"/>
        <v>7</v>
      </c>
      <c r="B9" s="16" t="s">
        <v>70</v>
      </c>
      <c r="C9" s="16" t="s">
        <v>71</v>
      </c>
      <c r="D9" s="22">
        <f>VLOOKUP(B9,Price!B:G,6,0)</f>
        <v>2100</v>
      </c>
      <c r="E9" s="16" t="s">
        <v>37</v>
      </c>
      <c r="F9" s="17" t="str">
        <f>IFERROR(VLOOKUP(C9,'TruEstate Projects '!A:B,2,0),"No")</f>
        <v>Yes</v>
      </c>
      <c r="G9" s="18">
        <v>44044.0</v>
      </c>
      <c r="H9" s="19">
        <v>45261.0</v>
      </c>
      <c r="I9" s="16" t="s">
        <v>72</v>
      </c>
      <c r="J9" s="17"/>
      <c r="K9" s="17" t="str">
        <f>VLOOKUP(B9,'RERA Number with Developer Name'!A$2:B$554,2,0)</f>
        <v>Svamitva</v>
      </c>
      <c r="L9" s="17" t="str">
        <f>VLOOKUP(K9,'Developer Tier'!A:B,2,0)</f>
        <v>B</v>
      </c>
      <c r="M9" s="16" t="s">
        <v>40</v>
      </c>
      <c r="N9" s="16" t="s">
        <v>73</v>
      </c>
      <c r="O9" s="17" t="str">
        <f>VLOOKUP(N9,'Micromarket Base Price'!A:C,3,0)</f>
        <v>north</v>
      </c>
      <c r="P9" s="17">
        <f>VLOOKUP(N9,'Micromarket Base Price'!A:B,2,0)</f>
        <v>4000</v>
      </c>
      <c r="Q9" s="20">
        <f>VLOOKUP(B9,'Upcoming project'!C:Z,24,0)</f>
        <v>7.8</v>
      </c>
      <c r="R9" s="17" t="str">
        <f>VLOOKUP(B9,Other!A:E,5,0)</f>
        <v>Not Available</v>
      </c>
      <c r="S9" s="16">
        <v>118.0</v>
      </c>
      <c r="T9" s="21" t="str">
        <f t="shared" si="1"/>
        <v>#N/A</v>
      </c>
      <c r="U9" s="20">
        <f t="shared" si="2"/>
        <v>15.12820513</v>
      </c>
      <c r="V9" s="17" t="str">
        <f t="shared" ref="V9:V12" si="5">W9*0.000247105</f>
        <v>#N/A</v>
      </c>
      <c r="W9" s="17" t="str">
        <f>VLOOKUP(B9,'New Data'!C:X,22,0)</f>
        <v>#N/A</v>
      </c>
      <c r="X9" s="17"/>
      <c r="Y9" s="17"/>
      <c r="Z9" s="16" t="s">
        <v>57</v>
      </c>
      <c r="AA9" s="20"/>
      <c r="AB9" s="17"/>
      <c r="AC9" s="17"/>
      <c r="AD9" s="17"/>
      <c r="AE9" s="17"/>
      <c r="AF9" s="17"/>
      <c r="AG9" s="17"/>
      <c r="AH9" s="17"/>
      <c r="AI9" s="17"/>
      <c r="AJ9" s="17"/>
      <c r="AK9" s="17"/>
      <c r="AL9" s="17"/>
      <c r="AM9" s="17"/>
    </row>
    <row r="10">
      <c r="A10" s="15">
        <f t="shared" si="3"/>
        <v>8</v>
      </c>
      <c r="B10" s="16" t="s">
        <v>74</v>
      </c>
      <c r="C10" s="16" t="s">
        <v>75</v>
      </c>
      <c r="D10" s="22">
        <f>VLOOKUP(B10,Price!B:G,6,0)</f>
        <v>2550</v>
      </c>
      <c r="E10" s="16" t="s">
        <v>37</v>
      </c>
      <c r="F10" s="17" t="str">
        <f>IFERROR(VLOOKUP(C10,'TruEstate Projects '!A:B,2,0),"No")</f>
        <v>Yes</v>
      </c>
      <c r="G10" s="18">
        <v>45200.0</v>
      </c>
      <c r="H10" s="19">
        <v>45536.0</v>
      </c>
      <c r="I10" s="15" t="s">
        <v>44</v>
      </c>
      <c r="J10" s="16" t="s">
        <v>39</v>
      </c>
      <c r="K10" s="17" t="str">
        <f>VLOOKUP(B10,'RERA Number with Developer Name'!A$2:B$554,2,0)</f>
        <v>Guru Punvaanii</v>
      </c>
      <c r="L10" s="17" t="str">
        <f>VLOOKUP(K10,'Developer Tier'!A:B,2,0)</f>
        <v>C</v>
      </c>
      <c r="M10" s="16" t="s">
        <v>60</v>
      </c>
      <c r="N10" s="16" t="s">
        <v>60</v>
      </c>
      <c r="O10" s="17" t="str">
        <f>VLOOKUP(N10,'Micromarket Base Price'!A:C,3,0)</f>
        <v>South</v>
      </c>
      <c r="P10" s="17">
        <f>VLOOKUP(N10,'Micromarket Base Price'!A:B,2,0)</f>
        <v>1800</v>
      </c>
      <c r="Q10" s="25">
        <v>3.88</v>
      </c>
      <c r="R10" s="17" t="str">
        <f>VLOOKUP(B10,Other!A:E,5,0)</f>
        <v>Not Available</v>
      </c>
      <c r="S10" s="16">
        <v>47.0</v>
      </c>
      <c r="T10" s="21">
        <f t="shared" si="1"/>
        <v>1.001921613</v>
      </c>
      <c r="U10" s="20">
        <f t="shared" si="2"/>
        <v>12.11340206</v>
      </c>
      <c r="V10" s="17">
        <f t="shared" si="5"/>
        <v>3.88745586</v>
      </c>
      <c r="W10" s="17">
        <f>iferror(VLOOKUP(B10,Scrap!C$2:X$328,21,0),"")</f>
        <v>15732</v>
      </c>
      <c r="X10" s="17"/>
      <c r="Y10" s="17"/>
      <c r="Z10" s="16" t="s">
        <v>76</v>
      </c>
      <c r="AA10" s="20" t="s">
        <v>77</v>
      </c>
      <c r="AB10" s="16" t="s">
        <v>63</v>
      </c>
      <c r="AC10" s="16">
        <v>16.53</v>
      </c>
      <c r="AD10" s="17"/>
      <c r="AE10" s="17"/>
      <c r="AF10" s="17"/>
      <c r="AG10" s="17"/>
      <c r="AH10" s="17"/>
      <c r="AI10" s="17"/>
      <c r="AJ10" s="17"/>
      <c r="AK10" s="17"/>
      <c r="AL10" s="17"/>
      <c r="AM10" s="17"/>
    </row>
    <row r="11">
      <c r="A11" s="15">
        <f t="shared" si="3"/>
        <v>9</v>
      </c>
      <c r="B11" s="16" t="s">
        <v>78</v>
      </c>
      <c r="C11" s="16" t="s">
        <v>79</v>
      </c>
      <c r="D11" s="17">
        <f>VLOOKUP(B11,Price!B:G,6,0)</f>
        <v>3750</v>
      </c>
      <c r="E11" s="17" t="str">
        <f>VLOOKUP(B11,'New Data'!C:S,17,0)</f>
        <v/>
      </c>
      <c r="F11" s="17" t="str">
        <f>IFERROR(VLOOKUP(C11,'TruEstate Projects '!A:B,2,0),"No")</f>
        <v>No</v>
      </c>
      <c r="G11" s="18">
        <v>45352.0</v>
      </c>
      <c r="H11" s="19">
        <v>46082.0</v>
      </c>
      <c r="I11" s="16" t="s">
        <v>38</v>
      </c>
      <c r="J11" s="16" t="s">
        <v>39</v>
      </c>
      <c r="K11" s="15" t="s">
        <v>80</v>
      </c>
      <c r="L11" s="17" t="str">
        <f>VLOOKUP(K11,'Developer Tier'!A$2:B$267,2,0)</f>
        <v>C</v>
      </c>
      <c r="M11" s="17"/>
      <c r="N11" s="15" t="s">
        <v>81</v>
      </c>
      <c r="O11" s="17" t="str">
        <f>VLOOKUP(N11,'Micromarket Base Price'!A:C,3,0)</f>
        <v>Central</v>
      </c>
      <c r="P11" s="17">
        <f>VLOOKUP(N11,'Micromarket Base Price'!A:B,2,0)</f>
        <v>2200</v>
      </c>
      <c r="Q11" s="25">
        <v>5.0</v>
      </c>
      <c r="R11" s="17" t="str">
        <f>VLOOKUP(B11,Other!A:E,5,0)</f>
        <v>Not Available</v>
      </c>
      <c r="S11" s="23">
        <f>VLOOKUP(B11,'New Data'!C:Y,23,0)</f>
        <v>69</v>
      </c>
      <c r="T11" s="21">
        <f t="shared" si="1"/>
        <v>0.509678773</v>
      </c>
      <c r="U11" s="20">
        <f t="shared" si="2"/>
        <v>13.8</v>
      </c>
      <c r="V11" s="17">
        <f t="shared" si="5"/>
        <v>2.548393865</v>
      </c>
      <c r="W11" s="17">
        <f>VLOOKUP(B11,'New Data'!C:X,22,0)</f>
        <v>10313</v>
      </c>
      <c r="X11" s="17"/>
      <c r="Y11" s="17"/>
      <c r="Z11" s="17"/>
      <c r="AA11" s="20"/>
      <c r="AB11" s="17"/>
      <c r="AC11" s="17"/>
      <c r="AD11" s="17"/>
      <c r="AE11" s="17"/>
      <c r="AF11" s="17"/>
      <c r="AG11" s="17"/>
      <c r="AH11" s="17"/>
      <c r="AI11" s="17"/>
      <c r="AJ11" s="17"/>
      <c r="AK11" s="17"/>
      <c r="AL11" s="17"/>
      <c r="AM11" s="17"/>
    </row>
    <row r="12">
      <c r="A12" s="15">
        <f t="shared" si="3"/>
        <v>10</v>
      </c>
      <c r="B12" s="16" t="s">
        <v>82</v>
      </c>
      <c r="C12" s="16" t="s">
        <v>83</v>
      </c>
      <c r="D12" s="15">
        <v>7600.0</v>
      </c>
      <c r="E12" s="16" t="s">
        <v>48</v>
      </c>
      <c r="F12" s="17" t="str">
        <f>IFERROR(VLOOKUP(C12,'TruEstate Projects '!A:B,2,0),"No")</f>
        <v>Yes</v>
      </c>
      <c r="G12" s="18">
        <v>45352.0</v>
      </c>
      <c r="H12" s="19">
        <v>46784.0</v>
      </c>
      <c r="I12" s="16" t="s">
        <v>38</v>
      </c>
      <c r="J12" s="16" t="s">
        <v>39</v>
      </c>
      <c r="K12" s="17" t="str">
        <f>VLOOKUP(B12,'RERA Number with Developer Name'!A$2:B$554,2,0)</f>
        <v>Casagrand</v>
      </c>
      <c r="L12" s="17" t="str">
        <f>VLOOKUP(K12,'Developer Tier'!A:B,2,0)</f>
        <v>B</v>
      </c>
      <c r="M12" s="16" t="s">
        <v>84</v>
      </c>
      <c r="N12" s="16" t="s">
        <v>85</v>
      </c>
      <c r="O12" s="17" t="str">
        <f>VLOOKUP(N12,'Micromarket Base Price'!A:C,3,0)</f>
        <v>South</v>
      </c>
      <c r="P12" s="17">
        <f>VLOOKUP(N12,'Micromarket Base Price'!A:B,2,0)</f>
        <v>8500</v>
      </c>
      <c r="Q12" s="20">
        <f>VLOOKUP(B12,'New Data'!C:V,20,0)</f>
        <v>7.81543694</v>
      </c>
      <c r="R12" s="17">
        <f>VLOOKUP(B12,Other!A:E,5,0)</f>
        <v>1831.4</v>
      </c>
      <c r="S12" s="16">
        <v>480.0</v>
      </c>
      <c r="T12" s="21">
        <f t="shared" si="1"/>
        <v>1</v>
      </c>
      <c r="U12" s="20">
        <f t="shared" si="2"/>
        <v>61.41691164</v>
      </c>
      <c r="V12" s="17">
        <f t="shared" si="5"/>
        <v>7.81543694</v>
      </c>
      <c r="W12" s="17">
        <f>iferror(VLOOKUP(B12,Scrap!C$2:X$328,21,0),"")</f>
        <v>31628</v>
      </c>
      <c r="X12" s="17"/>
      <c r="Y12" s="17"/>
      <c r="Z12" s="16" t="s">
        <v>86</v>
      </c>
      <c r="AA12" s="20">
        <v>2.5574</v>
      </c>
      <c r="AB12" s="16" t="s">
        <v>63</v>
      </c>
      <c r="AC12" s="16">
        <v>9.5</v>
      </c>
      <c r="AD12" s="17"/>
      <c r="AE12" s="17"/>
      <c r="AF12" s="17"/>
      <c r="AG12" s="17"/>
      <c r="AH12" s="17"/>
      <c r="AI12" s="17"/>
      <c r="AJ12" s="17"/>
      <c r="AK12" s="17"/>
      <c r="AL12" s="17"/>
      <c r="AM12" s="17"/>
    </row>
    <row r="13">
      <c r="A13" s="15">
        <f t="shared" si="3"/>
        <v>11</v>
      </c>
      <c r="B13" s="16" t="s">
        <v>87</v>
      </c>
      <c r="C13" s="16" t="s">
        <v>88</v>
      </c>
      <c r="D13" s="22">
        <f>VLOOKUP(B13,Price!B:G,6,0)</f>
        <v>2500</v>
      </c>
      <c r="E13" s="16" t="s">
        <v>37</v>
      </c>
      <c r="F13" s="17" t="str">
        <f>IFERROR(VLOOKUP(C13,'TruEstate Projects '!A:B,2,0),"No")</f>
        <v>No</v>
      </c>
      <c r="G13" s="18">
        <v>45108.0</v>
      </c>
      <c r="H13" s="19">
        <v>45778.0</v>
      </c>
      <c r="I13" s="16" t="s">
        <v>38</v>
      </c>
      <c r="J13" s="16" t="s">
        <v>39</v>
      </c>
      <c r="K13" s="17" t="str">
        <f>VLOOKUP(B13,'RERA Number with Developer Name'!A$2:B$554,2,0)</f>
        <v>Rajarshi Developers</v>
      </c>
      <c r="L13" s="17" t="str">
        <f>VLOOKUP(K13,'Developer Tier'!A$2:B$267,2,0)</f>
        <v>C</v>
      </c>
      <c r="M13" s="16" t="s">
        <v>89</v>
      </c>
      <c r="N13" s="26" t="s">
        <v>90</v>
      </c>
      <c r="O13" s="17" t="str">
        <f>VLOOKUP(N13,'Micromarket Base Price'!A:C,3,0)</f>
        <v>West</v>
      </c>
      <c r="P13" s="17" t="str">
        <f>VLOOKUP(N13,'Micromarket Base Price'!A:B,2,0)</f>
        <v/>
      </c>
      <c r="Q13" s="20">
        <f>VLOOKUP(B13,'Upcoming project'!C:Z,24,0)</f>
        <v>3.92</v>
      </c>
      <c r="R13" s="17" t="str">
        <f>VLOOKUP(B13,Other!A:E,5,0)</f>
        <v>Not Available</v>
      </c>
      <c r="S13" s="16">
        <v>74.0</v>
      </c>
      <c r="T13" s="21">
        <f t="shared" si="1"/>
        <v>0.4617346939</v>
      </c>
      <c r="U13" s="20">
        <f t="shared" si="2"/>
        <v>18.87755102</v>
      </c>
      <c r="V13" s="15">
        <v>1.81</v>
      </c>
      <c r="W13" s="17" t="str">
        <f>VLOOKUP(B13,'New Data'!C:X,22,0)</f>
        <v>#N/A</v>
      </c>
      <c r="X13" s="17"/>
      <c r="Y13" s="17"/>
      <c r="Z13" s="17"/>
      <c r="AA13" s="20"/>
      <c r="AB13" s="17"/>
      <c r="AC13" s="17"/>
      <c r="AD13" s="17"/>
      <c r="AE13" s="17"/>
      <c r="AF13" s="17"/>
      <c r="AG13" s="17"/>
      <c r="AH13" s="17"/>
      <c r="AI13" s="17"/>
      <c r="AJ13" s="17"/>
      <c r="AK13" s="17"/>
      <c r="AL13" s="17"/>
      <c r="AM13" s="17"/>
    </row>
    <row r="14">
      <c r="A14" s="15">
        <f t="shared" si="3"/>
        <v>12</v>
      </c>
      <c r="B14" s="16" t="s">
        <v>91</v>
      </c>
      <c r="C14" s="16" t="s">
        <v>92</v>
      </c>
      <c r="D14" s="22">
        <f>VLOOKUP(B14,Price!B:G,6,0)</f>
        <v>3750</v>
      </c>
      <c r="E14" s="16" t="s">
        <v>37</v>
      </c>
      <c r="F14" s="17" t="str">
        <f>IFERROR(VLOOKUP(C14,'TruEstate Projects '!A:B,2,0),"No")</f>
        <v>Yes</v>
      </c>
      <c r="G14" s="18">
        <v>45108.0</v>
      </c>
      <c r="H14" s="19">
        <v>45748.0</v>
      </c>
      <c r="I14" s="16" t="s">
        <v>38</v>
      </c>
      <c r="J14" s="16" t="s">
        <v>39</v>
      </c>
      <c r="K14" s="17" t="str">
        <f>VLOOKUP(B14,'RERA Number with Developer Name'!A$2:B$554,2,0)</f>
        <v>KNS</v>
      </c>
      <c r="L14" s="17" t="str">
        <f>VLOOKUP(K14,'Developer Tier'!A:B,2,0)</f>
        <v>C</v>
      </c>
      <c r="M14" s="16" t="s">
        <v>93</v>
      </c>
      <c r="N14" s="15" t="s">
        <v>94</v>
      </c>
      <c r="O14" s="17" t="str">
        <f>VLOOKUP(N14,'Micromarket Base Price'!A:C,3,0)</f>
        <v>North</v>
      </c>
      <c r="P14" s="17">
        <f>VLOOKUP(N14,'Micromarket Base Price'!A:B,2,0)</f>
        <v>2500</v>
      </c>
      <c r="Q14" s="20">
        <f>VLOOKUP(B14,'Upcoming project'!C:Z,24,0)</f>
        <v>9.19</v>
      </c>
      <c r="R14" s="17" t="str">
        <f>VLOOKUP(B14,Other!A:E,5,0)</f>
        <v>Not Available</v>
      </c>
      <c r="S14" s="16">
        <v>129.0</v>
      </c>
      <c r="T14" s="21">
        <f t="shared" si="1"/>
        <v>1.001084467</v>
      </c>
      <c r="U14" s="20">
        <f t="shared" si="2"/>
        <v>14.03699674</v>
      </c>
      <c r="V14" s="17">
        <f t="shared" ref="V14:V19" si="6">W14*0.000247105</f>
        <v>9.199966255</v>
      </c>
      <c r="W14" s="17">
        <f>iferror(VLOOKUP(B14,Scrap!C$2:X$328,21,0),"")</f>
        <v>37231</v>
      </c>
      <c r="X14" s="17"/>
      <c r="Y14" s="17"/>
      <c r="Z14" s="16" t="s">
        <v>57</v>
      </c>
      <c r="AA14" s="20"/>
      <c r="AB14" s="17"/>
      <c r="AC14" s="17"/>
      <c r="AD14" s="17"/>
      <c r="AE14" s="17"/>
      <c r="AF14" s="17"/>
      <c r="AG14" s="17"/>
      <c r="AH14" s="17"/>
      <c r="AI14" s="17"/>
      <c r="AJ14" s="17"/>
      <c r="AK14" s="17"/>
      <c r="AL14" s="17"/>
      <c r="AM14" s="17"/>
    </row>
    <row r="15">
      <c r="A15" s="15">
        <f t="shared" si="3"/>
        <v>13</v>
      </c>
      <c r="B15" s="16" t="s">
        <v>95</v>
      </c>
      <c r="C15" s="16" t="s">
        <v>96</v>
      </c>
      <c r="D15" s="22">
        <f>VLOOKUP(B15,Price!B:G,6,0)</f>
        <v>3000</v>
      </c>
      <c r="E15" s="16" t="s">
        <v>37</v>
      </c>
      <c r="F15" s="17" t="str">
        <f>IFERROR(VLOOKUP(C15,'TruEstate Projects '!A:B,2,0),"No")</f>
        <v>Yes</v>
      </c>
      <c r="G15" s="18">
        <v>45140.0</v>
      </c>
      <c r="H15" s="27">
        <v>45352.0</v>
      </c>
      <c r="I15" s="16" t="s">
        <v>72</v>
      </c>
      <c r="J15" s="16" t="s">
        <v>39</v>
      </c>
      <c r="K15" s="17" t="str">
        <f>VLOOKUP(B15,'RERA Number with Developer Name'!A$2:B$554,2,0)</f>
        <v>Abhee</v>
      </c>
      <c r="L15" s="17" t="str">
        <f>VLOOKUP(K15,'Developer Tier'!A:B,2,0)</f>
        <v>B</v>
      </c>
      <c r="M15" s="16" t="s">
        <v>60</v>
      </c>
      <c r="N15" s="16" t="s">
        <v>60</v>
      </c>
      <c r="O15" s="17" t="str">
        <f>VLOOKUP(N15,'Micromarket Base Price'!A:C,3,0)</f>
        <v>South</v>
      </c>
      <c r="P15" s="17">
        <f>VLOOKUP(N15,'Micromarket Base Price'!A:B,2,0)</f>
        <v>1800</v>
      </c>
      <c r="Q15" s="20">
        <f>VLOOKUP(B15,'Upcoming project'!C:Z,24,0)</f>
        <v>5.42</v>
      </c>
      <c r="R15" s="17" t="str">
        <f>VLOOKUP(B15,Other!A:E,5,0)</f>
        <v>Not Available</v>
      </c>
      <c r="S15" s="16">
        <v>94.0</v>
      </c>
      <c r="T15" s="21">
        <f t="shared" si="1"/>
        <v>1.000912024</v>
      </c>
      <c r="U15" s="20">
        <f t="shared" si="2"/>
        <v>17.34317343</v>
      </c>
      <c r="V15" s="17">
        <f t="shared" si="6"/>
        <v>5.42494317</v>
      </c>
      <c r="W15" s="17">
        <f>iferror(VLOOKUP(B15,Scrap!C$2:X$328,21,0),"")</f>
        <v>21954</v>
      </c>
      <c r="X15" s="17"/>
      <c r="Y15" s="17"/>
      <c r="Z15" s="16" t="s">
        <v>97</v>
      </c>
      <c r="AA15" s="20" t="s">
        <v>98</v>
      </c>
      <c r="AB15" s="16" t="s">
        <v>99</v>
      </c>
      <c r="AC15" s="16">
        <v>32.7</v>
      </c>
      <c r="AD15" s="17"/>
      <c r="AE15" s="17"/>
      <c r="AF15" s="17"/>
      <c r="AG15" s="17"/>
      <c r="AH15" s="17"/>
      <c r="AI15" s="17"/>
      <c r="AJ15" s="17"/>
      <c r="AK15" s="17"/>
      <c r="AL15" s="17"/>
      <c r="AM15" s="17"/>
    </row>
    <row r="16" ht="30.0" customHeight="1">
      <c r="A16" s="15">
        <f t="shared" si="3"/>
        <v>14</v>
      </c>
      <c r="B16" s="16" t="s">
        <v>100</v>
      </c>
      <c r="C16" s="16" t="s">
        <v>101</v>
      </c>
      <c r="D16" s="17">
        <f>VLOOKUP(B16,Price!B:G,6,0)</f>
        <v>25000</v>
      </c>
      <c r="E16" s="16" t="s">
        <v>48</v>
      </c>
      <c r="F16" s="17" t="str">
        <f>IFERROR(VLOOKUP(C16,'TruEstate Projects '!A:B,2,0),"No")</f>
        <v>Yes</v>
      </c>
      <c r="G16" s="18">
        <v>45505.0</v>
      </c>
      <c r="H16" s="19">
        <v>47635.0</v>
      </c>
      <c r="I16" s="15" t="s">
        <v>38</v>
      </c>
      <c r="J16" s="16" t="s">
        <v>39</v>
      </c>
      <c r="K16" s="17" t="str">
        <f>VLOOKUP(B16,'RERA Number with Developer Name'!A$2:B$554,2,0)</f>
        <v>Sobha</v>
      </c>
      <c r="L16" s="17" t="str">
        <f>VLOOKUP(K16,'Developer Tier'!A:B,2,0)</f>
        <v>A</v>
      </c>
      <c r="M16" s="16" t="s">
        <v>102</v>
      </c>
      <c r="N16" s="16" t="s">
        <v>103</v>
      </c>
      <c r="O16" s="17" t="str">
        <f>VLOOKUP(N16,'Micromarket Base Price'!A:C,3,0)</f>
        <v>Central</v>
      </c>
      <c r="P16" s="17">
        <f>VLOOKUP(N16,'Micromarket Base Price'!A:B,2,0)</f>
        <v>22000</v>
      </c>
      <c r="Q16" s="20">
        <f>VLOOKUP(B16,'Upcoming project'!C:Z,24,0)</f>
        <v>0.56</v>
      </c>
      <c r="R16" s="17">
        <f>VLOOKUP(B16,Other!A:E,5,0)</f>
        <v>2325</v>
      </c>
      <c r="S16" s="16">
        <v>45.0</v>
      </c>
      <c r="T16" s="21">
        <f t="shared" si="1"/>
        <v>0.9663570536</v>
      </c>
      <c r="U16" s="20">
        <f t="shared" si="2"/>
        <v>80.35714286</v>
      </c>
      <c r="V16" s="17">
        <f t="shared" si="6"/>
        <v>0.54115995</v>
      </c>
      <c r="W16" s="17">
        <f>iferror(VLOOKUP(B16,Scrap!C$2:X$328,21,0),"")</f>
        <v>2190</v>
      </c>
      <c r="X16" s="17"/>
      <c r="Y16" s="17"/>
      <c r="Z16" s="16" t="s">
        <v>104</v>
      </c>
      <c r="AA16" s="20" t="s">
        <v>105</v>
      </c>
      <c r="AB16" s="16" t="s">
        <v>106</v>
      </c>
      <c r="AC16" s="16">
        <v>9.84</v>
      </c>
      <c r="AD16" s="17"/>
      <c r="AE16" s="17"/>
      <c r="AF16" s="17"/>
      <c r="AG16" s="17"/>
      <c r="AH16" s="17"/>
      <c r="AI16" s="17"/>
      <c r="AJ16" s="17"/>
      <c r="AK16" s="17"/>
      <c r="AL16" s="17"/>
      <c r="AM16" s="17"/>
    </row>
    <row r="17">
      <c r="A17" s="15">
        <f t="shared" si="3"/>
        <v>15</v>
      </c>
      <c r="B17" s="16" t="s">
        <v>107</v>
      </c>
      <c r="C17" s="16" t="s">
        <v>108</v>
      </c>
      <c r="D17" s="22">
        <f>VLOOKUP(B17,Price!B:G,6,0)</f>
        <v>3083</v>
      </c>
      <c r="E17" s="16" t="s">
        <v>37</v>
      </c>
      <c r="F17" s="17" t="str">
        <f>IFERROR(VLOOKUP(C17,'TruEstate Projects '!A:B,2,0),"No")</f>
        <v>Yes</v>
      </c>
      <c r="G17" s="18">
        <v>43466.0</v>
      </c>
      <c r="H17" s="27">
        <v>44805.0</v>
      </c>
      <c r="I17" s="16" t="s">
        <v>72</v>
      </c>
      <c r="J17" s="17"/>
      <c r="K17" s="17" t="str">
        <f>VLOOKUP(B17,'RERA Number with Developer Name'!A$2:B$554,2,0)</f>
        <v>NBR Group</v>
      </c>
      <c r="L17" s="17" t="str">
        <f>VLOOKUP(K17,'Developer Tier'!A:B,2,0)</f>
        <v>C</v>
      </c>
      <c r="M17" s="16" t="s">
        <v>109</v>
      </c>
      <c r="N17" s="28" t="s">
        <v>110</v>
      </c>
      <c r="O17" s="17" t="str">
        <f>VLOOKUP(N17,'Micromarket Base Price'!A:C,3,0)</f>
        <v>#N/A</v>
      </c>
      <c r="P17" s="17" t="str">
        <f>VLOOKUP(N17,'Micromarket Base Price'!A:B,2,0)</f>
        <v>#N/A</v>
      </c>
      <c r="Q17" s="20">
        <f>VLOOKUP(B17,'Upcoming project'!C:Z,24,0)</f>
        <v>25</v>
      </c>
      <c r="R17" s="17" t="str">
        <f>VLOOKUP(B17,Other!A:E,5,0)</f>
        <v>Not Available</v>
      </c>
      <c r="S17" s="16">
        <v>352.0</v>
      </c>
      <c r="T17" s="21" t="str">
        <f t="shared" si="1"/>
        <v>#N/A</v>
      </c>
      <c r="U17" s="20">
        <f t="shared" si="2"/>
        <v>14.08</v>
      </c>
      <c r="V17" s="17" t="str">
        <f t="shared" si="6"/>
        <v>#N/A</v>
      </c>
      <c r="W17" s="17" t="str">
        <f>VLOOKUP(B17,'New Data'!C:X,22,0)</f>
        <v>#N/A</v>
      </c>
      <c r="X17" s="17"/>
      <c r="Y17" s="17"/>
      <c r="Z17" s="16" t="s">
        <v>111</v>
      </c>
      <c r="AA17" s="20" t="s">
        <v>112</v>
      </c>
      <c r="AB17" s="16" t="s">
        <v>113</v>
      </c>
      <c r="AC17" s="16">
        <v>24.01</v>
      </c>
      <c r="AD17" s="17"/>
      <c r="AE17" s="17"/>
      <c r="AF17" s="17"/>
      <c r="AG17" s="17"/>
      <c r="AH17" s="17"/>
      <c r="AI17" s="17"/>
      <c r="AJ17" s="17"/>
      <c r="AK17" s="17"/>
      <c r="AL17" s="17"/>
      <c r="AM17" s="17"/>
    </row>
    <row r="18">
      <c r="A18" s="15">
        <f t="shared" si="3"/>
        <v>16</v>
      </c>
      <c r="B18" s="16" t="s">
        <v>114</v>
      </c>
      <c r="C18" s="16" t="s">
        <v>115</v>
      </c>
      <c r="D18" s="22">
        <f>VLOOKUP(B18,Price!B:G,6,0)</f>
        <v>3800</v>
      </c>
      <c r="E18" s="16" t="s">
        <v>37</v>
      </c>
      <c r="F18" s="17" t="str">
        <f>IFERROR(VLOOKUP(C18,'TruEstate Projects '!A:B,2,0),"No")</f>
        <v>Yes</v>
      </c>
      <c r="G18" s="18">
        <v>45200.0</v>
      </c>
      <c r="H18" s="19">
        <v>45992.0</v>
      </c>
      <c r="I18" s="16" t="s">
        <v>38</v>
      </c>
      <c r="J18" s="16" t="s">
        <v>39</v>
      </c>
      <c r="K18" s="17" t="str">
        <f>VLOOKUP(B18,'RERA Number with Developer Name'!A$2:B$554,2,0)</f>
        <v>Address Maker</v>
      </c>
      <c r="L18" s="17" t="str">
        <f>VLOOKUP(K18,'Developer Tier'!A:B,2,0)</f>
        <v>B</v>
      </c>
      <c r="M18" s="16" t="s">
        <v>116</v>
      </c>
      <c r="N18" s="16" t="s">
        <v>116</v>
      </c>
      <c r="O18" s="17" t="str">
        <f>VLOOKUP(N18,'Micromarket Base Price'!A:C,3,0)</f>
        <v>West</v>
      </c>
      <c r="P18" s="17" t="str">
        <f>VLOOKUP(N18,'Micromarket Base Price'!A:B,2,0)</f>
        <v/>
      </c>
      <c r="Q18" s="20">
        <f>VLOOKUP(B18,'Upcoming project'!C:Z,24,0)</f>
        <v>22</v>
      </c>
      <c r="R18" s="17" t="str">
        <f>VLOOKUP(B18,Other!A:E,5,0)</f>
        <v>Not Available</v>
      </c>
      <c r="S18" s="16">
        <v>401.0</v>
      </c>
      <c r="T18" s="21">
        <f t="shared" si="1"/>
        <v>0.467780997</v>
      </c>
      <c r="U18" s="20">
        <f t="shared" si="2"/>
        <v>18.22727273</v>
      </c>
      <c r="V18" s="17">
        <f t="shared" si="6"/>
        <v>10.29118194</v>
      </c>
      <c r="W18" s="15">
        <v>41647.0</v>
      </c>
      <c r="X18" s="17"/>
      <c r="Y18" s="17"/>
      <c r="Z18" s="16" t="s">
        <v>57</v>
      </c>
      <c r="AA18" s="20"/>
      <c r="AB18" s="16" t="s">
        <v>117</v>
      </c>
      <c r="AC18" s="16">
        <v>19.66</v>
      </c>
      <c r="AD18" s="17"/>
      <c r="AE18" s="17"/>
      <c r="AF18" s="17"/>
      <c r="AG18" s="17"/>
      <c r="AH18" s="17"/>
      <c r="AI18" s="17"/>
      <c r="AJ18" s="17"/>
      <c r="AK18" s="17"/>
      <c r="AL18" s="17"/>
      <c r="AM18" s="17"/>
    </row>
    <row r="19">
      <c r="A19" s="15">
        <f t="shared" si="3"/>
        <v>17</v>
      </c>
      <c r="B19" s="16" t="s">
        <v>118</v>
      </c>
      <c r="C19" s="16" t="s">
        <v>119</v>
      </c>
      <c r="D19" s="22">
        <f>VLOOKUP(B19,Price!B:G,6,0)</f>
        <v>3500</v>
      </c>
      <c r="E19" s="16" t="s">
        <v>37</v>
      </c>
      <c r="F19" s="17" t="str">
        <f>IFERROR(VLOOKUP(C19,'TruEstate Projects '!A:B,2,0),"No")</f>
        <v>Yes</v>
      </c>
      <c r="G19" s="18">
        <v>44927.0</v>
      </c>
      <c r="H19" s="19">
        <v>46722.0</v>
      </c>
      <c r="I19" s="16" t="s">
        <v>38</v>
      </c>
      <c r="J19" s="16" t="s">
        <v>39</v>
      </c>
      <c r="K19" s="17" t="str">
        <f>VLOOKUP(B19,'RERA Number with Developer Name'!A$2:B$554,2,0)</f>
        <v>Manyata Developers</v>
      </c>
      <c r="L19" s="17" t="str">
        <f>VLOOKUP(K19,'Developer Tier'!A:B,2,0)</f>
        <v>C</v>
      </c>
      <c r="M19" s="16" t="s">
        <v>60</v>
      </c>
      <c r="N19" s="16" t="s">
        <v>60</v>
      </c>
      <c r="O19" s="17" t="str">
        <f>VLOOKUP(N19,'Micromarket Base Price'!A:C,3,0)</f>
        <v>South</v>
      </c>
      <c r="P19" s="17">
        <f>VLOOKUP(N19,'Micromarket Base Price'!A:B,2,0)</f>
        <v>1800</v>
      </c>
      <c r="Q19" s="20">
        <f>VLOOKUP(B19,'Upcoming project'!C:Z,24,0)</f>
        <v>29.06</v>
      </c>
      <c r="R19" s="17" t="str">
        <f>VLOOKUP(B19,Other!A:E,5,0)</f>
        <v>Not Available</v>
      </c>
      <c r="S19" s="16">
        <v>485.0</v>
      </c>
      <c r="T19" s="21">
        <f t="shared" si="1"/>
        <v>1.000069479</v>
      </c>
      <c r="U19" s="20">
        <f t="shared" si="2"/>
        <v>16.68960771</v>
      </c>
      <c r="V19" s="17">
        <f t="shared" si="6"/>
        <v>29.06201905</v>
      </c>
      <c r="W19" s="17">
        <f>iferror(VLOOKUP(B19,Scrap!C$2:X$328,21,0),"")</f>
        <v>117610</v>
      </c>
      <c r="X19" s="17"/>
      <c r="Y19" s="17"/>
      <c r="Z19" s="16" t="s">
        <v>57</v>
      </c>
      <c r="AA19" s="20"/>
      <c r="AB19" s="16" t="s">
        <v>99</v>
      </c>
      <c r="AC19" s="16">
        <v>34.37</v>
      </c>
      <c r="AD19" s="17"/>
      <c r="AE19" s="17"/>
      <c r="AF19" s="17"/>
      <c r="AG19" s="17"/>
      <c r="AH19" s="17"/>
      <c r="AI19" s="17"/>
      <c r="AJ19" s="17"/>
      <c r="AK19" s="17"/>
      <c r="AL19" s="17"/>
      <c r="AM19" s="17"/>
    </row>
    <row r="20">
      <c r="A20" s="15">
        <f t="shared" si="3"/>
        <v>18</v>
      </c>
      <c r="B20" s="16" t="s">
        <v>120</v>
      </c>
      <c r="C20" s="16" t="s">
        <v>121</v>
      </c>
      <c r="D20" s="15">
        <v>26932.0</v>
      </c>
      <c r="E20" s="16" t="s">
        <v>122</v>
      </c>
      <c r="F20" s="17" t="str">
        <f>IFERROR(VLOOKUP(C20,'TruEstate Projects '!A:B,2,0),"No")</f>
        <v>No</v>
      </c>
      <c r="G20" s="18">
        <v>45352.0</v>
      </c>
      <c r="H20" s="19">
        <v>47453.0</v>
      </c>
      <c r="I20" s="16" t="s">
        <v>38</v>
      </c>
      <c r="J20" s="16" t="s">
        <v>123</v>
      </c>
      <c r="K20" s="17" t="str">
        <f>VLOOKUP(B20,'RERA Number with Developer Name'!A$2:B$554,2,0)</f>
        <v>Sobha</v>
      </c>
      <c r="L20" s="17" t="str">
        <f>VLOOKUP(K20,'Developer Tier'!A$2:B$267,2,0)</f>
        <v>A</v>
      </c>
      <c r="M20" s="16" t="s">
        <v>124</v>
      </c>
      <c r="N20" s="15" t="s">
        <v>124</v>
      </c>
      <c r="O20" s="17" t="str">
        <f>VLOOKUP(N20,'Micromarket Base Price'!A:C,3,0)</f>
        <v>East</v>
      </c>
      <c r="P20" s="17">
        <f>VLOOKUP(N20,'Micromarket Base Price'!A:B,2,0)</f>
        <v>6000</v>
      </c>
      <c r="Q20" s="25">
        <v>26.6</v>
      </c>
      <c r="R20" s="17">
        <f>VLOOKUP(B20,Other!A:E,5,0)</f>
        <v>5109.65</v>
      </c>
      <c r="S20" s="24">
        <v>290.0</v>
      </c>
      <c r="T20" s="21">
        <f t="shared" si="1"/>
        <v>0.6766917293</v>
      </c>
      <c r="U20" s="20">
        <f t="shared" si="2"/>
        <v>10.90225564</v>
      </c>
      <c r="V20" s="15">
        <v>18.0</v>
      </c>
      <c r="W20" s="17">
        <f>VLOOKUP(B20,'New Data'!C:X,22,0)</f>
        <v>12663</v>
      </c>
      <c r="X20" s="17"/>
      <c r="Y20" s="17"/>
      <c r="Z20" s="16" t="s">
        <v>125</v>
      </c>
      <c r="AA20" s="20" t="s">
        <v>126</v>
      </c>
      <c r="AB20" s="17"/>
      <c r="AC20" s="17"/>
      <c r="AD20" s="17"/>
      <c r="AE20" s="17"/>
      <c r="AF20" s="17"/>
      <c r="AG20" s="17"/>
      <c r="AH20" s="17"/>
      <c r="AI20" s="17"/>
      <c r="AJ20" s="17"/>
      <c r="AK20" s="17"/>
      <c r="AL20" s="17"/>
      <c r="AM20" s="17"/>
    </row>
    <row r="21" ht="42.0" customHeight="1">
      <c r="A21" s="15">
        <f t="shared" si="3"/>
        <v>19</v>
      </c>
      <c r="B21" s="16" t="s">
        <v>127</v>
      </c>
      <c r="C21" s="16" t="s">
        <v>101</v>
      </c>
      <c r="D21" s="15">
        <v>22167.0</v>
      </c>
      <c r="E21" s="16" t="s">
        <v>48</v>
      </c>
      <c r="F21" s="17" t="str">
        <f>IFERROR(VLOOKUP(C21,'TruEstate Projects '!A:B,2,0),"No")</f>
        <v>Yes</v>
      </c>
      <c r="G21" s="18">
        <v>45505.0</v>
      </c>
      <c r="H21" s="19">
        <v>47635.0</v>
      </c>
      <c r="I21" s="16" t="s">
        <v>38</v>
      </c>
      <c r="J21" s="16" t="s">
        <v>39</v>
      </c>
      <c r="K21" s="16" t="s">
        <v>128</v>
      </c>
      <c r="L21" s="17" t="str">
        <f>VLOOKUP(K21,'Developer Tier'!A:B,2,0)</f>
        <v>A</v>
      </c>
      <c r="M21" s="16" t="s">
        <v>102</v>
      </c>
      <c r="N21" s="15" t="s">
        <v>129</v>
      </c>
      <c r="O21" s="17" t="str">
        <f>VLOOKUP(N21,'Micromarket Base Price'!A:C,3,0)</f>
        <v>Central</v>
      </c>
      <c r="P21" s="17">
        <f>VLOOKUP(N21,'Micromarket Base Price'!A:B,2,0)</f>
        <v>22000</v>
      </c>
      <c r="Q21" s="25">
        <v>4.7</v>
      </c>
      <c r="R21" s="17">
        <f>VLOOKUP(B21,Other!A:E,5,0)</f>
        <v>2325.02</v>
      </c>
      <c r="S21" s="15">
        <v>195.0</v>
      </c>
      <c r="T21" s="21">
        <f t="shared" si="1"/>
        <v>0.4255319149</v>
      </c>
      <c r="U21" s="20">
        <f t="shared" si="2"/>
        <v>41.4893617</v>
      </c>
      <c r="V21" s="15">
        <v>2.0</v>
      </c>
      <c r="W21" s="17">
        <f>iferror(VLOOKUP(B21,Scrap!C$2:X$328,21,0),"")</f>
        <v>9578</v>
      </c>
      <c r="X21" s="17"/>
      <c r="Y21" s="17"/>
      <c r="Z21" s="16" t="s">
        <v>104</v>
      </c>
      <c r="AA21" s="20" t="s">
        <v>105</v>
      </c>
      <c r="AB21" s="16" t="s">
        <v>106</v>
      </c>
      <c r="AC21" s="16">
        <v>9.84</v>
      </c>
      <c r="AD21" s="17"/>
      <c r="AE21" s="17"/>
      <c r="AF21" s="17"/>
      <c r="AG21" s="17"/>
      <c r="AH21" s="17"/>
      <c r="AI21" s="17"/>
      <c r="AJ21" s="17"/>
      <c r="AK21" s="17"/>
      <c r="AL21" s="17"/>
      <c r="AM21" s="17"/>
    </row>
    <row r="22">
      <c r="A22" s="15">
        <f t="shared" si="3"/>
        <v>20</v>
      </c>
      <c r="B22" s="16" t="s">
        <v>130</v>
      </c>
      <c r="C22" s="16" t="s">
        <v>131</v>
      </c>
      <c r="D22" s="22">
        <f>VLOOKUP(B22,Price!B:G,6,0)</f>
        <v>3500</v>
      </c>
      <c r="E22" s="16" t="s">
        <v>37</v>
      </c>
      <c r="F22" s="17" t="str">
        <f>IFERROR(VLOOKUP(C22,'TruEstate Projects '!A:B,2,0),"No")</f>
        <v>Yes</v>
      </c>
      <c r="G22" s="18">
        <v>45170.0</v>
      </c>
      <c r="H22" s="19">
        <v>46143.0</v>
      </c>
      <c r="I22" s="16" t="s">
        <v>38</v>
      </c>
      <c r="J22" s="16" t="s">
        <v>39</v>
      </c>
      <c r="K22" s="17" t="str">
        <f>VLOOKUP(B22,'RERA Number with Developer Name'!A$2:B$554,2,0)</f>
        <v>KVR Sowbhagya</v>
      </c>
      <c r="L22" s="17" t="str">
        <f>VLOOKUP(K22,'Developer Tier'!A:B,2,0)</f>
        <v>D</v>
      </c>
      <c r="M22" s="16" t="s">
        <v>68</v>
      </c>
      <c r="N22" s="16" t="s">
        <v>68</v>
      </c>
      <c r="O22" s="17" t="str">
        <f>VLOOKUP(N22,'Micromarket Base Price'!A:C,3,0)</f>
        <v>East</v>
      </c>
      <c r="P22" s="17">
        <f>VLOOKUP(N22,'Micromarket Base Price'!A:B,2,0)</f>
        <v>3500</v>
      </c>
      <c r="Q22" s="20">
        <f>VLOOKUP(B22,'Upcoming project'!C:Z,24,0)</f>
        <v>15.49</v>
      </c>
      <c r="R22" s="17" t="str">
        <f>VLOOKUP(B22,Other!A:E,5,0)</f>
        <v>Not Available</v>
      </c>
      <c r="S22" s="16">
        <v>182.0</v>
      </c>
      <c r="T22" s="21">
        <f t="shared" si="1"/>
        <v>1.000623701</v>
      </c>
      <c r="U22" s="20">
        <f t="shared" si="2"/>
        <v>11.74951582</v>
      </c>
      <c r="V22" s="17">
        <f t="shared" ref="V22:V24" si="7">W22*0.000247105</f>
        <v>15.49966113</v>
      </c>
      <c r="W22" s="17">
        <f>iferror(VLOOKUP(B22,Scrap!C$2:X$328,21,0),"")</f>
        <v>62725</v>
      </c>
      <c r="X22" s="17"/>
      <c r="Y22" s="17"/>
      <c r="Z22" s="16" t="s">
        <v>57</v>
      </c>
      <c r="AA22" s="20"/>
      <c r="AB22" s="16" t="s">
        <v>69</v>
      </c>
      <c r="AC22" s="16">
        <v>10.4</v>
      </c>
      <c r="AD22" s="17"/>
      <c r="AE22" s="17"/>
      <c r="AF22" s="17"/>
      <c r="AG22" s="17"/>
      <c r="AH22" s="17"/>
      <c r="AI22" s="17"/>
      <c r="AJ22" s="17"/>
      <c r="AK22" s="17"/>
      <c r="AL22" s="17"/>
      <c r="AM22" s="17"/>
    </row>
    <row r="23">
      <c r="A23" s="15">
        <f t="shared" si="3"/>
        <v>21</v>
      </c>
      <c r="B23" s="16" t="s">
        <v>132</v>
      </c>
      <c r="C23" s="16" t="s">
        <v>133</v>
      </c>
      <c r="D23" s="22">
        <f>VLOOKUP(B23,Price!B:G,6,0)</f>
        <v>4400</v>
      </c>
      <c r="E23" s="16" t="s">
        <v>37</v>
      </c>
      <c r="F23" s="17" t="str">
        <f>IFERROR(VLOOKUP(C23,'TruEstate Projects '!A:B,2,0),"No")</f>
        <v>Yes</v>
      </c>
      <c r="G23" s="18">
        <v>44348.0</v>
      </c>
      <c r="H23" s="19">
        <v>46174.0</v>
      </c>
      <c r="I23" s="16" t="s">
        <v>38</v>
      </c>
      <c r="J23" s="17"/>
      <c r="K23" s="17" t="str">
        <f>VLOOKUP(B23,'RERA Number with Developer Name'!A$2:B$554,2,0)</f>
        <v>KNS</v>
      </c>
      <c r="L23" s="17" t="str">
        <f>VLOOKUP(K23,'Developer Tier'!A:B,2,0)</f>
        <v>C</v>
      </c>
      <c r="M23" s="16" t="s">
        <v>110</v>
      </c>
      <c r="N23" s="28" t="s">
        <v>110</v>
      </c>
      <c r="O23" s="17" t="str">
        <f>VLOOKUP(N23,'Micromarket Base Price'!A:C,3,0)</f>
        <v>#N/A</v>
      </c>
      <c r="P23" s="17" t="str">
        <f>VLOOKUP(N23,'Micromarket Base Price'!A:B,2,0)</f>
        <v>#N/A</v>
      </c>
      <c r="Q23" s="20">
        <f>VLOOKUP(B23,'Upcoming project'!C:Z,24,0)</f>
        <v>14.299</v>
      </c>
      <c r="R23" s="17" t="str">
        <f>VLOOKUP(B23,Other!A:E,5,0)</f>
        <v>Not Available</v>
      </c>
      <c r="S23" s="16">
        <v>251.0</v>
      </c>
      <c r="T23" s="21">
        <f t="shared" si="1"/>
        <v>0.0001119826841</v>
      </c>
      <c r="U23" s="20">
        <f t="shared" si="2"/>
        <v>17.55367508</v>
      </c>
      <c r="V23" s="17">
        <f t="shared" si="7"/>
        <v>0.0016012404</v>
      </c>
      <c r="W23" s="15">
        <v>6.48</v>
      </c>
      <c r="X23" s="17"/>
      <c r="Y23" s="17"/>
      <c r="Z23" s="16" t="s">
        <v>57</v>
      </c>
      <c r="AA23" s="20"/>
      <c r="AB23" s="17"/>
      <c r="AC23" s="17"/>
      <c r="AD23" s="17"/>
      <c r="AE23" s="17"/>
      <c r="AF23" s="17"/>
      <c r="AG23" s="17"/>
      <c r="AH23" s="17"/>
      <c r="AI23" s="17"/>
      <c r="AJ23" s="17"/>
      <c r="AK23" s="17"/>
      <c r="AL23" s="17"/>
      <c r="AM23" s="17"/>
    </row>
    <row r="24">
      <c r="A24" s="15">
        <f t="shared" si="3"/>
        <v>22</v>
      </c>
      <c r="B24" s="16" t="s">
        <v>134</v>
      </c>
      <c r="C24" s="16" t="s">
        <v>135</v>
      </c>
      <c r="D24" s="22">
        <f>VLOOKUP(B24,Price!B:G,6,0)</f>
        <v>3600</v>
      </c>
      <c r="E24" s="16" t="s">
        <v>37</v>
      </c>
      <c r="F24" s="17" t="str">
        <f>IFERROR(VLOOKUP(C24,'TruEstate Projects '!A:B,2,0),"No")</f>
        <v>Yes</v>
      </c>
      <c r="G24" s="18">
        <v>44896.0</v>
      </c>
      <c r="H24" s="19">
        <v>46357.0</v>
      </c>
      <c r="I24" s="16" t="s">
        <v>38</v>
      </c>
      <c r="J24" s="16" t="s">
        <v>39</v>
      </c>
      <c r="K24" s="17" t="str">
        <f>VLOOKUP(B24,'RERA Number with Developer Name'!A$2:B$554,2,0)</f>
        <v>Concorde</v>
      </c>
      <c r="L24" s="17" t="str">
        <f>VLOOKUP(K24,'Developer Tier'!A:B,2,0)</f>
        <v>B</v>
      </c>
      <c r="M24" s="16" t="s">
        <v>136</v>
      </c>
      <c r="N24" s="16" t="s">
        <v>68</v>
      </c>
      <c r="O24" s="17" t="str">
        <f>VLOOKUP(N24,'Micromarket Base Price'!A:C,3,0)</f>
        <v>East</v>
      </c>
      <c r="P24" s="17">
        <f>VLOOKUP(N24,'Micromarket Base Price'!A:B,2,0)</f>
        <v>3500</v>
      </c>
      <c r="Q24" s="20">
        <f>VLOOKUP(B24,'Upcoming project'!C:Z,24,0)</f>
        <v>21.66</v>
      </c>
      <c r="R24" s="17" t="str">
        <f>VLOOKUP(B24,Other!A:E,5,0)</f>
        <v>Not Available</v>
      </c>
      <c r="S24" s="16">
        <v>306.0</v>
      </c>
      <c r="T24" s="21">
        <f t="shared" si="1"/>
        <v>0.000120928578</v>
      </c>
      <c r="U24" s="20">
        <f t="shared" si="2"/>
        <v>14.12742382</v>
      </c>
      <c r="V24" s="17">
        <f t="shared" si="7"/>
        <v>0.002619313</v>
      </c>
      <c r="W24" s="15">
        <v>10.6</v>
      </c>
      <c r="X24" s="17"/>
      <c r="Y24" s="17"/>
      <c r="Z24" s="16" t="s">
        <v>57</v>
      </c>
      <c r="AA24" s="20"/>
      <c r="AB24" s="16" t="s">
        <v>69</v>
      </c>
      <c r="AC24" s="16">
        <v>34.55</v>
      </c>
      <c r="AD24" s="17"/>
      <c r="AE24" s="17"/>
      <c r="AF24" s="17"/>
      <c r="AG24" s="17"/>
      <c r="AH24" s="17"/>
      <c r="AI24" s="17"/>
      <c r="AJ24" s="17"/>
      <c r="AK24" s="17"/>
      <c r="AL24" s="17"/>
      <c r="AM24" s="17"/>
    </row>
    <row r="25" ht="12.75" customHeight="1">
      <c r="A25" s="15">
        <f t="shared" si="3"/>
        <v>23</v>
      </c>
      <c r="B25" s="16" t="s">
        <v>137</v>
      </c>
      <c r="C25" s="16" t="s">
        <v>138</v>
      </c>
      <c r="D25" s="17">
        <f>VLOOKUP(B25,Price!B:G,6,0)</f>
        <v>3000</v>
      </c>
      <c r="E25" s="16" t="s">
        <v>37</v>
      </c>
      <c r="F25" s="17" t="str">
        <f>IFERROR(VLOOKUP(C25,'TruEstate Projects '!A:B,2,0),"No")</f>
        <v>Yes</v>
      </c>
      <c r="G25" s="29" t="s">
        <v>139</v>
      </c>
      <c r="H25" s="19">
        <v>45627.0</v>
      </c>
      <c r="I25" s="16" t="s">
        <v>38</v>
      </c>
      <c r="J25" s="16" t="s">
        <v>39</v>
      </c>
      <c r="K25" s="16" t="s">
        <v>140</v>
      </c>
      <c r="L25" s="17" t="str">
        <f>VLOOKUP(K25,'Developer Tier'!A:B,2,0)</f>
        <v>D</v>
      </c>
      <c r="M25" s="16" t="s">
        <v>40</v>
      </c>
      <c r="N25" s="16" t="s">
        <v>40</v>
      </c>
      <c r="O25" s="17" t="str">
        <f>VLOOKUP(N25,'Micromarket Base Price'!A:C,3,0)</f>
        <v>north</v>
      </c>
      <c r="P25" s="17">
        <f>VLOOKUP(N25,'Micromarket Base Price'!A:B,2,0)</f>
        <v>4000</v>
      </c>
      <c r="Q25" s="25">
        <f>7790*0.000247105</f>
        <v>1.92494795</v>
      </c>
      <c r="R25" s="17" t="str">
        <f>VLOOKUP(B25,Other!A:E,5,0)</f>
        <v>Not Available</v>
      </c>
      <c r="S25" s="24">
        <v>29.0</v>
      </c>
      <c r="T25" s="21">
        <f t="shared" si="1"/>
        <v>0.5350794031</v>
      </c>
      <c r="U25" s="20">
        <f t="shared" si="2"/>
        <v>15.06534242</v>
      </c>
      <c r="V25" s="15">
        <v>1.03</v>
      </c>
      <c r="W25" s="17" t="str">
        <f>VLOOKUP(B25,'New Data'!C:X,22,0)</f>
        <v>#N/A</v>
      </c>
      <c r="X25" s="17"/>
      <c r="Y25" s="17"/>
      <c r="Z25" s="16" t="s">
        <v>57</v>
      </c>
      <c r="AA25" s="20"/>
      <c r="AB25" s="16" t="s">
        <v>141</v>
      </c>
      <c r="AC25" s="16">
        <v>33.23</v>
      </c>
      <c r="AD25" s="17"/>
      <c r="AE25" s="17"/>
      <c r="AF25" s="17"/>
      <c r="AG25" s="17"/>
      <c r="AH25" s="17"/>
      <c r="AI25" s="17"/>
      <c r="AJ25" s="17"/>
      <c r="AK25" s="17"/>
      <c r="AL25" s="17"/>
      <c r="AM25" s="17"/>
    </row>
    <row r="26">
      <c r="A26" s="15">
        <f t="shared" si="3"/>
        <v>24</v>
      </c>
      <c r="B26" s="16" t="s">
        <v>142</v>
      </c>
      <c r="C26" s="16" t="s">
        <v>143</v>
      </c>
      <c r="D26" s="17">
        <f>VLOOKUP(B26,Price!B:G,6,0)</f>
        <v>4000</v>
      </c>
      <c r="E26" s="16" t="s">
        <v>37</v>
      </c>
      <c r="F26" s="17" t="str">
        <f>IFERROR(VLOOKUP(C26,'TruEstate Projects '!A:B,2,0),"No")</f>
        <v>Yes</v>
      </c>
      <c r="G26" s="18">
        <v>45352.0</v>
      </c>
      <c r="H26" s="19">
        <v>46357.0</v>
      </c>
      <c r="I26" s="16" t="s">
        <v>38</v>
      </c>
      <c r="J26" s="16" t="s">
        <v>39</v>
      </c>
      <c r="K26" s="17" t="str">
        <f>VLOOKUP(B26,'RERA Number with Developer Name'!A$2:B$554,2,0)</f>
        <v>Guru Punvaanii</v>
      </c>
      <c r="L26" s="17" t="str">
        <f>VLOOKUP(K26,'Developer Tier'!A:B,2,0)</f>
        <v>C</v>
      </c>
      <c r="M26" s="16" t="s">
        <v>116</v>
      </c>
      <c r="N26" s="15" t="s">
        <v>90</v>
      </c>
      <c r="O26" s="17" t="str">
        <f>VLOOKUP(N26,'Micromarket Base Price'!A:C,3,0)</f>
        <v>West</v>
      </c>
      <c r="P26" s="17" t="str">
        <f>VLOOKUP(N26,'Micromarket Base Price'!A:B,2,0)</f>
        <v/>
      </c>
      <c r="Q26" s="20">
        <f>VLOOKUP(B26,'Upcoming project'!C:Z,24,0)</f>
        <v>13.52</v>
      </c>
      <c r="R26" s="17" t="str">
        <f>VLOOKUP(B26,Other!A:E,5,0)</f>
        <v>Not Available</v>
      </c>
      <c r="S26" s="16">
        <v>191.0</v>
      </c>
      <c r="T26" s="21">
        <f t="shared" si="1"/>
        <v>1.000354879</v>
      </c>
      <c r="U26" s="20">
        <f t="shared" si="2"/>
        <v>14.12721893</v>
      </c>
      <c r="V26" s="17">
        <f>W26*0.000247105</f>
        <v>13.52479797</v>
      </c>
      <c r="W26" s="17">
        <f>iferror(VLOOKUP(B26,Scrap!C$2:X$328,21,0),"")</f>
        <v>54733</v>
      </c>
      <c r="X26" s="17"/>
      <c r="Y26" s="17"/>
      <c r="Z26" s="16" t="s">
        <v>57</v>
      </c>
      <c r="AA26" s="20"/>
      <c r="AB26" s="16" t="s">
        <v>117</v>
      </c>
      <c r="AC26" s="16">
        <v>15.63</v>
      </c>
      <c r="AD26" s="17"/>
      <c r="AE26" s="17"/>
      <c r="AF26" s="17"/>
      <c r="AG26" s="17"/>
      <c r="AH26" s="17"/>
      <c r="AI26" s="17"/>
      <c r="AJ26" s="17"/>
      <c r="AK26" s="17"/>
      <c r="AL26" s="17"/>
      <c r="AM26" s="17"/>
    </row>
    <row r="27">
      <c r="A27" s="15">
        <f t="shared" si="3"/>
        <v>25</v>
      </c>
      <c r="B27" s="16" t="s">
        <v>144</v>
      </c>
      <c r="C27" s="16" t="s">
        <v>145</v>
      </c>
      <c r="D27" s="22">
        <f>VLOOKUP(B27,Price!B:G,6,0)</f>
        <v>4244</v>
      </c>
      <c r="E27" s="16" t="s">
        <v>37</v>
      </c>
      <c r="F27" s="17" t="str">
        <f>IFERROR(VLOOKUP(C27,'TruEstate Projects '!A:B,2,0),"No")</f>
        <v>Yes</v>
      </c>
      <c r="G27" s="18">
        <v>44593.0</v>
      </c>
      <c r="H27" s="19">
        <v>46357.0</v>
      </c>
      <c r="I27" s="16" t="s">
        <v>38</v>
      </c>
      <c r="J27" s="16" t="s">
        <v>123</v>
      </c>
      <c r="K27" s="17" t="str">
        <f>VLOOKUP(B27,'RERA Number with Developer Name'!A$2:B$554,2,0)</f>
        <v>Goyal</v>
      </c>
      <c r="L27" s="17" t="str">
        <f>VLOOKUP(K27,'Developer Tier'!A:B,2,0)</f>
        <v>A</v>
      </c>
      <c r="M27" s="16" t="s">
        <v>40</v>
      </c>
      <c r="N27" s="16" t="s">
        <v>40</v>
      </c>
      <c r="O27" s="17" t="str">
        <f>VLOOKUP(N27,'Micromarket Base Price'!A:C,3,0)</f>
        <v>north</v>
      </c>
      <c r="P27" s="17">
        <f>VLOOKUP(N27,'Micromarket Base Price'!A:B,2,0)</f>
        <v>4000</v>
      </c>
      <c r="Q27" s="20">
        <f>VLOOKUP(B27,'Upcoming project'!C:Z,24,0)</f>
        <v>38.41</v>
      </c>
      <c r="R27" s="17" t="str">
        <f>VLOOKUP(B27,Other!A:E,5,0)</f>
        <v>Not Available</v>
      </c>
      <c r="S27" s="16">
        <v>493.0</v>
      </c>
      <c r="T27" s="21">
        <f t="shared" si="1"/>
        <v>0.5303306431</v>
      </c>
      <c r="U27" s="20">
        <f t="shared" si="2"/>
        <v>12.83519917</v>
      </c>
      <c r="V27" s="15">
        <v>20.37</v>
      </c>
      <c r="W27" s="17" t="str">
        <f>VLOOKUP(B27,'New Data'!C:X,22,0)</f>
        <v>#N/A</v>
      </c>
      <c r="X27" s="17"/>
      <c r="Y27" s="17"/>
      <c r="Z27" s="16" t="s">
        <v>57</v>
      </c>
      <c r="AA27" s="20"/>
      <c r="AB27" s="16" t="s">
        <v>117</v>
      </c>
      <c r="AC27" s="16">
        <v>1871.01</v>
      </c>
      <c r="AD27" s="17"/>
      <c r="AE27" s="17"/>
      <c r="AF27" s="17"/>
      <c r="AG27" s="17"/>
      <c r="AH27" s="17"/>
      <c r="AI27" s="17"/>
      <c r="AJ27" s="17"/>
      <c r="AK27" s="17"/>
      <c r="AL27" s="17"/>
      <c r="AM27" s="17"/>
    </row>
    <row r="28">
      <c r="A28" s="15">
        <f t="shared" si="3"/>
        <v>26</v>
      </c>
      <c r="B28" s="16" t="s">
        <v>146</v>
      </c>
      <c r="C28" s="16" t="s">
        <v>147</v>
      </c>
      <c r="D28" s="22">
        <f>VLOOKUP(B28,Price!B:G,6,0)</f>
        <v>5500</v>
      </c>
      <c r="E28" s="16" t="s">
        <v>37</v>
      </c>
      <c r="F28" s="17" t="str">
        <f>IFERROR(VLOOKUP(C28,'TruEstate Projects '!A:B,2,0),"No")</f>
        <v>No</v>
      </c>
      <c r="G28" s="29">
        <v>44713.0</v>
      </c>
      <c r="H28" s="19">
        <v>44896.0</v>
      </c>
      <c r="I28" s="16" t="s">
        <v>72</v>
      </c>
      <c r="J28" s="16" t="s">
        <v>39</v>
      </c>
      <c r="K28" s="17" t="str">
        <f>VLOOKUP(B28,'RERA Number with Developer Name'!A$2:B$554,2,0)</f>
        <v>Prestige</v>
      </c>
      <c r="L28" s="17" t="str">
        <f>VLOOKUP(K28,'Developer Tier'!A$2:B$267,2,0)</f>
        <v>A</v>
      </c>
      <c r="M28" s="16" t="s">
        <v>40</v>
      </c>
      <c r="N28" s="16" t="s">
        <v>40</v>
      </c>
      <c r="O28" s="17" t="str">
        <f>VLOOKUP(N28,'Micromarket Base Price'!A:C,3,0)</f>
        <v>north</v>
      </c>
      <c r="P28" s="17">
        <f>VLOOKUP(N28,'Micromarket Base Price'!A:B,2,0)</f>
        <v>4000</v>
      </c>
      <c r="Q28" s="20">
        <f>VLOOKUP(B28,'Upcoming project'!C:Z,24,0)</f>
        <v>28</v>
      </c>
      <c r="R28" s="17" t="str">
        <f>VLOOKUP(B28,Other!A:E,5,0)</f>
        <v>Not Available</v>
      </c>
      <c r="S28" s="16">
        <v>468.0</v>
      </c>
      <c r="T28" s="21">
        <f t="shared" si="1"/>
        <v>0.7857142857</v>
      </c>
      <c r="U28" s="20">
        <f t="shared" si="2"/>
        <v>16.71428571</v>
      </c>
      <c r="V28" s="15">
        <v>22.0</v>
      </c>
      <c r="W28" s="17" t="str">
        <f>VLOOKUP(B28,'New Data'!C:X,22,0)</f>
        <v>#N/A</v>
      </c>
      <c r="X28" s="17"/>
      <c r="Y28" s="17"/>
      <c r="Z28" s="17"/>
      <c r="AA28" s="20"/>
      <c r="AB28" s="17"/>
      <c r="AC28" s="17"/>
      <c r="AD28" s="17"/>
      <c r="AE28" s="17"/>
      <c r="AF28" s="17"/>
      <c r="AG28" s="17"/>
      <c r="AH28" s="17"/>
      <c r="AI28" s="17"/>
      <c r="AJ28" s="17"/>
      <c r="AK28" s="17"/>
      <c r="AL28" s="17"/>
      <c r="AM28" s="17"/>
    </row>
    <row r="29">
      <c r="A29" s="15">
        <f t="shared" si="3"/>
        <v>27</v>
      </c>
      <c r="B29" s="16" t="s">
        <v>148</v>
      </c>
      <c r="C29" s="16" t="s">
        <v>149</v>
      </c>
      <c r="D29" s="15">
        <v>10900.0</v>
      </c>
      <c r="E29" s="16" t="s">
        <v>48</v>
      </c>
      <c r="F29" s="17" t="str">
        <f>IFERROR(VLOOKUP(C29,'TruEstate Projects '!A:B,2,0),"No")</f>
        <v>No</v>
      </c>
      <c r="G29" s="18" t="str">
        <f>VLOOKUP(B29,'New Data'!C:AC,26,0)</f>
        <v>#N/A</v>
      </c>
      <c r="H29" s="30" t="str">
        <f>VLOOKUP(B29,'New Data'!C:AC,26,0)</f>
        <v>#N/A</v>
      </c>
      <c r="I29" s="16" t="s">
        <v>150</v>
      </c>
      <c r="J29" s="17"/>
      <c r="K29" s="16" t="s">
        <v>151</v>
      </c>
      <c r="L29" s="17" t="str">
        <f>VLOOKUP(K29,'Developer Tier'!A$2:B$267,2,0)</f>
        <v>B</v>
      </c>
      <c r="M29" s="16" t="s">
        <v>152</v>
      </c>
      <c r="N29" s="15" t="s">
        <v>152</v>
      </c>
      <c r="O29" s="17" t="str">
        <f>VLOOKUP(N29,'Micromarket Base Price'!A:C,3,0)</f>
        <v>East</v>
      </c>
      <c r="P29" s="17">
        <f>VLOOKUP(N29,'Micromarket Base Price'!A:B,2,0)</f>
        <v>3500</v>
      </c>
      <c r="Q29" s="20" t="str">
        <f>VLOOKUP(B29,'New Data'!C:V,20,0)</f>
        <v>#N/A</v>
      </c>
      <c r="R29" s="17" t="str">
        <f>VLOOKUP(B29,Other!A:E,5,0)</f>
        <v>#N/A</v>
      </c>
      <c r="S29" s="16">
        <v>1000.0</v>
      </c>
      <c r="T29" s="21" t="str">
        <f t="shared" si="1"/>
        <v>#N/A</v>
      </c>
      <c r="U29" s="20" t="str">
        <f t="shared" si="2"/>
        <v>#N/A</v>
      </c>
      <c r="V29" s="17" t="str">
        <f t="shared" ref="V29:V34" si="8">W29*0.000247105</f>
        <v>#N/A</v>
      </c>
      <c r="W29" s="17" t="str">
        <f>VLOOKUP(B29,'New Data'!C:X,22,0)</f>
        <v>#N/A</v>
      </c>
      <c r="X29" s="17"/>
      <c r="Y29" s="17"/>
      <c r="Z29" s="17"/>
      <c r="AA29" s="20"/>
      <c r="AB29" s="17"/>
      <c r="AC29" s="17"/>
      <c r="AD29" s="17"/>
      <c r="AE29" s="17"/>
      <c r="AF29" s="17"/>
      <c r="AG29" s="17"/>
      <c r="AH29" s="17"/>
      <c r="AI29" s="17"/>
      <c r="AJ29" s="17"/>
      <c r="AK29" s="17"/>
      <c r="AL29" s="17"/>
      <c r="AM29" s="17"/>
    </row>
    <row r="30">
      <c r="A30" s="15">
        <f t="shared" si="3"/>
        <v>28</v>
      </c>
      <c r="B30" s="16" t="s">
        <v>153</v>
      </c>
      <c r="C30" s="16" t="s">
        <v>154</v>
      </c>
      <c r="D30" s="17">
        <f>VLOOKUP(B30,Price!B:G,6,0)</f>
        <v>4400</v>
      </c>
      <c r="E30" s="16" t="s">
        <v>37</v>
      </c>
      <c r="F30" s="17" t="str">
        <f>IFERROR(VLOOKUP(C30,'TruEstate Projects '!A:B,2,0),"No")</f>
        <v>Yes</v>
      </c>
      <c r="G30" s="18">
        <v>45474.0</v>
      </c>
      <c r="H30" s="19">
        <v>46143.0</v>
      </c>
      <c r="I30" s="15" t="s">
        <v>38</v>
      </c>
      <c r="J30" s="16" t="s">
        <v>39</v>
      </c>
      <c r="K30" s="17" t="str">
        <f>VLOOKUP(B30,'RERA Number with Developer Name'!A$2:B$554,2,0)</f>
        <v>KNS</v>
      </c>
      <c r="L30" s="17" t="str">
        <f>VLOOKUP(K30,'Developer Tier'!A:B,2,0)</f>
        <v>C</v>
      </c>
      <c r="M30" s="16" t="s">
        <v>155</v>
      </c>
      <c r="N30" s="28" t="s">
        <v>110</v>
      </c>
      <c r="O30" s="17" t="str">
        <f>VLOOKUP(N30,'Micromarket Base Price'!A:C,3,0)</f>
        <v>#N/A</v>
      </c>
      <c r="P30" s="17" t="str">
        <f>VLOOKUP(N30,'Micromarket Base Price'!A:B,2,0)</f>
        <v>#N/A</v>
      </c>
      <c r="Q30" s="20">
        <f>VLOOKUP(B30,'Upcoming project'!C:Z,24,0)</f>
        <v>17</v>
      </c>
      <c r="R30" s="17" t="str">
        <f>VLOOKUP(B30,Other!A:E,5,0)</f>
        <v>Not Available</v>
      </c>
      <c r="S30" s="16">
        <v>199.0</v>
      </c>
      <c r="T30" s="21">
        <f t="shared" si="1"/>
        <v>1.003318978</v>
      </c>
      <c r="U30" s="20">
        <f t="shared" si="2"/>
        <v>11.70588235</v>
      </c>
      <c r="V30" s="17">
        <f t="shared" si="8"/>
        <v>17.05642263</v>
      </c>
      <c r="W30" s="17">
        <f>iferror(VLOOKUP(B30,Scrap!C$2:X$328,21,0),"")</f>
        <v>69025</v>
      </c>
      <c r="X30" s="17"/>
      <c r="Y30" s="17"/>
      <c r="Z30" s="16" t="s">
        <v>57</v>
      </c>
      <c r="AA30" s="20"/>
      <c r="AB30" s="16" t="s">
        <v>117</v>
      </c>
      <c r="AC30" s="16">
        <v>34.88</v>
      </c>
      <c r="AD30" s="17"/>
      <c r="AE30" s="17"/>
      <c r="AF30" s="17"/>
      <c r="AG30" s="17"/>
      <c r="AH30" s="17"/>
      <c r="AI30" s="17"/>
      <c r="AJ30" s="17"/>
      <c r="AK30" s="17"/>
      <c r="AL30" s="17"/>
      <c r="AM30" s="17"/>
    </row>
    <row r="31">
      <c r="A31" s="15">
        <f t="shared" si="3"/>
        <v>29</v>
      </c>
      <c r="B31" s="16" t="s">
        <v>156</v>
      </c>
      <c r="C31" s="16" t="s">
        <v>157</v>
      </c>
      <c r="D31" s="22">
        <f>VLOOKUP(B31,Price!B:G,6,0)</f>
        <v>5200</v>
      </c>
      <c r="E31" s="16" t="s">
        <v>37</v>
      </c>
      <c r="F31" s="17" t="str">
        <f>IFERROR(VLOOKUP(C31,'TruEstate Projects '!A:B,2,0),"No")</f>
        <v>Yes</v>
      </c>
      <c r="G31" s="18">
        <v>44600.0</v>
      </c>
      <c r="H31" s="19">
        <v>45261.0</v>
      </c>
      <c r="I31" s="16" t="s">
        <v>72</v>
      </c>
      <c r="J31" s="16" t="s">
        <v>39</v>
      </c>
      <c r="K31" s="17" t="str">
        <f>VLOOKUP(B31,'RERA Number with Developer Name'!A$2:B$554,2,0)</f>
        <v>Pride</v>
      </c>
      <c r="L31" s="17" t="str">
        <f>VLOOKUP(K31,'Developer Tier'!A:B,2,0)</f>
        <v>C</v>
      </c>
      <c r="M31" s="16" t="s">
        <v>158</v>
      </c>
      <c r="N31" s="16" t="s">
        <v>159</v>
      </c>
      <c r="O31" s="17" t="str">
        <f>VLOOKUP(N31,'Micromarket Base Price'!A:C,3,0)</f>
        <v>South</v>
      </c>
      <c r="P31" s="17">
        <f>VLOOKUP(N31,'Micromarket Base Price'!A:B,2,0)</f>
        <v>500</v>
      </c>
      <c r="Q31" s="25">
        <v>20.94</v>
      </c>
      <c r="R31" s="17" t="str">
        <f>VLOOKUP(B31,Other!A:E,5,0)</f>
        <v>Not Available</v>
      </c>
      <c r="S31" s="15">
        <v>294.0</v>
      </c>
      <c r="T31" s="21">
        <f t="shared" si="1"/>
        <v>1.000468434</v>
      </c>
      <c r="U31" s="20">
        <f t="shared" si="2"/>
        <v>14.04011461</v>
      </c>
      <c r="V31" s="17">
        <f t="shared" si="8"/>
        <v>20.94980901</v>
      </c>
      <c r="W31" s="17">
        <f>iferror(VLOOKUP(B31,Scrap!C$2:X$328,21,0),"")</f>
        <v>84781</v>
      </c>
      <c r="X31" s="17"/>
      <c r="Y31" s="17"/>
      <c r="Z31" s="16" t="s">
        <v>57</v>
      </c>
      <c r="AA31" s="20"/>
      <c r="AB31" s="16" t="s">
        <v>160</v>
      </c>
      <c r="AC31" s="16">
        <v>19.26</v>
      </c>
      <c r="AD31" s="17"/>
      <c r="AE31" s="17"/>
      <c r="AF31" s="17"/>
      <c r="AG31" s="17"/>
      <c r="AH31" s="17"/>
      <c r="AI31" s="17"/>
      <c r="AJ31" s="17"/>
      <c r="AK31" s="17"/>
      <c r="AL31" s="17"/>
      <c r="AM31" s="17"/>
    </row>
    <row r="32">
      <c r="A32" s="15">
        <f t="shared" si="3"/>
        <v>30</v>
      </c>
      <c r="B32" s="16" t="s">
        <v>161</v>
      </c>
      <c r="C32" s="16" t="s">
        <v>162</v>
      </c>
      <c r="D32" s="15">
        <v>14500.0</v>
      </c>
      <c r="E32" s="16" t="s">
        <v>48</v>
      </c>
      <c r="F32" s="17" t="str">
        <f>IFERROR(VLOOKUP(C32,'TruEstate Projects '!A:B,2,0),"No")</f>
        <v>No</v>
      </c>
      <c r="G32" s="18" t="str">
        <f>VLOOKUP(B32,'New Data'!C:AC,26,0)</f>
        <v>15-11-2022</v>
      </c>
      <c r="H32" s="30" t="str">
        <f>VLOOKUP(B32,'New Data'!C:AC,27,0)</f>
        <v>31-12-2026</v>
      </c>
      <c r="I32" s="16" t="s">
        <v>38</v>
      </c>
      <c r="J32" s="16" t="s">
        <v>39</v>
      </c>
      <c r="K32" s="16" t="s">
        <v>163</v>
      </c>
      <c r="L32" s="17" t="str">
        <f>VLOOKUP(K32,'Developer Tier'!A$2:B$267,2,0)</f>
        <v>#N/A</v>
      </c>
      <c r="M32" s="17"/>
      <c r="N32" s="15" t="s">
        <v>164</v>
      </c>
      <c r="O32" s="17" t="str">
        <f>VLOOKUP(N32,'Micromarket Base Price'!A:C,3,0)</f>
        <v>East</v>
      </c>
      <c r="P32" s="17">
        <f>VLOOKUP(N32,'Micromarket Base Price'!A:B,2,0)</f>
        <v>8500</v>
      </c>
      <c r="Q32" s="20">
        <f>VLOOKUP(B32,'New Data'!C:V,20,0)</f>
        <v>2.40284902</v>
      </c>
      <c r="R32" s="17" t="str">
        <f>VLOOKUP(B32,Other!A:E,5,0)</f>
        <v>Not Available</v>
      </c>
      <c r="S32" s="23">
        <f>VLOOKUP(B32,'New Data'!C:Y,23,0)</f>
        <v>174</v>
      </c>
      <c r="T32" s="21">
        <f t="shared" si="1"/>
        <v>0.757918552</v>
      </c>
      <c r="U32" s="20">
        <f t="shared" si="2"/>
        <v>72.4140379</v>
      </c>
      <c r="V32" s="17">
        <f t="shared" si="8"/>
        <v>1.82116385</v>
      </c>
      <c r="W32" s="17">
        <f>VLOOKUP(B32,'New Data'!C:X,22,0)</f>
        <v>7370</v>
      </c>
      <c r="X32" s="17"/>
      <c r="Y32" s="17"/>
      <c r="Z32" s="17"/>
      <c r="AA32" s="20"/>
      <c r="AB32" s="17"/>
      <c r="AC32" s="17"/>
      <c r="AD32" s="17"/>
      <c r="AE32" s="17"/>
      <c r="AF32" s="17"/>
      <c r="AG32" s="17"/>
      <c r="AH32" s="17"/>
      <c r="AI32" s="17"/>
      <c r="AJ32" s="17"/>
      <c r="AK32" s="17"/>
      <c r="AL32" s="17"/>
      <c r="AM32" s="17"/>
    </row>
    <row r="33">
      <c r="A33" s="15">
        <f t="shared" si="3"/>
        <v>31</v>
      </c>
      <c r="B33" s="16" t="s">
        <v>165</v>
      </c>
      <c r="C33" s="16" t="s">
        <v>166</v>
      </c>
      <c r="D33" s="22">
        <f>VLOOKUP(B33,Price!B:G,6,0)</f>
        <v>5416</v>
      </c>
      <c r="E33" s="16" t="s">
        <v>37</v>
      </c>
      <c r="F33" s="17" t="str">
        <f>IFERROR(VLOOKUP(C33,'TruEstate Projects '!A:B,2,0),"No")</f>
        <v>Yes</v>
      </c>
      <c r="G33" s="18">
        <v>45323.0</v>
      </c>
      <c r="H33" s="19">
        <v>46357.0</v>
      </c>
      <c r="I33" s="31" t="s">
        <v>38</v>
      </c>
      <c r="J33" s="16" t="s">
        <v>39</v>
      </c>
      <c r="K33" s="17" t="str">
        <f>VLOOKUP(B33,'RERA Number with Developer Name'!A$2:B$554,2,0)</f>
        <v>Address Maker</v>
      </c>
      <c r="L33" s="17" t="str">
        <f>VLOOKUP(K33,'Developer Tier'!A:B,2,0)</f>
        <v>B</v>
      </c>
      <c r="M33" s="16" t="s">
        <v>60</v>
      </c>
      <c r="N33" s="16" t="s">
        <v>60</v>
      </c>
      <c r="O33" s="17" t="str">
        <f>VLOOKUP(N33,'Micromarket Base Price'!A:C,3,0)</f>
        <v>South</v>
      </c>
      <c r="P33" s="17">
        <f>VLOOKUP(N33,'Micromarket Base Price'!A:B,2,0)</f>
        <v>1800</v>
      </c>
      <c r="Q33" s="25">
        <v>49.0</v>
      </c>
      <c r="R33" s="17" t="str">
        <f>VLOOKUP(B33,Other!A:E,5,0)</f>
        <v>Not Available</v>
      </c>
      <c r="S33" s="24">
        <v>712.0</v>
      </c>
      <c r="T33" s="21">
        <f t="shared" si="1"/>
        <v>0.2709178533</v>
      </c>
      <c r="U33" s="20">
        <f t="shared" si="2"/>
        <v>14.53061224</v>
      </c>
      <c r="V33" s="17">
        <f t="shared" si="8"/>
        <v>13.27497481</v>
      </c>
      <c r="W33" s="17">
        <f>iferror(VLOOKUP(B33,Scrap!C$2:X$328,21,0),"")</f>
        <v>53722</v>
      </c>
      <c r="X33" s="17"/>
      <c r="Y33" s="17"/>
      <c r="Z33" s="16" t="s">
        <v>57</v>
      </c>
      <c r="AA33" s="20"/>
      <c r="AB33" s="16" t="s">
        <v>99</v>
      </c>
      <c r="AC33" s="16">
        <v>30.18</v>
      </c>
      <c r="AD33" s="17"/>
      <c r="AE33" s="17"/>
      <c r="AF33" s="17"/>
      <c r="AG33" s="17"/>
      <c r="AH33" s="17"/>
      <c r="AI33" s="17"/>
      <c r="AJ33" s="17"/>
      <c r="AK33" s="17"/>
      <c r="AL33" s="17"/>
      <c r="AM33" s="17"/>
    </row>
    <row r="34">
      <c r="A34" s="15">
        <f t="shared" si="3"/>
        <v>32</v>
      </c>
      <c r="B34" s="16" t="s">
        <v>167</v>
      </c>
      <c r="C34" s="16" t="s">
        <v>168</v>
      </c>
      <c r="D34" s="22">
        <f>VLOOKUP(B34,Price!B:G,6,0)</f>
        <v>4500</v>
      </c>
      <c r="E34" s="16" t="s">
        <v>37</v>
      </c>
      <c r="F34" s="17" t="str">
        <f>IFERROR(VLOOKUP(C34,'TruEstate Projects '!A:B,2,0),"No")</f>
        <v>Yes</v>
      </c>
      <c r="G34" s="18">
        <v>44753.0</v>
      </c>
      <c r="H34" s="19">
        <v>45505.0</v>
      </c>
      <c r="I34" s="15" t="s">
        <v>44</v>
      </c>
      <c r="J34" s="16" t="s">
        <v>39</v>
      </c>
      <c r="K34" s="17" t="str">
        <f>VLOOKUP(B34,'RERA Number with Developer Name'!A$2:B$554,2,0)</f>
        <v>MJR</v>
      </c>
      <c r="L34" s="17" t="str">
        <f>VLOOKUP(K34,'Developer Tier'!A:B,2,0)</f>
        <v>C</v>
      </c>
      <c r="M34" s="16" t="s">
        <v>169</v>
      </c>
      <c r="N34" s="15" t="s">
        <v>170</v>
      </c>
      <c r="O34" s="17" t="str">
        <f>VLOOKUP(N34,'Micromarket Base Price'!A:C,3,0)</f>
        <v>East</v>
      </c>
      <c r="P34" s="17">
        <f>VLOOKUP(N34,'Micromarket Base Price'!A:B,2,0)</f>
        <v>4000</v>
      </c>
      <c r="Q34" s="25">
        <v>10.83</v>
      </c>
      <c r="R34" s="17" t="str">
        <f>VLOOKUP(B34,Other!A:E,5,0)</f>
        <v>Not Available</v>
      </c>
      <c r="S34" s="16">
        <v>171.0</v>
      </c>
      <c r="T34" s="21">
        <f t="shared" si="1"/>
        <v>1.000672575</v>
      </c>
      <c r="U34" s="20">
        <f t="shared" si="2"/>
        <v>15.78947368</v>
      </c>
      <c r="V34" s="17">
        <f t="shared" si="8"/>
        <v>10.83728399</v>
      </c>
      <c r="W34" s="17">
        <f>iferror(VLOOKUP(B34,Scrap!C$2:X$328,21,0),"")</f>
        <v>43857</v>
      </c>
      <c r="X34" s="17"/>
      <c r="Y34" s="17"/>
      <c r="Z34" s="16" t="s">
        <v>57</v>
      </c>
      <c r="AA34" s="20"/>
      <c r="AB34" s="17"/>
      <c r="AC34" s="17"/>
      <c r="AD34" s="17"/>
      <c r="AE34" s="17"/>
      <c r="AF34" s="17"/>
      <c r="AG34" s="17"/>
      <c r="AH34" s="17"/>
      <c r="AI34" s="17"/>
      <c r="AJ34" s="17"/>
      <c r="AK34" s="17"/>
      <c r="AL34" s="17"/>
      <c r="AM34" s="17"/>
    </row>
    <row r="35">
      <c r="A35" s="15">
        <f t="shared" si="3"/>
        <v>33</v>
      </c>
      <c r="B35" s="16" t="s">
        <v>171</v>
      </c>
      <c r="C35" s="16" t="s">
        <v>172</v>
      </c>
      <c r="D35" s="22">
        <f>VLOOKUP(B35,Price!B:G,6,0)</f>
        <v>4500</v>
      </c>
      <c r="E35" s="16" t="s">
        <v>37</v>
      </c>
      <c r="F35" s="17" t="str">
        <f>IFERROR(VLOOKUP(C35,'TruEstate Projects '!A:B,2,0),"No")</f>
        <v>No</v>
      </c>
      <c r="G35" s="18">
        <v>45170.0</v>
      </c>
      <c r="H35" s="19">
        <v>45992.0</v>
      </c>
      <c r="I35" s="16" t="s">
        <v>38</v>
      </c>
      <c r="J35" s="16" t="s">
        <v>39</v>
      </c>
      <c r="K35" s="17" t="str">
        <f>VLOOKUP(B35,'RERA Number with Developer Name'!A$2:B$554,2,0)</f>
        <v>VATAVARANA REALTY</v>
      </c>
      <c r="L35" s="17" t="str">
        <f>VLOOKUP(K35,'Developer Tier'!A$2:B$267,2,0)</f>
        <v>C</v>
      </c>
      <c r="M35" s="16" t="s">
        <v>89</v>
      </c>
      <c r="N35" s="15" t="s">
        <v>90</v>
      </c>
      <c r="O35" s="17" t="str">
        <f>VLOOKUP(N35,'Micromarket Base Price'!A:C,3,0)</f>
        <v>West</v>
      </c>
      <c r="P35" s="17" t="str">
        <f>VLOOKUP(N35,'Micromarket Base Price'!A:B,2,0)</f>
        <v/>
      </c>
      <c r="Q35" s="20">
        <f>VLOOKUP(B35,'Upcoming project'!C:Z,24,0)</f>
        <v>5.57</v>
      </c>
      <c r="R35" s="17" t="str">
        <f>VLOOKUP(B35,Other!A:E,5,0)</f>
        <v>Not Available</v>
      </c>
      <c r="S35" s="16">
        <v>111.0</v>
      </c>
      <c r="T35" s="21">
        <f t="shared" si="1"/>
        <v>0.4488330341</v>
      </c>
      <c r="U35" s="20">
        <f t="shared" si="2"/>
        <v>19.92818671</v>
      </c>
      <c r="V35" s="15">
        <v>2.5</v>
      </c>
      <c r="W35" s="17" t="str">
        <f>VLOOKUP(B35,'New Data'!C:X,22,0)</f>
        <v>#N/A</v>
      </c>
      <c r="X35" s="17"/>
      <c r="Y35" s="17"/>
      <c r="Z35" s="17"/>
      <c r="AA35" s="20"/>
      <c r="AB35" s="17"/>
      <c r="AC35" s="17"/>
      <c r="AD35" s="17"/>
      <c r="AE35" s="17"/>
      <c r="AF35" s="17"/>
      <c r="AG35" s="17"/>
      <c r="AH35" s="17"/>
      <c r="AI35" s="17"/>
      <c r="AJ35" s="17"/>
      <c r="AK35" s="17"/>
      <c r="AL35" s="17"/>
      <c r="AM35" s="17"/>
    </row>
    <row r="36">
      <c r="A36" s="15">
        <f t="shared" si="3"/>
        <v>34</v>
      </c>
      <c r="B36" s="16" t="s">
        <v>173</v>
      </c>
      <c r="C36" s="16" t="s">
        <v>174</v>
      </c>
      <c r="D36" s="22">
        <f>VLOOKUP(B36,Price!B:G,6,0)</f>
        <v>4100</v>
      </c>
      <c r="E36" s="16" t="s">
        <v>37</v>
      </c>
      <c r="F36" s="17" t="str">
        <f>IFERROR(VLOOKUP(C36,'TruEstate Projects '!A:B,2,0),"No")</f>
        <v>Yes</v>
      </c>
      <c r="G36" s="18">
        <v>44470.0</v>
      </c>
      <c r="H36" s="19">
        <v>46204.0</v>
      </c>
      <c r="I36" s="16" t="s">
        <v>38</v>
      </c>
      <c r="J36" s="17"/>
      <c r="K36" s="17" t="str">
        <f>VLOOKUP(B36,'RERA Number with Developer Name'!A$2:B$554,2,0)</f>
        <v>KNS</v>
      </c>
      <c r="L36" s="17" t="str">
        <f>VLOOKUP(K36,'Developer Tier'!A:B,2,0)</f>
        <v>C</v>
      </c>
      <c r="M36" s="16" t="s">
        <v>169</v>
      </c>
      <c r="N36" s="16" t="s">
        <v>175</v>
      </c>
      <c r="O36" s="17" t="str">
        <f>VLOOKUP(N36,'Micromarket Base Price'!A:C,3,0)</f>
        <v>East</v>
      </c>
      <c r="P36" s="17">
        <f>VLOOKUP(N36,'Micromarket Base Price'!A:B,2,0)</f>
        <v>2000</v>
      </c>
      <c r="Q36" s="25">
        <v>6.42</v>
      </c>
      <c r="R36" s="17" t="str">
        <f>VLOOKUP(B36,Other!A:E,5,0)</f>
        <v>Not Available</v>
      </c>
      <c r="S36" s="16">
        <v>77.0</v>
      </c>
      <c r="T36" s="21">
        <f t="shared" si="1"/>
        <v>1.00077525</v>
      </c>
      <c r="U36" s="20">
        <f t="shared" si="2"/>
        <v>11.99376947</v>
      </c>
      <c r="V36" s="17">
        <f t="shared" ref="V36:V37" si="9">W36*0.000247105</f>
        <v>6.424977105</v>
      </c>
      <c r="W36" s="17">
        <f>iferror(VLOOKUP(B36,Scrap!C$2:X$328,21,0),"")</f>
        <v>26001</v>
      </c>
      <c r="X36" s="17"/>
      <c r="Y36" s="17"/>
      <c r="Z36" s="16" t="s">
        <v>57</v>
      </c>
      <c r="AA36" s="20"/>
      <c r="AB36" s="16" t="s">
        <v>176</v>
      </c>
      <c r="AC36" s="16">
        <v>15.62</v>
      </c>
      <c r="AD36" s="17"/>
      <c r="AE36" s="17"/>
      <c r="AF36" s="17"/>
      <c r="AG36" s="17"/>
      <c r="AH36" s="17"/>
      <c r="AI36" s="17"/>
      <c r="AJ36" s="17"/>
      <c r="AK36" s="17"/>
      <c r="AL36" s="17"/>
      <c r="AM36" s="17"/>
    </row>
    <row r="37">
      <c r="A37" s="15">
        <f t="shared" si="3"/>
        <v>35</v>
      </c>
      <c r="B37" s="16" t="s">
        <v>177</v>
      </c>
      <c r="C37" s="16" t="s">
        <v>178</v>
      </c>
      <c r="D37" s="15">
        <v>13200.0</v>
      </c>
      <c r="E37" s="16" t="s">
        <v>48</v>
      </c>
      <c r="F37" s="17" t="str">
        <f>IFERROR(VLOOKUP(C37,'TruEstate Projects '!A:B,2,0),"No")</f>
        <v>Yes</v>
      </c>
      <c r="G37" s="18">
        <v>45505.0</v>
      </c>
      <c r="H37" s="19">
        <v>48183.0</v>
      </c>
      <c r="I37" s="15" t="s">
        <v>38</v>
      </c>
      <c r="J37" s="16" t="s">
        <v>39</v>
      </c>
      <c r="K37" s="17" t="str">
        <f>VLOOKUP(B37,'RERA Number with Developer Name'!A$2:B$554,2,0)</f>
        <v>Sobha</v>
      </c>
      <c r="L37" s="17" t="str">
        <f>VLOOKUP(K37,'Developer Tier'!A:B,2,0)</f>
        <v>A</v>
      </c>
      <c r="M37" s="16" t="s">
        <v>179</v>
      </c>
      <c r="N37" s="16" t="s">
        <v>180</v>
      </c>
      <c r="O37" s="17" t="str">
        <f>VLOOKUP(N37,'Micromarket Base Price'!A:C,3,0)</f>
        <v>East</v>
      </c>
      <c r="P37" s="17">
        <f>VLOOKUP(N37,'Micromarket Base Price'!A:B,2,0)</f>
        <v>15000</v>
      </c>
      <c r="Q37" s="20">
        <f>VLOOKUP(B37,'Upcoming project'!C:Z,24,0)</f>
        <v>17</v>
      </c>
      <c r="R37" s="17" t="str">
        <f>VLOOKUP(B37,Other!A:E,5,0)</f>
        <v/>
      </c>
      <c r="S37" s="16">
        <v>683.0</v>
      </c>
      <c r="T37" s="21">
        <f t="shared" si="1"/>
        <v>1.012331043</v>
      </c>
      <c r="U37" s="20">
        <f t="shared" si="2"/>
        <v>40.17647059</v>
      </c>
      <c r="V37" s="17">
        <f t="shared" si="9"/>
        <v>17.20962773</v>
      </c>
      <c r="W37" s="17">
        <f>iferror(VLOOKUP(B37,Scrap!C$2:X$328,21,0),"")</f>
        <v>69645</v>
      </c>
      <c r="X37" s="17"/>
      <c r="Y37" s="17"/>
      <c r="Z37" s="16" t="s">
        <v>181</v>
      </c>
      <c r="AA37" s="20" t="s">
        <v>182</v>
      </c>
      <c r="AB37" s="16" t="s">
        <v>183</v>
      </c>
      <c r="AC37" s="16">
        <v>0.84</v>
      </c>
      <c r="AD37" s="17"/>
      <c r="AE37" s="17"/>
      <c r="AF37" s="17"/>
      <c r="AG37" s="17"/>
      <c r="AH37" s="17"/>
      <c r="AI37" s="17"/>
      <c r="AJ37" s="17"/>
      <c r="AK37" s="17"/>
      <c r="AL37" s="17"/>
      <c r="AM37" s="17"/>
    </row>
    <row r="38">
      <c r="A38" s="15">
        <f t="shared" si="3"/>
        <v>36</v>
      </c>
      <c r="B38" s="16" t="s">
        <v>184</v>
      </c>
      <c r="C38" s="16" t="s">
        <v>185</v>
      </c>
      <c r="D38" s="22">
        <f>VLOOKUP(B38,Price!B:G,6,0)</f>
        <v>4800</v>
      </c>
      <c r="E38" s="16" t="s">
        <v>37</v>
      </c>
      <c r="F38" s="17" t="str">
        <f>IFERROR(VLOOKUP(C38,'TruEstate Projects '!A:B,2,0),"No")</f>
        <v>Yes</v>
      </c>
      <c r="G38" s="18">
        <v>45231.0</v>
      </c>
      <c r="H38" s="19">
        <v>46722.0</v>
      </c>
      <c r="I38" s="16" t="s">
        <v>38</v>
      </c>
      <c r="J38" s="16" t="s">
        <v>39</v>
      </c>
      <c r="K38" s="17" t="str">
        <f>VLOOKUP(B38,'RERA Number with Developer Name'!A$2:B$554,2,0)</f>
        <v>Rivatani Tech</v>
      </c>
      <c r="L38" s="17" t="str">
        <f>VLOOKUP(K38,'Developer Tier'!A:B,2,0)</f>
        <v>D</v>
      </c>
      <c r="M38" s="16" t="s">
        <v>40</v>
      </c>
      <c r="N38" s="16" t="s">
        <v>40</v>
      </c>
      <c r="O38" s="17" t="str">
        <f>VLOOKUP(N38,'Micromarket Base Price'!A:C,3,0)</f>
        <v>north</v>
      </c>
      <c r="P38" s="17">
        <f>VLOOKUP(N38,'Micromarket Base Price'!A:B,2,0)</f>
        <v>4000</v>
      </c>
      <c r="Q38" s="20">
        <f>VLOOKUP(B38,'Upcoming project'!C:Z,24,0)</f>
        <v>2.08</v>
      </c>
      <c r="R38" s="17" t="str">
        <f>VLOOKUP(B38,Other!A:E,5,0)</f>
        <v>Not Available</v>
      </c>
      <c r="S38" s="16">
        <v>47.0</v>
      </c>
      <c r="T38" s="21">
        <f t="shared" si="1"/>
        <v>0.4471153846</v>
      </c>
      <c r="U38" s="20">
        <f t="shared" si="2"/>
        <v>22.59615385</v>
      </c>
      <c r="V38" s="15">
        <v>0.93</v>
      </c>
      <c r="W38" s="17" t="str">
        <f>VLOOKUP(B38,'New Data'!C:X,22,0)</f>
        <v>#N/A</v>
      </c>
      <c r="X38" s="17"/>
      <c r="Y38" s="17"/>
      <c r="Z38" s="16" t="s">
        <v>57</v>
      </c>
      <c r="AA38" s="20"/>
      <c r="AB38" s="16" t="s">
        <v>186</v>
      </c>
      <c r="AC38" s="16">
        <v>45.63</v>
      </c>
      <c r="AD38" s="17"/>
      <c r="AE38" s="17"/>
      <c r="AF38" s="17"/>
      <c r="AG38" s="17"/>
      <c r="AH38" s="17"/>
      <c r="AI38" s="17"/>
      <c r="AJ38" s="17"/>
      <c r="AK38" s="17"/>
      <c r="AL38" s="17"/>
      <c r="AM38" s="17"/>
    </row>
    <row r="39">
      <c r="A39" s="15">
        <f t="shared" si="3"/>
        <v>37</v>
      </c>
      <c r="B39" s="16" t="s">
        <v>187</v>
      </c>
      <c r="C39" s="16" t="s">
        <v>188</v>
      </c>
      <c r="D39" s="17">
        <f>VLOOKUP(B39,Price!B:G,6,0)</f>
        <v>9305</v>
      </c>
      <c r="E39" s="16" t="s">
        <v>48</v>
      </c>
      <c r="F39" s="17" t="str">
        <f>IFERROR(VLOOKUP(C39,'TruEstate Projects '!A:B,2,0),"No")</f>
        <v>Yes</v>
      </c>
      <c r="G39" s="18">
        <v>45352.0</v>
      </c>
      <c r="H39" s="19">
        <v>46419.0</v>
      </c>
      <c r="I39" s="16" t="s">
        <v>38</v>
      </c>
      <c r="J39" s="16" t="s">
        <v>39</v>
      </c>
      <c r="K39" s="17" t="str">
        <f>VLOOKUP(B39,'RERA Number with Developer Name'!A$2:B$554,2,0)</f>
        <v>Abhee</v>
      </c>
      <c r="L39" s="17" t="str">
        <f>VLOOKUP(K39,'Developer Tier'!A:B,2,0)</f>
        <v>B</v>
      </c>
      <c r="M39" s="16" t="s">
        <v>189</v>
      </c>
      <c r="N39" s="16" t="s">
        <v>190</v>
      </c>
      <c r="O39" s="17" t="str">
        <f>VLOOKUP(N39,'Micromarket Base Price'!A:C,3,0)</f>
        <v>South</v>
      </c>
      <c r="P39" s="17">
        <f>VLOOKUP(N39,'Micromarket Base Price'!A:B,2,0)</f>
        <v>10000</v>
      </c>
      <c r="Q39" s="20">
        <f>VLOOKUP(B39,'Upcoming project'!C:Z,24,0)</f>
        <v>2</v>
      </c>
      <c r="R39" s="17" t="str">
        <f>VLOOKUP(B39,Other!A:E,5,0)</f>
        <v/>
      </c>
      <c r="S39" s="23">
        <f>VLOOKUP(B39,'New Data'!C:Y,23,0)</f>
        <v>96</v>
      </c>
      <c r="T39" s="21">
        <f t="shared" si="1"/>
        <v>0.8625200025</v>
      </c>
      <c r="U39" s="20">
        <f t="shared" si="2"/>
        <v>48</v>
      </c>
      <c r="V39" s="17">
        <f t="shared" ref="V39:V43" si="10">W39*0.000247105</f>
        <v>1.725040005</v>
      </c>
      <c r="W39" s="17">
        <f>iferror(VLOOKUP(B39,Scrap!C$2:X$328,21,0),"")</f>
        <v>6981</v>
      </c>
      <c r="X39" s="17"/>
      <c r="Y39" s="17"/>
      <c r="Z39" s="16" t="s">
        <v>191</v>
      </c>
      <c r="AA39" s="20" t="s">
        <v>192</v>
      </c>
      <c r="AB39" s="16" t="s">
        <v>193</v>
      </c>
      <c r="AC39" s="16">
        <v>10.52</v>
      </c>
      <c r="AD39" s="17"/>
      <c r="AE39" s="17"/>
      <c r="AF39" s="17"/>
      <c r="AG39" s="17"/>
      <c r="AH39" s="17"/>
      <c r="AI39" s="17"/>
      <c r="AJ39" s="17"/>
      <c r="AK39" s="17"/>
      <c r="AL39" s="17"/>
      <c r="AM39" s="17"/>
    </row>
    <row r="40">
      <c r="A40" s="15">
        <f t="shared" si="3"/>
        <v>38</v>
      </c>
      <c r="B40" s="16" t="s">
        <v>194</v>
      </c>
      <c r="C40" s="16" t="s">
        <v>195</v>
      </c>
      <c r="D40" s="17" t="str">
        <f>VLOOKUP(B40,Price!B:G,6,0)</f>
        <v/>
      </c>
      <c r="E40" s="16" t="s">
        <v>48</v>
      </c>
      <c r="F40" s="17" t="str">
        <f>IFERROR(VLOOKUP(C40,'TruEstate Projects '!A:B,2,0),"No")</f>
        <v>No</v>
      </c>
      <c r="G40" s="18" t="str">
        <f>VLOOKUP(B40,'New Data'!C:AC,26,0)</f>
        <v>#N/A</v>
      </c>
      <c r="H40" s="30" t="str">
        <f>VLOOKUP(B40,'New Data'!C:AC,26,0)</f>
        <v>#N/A</v>
      </c>
      <c r="I40" s="16" t="s">
        <v>150</v>
      </c>
      <c r="J40" s="17"/>
      <c r="K40" s="15" t="s">
        <v>151</v>
      </c>
      <c r="L40" s="17" t="str">
        <f>VLOOKUP(K40,'Developer Tier'!A$2:B$267,2,0)</f>
        <v>B</v>
      </c>
      <c r="M40" s="16" t="s">
        <v>196</v>
      </c>
      <c r="N40" s="16" t="s">
        <v>196</v>
      </c>
      <c r="O40" s="17" t="str">
        <f>VLOOKUP(N40,'Micromarket Base Price'!A:C,3,0)</f>
        <v>South</v>
      </c>
      <c r="P40" s="17">
        <f>VLOOKUP(N40,'Micromarket Base Price'!A:B,2,0)</f>
        <v>4000</v>
      </c>
      <c r="Q40" s="20" t="str">
        <f>VLOOKUP(B40,'New Data'!C:V,20,0)</f>
        <v>#N/A</v>
      </c>
      <c r="R40" s="17" t="str">
        <f>VLOOKUP(B40,Other!A:E,5,0)</f>
        <v>#N/A</v>
      </c>
      <c r="S40" s="23" t="str">
        <f>VLOOKUP(B40,'New Data'!C:Y,23,0)</f>
        <v>#N/A</v>
      </c>
      <c r="T40" s="21" t="str">
        <f t="shared" si="1"/>
        <v>#N/A</v>
      </c>
      <c r="U40" s="20" t="str">
        <f t="shared" si="2"/>
        <v>#N/A</v>
      </c>
      <c r="V40" s="17" t="str">
        <f t="shared" si="10"/>
        <v>#N/A</v>
      </c>
      <c r="W40" s="17" t="str">
        <f>VLOOKUP(B40,'New Data'!C:X,22,0)</f>
        <v>#N/A</v>
      </c>
      <c r="X40" s="17"/>
      <c r="Y40" s="17"/>
      <c r="Z40" s="17"/>
      <c r="AA40" s="20"/>
      <c r="AB40" s="17"/>
      <c r="AC40" s="17"/>
      <c r="AD40" s="17"/>
      <c r="AE40" s="17"/>
      <c r="AF40" s="17"/>
      <c r="AG40" s="17"/>
      <c r="AH40" s="17"/>
      <c r="AI40" s="17"/>
      <c r="AJ40" s="17"/>
      <c r="AK40" s="17"/>
      <c r="AL40" s="17"/>
      <c r="AM40" s="17"/>
    </row>
    <row r="41">
      <c r="A41" s="15">
        <f t="shared" si="3"/>
        <v>39</v>
      </c>
      <c r="B41" s="16" t="s">
        <v>197</v>
      </c>
      <c r="C41" s="16" t="s">
        <v>198</v>
      </c>
      <c r="D41" s="17" t="str">
        <f>VLOOKUP(B41,Price!B:G,6,0)</f>
        <v/>
      </c>
      <c r="E41" s="16" t="s">
        <v>48</v>
      </c>
      <c r="F41" s="17" t="str">
        <f>IFERROR(VLOOKUP(C41,'TruEstate Projects '!A:B,2,0),"No")</f>
        <v>Yes</v>
      </c>
      <c r="G41" s="18">
        <v>45323.0</v>
      </c>
      <c r="H41" s="19">
        <v>46357.0</v>
      </c>
      <c r="I41" s="16" t="s">
        <v>38</v>
      </c>
      <c r="J41" s="16" t="s">
        <v>39</v>
      </c>
      <c r="K41" s="17" t="str">
        <f>VLOOKUP(B41,'RERA Number with Developer Name'!A$2:B$554,2,0)</f>
        <v/>
      </c>
      <c r="L41" s="17" t="str">
        <f>VLOOKUP(K41,'Developer Tier'!A:B,2,0)</f>
        <v>#N/A</v>
      </c>
      <c r="M41" s="16" t="s">
        <v>199</v>
      </c>
      <c r="N41" s="16" t="s">
        <v>199</v>
      </c>
      <c r="O41" s="17" t="str">
        <f>VLOOKUP(N41,'Micromarket Base Price'!A:C,3,0)</f>
        <v>North</v>
      </c>
      <c r="P41" s="17">
        <f>VLOOKUP(N41,'Micromarket Base Price'!A:B,2,0)</f>
        <v>6000</v>
      </c>
      <c r="Q41" s="20">
        <f>VLOOKUP(B41,'New Data'!C:V,20,0)</f>
        <v>0.474688705</v>
      </c>
      <c r="R41" s="17">
        <f>VLOOKUP(B41,Other!A:E,5,0)</f>
        <v>100</v>
      </c>
      <c r="S41" s="23">
        <f>VLOOKUP(B41,'New Data'!C:Y,23,0)</f>
        <v>35</v>
      </c>
      <c r="T41" s="21">
        <f t="shared" si="1"/>
        <v>1</v>
      </c>
      <c r="U41" s="20">
        <f t="shared" si="2"/>
        <v>73.73253172</v>
      </c>
      <c r="V41" s="17">
        <f t="shared" si="10"/>
        <v>0.474688705</v>
      </c>
      <c r="W41" s="17">
        <f>iferror(VLOOKUP(B41,Scrap!C$2:X$328,21,0),"")</f>
        <v>1921</v>
      </c>
      <c r="X41" s="17"/>
      <c r="Y41" s="17"/>
      <c r="Z41" s="16" t="s">
        <v>57</v>
      </c>
      <c r="AA41" s="20"/>
      <c r="AB41" s="16" t="s">
        <v>69</v>
      </c>
      <c r="AC41" s="16">
        <v>10.98</v>
      </c>
      <c r="AD41" s="17"/>
      <c r="AE41" s="17"/>
      <c r="AF41" s="17"/>
      <c r="AG41" s="17"/>
      <c r="AH41" s="17"/>
      <c r="AI41" s="17"/>
      <c r="AJ41" s="17"/>
      <c r="AK41" s="17"/>
      <c r="AL41" s="17"/>
      <c r="AM41" s="17"/>
    </row>
    <row r="42">
      <c r="A42" s="15">
        <f t="shared" si="3"/>
        <v>40</v>
      </c>
      <c r="B42" s="16" t="s">
        <v>200</v>
      </c>
      <c r="C42" s="16" t="s">
        <v>201</v>
      </c>
      <c r="D42" s="22">
        <f>VLOOKUP(B42,Price!B:G,6,0)</f>
        <v>6500</v>
      </c>
      <c r="E42" s="16" t="s">
        <v>48</v>
      </c>
      <c r="F42" s="17" t="str">
        <f>IFERROR(VLOOKUP(C42,'TruEstate Projects '!A:B,2,0),"No")</f>
        <v>Yes</v>
      </c>
      <c r="G42" s="18">
        <v>45238.0</v>
      </c>
      <c r="H42" s="19">
        <v>45627.0</v>
      </c>
      <c r="I42" s="16" t="s">
        <v>38</v>
      </c>
      <c r="J42" s="16" t="s">
        <v>39</v>
      </c>
      <c r="K42" s="17" t="str">
        <f>VLOOKUP(B42,'RERA Number with Developer Name'!A$2:B$554,2,0)</f>
        <v>SLV Builders</v>
      </c>
      <c r="L42" s="17" t="str">
        <f>VLOOKUP(K42,'Developer Tier'!A:B,2,0)</f>
        <v>C</v>
      </c>
      <c r="M42" s="16" t="s">
        <v>202</v>
      </c>
      <c r="N42" s="16" t="s">
        <v>85</v>
      </c>
      <c r="O42" s="17" t="str">
        <f>VLOOKUP(N42,'Micromarket Base Price'!A:C,3,0)</f>
        <v>South</v>
      </c>
      <c r="P42" s="17">
        <f>VLOOKUP(N42,'Micromarket Base Price'!A:B,2,0)</f>
        <v>8500</v>
      </c>
      <c r="Q42" s="20">
        <f>VLOOKUP(B42,'Upcoming project'!C:Z,24,0)</f>
        <v>0.77</v>
      </c>
      <c r="R42" s="17" t="str">
        <f>VLOOKUP(B42,Other!A:E,5,0)</f>
        <v/>
      </c>
      <c r="S42" s="16">
        <v>64.0</v>
      </c>
      <c r="T42" s="21">
        <f t="shared" si="1"/>
        <v>1.001577539</v>
      </c>
      <c r="U42" s="20">
        <f t="shared" si="2"/>
        <v>83.11688312</v>
      </c>
      <c r="V42" s="17">
        <f t="shared" si="10"/>
        <v>0.771214705</v>
      </c>
      <c r="W42" s="17">
        <f>iferror(VLOOKUP(B42,Scrap!C$2:X$328,21,0),"")</f>
        <v>3121</v>
      </c>
      <c r="X42" s="17"/>
      <c r="Y42" s="17"/>
      <c r="Z42" s="16" t="s">
        <v>203</v>
      </c>
      <c r="AA42" s="20" t="s">
        <v>204</v>
      </c>
      <c r="AB42" s="16" t="s">
        <v>63</v>
      </c>
      <c r="AC42" s="16">
        <v>8.0</v>
      </c>
      <c r="AD42" s="17"/>
      <c r="AE42" s="17"/>
      <c r="AF42" s="17"/>
      <c r="AG42" s="17"/>
      <c r="AH42" s="17"/>
      <c r="AI42" s="17"/>
      <c r="AJ42" s="17"/>
      <c r="AK42" s="17"/>
      <c r="AL42" s="17"/>
      <c r="AM42" s="17"/>
    </row>
    <row r="43">
      <c r="A43" s="15">
        <f t="shared" si="3"/>
        <v>41</v>
      </c>
      <c r="B43" s="16" t="s">
        <v>205</v>
      </c>
      <c r="C43" s="16" t="s">
        <v>206</v>
      </c>
      <c r="D43" s="22">
        <f>VLOOKUP(B43,Price!B:G,6,0)</f>
        <v>5200</v>
      </c>
      <c r="E43" s="16" t="s">
        <v>37</v>
      </c>
      <c r="F43" s="17" t="str">
        <f>IFERROR(VLOOKUP(C43,'TruEstate Projects '!A:B,2,0),"No")</f>
        <v>Yes</v>
      </c>
      <c r="G43" s="18">
        <v>44598.0</v>
      </c>
      <c r="H43" s="19">
        <v>45078.0</v>
      </c>
      <c r="I43" s="16" t="s">
        <v>72</v>
      </c>
      <c r="J43" s="16" t="s">
        <v>39</v>
      </c>
      <c r="K43" s="17" t="str">
        <f>VLOOKUP(B43,'RERA Number with Developer Name'!A$2:B$554,2,0)</f>
        <v>Pride</v>
      </c>
      <c r="L43" s="17" t="str">
        <f>VLOOKUP(K43,'Developer Tier'!A:B,2,0)</f>
        <v>C</v>
      </c>
      <c r="M43" s="16" t="s">
        <v>60</v>
      </c>
      <c r="N43" s="16" t="s">
        <v>159</v>
      </c>
      <c r="O43" s="17" t="str">
        <f>VLOOKUP(N43,'Micromarket Base Price'!A:C,3,0)</f>
        <v>South</v>
      </c>
      <c r="P43" s="17">
        <f>VLOOKUP(N43,'Micromarket Base Price'!A:B,2,0)</f>
        <v>500</v>
      </c>
      <c r="Q43" s="20">
        <f>VLOOKUP(B43,'Upcoming project'!C:Z,24,0)</f>
        <v>25.43</v>
      </c>
      <c r="R43" s="17" t="str">
        <f>VLOOKUP(B43,Other!A:E,5,0)</f>
        <v>Not Available</v>
      </c>
      <c r="S43" s="16">
        <v>387.0</v>
      </c>
      <c r="T43" s="21">
        <f t="shared" si="1"/>
        <v>1.000284538</v>
      </c>
      <c r="U43" s="20">
        <f t="shared" si="2"/>
        <v>15.21824617</v>
      </c>
      <c r="V43" s="17">
        <f t="shared" si="10"/>
        <v>25.43723581</v>
      </c>
      <c r="W43" s="17">
        <f>iferror(VLOOKUP(B43,Scrap!C$2:X$328,21,0),"")</f>
        <v>102941</v>
      </c>
      <c r="X43" s="17"/>
      <c r="Y43" s="17"/>
      <c r="Z43" s="16" t="s">
        <v>57</v>
      </c>
      <c r="AA43" s="20"/>
      <c r="AB43" s="16" t="s">
        <v>160</v>
      </c>
      <c r="AC43" s="16">
        <v>18.7</v>
      </c>
      <c r="AD43" s="17"/>
      <c r="AE43" s="17"/>
      <c r="AF43" s="17"/>
      <c r="AG43" s="17"/>
      <c r="AH43" s="17"/>
      <c r="AI43" s="17"/>
      <c r="AJ43" s="17"/>
      <c r="AK43" s="17"/>
      <c r="AL43" s="17"/>
      <c r="AM43" s="17"/>
    </row>
    <row r="44">
      <c r="A44" s="15">
        <f t="shared" si="3"/>
        <v>42</v>
      </c>
      <c r="B44" s="16" t="s">
        <v>207</v>
      </c>
      <c r="C44" s="16" t="s">
        <v>208</v>
      </c>
      <c r="D44" s="22">
        <f>VLOOKUP(B44,Price!B:G,6,0)</f>
        <v>6573</v>
      </c>
      <c r="E44" s="16" t="s">
        <v>48</v>
      </c>
      <c r="F44" s="17" t="str">
        <f>IFERROR(VLOOKUP(C44,'TruEstate Projects '!A:B,2,0),"No")</f>
        <v>Yes</v>
      </c>
      <c r="G44" s="18">
        <v>43983.0</v>
      </c>
      <c r="H44" s="19">
        <v>45413.0</v>
      </c>
      <c r="I44" s="16" t="s">
        <v>38</v>
      </c>
      <c r="J44" s="17"/>
      <c r="K44" s="17" t="str">
        <f>VLOOKUP(B44,'RERA Number with Developer Name'!A$2:B$554,2,0)</f>
        <v>Prestige</v>
      </c>
      <c r="L44" s="17" t="str">
        <f>VLOOKUP(K44,'Developer Tier'!A:B,2,0)</f>
        <v>A</v>
      </c>
      <c r="M44" s="16" t="s">
        <v>209</v>
      </c>
      <c r="N44" s="15" t="s">
        <v>210</v>
      </c>
      <c r="O44" s="17" t="str">
        <f>VLOOKUP(N44,'Micromarket Base Price'!A:C,3,0)</f>
        <v>South</v>
      </c>
      <c r="P44" s="17">
        <f>VLOOKUP(N44,'Micromarket Base Price'!A:B,2,0)</f>
        <v>9000</v>
      </c>
      <c r="Q44" s="20">
        <f>VLOOKUP(B44,'Upcoming project'!C:Z,24,0)</f>
        <v>15</v>
      </c>
      <c r="R44" s="17" t="str">
        <f>VLOOKUP(B44,Other!A:E,5,0)</f>
        <v>Not Available</v>
      </c>
      <c r="S44" s="15">
        <v>1442.0</v>
      </c>
      <c r="T44" s="21">
        <f t="shared" si="1"/>
        <v>0.8666666667</v>
      </c>
      <c r="U44" s="20">
        <f t="shared" si="2"/>
        <v>96.13333333</v>
      </c>
      <c r="V44" s="15">
        <v>13.0</v>
      </c>
      <c r="W44" s="17">
        <f>iferror(VLOOKUP(B44,Scrap!C$2:X$328,21,0),"")</f>
        <v>39382</v>
      </c>
      <c r="X44" s="17"/>
      <c r="Y44" s="17"/>
      <c r="Z44" s="17"/>
      <c r="AA44" s="20"/>
      <c r="AB44" s="17"/>
      <c r="AC44" s="17"/>
      <c r="AD44" s="17"/>
      <c r="AE44" s="17"/>
      <c r="AF44" s="17"/>
      <c r="AG44" s="17"/>
      <c r="AH44" s="17"/>
      <c r="AI44" s="17"/>
      <c r="AJ44" s="17"/>
      <c r="AK44" s="17"/>
      <c r="AL44" s="17"/>
      <c r="AM44" s="17"/>
    </row>
    <row r="45">
      <c r="A45" s="15">
        <f t="shared" si="3"/>
        <v>43</v>
      </c>
      <c r="B45" s="16" t="s">
        <v>211</v>
      </c>
      <c r="C45" s="16" t="s">
        <v>212</v>
      </c>
      <c r="D45" s="22">
        <f>VLOOKUP(B45,Price!B:G,6,0)</f>
        <v>16400</v>
      </c>
      <c r="E45" s="16" t="s">
        <v>213</v>
      </c>
      <c r="F45" s="17" t="str">
        <f>IFERROR(VLOOKUP(C45,'TruEstate Projects '!A:B,2,0),"No")</f>
        <v>No</v>
      </c>
      <c r="G45" s="18">
        <v>43252.0</v>
      </c>
      <c r="H45" s="19">
        <v>45139.0</v>
      </c>
      <c r="I45" s="16" t="s">
        <v>72</v>
      </c>
      <c r="J45" s="17"/>
      <c r="K45" s="17" t="str">
        <f>VLOOKUP(B45,'RERA Number with Developer Name'!A$2:B$554,2,0)</f>
        <v>Adarsh</v>
      </c>
      <c r="L45" s="17" t="str">
        <f>VLOOKUP(K45,'Developer Tier'!A$2:B$267,2,0)</f>
        <v>A</v>
      </c>
      <c r="M45" s="16" t="s">
        <v>214</v>
      </c>
      <c r="N45" s="15" t="s">
        <v>215</v>
      </c>
      <c r="O45" s="17" t="str">
        <f>VLOOKUP(N45,'Micromarket Base Price'!A:C,3,0)</f>
        <v>North</v>
      </c>
      <c r="P45" s="17">
        <f>VLOOKUP(N45,'Micromarket Base Price'!A:B,2,0)</f>
        <v>2500</v>
      </c>
      <c r="Q45" s="25">
        <v>4.14</v>
      </c>
      <c r="R45" s="17" t="str">
        <f>VLOOKUP(B45,Other!A:E,5,0)</f>
        <v>Not Available</v>
      </c>
      <c r="S45" s="16">
        <v>24.0</v>
      </c>
      <c r="T45" s="21">
        <f t="shared" si="1"/>
        <v>0.7729468599</v>
      </c>
      <c r="U45" s="20">
        <f t="shared" si="2"/>
        <v>5.797101449</v>
      </c>
      <c r="V45" s="15">
        <v>3.2</v>
      </c>
      <c r="W45" s="17" t="str">
        <f>VLOOKUP(B45,'New Data'!C:X,22,0)</f>
        <v>#N/A</v>
      </c>
      <c r="X45" s="17"/>
      <c r="Y45" s="17"/>
      <c r="Z45" s="16" t="s">
        <v>216</v>
      </c>
      <c r="AA45" s="20" t="s">
        <v>217</v>
      </c>
      <c r="AB45" s="16" t="s">
        <v>186</v>
      </c>
      <c r="AC45" s="16">
        <v>15.83</v>
      </c>
      <c r="AD45" s="17"/>
      <c r="AE45" s="17"/>
      <c r="AF45" s="17"/>
      <c r="AG45" s="17"/>
      <c r="AH45" s="17"/>
      <c r="AI45" s="17"/>
      <c r="AJ45" s="17"/>
      <c r="AK45" s="17"/>
      <c r="AL45" s="17"/>
      <c r="AM45" s="17"/>
    </row>
    <row r="46">
      <c r="A46" s="15">
        <f t="shared" si="3"/>
        <v>44</v>
      </c>
      <c r="B46" s="16" t="s">
        <v>218</v>
      </c>
      <c r="C46" s="16" t="s">
        <v>219</v>
      </c>
      <c r="D46" s="22">
        <f>VLOOKUP(B46,Price!B:G,6,0)</f>
        <v>3800</v>
      </c>
      <c r="E46" s="16" t="s">
        <v>37</v>
      </c>
      <c r="F46" s="17" t="str">
        <f>IFERROR(VLOOKUP(C46,'TruEstate Projects '!A:B,2,0),"No")</f>
        <v>No</v>
      </c>
      <c r="G46" s="18">
        <v>42186.0</v>
      </c>
      <c r="H46" s="19">
        <v>43221.0</v>
      </c>
      <c r="I46" s="16" t="s">
        <v>72</v>
      </c>
      <c r="J46" s="17"/>
      <c r="K46" s="17" t="str">
        <f>VLOOKUP(B46,'RERA Number with Developer Name'!A$2:B$554,2,0)</f>
        <v>Ajmal Estates</v>
      </c>
      <c r="L46" s="17" t="str">
        <f>VLOOKUP(K46,'Developer Tier'!A$2:B$267,2,0)</f>
        <v>C</v>
      </c>
      <c r="M46" s="16" t="s">
        <v>40</v>
      </c>
      <c r="N46" s="16" t="s">
        <v>40</v>
      </c>
      <c r="O46" s="17" t="str">
        <f>VLOOKUP(N46,'Micromarket Base Price'!A:C,3,0)</f>
        <v>north</v>
      </c>
      <c r="P46" s="17">
        <f>VLOOKUP(N46,'Micromarket Base Price'!A:B,2,0)</f>
        <v>4000</v>
      </c>
      <c r="Q46" s="25">
        <v>72.0</v>
      </c>
      <c r="R46" s="17" t="str">
        <f>VLOOKUP(B46,Other!A:E,5,0)</f>
        <v>#N/A</v>
      </c>
      <c r="S46" s="16">
        <v>207.0</v>
      </c>
      <c r="T46" s="21" t="str">
        <f t="shared" si="1"/>
        <v>#N/A</v>
      </c>
      <c r="U46" s="20">
        <f t="shared" si="2"/>
        <v>2.875</v>
      </c>
      <c r="V46" s="17" t="str">
        <f>W46*0.000247105</f>
        <v>#N/A</v>
      </c>
      <c r="W46" s="17" t="str">
        <f>VLOOKUP(B46,'New Data'!C:X,22,0)</f>
        <v>#N/A</v>
      </c>
      <c r="X46" s="17"/>
      <c r="Y46" s="17"/>
      <c r="Z46" s="17"/>
      <c r="AA46" s="20"/>
      <c r="AB46" s="17"/>
      <c r="AC46" s="17"/>
      <c r="AD46" s="17"/>
      <c r="AE46" s="17"/>
      <c r="AF46" s="17"/>
      <c r="AG46" s="17"/>
      <c r="AH46" s="17"/>
      <c r="AI46" s="17"/>
      <c r="AJ46" s="17"/>
      <c r="AK46" s="17"/>
      <c r="AL46" s="17"/>
      <c r="AM46" s="17"/>
    </row>
    <row r="47">
      <c r="A47" s="15">
        <f t="shared" si="3"/>
        <v>45</v>
      </c>
      <c r="B47" s="16" t="s">
        <v>220</v>
      </c>
      <c r="C47" s="16" t="s">
        <v>221</v>
      </c>
      <c r="D47" s="22">
        <f>VLOOKUP(B47,Price!B:G,6,0)</f>
        <v>4999</v>
      </c>
      <c r="E47" s="16" t="s">
        <v>37</v>
      </c>
      <c r="F47" s="17" t="str">
        <f>IFERROR(VLOOKUP(C47,'TruEstate Projects '!A:B,2,0),"No")</f>
        <v>Yes</v>
      </c>
      <c r="G47" s="18">
        <v>45115.0</v>
      </c>
      <c r="H47" s="19">
        <v>45717.0</v>
      </c>
      <c r="I47" s="16" t="s">
        <v>38</v>
      </c>
      <c r="J47" s="16" t="s">
        <v>39</v>
      </c>
      <c r="K47" s="17" t="str">
        <f>VLOOKUP(B47,'RERA Number with Developer Name'!A$2:B$554,2,0)</f>
        <v>MH Properties</v>
      </c>
      <c r="L47" s="17" t="str">
        <f>VLOOKUP(K47,'Developer Tier'!A:B,2,0)</f>
        <v>C</v>
      </c>
      <c r="M47" s="16" t="s">
        <v>222</v>
      </c>
      <c r="N47" s="16" t="s">
        <v>222</v>
      </c>
      <c r="O47" s="17" t="str">
        <f>VLOOKUP(N47,'Micromarket Base Price'!A:C,3,0)</f>
        <v>South</v>
      </c>
      <c r="P47" s="17">
        <f>VLOOKUP(N47,'Micromarket Base Price'!A:B,2,0)</f>
        <v>3200</v>
      </c>
      <c r="Q47" s="25">
        <v>8.04</v>
      </c>
      <c r="R47" s="17" t="str">
        <f>VLOOKUP(B47,Other!A:E,5,0)</f>
        <v>Not Available</v>
      </c>
      <c r="S47" s="16">
        <v>94.0</v>
      </c>
      <c r="T47" s="21">
        <f t="shared" si="1"/>
        <v>0.5161691542</v>
      </c>
      <c r="U47" s="20">
        <f t="shared" si="2"/>
        <v>11.69154229</v>
      </c>
      <c r="V47" s="15">
        <v>4.15</v>
      </c>
      <c r="W47" s="15">
        <v>4.15</v>
      </c>
      <c r="X47" s="17"/>
      <c r="Y47" s="17"/>
      <c r="Z47" s="16" t="s">
        <v>223</v>
      </c>
      <c r="AA47" s="20" t="s">
        <v>224</v>
      </c>
      <c r="AB47" s="16" t="s">
        <v>106</v>
      </c>
      <c r="AC47" s="16">
        <v>9.74</v>
      </c>
      <c r="AD47" s="17"/>
      <c r="AE47" s="17"/>
      <c r="AF47" s="17"/>
      <c r="AG47" s="17"/>
      <c r="AH47" s="17"/>
      <c r="AI47" s="17"/>
      <c r="AJ47" s="17"/>
      <c r="AK47" s="17"/>
      <c r="AL47" s="17"/>
      <c r="AM47" s="17"/>
    </row>
    <row r="48">
      <c r="A48" s="15">
        <f t="shared" si="3"/>
        <v>46</v>
      </c>
      <c r="B48" s="16" t="s">
        <v>225</v>
      </c>
      <c r="C48" s="16" t="s">
        <v>226</v>
      </c>
      <c r="D48" s="22">
        <f>VLOOKUP(B48,Price!B:G,6,0)</f>
        <v>4300</v>
      </c>
      <c r="E48" s="16" t="s">
        <v>48</v>
      </c>
      <c r="F48" s="17" t="str">
        <f>IFERROR(VLOOKUP(C48,'TruEstate Projects '!A:B,2,0),"No")</f>
        <v>Yes</v>
      </c>
      <c r="G48" s="18">
        <v>44713.0</v>
      </c>
      <c r="H48" s="27">
        <v>45992.0</v>
      </c>
      <c r="I48" s="16" t="s">
        <v>38</v>
      </c>
      <c r="J48" s="16" t="s">
        <v>39</v>
      </c>
      <c r="K48" s="17" t="str">
        <f>VLOOKUP(B48,'RERA Number with Developer Name'!A$2:B$554,2,0)</f>
        <v>Signature Dwellings</v>
      </c>
      <c r="L48" s="17" t="str">
        <f>VLOOKUP(K48,'Developer Tier'!A:B,2,0)</f>
        <v>C</v>
      </c>
      <c r="M48" s="16" t="s">
        <v>227</v>
      </c>
      <c r="N48" s="16" t="s">
        <v>196</v>
      </c>
      <c r="O48" s="17" t="str">
        <f>VLOOKUP(N48,'Micromarket Base Price'!A:C,3,0)</f>
        <v>South</v>
      </c>
      <c r="P48" s="17">
        <f>VLOOKUP(N48,'Micromarket Base Price'!A:B,2,0)</f>
        <v>4000</v>
      </c>
      <c r="Q48" s="20">
        <f>VLOOKUP(B48,'Upcoming project'!C:Z,24,0)</f>
        <v>4.79</v>
      </c>
      <c r="R48" s="20">
        <f>VLOOKUP(B48,Other!A:E,5,0)</f>
        <v>0</v>
      </c>
      <c r="S48" s="16">
        <v>464.0</v>
      </c>
      <c r="T48" s="21">
        <f t="shared" si="1"/>
        <v>1.001523271</v>
      </c>
      <c r="U48" s="20">
        <f t="shared" si="2"/>
        <v>96.86847599</v>
      </c>
      <c r="V48" s="17">
        <f t="shared" ref="V48:V49" si="11">W48*0.000247105</f>
        <v>4.79729647</v>
      </c>
      <c r="W48" s="17">
        <f>iferror(VLOOKUP(B48,Scrap!C$2:X$328,21,0),"")</f>
        <v>19414</v>
      </c>
      <c r="X48" s="17"/>
      <c r="Y48" s="17"/>
      <c r="Z48" s="16" t="s">
        <v>228</v>
      </c>
      <c r="AA48" s="20" t="s">
        <v>229</v>
      </c>
      <c r="AB48" s="16" t="s">
        <v>63</v>
      </c>
      <c r="AC48" s="16">
        <v>28.56</v>
      </c>
      <c r="AD48" s="17"/>
      <c r="AE48" s="17"/>
      <c r="AF48" s="17"/>
      <c r="AG48" s="17"/>
      <c r="AH48" s="17"/>
      <c r="AI48" s="17"/>
      <c r="AJ48" s="17"/>
      <c r="AK48" s="17"/>
      <c r="AL48" s="17"/>
      <c r="AM48" s="17"/>
    </row>
    <row r="49">
      <c r="A49" s="15">
        <f t="shared" si="3"/>
        <v>47</v>
      </c>
      <c r="B49" s="16" t="s">
        <v>230</v>
      </c>
      <c r="C49" s="16" t="s">
        <v>231</v>
      </c>
      <c r="D49" s="22">
        <f>VLOOKUP(B49,Price!B:G,6,0)</f>
        <v>6350</v>
      </c>
      <c r="E49" s="16" t="s">
        <v>48</v>
      </c>
      <c r="F49" s="17" t="str">
        <f>IFERROR(VLOOKUP(C49,'TruEstate Projects '!A:B,2,0),"No")</f>
        <v>Yes</v>
      </c>
      <c r="G49" s="18">
        <v>44418.0</v>
      </c>
      <c r="H49" s="19">
        <v>45809.0</v>
      </c>
      <c r="I49" s="16" t="s">
        <v>38</v>
      </c>
      <c r="J49" s="17"/>
      <c r="K49" s="17" t="str">
        <f>VLOOKUP(B49,'RERA Number with Developer Name'!A$2:B$554,2,0)</f>
        <v>Prestige</v>
      </c>
      <c r="L49" s="17" t="str">
        <f>VLOOKUP(K49,'Developer Tier'!A:B,2,0)</f>
        <v>A</v>
      </c>
      <c r="M49" s="16" t="s">
        <v>169</v>
      </c>
      <c r="N49" s="16" t="s">
        <v>170</v>
      </c>
      <c r="O49" s="17" t="str">
        <f>VLOOKUP(N49,'Micromarket Base Price'!A:C,3,0)</f>
        <v>East</v>
      </c>
      <c r="P49" s="17">
        <f>VLOOKUP(N49,'Micromarket Base Price'!A:B,2,0)</f>
        <v>4000</v>
      </c>
      <c r="Q49" s="20">
        <f>VLOOKUP(B49,'Upcoming project'!C:Z,24,0)</f>
        <v>9.69</v>
      </c>
      <c r="R49" s="17" t="str">
        <f>VLOOKUP(B49,Other!A:E,5,0)</f>
        <v>Not Available</v>
      </c>
      <c r="S49" s="15">
        <v>2217.0</v>
      </c>
      <c r="T49" s="21">
        <f t="shared" si="1"/>
        <v>1.000634994</v>
      </c>
      <c r="U49" s="20">
        <f t="shared" si="2"/>
        <v>228.7925697</v>
      </c>
      <c r="V49" s="17">
        <f t="shared" si="11"/>
        <v>9.696153095</v>
      </c>
      <c r="W49" s="17">
        <f>iferror(VLOOKUP(B49,Scrap!C$2:X$328,21,0),"")</f>
        <v>39239</v>
      </c>
      <c r="X49" s="17"/>
      <c r="Y49" s="17"/>
      <c r="Z49" s="17"/>
      <c r="AA49" s="20"/>
      <c r="AB49" s="17"/>
      <c r="AC49" s="17"/>
      <c r="AD49" s="17"/>
      <c r="AE49" s="17"/>
      <c r="AF49" s="17"/>
      <c r="AG49" s="17"/>
      <c r="AH49" s="17"/>
      <c r="AI49" s="17"/>
      <c r="AJ49" s="17"/>
      <c r="AK49" s="17"/>
      <c r="AL49" s="17"/>
      <c r="AM49" s="17"/>
    </row>
    <row r="50">
      <c r="A50" s="15">
        <f t="shared" si="3"/>
        <v>48</v>
      </c>
      <c r="B50" s="16" t="s">
        <v>232</v>
      </c>
      <c r="C50" s="16" t="s">
        <v>233</v>
      </c>
      <c r="D50" s="22">
        <f>VLOOKUP(B50,Price!B:G,6,0)</f>
        <v>6537</v>
      </c>
      <c r="E50" s="16" t="s">
        <v>48</v>
      </c>
      <c r="F50" s="17" t="str">
        <f>IFERROR(VLOOKUP(C50,'TruEstate Projects '!A:B,2,0),"No")</f>
        <v>Yes</v>
      </c>
      <c r="G50" s="18">
        <v>44348.0</v>
      </c>
      <c r="H50" s="19">
        <v>45717.0</v>
      </c>
      <c r="I50" s="16" t="s">
        <v>38</v>
      </c>
      <c r="J50" s="17"/>
      <c r="K50" s="17" t="str">
        <f>VLOOKUP(B50,'RERA Number with Developer Name'!A$2:B$554,2,0)</f>
        <v>Sattva</v>
      </c>
      <c r="L50" s="17" t="str">
        <f>VLOOKUP(K50,'Developer Tier'!A:B,2,0)</f>
        <v>A</v>
      </c>
      <c r="M50" s="16" t="s">
        <v>234</v>
      </c>
      <c r="N50" s="15" t="s">
        <v>56</v>
      </c>
      <c r="O50" s="17" t="str">
        <f>VLOOKUP(N50,'Micromarket Base Price'!A:C,3,0)</f>
        <v>South</v>
      </c>
      <c r="P50" s="17" t="str">
        <f>VLOOKUP(N50,'Micromarket Base Price'!A:B,2,0)</f>
        <v/>
      </c>
      <c r="Q50" s="20">
        <f>VLOOKUP(B50,'Upcoming project'!C:Z,24,0)</f>
        <v>4.2</v>
      </c>
      <c r="R50" s="17" t="str">
        <f>VLOOKUP(B50,Other!A:E,5,0)</f>
        <v>Not Available</v>
      </c>
      <c r="S50" s="16">
        <v>660.0</v>
      </c>
      <c r="T50" s="21">
        <f t="shared" si="1"/>
        <v>0.6714285714</v>
      </c>
      <c r="U50" s="20">
        <f t="shared" si="2"/>
        <v>157.1428571</v>
      </c>
      <c r="V50" s="15">
        <v>2.82</v>
      </c>
      <c r="W50" s="17" t="str">
        <f>VLOOKUP(B50,'New Data'!C:X,22,0)</f>
        <v>#N/A</v>
      </c>
      <c r="X50" s="17"/>
      <c r="Y50" s="17"/>
      <c r="Z50" s="16" t="s">
        <v>57</v>
      </c>
      <c r="AA50" s="20"/>
      <c r="AB50" s="16" t="s">
        <v>235</v>
      </c>
      <c r="AC50" s="16">
        <v>10.06</v>
      </c>
      <c r="AD50" s="17"/>
      <c r="AE50" s="17"/>
      <c r="AF50" s="17"/>
      <c r="AG50" s="17"/>
      <c r="AH50" s="17"/>
      <c r="AI50" s="17"/>
      <c r="AJ50" s="17"/>
      <c r="AK50" s="17"/>
      <c r="AL50" s="17"/>
      <c r="AM50" s="17"/>
    </row>
    <row r="51">
      <c r="A51" s="15">
        <f t="shared" si="3"/>
        <v>49</v>
      </c>
      <c r="B51" s="16" t="s">
        <v>236</v>
      </c>
      <c r="C51" s="16" t="s">
        <v>237</v>
      </c>
      <c r="D51" s="22">
        <f>VLOOKUP(B51,Price!B:G,6,0)</f>
        <v>5570</v>
      </c>
      <c r="E51" s="16" t="s">
        <v>48</v>
      </c>
      <c r="F51" s="17" t="str">
        <f>IFERROR(VLOOKUP(C51,'TruEstate Projects '!A:B,2,0),"No")</f>
        <v>Yes</v>
      </c>
      <c r="G51" s="18">
        <v>44866.0</v>
      </c>
      <c r="H51" s="19">
        <v>45717.0</v>
      </c>
      <c r="I51" s="16" t="s">
        <v>38</v>
      </c>
      <c r="J51" s="16" t="s">
        <v>39</v>
      </c>
      <c r="K51" s="17" t="str">
        <f>VLOOKUP(B51,'RERA Number with Developer Name'!A$2:B$554,2,0)</f>
        <v>Pride</v>
      </c>
      <c r="L51" s="17" t="str">
        <f>VLOOKUP(K51,'Developer Tier'!A:B,2,0)</f>
        <v>C</v>
      </c>
      <c r="M51" s="16" t="s">
        <v>238</v>
      </c>
      <c r="N51" s="16" t="s">
        <v>159</v>
      </c>
      <c r="O51" s="17" t="str">
        <f>VLOOKUP(N51,'Micromarket Base Price'!A:C,3,0)</f>
        <v>South</v>
      </c>
      <c r="P51" s="17">
        <f>VLOOKUP(N51,'Micromarket Base Price'!A:B,2,0)</f>
        <v>500</v>
      </c>
      <c r="Q51" s="20">
        <f>VLOOKUP(B51,'Upcoming project'!C:Z,24,0)</f>
        <v>2.56</v>
      </c>
      <c r="R51" s="17" t="str">
        <f>VLOOKUP(B51,Other!A:E,5,0)</f>
        <v/>
      </c>
      <c r="S51" s="16">
        <v>224.0</v>
      </c>
      <c r="T51" s="21">
        <f t="shared" si="1"/>
        <v>1.002802283</v>
      </c>
      <c r="U51" s="20">
        <f t="shared" si="2"/>
        <v>87.5</v>
      </c>
      <c r="V51" s="17">
        <f t="shared" ref="V51:V52" si="12">W51*0.000247105</f>
        <v>2.567173845</v>
      </c>
      <c r="W51" s="17">
        <f>iferror(VLOOKUP(B51,Scrap!C$2:X$328,21,0),"")</f>
        <v>10389</v>
      </c>
      <c r="X51" s="17"/>
      <c r="Y51" s="17"/>
      <c r="Z51" s="16" t="s">
        <v>57</v>
      </c>
      <c r="AA51" s="20"/>
      <c r="AB51" s="16" t="s">
        <v>160</v>
      </c>
      <c r="AC51" s="16">
        <v>19.55</v>
      </c>
      <c r="AD51" s="17"/>
      <c r="AE51" s="17"/>
      <c r="AF51" s="17"/>
      <c r="AG51" s="17"/>
      <c r="AH51" s="17"/>
      <c r="AI51" s="17"/>
      <c r="AJ51" s="17"/>
      <c r="AK51" s="17"/>
      <c r="AL51" s="17"/>
      <c r="AM51" s="17"/>
    </row>
    <row r="52">
      <c r="A52" s="15">
        <f t="shared" si="3"/>
        <v>50</v>
      </c>
      <c r="B52" s="16" t="s">
        <v>239</v>
      </c>
      <c r="C52" s="32" t="s">
        <v>240</v>
      </c>
      <c r="D52" s="22">
        <f>VLOOKUP(B52,Price!B:G,6,0)</f>
        <v>5000</v>
      </c>
      <c r="E52" s="16" t="s">
        <v>37</v>
      </c>
      <c r="F52" s="17" t="str">
        <f>IFERROR(VLOOKUP(C52,'TruEstate Projects '!A:B,2,0),"No")</f>
        <v>Yes</v>
      </c>
      <c r="G52" s="18">
        <v>44044.0</v>
      </c>
      <c r="H52" s="19">
        <v>45352.0</v>
      </c>
      <c r="I52" s="16" t="s">
        <v>72</v>
      </c>
      <c r="J52" s="17"/>
      <c r="K52" s="17" t="str">
        <f>VLOOKUP(B52,'RERA Number with Developer Name'!A$2:B$554,2,0)</f>
        <v>Address Maker</v>
      </c>
      <c r="L52" s="17" t="str">
        <f>VLOOKUP(K52,'Developer Tier'!A:B,2,0)</f>
        <v>B</v>
      </c>
      <c r="M52" s="16" t="s">
        <v>40</v>
      </c>
      <c r="N52" s="16" t="s">
        <v>40</v>
      </c>
      <c r="O52" s="17" t="str">
        <f>VLOOKUP(N52,'Micromarket Base Price'!A:C,3,0)</f>
        <v>north</v>
      </c>
      <c r="P52" s="17">
        <f>VLOOKUP(N52,'Micromarket Base Price'!A:B,2,0)</f>
        <v>4000</v>
      </c>
      <c r="Q52" s="20">
        <f>VLOOKUP(B52,'Upcoming project'!C:Z,24,0)</f>
        <v>2.99</v>
      </c>
      <c r="R52" s="17" t="str">
        <f>VLOOKUP(B52,Other!A:E,5,0)</f>
        <v>Not Available</v>
      </c>
      <c r="S52" s="16">
        <v>33.0</v>
      </c>
      <c r="T52" s="21" t="str">
        <f t="shared" si="1"/>
        <v>#N/A</v>
      </c>
      <c r="U52" s="20">
        <f t="shared" si="2"/>
        <v>11.0367893</v>
      </c>
      <c r="V52" s="17" t="str">
        <f t="shared" si="12"/>
        <v>#N/A</v>
      </c>
      <c r="W52" s="17" t="str">
        <f>VLOOKUP(B52,'New Data'!C:X,22,0)</f>
        <v>#N/A</v>
      </c>
      <c r="X52" s="17"/>
      <c r="Y52" s="17"/>
      <c r="Z52" s="16" t="s">
        <v>57</v>
      </c>
      <c r="AA52" s="20"/>
      <c r="AB52" s="16" t="s">
        <v>186</v>
      </c>
      <c r="AC52" s="16">
        <v>35.2</v>
      </c>
      <c r="AD52" s="17"/>
      <c r="AE52" s="17"/>
      <c r="AF52" s="17"/>
      <c r="AG52" s="17"/>
      <c r="AH52" s="17"/>
      <c r="AI52" s="17"/>
      <c r="AJ52" s="17"/>
      <c r="AK52" s="17"/>
      <c r="AL52" s="17"/>
      <c r="AM52" s="17"/>
    </row>
    <row r="53">
      <c r="A53" s="15">
        <f t="shared" si="3"/>
        <v>51</v>
      </c>
      <c r="B53" s="16" t="s">
        <v>241</v>
      </c>
      <c r="C53" s="16" t="s">
        <v>242</v>
      </c>
      <c r="D53" s="22">
        <f>VLOOKUP(B53,Price!B:G,6,0)</f>
        <v>4572</v>
      </c>
      <c r="E53" s="16" t="s">
        <v>37</v>
      </c>
      <c r="F53" s="17" t="str">
        <f>IFERROR(VLOOKUP(C53,'TruEstate Projects '!A:B,2,0),"No")</f>
        <v>Yes</v>
      </c>
      <c r="G53" s="18">
        <v>45047.0</v>
      </c>
      <c r="H53" s="19">
        <v>46143.0</v>
      </c>
      <c r="I53" s="16" t="s">
        <v>38</v>
      </c>
      <c r="J53" s="16" t="s">
        <v>39</v>
      </c>
      <c r="K53" s="17" t="str">
        <f>VLOOKUP(B53,'RERA Number with Developer Name'!A$2:B$554,2,0)</f>
        <v>SRK Infra</v>
      </c>
      <c r="L53" s="17" t="str">
        <f>VLOOKUP(K53,'Developer Tier'!A:B,2,0)</f>
        <v>C</v>
      </c>
      <c r="M53" s="16" t="s">
        <v>109</v>
      </c>
      <c r="N53" s="16" t="s">
        <v>243</v>
      </c>
      <c r="O53" s="17" t="str">
        <f>VLOOKUP(N53,'Micromarket Base Price'!A:C,3,0)</f>
        <v>North</v>
      </c>
      <c r="P53" s="17">
        <f>VLOOKUP(N53,'Micromarket Base Price'!A:B,2,0)</f>
        <v>3000</v>
      </c>
      <c r="Q53" s="20">
        <f>VLOOKUP(B53,'Upcoming project'!C:Z,24,0)</f>
        <v>35.24</v>
      </c>
      <c r="R53" s="17" t="str">
        <f>VLOOKUP(B53,Other!A:E,5,0)</f>
        <v>Not Available</v>
      </c>
      <c r="S53" s="16">
        <v>440.0</v>
      </c>
      <c r="T53" s="21">
        <f t="shared" si="1"/>
        <v>0.4497729852</v>
      </c>
      <c r="U53" s="20">
        <f t="shared" si="2"/>
        <v>12.48581158</v>
      </c>
      <c r="V53" s="15">
        <v>15.85</v>
      </c>
      <c r="W53" s="17" t="str">
        <f>VLOOKUP(B53,'New Data'!C:X,22,0)</f>
        <v>#N/A</v>
      </c>
      <c r="X53" s="17"/>
      <c r="Y53" s="17"/>
      <c r="Z53" s="16" t="s">
        <v>244</v>
      </c>
      <c r="AA53" s="20">
        <v>2.434</v>
      </c>
      <c r="AB53" s="16" t="s">
        <v>141</v>
      </c>
      <c r="AC53" s="16">
        <v>36.24</v>
      </c>
      <c r="AD53" s="17"/>
      <c r="AE53" s="17"/>
      <c r="AF53" s="17"/>
      <c r="AG53" s="17"/>
      <c r="AH53" s="17"/>
      <c r="AI53" s="17"/>
      <c r="AJ53" s="17"/>
      <c r="AK53" s="17"/>
      <c r="AL53" s="17"/>
      <c r="AM53" s="17"/>
    </row>
    <row r="54">
      <c r="A54" s="15">
        <f t="shared" si="3"/>
        <v>52</v>
      </c>
      <c r="B54" s="16" t="s">
        <v>245</v>
      </c>
      <c r="C54" s="16" t="s">
        <v>246</v>
      </c>
      <c r="D54" s="22">
        <f>VLOOKUP(B54,Price!B:G,6,0)</f>
        <v>6000</v>
      </c>
      <c r="E54" s="16" t="s">
        <v>48</v>
      </c>
      <c r="F54" s="17" t="str">
        <f>IFERROR(VLOOKUP(C54,'TruEstate Projects '!A:B,2,0),"No")</f>
        <v>Yes</v>
      </c>
      <c r="G54" s="18">
        <v>44927.0</v>
      </c>
      <c r="H54" s="19">
        <v>46266.0</v>
      </c>
      <c r="I54" s="16" t="s">
        <v>38</v>
      </c>
      <c r="J54" s="16" t="s">
        <v>39</v>
      </c>
      <c r="K54" s="17" t="str">
        <f>VLOOKUP(B54,'RERA Number with Developer Name'!A$2:B$554,2,0)</f>
        <v>VBHC </v>
      </c>
      <c r="L54" s="17" t="str">
        <f>VLOOKUP(K54,'Developer Tier'!A:B,2,0)</f>
        <v>C</v>
      </c>
      <c r="M54" s="16" t="s">
        <v>45</v>
      </c>
      <c r="N54" s="16" t="s">
        <v>235</v>
      </c>
      <c r="O54" s="17" t="str">
        <f>VLOOKUP(N54,'Micromarket Base Price'!A:C,3,0)</f>
        <v>West</v>
      </c>
      <c r="P54" s="17">
        <f>VLOOKUP(N54,'Micromarket Base Price'!A:B,2,0)</f>
        <v>6000</v>
      </c>
      <c r="Q54" s="20">
        <f>VLOOKUP(B54,'Upcoming project'!C:Z,24,0)</f>
        <v>1.47</v>
      </c>
      <c r="R54" s="17">
        <f>VLOOKUP(B54,Other!A:E,5,0)</f>
        <v>1791</v>
      </c>
      <c r="S54" s="16">
        <v>440.0</v>
      </c>
      <c r="T54" s="21">
        <f t="shared" si="1"/>
        <v>1.003548878</v>
      </c>
      <c r="U54" s="20">
        <f t="shared" si="2"/>
        <v>299.3197279</v>
      </c>
      <c r="V54" s="17">
        <f t="shared" ref="V54:V55" si="13">W54*0.000247105</f>
        <v>1.47521685</v>
      </c>
      <c r="W54" s="17">
        <f>iferror(VLOOKUP(B54,Scrap!C$2:X$328,21,0),"")</f>
        <v>5970</v>
      </c>
      <c r="X54" s="17"/>
      <c r="Y54" s="17"/>
      <c r="Z54" s="16" t="s">
        <v>57</v>
      </c>
      <c r="AA54" s="20"/>
      <c r="AB54" s="16" t="s">
        <v>235</v>
      </c>
      <c r="AC54" s="16">
        <v>2.48</v>
      </c>
      <c r="AD54" s="17"/>
      <c r="AE54" s="17"/>
      <c r="AF54" s="17"/>
      <c r="AG54" s="17"/>
      <c r="AH54" s="17"/>
      <c r="AI54" s="17"/>
      <c r="AJ54" s="17"/>
      <c r="AK54" s="17"/>
      <c r="AL54" s="17"/>
      <c r="AM54" s="17"/>
    </row>
    <row r="55">
      <c r="A55" s="15">
        <f t="shared" si="3"/>
        <v>53</v>
      </c>
      <c r="B55" s="16" t="s">
        <v>247</v>
      </c>
      <c r="C55" s="16" t="s">
        <v>248</v>
      </c>
      <c r="D55" s="22">
        <f>VLOOKUP(B55,Price!B:G,6,0)</f>
        <v>4140</v>
      </c>
      <c r="E55" s="16" t="s">
        <v>37</v>
      </c>
      <c r="F55" s="17" t="str">
        <f>IFERROR(VLOOKUP(C55,'TruEstate Projects '!A:B,2,0),"No")</f>
        <v>Yes</v>
      </c>
      <c r="G55" s="18">
        <v>45323.0</v>
      </c>
      <c r="H55" s="19">
        <v>45992.0</v>
      </c>
      <c r="I55" s="16" t="s">
        <v>38</v>
      </c>
      <c r="J55" s="16" t="s">
        <v>39</v>
      </c>
      <c r="K55" s="17" t="str">
        <f>VLOOKUP(B55,'RERA Number with Developer Name'!A$2:B$554,2,0)</f>
        <v>Maanya</v>
      </c>
      <c r="L55" s="17" t="str">
        <f>VLOOKUP(K55,'Developer Tier'!A:B,2,0)</f>
        <v>D</v>
      </c>
      <c r="M55" s="16" t="s">
        <v>40</v>
      </c>
      <c r="N55" s="16" t="s">
        <v>40</v>
      </c>
      <c r="O55" s="17" t="str">
        <f>VLOOKUP(N55,'Micromarket Base Price'!A:C,3,0)</f>
        <v>north</v>
      </c>
      <c r="P55" s="17">
        <f>VLOOKUP(N55,'Micromarket Base Price'!A:B,2,0)</f>
        <v>4000</v>
      </c>
      <c r="Q55" s="25">
        <v>3.12</v>
      </c>
      <c r="R55" s="17" t="str">
        <f>VLOOKUP(B55,Other!A:E,5,0)</f>
        <v>Not Available</v>
      </c>
      <c r="S55" s="16">
        <v>52.0</v>
      </c>
      <c r="T55" s="21">
        <f t="shared" si="1"/>
        <v>0.0001172164744</v>
      </c>
      <c r="U55" s="20">
        <f t="shared" si="2"/>
        <v>16.66666667</v>
      </c>
      <c r="V55" s="17">
        <f t="shared" si="13"/>
        <v>0.0003657154</v>
      </c>
      <c r="W55" s="15">
        <v>1.48</v>
      </c>
      <c r="X55" s="17"/>
      <c r="Y55" s="17"/>
      <c r="Z55" s="16" t="s">
        <v>57</v>
      </c>
      <c r="AA55" s="20"/>
      <c r="AB55" s="16" t="s">
        <v>69</v>
      </c>
      <c r="AC55" s="16">
        <v>38.61</v>
      </c>
      <c r="AD55" s="17"/>
      <c r="AE55" s="17"/>
      <c r="AF55" s="17"/>
      <c r="AG55" s="17"/>
      <c r="AH55" s="17"/>
      <c r="AI55" s="17"/>
      <c r="AJ55" s="17"/>
      <c r="AK55" s="17"/>
      <c r="AL55" s="17"/>
      <c r="AM55" s="17"/>
    </row>
    <row r="56">
      <c r="A56" s="15">
        <f t="shared" si="3"/>
        <v>54</v>
      </c>
      <c r="B56" s="16" t="s">
        <v>249</v>
      </c>
      <c r="C56" s="16" t="s">
        <v>250</v>
      </c>
      <c r="D56" s="22">
        <f>VLOOKUP(B56,Price!B:G,6,0)</f>
        <v>5300</v>
      </c>
      <c r="E56" s="16" t="s">
        <v>37</v>
      </c>
      <c r="F56" s="17" t="str">
        <f>IFERROR(VLOOKUP(C56,'TruEstate Projects '!A:B,2,0),"No")</f>
        <v>Yes</v>
      </c>
      <c r="G56" s="18">
        <v>44835.0</v>
      </c>
      <c r="H56" s="19">
        <v>45778.0</v>
      </c>
      <c r="I56" s="16" t="s">
        <v>38</v>
      </c>
      <c r="J56" s="16" t="s">
        <v>39</v>
      </c>
      <c r="K56" s="17" t="str">
        <f>VLOOKUP(B56,'RERA Number with Developer Name'!A$2:B$554,2,0)</f>
        <v>Elite Estates</v>
      </c>
      <c r="L56" s="17" t="str">
        <f>VLOOKUP(K56,'Developer Tier'!A:B,2,0)</f>
        <v>C</v>
      </c>
      <c r="M56" s="16" t="s">
        <v>40</v>
      </c>
      <c r="N56" s="16" t="s">
        <v>73</v>
      </c>
      <c r="O56" s="17" t="str">
        <f>VLOOKUP(N56,'Micromarket Base Price'!A:C,3,0)</f>
        <v>north</v>
      </c>
      <c r="P56" s="17">
        <f>VLOOKUP(N56,'Micromarket Base Price'!A:B,2,0)</f>
        <v>4000</v>
      </c>
      <c r="Q56" s="20">
        <f>VLOOKUP(B56,'Upcoming project'!C:Z,24,0)</f>
        <v>15</v>
      </c>
      <c r="R56" s="17" t="str">
        <f>VLOOKUP(B56,Other!A:E,5,0)</f>
        <v>Not Available</v>
      </c>
      <c r="S56" s="15">
        <v>301.0</v>
      </c>
      <c r="T56" s="21">
        <f t="shared" si="1"/>
        <v>0.452</v>
      </c>
      <c r="U56" s="20">
        <f t="shared" si="2"/>
        <v>20.06666667</v>
      </c>
      <c r="V56" s="15">
        <v>6.78</v>
      </c>
      <c r="W56" s="17" t="str">
        <f>VLOOKUP(B56,'New Data'!C:X,22,0)</f>
        <v>#N/A</v>
      </c>
      <c r="X56" s="17"/>
      <c r="Y56" s="17"/>
      <c r="Z56" s="16" t="s">
        <v>251</v>
      </c>
      <c r="AA56" s="20" t="s">
        <v>252</v>
      </c>
      <c r="AB56" s="17"/>
      <c r="AC56" s="17"/>
      <c r="AD56" s="17"/>
      <c r="AE56" s="17"/>
      <c r="AF56" s="17"/>
      <c r="AG56" s="17"/>
      <c r="AH56" s="17"/>
      <c r="AI56" s="17"/>
      <c r="AJ56" s="17"/>
      <c r="AK56" s="17"/>
      <c r="AL56" s="17"/>
      <c r="AM56" s="17"/>
    </row>
    <row r="57">
      <c r="A57" s="15">
        <f t="shared" si="3"/>
        <v>55</v>
      </c>
      <c r="B57" s="16" t="s">
        <v>253</v>
      </c>
      <c r="C57" s="16" t="s">
        <v>254</v>
      </c>
      <c r="D57" s="22">
        <f>VLOOKUP(B57,Price!B:G,6,0)</f>
        <v>5160</v>
      </c>
      <c r="E57" s="16" t="s">
        <v>48</v>
      </c>
      <c r="F57" s="17" t="str">
        <f>IFERROR(VLOOKUP(C57,'TruEstate Projects '!A:B,2,0),"No")</f>
        <v>Yes</v>
      </c>
      <c r="G57" s="18">
        <v>44593.0</v>
      </c>
      <c r="H57" s="27">
        <v>46054.0</v>
      </c>
      <c r="I57" s="16" t="s">
        <v>38</v>
      </c>
      <c r="J57" s="16" t="s">
        <v>39</v>
      </c>
      <c r="K57" s="17" t="str">
        <f>VLOOKUP(B57,'RERA Number with Developer Name'!A$2:B$554,2,0)</f>
        <v>DS Max</v>
      </c>
      <c r="L57" s="17" t="str">
        <f>VLOOKUP(K57,'Developer Tier'!A:B,2,0)</f>
        <v>C</v>
      </c>
      <c r="M57" s="16" t="s">
        <v>227</v>
      </c>
      <c r="N57" s="16" t="s">
        <v>60</v>
      </c>
      <c r="O57" s="17" t="str">
        <f>VLOOKUP(N57,'Micromarket Base Price'!A:C,3,0)</f>
        <v>South</v>
      </c>
      <c r="P57" s="17">
        <f>VLOOKUP(N57,'Micromarket Base Price'!A:B,2,0)</f>
        <v>1800</v>
      </c>
      <c r="Q57" s="25">
        <v>2.54</v>
      </c>
      <c r="R57" s="17" t="str">
        <f>VLOOKUP(B57,Other!A:E,5,0)</f>
        <v/>
      </c>
      <c r="S57" s="15">
        <v>304.0</v>
      </c>
      <c r="T57" s="21">
        <f t="shared" si="1"/>
        <v>1.003888384</v>
      </c>
      <c r="U57" s="20">
        <f t="shared" si="2"/>
        <v>119.6850394</v>
      </c>
      <c r="V57" s="17">
        <f t="shared" ref="V57:V62" si="14">W57*0.000247105</f>
        <v>2.549876495</v>
      </c>
      <c r="W57" s="17">
        <f>iferror(VLOOKUP(B57,Scrap!C$2:X$328,21,0),"")</f>
        <v>10319</v>
      </c>
      <c r="X57" s="17"/>
      <c r="Y57" s="17"/>
      <c r="Z57" s="16" t="s">
        <v>57</v>
      </c>
      <c r="AA57" s="20"/>
      <c r="AB57" s="16" t="s">
        <v>63</v>
      </c>
      <c r="AC57" s="16">
        <v>28.0</v>
      </c>
      <c r="AD57" s="17"/>
      <c r="AE57" s="17"/>
      <c r="AF57" s="17"/>
      <c r="AG57" s="17"/>
      <c r="AH57" s="17"/>
      <c r="AI57" s="17"/>
      <c r="AJ57" s="17"/>
      <c r="AK57" s="17"/>
      <c r="AL57" s="17"/>
      <c r="AM57" s="17"/>
    </row>
    <row r="58">
      <c r="A58" s="15">
        <f t="shared" si="3"/>
        <v>56</v>
      </c>
      <c r="B58" s="16" t="s">
        <v>194</v>
      </c>
      <c r="C58" s="16" t="s">
        <v>255</v>
      </c>
      <c r="D58" s="15">
        <v>10500.0</v>
      </c>
      <c r="E58" s="15" t="s">
        <v>48</v>
      </c>
      <c r="F58" s="17" t="str">
        <f>IFERROR(VLOOKUP(C58,'TruEstate Projects '!A:B,2,0),"No")</f>
        <v>No</v>
      </c>
      <c r="G58" s="18" t="str">
        <f>VLOOKUP(B58,'New Data'!C:AC,26,0)</f>
        <v>#N/A</v>
      </c>
      <c r="H58" s="30" t="str">
        <f>VLOOKUP(B58,'New Data'!C:AC,26,0)</f>
        <v>#N/A</v>
      </c>
      <c r="I58" s="16" t="s">
        <v>150</v>
      </c>
      <c r="J58" s="17"/>
      <c r="K58" s="16" t="s">
        <v>256</v>
      </c>
      <c r="L58" s="17" t="str">
        <f>VLOOKUP(K58,'Developer Tier'!A$2:B$267,2,0)</f>
        <v>C</v>
      </c>
      <c r="M58" s="17"/>
      <c r="N58" s="15" t="s">
        <v>189</v>
      </c>
      <c r="O58" s="17" t="str">
        <f>VLOOKUP(N58,'Micromarket Base Price'!A:C,3,0)</f>
        <v>East</v>
      </c>
      <c r="P58" s="17">
        <f>VLOOKUP(N58,'Micromarket Base Price'!A:B,2,0)</f>
        <v>11500</v>
      </c>
      <c r="Q58" s="20" t="str">
        <f>VLOOKUP(B58,'New Data'!C:V,20,0)</f>
        <v>#N/A</v>
      </c>
      <c r="R58" s="17" t="str">
        <f>VLOOKUP(B58,Other!A:E,5,0)</f>
        <v>#N/A</v>
      </c>
      <c r="S58" s="23" t="str">
        <f>VLOOKUP(B58,'New Data'!C:Y,23,0)</f>
        <v>#N/A</v>
      </c>
      <c r="T58" s="21" t="str">
        <f t="shared" si="1"/>
        <v>#N/A</v>
      </c>
      <c r="U58" s="20" t="str">
        <f t="shared" si="2"/>
        <v>#N/A</v>
      </c>
      <c r="V58" s="17" t="str">
        <f t="shared" si="14"/>
        <v>#N/A</v>
      </c>
      <c r="W58" s="17" t="str">
        <f>VLOOKUP(B58,'New Data'!C:X,22,0)</f>
        <v>#N/A</v>
      </c>
      <c r="X58" s="17"/>
      <c r="Y58" s="17"/>
      <c r="Z58" s="17"/>
      <c r="AA58" s="20"/>
      <c r="AB58" s="17"/>
      <c r="AC58" s="17"/>
      <c r="AD58" s="17"/>
      <c r="AE58" s="17"/>
      <c r="AF58" s="17"/>
      <c r="AG58" s="17"/>
      <c r="AH58" s="17"/>
      <c r="AI58" s="17"/>
      <c r="AJ58" s="17"/>
      <c r="AK58" s="17"/>
      <c r="AL58" s="17"/>
      <c r="AM58" s="17"/>
    </row>
    <row r="59">
      <c r="A59" s="15">
        <f t="shared" si="3"/>
        <v>57</v>
      </c>
      <c r="B59" s="16" t="s">
        <v>218</v>
      </c>
      <c r="C59" s="16" t="s">
        <v>257</v>
      </c>
      <c r="D59" s="22">
        <f>VLOOKUP(B59,Price!B:G,6,0)</f>
        <v>3800</v>
      </c>
      <c r="E59" s="17" t="str">
        <f>VLOOKUP(B59,'New Data'!C:S,17,0)</f>
        <v>#N/A</v>
      </c>
      <c r="F59" s="17" t="str">
        <f>IFERROR(VLOOKUP(C59,'TruEstate Projects '!A:B,2,0),"No")</f>
        <v>No</v>
      </c>
      <c r="G59" s="18" t="str">
        <f>VLOOKUP(B59,'New Data'!C:AC,26,0)</f>
        <v>#N/A</v>
      </c>
      <c r="H59" s="30" t="str">
        <f>VLOOKUP(B59,'New Data'!C:AC,26,0)</f>
        <v>#N/A</v>
      </c>
      <c r="I59" s="16" t="s">
        <v>72</v>
      </c>
      <c r="J59" s="17"/>
      <c r="K59" s="17" t="str">
        <f>VLOOKUP(B59,'RERA Number with Developer Name'!A$2:B$554,2,0)</f>
        <v>Ajmal Estates</v>
      </c>
      <c r="L59" s="17" t="str">
        <f>VLOOKUP(K59,'Developer Tier'!A$2:B$267,2,0)</f>
        <v>C</v>
      </c>
      <c r="M59" s="17"/>
      <c r="N59" s="15" t="s">
        <v>102</v>
      </c>
      <c r="O59" s="17" t="str">
        <f>VLOOKUP(N59,'Micromarket Base Price'!A:C,3,0)</f>
        <v>Central</v>
      </c>
      <c r="P59" s="17">
        <f>VLOOKUP(N59,'Micromarket Base Price'!A:B,2,0)</f>
        <v>22000</v>
      </c>
      <c r="Q59" s="20" t="str">
        <f>VLOOKUP(B59,'New Data'!C:V,20,0)</f>
        <v>#N/A</v>
      </c>
      <c r="R59" s="17" t="str">
        <f>VLOOKUP(B59,Other!A:E,5,0)</f>
        <v>#N/A</v>
      </c>
      <c r="S59" s="23" t="str">
        <f>VLOOKUP(B59,'New Data'!C:Y,23,0)</f>
        <v>#N/A</v>
      </c>
      <c r="T59" s="21" t="str">
        <f t="shared" si="1"/>
        <v>#N/A</v>
      </c>
      <c r="U59" s="20" t="str">
        <f t="shared" si="2"/>
        <v>#N/A</v>
      </c>
      <c r="V59" s="17" t="str">
        <f t="shared" si="14"/>
        <v>#N/A</v>
      </c>
      <c r="W59" s="17" t="str">
        <f>VLOOKUP(B59,'New Data'!C:X,22,0)</f>
        <v>#N/A</v>
      </c>
      <c r="X59" s="17"/>
      <c r="Y59" s="17"/>
      <c r="Z59" s="17"/>
      <c r="AA59" s="20"/>
      <c r="AB59" s="17"/>
      <c r="AC59" s="17"/>
      <c r="AD59" s="17"/>
      <c r="AE59" s="17"/>
      <c r="AF59" s="17"/>
      <c r="AG59" s="17"/>
      <c r="AH59" s="17"/>
      <c r="AI59" s="17"/>
      <c r="AJ59" s="17"/>
      <c r="AK59" s="17"/>
      <c r="AL59" s="17"/>
      <c r="AM59" s="17"/>
    </row>
    <row r="60">
      <c r="A60" s="15">
        <f t="shared" si="3"/>
        <v>58</v>
      </c>
      <c r="B60" s="16" t="s">
        <v>258</v>
      </c>
      <c r="C60" s="16" t="s">
        <v>259</v>
      </c>
      <c r="D60" s="22">
        <f>VLOOKUP(B60,Price!B:G,6,0)</f>
        <v>6500</v>
      </c>
      <c r="E60" s="16" t="s">
        <v>48</v>
      </c>
      <c r="F60" s="17" t="str">
        <f>IFERROR(VLOOKUP(C60,'TruEstate Projects '!A:B,2,0),"No")</f>
        <v>Yes</v>
      </c>
      <c r="G60" s="18">
        <v>45170.0</v>
      </c>
      <c r="H60" s="19">
        <v>45748.0</v>
      </c>
      <c r="I60" s="16" t="s">
        <v>38</v>
      </c>
      <c r="J60" s="16" t="s">
        <v>39</v>
      </c>
      <c r="K60" s="17" t="str">
        <f>VLOOKUP(B60,'RERA Number with Developer Name'!A$2:B$554,2,0)</f>
        <v>BHOO DEVELOPERS</v>
      </c>
      <c r="L60" s="17" t="str">
        <f>VLOOKUP(K60,'Developer Tier'!A:B,2,0)</f>
        <v>C</v>
      </c>
      <c r="M60" s="16" t="s">
        <v>260</v>
      </c>
      <c r="N60" s="16" t="s">
        <v>261</v>
      </c>
      <c r="O60" s="17" t="str">
        <f>VLOOKUP(N60,'Micromarket Base Price'!A:C,3,0)</f>
        <v>East</v>
      </c>
      <c r="P60" s="17">
        <f>VLOOKUP(N60,'Micromarket Base Price'!A:B,2,0)</f>
        <v>100000</v>
      </c>
      <c r="Q60" s="20">
        <f>VLOOKUP(B60,'Upcoming project'!C:Z,24,0)</f>
        <v>1.4</v>
      </c>
      <c r="R60" s="17" t="str">
        <f>VLOOKUP(B60,Other!A:E,5,0)</f>
        <v/>
      </c>
      <c r="S60" s="16">
        <v>116.0</v>
      </c>
      <c r="T60" s="21">
        <f t="shared" si="1"/>
        <v>0.9559433429</v>
      </c>
      <c r="U60" s="20">
        <f t="shared" si="2"/>
        <v>82.85714286</v>
      </c>
      <c r="V60" s="17">
        <f t="shared" si="14"/>
        <v>1.33832068</v>
      </c>
      <c r="W60" s="17">
        <f>iferror(VLOOKUP(B60,Scrap!C$2:X$328,21,0),"")</f>
        <v>5416</v>
      </c>
      <c r="X60" s="17"/>
      <c r="Y60" s="17"/>
      <c r="Z60" s="16" t="s">
        <v>57</v>
      </c>
      <c r="AA60" s="20"/>
      <c r="AB60" s="16" t="s">
        <v>117</v>
      </c>
      <c r="AC60" s="16">
        <v>1871.01</v>
      </c>
      <c r="AD60" s="17"/>
      <c r="AE60" s="17"/>
      <c r="AF60" s="17"/>
      <c r="AG60" s="17"/>
      <c r="AH60" s="17"/>
      <c r="AI60" s="17"/>
      <c r="AJ60" s="17"/>
      <c r="AK60" s="17"/>
      <c r="AL60" s="17"/>
      <c r="AM60" s="17"/>
    </row>
    <row r="61">
      <c r="A61" s="15">
        <f t="shared" si="3"/>
        <v>59</v>
      </c>
      <c r="B61" s="16" t="s">
        <v>262</v>
      </c>
      <c r="C61" s="16" t="s">
        <v>263</v>
      </c>
      <c r="D61" s="22">
        <f>VLOOKUP(B61,Price!B:G,6,0)</f>
        <v>16000</v>
      </c>
      <c r="E61" s="16" t="s">
        <v>48</v>
      </c>
      <c r="F61" s="17" t="str">
        <f>IFERROR(VLOOKUP(C61,'TruEstate Projects '!A:B,2,0),"No")</f>
        <v>Yes</v>
      </c>
      <c r="G61" s="18">
        <v>45139.0</v>
      </c>
      <c r="H61" s="19">
        <v>45809.0</v>
      </c>
      <c r="I61" s="16" t="s">
        <v>38</v>
      </c>
      <c r="J61" s="16" t="s">
        <v>39</v>
      </c>
      <c r="K61" s="17" t="str">
        <f>VLOOKUP(B61,'RERA Number with Developer Name'!A$2:B$554,2,0)</f>
        <v>Vanantara</v>
      </c>
      <c r="L61" s="17" t="str">
        <f>VLOOKUP(K61,'Developer Tier'!A:B,2,0)</f>
        <v>C</v>
      </c>
      <c r="M61" s="16" t="s">
        <v>264</v>
      </c>
      <c r="N61" s="16" t="s">
        <v>265</v>
      </c>
      <c r="O61" s="17" t="str">
        <f>VLOOKUP(N61,'Micromarket Base Price'!A:C,3,0)</f>
        <v>North</v>
      </c>
      <c r="P61" s="17">
        <f>VLOOKUP(N61,'Micromarket Base Price'!A:B,2,0)</f>
        <v>10000</v>
      </c>
      <c r="Q61" s="20">
        <f>VLOOKUP(B61,'Upcoming project'!C:Z,24,0)</f>
        <v>0.17</v>
      </c>
      <c r="R61" s="17" t="str">
        <f>VLOOKUP(B61,Other!A:E,5,0)</f>
        <v/>
      </c>
      <c r="S61" s="16">
        <v>7.0</v>
      </c>
      <c r="T61" s="21">
        <f t="shared" si="1"/>
        <v>1.021851853</v>
      </c>
      <c r="U61" s="20">
        <f t="shared" si="2"/>
        <v>41.17647059</v>
      </c>
      <c r="V61" s="17">
        <f t="shared" si="14"/>
        <v>0.173714815</v>
      </c>
      <c r="W61" s="17">
        <f>iferror(VLOOKUP(B61,Scrap!C$2:X$328,21,0),"")</f>
        <v>703</v>
      </c>
      <c r="X61" s="17"/>
      <c r="Y61" s="17"/>
      <c r="Z61" s="17"/>
      <c r="AA61" s="20"/>
      <c r="AB61" s="17"/>
      <c r="AC61" s="17"/>
      <c r="AD61" s="17"/>
      <c r="AE61" s="17"/>
      <c r="AF61" s="17"/>
      <c r="AG61" s="17"/>
      <c r="AH61" s="17"/>
      <c r="AI61" s="17"/>
      <c r="AJ61" s="17"/>
      <c r="AK61" s="17"/>
      <c r="AL61" s="17"/>
      <c r="AM61" s="17"/>
    </row>
    <row r="62">
      <c r="A62" s="15">
        <f t="shared" si="3"/>
        <v>60</v>
      </c>
      <c r="B62" s="16" t="s">
        <v>266</v>
      </c>
      <c r="C62" s="16" t="s">
        <v>267</v>
      </c>
      <c r="D62" s="22">
        <f>VLOOKUP(B62,Price!B:G,6,0)</f>
        <v>20500</v>
      </c>
      <c r="E62" s="16" t="s">
        <v>48</v>
      </c>
      <c r="F62" s="17" t="str">
        <f>IFERROR(VLOOKUP(C62,'TruEstate Projects '!A:B,2,0),"No")</f>
        <v>Yes</v>
      </c>
      <c r="G62" s="18">
        <v>44652.0</v>
      </c>
      <c r="H62" s="19">
        <v>45901.0</v>
      </c>
      <c r="I62" s="16" t="s">
        <v>38</v>
      </c>
      <c r="J62" s="16" t="s">
        <v>39</v>
      </c>
      <c r="K62" s="17" t="str">
        <f>VLOOKUP(B62,'RERA Number with Developer Name'!A$2:B$554,2,0)</f>
        <v>Vaishnavi</v>
      </c>
      <c r="L62" s="17" t="str">
        <f>VLOOKUP(K62,'Developer Tier'!A:B,2,0)</f>
        <v>A</v>
      </c>
      <c r="M62" s="16" t="s">
        <v>268</v>
      </c>
      <c r="N62" s="16" t="s">
        <v>269</v>
      </c>
      <c r="O62" s="17" t="str">
        <f>VLOOKUP(N62,'Micromarket Base Price'!A:C,3,0)</f>
        <v>Central</v>
      </c>
      <c r="P62" s="17">
        <f>VLOOKUP(N62,'Micromarket Base Price'!A:B,2,0)</f>
        <v>25000</v>
      </c>
      <c r="Q62" s="20">
        <f>VLOOKUP(B62,'Upcoming project'!C:Z,24,0)</f>
        <v>0.67</v>
      </c>
      <c r="R62" s="20">
        <f>VLOOKUP(B62,Other!A:E,5,0)</f>
        <v>68.61</v>
      </c>
      <c r="S62" s="16">
        <v>36.0</v>
      </c>
      <c r="T62" s="21">
        <f t="shared" si="1"/>
        <v>1.013499313</v>
      </c>
      <c r="U62" s="20">
        <f t="shared" si="2"/>
        <v>53.73134328</v>
      </c>
      <c r="V62" s="17">
        <f t="shared" si="14"/>
        <v>0.67904454</v>
      </c>
      <c r="W62" s="17">
        <f>iferror(VLOOKUP(B62,Scrap!C$2:X$328,21,0),"")</f>
        <v>2748</v>
      </c>
      <c r="X62" s="17"/>
      <c r="Y62" s="17"/>
      <c r="Z62" s="16" t="s">
        <v>270</v>
      </c>
      <c r="AA62" s="20" t="s">
        <v>271</v>
      </c>
      <c r="AB62" s="16" t="s">
        <v>272</v>
      </c>
      <c r="AC62" s="16">
        <v>2.51</v>
      </c>
      <c r="AD62" s="17"/>
      <c r="AE62" s="17"/>
      <c r="AF62" s="17"/>
      <c r="AG62" s="17"/>
      <c r="AH62" s="17"/>
      <c r="AI62" s="17"/>
      <c r="AJ62" s="17"/>
      <c r="AK62" s="17"/>
      <c r="AL62" s="17"/>
      <c r="AM62" s="17"/>
    </row>
    <row r="63">
      <c r="A63" s="15">
        <f t="shared" si="3"/>
        <v>61</v>
      </c>
      <c r="B63" s="16" t="s">
        <v>273</v>
      </c>
      <c r="C63" s="16" t="s">
        <v>274</v>
      </c>
      <c r="D63" s="22">
        <f>VLOOKUP(B63,Price!B:G,6,0)</f>
        <v>5300</v>
      </c>
      <c r="E63" s="16" t="s">
        <v>37</v>
      </c>
      <c r="F63" s="17" t="str">
        <f>IFERROR(VLOOKUP(C63,'TruEstate Projects '!A:B,2,0),"No")</f>
        <v>Yes</v>
      </c>
      <c r="G63" s="18">
        <v>45352.0</v>
      </c>
      <c r="H63" s="19">
        <v>46357.0</v>
      </c>
      <c r="I63" s="16" t="s">
        <v>38</v>
      </c>
      <c r="J63" s="16" t="s">
        <v>39</v>
      </c>
      <c r="K63" s="17" t="str">
        <f>VLOOKUP(B63,'RERA Number with Developer Name'!A$2:B$554,2,0)</f>
        <v>DNR Corporation</v>
      </c>
      <c r="L63" s="17" t="str">
        <f>VLOOKUP(K63,'Developer Tier'!A:B,2,0)</f>
        <v>B</v>
      </c>
      <c r="M63" s="16" t="s">
        <v>40</v>
      </c>
      <c r="N63" s="16" t="s">
        <v>40</v>
      </c>
      <c r="O63" s="17" t="str">
        <f>VLOOKUP(N63,'Micromarket Base Price'!A:C,3,0)</f>
        <v>north</v>
      </c>
      <c r="P63" s="17">
        <f>VLOOKUP(N63,'Micromarket Base Price'!A:B,2,0)</f>
        <v>4000</v>
      </c>
      <c r="Q63" s="20">
        <f>VLOOKUP(B63,'Upcoming project'!C:Z,24,0)</f>
        <v>30</v>
      </c>
      <c r="R63" s="17" t="str">
        <f>VLOOKUP(B63,Other!A:E,5,0)</f>
        <v>Not Available</v>
      </c>
      <c r="S63" s="16">
        <v>432.0</v>
      </c>
      <c r="T63" s="21">
        <f t="shared" si="1"/>
        <v>0.4666666667</v>
      </c>
      <c r="U63" s="20">
        <f t="shared" si="2"/>
        <v>14.4</v>
      </c>
      <c r="V63" s="15">
        <v>14.0</v>
      </c>
      <c r="W63" s="15">
        <v>14.0</v>
      </c>
      <c r="X63" s="17"/>
      <c r="Y63" s="17"/>
      <c r="Z63" s="16" t="s">
        <v>275</v>
      </c>
      <c r="AA63" s="20">
        <v>2.8701</v>
      </c>
      <c r="AB63" s="16" t="s">
        <v>186</v>
      </c>
      <c r="AC63" s="16">
        <v>49.41</v>
      </c>
      <c r="AD63" s="17"/>
      <c r="AE63" s="17"/>
      <c r="AF63" s="17"/>
      <c r="AG63" s="17"/>
      <c r="AH63" s="17"/>
      <c r="AI63" s="17"/>
      <c r="AJ63" s="17"/>
      <c r="AK63" s="17"/>
      <c r="AL63" s="17"/>
      <c r="AM63" s="17"/>
    </row>
    <row r="64">
      <c r="A64" s="15">
        <f t="shared" si="3"/>
        <v>62</v>
      </c>
      <c r="B64" s="16" t="s">
        <v>276</v>
      </c>
      <c r="C64" s="16" t="s">
        <v>277</v>
      </c>
      <c r="D64" s="22">
        <f>VLOOKUP(B64,Price!B:G,6,0)</f>
        <v>5499</v>
      </c>
      <c r="E64" s="16" t="s">
        <v>37</v>
      </c>
      <c r="F64" s="17" t="str">
        <f>IFERROR(VLOOKUP(C64,'TruEstate Projects '!A:B,2,0),"No")</f>
        <v>Yes</v>
      </c>
      <c r="G64" s="18">
        <v>45323.0</v>
      </c>
      <c r="H64" s="19">
        <v>46722.0</v>
      </c>
      <c r="I64" s="16" t="s">
        <v>38</v>
      </c>
      <c r="J64" s="16" t="s">
        <v>39</v>
      </c>
      <c r="K64" s="17" t="str">
        <f>VLOOKUP(B64,'RERA Number with Developer Name'!A$2:B$554,2,0)</f>
        <v>Bricks &amp; Milestones</v>
      </c>
      <c r="L64" s="17" t="str">
        <f>VLOOKUP(K64,'Developer Tier'!A:B,2,0)</f>
        <v>C</v>
      </c>
      <c r="M64" s="16" t="s">
        <v>110</v>
      </c>
      <c r="N64" s="28" t="s">
        <v>110</v>
      </c>
      <c r="O64" s="17" t="str">
        <f>VLOOKUP(N64,'Micromarket Base Price'!A:C,3,0)</f>
        <v>#N/A</v>
      </c>
      <c r="P64" s="17" t="str">
        <f>VLOOKUP(N64,'Micromarket Base Price'!A:B,2,0)</f>
        <v>#N/A</v>
      </c>
      <c r="Q64" s="25">
        <v>23.26</v>
      </c>
      <c r="R64" s="17" t="str">
        <f>VLOOKUP(B64,Other!A:E,5,0)</f>
        <v>Not Available</v>
      </c>
      <c r="S64" s="15">
        <v>298.0</v>
      </c>
      <c r="T64" s="21">
        <f t="shared" si="1"/>
        <v>0.3353396389</v>
      </c>
      <c r="U64" s="20">
        <f t="shared" si="2"/>
        <v>12.8116939</v>
      </c>
      <c r="V64" s="15">
        <v>7.8</v>
      </c>
      <c r="W64" s="17" t="str">
        <f>VLOOKUP(B64,'New Data'!C:X,22,0)</f>
        <v>#N/A</v>
      </c>
      <c r="X64" s="17"/>
      <c r="Y64" s="17"/>
      <c r="Z64" s="16" t="s">
        <v>278</v>
      </c>
      <c r="AA64" s="20" t="s">
        <v>279</v>
      </c>
      <c r="AB64" s="16" t="s">
        <v>272</v>
      </c>
      <c r="AC64" s="16">
        <v>5.35</v>
      </c>
      <c r="AD64" s="17"/>
      <c r="AE64" s="17"/>
      <c r="AF64" s="17"/>
      <c r="AG64" s="17"/>
      <c r="AH64" s="17"/>
      <c r="AI64" s="17"/>
      <c r="AJ64" s="17"/>
      <c r="AK64" s="17"/>
      <c r="AL64" s="17"/>
      <c r="AM64" s="17"/>
    </row>
    <row r="65">
      <c r="A65" s="15">
        <f t="shared" si="3"/>
        <v>63</v>
      </c>
      <c r="B65" s="16" t="s">
        <v>280</v>
      </c>
      <c r="C65" s="16" t="s">
        <v>281</v>
      </c>
      <c r="D65" s="22">
        <f>VLOOKUP(B65,Price!B:G,6,0)</f>
        <v>5500</v>
      </c>
      <c r="E65" s="16" t="s">
        <v>37</v>
      </c>
      <c r="F65" s="17" t="str">
        <f>IFERROR(VLOOKUP(C65,'TruEstate Projects '!A:B,2,0),"No")</f>
        <v>Yes</v>
      </c>
      <c r="G65" s="18">
        <v>45170.0</v>
      </c>
      <c r="H65" s="19">
        <v>45717.0</v>
      </c>
      <c r="I65" s="16" t="s">
        <v>38</v>
      </c>
      <c r="J65" s="16" t="s">
        <v>39</v>
      </c>
      <c r="K65" s="17" t="str">
        <f>VLOOKUP(B65,'RERA Number with Developer Name'!A$2:B$554,2,0)</f>
        <v>Tattvam</v>
      </c>
      <c r="L65" s="17" t="str">
        <f>VLOOKUP(K65,'Developer Tier'!A:B,2,0)</f>
        <v>#N/A</v>
      </c>
      <c r="M65" s="16" t="s">
        <v>169</v>
      </c>
      <c r="N65" s="16" t="s">
        <v>170</v>
      </c>
      <c r="O65" s="17" t="str">
        <f>VLOOKUP(N65,'Micromarket Base Price'!A:C,3,0)</f>
        <v>East</v>
      </c>
      <c r="P65" s="17">
        <f>VLOOKUP(N65,'Micromarket Base Price'!A:B,2,0)</f>
        <v>4000</v>
      </c>
      <c r="Q65" s="20">
        <f>VLOOKUP(B65,'Upcoming project'!C:Z,24,0)</f>
        <v>13</v>
      </c>
      <c r="R65" s="17" t="str">
        <f>VLOOKUP(B65,Other!A:E,5,0)</f>
        <v>Not Available</v>
      </c>
      <c r="S65" s="16">
        <v>132.0</v>
      </c>
      <c r="T65" s="21">
        <f t="shared" si="1"/>
        <v>1.005280164</v>
      </c>
      <c r="U65" s="20">
        <f t="shared" si="2"/>
        <v>10.15384615</v>
      </c>
      <c r="V65" s="17">
        <f t="shared" ref="V65:V66" si="15">W65*0.000247105</f>
        <v>13.06864214</v>
      </c>
      <c r="W65" s="17">
        <f>iferror(VLOOKUP(B65,Scrap!C$2:X$328,21,0),"")</f>
        <v>52887</v>
      </c>
      <c r="X65" s="17"/>
      <c r="Y65" s="17"/>
      <c r="Z65" s="16" t="s">
        <v>57</v>
      </c>
      <c r="AA65" s="20"/>
      <c r="AB65" s="16" t="s">
        <v>176</v>
      </c>
      <c r="AC65" s="16">
        <v>19.11</v>
      </c>
      <c r="AD65" s="17"/>
      <c r="AE65" s="17"/>
      <c r="AF65" s="17"/>
      <c r="AG65" s="17"/>
      <c r="AH65" s="17"/>
      <c r="AI65" s="17"/>
      <c r="AJ65" s="17"/>
      <c r="AK65" s="17"/>
      <c r="AL65" s="17"/>
      <c r="AM65" s="17"/>
    </row>
    <row r="66">
      <c r="A66" s="15">
        <f t="shared" si="3"/>
        <v>64</v>
      </c>
      <c r="B66" s="16" t="s">
        <v>282</v>
      </c>
      <c r="C66" s="16" t="s">
        <v>283</v>
      </c>
      <c r="D66" s="22">
        <f>VLOOKUP(B66,Price!B:G,6,0)</f>
        <v>4500</v>
      </c>
      <c r="E66" s="16" t="s">
        <v>48</v>
      </c>
      <c r="F66" s="17" t="str">
        <f>IFERROR(VLOOKUP(C66,'TruEstate Projects '!A:B,2,0),"No")</f>
        <v>Yes</v>
      </c>
      <c r="G66" s="18">
        <v>44958.0</v>
      </c>
      <c r="H66" s="27">
        <v>46784.0</v>
      </c>
      <c r="I66" s="16" t="s">
        <v>38</v>
      </c>
      <c r="J66" s="16" t="s">
        <v>39</v>
      </c>
      <c r="K66" s="17" t="str">
        <f>VLOOKUP(B66,'RERA Number with Developer Name'!A$2:B$554,2,0)</f>
        <v>DS Max</v>
      </c>
      <c r="L66" s="17" t="str">
        <f>VLOOKUP(K66,'Developer Tier'!A:B,2,0)</f>
        <v>C</v>
      </c>
      <c r="M66" s="16" t="s">
        <v>45</v>
      </c>
      <c r="N66" s="16" t="s">
        <v>284</v>
      </c>
      <c r="O66" s="17" t="str">
        <f>VLOOKUP(N66,'Micromarket Base Price'!A:C,3,0)</f>
        <v>West</v>
      </c>
      <c r="P66" s="17">
        <f>VLOOKUP(N66,'Micromarket Base Price'!A:B,2,0)</f>
        <v>1500</v>
      </c>
      <c r="Q66" s="20">
        <f>VLOOKUP(B66,'Upcoming project'!C:Z,24,0)</f>
        <v>3</v>
      </c>
      <c r="R66" s="17">
        <f>VLOOKUP(B66,Other!A:E,5,0)</f>
        <v>211</v>
      </c>
      <c r="S66" s="16">
        <v>600.0</v>
      </c>
      <c r="T66" s="21">
        <f t="shared" si="1"/>
        <v>0.9665923917</v>
      </c>
      <c r="U66" s="20">
        <f t="shared" si="2"/>
        <v>200</v>
      </c>
      <c r="V66" s="17">
        <f t="shared" si="15"/>
        <v>2.899777175</v>
      </c>
      <c r="W66" s="17">
        <f>iferror(VLOOKUP(B66,Scrap!C$2:X$328,21,0),"")</f>
        <v>11735</v>
      </c>
      <c r="X66" s="17"/>
      <c r="Y66" s="17"/>
      <c r="Z66" s="16" t="s">
        <v>57</v>
      </c>
      <c r="AA66" s="20"/>
      <c r="AB66" s="16" t="s">
        <v>235</v>
      </c>
      <c r="AC66" s="16">
        <v>4.11</v>
      </c>
      <c r="AD66" s="17"/>
      <c r="AE66" s="17"/>
      <c r="AF66" s="17"/>
      <c r="AG66" s="17"/>
      <c r="AH66" s="17"/>
      <c r="AI66" s="17"/>
      <c r="AJ66" s="17"/>
      <c r="AK66" s="17"/>
      <c r="AL66" s="17"/>
      <c r="AM66" s="17"/>
    </row>
    <row r="67">
      <c r="A67" s="15">
        <f t="shared" si="3"/>
        <v>65</v>
      </c>
      <c r="B67" s="16" t="s">
        <v>285</v>
      </c>
      <c r="C67" s="16" t="s">
        <v>286</v>
      </c>
      <c r="D67" s="22">
        <f>VLOOKUP(B67,Price!B:G,6,0)</f>
        <v>5600</v>
      </c>
      <c r="E67" s="16" t="s">
        <v>37</v>
      </c>
      <c r="F67" s="17" t="str">
        <f>IFERROR(VLOOKUP(C67,'TruEstate Projects '!A:B,2,0),"No")</f>
        <v>Yes</v>
      </c>
      <c r="G67" s="18">
        <v>45261.0</v>
      </c>
      <c r="H67" s="19">
        <v>46447.0</v>
      </c>
      <c r="I67" s="16" t="s">
        <v>38</v>
      </c>
      <c r="J67" s="16" t="s">
        <v>39</v>
      </c>
      <c r="K67" s="17" t="str">
        <f>VLOOKUP(B67,'RERA Number with Developer Name'!A$2:B$554,2,0)</f>
        <v>Century</v>
      </c>
      <c r="L67" s="17" t="str">
        <f>VLOOKUP(K67,'Developer Tier'!A:B,2,0)</f>
        <v>A</v>
      </c>
      <c r="M67" s="16" t="s">
        <v>40</v>
      </c>
      <c r="N67" s="16" t="s">
        <v>73</v>
      </c>
      <c r="O67" s="17" t="str">
        <f>VLOOKUP(N67,'Micromarket Base Price'!A:C,3,0)</f>
        <v>north</v>
      </c>
      <c r="P67" s="17">
        <f>VLOOKUP(N67,'Micromarket Base Price'!A:B,2,0)</f>
        <v>4000</v>
      </c>
      <c r="Q67" s="20">
        <f>VLOOKUP(B67,'Upcoming project'!C:Z,24,0)</f>
        <v>25.74</v>
      </c>
      <c r="R67" s="17" t="str">
        <f>VLOOKUP(B67,Other!A:E,5,0)</f>
        <v>Not Available</v>
      </c>
      <c r="S67" s="16">
        <v>346.0</v>
      </c>
      <c r="T67" s="21">
        <f t="shared" si="1"/>
        <v>0.4813519814</v>
      </c>
      <c r="U67" s="20">
        <f t="shared" si="2"/>
        <v>13.44211344</v>
      </c>
      <c r="V67" s="15">
        <v>12.39</v>
      </c>
      <c r="W67" s="17" t="str">
        <f>VLOOKUP(B67,'New Data'!C:X,22,0)</f>
        <v>#N/A</v>
      </c>
      <c r="X67" s="17"/>
      <c r="Y67" s="17"/>
      <c r="Z67" s="16" t="s">
        <v>57</v>
      </c>
      <c r="AA67" s="20"/>
      <c r="AB67" s="16" t="s">
        <v>186</v>
      </c>
      <c r="AC67" s="16">
        <v>51.19</v>
      </c>
      <c r="AD67" s="17"/>
      <c r="AE67" s="17"/>
      <c r="AF67" s="17"/>
      <c r="AG67" s="17"/>
      <c r="AH67" s="17"/>
      <c r="AI67" s="17"/>
      <c r="AJ67" s="17"/>
      <c r="AK67" s="17"/>
      <c r="AL67" s="17"/>
      <c r="AM67" s="17"/>
    </row>
    <row r="68">
      <c r="A68" s="15">
        <f t="shared" si="3"/>
        <v>66</v>
      </c>
      <c r="B68" s="16" t="s">
        <v>287</v>
      </c>
      <c r="C68" s="16" t="s">
        <v>288</v>
      </c>
      <c r="D68" s="22">
        <f>VLOOKUP(B68,Price!B:G,6,0)</f>
        <v>15000</v>
      </c>
      <c r="E68" s="16" t="s">
        <v>48</v>
      </c>
      <c r="F68" s="17" t="str">
        <f>IFERROR(VLOOKUP(C68,'TruEstate Projects '!A:B,2,0),"No")</f>
        <v>Yes</v>
      </c>
      <c r="G68" s="18">
        <v>43557.0</v>
      </c>
      <c r="H68" s="27">
        <v>45627.0</v>
      </c>
      <c r="I68" s="16" t="s">
        <v>38</v>
      </c>
      <c r="J68" s="17"/>
      <c r="K68" s="17" t="str">
        <f>VLOOKUP(B68,'RERA Number with Developer Name'!A$2:B$554,2,0)</f>
        <v>Puravankara</v>
      </c>
      <c r="L68" s="17" t="str">
        <f>VLOOKUP(K68,'Developer Tier'!A:B,2,0)</f>
        <v>A</v>
      </c>
      <c r="M68" s="16" t="s">
        <v>289</v>
      </c>
      <c r="N68" s="16" t="s">
        <v>290</v>
      </c>
      <c r="O68" s="17" t="str">
        <f>VLOOKUP(N68,'Micromarket Base Price'!A:C,3,0)</f>
        <v>North</v>
      </c>
      <c r="P68" s="17">
        <f>VLOOKUP(N68,'Micromarket Base Price'!A:B,2,0)</f>
        <v>11000</v>
      </c>
      <c r="Q68" s="25">
        <v>12.81</v>
      </c>
      <c r="R68" s="17" t="str">
        <f>VLOOKUP(B68,Other!A:E,5,0)</f>
        <v>Not Available</v>
      </c>
      <c r="S68" s="16">
        <v>1042.0</v>
      </c>
      <c r="T68" s="21">
        <f t="shared" si="1"/>
        <v>1.000167615</v>
      </c>
      <c r="U68" s="20">
        <f t="shared" si="2"/>
        <v>81.34270101</v>
      </c>
      <c r="V68" s="17">
        <f t="shared" ref="V68:V72" si="16">W68*0.000247105</f>
        <v>12.81214715</v>
      </c>
      <c r="W68" s="17">
        <f>iferror(VLOOKUP(B68,Scrap!C$2:X$328,21,0),"")</f>
        <v>51849</v>
      </c>
      <c r="X68" s="17"/>
      <c r="Y68" s="17"/>
      <c r="Z68" s="16" t="s">
        <v>291</v>
      </c>
      <c r="AA68" s="20" t="s">
        <v>292</v>
      </c>
      <c r="AB68" s="16" t="s">
        <v>293</v>
      </c>
      <c r="AC68" s="16">
        <v>12.72</v>
      </c>
      <c r="AD68" s="17"/>
      <c r="AE68" s="17"/>
      <c r="AF68" s="17"/>
      <c r="AG68" s="17"/>
      <c r="AH68" s="17"/>
      <c r="AI68" s="17"/>
      <c r="AJ68" s="17"/>
      <c r="AK68" s="17"/>
      <c r="AL68" s="17"/>
      <c r="AM68" s="17"/>
    </row>
    <row r="69">
      <c r="A69" s="15">
        <f t="shared" si="3"/>
        <v>67</v>
      </c>
      <c r="B69" s="16" t="s">
        <v>294</v>
      </c>
      <c r="C69" s="16" t="s">
        <v>295</v>
      </c>
      <c r="D69" s="15">
        <v>15500.0</v>
      </c>
      <c r="E69" s="16" t="s">
        <v>48</v>
      </c>
      <c r="F69" s="17" t="str">
        <f>IFERROR(VLOOKUP(C69,'TruEstate Projects '!A:B,2,0),"No")</f>
        <v>Yes</v>
      </c>
      <c r="G69" s="18">
        <v>45413.0</v>
      </c>
      <c r="H69" s="19">
        <v>47270.0</v>
      </c>
      <c r="I69" s="16" t="s">
        <v>38</v>
      </c>
      <c r="J69" s="16" t="s">
        <v>39</v>
      </c>
      <c r="K69" s="17" t="str">
        <f>VLOOKUP(B69,'RERA Number with Developer Name'!A$2:B$554,2,0)</f>
        <v>Brigade</v>
      </c>
      <c r="L69" s="17" t="str">
        <f>VLOOKUP(K69,'Developer Tier'!A:B,2,0)</f>
        <v>A</v>
      </c>
      <c r="M69" s="16" t="s">
        <v>155</v>
      </c>
      <c r="N69" s="16" t="s">
        <v>155</v>
      </c>
      <c r="O69" s="17" t="str">
        <f>VLOOKUP(N69,'Micromarket Base Price'!A:C,3,0)</f>
        <v>North</v>
      </c>
      <c r="P69" s="17">
        <f>VLOOKUP(N69,'Micromarket Base Price'!A:B,2,0)</f>
        <v>6000</v>
      </c>
      <c r="Q69" s="20">
        <f>VLOOKUP(B69,'Upcoming project'!C:Z,24,0)</f>
        <v>5.88</v>
      </c>
      <c r="R69" s="17">
        <f>VLOOKUP(B69,Other!A:E,5,0)</f>
        <v>2904.1</v>
      </c>
      <c r="S69" s="16">
        <v>379.0</v>
      </c>
      <c r="T69" s="21">
        <f t="shared" si="1"/>
        <v>1.000228929</v>
      </c>
      <c r="U69" s="20">
        <f t="shared" si="2"/>
        <v>64.45578231</v>
      </c>
      <c r="V69" s="17">
        <f t="shared" si="16"/>
        <v>5.881346105</v>
      </c>
      <c r="W69" s="17">
        <f>iferror(VLOOKUP(B69,Scrap!C$2:X$328,21,0),"")</f>
        <v>23801</v>
      </c>
      <c r="X69" s="17"/>
      <c r="Y69" s="17"/>
      <c r="Z69" s="16" t="s">
        <v>296</v>
      </c>
      <c r="AA69" s="20" t="s">
        <v>297</v>
      </c>
      <c r="AB69" s="16" t="s">
        <v>298</v>
      </c>
      <c r="AC69" s="16">
        <v>17.69</v>
      </c>
      <c r="AD69" s="17"/>
      <c r="AE69" s="17"/>
      <c r="AF69" s="17"/>
      <c r="AG69" s="17"/>
      <c r="AH69" s="17"/>
      <c r="AI69" s="17"/>
      <c r="AJ69" s="17"/>
      <c r="AK69" s="17"/>
      <c r="AL69" s="17"/>
      <c r="AM69" s="17"/>
    </row>
    <row r="70">
      <c r="A70" s="15">
        <f t="shared" si="3"/>
        <v>68</v>
      </c>
      <c r="B70" s="16" t="s">
        <v>299</v>
      </c>
      <c r="C70" s="16" t="s">
        <v>300</v>
      </c>
      <c r="D70" s="22">
        <f>VLOOKUP(B70,Price!B:G,6,0)</f>
        <v>4500</v>
      </c>
      <c r="E70" s="16" t="s">
        <v>37</v>
      </c>
      <c r="F70" s="17" t="str">
        <f>IFERROR(VLOOKUP(C70,'TruEstate Projects '!A:B,2,0),"No")</f>
        <v>Yes</v>
      </c>
      <c r="G70" s="18">
        <v>44137.0</v>
      </c>
      <c r="H70" s="19">
        <v>45536.0</v>
      </c>
      <c r="I70" s="15" t="s">
        <v>44</v>
      </c>
      <c r="J70" s="17"/>
      <c r="K70" s="17" t="str">
        <f>VLOOKUP(B70,'RERA Number with Developer Name'!A$2:B$554,2,0)</f>
        <v>Provident</v>
      </c>
      <c r="L70" s="17" t="str">
        <f>VLOOKUP(K70,'Developer Tier'!A:B,2,0)</f>
        <v>C</v>
      </c>
      <c r="M70" s="16" t="s">
        <v>196</v>
      </c>
      <c r="N70" s="16" t="s">
        <v>56</v>
      </c>
      <c r="O70" s="17" t="str">
        <f>VLOOKUP(N70,'Micromarket Base Price'!A:C,3,0)</f>
        <v>South</v>
      </c>
      <c r="P70" s="17" t="str">
        <f>VLOOKUP(N70,'Micromarket Base Price'!A:B,2,0)</f>
        <v/>
      </c>
      <c r="Q70" s="25">
        <v>24.34</v>
      </c>
      <c r="R70" s="17" t="str">
        <f>VLOOKUP(B70,Other!A:E,5,0)</f>
        <v>Not Available</v>
      </c>
      <c r="S70" s="15">
        <v>330.0</v>
      </c>
      <c r="T70" s="21">
        <f t="shared" si="1"/>
        <v>1.000095051</v>
      </c>
      <c r="U70" s="20">
        <f t="shared" si="2"/>
        <v>13.55792933</v>
      </c>
      <c r="V70" s="17">
        <f t="shared" si="16"/>
        <v>24.34231355</v>
      </c>
      <c r="W70" s="17">
        <f>iferror(VLOOKUP(B70,Scrap!C$2:X$328,21,0),"")</f>
        <v>98510</v>
      </c>
      <c r="X70" s="17"/>
      <c r="Y70" s="17"/>
      <c r="Z70" s="16" t="s">
        <v>301</v>
      </c>
      <c r="AA70" s="20">
        <v>2.8938</v>
      </c>
      <c r="AB70" s="16" t="s">
        <v>63</v>
      </c>
      <c r="AC70" s="16">
        <v>24.92</v>
      </c>
      <c r="AD70" s="17"/>
      <c r="AE70" s="17"/>
      <c r="AF70" s="17"/>
      <c r="AG70" s="17"/>
      <c r="AH70" s="17"/>
      <c r="AI70" s="17"/>
      <c r="AJ70" s="17"/>
      <c r="AK70" s="17"/>
      <c r="AL70" s="17"/>
      <c r="AM70" s="17"/>
    </row>
    <row r="71">
      <c r="A71" s="15">
        <f t="shared" si="3"/>
        <v>69</v>
      </c>
      <c r="B71" s="16" t="s">
        <v>302</v>
      </c>
      <c r="C71" s="32" t="s">
        <v>303</v>
      </c>
      <c r="D71" s="22">
        <f>VLOOKUP(B71,Price!B:G,6,0)</f>
        <v>5700</v>
      </c>
      <c r="E71" s="16" t="s">
        <v>37</v>
      </c>
      <c r="F71" s="17" t="str">
        <f>IFERROR(VLOOKUP(C71,'TruEstate Projects '!A:B,2,0),"No")</f>
        <v>Yes</v>
      </c>
      <c r="G71" s="18">
        <v>44256.0</v>
      </c>
      <c r="H71" s="19">
        <v>45292.0</v>
      </c>
      <c r="I71" s="15" t="s">
        <v>44</v>
      </c>
      <c r="J71" s="17"/>
      <c r="K71" s="17" t="str">
        <f>VLOOKUP(B71,'RERA Number with Developer Name'!A$2:B$554,2,0)</f>
        <v>Century</v>
      </c>
      <c r="L71" s="17" t="str">
        <f>VLOOKUP(K71,'Developer Tier'!A:B,2,0)</f>
        <v>A</v>
      </c>
      <c r="M71" s="16" t="s">
        <v>40</v>
      </c>
      <c r="N71" s="16" t="s">
        <v>40</v>
      </c>
      <c r="O71" s="17" t="str">
        <f>VLOOKUP(N71,'Micromarket Base Price'!A:C,3,0)</f>
        <v>north</v>
      </c>
      <c r="P71" s="17">
        <f>VLOOKUP(N71,'Micromarket Base Price'!A:B,2,0)</f>
        <v>4000</v>
      </c>
      <c r="Q71" s="20">
        <f>VLOOKUP(B71,'Upcoming project'!C:Z,24,0)</f>
        <v>25</v>
      </c>
      <c r="R71" s="17" t="str">
        <f>VLOOKUP(B71,Other!A:E,5,0)</f>
        <v>Not Available</v>
      </c>
      <c r="S71" s="16">
        <v>329.0</v>
      </c>
      <c r="T71" s="21" t="str">
        <f t="shared" si="1"/>
        <v>#N/A</v>
      </c>
      <c r="U71" s="20">
        <f t="shared" si="2"/>
        <v>13.16</v>
      </c>
      <c r="V71" s="17" t="str">
        <f t="shared" si="16"/>
        <v>#N/A</v>
      </c>
      <c r="W71" s="17" t="str">
        <f>VLOOKUP(B71,'New Data'!C:X,22,0)</f>
        <v>#N/A</v>
      </c>
      <c r="X71" s="17"/>
      <c r="Y71" s="17"/>
      <c r="Z71" s="17"/>
      <c r="AA71" s="20"/>
      <c r="AB71" s="17"/>
      <c r="AC71" s="17"/>
      <c r="AD71" s="17"/>
      <c r="AE71" s="17"/>
      <c r="AF71" s="17"/>
      <c r="AG71" s="17"/>
      <c r="AH71" s="17"/>
      <c r="AI71" s="17"/>
      <c r="AJ71" s="17"/>
      <c r="AK71" s="17"/>
      <c r="AL71" s="17"/>
      <c r="AM71" s="17"/>
    </row>
    <row r="72">
      <c r="A72" s="15">
        <f t="shared" si="3"/>
        <v>70</v>
      </c>
      <c r="B72" s="16" t="s">
        <v>304</v>
      </c>
      <c r="C72" s="32" t="s">
        <v>305</v>
      </c>
      <c r="D72" s="17">
        <f>VLOOKUP(B72,Price!B:G,6,0)</f>
        <v>20772</v>
      </c>
      <c r="E72" s="16" t="s">
        <v>48</v>
      </c>
      <c r="F72" s="17" t="str">
        <f>IFERROR(VLOOKUP(C72,'TruEstate Projects '!A:B,2,0),"No")</f>
        <v>Yes</v>
      </c>
      <c r="G72" s="18">
        <v>43405.0</v>
      </c>
      <c r="H72" s="19">
        <v>45078.0</v>
      </c>
      <c r="I72" s="15" t="s">
        <v>38</v>
      </c>
      <c r="J72" s="17"/>
      <c r="K72" s="17" t="str">
        <f>VLOOKUP(B72,'RERA Number with Developer Name'!A$2:B$554,2,0)</f>
        <v>Rajarajeshware</v>
      </c>
      <c r="L72" s="17" t="str">
        <f>VLOOKUP(K72,'Developer Tier'!A:B,2,0)</f>
        <v>D</v>
      </c>
      <c r="M72" s="16" t="s">
        <v>306</v>
      </c>
      <c r="N72" s="16" t="s">
        <v>307</v>
      </c>
      <c r="O72" s="17" t="str">
        <f>VLOOKUP(N72,'Micromarket Base Price'!A:C,3,0)</f>
        <v>South</v>
      </c>
      <c r="P72" s="17">
        <f>VLOOKUP(N72,'Micromarket Base Price'!A:B,2,0)</f>
        <v>25000</v>
      </c>
      <c r="Q72" s="20">
        <f>VLOOKUP(B72,'Upcoming project'!C:Z,24,0)</f>
        <v>2.19</v>
      </c>
      <c r="R72" s="17" t="str">
        <f>VLOOKUP(B72,Other!A:E,5,0)</f>
        <v>Not Available</v>
      </c>
      <c r="S72" s="16">
        <v>138.0</v>
      </c>
      <c r="T72" s="21" t="str">
        <f t="shared" si="1"/>
        <v>#N/A</v>
      </c>
      <c r="U72" s="20">
        <f t="shared" si="2"/>
        <v>63.01369863</v>
      </c>
      <c r="V72" s="17" t="str">
        <f t="shared" si="16"/>
        <v>#N/A</v>
      </c>
      <c r="W72" s="17" t="str">
        <f>VLOOKUP(B72,'New Data'!C:X,22,0)</f>
        <v>#N/A</v>
      </c>
      <c r="X72" s="17"/>
      <c r="Y72" s="17"/>
      <c r="Z72" s="16" t="s">
        <v>308</v>
      </c>
      <c r="AA72" s="20" t="s">
        <v>309</v>
      </c>
      <c r="AB72" s="16" t="s">
        <v>310</v>
      </c>
      <c r="AC72" s="16">
        <v>2.77</v>
      </c>
      <c r="AD72" s="17"/>
      <c r="AE72" s="17"/>
      <c r="AF72" s="17"/>
      <c r="AG72" s="17"/>
      <c r="AH72" s="17"/>
      <c r="AI72" s="17"/>
      <c r="AJ72" s="17"/>
      <c r="AK72" s="17"/>
      <c r="AL72" s="17"/>
      <c r="AM72" s="17"/>
    </row>
    <row r="73">
      <c r="A73" s="15">
        <f t="shared" si="3"/>
        <v>71</v>
      </c>
      <c r="B73" s="16" t="s">
        <v>311</v>
      </c>
      <c r="C73" s="16" t="s">
        <v>312</v>
      </c>
      <c r="D73" s="22">
        <f>VLOOKUP(B73,Price!B:G,6,0)</f>
        <v>14100</v>
      </c>
      <c r="E73" s="16" t="s">
        <v>48</v>
      </c>
      <c r="F73" s="17" t="str">
        <f>IFERROR(VLOOKUP(C73,'TruEstate Projects '!A:B,2,0),"No")</f>
        <v>Yes</v>
      </c>
      <c r="G73" s="18">
        <v>44510.0</v>
      </c>
      <c r="H73" s="19">
        <v>46082.0</v>
      </c>
      <c r="I73" s="16" t="s">
        <v>38</v>
      </c>
      <c r="J73" s="17"/>
      <c r="K73" s="17" t="str">
        <f>VLOOKUP(B73,'RERA Number with Developer Name'!A$2:B$554,2,0)</f>
        <v>L &amp; T</v>
      </c>
      <c r="L73" s="17" t="str">
        <f>VLOOKUP(K73,'Developer Tier'!A:B,2,0)</f>
        <v>A</v>
      </c>
      <c r="M73" s="16" t="s">
        <v>313</v>
      </c>
      <c r="N73" s="16" t="s">
        <v>314</v>
      </c>
      <c r="O73" s="17" t="str">
        <f>VLOOKUP(N73,'Micromarket Base Price'!A:C,3,0)</f>
        <v>North</v>
      </c>
      <c r="P73" s="17">
        <f>VLOOKUP(N73,'Micromarket Base Price'!A:B,2,0)</f>
        <v>10000</v>
      </c>
      <c r="Q73" s="25">
        <v>65.0</v>
      </c>
      <c r="R73" s="17" t="str">
        <f>VLOOKUP(B73,Other!A:E,5,0)</f>
        <v>Not Available</v>
      </c>
      <c r="S73" s="15">
        <v>446.0</v>
      </c>
      <c r="T73" s="21">
        <f t="shared" si="1"/>
        <v>0.6</v>
      </c>
      <c r="U73" s="20">
        <f t="shared" si="2"/>
        <v>6.861538462</v>
      </c>
      <c r="V73" s="15">
        <v>39.0</v>
      </c>
      <c r="W73" s="17">
        <f>iferror(VLOOKUP(B73,Scrap!C$2:X$328,21,0),"")</f>
        <v>13822</v>
      </c>
      <c r="X73" s="17"/>
      <c r="Y73" s="17"/>
      <c r="Z73" s="17"/>
      <c r="AA73" s="20"/>
      <c r="AB73" s="17"/>
      <c r="AC73" s="17"/>
      <c r="AD73" s="17"/>
      <c r="AE73" s="17"/>
      <c r="AF73" s="17"/>
      <c r="AG73" s="17"/>
      <c r="AH73" s="17"/>
      <c r="AI73" s="17"/>
      <c r="AJ73" s="17"/>
      <c r="AK73" s="17"/>
      <c r="AL73" s="17"/>
      <c r="AM73" s="17"/>
    </row>
    <row r="74">
      <c r="A74" s="15">
        <f t="shared" si="3"/>
        <v>72</v>
      </c>
      <c r="B74" s="16" t="s">
        <v>315</v>
      </c>
      <c r="C74" s="16" t="s">
        <v>316</v>
      </c>
      <c r="D74" s="22">
        <f>VLOOKUP(B74,Price!B:G,6,0)</f>
        <v>6599</v>
      </c>
      <c r="E74" s="16" t="s">
        <v>48</v>
      </c>
      <c r="F74" s="17" t="str">
        <f>IFERROR(VLOOKUP(C74,'TruEstate Projects '!A:B,2,0),"No")</f>
        <v>Yes</v>
      </c>
      <c r="G74" s="18">
        <v>44805.0</v>
      </c>
      <c r="H74" s="27">
        <v>46447.0</v>
      </c>
      <c r="I74" s="16" t="s">
        <v>38</v>
      </c>
      <c r="J74" s="16" t="s">
        <v>39</v>
      </c>
      <c r="K74" s="17" t="str">
        <f>VLOOKUP(B74,'RERA Number with Developer Name'!A$2:B$554,2,0)</f>
        <v>Mahaveer</v>
      </c>
      <c r="L74" s="17" t="str">
        <f>VLOOKUP(K74,'Developer Tier'!A:B,2,0)</f>
        <v>C</v>
      </c>
      <c r="M74" s="16" t="s">
        <v>45</v>
      </c>
      <c r="N74" s="16" t="s">
        <v>45</v>
      </c>
      <c r="O74" s="17" t="str">
        <f>VLOOKUP(N74,'Micromarket Base Price'!A:C,3,0)</f>
        <v>South</v>
      </c>
      <c r="P74" s="17">
        <f>VLOOKUP(N74,'Micromarket Base Price'!A:B,2,0)</f>
        <v>6000</v>
      </c>
      <c r="Q74" s="20">
        <f>VLOOKUP(B74,'Upcoming project'!C:Z,24,0)</f>
        <v>2.72</v>
      </c>
      <c r="R74" s="17">
        <f>VLOOKUP(B74,Other!A:E,5,0)</f>
        <v>465.99</v>
      </c>
      <c r="S74" s="16">
        <v>312.0</v>
      </c>
      <c r="T74" s="21">
        <f t="shared" si="1"/>
        <v>1.001774572</v>
      </c>
      <c r="U74" s="20">
        <f t="shared" si="2"/>
        <v>114.7058824</v>
      </c>
      <c r="V74" s="17">
        <f t="shared" ref="V74:V83" si="17">W74*0.000247105</f>
        <v>2.724826835</v>
      </c>
      <c r="W74" s="17">
        <f>iferror(VLOOKUP(B74,Scrap!C$2:X$328,21,0),"")</f>
        <v>11027</v>
      </c>
      <c r="X74" s="17"/>
      <c r="Y74" s="17"/>
      <c r="Z74" s="16" t="s">
        <v>317</v>
      </c>
      <c r="AA74" s="20">
        <v>1.0164</v>
      </c>
      <c r="AB74" s="16" t="s">
        <v>45</v>
      </c>
      <c r="AC74" s="16">
        <v>2.68</v>
      </c>
      <c r="AD74" s="17"/>
      <c r="AE74" s="17"/>
      <c r="AF74" s="17"/>
      <c r="AG74" s="17"/>
      <c r="AH74" s="17"/>
      <c r="AI74" s="17"/>
      <c r="AJ74" s="17"/>
      <c r="AK74" s="17"/>
      <c r="AL74" s="17"/>
      <c r="AM74" s="17"/>
    </row>
    <row r="75">
      <c r="A75" s="15">
        <f t="shared" si="3"/>
        <v>73</v>
      </c>
      <c r="B75" s="16" t="s">
        <v>318</v>
      </c>
      <c r="C75" s="16" t="s">
        <v>319</v>
      </c>
      <c r="D75" s="22">
        <f>VLOOKUP(B75,Price!B:G,6,0)</f>
        <v>7000</v>
      </c>
      <c r="E75" s="16" t="s">
        <v>48</v>
      </c>
      <c r="F75" s="17" t="str">
        <f>IFERROR(VLOOKUP(C75,'TruEstate Projects '!A:B,2,0),"No")</f>
        <v>Yes</v>
      </c>
      <c r="G75" s="18">
        <v>44872.0</v>
      </c>
      <c r="H75" s="19">
        <v>46174.0</v>
      </c>
      <c r="I75" s="16" t="s">
        <v>38</v>
      </c>
      <c r="J75" s="16" t="s">
        <v>39</v>
      </c>
      <c r="K75" s="17" t="str">
        <f>VLOOKUP(B75,'RERA Number with Developer Name'!A$2:B$554,2,0)</f>
        <v>DS Max</v>
      </c>
      <c r="L75" s="17" t="str">
        <f>VLOOKUP(K75,'Developer Tier'!A:B,2,0)</f>
        <v>C</v>
      </c>
      <c r="M75" s="16" t="s">
        <v>320</v>
      </c>
      <c r="N75" s="16" t="s">
        <v>164</v>
      </c>
      <c r="O75" s="17" t="str">
        <f>VLOOKUP(N75,'Micromarket Base Price'!A:C,3,0)</f>
        <v>East</v>
      </c>
      <c r="P75" s="17">
        <f>VLOOKUP(N75,'Micromarket Base Price'!A:B,2,0)</f>
        <v>8500</v>
      </c>
      <c r="Q75" s="25">
        <v>2.3</v>
      </c>
      <c r="R75" s="17" t="str">
        <f>VLOOKUP(B75,Other!A:E,5,0)</f>
        <v/>
      </c>
      <c r="S75" s="16">
        <v>224.0</v>
      </c>
      <c r="T75" s="21">
        <f t="shared" si="1"/>
        <v>1.032576589</v>
      </c>
      <c r="U75" s="20">
        <f t="shared" si="2"/>
        <v>97.39130435</v>
      </c>
      <c r="V75" s="17">
        <f t="shared" si="17"/>
        <v>2.374926155</v>
      </c>
      <c r="W75" s="17">
        <f>iferror(VLOOKUP(B75,Scrap!C$2:X$328,21,0),"")</f>
        <v>9611</v>
      </c>
      <c r="X75" s="17"/>
      <c r="Y75" s="17"/>
      <c r="Z75" s="16" t="s">
        <v>321</v>
      </c>
      <c r="AA75" s="20" t="s">
        <v>322</v>
      </c>
      <c r="AB75" s="16" t="s">
        <v>63</v>
      </c>
      <c r="AC75" s="16">
        <v>11.04</v>
      </c>
      <c r="AD75" s="17"/>
      <c r="AE75" s="17"/>
      <c r="AF75" s="17"/>
      <c r="AG75" s="17"/>
      <c r="AH75" s="17"/>
      <c r="AI75" s="17"/>
      <c r="AJ75" s="17"/>
      <c r="AK75" s="17"/>
      <c r="AL75" s="17"/>
      <c r="AM75" s="17"/>
    </row>
    <row r="76">
      <c r="A76" s="15">
        <f t="shared" si="3"/>
        <v>74</v>
      </c>
      <c r="B76" s="16" t="s">
        <v>323</v>
      </c>
      <c r="C76" s="16" t="s">
        <v>324</v>
      </c>
      <c r="D76" s="22">
        <f>VLOOKUP(B76,Price!B:G,6,0)</f>
        <v>4249</v>
      </c>
      <c r="E76" s="16" t="s">
        <v>48</v>
      </c>
      <c r="F76" s="17" t="str">
        <f>IFERROR(VLOOKUP(C76,'TruEstate Projects '!A:B,2,0),"No")</f>
        <v>Yes</v>
      </c>
      <c r="G76" s="18">
        <v>44652.0</v>
      </c>
      <c r="H76" s="19">
        <v>45809.0</v>
      </c>
      <c r="I76" s="16" t="s">
        <v>38</v>
      </c>
      <c r="J76" s="16" t="s">
        <v>39</v>
      </c>
      <c r="K76" s="17" t="str">
        <f>VLOOKUP(B76,'RERA Number with Developer Name'!A$2:B$554,2,0)</f>
        <v>Casagrand</v>
      </c>
      <c r="L76" s="17" t="str">
        <f>VLOOKUP(K76,'Developer Tier'!A:B,2,0)</f>
        <v>B</v>
      </c>
      <c r="M76" s="16" t="s">
        <v>45</v>
      </c>
      <c r="N76" s="16" t="s">
        <v>45</v>
      </c>
      <c r="O76" s="17" t="str">
        <f>VLOOKUP(N76,'Micromarket Base Price'!A:C,3,0)</f>
        <v>South</v>
      </c>
      <c r="P76" s="17">
        <f>VLOOKUP(N76,'Micromarket Base Price'!A:B,2,0)</f>
        <v>6000</v>
      </c>
      <c r="Q76" s="20">
        <f>VLOOKUP(B76,'Upcoming project'!C:Z,24,0)</f>
        <v>3.77</v>
      </c>
      <c r="R76" s="20">
        <f>VLOOKUP(B76,Other!A:E,5,0)</f>
        <v>0</v>
      </c>
      <c r="S76" s="15">
        <v>333.0</v>
      </c>
      <c r="T76" s="21">
        <f t="shared" si="1"/>
        <v>1.001266838</v>
      </c>
      <c r="U76" s="20">
        <f t="shared" si="2"/>
        <v>88.32891247</v>
      </c>
      <c r="V76" s="17">
        <f t="shared" si="17"/>
        <v>3.77477598</v>
      </c>
      <c r="W76" s="17">
        <f>iferror(VLOOKUP(B76,Scrap!C$2:X$328,21,0),"")</f>
        <v>15276</v>
      </c>
      <c r="X76" s="17"/>
      <c r="Y76" s="17"/>
      <c r="Z76" s="16" t="s">
        <v>57</v>
      </c>
      <c r="AA76" s="20"/>
      <c r="AB76" s="16" t="s">
        <v>117</v>
      </c>
      <c r="AC76" s="16">
        <v>1871.01</v>
      </c>
      <c r="AD76" s="17"/>
      <c r="AE76" s="17"/>
      <c r="AF76" s="17"/>
      <c r="AG76" s="17"/>
      <c r="AH76" s="17"/>
      <c r="AI76" s="17"/>
      <c r="AJ76" s="17"/>
      <c r="AK76" s="17"/>
      <c r="AL76" s="17"/>
      <c r="AM76" s="17"/>
    </row>
    <row r="77">
      <c r="A77" s="15">
        <f t="shared" si="3"/>
        <v>75</v>
      </c>
      <c r="B77" s="16" t="s">
        <v>325</v>
      </c>
      <c r="C77" s="16" t="s">
        <v>326</v>
      </c>
      <c r="D77" s="22">
        <f>VLOOKUP(B77,Price!B:G,6,0)</f>
        <v>13750</v>
      </c>
      <c r="E77" s="16" t="s">
        <v>48</v>
      </c>
      <c r="F77" s="17" t="str">
        <f>IFERROR(VLOOKUP(C77,'TruEstate Projects '!A:B,2,0),"No")</f>
        <v>Yes</v>
      </c>
      <c r="G77" s="18">
        <v>44137.0</v>
      </c>
      <c r="H77" s="19">
        <v>45413.0</v>
      </c>
      <c r="I77" s="15" t="s">
        <v>44</v>
      </c>
      <c r="J77" s="17"/>
      <c r="K77" s="17" t="str">
        <f>VLOOKUP(B77,'RERA Number with Developer Name'!A$2:B$554,2,0)</f>
        <v>Prestige</v>
      </c>
      <c r="L77" s="17" t="str">
        <f>VLOOKUP(K77,'Developer Tier'!A:B,2,0)</f>
        <v>A</v>
      </c>
      <c r="M77" s="16" t="s">
        <v>327</v>
      </c>
      <c r="N77" s="16" t="s">
        <v>328</v>
      </c>
      <c r="O77" s="17" t="str">
        <f>VLOOKUP(N77,'Micromarket Base Price'!A:C,3,0)</f>
        <v>North</v>
      </c>
      <c r="P77" s="17">
        <f>VLOOKUP(N77,'Micromarket Base Price'!A:B,2,0)</f>
        <v>10000</v>
      </c>
      <c r="Q77" s="25">
        <v>2.79</v>
      </c>
      <c r="R77" s="17" t="str">
        <f>VLOOKUP(B77,Other!A:E,5,0)</f>
        <v>Not Available</v>
      </c>
      <c r="S77" s="15">
        <v>158.0</v>
      </c>
      <c r="T77" s="21">
        <f t="shared" si="1"/>
        <v>1.002679464</v>
      </c>
      <c r="U77" s="20">
        <f t="shared" si="2"/>
        <v>56.63082437</v>
      </c>
      <c r="V77" s="17">
        <f t="shared" si="17"/>
        <v>2.797475705</v>
      </c>
      <c r="W77" s="17">
        <f>iferror(VLOOKUP(B77,Scrap!C$2:X$328,21,0),"")</f>
        <v>11321</v>
      </c>
      <c r="X77" s="17"/>
      <c r="Y77" s="17"/>
      <c r="Z77" s="16" t="s">
        <v>329</v>
      </c>
      <c r="AA77" s="20" t="s">
        <v>330</v>
      </c>
      <c r="AB77" s="16" t="s">
        <v>298</v>
      </c>
      <c r="AC77" s="16">
        <v>5.96</v>
      </c>
      <c r="AD77" s="17"/>
      <c r="AE77" s="17"/>
      <c r="AF77" s="17"/>
      <c r="AG77" s="17"/>
      <c r="AH77" s="17"/>
      <c r="AI77" s="17"/>
      <c r="AJ77" s="17"/>
      <c r="AK77" s="17"/>
      <c r="AL77" s="17"/>
      <c r="AM77" s="17"/>
    </row>
    <row r="78">
      <c r="A78" s="15">
        <f t="shared" si="3"/>
        <v>76</v>
      </c>
      <c r="B78" s="16" t="s">
        <v>331</v>
      </c>
      <c r="C78" s="16" t="s">
        <v>332</v>
      </c>
      <c r="D78" s="22">
        <f>VLOOKUP(B78,Price!B:G,6,0)</f>
        <v>16700</v>
      </c>
      <c r="E78" s="16" t="s">
        <v>48</v>
      </c>
      <c r="F78" s="17" t="str">
        <f>IFERROR(VLOOKUP(C78,'TruEstate Projects '!A:B,2,0),"No")</f>
        <v>Yes</v>
      </c>
      <c r="G78" s="18">
        <v>44629.0</v>
      </c>
      <c r="H78" s="19">
        <v>46082.0</v>
      </c>
      <c r="I78" s="16" t="s">
        <v>38</v>
      </c>
      <c r="J78" s="16" t="s">
        <v>39</v>
      </c>
      <c r="K78" s="17" t="str">
        <f>VLOOKUP(B78,'RERA Number with Developer Name'!A$2:B$554,2,0)</f>
        <v>Sobha</v>
      </c>
      <c r="L78" s="17" t="str">
        <f>VLOOKUP(K78,'Developer Tier'!A:B,2,0)</f>
        <v>A</v>
      </c>
      <c r="M78" s="16" t="s">
        <v>333</v>
      </c>
      <c r="N78" s="16" t="s">
        <v>81</v>
      </c>
      <c r="O78" s="17" t="str">
        <f>VLOOKUP(N78,'Micromarket Base Price'!A:C,3,0)</f>
        <v>Central</v>
      </c>
      <c r="P78" s="17">
        <f>VLOOKUP(N78,'Micromarket Base Price'!A:B,2,0)</f>
        <v>2200</v>
      </c>
      <c r="Q78" s="25">
        <v>0.97</v>
      </c>
      <c r="R78" s="17">
        <f>VLOOKUP(B78,Other!A:E,5,0)</f>
        <v>269.5</v>
      </c>
      <c r="S78" s="16">
        <v>33.0</v>
      </c>
      <c r="T78" s="21">
        <f t="shared" si="1"/>
        <v>1.00523333</v>
      </c>
      <c r="U78" s="20">
        <f t="shared" si="2"/>
        <v>34.02061856</v>
      </c>
      <c r="V78" s="17">
        <f t="shared" si="17"/>
        <v>0.97507633</v>
      </c>
      <c r="W78" s="17">
        <f>iferror(VLOOKUP(B78,Scrap!C$2:X$328,21,0),"")</f>
        <v>3946</v>
      </c>
      <c r="X78" s="17"/>
      <c r="Y78" s="17"/>
      <c r="Z78" s="16" t="s">
        <v>334</v>
      </c>
      <c r="AA78" s="20" t="s">
        <v>335</v>
      </c>
      <c r="AB78" s="16" t="s">
        <v>336</v>
      </c>
      <c r="AC78" s="16">
        <v>9.82</v>
      </c>
      <c r="AD78" s="17"/>
      <c r="AE78" s="17"/>
      <c r="AF78" s="17"/>
      <c r="AG78" s="17"/>
      <c r="AH78" s="17"/>
      <c r="AI78" s="17"/>
      <c r="AJ78" s="17"/>
      <c r="AK78" s="17"/>
      <c r="AL78" s="17"/>
      <c r="AM78" s="17"/>
    </row>
    <row r="79">
      <c r="A79" s="15">
        <f t="shared" si="3"/>
        <v>77</v>
      </c>
      <c r="B79" s="16" t="s">
        <v>337</v>
      </c>
      <c r="C79" s="16" t="s">
        <v>338</v>
      </c>
      <c r="D79" s="17">
        <f>VLOOKUP(B79,Price!B:G,6,0)</f>
        <v>14500</v>
      </c>
      <c r="E79" s="16" t="s">
        <v>48</v>
      </c>
      <c r="F79" s="17" t="str">
        <f>IFERROR(VLOOKUP(C79,'TruEstate Projects '!A:B,2,0),"No")</f>
        <v>Yes</v>
      </c>
      <c r="G79" s="18">
        <v>45352.0</v>
      </c>
      <c r="H79" s="19">
        <v>45992.0</v>
      </c>
      <c r="I79" s="16" t="s">
        <v>38</v>
      </c>
      <c r="J79" s="17"/>
      <c r="K79" s="17" t="str">
        <f>VLOOKUP(B79,'RERA Number with Developer Name'!A$2:B$554,2,0)</f>
        <v>DNR Corporation</v>
      </c>
      <c r="L79" s="17" t="str">
        <f>VLOOKUP(K79,'Developer Tier'!A:B,2,0)</f>
        <v>B</v>
      </c>
      <c r="M79" s="16" t="s">
        <v>333</v>
      </c>
      <c r="N79" s="16" t="s">
        <v>333</v>
      </c>
      <c r="O79" s="17" t="str">
        <f>VLOOKUP(N79,'Micromarket Base Price'!A:C,3,0)</f>
        <v>East</v>
      </c>
      <c r="P79" s="17">
        <f>VLOOKUP(N79,'Micromarket Base Price'!A:B,2,0)</f>
        <v>15000</v>
      </c>
      <c r="Q79" s="20">
        <f>VLOOKUP(B79,'Upcoming project'!C:Z,24,0)</f>
        <v>4.5</v>
      </c>
      <c r="R79" s="17" t="str">
        <f>VLOOKUP(B79,Other!A:E,5,0)</f>
        <v>Not Available</v>
      </c>
      <c r="S79" s="15">
        <v>373.0</v>
      </c>
      <c r="T79" s="21">
        <f t="shared" si="1"/>
        <v>0.9722208944</v>
      </c>
      <c r="U79" s="20">
        <f t="shared" si="2"/>
        <v>82.88888889</v>
      </c>
      <c r="V79" s="17">
        <f t="shared" si="17"/>
        <v>4.374994025</v>
      </c>
      <c r="W79" s="17">
        <f>iferror(VLOOKUP(B79,Scrap!C$2:X$328,21,0),"")</f>
        <v>17705</v>
      </c>
      <c r="X79" s="17"/>
      <c r="Y79" s="17"/>
      <c r="Z79" s="16" t="s">
        <v>339</v>
      </c>
      <c r="AA79" s="20" t="s">
        <v>340</v>
      </c>
      <c r="AB79" s="16" t="s">
        <v>106</v>
      </c>
      <c r="AC79" s="16">
        <v>12.49</v>
      </c>
      <c r="AD79" s="17"/>
      <c r="AE79" s="17"/>
      <c r="AF79" s="17"/>
      <c r="AG79" s="17"/>
      <c r="AH79" s="17"/>
      <c r="AI79" s="17"/>
      <c r="AJ79" s="17"/>
      <c r="AK79" s="17"/>
      <c r="AL79" s="17"/>
      <c r="AM79" s="17"/>
    </row>
    <row r="80">
      <c r="A80" s="15">
        <f t="shared" si="3"/>
        <v>78</v>
      </c>
      <c r="B80" s="16" t="s">
        <v>341</v>
      </c>
      <c r="C80" s="32" t="s">
        <v>342</v>
      </c>
      <c r="D80" s="22">
        <f>VLOOKUP(B80,Price!B:G,6,0)</f>
        <v>7483</v>
      </c>
      <c r="E80" s="16" t="s">
        <v>48</v>
      </c>
      <c r="F80" s="17" t="str">
        <f>IFERROR(VLOOKUP(C80,'TruEstate Projects '!A:B,2,0),"No")</f>
        <v>Yes</v>
      </c>
      <c r="G80" s="18">
        <v>43586.0</v>
      </c>
      <c r="H80" s="19">
        <v>45261.0</v>
      </c>
      <c r="I80" s="16" t="s">
        <v>72</v>
      </c>
      <c r="J80" s="17"/>
      <c r="K80" s="17" t="str">
        <f>VLOOKUP(B80,'RERA Number with Developer Name'!A$2:B$554,2,0)</f>
        <v>Provident</v>
      </c>
      <c r="L80" s="17" t="str">
        <f>VLOOKUP(K80,'Developer Tier'!A:B,2,0)</f>
        <v>C</v>
      </c>
      <c r="M80" s="16" t="s">
        <v>45</v>
      </c>
      <c r="N80" s="16" t="s">
        <v>235</v>
      </c>
      <c r="O80" s="17" t="str">
        <f>VLOOKUP(N80,'Micromarket Base Price'!A:C,3,0)</f>
        <v>West</v>
      </c>
      <c r="P80" s="17">
        <f>VLOOKUP(N80,'Micromarket Base Price'!A:B,2,0)</f>
        <v>6000</v>
      </c>
      <c r="Q80" s="20">
        <f>VLOOKUP(B80,'Upcoming project'!C:Z,24,0)</f>
        <v>60</v>
      </c>
      <c r="R80" s="17" t="str">
        <f>VLOOKUP(B80,Other!A:E,5,0)</f>
        <v>Not Available</v>
      </c>
      <c r="S80" s="16">
        <v>1440.0</v>
      </c>
      <c r="T80" s="21" t="str">
        <f t="shared" si="1"/>
        <v>#N/A</v>
      </c>
      <c r="U80" s="20">
        <f t="shared" si="2"/>
        <v>24</v>
      </c>
      <c r="V80" s="17" t="str">
        <f t="shared" si="17"/>
        <v>#N/A</v>
      </c>
      <c r="W80" s="17" t="str">
        <f>VLOOKUP(B80,'New Data'!C:X,22,0)</f>
        <v>#N/A</v>
      </c>
      <c r="X80" s="17"/>
      <c r="Y80" s="17"/>
      <c r="Z80" s="16" t="s">
        <v>57</v>
      </c>
      <c r="AA80" s="20"/>
      <c r="AB80" s="16" t="s">
        <v>235</v>
      </c>
      <c r="AC80" s="16">
        <v>1.62</v>
      </c>
      <c r="AD80" s="17"/>
      <c r="AE80" s="17"/>
      <c r="AF80" s="17"/>
      <c r="AG80" s="17"/>
      <c r="AH80" s="17"/>
      <c r="AI80" s="17"/>
      <c r="AJ80" s="17"/>
      <c r="AK80" s="17"/>
      <c r="AL80" s="17"/>
      <c r="AM80" s="17"/>
    </row>
    <row r="81">
      <c r="A81" s="15">
        <f t="shared" si="3"/>
        <v>79</v>
      </c>
      <c r="B81" s="16" t="s">
        <v>343</v>
      </c>
      <c r="C81" s="33" t="s">
        <v>344</v>
      </c>
      <c r="D81" s="22">
        <f>VLOOKUP(B81,Price!B:G,6,0)</f>
        <v>9084</v>
      </c>
      <c r="E81" s="16" t="s">
        <v>48</v>
      </c>
      <c r="F81" s="17" t="str">
        <f>IFERROR(VLOOKUP(C81,'TruEstate Projects '!A:B,2,0),"No")</f>
        <v>Yes</v>
      </c>
      <c r="G81" s="18">
        <v>44593.0</v>
      </c>
      <c r="H81" s="19">
        <v>45809.0</v>
      </c>
      <c r="I81" s="16" t="s">
        <v>38</v>
      </c>
      <c r="J81" s="16" t="s">
        <v>39</v>
      </c>
      <c r="K81" s="17" t="str">
        <f>VLOOKUP(B81,'RERA Number with Developer Name'!A$2:B$554,2,0)</f>
        <v>Prestige</v>
      </c>
      <c r="L81" s="17" t="str">
        <f>VLOOKUP(K81,'Developer Tier'!A:B,2,0)</f>
        <v>A</v>
      </c>
      <c r="M81" s="16" t="s">
        <v>345</v>
      </c>
      <c r="N81" s="16" t="s">
        <v>346</v>
      </c>
      <c r="O81" s="17" t="str">
        <f>VLOOKUP(N81,'Micromarket Base Price'!A:C,3,0)</f>
        <v>East</v>
      </c>
      <c r="P81" s="17">
        <f>VLOOKUP(N81,'Micromarket Base Price'!A:B,2,0)</f>
        <v>15000</v>
      </c>
      <c r="Q81" s="20">
        <f>VLOOKUP(B81,'Upcoming project'!C:Z,24,0)</f>
        <v>5.51</v>
      </c>
      <c r="R81" s="17">
        <f>VLOOKUP(B81,Other!A:E,5,0)</f>
        <v>1631</v>
      </c>
      <c r="S81" s="16">
        <v>406.0</v>
      </c>
      <c r="T81" s="21">
        <f t="shared" si="1"/>
        <v>1.001604913</v>
      </c>
      <c r="U81" s="20">
        <f t="shared" si="2"/>
        <v>73.68421053</v>
      </c>
      <c r="V81" s="17">
        <f t="shared" si="17"/>
        <v>5.51884307</v>
      </c>
      <c r="W81" s="17">
        <f>iferror(VLOOKUP(B81,Scrap!C$2:X$328,21,0),"")</f>
        <v>22334</v>
      </c>
      <c r="X81" s="17"/>
      <c r="Y81" s="17"/>
      <c r="Z81" s="16" t="s">
        <v>347</v>
      </c>
      <c r="AA81" s="20" t="s">
        <v>348</v>
      </c>
      <c r="AB81" s="16" t="s">
        <v>336</v>
      </c>
      <c r="AC81" s="16">
        <v>8.88</v>
      </c>
      <c r="AD81" s="17"/>
      <c r="AE81" s="17"/>
      <c r="AF81" s="17"/>
      <c r="AG81" s="17"/>
      <c r="AH81" s="17"/>
      <c r="AI81" s="17"/>
      <c r="AJ81" s="17"/>
      <c r="AK81" s="17"/>
      <c r="AL81" s="17"/>
      <c r="AM81" s="17"/>
    </row>
    <row r="82">
      <c r="A82" s="15">
        <f t="shared" si="3"/>
        <v>80</v>
      </c>
      <c r="B82" s="16" t="s">
        <v>349</v>
      </c>
      <c r="C82" s="16" t="s">
        <v>350</v>
      </c>
      <c r="D82" s="22">
        <f>VLOOKUP(B82,Price!B:G,6,0)</f>
        <v>13500</v>
      </c>
      <c r="E82" s="16" t="s">
        <v>48</v>
      </c>
      <c r="F82" s="17" t="str">
        <f>IFERROR(VLOOKUP(C82,'TruEstate Projects '!A:B,2,0),"No")</f>
        <v>Yes</v>
      </c>
      <c r="G82" s="18">
        <v>42979.0</v>
      </c>
      <c r="H82" s="27">
        <v>44378.0</v>
      </c>
      <c r="I82" s="16" t="s">
        <v>38</v>
      </c>
      <c r="J82" s="17"/>
      <c r="K82" s="17" t="str">
        <f>VLOOKUP(B82,'RERA Number with Developer Name'!A$2:B$554,2,0)</f>
        <v>SNN RAJ</v>
      </c>
      <c r="L82" s="17" t="str">
        <f>VLOOKUP(K82,'Developer Tier'!A:B,2,0)</f>
        <v>A</v>
      </c>
      <c r="M82" s="16" t="s">
        <v>351</v>
      </c>
      <c r="N82" s="16" t="s">
        <v>351</v>
      </c>
      <c r="O82" s="17" t="str">
        <f>VLOOKUP(N82,'Micromarket Base Price'!A:C,3,0)</f>
        <v>North</v>
      </c>
      <c r="P82" s="17">
        <f>VLOOKUP(N82,'Micromarket Base Price'!A:B,2,0)</f>
        <v>13000</v>
      </c>
      <c r="Q82" s="20">
        <f>VLOOKUP(B82,'Upcoming project'!C:Z,24,0)</f>
        <v>7.62</v>
      </c>
      <c r="R82" s="17" t="str">
        <f>VLOOKUP(B82,Other!A:E,5,0)</f>
        <v>Not Available</v>
      </c>
      <c r="S82" s="15">
        <v>427.0</v>
      </c>
      <c r="T82" s="21">
        <f t="shared" si="1"/>
        <v>1.000613108</v>
      </c>
      <c r="U82" s="20">
        <f t="shared" si="2"/>
        <v>56.03674541</v>
      </c>
      <c r="V82" s="17">
        <f t="shared" si="17"/>
        <v>7.62467188</v>
      </c>
      <c r="W82" s="17">
        <f>iferror(VLOOKUP(B82,Scrap!C$2:X$328,21,0),"")</f>
        <v>30856</v>
      </c>
      <c r="X82" s="17"/>
      <c r="Y82" s="17"/>
      <c r="Z82" s="16" t="s">
        <v>352</v>
      </c>
      <c r="AA82" s="20" t="s">
        <v>353</v>
      </c>
      <c r="AB82" s="16" t="s">
        <v>354</v>
      </c>
      <c r="AC82" s="16">
        <v>9.27</v>
      </c>
      <c r="AD82" s="17"/>
      <c r="AE82" s="17"/>
      <c r="AF82" s="17"/>
      <c r="AG82" s="17"/>
      <c r="AH82" s="17"/>
      <c r="AI82" s="17"/>
      <c r="AJ82" s="17"/>
      <c r="AK82" s="17"/>
      <c r="AL82" s="17"/>
      <c r="AM82" s="17"/>
    </row>
    <row r="83">
      <c r="A83" s="15">
        <f t="shared" si="3"/>
        <v>81</v>
      </c>
      <c r="B83" s="16" t="s">
        <v>355</v>
      </c>
      <c r="C83" s="32" t="s">
        <v>356</v>
      </c>
      <c r="D83" s="22">
        <f>VLOOKUP(B83,Price!B:G,6,0)</f>
        <v>10437</v>
      </c>
      <c r="E83" s="16" t="s">
        <v>48</v>
      </c>
      <c r="F83" s="17" t="str">
        <f>IFERROR(VLOOKUP(C83,'TruEstate Projects '!A:B,2,0),"No")</f>
        <v>Yes</v>
      </c>
      <c r="G83" s="18">
        <v>43617.0</v>
      </c>
      <c r="H83" s="19">
        <v>45261.0</v>
      </c>
      <c r="I83" s="16" t="s">
        <v>72</v>
      </c>
      <c r="J83" s="17"/>
      <c r="K83" s="17" t="str">
        <f>VLOOKUP(B83,'RERA Number with Developer Name'!A$2:B$554,2,0)</f>
        <v>Provident</v>
      </c>
      <c r="L83" s="17" t="str">
        <f>VLOOKUP(K83,'Developer Tier'!A:B,2,0)</f>
        <v>C</v>
      </c>
      <c r="M83" s="16" t="s">
        <v>357</v>
      </c>
      <c r="N83" s="16" t="s">
        <v>68</v>
      </c>
      <c r="O83" s="17" t="str">
        <f>VLOOKUP(N83,'Micromarket Base Price'!A:C,3,0)</f>
        <v>East</v>
      </c>
      <c r="P83" s="17">
        <f>VLOOKUP(N83,'Micromarket Base Price'!A:B,2,0)</f>
        <v>3500</v>
      </c>
      <c r="Q83" s="20">
        <f>VLOOKUP(B83,'Upcoming project'!C:Z,24,0)</f>
        <v>5.92</v>
      </c>
      <c r="R83" s="17" t="str">
        <f>VLOOKUP(B83,Other!A:E,5,0)</f>
        <v>Not Available</v>
      </c>
      <c r="S83" s="16">
        <v>1108.0</v>
      </c>
      <c r="T83" s="21" t="str">
        <f t="shared" si="1"/>
        <v>#N/A</v>
      </c>
      <c r="U83" s="20">
        <f t="shared" si="2"/>
        <v>187.1621622</v>
      </c>
      <c r="V83" s="17" t="str">
        <f t="shared" si="17"/>
        <v>#N/A</v>
      </c>
      <c r="W83" s="17" t="str">
        <f>VLOOKUP(B83,'New Data'!C:X,22,0)</f>
        <v>#N/A</v>
      </c>
      <c r="X83" s="17"/>
      <c r="Y83" s="17"/>
      <c r="Z83" s="16" t="s">
        <v>57</v>
      </c>
      <c r="AA83" s="20"/>
      <c r="AB83" s="16" t="s">
        <v>69</v>
      </c>
      <c r="AC83" s="16">
        <v>7.74</v>
      </c>
      <c r="AD83" s="17"/>
      <c r="AE83" s="17"/>
      <c r="AF83" s="17"/>
      <c r="AG83" s="17"/>
      <c r="AH83" s="17"/>
      <c r="AI83" s="17"/>
      <c r="AJ83" s="17"/>
      <c r="AK83" s="17"/>
      <c r="AL83" s="17"/>
      <c r="AM83" s="17"/>
    </row>
    <row r="84">
      <c r="A84" s="15">
        <f t="shared" si="3"/>
        <v>82</v>
      </c>
      <c r="B84" s="16" t="s">
        <v>358</v>
      </c>
      <c r="C84" s="16" t="s">
        <v>359</v>
      </c>
      <c r="D84" s="22">
        <f>VLOOKUP(B84,Price!B:G,6,0)</f>
        <v>4799</v>
      </c>
      <c r="E84" s="16" t="s">
        <v>37</v>
      </c>
      <c r="F84" s="17" t="str">
        <f>IFERROR(VLOOKUP(C84,'TruEstate Projects '!A:B,2,0),"No")</f>
        <v>Yes</v>
      </c>
      <c r="G84" s="18">
        <v>44927.0</v>
      </c>
      <c r="H84" s="19">
        <v>45444.0</v>
      </c>
      <c r="I84" s="15" t="s">
        <v>44</v>
      </c>
      <c r="J84" s="16" t="s">
        <v>39</v>
      </c>
      <c r="K84" s="17" t="str">
        <f>VLOOKUP(B84,'RERA Number with Developer Name'!A$2:B$554,2,0)</f>
        <v>RAK Properties</v>
      </c>
      <c r="L84" s="17" t="str">
        <f>VLOOKUP(K84,'Developer Tier'!A:B,2,0)</f>
        <v>C</v>
      </c>
      <c r="M84" s="16" t="s">
        <v>40</v>
      </c>
      <c r="N84" s="16" t="s">
        <v>40</v>
      </c>
      <c r="O84" s="17" t="str">
        <f>VLOOKUP(N84,'Micromarket Base Price'!A:C,3,0)</f>
        <v>north</v>
      </c>
      <c r="P84" s="17">
        <f>VLOOKUP(N84,'Micromarket Base Price'!A:B,2,0)</f>
        <v>4000</v>
      </c>
      <c r="Q84" s="25">
        <v>15.0</v>
      </c>
      <c r="R84" s="17" t="str">
        <f>VLOOKUP(B84,Other!A:E,5,0)</f>
        <v>Not Available</v>
      </c>
      <c r="S84" s="16">
        <v>296.0</v>
      </c>
      <c r="T84" s="21">
        <f t="shared" si="1"/>
        <v>0.4133333333</v>
      </c>
      <c r="U84" s="20">
        <f t="shared" si="2"/>
        <v>19.73333333</v>
      </c>
      <c r="V84" s="15">
        <v>6.2</v>
      </c>
      <c r="W84" s="17" t="str">
        <f>VLOOKUP(B84,'New Data'!C:X,22,0)</f>
        <v>#N/A</v>
      </c>
      <c r="X84" s="17"/>
      <c r="Y84" s="17"/>
      <c r="Z84" s="16" t="s">
        <v>57</v>
      </c>
      <c r="AA84" s="20"/>
      <c r="AB84" s="16" t="s">
        <v>186</v>
      </c>
      <c r="AC84" s="16">
        <v>44.09</v>
      </c>
      <c r="AD84" s="17"/>
      <c r="AE84" s="17"/>
      <c r="AF84" s="17"/>
      <c r="AG84" s="17"/>
      <c r="AH84" s="17"/>
      <c r="AI84" s="17"/>
      <c r="AJ84" s="17"/>
      <c r="AK84" s="17"/>
      <c r="AL84" s="17"/>
      <c r="AM84" s="17"/>
    </row>
    <row r="85">
      <c r="A85" s="15">
        <f t="shared" si="3"/>
        <v>83</v>
      </c>
      <c r="B85" s="16" t="s">
        <v>360</v>
      </c>
      <c r="C85" s="16" t="s">
        <v>361</v>
      </c>
      <c r="D85" s="17">
        <f>VLOOKUP(B85,Price!B:G,6,0)</f>
        <v>15000</v>
      </c>
      <c r="E85" s="16" t="s">
        <v>48</v>
      </c>
      <c r="F85" s="17" t="str">
        <f>IFERROR(VLOOKUP(C85,'TruEstate Projects '!A:B,2,0),"No")</f>
        <v>No</v>
      </c>
      <c r="G85" s="18">
        <v>45505.0</v>
      </c>
      <c r="H85" s="19">
        <v>48183.0</v>
      </c>
      <c r="I85" s="15" t="s">
        <v>38</v>
      </c>
      <c r="J85" s="16" t="s">
        <v>39</v>
      </c>
      <c r="K85" s="17" t="str">
        <f>VLOOKUP(B85,'RERA Number with Developer Name'!A$2:B$554,2,0)</f>
        <v>Total Environment</v>
      </c>
      <c r="L85" s="17" t="str">
        <f>VLOOKUP(K85,'Developer Tier'!A$2:B$267,2,0)</f>
        <v>A</v>
      </c>
      <c r="M85" s="16" t="s">
        <v>362</v>
      </c>
      <c r="N85" s="16" t="s">
        <v>363</v>
      </c>
      <c r="O85" s="17" t="str">
        <f>VLOOKUP(N85,'Micromarket Base Price'!A:C,3,0)</f>
        <v>North</v>
      </c>
      <c r="P85" s="17">
        <f>VLOOKUP(N85,'Micromarket Base Price'!A:B,2,0)</f>
        <v>11000</v>
      </c>
      <c r="Q85" s="25">
        <v>10.24</v>
      </c>
      <c r="R85" s="17">
        <f>VLOOKUP(B85,Other!A:E,5,0)</f>
        <v>1000</v>
      </c>
      <c r="S85" s="16">
        <v>602.0</v>
      </c>
      <c r="T85" s="21">
        <f t="shared" si="1"/>
        <v>1.000461542</v>
      </c>
      <c r="U85" s="20">
        <f t="shared" si="2"/>
        <v>58.7890625</v>
      </c>
      <c r="V85" s="17">
        <f>W85*0.000247105</f>
        <v>10.2447262</v>
      </c>
      <c r="W85" s="17">
        <f>iferror(VLOOKUP(B85,Scrap!C$2:X$328,21,0),"")</f>
        <v>41459</v>
      </c>
      <c r="X85" s="17"/>
      <c r="Y85" s="17"/>
      <c r="Z85" s="17"/>
      <c r="AA85" s="20"/>
      <c r="AB85" s="17"/>
      <c r="AC85" s="17"/>
      <c r="AD85" s="17"/>
      <c r="AE85" s="17"/>
      <c r="AF85" s="17"/>
      <c r="AG85" s="17"/>
      <c r="AH85" s="17"/>
      <c r="AI85" s="17"/>
      <c r="AJ85" s="17"/>
      <c r="AK85" s="17"/>
      <c r="AL85" s="17"/>
      <c r="AM85" s="17"/>
    </row>
    <row r="86">
      <c r="A86" s="15">
        <f t="shared" si="3"/>
        <v>84</v>
      </c>
      <c r="B86" s="16" t="s">
        <v>364</v>
      </c>
      <c r="C86" s="16" t="s">
        <v>365</v>
      </c>
      <c r="D86" s="22">
        <f>VLOOKUP(B86,Price!B:G,6,0)</f>
        <v>5000</v>
      </c>
      <c r="E86" s="16" t="s">
        <v>37</v>
      </c>
      <c r="F86" s="17" t="str">
        <f>IFERROR(VLOOKUP(C86,'TruEstate Projects '!A:B,2,0),"No")</f>
        <v>Yes</v>
      </c>
      <c r="G86" s="18">
        <v>45207.0</v>
      </c>
      <c r="H86" s="19">
        <v>46874.0</v>
      </c>
      <c r="I86" s="16" t="s">
        <v>38</v>
      </c>
      <c r="J86" s="16" t="s">
        <v>39</v>
      </c>
      <c r="K86" s="16" t="s">
        <v>80</v>
      </c>
      <c r="L86" s="17" t="str">
        <f>VLOOKUP(K86,'Developer Tier'!A:B,2,0)</f>
        <v>C</v>
      </c>
      <c r="M86" s="16" t="s">
        <v>45</v>
      </c>
      <c r="N86" s="16" t="s">
        <v>90</v>
      </c>
      <c r="O86" s="17" t="str">
        <f>VLOOKUP(N86,'Micromarket Base Price'!A:C,3,0)</f>
        <v>West</v>
      </c>
      <c r="P86" s="17" t="str">
        <f>VLOOKUP(N86,'Micromarket Base Price'!A:B,2,0)</f>
        <v/>
      </c>
      <c r="Q86" s="25">
        <v>83.0</v>
      </c>
      <c r="R86" s="17" t="str">
        <f>VLOOKUP(B86,Other!A:E,5,0)</f>
        <v>Not Available</v>
      </c>
      <c r="S86" s="15">
        <v>1312.0</v>
      </c>
      <c r="T86" s="21">
        <f t="shared" si="1"/>
        <v>0.4457831325</v>
      </c>
      <c r="U86" s="20">
        <f t="shared" si="2"/>
        <v>15.80722892</v>
      </c>
      <c r="V86" s="15">
        <v>37.0</v>
      </c>
      <c r="W86" s="17">
        <f>iferror(VLOOKUP(B86,Scrap!C$2:X$328,21,0),"")</f>
        <v>96415</v>
      </c>
      <c r="X86" s="17"/>
      <c r="Y86" s="17"/>
      <c r="Z86" s="16" t="s">
        <v>57</v>
      </c>
      <c r="AA86" s="20"/>
      <c r="AB86" s="16" t="s">
        <v>235</v>
      </c>
      <c r="AC86" s="16">
        <v>2.77</v>
      </c>
      <c r="AD86" s="17"/>
      <c r="AE86" s="17"/>
      <c r="AF86" s="17"/>
      <c r="AG86" s="17"/>
      <c r="AH86" s="17"/>
      <c r="AI86" s="17"/>
      <c r="AJ86" s="17"/>
      <c r="AK86" s="17"/>
      <c r="AL86" s="17"/>
      <c r="AM86" s="17"/>
    </row>
    <row r="87">
      <c r="A87" s="15">
        <f t="shared" si="3"/>
        <v>85</v>
      </c>
      <c r="B87" s="16" t="s">
        <v>366</v>
      </c>
      <c r="C87" s="16" t="s">
        <v>367</v>
      </c>
      <c r="D87" s="17">
        <f>VLOOKUP(B87,Price!B:G,6,0)</f>
        <v>4700</v>
      </c>
      <c r="E87" s="16" t="s">
        <v>48</v>
      </c>
      <c r="F87" s="17" t="str">
        <f>IFERROR(VLOOKUP(C87,'TruEstate Projects '!A:B,2,0),"No")</f>
        <v>Yes</v>
      </c>
      <c r="G87" s="18">
        <v>44958.0</v>
      </c>
      <c r="H87" s="19">
        <v>45717.0</v>
      </c>
      <c r="I87" s="16" t="s">
        <v>38</v>
      </c>
      <c r="J87" s="16" t="s">
        <v>39</v>
      </c>
      <c r="K87" s="17" t="str">
        <f>VLOOKUP(B87,'RERA Number with Developer Name'!A$2:B$554,2,0)</f>
        <v>Yuva Group</v>
      </c>
      <c r="L87" s="17" t="str">
        <f>VLOOKUP(K87,'Developer Tier'!A:B,2,0)</f>
        <v>D</v>
      </c>
      <c r="M87" s="16" t="s">
        <v>368</v>
      </c>
      <c r="N87" s="16" t="s">
        <v>368</v>
      </c>
      <c r="O87" s="17" t="str">
        <f>VLOOKUP(N87,'Micromarket Base Price'!A:C,3,0)</f>
        <v>South</v>
      </c>
      <c r="P87" s="17">
        <f>VLOOKUP(N87,'Micromarket Base Price'!A:B,2,0)</f>
        <v>3200</v>
      </c>
      <c r="Q87" s="20">
        <f>VLOOKUP(B87,'Upcoming project'!C:Z,24,0)</f>
        <v>0.77</v>
      </c>
      <c r="R87" s="17" t="str">
        <f>VLOOKUP(B87,Other!A:E,5,0)</f>
        <v/>
      </c>
      <c r="S87" s="16">
        <v>68.0</v>
      </c>
      <c r="T87" s="21">
        <f t="shared" si="1"/>
        <v>1.006391273</v>
      </c>
      <c r="U87" s="20">
        <f t="shared" si="2"/>
        <v>88.31168831</v>
      </c>
      <c r="V87" s="17">
        <f>W87*0.000247105</f>
        <v>0.77492128</v>
      </c>
      <c r="W87" s="17">
        <f>iferror(VLOOKUP(B87,Scrap!C$2:X$328,21,0),"")</f>
        <v>3136</v>
      </c>
      <c r="X87" s="17"/>
      <c r="Y87" s="17"/>
      <c r="Z87" s="16" t="s">
        <v>228</v>
      </c>
      <c r="AA87" s="20" t="s">
        <v>369</v>
      </c>
      <c r="AB87" s="16" t="s">
        <v>370</v>
      </c>
      <c r="AC87" s="16">
        <v>32.47</v>
      </c>
      <c r="AD87" s="17"/>
      <c r="AE87" s="17"/>
      <c r="AF87" s="17"/>
      <c r="AG87" s="17"/>
      <c r="AH87" s="17"/>
      <c r="AI87" s="17"/>
      <c r="AJ87" s="17"/>
      <c r="AK87" s="17"/>
      <c r="AL87" s="17"/>
      <c r="AM87" s="17"/>
    </row>
    <row r="88">
      <c r="A88" s="15">
        <f t="shared" si="3"/>
        <v>86</v>
      </c>
      <c r="B88" s="16" t="s">
        <v>371</v>
      </c>
      <c r="C88" s="16" t="s">
        <v>372</v>
      </c>
      <c r="D88" s="17">
        <f>VLOOKUP(B88,Price!B:G,6,0)</f>
        <v>4700</v>
      </c>
      <c r="E88" s="16" t="s">
        <v>37</v>
      </c>
      <c r="F88" s="17" t="str">
        <f>IFERROR(VLOOKUP(C88,'TruEstate Projects '!A:B,2,0),"No")</f>
        <v>Yes</v>
      </c>
      <c r="G88" s="29">
        <v>45359.0</v>
      </c>
      <c r="H88" s="19">
        <v>45627.0</v>
      </c>
      <c r="I88" s="16" t="s">
        <v>38</v>
      </c>
      <c r="J88" s="16" t="s">
        <v>39</v>
      </c>
      <c r="K88" s="17" t="str">
        <f>VLOOKUP(B88,'RERA Number with Developer Name'!A$2:B$554,2,0)</f>
        <v>Chetan Kumar C</v>
      </c>
      <c r="L88" s="17" t="str">
        <f>VLOOKUP(K88,'Developer Tier'!A:B,2,0)</f>
        <v>D</v>
      </c>
      <c r="M88" s="16" t="s">
        <v>40</v>
      </c>
      <c r="N88" s="16" t="s">
        <v>40</v>
      </c>
      <c r="O88" s="17" t="str">
        <f>VLOOKUP(N88,'Micromarket Base Price'!A:C,3,0)</f>
        <v>north</v>
      </c>
      <c r="P88" s="17">
        <f>VLOOKUP(N88,'Micromarket Base Price'!A:B,2,0)</f>
        <v>4000</v>
      </c>
      <c r="Q88" s="25">
        <v>3.99</v>
      </c>
      <c r="R88" s="17" t="str">
        <f>VLOOKUP(B88,Other!A:E,5,0)</f>
        <v>Not Available</v>
      </c>
      <c r="S88" s="16">
        <v>58.0</v>
      </c>
      <c r="T88" s="21">
        <f t="shared" si="1"/>
        <v>0.4711779449</v>
      </c>
      <c r="U88" s="20">
        <f t="shared" si="2"/>
        <v>14.53634085</v>
      </c>
      <c r="V88" s="15">
        <v>1.88</v>
      </c>
      <c r="W88" s="17" t="str">
        <f>VLOOKUP(B88,'New Data'!C:X,22,0)</f>
        <v>#N/A</v>
      </c>
      <c r="X88" s="17"/>
      <c r="Y88" s="17"/>
      <c r="Z88" s="16" t="s">
        <v>57</v>
      </c>
      <c r="AA88" s="20"/>
      <c r="AB88" s="16" t="s">
        <v>186</v>
      </c>
      <c r="AC88" s="16">
        <v>34.4</v>
      </c>
      <c r="AD88" s="17"/>
      <c r="AE88" s="17"/>
      <c r="AF88" s="17"/>
      <c r="AG88" s="17"/>
      <c r="AH88" s="17"/>
      <c r="AI88" s="17"/>
      <c r="AJ88" s="17"/>
      <c r="AK88" s="17"/>
      <c r="AL88" s="17"/>
      <c r="AM88" s="17"/>
    </row>
    <row r="89">
      <c r="A89" s="15">
        <f t="shared" si="3"/>
        <v>87</v>
      </c>
      <c r="B89" s="16" t="s">
        <v>373</v>
      </c>
      <c r="C89" s="16" t="s">
        <v>374</v>
      </c>
      <c r="D89" s="22">
        <f>VLOOKUP(B89,Price!B:G,6,0)</f>
        <v>5600</v>
      </c>
      <c r="E89" s="16" t="s">
        <v>37</v>
      </c>
      <c r="F89" s="17" t="str">
        <f>IFERROR(VLOOKUP(C89,'TruEstate Projects '!A:B,2,0),"No")</f>
        <v>Yes</v>
      </c>
      <c r="G89" s="18">
        <v>45170.0</v>
      </c>
      <c r="H89" s="19">
        <v>45717.0</v>
      </c>
      <c r="I89" s="16" t="s">
        <v>38</v>
      </c>
      <c r="J89" s="16" t="s">
        <v>39</v>
      </c>
      <c r="K89" s="17" t="str">
        <f>VLOOKUP(B89,'RERA Number with Developer Name'!A$2:B$554,2,0)</f>
        <v>Address Maker</v>
      </c>
      <c r="L89" s="17" t="str">
        <f>VLOOKUP(K89,'Developer Tier'!A:B,2,0)</f>
        <v>B</v>
      </c>
      <c r="M89" s="16" t="s">
        <v>375</v>
      </c>
      <c r="N89" s="15" t="s">
        <v>170</v>
      </c>
      <c r="O89" s="17" t="str">
        <f>VLOOKUP(N89,'Micromarket Base Price'!A:C,3,0)</f>
        <v>East</v>
      </c>
      <c r="P89" s="17">
        <f>VLOOKUP(N89,'Micromarket Base Price'!A:B,2,0)</f>
        <v>4000</v>
      </c>
      <c r="Q89" s="25">
        <v>24.0</v>
      </c>
      <c r="R89" s="17" t="str">
        <f>VLOOKUP(B89,Other!A:E,5,0)</f>
        <v>Not Available</v>
      </c>
      <c r="S89" s="15">
        <v>320.0</v>
      </c>
      <c r="T89" s="21">
        <f t="shared" si="1"/>
        <v>0.06118937563</v>
      </c>
      <c r="U89" s="20">
        <f t="shared" si="2"/>
        <v>13.33333333</v>
      </c>
      <c r="V89" s="17">
        <f t="shared" ref="V89:V92" si="18">W89*0.000247105</f>
        <v>1.468545015</v>
      </c>
      <c r="W89" s="17">
        <f>iferror(VLOOKUP(B89,Scrap!C$2:X$328,21,0),"")</f>
        <v>5943</v>
      </c>
      <c r="X89" s="17"/>
      <c r="Y89" s="17"/>
      <c r="Z89" s="16" t="s">
        <v>57</v>
      </c>
      <c r="AA89" s="20"/>
      <c r="AB89" s="17"/>
      <c r="AC89" s="17"/>
      <c r="AD89" s="17"/>
      <c r="AE89" s="17"/>
      <c r="AF89" s="17"/>
      <c r="AG89" s="17"/>
      <c r="AH89" s="17"/>
      <c r="AI89" s="17"/>
      <c r="AJ89" s="17"/>
      <c r="AK89" s="17"/>
      <c r="AL89" s="17"/>
      <c r="AM89" s="17"/>
    </row>
    <row r="90">
      <c r="A90" s="15">
        <f t="shared" si="3"/>
        <v>88</v>
      </c>
      <c r="B90" s="16" t="s">
        <v>376</v>
      </c>
      <c r="C90" s="16" t="s">
        <v>377</v>
      </c>
      <c r="D90" s="22">
        <f>VLOOKUP(B90,Price!B:G,6,0)</f>
        <v>6000</v>
      </c>
      <c r="E90" s="16" t="s">
        <v>37</v>
      </c>
      <c r="F90" s="17" t="str">
        <f>IFERROR(VLOOKUP(C90,'TruEstate Projects '!A:B,2,0),"No")</f>
        <v>Yes</v>
      </c>
      <c r="G90" s="18">
        <v>45108.0</v>
      </c>
      <c r="H90" s="19">
        <v>46174.0</v>
      </c>
      <c r="I90" s="16" t="s">
        <v>38</v>
      </c>
      <c r="J90" s="16" t="s">
        <v>39</v>
      </c>
      <c r="K90" s="17" t="str">
        <f>VLOOKUP(B90,'RERA Number with Developer Name'!A$2:B$554,2,0)</f>
        <v>Iconhomz</v>
      </c>
      <c r="L90" s="17" t="str">
        <f>VLOOKUP(K90,'Developer Tier'!A:B,2,0)</f>
        <v>C</v>
      </c>
      <c r="M90" s="16" t="s">
        <v>227</v>
      </c>
      <c r="N90" s="16" t="s">
        <v>60</v>
      </c>
      <c r="O90" s="17" t="str">
        <f>VLOOKUP(N90,'Micromarket Base Price'!A:C,3,0)</f>
        <v>South</v>
      </c>
      <c r="P90" s="17">
        <f>VLOOKUP(N90,'Micromarket Base Price'!A:B,2,0)</f>
        <v>1800</v>
      </c>
      <c r="Q90" s="20">
        <f>VLOOKUP(B90,'Upcoming project'!C:Z,24,0)</f>
        <v>2.9</v>
      </c>
      <c r="R90" s="17" t="str">
        <f>VLOOKUP(B90,Other!A:E,5,0)</f>
        <v>Not Available</v>
      </c>
      <c r="S90" s="16">
        <v>50.0</v>
      </c>
      <c r="T90" s="21">
        <f t="shared" si="1"/>
        <v>1.000008372</v>
      </c>
      <c r="U90" s="20">
        <f t="shared" si="2"/>
        <v>17.24137931</v>
      </c>
      <c r="V90" s="17">
        <f t="shared" si="18"/>
        <v>2.90002428</v>
      </c>
      <c r="W90" s="17">
        <f>iferror(VLOOKUP(B90,Scrap!C$2:X$328,21,0),"")</f>
        <v>11736</v>
      </c>
      <c r="X90" s="17"/>
      <c r="Y90" s="17"/>
      <c r="Z90" s="16" t="s">
        <v>301</v>
      </c>
      <c r="AA90" s="20">
        <v>2.5983</v>
      </c>
      <c r="AB90" s="16" t="s">
        <v>63</v>
      </c>
      <c r="AC90" s="16">
        <v>24.62</v>
      </c>
      <c r="AD90" s="17"/>
      <c r="AE90" s="17"/>
      <c r="AF90" s="17"/>
      <c r="AG90" s="17"/>
      <c r="AH90" s="17"/>
      <c r="AI90" s="17"/>
      <c r="AJ90" s="17"/>
      <c r="AK90" s="17"/>
      <c r="AL90" s="17"/>
      <c r="AM90" s="17"/>
    </row>
    <row r="91">
      <c r="A91" s="15">
        <f t="shared" si="3"/>
        <v>89</v>
      </c>
      <c r="B91" s="16" t="s">
        <v>378</v>
      </c>
      <c r="C91" s="32" t="s">
        <v>379</v>
      </c>
      <c r="D91" s="22">
        <f>VLOOKUP(B91,Price!B:G,6,0)</f>
        <v>13000</v>
      </c>
      <c r="E91" s="16" t="s">
        <v>48</v>
      </c>
      <c r="F91" s="17" t="str">
        <f>IFERROR(VLOOKUP(C91,'TruEstate Projects '!A:B,2,0),"No")</f>
        <v>Yes</v>
      </c>
      <c r="G91" s="18">
        <v>43009.0</v>
      </c>
      <c r="H91" s="19">
        <v>45261.0</v>
      </c>
      <c r="I91" s="16" t="s">
        <v>72</v>
      </c>
      <c r="J91" s="17"/>
      <c r="K91" s="17" t="str">
        <f>VLOOKUP(B91,'RERA Number with Developer Name'!A$2:B$554,2,0)</f>
        <v>Century</v>
      </c>
      <c r="L91" s="17" t="str">
        <f>VLOOKUP(K91,'Developer Tier'!A:B,2,0)</f>
        <v>A</v>
      </c>
      <c r="M91" s="16" t="s">
        <v>351</v>
      </c>
      <c r="N91" s="16" t="s">
        <v>363</v>
      </c>
      <c r="O91" s="17" t="str">
        <f>VLOOKUP(N91,'Micromarket Base Price'!A:C,3,0)</f>
        <v>North</v>
      </c>
      <c r="P91" s="17">
        <f>VLOOKUP(N91,'Micromarket Base Price'!A:B,2,0)</f>
        <v>11000</v>
      </c>
      <c r="Q91" s="20">
        <f>VLOOKUP(B91,'Upcoming project'!C:Z,24,0)</f>
        <v>7.24</v>
      </c>
      <c r="R91" s="17" t="str">
        <f>VLOOKUP(B91,Other!A:E,5,0)</f>
        <v>Not Available</v>
      </c>
      <c r="S91" s="16">
        <v>375.0</v>
      </c>
      <c r="T91" s="21" t="str">
        <f t="shared" si="1"/>
        <v>#N/A</v>
      </c>
      <c r="U91" s="20">
        <f t="shared" si="2"/>
        <v>51.79558011</v>
      </c>
      <c r="V91" s="17" t="str">
        <f t="shared" si="18"/>
        <v>#N/A</v>
      </c>
      <c r="W91" s="17" t="str">
        <f>VLOOKUP(B91,'New Data'!C:X,22,0)</f>
        <v>#N/A</v>
      </c>
      <c r="X91" s="17"/>
      <c r="Y91" s="17"/>
      <c r="Z91" s="16" t="s">
        <v>380</v>
      </c>
      <c r="AA91" s="20" t="s">
        <v>381</v>
      </c>
      <c r="AB91" s="16" t="s">
        <v>298</v>
      </c>
      <c r="AC91" s="16">
        <v>10.83</v>
      </c>
      <c r="AD91" s="17"/>
      <c r="AE91" s="17"/>
      <c r="AF91" s="17"/>
      <c r="AG91" s="17"/>
      <c r="AH91" s="17"/>
      <c r="AI91" s="17"/>
      <c r="AJ91" s="17"/>
      <c r="AK91" s="17"/>
      <c r="AL91" s="17"/>
      <c r="AM91" s="17"/>
    </row>
    <row r="92">
      <c r="A92" s="15">
        <f t="shared" si="3"/>
        <v>90</v>
      </c>
      <c r="B92" s="16" t="s">
        <v>382</v>
      </c>
      <c r="C92" s="34" t="s">
        <v>383</v>
      </c>
      <c r="D92" s="22">
        <f>VLOOKUP(B92,Price!B:G,6,0)</f>
        <v>12700</v>
      </c>
      <c r="E92" s="16" t="s">
        <v>48</v>
      </c>
      <c r="F92" s="17" t="str">
        <f>IFERROR(VLOOKUP(C92,'TruEstate Projects '!A:B,2,0),"No")</f>
        <v>Yes</v>
      </c>
      <c r="G92" s="18">
        <v>42979.0</v>
      </c>
      <c r="H92" s="19">
        <v>45536.0</v>
      </c>
      <c r="I92" s="16" t="s">
        <v>38</v>
      </c>
      <c r="J92" s="17"/>
      <c r="K92" s="17" t="str">
        <f>VLOOKUP(B92,'RERA Number with Developer Name'!A$2:B$554,2,0)</f>
        <v>Assetz</v>
      </c>
      <c r="L92" s="17" t="str">
        <f>VLOOKUP(K92,'Developer Tier'!A:B,2,0)</f>
        <v>A</v>
      </c>
      <c r="M92" s="16" t="s">
        <v>265</v>
      </c>
      <c r="N92" s="16" t="s">
        <v>384</v>
      </c>
      <c r="O92" s="17" t="str">
        <f>VLOOKUP(N92,'Micromarket Base Price'!A:C,3,0)</f>
        <v>North</v>
      </c>
      <c r="P92" s="17">
        <f>VLOOKUP(N92,'Micromarket Base Price'!A:B,2,0)</f>
        <v>10000</v>
      </c>
      <c r="Q92" s="20">
        <f>VLOOKUP(B92,'Upcoming project'!C:Z,24,0)</f>
        <v>1.79</v>
      </c>
      <c r="R92" s="17" t="str">
        <f>VLOOKUP(B92,Other!A:E,5,0)</f>
        <v>Not Available</v>
      </c>
      <c r="S92" s="16">
        <v>179.0</v>
      </c>
      <c r="T92" s="21">
        <f t="shared" si="1"/>
        <v>1.004295461</v>
      </c>
      <c r="U92" s="20">
        <f t="shared" si="2"/>
        <v>100</v>
      </c>
      <c r="V92" s="17">
        <f t="shared" si="18"/>
        <v>1.797688875</v>
      </c>
      <c r="W92" s="17">
        <f>iferror(VLOOKUP(B92,Scrap!C$2:X$328,21,0),"")</f>
        <v>7275</v>
      </c>
      <c r="X92" s="17"/>
      <c r="Y92" s="17"/>
      <c r="Z92" s="16" t="s">
        <v>385</v>
      </c>
      <c r="AA92" s="20" t="s">
        <v>386</v>
      </c>
      <c r="AB92" s="16" t="s">
        <v>336</v>
      </c>
      <c r="AC92" s="16">
        <v>16.98</v>
      </c>
      <c r="AD92" s="17"/>
      <c r="AE92" s="17"/>
      <c r="AF92" s="17"/>
      <c r="AG92" s="17"/>
      <c r="AH92" s="17"/>
      <c r="AI92" s="17"/>
      <c r="AJ92" s="17"/>
      <c r="AK92" s="17"/>
      <c r="AL92" s="17"/>
      <c r="AM92" s="17"/>
    </row>
    <row r="93">
      <c r="A93" s="15">
        <f t="shared" si="3"/>
        <v>91</v>
      </c>
      <c r="B93" s="16" t="s">
        <v>387</v>
      </c>
      <c r="C93" s="16" t="s">
        <v>388</v>
      </c>
      <c r="D93" s="17">
        <f>VLOOKUP(B93,Price!B:G,6,0)</f>
        <v>13780</v>
      </c>
      <c r="E93" s="16" t="s">
        <v>48</v>
      </c>
      <c r="F93" s="17" t="str">
        <f>IFERROR(VLOOKUP(C93,'TruEstate Projects '!A:B,2,0),"No")</f>
        <v>No</v>
      </c>
      <c r="G93" s="18">
        <v>45413.0</v>
      </c>
      <c r="H93" s="19">
        <v>47058.0</v>
      </c>
      <c r="I93" s="16" t="s">
        <v>38</v>
      </c>
      <c r="J93" s="16" t="s">
        <v>39</v>
      </c>
      <c r="K93" s="17" t="str">
        <f>VLOOKUP(B93,'RERA Number with Developer Name'!A$2:B$554,2,0)</f>
        <v>Concorde</v>
      </c>
      <c r="L93" s="17" t="str">
        <f>VLOOKUP(K93,'Developer Tier'!A$2:B$267,2,0)</f>
        <v>B</v>
      </c>
      <c r="M93" s="16" t="s">
        <v>155</v>
      </c>
      <c r="N93" s="16" t="s">
        <v>155</v>
      </c>
      <c r="O93" s="17" t="str">
        <f>VLOOKUP(N93,'Micromarket Base Price'!A:C,3,0)</f>
        <v>North</v>
      </c>
      <c r="P93" s="17">
        <f>VLOOKUP(N93,'Micromarket Base Price'!A:B,2,0)</f>
        <v>6000</v>
      </c>
      <c r="Q93" s="20">
        <f>VLOOKUP(B93,'Upcoming project'!C:Z,24,0)</f>
        <v>4.2</v>
      </c>
      <c r="R93" s="17" t="str">
        <f>VLOOKUP(B93,Other!A:E,5,0)</f>
        <v>Not Available</v>
      </c>
      <c r="S93" s="15">
        <v>477.0</v>
      </c>
      <c r="T93" s="21">
        <f t="shared" si="1"/>
        <v>0.4857142857</v>
      </c>
      <c r="U93" s="20">
        <f t="shared" si="2"/>
        <v>113.5714286</v>
      </c>
      <c r="V93" s="15">
        <v>2.04</v>
      </c>
      <c r="W93" s="17" t="str">
        <f>VLOOKUP(B93,'New Data'!C:X,22,0)</f>
        <v>#N/A</v>
      </c>
      <c r="X93" s="17"/>
      <c r="Y93" s="17"/>
      <c r="Z93" s="17"/>
      <c r="AA93" s="20"/>
      <c r="AB93" s="17"/>
      <c r="AC93" s="17"/>
      <c r="AD93" s="17"/>
      <c r="AE93" s="17"/>
      <c r="AF93" s="17"/>
      <c r="AG93" s="17"/>
      <c r="AH93" s="17"/>
      <c r="AI93" s="17"/>
      <c r="AJ93" s="17"/>
      <c r="AK93" s="17"/>
      <c r="AL93" s="17"/>
      <c r="AM93" s="17"/>
    </row>
    <row r="94">
      <c r="A94" s="15">
        <f t="shared" si="3"/>
        <v>92</v>
      </c>
      <c r="B94" s="16" t="s">
        <v>389</v>
      </c>
      <c r="C94" s="16" t="s">
        <v>390</v>
      </c>
      <c r="D94" s="22">
        <f>VLOOKUP(B94,Price!B:G,6,0)</f>
        <v>10100</v>
      </c>
      <c r="E94" s="16" t="s">
        <v>48</v>
      </c>
      <c r="F94" s="17" t="str">
        <f>IFERROR(VLOOKUP(C94,'TruEstate Projects '!A:B,2,0),"No")</f>
        <v>Yes</v>
      </c>
      <c r="G94" s="18">
        <v>45238.0</v>
      </c>
      <c r="H94" s="19">
        <v>46722.0</v>
      </c>
      <c r="I94" s="16" t="s">
        <v>38</v>
      </c>
      <c r="J94" s="16" t="s">
        <v>39</v>
      </c>
      <c r="K94" s="17" t="str">
        <f>VLOOKUP(B94,'RERA Number with Developer Name'!A$2:B$554,2,0)</f>
        <v>Adarsh</v>
      </c>
      <c r="L94" s="17" t="str">
        <f>VLOOKUP(K94,'Developer Tier'!A:B,2,0)</f>
        <v>A</v>
      </c>
      <c r="M94" s="16" t="s">
        <v>345</v>
      </c>
      <c r="N94" s="16" t="s">
        <v>345</v>
      </c>
      <c r="O94" s="17" t="str">
        <f>VLOOKUP(N94,'Micromarket Base Price'!A:C,3,0)</f>
        <v>East</v>
      </c>
      <c r="P94" s="17">
        <f>VLOOKUP(N94,'Micromarket Base Price'!A:B,2,0)</f>
        <v>12000</v>
      </c>
      <c r="Q94" s="25">
        <v>8.6</v>
      </c>
      <c r="R94" s="17">
        <f>VLOOKUP(B94,Other!A:E,5,0)</f>
        <v>2943</v>
      </c>
      <c r="S94" s="15">
        <v>425.0</v>
      </c>
      <c r="T94" s="21">
        <f t="shared" si="1"/>
        <v>1.00617708</v>
      </c>
      <c r="U94" s="20">
        <f t="shared" si="2"/>
        <v>49.41860465</v>
      </c>
      <c r="V94" s="17">
        <f t="shared" ref="V94:V96" si="19">W94*0.000247105</f>
        <v>8.65312289</v>
      </c>
      <c r="W94" s="17">
        <f>iferror(VLOOKUP(B94,Scrap!C$2:X$328,21,0),"")</f>
        <v>35018</v>
      </c>
      <c r="X94" s="17"/>
      <c r="Y94" s="17"/>
      <c r="Z94" s="17"/>
      <c r="AA94" s="20"/>
      <c r="AB94" s="17"/>
      <c r="AC94" s="17"/>
      <c r="AD94" s="17"/>
      <c r="AE94" s="17"/>
      <c r="AF94" s="17"/>
      <c r="AG94" s="17"/>
      <c r="AH94" s="17"/>
      <c r="AI94" s="17"/>
      <c r="AJ94" s="17"/>
      <c r="AK94" s="17"/>
      <c r="AL94" s="17"/>
      <c r="AM94" s="17"/>
    </row>
    <row r="95">
      <c r="A95" s="15">
        <f t="shared" si="3"/>
        <v>93</v>
      </c>
      <c r="B95" s="16" t="s">
        <v>391</v>
      </c>
      <c r="C95" s="16" t="s">
        <v>392</v>
      </c>
      <c r="D95" s="15">
        <v>12500.0</v>
      </c>
      <c r="E95" s="16" t="s">
        <v>213</v>
      </c>
      <c r="F95" s="17" t="str">
        <f>IFERROR(VLOOKUP(C95,'TruEstate Projects '!A:B,2,0),"No")</f>
        <v>No</v>
      </c>
      <c r="G95" s="18" t="str">
        <f>VLOOKUP(B95,'New Data'!C:AC,26,0)</f>
        <v>15-07-2024</v>
      </c>
      <c r="H95" s="30" t="str">
        <f>VLOOKUP(B95,'New Data'!C:AC,27,0)</f>
        <v>31-03-2029</v>
      </c>
      <c r="I95" s="16" t="s">
        <v>38</v>
      </c>
      <c r="J95" s="17"/>
      <c r="K95" s="16" t="s">
        <v>393</v>
      </c>
      <c r="L95" s="17" t="str">
        <f>VLOOKUP(K95,'Developer Tier'!A$2:B$267,2,0)</f>
        <v>A</v>
      </c>
      <c r="M95" s="16" t="s">
        <v>199</v>
      </c>
      <c r="N95" s="15" t="s">
        <v>394</v>
      </c>
      <c r="O95" s="17" t="str">
        <f>VLOOKUP(N95,'Micromarket Base Price'!A:C,3,0)</f>
        <v>East</v>
      </c>
      <c r="P95" s="17">
        <f>VLOOKUP(N95,'Micromarket Base Price'!A:B,2,0)</f>
        <v>5500</v>
      </c>
      <c r="Q95" s="25">
        <v>6.6</v>
      </c>
      <c r="R95" s="17" t="str">
        <f>VLOOKUP(B95,Other!A:E,5,0)</f>
        <v>#N/A</v>
      </c>
      <c r="S95" s="23">
        <f>VLOOKUP(B95,'New Data'!C:Y,23,0)</f>
        <v>74</v>
      </c>
      <c r="T95" s="21">
        <f t="shared" si="1"/>
        <v>0.6113976742</v>
      </c>
      <c r="U95" s="20">
        <f t="shared" si="2"/>
        <v>11.21212121</v>
      </c>
      <c r="V95" s="17">
        <f t="shared" si="19"/>
        <v>4.03522465</v>
      </c>
      <c r="W95" s="17">
        <f>VLOOKUP(B95,'New Data'!C:X,22,0)</f>
        <v>16330</v>
      </c>
      <c r="X95" s="17"/>
      <c r="Y95" s="17"/>
      <c r="Z95" s="17"/>
      <c r="AA95" s="20"/>
      <c r="AB95" s="17"/>
      <c r="AC95" s="17"/>
      <c r="AD95" s="17"/>
      <c r="AE95" s="17"/>
      <c r="AF95" s="17"/>
      <c r="AG95" s="17"/>
      <c r="AH95" s="17"/>
      <c r="AI95" s="17"/>
      <c r="AJ95" s="17"/>
      <c r="AK95" s="17"/>
      <c r="AL95" s="17"/>
      <c r="AM95" s="17"/>
    </row>
    <row r="96">
      <c r="A96" s="15">
        <f t="shared" si="3"/>
        <v>94</v>
      </c>
      <c r="B96" s="16" t="s">
        <v>395</v>
      </c>
      <c r="C96" s="16" t="s">
        <v>396</v>
      </c>
      <c r="D96" s="22">
        <f>VLOOKUP(B96,Price!B:G,6,0)</f>
        <v>6200</v>
      </c>
      <c r="E96" s="16" t="s">
        <v>48</v>
      </c>
      <c r="F96" s="17" t="str">
        <f>IFERROR(VLOOKUP(C96,'TruEstate Projects '!A:B,2,0),"No")</f>
        <v>Yes</v>
      </c>
      <c r="G96" s="18">
        <v>45108.0</v>
      </c>
      <c r="H96" s="19">
        <v>45962.0</v>
      </c>
      <c r="I96" s="16" t="s">
        <v>38</v>
      </c>
      <c r="J96" s="16" t="s">
        <v>39</v>
      </c>
      <c r="K96" s="17" t="str">
        <f>VLOOKUP(B96,'RERA Number with Developer Name'!A$2:B$554,2,0)</f>
        <v>Gina Engineering</v>
      </c>
      <c r="L96" s="17" t="str">
        <f>VLOOKUP(K96,'Developer Tier'!A:B,2,0)</f>
        <v>D</v>
      </c>
      <c r="M96" s="16" t="s">
        <v>196</v>
      </c>
      <c r="N96" s="16" t="s">
        <v>196</v>
      </c>
      <c r="O96" s="17" t="str">
        <f>VLOOKUP(N96,'Micromarket Base Price'!A:C,3,0)</f>
        <v>South</v>
      </c>
      <c r="P96" s="17">
        <f>VLOOKUP(N96,'Micromarket Base Price'!A:B,2,0)</f>
        <v>4000</v>
      </c>
      <c r="Q96" s="20">
        <f>VLOOKUP(B96,'Upcoming project'!C:Z,24,0)</f>
        <v>1.66</v>
      </c>
      <c r="R96" s="17">
        <f>VLOOKUP(B96,Other!A:E,5,0)</f>
        <v>353</v>
      </c>
      <c r="S96" s="16">
        <v>134.0</v>
      </c>
      <c r="T96" s="21">
        <f t="shared" si="1"/>
        <v>1.003305843</v>
      </c>
      <c r="U96" s="20">
        <f t="shared" si="2"/>
        <v>80.72289157</v>
      </c>
      <c r="V96" s="17">
        <f t="shared" si="19"/>
        <v>1.6654877</v>
      </c>
      <c r="W96" s="17">
        <f>iferror(VLOOKUP(B96,Scrap!C$2:X$328,21,0),"")</f>
        <v>6740</v>
      </c>
      <c r="X96" s="17"/>
      <c r="Y96" s="17"/>
      <c r="Z96" s="16" t="s">
        <v>397</v>
      </c>
      <c r="AA96" s="20">
        <v>0.9905</v>
      </c>
      <c r="AB96" s="16" t="s">
        <v>63</v>
      </c>
      <c r="AC96" s="16">
        <v>23.24</v>
      </c>
      <c r="AD96" s="17"/>
      <c r="AE96" s="17"/>
      <c r="AF96" s="17"/>
      <c r="AG96" s="17"/>
      <c r="AH96" s="17"/>
      <c r="AI96" s="17"/>
      <c r="AJ96" s="17"/>
      <c r="AK96" s="17"/>
      <c r="AL96" s="17"/>
      <c r="AM96" s="17"/>
    </row>
    <row r="97">
      <c r="A97" s="15">
        <f t="shared" si="3"/>
        <v>95</v>
      </c>
      <c r="B97" s="16" t="s">
        <v>398</v>
      </c>
      <c r="C97" s="16" t="s">
        <v>399</v>
      </c>
      <c r="D97" s="22">
        <f>VLOOKUP(B97,Price!B:G,6,0)</f>
        <v>2750</v>
      </c>
      <c r="E97" s="16" t="s">
        <v>37</v>
      </c>
      <c r="F97" s="17" t="str">
        <f>IFERROR(VLOOKUP(C97,'TruEstate Projects '!A:B,2,0),"No")</f>
        <v>Yes</v>
      </c>
      <c r="G97" s="18">
        <v>44743.0</v>
      </c>
      <c r="H97" s="19">
        <v>46296.0</v>
      </c>
      <c r="I97" s="16" t="s">
        <v>38</v>
      </c>
      <c r="J97" s="16" t="s">
        <v>39</v>
      </c>
      <c r="K97" s="17" t="str">
        <f>VLOOKUP(B97,'RERA Number with Developer Name'!A$2:B$554,2,0)</f>
        <v>Concorde</v>
      </c>
      <c r="L97" s="17" t="str">
        <f>VLOOKUP(K97,'Developer Tier'!A:B,2,0)</f>
        <v>B</v>
      </c>
      <c r="M97" s="16" t="s">
        <v>40</v>
      </c>
      <c r="N97" s="16" t="s">
        <v>40</v>
      </c>
      <c r="O97" s="17" t="str">
        <f>VLOOKUP(N97,'Micromarket Base Price'!A:C,3,0)</f>
        <v>north</v>
      </c>
      <c r="P97" s="17">
        <f>VLOOKUP(N97,'Micromarket Base Price'!A:B,2,0)</f>
        <v>4000</v>
      </c>
      <c r="Q97" s="25">
        <v>46.42</v>
      </c>
      <c r="R97" s="17" t="str">
        <f>VLOOKUP(B97,Other!A:E,5,0)</f>
        <v>Not Available</v>
      </c>
      <c r="S97" s="15">
        <v>589.0</v>
      </c>
      <c r="T97" s="21">
        <f t="shared" si="1"/>
        <v>0.4739336493</v>
      </c>
      <c r="U97" s="20">
        <f t="shared" si="2"/>
        <v>12.68849634</v>
      </c>
      <c r="V97" s="15">
        <v>22.0</v>
      </c>
      <c r="W97" s="17" t="str">
        <f>VLOOKUP(B97,'New Data'!C:X,22,0)</f>
        <v>#N/A</v>
      </c>
      <c r="X97" s="17"/>
      <c r="Y97" s="17"/>
      <c r="Z97" s="16" t="s">
        <v>57</v>
      </c>
      <c r="AA97" s="20"/>
      <c r="AB97" s="16" t="s">
        <v>69</v>
      </c>
      <c r="AC97" s="16">
        <v>70.27</v>
      </c>
      <c r="AD97" s="17"/>
      <c r="AE97" s="17"/>
      <c r="AF97" s="17"/>
      <c r="AG97" s="17"/>
      <c r="AH97" s="17"/>
      <c r="AI97" s="17"/>
      <c r="AJ97" s="17"/>
      <c r="AK97" s="17"/>
      <c r="AL97" s="17"/>
      <c r="AM97" s="17"/>
    </row>
    <row r="98">
      <c r="A98" s="15">
        <f t="shared" si="3"/>
        <v>96</v>
      </c>
      <c r="B98" s="16" t="s">
        <v>400</v>
      </c>
      <c r="C98" s="16" t="s">
        <v>401</v>
      </c>
      <c r="D98" s="22">
        <f>VLOOKUP(B98,Price!B:G,6,0)</f>
        <v>6000</v>
      </c>
      <c r="E98" s="16" t="s">
        <v>48</v>
      </c>
      <c r="F98" s="17" t="str">
        <f>IFERROR(VLOOKUP(C98,'TruEstate Projects '!A:B,2,0),"No")</f>
        <v>Yes</v>
      </c>
      <c r="G98" s="18">
        <v>45146.0</v>
      </c>
      <c r="H98" s="19">
        <v>46113.0</v>
      </c>
      <c r="I98" s="16" t="s">
        <v>38</v>
      </c>
      <c r="J98" s="16" t="s">
        <v>39</v>
      </c>
      <c r="K98" s="17" t="str">
        <f>VLOOKUP(B98,'RERA Number with Developer Name'!A$2:B$554,2,0)</f>
        <v>Honey Comb Builders</v>
      </c>
      <c r="L98" s="17" t="str">
        <f>VLOOKUP(K98,'Developer Tier'!A:B,2,0)</f>
        <v>D</v>
      </c>
      <c r="M98" s="16" t="s">
        <v>45</v>
      </c>
      <c r="N98" s="16" t="s">
        <v>235</v>
      </c>
      <c r="O98" s="17" t="str">
        <f>VLOOKUP(N98,'Micromarket Base Price'!A:C,3,0)</f>
        <v>West</v>
      </c>
      <c r="P98" s="17">
        <f>VLOOKUP(N98,'Micromarket Base Price'!A:B,2,0)</f>
        <v>6000</v>
      </c>
      <c r="Q98" s="20">
        <f>VLOOKUP(B98,'Upcoming project'!C:Z,24,0)</f>
        <v>0.74</v>
      </c>
      <c r="R98" s="17" t="str">
        <f>VLOOKUP(B98,Other!A:E,5,0)</f>
        <v/>
      </c>
      <c r="S98" s="16">
        <v>56.0</v>
      </c>
      <c r="T98" s="21">
        <f t="shared" si="1"/>
        <v>1.004782358</v>
      </c>
      <c r="U98" s="20">
        <f t="shared" si="2"/>
        <v>75.67567568</v>
      </c>
      <c r="V98" s="17">
        <f t="shared" ref="V98:V100" si="20">W98*0.000247105</f>
        <v>0.743538945</v>
      </c>
      <c r="W98" s="17">
        <f>iferror(VLOOKUP(B98,Scrap!C$2:X$328,21,0),"")</f>
        <v>3009</v>
      </c>
      <c r="X98" s="17"/>
      <c r="Y98" s="17"/>
      <c r="Z98" s="16" t="s">
        <v>402</v>
      </c>
      <c r="AA98" s="20" t="s">
        <v>403</v>
      </c>
      <c r="AB98" s="16" t="s">
        <v>404</v>
      </c>
      <c r="AC98" s="16">
        <v>2.66</v>
      </c>
      <c r="AD98" s="17"/>
      <c r="AE98" s="17"/>
      <c r="AF98" s="17"/>
      <c r="AG98" s="17"/>
      <c r="AH98" s="17"/>
      <c r="AI98" s="17"/>
      <c r="AJ98" s="17"/>
      <c r="AK98" s="17"/>
      <c r="AL98" s="17"/>
      <c r="AM98" s="17"/>
    </row>
    <row r="99">
      <c r="A99" s="15">
        <f t="shared" si="3"/>
        <v>97</v>
      </c>
      <c r="B99" s="16" t="s">
        <v>405</v>
      </c>
      <c r="C99" s="16" t="s">
        <v>406</v>
      </c>
      <c r="D99" s="22">
        <f>VLOOKUP(B99,Price!B:G,6,0)</f>
        <v>12000</v>
      </c>
      <c r="E99" s="16" t="s">
        <v>48</v>
      </c>
      <c r="F99" s="17" t="str">
        <f>IFERROR(VLOOKUP(C99,'TruEstate Projects '!A:B,2,0),"No")</f>
        <v>Yes</v>
      </c>
      <c r="G99" s="18">
        <v>44621.0</v>
      </c>
      <c r="H99" s="19">
        <v>45992.0</v>
      </c>
      <c r="I99" s="16" t="s">
        <v>38</v>
      </c>
      <c r="J99" s="16" t="s">
        <v>39</v>
      </c>
      <c r="K99" s="17" t="str">
        <f>VLOOKUP(B99,'RERA Number with Developer Name'!A$2:B$554,2,0)</f>
        <v>Brigade</v>
      </c>
      <c r="L99" s="17" t="str">
        <f>VLOOKUP(K99,'Developer Tier'!A:B,2,0)</f>
        <v>A</v>
      </c>
      <c r="M99" s="16" t="s">
        <v>362</v>
      </c>
      <c r="N99" s="16" t="s">
        <v>363</v>
      </c>
      <c r="O99" s="17" t="str">
        <f>VLOOKUP(N99,'Micromarket Base Price'!A:C,3,0)</f>
        <v>North</v>
      </c>
      <c r="P99" s="17">
        <f>VLOOKUP(N99,'Micromarket Base Price'!A:B,2,0)</f>
        <v>11000</v>
      </c>
      <c r="Q99" s="20">
        <f>VLOOKUP(B99,'Upcoming project'!C:Z,24,0)</f>
        <v>2.77</v>
      </c>
      <c r="R99" s="17">
        <f>VLOOKUP(B99,Other!A:E,5,0)</f>
        <v>710</v>
      </c>
      <c r="S99" s="16">
        <v>200.0</v>
      </c>
      <c r="T99" s="21">
        <f t="shared" si="1"/>
        <v>1.00171193</v>
      </c>
      <c r="U99" s="20">
        <f t="shared" si="2"/>
        <v>72.20216606</v>
      </c>
      <c r="V99" s="17">
        <f t="shared" si="20"/>
        <v>2.774742045</v>
      </c>
      <c r="W99" s="17">
        <f>iferror(VLOOKUP(B99,Scrap!C$2:X$328,21,0),"")</f>
        <v>11229</v>
      </c>
      <c r="X99" s="17"/>
      <c r="Y99" s="17"/>
      <c r="Z99" s="16" t="s">
        <v>407</v>
      </c>
      <c r="AA99" s="20" t="s">
        <v>408</v>
      </c>
      <c r="AB99" s="16" t="s">
        <v>298</v>
      </c>
      <c r="AC99" s="16">
        <v>12.65</v>
      </c>
      <c r="AD99" s="17"/>
      <c r="AE99" s="17"/>
      <c r="AF99" s="17"/>
      <c r="AG99" s="17"/>
      <c r="AH99" s="17"/>
      <c r="AI99" s="17"/>
      <c r="AJ99" s="17"/>
      <c r="AK99" s="17"/>
      <c r="AL99" s="17"/>
      <c r="AM99" s="17"/>
    </row>
    <row r="100">
      <c r="A100" s="15">
        <f t="shared" si="3"/>
        <v>98</v>
      </c>
      <c r="B100" s="16" t="s">
        <v>409</v>
      </c>
      <c r="C100" s="16" t="s">
        <v>410</v>
      </c>
      <c r="D100" s="22">
        <f>VLOOKUP(B100,Price!B:G,6,0)</f>
        <v>5536</v>
      </c>
      <c r="E100" s="16" t="s">
        <v>37</v>
      </c>
      <c r="F100" s="17" t="str">
        <f>IFERROR(VLOOKUP(C100,'TruEstate Projects '!A:B,2,0),"No")</f>
        <v>Yes</v>
      </c>
      <c r="G100" s="18">
        <v>44137.0</v>
      </c>
      <c r="H100" s="19">
        <v>45717.0</v>
      </c>
      <c r="I100" s="16" t="s">
        <v>38</v>
      </c>
      <c r="J100" s="17"/>
      <c r="K100" s="17" t="str">
        <f>VLOOKUP(B100,'RERA Number with Developer Name'!A$2:B$554,2,0)</f>
        <v>Assetz</v>
      </c>
      <c r="L100" s="17" t="str">
        <f>VLOOKUP(K100,'Developer Tier'!A:B,2,0)</f>
        <v>A</v>
      </c>
      <c r="M100" s="16" t="s">
        <v>40</v>
      </c>
      <c r="N100" s="16" t="s">
        <v>73</v>
      </c>
      <c r="O100" s="17" t="str">
        <f>VLOOKUP(N100,'Micromarket Base Price'!A:C,3,0)</f>
        <v>north</v>
      </c>
      <c r="P100" s="17">
        <f>VLOOKUP(N100,'Micromarket Base Price'!A:B,2,0)</f>
        <v>4000</v>
      </c>
      <c r="Q100" s="25">
        <v>9.19</v>
      </c>
      <c r="R100" s="17" t="str">
        <f>VLOOKUP(B100,Other!A:E,5,0)</f>
        <v>Not Available</v>
      </c>
      <c r="S100" s="15">
        <v>430.0</v>
      </c>
      <c r="T100" s="21">
        <f t="shared" si="1"/>
        <v>1.000734917</v>
      </c>
      <c r="U100" s="20">
        <f t="shared" si="2"/>
        <v>46.78998912</v>
      </c>
      <c r="V100" s="17">
        <f t="shared" si="20"/>
        <v>9.19675389</v>
      </c>
      <c r="W100" s="17">
        <f>iferror(VLOOKUP(B100,Scrap!C$2:X$328,21,0),"")</f>
        <v>37218</v>
      </c>
      <c r="X100" s="17"/>
      <c r="Y100" s="17"/>
      <c r="Z100" s="16" t="s">
        <v>57</v>
      </c>
      <c r="AA100" s="20"/>
      <c r="AB100" s="17"/>
      <c r="AC100" s="17"/>
      <c r="AD100" s="17"/>
      <c r="AE100" s="17"/>
      <c r="AF100" s="17"/>
      <c r="AG100" s="17"/>
      <c r="AH100" s="17"/>
      <c r="AI100" s="17"/>
      <c r="AJ100" s="17"/>
      <c r="AK100" s="17"/>
      <c r="AL100" s="17"/>
      <c r="AM100" s="17"/>
    </row>
    <row r="101">
      <c r="A101" s="15">
        <f t="shared" si="3"/>
        <v>99</v>
      </c>
      <c r="B101" s="16" t="s">
        <v>411</v>
      </c>
      <c r="C101" s="16" t="s">
        <v>412</v>
      </c>
      <c r="D101" s="15">
        <v>6700.0</v>
      </c>
      <c r="E101" s="16" t="s">
        <v>37</v>
      </c>
      <c r="F101" s="17" t="str">
        <f>IFERROR(VLOOKUP(C101,'TruEstate Projects '!A:B,2,0),"No")</f>
        <v>Yes</v>
      </c>
      <c r="G101" s="18">
        <v>44866.0</v>
      </c>
      <c r="H101" s="19">
        <v>46357.0</v>
      </c>
      <c r="I101" s="16" t="s">
        <v>38</v>
      </c>
      <c r="J101" s="16" t="s">
        <v>39</v>
      </c>
      <c r="K101" s="16" t="s">
        <v>413</v>
      </c>
      <c r="L101" s="17" t="str">
        <f>VLOOKUP(K101,'Developer Tier'!A:B,2,0)</f>
        <v>B</v>
      </c>
      <c r="M101" s="16" t="s">
        <v>40</v>
      </c>
      <c r="N101" s="16" t="s">
        <v>40</v>
      </c>
      <c r="O101" s="17" t="str">
        <f>VLOOKUP(N101,'Micromarket Base Price'!A:C,3,0)</f>
        <v>north</v>
      </c>
      <c r="P101" s="17">
        <f>VLOOKUP(N101,'Micromarket Base Price'!A:B,2,0)</f>
        <v>4000</v>
      </c>
      <c r="Q101" s="25">
        <v>42.64</v>
      </c>
      <c r="R101" s="17" t="str">
        <f>VLOOKUP(B101,Other!A:E,5,0)</f>
        <v>Not Available</v>
      </c>
      <c r="S101" s="16">
        <v>400.0</v>
      </c>
      <c r="T101" s="21">
        <f t="shared" si="1"/>
        <v>0.4514540338</v>
      </c>
      <c r="U101" s="20">
        <f t="shared" si="2"/>
        <v>9.380863039</v>
      </c>
      <c r="V101" s="15">
        <v>19.25</v>
      </c>
      <c r="W101" s="17" t="str">
        <f>VLOOKUP(B101,'New Data'!C:X,22,0)</f>
        <v>#N/A</v>
      </c>
      <c r="X101" s="17"/>
      <c r="Y101" s="17"/>
      <c r="Z101" s="16" t="s">
        <v>414</v>
      </c>
      <c r="AA101" s="20" t="s">
        <v>415</v>
      </c>
      <c r="AB101" s="16" t="s">
        <v>193</v>
      </c>
      <c r="AC101" s="16">
        <v>7.84</v>
      </c>
      <c r="AD101" s="17"/>
      <c r="AE101" s="17"/>
      <c r="AF101" s="17"/>
      <c r="AG101" s="17"/>
      <c r="AH101" s="17"/>
      <c r="AI101" s="17"/>
      <c r="AJ101" s="17"/>
      <c r="AK101" s="17"/>
      <c r="AL101" s="17"/>
      <c r="AM101" s="17"/>
    </row>
    <row r="102">
      <c r="A102" s="15">
        <f t="shared" si="3"/>
        <v>100</v>
      </c>
      <c r="B102" s="16" t="s">
        <v>416</v>
      </c>
      <c r="C102" s="16" t="s">
        <v>417</v>
      </c>
      <c r="D102" s="17">
        <f>VLOOKUP(B102,Price!B:G,6,0)</f>
        <v>11950</v>
      </c>
      <c r="E102" s="16" t="s">
        <v>48</v>
      </c>
      <c r="F102" s="17" t="str">
        <f>IFERROR(VLOOKUP(C102,'TruEstate Projects '!A:B,2,0),"No")</f>
        <v>Yes</v>
      </c>
      <c r="G102" s="18">
        <v>45474.0</v>
      </c>
      <c r="H102" s="19">
        <v>46874.0</v>
      </c>
      <c r="I102" s="16" t="s">
        <v>38</v>
      </c>
      <c r="J102" s="16" t="s">
        <v>39</v>
      </c>
      <c r="K102" s="17" t="str">
        <f>VLOOKUP(B102,'RERA Number with Developer Name'!A$2:B$554,2,0)</f>
        <v>TVS Emerald</v>
      </c>
      <c r="L102" s="17" t="str">
        <f>VLOOKUP(K102,'Developer Tier'!A:B,2,0)</f>
        <v>B</v>
      </c>
      <c r="M102" s="16" t="s">
        <v>418</v>
      </c>
      <c r="N102" s="16" t="s">
        <v>363</v>
      </c>
      <c r="O102" s="17" t="str">
        <f>VLOOKUP(N102,'Micromarket Base Price'!A:C,3,0)</f>
        <v>North</v>
      </c>
      <c r="P102" s="17">
        <f>VLOOKUP(N102,'Micromarket Base Price'!A:B,2,0)</f>
        <v>11000</v>
      </c>
      <c r="Q102" s="20">
        <f>VLOOKUP(B102,'Upcoming project'!C:Z,24,0)</f>
        <v>2.71</v>
      </c>
      <c r="R102" s="17">
        <f>VLOOKUP(B102,Other!A:E,5,0)</f>
        <v>379.35</v>
      </c>
      <c r="S102" s="16">
        <v>154.0</v>
      </c>
      <c r="T102" s="21">
        <f t="shared" si="1"/>
        <v>1.002462129</v>
      </c>
      <c r="U102" s="20">
        <f t="shared" si="2"/>
        <v>56.82656827</v>
      </c>
      <c r="V102" s="17">
        <f>W102*0.000247105</f>
        <v>2.71667237</v>
      </c>
      <c r="W102" s="17">
        <f>iferror(VLOOKUP(B102,Scrap!C$2:X$328,21,0),"")</f>
        <v>10994</v>
      </c>
      <c r="X102" s="17"/>
      <c r="Y102" s="17"/>
      <c r="Z102" s="17"/>
      <c r="AA102" s="20"/>
      <c r="AB102" s="17"/>
      <c r="AC102" s="17"/>
      <c r="AD102" s="17"/>
      <c r="AE102" s="17"/>
      <c r="AF102" s="17"/>
      <c r="AG102" s="17"/>
      <c r="AH102" s="17"/>
      <c r="AI102" s="17"/>
      <c r="AJ102" s="17"/>
      <c r="AK102" s="17"/>
      <c r="AL102" s="17"/>
      <c r="AM102" s="17"/>
    </row>
    <row r="103">
      <c r="A103" s="15">
        <f t="shared" si="3"/>
        <v>101</v>
      </c>
      <c r="B103" s="16" t="s">
        <v>419</v>
      </c>
      <c r="C103" s="16" t="s">
        <v>420</v>
      </c>
      <c r="D103" s="22">
        <f>VLOOKUP(B103,Price!B:G,6,0)</f>
        <v>4500</v>
      </c>
      <c r="E103" s="16" t="s">
        <v>213</v>
      </c>
      <c r="F103" s="17" t="str">
        <f>IFERROR(VLOOKUP(C103,'TruEstate Projects '!A:B,2,0),"No")</f>
        <v>No</v>
      </c>
      <c r="G103" s="18">
        <v>45053.0</v>
      </c>
      <c r="H103" s="19">
        <v>47088.0</v>
      </c>
      <c r="I103" s="16" t="s">
        <v>38</v>
      </c>
      <c r="J103" s="16" t="s">
        <v>39</v>
      </c>
      <c r="K103" s="17" t="str">
        <f>VLOOKUP(B103,'RERA Number with Developer Name'!A$2:B$554,2,0)</f>
        <v>ABAN Developers</v>
      </c>
      <c r="L103" s="17" t="str">
        <f>VLOOKUP(K103,'Developer Tier'!A$2:B$267,2,0)</f>
        <v>D</v>
      </c>
      <c r="M103" s="16" t="s">
        <v>169</v>
      </c>
      <c r="N103" s="15" t="s">
        <v>170</v>
      </c>
      <c r="O103" s="17" t="str">
        <f>VLOOKUP(N103,'Micromarket Base Price'!A:C,3,0)</f>
        <v>East</v>
      </c>
      <c r="P103" s="17">
        <f>VLOOKUP(N103,'Micromarket Base Price'!A:B,2,0)</f>
        <v>4000</v>
      </c>
      <c r="Q103" s="20">
        <f>VLOOKUP(B103,'Upcoming project'!C:Z,24,0)</f>
        <v>1.43</v>
      </c>
      <c r="R103" s="17" t="str">
        <f>VLOOKUP(B103,Other!A:E,5,0)</f>
        <v/>
      </c>
      <c r="S103" s="15">
        <v>38.0</v>
      </c>
      <c r="T103" s="21">
        <f t="shared" si="1"/>
        <v>0.6433566434</v>
      </c>
      <c r="U103" s="20">
        <f t="shared" si="2"/>
        <v>26.57342657</v>
      </c>
      <c r="V103" s="15">
        <v>0.92</v>
      </c>
      <c r="W103" s="17" t="str">
        <f>VLOOKUP(B103,'New Data'!C:X,22,0)</f>
        <v>#N/A</v>
      </c>
      <c r="X103" s="17"/>
      <c r="Y103" s="17"/>
      <c r="Z103" s="16" t="s">
        <v>57</v>
      </c>
      <c r="AA103" s="20"/>
      <c r="AB103" s="16" t="s">
        <v>370</v>
      </c>
      <c r="AC103" s="16">
        <v>16.73</v>
      </c>
      <c r="AD103" s="17"/>
      <c r="AE103" s="17"/>
      <c r="AF103" s="17"/>
      <c r="AG103" s="17"/>
      <c r="AH103" s="17"/>
      <c r="AI103" s="17"/>
      <c r="AJ103" s="17"/>
      <c r="AK103" s="17"/>
      <c r="AL103" s="17"/>
      <c r="AM103" s="17"/>
    </row>
    <row r="104">
      <c r="A104" s="15">
        <f t="shared" si="3"/>
        <v>102</v>
      </c>
      <c r="B104" s="16" t="s">
        <v>421</v>
      </c>
      <c r="C104" s="32" t="s">
        <v>422</v>
      </c>
      <c r="D104" s="17">
        <f>VLOOKUP(B104,Price!B:G,6,0)</f>
        <v>14200</v>
      </c>
      <c r="E104" s="16" t="s">
        <v>48</v>
      </c>
      <c r="F104" s="17" t="str">
        <f>IFERROR(VLOOKUP(C104,'TruEstate Projects '!A:B,2,0),"No")</f>
        <v>Yes</v>
      </c>
      <c r="G104" s="18">
        <v>44136.0</v>
      </c>
      <c r="H104" s="19">
        <v>45352.0</v>
      </c>
      <c r="I104" s="15" t="s">
        <v>44</v>
      </c>
      <c r="J104" s="17"/>
      <c r="K104" s="17" t="str">
        <f>VLOOKUP(B104,'RERA Number with Developer Name'!A$2:B$554,2,0)</f>
        <v>Bren Corp</v>
      </c>
      <c r="L104" s="17" t="str">
        <f>VLOOKUP(K104,'Developer Tier'!A:B,2,0)</f>
        <v>A</v>
      </c>
      <c r="M104" s="16" t="s">
        <v>423</v>
      </c>
      <c r="N104" s="16" t="s">
        <v>189</v>
      </c>
      <c r="O104" s="17" t="str">
        <f>VLOOKUP(N104,'Micromarket Base Price'!A:C,3,0)</f>
        <v>East</v>
      </c>
      <c r="P104" s="17">
        <f>VLOOKUP(N104,'Micromarket Base Price'!A:B,2,0)</f>
        <v>11500</v>
      </c>
      <c r="Q104" s="25">
        <v>4.0</v>
      </c>
      <c r="R104" s="17" t="str">
        <f>VLOOKUP(B104,Other!A:E,5,0)</f>
        <v>Not Available</v>
      </c>
      <c r="S104" s="15">
        <v>268.0</v>
      </c>
      <c r="T104" s="21" t="str">
        <f t="shared" si="1"/>
        <v>#N/A</v>
      </c>
      <c r="U104" s="20">
        <f t="shared" si="2"/>
        <v>67</v>
      </c>
      <c r="V104" s="17" t="str">
        <f t="shared" ref="V104:V105" si="21">W104*0.000247105</f>
        <v>#N/A</v>
      </c>
      <c r="W104" s="17" t="str">
        <f>VLOOKUP(B104,'New Data'!C:X,22,0)</f>
        <v>#N/A</v>
      </c>
      <c r="X104" s="17"/>
      <c r="Y104" s="17"/>
      <c r="Z104" s="16" t="s">
        <v>57</v>
      </c>
      <c r="AA104" s="20"/>
      <c r="AB104" s="16" t="s">
        <v>106</v>
      </c>
      <c r="AC104" s="16">
        <v>15.24</v>
      </c>
      <c r="AD104" s="17"/>
      <c r="AE104" s="17"/>
      <c r="AF104" s="17"/>
      <c r="AG104" s="17"/>
      <c r="AH104" s="17"/>
      <c r="AI104" s="17"/>
      <c r="AJ104" s="17"/>
      <c r="AK104" s="17"/>
      <c r="AL104" s="17"/>
      <c r="AM104" s="17"/>
    </row>
    <row r="105">
      <c r="A105" s="15">
        <f t="shared" si="3"/>
        <v>103</v>
      </c>
      <c r="B105" s="16" t="s">
        <v>424</v>
      </c>
      <c r="C105" s="16" t="s">
        <v>425</v>
      </c>
      <c r="D105" s="22">
        <f>VLOOKUP(B105,Price!B:G,6,0)</f>
        <v>6150</v>
      </c>
      <c r="E105" s="16" t="s">
        <v>48</v>
      </c>
      <c r="F105" s="17" t="str">
        <f>IFERROR(VLOOKUP(C105,'TruEstate Projects '!A:B,2,0),"No")</f>
        <v>Yes</v>
      </c>
      <c r="G105" s="18">
        <v>44958.0</v>
      </c>
      <c r="H105" s="27">
        <v>46357.0</v>
      </c>
      <c r="I105" s="16" t="s">
        <v>38</v>
      </c>
      <c r="J105" s="16" t="s">
        <v>39</v>
      </c>
      <c r="K105" s="17" t="str">
        <f>VLOOKUP(B105,'RERA Number with Developer Name'!A$2:B$554,2,0)</f>
        <v>Abhee</v>
      </c>
      <c r="L105" s="17" t="str">
        <f>VLOOKUP(K105,'Developer Tier'!A:B,2,0)</f>
        <v>B</v>
      </c>
      <c r="M105" s="16" t="s">
        <v>227</v>
      </c>
      <c r="N105" s="16" t="s">
        <v>196</v>
      </c>
      <c r="O105" s="17" t="str">
        <f>VLOOKUP(N105,'Micromarket Base Price'!A:C,3,0)</f>
        <v>South</v>
      </c>
      <c r="P105" s="17">
        <f>VLOOKUP(N105,'Micromarket Base Price'!A:B,2,0)</f>
        <v>4000</v>
      </c>
      <c r="Q105" s="20">
        <f>VLOOKUP(B105,'Upcoming project'!C:Z,24,0)</f>
        <v>1.25</v>
      </c>
      <c r="R105" s="17" t="str">
        <f>VLOOKUP(B105,Other!A:E,5,0)</f>
        <v/>
      </c>
      <c r="S105" s="16">
        <v>104.0</v>
      </c>
      <c r="T105" s="21">
        <f t="shared" si="1"/>
        <v>1.00719998</v>
      </c>
      <c r="U105" s="20">
        <f t="shared" si="2"/>
        <v>83.2</v>
      </c>
      <c r="V105" s="17">
        <f t="shared" si="21"/>
        <v>1.258999975</v>
      </c>
      <c r="W105" s="17">
        <f>iferror(VLOOKUP(B105,Scrap!C$2:X$328,21,0),"")</f>
        <v>5095</v>
      </c>
      <c r="X105" s="17"/>
      <c r="Y105" s="17"/>
      <c r="Z105" s="16" t="s">
        <v>301</v>
      </c>
      <c r="AA105" s="20">
        <v>2.6694</v>
      </c>
      <c r="AB105" s="16" t="s">
        <v>63</v>
      </c>
      <c r="AC105" s="16">
        <v>26.07</v>
      </c>
      <c r="AD105" s="17"/>
      <c r="AE105" s="17"/>
      <c r="AF105" s="17"/>
      <c r="AG105" s="17"/>
      <c r="AH105" s="17"/>
      <c r="AI105" s="17"/>
      <c r="AJ105" s="17"/>
      <c r="AK105" s="17"/>
      <c r="AL105" s="17"/>
      <c r="AM105" s="17"/>
    </row>
    <row r="106">
      <c r="A106" s="15">
        <f t="shared" si="3"/>
        <v>104</v>
      </c>
      <c r="B106" s="16" t="s">
        <v>426</v>
      </c>
      <c r="C106" s="16" t="s">
        <v>427</v>
      </c>
      <c r="D106" s="22">
        <f>VLOOKUP(B106,Price!B:G,6,0)</f>
        <v>10000</v>
      </c>
      <c r="E106" s="16" t="s">
        <v>48</v>
      </c>
      <c r="F106" s="17" t="str">
        <f>IFERROR(VLOOKUP(C106,'TruEstate Projects '!A:B,2,0),"No")</f>
        <v>Yes</v>
      </c>
      <c r="G106" s="18">
        <v>44621.0</v>
      </c>
      <c r="H106" s="19">
        <v>46174.0</v>
      </c>
      <c r="I106" s="16" t="s">
        <v>38</v>
      </c>
      <c r="J106" s="16" t="s">
        <v>39</v>
      </c>
      <c r="K106" s="17" t="str">
        <f>VLOOKUP(B106,'RERA Number with Developer Name'!A$2:B$554,2,0)</f>
        <v>Sobha</v>
      </c>
      <c r="L106" s="17" t="str">
        <f>VLOOKUP(K106,'Developer Tier'!A:B,2,0)</f>
        <v>A</v>
      </c>
      <c r="M106" s="16" t="s">
        <v>428</v>
      </c>
      <c r="N106" s="16" t="s">
        <v>180</v>
      </c>
      <c r="O106" s="17" t="str">
        <f>VLOOKUP(N106,'Micromarket Base Price'!A:C,3,0)</f>
        <v>East</v>
      </c>
      <c r="P106" s="17">
        <f>VLOOKUP(N106,'Micromarket Base Price'!A:B,2,0)</f>
        <v>15000</v>
      </c>
      <c r="Q106" s="20">
        <f>VLOOKUP(B106,'Upcoming project'!C:Z,24,0)</f>
        <v>7.5</v>
      </c>
      <c r="R106" s="17">
        <f>VLOOKUP(B106,Other!A:E,5,0)</f>
        <v>2350.23</v>
      </c>
      <c r="S106" s="16">
        <v>533.0</v>
      </c>
      <c r="T106" s="21">
        <f t="shared" si="1"/>
        <v>0.8</v>
      </c>
      <c r="U106" s="20">
        <f t="shared" si="2"/>
        <v>71.06666667</v>
      </c>
      <c r="V106" s="15">
        <v>6.0</v>
      </c>
      <c r="W106" s="17">
        <f>iferror(VLOOKUP(B106,Scrap!C$2:X$328,21,0),"")</f>
        <v>4995</v>
      </c>
      <c r="X106" s="17"/>
      <c r="Y106" s="17"/>
      <c r="Z106" s="16" t="s">
        <v>57</v>
      </c>
      <c r="AA106" s="20"/>
      <c r="AB106" s="16" t="s">
        <v>370</v>
      </c>
      <c r="AC106" s="16">
        <v>8.96</v>
      </c>
      <c r="AD106" s="17"/>
      <c r="AE106" s="17"/>
      <c r="AF106" s="17"/>
      <c r="AG106" s="17"/>
      <c r="AH106" s="17"/>
      <c r="AI106" s="17"/>
      <c r="AJ106" s="17"/>
      <c r="AK106" s="17"/>
      <c r="AL106" s="17"/>
      <c r="AM106" s="17"/>
    </row>
    <row r="107">
      <c r="A107" s="15">
        <f t="shared" si="3"/>
        <v>105</v>
      </c>
      <c r="B107" s="16" t="s">
        <v>429</v>
      </c>
      <c r="C107" s="16" t="s">
        <v>430</v>
      </c>
      <c r="D107" s="17">
        <f>VLOOKUP(B107,Price!B:G,6,0)</f>
        <v>6300</v>
      </c>
      <c r="E107" s="16" t="s">
        <v>48</v>
      </c>
      <c r="F107" s="17" t="str">
        <f>IFERROR(VLOOKUP(C107,'TruEstate Projects '!A:B,2,0),"No")</f>
        <v>Yes</v>
      </c>
      <c r="G107" s="18">
        <v>45474.0</v>
      </c>
      <c r="H107" s="19">
        <v>46813.0</v>
      </c>
      <c r="I107" s="16" t="s">
        <v>38</v>
      </c>
      <c r="J107" s="16" t="s">
        <v>39</v>
      </c>
      <c r="K107" s="17" t="str">
        <f>VLOOKUP(B107,'RERA Number with Developer Name'!A$2:B$554,2,0)</f>
        <v>Provident</v>
      </c>
      <c r="L107" s="17" t="str">
        <f>VLOOKUP(K107,'Developer Tier'!A:B,2,0)</f>
        <v>C</v>
      </c>
      <c r="M107" s="16" t="s">
        <v>55</v>
      </c>
      <c r="N107" s="16" t="s">
        <v>235</v>
      </c>
      <c r="O107" s="17" t="str">
        <f>VLOOKUP(N107,'Micromarket Base Price'!A:C,3,0)</f>
        <v>West</v>
      </c>
      <c r="P107" s="17">
        <f>VLOOKUP(N107,'Micromarket Base Price'!A:B,2,0)</f>
        <v>6000</v>
      </c>
      <c r="Q107" s="20">
        <f>VLOOKUP(B107,'Upcoming project'!C:Z,24,0)</f>
        <v>60</v>
      </c>
      <c r="R107" s="17">
        <f>VLOOKUP(B107,Other!A:E,5,0)</f>
        <v>913.14</v>
      </c>
      <c r="S107" s="16">
        <v>672.0</v>
      </c>
      <c r="T107" s="21">
        <f t="shared" si="1"/>
        <v>0.03307912267</v>
      </c>
      <c r="U107" s="20">
        <f t="shared" si="2"/>
        <v>11.2</v>
      </c>
      <c r="V107" s="17">
        <f>W107*0.000247105</f>
        <v>1.98474736</v>
      </c>
      <c r="W107" s="17">
        <f>iferror(VLOOKUP(B107,Scrap!C$2:X$328,21,0),"")</f>
        <v>8032</v>
      </c>
      <c r="X107" s="17"/>
      <c r="Y107" s="17"/>
      <c r="Z107" s="16" t="s">
        <v>57</v>
      </c>
      <c r="AA107" s="20"/>
      <c r="AB107" s="16" t="s">
        <v>235</v>
      </c>
      <c r="AC107" s="16">
        <v>2.43</v>
      </c>
      <c r="AD107" s="17"/>
      <c r="AE107" s="17"/>
      <c r="AF107" s="17"/>
      <c r="AG107" s="17"/>
      <c r="AH107" s="17"/>
      <c r="AI107" s="17"/>
      <c r="AJ107" s="17"/>
      <c r="AK107" s="17"/>
      <c r="AL107" s="17"/>
      <c r="AM107" s="17"/>
    </row>
    <row r="108">
      <c r="A108" s="15">
        <f t="shared" si="3"/>
        <v>106</v>
      </c>
      <c r="B108" s="16" t="s">
        <v>431</v>
      </c>
      <c r="C108" s="16" t="s">
        <v>432</v>
      </c>
      <c r="D108" s="17">
        <f>VLOOKUP(B108,Price!B:G,6,0)</f>
        <v>7680</v>
      </c>
      <c r="E108" s="16" t="s">
        <v>48</v>
      </c>
      <c r="F108" s="17" t="str">
        <f>IFERROR(VLOOKUP(C108,'TruEstate Projects '!A:B,2,0),"No")</f>
        <v>Yes</v>
      </c>
      <c r="G108" s="18">
        <v>45383.0</v>
      </c>
      <c r="H108" s="19">
        <v>46631.0</v>
      </c>
      <c r="I108" s="16" t="s">
        <v>38</v>
      </c>
      <c r="J108" s="16" t="s">
        <v>39</v>
      </c>
      <c r="K108" s="16" t="s">
        <v>433</v>
      </c>
      <c r="L108" s="17" t="str">
        <f>VLOOKUP(K108,'Developer Tier'!A:B,2,0)</f>
        <v>D</v>
      </c>
      <c r="M108" s="16" t="s">
        <v>68</v>
      </c>
      <c r="N108" s="16" t="s">
        <v>68</v>
      </c>
      <c r="O108" s="17" t="str">
        <f>VLOOKUP(N108,'Micromarket Base Price'!A:C,3,0)</f>
        <v>East</v>
      </c>
      <c r="P108" s="17">
        <f>VLOOKUP(N108,'Micromarket Base Price'!A:B,2,0)</f>
        <v>3500</v>
      </c>
      <c r="Q108" s="20">
        <f>VLOOKUP(B108,'Upcoming project'!C:Z,24,0)</f>
        <v>2.3</v>
      </c>
      <c r="R108" s="17">
        <f>VLOOKUP(B108,Other!A:E,5,0)</f>
        <v>706.85</v>
      </c>
      <c r="S108" s="16">
        <v>224.0</v>
      </c>
      <c r="T108" s="21">
        <f t="shared" si="1"/>
        <v>0.7391304348</v>
      </c>
      <c r="U108" s="20">
        <f t="shared" si="2"/>
        <v>97.39130435</v>
      </c>
      <c r="V108" s="15">
        <v>1.7</v>
      </c>
      <c r="W108" s="17" t="str">
        <f>VLOOKUP(B108,'New Data'!C:X,22,0)</f>
        <v>#N/A</v>
      </c>
      <c r="X108" s="17"/>
      <c r="Y108" s="17"/>
      <c r="Z108" s="16" t="s">
        <v>57</v>
      </c>
      <c r="AA108" s="20"/>
      <c r="AB108" s="16" t="s">
        <v>69</v>
      </c>
      <c r="AC108" s="16">
        <v>14.53</v>
      </c>
      <c r="AD108" s="17"/>
      <c r="AE108" s="17"/>
      <c r="AF108" s="17"/>
      <c r="AG108" s="17"/>
      <c r="AH108" s="17"/>
      <c r="AI108" s="17"/>
      <c r="AJ108" s="17"/>
      <c r="AK108" s="17"/>
      <c r="AL108" s="17"/>
      <c r="AM108" s="17"/>
    </row>
    <row r="109">
      <c r="A109" s="15">
        <f t="shared" si="3"/>
        <v>107</v>
      </c>
      <c r="B109" s="16" t="s">
        <v>434</v>
      </c>
      <c r="C109" s="16" t="s">
        <v>435</v>
      </c>
      <c r="D109" s="22">
        <f>VLOOKUP(B109,Price!B:G,6,0)</f>
        <v>7500</v>
      </c>
      <c r="E109" s="16" t="s">
        <v>48</v>
      </c>
      <c r="F109" s="17" t="str">
        <f>IFERROR(VLOOKUP(C109,'TruEstate Projects '!A:B,2,0),"No")</f>
        <v>Yes</v>
      </c>
      <c r="G109" s="18">
        <v>44875.0</v>
      </c>
      <c r="H109" s="19">
        <v>46478.0</v>
      </c>
      <c r="I109" s="16" t="s">
        <v>38</v>
      </c>
      <c r="J109" s="16" t="s">
        <v>39</v>
      </c>
      <c r="K109" s="17" t="str">
        <f>VLOOKUP(B109,'RERA Number with Developer Name'!A$2:B$554,2,0)</f>
        <v>Adarsh</v>
      </c>
      <c r="L109" s="17" t="str">
        <f>VLOOKUP(K109,'Developer Tier'!A:B,2,0)</f>
        <v>A</v>
      </c>
      <c r="M109" s="16" t="s">
        <v>436</v>
      </c>
      <c r="N109" s="16" t="s">
        <v>437</v>
      </c>
      <c r="O109" s="17" t="str">
        <f>VLOOKUP(N109,'Micromarket Base Price'!A:C,3,0)</f>
        <v>East</v>
      </c>
      <c r="P109" s="17">
        <f>VLOOKUP(N109,'Micromarket Base Price'!A:B,2,0)</f>
        <v>5000</v>
      </c>
      <c r="Q109" s="25">
        <v>2.9</v>
      </c>
      <c r="R109" s="17">
        <f>VLOOKUP(B109,Other!A:E,5,0)</f>
        <v>1680</v>
      </c>
      <c r="S109" s="15">
        <v>309.0</v>
      </c>
      <c r="T109" s="21">
        <f t="shared" si="1"/>
        <v>1.000008372</v>
      </c>
      <c r="U109" s="20">
        <f t="shared" si="2"/>
        <v>106.5517241</v>
      </c>
      <c r="V109" s="17">
        <f t="shared" ref="V109:V111" si="22">W109*0.000247105</f>
        <v>2.90002428</v>
      </c>
      <c r="W109" s="17">
        <f>iferror(VLOOKUP(B109,Scrap!C$2:X$328,21,0),"")</f>
        <v>11736</v>
      </c>
      <c r="X109" s="17"/>
      <c r="Y109" s="17"/>
      <c r="Z109" s="16" t="s">
        <v>385</v>
      </c>
      <c r="AA109" s="20" t="s">
        <v>438</v>
      </c>
      <c r="AB109" s="16" t="s">
        <v>336</v>
      </c>
      <c r="AC109" s="16">
        <v>15.52</v>
      </c>
      <c r="AD109" s="17"/>
      <c r="AE109" s="17"/>
      <c r="AF109" s="17"/>
      <c r="AG109" s="17"/>
      <c r="AH109" s="17"/>
      <c r="AI109" s="17"/>
      <c r="AJ109" s="17"/>
      <c r="AK109" s="17"/>
      <c r="AL109" s="17"/>
      <c r="AM109" s="17"/>
    </row>
    <row r="110">
      <c r="A110" s="15">
        <f t="shared" si="3"/>
        <v>108</v>
      </c>
      <c r="B110" s="16" t="s">
        <v>439</v>
      </c>
      <c r="C110" s="16" t="s">
        <v>440</v>
      </c>
      <c r="D110" s="22">
        <f>VLOOKUP(B110,Price!B:G,6,0)</f>
        <v>6500</v>
      </c>
      <c r="E110" s="16" t="s">
        <v>48</v>
      </c>
      <c r="F110" s="17" t="str">
        <f>IFERROR(VLOOKUP(C110,'TruEstate Projects '!A:B,2,0),"No")</f>
        <v>Yes</v>
      </c>
      <c r="G110" s="18">
        <v>45139.0</v>
      </c>
      <c r="H110" s="19">
        <v>45778.0</v>
      </c>
      <c r="I110" s="16" t="s">
        <v>38</v>
      </c>
      <c r="J110" s="16" t="s">
        <v>39</v>
      </c>
      <c r="K110" s="17" t="str">
        <f>VLOOKUP(B110,'RERA Number with Developer Name'!A$2:B$554,2,0)</f>
        <v>C R Builders</v>
      </c>
      <c r="L110" s="17" t="str">
        <f>VLOOKUP(K110,'Developer Tier'!A:B,2,0)</f>
        <v>C</v>
      </c>
      <c r="M110" s="16" t="s">
        <v>202</v>
      </c>
      <c r="N110" s="16" t="s">
        <v>85</v>
      </c>
      <c r="O110" s="17" t="str">
        <f>VLOOKUP(N110,'Micromarket Base Price'!A:C,3,0)</f>
        <v>South</v>
      </c>
      <c r="P110" s="17">
        <f>VLOOKUP(N110,'Micromarket Base Price'!A:B,2,0)</f>
        <v>8500</v>
      </c>
      <c r="Q110" s="20">
        <f>VLOOKUP(B110,'Upcoming project'!C:Z,24,0)</f>
        <v>0.64</v>
      </c>
      <c r="R110" s="17" t="str">
        <f>VLOOKUP(B110,Other!A:E,5,0)</f>
        <v/>
      </c>
      <c r="S110" s="16">
        <v>50.0</v>
      </c>
      <c r="T110" s="21">
        <f t="shared" si="1"/>
        <v>1.010813891</v>
      </c>
      <c r="U110" s="20">
        <f t="shared" si="2"/>
        <v>78.125</v>
      </c>
      <c r="V110" s="17">
        <f t="shared" si="22"/>
        <v>0.64692089</v>
      </c>
      <c r="W110" s="17">
        <f>iferror(VLOOKUP(B110,Scrap!C$2:X$328,21,0),"")</f>
        <v>2618</v>
      </c>
      <c r="X110" s="17"/>
      <c r="Y110" s="17"/>
      <c r="Z110" s="16" t="s">
        <v>441</v>
      </c>
      <c r="AA110" s="20" t="s">
        <v>442</v>
      </c>
      <c r="AB110" s="16" t="s">
        <v>63</v>
      </c>
      <c r="AC110" s="16">
        <v>6.79</v>
      </c>
      <c r="AD110" s="17"/>
      <c r="AE110" s="17"/>
      <c r="AF110" s="17"/>
      <c r="AG110" s="17"/>
      <c r="AH110" s="17"/>
      <c r="AI110" s="17"/>
      <c r="AJ110" s="17"/>
      <c r="AK110" s="17"/>
      <c r="AL110" s="17"/>
      <c r="AM110" s="17"/>
    </row>
    <row r="111">
      <c r="A111" s="15">
        <f t="shared" si="3"/>
        <v>109</v>
      </c>
      <c r="B111" s="16" t="s">
        <v>443</v>
      </c>
      <c r="C111" s="16" t="s">
        <v>444</v>
      </c>
      <c r="D111" s="17">
        <f>VLOOKUP(B111,Price!B:G,6,0)</f>
        <v>13650</v>
      </c>
      <c r="E111" s="16" t="s">
        <v>48</v>
      </c>
      <c r="F111" s="17" t="str">
        <f>IFERROR(VLOOKUP(C111,'TruEstate Projects '!A:B,2,0),"No")</f>
        <v>Yes</v>
      </c>
      <c r="G111" s="18">
        <v>43405.0</v>
      </c>
      <c r="H111" s="19">
        <v>44958.0</v>
      </c>
      <c r="I111" s="16" t="s">
        <v>72</v>
      </c>
      <c r="J111" s="17"/>
      <c r="K111" s="17" t="str">
        <f>VLOOKUP(B111,'RERA Number with Developer Name'!A$2:B$554,2,0)</f>
        <v>Esteem Group</v>
      </c>
      <c r="L111" s="17" t="str">
        <f>VLOOKUP(K111,'Developer Tier'!A:B,2,0)</f>
        <v>D</v>
      </c>
      <c r="M111" s="16" t="s">
        <v>307</v>
      </c>
      <c r="N111" s="16" t="s">
        <v>307</v>
      </c>
      <c r="O111" s="17" t="str">
        <f>VLOOKUP(N111,'Micromarket Base Price'!A:C,3,0)</f>
        <v>South</v>
      </c>
      <c r="P111" s="17">
        <f>VLOOKUP(N111,'Micromarket Base Price'!A:B,2,0)</f>
        <v>25000</v>
      </c>
      <c r="Q111" s="20">
        <f>VLOOKUP(B111,'Upcoming project'!C:Z,24,0)</f>
        <v>2.6</v>
      </c>
      <c r="R111" s="17" t="str">
        <f>VLOOKUP(B111,Other!A:E,5,0)</f>
        <v>Not Available</v>
      </c>
      <c r="S111" s="16">
        <v>40.0</v>
      </c>
      <c r="T111" s="21">
        <f t="shared" si="1"/>
        <v>0.4731110346</v>
      </c>
      <c r="U111" s="20">
        <f t="shared" si="2"/>
        <v>15.38461538</v>
      </c>
      <c r="V111" s="17">
        <f t="shared" si="22"/>
        <v>1.23008869</v>
      </c>
      <c r="W111" s="17">
        <f>iferror(VLOOKUP(B111,Scrap!C$2:X$328,21,0),"")</f>
        <v>4978</v>
      </c>
      <c r="X111" s="17"/>
      <c r="Y111" s="17"/>
      <c r="Z111" s="16" t="s">
        <v>445</v>
      </c>
      <c r="AA111" s="20" t="s">
        <v>446</v>
      </c>
      <c r="AB111" s="16" t="s">
        <v>404</v>
      </c>
      <c r="AC111" s="16">
        <v>4.58</v>
      </c>
      <c r="AD111" s="17"/>
      <c r="AE111" s="17"/>
      <c r="AF111" s="17"/>
      <c r="AG111" s="17"/>
      <c r="AH111" s="17"/>
      <c r="AI111" s="17"/>
      <c r="AJ111" s="17"/>
      <c r="AK111" s="17"/>
      <c r="AL111" s="17"/>
      <c r="AM111" s="17"/>
    </row>
    <row r="112">
      <c r="A112" s="15">
        <f t="shared" si="3"/>
        <v>110</v>
      </c>
      <c r="B112" s="16" t="s">
        <v>447</v>
      </c>
      <c r="C112" s="16" t="s">
        <v>448</v>
      </c>
      <c r="D112" s="22">
        <f>VLOOKUP(B112,Price!B:G,6,0)</f>
        <v>5100</v>
      </c>
      <c r="E112" s="16" t="s">
        <v>37</v>
      </c>
      <c r="F112" s="17" t="str">
        <f>IFERROR(VLOOKUP(C112,'TruEstate Projects '!A:B,2,0),"No")</f>
        <v>Yes</v>
      </c>
      <c r="G112" s="18">
        <v>44228.0</v>
      </c>
      <c r="H112" s="19">
        <v>45992.0</v>
      </c>
      <c r="I112" s="16" t="s">
        <v>38</v>
      </c>
      <c r="J112" s="17"/>
      <c r="K112" s="17" t="str">
        <f>VLOOKUP(B112,'RERA Number with Developer Name'!A$2:B$554,2,0)</f>
        <v>Godrej</v>
      </c>
      <c r="L112" s="17" t="str">
        <f>VLOOKUP(K112,'Developer Tier'!A:B,2,0)</f>
        <v>A</v>
      </c>
      <c r="M112" s="16" t="s">
        <v>449</v>
      </c>
      <c r="N112" s="16" t="s">
        <v>68</v>
      </c>
      <c r="O112" s="17" t="str">
        <f>VLOOKUP(N112,'Micromarket Base Price'!A:C,3,0)</f>
        <v>East</v>
      </c>
      <c r="P112" s="17">
        <f>VLOOKUP(N112,'Micromarket Base Price'!A:B,2,0)</f>
        <v>3500</v>
      </c>
      <c r="Q112" s="25">
        <v>70.0</v>
      </c>
      <c r="R112" s="17" t="str">
        <f>VLOOKUP(B112,Other!A:E,5,0)</f>
        <v>Not Available</v>
      </c>
      <c r="S112" s="15">
        <v>900.0</v>
      </c>
      <c r="T112" s="21">
        <f t="shared" si="1"/>
        <v>0.5885714286</v>
      </c>
      <c r="U112" s="20">
        <f t="shared" si="2"/>
        <v>12.85714286</v>
      </c>
      <c r="V112" s="15">
        <v>41.2</v>
      </c>
      <c r="W112" s="17" t="str">
        <f>VLOOKUP(B112,'New Data'!C:X,22,0)</f>
        <v>#N/A</v>
      </c>
      <c r="X112" s="17"/>
      <c r="Y112" s="17"/>
      <c r="Z112" s="16" t="s">
        <v>57</v>
      </c>
      <c r="AA112" s="20"/>
      <c r="AB112" s="16" t="s">
        <v>176</v>
      </c>
      <c r="AC112" s="16">
        <v>24.26</v>
      </c>
      <c r="AD112" s="17"/>
      <c r="AE112" s="17"/>
      <c r="AF112" s="17"/>
      <c r="AG112" s="17"/>
      <c r="AH112" s="17"/>
      <c r="AI112" s="17"/>
      <c r="AJ112" s="17"/>
      <c r="AK112" s="17"/>
      <c r="AL112" s="17"/>
      <c r="AM112" s="17"/>
    </row>
    <row r="113">
      <c r="A113" s="15">
        <f t="shared" si="3"/>
        <v>111</v>
      </c>
      <c r="B113" s="16" t="s">
        <v>450</v>
      </c>
      <c r="C113" s="35" t="s">
        <v>451</v>
      </c>
      <c r="D113" s="22">
        <f>VLOOKUP(B113,Price!B:G,6,0)</f>
        <v>11000</v>
      </c>
      <c r="E113" s="16" t="s">
        <v>48</v>
      </c>
      <c r="F113" s="17" t="str">
        <f>IFERROR(VLOOKUP(C113,'TruEstate Projects '!A:B,2,0),"No")</f>
        <v>Yes</v>
      </c>
      <c r="G113" s="18">
        <v>44378.0</v>
      </c>
      <c r="H113" s="27">
        <v>45809.0</v>
      </c>
      <c r="I113" s="16" t="s">
        <v>38</v>
      </c>
      <c r="J113" s="17"/>
      <c r="K113" s="17" t="str">
        <f>VLOOKUP(B113,'RERA Number with Developer Name'!A$2:B$554,2,0)</f>
        <v>Bhartiya</v>
      </c>
      <c r="L113" s="17" t="str">
        <f>VLOOKUP(K113,'Developer Tier'!A:B,2,0)</f>
        <v>B</v>
      </c>
      <c r="M113" s="16" t="s">
        <v>289</v>
      </c>
      <c r="N113" s="16" t="s">
        <v>155</v>
      </c>
      <c r="O113" s="17" t="str">
        <f>VLOOKUP(N113,'Micromarket Base Price'!A:C,3,0)</f>
        <v>North</v>
      </c>
      <c r="P113" s="17">
        <f>VLOOKUP(N113,'Micromarket Base Price'!A:B,2,0)</f>
        <v>6000</v>
      </c>
      <c r="Q113" s="20">
        <f>VLOOKUP(B113,'Upcoming project'!C:Z,24,0)</f>
        <v>15</v>
      </c>
      <c r="R113" s="17" t="str">
        <f>VLOOKUP(B113,Other!A:E,5,0)</f>
        <v>Not Available</v>
      </c>
      <c r="S113" s="16">
        <v>560.0</v>
      </c>
      <c r="T113" s="21">
        <f t="shared" si="1"/>
        <v>0.271617816</v>
      </c>
      <c r="U113" s="20">
        <f t="shared" si="2"/>
        <v>37.33333333</v>
      </c>
      <c r="V113" s="17">
        <f>W113*0.000247105</f>
        <v>4.07426724</v>
      </c>
      <c r="W113" s="17">
        <f>iferror(VLOOKUP(B113,Scrap!C$2:X$328,21,0),"")</f>
        <v>16488</v>
      </c>
      <c r="X113" s="17"/>
      <c r="Y113" s="17"/>
      <c r="Z113" s="17"/>
      <c r="AA113" s="20"/>
      <c r="AB113" s="17"/>
      <c r="AC113" s="17"/>
      <c r="AD113" s="17"/>
      <c r="AE113" s="17"/>
      <c r="AF113" s="17"/>
      <c r="AG113" s="17"/>
      <c r="AH113" s="17"/>
      <c r="AI113" s="17"/>
      <c r="AJ113" s="17"/>
      <c r="AK113" s="17"/>
      <c r="AL113" s="17"/>
      <c r="AM113" s="17"/>
    </row>
    <row r="114">
      <c r="A114" s="15">
        <f t="shared" si="3"/>
        <v>112</v>
      </c>
      <c r="B114" s="16" t="s">
        <v>452</v>
      </c>
      <c r="C114" s="16" t="s">
        <v>453</v>
      </c>
      <c r="D114" s="22">
        <f>VLOOKUP(B114,Price!B:G,6,0)</f>
        <v>6200</v>
      </c>
      <c r="E114" s="16" t="s">
        <v>37</v>
      </c>
      <c r="F114" s="17" t="str">
        <f>IFERROR(VLOOKUP(C114,'TruEstate Projects '!A:B,2,0),"No")</f>
        <v>Yes</v>
      </c>
      <c r="G114" s="18">
        <v>45323.0</v>
      </c>
      <c r="H114" s="36">
        <v>47453.0</v>
      </c>
      <c r="I114" s="16" t="s">
        <v>38</v>
      </c>
      <c r="J114" s="16" t="s">
        <v>39</v>
      </c>
      <c r="K114" s="17" t="str">
        <f>VLOOKUP(B114,'RERA Number with Developer Name'!A$2:B$554,2,0)</f>
        <v>Arvind Smartspaces</v>
      </c>
      <c r="L114" s="17" t="str">
        <f>VLOOKUP(K114,'Developer Tier'!A:B,2,0)</f>
        <v>B</v>
      </c>
      <c r="M114" s="16" t="s">
        <v>110</v>
      </c>
      <c r="N114" s="16" t="s">
        <v>40</v>
      </c>
      <c r="O114" s="17" t="str">
        <f>VLOOKUP(N114,'Micromarket Base Price'!A:C,3,0)</f>
        <v>north</v>
      </c>
      <c r="P114" s="17">
        <f>VLOOKUP(N114,'Micromarket Base Price'!A:B,2,0)</f>
        <v>4000</v>
      </c>
      <c r="Q114" s="20">
        <f>VLOOKUP(B114,'Upcoming project'!C:Z,24,0)</f>
        <v>24.73</v>
      </c>
      <c r="R114" s="17" t="str">
        <f>VLOOKUP(B114,Other!A:E,5,0)</f>
        <v>Not Available</v>
      </c>
      <c r="S114" s="16">
        <v>313.0</v>
      </c>
      <c r="T114" s="21">
        <f t="shared" si="1"/>
        <v>0.5349777598</v>
      </c>
      <c r="U114" s="20">
        <f t="shared" si="2"/>
        <v>12.65669228</v>
      </c>
      <c r="V114" s="15">
        <v>13.23</v>
      </c>
      <c r="W114" s="17" t="str">
        <f>VLOOKUP(B114,'New Data'!C:X,22,0)</f>
        <v>#N/A</v>
      </c>
      <c r="X114" s="17"/>
      <c r="Y114" s="17"/>
      <c r="Z114" s="16" t="s">
        <v>454</v>
      </c>
      <c r="AA114" s="20" t="s">
        <v>455</v>
      </c>
      <c r="AB114" s="16" t="s">
        <v>298</v>
      </c>
      <c r="AC114" s="16">
        <v>8.71</v>
      </c>
      <c r="AD114" s="17"/>
      <c r="AE114" s="17"/>
      <c r="AF114" s="17"/>
      <c r="AG114" s="17"/>
      <c r="AH114" s="17"/>
      <c r="AI114" s="17"/>
      <c r="AJ114" s="17"/>
      <c r="AK114" s="17"/>
      <c r="AL114" s="17"/>
      <c r="AM114" s="17"/>
    </row>
    <row r="115">
      <c r="A115" s="15">
        <f t="shared" si="3"/>
        <v>113</v>
      </c>
      <c r="B115" s="16" t="s">
        <v>456</v>
      </c>
      <c r="C115" s="16" t="s">
        <v>457</v>
      </c>
      <c r="D115" s="15">
        <v>11162.0</v>
      </c>
      <c r="E115" s="16" t="s">
        <v>48</v>
      </c>
      <c r="F115" s="17" t="str">
        <f>IFERROR(VLOOKUP(C115,'TruEstate Projects '!A:B,2,0),"No")</f>
        <v>No</v>
      </c>
      <c r="G115" s="18" t="str">
        <f>VLOOKUP(B115,'New Data'!C:AC,26,0)</f>
        <v>10-08-2024</v>
      </c>
      <c r="H115" s="30" t="str">
        <f>VLOOKUP(B115,'New Data'!C:AC,27,0)</f>
        <v>31-12-2027</v>
      </c>
      <c r="I115" s="16" t="s">
        <v>38</v>
      </c>
      <c r="J115" s="17"/>
      <c r="K115" s="16" t="s">
        <v>458</v>
      </c>
      <c r="L115" s="17" t="str">
        <f>VLOOKUP(K115,'Developer Tier'!A$2:B$267,2,0)</f>
        <v>B</v>
      </c>
      <c r="M115" s="16" t="s">
        <v>418</v>
      </c>
      <c r="N115" s="15" t="s">
        <v>363</v>
      </c>
      <c r="O115" s="17" t="str">
        <f>VLOOKUP(N115,'Micromarket Base Price'!A:C,3,0)</f>
        <v>North</v>
      </c>
      <c r="P115" s="17">
        <f>VLOOKUP(N115,'Micromarket Base Price'!A:B,2,0)</f>
        <v>11000</v>
      </c>
      <c r="Q115" s="25">
        <v>3.74</v>
      </c>
      <c r="R115" s="17" t="str">
        <f>VLOOKUP(B115,Other!A:E,5,0)</f>
        <v>#N/A</v>
      </c>
      <c r="S115" s="16">
        <v>262.0</v>
      </c>
      <c r="T115" s="21">
        <f t="shared" si="1"/>
        <v>0.8105572567</v>
      </c>
      <c r="U115" s="20">
        <f t="shared" si="2"/>
        <v>70.05347594</v>
      </c>
      <c r="V115" s="17">
        <f t="shared" ref="V115:V120" si="23">W115*0.000247105</f>
        <v>3.03148414</v>
      </c>
      <c r="W115" s="17">
        <f>VLOOKUP(B115,'New Data'!C:X,22,0)</f>
        <v>12268</v>
      </c>
      <c r="X115" s="17"/>
      <c r="Y115" s="17"/>
      <c r="Z115" s="17"/>
      <c r="AA115" s="20"/>
      <c r="AB115" s="17"/>
      <c r="AC115" s="17"/>
      <c r="AD115" s="17"/>
      <c r="AE115" s="17"/>
      <c r="AF115" s="17"/>
      <c r="AG115" s="17"/>
      <c r="AH115" s="17"/>
      <c r="AI115" s="17"/>
      <c r="AJ115" s="17"/>
      <c r="AK115" s="17"/>
      <c r="AL115" s="17"/>
      <c r="AM115" s="17"/>
    </row>
    <row r="116">
      <c r="A116" s="15">
        <f t="shared" si="3"/>
        <v>114</v>
      </c>
      <c r="B116" s="16" t="s">
        <v>459</v>
      </c>
      <c r="C116" s="16" t="s">
        <v>460</v>
      </c>
      <c r="D116" s="22">
        <f>VLOOKUP(B116,Price!B:G,6,0)</f>
        <v>14182</v>
      </c>
      <c r="E116" s="16" t="s">
        <v>48</v>
      </c>
      <c r="F116" s="17" t="str">
        <f>IFERROR(VLOOKUP(C116,'TruEstate Projects '!A:B,2,0),"No")</f>
        <v>Yes</v>
      </c>
      <c r="G116" s="18">
        <v>44621.0</v>
      </c>
      <c r="H116" s="19">
        <v>46266.0</v>
      </c>
      <c r="I116" s="16" t="s">
        <v>38</v>
      </c>
      <c r="J116" s="16" t="s">
        <v>39</v>
      </c>
      <c r="K116" s="17" t="str">
        <f>VLOOKUP(B116,'RERA Number with Developer Name'!A$2:B$554,2,0)</f>
        <v>Assetz</v>
      </c>
      <c r="L116" s="17" t="str">
        <f>VLOOKUP(K116,'Developer Tier'!A:B,2,0)</f>
        <v>A</v>
      </c>
      <c r="M116" s="16" t="s">
        <v>362</v>
      </c>
      <c r="N116" s="16" t="s">
        <v>363</v>
      </c>
      <c r="O116" s="17" t="str">
        <f>VLOOKUP(N116,'Micromarket Base Price'!A:C,3,0)</f>
        <v>North</v>
      </c>
      <c r="P116" s="17">
        <f>VLOOKUP(N116,'Micromarket Base Price'!A:B,2,0)</f>
        <v>11000</v>
      </c>
      <c r="Q116" s="20">
        <f>VLOOKUP(B116,'Upcoming project'!C:Z,24,0)</f>
        <v>4.5</v>
      </c>
      <c r="R116" s="17">
        <f>VLOOKUP(B116,Other!A:E,5,0)</f>
        <v>1522.81</v>
      </c>
      <c r="S116" s="16">
        <v>114.0</v>
      </c>
      <c r="T116" s="21">
        <f t="shared" si="1"/>
        <v>1.003026651</v>
      </c>
      <c r="U116" s="20">
        <f t="shared" si="2"/>
        <v>25.33333333</v>
      </c>
      <c r="V116" s="17">
        <f t="shared" si="23"/>
        <v>4.51361993</v>
      </c>
      <c r="W116" s="17">
        <f>iferror(VLOOKUP(B116,Scrap!C$2:X$328,21,0),"")</f>
        <v>18266</v>
      </c>
      <c r="X116" s="17"/>
      <c r="Y116" s="17"/>
      <c r="Z116" s="16" t="s">
        <v>461</v>
      </c>
      <c r="AA116" s="20" t="s">
        <v>462</v>
      </c>
      <c r="AB116" s="16" t="s">
        <v>298</v>
      </c>
      <c r="AC116" s="16">
        <v>14.76</v>
      </c>
      <c r="AD116" s="17"/>
      <c r="AE116" s="17"/>
      <c r="AF116" s="17"/>
      <c r="AG116" s="17"/>
      <c r="AH116" s="17"/>
      <c r="AI116" s="17"/>
      <c r="AJ116" s="17"/>
      <c r="AK116" s="17"/>
      <c r="AL116" s="17"/>
      <c r="AM116" s="17"/>
    </row>
    <row r="117">
      <c r="A117" s="15">
        <f t="shared" si="3"/>
        <v>115</v>
      </c>
      <c r="B117" s="16" t="s">
        <v>463</v>
      </c>
      <c r="C117" s="16" t="s">
        <v>464</v>
      </c>
      <c r="D117" s="22">
        <f>VLOOKUP(B117,Price!B:G,6,0)</f>
        <v>6500</v>
      </c>
      <c r="E117" s="16" t="s">
        <v>48</v>
      </c>
      <c r="F117" s="17" t="str">
        <f>IFERROR(VLOOKUP(C117,'TruEstate Projects '!A:B,2,0),"No")</f>
        <v>Yes</v>
      </c>
      <c r="G117" s="18">
        <v>45207.0</v>
      </c>
      <c r="H117" s="19">
        <v>45717.0</v>
      </c>
      <c r="I117" s="16" t="s">
        <v>38</v>
      </c>
      <c r="J117" s="16" t="s">
        <v>39</v>
      </c>
      <c r="K117" s="17" t="str">
        <f>VLOOKUP(B117,'RERA Number with Developer Name'!A$2:B$554,2,0)</f>
        <v>RT VENTURES</v>
      </c>
      <c r="L117" s="17" t="str">
        <f>VLOOKUP(K117,'Developer Tier'!A:B,2,0)</f>
        <v>D</v>
      </c>
      <c r="M117" s="16" t="s">
        <v>465</v>
      </c>
      <c r="N117" s="16" t="s">
        <v>466</v>
      </c>
      <c r="O117" s="17" t="str">
        <f>VLOOKUP(N117,'Micromarket Base Price'!A:C,3,0)</f>
        <v>South</v>
      </c>
      <c r="P117" s="17">
        <f>VLOOKUP(N117,'Micromarket Base Price'!A:B,2,0)</f>
        <v>2200</v>
      </c>
      <c r="Q117" s="20">
        <f>VLOOKUP(B117,'Upcoming project'!C:Z,24,0)</f>
        <v>1.43</v>
      </c>
      <c r="R117" s="20">
        <f>VLOOKUP(B117,Other!A:E,5,0)</f>
        <v>3</v>
      </c>
      <c r="S117" s="16">
        <v>85.0</v>
      </c>
      <c r="T117" s="21">
        <f t="shared" si="1"/>
        <v>1.006564073</v>
      </c>
      <c r="U117" s="20">
        <f t="shared" si="2"/>
        <v>59.44055944</v>
      </c>
      <c r="V117" s="17">
        <f t="shared" si="23"/>
        <v>1.439386625</v>
      </c>
      <c r="W117" s="17">
        <f>iferror(VLOOKUP(B117,Scrap!C$2:X$328,21,0),"")</f>
        <v>5825</v>
      </c>
      <c r="X117" s="17"/>
      <c r="Y117" s="17"/>
      <c r="Z117" s="16" t="s">
        <v>57</v>
      </c>
      <c r="AA117" s="20"/>
      <c r="AB117" s="16" t="s">
        <v>63</v>
      </c>
      <c r="AC117" s="16">
        <v>13.37</v>
      </c>
      <c r="AD117" s="17"/>
      <c r="AE117" s="17"/>
      <c r="AF117" s="17"/>
      <c r="AG117" s="17"/>
      <c r="AH117" s="17"/>
      <c r="AI117" s="17"/>
      <c r="AJ117" s="17"/>
      <c r="AK117" s="17"/>
      <c r="AL117" s="17"/>
      <c r="AM117" s="17"/>
    </row>
    <row r="118">
      <c r="A118" s="15">
        <f t="shared" si="3"/>
        <v>116</v>
      </c>
      <c r="B118" s="16" t="s">
        <v>467</v>
      </c>
      <c r="C118" s="32" t="s">
        <v>468</v>
      </c>
      <c r="D118" s="17">
        <f>VLOOKUP(B118,Price!B:G,6,0)</f>
        <v>6200</v>
      </c>
      <c r="E118" s="16" t="s">
        <v>48</v>
      </c>
      <c r="F118" s="17" t="str">
        <f>IFERROR(VLOOKUP(C118,'TruEstate Projects '!A:B,2,0),"No")</f>
        <v>Yes</v>
      </c>
      <c r="G118" s="18">
        <v>43040.0</v>
      </c>
      <c r="H118" s="27">
        <v>45413.0</v>
      </c>
      <c r="I118" s="15" t="s">
        <v>38</v>
      </c>
      <c r="J118" s="17"/>
      <c r="K118" s="17" t="str">
        <f>VLOOKUP(B118,'RERA Number with Developer Name'!A$2:B$554,2,0)</f>
        <v>SLV Builders</v>
      </c>
      <c r="L118" s="17" t="str">
        <f>VLOOKUP(K118,'Developer Tier'!A:B,2,0)</f>
        <v>C</v>
      </c>
      <c r="M118" s="16" t="s">
        <v>469</v>
      </c>
      <c r="N118" s="16" t="s">
        <v>196</v>
      </c>
      <c r="O118" s="17" t="str">
        <f>VLOOKUP(N118,'Micromarket Base Price'!A:C,3,0)</f>
        <v>South</v>
      </c>
      <c r="P118" s="17">
        <f>VLOOKUP(N118,'Micromarket Base Price'!A:B,2,0)</f>
        <v>4000</v>
      </c>
      <c r="Q118" s="20">
        <f>VLOOKUP(B118,'Upcoming project'!C:Z,24,0)</f>
        <v>2.3</v>
      </c>
      <c r="R118" s="17" t="str">
        <f>VLOOKUP(B118,Other!A:E,5,0)</f>
        <v>Not Available</v>
      </c>
      <c r="S118" s="16">
        <v>208.0</v>
      </c>
      <c r="T118" s="21" t="str">
        <f t="shared" si="1"/>
        <v>#N/A</v>
      </c>
      <c r="U118" s="20">
        <f t="shared" si="2"/>
        <v>90.43478261</v>
      </c>
      <c r="V118" s="17" t="str">
        <f t="shared" si="23"/>
        <v>#N/A</v>
      </c>
      <c r="W118" s="17" t="str">
        <f>VLOOKUP(B118,'New Data'!C:X,22,0)</f>
        <v>#N/A</v>
      </c>
      <c r="X118" s="17"/>
      <c r="Y118" s="17"/>
      <c r="Z118" s="16" t="s">
        <v>470</v>
      </c>
      <c r="AA118" s="20" t="s">
        <v>471</v>
      </c>
      <c r="AB118" s="16" t="s">
        <v>63</v>
      </c>
      <c r="AC118" s="16">
        <v>21.91</v>
      </c>
      <c r="AD118" s="17"/>
      <c r="AE118" s="17"/>
      <c r="AF118" s="17"/>
      <c r="AG118" s="17"/>
      <c r="AH118" s="17"/>
      <c r="AI118" s="17"/>
      <c r="AJ118" s="17"/>
      <c r="AK118" s="17"/>
      <c r="AL118" s="17"/>
      <c r="AM118" s="17"/>
    </row>
    <row r="119">
      <c r="A119" s="15">
        <f t="shared" si="3"/>
        <v>117</v>
      </c>
      <c r="B119" s="16" t="s">
        <v>472</v>
      </c>
      <c r="C119" s="16" t="s">
        <v>473</v>
      </c>
      <c r="D119" s="17">
        <f>VLOOKUP(B119,Price!B:G,6,0)</f>
        <v>10600</v>
      </c>
      <c r="E119" s="16" t="s">
        <v>48</v>
      </c>
      <c r="F119" s="17" t="str">
        <f>IFERROR(VLOOKUP(C119,'TruEstate Projects '!A:B,2,0),"No")</f>
        <v>Yes</v>
      </c>
      <c r="G119" s="18">
        <v>43709.0</v>
      </c>
      <c r="H119" s="19">
        <v>45261.0</v>
      </c>
      <c r="I119" s="16" t="s">
        <v>72</v>
      </c>
      <c r="J119" s="17"/>
      <c r="K119" s="17" t="str">
        <f>VLOOKUP(B119,'RERA Number with Developer Name'!A$2:B$554,2,0)</f>
        <v>Vajram Group</v>
      </c>
      <c r="L119" s="17" t="str">
        <f>VLOOKUP(K119,'Developer Tier'!A:B,2,0)</f>
        <v>C</v>
      </c>
      <c r="M119" s="16" t="s">
        <v>289</v>
      </c>
      <c r="N119" s="15" t="s">
        <v>290</v>
      </c>
      <c r="O119" s="17" t="str">
        <f>VLOOKUP(N119,'Micromarket Base Price'!A:C,3,0)</f>
        <v>North</v>
      </c>
      <c r="P119" s="17">
        <f>VLOOKUP(N119,'Micromarket Base Price'!A:B,2,0)</f>
        <v>11000</v>
      </c>
      <c r="Q119" s="20">
        <f>VLOOKUP(B119,'Upcoming project'!C:Z,24,0)</f>
        <v>2.92</v>
      </c>
      <c r="R119" s="17" t="str">
        <f>VLOOKUP(B119,Other!A:E,5,0)</f>
        <v>Not Available</v>
      </c>
      <c r="S119" s="16">
        <v>272.0</v>
      </c>
      <c r="T119" s="21">
        <f t="shared" si="1"/>
        <v>1.001706125</v>
      </c>
      <c r="U119" s="20">
        <f t="shared" si="2"/>
        <v>93.15068493</v>
      </c>
      <c r="V119" s="17">
        <f t="shared" si="23"/>
        <v>2.924981885</v>
      </c>
      <c r="W119" s="17">
        <f>iferror(VLOOKUP(B119,Scrap!C$2:X$328,21,0),"")</f>
        <v>11837</v>
      </c>
      <c r="X119" s="17"/>
      <c r="Y119" s="17"/>
      <c r="Z119" s="16" t="s">
        <v>474</v>
      </c>
      <c r="AA119" s="20" t="s">
        <v>475</v>
      </c>
      <c r="AB119" s="16" t="s">
        <v>293</v>
      </c>
      <c r="AC119" s="16">
        <v>14.46</v>
      </c>
      <c r="AD119" s="17"/>
      <c r="AE119" s="17"/>
      <c r="AF119" s="17"/>
      <c r="AG119" s="17"/>
      <c r="AH119" s="17"/>
      <c r="AI119" s="17"/>
      <c r="AJ119" s="17"/>
      <c r="AK119" s="17"/>
      <c r="AL119" s="17"/>
      <c r="AM119" s="17"/>
    </row>
    <row r="120">
      <c r="A120" s="15">
        <f t="shared" si="3"/>
        <v>118</v>
      </c>
      <c r="B120" s="16" t="s">
        <v>476</v>
      </c>
      <c r="C120" s="16" t="s">
        <v>477</v>
      </c>
      <c r="D120" s="22">
        <f>VLOOKUP(B120,Price!B:G,6,0)</f>
        <v>6250</v>
      </c>
      <c r="E120" s="16" t="s">
        <v>37</v>
      </c>
      <c r="F120" s="17" t="str">
        <f>IFERROR(VLOOKUP(C120,'TruEstate Projects '!A:B,2,0),"No")</f>
        <v>Yes</v>
      </c>
      <c r="G120" s="18" t="str">
        <f>VLOOKUP(B120,'New Data'!C:AC,26,0)</f>
        <v>01-05-2024</v>
      </c>
      <c r="H120" s="27">
        <v>46296.0</v>
      </c>
      <c r="I120" s="16" t="s">
        <v>38</v>
      </c>
      <c r="J120" s="16" t="s">
        <v>39</v>
      </c>
      <c r="K120" s="17" t="str">
        <f>VLOOKUP(B120,'RERA Number with Developer Name'!A$2:B$554,2,0)</f>
        <v>Assetz</v>
      </c>
      <c r="L120" s="17" t="str">
        <f>VLOOKUP(K120,'Developer Tier'!A:B,2,0)</f>
        <v>A</v>
      </c>
      <c r="M120" s="16" t="s">
        <v>40</v>
      </c>
      <c r="N120" s="16" t="s">
        <v>40</v>
      </c>
      <c r="O120" s="17" t="str">
        <f>VLOOKUP(N120,'Micromarket Base Price'!A:C,3,0)</f>
        <v>north</v>
      </c>
      <c r="P120" s="17">
        <f>VLOOKUP(N120,'Micromarket Base Price'!A:B,2,0)</f>
        <v>4000</v>
      </c>
      <c r="Q120" s="25">
        <v>19.9</v>
      </c>
      <c r="R120" s="17" t="str">
        <f>VLOOKUP(B120,Other!A:E,5,0)</f>
        <v>Not Available</v>
      </c>
      <c r="S120" s="15">
        <v>291.0</v>
      </c>
      <c r="T120" s="21">
        <f t="shared" si="1"/>
        <v>1.000502069</v>
      </c>
      <c r="U120" s="20">
        <f t="shared" si="2"/>
        <v>14.62311558</v>
      </c>
      <c r="V120" s="17">
        <f t="shared" si="23"/>
        <v>19.90999117</v>
      </c>
      <c r="W120" s="17">
        <f>iferror(VLOOKUP(B120,Scrap!C$2:X$328,21,0),"")</f>
        <v>80573</v>
      </c>
      <c r="X120" s="17"/>
      <c r="Y120" s="17"/>
      <c r="Z120" s="16" t="s">
        <v>57</v>
      </c>
      <c r="AA120" s="20"/>
      <c r="AB120" s="16" t="s">
        <v>186</v>
      </c>
      <c r="AC120" s="16">
        <v>48.16</v>
      </c>
      <c r="AD120" s="17"/>
      <c r="AE120" s="17"/>
      <c r="AF120" s="17"/>
      <c r="AG120" s="17"/>
      <c r="AH120" s="17"/>
      <c r="AI120" s="17"/>
      <c r="AJ120" s="17"/>
      <c r="AK120" s="17"/>
      <c r="AL120" s="17"/>
      <c r="AM120" s="17"/>
    </row>
    <row r="121">
      <c r="A121" s="15">
        <f t="shared" si="3"/>
        <v>119</v>
      </c>
      <c r="B121" s="16" t="s">
        <v>478</v>
      </c>
      <c r="C121" s="16" t="s">
        <v>479</v>
      </c>
      <c r="D121" s="22">
        <f>VLOOKUP(B121,Price!B:G,6,0)</f>
        <v>6000</v>
      </c>
      <c r="E121" s="16" t="s">
        <v>48</v>
      </c>
      <c r="F121" s="17" t="str">
        <f>IFERROR(VLOOKUP(C121,'TruEstate Projects '!A:B,2,0),"No")</f>
        <v>Yes</v>
      </c>
      <c r="G121" s="18">
        <v>45323.0</v>
      </c>
      <c r="H121" s="19">
        <v>47088.0</v>
      </c>
      <c r="I121" s="16" t="s">
        <v>38</v>
      </c>
      <c r="J121" s="16" t="s">
        <v>39</v>
      </c>
      <c r="K121" s="17" t="str">
        <f>VLOOKUP(B121,'RERA Number with Developer Name'!A$2:B$554,2,0)</f>
        <v>DS Max</v>
      </c>
      <c r="L121" s="17" t="str">
        <f>VLOOKUP(K121,'Developer Tier'!A:B,2,0)</f>
        <v>C</v>
      </c>
      <c r="M121" s="16" t="s">
        <v>357</v>
      </c>
      <c r="N121" s="16" t="s">
        <v>68</v>
      </c>
      <c r="O121" s="17" t="str">
        <f>VLOOKUP(N121,'Micromarket Base Price'!A:C,3,0)</f>
        <v>East</v>
      </c>
      <c r="P121" s="17">
        <f>VLOOKUP(N121,'Micromarket Base Price'!A:B,2,0)</f>
        <v>3500</v>
      </c>
      <c r="Q121" s="20">
        <f>VLOOKUP(B121,'Upcoming project'!C:Z,24,0)</f>
        <v>1.79</v>
      </c>
      <c r="R121" s="17">
        <f>VLOOKUP(B121,Other!A:E,5,0)</f>
        <v>143.37</v>
      </c>
      <c r="S121" s="16">
        <v>285.0</v>
      </c>
      <c r="T121" s="21">
        <f t="shared" si="1"/>
        <v>0.3463687151</v>
      </c>
      <c r="U121" s="20">
        <f t="shared" si="2"/>
        <v>159.2178771</v>
      </c>
      <c r="V121" s="15">
        <v>0.62</v>
      </c>
      <c r="W121" s="17" t="str">
        <f>VLOOKUP(B121,'New Data'!C:X,22,0)</f>
        <v>#N/A</v>
      </c>
      <c r="X121" s="17"/>
      <c r="Y121" s="17"/>
      <c r="Z121" s="16" t="s">
        <v>480</v>
      </c>
      <c r="AA121" s="20" t="s">
        <v>481</v>
      </c>
      <c r="AB121" s="16" t="s">
        <v>106</v>
      </c>
      <c r="AC121" s="16">
        <v>5.98</v>
      </c>
      <c r="AD121" s="17"/>
      <c r="AE121" s="17"/>
      <c r="AF121" s="17"/>
      <c r="AG121" s="17"/>
      <c r="AH121" s="17"/>
      <c r="AI121" s="17"/>
      <c r="AJ121" s="17"/>
      <c r="AK121" s="17"/>
      <c r="AL121" s="17"/>
      <c r="AM121" s="17"/>
    </row>
    <row r="122">
      <c r="A122" s="15">
        <f t="shared" si="3"/>
        <v>120</v>
      </c>
      <c r="B122" s="16" t="s">
        <v>482</v>
      </c>
      <c r="C122" s="16" t="s">
        <v>483</v>
      </c>
      <c r="D122" s="22">
        <f>VLOOKUP(B122,Price!B:G,6,0)</f>
        <v>10500</v>
      </c>
      <c r="E122" s="16" t="s">
        <v>48</v>
      </c>
      <c r="F122" s="17" t="str">
        <f>IFERROR(VLOOKUP(C122,'TruEstate Projects '!A:B,2,0),"No")</f>
        <v>Yes</v>
      </c>
      <c r="G122" s="18">
        <v>43628.0</v>
      </c>
      <c r="H122" s="27">
        <v>45352.0</v>
      </c>
      <c r="I122" s="16" t="s">
        <v>72</v>
      </c>
      <c r="J122" s="17"/>
      <c r="K122" s="17" t="str">
        <f>VLOOKUP(B122,'RERA Number with Developer Name'!A$2:B$554,2,0)</f>
        <v>Prestige</v>
      </c>
      <c r="L122" s="17" t="str">
        <f>VLOOKUP(K122,'Developer Tier'!A:B,2,0)</f>
        <v>A</v>
      </c>
      <c r="M122" s="16" t="s">
        <v>484</v>
      </c>
      <c r="N122" s="16" t="s">
        <v>485</v>
      </c>
      <c r="O122" s="17" t="str">
        <f>VLOOKUP(N122,'Micromarket Base Price'!A:C,3,0)</f>
        <v>North</v>
      </c>
      <c r="P122" s="17">
        <f>VLOOKUP(N122,'Micromarket Base Price'!A:B,2,0)</f>
        <v>2500</v>
      </c>
      <c r="Q122" s="25">
        <v>9.94</v>
      </c>
      <c r="R122" s="17" t="str">
        <f>VLOOKUP(B122,Other!A:E,5,0)</f>
        <v>Not Available</v>
      </c>
      <c r="S122" s="15">
        <v>958.0</v>
      </c>
      <c r="T122" s="21">
        <f t="shared" si="1"/>
        <v>1.000476934</v>
      </c>
      <c r="U122" s="20">
        <f t="shared" si="2"/>
        <v>96.37826962</v>
      </c>
      <c r="V122" s="17">
        <f t="shared" ref="V122:V123" si="24">W122*0.000247105</f>
        <v>9.944740725</v>
      </c>
      <c r="W122" s="17">
        <f>iferror(VLOOKUP(B122,Scrap!C$2:X$328,21,0),"")</f>
        <v>40245</v>
      </c>
      <c r="X122" s="17"/>
      <c r="Y122" s="17"/>
      <c r="Z122" s="16" t="s">
        <v>57</v>
      </c>
      <c r="AA122" s="20"/>
      <c r="AB122" s="16" t="s">
        <v>186</v>
      </c>
      <c r="AC122" s="16">
        <v>25.01</v>
      </c>
      <c r="AD122" s="17"/>
      <c r="AE122" s="17"/>
      <c r="AF122" s="17"/>
      <c r="AG122" s="17"/>
      <c r="AH122" s="17"/>
      <c r="AI122" s="17"/>
      <c r="AJ122" s="17"/>
      <c r="AK122" s="17"/>
      <c r="AL122" s="17"/>
      <c r="AM122" s="17"/>
    </row>
    <row r="123">
      <c r="A123" s="15">
        <f t="shared" si="3"/>
        <v>121</v>
      </c>
      <c r="B123" s="16" t="s">
        <v>486</v>
      </c>
      <c r="C123" s="16" t="s">
        <v>487</v>
      </c>
      <c r="D123" s="17">
        <f>VLOOKUP(B123,Price!B:G,6,0)</f>
        <v>6300</v>
      </c>
      <c r="E123" s="16" t="s">
        <v>48</v>
      </c>
      <c r="F123" s="17" t="str">
        <f>IFERROR(VLOOKUP(C123,'TruEstate Projects '!A:B,2,0),"No")</f>
        <v>Yes</v>
      </c>
      <c r="G123" s="18">
        <v>45108.0</v>
      </c>
      <c r="H123" s="19">
        <v>45689.0</v>
      </c>
      <c r="I123" s="16" t="s">
        <v>38</v>
      </c>
      <c r="J123" s="16" t="s">
        <v>39</v>
      </c>
      <c r="K123" s="17" t="str">
        <f>VLOOKUP(B123,'RERA Number with Developer Name'!A$2:B$554,2,0)</f>
        <v>Shell Promoters &amp; Infra</v>
      </c>
      <c r="L123" s="17" t="str">
        <f>VLOOKUP(K123,'Developer Tier'!A:B,2,0)</f>
        <v>D</v>
      </c>
      <c r="M123" s="17"/>
      <c r="N123" s="16" t="s">
        <v>488</v>
      </c>
      <c r="O123" s="17" t="str">
        <f>VLOOKUP(N123,'Micromarket Base Price'!A:C,3,0)</f>
        <v>East</v>
      </c>
      <c r="P123" s="17">
        <f>VLOOKUP(N123,'Micromarket Base Price'!A:B,2,0)</f>
        <v>5000</v>
      </c>
      <c r="Q123" s="20">
        <f>VLOOKUP(B123,'Upcoming project'!C:Z,24,0)</f>
        <v>1</v>
      </c>
      <c r="R123" s="17" t="str">
        <f>VLOOKUP(B123,Other!A:E,5,0)</f>
        <v/>
      </c>
      <c r="S123" s="16">
        <v>80.0</v>
      </c>
      <c r="T123" s="21">
        <f t="shared" si="1"/>
        <v>1.000033935</v>
      </c>
      <c r="U123" s="20">
        <f t="shared" si="2"/>
        <v>80</v>
      </c>
      <c r="V123" s="17">
        <f t="shared" si="24"/>
        <v>1.000033935</v>
      </c>
      <c r="W123" s="17">
        <f>iferror(VLOOKUP(B123,Scrap!C$2:X$328,21,0),"")</f>
        <v>4047</v>
      </c>
      <c r="X123" s="17"/>
      <c r="Y123" s="17"/>
      <c r="Z123" s="16" t="s">
        <v>57</v>
      </c>
      <c r="AA123" s="20"/>
      <c r="AB123" s="16" t="s">
        <v>336</v>
      </c>
      <c r="AC123" s="16">
        <v>20.03</v>
      </c>
      <c r="AD123" s="17"/>
      <c r="AE123" s="17"/>
      <c r="AF123" s="17"/>
      <c r="AG123" s="17"/>
      <c r="AH123" s="17"/>
      <c r="AI123" s="17"/>
      <c r="AJ123" s="17"/>
      <c r="AK123" s="17"/>
      <c r="AL123" s="17"/>
      <c r="AM123" s="17"/>
    </row>
    <row r="124">
      <c r="A124" s="15">
        <f t="shared" si="3"/>
        <v>122</v>
      </c>
      <c r="B124" s="16" t="s">
        <v>489</v>
      </c>
      <c r="C124" s="16" t="s">
        <v>490</v>
      </c>
      <c r="D124" s="22">
        <f>VLOOKUP(B124,Price!B:G,6,0)</f>
        <v>10500</v>
      </c>
      <c r="E124" s="16" t="s">
        <v>48</v>
      </c>
      <c r="F124" s="17" t="str">
        <f>IFERROR(VLOOKUP(C124,'TruEstate Projects '!A:B,2,0),"No")</f>
        <v>Yes</v>
      </c>
      <c r="G124" s="18">
        <v>45261.0</v>
      </c>
      <c r="H124" s="27">
        <v>46722.0</v>
      </c>
      <c r="I124" s="16" t="s">
        <v>38</v>
      </c>
      <c r="J124" s="16" t="s">
        <v>39</v>
      </c>
      <c r="K124" s="17" t="str">
        <f>VLOOKUP(B124,'RERA Number with Developer Name'!A$2:B$554,2,0)</f>
        <v>DNR Corporation</v>
      </c>
      <c r="L124" s="17" t="str">
        <f>VLOOKUP(K124,'Developer Tier'!A:B,2,0)</f>
        <v>B</v>
      </c>
      <c r="M124" s="16" t="s">
        <v>260</v>
      </c>
      <c r="N124" s="15" t="s">
        <v>215</v>
      </c>
      <c r="O124" s="17" t="str">
        <f>VLOOKUP(N124,'Micromarket Base Price'!A:C,3,0)</f>
        <v>North</v>
      </c>
      <c r="P124" s="17">
        <f>VLOOKUP(N124,'Micromarket Base Price'!A:B,2,0)</f>
        <v>2500</v>
      </c>
      <c r="Q124" s="25">
        <v>8.96</v>
      </c>
      <c r="R124" s="17">
        <f>VLOOKUP(B124,Other!A:E,5,0)</f>
        <v>88</v>
      </c>
      <c r="S124" s="15">
        <v>784.0</v>
      </c>
      <c r="T124" s="21">
        <f t="shared" si="1"/>
        <v>0.7477678571</v>
      </c>
      <c r="U124" s="20">
        <f t="shared" si="2"/>
        <v>87.5</v>
      </c>
      <c r="V124" s="15">
        <v>6.7</v>
      </c>
      <c r="W124" s="17">
        <f>iferror(VLOOKUP(B124,Scrap!C$2:X$328,21,0),"")</f>
        <v>20247</v>
      </c>
      <c r="X124" s="17"/>
      <c r="Y124" s="17"/>
      <c r="Z124" s="16" t="s">
        <v>491</v>
      </c>
      <c r="AA124" s="20" t="s">
        <v>492</v>
      </c>
      <c r="AB124" s="16" t="s">
        <v>186</v>
      </c>
      <c r="AC124" s="16">
        <v>14.98</v>
      </c>
      <c r="AD124" s="17"/>
      <c r="AE124" s="17"/>
      <c r="AF124" s="17"/>
      <c r="AG124" s="17"/>
      <c r="AH124" s="17"/>
      <c r="AI124" s="17"/>
      <c r="AJ124" s="17"/>
      <c r="AK124" s="17"/>
      <c r="AL124" s="17"/>
      <c r="AM124" s="17"/>
    </row>
    <row r="125">
      <c r="A125" s="15">
        <f t="shared" si="3"/>
        <v>123</v>
      </c>
      <c r="B125" s="16" t="s">
        <v>493</v>
      </c>
      <c r="C125" s="16" t="s">
        <v>494</v>
      </c>
      <c r="D125" s="15">
        <v>6104.0</v>
      </c>
      <c r="E125" s="16" t="s">
        <v>37</v>
      </c>
      <c r="F125" s="17" t="str">
        <f>IFERROR(VLOOKUP(C125,'TruEstate Projects '!A:B,2,0),"No")</f>
        <v>No</v>
      </c>
      <c r="G125" s="29" t="s">
        <v>495</v>
      </c>
      <c r="H125" s="36">
        <v>45717.0</v>
      </c>
      <c r="I125" s="16" t="s">
        <v>38</v>
      </c>
      <c r="J125" s="17"/>
      <c r="K125" s="17" t="s">
        <v>496</v>
      </c>
      <c r="L125" s="17" t="str">
        <f>VLOOKUP(K125,'Developer Tier'!A$2:B$267,2,0)</f>
        <v>A</v>
      </c>
      <c r="M125" s="16" t="s">
        <v>40</v>
      </c>
      <c r="N125" s="15" t="s">
        <v>40</v>
      </c>
      <c r="O125" s="17" t="str">
        <f>VLOOKUP(N125,'Micromarket Base Price'!A:C,3,0)</f>
        <v>north</v>
      </c>
      <c r="P125" s="17">
        <f>VLOOKUP(N125,'Micromarket Base Price'!A:B,2,0)</f>
        <v>4000</v>
      </c>
      <c r="Q125" s="25">
        <v>50.24</v>
      </c>
      <c r="R125" s="17" t="str">
        <f>VLOOKUP(B125,Other!A:E,5,0)</f>
        <v>#N/A</v>
      </c>
      <c r="S125" s="15">
        <v>672.0</v>
      </c>
      <c r="T125" s="21">
        <f t="shared" si="1"/>
        <v>0.4912420382</v>
      </c>
      <c r="U125" s="20">
        <f t="shared" si="2"/>
        <v>13.37579618</v>
      </c>
      <c r="V125" s="15">
        <v>24.68</v>
      </c>
      <c r="W125" s="17" t="str">
        <f>VLOOKUP(B125,'New Data'!C:X,22,0)</f>
        <v>#N/A</v>
      </c>
      <c r="X125" s="17"/>
      <c r="Y125" s="17"/>
      <c r="Z125" s="17"/>
      <c r="AA125" s="20"/>
      <c r="AB125" s="17"/>
      <c r="AC125" s="17"/>
      <c r="AD125" s="17"/>
      <c r="AE125" s="17"/>
      <c r="AF125" s="17"/>
      <c r="AG125" s="17"/>
      <c r="AH125" s="17"/>
      <c r="AI125" s="17"/>
      <c r="AJ125" s="17"/>
      <c r="AK125" s="17"/>
      <c r="AL125" s="17"/>
      <c r="AM125" s="17"/>
    </row>
    <row r="126">
      <c r="A126" s="15">
        <f t="shared" si="3"/>
        <v>124</v>
      </c>
      <c r="B126" s="16" t="s">
        <v>497</v>
      </c>
      <c r="C126" s="32" t="s">
        <v>498</v>
      </c>
      <c r="D126" s="17">
        <f>VLOOKUP(B126,Price!B:G,6,0)</f>
        <v>6300</v>
      </c>
      <c r="E126" s="16" t="s">
        <v>48</v>
      </c>
      <c r="F126" s="17" t="str">
        <f>IFERROR(VLOOKUP(C126,'TruEstate Projects '!A:B,2,0),"No")</f>
        <v>Yes</v>
      </c>
      <c r="G126" s="18">
        <v>44531.0</v>
      </c>
      <c r="H126" s="19">
        <v>45536.0</v>
      </c>
      <c r="I126" s="16" t="s">
        <v>38</v>
      </c>
      <c r="J126" s="17"/>
      <c r="K126" s="17" t="str">
        <f>VLOOKUP(B126,'RERA Number with Developer Name'!A$2:B$554,2,0)</f>
        <v>Vashudha Projects</v>
      </c>
      <c r="L126" s="17" t="str">
        <f>VLOOKUP(K126,'Developer Tier'!A:B,2,0)</f>
        <v>D</v>
      </c>
      <c r="M126" s="16" t="s">
        <v>499</v>
      </c>
      <c r="N126" s="16" t="s">
        <v>499</v>
      </c>
      <c r="O126" s="17" t="str">
        <f>VLOOKUP(N126,'Micromarket Base Price'!A:C,3,0)</f>
        <v>South</v>
      </c>
      <c r="P126" s="17">
        <f>VLOOKUP(N126,'Micromarket Base Price'!A:B,2,0)</f>
        <v>6000</v>
      </c>
      <c r="Q126" s="20">
        <f>VLOOKUP(B126,'Upcoming project'!C:Z,24,0)</f>
        <v>1.25</v>
      </c>
      <c r="R126" s="17" t="str">
        <f>VLOOKUP(B126,Other!A:E,5,0)</f>
        <v>Not Available</v>
      </c>
      <c r="S126" s="16">
        <v>92.0</v>
      </c>
      <c r="T126" s="21" t="str">
        <f t="shared" si="1"/>
        <v>#N/A</v>
      </c>
      <c r="U126" s="20">
        <f t="shared" si="2"/>
        <v>73.6</v>
      </c>
      <c r="V126" s="17" t="str">
        <f t="shared" ref="V126:V131" si="25">W126*0.000247105</f>
        <v>#N/A</v>
      </c>
      <c r="W126" s="17" t="str">
        <f>VLOOKUP(B126,'New Data'!C:X,22,0)</f>
        <v>#N/A</v>
      </c>
      <c r="X126" s="17"/>
      <c r="Y126" s="17"/>
      <c r="Z126" s="16" t="s">
        <v>500</v>
      </c>
      <c r="AA126" s="20" t="s">
        <v>501</v>
      </c>
      <c r="AB126" s="16" t="s">
        <v>502</v>
      </c>
      <c r="AC126" s="16">
        <v>4.28</v>
      </c>
      <c r="AD126" s="17"/>
      <c r="AE126" s="17"/>
      <c r="AF126" s="17"/>
      <c r="AG126" s="17"/>
      <c r="AH126" s="17"/>
      <c r="AI126" s="17"/>
      <c r="AJ126" s="17"/>
      <c r="AK126" s="17"/>
      <c r="AL126" s="17"/>
      <c r="AM126" s="17"/>
    </row>
    <row r="127">
      <c r="A127" s="15">
        <f t="shared" si="3"/>
        <v>125</v>
      </c>
      <c r="B127" s="16" t="s">
        <v>503</v>
      </c>
      <c r="C127" s="16" t="s">
        <v>504</v>
      </c>
      <c r="D127" s="17">
        <f>VLOOKUP(B127,Price!B:G,6,0)</f>
        <v>8610</v>
      </c>
      <c r="E127" s="16" t="s">
        <v>213</v>
      </c>
      <c r="F127" s="17" t="str">
        <f>IFERROR(VLOOKUP(C127,'TruEstate Projects '!A:B,2,0),"No")</f>
        <v>No</v>
      </c>
      <c r="G127" s="18">
        <v>44986.0</v>
      </c>
      <c r="H127" s="19">
        <v>46357.0</v>
      </c>
      <c r="I127" s="16" t="s">
        <v>38</v>
      </c>
      <c r="J127" s="16" t="s">
        <v>39</v>
      </c>
      <c r="K127" s="17" t="str">
        <f>VLOOKUP(B127,'RERA Number with Developer Name'!A$2:B$554,2,0)</f>
        <v> Evantha Sri Durga Construction</v>
      </c>
      <c r="L127" s="17" t="str">
        <f>VLOOKUP(K127,'Developer Tier'!A$2:B$267,2,0)</f>
        <v>D</v>
      </c>
      <c r="M127" s="16" t="s">
        <v>505</v>
      </c>
      <c r="N127" s="15" t="s">
        <v>170</v>
      </c>
      <c r="O127" s="17" t="str">
        <f>VLOOKUP(N127,'Micromarket Base Price'!A:C,3,0)</f>
        <v>East</v>
      </c>
      <c r="P127" s="17">
        <f>VLOOKUP(N127,'Micromarket Base Price'!A:B,2,0)</f>
        <v>4000</v>
      </c>
      <c r="Q127" s="25">
        <v>2.44</v>
      </c>
      <c r="R127" s="17">
        <f>VLOOKUP(B127,Other!A:E,5,0)</f>
        <v>327.13</v>
      </c>
      <c r="S127" s="16">
        <v>52.0</v>
      </c>
      <c r="T127" s="21">
        <f t="shared" si="1"/>
        <v>1.004015971</v>
      </c>
      <c r="U127" s="20">
        <f t="shared" si="2"/>
        <v>21.31147541</v>
      </c>
      <c r="V127" s="17">
        <f t="shared" si="25"/>
        <v>2.44979897</v>
      </c>
      <c r="W127" s="17">
        <f>iferror(VLOOKUP(B127,Scrap!C$2:X$328,21,0),"")</f>
        <v>9914</v>
      </c>
      <c r="X127" s="17"/>
      <c r="Y127" s="17"/>
      <c r="Z127" s="16" t="s">
        <v>506</v>
      </c>
      <c r="AA127" s="20">
        <v>2.5208</v>
      </c>
      <c r="AB127" s="16" t="s">
        <v>370</v>
      </c>
      <c r="AC127" s="16">
        <v>20.18</v>
      </c>
      <c r="AD127" s="17"/>
      <c r="AE127" s="17"/>
      <c r="AF127" s="17"/>
      <c r="AG127" s="17"/>
      <c r="AH127" s="17"/>
      <c r="AI127" s="17"/>
      <c r="AJ127" s="17"/>
      <c r="AK127" s="17"/>
      <c r="AL127" s="17"/>
      <c r="AM127" s="17"/>
    </row>
    <row r="128">
      <c r="A128" s="15">
        <f t="shared" si="3"/>
        <v>126</v>
      </c>
      <c r="B128" s="16" t="s">
        <v>507</v>
      </c>
      <c r="C128" s="16" t="s">
        <v>508</v>
      </c>
      <c r="D128" s="22">
        <f>VLOOKUP(B128,Price!B:G,6,0)</f>
        <v>13000</v>
      </c>
      <c r="E128" s="16" t="s">
        <v>48</v>
      </c>
      <c r="F128" s="17" t="str">
        <f>IFERROR(VLOOKUP(C128,'TruEstate Projects '!A:B,2,0),"No")</f>
        <v>Yes</v>
      </c>
      <c r="G128" s="18">
        <v>45139.0</v>
      </c>
      <c r="H128" s="27">
        <v>46600.0</v>
      </c>
      <c r="I128" s="16" t="s">
        <v>38</v>
      </c>
      <c r="J128" s="17"/>
      <c r="K128" s="17" t="str">
        <f>VLOOKUP(B128,'RERA Number with Developer Name'!A$2:B$554,2,0)</f>
        <v>Prestige</v>
      </c>
      <c r="L128" s="17" t="str">
        <f>VLOOKUP(K128,'Developer Tier'!A:B,2,0)</f>
        <v>A</v>
      </c>
      <c r="M128" s="16" t="s">
        <v>428</v>
      </c>
      <c r="N128" s="16" t="s">
        <v>152</v>
      </c>
      <c r="O128" s="17" t="str">
        <f>VLOOKUP(N128,'Micromarket Base Price'!A:C,3,0)</f>
        <v>East</v>
      </c>
      <c r="P128" s="17">
        <f>VLOOKUP(N128,'Micromarket Base Price'!A:B,2,0)</f>
        <v>3500</v>
      </c>
      <c r="Q128" s="25">
        <v>10.55</v>
      </c>
      <c r="R128" s="17">
        <f>VLOOKUP(B128,Other!A:E,5,0)</f>
        <v>3459</v>
      </c>
      <c r="S128" s="16">
        <v>657.0</v>
      </c>
      <c r="T128" s="21">
        <f t="shared" si="1"/>
        <v>1.000857228</v>
      </c>
      <c r="U128" s="20">
        <f t="shared" si="2"/>
        <v>62.27488152</v>
      </c>
      <c r="V128" s="17">
        <f t="shared" si="25"/>
        <v>10.55904376</v>
      </c>
      <c r="W128" s="17">
        <f>iferror(VLOOKUP(B128,Scrap!C$2:X$328,21,0),"")</f>
        <v>42731</v>
      </c>
      <c r="X128" s="17"/>
      <c r="Y128" s="17"/>
      <c r="Z128" s="16" t="s">
        <v>57</v>
      </c>
      <c r="AA128" s="20"/>
      <c r="AB128" s="16" t="s">
        <v>370</v>
      </c>
      <c r="AC128" s="16">
        <v>8.74</v>
      </c>
      <c r="AD128" s="17"/>
      <c r="AE128" s="17"/>
      <c r="AF128" s="17"/>
      <c r="AG128" s="17"/>
      <c r="AH128" s="17"/>
      <c r="AI128" s="17"/>
      <c r="AJ128" s="17"/>
      <c r="AK128" s="17"/>
      <c r="AL128" s="17"/>
      <c r="AM128" s="17"/>
    </row>
    <row r="129">
      <c r="A129" s="15">
        <f t="shared" si="3"/>
        <v>127</v>
      </c>
      <c r="B129" s="16" t="s">
        <v>509</v>
      </c>
      <c r="C129" s="16" t="s">
        <v>510</v>
      </c>
      <c r="D129" s="22">
        <f>VLOOKUP(B129,Price!B:G,6,0)</f>
        <v>11200</v>
      </c>
      <c r="E129" s="16" t="s">
        <v>48</v>
      </c>
      <c r="F129" s="17" t="str">
        <f>IFERROR(VLOOKUP(C129,'TruEstate Projects '!A:B,2,0),"No")</f>
        <v>Yes</v>
      </c>
      <c r="G129" s="18">
        <v>45017.0</v>
      </c>
      <c r="H129" s="27">
        <v>46508.0</v>
      </c>
      <c r="I129" s="16" t="s">
        <v>38</v>
      </c>
      <c r="J129" s="17"/>
      <c r="K129" s="17" t="str">
        <f>VLOOKUP(B129,'RERA Number with Developer Name'!A$2:B$554,2,0)</f>
        <v>Prestige</v>
      </c>
      <c r="L129" s="17" t="str">
        <f>VLOOKUP(K129,'Developer Tier'!A:B,2,0)</f>
        <v>A</v>
      </c>
      <c r="M129" s="16" t="s">
        <v>428</v>
      </c>
      <c r="N129" s="16" t="s">
        <v>333</v>
      </c>
      <c r="O129" s="17" t="str">
        <f>VLOOKUP(N129,'Micromarket Base Price'!A:C,3,0)</f>
        <v>East</v>
      </c>
      <c r="P129" s="17">
        <f>VLOOKUP(N129,'Micromarket Base Price'!A:B,2,0)</f>
        <v>15000</v>
      </c>
      <c r="Q129" s="25">
        <v>17.29</v>
      </c>
      <c r="R129" s="17">
        <f>VLOOKUP(B129,Other!A:E,5,0)</f>
        <v>5054</v>
      </c>
      <c r="S129" s="16">
        <v>1473.0</v>
      </c>
      <c r="T129" s="21">
        <f t="shared" si="1"/>
        <v>1.000410809</v>
      </c>
      <c r="U129" s="20">
        <f t="shared" si="2"/>
        <v>85.19375361</v>
      </c>
      <c r="V129" s="17">
        <f t="shared" si="25"/>
        <v>17.2971029</v>
      </c>
      <c r="W129" s="17">
        <f>iferror(VLOOKUP(B129,Scrap!C$2:X$328,21,0),"")</f>
        <v>69999</v>
      </c>
      <c r="X129" s="17"/>
      <c r="Y129" s="17"/>
      <c r="Z129" s="16" t="s">
        <v>57</v>
      </c>
      <c r="AA129" s="20"/>
      <c r="AB129" s="16" t="s">
        <v>370</v>
      </c>
      <c r="AC129" s="16">
        <v>9.0</v>
      </c>
      <c r="AD129" s="17"/>
      <c r="AE129" s="17"/>
      <c r="AF129" s="17"/>
      <c r="AG129" s="17"/>
      <c r="AH129" s="17"/>
      <c r="AI129" s="17"/>
      <c r="AJ129" s="17"/>
      <c r="AK129" s="17"/>
      <c r="AL129" s="17"/>
      <c r="AM129" s="17"/>
    </row>
    <row r="130">
      <c r="A130" s="15">
        <f t="shared" si="3"/>
        <v>128</v>
      </c>
      <c r="B130" s="16" t="s">
        <v>511</v>
      </c>
      <c r="C130" s="16" t="s">
        <v>512</v>
      </c>
      <c r="D130" s="22">
        <f>VLOOKUP(B130,Price!B:G,6,0)</f>
        <v>7050</v>
      </c>
      <c r="E130" s="16" t="s">
        <v>48</v>
      </c>
      <c r="F130" s="17" t="str">
        <f>IFERROR(VLOOKUP(C130,'TruEstate Projects '!A:B,2,0),"No")</f>
        <v>Yes</v>
      </c>
      <c r="G130" s="18">
        <v>44743.0</v>
      </c>
      <c r="H130" s="19">
        <v>46357.0</v>
      </c>
      <c r="I130" s="16" t="s">
        <v>38</v>
      </c>
      <c r="J130" s="16" t="s">
        <v>39</v>
      </c>
      <c r="K130" s="17" t="str">
        <f>VLOOKUP(B130,'RERA Number with Developer Name'!A$2:B$554,2,0)</f>
        <v>Brigade</v>
      </c>
      <c r="L130" s="17" t="str">
        <f>VLOOKUP(K130,'Developer Tier'!A:B,2,0)</f>
        <v>A</v>
      </c>
      <c r="M130" s="16" t="s">
        <v>55</v>
      </c>
      <c r="N130" s="16" t="s">
        <v>235</v>
      </c>
      <c r="O130" s="17" t="str">
        <f>VLOOKUP(N130,'Micromarket Base Price'!A:C,3,0)</f>
        <v>West</v>
      </c>
      <c r="P130" s="17">
        <f>VLOOKUP(N130,'Micromarket Base Price'!A:B,2,0)</f>
        <v>6000</v>
      </c>
      <c r="Q130" s="20">
        <f>VLOOKUP(B130,'Upcoming project'!C:Z,24,0)</f>
        <v>4.99</v>
      </c>
      <c r="R130" s="17" t="str">
        <f>VLOOKUP(B130,Other!A:E,5,0)</f>
        <v/>
      </c>
      <c r="S130" s="16">
        <v>372.0</v>
      </c>
      <c r="T130" s="21">
        <f t="shared" si="1"/>
        <v>1.001988491</v>
      </c>
      <c r="U130" s="20">
        <f t="shared" si="2"/>
        <v>74.5490982</v>
      </c>
      <c r="V130" s="17">
        <f t="shared" si="25"/>
        <v>4.99992257</v>
      </c>
      <c r="W130" s="17">
        <f>iferror(VLOOKUP(B130,Scrap!C$2:X$328,21,0),"")</f>
        <v>20234</v>
      </c>
      <c r="X130" s="17"/>
      <c r="Y130" s="17"/>
      <c r="Z130" s="16" t="s">
        <v>513</v>
      </c>
      <c r="AA130" s="20">
        <v>1.7438</v>
      </c>
      <c r="AB130" s="16" t="s">
        <v>235</v>
      </c>
      <c r="AC130" s="16">
        <v>4.11</v>
      </c>
      <c r="AD130" s="17"/>
      <c r="AE130" s="17"/>
      <c r="AF130" s="17"/>
      <c r="AG130" s="17"/>
      <c r="AH130" s="17"/>
      <c r="AI130" s="17"/>
      <c r="AJ130" s="17"/>
      <c r="AK130" s="17"/>
      <c r="AL130" s="17"/>
      <c r="AM130" s="17"/>
    </row>
    <row r="131">
      <c r="A131" s="15">
        <f t="shared" si="3"/>
        <v>129</v>
      </c>
      <c r="B131" s="16" t="s">
        <v>514</v>
      </c>
      <c r="C131" s="16" t="s">
        <v>515</v>
      </c>
      <c r="D131" s="22">
        <f>VLOOKUP(B131,Price!B:G,6,0)</f>
        <v>5000</v>
      </c>
      <c r="E131" s="16" t="s">
        <v>37</v>
      </c>
      <c r="F131" s="17" t="str">
        <f>IFERROR(VLOOKUP(C131,'TruEstate Projects '!A:B,2,0),"No")</f>
        <v>Yes</v>
      </c>
      <c r="G131" s="18">
        <v>43282.0</v>
      </c>
      <c r="H131" s="19">
        <v>44166.0</v>
      </c>
      <c r="I131" s="16" t="s">
        <v>72</v>
      </c>
      <c r="J131" s="17"/>
      <c r="K131" s="17" t="str">
        <f>VLOOKUP(B131,'RERA Number with Developer Name'!A$2:B$554,2,0)</f>
        <v>Jain Heights</v>
      </c>
      <c r="L131" s="17" t="str">
        <f>VLOOKUP(K131,'Developer Tier'!A:B,2,0)</f>
        <v>C</v>
      </c>
      <c r="M131" s="16" t="s">
        <v>40</v>
      </c>
      <c r="N131" s="16" t="s">
        <v>94</v>
      </c>
      <c r="O131" s="17" t="str">
        <f>VLOOKUP(N131,'Micromarket Base Price'!A:C,3,0)</f>
        <v>North</v>
      </c>
      <c r="P131" s="17">
        <f>VLOOKUP(N131,'Micromarket Base Price'!A:B,2,0)</f>
        <v>2500</v>
      </c>
      <c r="Q131" s="20">
        <f>VLOOKUP(B131,'Upcoming project'!C:Z,24,0)</f>
        <v>27.27</v>
      </c>
      <c r="R131" s="17" t="str">
        <f>VLOOKUP(B131,Other!A:E,5,0)</f>
        <v>Not Available</v>
      </c>
      <c r="S131" s="16">
        <v>299.0</v>
      </c>
      <c r="T131" s="21" t="str">
        <f t="shared" si="1"/>
        <v>#N/A</v>
      </c>
      <c r="U131" s="20">
        <f t="shared" si="2"/>
        <v>10.96442978</v>
      </c>
      <c r="V131" s="17" t="str">
        <f t="shared" si="25"/>
        <v>#N/A</v>
      </c>
      <c r="W131" s="17" t="str">
        <f>VLOOKUP(B131,'New Data'!C:X,22,0)</f>
        <v>#N/A</v>
      </c>
      <c r="X131" s="17"/>
      <c r="Y131" s="17"/>
      <c r="Z131" s="16" t="s">
        <v>57</v>
      </c>
      <c r="AA131" s="20"/>
      <c r="AB131" s="16" t="s">
        <v>235</v>
      </c>
      <c r="AC131" s="16">
        <v>202.95</v>
      </c>
      <c r="AD131" s="17"/>
      <c r="AE131" s="17"/>
      <c r="AF131" s="17"/>
      <c r="AG131" s="17"/>
      <c r="AH131" s="17"/>
      <c r="AI131" s="17"/>
      <c r="AJ131" s="17"/>
      <c r="AK131" s="17"/>
      <c r="AL131" s="17"/>
      <c r="AM131" s="17"/>
    </row>
    <row r="132">
      <c r="A132" s="15">
        <f t="shared" si="3"/>
        <v>130</v>
      </c>
      <c r="B132" s="16" t="s">
        <v>516</v>
      </c>
      <c r="C132" s="16" t="s">
        <v>517</v>
      </c>
      <c r="D132" s="22">
        <f>VLOOKUP(B132,Price!B:G,6,0)</f>
        <v>10400</v>
      </c>
      <c r="E132" s="16" t="s">
        <v>48</v>
      </c>
      <c r="F132" s="17" t="str">
        <f>IFERROR(VLOOKUP(C132,'TruEstate Projects '!A:B,2,0),"No")</f>
        <v>Yes</v>
      </c>
      <c r="G132" s="18">
        <v>45139.0</v>
      </c>
      <c r="H132" s="27">
        <v>47088.0</v>
      </c>
      <c r="I132" s="16" t="s">
        <v>38</v>
      </c>
      <c r="J132" s="16" t="s">
        <v>39</v>
      </c>
      <c r="K132" s="17" t="str">
        <f>VLOOKUP(B132,'RERA Number with Developer Name'!A$2:B$554,2,0)</f>
        <v>Birla</v>
      </c>
      <c r="L132" s="17" t="str">
        <f>VLOOKUP(K132,'Developer Tier'!A:B,2,0)</f>
        <v>A</v>
      </c>
      <c r="M132" s="16" t="s">
        <v>40</v>
      </c>
      <c r="N132" s="16" t="s">
        <v>243</v>
      </c>
      <c r="O132" s="17" t="str">
        <f>VLOOKUP(N132,'Micromarket Base Price'!A:C,3,0)</f>
        <v>North</v>
      </c>
      <c r="P132" s="17">
        <f>VLOOKUP(N132,'Micromarket Base Price'!A:B,2,0)</f>
        <v>3000</v>
      </c>
      <c r="Q132" s="25">
        <v>31.85</v>
      </c>
      <c r="R132" s="17" t="str">
        <f>VLOOKUP(B132,Other!A:E,5,0)</f>
        <v/>
      </c>
      <c r="S132" s="15">
        <v>1017.0</v>
      </c>
      <c r="T132" s="21">
        <f t="shared" si="1"/>
        <v>0.8687598116</v>
      </c>
      <c r="U132" s="20">
        <f t="shared" si="2"/>
        <v>31.93092622</v>
      </c>
      <c r="V132" s="15">
        <v>27.67</v>
      </c>
      <c r="W132" s="17" t="str">
        <f>VLOOKUP(B132,'New Data'!C:X,22,0)</f>
        <v>#N/A</v>
      </c>
      <c r="X132" s="17"/>
      <c r="Y132" s="17"/>
      <c r="Z132" s="16" t="s">
        <v>57</v>
      </c>
      <c r="AA132" s="20"/>
      <c r="AB132" s="16" t="s">
        <v>186</v>
      </c>
      <c r="AC132" s="16">
        <v>35.61</v>
      </c>
      <c r="AD132" s="17"/>
      <c r="AE132" s="17"/>
      <c r="AF132" s="17"/>
      <c r="AG132" s="17"/>
      <c r="AH132" s="17"/>
      <c r="AI132" s="17"/>
      <c r="AJ132" s="17"/>
      <c r="AK132" s="17"/>
      <c r="AL132" s="17"/>
      <c r="AM132" s="17"/>
    </row>
    <row r="133">
      <c r="A133" s="15">
        <f t="shared" si="3"/>
        <v>131</v>
      </c>
      <c r="B133" s="16" t="s">
        <v>518</v>
      </c>
      <c r="C133" s="16" t="s">
        <v>519</v>
      </c>
      <c r="D133" s="17">
        <f>VLOOKUP(B133,Price!B:G,6,0)</f>
        <v>5000</v>
      </c>
      <c r="E133" s="16" t="s">
        <v>213</v>
      </c>
      <c r="F133" s="17" t="str">
        <f>IFERROR(VLOOKUP(C133,'TruEstate Projects '!A:B,2,0),"No")</f>
        <v>No</v>
      </c>
      <c r="G133" s="18">
        <v>44378.0</v>
      </c>
      <c r="H133" s="19">
        <v>44896.0</v>
      </c>
      <c r="I133" s="16" t="s">
        <v>72</v>
      </c>
      <c r="J133" s="17"/>
      <c r="K133" s="17" t="str">
        <f>VLOOKUP(B133,'RERA Number with Developer Name'!A$2:B$554,2,0)</f>
        <v>Ranka Group</v>
      </c>
      <c r="L133" s="17" t="str">
        <f>VLOOKUP(K133,'Developer Tier'!A$2:B$267,2,0)</f>
        <v>D</v>
      </c>
      <c r="M133" s="16" t="s">
        <v>81</v>
      </c>
      <c r="N133" s="16" t="s">
        <v>81</v>
      </c>
      <c r="O133" s="17" t="str">
        <f>VLOOKUP(N133,'Micromarket Base Price'!A:C,3,0)</f>
        <v>Central</v>
      </c>
      <c r="P133" s="17">
        <f>VLOOKUP(N133,'Micromarket Base Price'!A:B,2,0)</f>
        <v>2200</v>
      </c>
      <c r="Q133" s="20">
        <f>VLOOKUP(B133,'Upcoming project'!C:Z,24,0)</f>
        <v>6</v>
      </c>
      <c r="R133" s="17" t="str">
        <f>VLOOKUP(B133,Other!A:E,5,0)</f>
        <v>Not Available</v>
      </c>
      <c r="S133" s="16">
        <v>83.0</v>
      </c>
      <c r="T133" s="21">
        <f t="shared" si="1"/>
        <v>0.3833333333</v>
      </c>
      <c r="U133" s="20">
        <f t="shared" si="2"/>
        <v>13.83333333</v>
      </c>
      <c r="V133" s="15">
        <v>2.3</v>
      </c>
      <c r="W133" s="17" t="str">
        <f>VLOOKUP(B133,'New Data'!C:X,22,0)</f>
        <v>#N/A</v>
      </c>
      <c r="X133" s="17"/>
      <c r="Y133" s="17"/>
      <c r="Z133" s="16" t="s">
        <v>57</v>
      </c>
      <c r="AA133" s="20"/>
      <c r="AB133" s="16" t="s">
        <v>160</v>
      </c>
      <c r="AC133" s="16">
        <v>23.45</v>
      </c>
      <c r="AD133" s="17"/>
      <c r="AE133" s="17"/>
      <c r="AF133" s="17"/>
      <c r="AG133" s="17"/>
      <c r="AH133" s="17"/>
      <c r="AI133" s="17"/>
      <c r="AJ133" s="17"/>
      <c r="AK133" s="17"/>
      <c r="AL133" s="17"/>
      <c r="AM133" s="17"/>
    </row>
    <row r="134">
      <c r="A134" s="15">
        <f t="shared" si="3"/>
        <v>132</v>
      </c>
      <c r="B134" s="16" t="s">
        <v>520</v>
      </c>
      <c r="C134" s="16" t="s">
        <v>521</v>
      </c>
      <c r="D134" s="22">
        <f>VLOOKUP(B134,Price!B:G,6,0)</f>
        <v>12800</v>
      </c>
      <c r="E134" s="16" t="s">
        <v>48</v>
      </c>
      <c r="F134" s="17" t="str">
        <f>IFERROR(VLOOKUP(C134,'TruEstate Projects '!A:B,2,0),"No")</f>
        <v>Yes</v>
      </c>
      <c r="G134" s="18">
        <v>44317.0</v>
      </c>
      <c r="H134" s="19">
        <v>45778.0</v>
      </c>
      <c r="I134" s="16" t="s">
        <v>38</v>
      </c>
      <c r="J134" s="17"/>
      <c r="K134" s="17" t="str">
        <f>VLOOKUP(B134,'RERA Number with Developer Name'!A$2:B$554,2,0)</f>
        <v>Adarsh</v>
      </c>
      <c r="L134" s="17" t="str">
        <f>VLOOKUP(K134,'Developer Tier'!A:B,2,0)</f>
        <v>A</v>
      </c>
      <c r="M134" s="16" t="s">
        <v>522</v>
      </c>
      <c r="N134" s="16" t="s">
        <v>152</v>
      </c>
      <c r="O134" s="17" t="str">
        <f>VLOOKUP(N134,'Micromarket Base Price'!A:C,3,0)</f>
        <v>East</v>
      </c>
      <c r="P134" s="17">
        <f>VLOOKUP(N134,'Micromarket Base Price'!A:B,2,0)</f>
        <v>3500</v>
      </c>
      <c r="Q134" s="25">
        <v>20.29</v>
      </c>
      <c r="R134" s="17" t="str">
        <f>VLOOKUP(B134,Other!A:E,5,0)</f>
        <v>Not Available</v>
      </c>
      <c r="S134" s="15">
        <v>1281.0</v>
      </c>
      <c r="T134" s="21">
        <f t="shared" si="1"/>
        <v>0.8664366683</v>
      </c>
      <c r="U134" s="20">
        <f t="shared" si="2"/>
        <v>63.13454904</v>
      </c>
      <c r="V134" s="15">
        <v>17.58</v>
      </c>
      <c r="W134" s="17">
        <f>iferror(VLOOKUP(B134,Scrap!C$2:X$328,21,0),"")</f>
        <v>49458</v>
      </c>
      <c r="X134" s="17"/>
      <c r="Y134" s="17"/>
      <c r="Z134" s="17"/>
      <c r="AA134" s="20"/>
      <c r="AB134" s="17"/>
      <c r="AC134" s="17"/>
      <c r="AD134" s="17"/>
      <c r="AE134" s="17"/>
      <c r="AF134" s="17"/>
      <c r="AG134" s="17"/>
      <c r="AH134" s="17"/>
      <c r="AI134" s="17"/>
      <c r="AJ134" s="17"/>
      <c r="AK134" s="17"/>
      <c r="AL134" s="17"/>
      <c r="AM134" s="17"/>
    </row>
    <row r="135">
      <c r="A135" s="15">
        <f t="shared" si="3"/>
        <v>133</v>
      </c>
      <c r="B135" s="16" t="s">
        <v>523</v>
      </c>
      <c r="C135" s="37" t="s">
        <v>524</v>
      </c>
      <c r="D135" s="17">
        <f>VLOOKUP(B135,Price!B:G,6,0)</f>
        <v>10100</v>
      </c>
      <c r="E135" s="16" t="s">
        <v>48</v>
      </c>
      <c r="F135" s="17" t="str">
        <f>IFERROR(VLOOKUP(C135,'TruEstate Projects '!A:B,2,0),"No")</f>
        <v>Yes</v>
      </c>
      <c r="G135" s="18">
        <v>45292.0</v>
      </c>
      <c r="H135" s="19">
        <v>47119.0</v>
      </c>
      <c r="I135" s="16" t="s">
        <v>38</v>
      </c>
      <c r="J135" s="16" t="s">
        <v>39</v>
      </c>
      <c r="K135" s="17" t="str">
        <f>VLOOKUP(B135,'RERA Number with Developer Name'!A$2:B$554,2,0)</f>
        <v>Bhartiya Urban</v>
      </c>
      <c r="L135" s="17" t="str">
        <f>VLOOKUP(K135,'Developer Tier'!A:B,2,0)</f>
        <v>D</v>
      </c>
      <c r="M135" s="16" t="s">
        <v>155</v>
      </c>
      <c r="N135" s="16" t="s">
        <v>155</v>
      </c>
      <c r="O135" s="17" t="str">
        <f>VLOOKUP(N135,'Micromarket Base Price'!A:C,3,0)</f>
        <v>North</v>
      </c>
      <c r="P135" s="17">
        <f>VLOOKUP(N135,'Micromarket Base Price'!A:B,2,0)</f>
        <v>6000</v>
      </c>
      <c r="Q135" s="20">
        <f>VLOOKUP(B135,'Upcoming project'!C:Z,24,0)</f>
        <v>3.5</v>
      </c>
      <c r="R135" s="17">
        <f>VLOOKUP(B135,Other!A:E,5,0)</f>
        <v>1906</v>
      </c>
      <c r="S135" s="16">
        <v>365.0</v>
      </c>
      <c r="T135" s="21">
        <f t="shared" si="1"/>
        <v>1.325683024</v>
      </c>
      <c r="U135" s="20">
        <f t="shared" si="2"/>
        <v>104.2857143</v>
      </c>
      <c r="V135" s="17">
        <f>W135*0.000247105</f>
        <v>4.639890585</v>
      </c>
      <c r="W135" s="17">
        <f>iferror(VLOOKUP(B135,Scrap!C$2:X$328,21,0),"")</f>
        <v>18777</v>
      </c>
      <c r="X135" s="17"/>
      <c r="Y135" s="17"/>
      <c r="Z135" s="16" t="s">
        <v>525</v>
      </c>
      <c r="AA135" s="20" t="s">
        <v>526</v>
      </c>
      <c r="AB135" s="16" t="s">
        <v>298</v>
      </c>
      <c r="AC135" s="16">
        <v>20.33</v>
      </c>
      <c r="AD135" s="17"/>
      <c r="AE135" s="17"/>
      <c r="AF135" s="17"/>
      <c r="AG135" s="17"/>
      <c r="AH135" s="17"/>
      <c r="AI135" s="17"/>
      <c r="AJ135" s="17"/>
      <c r="AK135" s="17"/>
      <c r="AL135" s="17"/>
      <c r="AM135" s="17"/>
    </row>
    <row r="136">
      <c r="A136" s="15">
        <f t="shared" si="3"/>
        <v>134</v>
      </c>
      <c r="B136" s="16" t="s">
        <v>527</v>
      </c>
      <c r="C136" s="16" t="s">
        <v>528</v>
      </c>
      <c r="D136" s="22">
        <f>VLOOKUP(B136,Price!B:G,6,0)</f>
        <v>4986</v>
      </c>
      <c r="E136" s="16" t="s">
        <v>37</v>
      </c>
      <c r="F136" s="17" t="str">
        <f>IFERROR(VLOOKUP(C136,'TruEstate Projects '!A:B,2,0),"No")</f>
        <v>Yes</v>
      </c>
      <c r="G136" s="18">
        <v>44927.0</v>
      </c>
      <c r="H136" s="19">
        <v>45627.0</v>
      </c>
      <c r="I136" s="16" t="s">
        <v>38</v>
      </c>
      <c r="J136" s="16" t="s">
        <v>39</v>
      </c>
      <c r="K136" s="17" t="str">
        <f>VLOOKUP(B136,'RERA Number with Developer Name'!A$2:B$554,2,0)</f>
        <v>Earthen Hues</v>
      </c>
      <c r="L136" s="17" t="str">
        <f>VLOOKUP(K136,'Developer Tier'!A:B,2,0)</f>
        <v>D</v>
      </c>
      <c r="M136" s="16" t="s">
        <v>40</v>
      </c>
      <c r="N136" s="16" t="s">
        <v>40</v>
      </c>
      <c r="O136" s="17" t="str">
        <f>VLOOKUP(N136,'Micromarket Base Price'!A:C,3,0)</f>
        <v>north</v>
      </c>
      <c r="P136" s="17">
        <f>VLOOKUP(N136,'Micromarket Base Price'!A:B,2,0)</f>
        <v>4000</v>
      </c>
      <c r="Q136" s="20">
        <f>VLOOKUP(B136,'Upcoming project'!C:Z,24,0)</f>
        <v>9.54</v>
      </c>
      <c r="R136" s="17" t="str">
        <f>VLOOKUP(B136,Other!A:E,5,0)</f>
        <v>Not Available</v>
      </c>
      <c r="S136" s="16">
        <v>137.0</v>
      </c>
      <c r="T136" s="21">
        <f t="shared" si="1"/>
        <v>0.4926624738</v>
      </c>
      <c r="U136" s="20">
        <f t="shared" si="2"/>
        <v>14.360587</v>
      </c>
      <c r="V136" s="15">
        <v>4.7</v>
      </c>
      <c r="W136" s="17" t="str">
        <f>VLOOKUP(B136,'New Data'!C:X,22,0)</f>
        <v>#N/A</v>
      </c>
      <c r="X136" s="17"/>
      <c r="Y136" s="17"/>
      <c r="Z136" s="16" t="s">
        <v>57</v>
      </c>
      <c r="AA136" s="20"/>
      <c r="AB136" s="16" t="s">
        <v>141</v>
      </c>
      <c r="AC136" s="16">
        <v>33.02</v>
      </c>
      <c r="AD136" s="17"/>
      <c r="AE136" s="17"/>
      <c r="AF136" s="17"/>
      <c r="AG136" s="17"/>
      <c r="AH136" s="17"/>
      <c r="AI136" s="17"/>
      <c r="AJ136" s="17"/>
      <c r="AK136" s="17"/>
      <c r="AL136" s="17"/>
      <c r="AM136" s="17"/>
    </row>
    <row r="137">
      <c r="A137" s="15">
        <f t="shared" si="3"/>
        <v>135</v>
      </c>
      <c r="B137" s="16" t="s">
        <v>529</v>
      </c>
      <c r="C137" s="32" t="s">
        <v>530</v>
      </c>
      <c r="D137" s="17">
        <f>VLOOKUP(B137,Price!B:G,6,0)</f>
        <v>6900</v>
      </c>
      <c r="E137" s="16" t="s">
        <v>48</v>
      </c>
      <c r="F137" s="17" t="str">
        <f>IFERROR(VLOOKUP(C137,'TruEstate Projects '!A:B,2,0),"No")</f>
        <v>Yes</v>
      </c>
      <c r="G137" s="18">
        <v>43221.0</v>
      </c>
      <c r="H137" s="19">
        <v>44197.0</v>
      </c>
      <c r="I137" s="16" t="s">
        <v>72</v>
      </c>
      <c r="J137" s="17"/>
      <c r="K137" s="17" t="str">
        <f>VLOOKUP(B137,'RERA Number with Developer Name'!A$2:B$554,2,0)</f>
        <v>Jain Heights</v>
      </c>
      <c r="L137" s="17" t="str">
        <f>VLOOKUP(K137,'Developer Tier'!A:B,2,0)</f>
        <v>C</v>
      </c>
      <c r="M137" s="16" t="s">
        <v>158</v>
      </c>
      <c r="N137" s="16" t="s">
        <v>531</v>
      </c>
      <c r="O137" s="17" t="str">
        <f>VLOOKUP(N137,'Micromarket Base Price'!A:C,3,0)</f>
        <v>South</v>
      </c>
      <c r="P137" s="17">
        <f>VLOOKUP(N137,'Micromarket Base Price'!A:B,2,0)</f>
        <v>10000</v>
      </c>
      <c r="Q137" s="20">
        <f>VLOOKUP(B137,'Upcoming project'!C:Z,24,0)</f>
        <v>1.37</v>
      </c>
      <c r="R137" s="17" t="str">
        <f>VLOOKUP(B137,Other!A:E,5,0)</f>
        <v>Not Available</v>
      </c>
      <c r="S137" s="16">
        <v>142.0</v>
      </c>
      <c r="T137" s="21" t="str">
        <f t="shared" si="1"/>
        <v>#N/A</v>
      </c>
      <c r="U137" s="20">
        <f t="shared" si="2"/>
        <v>103.649635</v>
      </c>
      <c r="V137" s="17" t="str">
        <f>W137*0.000247105</f>
        <v>#N/A</v>
      </c>
      <c r="W137" s="17" t="str">
        <f>VLOOKUP(B137,'New Data'!C:X,22,0)</f>
        <v>#N/A</v>
      </c>
      <c r="X137" s="17"/>
      <c r="Y137" s="17"/>
      <c r="Z137" s="16" t="s">
        <v>57</v>
      </c>
      <c r="AA137" s="20"/>
      <c r="AB137" s="16" t="s">
        <v>99</v>
      </c>
      <c r="AC137" s="16">
        <v>7.1</v>
      </c>
      <c r="AD137" s="17"/>
      <c r="AE137" s="17"/>
      <c r="AF137" s="17"/>
      <c r="AG137" s="17"/>
      <c r="AH137" s="17"/>
      <c r="AI137" s="17"/>
      <c r="AJ137" s="17"/>
      <c r="AK137" s="17"/>
      <c r="AL137" s="17"/>
      <c r="AM137" s="17"/>
    </row>
    <row r="138">
      <c r="A138" s="15">
        <f t="shared" si="3"/>
        <v>136</v>
      </c>
      <c r="B138" s="16" t="s">
        <v>532</v>
      </c>
      <c r="C138" s="16" t="s">
        <v>533</v>
      </c>
      <c r="D138" s="22">
        <f>VLOOKUP(B138,Price!B:G,6,0)</f>
        <v>7500</v>
      </c>
      <c r="E138" s="16" t="s">
        <v>48</v>
      </c>
      <c r="F138" s="17" t="str">
        <f>IFERROR(VLOOKUP(C138,'TruEstate Projects '!A:B,2,0),"No")</f>
        <v>Yes</v>
      </c>
      <c r="G138" s="18">
        <v>44013.0</v>
      </c>
      <c r="H138" s="19">
        <v>45809.0</v>
      </c>
      <c r="I138" s="16" t="s">
        <v>38</v>
      </c>
      <c r="J138" s="17"/>
      <c r="K138" s="17" t="str">
        <f>VLOOKUP(B138,'RERA Number with Developer Name'!A$2:B$554,2,0)</f>
        <v>Sowparnika</v>
      </c>
      <c r="L138" s="17" t="str">
        <f>VLOOKUP(K138,'Developer Tier'!A:B,2,0)</f>
        <v>C</v>
      </c>
      <c r="M138" s="16" t="s">
        <v>357</v>
      </c>
      <c r="N138" s="16" t="s">
        <v>68</v>
      </c>
      <c r="O138" s="17" t="str">
        <f>VLOOKUP(N138,'Micromarket Base Price'!A:C,3,0)</f>
        <v>East</v>
      </c>
      <c r="P138" s="17">
        <f>VLOOKUP(N138,'Micromarket Base Price'!A:B,2,0)</f>
        <v>3500</v>
      </c>
      <c r="Q138" s="25">
        <v>4.37</v>
      </c>
      <c r="R138" s="17" t="str">
        <f>VLOOKUP(B138,Other!A:E,5,0)</f>
        <v>Not Available</v>
      </c>
      <c r="S138" s="15">
        <v>312.0</v>
      </c>
      <c r="T138" s="21">
        <f t="shared" si="1"/>
        <v>0.6887871854</v>
      </c>
      <c r="U138" s="20">
        <f t="shared" si="2"/>
        <v>71.39588101</v>
      </c>
      <c r="V138" s="15">
        <v>3.01</v>
      </c>
      <c r="W138" s="17" t="str">
        <f>VLOOKUP(B138,'New Data'!C:X,22,0)</f>
        <v>#N/A</v>
      </c>
      <c r="X138" s="17"/>
      <c r="Y138" s="17"/>
      <c r="Z138" s="16" t="s">
        <v>57</v>
      </c>
      <c r="AA138" s="20"/>
      <c r="AB138" s="16" t="s">
        <v>69</v>
      </c>
      <c r="AC138" s="16">
        <v>6.83</v>
      </c>
      <c r="AD138" s="17"/>
      <c r="AE138" s="17"/>
      <c r="AF138" s="17"/>
      <c r="AG138" s="17"/>
      <c r="AH138" s="17"/>
      <c r="AI138" s="17"/>
      <c r="AJ138" s="17"/>
      <c r="AK138" s="17"/>
      <c r="AL138" s="17"/>
      <c r="AM138" s="17"/>
    </row>
    <row r="139">
      <c r="A139" s="15">
        <f t="shared" si="3"/>
        <v>137</v>
      </c>
      <c r="B139" s="16" t="s">
        <v>534</v>
      </c>
      <c r="C139" s="16" t="s">
        <v>535</v>
      </c>
      <c r="D139" s="22">
        <f>VLOOKUP(B139,Price!B:G,6,0)</f>
        <v>6199</v>
      </c>
      <c r="E139" s="16" t="s">
        <v>48</v>
      </c>
      <c r="F139" s="17" t="str">
        <f>IFERROR(VLOOKUP(C139,'TruEstate Projects '!A:B,2,0),"No")</f>
        <v>Yes</v>
      </c>
      <c r="G139" s="18">
        <v>45264.0</v>
      </c>
      <c r="H139" s="27">
        <v>46082.0</v>
      </c>
      <c r="I139" s="16" t="s">
        <v>38</v>
      </c>
      <c r="J139" s="16" t="s">
        <v>39</v>
      </c>
      <c r="K139" s="17" t="str">
        <f>VLOOKUP(B139,'RERA Number with Developer Name'!A$2:B$554,2,0)</f>
        <v>Casagrand</v>
      </c>
      <c r="L139" s="17" t="str">
        <f>VLOOKUP(K139,'Developer Tier'!A:B,2,0)</f>
        <v>B</v>
      </c>
      <c r="M139" s="16" t="s">
        <v>536</v>
      </c>
      <c r="N139" s="16" t="s">
        <v>210</v>
      </c>
      <c r="O139" s="17" t="str">
        <f>VLOOKUP(N139,'Micromarket Base Price'!A:C,3,0)</f>
        <v>South</v>
      </c>
      <c r="P139" s="17">
        <f>VLOOKUP(N139,'Micromarket Base Price'!A:B,2,0)</f>
        <v>9000</v>
      </c>
      <c r="Q139" s="20">
        <f>VLOOKUP(B139,'Upcoming project'!C:Z,24,0)</f>
        <v>3.68</v>
      </c>
      <c r="R139" s="17">
        <f>VLOOKUP(B139,Other!A:E,5,0)</f>
        <v>690.32</v>
      </c>
      <c r="S139" s="16">
        <v>286.0</v>
      </c>
      <c r="T139" s="21">
        <f t="shared" si="1"/>
        <v>1.002386804</v>
      </c>
      <c r="U139" s="20">
        <f t="shared" si="2"/>
        <v>77.7173913</v>
      </c>
      <c r="V139" s="17">
        <f t="shared" ref="V139:V143" si="26">W139*0.000247105</f>
        <v>3.68878344</v>
      </c>
      <c r="W139" s="17">
        <f>iferror(VLOOKUP(B139,Scrap!C$2:X$328,21,0),"")</f>
        <v>14928</v>
      </c>
      <c r="X139" s="17"/>
      <c r="Y139" s="17"/>
      <c r="Z139" s="16" t="s">
        <v>537</v>
      </c>
      <c r="AA139" s="20" t="s">
        <v>538</v>
      </c>
      <c r="AB139" s="16" t="s">
        <v>160</v>
      </c>
      <c r="AC139" s="16">
        <v>2.04</v>
      </c>
      <c r="AD139" s="17"/>
      <c r="AE139" s="17"/>
      <c r="AF139" s="17"/>
      <c r="AG139" s="17"/>
      <c r="AH139" s="17"/>
      <c r="AI139" s="17"/>
      <c r="AJ139" s="17"/>
      <c r="AK139" s="17"/>
      <c r="AL139" s="17"/>
      <c r="AM139" s="17"/>
    </row>
    <row r="140">
      <c r="A140" s="15">
        <f t="shared" si="3"/>
        <v>138</v>
      </c>
      <c r="B140" s="16" t="s">
        <v>539</v>
      </c>
      <c r="C140" s="16" t="s">
        <v>540</v>
      </c>
      <c r="D140" s="22">
        <f>VLOOKUP(B140,Price!B:G,6,0)</f>
        <v>7142</v>
      </c>
      <c r="E140" s="16" t="s">
        <v>48</v>
      </c>
      <c r="F140" s="17" t="str">
        <f>IFERROR(VLOOKUP(C140,'TruEstate Projects '!A:B,2,0),"No")</f>
        <v>Yes</v>
      </c>
      <c r="G140" s="18">
        <v>45200.0</v>
      </c>
      <c r="H140" s="19">
        <v>46722.0</v>
      </c>
      <c r="I140" s="16" t="s">
        <v>38</v>
      </c>
      <c r="J140" s="16" t="s">
        <v>39</v>
      </c>
      <c r="K140" s="17" t="str">
        <f>VLOOKUP(B140,'RERA Number with Developer Name'!A$2:B$554,2,0)</f>
        <v>Coevolve Estate</v>
      </c>
      <c r="L140" s="17" t="str">
        <f>VLOOKUP(K140,'Developer Tier'!A:B,2,0)</f>
        <v>C</v>
      </c>
      <c r="M140" s="16" t="s">
        <v>169</v>
      </c>
      <c r="N140" s="16" t="s">
        <v>170</v>
      </c>
      <c r="O140" s="17" t="str">
        <f>VLOOKUP(N140,'Micromarket Base Price'!A:C,3,0)</f>
        <v>East</v>
      </c>
      <c r="P140" s="17">
        <f>VLOOKUP(N140,'Micromarket Base Price'!A:B,2,0)</f>
        <v>4000</v>
      </c>
      <c r="Q140" s="25">
        <v>4.0</v>
      </c>
      <c r="R140" s="17">
        <f>VLOOKUP(B140,Other!A:E,5,0)</f>
        <v>576</v>
      </c>
      <c r="S140" s="16">
        <v>381.0</v>
      </c>
      <c r="T140" s="21">
        <f t="shared" si="1"/>
        <v>1.000528145</v>
      </c>
      <c r="U140" s="20">
        <f t="shared" si="2"/>
        <v>95.25</v>
      </c>
      <c r="V140" s="17">
        <f t="shared" si="26"/>
        <v>4.00211258</v>
      </c>
      <c r="W140" s="17">
        <f>iferror(VLOOKUP(B140,Scrap!C$2:X$328,21,0),"")</f>
        <v>16196</v>
      </c>
      <c r="X140" s="17"/>
      <c r="Y140" s="17"/>
      <c r="Z140" s="16" t="s">
        <v>57</v>
      </c>
      <c r="AA140" s="20"/>
      <c r="AB140" s="16" t="s">
        <v>176</v>
      </c>
      <c r="AC140" s="16">
        <v>14.52</v>
      </c>
      <c r="AD140" s="17"/>
      <c r="AE140" s="17"/>
      <c r="AF140" s="17"/>
      <c r="AG140" s="17"/>
      <c r="AH140" s="17"/>
      <c r="AI140" s="17"/>
      <c r="AJ140" s="17"/>
      <c r="AK140" s="17"/>
      <c r="AL140" s="17"/>
      <c r="AM140" s="17"/>
    </row>
    <row r="141">
      <c r="A141" s="15">
        <f t="shared" si="3"/>
        <v>139</v>
      </c>
      <c r="B141" s="16" t="s">
        <v>541</v>
      </c>
      <c r="C141" s="37" t="s">
        <v>524</v>
      </c>
      <c r="D141" s="17">
        <f>VLOOKUP(B141,Price!B:G,6,0)</f>
        <v>10100</v>
      </c>
      <c r="E141" s="16" t="s">
        <v>48</v>
      </c>
      <c r="F141" s="17" t="str">
        <f>IFERROR(VLOOKUP(C141,'TruEstate Projects '!A:B,2,0),"No")</f>
        <v>Yes</v>
      </c>
      <c r="G141" s="18">
        <v>45292.0</v>
      </c>
      <c r="H141" s="19">
        <v>47362.0</v>
      </c>
      <c r="I141" s="16" t="s">
        <v>38</v>
      </c>
      <c r="J141" s="16" t="s">
        <v>39</v>
      </c>
      <c r="K141" s="17" t="str">
        <f>VLOOKUP(B141,'RERA Number with Developer Name'!A$2:B$554,2,0)</f>
        <v>Bhartiya Urban</v>
      </c>
      <c r="L141" s="17" t="str">
        <f>VLOOKUP(K141,'Developer Tier'!A:B,2,0)</f>
        <v>D</v>
      </c>
      <c r="M141" s="16" t="s">
        <v>155</v>
      </c>
      <c r="N141" s="16" t="s">
        <v>155</v>
      </c>
      <c r="O141" s="17" t="str">
        <f>VLOOKUP(N141,'Micromarket Base Price'!A:C,3,0)</f>
        <v>North</v>
      </c>
      <c r="P141" s="17">
        <f>VLOOKUP(N141,'Micromarket Base Price'!A:B,2,0)</f>
        <v>6000</v>
      </c>
      <c r="Q141" s="20">
        <f>VLOOKUP(B141,'Upcoming project'!C:Z,24,0)</f>
        <v>3.35</v>
      </c>
      <c r="R141" s="20">
        <f>VLOOKUP(B141,Other!A:E,5,0)</f>
        <v>1</v>
      </c>
      <c r="S141" s="16">
        <v>267.0</v>
      </c>
      <c r="T141" s="21">
        <f t="shared" si="1"/>
        <v>1.002951249</v>
      </c>
      <c r="U141" s="20">
        <f t="shared" si="2"/>
        <v>79.70149254</v>
      </c>
      <c r="V141" s="17">
        <f t="shared" si="26"/>
        <v>3.359886685</v>
      </c>
      <c r="W141" s="17">
        <f>iferror(VLOOKUP(B141,Scrap!C$2:X$328,21,0),"")</f>
        <v>13597</v>
      </c>
      <c r="X141" s="17"/>
      <c r="Y141" s="17"/>
      <c r="Z141" s="16" t="s">
        <v>525</v>
      </c>
      <c r="AA141" s="20" t="s">
        <v>526</v>
      </c>
      <c r="AB141" s="16" t="s">
        <v>298</v>
      </c>
      <c r="AC141" s="16">
        <v>20.33</v>
      </c>
      <c r="AD141" s="17"/>
      <c r="AE141" s="17"/>
      <c r="AF141" s="17"/>
      <c r="AG141" s="17"/>
      <c r="AH141" s="17"/>
      <c r="AI141" s="17"/>
      <c r="AJ141" s="17"/>
      <c r="AK141" s="17"/>
      <c r="AL141" s="17"/>
      <c r="AM141" s="17"/>
    </row>
    <row r="142">
      <c r="A142" s="15">
        <f t="shared" si="3"/>
        <v>140</v>
      </c>
      <c r="B142" s="16" t="s">
        <v>542</v>
      </c>
      <c r="C142" s="16" t="s">
        <v>543</v>
      </c>
      <c r="D142" s="17">
        <f>VLOOKUP(B142,Price!B:G,6,0)</f>
        <v>9905</v>
      </c>
      <c r="E142" s="17" t="str">
        <f>VLOOKUP(B142,'New Data'!C:S,17,0)</f>
        <v>Apartment</v>
      </c>
      <c r="F142" s="17" t="str">
        <f>IFERROR(VLOOKUP(C142,'TruEstate Projects '!A:B,2,0),"No")</f>
        <v>No</v>
      </c>
      <c r="G142" s="18">
        <v>44562.0</v>
      </c>
      <c r="H142" s="19">
        <v>45992.0</v>
      </c>
      <c r="I142" s="16" t="s">
        <v>38</v>
      </c>
      <c r="J142" s="16" t="s">
        <v>39</v>
      </c>
      <c r="K142" s="16" t="s">
        <v>544</v>
      </c>
      <c r="L142" s="17" t="str">
        <f>VLOOKUP(K142,'Developer Tier'!A$2:B$267,2,0)</f>
        <v>B</v>
      </c>
      <c r="M142" s="15" t="s">
        <v>545</v>
      </c>
      <c r="N142" s="15" t="s">
        <v>545</v>
      </c>
      <c r="O142" s="17" t="str">
        <f>VLOOKUP(N142,'Micromarket Base Price'!A:C,3,0)</f>
        <v>East</v>
      </c>
      <c r="P142" s="17">
        <f>VLOOKUP(N142,'Micromarket Base Price'!A:B,2,0)</f>
        <v>6000</v>
      </c>
      <c r="Q142" s="20">
        <f>VLOOKUP(B142,'New Data'!C:V,20,0)</f>
        <v>1.37489222</v>
      </c>
      <c r="R142" s="17" t="str">
        <f>VLOOKUP(B142,Other!A:E,5,0)</f>
        <v>Not Available</v>
      </c>
      <c r="S142" s="23">
        <f>VLOOKUP(B142,'New Data'!C:Y,23,0)</f>
        <v>162</v>
      </c>
      <c r="T142" s="21">
        <f t="shared" si="1"/>
        <v>0.8023005032</v>
      </c>
      <c r="U142" s="20">
        <f t="shared" si="2"/>
        <v>117.8274178</v>
      </c>
      <c r="V142" s="17">
        <f t="shared" si="26"/>
        <v>1.10307672</v>
      </c>
      <c r="W142" s="17">
        <f>VLOOKUP(B142,'New Data'!C:X,22,0)</f>
        <v>4464</v>
      </c>
      <c r="X142" s="17"/>
      <c r="Y142" s="17"/>
      <c r="Z142" s="17"/>
      <c r="AA142" s="20"/>
      <c r="AB142" s="17"/>
      <c r="AC142" s="17"/>
      <c r="AD142" s="17"/>
      <c r="AE142" s="17"/>
      <c r="AF142" s="17"/>
      <c r="AG142" s="17"/>
      <c r="AH142" s="17"/>
      <c r="AI142" s="17"/>
      <c r="AJ142" s="17"/>
      <c r="AK142" s="17"/>
      <c r="AL142" s="17"/>
      <c r="AM142" s="17"/>
    </row>
    <row r="143">
      <c r="A143" s="15">
        <f t="shared" si="3"/>
        <v>141</v>
      </c>
      <c r="B143" s="16" t="s">
        <v>546</v>
      </c>
      <c r="C143" s="32" t="s">
        <v>547</v>
      </c>
      <c r="D143" s="17">
        <f>VLOOKUP(B143,Price!B:G,6,0)</f>
        <v>5050</v>
      </c>
      <c r="E143" s="16" t="s">
        <v>213</v>
      </c>
      <c r="F143" s="17" t="str">
        <f>IFERROR(VLOOKUP(C143,'TruEstate Projects '!A:B,2,0),"No")</f>
        <v>No</v>
      </c>
      <c r="G143" s="18">
        <v>44409.0</v>
      </c>
      <c r="H143" s="19">
        <v>45505.0</v>
      </c>
      <c r="I143" s="16" t="s">
        <v>38</v>
      </c>
      <c r="J143" s="17"/>
      <c r="K143" s="17" t="str">
        <f>VLOOKUP(B143,'RERA Number with Developer Name'!A$2:B$554,2,0)</f>
        <v>Whitehill Properties</v>
      </c>
      <c r="L143" s="17" t="str">
        <f>VLOOKUP(K143,'Developer Tier'!A$2:B$267,2,0)</f>
        <v>D</v>
      </c>
      <c r="M143" s="16" t="s">
        <v>449</v>
      </c>
      <c r="N143" s="15" t="s">
        <v>170</v>
      </c>
      <c r="O143" s="17" t="str">
        <f>VLOOKUP(N143,'Micromarket Base Price'!A:C,3,0)</f>
        <v>East</v>
      </c>
      <c r="P143" s="17">
        <f>VLOOKUP(N143,'Micromarket Base Price'!A:B,2,0)</f>
        <v>4000</v>
      </c>
      <c r="Q143" s="20">
        <f>VLOOKUP(B143,'Upcoming project'!C:Z,24,0)</f>
        <v>15</v>
      </c>
      <c r="R143" s="17" t="str">
        <f>VLOOKUP(B143,Other!A:E,5,0)</f>
        <v>Not Available</v>
      </c>
      <c r="S143" s="16">
        <v>352.0</v>
      </c>
      <c r="T143" s="21" t="str">
        <f t="shared" si="1"/>
        <v>#N/A</v>
      </c>
      <c r="U143" s="20">
        <f t="shared" si="2"/>
        <v>23.46666667</v>
      </c>
      <c r="V143" s="17" t="str">
        <f t="shared" si="26"/>
        <v>#N/A</v>
      </c>
      <c r="W143" s="17" t="str">
        <f>VLOOKUP(B143,'New Data'!C:X,22,0)</f>
        <v>#N/A</v>
      </c>
      <c r="X143" s="17"/>
      <c r="Y143" s="17"/>
      <c r="Z143" s="16" t="s">
        <v>57</v>
      </c>
      <c r="AA143" s="20"/>
      <c r="AB143" s="16" t="s">
        <v>176</v>
      </c>
      <c r="AC143" s="16">
        <v>20.08</v>
      </c>
      <c r="AD143" s="17"/>
      <c r="AE143" s="17"/>
      <c r="AF143" s="17"/>
      <c r="AG143" s="17"/>
      <c r="AH143" s="17"/>
      <c r="AI143" s="17"/>
      <c r="AJ143" s="17"/>
      <c r="AK143" s="17"/>
      <c r="AL143" s="17"/>
      <c r="AM143" s="17"/>
    </row>
    <row r="144">
      <c r="A144" s="15">
        <f t="shared" si="3"/>
        <v>142</v>
      </c>
      <c r="B144" s="16" t="s">
        <v>548</v>
      </c>
      <c r="C144" s="16" t="s">
        <v>549</v>
      </c>
      <c r="D144" s="22">
        <f>VLOOKUP(B144,Price!B:G,6,0)</f>
        <v>10000</v>
      </c>
      <c r="E144" s="16" t="s">
        <v>48</v>
      </c>
      <c r="F144" s="17" t="str">
        <f>IFERROR(VLOOKUP(C144,'TruEstate Projects '!A:B,2,0),"No")</f>
        <v>Yes</v>
      </c>
      <c r="G144" s="18">
        <v>45238.0</v>
      </c>
      <c r="H144" s="19">
        <v>46722.0</v>
      </c>
      <c r="I144" s="16" t="s">
        <v>38</v>
      </c>
      <c r="J144" s="16" t="s">
        <v>39</v>
      </c>
      <c r="K144" s="17" t="str">
        <f>VLOOKUP(B144,'RERA Number with Developer Name'!A$2:B$554,2,0)</f>
        <v>Provident</v>
      </c>
      <c r="L144" s="17" t="str">
        <f>VLOOKUP(K144,'Developer Tier'!A:B,2,0)</f>
        <v>C</v>
      </c>
      <c r="M144" s="16" t="s">
        <v>484</v>
      </c>
      <c r="N144" s="16" t="s">
        <v>550</v>
      </c>
      <c r="O144" s="17" t="str">
        <f>VLOOKUP(N144,'Micromarket Base Price'!A:C,3,0)</f>
        <v>North</v>
      </c>
      <c r="P144" s="17">
        <f>VLOOKUP(N144,'Micromarket Base Price'!A:B,2,0)</f>
        <v>3000</v>
      </c>
      <c r="Q144" s="20">
        <f>VLOOKUP(B144,'Upcoming project'!C:Z,24,0)</f>
        <v>10</v>
      </c>
      <c r="R144" s="17">
        <f>VLOOKUP(B144,Other!A:E,5,0)</f>
        <v>1723.96</v>
      </c>
      <c r="S144" s="15">
        <v>956.0</v>
      </c>
      <c r="T144" s="21">
        <f t="shared" si="1"/>
        <v>0.886</v>
      </c>
      <c r="U144" s="20">
        <f t="shared" si="2"/>
        <v>95.6</v>
      </c>
      <c r="V144" s="15">
        <v>8.86</v>
      </c>
      <c r="W144" s="17">
        <f>iferror(VLOOKUP(B144,Scrap!C$2:X$328,21,0),"")</f>
        <v>3033</v>
      </c>
      <c r="X144" s="17"/>
      <c r="Y144" s="17"/>
      <c r="Z144" s="16" t="s">
        <v>551</v>
      </c>
      <c r="AA144" s="20">
        <v>2.4309</v>
      </c>
      <c r="AB144" s="16" t="s">
        <v>186</v>
      </c>
      <c r="AC144" s="16">
        <v>24.86</v>
      </c>
      <c r="AD144" s="17"/>
      <c r="AE144" s="17"/>
      <c r="AF144" s="17"/>
      <c r="AG144" s="17"/>
      <c r="AH144" s="17"/>
      <c r="AI144" s="17"/>
      <c r="AJ144" s="17"/>
      <c r="AK144" s="17"/>
      <c r="AL144" s="17"/>
      <c r="AM144" s="17"/>
    </row>
    <row r="145">
      <c r="A145" s="15">
        <f t="shared" si="3"/>
        <v>143</v>
      </c>
      <c r="B145" s="16" t="s">
        <v>552</v>
      </c>
      <c r="C145" s="16" t="s">
        <v>553</v>
      </c>
      <c r="D145" s="22">
        <f>VLOOKUP(B145,Price!B:G,6,0)</f>
        <v>10000</v>
      </c>
      <c r="E145" s="16" t="s">
        <v>48</v>
      </c>
      <c r="F145" s="17" t="str">
        <f>IFERROR(VLOOKUP(C145,'TruEstate Projects '!A:B,2,0),"No")</f>
        <v>Yes</v>
      </c>
      <c r="G145" s="18">
        <v>44470.0</v>
      </c>
      <c r="H145" s="19">
        <v>45992.0</v>
      </c>
      <c r="I145" s="16" t="s">
        <v>38</v>
      </c>
      <c r="J145" s="17"/>
      <c r="K145" s="17" t="str">
        <f>VLOOKUP(B145,'RERA Number with Developer Name'!A$2:B$554,2,0)</f>
        <v>Adarsh</v>
      </c>
      <c r="L145" s="17" t="str">
        <f>VLOOKUP(K145,'Developer Tier'!A:B,2,0)</f>
        <v>A</v>
      </c>
      <c r="M145" s="16" t="s">
        <v>351</v>
      </c>
      <c r="N145" s="16" t="s">
        <v>351</v>
      </c>
      <c r="O145" s="17" t="str">
        <f>VLOOKUP(N145,'Micromarket Base Price'!A:C,3,0)</f>
        <v>North</v>
      </c>
      <c r="P145" s="17">
        <f>VLOOKUP(N145,'Micromarket Base Price'!A:B,2,0)</f>
        <v>13000</v>
      </c>
      <c r="Q145" s="25">
        <v>3.65</v>
      </c>
      <c r="R145" s="17" t="str">
        <f>VLOOKUP(B145,Other!A:E,5,0)</f>
        <v>Not Available</v>
      </c>
      <c r="S145" s="16">
        <v>203.0</v>
      </c>
      <c r="T145" s="21">
        <f t="shared" si="1"/>
        <v>1.0010122</v>
      </c>
      <c r="U145" s="20">
        <f t="shared" si="2"/>
        <v>55.61643836</v>
      </c>
      <c r="V145" s="17">
        <f t="shared" ref="V145:V148" si="27">W145*0.000247105</f>
        <v>3.65369453</v>
      </c>
      <c r="W145" s="17">
        <f>iferror(VLOOKUP(B145,Scrap!C$2:X$328,21,0),"")</f>
        <v>14786</v>
      </c>
      <c r="X145" s="17"/>
      <c r="Y145" s="17"/>
      <c r="Z145" s="17"/>
      <c r="AA145" s="20"/>
      <c r="AB145" s="17"/>
      <c r="AC145" s="17"/>
      <c r="AD145" s="17"/>
      <c r="AE145" s="17"/>
      <c r="AF145" s="17"/>
      <c r="AG145" s="17"/>
      <c r="AH145" s="17"/>
      <c r="AI145" s="17"/>
      <c r="AJ145" s="17"/>
      <c r="AK145" s="17"/>
      <c r="AL145" s="17"/>
      <c r="AM145" s="17"/>
    </row>
    <row r="146">
      <c r="A146" s="15">
        <f t="shared" si="3"/>
        <v>144</v>
      </c>
      <c r="B146" s="34" t="s">
        <v>554</v>
      </c>
      <c r="C146" s="16" t="s">
        <v>490</v>
      </c>
      <c r="D146" s="22">
        <f>VLOOKUP(B146,Price!B:G,6,0)</f>
        <v>10000</v>
      </c>
      <c r="E146" s="16" t="s">
        <v>48</v>
      </c>
      <c r="F146" s="17" t="str">
        <f>IFERROR(VLOOKUP(C146,'TruEstate Projects '!A:B,2,0),"No")</f>
        <v>Yes</v>
      </c>
      <c r="G146" s="18">
        <v>45139.0</v>
      </c>
      <c r="H146" s="19">
        <v>46722.0</v>
      </c>
      <c r="I146" s="16" t="s">
        <v>38</v>
      </c>
      <c r="J146" s="16" t="s">
        <v>39</v>
      </c>
      <c r="K146" s="17" t="str">
        <f>VLOOKUP(B146,'RERA Number with Developer Name'!A$2:B$554,2,0)</f>
        <v>DNR Corporation</v>
      </c>
      <c r="L146" s="17" t="str">
        <f>VLOOKUP(K146,'Developer Tier'!A:B,2,0)</f>
        <v>B</v>
      </c>
      <c r="M146" s="16" t="s">
        <v>260</v>
      </c>
      <c r="N146" s="16" t="s">
        <v>215</v>
      </c>
      <c r="O146" s="17" t="str">
        <f>VLOOKUP(N146,'Micromarket Base Price'!A:C,3,0)</f>
        <v>North</v>
      </c>
      <c r="P146" s="17">
        <f>VLOOKUP(N146,'Micromarket Base Price'!A:B,2,0)</f>
        <v>2500</v>
      </c>
      <c r="Q146" s="20">
        <f>VLOOKUP(B146,'Upcoming project'!C:Z,24,0)</f>
        <v>8.93</v>
      </c>
      <c r="R146" s="17">
        <f>VLOOKUP(B146,Other!A:E,5,0)</f>
        <v>1790</v>
      </c>
      <c r="S146" s="16">
        <v>784.0</v>
      </c>
      <c r="T146" s="21">
        <f t="shared" si="1"/>
        <v>0.4433500907</v>
      </c>
      <c r="U146" s="20">
        <f t="shared" si="2"/>
        <v>87.79395297</v>
      </c>
      <c r="V146" s="17">
        <f t="shared" si="27"/>
        <v>3.95911631</v>
      </c>
      <c r="W146" s="17">
        <f>iferror(VLOOKUP(B146,Scrap!C$2:X$328,21,0),"")</f>
        <v>16022</v>
      </c>
      <c r="X146" s="17"/>
      <c r="Y146" s="17"/>
      <c r="Z146" s="16" t="s">
        <v>491</v>
      </c>
      <c r="AA146" s="20" t="s">
        <v>492</v>
      </c>
      <c r="AB146" s="16" t="s">
        <v>186</v>
      </c>
      <c r="AC146" s="16">
        <v>14.98</v>
      </c>
      <c r="AD146" s="17"/>
      <c r="AE146" s="17"/>
      <c r="AF146" s="17"/>
      <c r="AG146" s="17"/>
      <c r="AH146" s="17"/>
      <c r="AI146" s="17"/>
      <c r="AJ146" s="17"/>
      <c r="AK146" s="17"/>
      <c r="AL146" s="17"/>
      <c r="AM146" s="17"/>
    </row>
    <row r="147">
      <c r="A147" s="15">
        <f t="shared" si="3"/>
        <v>145</v>
      </c>
      <c r="B147" s="16" t="s">
        <v>555</v>
      </c>
      <c r="C147" s="16" t="s">
        <v>556</v>
      </c>
      <c r="D147" s="17">
        <f>VLOOKUP(B147,Price!B:G,6,0)</f>
        <v>10454</v>
      </c>
      <c r="E147" s="16" t="s">
        <v>48</v>
      </c>
      <c r="F147" s="17" t="str">
        <f>IFERROR(VLOOKUP(C147,'TruEstate Projects '!A:B,2,0),"No")</f>
        <v>Yes</v>
      </c>
      <c r="G147" s="18">
        <v>44593.0</v>
      </c>
      <c r="H147" s="19">
        <v>46357.0</v>
      </c>
      <c r="I147" s="16" t="s">
        <v>38</v>
      </c>
      <c r="J147" s="16" t="s">
        <v>39</v>
      </c>
      <c r="K147" s="17" t="str">
        <f>VLOOKUP(B147,'RERA Number with Developer Name'!A$2:B$554,2,0)</f>
        <v>GRC INFRA</v>
      </c>
      <c r="L147" s="17" t="str">
        <f>VLOOKUP(K147,'Developer Tier'!A:B,2,0)</f>
        <v>C</v>
      </c>
      <c r="M147" s="16" t="s">
        <v>436</v>
      </c>
      <c r="N147" s="16" t="s">
        <v>436</v>
      </c>
      <c r="O147" s="17" t="str">
        <f>VLOOKUP(N147,'Micromarket Base Price'!A:C,3,0)</f>
        <v>East</v>
      </c>
      <c r="P147" s="17">
        <f>VLOOKUP(N147,'Micromarket Base Price'!A:B,2,0)</f>
        <v>6000</v>
      </c>
      <c r="Q147" s="25">
        <v>3.57</v>
      </c>
      <c r="R147" s="20">
        <f>VLOOKUP(B147,Other!A:E,5,0)</f>
        <v>0</v>
      </c>
      <c r="S147" s="16">
        <v>244.0</v>
      </c>
      <c r="T147" s="21">
        <f t="shared" si="1"/>
        <v>1.001363595</v>
      </c>
      <c r="U147" s="20">
        <f t="shared" si="2"/>
        <v>68.34733894</v>
      </c>
      <c r="V147" s="17">
        <f t="shared" si="27"/>
        <v>3.574868035</v>
      </c>
      <c r="W147" s="17">
        <f>iferror(VLOOKUP(B147,Scrap!C$2:X$328,21,0),"")</f>
        <v>14467</v>
      </c>
      <c r="X147" s="17"/>
      <c r="Y147" s="17"/>
      <c r="Z147" s="16" t="s">
        <v>557</v>
      </c>
      <c r="AA147" s="20" t="s">
        <v>558</v>
      </c>
      <c r="AB147" s="16" t="s">
        <v>336</v>
      </c>
      <c r="AC147" s="16">
        <v>17.45</v>
      </c>
      <c r="AD147" s="17"/>
      <c r="AE147" s="17"/>
      <c r="AF147" s="17"/>
      <c r="AG147" s="17"/>
      <c r="AH147" s="17"/>
      <c r="AI147" s="17"/>
      <c r="AJ147" s="17"/>
      <c r="AK147" s="17"/>
      <c r="AL147" s="17"/>
      <c r="AM147" s="17"/>
    </row>
    <row r="148">
      <c r="A148" s="15">
        <f t="shared" si="3"/>
        <v>146</v>
      </c>
      <c r="B148" s="16" t="s">
        <v>559</v>
      </c>
      <c r="C148" s="16" t="s">
        <v>560</v>
      </c>
      <c r="D148" s="17">
        <f>VLOOKUP(B148,Price!B:G,6,0)</f>
        <v>7692</v>
      </c>
      <c r="E148" s="16" t="s">
        <v>48</v>
      </c>
      <c r="F148" s="17" t="str">
        <f>IFERROR(VLOOKUP(C148,'TruEstate Projects '!A:B,2,0),"No")</f>
        <v>Yes</v>
      </c>
      <c r="G148" s="18">
        <v>45323.0</v>
      </c>
      <c r="H148" s="19">
        <v>47058.0</v>
      </c>
      <c r="I148" s="16" t="s">
        <v>38</v>
      </c>
      <c r="J148" s="16" t="s">
        <v>39</v>
      </c>
      <c r="K148" s="16" t="s">
        <v>561</v>
      </c>
      <c r="L148" s="17" t="str">
        <f>VLOOKUP(K148,'Developer Tier'!A:B,2,0)</f>
        <v>B</v>
      </c>
      <c r="M148" s="16" t="s">
        <v>196</v>
      </c>
      <c r="N148" s="16" t="s">
        <v>196</v>
      </c>
      <c r="O148" s="17" t="str">
        <f>VLOOKUP(N148,'Micromarket Base Price'!A:C,3,0)</f>
        <v>South</v>
      </c>
      <c r="P148" s="17">
        <f>VLOOKUP(N148,'Micromarket Base Price'!A:B,2,0)</f>
        <v>4000</v>
      </c>
      <c r="Q148" s="20">
        <f>VLOOKUP(B148,'Upcoming project'!C:Z,24,0)</f>
        <v>5.65</v>
      </c>
      <c r="R148" s="17">
        <f>VLOOKUP(B148,Other!A:E,5,0)</f>
        <v>1341</v>
      </c>
      <c r="S148" s="16">
        <v>414.0</v>
      </c>
      <c r="T148" s="21">
        <f t="shared" si="1"/>
        <v>1.000009881</v>
      </c>
      <c r="U148" s="20">
        <f t="shared" si="2"/>
        <v>73.27433628</v>
      </c>
      <c r="V148" s="17">
        <f t="shared" si="27"/>
        <v>5.650055825</v>
      </c>
      <c r="W148" s="17">
        <f>iferror(VLOOKUP(B148,Scrap!C$2:X$328,21,0),"")</f>
        <v>22865</v>
      </c>
      <c r="X148" s="17"/>
      <c r="Y148" s="17"/>
      <c r="Z148" s="16" t="s">
        <v>562</v>
      </c>
      <c r="AA148" s="20" t="s">
        <v>563</v>
      </c>
      <c r="AB148" s="16" t="s">
        <v>63</v>
      </c>
      <c r="AC148" s="16">
        <v>22.11</v>
      </c>
      <c r="AD148" s="17"/>
      <c r="AE148" s="17"/>
      <c r="AF148" s="17"/>
      <c r="AG148" s="17"/>
      <c r="AH148" s="17"/>
      <c r="AI148" s="17"/>
      <c r="AJ148" s="17"/>
      <c r="AK148" s="17"/>
      <c r="AL148" s="17"/>
      <c r="AM148" s="17"/>
    </row>
    <row r="149">
      <c r="A149" s="15">
        <f t="shared" si="3"/>
        <v>147</v>
      </c>
      <c r="B149" s="16" t="s">
        <v>564</v>
      </c>
      <c r="C149" s="16" t="s">
        <v>565</v>
      </c>
      <c r="D149" s="22">
        <f>VLOOKUP(B149,Price!B:G,6,0)</f>
        <v>9100</v>
      </c>
      <c r="E149" s="16" t="s">
        <v>48</v>
      </c>
      <c r="F149" s="17" t="str">
        <f>IFERROR(VLOOKUP(C149,'TruEstate Projects '!A:B,2,0),"No")</f>
        <v>Yes</v>
      </c>
      <c r="G149" s="18">
        <v>43862.0</v>
      </c>
      <c r="H149" s="19">
        <v>45901.0</v>
      </c>
      <c r="I149" s="16" t="s">
        <v>38</v>
      </c>
      <c r="J149" s="17"/>
      <c r="K149" s="17" t="str">
        <f>VLOOKUP(B149,'RERA Number with Developer Name'!A$2:B$554,2,0)</f>
        <v>Provident</v>
      </c>
      <c r="L149" s="17" t="str">
        <f>VLOOKUP(K149,'Developer Tier'!A:B,2,0)</f>
        <v>C</v>
      </c>
      <c r="M149" s="16" t="s">
        <v>566</v>
      </c>
      <c r="N149" s="16" t="s">
        <v>210</v>
      </c>
      <c r="O149" s="17" t="str">
        <f>VLOOKUP(N149,'Micromarket Base Price'!A:C,3,0)</f>
        <v>South</v>
      </c>
      <c r="P149" s="17">
        <f>VLOOKUP(N149,'Micromarket Base Price'!A:B,2,0)</f>
        <v>9000</v>
      </c>
      <c r="Q149" s="20">
        <f>VLOOKUP(B149,'Upcoming project'!C:Z,24,0)</f>
        <v>20</v>
      </c>
      <c r="R149" s="17" t="str">
        <f>VLOOKUP(B149,Other!A:E,5,0)</f>
        <v>Not Available</v>
      </c>
      <c r="S149" s="15">
        <v>2082.0</v>
      </c>
      <c r="T149" s="21">
        <f t="shared" si="1"/>
        <v>0.7</v>
      </c>
      <c r="U149" s="20">
        <f t="shared" si="2"/>
        <v>104.1</v>
      </c>
      <c r="V149" s="15">
        <v>14.0</v>
      </c>
      <c r="W149" s="17"/>
      <c r="X149" s="17"/>
      <c r="Y149" s="17"/>
      <c r="Z149" s="16" t="s">
        <v>567</v>
      </c>
      <c r="AA149" s="20" t="s">
        <v>568</v>
      </c>
      <c r="AB149" s="16" t="s">
        <v>569</v>
      </c>
      <c r="AC149" s="16">
        <v>2.11</v>
      </c>
      <c r="AD149" s="17"/>
      <c r="AE149" s="17"/>
      <c r="AF149" s="17"/>
      <c r="AG149" s="17"/>
      <c r="AH149" s="17"/>
      <c r="AI149" s="17"/>
      <c r="AJ149" s="17"/>
      <c r="AK149" s="17"/>
      <c r="AL149" s="17"/>
      <c r="AM149" s="17"/>
    </row>
    <row r="150">
      <c r="A150" s="15">
        <f t="shared" si="3"/>
        <v>148</v>
      </c>
      <c r="B150" s="16" t="s">
        <v>570</v>
      </c>
      <c r="C150" s="16" t="s">
        <v>571</v>
      </c>
      <c r="D150" s="22">
        <f>VLOOKUP(B150,Price!B:G,6,0)</f>
        <v>7200</v>
      </c>
      <c r="E150" s="16" t="s">
        <v>48</v>
      </c>
      <c r="F150" s="17" t="str">
        <f>IFERROR(VLOOKUP(C150,'TruEstate Projects '!A:B,2,0),"No")</f>
        <v>Yes</v>
      </c>
      <c r="G150" s="18">
        <v>44835.0</v>
      </c>
      <c r="H150" s="19">
        <v>46631.0</v>
      </c>
      <c r="I150" s="16" t="s">
        <v>38</v>
      </c>
      <c r="J150" s="16" t="s">
        <v>39</v>
      </c>
      <c r="K150" s="17" t="str">
        <f>VLOOKUP(B150,'RERA Number with Developer Name'!A$2:B$554,2,0)</f>
        <v>Sowparnika</v>
      </c>
      <c r="L150" s="17" t="str">
        <f>VLOOKUP(K150,'Developer Tier'!A:B,2,0)</f>
        <v>C</v>
      </c>
      <c r="M150" s="16" t="s">
        <v>169</v>
      </c>
      <c r="N150" s="16" t="s">
        <v>170</v>
      </c>
      <c r="O150" s="17" t="str">
        <f>VLOOKUP(N150,'Micromarket Base Price'!A:C,3,0)</f>
        <v>East</v>
      </c>
      <c r="P150" s="17">
        <f>VLOOKUP(N150,'Micromarket Base Price'!A:B,2,0)</f>
        <v>4000</v>
      </c>
      <c r="Q150" s="25">
        <v>1.4</v>
      </c>
      <c r="R150" s="17" t="str">
        <f>VLOOKUP(B150,Other!A:E,5,0)</f>
        <v/>
      </c>
      <c r="S150" s="16">
        <v>211.0</v>
      </c>
      <c r="T150" s="21">
        <f t="shared" si="1"/>
        <v>1.070141154</v>
      </c>
      <c r="U150" s="20">
        <f t="shared" si="2"/>
        <v>150.7142857</v>
      </c>
      <c r="V150" s="17">
        <f>W150*0.000247105</f>
        <v>1.498197615</v>
      </c>
      <c r="W150" s="17">
        <f>iferror(VLOOKUP(B150,Scrap!C$2:X$328,21,0),"")</f>
        <v>6063</v>
      </c>
      <c r="X150" s="17"/>
      <c r="Y150" s="17"/>
      <c r="Z150" s="16" t="s">
        <v>57</v>
      </c>
      <c r="AA150" s="20"/>
      <c r="AB150" s="16" t="s">
        <v>176</v>
      </c>
      <c r="AC150" s="16">
        <v>19.76</v>
      </c>
      <c r="AD150" s="17"/>
      <c r="AE150" s="17"/>
      <c r="AF150" s="17"/>
      <c r="AG150" s="17"/>
      <c r="AH150" s="17"/>
      <c r="AI150" s="17"/>
      <c r="AJ150" s="17"/>
      <c r="AK150" s="17"/>
      <c r="AL150" s="17"/>
      <c r="AM150" s="17"/>
    </row>
    <row r="151">
      <c r="A151" s="15">
        <f t="shared" si="3"/>
        <v>149</v>
      </c>
      <c r="B151" s="16" t="s">
        <v>572</v>
      </c>
      <c r="C151" s="16" t="s">
        <v>250</v>
      </c>
      <c r="D151" s="22">
        <f>VLOOKUP(B151,Price!B:G,6,0)</f>
        <v>5300</v>
      </c>
      <c r="E151" s="16" t="s">
        <v>37</v>
      </c>
      <c r="F151" s="17" t="str">
        <f>IFERROR(VLOOKUP(C151,'TruEstate Projects '!A:B,2,0),"No")</f>
        <v>Yes</v>
      </c>
      <c r="G151" s="18">
        <v>44682.0</v>
      </c>
      <c r="H151" s="19">
        <v>45778.0</v>
      </c>
      <c r="I151" s="16" t="s">
        <v>38</v>
      </c>
      <c r="J151" s="16" t="s">
        <v>39</v>
      </c>
      <c r="K151" s="17" t="str">
        <f>VLOOKUP(B151,'RERA Number with Developer Name'!A$2:B$554,2,0)</f>
        <v>Velocity</v>
      </c>
      <c r="L151" s="17" t="str">
        <f>VLOOKUP(K151,'Developer Tier'!A:B,2,0)</f>
        <v>D</v>
      </c>
      <c r="M151" s="16" t="s">
        <v>40</v>
      </c>
      <c r="N151" s="16" t="s">
        <v>40</v>
      </c>
      <c r="O151" s="17" t="str">
        <f>VLOOKUP(N151,'Micromarket Base Price'!A:C,3,0)</f>
        <v>north</v>
      </c>
      <c r="P151" s="17">
        <f>VLOOKUP(N151,'Micromarket Base Price'!A:B,2,0)</f>
        <v>4000</v>
      </c>
      <c r="Q151" s="25">
        <v>15.03</v>
      </c>
      <c r="R151" s="17" t="str">
        <f>VLOOKUP(B151,Other!A:E,5,0)</f>
        <v>Not Available</v>
      </c>
      <c r="S151" s="15">
        <v>301.0</v>
      </c>
      <c r="T151" s="21">
        <f t="shared" si="1"/>
        <v>0.4557551564</v>
      </c>
      <c r="U151" s="20">
        <f t="shared" si="2"/>
        <v>20.02661344</v>
      </c>
      <c r="V151" s="15">
        <v>6.85</v>
      </c>
      <c r="W151" s="17" t="str">
        <f>VLOOKUP(B151,'New Data'!C:X,22,0)</f>
        <v>#N/A</v>
      </c>
      <c r="X151" s="17"/>
      <c r="Y151" s="17"/>
      <c r="Z151" s="16" t="s">
        <v>251</v>
      </c>
      <c r="AA151" s="20" t="s">
        <v>252</v>
      </c>
      <c r="AB151" s="16" t="s">
        <v>573</v>
      </c>
      <c r="AC151" s="16">
        <v>8.89</v>
      </c>
      <c r="AD151" s="17"/>
      <c r="AE151" s="17"/>
      <c r="AF151" s="17"/>
      <c r="AG151" s="17"/>
      <c r="AH151" s="17"/>
      <c r="AI151" s="17"/>
      <c r="AJ151" s="17"/>
      <c r="AK151" s="17"/>
      <c r="AL151" s="17"/>
      <c r="AM151" s="17"/>
    </row>
    <row r="152">
      <c r="A152" s="15">
        <f t="shared" si="3"/>
        <v>150</v>
      </c>
      <c r="B152" s="16" t="s">
        <v>574</v>
      </c>
      <c r="C152" s="16" t="s">
        <v>575</v>
      </c>
      <c r="D152" s="22">
        <f>VLOOKUP(B152,Price!B:G,6,0)</f>
        <v>6499</v>
      </c>
      <c r="E152" s="16" t="s">
        <v>48</v>
      </c>
      <c r="F152" s="17" t="str">
        <f>IFERROR(VLOOKUP(C152,'TruEstate Projects '!A:B,2,0),"No")</f>
        <v>Yes</v>
      </c>
      <c r="G152" s="18">
        <v>44744.0</v>
      </c>
      <c r="H152" s="27">
        <v>45689.0</v>
      </c>
      <c r="I152" s="16" t="s">
        <v>38</v>
      </c>
      <c r="J152" s="16" t="s">
        <v>39</v>
      </c>
      <c r="K152" s="17" t="str">
        <f>VLOOKUP(B152,'RERA Number with Developer Name'!A$2:B$554,2,0)</f>
        <v>Casagrand</v>
      </c>
      <c r="L152" s="17" t="str">
        <f>VLOOKUP(K152,'Developer Tier'!A:B,2,0)</f>
        <v>B</v>
      </c>
      <c r="M152" s="16" t="s">
        <v>49</v>
      </c>
      <c r="N152" s="16" t="s">
        <v>576</v>
      </c>
      <c r="O152" s="17" t="str">
        <f>VLOOKUP(N152,'Micromarket Base Price'!A:C,3,0)</f>
        <v>East</v>
      </c>
      <c r="P152" s="17">
        <f>VLOOKUP(N152,'Micromarket Base Price'!A:B,2,0)</f>
        <v>9000</v>
      </c>
      <c r="Q152" s="20">
        <f>VLOOKUP(B152,'Upcoming project'!C:Z,24,0)</f>
        <v>1.6</v>
      </c>
      <c r="R152" s="20">
        <f>VLOOKUP(B152,Other!A:E,5,0)</f>
        <v>0</v>
      </c>
      <c r="S152" s="16">
        <v>104.0</v>
      </c>
      <c r="T152" s="21">
        <f t="shared" si="1"/>
        <v>0.8125</v>
      </c>
      <c r="U152" s="20">
        <f t="shared" si="2"/>
        <v>65</v>
      </c>
      <c r="V152" s="15">
        <v>1.3</v>
      </c>
      <c r="W152" s="17" t="str">
        <f>VLOOKUP(B152,'New Data'!C:X,22,0)</f>
        <v>#N/A</v>
      </c>
      <c r="X152" s="17"/>
      <c r="Y152" s="17"/>
      <c r="Z152" s="16" t="s">
        <v>577</v>
      </c>
      <c r="AA152" s="20" t="s">
        <v>578</v>
      </c>
      <c r="AB152" s="17"/>
      <c r="AC152" s="17"/>
      <c r="AD152" s="17"/>
      <c r="AE152" s="17"/>
      <c r="AF152" s="17"/>
      <c r="AG152" s="17"/>
      <c r="AH152" s="17"/>
      <c r="AI152" s="17"/>
      <c r="AJ152" s="17"/>
      <c r="AK152" s="17"/>
      <c r="AL152" s="17"/>
      <c r="AM152" s="17"/>
    </row>
    <row r="153">
      <c r="A153" s="15">
        <f t="shared" si="3"/>
        <v>151</v>
      </c>
      <c r="B153" s="16" t="s">
        <v>579</v>
      </c>
      <c r="C153" s="16" t="s">
        <v>580</v>
      </c>
      <c r="D153" s="22">
        <f>VLOOKUP(B153,Price!B:G,6,0)</f>
        <v>9127</v>
      </c>
      <c r="E153" s="16" t="s">
        <v>48</v>
      </c>
      <c r="F153" s="17" t="str">
        <f>IFERROR(VLOOKUP(C153,'TruEstate Projects '!A:B,2,0),"No")</f>
        <v>Yes</v>
      </c>
      <c r="G153" s="18">
        <v>45047.0</v>
      </c>
      <c r="H153" s="27">
        <v>47362.0</v>
      </c>
      <c r="I153" s="16" t="s">
        <v>38</v>
      </c>
      <c r="J153" s="16" t="s">
        <v>39</v>
      </c>
      <c r="K153" s="17" t="str">
        <f>VLOOKUP(B153,'RERA Number with Developer Name'!A$2:B$554,2,0)</f>
        <v>Elegant</v>
      </c>
      <c r="L153" s="17" t="str">
        <f>VLOOKUP(K153,'Developer Tier'!A:B,2,0)</f>
        <v>C</v>
      </c>
      <c r="M153" s="16" t="s">
        <v>581</v>
      </c>
      <c r="N153" s="16" t="s">
        <v>90</v>
      </c>
      <c r="O153" s="17" t="str">
        <f>VLOOKUP(N153,'Micromarket Base Price'!A:C,3,0)</f>
        <v>West</v>
      </c>
      <c r="P153" s="17" t="str">
        <f>VLOOKUP(N153,'Micromarket Base Price'!A:B,2,0)</f>
        <v/>
      </c>
      <c r="Q153" s="20">
        <f>VLOOKUP(B153,'Upcoming project'!C:Z,24,0)</f>
        <v>3.47</v>
      </c>
      <c r="R153" s="17">
        <f>VLOOKUP(B153,Other!A:E,5,0)</f>
        <v>402</v>
      </c>
      <c r="S153" s="16">
        <v>321.0</v>
      </c>
      <c r="T153" s="21">
        <f t="shared" si="1"/>
        <v>1.00138055</v>
      </c>
      <c r="U153" s="20">
        <f t="shared" si="2"/>
        <v>92.50720461</v>
      </c>
      <c r="V153" s="17">
        <f t="shared" ref="V153:V156" si="28">W153*0.000247105</f>
        <v>3.47479051</v>
      </c>
      <c r="W153" s="17">
        <f>iferror(VLOOKUP(B153,Scrap!C$2:X$328,21,0),"")</f>
        <v>14062</v>
      </c>
      <c r="X153" s="17"/>
      <c r="Y153" s="17"/>
      <c r="Z153" s="16" t="s">
        <v>582</v>
      </c>
      <c r="AA153" s="20" t="s">
        <v>583</v>
      </c>
      <c r="AB153" s="16" t="s">
        <v>584</v>
      </c>
      <c r="AC153" s="16">
        <v>1.81</v>
      </c>
      <c r="AD153" s="17"/>
      <c r="AE153" s="17"/>
      <c r="AF153" s="17"/>
      <c r="AG153" s="17"/>
      <c r="AH153" s="17"/>
      <c r="AI153" s="17"/>
      <c r="AJ153" s="17"/>
      <c r="AK153" s="17"/>
      <c r="AL153" s="17"/>
      <c r="AM153" s="17"/>
    </row>
    <row r="154">
      <c r="A154" s="15">
        <f t="shared" si="3"/>
        <v>152</v>
      </c>
      <c r="B154" s="16" t="s">
        <v>585</v>
      </c>
      <c r="C154" s="16" t="s">
        <v>586</v>
      </c>
      <c r="D154" s="22">
        <f>VLOOKUP(B154,Price!B:G,6,0)</f>
        <v>10000</v>
      </c>
      <c r="E154" s="16" t="s">
        <v>48</v>
      </c>
      <c r="F154" s="17" t="str">
        <f>IFERROR(VLOOKUP(C154,'TruEstate Projects '!A:B,2,0),"No")</f>
        <v>Yes</v>
      </c>
      <c r="G154" s="18">
        <v>45292.0</v>
      </c>
      <c r="H154" s="19">
        <v>47088.0</v>
      </c>
      <c r="I154" s="16" t="s">
        <v>38</v>
      </c>
      <c r="J154" s="16" t="s">
        <v>39</v>
      </c>
      <c r="K154" s="17" t="str">
        <f>VLOOKUP(B154,'RERA Number with Developer Name'!A$2:B$554,2,0)</f>
        <v>SNN RAJ</v>
      </c>
      <c r="L154" s="17" t="str">
        <f>VLOOKUP(K154,'Developer Tier'!A:B,2,0)</f>
        <v>A</v>
      </c>
      <c r="M154" s="16" t="s">
        <v>362</v>
      </c>
      <c r="N154" s="16" t="s">
        <v>363</v>
      </c>
      <c r="O154" s="17" t="str">
        <f>VLOOKUP(N154,'Micromarket Base Price'!A:C,3,0)</f>
        <v>North</v>
      </c>
      <c r="P154" s="17">
        <f>VLOOKUP(N154,'Micromarket Base Price'!A:B,2,0)</f>
        <v>11000</v>
      </c>
      <c r="Q154" s="20">
        <f>VLOOKUP(B154,'Upcoming project'!C:Z,24,0)</f>
        <v>6.4</v>
      </c>
      <c r="R154" s="17">
        <f>VLOOKUP(B154,Other!A:E,5,0)</f>
        <v>2178</v>
      </c>
      <c r="S154" s="16">
        <v>580.0</v>
      </c>
      <c r="T154" s="21">
        <f t="shared" si="1"/>
        <v>1.01560155</v>
      </c>
      <c r="U154" s="20">
        <f t="shared" si="2"/>
        <v>90.625</v>
      </c>
      <c r="V154" s="17">
        <f t="shared" si="28"/>
        <v>6.49984992</v>
      </c>
      <c r="W154" s="17">
        <f>iferror(VLOOKUP(B154,Scrap!C$2:X$328,21,0),"")</f>
        <v>26304</v>
      </c>
      <c r="X154" s="17"/>
      <c r="Y154" s="17"/>
      <c r="Z154" s="16" t="s">
        <v>587</v>
      </c>
      <c r="AA154" s="20" t="s">
        <v>588</v>
      </c>
      <c r="AB154" s="16" t="s">
        <v>573</v>
      </c>
      <c r="AC154" s="16">
        <v>13.05</v>
      </c>
      <c r="AD154" s="17"/>
      <c r="AE154" s="17"/>
      <c r="AF154" s="17"/>
      <c r="AG154" s="17"/>
      <c r="AH154" s="17"/>
      <c r="AI154" s="17"/>
      <c r="AJ154" s="17"/>
      <c r="AK154" s="17"/>
      <c r="AL154" s="17"/>
      <c r="AM154" s="17"/>
    </row>
    <row r="155">
      <c r="A155" s="15">
        <f t="shared" si="3"/>
        <v>153</v>
      </c>
      <c r="B155" s="16" t="s">
        <v>589</v>
      </c>
      <c r="C155" s="16" t="s">
        <v>590</v>
      </c>
      <c r="D155" s="22">
        <f>VLOOKUP(B155,Price!B:G,6,0)</f>
        <v>7100</v>
      </c>
      <c r="E155" s="16" t="s">
        <v>48</v>
      </c>
      <c r="F155" s="17" t="str">
        <f>IFERROR(VLOOKUP(C155,'TruEstate Projects '!A:B,2,0),"No")</f>
        <v>Yes</v>
      </c>
      <c r="G155" s="18">
        <v>45084.0</v>
      </c>
      <c r="H155" s="19">
        <v>47088.0</v>
      </c>
      <c r="I155" s="16" t="s">
        <v>38</v>
      </c>
      <c r="J155" s="16" t="s">
        <v>39</v>
      </c>
      <c r="K155" s="17" t="str">
        <f>VLOOKUP(B155,'RERA Number with Developer Name'!A$2:B$554,2,0)</f>
        <v>Srivari Infrastructures</v>
      </c>
      <c r="L155" s="17" t="str">
        <f>VLOOKUP(K155,'Developer Tier'!A:B,2,0)</f>
        <v>C</v>
      </c>
      <c r="M155" s="16" t="s">
        <v>209</v>
      </c>
      <c r="N155" s="16" t="s">
        <v>499</v>
      </c>
      <c r="O155" s="17" t="str">
        <f>VLOOKUP(N155,'Micromarket Base Price'!A:C,3,0)</f>
        <v>South</v>
      </c>
      <c r="P155" s="17">
        <f>VLOOKUP(N155,'Micromarket Base Price'!A:B,2,0)</f>
        <v>6000</v>
      </c>
      <c r="Q155" s="25">
        <v>1.6</v>
      </c>
      <c r="R155" s="20">
        <f>VLOOKUP(B155,Other!A:E,5,0)</f>
        <v>13</v>
      </c>
      <c r="S155" s="16">
        <v>148.0</v>
      </c>
      <c r="T155" s="21">
        <f t="shared" si="1"/>
        <v>1.054520588</v>
      </c>
      <c r="U155" s="20">
        <f t="shared" si="2"/>
        <v>92.5</v>
      </c>
      <c r="V155" s="17">
        <f t="shared" si="28"/>
        <v>1.68723294</v>
      </c>
      <c r="W155" s="17">
        <f>iferror(VLOOKUP(B155,Scrap!C$2:X$328,21,0),"")</f>
        <v>6828</v>
      </c>
      <c r="X155" s="17"/>
      <c r="Y155" s="17"/>
      <c r="Z155" s="16" t="s">
        <v>591</v>
      </c>
      <c r="AA155" s="20" t="s">
        <v>592</v>
      </c>
      <c r="AB155" s="16" t="s">
        <v>536</v>
      </c>
      <c r="AC155" s="16">
        <v>3.18</v>
      </c>
      <c r="AD155" s="17"/>
      <c r="AE155" s="17"/>
      <c r="AF155" s="17"/>
      <c r="AG155" s="17"/>
      <c r="AH155" s="17"/>
      <c r="AI155" s="17"/>
      <c r="AJ155" s="17"/>
      <c r="AK155" s="17"/>
      <c r="AL155" s="17"/>
      <c r="AM155" s="17"/>
    </row>
    <row r="156">
      <c r="A156" s="15">
        <f t="shared" si="3"/>
        <v>154</v>
      </c>
      <c r="B156" s="16" t="s">
        <v>593</v>
      </c>
      <c r="C156" s="16" t="s">
        <v>594</v>
      </c>
      <c r="D156" s="17">
        <f>VLOOKUP(B156,Price!B:G,6,0)</f>
        <v>7200</v>
      </c>
      <c r="E156" s="16" t="s">
        <v>48</v>
      </c>
      <c r="F156" s="17" t="str">
        <f>IFERROR(VLOOKUP(C156,'TruEstate Projects '!A:B,2,0),"No")</f>
        <v>Yes</v>
      </c>
      <c r="G156" s="18">
        <v>45139.0</v>
      </c>
      <c r="H156" s="19">
        <v>46357.0</v>
      </c>
      <c r="I156" s="16" t="s">
        <v>38</v>
      </c>
      <c r="J156" s="16" t="s">
        <v>39</v>
      </c>
      <c r="K156" s="16" t="s">
        <v>595</v>
      </c>
      <c r="L156" s="17" t="str">
        <f>VLOOKUP(K156,'Developer Tier'!A:B,2,0)</f>
        <v>#N/A</v>
      </c>
      <c r="M156" s="16" t="s">
        <v>49</v>
      </c>
      <c r="N156" s="16" t="s">
        <v>596</v>
      </c>
      <c r="O156" s="17" t="str">
        <f>VLOOKUP(N156,'Micromarket Base Price'!A:C,3,0)</f>
        <v>East</v>
      </c>
      <c r="P156" s="17">
        <f>VLOOKUP(N156,'Micromarket Base Price'!A:B,2,0)</f>
        <v>7000</v>
      </c>
      <c r="Q156" s="20">
        <f>VLOOKUP(B156,'Upcoming project'!C:Z,24,0)</f>
        <v>0.82</v>
      </c>
      <c r="R156" s="17">
        <f>VLOOKUP(B156,Other!A:E,5,0)</f>
        <v>112</v>
      </c>
      <c r="S156" s="16">
        <v>73.0</v>
      </c>
      <c r="T156" s="21">
        <f t="shared" si="1"/>
        <v>1.005898159</v>
      </c>
      <c r="U156" s="20">
        <f t="shared" si="2"/>
        <v>89.02439024</v>
      </c>
      <c r="V156" s="17">
        <f t="shared" si="28"/>
        <v>0.82483649</v>
      </c>
      <c r="W156" s="17">
        <f>iferror(VLOOKUP(B156,Scrap!C$2:X$328,21,0),"")</f>
        <v>3338</v>
      </c>
      <c r="X156" s="17"/>
      <c r="Y156" s="17"/>
      <c r="Z156" s="16" t="s">
        <v>57</v>
      </c>
      <c r="AA156" s="20"/>
      <c r="AB156" s="16" t="s">
        <v>69</v>
      </c>
      <c r="AC156" s="16">
        <v>1425.67</v>
      </c>
      <c r="AD156" s="17"/>
      <c r="AE156" s="17"/>
      <c r="AF156" s="17"/>
      <c r="AG156" s="17"/>
      <c r="AH156" s="17"/>
      <c r="AI156" s="17"/>
      <c r="AJ156" s="17"/>
      <c r="AK156" s="17"/>
      <c r="AL156" s="17"/>
      <c r="AM156" s="17"/>
    </row>
    <row r="157">
      <c r="A157" s="15">
        <f t="shared" si="3"/>
        <v>155</v>
      </c>
      <c r="B157" s="16" t="s">
        <v>597</v>
      </c>
      <c r="C157" s="16" t="s">
        <v>598</v>
      </c>
      <c r="D157" s="22">
        <f>VLOOKUP(B157,Price!B:G,6,0)</f>
        <v>7000</v>
      </c>
      <c r="E157" s="16" t="s">
        <v>37</v>
      </c>
      <c r="F157" s="17" t="str">
        <f>IFERROR(VLOOKUP(C157,'TruEstate Projects '!A:B,2,0),"No")</f>
        <v>Yes</v>
      </c>
      <c r="G157" s="18">
        <v>45292.0</v>
      </c>
      <c r="H157" s="19">
        <v>45809.0</v>
      </c>
      <c r="I157" s="16" t="s">
        <v>38</v>
      </c>
      <c r="J157" s="16" t="s">
        <v>123</v>
      </c>
      <c r="K157" s="17" t="str">
        <f>VLOOKUP(B157,'RERA Number with Developer Name'!A$2:B$554,2,0)</f>
        <v>Brigade</v>
      </c>
      <c r="L157" s="17" t="str">
        <f>VLOOKUP(K157,'Developer Tier'!A:B,2,0)</f>
        <v>A</v>
      </c>
      <c r="M157" s="16" t="s">
        <v>40</v>
      </c>
      <c r="N157" s="16" t="s">
        <v>40</v>
      </c>
      <c r="O157" s="17" t="str">
        <f>VLOOKUP(N157,'Micromarket Base Price'!A:C,3,0)</f>
        <v>north</v>
      </c>
      <c r="P157" s="17">
        <f>VLOOKUP(N157,'Micromarket Base Price'!A:B,2,0)</f>
        <v>4000</v>
      </c>
      <c r="Q157" s="25">
        <v>69.26</v>
      </c>
      <c r="R157" s="17" t="str">
        <f>VLOOKUP(B157,Other!A:E,5,0)</f>
        <v>Not Available</v>
      </c>
      <c r="S157" s="15">
        <v>988.0</v>
      </c>
      <c r="T157" s="21">
        <f t="shared" si="1"/>
        <v>0.500288767</v>
      </c>
      <c r="U157" s="20">
        <f t="shared" si="2"/>
        <v>14.26508807</v>
      </c>
      <c r="V157" s="15">
        <v>34.65</v>
      </c>
      <c r="W157" s="17" t="str">
        <f>VLOOKUP(B157,'New Data'!C:X,22,0)</f>
        <v>#N/A</v>
      </c>
      <c r="X157" s="17"/>
      <c r="Y157" s="17"/>
      <c r="Z157" s="16" t="s">
        <v>599</v>
      </c>
      <c r="AA157" s="20" t="s">
        <v>600</v>
      </c>
      <c r="AB157" s="16" t="s">
        <v>183</v>
      </c>
      <c r="AC157" s="16">
        <v>1.99</v>
      </c>
      <c r="AD157" s="17"/>
      <c r="AE157" s="17"/>
      <c r="AF157" s="17"/>
      <c r="AG157" s="17"/>
      <c r="AH157" s="17"/>
      <c r="AI157" s="17"/>
      <c r="AJ157" s="17"/>
      <c r="AK157" s="17"/>
      <c r="AL157" s="17"/>
      <c r="AM157" s="17"/>
    </row>
    <row r="158">
      <c r="A158" s="15">
        <f t="shared" si="3"/>
        <v>156</v>
      </c>
      <c r="B158" s="16" t="s">
        <v>601</v>
      </c>
      <c r="C158" s="16" t="s">
        <v>602</v>
      </c>
      <c r="D158" s="22">
        <f>VLOOKUP(B158,Price!B:G,6,0)</f>
        <v>7000</v>
      </c>
      <c r="E158" s="16" t="s">
        <v>48</v>
      </c>
      <c r="F158" s="17" t="str">
        <f>IFERROR(VLOOKUP(C158,'TruEstate Projects '!A:B,2,0),"No")</f>
        <v>Yes</v>
      </c>
      <c r="G158" s="18">
        <v>44440.0</v>
      </c>
      <c r="H158" s="19">
        <v>45627.0</v>
      </c>
      <c r="I158" s="16" t="s">
        <v>38</v>
      </c>
      <c r="J158" s="17"/>
      <c r="K158" s="17" t="str">
        <f>VLOOKUP(B158,'RERA Number with Developer Name'!A$2:B$554,2,0)</f>
        <v>Sattva</v>
      </c>
      <c r="L158" s="17" t="str">
        <f>VLOOKUP(K158,'Developer Tier'!A:B,2,0)</f>
        <v>A</v>
      </c>
      <c r="M158" s="16" t="s">
        <v>603</v>
      </c>
      <c r="N158" s="16" t="s">
        <v>604</v>
      </c>
      <c r="O158" s="17" t="str">
        <f>VLOOKUP(N158,'Micromarket Base Price'!A:C,3,0)</f>
        <v>West</v>
      </c>
      <c r="P158" s="17">
        <f>VLOOKUP(N158,'Micromarket Base Price'!A:B,2,0)</f>
        <v>14000</v>
      </c>
      <c r="Q158" s="25">
        <v>4.49</v>
      </c>
      <c r="R158" s="17" t="str">
        <f>VLOOKUP(B158,Other!A:E,5,0)</f>
        <v>Not Available</v>
      </c>
      <c r="S158" s="15">
        <v>620.0</v>
      </c>
      <c r="T158" s="21">
        <f t="shared" si="1"/>
        <v>1.002123596</v>
      </c>
      <c r="U158" s="20">
        <f t="shared" si="2"/>
        <v>138.0846325</v>
      </c>
      <c r="V158" s="17">
        <f>W158*0.000247105</f>
        <v>4.499534945</v>
      </c>
      <c r="W158" s="17">
        <f>iferror(VLOOKUP(B158,Scrap!C$2:X$328,21,0),"")</f>
        <v>18209</v>
      </c>
      <c r="X158" s="17"/>
      <c r="Y158" s="17"/>
      <c r="Z158" s="16" t="s">
        <v>57</v>
      </c>
      <c r="AA158" s="20"/>
      <c r="AB158" s="16" t="s">
        <v>117</v>
      </c>
      <c r="AC158" s="16">
        <v>1871.01</v>
      </c>
      <c r="AD158" s="17"/>
      <c r="AE158" s="17"/>
      <c r="AF158" s="17"/>
      <c r="AG158" s="17"/>
      <c r="AH158" s="17"/>
      <c r="AI158" s="17"/>
      <c r="AJ158" s="17"/>
      <c r="AK158" s="17"/>
      <c r="AL158" s="17"/>
      <c r="AM158" s="17"/>
    </row>
    <row r="159">
      <c r="A159" s="15">
        <f t="shared" si="3"/>
        <v>157</v>
      </c>
      <c r="B159" s="16" t="s">
        <v>605</v>
      </c>
      <c r="C159" s="16" t="s">
        <v>606</v>
      </c>
      <c r="D159" s="22">
        <f>VLOOKUP(B159,Price!B:G,6,0)</f>
        <v>8700</v>
      </c>
      <c r="E159" s="16" t="s">
        <v>48</v>
      </c>
      <c r="F159" s="17" t="str">
        <f>IFERROR(VLOOKUP(C159,'TruEstate Projects '!A:B,2,0),"No")</f>
        <v>Yes</v>
      </c>
      <c r="G159" s="18">
        <v>45261.0</v>
      </c>
      <c r="H159" s="27">
        <v>46447.0</v>
      </c>
      <c r="I159" s="16" t="s">
        <v>38</v>
      </c>
      <c r="J159" s="16" t="s">
        <v>39</v>
      </c>
      <c r="K159" s="17" t="str">
        <f>VLOOKUP(B159,'RERA Number with Developer Name'!A$2:B$554,2,0)</f>
        <v>Godrej</v>
      </c>
      <c r="L159" s="17" t="str">
        <f>VLOOKUP(K159,'Developer Tier'!A:B,2,0)</f>
        <v>A</v>
      </c>
      <c r="M159" s="16" t="s">
        <v>357</v>
      </c>
      <c r="N159" s="16" t="s">
        <v>607</v>
      </c>
      <c r="O159" s="17" t="str">
        <f>VLOOKUP(N159,'Micromarket Base Price'!A:C,3,0)</f>
        <v>East</v>
      </c>
      <c r="P159" s="17">
        <f>VLOOKUP(N159,'Micromarket Base Price'!A:B,2,0)</f>
        <v>5000</v>
      </c>
      <c r="Q159" s="25">
        <v>15.07</v>
      </c>
      <c r="R159" s="17" t="str">
        <f>VLOOKUP(B159,Other!A:E,5,0)</f>
        <v/>
      </c>
      <c r="S159" s="15">
        <v>2052.0</v>
      </c>
      <c r="T159" s="21">
        <f t="shared" si="1"/>
        <v>0.4605175846</v>
      </c>
      <c r="U159" s="20">
        <f t="shared" si="2"/>
        <v>136.1645654</v>
      </c>
      <c r="V159" s="15">
        <v>6.94</v>
      </c>
      <c r="W159" s="17">
        <f>iferror(VLOOKUP(B159,Scrap!C$2:X$328,21,0),"")</f>
        <v>30135</v>
      </c>
      <c r="X159" s="17"/>
      <c r="Y159" s="17"/>
      <c r="Z159" s="16" t="s">
        <v>57</v>
      </c>
      <c r="AA159" s="20"/>
      <c r="AB159" s="16" t="s">
        <v>69</v>
      </c>
      <c r="AC159" s="16">
        <v>3.13</v>
      </c>
      <c r="AD159" s="17"/>
      <c r="AE159" s="17"/>
      <c r="AF159" s="17"/>
      <c r="AG159" s="17"/>
      <c r="AH159" s="17"/>
      <c r="AI159" s="17"/>
      <c r="AJ159" s="17"/>
      <c r="AK159" s="17"/>
      <c r="AL159" s="17"/>
      <c r="AM159" s="17"/>
    </row>
    <row r="160">
      <c r="A160" s="15">
        <f t="shared" si="3"/>
        <v>158</v>
      </c>
      <c r="B160" s="16" t="s">
        <v>608</v>
      </c>
      <c r="C160" s="34" t="s">
        <v>609</v>
      </c>
      <c r="D160" s="22">
        <f>VLOOKUP(B160,Price!B:G,6,0)</f>
        <v>9999</v>
      </c>
      <c r="E160" s="16" t="s">
        <v>48</v>
      </c>
      <c r="F160" s="17" t="str">
        <f>IFERROR(VLOOKUP(C160,'TruEstate Projects '!A:B,2,0),"No")</f>
        <v>Yes</v>
      </c>
      <c r="G160" s="18">
        <v>44410.0</v>
      </c>
      <c r="H160" s="27">
        <v>45809.0</v>
      </c>
      <c r="I160" s="16" t="s">
        <v>72</v>
      </c>
      <c r="J160" s="17"/>
      <c r="K160" s="17" t="str">
        <f>VLOOKUP(B160,'RERA Number with Developer Name'!A$2:B$554,2,0)</f>
        <v>Govianu</v>
      </c>
      <c r="L160" s="17" t="str">
        <f>VLOOKUP(K160,'Developer Tier'!A:B,2,0)</f>
        <v>D</v>
      </c>
      <c r="M160" s="16" t="s">
        <v>351</v>
      </c>
      <c r="N160" s="15" t="s">
        <v>610</v>
      </c>
      <c r="O160" s="17" t="str">
        <f>VLOOKUP(N160,'Micromarket Base Price'!A:C,3,0)</f>
        <v>North</v>
      </c>
      <c r="P160" s="17">
        <f>VLOOKUP(N160,'Micromarket Base Price'!A:B,2,0)</f>
        <v>14000</v>
      </c>
      <c r="Q160" s="20">
        <f>VLOOKUP(B160,'Upcoming project'!C:Z,24,0)</f>
        <v>1.01</v>
      </c>
      <c r="R160" s="17" t="str">
        <f>VLOOKUP(B160,Other!A:E,5,0)</f>
        <v>Not Available</v>
      </c>
      <c r="S160" s="16">
        <v>88.0</v>
      </c>
      <c r="T160" s="21">
        <f t="shared" si="1"/>
        <v>1.002120871</v>
      </c>
      <c r="U160" s="20">
        <f t="shared" si="2"/>
        <v>87.12871287</v>
      </c>
      <c r="V160" s="17">
        <f>W160*0.000247105</f>
        <v>1.01214208</v>
      </c>
      <c r="W160" s="17">
        <f>iferror(VLOOKUP(B160,Scrap!C$2:X$328,21,0),"")</f>
        <v>4096</v>
      </c>
      <c r="X160" s="17"/>
      <c r="Y160" s="17"/>
      <c r="Z160" s="16" t="s">
        <v>611</v>
      </c>
      <c r="AA160" s="20" t="s">
        <v>612</v>
      </c>
      <c r="AB160" s="16" t="s">
        <v>298</v>
      </c>
      <c r="AC160" s="16">
        <v>9.61</v>
      </c>
      <c r="AD160" s="17"/>
      <c r="AE160" s="17"/>
      <c r="AF160" s="17"/>
      <c r="AG160" s="17"/>
      <c r="AH160" s="17"/>
      <c r="AI160" s="17"/>
      <c r="AJ160" s="17"/>
      <c r="AK160" s="17"/>
      <c r="AL160" s="17"/>
      <c r="AM160" s="17"/>
    </row>
    <row r="161">
      <c r="A161" s="15">
        <f t="shared" si="3"/>
        <v>159</v>
      </c>
      <c r="B161" s="16" t="s">
        <v>613</v>
      </c>
      <c r="C161" s="16" t="s">
        <v>614</v>
      </c>
      <c r="D161" s="22">
        <f>VLOOKUP(B161,Price!B:G,6,0)</f>
        <v>7500</v>
      </c>
      <c r="E161" s="16" t="s">
        <v>37</v>
      </c>
      <c r="F161" s="17" t="str">
        <f>IFERROR(VLOOKUP(C161,'TruEstate Projects '!A:B,2,0),"No")</f>
        <v>Yes</v>
      </c>
      <c r="G161" s="18">
        <v>45261.0</v>
      </c>
      <c r="H161" s="19">
        <v>46357.0</v>
      </c>
      <c r="I161" s="16" t="s">
        <v>38</v>
      </c>
      <c r="J161" s="16" t="s">
        <v>39</v>
      </c>
      <c r="K161" s="17" t="str">
        <f>VLOOKUP(B161,'RERA Number with Developer Name'!A$2:B$554,2,0)</f>
        <v>Tata</v>
      </c>
      <c r="L161" s="17" t="str">
        <f>VLOOKUP(K161,'Developer Tier'!A:B,2,0)</f>
        <v>B</v>
      </c>
      <c r="M161" s="16" t="s">
        <v>40</v>
      </c>
      <c r="N161" s="16" t="s">
        <v>117</v>
      </c>
      <c r="O161" s="17" t="str">
        <f>VLOOKUP(N161,'Micromarket Base Price'!A:C,3,0)</f>
        <v>North</v>
      </c>
      <c r="P161" s="17">
        <f>VLOOKUP(N161,'Micromarket Base Price'!A:B,2,0)</f>
        <v>8000</v>
      </c>
      <c r="Q161" s="20">
        <f>VLOOKUP(B161,'Upcoming project'!C:Z,24,0)</f>
        <v>41.18</v>
      </c>
      <c r="R161" s="17" t="str">
        <f>VLOOKUP(B161,Other!A:E,5,0)</f>
        <v>Not Available</v>
      </c>
      <c r="S161" s="16">
        <v>576.0</v>
      </c>
      <c r="T161" s="21">
        <f t="shared" si="1"/>
        <v>0.4803302574</v>
      </c>
      <c r="U161" s="20">
        <f t="shared" si="2"/>
        <v>13.98737251</v>
      </c>
      <c r="V161" s="15">
        <v>19.78</v>
      </c>
      <c r="W161" s="17" t="str">
        <f>VLOOKUP(B161,'New Data'!C:X,22,0)</f>
        <v>#N/A</v>
      </c>
      <c r="X161" s="17"/>
      <c r="Y161" s="17"/>
      <c r="Z161" s="16" t="s">
        <v>57</v>
      </c>
      <c r="AA161" s="20"/>
      <c r="AB161" s="16" t="s">
        <v>186</v>
      </c>
      <c r="AC161" s="16">
        <v>36.67</v>
      </c>
      <c r="AD161" s="17"/>
      <c r="AE161" s="17"/>
      <c r="AF161" s="17"/>
      <c r="AG161" s="17"/>
      <c r="AH161" s="17"/>
      <c r="AI161" s="17"/>
      <c r="AJ161" s="17"/>
      <c r="AK161" s="17"/>
      <c r="AL161" s="17"/>
      <c r="AM161" s="17"/>
    </row>
    <row r="162">
      <c r="A162" s="15">
        <f t="shared" si="3"/>
        <v>160</v>
      </c>
      <c r="B162" s="16" t="s">
        <v>615</v>
      </c>
      <c r="C162" s="16" t="s">
        <v>616</v>
      </c>
      <c r="D162" s="22">
        <f>VLOOKUP(B162,Price!B:G,6,0)</f>
        <v>6599</v>
      </c>
      <c r="E162" s="16" t="s">
        <v>48</v>
      </c>
      <c r="F162" s="17" t="str">
        <f>IFERROR(VLOOKUP(C162,'TruEstate Projects '!A:B,2,0),"No")</f>
        <v>Yes</v>
      </c>
      <c r="G162" s="18">
        <v>44866.0</v>
      </c>
      <c r="H162" s="27">
        <v>45962.0</v>
      </c>
      <c r="I162" s="16" t="s">
        <v>38</v>
      </c>
      <c r="J162" s="16" t="s">
        <v>39</v>
      </c>
      <c r="K162" s="17" t="str">
        <f>VLOOKUP(B162,'RERA Number with Developer Name'!A$2:B$554,2,0)</f>
        <v>Casagrand</v>
      </c>
      <c r="L162" s="17" t="str">
        <f>VLOOKUP(K162,'Developer Tier'!A:B,2,0)</f>
        <v>B</v>
      </c>
      <c r="M162" s="16" t="s">
        <v>49</v>
      </c>
      <c r="N162" s="16" t="s">
        <v>49</v>
      </c>
      <c r="O162" s="17" t="str">
        <f>VLOOKUP(N162,'Micromarket Base Price'!A:C,3,0)</f>
        <v>East</v>
      </c>
      <c r="P162" s="17">
        <f>VLOOKUP(N162,'Micromarket Base Price'!A:B,2,0)</f>
        <v>8000</v>
      </c>
      <c r="Q162" s="20">
        <f>VLOOKUP(B162,'Upcoming project'!C:Z,24,0)</f>
        <v>3.33</v>
      </c>
      <c r="R162" s="20">
        <f>VLOOKUP(B162,Other!A:E,5,0)</f>
        <v>0</v>
      </c>
      <c r="S162" s="15">
        <v>215.0</v>
      </c>
      <c r="T162" s="21">
        <f t="shared" si="1"/>
        <v>1.001628616</v>
      </c>
      <c r="U162" s="20">
        <f t="shared" si="2"/>
        <v>64.56456456</v>
      </c>
      <c r="V162" s="17">
        <f t="shared" ref="V162:V163" si="29">W162*0.000247105</f>
        <v>3.33542329</v>
      </c>
      <c r="W162" s="17">
        <f>iferror(VLOOKUP(B162,Scrap!C$2:X$328,21,0),"")</f>
        <v>13498</v>
      </c>
      <c r="X162" s="17"/>
      <c r="Y162" s="17"/>
      <c r="Z162" s="16" t="s">
        <v>617</v>
      </c>
      <c r="AA162" s="20" t="s">
        <v>618</v>
      </c>
      <c r="AB162" s="16" t="s">
        <v>52</v>
      </c>
      <c r="AC162" s="16">
        <v>6.13</v>
      </c>
      <c r="AD162" s="17"/>
      <c r="AE162" s="17"/>
      <c r="AF162" s="17"/>
      <c r="AG162" s="17"/>
      <c r="AH162" s="17"/>
      <c r="AI162" s="17"/>
      <c r="AJ162" s="17"/>
      <c r="AK162" s="17"/>
      <c r="AL162" s="17"/>
      <c r="AM162" s="17"/>
    </row>
    <row r="163">
      <c r="A163" s="15">
        <f t="shared" si="3"/>
        <v>161</v>
      </c>
      <c r="B163" s="16" t="s">
        <v>619</v>
      </c>
      <c r="C163" s="32" t="s">
        <v>620</v>
      </c>
      <c r="D163" s="22">
        <f>VLOOKUP(B163,Price!B:G,6,0)</f>
        <v>7710</v>
      </c>
      <c r="E163" s="16" t="s">
        <v>48</v>
      </c>
      <c r="F163" s="17" t="str">
        <f>IFERROR(VLOOKUP(C163,'TruEstate Projects '!A:B,2,0),"No")</f>
        <v>Yes</v>
      </c>
      <c r="G163" s="18">
        <v>44256.0</v>
      </c>
      <c r="H163" s="19">
        <v>45505.0</v>
      </c>
      <c r="I163" s="16" t="s">
        <v>38</v>
      </c>
      <c r="J163" s="17"/>
      <c r="K163" s="17" t="str">
        <f>VLOOKUP(B163,'RERA Number with Developer Name'!A$2:B$554,2,0)</f>
        <v>Brigade</v>
      </c>
      <c r="L163" s="17" t="str">
        <f>VLOOKUP(K163,'Developer Tier'!A:B,2,0)</f>
        <v>A</v>
      </c>
      <c r="M163" s="16" t="s">
        <v>169</v>
      </c>
      <c r="N163" s="16" t="s">
        <v>621</v>
      </c>
      <c r="O163" s="17" t="str">
        <f>VLOOKUP(N163,'Micromarket Base Price'!A:C,3,0)</f>
        <v>East</v>
      </c>
      <c r="P163" s="17">
        <f>VLOOKUP(N163,'Micromarket Base Price'!A:B,2,0)</f>
        <v>15000</v>
      </c>
      <c r="Q163" s="20">
        <f>VLOOKUP(B163,'Upcoming project'!C:Z,24,0)</f>
        <v>2.3</v>
      </c>
      <c r="R163" s="17" t="str">
        <f>VLOOKUP(B163,Other!A:E,5,0)</f>
        <v>Not Available</v>
      </c>
      <c r="S163" s="16">
        <v>138.0</v>
      </c>
      <c r="T163" s="21" t="str">
        <f t="shared" si="1"/>
        <v>#N/A</v>
      </c>
      <c r="U163" s="20">
        <f t="shared" si="2"/>
        <v>60</v>
      </c>
      <c r="V163" s="17" t="str">
        <f t="shared" si="29"/>
        <v>#N/A</v>
      </c>
      <c r="W163" s="17" t="str">
        <f>VLOOKUP(B163,'New Data'!C:X,22,0)</f>
        <v>#N/A</v>
      </c>
      <c r="X163" s="17"/>
      <c r="Y163" s="17"/>
      <c r="Z163" s="16" t="s">
        <v>622</v>
      </c>
      <c r="AA163" s="20" t="s">
        <v>623</v>
      </c>
      <c r="AB163" s="16" t="s">
        <v>336</v>
      </c>
      <c r="AC163" s="16">
        <v>14.52</v>
      </c>
      <c r="AD163" s="17"/>
      <c r="AE163" s="17"/>
      <c r="AF163" s="17"/>
      <c r="AG163" s="17"/>
      <c r="AH163" s="17"/>
      <c r="AI163" s="17"/>
      <c r="AJ163" s="17"/>
      <c r="AK163" s="17"/>
      <c r="AL163" s="17"/>
      <c r="AM163" s="17"/>
    </row>
    <row r="164">
      <c r="A164" s="15">
        <f t="shared" si="3"/>
        <v>162</v>
      </c>
      <c r="B164" s="16" t="s">
        <v>624</v>
      </c>
      <c r="C164" s="16" t="s">
        <v>625</v>
      </c>
      <c r="D164" s="22">
        <f>VLOOKUP(B164,Price!B:G,6,0)</f>
        <v>9100</v>
      </c>
      <c r="E164" s="16" t="s">
        <v>48</v>
      </c>
      <c r="F164" s="17" t="str">
        <f>IFERROR(VLOOKUP(C164,'TruEstate Projects '!A:B,2,0),"No")</f>
        <v>Yes</v>
      </c>
      <c r="G164" s="18">
        <v>45352.0</v>
      </c>
      <c r="H164" s="27">
        <v>46997.0</v>
      </c>
      <c r="I164" s="16" t="s">
        <v>38</v>
      </c>
      <c r="J164" s="16" t="s">
        <v>39</v>
      </c>
      <c r="K164" s="17" t="str">
        <f>VLOOKUP(B164,'RERA Number with Developer Name'!A$2:B$554,2,0)</f>
        <v>Provident</v>
      </c>
      <c r="L164" s="17" t="str">
        <f>VLOOKUP(K164,'Developer Tier'!A:B,2,0)</f>
        <v>C</v>
      </c>
      <c r="M164" s="16" t="s">
        <v>357</v>
      </c>
      <c r="N164" s="16" t="s">
        <v>68</v>
      </c>
      <c r="O164" s="17" t="str">
        <f>VLOOKUP(N164,'Micromarket Base Price'!A:C,3,0)</f>
        <v>East</v>
      </c>
      <c r="P164" s="17">
        <f>VLOOKUP(N164,'Micromarket Base Price'!A:B,2,0)</f>
        <v>3500</v>
      </c>
      <c r="Q164" s="25">
        <v>17.12</v>
      </c>
      <c r="R164" s="17" t="str">
        <f>VLOOKUP(B164,Other!A:E,5,0)</f>
        <v>Not Available</v>
      </c>
      <c r="S164" s="16">
        <v>1275.0</v>
      </c>
      <c r="T164" s="21">
        <f t="shared" si="1"/>
        <v>0.2470794393</v>
      </c>
      <c r="U164" s="20">
        <f t="shared" si="2"/>
        <v>74.47429907</v>
      </c>
      <c r="V164" s="15">
        <v>4.23</v>
      </c>
      <c r="W164" s="17" t="str">
        <f>VLOOKUP(B164,'New Data'!C:X,22,0)</f>
        <v>#N/A</v>
      </c>
      <c r="X164" s="17"/>
      <c r="Y164" s="17"/>
      <c r="Z164" s="16" t="s">
        <v>57</v>
      </c>
      <c r="AA164" s="20"/>
      <c r="AB164" s="16" t="s">
        <v>69</v>
      </c>
      <c r="AC164" s="16">
        <v>7.74</v>
      </c>
      <c r="AD164" s="17"/>
      <c r="AE164" s="17"/>
      <c r="AF164" s="17"/>
      <c r="AG164" s="17"/>
      <c r="AH164" s="17"/>
      <c r="AI164" s="17"/>
      <c r="AJ164" s="17"/>
      <c r="AK164" s="17"/>
      <c r="AL164" s="17"/>
      <c r="AM164" s="17"/>
    </row>
    <row r="165">
      <c r="A165" s="15">
        <f t="shared" si="3"/>
        <v>163</v>
      </c>
      <c r="B165" s="16" t="s">
        <v>626</v>
      </c>
      <c r="C165" s="16" t="s">
        <v>627</v>
      </c>
      <c r="D165" s="22">
        <f>VLOOKUP(B165,Price!B:G,6,0)</f>
        <v>9900</v>
      </c>
      <c r="E165" s="16" t="s">
        <v>48</v>
      </c>
      <c r="F165" s="17" t="str">
        <f>IFERROR(VLOOKUP(C165,'TruEstate Projects '!A:B,2,0),"No")</f>
        <v>Yes</v>
      </c>
      <c r="G165" s="18">
        <v>44137.0</v>
      </c>
      <c r="H165" s="19">
        <v>46023.0</v>
      </c>
      <c r="I165" s="16" t="s">
        <v>38</v>
      </c>
      <c r="J165" s="17"/>
      <c r="K165" s="17" t="str">
        <f>VLOOKUP(B165,'RERA Number with Developer Name'!A$2:B$554,2,0)</f>
        <v>Assetz</v>
      </c>
      <c r="L165" s="17" t="str">
        <f>VLOOKUP(K165,'Developer Tier'!A:B,2,0)</f>
        <v>A</v>
      </c>
      <c r="M165" s="16" t="s">
        <v>49</v>
      </c>
      <c r="N165" s="16" t="s">
        <v>49</v>
      </c>
      <c r="O165" s="17" t="str">
        <f>VLOOKUP(N165,'Micromarket Base Price'!A:C,3,0)</f>
        <v>East</v>
      </c>
      <c r="P165" s="17">
        <f>VLOOKUP(N165,'Micromarket Base Price'!A:B,2,0)</f>
        <v>8000</v>
      </c>
      <c r="Q165" s="25">
        <v>8.32</v>
      </c>
      <c r="R165" s="17" t="str">
        <f>VLOOKUP(B165,Other!A:E,5,0)</f>
        <v>Not Available</v>
      </c>
      <c r="S165" s="15">
        <v>309.0</v>
      </c>
      <c r="T165" s="21">
        <f t="shared" si="1"/>
        <v>0.4663461538</v>
      </c>
      <c r="U165" s="20">
        <f t="shared" si="2"/>
        <v>37.13942308</v>
      </c>
      <c r="V165" s="15">
        <v>3.88</v>
      </c>
      <c r="W165" s="17">
        <f>iferror(VLOOKUP(B165,Scrap!C$2:X$328,21,0),"")</f>
        <v>16820</v>
      </c>
      <c r="X165" s="17"/>
      <c r="Y165" s="17"/>
      <c r="Z165" s="16" t="s">
        <v>50</v>
      </c>
      <c r="AA165" s="20" t="s">
        <v>51</v>
      </c>
      <c r="AB165" s="16" t="s">
        <v>52</v>
      </c>
      <c r="AC165" s="16">
        <v>6.47</v>
      </c>
      <c r="AD165" s="17"/>
      <c r="AE165" s="17"/>
      <c r="AF165" s="17"/>
      <c r="AG165" s="17"/>
      <c r="AH165" s="17"/>
      <c r="AI165" s="17"/>
      <c r="AJ165" s="17"/>
      <c r="AK165" s="17"/>
      <c r="AL165" s="17"/>
      <c r="AM165" s="17"/>
    </row>
    <row r="166">
      <c r="A166" s="15">
        <f t="shared" si="3"/>
        <v>164</v>
      </c>
      <c r="B166" s="16" t="s">
        <v>628</v>
      </c>
      <c r="C166" s="16" t="s">
        <v>629</v>
      </c>
      <c r="D166" s="17">
        <f>VLOOKUP(B166,Price!B:G,6,0)</f>
        <v>5000</v>
      </c>
      <c r="E166" s="16" t="s">
        <v>213</v>
      </c>
      <c r="F166" s="17" t="str">
        <f>IFERROR(VLOOKUP(C166,'TruEstate Projects '!A:B,2,0),"No")</f>
        <v>No</v>
      </c>
      <c r="G166" s="18">
        <v>44835.0</v>
      </c>
      <c r="H166" s="19">
        <v>45352.0</v>
      </c>
      <c r="I166" s="16" t="s">
        <v>38</v>
      </c>
      <c r="J166" s="16" t="s">
        <v>39</v>
      </c>
      <c r="K166" s="15" t="s">
        <v>630</v>
      </c>
      <c r="L166" s="17" t="str">
        <f>VLOOKUP(K166,'Developer Tier'!A$2:B$267,2,0)</f>
        <v>#N/A</v>
      </c>
      <c r="M166" s="16" t="s">
        <v>60</v>
      </c>
      <c r="N166" s="16" t="s">
        <v>60</v>
      </c>
      <c r="O166" s="17" t="str">
        <f>VLOOKUP(N166,'Micromarket Base Price'!A:C,3,0)</f>
        <v>South</v>
      </c>
      <c r="P166" s="17">
        <f>VLOOKUP(N166,'Micromarket Base Price'!A:B,2,0)</f>
        <v>1800</v>
      </c>
      <c r="Q166" s="25">
        <v>5.22</v>
      </c>
      <c r="R166" s="17" t="str">
        <f>VLOOKUP(B166,Other!A:E,5,0)</f>
        <v>Not Available</v>
      </c>
      <c r="S166" s="15">
        <v>87.0</v>
      </c>
      <c r="T166" s="21">
        <f t="shared" si="1"/>
        <v>0.5172413793</v>
      </c>
      <c r="U166" s="20">
        <f t="shared" si="2"/>
        <v>16.66666667</v>
      </c>
      <c r="V166" s="15">
        <v>2.7</v>
      </c>
      <c r="W166" s="17" t="str">
        <f>VLOOKUP(B166,'New Data'!C:X,22,0)</f>
        <v>#N/A</v>
      </c>
      <c r="X166" s="17"/>
      <c r="Y166" s="17"/>
      <c r="Z166" s="16" t="s">
        <v>631</v>
      </c>
      <c r="AA166" s="20" t="s">
        <v>632</v>
      </c>
      <c r="AB166" s="16" t="s">
        <v>99</v>
      </c>
      <c r="AC166" s="16">
        <v>29.51</v>
      </c>
      <c r="AD166" s="17"/>
      <c r="AE166" s="17"/>
      <c r="AF166" s="17"/>
      <c r="AG166" s="17"/>
      <c r="AH166" s="17"/>
      <c r="AI166" s="17"/>
      <c r="AJ166" s="17"/>
      <c r="AK166" s="17"/>
      <c r="AL166" s="17"/>
      <c r="AM166" s="17"/>
    </row>
    <row r="167">
      <c r="A167" s="15">
        <f t="shared" si="3"/>
        <v>165</v>
      </c>
      <c r="B167" s="16" t="s">
        <v>633</v>
      </c>
      <c r="C167" s="16" t="s">
        <v>634</v>
      </c>
      <c r="D167" s="22">
        <f>VLOOKUP(B167,Price!B:G,6,0)</f>
        <v>8500</v>
      </c>
      <c r="E167" s="16" t="s">
        <v>122</v>
      </c>
      <c r="F167" s="17" t="str">
        <f>IFERROR(VLOOKUP(C167,'TruEstate Projects '!A:B,2,0),"No")</f>
        <v>No</v>
      </c>
      <c r="G167" s="18">
        <v>44958.0</v>
      </c>
      <c r="H167" s="27">
        <v>45901.0</v>
      </c>
      <c r="I167" s="16" t="s">
        <v>38</v>
      </c>
      <c r="J167" s="16" t="s">
        <v>39</v>
      </c>
      <c r="K167" s="17" t="str">
        <f>VLOOKUP(B167,'RERA Number with Developer Name'!A$2:B$554,2,0)</f>
        <v>Global Developers</v>
      </c>
      <c r="L167" s="17" t="str">
        <f>VLOOKUP(K167,'Developer Tier'!A$2:B$267,2,0)</f>
        <v>D</v>
      </c>
      <c r="M167" s="16" t="s">
        <v>368</v>
      </c>
      <c r="N167" s="28" t="s">
        <v>635</v>
      </c>
      <c r="O167" s="17" t="str">
        <f>VLOOKUP(N167,'Micromarket Base Price'!A:C,3,0)</f>
        <v>East</v>
      </c>
      <c r="P167" s="17">
        <f>VLOOKUP(N167,'Micromarket Base Price'!A:B,2,0)</f>
        <v>2500</v>
      </c>
      <c r="Q167" s="20">
        <f>VLOOKUP(B167,'Upcoming project'!C:Z,24,0)</f>
        <v>4.37</v>
      </c>
      <c r="R167" s="17" t="str">
        <f>VLOOKUP(B167,Other!A:E,5,0)</f>
        <v>Not Available</v>
      </c>
      <c r="S167" s="16">
        <v>82.0</v>
      </c>
      <c r="T167" s="21">
        <f t="shared" si="1"/>
        <v>1.001086252</v>
      </c>
      <c r="U167" s="20">
        <f t="shared" si="2"/>
        <v>18.76430206</v>
      </c>
      <c r="V167" s="17">
        <f t="shared" ref="V167:V168" si="30">W167*0.000247105</f>
        <v>4.37474692</v>
      </c>
      <c r="W167" s="17">
        <f>iferror(VLOOKUP(B167,Scrap!C$2:X$328,21,0),"")</f>
        <v>17704</v>
      </c>
      <c r="X167" s="17"/>
      <c r="Y167" s="17"/>
      <c r="Z167" s="16" t="s">
        <v>57</v>
      </c>
      <c r="AA167" s="20"/>
      <c r="AB167" s="16" t="s">
        <v>370</v>
      </c>
      <c r="AC167" s="16">
        <v>35.89</v>
      </c>
      <c r="AD167" s="17"/>
      <c r="AE167" s="17"/>
      <c r="AF167" s="17"/>
      <c r="AG167" s="17"/>
      <c r="AH167" s="17"/>
      <c r="AI167" s="17"/>
      <c r="AJ167" s="17"/>
      <c r="AK167" s="17"/>
      <c r="AL167" s="17"/>
      <c r="AM167" s="17"/>
    </row>
    <row r="168">
      <c r="A168" s="15">
        <f t="shared" si="3"/>
        <v>166</v>
      </c>
      <c r="B168" s="16" t="s">
        <v>636</v>
      </c>
      <c r="C168" s="32" t="s">
        <v>637</v>
      </c>
      <c r="D168" s="22">
        <f>VLOOKUP(B168,Price!B:G,6,0)</f>
        <v>4160</v>
      </c>
      <c r="E168" s="16" t="s">
        <v>213</v>
      </c>
      <c r="F168" s="17" t="str">
        <f>IFERROR(VLOOKUP(C168,'TruEstate Projects '!A:B,2,0),"No")</f>
        <v>No</v>
      </c>
      <c r="G168" s="18">
        <v>44927.0</v>
      </c>
      <c r="H168" s="19">
        <v>45566.0</v>
      </c>
      <c r="I168" s="16" t="s">
        <v>38</v>
      </c>
      <c r="J168" s="17"/>
      <c r="K168" s="17" t="str">
        <f>VLOOKUP(B168,'RERA Number with Developer Name'!A$2:B$554,2,0)</f>
        <v>Krishvi Projects</v>
      </c>
      <c r="L168" s="17" t="str">
        <f>VLOOKUP(K168,'Developer Tier'!A$2:B$267,2,0)</f>
        <v>C</v>
      </c>
      <c r="M168" s="16" t="s">
        <v>368</v>
      </c>
      <c r="N168" s="16" t="s">
        <v>368</v>
      </c>
      <c r="O168" s="17" t="str">
        <f>VLOOKUP(N168,'Micromarket Base Price'!A:C,3,0)</f>
        <v>South</v>
      </c>
      <c r="P168" s="17">
        <f>VLOOKUP(N168,'Micromarket Base Price'!A:B,2,0)</f>
        <v>3200</v>
      </c>
      <c r="Q168" s="20">
        <f>VLOOKUP(B168,'Upcoming project'!C:Z,24,0)</f>
        <v>2.22</v>
      </c>
      <c r="R168" s="17" t="str">
        <f>VLOOKUP(B168,Other!A:E,5,0)</f>
        <v>Not Available</v>
      </c>
      <c r="S168" s="16">
        <v>42.0</v>
      </c>
      <c r="T168" s="21" t="str">
        <f t="shared" si="1"/>
        <v>#N/A</v>
      </c>
      <c r="U168" s="20">
        <f t="shared" si="2"/>
        <v>18.91891892</v>
      </c>
      <c r="V168" s="17" t="str">
        <f t="shared" si="30"/>
        <v>#N/A</v>
      </c>
      <c r="W168" s="17" t="str">
        <f>VLOOKUP(B168,'New Data'!C:X,22,0)</f>
        <v>#N/A</v>
      </c>
      <c r="X168" s="17"/>
      <c r="Y168" s="17"/>
      <c r="Z168" s="16" t="s">
        <v>228</v>
      </c>
      <c r="AA168" s="20" t="s">
        <v>638</v>
      </c>
      <c r="AB168" s="16" t="s">
        <v>370</v>
      </c>
      <c r="AC168" s="16">
        <v>32.71</v>
      </c>
      <c r="AD168" s="17"/>
      <c r="AE168" s="17"/>
      <c r="AF168" s="17"/>
      <c r="AG168" s="17"/>
      <c r="AH168" s="17"/>
      <c r="AI168" s="17"/>
      <c r="AJ168" s="17"/>
      <c r="AK168" s="17"/>
      <c r="AL168" s="17"/>
      <c r="AM168" s="17"/>
    </row>
    <row r="169">
      <c r="A169" s="15">
        <f t="shared" si="3"/>
        <v>167</v>
      </c>
      <c r="B169" s="16" t="s">
        <v>639</v>
      </c>
      <c r="C169" s="16" t="s">
        <v>640</v>
      </c>
      <c r="D169" s="22">
        <f>VLOOKUP(B169,Price!B:G,6,0)</f>
        <v>6500</v>
      </c>
      <c r="E169" s="16" t="s">
        <v>37</v>
      </c>
      <c r="F169" s="17" t="str">
        <f>IFERROR(VLOOKUP(C169,'TruEstate Projects '!A:B,2,0),"No")</f>
        <v>Yes</v>
      </c>
      <c r="G169" s="18">
        <v>45200.0</v>
      </c>
      <c r="H169" s="19">
        <v>45992.0</v>
      </c>
      <c r="I169" s="16" t="s">
        <v>38</v>
      </c>
      <c r="J169" s="16" t="s">
        <v>39</v>
      </c>
      <c r="K169" s="17" t="str">
        <f>VLOOKUP(B169,'RERA Number with Developer Name'!A$2:B$554,2,0)</f>
        <v>Parisara Builders</v>
      </c>
      <c r="L169" s="17" t="str">
        <f>VLOOKUP(K169,'Developer Tier'!A:B,2,0)</f>
        <v>D</v>
      </c>
      <c r="M169" s="16" t="s">
        <v>40</v>
      </c>
      <c r="N169" s="16" t="s">
        <v>73</v>
      </c>
      <c r="O169" s="17" t="str">
        <f>VLOOKUP(N169,'Micromarket Base Price'!A:C,3,0)</f>
        <v>north</v>
      </c>
      <c r="P169" s="17">
        <f>VLOOKUP(N169,'Micromarket Base Price'!A:B,2,0)</f>
        <v>4000</v>
      </c>
      <c r="Q169" s="25">
        <v>19.47</v>
      </c>
      <c r="R169" s="17" t="str">
        <f>VLOOKUP(B169,Other!A:E,5,0)</f>
        <v>Not Available</v>
      </c>
      <c r="S169" s="15">
        <v>195.0</v>
      </c>
      <c r="T169" s="21">
        <f t="shared" si="1"/>
        <v>0.4396507447</v>
      </c>
      <c r="U169" s="20">
        <f t="shared" si="2"/>
        <v>10.01540832</v>
      </c>
      <c r="V169" s="15">
        <v>8.56</v>
      </c>
      <c r="W169" s="17" t="str">
        <f>VLOOKUP(B169,'New Data'!C:X,22,0)</f>
        <v>#N/A</v>
      </c>
      <c r="X169" s="17"/>
      <c r="Y169" s="17"/>
      <c r="Z169" s="16" t="s">
        <v>57</v>
      </c>
      <c r="AA169" s="20"/>
      <c r="AB169" s="17"/>
      <c r="AC169" s="17"/>
      <c r="AD169" s="17"/>
      <c r="AE169" s="17"/>
      <c r="AF169" s="17"/>
      <c r="AG169" s="17"/>
      <c r="AH169" s="17"/>
      <c r="AI169" s="17"/>
      <c r="AJ169" s="17"/>
      <c r="AK169" s="17"/>
      <c r="AL169" s="17"/>
      <c r="AM169" s="17"/>
    </row>
    <row r="170">
      <c r="A170" s="15">
        <f t="shared" si="3"/>
        <v>168</v>
      </c>
      <c r="B170" s="16" t="s">
        <v>641</v>
      </c>
      <c r="C170" s="16" t="s">
        <v>642</v>
      </c>
      <c r="D170" s="22">
        <f>VLOOKUP(B170,Price!B:G,6,0)</f>
        <v>9533</v>
      </c>
      <c r="E170" s="16" t="s">
        <v>213</v>
      </c>
      <c r="F170" s="17" t="str">
        <f>IFERROR(VLOOKUP(C170,'TruEstate Projects '!A:B,2,0),"No")</f>
        <v>No</v>
      </c>
      <c r="G170" s="18">
        <v>43586.0</v>
      </c>
      <c r="H170" s="19">
        <v>45078.0</v>
      </c>
      <c r="I170" s="16" t="s">
        <v>72</v>
      </c>
      <c r="J170" s="17"/>
      <c r="K170" s="17" t="str">
        <f>VLOOKUP(B170,'RERA Number with Developer Name'!A$2:B$554,2,0)</f>
        <v>Assetz</v>
      </c>
      <c r="L170" s="17" t="str">
        <f>VLOOKUP(K170,'Developer Tier'!A$2:B$267,2,0)</f>
        <v>A</v>
      </c>
      <c r="M170" s="16" t="s">
        <v>643</v>
      </c>
      <c r="N170" s="15" t="s">
        <v>643</v>
      </c>
      <c r="O170" s="17" t="str">
        <f>VLOOKUP(N170,'Micromarket Base Price'!A:C,3,0)</f>
        <v>East</v>
      </c>
      <c r="P170" s="17">
        <f>VLOOKUP(N170,'Micromarket Base Price'!A:B,2,0)</f>
        <v>6000</v>
      </c>
      <c r="Q170" s="20">
        <f>VLOOKUP(B170,'Upcoming project'!C:Z,24,0)</f>
        <v>26</v>
      </c>
      <c r="R170" s="17" t="str">
        <f>VLOOKUP(B170,Other!A:E,5,0)</f>
        <v>Not Available</v>
      </c>
      <c r="S170" s="23" t="str">
        <f>VLOOKUP(B170,'New Data'!C:Y,23,0)</f>
        <v/>
      </c>
      <c r="T170" s="21">
        <f t="shared" si="1"/>
        <v>0.1701412965</v>
      </c>
      <c r="U170" s="20">
        <f t="shared" si="2"/>
        <v>0</v>
      </c>
      <c r="V170" s="17">
        <f>W170*0.000247105</f>
        <v>4.42367371</v>
      </c>
      <c r="W170" s="17">
        <f>VLOOKUP(B170,'New Data'!C:X,22,0)</f>
        <v>17902</v>
      </c>
      <c r="X170" s="17"/>
      <c r="Y170" s="17"/>
      <c r="Z170" s="17"/>
      <c r="AA170" s="20"/>
      <c r="AB170" s="17"/>
      <c r="AC170" s="17"/>
      <c r="AD170" s="17"/>
      <c r="AE170" s="17"/>
      <c r="AF170" s="17"/>
      <c r="AG170" s="17"/>
      <c r="AH170" s="17"/>
      <c r="AI170" s="17"/>
      <c r="AJ170" s="17"/>
      <c r="AK170" s="17"/>
      <c r="AL170" s="17"/>
      <c r="AM170" s="17"/>
    </row>
    <row r="171">
      <c r="A171" s="15">
        <f t="shared" si="3"/>
        <v>169</v>
      </c>
      <c r="B171" s="16" t="s">
        <v>644</v>
      </c>
      <c r="C171" s="16" t="s">
        <v>645</v>
      </c>
      <c r="D171" s="17">
        <f>VLOOKUP(B171,Price!B:G,6,0)</f>
        <v>8983</v>
      </c>
      <c r="E171" s="16" t="s">
        <v>48</v>
      </c>
      <c r="F171" s="17" t="str">
        <f>IFERROR(VLOOKUP(C171,'TruEstate Projects '!A:B,2,0),"No")</f>
        <v>Yes</v>
      </c>
      <c r="G171" s="18">
        <v>45474.0</v>
      </c>
      <c r="H171" s="19">
        <v>47969.0</v>
      </c>
      <c r="I171" s="16" t="s">
        <v>150</v>
      </c>
      <c r="J171" s="16" t="s">
        <v>39</v>
      </c>
      <c r="K171" s="17" t="str">
        <f>VLOOKUP(B171,'RERA Number with Developer Name'!A$2:B$554,2,0)</f>
        <v>Sowparnika</v>
      </c>
      <c r="L171" s="17" t="str">
        <f>VLOOKUP(K171,'Developer Tier'!A:B,2,0)</f>
        <v>C</v>
      </c>
      <c r="M171" s="16" t="s">
        <v>357</v>
      </c>
      <c r="N171" s="16" t="s">
        <v>68</v>
      </c>
      <c r="O171" s="17" t="str">
        <f>VLOOKUP(N171,'Micromarket Base Price'!A:C,3,0)</f>
        <v>East</v>
      </c>
      <c r="P171" s="17">
        <f>VLOOKUP(N171,'Micromarket Base Price'!A:B,2,0)</f>
        <v>3500</v>
      </c>
      <c r="Q171" s="25">
        <v>7.96</v>
      </c>
      <c r="R171" s="17" t="str">
        <f>VLOOKUP(B171,Other!A:E,5,0)</f>
        <v/>
      </c>
      <c r="S171" s="16">
        <v>1102.0</v>
      </c>
      <c r="T171" s="21">
        <f t="shared" si="1"/>
        <v>0.6984924623</v>
      </c>
      <c r="U171" s="20">
        <f t="shared" si="2"/>
        <v>138.4422111</v>
      </c>
      <c r="V171" s="15">
        <v>5.56</v>
      </c>
      <c r="W171" s="17" t="str">
        <f>VLOOKUP(B171,'New Data'!C:X,22,0)</f>
        <v>#N/A</v>
      </c>
      <c r="X171" s="17"/>
      <c r="Y171" s="17"/>
      <c r="Z171" s="16" t="s">
        <v>57</v>
      </c>
      <c r="AA171" s="20"/>
      <c r="AB171" s="16" t="s">
        <v>69</v>
      </c>
      <c r="AC171" s="16">
        <v>9.39</v>
      </c>
      <c r="AD171" s="17"/>
      <c r="AE171" s="17"/>
      <c r="AF171" s="17"/>
      <c r="AG171" s="17"/>
      <c r="AH171" s="17"/>
      <c r="AI171" s="17"/>
      <c r="AJ171" s="17"/>
      <c r="AK171" s="17"/>
      <c r="AL171" s="17"/>
      <c r="AM171" s="17"/>
    </row>
    <row r="172">
      <c r="A172" s="15">
        <f t="shared" si="3"/>
        <v>170</v>
      </c>
      <c r="B172" s="16" t="s">
        <v>646</v>
      </c>
      <c r="C172" s="16" t="s">
        <v>647</v>
      </c>
      <c r="D172" s="22">
        <f>VLOOKUP(B172,Price!B:G,6,0)</f>
        <v>6400</v>
      </c>
      <c r="E172" s="16" t="s">
        <v>213</v>
      </c>
      <c r="F172" s="17" t="str">
        <f>IFERROR(VLOOKUP(C172,'TruEstate Projects '!A:B,2,0),"No")</f>
        <v>No</v>
      </c>
      <c r="G172" s="18">
        <v>45140.0</v>
      </c>
      <c r="H172" s="27">
        <v>45658.0</v>
      </c>
      <c r="I172" s="16" t="s">
        <v>38</v>
      </c>
      <c r="J172" s="16" t="s">
        <v>39</v>
      </c>
      <c r="K172" s="17" t="str">
        <f>VLOOKUP(B172,'RERA Number with Developer Name'!A$2:B$554,2,0)</f>
        <v>TBC Homes</v>
      </c>
      <c r="L172" s="17" t="str">
        <f>VLOOKUP(K172,'Developer Tier'!A$2:B$267,2,0)</f>
        <v>C</v>
      </c>
      <c r="M172" s="16" t="s">
        <v>227</v>
      </c>
      <c r="N172" s="15" t="s">
        <v>60</v>
      </c>
      <c r="O172" s="17" t="str">
        <f>VLOOKUP(N172,'Micromarket Base Price'!A:C,3,0)</f>
        <v>South</v>
      </c>
      <c r="P172" s="17">
        <f>VLOOKUP(N172,'Micromarket Base Price'!A:B,2,0)</f>
        <v>1800</v>
      </c>
      <c r="Q172" s="20">
        <f>VLOOKUP(B172,'Upcoming project'!C:Z,24,0)</f>
        <v>20.26</v>
      </c>
      <c r="R172" s="17" t="str">
        <f>VLOOKUP(B172,Other!A:E,5,0)</f>
        <v>Not Available</v>
      </c>
      <c r="S172" s="16">
        <v>327.0</v>
      </c>
      <c r="T172" s="21">
        <f t="shared" si="1"/>
        <v>0.450148075</v>
      </c>
      <c r="U172" s="20">
        <f t="shared" si="2"/>
        <v>16.14017769</v>
      </c>
      <c r="V172" s="15">
        <v>9.12</v>
      </c>
      <c r="W172" s="17" t="str">
        <f>VLOOKUP(B172,'New Data'!C:X,22,0)</f>
        <v>#N/A</v>
      </c>
      <c r="X172" s="17"/>
      <c r="Y172" s="17"/>
      <c r="Z172" s="16" t="s">
        <v>57</v>
      </c>
      <c r="AA172" s="20"/>
      <c r="AB172" s="16" t="s">
        <v>99</v>
      </c>
      <c r="AC172" s="16">
        <v>28.25</v>
      </c>
      <c r="AD172" s="17"/>
      <c r="AE172" s="17"/>
      <c r="AF172" s="17"/>
      <c r="AG172" s="17"/>
      <c r="AH172" s="17"/>
      <c r="AI172" s="17"/>
      <c r="AJ172" s="17"/>
      <c r="AK172" s="17"/>
      <c r="AL172" s="17"/>
      <c r="AM172" s="17"/>
    </row>
    <row r="173">
      <c r="A173" s="15">
        <f t="shared" si="3"/>
        <v>171</v>
      </c>
      <c r="B173" s="16" t="s">
        <v>648</v>
      </c>
      <c r="C173" s="16" t="s">
        <v>649</v>
      </c>
      <c r="D173" s="22">
        <f>VLOOKUP(B173,Price!B:G,6,0)</f>
        <v>7700</v>
      </c>
      <c r="E173" s="16" t="s">
        <v>48</v>
      </c>
      <c r="F173" s="17" t="str">
        <f>IFERROR(VLOOKUP(C173,'TruEstate Projects '!A:B,2,0),"No")</f>
        <v>Yes</v>
      </c>
      <c r="G173" s="18">
        <v>45141.0</v>
      </c>
      <c r="H173" s="19">
        <v>46266.0</v>
      </c>
      <c r="I173" s="16" t="s">
        <v>38</v>
      </c>
      <c r="J173" s="16" t="s">
        <v>39</v>
      </c>
      <c r="K173" s="17" t="str">
        <f>VLOOKUP(B173,'RERA Number with Developer Name'!A$2:B$554,2,0)</f>
        <v>Prestige</v>
      </c>
      <c r="L173" s="17" t="str">
        <f>VLOOKUP(K173,'Developer Tier'!A:B,2,0)</f>
        <v>A</v>
      </c>
      <c r="M173" s="16" t="s">
        <v>169</v>
      </c>
      <c r="N173" s="16" t="s">
        <v>170</v>
      </c>
      <c r="O173" s="17" t="str">
        <f>VLOOKUP(N173,'Micromarket Base Price'!A:C,3,0)</f>
        <v>East</v>
      </c>
      <c r="P173" s="17">
        <f>VLOOKUP(N173,'Micromarket Base Price'!A:B,2,0)</f>
        <v>4000</v>
      </c>
      <c r="Q173" s="20">
        <f>VLOOKUP(B173,'Upcoming project'!C:Z,24,0)</f>
        <v>4.3</v>
      </c>
      <c r="R173" s="17">
        <f>VLOOKUP(B173,Other!A:E,5,0)</f>
        <v>3888</v>
      </c>
      <c r="S173" s="16">
        <v>701.0</v>
      </c>
      <c r="T173" s="21">
        <f t="shared" si="1"/>
        <v>1.012613303</v>
      </c>
      <c r="U173" s="20">
        <f t="shared" si="2"/>
        <v>163.0232558</v>
      </c>
      <c r="V173" s="17">
        <f t="shared" ref="V173:V175" si="31">W173*0.000247105</f>
        <v>4.354237205</v>
      </c>
      <c r="W173" s="17">
        <f>iferror(VLOOKUP(B173,Scrap!C$2:X$328,21,0),"")</f>
        <v>17621</v>
      </c>
      <c r="X173" s="17"/>
      <c r="Y173" s="17"/>
      <c r="Z173" s="17"/>
      <c r="AA173" s="20"/>
      <c r="AB173" s="17"/>
      <c r="AC173" s="17"/>
      <c r="AD173" s="17"/>
      <c r="AE173" s="17"/>
      <c r="AF173" s="17"/>
      <c r="AG173" s="17"/>
      <c r="AH173" s="17"/>
      <c r="AI173" s="17"/>
      <c r="AJ173" s="17"/>
      <c r="AK173" s="17"/>
      <c r="AL173" s="17"/>
      <c r="AM173" s="17"/>
    </row>
    <row r="174">
      <c r="A174" s="15">
        <f t="shared" si="3"/>
        <v>172</v>
      </c>
      <c r="B174" s="16" t="s">
        <v>650</v>
      </c>
      <c r="C174" s="16" t="s">
        <v>651</v>
      </c>
      <c r="D174" s="22">
        <f>VLOOKUP(B174,Price!B:G,6,0)</f>
        <v>9800</v>
      </c>
      <c r="E174" s="16" t="s">
        <v>48</v>
      </c>
      <c r="F174" s="17" t="str">
        <f>IFERROR(VLOOKUP(C174,'TruEstate Projects '!A:B,2,0),"No")</f>
        <v>Yes</v>
      </c>
      <c r="G174" s="18">
        <v>43405.0</v>
      </c>
      <c r="H174" s="27">
        <v>45597.0</v>
      </c>
      <c r="I174" s="16" t="s">
        <v>38</v>
      </c>
      <c r="J174" s="17"/>
      <c r="K174" s="17" t="str">
        <f>VLOOKUP(B174,'RERA Number with Developer Name'!A$2:B$554,2,0)</f>
        <v>Sobha</v>
      </c>
      <c r="L174" s="17" t="str">
        <f>VLOOKUP(K174,'Developer Tier'!A:B,2,0)</f>
        <v>A</v>
      </c>
      <c r="M174" s="16" t="s">
        <v>652</v>
      </c>
      <c r="N174" s="16" t="s">
        <v>155</v>
      </c>
      <c r="O174" s="17" t="str">
        <f>VLOOKUP(N174,'Micromarket Base Price'!A:C,3,0)</f>
        <v>North</v>
      </c>
      <c r="P174" s="17">
        <f>VLOOKUP(N174,'Micromarket Base Price'!A:B,2,0)</f>
        <v>6000</v>
      </c>
      <c r="Q174" s="20">
        <f>VLOOKUP(B174,'Upcoming project'!C:Z,24,0)</f>
        <v>17</v>
      </c>
      <c r="R174" s="17" t="str">
        <f>VLOOKUP(B174,Other!A:E,5,0)</f>
        <v>Not Available</v>
      </c>
      <c r="S174" s="16">
        <v>1780.0</v>
      </c>
      <c r="T174" s="21">
        <f t="shared" si="1"/>
        <v>0.2151121703</v>
      </c>
      <c r="U174" s="20">
        <f t="shared" si="2"/>
        <v>104.7058824</v>
      </c>
      <c r="V174" s="17">
        <f t="shared" si="31"/>
        <v>3.656906895</v>
      </c>
      <c r="W174" s="17">
        <f>iferror(VLOOKUP(B174,Scrap!C$2:X$328,21,0),"")</f>
        <v>14799</v>
      </c>
      <c r="X174" s="17"/>
      <c r="Y174" s="17"/>
      <c r="Z174" s="16" t="s">
        <v>653</v>
      </c>
      <c r="AA174" s="20">
        <v>2.4714</v>
      </c>
      <c r="AB174" s="16" t="s">
        <v>186</v>
      </c>
      <c r="AC174" s="16">
        <v>18.04</v>
      </c>
      <c r="AD174" s="17"/>
      <c r="AE174" s="17"/>
      <c r="AF174" s="17"/>
      <c r="AG174" s="17"/>
      <c r="AH174" s="17"/>
      <c r="AI174" s="17"/>
      <c r="AJ174" s="17"/>
      <c r="AK174" s="17"/>
      <c r="AL174" s="17"/>
      <c r="AM174" s="17"/>
    </row>
    <row r="175">
      <c r="A175" s="15">
        <f t="shared" si="3"/>
        <v>173</v>
      </c>
      <c r="B175" s="16" t="s">
        <v>654</v>
      </c>
      <c r="C175" s="16" t="s">
        <v>655</v>
      </c>
      <c r="D175" s="22">
        <f>VLOOKUP(B175,Price!B:G,6,0)</f>
        <v>9800</v>
      </c>
      <c r="E175" s="16" t="s">
        <v>48</v>
      </c>
      <c r="F175" s="17" t="str">
        <f>IFERROR(VLOOKUP(C175,'TruEstate Projects '!A:B,2,0),"No")</f>
        <v>Yes</v>
      </c>
      <c r="G175" s="18">
        <v>43952.0</v>
      </c>
      <c r="H175" s="19">
        <v>46631.0</v>
      </c>
      <c r="I175" s="16" t="s">
        <v>38</v>
      </c>
      <c r="J175" s="17"/>
      <c r="K175" s="17" t="str">
        <f>VLOOKUP(B175,'RERA Number with Developer Name'!A$2:B$554,2,0)</f>
        <v>Sobha</v>
      </c>
      <c r="L175" s="17" t="str">
        <f>VLOOKUP(K175,'Developer Tier'!A:B,2,0)</f>
        <v>A</v>
      </c>
      <c r="M175" s="16" t="s">
        <v>289</v>
      </c>
      <c r="N175" s="16" t="s">
        <v>290</v>
      </c>
      <c r="O175" s="17" t="str">
        <f>VLOOKUP(N175,'Micromarket Base Price'!A:C,3,0)</f>
        <v>North</v>
      </c>
      <c r="P175" s="17">
        <f>VLOOKUP(N175,'Micromarket Base Price'!A:B,2,0)</f>
        <v>11000</v>
      </c>
      <c r="Q175" s="20">
        <f>VLOOKUP(B175,'Upcoming project'!C:Z,24,0)</f>
        <v>1.37</v>
      </c>
      <c r="R175" s="17" t="str">
        <f>VLOOKUP(B175,Other!A:E,5,0)</f>
        <v>Not Available</v>
      </c>
      <c r="S175" s="16">
        <v>72.0</v>
      </c>
      <c r="T175" s="21">
        <f t="shared" si="1"/>
        <v>1.003570964</v>
      </c>
      <c r="U175" s="20">
        <f t="shared" si="2"/>
        <v>52.55474453</v>
      </c>
      <c r="V175" s="17">
        <f t="shared" si="31"/>
        <v>1.37489222</v>
      </c>
      <c r="W175" s="17">
        <f>iferror(VLOOKUP(B175,Scrap!C$2:X$328,21,0),"")</f>
        <v>5564</v>
      </c>
      <c r="X175" s="17"/>
      <c r="Y175" s="17"/>
      <c r="Z175" s="16" t="s">
        <v>474</v>
      </c>
      <c r="AA175" s="20" t="s">
        <v>656</v>
      </c>
      <c r="AB175" s="16" t="s">
        <v>293</v>
      </c>
      <c r="AC175" s="16">
        <v>14.23</v>
      </c>
      <c r="AD175" s="17"/>
      <c r="AE175" s="17"/>
      <c r="AF175" s="17"/>
      <c r="AG175" s="17"/>
      <c r="AH175" s="17"/>
      <c r="AI175" s="17"/>
      <c r="AJ175" s="17"/>
      <c r="AK175" s="17"/>
      <c r="AL175" s="17"/>
      <c r="AM175" s="17"/>
    </row>
    <row r="176">
      <c r="A176" s="15">
        <f t="shared" si="3"/>
        <v>174</v>
      </c>
      <c r="B176" s="16" t="s">
        <v>657</v>
      </c>
      <c r="C176" s="16" t="s">
        <v>658</v>
      </c>
      <c r="D176" s="22">
        <f>VLOOKUP(B176,Price!B:G,6,0)</f>
        <v>9500</v>
      </c>
      <c r="E176" s="16" t="s">
        <v>48</v>
      </c>
      <c r="F176" s="17" t="str">
        <f>IFERROR(VLOOKUP(C176,'TruEstate Projects '!A:B,2,0),"No")</f>
        <v>Yes</v>
      </c>
      <c r="G176" s="18">
        <v>44752.0</v>
      </c>
      <c r="H176" s="19">
        <v>45444.0</v>
      </c>
      <c r="I176" s="16" t="s">
        <v>38</v>
      </c>
      <c r="J176" s="16" t="s">
        <v>39</v>
      </c>
      <c r="K176" s="17" t="str">
        <f>VLOOKUP(B176,'RERA Number with Developer Name'!A$2:B$554,2,0)</f>
        <v>Puravankara</v>
      </c>
      <c r="L176" s="17" t="str">
        <f>VLOOKUP(K176,'Developer Tier'!A:B,2,0)</f>
        <v>A</v>
      </c>
      <c r="M176" s="16" t="s">
        <v>659</v>
      </c>
      <c r="N176" s="16" t="s">
        <v>484</v>
      </c>
      <c r="O176" s="17" t="str">
        <f>VLOOKUP(N176,'Micromarket Base Price'!A:C,3,0)</f>
        <v>North</v>
      </c>
      <c r="P176" s="17">
        <f>VLOOKUP(N176,'Micromarket Base Price'!A:B,2,0)</f>
        <v>3000</v>
      </c>
      <c r="Q176" s="25">
        <v>8.87</v>
      </c>
      <c r="R176" s="20">
        <f>VLOOKUP(B176,Other!A:E,5,0)</f>
        <v>0</v>
      </c>
      <c r="S176" s="15">
        <v>872.0</v>
      </c>
      <c r="T176" s="21">
        <f t="shared" si="1"/>
        <v>0.3833145434</v>
      </c>
      <c r="U176" s="20">
        <f t="shared" si="2"/>
        <v>98.30890643</v>
      </c>
      <c r="V176" s="15">
        <v>3.4</v>
      </c>
      <c r="W176" s="17">
        <f>iferror(VLOOKUP(B176,Scrap!C$2:X$328,21,0),"")</f>
        <v>12025</v>
      </c>
      <c r="X176" s="17"/>
      <c r="Y176" s="17"/>
      <c r="Z176" s="16" t="s">
        <v>660</v>
      </c>
      <c r="AA176" s="20" t="s">
        <v>661</v>
      </c>
      <c r="AB176" s="16" t="s">
        <v>298</v>
      </c>
      <c r="AC176" s="16">
        <v>23.14</v>
      </c>
      <c r="AD176" s="17"/>
      <c r="AE176" s="17"/>
      <c r="AF176" s="17"/>
      <c r="AG176" s="17"/>
      <c r="AH176" s="17"/>
      <c r="AI176" s="17"/>
      <c r="AJ176" s="17"/>
      <c r="AK176" s="17"/>
      <c r="AL176" s="17"/>
      <c r="AM176" s="17"/>
    </row>
    <row r="177">
      <c r="A177" s="15">
        <f t="shared" si="3"/>
        <v>175</v>
      </c>
      <c r="B177" s="16" t="s">
        <v>662</v>
      </c>
      <c r="C177" s="16" t="s">
        <v>663</v>
      </c>
      <c r="D177" s="17">
        <f>VLOOKUP(B177,Price!B:G,6,0)</f>
        <v>7499</v>
      </c>
      <c r="E177" s="16" t="s">
        <v>48</v>
      </c>
      <c r="F177" s="17" t="str">
        <f>IFERROR(VLOOKUP(C177,'TruEstate Projects '!A:B,2,0),"No")</f>
        <v>Yes</v>
      </c>
      <c r="G177" s="18">
        <v>44228.0</v>
      </c>
      <c r="H177" s="27">
        <v>45870.0</v>
      </c>
      <c r="I177" s="16" t="s">
        <v>38</v>
      </c>
      <c r="J177" s="17"/>
      <c r="K177" s="17" t="str">
        <f>VLOOKUP(B177,'RERA Number with Developer Name'!A$2:B$554,2,0)</f>
        <v>Subram Builders</v>
      </c>
      <c r="L177" s="17" t="str">
        <f>VLOOKUP(K177,'Developer Tier'!A:B,2,0)</f>
        <v>D</v>
      </c>
      <c r="M177" s="16" t="s">
        <v>117</v>
      </c>
      <c r="N177" s="16" t="s">
        <v>90</v>
      </c>
      <c r="O177" s="17" t="str">
        <f>VLOOKUP(N177,'Micromarket Base Price'!A:C,3,0)</f>
        <v>West</v>
      </c>
      <c r="P177" s="17" t="str">
        <f>VLOOKUP(N177,'Micromarket Base Price'!A:B,2,0)</f>
        <v/>
      </c>
      <c r="Q177" s="20">
        <f>VLOOKUP(B177,'Upcoming project'!C:Z,24,0)</f>
        <v>3</v>
      </c>
      <c r="R177" s="17" t="str">
        <f>VLOOKUP(B177,Other!A:E,5,0)</f>
        <v>Not Available</v>
      </c>
      <c r="S177" s="15">
        <v>140.0</v>
      </c>
      <c r="T177" s="21">
        <f t="shared" si="1"/>
        <v>0.6366666667</v>
      </c>
      <c r="U177" s="20">
        <f t="shared" si="2"/>
        <v>46.66666667</v>
      </c>
      <c r="V177" s="15">
        <v>1.91</v>
      </c>
      <c r="W177" s="17" t="str">
        <f>VLOOKUP(B177,'New Data'!C:X,22,0)</f>
        <v>#N/A</v>
      </c>
      <c r="X177" s="17"/>
      <c r="Y177" s="17"/>
      <c r="Z177" s="16" t="s">
        <v>664</v>
      </c>
      <c r="AA177" s="20" t="s">
        <v>665</v>
      </c>
      <c r="AB177" s="16" t="s">
        <v>117</v>
      </c>
      <c r="AC177" s="16">
        <v>6.05</v>
      </c>
      <c r="AD177" s="17"/>
      <c r="AE177" s="17"/>
      <c r="AF177" s="17"/>
      <c r="AG177" s="17"/>
      <c r="AH177" s="17"/>
      <c r="AI177" s="17"/>
      <c r="AJ177" s="17"/>
      <c r="AK177" s="17"/>
      <c r="AL177" s="17"/>
      <c r="AM177" s="17"/>
    </row>
    <row r="178">
      <c r="A178" s="15">
        <f t="shared" si="3"/>
        <v>176</v>
      </c>
      <c r="B178" s="16" t="s">
        <v>666</v>
      </c>
      <c r="C178" s="16" t="s">
        <v>667</v>
      </c>
      <c r="D178" s="17">
        <f>VLOOKUP(B178,Price!B:G,6,0)</f>
        <v>9500</v>
      </c>
      <c r="E178" s="16" t="s">
        <v>48</v>
      </c>
      <c r="F178" s="17" t="str">
        <f>IFERROR(VLOOKUP(C178,'TruEstate Projects '!A:B,2,0),"No")</f>
        <v>Yes</v>
      </c>
      <c r="G178" s="18">
        <v>45352.0</v>
      </c>
      <c r="H178" s="19">
        <v>46997.0</v>
      </c>
      <c r="I178" s="16" t="s">
        <v>38</v>
      </c>
      <c r="J178" s="16" t="s">
        <v>39</v>
      </c>
      <c r="K178" s="17" t="str">
        <f>VLOOKUP(B178,'RERA Number with Developer Name'!A$2:B$554,2,0)</f>
        <v>Assetz</v>
      </c>
      <c r="L178" s="17" t="str">
        <f>VLOOKUP(K178,'Developer Tier'!A:B,2,0)</f>
        <v>A</v>
      </c>
      <c r="M178" s="16" t="s">
        <v>484</v>
      </c>
      <c r="N178" s="16" t="s">
        <v>668</v>
      </c>
      <c r="O178" s="17" t="str">
        <f>VLOOKUP(N178,'Micromarket Base Price'!A:C,3,0)</f>
        <v>North</v>
      </c>
      <c r="P178" s="17">
        <f>VLOOKUP(N178,'Micromarket Base Price'!A:B,2,0)</f>
        <v>7500</v>
      </c>
      <c r="Q178" s="25">
        <v>8.2</v>
      </c>
      <c r="R178" s="17">
        <f>VLOOKUP(B178,Other!A:E,5,0)</f>
        <v>1883.962</v>
      </c>
      <c r="S178" s="24">
        <v>992.0</v>
      </c>
      <c r="T178" s="21">
        <f t="shared" si="1"/>
        <v>0.7914634146</v>
      </c>
      <c r="U178" s="20">
        <f t="shared" si="2"/>
        <v>120.9756098</v>
      </c>
      <c r="V178" s="15">
        <v>6.49</v>
      </c>
      <c r="W178" s="17">
        <f>iferror(VLOOKUP(B178,Scrap!C$2:X$328,21,0),"")</f>
        <v>23598</v>
      </c>
      <c r="X178" s="17"/>
      <c r="Y178" s="17"/>
      <c r="Z178" s="16" t="s">
        <v>669</v>
      </c>
      <c r="AA178" s="20" t="s">
        <v>670</v>
      </c>
      <c r="AB178" s="16" t="s">
        <v>573</v>
      </c>
      <c r="AC178" s="16">
        <v>12.68</v>
      </c>
      <c r="AD178" s="17"/>
      <c r="AE178" s="17"/>
      <c r="AF178" s="17"/>
      <c r="AG178" s="17"/>
      <c r="AH178" s="17"/>
      <c r="AI178" s="17"/>
      <c r="AJ178" s="17"/>
      <c r="AK178" s="17"/>
      <c r="AL178" s="17"/>
      <c r="AM178" s="17"/>
    </row>
    <row r="179">
      <c r="A179" s="15">
        <f t="shared" si="3"/>
        <v>177</v>
      </c>
      <c r="B179" s="16" t="s">
        <v>671</v>
      </c>
      <c r="C179" s="16" t="s">
        <v>672</v>
      </c>
      <c r="D179" s="17">
        <f>VLOOKUP(B179,Price!B:G,6,0)</f>
        <v>9480</v>
      </c>
      <c r="E179" s="16" t="s">
        <v>48</v>
      </c>
      <c r="F179" s="17" t="str">
        <f>IFERROR(VLOOKUP(C179,'TruEstate Projects '!A:B,2,0),"No")</f>
        <v>Yes</v>
      </c>
      <c r="G179" s="18">
        <v>44866.0</v>
      </c>
      <c r="H179" s="19">
        <v>46357.0</v>
      </c>
      <c r="I179" s="16" t="s">
        <v>38</v>
      </c>
      <c r="J179" s="16" t="s">
        <v>39</v>
      </c>
      <c r="K179" s="16" t="s">
        <v>544</v>
      </c>
      <c r="L179" s="17" t="str">
        <f>VLOOKUP(K179,'Developer Tier'!A:B,2,0)</f>
        <v>B</v>
      </c>
      <c r="M179" s="16" t="s">
        <v>465</v>
      </c>
      <c r="N179" s="16" t="s">
        <v>196</v>
      </c>
      <c r="O179" s="17" t="str">
        <f>VLOOKUP(N179,'Micromarket Base Price'!A:C,3,0)</f>
        <v>South</v>
      </c>
      <c r="P179" s="17">
        <f>VLOOKUP(N179,'Micromarket Base Price'!A:B,2,0)</f>
        <v>4000</v>
      </c>
      <c r="Q179" s="20">
        <f>VLOOKUP(B179,'Upcoming project'!C:Z,24,0)</f>
        <v>3.98</v>
      </c>
      <c r="R179" s="17">
        <f>VLOOKUP(B179,Other!A:E,5,0)</f>
        <v>1223</v>
      </c>
      <c r="S179" s="16">
        <v>349.0</v>
      </c>
      <c r="T179" s="21">
        <f t="shared" si="1"/>
        <v>1.00189281</v>
      </c>
      <c r="U179" s="20">
        <f t="shared" si="2"/>
        <v>87.68844221</v>
      </c>
      <c r="V179" s="17">
        <f t="shared" ref="V179:V182" si="32">W179*0.000247105</f>
        <v>3.987533385</v>
      </c>
      <c r="W179" s="17">
        <f>iferror(VLOOKUP(B179,Scrap!C$2:X$328,21,0),"")</f>
        <v>16137</v>
      </c>
      <c r="X179" s="17"/>
      <c r="Y179" s="17"/>
      <c r="Z179" s="16" t="s">
        <v>673</v>
      </c>
      <c r="AA179" s="20" t="s">
        <v>674</v>
      </c>
      <c r="AB179" s="16" t="s">
        <v>63</v>
      </c>
      <c r="AC179" s="16">
        <v>19.87</v>
      </c>
      <c r="AD179" s="17"/>
      <c r="AE179" s="17"/>
      <c r="AF179" s="17"/>
      <c r="AG179" s="17"/>
      <c r="AH179" s="17"/>
      <c r="AI179" s="17"/>
      <c r="AJ179" s="17"/>
      <c r="AK179" s="17"/>
      <c r="AL179" s="17"/>
      <c r="AM179" s="17"/>
    </row>
    <row r="180">
      <c r="A180" s="15">
        <f t="shared" si="3"/>
        <v>178</v>
      </c>
      <c r="B180" s="16" t="s">
        <v>675</v>
      </c>
      <c r="C180" s="32" t="s">
        <v>676</v>
      </c>
      <c r="D180" s="22">
        <f>VLOOKUP(B180,Price!B:G,6,0)</f>
        <v>8250</v>
      </c>
      <c r="E180" s="16" t="s">
        <v>213</v>
      </c>
      <c r="F180" s="17" t="str">
        <f>IFERROR(VLOOKUP(C180,'TruEstate Projects '!A:B,2,0),"No")</f>
        <v>No</v>
      </c>
      <c r="G180" s="18">
        <v>43831.0</v>
      </c>
      <c r="H180" s="19">
        <v>45170.0</v>
      </c>
      <c r="I180" s="16" t="s">
        <v>72</v>
      </c>
      <c r="J180" s="17"/>
      <c r="K180" s="17" t="str">
        <f>VLOOKUP(B180,'RERA Number with Developer Name'!A$2:B$554,2,0)</f>
        <v>Kumari Infra Homes</v>
      </c>
      <c r="L180" s="17" t="str">
        <f>VLOOKUP(K180,'Developer Tier'!A$2:B$267,2,0)</f>
        <v>C</v>
      </c>
      <c r="M180" s="16" t="s">
        <v>375</v>
      </c>
      <c r="N180" s="15" t="s">
        <v>170</v>
      </c>
      <c r="O180" s="17" t="str">
        <f>VLOOKUP(N180,'Micromarket Base Price'!A:C,3,0)</f>
        <v>East</v>
      </c>
      <c r="P180" s="17">
        <f>VLOOKUP(N180,'Micromarket Base Price'!A:B,2,0)</f>
        <v>4000</v>
      </c>
      <c r="Q180" s="20">
        <f>VLOOKUP(B180,'Upcoming project'!C:Z,24,0)</f>
        <v>14</v>
      </c>
      <c r="R180" s="17" t="str">
        <f>VLOOKUP(B180,Other!A:E,5,0)</f>
        <v>Not Available</v>
      </c>
      <c r="S180" s="16">
        <v>192.0</v>
      </c>
      <c r="T180" s="21" t="str">
        <f t="shared" si="1"/>
        <v>#N/A</v>
      </c>
      <c r="U180" s="20">
        <f t="shared" si="2"/>
        <v>13.71428571</v>
      </c>
      <c r="V180" s="17" t="str">
        <f t="shared" si="32"/>
        <v>#N/A</v>
      </c>
      <c r="W180" s="17" t="str">
        <f>VLOOKUP(B180,'New Data'!C:X,22,0)</f>
        <v>#N/A</v>
      </c>
      <c r="X180" s="17"/>
      <c r="Y180" s="17"/>
      <c r="Z180" s="16" t="s">
        <v>57</v>
      </c>
      <c r="AA180" s="20"/>
      <c r="AB180" s="16" t="s">
        <v>176</v>
      </c>
      <c r="AC180" s="16">
        <v>16.53</v>
      </c>
      <c r="AD180" s="17"/>
      <c r="AE180" s="17"/>
      <c r="AF180" s="17"/>
      <c r="AG180" s="17"/>
      <c r="AH180" s="17"/>
      <c r="AI180" s="17"/>
      <c r="AJ180" s="17"/>
      <c r="AK180" s="17"/>
      <c r="AL180" s="17"/>
      <c r="AM180" s="17"/>
    </row>
    <row r="181">
      <c r="A181" s="15">
        <f t="shared" si="3"/>
        <v>179</v>
      </c>
      <c r="B181" s="16" t="s">
        <v>677</v>
      </c>
      <c r="C181" s="16" t="s">
        <v>678</v>
      </c>
      <c r="D181" s="22">
        <f>VLOOKUP(B181,Price!B:G,6,0)</f>
        <v>8000</v>
      </c>
      <c r="E181" s="16" t="s">
        <v>48</v>
      </c>
      <c r="F181" s="17" t="str">
        <f>IFERROR(VLOOKUP(C181,'TruEstate Projects '!A:B,2,0),"No")</f>
        <v>Yes</v>
      </c>
      <c r="G181" s="18">
        <v>44409.0</v>
      </c>
      <c r="H181" s="27">
        <v>46388.0</v>
      </c>
      <c r="I181" s="15" t="s">
        <v>38</v>
      </c>
      <c r="J181" s="17"/>
      <c r="K181" s="17" t="str">
        <f>VLOOKUP(B181,'RERA Number with Developer Name'!A$2:B$554,2,0)</f>
        <v>Suraksha</v>
      </c>
      <c r="L181" s="17" t="str">
        <f>VLOOKUP(K181,'Developer Tier'!A:B,2,0)</f>
        <v>#N/A</v>
      </c>
      <c r="M181" s="16" t="s">
        <v>84</v>
      </c>
      <c r="N181" s="16" t="s">
        <v>85</v>
      </c>
      <c r="O181" s="17" t="str">
        <f>VLOOKUP(N181,'Micromarket Base Price'!A:C,3,0)</f>
        <v>South</v>
      </c>
      <c r="P181" s="17">
        <f>VLOOKUP(N181,'Micromarket Base Price'!A:B,2,0)</f>
        <v>8500</v>
      </c>
      <c r="Q181" s="20">
        <f>VLOOKUP(B181,'Upcoming project'!C:Z,24,0)</f>
        <v>2.27</v>
      </c>
      <c r="R181" s="17" t="str">
        <f>VLOOKUP(B181,Other!A:E,5,0)</f>
        <v>Not Available</v>
      </c>
      <c r="S181" s="16">
        <v>198.0</v>
      </c>
      <c r="T181" s="21">
        <f t="shared" si="1"/>
        <v>1.003333385</v>
      </c>
      <c r="U181" s="20">
        <f t="shared" si="2"/>
        <v>87.2246696</v>
      </c>
      <c r="V181" s="17">
        <f t="shared" si="32"/>
        <v>2.277566785</v>
      </c>
      <c r="W181" s="17">
        <f>iferror(VLOOKUP(B181,Scrap!C$2:X$328,21,0),"")</f>
        <v>9217</v>
      </c>
      <c r="X181" s="17"/>
      <c r="Y181" s="17"/>
      <c r="Z181" s="16" t="s">
        <v>57</v>
      </c>
      <c r="AA181" s="20"/>
      <c r="AB181" s="16" t="s">
        <v>63</v>
      </c>
      <c r="AC181" s="16">
        <v>8.97</v>
      </c>
      <c r="AD181" s="17"/>
      <c r="AE181" s="17"/>
      <c r="AF181" s="17"/>
      <c r="AG181" s="17"/>
      <c r="AH181" s="17"/>
      <c r="AI181" s="17"/>
      <c r="AJ181" s="17"/>
      <c r="AK181" s="17"/>
      <c r="AL181" s="17"/>
      <c r="AM181" s="17"/>
    </row>
    <row r="182">
      <c r="A182" s="15">
        <f t="shared" si="3"/>
        <v>180</v>
      </c>
      <c r="B182" s="16" t="s">
        <v>679</v>
      </c>
      <c r="C182" s="16" t="s">
        <v>680</v>
      </c>
      <c r="D182" s="22">
        <f>VLOOKUP(B182,Price!B:G,6,0)</f>
        <v>9300</v>
      </c>
      <c r="E182" s="16" t="s">
        <v>48</v>
      </c>
      <c r="F182" s="17" t="str">
        <f>IFERROR(VLOOKUP(C182,'TruEstate Projects '!A:B,2,0),"No")</f>
        <v>Yes</v>
      </c>
      <c r="G182" s="18">
        <v>45292.0</v>
      </c>
      <c r="H182" s="19">
        <v>47088.0</v>
      </c>
      <c r="I182" s="16" t="s">
        <v>38</v>
      </c>
      <c r="J182" s="16" t="s">
        <v>39</v>
      </c>
      <c r="K182" s="17" t="str">
        <f>VLOOKUP(B182,'RERA Number with Developer Name'!A$2:B$554,2,0)</f>
        <v>Goyal</v>
      </c>
      <c r="L182" s="17" t="str">
        <f>VLOOKUP(K182,'Developer Tier'!A:B,2,0)</f>
        <v>A</v>
      </c>
      <c r="M182" s="16" t="s">
        <v>155</v>
      </c>
      <c r="N182" s="16" t="s">
        <v>155</v>
      </c>
      <c r="O182" s="17" t="str">
        <f>VLOOKUP(N182,'Micromarket Base Price'!A:C,3,0)</f>
        <v>North</v>
      </c>
      <c r="P182" s="17">
        <f>VLOOKUP(N182,'Micromarket Base Price'!A:B,2,0)</f>
        <v>6000</v>
      </c>
      <c r="Q182" s="20">
        <f>VLOOKUP(B182,'Upcoming project'!C:Z,24,0)</f>
        <v>6.07</v>
      </c>
      <c r="R182" s="17">
        <f>VLOOKUP(B182,Other!A:E,5,0)</f>
        <v>1250</v>
      </c>
      <c r="S182" s="16">
        <v>683.0</v>
      </c>
      <c r="T182" s="21">
        <f t="shared" si="1"/>
        <v>1.000795605</v>
      </c>
      <c r="U182" s="20">
        <f t="shared" si="2"/>
        <v>112.5205931</v>
      </c>
      <c r="V182" s="17">
        <f t="shared" si="32"/>
        <v>6.07482932</v>
      </c>
      <c r="W182" s="17">
        <f>iferror(VLOOKUP(B182,Scrap!C$2:X$328,21,0),"")</f>
        <v>24584</v>
      </c>
      <c r="X182" s="17"/>
      <c r="Y182" s="17"/>
      <c r="Z182" s="16" t="s">
        <v>681</v>
      </c>
      <c r="AA182" s="20" t="s">
        <v>682</v>
      </c>
      <c r="AB182" s="16" t="s">
        <v>573</v>
      </c>
      <c r="AC182" s="16">
        <v>11.09</v>
      </c>
      <c r="AD182" s="17"/>
      <c r="AE182" s="17"/>
      <c r="AF182" s="17"/>
      <c r="AG182" s="17"/>
      <c r="AH182" s="17"/>
      <c r="AI182" s="17"/>
      <c r="AJ182" s="17"/>
      <c r="AK182" s="17"/>
      <c r="AL182" s="17"/>
      <c r="AM182" s="17"/>
    </row>
    <row r="183">
      <c r="A183" s="15">
        <f t="shared" si="3"/>
        <v>181</v>
      </c>
      <c r="B183" s="16" t="s">
        <v>683</v>
      </c>
      <c r="C183" s="16" t="s">
        <v>684</v>
      </c>
      <c r="D183" s="17">
        <f>VLOOKUP(B183,Price!B:G,6,0)</f>
        <v>10500</v>
      </c>
      <c r="E183" s="16" t="s">
        <v>48</v>
      </c>
      <c r="F183" s="17" t="str">
        <f>IFERROR(VLOOKUP(C183,'TruEstate Projects '!A:B,2,0),"No")</f>
        <v>Yes</v>
      </c>
      <c r="G183" s="18">
        <v>44682.0</v>
      </c>
      <c r="H183" s="19">
        <v>46082.0</v>
      </c>
      <c r="I183" s="16" t="s">
        <v>38</v>
      </c>
      <c r="J183" s="16" t="s">
        <v>39</v>
      </c>
      <c r="K183" s="17" t="str">
        <f>VLOOKUP(B183,'RERA Number with Developer Name'!A$2:B$554,2,0)</f>
        <v>DSR</v>
      </c>
      <c r="L183" s="17" t="str">
        <f>VLOOKUP(K183,'Developer Tier'!A:B,2,0)</f>
        <v>B</v>
      </c>
      <c r="M183" s="16" t="s">
        <v>621</v>
      </c>
      <c r="N183" s="16" t="s">
        <v>685</v>
      </c>
      <c r="O183" s="17" t="str">
        <f>VLOOKUP(N183,'Micromarket Base Price'!A:C,3,0)</f>
        <v>East</v>
      </c>
      <c r="P183" s="17">
        <f>VLOOKUP(N183,'Micromarket Base Price'!A:B,2,0)</f>
        <v>8000</v>
      </c>
      <c r="Q183" s="20">
        <f>VLOOKUP(B183,'Upcoming project'!C:Z,24,0)</f>
        <v>10.1</v>
      </c>
      <c r="R183" s="17">
        <f>VLOOKUP(B183,Other!A:E,5,0)</f>
        <v>1988</v>
      </c>
      <c r="S183" s="16">
        <v>900.0</v>
      </c>
      <c r="T183" s="21">
        <f t="shared" si="1"/>
        <v>0.7227722772</v>
      </c>
      <c r="U183" s="20">
        <f t="shared" si="2"/>
        <v>89.10891089</v>
      </c>
      <c r="V183" s="15">
        <v>7.3</v>
      </c>
      <c r="W183" s="17" t="str">
        <f>VLOOKUP(B183,'New Data'!C:X,22,0)</f>
        <v>#N/A</v>
      </c>
      <c r="X183" s="17"/>
      <c r="Y183" s="17"/>
      <c r="Z183" s="16" t="s">
        <v>622</v>
      </c>
      <c r="AA183" s="20" t="s">
        <v>686</v>
      </c>
      <c r="AB183" s="16" t="s">
        <v>336</v>
      </c>
      <c r="AC183" s="16">
        <v>14.31</v>
      </c>
      <c r="AD183" s="17"/>
      <c r="AE183" s="17"/>
      <c r="AF183" s="17"/>
      <c r="AG183" s="17"/>
      <c r="AH183" s="17"/>
      <c r="AI183" s="17"/>
      <c r="AJ183" s="17"/>
      <c r="AK183" s="17"/>
      <c r="AL183" s="17"/>
      <c r="AM183" s="17"/>
    </row>
    <row r="184">
      <c r="A184" s="15">
        <f t="shared" si="3"/>
        <v>182</v>
      </c>
      <c r="B184" s="16" t="s">
        <v>687</v>
      </c>
      <c r="C184" s="16" t="s">
        <v>444</v>
      </c>
      <c r="D184" s="17">
        <f>VLOOKUP(B184,Price!B:G,6,0)</f>
        <v>13198</v>
      </c>
      <c r="E184" s="16" t="s">
        <v>48</v>
      </c>
      <c r="F184" s="17" t="str">
        <f>IFERROR(VLOOKUP(C184,'TruEstate Projects '!A:B,2,0),"No")</f>
        <v>Yes</v>
      </c>
      <c r="G184" s="18">
        <v>43739.0</v>
      </c>
      <c r="H184" s="19">
        <v>45474.0</v>
      </c>
      <c r="I184" s="16" t="s">
        <v>38</v>
      </c>
      <c r="J184" s="17"/>
      <c r="K184" s="17" t="str">
        <f>VLOOKUP(B184,'RERA Number with Developer Name'!A$2:B$554,2,0)</f>
        <v>Esteem Group</v>
      </c>
      <c r="L184" s="17" t="str">
        <f>VLOOKUP(K184,'Developer Tier'!A:B,2,0)</f>
        <v>D</v>
      </c>
      <c r="M184" s="16" t="s">
        <v>307</v>
      </c>
      <c r="N184" s="16" t="s">
        <v>688</v>
      </c>
      <c r="O184" s="17" t="str">
        <f>VLOOKUP(N184,'Micromarket Base Price'!A:C,3,0)</f>
        <v>South</v>
      </c>
      <c r="P184" s="17">
        <f>VLOOKUP(N184,'Micromarket Base Price'!A:B,2,0)</f>
        <v>14000</v>
      </c>
      <c r="Q184" s="20">
        <f>VLOOKUP(B184,'Upcoming project'!C:Z,24,0)</f>
        <v>0.97</v>
      </c>
      <c r="R184" s="17" t="str">
        <f>VLOOKUP(B184,Other!A:E,5,0)</f>
        <v>Not Available</v>
      </c>
      <c r="S184" s="16">
        <v>56.0</v>
      </c>
      <c r="T184" s="21">
        <f t="shared" si="1"/>
        <v>1.003195351</v>
      </c>
      <c r="U184" s="20">
        <f t="shared" si="2"/>
        <v>57.73195876</v>
      </c>
      <c r="V184" s="17">
        <f>W184*0.000247105</f>
        <v>0.97309949</v>
      </c>
      <c r="W184" s="17">
        <f>iferror(VLOOKUP(B184,Scrap!C$2:X$328,21,0),"")</f>
        <v>3938</v>
      </c>
      <c r="X184" s="17"/>
      <c r="Y184" s="17"/>
      <c r="Z184" s="16" t="s">
        <v>445</v>
      </c>
      <c r="AA184" s="20" t="s">
        <v>446</v>
      </c>
      <c r="AB184" s="16" t="s">
        <v>404</v>
      </c>
      <c r="AC184" s="16">
        <v>4.58</v>
      </c>
      <c r="AD184" s="17"/>
      <c r="AE184" s="17"/>
      <c r="AF184" s="17"/>
      <c r="AG184" s="17"/>
      <c r="AH184" s="17"/>
      <c r="AI184" s="17"/>
      <c r="AJ184" s="17"/>
      <c r="AK184" s="17"/>
      <c r="AL184" s="17"/>
      <c r="AM184" s="17"/>
    </row>
    <row r="185">
      <c r="A185" s="15">
        <f t="shared" si="3"/>
        <v>183</v>
      </c>
      <c r="B185" s="16" t="s">
        <v>689</v>
      </c>
      <c r="C185" s="16" t="s">
        <v>690</v>
      </c>
      <c r="D185" s="22">
        <f>VLOOKUP(B185,Price!B:G,6,0)</f>
        <v>7800</v>
      </c>
      <c r="E185" s="16" t="s">
        <v>37</v>
      </c>
      <c r="F185" s="17" t="str">
        <f>IFERROR(VLOOKUP(C185,'TruEstate Projects '!A:B,2,0),"No")</f>
        <v>Yes</v>
      </c>
      <c r="G185" s="18">
        <v>44805.0</v>
      </c>
      <c r="H185" s="19">
        <v>45717.0</v>
      </c>
      <c r="I185" s="16" t="s">
        <v>38</v>
      </c>
      <c r="J185" s="16" t="s">
        <v>39</v>
      </c>
      <c r="K185" s="17" t="str">
        <f>VLOOKUP(B185,'RERA Number with Developer Name'!A$2:B$554,2,0)</f>
        <v>Tata</v>
      </c>
      <c r="L185" s="17" t="str">
        <f>VLOOKUP(K185,'Developer Tier'!A:B,2,0)</f>
        <v>B</v>
      </c>
      <c r="M185" s="16" t="s">
        <v>40</v>
      </c>
      <c r="N185" s="16" t="s">
        <v>668</v>
      </c>
      <c r="O185" s="17" t="str">
        <f>VLOOKUP(N185,'Micromarket Base Price'!A:C,3,0)</f>
        <v>North</v>
      </c>
      <c r="P185" s="17">
        <f>VLOOKUP(N185,'Micromarket Base Price'!A:B,2,0)</f>
        <v>7500</v>
      </c>
      <c r="Q185" s="25">
        <v>11.1</v>
      </c>
      <c r="R185" s="17" t="str">
        <f>VLOOKUP(B185,Other!A:E,5,0)</f>
        <v>Not Available</v>
      </c>
      <c r="S185" s="16">
        <v>182.0</v>
      </c>
      <c r="T185" s="21">
        <f t="shared" si="1"/>
        <v>0.4540540541</v>
      </c>
      <c r="U185" s="20">
        <f t="shared" si="2"/>
        <v>16.3963964</v>
      </c>
      <c r="V185" s="15">
        <v>5.04</v>
      </c>
      <c r="W185" s="17" t="str">
        <f>VLOOKUP(B185,'New Data'!C:X,22,0)</f>
        <v>#N/A</v>
      </c>
      <c r="X185" s="17"/>
      <c r="Y185" s="17"/>
      <c r="Z185" s="16" t="s">
        <v>57</v>
      </c>
      <c r="AA185" s="20"/>
      <c r="AB185" s="16" t="s">
        <v>186</v>
      </c>
      <c r="AC185" s="16">
        <v>35.72</v>
      </c>
      <c r="AD185" s="17"/>
      <c r="AE185" s="17"/>
      <c r="AF185" s="17"/>
      <c r="AG185" s="17"/>
      <c r="AH185" s="17"/>
      <c r="AI185" s="17"/>
      <c r="AJ185" s="17"/>
      <c r="AK185" s="17"/>
      <c r="AL185" s="17"/>
      <c r="AM185" s="17"/>
    </row>
    <row r="186">
      <c r="A186" s="15">
        <f t="shared" si="3"/>
        <v>184</v>
      </c>
      <c r="B186" s="16" t="s">
        <v>691</v>
      </c>
      <c r="C186" s="16" t="s">
        <v>692</v>
      </c>
      <c r="D186" s="22">
        <f>VLOOKUP(B186,Price!B:G,6,0)</f>
        <v>9000</v>
      </c>
      <c r="E186" s="16" t="s">
        <v>213</v>
      </c>
      <c r="F186" s="17" t="str">
        <f>IFERROR(VLOOKUP(C186,'TruEstate Projects '!A:B,2,0),"No")</f>
        <v>No</v>
      </c>
      <c r="G186" s="18">
        <v>45231.0</v>
      </c>
      <c r="H186" s="19">
        <v>46722.0</v>
      </c>
      <c r="I186" s="16" t="s">
        <v>38</v>
      </c>
      <c r="J186" s="16" t="s">
        <v>39</v>
      </c>
      <c r="K186" s="17" t="str">
        <f>VLOOKUP(B186,'RERA Number with Developer Name'!A$2:B$554,2,0)</f>
        <v>SBR</v>
      </c>
      <c r="L186" s="17" t="str">
        <f>VLOOKUP(K186,'Developer Tier'!A$2:B$267,2,0)</f>
        <v>C</v>
      </c>
      <c r="M186" s="16" t="s">
        <v>607</v>
      </c>
      <c r="N186" s="16" t="s">
        <v>607</v>
      </c>
      <c r="O186" s="17" t="str">
        <f>VLOOKUP(N186,'Micromarket Base Price'!A:C,3,0)</f>
        <v>East</v>
      </c>
      <c r="P186" s="17">
        <f>VLOOKUP(N186,'Micromarket Base Price'!A:B,2,0)</f>
        <v>5000</v>
      </c>
      <c r="Q186" s="20">
        <f>VLOOKUP(B186,'Upcoming project'!C:Z,24,0)</f>
        <v>2.31</v>
      </c>
      <c r="R186" s="17" t="str">
        <f>VLOOKUP(B186,Other!A:E,5,0)</f>
        <v>Not Available</v>
      </c>
      <c r="S186" s="16">
        <v>104.0</v>
      </c>
      <c r="T186" s="21">
        <f t="shared" si="1"/>
        <v>0.6060606061</v>
      </c>
      <c r="U186" s="20">
        <f t="shared" si="2"/>
        <v>45.02164502</v>
      </c>
      <c r="V186" s="15">
        <v>1.4</v>
      </c>
      <c r="W186" s="17" t="str">
        <f>VLOOKUP(B186,'New Data'!C:X,22,0)</f>
        <v>#N/A</v>
      </c>
      <c r="X186" s="17"/>
      <c r="Y186" s="17"/>
      <c r="Z186" s="17"/>
      <c r="AA186" s="20"/>
      <c r="AB186" s="17"/>
      <c r="AC186" s="17"/>
      <c r="AD186" s="17"/>
      <c r="AE186" s="17"/>
      <c r="AF186" s="17"/>
      <c r="AG186" s="17"/>
      <c r="AH186" s="17"/>
      <c r="AI186" s="17"/>
      <c r="AJ186" s="17"/>
      <c r="AK186" s="17"/>
      <c r="AL186" s="17"/>
      <c r="AM186" s="17"/>
    </row>
    <row r="187">
      <c r="A187" s="15">
        <f t="shared" si="3"/>
        <v>185</v>
      </c>
      <c r="B187" s="16" t="s">
        <v>693</v>
      </c>
      <c r="C187" s="16" t="s">
        <v>694</v>
      </c>
      <c r="D187" s="22">
        <f>VLOOKUP(B187,Price!B:G,6,0)</f>
        <v>6400</v>
      </c>
      <c r="E187" s="16" t="s">
        <v>37</v>
      </c>
      <c r="F187" s="17" t="str">
        <f>IFERROR(VLOOKUP(C187,'TruEstate Projects '!A:B,2,0),"No")</f>
        <v>Yes</v>
      </c>
      <c r="G187" s="18">
        <v>45047.0</v>
      </c>
      <c r="H187" s="19">
        <v>44986.0</v>
      </c>
      <c r="I187" s="16" t="s">
        <v>72</v>
      </c>
      <c r="J187" s="16" t="s">
        <v>39</v>
      </c>
      <c r="K187" s="17" t="str">
        <f>VLOOKUP(B187,'RERA Number with Developer Name'!A$2:B$554,2,0)</f>
        <v>Manyata Developers</v>
      </c>
      <c r="L187" s="17" t="str">
        <f>VLOOKUP(K187,'Developer Tier'!A:B,2,0)</f>
        <v>C</v>
      </c>
      <c r="M187" s="16" t="s">
        <v>695</v>
      </c>
      <c r="N187" s="16" t="s">
        <v>40</v>
      </c>
      <c r="O187" s="17" t="str">
        <f>VLOOKUP(N187,'Micromarket Base Price'!A:C,3,0)</f>
        <v>north</v>
      </c>
      <c r="P187" s="17">
        <f>VLOOKUP(N187,'Micromarket Base Price'!A:B,2,0)</f>
        <v>4000</v>
      </c>
      <c r="Q187" s="25">
        <v>120.0</v>
      </c>
      <c r="R187" s="17" t="str">
        <f>VLOOKUP(B187,Other!A:E,5,0)</f>
        <v>Not Available</v>
      </c>
      <c r="S187" s="15">
        <v>2000.0</v>
      </c>
      <c r="T187" s="21">
        <f t="shared" si="1"/>
        <v>0.4</v>
      </c>
      <c r="U187" s="20">
        <f t="shared" si="2"/>
        <v>16.66666667</v>
      </c>
      <c r="V187" s="15">
        <v>48.0</v>
      </c>
      <c r="W187" s="17" t="str">
        <f>VLOOKUP(B187,'New Data'!C:X,22,0)</f>
        <v>#N/A</v>
      </c>
      <c r="X187" s="17"/>
      <c r="Y187" s="17"/>
      <c r="Z187" s="16" t="s">
        <v>57</v>
      </c>
      <c r="AA187" s="20"/>
      <c r="AB187" s="16" t="s">
        <v>113</v>
      </c>
      <c r="AC187" s="16">
        <v>30.95</v>
      </c>
      <c r="AD187" s="17"/>
      <c r="AE187" s="17"/>
      <c r="AF187" s="17"/>
      <c r="AG187" s="17"/>
      <c r="AH187" s="17"/>
      <c r="AI187" s="17"/>
      <c r="AJ187" s="17"/>
      <c r="AK187" s="17"/>
      <c r="AL187" s="17"/>
      <c r="AM187" s="17"/>
    </row>
    <row r="188">
      <c r="A188" s="15">
        <f t="shared" si="3"/>
        <v>186</v>
      </c>
      <c r="B188" s="16" t="s">
        <v>696</v>
      </c>
      <c r="C188" s="16" t="s">
        <v>697</v>
      </c>
      <c r="D188" s="22">
        <f>VLOOKUP(B188,Price!B:G,6,0)</f>
        <v>7001</v>
      </c>
      <c r="E188" s="16" t="s">
        <v>48</v>
      </c>
      <c r="F188" s="17" t="str">
        <f>IFERROR(VLOOKUP(C188,'TruEstate Projects '!A:B,2,0),"No")</f>
        <v>Yes</v>
      </c>
      <c r="G188" s="18">
        <v>45078.0</v>
      </c>
      <c r="H188" s="19">
        <v>47088.0</v>
      </c>
      <c r="I188" s="16" t="s">
        <v>38</v>
      </c>
      <c r="J188" s="16" t="s">
        <v>39</v>
      </c>
      <c r="K188" s="17" t="str">
        <f>VLOOKUP(B188,'RERA Number with Developer Name'!A$2:B$554,2,0)</f>
        <v>Oceanus Dwellings</v>
      </c>
      <c r="L188" s="17" t="str">
        <f>VLOOKUP(K188,'Developer Tier'!A:B,2,0)</f>
        <v>D</v>
      </c>
      <c r="M188" s="16" t="s">
        <v>698</v>
      </c>
      <c r="N188" s="16" t="s">
        <v>531</v>
      </c>
      <c r="O188" s="17" t="str">
        <f>VLOOKUP(N188,'Micromarket Base Price'!A:C,3,0)</f>
        <v>South</v>
      </c>
      <c r="P188" s="17">
        <f>VLOOKUP(N188,'Micromarket Base Price'!A:B,2,0)</f>
        <v>10000</v>
      </c>
      <c r="Q188" s="20">
        <f>VLOOKUP(B188,'Upcoming project'!C:Z,24,0)</f>
        <v>1.5</v>
      </c>
      <c r="R188" s="17" t="str">
        <f>VLOOKUP(B188,Other!A:E,5,0)</f>
        <v/>
      </c>
      <c r="S188" s="16">
        <v>135.0</v>
      </c>
      <c r="T188" s="21">
        <f t="shared" si="1"/>
        <v>0.9999515667</v>
      </c>
      <c r="U188" s="20">
        <f t="shared" si="2"/>
        <v>90</v>
      </c>
      <c r="V188" s="17">
        <f>W188*0.000247105</f>
        <v>1.49992735</v>
      </c>
      <c r="W188" s="17">
        <f>iferror(VLOOKUP(B188,Scrap!C$2:X$328,21,0),"")</f>
        <v>6070</v>
      </c>
      <c r="X188" s="17"/>
      <c r="Y188" s="17"/>
      <c r="Z188" s="16" t="s">
        <v>699</v>
      </c>
      <c r="AA188" s="20">
        <v>2.5732</v>
      </c>
      <c r="AB188" s="16" t="s">
        <v>99</v>
      </c>
      <c r="AC188" s="16">
        <v>5.36</v>
      </c>
      <c r="AD188" s="17"/>
      <c r="AE188" s="17"/>
      <c r="AF188" s="17"/>
      <c r="AG188" s="17"/>
      <c r="AH188" s="17"/>
      <c r="AI188" s="17"/>
      <c r="AJ188" s="17"/>
      <c r="AK188" s="17"/>
      <c r="AL188" s="17"/>
      <c r="AM188" s="17"/>
    </row>
    <row r="189">
      <c r="A189" s="15">
        <f t="shared" si="3"/>
        <v>187</v>
      </c>
      <c r="B189" s="16" t="s">
        <v>700</v>
      </c>
      <c r="C189" s="16" t="s">
        <v>701</v>
      </c>
      <c r="D189" s="22">
        <f>VLOOKUP(B189,Price!B:G,6,0)</f>
        <v>10700</v>
      </c>
      <c r="E189" s="16" t="s">
        <v>48</v>
      </c>
      <c r="F189" s="17" t="str">
        <f>IFERROR(VLOOKUP(C189,'TruEstate Projects '!A:B,2,0),"No")</f>
        <v>Yes</v>
      </c>
      <c r="G189" s="18">
        <v>44317.0</v>
      </c>
      <c r="H189" s="19">
        <v>46357.0</v>
      </c>
      <c r="I189" s="16" t="s">
        <v>38</v>
      </c>
      <c r="J189" s="17"/>
      <c r="K189" s="17" t="str">
        <f>VLOOKUP(B189,'RERA Number with Developer Name'!A$2:B$554,2,0)</f>
        <v>Sobha</v>
      </c>
      <c r="L189" s="17" t="str">
        <f>VLOOKUP(K189,'Developer Tier'!A:B,2,0)</f>
        <v>A</v>
      </c>
      <c r="M189" s="16" t="s">
        <v>368</v>
      </c>
      <c r="N189" s="16" t="s">
        <v>368</v>
      </c>
      <c r="O189" s="17" t="str">
        <f>VLOOKUP(N189,'Micromarket Base Price'!A:C,3,0)</f>
        <v>South</v>
      </c>
      <c r="P189" s="17">
        <f>VLOOKUP(N189,'Micromarket Base Price'!A:B,2,0)</f>
        <v>3200</v>
      </c>
      <c r="Q189" s="25">
        <v>7.61</v>
      </c>
      <c r="R189" s="17" t="str">
        <f>VLOOKUP(B189,Other!A:E,5,0)</f>
        <v>Not Available</v>
      </c>
      <c r="S189" s="15">
        <v>560.0</v>
      </c>
      <c r="T189" s="21">
        <f t="shared" si="1"/>
        <v>0.7792378449</v>
      </c>
      <c r="U189" s="20">
        <f t="shared" si="2"/>
        <v>73.58738502</v>
      </c>
      <c r="V189" s="15">
        <v>5.93</v>
      </c>
      <c r="W189" s="17">
        <f>iferror(VLOOKUP(B189,Scrap!C$2:X$328,21,0),"")</f>
        <v>15416</v>
      </c>
      <c r="X189" s="17"/>
      <c r="Y189" s="17"/>
      <c r="Z189" s="16" t="s">
        <v>228</v>
      </c>
      <c r="AA189" s="20" t="s">
        <v>702</v>
      </c>
      <c r="AB189" s="16" t="s">
        <v>370</v>
      </c>
      <c r="AC189" s="16">
        <v>31.19</v>
      </c>
      <c r="AD189" s="17"/>
      <c r="AE189" s="17"/>
      <c r="AF189" s="17"/>
      <c r="AG189" s="17"/>
      <c r="AH189" s="17"/>
      <c r="AI189" s="17"/>
      <c r="AJ189" s="17"/>
      <c r="AK189" s="17"/>
      <c r="AL189" s="17"/>
      <c r="AM189" s="17"/>
    </row>
    <row r="190">
      <c r="A190" s="15">
        <f t="shared" si="3"/>
        <v>188</v>
      </c>
      <c r="B190" s="16" t="s">
        <v>703</v>
      </c>
      <c r="C190" s="16" t="s">
        <v>704</v>
      </c>
      <c r="D190" s="22">
        <f>VLOOKUP(B190,Price!B:G,6,0)</f>
        <v>12700</v>
      </c>
      <c r="E190" s="16" t="s">
        <v>48</v>
      </c>
      <c r="F190" s="17" t="str">
        <f>IFERROR(VLOOKUP(C190,'TruEstate Projects '!A:B,2,0),"No")</f>
        <v>Yes</v>
      </c>
      <c r="G190" s="18">
        <v>44044.0</v>
      </c>
      <c r="H190" s="19">
        <v>46174.0</v>
      </c>
      <c r="I190" s="16" t="s">
        <v>38</v>
      </c>
      <c r="J190" s="17"/>
      <c r="K190" s="17" t="str">
        <f>VLOOKUP(B190,'RERA Number with Developer Name'!A$2:B$554,2,0)</f>
        <v>Total Environment</v>
      </c>
      <c r="L190" s="17" t="str">
        <f>VLOOKUP(K190,'Developer Tier'!A:B,2,0)</f>
        <v>A</v>
      </c>
      <c r="M190" s="16" t="s">
        <v>357</v>
      </c>
      <c r="N190" s="16" t="s">
        <v>705</v>
      </c>
      <c r="O190" s="17" t="str">
        <f>VLOOKUP(N190,'Micromarket Base Price'!A:C,3,0)</f>
        <v>East</v>
      </c>
      <c r="P190" s="17">
        <f>VLOOKUP(N190,'Micromarket Base Price'!A:B,2,0)</f>
        <v>6500</v>
      </c>
      <c r="Q190" s="25">
        <v>36.6</v>
      </c>
      <c r="R190" s="17" t="str">
        <f>VLOOKUP(B190,Other!A:E,5,0)</f>
        <v>Not Available</v>
      </c>
      <c r="S190" s="24">
        <v>1440.0</v>
      </c>
      <c r="T190" s="21">
        <f t="shared" si="1"/>
        <v>0.8</v>
      </c>
      <c r="U190" s="20">
        <f t="shared" si="2"/>
        <v>39.3442623</v>
      </c>
      <c r="V190" s="15">
        <v>29.28</v>
      </c>
      <c r="W190" s="17">
        <f>iferror(VLOOKUP(B190,Scrap!C$2:X$328,21,0),"")</f>
        <v>4844</v>
      </c>
      <c r="X190" s="17"/>
      <c r="Y190" s="17"/>
      <c r="Z190" s="17"/>
      <c r="AA190" s="20"/>
      <c r="AB190" s="17"/>
      <c r="AC190" s="17"/>
      <c r="AD190" s="17"/>
      <c r="AE190" s="17"/>
      <c r="AF190" s="17"/>
      <c r="AG190" s="17"/>
      <c r="AH190" s="17"/>
      <c r="AI190" s="17"/>
      <c r="AJ190" s="17"/>
      <c r="AK190" s="17"/>
      <c r="AL190" s="17"/>
      <c r="AM190" s="17"/>
    </row>
    <row r="191">
      <c r="A191" s="15">
        <f t="shared" si="3"/>
        <v>189</v>
      </c>
      <c r="B191" s="16" t="s">
        <v>706</v>
      </c>
      <c r="C191" s="16" t="s">
        <v>707</v>
      </c>
      <c r="D191" s="22">
        <f>VLOOKUP(B191,Price!B:G,6,0)</f>
        <v>8430</v>
      </c>
      <c r="E191" s="16" t="s">
        <v>48</v>
      </c>
      <c r="F191" s="17" t="str">
        <f>IFERROR(VLOOKUP(C191,'TruEstate Projects '!A:B,2,0),"No")</f>
        <v>Yes</v>
      </c>
      <c r="G191" s="18">
        <v>44593.0</v>
      </c>
      <c r="H191" s="19">
        <v>46539.0</v>
      </c>
      <c r="I191" s="16" t="s">
        <v>38</v>
      </c>
      <c r="J191" s="16" t="s">
        <v>39</v>
      </c>
      <c r="K191" s="17" t="str">
        <f>VLOOKUP(B191,'RERA Number with Developer Name'!A$2:B$554,2,0)</f>
        <v>Godrej</v>
      </c>
      <c r="L191" s="17" t="str">
        <f>VLOOKUP(K191,'Developer Tier'!A:B,2,0)</f>
        <v>A</v>
      </c>
      <c r="M191" s="16" t="s">
        <v>423</v>
      </c>
      <c r="N191" s="16" t="s">
        <v>685</v>
      </c>
      <c r="O191" s="17" t="str">
        <f>VLOOKUP(N191,'Micromarket Base Price'!A:C,3,0)</f>
        <v>East</v>
      </c>
      <c r="P191" s="17">
        <f>VLOOKUP(N191,'Micromarket Base Price'!A:B,2,0)</f>
        <v>8000</v>
      </c>
      <c r="Q191" s="25">
        <v>7.2</v>
      </c>
      <c r="R191" s="17">
        <f>VLOOKUP(B191,Other!A:E,5,0)</f>
        <v>1751.47</v>
      </c>
      <c r="S191" s="15">
        <v>976.0</v>
      </c>
      <c r="T191" s="21">
        <f t="shared" si="1"/>
        <v>1.009835767</v>
      </c>
      <c r="U191" s="20">
        <f t="shared" si="2"/>
        <v>135.5555556</v>
      </c>
      <c r="V191" s="17">
        <f>W191*0.000247105</f>
        <v>7.27081752</v>
      </c>
      <c r="W191" s="17">
        <f>iferror(VLOOKUP(B191,Scrap!C$2:X$328,21,0),"")</f>
        <v>29424</v>
      </c>
      <c r="X191" s="17"/>
      <c r="Y191" s="17"/>
      <c r="Z191" s="16" t="s">
        <v>708</v>
      </c>
      <c r="AA191" s="20" t="s">
        <v>709</v>
      </c>
      <c r="AB191" s="16" t="s">
        <v>336</v>
      </c>
      <c r="AC191" s="16">
        <v>14.57</v>
      </c>
      <c r="AD191" s="17"/>
      <c r="AE191" s="17"/>
      <c r="AF191" s="17"/>
      <c r="AG191" s="17"/>
      <c r="AH191" s="17"/>
      <c r="AI191" s="17"/>
      <c r="AJ191" s="17"/>
      <c r="AK191" s="17"/>
      <c r="AL191" s="17"/>
      <c r="AM191" s="17"/>
    </row>
    <row r="192">
      <c r="A192" s="15">
        <f t="shared" si="3"/>
        <v>190</v>
      </c>
      <c r="B192" s="16" t="s">
        <v>710</v>
      </c>
      <c r="C192" s="16" t="s">
        <v>711</v>
      </c>
      <c r="D192" s="17">
        <f>VLOOKUP(B192,Price!B:G,6,0)</f>
        <v>8600</v>
      </c>
      <c r="E192" s="16" t="s">
        <v>213</v>
      </c>
      <c r="F192" s="17" t="str">
        <f>IFERROR(VLOOKUP(C192,'TruEstate Projects '!A:B,2,0),"No")</f>
        <v>No</v>
      </c>
      <c r="G192" s="18">
        <v>45352.0</v>
      </c>
      <c r="H192" s="19">
        <v>45717.0</v>
      </c>
      <c r="I192" s="16" t="s">
        <v>38</v>
      </c>
      <c r="J192" s="16" t="s">
        <v>39</v>
      </c>
      <c r="K192" s="17" t="str">
        <f>VLOOKUP(B192,'RERA Number with Developer Name'!A$2:B$554,2,0)</f>
        <v>Shanders</v>
      </c>
      <c r="L192" s="17" t="str">
        <f>VLOOKUP(K192,'Developer Tier'!A$2:B$267,2,0)</f>
        <v>D</v>
      </c>
      <c r="M192" s="16" t="s">
        <v>465</v>
      </c>
      <c r="N192" s="16" t="s">
        <v>465</v>
      </c>
      <c r="O192" s="17" t="str">
        <f>VLOOKUP(N192,'Micromarket Base Price'!A:C,3,0)</f>
        <v>East</v>
      </c>
      <c r="P192" s="17">
        <f>VLOOKUP(N192,'Micromarket Base Price'!A:B,2,0)</f>
        <v>6500</v>
      </c>
      <c r="Q192" s="20">
        <f>VLOOKUP(B192,'Upcoming project'!C:Z,24,0)</f>
        <v>7.6</v>
      </c>
      <c r="R192" s="17" t="str">
        <f>VLOOKUP(B192,Other!A:E,5,0)</f>
        <v>Not Available</v>
      </c>
      <c r="S192" s="16">
        <v>126.0</v>
      </c>
      <c r="T192" s="21">
        <f t="shared" si="1"/>
        <v>0.4407894737</v>
      </c>
      <c r="U192" s="20">
        <f t="shared" si="2"/>
        <v>16.57894737</v>
      </c>
      <c r="V192" s="15">
        <v>3.35</v>
      </c>
      <c r="W192" s="17" t="str">
        <f>VLOOKUP(B192,'New Data'!C:X,22,0)</f>
        <v>#N/A</v>
      </c>
      <c r="X192" s="17"/>
      <c r="Y192" s="17"/>
      <c r="Z192" s="16" t="s">
        <v>712</v>
      </c>
      <c r="AA192" s="20" t="s">
        <v>713</v>
      </c>
      <c r="AB192" s="16" t="s">
        <v>209</v>
      </c>
      <c r="AC192" s="16">
        <v>2.37</v>
      </c>
      <c r="AD192" s="17"/>
      <c r="AE192" s="17"/>
      <c r="AF192" s="17"/>
      <c r="AG192" s="17"/>
      <c r="AH192" s="17"/>
      <c r="AI192" s="17"/>
      <c r="AJ192" s="17"/>
      <c r="AK192" s="17"/>
      <c r="AL192" s="17"/>
      <c r="AM192" s="17"/>
    </row>
    <row r="193">
      <c r="A193" s="15">
        <f t="shared" si="3"/>
        <v>191</v>
      </c>
      <c r="B193" s="16" t="s">
        <v>714</v>
      </c>
      <c r="C193" s="16" t="s">
        <v>473</v>
      </c>
      <c r="D193" s="17">
        <f>VLOOKUP(B193,Price!B:G,6,0)</f>
        <v>9300</v>
      </c>
      <c r="E193" s="16" t="s">
        <v>48</v>
      </c>
      <c r="F193" s="17" t="str">
        <f>IFERROR(VLOOKUP(C193,'TruEstate Projects '!A:B,2,0),"No")</f>
        <v>Yes</v>
      </c>
      <c r="G193" s="18">
        <v>45352.0</v>
      </c>
      <c r="H193" s="19">
        <v>46753.0</v>
      </c>
      <c r="I193" s="16" t="s">
        <v>38</v>
      </c>
      <c r="J193" s="16" t="s">
        <v>123</v>
      </c>
      <c r="K193" s="17" t="str">
        <f>VLOOKUP(B193,'RERA Number with Developer Name'!A$2:B$554,2,0)</f>
        <v>Vajram Group</v>
      </c>
      <c r="L193" s="17" t="str">
        <f>VLOOKUP(K193,'Developer Tier'!A:B,2,0)</f>
        <v>C</v>
      </c>
      <c r="M193" s="16" t="s">
        <v>289</v>
      </c>
      <c r="N193" s="16" t="s">
        <v>363</v>
      </c>
      <c r="O193" s="17" t="str">
        <f>VLOOKUP(N193,'Micromarket Base Price'!A:C,3,0)</f>
        <v>North</v>
      </c>
      <c r="P193" s="17">
        <f>VLOOKUP(N193,'Micromarket Base Price'!A:B,2,0)</f>
        <v>11000</v>
      </c>
      <c r="Q193" s="20">
        <f>VLOOKUP(B193,'Upcoming project'!C:Z,24,0)</f>
        <v>2.3</v>
      </c>
      <c r="R193" s="17">
        <f>VLOOKUP(B193,Other!A:E,5,0)</f>
        <v>266</v>
      </c>
      <c r="S193" s="16">
        <v>272.0</v>
      </c>
      <c r="T193" s="21">
        <f t="shared" si="1"/>
        <v>1.011196635</v>
      </c>
      <c r="U193" s="20">
        <f t="shared" si="2"/>
        <v>118.2608696</v>
      </c>
      <c r="V193" s="17">
        <f t="shared" ref="V193:V196" si="33">W193*0.000247105</f>
        <v>2.32575226</v>
      </c>
      <c r="W193" s="17">
        <f>iferror(VLOOKUP(B193,Scrap!C$2:X$328,21,0),"")</f>
        <v>9412</v>
      </c>
      <c r="X193" s="17"/>
      <c r="Y193" s="17"/>
      <c r="Z193" s="16" t="s">
        <v>474</v>
      </c>
      <c r="AA193" s="20" t="s">
        <v>475</v>
      </c>
      <c r="AB193" s="16" t="s">
        <v>293</v>
      </c>
      <c r="AC193" s="16">
        <v>14.46</v>
      </c>
      <c r="AD193" s="17"/>
      <c r="AE193" s="17"/>
      <c r="AF193" s="17"/>
      <c r="AG193" s="17"/>
      <c r="AH193" s="17"/>
      <c r="AI193" s="17"/>
      <c r="AJ193" s="17"/>
      <c r="AK193" s="17"/>
      <c r="AL193" s="17"/>
      <c r="AM193" s="17"/>
    </row>
    <row r="194">
      <c r="A194" s="15">
        <f t="shared" si="3"/>
        <v>192</v>
      </c>
      <c r="B194" s="16" t="s">
        <v>715</v>
      </c>
      <c r="C194" s="16" t="s">
        <v>716</v>
      </c>
      <c r="D194" s="22">
        <f>VLOOKUP(B194,Price!B:G,6,0)</f>
        <v>8700</v>
      </c>
      <c r="E194" s="16" t="s">
        <v>48</v>
      </c>
      <c r="F194" s="17" t="str">
        <f>IFERROR(VLOOKUP(C194,'TruEstate Projects '!A:B,2,0),"No")</f>
        <v>Yes</v>
      </c>
      <c r="G194" s="18">
        <v>44412.0</v>
      </c>
      <c r="H194" s="19">
        <v>45992.0</v>
      </c>
      <c r="I194" s="16" t="s">
        <v>38</v>
      </c>
      <c r="J194" s="17"/>
      <c r="K194" s="17" t="str">
        <f>VLOOKUP(B194,'RERA Number with Developer Name'!A$2:B$554,2,0)</f>
        <v>Mahendra Homes</v>
      </c>
      <c r="L194" s="17" t="str">
        <f>VLOOKUP(K194,'Developer Tier'!A:B,2,0)</f>
        <v>#N/A</v>
      </c>
      <c r="M194" s="16" t="s">
        <v>465</v>
      </c>
      <c r="N194" s="16" t="s">
        <v>196</v>
      </c>
      <c r="O194" s="17" t="str">
        <f>VLOOKUP(N194,'Micromarket Base Price'!A:C,3,0)</f>
        <v>South</v>
      </c>
      <c r="P194" s="17">
        <f>VLOOKUP(N194,'Micromarket Base Price'!A:B,2,0)</f>
        <v>4000</v>
      </c>
      <c r="Q194" s="20">
        <f>VLOOKUP(B194,'Upcoming project'!C:Z,24,0)</f>
        <v>9.42</v>
      </c>
      <c r="R194" s="17" t="str">
        <f>VLOOKUP(B194,Other!A:E,5,0)</f>
        <v>Not Available</v>
      </c>
      <c r="S194" s="16">
        <v>662.0</v>
      </c>
      <c r="T194" s="21">
        <f t="shared" si="1"/>
        <v>1.00051293</v>
      </c>
      <c r="U194" s="20">
        <f t="shared" si="2"/>
        <v>70.27600849</v>
      </c>
      <c r="V194" s="17">
        <f t="shared" si="33"/>
        <v>9.424831805</v>
      </c>
      <c r="W194" s="17">
        <f>iferror(VLOOKUP(B194,Scrap!C$2:X$328,21,0),"")</f>
        <v>38141</v>
      </c>
      <c r="X194" s="17"/>
      <c r="Y194" s="17"/>
      <c r="Z194" s="16" t="s">
        <v>717</v>
      </c>
      <c r="AA194" s="20" t="s">
        <v>718</v>
      </c>
      <c r="AB194" s="16" t="s">
        <v>63</v>
      </c>
      <c r="AC194" s="16">
        <v>22.98</v>
      </c>
      <c r="AD194" s="17"/>
      <c r="AE194" s="17"/>
      <c r="AF194" s="17"/>
      <c r="AG194" s="17"/>
      <c r="AH194" s="17"/>
      <c r="AI194" s="17"/>
      <c r="AJ194" s="17"/>
      <c r="AK194" s="17"/>
      <c r="AL194" s="17"/>
      <c r="AM194" s="17"/>
    </row>
    <row r="195">
      <c r="A195" s="15">
        <f t="shared" si="3"/>
        <v>193</v>
      </c>
      <c r="B195" s="16" t="s">
        <v>719</v>
      </c>
      <c r="C195" s="32" t="s">
        <v>720</v>
      </c>
      <c r="D195" s="22">
        <f>VLOOKUP(B195,Price!B:G,6,0)</f>
        <v>7250</v>
      </c>
      <c r="E195" s="16" t="s">
        <v>48</v>
      </c>
      <c r="F195" s="17" t="str">
        <f>IFERROR(VLOOKUP(C195,'TruEstate Projects '!A:B,2,0),"No")</f>
        <v>Yes</v>
      </c>
      <c r="G195" s="18">
        <v>43009.0</v>
      </c>
      <c r="H195" s="19">
        <v>45658.0</v>
      </c>
      <c r="I195" s="16" t="s">
        <v>38</v>
      </c>
      <c r="J195" s="17"/>
      <c r="K195" s="17" t="str">
        <f>VLOOKUP(B195,'RERA Number with Developer Name'!A$2:B$554,2,0)</f>
        <v>Shriram</v>
      </c>
      <c r="L195" s="17" t="str">
        <f>VLOOKUP(K195,'Developer Tier'!A:B,2,0)</f>
        <v>B</v>
      </c>
      <c r="M195" s="16" t="s">
        <v>307</v>
      </c>
      <c r="N195" s="16" t="s">
        <v>499</v>
      </c>
      <c r="O195" s="17" t="str">
        <f>VLOOKUP(N195,'Micromarket Base Price'!A:C,3,0)</f>
        <v>South</v>
      </c>
      <c r="P195" s="17">
        <f>VLOOKUP(N195,'Micromarket Base Price'!A:B,2,0)</f>
        <v>6000</v>
      </c>
      <c r="Q195" s="20">
        <f>VLOOKUP(B195,'Upcoming project'!C:Z,24,0)</f>
        <v>3.6</v>
      </c>
      <c r="R195" s="17" t="str">
        <f>VLOOKUP(B195,Other!A:E,5,0)</f>
        <v>Not Available</v>
      </c>
      <c r="S195" s="16">
        <v>338.0</v>
      </c>
      <c r="T195" s="21" t="str">
        <f t="shared" si="1"/>
        <v>#N/A</v>
      </c>
      <c r="U195" s="20">
        <f t="shared" si="2"/>
        <v>93.88888889</v>
      </c>
      <c r="V195" s="17" t="str">
        <f t="shared" si="33"/>
        <v>#N/A</v>
      </c>
      <c r="W195" s="17" t="str">
        <f>VLOOKUP(B195,'New Data'!C:X,22,0)</f>
        <v>#N/A</v>
      </c>
      <c r="X195" s="17"/>
      <c r="Y195" s="17"/>
      <c r="Z195" s="16" t="s">
        <v>721</v>
      </c>
      <c r="AA195" s="20" t="s">
        <v>722</v>
      </c>
      <c r="AB195" s="16" t="s">
        <v>404</v>
      </c>
      <c r="AC195" s="16">
        <v>0.3</v>
      </c>
      <c r="AD195" s="17"/>
      <c r="AE195" s="17"/>
      <c r="AF195" s="17"/>
      <c r="AG195" s="17"/>
      <c r="AH195" s="17"/>
      <c r="AI195" s="17"/>
      <c r="AJ195" s="17"/>
      <c r="AK195" s="17"/>
      <c r="AL195" s="17"/>
      <c r="AM195" s="17"/>
    </row>
    <row r="196">
      <c r="A196" s="15">
        <f t="shared" si="3"/>
        <v>194</v>
      </c>
      <c r="B196" s="16" t="s">
        <v>723</v>
      </c>
      <c r="C196" s="16" t="s">
        <v>724</v>
      </c>
      <c r="D196" s="22">
        <f>VLOOKUP(B196,Price!B:G,6,0)</f>
        <v>10052</v>
      </c>
      <c r="E196" s="16" t="s">
        <v>48</v>
      </c>
      <c r="F196" s="17" t="str">
        <f>IFERROR(VLOOKUP(C196,'TruEstate Projects '!A:B,2,0),"No")</f>
        <v>Yes</v>
      </c>
      <c r="G196" s="18">
        <v>44230.0</v>
      </c>
      <c r="H196" s="19">
        <v>45809.0</v>
      </c>
      <c r="I196" s="16" t="s">
        <v>38</v>
      </c>
      <c r="J196" s="17"/>
      <c r="K196" s="17" t="str">
        <f>VLOOKUP(B196,'RERA Number with Developer Name'!A$2:B$554,2,0)</f>
        <v>Kumar Properties</v>
      </c>
      <c r="L196" s="17" t="str">
        <f>VLOOKUP(K196,'Developer Tier'!A:B,2,0)</f>
        <v>C</v>
      </c>
      <c r="M196" s="16" t="s">
        <v>260</v>
      </c>
      <c r="N196" s="16" t="s">
        <v>725</v>
      </c>
      <c r="O196" s="17" t="str">
        <f>VLOOKUP(N196,'Micromarket Base Price'!A:C,3,0)</f>
        <v>North</v>
      </c>
      <c r="P196" s="17">
        <f>VLOOKUP(N196,'Micromarket Base Price'!A:B,2,0)</f>
        <v>11000</v>
      </c>
      <c r="Q196" s="20">
        <f>VLOOKUP(B196,'Upcoming project'!C:Z,24,0)</f>
        <v>2.15</v>
      </c>
      <c r="R196" s="17" t="str">
        <f>VLOOKUP(B196,Other!A:E,5,0)</f>
        <v>Not Available</v>
      </c>
      <c r="S196" s="16">
        <v>229.0</v>
      </c>
      <c r="T196" s="21">
        <f t="shared" si="1"/>
        <v>0.995430886</v>
      </c>
      <c r="U196" s="20">
        <f t="shared" si="2"/>
        <v>106.5116279</v>
      </c>
      <c r="V196" s="17">
        <f t="shared" si="33"/>
        <v>2.140176405</v>
      </c>
      <c r="W196" s="17">
        <f>iferror(VLOOKUP(B196,Scrap!C$2:X$328,21,0),"")</f>
        <v>8661</v>
      </c>
      <c r="X196" s="17"/>
      <c r="Y196" s="17"/>
      <c r="Z196" s="16" t="s">
        <v>726</v>
      </c>
      <c r="AA196" s="20" t="s">
        <v>727</v>
      </c>
      <c r="AB196" s="16" t="s">
        <v>728</v>
      </c>
      <c r="AC196" s="16">
        <v>10.21</v>
      </c>
      <c r="AD196" s="17"/>
      <c r="AE196" s="17"/>
      <c r="AF196" s="17"/>
      <c r="AG196" s="17"/>
      <c r="AH196" s="17"/>
      <c r="AI196" s="17"/>
      <c r="AJ196" s="17"/>
      <c r="AK196" s="17"/>
      <c r="AL196" s="17"/>
      <c r="AM196" s="17"/>
    </row>
    <row r="197">
      <c r="A197" s="15">
        <f t="shared" si="3"/>
        <v>195</v>
      </c>
      <c r="B197" s="16" t="s">
        <v>729</v>
      </c>
      <c r="C197" s="16" t="s">
        <v>730</v>
      </c>
      <c r="D197" s="22">
        <f>VLOOKUP(B197,Price!B:G,6,0)</f>
        <v>8300</v>
      </c>
      <c r="E197" s="16" t="s">
        <v>213</v>
      </c>
      <c r="F197" s="17" t="str">
        <f>IFERROR(VLOOKUP(C197,'TruEstate Projects '!A:B,2,0),"No")</f>
        <v>No</v>
      </c>
      <c r="G197" s="18">
        <v>45174.0</v>
      </c>
      <c r="H197" s="27">
        <v>46113.0</v>
      </c>
      <c r="I197" s="16" t="s">
        <v>38</v>
      </c>
      <c r="J197" s="16" t="s">
        <v>39</v>
      </c>
      <c r="K197" s="17" t="str">
        <f>VLOOKUP(B197,'RERA Number with Developer Name'!A$2:B$554,2,0)</f>
        <v>Sowparnika</v>
      </c>
      <c r="L197" s="17" t="str">
        <f>VLOOKUP(K197,'Developer Tier'!A$2:B$267,2,0)</f>
        <v>C</v>
      </c>
      <c r="M197" s="16" t="s">
        <v>731</v>
      </c>
      <c r="N197" s="15" t="s">
        <v>732</v>
      </c>
      <c r="O197" s="17" t="str">
        <f>VLOOKUP(N197,'Micromarket Base Price'!A:C,3,0)</f>
        <v>East</v>
      </c>
      <c r="P197" s="17">
        <f>VLOOKUP(N197,'Micromarket Base Price'!A:B,2,0)</f>
        <v>2000</v>
      </c>
      <c r="Q197" s="20">
        <f>VLOOKUP(B197,'Upcoming project'!C:Z,24,0)</f>
        <v>8.27</v>
      </c>
      <c r="R197" s="17" t="str">
        <f>VLOOKUP(B197,Other!A:E,5,0)</f>
        <v>Not Available</v>
      </c>
      <c r="S197" s="16">
        <v>127.0</v>
      </c>
      <c r="T197" s="21">
        <f t="shared" si="1"/>
        <v>0.5175332527</v>
      </c>
      <c r="U197" s="20">
        <f t="shared" si="2"/>
        <v>15.356711</v>
      </c>
      <c r="V197" s="15">
        <v>4.28</v>
      </c>
      <c r="W197" s="17" t="str">
        <f>VLOOKUP(B197,'New Data'!C:X,22,0)</f>
        <v>#N/A</v>
      </c>
      <c r="X197" s="17"/>
      <c r="Y197" s="17"/>
      <c r="Z197" s="16" t="s">
        <v>57</v>
      </c>
      <c r="AA197" s="20"/>
      <c r="AB197" s="16" t="s">
        <v>370</v>
      </c>
      <c r="AC197" s="16">
        <v>27.79</v>
      </c>
      <c r="AD197" s="17"/>
      <c r="AE197" s="17"/>
      <c r="AF197" s="17"/>
      <c r="AG197" s="17"/>
      <c r="AH197" s="17"/>
      <c r="AI197" s="17"/>
      <c r="AJ197" s="17"/>
      <c r="AK197" s="17"/>
      <c r="AL197" s="17"/>
      <c r="AM197" s="17"/>
    </row>
    <row r="198">
      <c r="A198" s="15">
        <f t="shared" si="3"/>
        <v>196</v>
      </c>
      <c r="B198" s="16" t="s">
        <v>733</v>
      </c>
      <c r="C198" s="16" t="s">
        <v>734</v>
      </c>
      <c r="D198" s="17">
        <f>VLOOKUP(B198,Price!B:G,6,0)</f>
        <v>7300</v>
      </c>
      <c r="E198" s="16" t="s">
        <v>48</v>
      </c>
      <c r="F198" s="17" t="str">
        <f>IFERROR(VLOOKUP(C198,'TruEstate Projects '!A:B,2,0),"No")</f>
        <v>Yes</v>
      </c>
      <c r="G198" s="18">
        <v>44774.0</v>
      </c>
      <c r="H198" s="19">
        <v>46174.0</v>
      </c>
      <c r="I198" s="16" t="s">
        <v>38</v>
      </c>
      <c r="J198" s="16" t="s">
        <v>39</v>
      </c>
      <c r="K198" s="17" t="str">
        <f>VLOOKUP(B198,'RERA Number with Developer Name'!A$2:B$554,2,0)</f>
        <v>Inspira Builders</v>
      </c>
      <c r="L198" s="17" t="str">
        <f>VLOOKUP(K198,'Developer Tier'!A:B,2,0)</f>
        <v>C</v>
      </c>
      <c r="M198" s="16" t="s">
        <v>469</v>
      </c>
      <c r="N198" s="16" t="s">
        <v>465</v>
      </c>
      <c r="O198" s="17" t="str">
        <f>VLOOKUP(N198,'Micromarket Base Price'!A:C,3,0)</f>
        <v>East</v>
      </c>
      <c r="P198" s="17">
        <f>VLOOKUP(N198,'Micromarket Base Price'!A:B,2,0)</f>
        <v>6500</v>
      </c>
      <c r="Q198" s="25">
        <v>1.72</v>
      </c>
      <c r="R198" s="20">
        <f>VLOOKUP(B198,Other!A:E,5,0)</f>
        <v>68</v>
      </c>
      <c r="S198" s="15">
        <v>181.0</v>
      </c>
      <c r="T198" s="21">
        <f t="shared" si="1"/>
        <v>1.004079561</v>
      </c>
      <c r="U198" s="20">
        <f t="shared" si="2"/>
        <v>105.2325581</v>
      </c>
      <c r="V198" s="17">
        <f>W198*0.000247105</f>
        <v>1.727016845</v>
      </c>
      <c r="W198" s="17">
        <f>iferror(VLOOKUP(B198,Scrap!C$2:X$328,21,0),"")</f>
        <v>6989</v>
      </c>
      <c r="X198" s="17"/>
      <c r="Y198" s="17"/>
      <c r="Z198" s="16" t="s">
        <v>735</v>
      </c>
      <c r="AA198" s="20" t="s">
        <v>736</v>
      </c>
      <c r="AB198" s="16" t="s">
        <v>63</v>
      </c>
      <c r="AC198" s="16">
        <v>19.83</v>
      </c>
      <c r="AD198" s="17"/>
      <c r="AE198" s="17"/>
      <c r="AF198" s="17"/>
      <c r="AG198" s="17"/>
      <c r="AH198" s="17"/>
      <c r="AI198" s="17"/>
      <c r="AJ198" s="17"/>
      <c r="AK198" s="17"/>
      <c r="AL198" s="17"/>
      <c r="AM198" s="17"/>
    </row>
    <row r="199">
      <c r="A199" s="15">
        <f t="shared" si="3"/>
        <v>197</v>
      </c>
      <c r="B199" s="16" t="s">
        <v>737</v>
      </c>
      <c r="C199" s="16" t="s">
        <v>738</v>
      </c>
      <c r="D199" s="22">
        <f>VLOOKUP(B199,Price!B:G,6,0)</f>
        <v>14241</v>
      </c>
      <c r="E199" s="16" t="s">
        <v>48</v>
      </c>
      <c r="F199" s="17" t="str">
        <f>IFERROR(VLOOKUP(C199,'TruEstate Projects '!A:B,2,0),"No")</f>
        <v>Yes</v>
      </c>
      <c r="G199" s="18">
        <v>45017.0</v>
      </c>
      <c r="H199" s="19">
        <v>45992.0</v>
      </c>
      <c r="I199" s="16" t="s">
        <v>38</v>
      </c>
      <c r="J199" s="17"/>
      <c r="K199" s="17" t="str">
        <f>VLOOKUP(B199,'RERA Number with Developer Name'!A$2:B$554,2,0)</f>
        <v>Sumadhura</v>
      </c>
      <c r="L199" s="17" t="str">
        <f>VLOOKUP(K199,'Developer Tier'!A:B,2,0)</f>
        <v>B</v>
      </c>
      <c r="M199" s="16" t="s">
        <v>357</v>
      </c>
      <c r="N199" s="16" t="s">
        <v>357</v>
      </c>
      <c r="O199" s="17" t="str">
        <f>VLOOKUP(N199,'Micromarket Base Price'!A:C,3,0)</f>
        <v>East</v>
      </c>
      <c r="P199" s="17">
        <f>VLOOKUP(N199,'Micromarket Base Price'!A:B,2,0)</f>
        <v>12000</v>
      </c>
      <c r="Q199" s="25">
        <v>13.81</v>
      </c>
      <c r="R199" s="17">
        <f>VLOOKUP(B199,Other!A:E,5,0)</f>
        <v>8253.54</v>
      </c>
      <c r="S199" s="15">
        <v>1080.0</v>
      </c>
      <c r="T199" s="21">
        <f t="shared" si="1"/>
        <v>0.8595220854</v>
      </c>
      <c r="U199" s="20">
        <f t="shared" si="2"/>
        <v>78.20419986</v>
      </c>
      <c r="V199" s="15">
        <v>11.87</v>
      </c>
      <c r="W199" s="17">
        <f>iferror(VLOOKUP(B199,Scrap!C$2:X$328,21,0),"")</f>
        <v>24896</v>
      </c>
      <c r="X199" s="17"/>
      <c r="Y199" s="17"/>
      <c r="Z199" s="16" t="s">
        <v>739</v>
      </c>
      <c r="AA199" s="20" t="s">
        <v>740</v>
      </c>
      <c r="AB199" s="16" t="s">
        <v>741</v>
      </c>
      <c r="AC199" s="16">
        <v>3.52</v>
      </c>
      <c r="AD199" s="17"/>
      <c r="AE199" s="17"/>
      <c r="AF199" s="17"/>
      <c r="AG199" s="17"/>
      <c r="AH199" s="17"/>
      <c r="AI199" s="17"/>
      <c r="AJ199" s="17"/>
      <c r="AK199" s="17"/>
      <c r="AL199" s="17"/>
      <c r="AM199" s="17"/>
    </row>
    <row r="200">
      <c r="A200" s="15">
        <f t="shared" si="3"/>
        <v>198</v>
      </c>
      <c r="B200" s="16" t="s">
        <v>742</v>
      </c>
      <c r="C200" s="32" t="s">
        <v>743</v>
      </c>
      <c r="D200" s="22">
        <f>VLOOKUP(B200,Price!B:G,6,0)</f>
        <v>9200</v>
      </c>
      <c r="E200" s="16" t="s">
        <v>48</v>
      </c>
      <c r="F200" s="17" t="str">
        <f>IFERROR(VLOOKUP(C200,'TruEstate Projects '!A:B,2,0),"No")</f>
        <v>Yes</v>
      </c>
      <c r="G200" s="18">
        <v>43953.0</v>
      </c>
      <c r="H200" s="19">
        <v>45536.0</v>
      </c>
      <c r="I200" s="16" t="s">
        <v>38</v>
      </c>
      <c r="J200" s="17"/>
      <c r="K200" s="17" t="str">
        <f>VLOOKUP(B200,'RERA Number with Developer Name'!A$2:B$554,2,0)</f>
        <v>Puravankara</v>
      </c>
      <c r="L200" s="17" t="str">
        <f>VLOOKUP(K200,'Developer Tier'!A:B,2,0)</f>
        <v>A</v>
      </c>
      <c r="M200" s="16" t="s">
        <v>744</v>
      </c>
      <c r="N200" s="16" t="s">
        <v>261</v>
      </c>
      <c r="O200" s="17" t="str">
        <f>VLOOKUP(N200,'Micromarket Base Price'!A:C,3,0)</f>
        <v>East</v>
      </c>
      <c r="P200" s="17">
        <f>VLOOKUP(N200,'Micromarket Base Price'!A:B,2,0)</f>
        <v>100000</v>
      </c>
      <c r="Q200" s="20">
        <f>VLOOKUP(B200,'Upcoming project'!C:Z,24,0)</f>
        <v>19.37</v>
      </c>
      <c r="R200" s="17" t="str">
        <f>VLOOKUP(B200,Other!A:E,5,0)</f>
        <v>Not Available</v>
      </c>
      <c r="S200" s="16">
        <v>152.0</v>
      </c>
      <c r="T200" s="21">
        <f t="shared" si="1"/>
        <v>0.1784462953</v>
      </c>
      <c r="U200" s="20">
        <f t="shared" si="2"/>
        <v>7.847186371</v>
      </c>
      <c r="V200" s="17">
        <f t="shared" ref="V200:V201" si="34">W200*0.000247105</f>
        <v>3.45650474</v>
      </c>
      <c r="W200" s="17">
        <f>iferror(VLOOKUP(B200,Scrap!C$2:X$328,21,0),"")</f>
        <v>13988</v>
      </c>
      <c r="X200" s="17"/>
      <c r="Y200" s="17"/>
      <c r="Z200" s="16" t="s">
        <v>745</v>
      </c>
      <c r="AA200" s="20" t="s">
        <v>746</v>
      </c>
      <c r="AB200" s="16" t="s">
        <v>186</v>
      </c>
      <c r="AC200" s="16">
        <v>12.9</v>
      </c>
      <c r="AD200" s="17"/>
      <c r="AE200" s="17"/>
      <c r="AF200" s="17"/>
      <c r="AG200" s="17"/>
      <c r="AH200" s="17"/>
      <c r="AI200" s="17"/>
      <c r="AJ200" s="17"/>
      <c r="AK200" s="17"/>
      <c r="AL200" s="17"/>
      <c r="AM200" s="17"/>
    </row>
    <row r="201">
      <c r="A201" s="15">
        <f t="shared" si="3"/>
        <v>199</v>
      </c>
      <c r="B201" s="16" t="s">
        <v>747</v>
      </c>
      <c r="C201" s="16" t="s">
        <v>748</v>
      </c>
      <c r="D201" s="17">
        <f>VLOOKUP(B201,Price!B:G,6,0)</f>
        <v>6700</v>
      </c>
      <c r="E201" s="16" t="s">
        <v>37</v>
      </c>
      <c r="F201" s="17" t="str">
        <f>IFERROR(VLOOKUP(C201,'TruEstate Projects '!A:B,2,0),"No")</f>
        <v>Yes</v>
      </c>
      <c r="G201" s="18">
        <v>44774.0</v>
      </c>
      <c r="H201" s="19">
        <v>45992.0</v>
      </c>
      <c r="I201" s="16" t="s">
        <v>38</v>
      </c>
      <c r="J201" s="16" t="s">
        <v>123</v>
      </c>
      <c r="K201" s="17" t="str">
        <f>VLOOKUP(B201,'RERA Number with Developer Name'!A$2:B$554,2,0)</f>
        <v>Address Maker</v>
      </c>
      <c r="L201" s="17" t="str">
        <f>VLOOKUP(K201,'Developer Tier'!A:B,2,0)</f>
        <v>B</v>
      </c>
      <c r="M201" s="16" t="s">
        <v>45</v>
      </c>
      <c r="N201" s="16" t="s">
        <v>235</v>
      </c>
      <c r="O201" s="17" t="str">
        <f>VLOOKUP(N201,'Micromarket Base Price'!A:C,3,0)</f>
        <v>West</v>
      </c>
      <c r="P201" s="17">
        <f>VLOOKUP(N201,'Micromarket Base Price'!A:B,2,0)</f>
        <v>6000</v>
      </c>
      <c r="Q201" s="25">
        <v>30.0</v>
      </c>
      <c r="R201" s="17" t="str">
        <f>VLOOKUP(B201,Other!A:E,5,0)</f>
        <v>Not Available</v>
      </c>
      <c r="S201" s="15">
        <v>378.0</v>
      </c>
      <c r="T201" s="21">
        <f t="shared" si="1"/>
        <v>1.006450428</v>
      </c>
      <c r="U201" s="25">
        <v>13.65</v>
      </c>
      <c r="V201" s="17">
        <f t="shared" si="34"/>
        <v>30.19351285</v>
      </c>
      <c r="W201" s="17">
        <f>iferror(VLOOKUP(B201,Scrap!C$2:X$328,21,0),"")</f>
        <v>122189</v>
      </c>
      <c r="X201" s="17"/>
      <c r="Y201" s="17"/>
      <c r="Z201" s="16" t="s">
        <v>57</v>
      </c>
      <c r="AA201" s="20"/>
      <c r="AB201" s="16" t="s">
        <v>45</v>
      </c>
      <c r="AC201" s="16">
        <v>3.49</v>
      </c>
      <c r="AD201" s="17"/>
      <c r="AE201" s="17"/>
      <c r="AF201" s="17"/>
      <c r="AG201" s="17"/>
      <c r="AH201" s="17"/>
      <c r="AI201" s="17"/>
      <c r="AJ201" s="17"/>
      <c r="AK201" s="17"/>
      <c r="AL201" s="17"/>
      <c r="AM201" s="17"/>
    </row>
    <row r="202">
      <c r="A202" s="15">
        <f t="shared" si="3"/>
        <v>200</v>
      </c>
      <c r="B202" s="16" t="s">
        <v>749</v>
      </c>
      <c r="C202" s="16" t="s">
        <v>750</v>
      </c>
      <c r="D202" s="22">
        <f>VLOOKUP(B202,Price!B:G,6,0)</f>
        <v>7500</v>
      </c>
      <c r="E202" s="16" t="s">
        <v>213</v>
      </c>
      <c r="F202" s="17" t="str">
        <f>IFERROR(VLOOKUP(C202,'TruEstate Projects '!A:B,2,0),"No")</f>
        <v>No</v>
      </c>
      <c r="G202" s="18">
        <v>44136.0</v>
      </c>
      <c r="H202" s="19">
        <v>45992.0</v>
      </c>
      <c r="I202" s="16" t="s">
        <v>38</v>
      </c>
      <c r="J202" s="17"/>
      <c r="K202" s="17" t="str">
        <f>VLOOKUP(B202,'RERA Number with Developer Name'!A$2:B$554,2,0)</f>
        <v>Svamitva</v>
      </c>
      <c r="L202" s="17" t="str">
        <f>VLOOKUP(K202,'Developer Tier'!A$2:B$267,2,0)</f>
        <v>B</v>
      </c>
      <c r="M202" s="16" t="s">
        <v>751</v>
      </c>
      <c r="N202" s="15" t="s">
        <v>56</v>
      </c>
      <c r="O202" s="17" t="str">
        <f>VLOOKUP(N202,'Micromarket Base Price'!A:C,3,0)</f>
        <v>South</v>
      </c>
      <c r="P202" s="17" t="str">
        <f>VLOOKUP(N202,'Micromarket Base Price'!A:B,2,0)</f>
        <v/>
      </c>
      <c r="Q202" s="20">
        <f>VLOOKUP(B202,'Upcoming project'!C:Z,24,0)</f>
        <v>21</v>
      </c>
      <c r="R202" s="17" t="str">
        <f>VLOOKUP(B202,Other!A:E,5,0)</f>
        <v>Not Available</v>
      </c>
      <c r="S202" s="16">
        <v>197.0</v>
      </c>
      <c r="T202" s="21">
        <f t="shared" si="1"/>
        <v>0.3904761905</v>
      </c>
      <c r="U202" s="20">
        <f t="shared" ref="U202:U462" si="35">S202/Q202</f>
        <v>9.380952381</v>
      </c>
      <c r="V202" s="15">
        <v>8.2</v>
      </c>
      <c r="W202" s="17" t="str">
        <f>VLOOKUP(B202,'New Data'!C:X,22,0)</f>
        <v>#N/A</v>
      </c>
      <c r="X202" s="17"/>
      <c r="Y202" s="17"/>
      <c r="Z202" s="16" t="s">
        <v>57</v>
      </c>
      <c r="AA202" s="20"/>
      <c r="AB202" s="16" t="s">
        <v>160</v>
      </c>
      <c r="AC202" s="16">
        <v>15.62</v>
      </c>
      <c r="AD202" s="17"/>
      <c r="AE202" s="17"/>
      <c r="AF202" s="17"/>
      <c r="AG202" s="17"/>
      <c r="AH202" s="17"/>
      <c r="AI202" s="17"/>
      <c r="AJ202" s="17"/>
      <c r="AK202" s="17"/>
      <c r="AL202" s="17"/>
      <c r="AM202" s="17"/>
    </row>
    <row r="203">
      <c r="A203" s="15">
        <f t="shared" si="3"/>
        <v>201</v>
      </c>
      <c r="B203" s="16" t="s">
        <v>752</v>
      </c>
      <c r="C203" s="16" t="s">
        <v>753</v>
      </c>
      <c r="D203" s="22">
        <f>VLOOKUP(B203,Price!B:G,6,0)</f>
        <v>8100</v>
      </c>
      <c r="E203" s="16" t="s">
        <v>48</v>
      </c>
      <c r="F203" s="17" t="str">
        <f>IFERROR(VLOOKUP(C203,'TruEstate Projects '!A:B,2,0),"No")</f>
        <v>Yes</v>
      </c>
      <c r="G203" s="18">
        <v>44743.0</v>
      </c>
      <c r="H203" s="19">
        <v>46569.0</v>
      </c>
      <c r="I203" s="16" t="s">
        <v>38</v>
      </c>
      <c r="J203" s="16" t="s">
        <v>39</v>
      </c>
      <c r="K203" s="17" t="str">
        <f>VLOOKUP(B203,'RERA Number with Developer Name'!A$2:B$554,2,0)</f>
        <v>Casagrand</v>
      </c>
      <c r="L203" s="17" t="str">
        <f>VLOOKUP(K203,'Developer Tier'!A:B,2,0)</f>
        <v>B</v>
      </c>
      <c r="M203" s="16" t="s">
        <v>754</v>
      </c>
      <c r="N203" s="16" t="s">
        <v>85</v>
      </c>
      <c r="O203" s="17" t="str">
        <f>VLOOKUP(N203,'Micromarket Base Price'!A:C,3,0)</f>
        <v>South</v>
      </c>
      <c r="P203" s="17">
        <f>VLOOKUP(N203,'Micromarket Base Price'!A:B,2,0)</f>
        <v>8500</v>
      </c>
      <c r="Q203" s="20">
        <f>VLOOKUP(B203,'Upcoming project'!C:Z,24,0)</f>
        <v>9</v>
      </c>
      <c r="R203" s="17" t="str">
        <f>VLOOKUP(B203,Other!A:E,5,0)</f>
        <v/>
      </c>
      <c r="S203" s="16">
        <v>622.0</v>
      </c>
      <c r="T203" s="21">
        <f t="shared" si="1"/>
        <v>0.9888592978</v>
      </c>
      <c r="U203" s="20">
        <f t="shared" si="35"/>
        <v>69.11111111</v>
      </c>
      <c r="V203" s="17">
        <f>W203*0.000247105</f>
        <v>8.89973368</v>
      </c>
      <c r="W203" s="17">
        <f>iferror(VLOOKUP(B203,Scrap!C$2:X$328,21,0),"")</f>
        <v>36016</v>
      </c>
      <c r="X203" s="17"/>
      <c r="Y203" s="17"/>
      <c r="Z203" s="16" t="s">
        <v>755</v>
      </c>
      <c r="AA203" s="20" t="s">
        <v>756</v>
      </c>
      <c r="AB203" s="16" t="s">
        <v>99</v>
      </c>
      <c r="AC203" s="16">
        <v>6.93</v>
      </c>
      <c r="AD203" s="17"/>
      <c r="AE203" s="17"/>
      <c r="AF203" s="17"/>
      <c r="AG203" s="17"/>
      <c r="AH203" s="17"/>
      <c r="AI203" s="17"/>
      <c r="AJ203" s="17"/>
      <c r="AK203" s="17"/>
      <c r="AL203" s="17"/>
      <c r="AM203" s="17"/>
    </row>
    <row r="204">
      <c r="A204" s="15">
        <f t="shared" si="3"/>
        <v>202</v>
      </c>
      <c r="B204" s="16" t="s">
        <v>757</v>
      </c>
      <c r="C204" s="16" t="s">
        <v>758</v>
      </c>
      <c r="D204" s="22">
        <f>VLOOKUP(B204,Price!B:G,6,0)</f>
        <v>10000</v>
      </c>
      <c r="E204" s="16" t="s">
        <v>213</v>
      </c>
      <c r="F204" s="17" t="str">
        <f>IFERROR(VLOOKUP(C204,'TruEstate Projects '!A:B,2,0),"No")</f>
        <v>No</v>
      </c>
      <c r="G204" s="18">
        <v>45175.0</v>
      </c>
      <c r="H204" s="19">
        <v>45992.0</v>
      </c>
      <c r="I204" s="16" t="s">
        <v>38</v>
      </c>
      <c r="J204" s="16" t="s">
        <v>39</v>
      </c>
      <c r="K204" s="17" t="str">
        <f>VLOOKUP(B204,'RERA Number with Developer Name'!A$2:B$554,2,0)</f>
        <v>ATCO</v>
      </c>
      <c r="L204" s="17" t="str">
        <f>VLOOKUP(K204,'Developer Tier'!A$2:B$267,2,0)</f>
        <v>C</v>
      </c>
      <c r="M204" s="16" t="s">
        <v>423</v>
      </c>
      <c r="N204" s="15" t="s">
        <v>170</v>
      </c>
      <c r="O204" s="17" t="str">
        <f>VLOOKUP(N204,'Micromarket Base Price'!A:C,3,0)</f>
        <v>East</v>
      </c>
      <c r="P204" s="17">
        <f>VLOOKUP(N204,'Micromarket Base Price'!A:B,2,0)</f>
        <v>4000</v>
      </c>
      <c r="Q204" s="20">
        <f>VLOOKUP(B204,'Upcoming project'!C:Z,24,0)</f>
        <v>12.25</v>
      </c>
      <c r="R204" s="17" t="str">
        <f>VLOOKUP(B204,Other!A:E,5,0)</f>
        <v/>
      </c>
      <c r="S204" s="16">
        <v>500.0</v>
      </c>
      <c r="T204" s="21">
        <f t="shared" si="1"/>
        <v>0.5404081633</v>
      </c>
      <c r="U204" s="20">
        <f t="shared" si="35"/>
        <v>40.81632653</v>
      </c>
      <c r="V204" s="15">
        <v>6.62</v>
      </c>
      <c r="W204" s="17" t="str">
        <f>VLOOKUP(B204,'New Data'!C:X,22,0)</f>
        <v>#N/A</v>
      </c>
      <c r="X204" s="17"/>
      <c r="Y204" s="17"/>
      <c r="Z204" s="16" t="s">
        <v>57</v>
      </c>
      <c r="AA204" s="20"/>
      <c r="AB204" s="16" t="s">
        <v>370</v>
      </c>
      <c r="AC204" s="16">
        <v>23.13</v>
      </c>
      <c r="AD204" s="17"/>
      <c r="AE204" s="17"/>
      <c r="AF204" s="17"/>
      <c r="AG204" s="17"/>
      <c r="AH204" s="17"/>
      <c r="AI204" s="17"/>
      <c r="AJ204" s="17"/>
      <c r="AK204" s="17"/>
      <c r="AL204" s="17"/>
      <c r="AM204" s="17"/>
    </row>
    <row r="205">
      <c r="A205" s="15">
        <f t="shared" si="3"/>
        <v>203</v>
      </c>
      <c r="B205" s="16" t="s">
        <v>759</v>
      </c>
      <c r="C205" s="16" t="s">
        <v>760</v>
      </c>
      <c r="D205" s="22">
        <f>VLOOKUP(B205,Price!B:G,6,0)</f>
        <v>10000</v>
      </c>
      <c r="E205" s="16" t="s">
        <v>48</v>
      </c>
      <c r="F205" s="17" t="str">
        <f>IFERROR(VLOOKUP(C205,'TruEstate Projects '!A:B,2,0),"No")</f>
        <v>Yes</v>
      </c>
      <c r="G205" s="18">
        <v>44927.0</v>
      </c>
      <c r="H205" s="19">
        <v>46722.0</v>
      </c>
      <c r="I205" s="16" t="s">
        <v>38</v>
      </c>
      <c r="J205" s="16" t="s">
        <v>39</v>
      </c>
      <c r="K205" s="17" t="str">
        <f>VLOOKUP(B205,'RERA Number with Developer Name'!A$2:B$554,2,0)</f>
        <v>Brigade</v>
      </c>
      <c r="L205" s="17" t="str">
        <f>VLOOKUP(K205,'Developer Tier'!A:B,2,0)</f>
        <v>A</v>
      </c>
      <c r="M205" s="16" t="s">
        <v>196</v>
      </c>
      <c r="N205" s="16" t="s">
        <v>196</v>
      </c>
      <c r="O205" s="17" t="str">
        <f>VLOOKUP(N205,'Micromarket Base Price'!A:C,3,0)</f>
        <v>South</v>
      </c>
      <c r="P205" s="17">
        <f>VLOOKUP(N205,'Micromarket Base Price'!A:B,2,0)</f>
        <v>4000</v>
      </c>
      <c r="Q205" s="20">
        <f>VLOOKUP(B205,'Upcoming project'!C:Z,24,0)</f>
        <v>24</v>
      </c>
      <c r="R205" s="17">
        <f>VLOOKUP(B205,Other!A:E,5,0)</f>
        <v>3000</v>
      </c>
      <c r="S205" s="16">
        <v>662.0</v>
      </c>
      <c r="T205" s="21">
        <f t="shared" si="1"/>
        <v>0.3318311269</v>
      </c>
      <c r="U205" s="20">
        <f t="shared" si="35"/>
        <v>27.58333333</v>
      </c>
      <c r="V205" s="17">
        <f t="shared" ref="V205:V209" si="36">W205*0.000247105</f>
        <v>7.963947045</v>
      </c>
      <c r="W205" s="17">
        <f>iferror(VLOOKUP(B205,Scrap!C$2:X$328,21,0),"")</f>
        <v>32229</v>
      </c>
      <c r="X205" s="17"/>
      <c r="Y205" s="17"/>
      <c r="Z205" s="16" t="s">
        <v>761</v>
      </c>
      <c r="AA205" s="20" t="s">
        <v>762</v>
      </c>
      <c r="AB205" s="16" t="s">
        <v>193</v>
      </c>
      <c r="AC205" s="16">
        <v>3.86</v>
      </c>
      <c r="AD205" s="17"/>
      <c r="AE205" s="17"/>
      <c r="AF205" s="17"/>
      <c r="AG205" s="17"/>
      <c r="AH205" s="17"/>
      <c r="AI205" s="17"/>
      <c r="AJ205" s="17"/>
      <c r="AK205" s="17"/>
      <c r="AL205" s="17"/>
      <c r="AM205" s="17"/>
    </row>
    <row r="206">
      <c r="A206" s="15">
        <f t="shared" si="3"/>
        <v>204</v>
      </c>
      <c r="B206" s="16" t="s">
        <v>763</v>
      </c>
      <c r="C206" s="32" t="s">
        <v>764</v>
      </c>
      <c r="D206" s="22">
        <f>VLOOKUP(B206,Price!B:G,6,0)</f>
        <v>12500</v>
      </c>
      <c r="E206" s="16" t="s">
        <v>48</v>
      </c>
      <c r="F206" s="17" t="str">
        <f>IFERROR(VLOOKUP(C206,'TruEstate Projects '!A:B,2,0),"No")</f>
        <v>Yes</v>
      </c>
      <c r="G206" s="18">
        <v>43647.0</v>
      </c>
      <c r="H206" s="19">
        <v>45352.0</v>
      </c>
      <c r="I206" s="16" t="s">
        <v>38</v>
      </c>
      <c r="J206" s="17"/>
      <c r="K206" s="17" t="str">
        <f>VLOOKUP(B206,'RERA Number with Developer Name'!A$2:B$554,2,0)</f>
        <v>Birla</v>
      </c>
      <c r="L206" s="17" t="str">
        <f>VLOOKUP(K206,'Developer Tier'!A:B,2,0)</f>
        <v>A</v>
      </c>
      <c r="M206" s="16" t="s">
        <v>357</v>
      </c>
      <c r="N206" s="16" t="s">
        <v>68</v>
      </c>
      <c r="O206" s="17" t="str">
        <f>VLOOKUP(N206,'Micromarket Base Price'!A:C,3,0)</f>
        <v>East</v>
      </c>
      <c r="P206" s="17">
        <f>VLOOKUP(N206,'Micromarket Base Price'!A:B,2,0)</f>
        <v>3500</v>
      </c>
      <c r="Q206" s="20">
        <f>VLOOKUP(B206,'Upcoming project'!C:Z,24,0)</f>
        <v>7.9</v>
      </c>
      <c r="R206" s="17" t="str">
        <f>VLOOKUP(B206,Other!A:E,5,0)</f>
        <v>Not Available</v>
      </c>
      <c r="S206" s="16">
        <v>218.0</v>
      </c>
      <c r="T206" s="21" t="str">
        <f t="shared" si="1"/>
        <v>#N/A</v>
      </c>
      <c r="U206" s="20">
        <f t="shared" si="35"/>
        <v>27.59493671</v>
      </c>
      <c r="V206" s="17" t="str">
        <f t="shared" si="36"/>
        <v>#N/A</v>
      </c>
      <c r="W206" s="17" t="str">
        <f>VLOOKUP(B206,'New Data'!C:X,22,0)</f>
        <v>#N/A</v>
      </c>
      <c r="X206" s="17"/>
      <c r="Y206" s="17"/>
      <c r="Z206" s="16" t="s">
        <v>57</v>
      </c>
      <c r="AA206" s="20"/>
      <c r="AB206" s="16" t="s">
        <v>69</v>
      </c>
      <c r="AC206" s="16">
        <v>5.73</v>
      </c>
      <c r="AD206" s="17"/>
      <c r="AE206" s="17"/>
      <c r="AF206" s="17"/>
      <c r="AG206" s="17"/>
      <c r="AH206" s="17"/>
      <c r="AI206" s="17"/>
      <c r="AJ206" s="17"/>
      <c r="AK206" s="17"/>
      <c r="AL206" s="17"/>
      <c r="AM206" s="17"/>
    </row>
    <row r="207">
      <c r="A207" s="15">
        <f t="shared" si="3"/>
        <v>205</v>
      </c>
      <c r="B207" s="16" t="s">
        <v>765</v>
      </c>
      <c r="C207" s="32" t="s">
        <v>766</v>
      </c>
      <c r="D207" s="22">
        <f>VLOOKUP(B207,Price!B:G,6,0)</f>
        <v>9000</v>
      </c>
      <c r="E207" s="16" t="s">
        <v>48</v>
      </c>
      <c r="F207" s="17" t="str">
        <f>IFERROR(VLOOKUP(C207,'TruEstate Projects '!A:B,2,0),"No")</f>
        <v>Yes</v>
      </c>
      <c r="G207" s="18">
        <v>43009.0</v>
      </c>
      <c r="H207" s="19">
        <v>44621.0</v>
      </c>
      <c r="I207" s="16" t="s">
        <v>38</v>
      </c>
      <c r="J207" s="17"/>
      <c r="K207" s="17" t="str">
        <f>VLOOKUP(B207,'RERA Number with Developer Name'!A$2:B$554,2,0)</f>
        <v>Mittal</v>
      </c>
      <c r="L207" s="17" t="str">
        <f>VLOOKUP(K207,'Developer Tier'!A:B,2,0)</f>
        <v>D</v>
      </c>
      <c r="M207" s="16" t="s">
        <v>155</v>
      </c>
      <c r="N207" s="16" t="s">
        <v>155</v>
      </c>
      <c r="O207" s="17" t="str">
        <f>VLOOKUP(N207,'Micromarket Base Price'!A:C,3,0)</f>
        <v>North</v>
      </c>
      <c r="P207" s="17">
        <f>VLOOKUP(N207,'Micromarket Base Price'!A:B,2,0)</f>
        <v>6000</v>
      </c>
      <c r="Q207" s="20">
        <f>VLOOKUP(B207,'Upcoming project'!C:Z,24,0)</f>
        <v>2.6</v>
      </c>
      <c r="R207" s="17" t="str">
        <f>VLOOKUP(B207,Other!A:E,5,0)</f>
        <v>Not Available</v>
      </c>
      <c r="S207" s="16">
        <v>316.0</v>
      </c>
      <c r="T207" s="21" t="str">
        <f t="shared" si="1"/>
        <v>#N/A</v>
      </c>
      <c r="U207" s="20">
        <f t="shared" si="35"/>
        <v>121.5384615</v>
      </c>
      <c r="V207" s="17" t="str">
        <f t="shared" si="36"/>
        <v>#N/A</v>
      </c>
      <c r="W207" s="17" t="str">
        <f>VLOOKUP(B207,'New Data'!C:X,22,0)</f>
        <v>#N/A</v>
      </c>
      <c r="X207" s="17"/>
      <c r="Y207" s="17"/>
      <c r="Z207" s="16" t="s">
        <v>767</v>
      </c>
      <c r="AA207" s="20" t="s">
        <v>768</v>
      </c>
      <c r="AB207" s="16" t="s">
        <v>298</v>
      </c>
      <c r="AC207" s="16">
        <v>17.81</v>
      </c>
      <c r="AD207" s="17"/>
      <c r="AE207" s="17"/>
      <c r="AF207" s="17"/>
      <c r="AG207" s="17"/>
      <c r="AH207" s="17"/>
      <c r="AI207" s="17"/>
      <c r="AJ207" s="17"/>
      <c r="AK207" s="17"/>
      <c r="AL207" s="17"/>
      <c r="AM207" s="17"/>
    </row>
    <row r="208">
      <c r="A208" s="15">
        <f t="shared" si="3"/>
        <v>206</v>
      </c>
      <c r="B208" s="16" t="s">
        <v>769</v>
      </c>
      <c r="C208" s="16" t="s">
        <v>770</v>
      </c>
      <c r="D208" s="22">
        <f>VLOOKUP(B208,Price!B:G,6,0)</f>
        <v>8900</v>
      </c>
      <c r="E208" s="16" t="s">
        <v>48</v>
      </c>
      <c r="F208" s="17" t="str">
        <f>IFERROR(VLOOKUP(C208,'TruEstate Projects '!A:B,2,0),"No")</f>
        <v>Yes</v>
      </c>
      <c r="G208" s="18">
        <v>43617.0</v>
      </c>
      <c r="H208" s="19">
        <v>45444.0</v>
      </c>
      <c r="I208" s="16" t="s">
        <v>38</v>
      </c>
      <c r="J208" s="17"/>
      <c r="K208" s="17" t="str">
        <f>VLOOKUP(B208,'RERA Number with Developer Name'!A$2:B$554,2,0)</f>
        <v>Renaissance Holding</v>
      </c>
      <c r="L208" s="17" t="str">
        <f>VLOOKUP(K208,'Developer Tier'!A:B,2,0)</f>
        <v>C</v>
      </c>
      <c r="M208" s="16" t="s">
        <v>771</v>
      </c>
      <c r="N208" s="16" t="s">
        <v>265</v>
      </c>
      <c r="O208" s="17" t="str">
        <f>VLOOKUP(N208,'Micromarket Base Price'!A:C,3,0)</f>
        <v>North</v>
      </c>
      <c r="P208" s="17">
        <f>VLOOKUP(N208,'Micromarket Base Price'!A:B,2,0)</f>
        <v>10000</v>
      </c>
      <c r="Q208" s="20">
        <f>VLOOKUP(B208,'Upcoming project'!C:Z,24,0)</f>
        <v>2.5</v>
      </c>
      <c r="R208" s="17" t="str">
        <f>VLOOKUP(B208,Other!A:E,5,0)</f>
        <v>Not Available</v>
      </c>
      <c r="S208" s="16">
        <v>214.0</v>
      </c>
      <c r="T208" s="21">
        <f t="shared" si="1"/>
        <v>1.023805436</v>
      </c>
      <c r="U208" s="20">
        <f t="shared" si="35"/>
        <v>85.6</v>
      </c>
      <c r="V208" s="17">
        <f t="shared" si="36"/>
        <v>2.55951359</v>
      </c>
      <c r="W208" s="17">
        <f>iferror(VLOOKUP(B208,Scrap!C$2:X$328,21,0),"")</f>
        <v>10358</v>
      </c>
      <c r="X208" s="17"/>
      <c r="Y208" s="17"/>
      <c r="Z208" s="16" t="s">
        <v>772</v>
      </c>
      <c r="AA208" s="20">
        <v>2.0891</v>
      </c>
      <c r="AB208" s="16" t="s">
        <v>773</v>
      </c>
      <c r="AC208" s="16">
        <v>1.94</v>
      </c>
      <c r="AD208" s="17"/>
      <c r="AE208" s="17"/>
      <c r="AF208" s="17"/>
      <c r="AG208" s="17"/>
      <c r="AH208" s="17"/>
      <c r="AI208" s="17"/>
      <c r="AJ208" s="17"/>
      <c r="AK208" s="17"/>
      <c r="AL208" s="17"/>
      <c r="AM208" s="17"/>
    </row>
    <row r="209">
      <c r="A209" s="15">
        <f t="shared" si="3"/>
        <v>207</v>
      </c>
      <c r="B209" s="16" t="s">
        <v>774</v>
      </c>
      <c r="C209" s="16" t="s">
        <v>775</v>
      </c>
      <c r="D209" s="22">
        <f>VLOOKUP(B209,Price!B:G,6,0)</f>
        <v>11000</v>
      </c>
      <c r="E209" s="16" t="s">
        <v>48</v>
      </c>
      <c r="F209" s="17" t="str">
        <f>IFERROR(VLOOKUP(C209,'TruEstate Projects '!A:B,2,0),"No")</f>
        <v>Yes</v>
      </c>
      <c r="G209" s="18">
        <v>45261.0</v>
      </c>
      <c r="H209" s="19">
        <v>47515.0</v>
      </c>
      <c r="I209" s="16" t="s">
        <v>38</v>
      </c>
      <c r="J209" s="16" t="s">
        <v>39</v>
      </c>
      <c r="K209" s="17" t="str">
        <f>VLOOKUP(B209,'RERA Number with Developer Name'!A$2:B$554,2,0)</f>
        <v>Goyal</v>
      </c>
      <c r="L209" s="17" t="str">
        <f>VLOOKUP(K209,'Developer Tier'!A:B,2,0)</f>
        <v>A</v>
      </c>
      <c r="M209" s="16" t="s">
        <v>152</v>
      </c>
      <c r="N209" s="16" t="s">
        <v>152</v>
      </c>
      <c r="O209" s="17" t="str">
        <f>VLOOKUP(N209,'Micromarket Base Price'!A:C,3,0)</f>
        <v>East</v>
      </c>
      <c r="P209" s="17">
        <f>VLOOKUP(N209,'Micromarket Base Price'!A:B,2,0)</f>
        <v>3500</v>
      </c>
      <c r="Q209" s="20">
        <f>VLOOKUP(B209,'Upcoming project'!C:Z,24,0)</f>
        <v>7.22</v>
      </c>
      <c r="R209" s="17">
        <f>VLOOKUP(B209,Other!A:E,5,0)</f>
        <v>1930</v>
      </c>
      <c r="S209" s="16">
        <v>722.0</v>
      </c>
      <c r="T209" s="21">
        <f t="shared" si="1"/>
        <v>1.000672575</v>
      </c>
      <c r="U209" s="20">
        <f t="shared" si="35"/>
        <v>100</v>
      </c>
      <c r="V209" s="17">
        <f t="shared" si="36"/>
        <v>7.22485599</v>
      </c>
      <c r="W209" s="17">
        <f>iferror(VLOOKUP(B209,Scrap!C$2:X$328,21,0),"")</f>
        <v>29238</v>
      </c>
      <c r="X209" s="17"/>
      <c r="Y209" s="17"/>
      <c r="Z209" s="16" t="s">
        <v>776</v>
      </c>
      <c r="AA209" s="20" t="s">
        <v>777</v>
      </c>
      <c r="AB209" s="16" t="s">
        <v>186</v>
      </c>
      <c r="AC209" s="16">
        <v>1.6</v>
      </c>
      <c r="AD209" s="17"/>
      <c r="AE209" s="17"/>
      <c r="AF209" s="17"/>
      <c r="AG209" s="17"/>
      <c r="AH209" s="17"/>
      <c r="AI209" s="17"/>
      <c r="AJ209" s="17"/>
      <c r="AK209" s="17"/>
      <c r="AL209" s="17"/>
      <c r="AM209" s="17"/>
    </row>
    <row r="210">
      <c r="A210" s="15">
        <f t="shared" si="3"/>
        <v>208</v>
      </c>
      <c r="B210" s="16" t="s">
        <v>778</v>
      </c>
      <c r="C210" s="16" t="s">
        <v>779</v>
      </c>
      <c r="D210" s="17">
        <f>VLOOKUP(B210,Price!B:G,6,0)</f>
        <v>8100</v>
      </c>
      <c r="E210" s="16" t="s">
        <v>213</v>
      </c>
      <c r="F210" s="17" t="str">
        <f>IFERROR(VLOOKUP(C210,'TruEstate Projects '!A:B,2,0),"No")</f>
        <v>No</v>
      </c>
      <c r="G210" s="18">
        <v>44562.0</v>
      </c>
      <c r="H210" s="19">
        <v>45139.0</v>
      </c>
      <c r="I210" s="16" t="s">
        <v>72</v>
      </c>
      <c r="J210" s="16" t="s">
        <v>39</v>
      </c>
      <c r="K210" s="17" t="str">
        <f>VLOOKUP(B210,'RERA Number with Developer Name'!A$2:B$554,2,0)</f>
        <v>Subha Luxury Projects</v>
      </c>
      <c r="L210" s="17" t="str">
        <f>VLOOKUP(K210,'Developer Tier'!A$2:B$267,2,0)</f>
        <v>C</v>
      </c>
      <c r="M210" s="16" t="s">
        <v>227</v>
      </c>
      <c r="N210" s="15" t="s">
        <v>196</v>
      </c>
      <c r="O210" s="17" t="str">
        <f>VLOOKUP(N210,'Micromarket Base Price'!A:C,3,0)</f>
        <v>South</v>
      </c>
      <c r="P210" s="17">
        <f>VLOOKUP(N210,'Micromarket Base Price'!A:B,2,0)</f>
        <v>4000</v>
      </c>
      <c r="Q210" s="20">
        <f>VLOOKUP(B210,'Upcoming project'!C:Z,24,0)</f>
        <v>5.75</v>
      </c>
      <c r="R210" s="17" t="str">
        <f>VLOOKUP(B210,Other!A:E,5,0)</f>
        <v>Not Available</v>
      </c>
      <c r="S210" s="16">
        <v>87.0</v>
      </c>
      <c r="T210" s="21">
        <f t="shared" si="1"/>
        <v>0.452173913</v>
      </c>
      <c r="U210" s="20">
        <f t="shared" si="35"/>
        <v>15.13043478</v>
      </c>
      <c r="V210" s="15">
        <v>2.6</v>
      </c>
      <c r="W210" s="17" t="str">
        <f>VLOOKUP(B210,'New Data'!C:X,22,0)</f>
        <v>#N/A</v>
      </c>
      <c r="X210" s="17"/>
      <c r="Y210" s="17"/>
      <c r="Z210" s="16" t="s">
        <v>301</v>
      </c>
      <c r="AA210" s="20">
        <v>2.8146</v>
      </c>
      <c r="AB210" s="16" t="s">
        <v>63</v>
      </c>
      <c r="AC210" s="16">
        <v>26.21</v>
      </c>
      <c r="AD210" s="17"/>
      <c r="AE210" s="17"/>
      <c r="AF210" s="17"/>
      <c r="AG210" s="17"/>
      <c r="AH210" s="17"/>
      <c r="AI210" s="17"/>
      <c r="AJ210" s="17"/>
      <c r="AK210" s="17"/>
      <c r="AL210" s="17"/>
      <c r="AM210" s="17"/>
    </row>
    <row r="211">
      <c r="A211" s="15">
        <f t="shared" si="3"/>
        <v>209</v>
      </c>
      <c r="B211" s="16" t="s">
        <v>780</v>
      </c>
      <c r="C211" s="32" t="s">
        <v>781</v>
      </c>
      <c r="D211" s="22">
        <f>VLOOKUP(B211,Price!B:G,6,0)</f>
        <v>10570</v>
      </c>
      <c r="E211" s="16" t="s">
        <v>48</v>
      </c>
      <c r="F211" s="17" t="str">
        <f>IFERROR(VLOOKUP(C211,'TruEstate Projects '!A:B,2,0),"No")</f>
        <v>Yes</v>
      </c>
      <c r="G211" s="18">
        <v>44986.0</v>
      </c>
      <c r="H211" s="19">
        <v>45444.0</v>
      </c>
      <c r="I211" s="16" t="s">
        <v>38</v>
      </c>
      <c r="J211" s="17"/>
      <c r="K211" s="17" t="str">
        <f>VLOOKUP(B211,'RERA Number with Developer Name'!A$2:B$554,2,0)</f>
        <v>Trendsquares</v>
      </c>
      <c r="L211" s="17" t="str">
        <f>VLOOKUP(K211,'Developer Tier'!A:B,2,0)</f>
        <v>C</v>
      </c>
      <c r="M211" s="16" t="s">
        <v>290</v>
      </c>
      <c r="N211" s="16" t="s">
        <v>363</v>
      </c>
      <c r="O211" s="17" t="str">
        <f>VLOOKUP(N211,'Micromarket Base Price'!A:C,3,0)</f>
        <v>North</v>
      </c>
      <c r="P211" s="17">
        <f>VLOOKUP(N211,'Micromarket Base Price'!A:B,2,0)</f>
        <v>11000</v>
      </c>
      <c r="Q211" s="20">
        <f>VLOOKUP(B211,'Upcoming project'!C:Z,24,0)</f>
        <v>2.4</v>
      </c>
      <c r="R211" s="17" t="str">
        <f>VLOOKUP(B211,Other!A:E,5,0)</f>
        <v>Not Available</v>
      </c>
      <c r="S211" s="16">
        <v>195.0</v>
      </c>
      <c r="T211" s="21" t="str">
        <f t="shared" si="1"/>
        <v>#N/A</v>
      </c>
      <c r="U211" s="20">
        <f t="shared" si="35"/>
        <v>81.25</v>
      </c>
      <c r="V211" s="17" t="str">
        <f t="shared" ref="V211:V216" si="37">W211*0.000247105</f>
        <v>#N/A</v>
      </c>
      <c r="W211" s="17" t="str">
        <f>VLOOKUP(B211,'New Data'!C:X,22,0)</f>
        <v>#N/A</v>
      </c>
      <c r="X211" s="17"/>
      <c r="Y211" s="17"/>
      <c r="Z211" s="16" t="s">
        <v>782</v>
      </c>
      <c r="AA211" s="20" t="s">
        <v>783</v>
      </c>
      <c r="AB211" s="16" t="s">
        <v>293</v>
      </c>
      <c r="AC211" s="16">
        <v>12.68</v>
      </c>
      <c r="AD211" s="17"/>
      <c r="AE211" s="17"/>
      <c r="AF211" s="17"/>
      <c r="AG211" s="17"/>
      <c r="AH211" s="17"/>
      <c r="AI211" s="17"/>
      <c r="AJ211" s="17"/>
      <c r="AK211" s="17"/>
      <c r="AL211" s="17"/>
      <c r="AM211" s="17"/>
    </row>
    <row r="212">
      <c r="A212" s="15">
        <f t="shared" si="3"/>
        <v>210</v>
      </c>
      <c r="B212" s="16" t="s">
        <v>784</v>
      </c>
      <c r="C212" s="16" t="s">
        <v>785</v>
      </c>
      <c r="D212" s="22">
        <f>VLOOKUP(B212,Price!B:G,6,0)</f>
        <v>11300</v>
      </c>
      <c r="E212" s="16" t="s">
        <v>48</v>
      </c>
      <c r="F212" s="17" t="str">
        <f>IFERROR(VLOOKUP(C212,'TruEstate Projects '!A:B,2,0),"No")</f>
        <v>Yes</v>
      </c>
      <c r="G212" s="18">
        <v>44593.0</v>
      </c>
      <c r="H212" s="19">
        <v>45261.0</v>
      </c>
      <c r="I212" s="16" t="s">
        <v>72</v>
      </c>
      <c r="J212" s="16" t="s">
        <v>39</v>
      </c>
      <c r="K212" s="17" t="str">
        <f>VLOOKUP(B212,'RERA Number with Developer Name'!A$2:B$554,2,0)</f>
        <v>Klassik</v>
      </c>
      <c r="L212" s="17" t="str">
        <f>VLOOKUP(K212,'Developer Tier'!A:B,2,0)</f>
        <v>C</v>
      </c>
      <c r="M212" s="16" t="s">
        <v>436</v>
      </c>
      <c r="N212" s="16" t="s">
        <v>436</v>
      </c>
      <c r="O212" s="17" t="str">
        <f>VLOOKUP(N212,'Micromarket Base Price'!A:C,3,0)</f>
        <v>East</v>
      </c>
      <c r="P212" s="17">
        <f>VLOOKUP(N212,'Micromarket Base Price'!A:B,2,0)</f>
        <v>6000</v>
      </c>
      <c r="Q212" s="20">
        <f>VLOOKUP(B212,'Upcoming project'!C:Z,24,0)</f>
        <v>2.34</v>
      </c>
      <c r="R212" s="17" t="str">
        <f>VLOOKUP(B212,Other!A:E,5,0)</f>
        <v/>
      </c>
      <c r="S212" s="16">
        <v>236.0</v>
      </c>
      <c r="T212" s="21">
        <f t="shared" si="1"/>
        <v>1.000247248</v>
      </c>
      <c r="U212" s="20">
        <f t="shared" si="35"/>
        <v>100.8547009</v>
      </c>
      <c r="V212" s="17">
        <f t="shared" si="37"/>
        <v>2.34057856</v>
      </c>
      <c r="W212" s="17">
        <f>iferror(VLOOKUP(B212,Scrap!C$2:X$328,21,0),"")</f>
        <v>9472</v>
      </c>
      <c r="X212" s="17"/>
      <c r="Y212" s="17"/>
      <c r="Z212" s="17"/>
      <c r="AA212" s="20"/>
      <c r="AB212" s="17"/>
      <c r="AC212" s="17"/>
      <c r="AD212" s="17"/>
      <c r="AE212" s="17"/>
      <c r="AF212" s="17"/>
      <c r="AG212" s="17"/>
      <c r="AH212" s="17"/>
      <c r="AI212" s="17"/>
      <c r="AJ212" s="17"/>
      <c r="AK212" s="17"/>
      <c r="AL212" s="17"/>
      <c r="AM212" s="17"/>
    </row>
    <row r="213">
      <c r="A213" s="15">
        <f t="shared" si="3"/>
        <v>211</v>
      </c>
      <c r="B213" s="16" t="s">
        <v>786</v>
      </c>
      <c r="C213" s="16" t="s">
        <v>787</v>
      </c>
      <c r="D213" s="22">
        <f>VLOOKUP(B213,Price!B:G,6,0)</f>
        <v>8900</v>
      </c>
      <c r="E213" s="16" t="s">
        <v>48</v>
      </c>
      <c r="F213" s="17" t="str">
        <f>IFERROR(VLOOKUP(C213,'TruEstate Projects '!A:B,2,0),"No")</f>
        <v>Yes</v>
      </c>
      <c r="G213" s="18">
        <v>44621.0</v>
      </c>
      <c r="H213" s="19">
        <v>46357.0</v>
      </c>
      <c r="I213" s="16" t="s">
        <v>38</v>
      </c>
      <c r="J213" s="16" t="s">
        <v>39</v>
      </c>
      <c r="K213" s="17" t="str">
        <f>VLOOKUP(B213,'RERA Number with Developer Name'!A$2:B$554,2,0)</f>
        <v>Brigade</v>
      </c>
      <c r="L213" s="17" t="str">
        <f>VLOOKUP(K213,'Developer Tier'!A:B,2,0)</f>
        <v>A</v>
      </c>
      <c r="M213" s="16" t="s">
        <v>788</v>
      </c>
      <c r="N213" s="16" t="s">
        <v>499</v>
      </c>
      <c r="O213" s="17" t="str">
        <f>VLOOKUP(N213,'Micromarket Base Price'!A:C,3,0)</f>
        <v>South</v>
      </c>
      <c r="P213" s="17">
        <f>VLOOKUP(N213,'Micromarket Base Price'!A:B,2,0)</f>
        <v>6000</v>
      </c>
      <c r="Q213" s="20">
        <f>VLOOKUP(B213,'Upcoming project'!C:Z,24,0)</f>
        <v>4</v>
      </c>
      <c r="R213" s="17">
        <f>VLOOKUP(B213,Other!A:E,5,0)</f>
        <v>1125</v>
      </c>
      <c r="S213" s="16">
        <v>300.0</v>
      </c>
      <c r="T213" s="21">
        <f t="shared" si="1"/>
        <v>1.012450961</v>
      </c>
      <c r="U213" s="20">
        <f t="shared" si="35"/>
        <v>75</v>
      </c>
      <c r="V213" s="17">
        <f t="shared" si="37"/>
        <v>4.049803845</v>
      </c>
      <c r="W213" s="17">
        <f>iferror(VLOOKUP(B213,Scrap!C$2:X$328,21,0),"")</f>
        <v>16389</v>
      </c>
      <c r="X213" s="17"/>
      <c r="Y213" s="17"/>
      <c r="Z213" s="16" t="s">
        <v>789</v>
      </c>
      <c r="AA213" s="20" t="s">
        <v>790</v>
      </c>
      <c r="AB213" s="16" t="s">
        <v>404</v>
      </c>
      <c r="AC213" s="16">
        <v>3.29</v>
      </c>
      <c r="AD213" s="17"/>
      <c r="AE213" s="17"/>
      <c r="AF213" s="17"/>
      <c r="AG213" s="17"/>
      <c r="AH213" s="17"/>
      <c r="AI213" s="17"/>
      <c r="AJ213" s="17"/>
      <c r="AK213" s="17"/>
      <c r="AL213" s="17"/>
      <c r="AM213" s="17"/>
    </row>
    <row r="214">
      <c r="A214" s="15">
        <f t="shared" si="3"/>
        <v>212</v>
      </c>
      <c r="B214" s="16" t="s">
        <v>791</v>
      </c>
      <c r="C214" s="32" t="s">
        <v>792</v>
      </c>
      <c r="D214" s="22">
        <f>VLOOKUP(B214,Price!B:G,6,0)</f>
        <v>7400</v>
      </c>
      <c r="E214" s="16" t="s">
        <v>48</v>
      </c>
      <c r="F214" s="17" t="str">
        <f>IFERROR(VLOOKUP(C214,'TruEstate Projects '!A:B,2,0),"No")</f>
        <v>Yes</v>
      </c>
      <c r="G214" s="18">
        <v>43252.0</v>
      </c>
      <c r="H214" s="19">
        <v>45323.0</v>
      </c>
      <c r="I214" s="16" t="s">
        <v>38</v>
      </c>
      <c r="J214" s="17"/>
      <c r="K214" s="17" t="str">
        <f>VLOOKUP(B214,'RERA Number with Developer Name'!A$2:B$554,2,0)</f>
        <v>Sobha</v>
      </c>
      <c r="L214" s="17" t="str">
        <f>VLOOKUP(K214,'Developer Tier'!A:B,2,0)</f>
        <v>A</v>
      </c>
      <c r="M214" s="16" t="s">
        <v>49</v>
      </c>
      <c r="N214" s="16" t="s">
        <v>596</v>
      </c>
      <c r="O214" s="17" t="str">
        <f>VLOOKUP(N214,'Micromarket Base Price'!A:C,3,0)</f>
        <v>East</v>
      </c>
      <c r="P214" s="17">
        <f>VLOOKUP(N214,'Micromarket Base Price'!A:B,2,0)</f>
        <v>7000</v>
      </c>
      <c r="Q214" s="20">
        <f>VLOOKUP(B214,'Upcoming project'!C:Z,24,0)</f>
        <v>8.89</v>
      </c>
      <c r="R214" s="17" t="str">
        <f>VLOOKUP(B214,Other!A:E,5,0)</f>
        <v>Not Available</v>
      </c>
      <c r="S214" s="16">
        <v>597.0</v>
      </c>
      <c r="T214" s="21" t="str">
        <f t="shared" si="1"/>
        <v>#N/A</v>
      </c>
      <c r="U214" s="20">
        <f t="shared" si="35"/>
        <v>67.15410574</v>
      </c>
      <c r="V214" s="17" t="str">
        <f t="shared" si="37"/>
        <v>#N/A</v>
      </c>
      <c r="W214" s="17" t="str">
        <f>VLOOKUP(B214,'New Data'!C:X,22,0)</f>
        <v>#N/A</v>
      </c>
      <c r="X214" s="17"/>
      <c r="Y214" s="17"/>
      <c r="Z214" s="16" t="s">
        <v>793</v>
      </c>
      <c r="AA214" s="20" t="s">
        <v>794</v>
      </c>
      <c r="AB214" s="16" t="s">
        <v>795</v>
      </c>
      <c r="AC214" s="16">
        <v>9.17</v>
      </c>
      <c r="AD214" s="17"/>
      <c r="AE214" s="17"/>
      <c r="AF214" s="17"/>
      <c r="AG214" s="17"/>
      <c r="AH214" s="17"/>
      <c r="AI214" s="17"/>
      <c r="AJ214" s="17"/>
      <c r="AK214" s="17"/>
      <c r="AL214" s="17"/>
      <c r="AM214" s="17"/>
    </row>
    <row r="215">
      <c r="A215" s="15">
        <f t="shared" si="3"/>
        <v>213</v>
      </c>
      <c r="B215" s="16" t="s">
        <v>796</v>
      </c>
      <c r="C215" s="16" t="s">
        <v>797</v>
      </c>
      <c r="D215" s="22">
        <f>VLOOKUP(B215,Price!B:G,6,0)</f>
        <v>11300</v>
      </c>
      <c r="E215" s="16" t="s">
        <v>48</v>
      </c>
      <c r="F215" s="17" t="str">
        <f>IFERROR(VLOOKUP(C215,'TruEstate Projects '!A:B,2,0),"No")</f>
        <v>Yes</v>
      </c>
      <c r="G215" s="18">
        <v>43657.0</v>
      </c>
      <c r="H215" s="19">
        <v>45261.0</v>
      </c>
      <c r="I215" s="16" t="s">
        <v>72</v>
      </c>
      <c r="J215" s="17"/>
      <c r="K215" s="17" t="str">
        <f>VLOOKUP(B215,'RERA Number with Developer Name'!A$2:B$554,2,0)</f>
        <v>Koncept Ambience</v>
      </c>
      <c r="L215" s="17" t="str">
        <f>VLOOKUP(K215,'Developer Tier'!A:B,2,0)</f>
        <v>C</v>
      </c>
      <c r="M215" s="16" t="s">
        <v>798</v>
      </c>
      <c r="N215" s="16" t="s">
        <v>573</v>
      </c>
      <c r="O215" s="17" t="str">
        <f>VLOOKUP(N215,'Micromarket Base Price'!A:C,3,0)</f>
        <v>North</v>
      </c>
      <c r="P215" s="17">
        <f>VLOOKUP(N215,'Micromarket Base Price'!A:B,2,0)</f>
        <v>7000</v>
      </c>
      <c r="Q215" s="20">
        <f>VLOOKUP(B215,'Upcoming project'!C:Z,24,0)</f>
        <v>2.16</v>
      </c>
      <c r="R215" s="17" t="str">
        <f>VLOOKUP(B215,Other!A:E,5,0)</f>
        <v>Not Available</v>
      </c>
      <c r="S215" s="16">
        <v>92.0</v>
      </c>
      <c r="T215" s="21">
        <f t="shared" si="1"/>
        <v>0.986932794</v>
      </c>
      <c r="U215" s="20">
        <f t="shared" si="35"/>
        <v>42.59259259</v>
      </c>
      <c r="V215" s="17">
        <f t="shared" si="37"/>
        <v>2.131774835</v>
      </c>
      <c r="W215" s="17">
        <f>iferror(VLOOKUP(B215,Scrap!C$2:X$328,21,0),"")</f>
        <v>8627</v>
      </c>
      <c r="X215" s="17"/>
      <c r="Y215" s="17"/>
      <c r="Z215" s="16" t="s">
        <v>799</v>
      </c>
      <c r="AA215" s="20" t="s">
        <v>800</v>
      </c>
      <c r="AB215" s="16" t="s">
        <v>801</v>
      </c>
      <c r="AC215" s="16">
        <v>3.42</v>
      </c>
      <c r="AD215" s="17"/>
      <c r="AE215" s="17"/>
      <c r="AF215" s="17"/>
      <c r="AG215" s="17"/>
      <c r="AH215" s="17"/>
      <c r="AI215" s="17"/>
      <c r="AJ215" s="17"/>
      <c r="AK215" s="17"/>
      <c r="AL215" s="17"/>
      <c r="AM215" s="17"/>
    </row>
    <row r="216">
      <c r="A216" s="15">
        <f t="shared" si="3"/>
        <v>214</v>
      </c>
      <c r="B216" s="16" t="s">
        <v>802</v>
      </c>
      <c r="C216" s="16" t="s">
        <v>803</v>
      </c>
      <c r="D216" s="22">
        <f>VLOOKUP(B216,Price!B:G,6,0)</f>
        <v>8633</v>
      </c>
      <c r="E216" s="16" t="s">
        <v>48</v>
      </c>
      <c r="F216" s="17" t="str">
        <f>IFERROR(VLOOKUP(C216,'TruEstate Projects '!A:B,2,0),"No")</f>
        <v>Yes</v>
      </c>
      <c r="G216" s="18">
        <v>45231.0</v>
      </c>
      <c r="H216" s="19">
        <v>46722.0</v>
      </c>
      <c r="I216" s="16" t="s">
        <v>38</v>
      </c>
      <c r="J216" s="16" t="s">
        <v>39</v>
      </c>
      <c r="K216" s="17" t="str">
        <f>VLOOKUP(B216,'RERA Number with Developer Name'!A$2:B$554,2,0)</f>
        <v>Brigade</v>
      </c>
      <c r="L216" s="17" t="str">
        <f>VLOOKUP(K216,'Developer Tier'!A:B,2,0)</f>
        <v>A</v>
      </c>
      <c r="M216" s="16" t="s">
        <v>40</v>
      </c>
      <c r="N216" s="16" t="s">
        <v>40</v>
      </c>
      <c r="O216" s="17" t="str">
        <f>VLOOKUP(N216,'Micromarket Base Price'!A:C,3,0)</f>
        <v>north</v>
      </c>
      <c r="P216" s="17">
        <f>VLOOKUP(N216,'Micromarket Base Price'!A:B,2,0)</f>
        <v>4000</v>
      </c>
      <c r="Q216" s="20">
        <f>VLOOKUP(B216,'Upcoming project'!C:Z,24,0)</f>
        <v>135</v>
      </c>
      <c r="R216" s="17" t="str">
        <f>VLOOKUP(B216,Other!A:E,5,0)</f>
        <v/>
      </c>
      <c r="S216" s="16">
        <v>92.0</v>
      </c>
      <c r="T216" s="21" t="str">
        <f t="shared" si="1"/>
        <v>#N/A</v>
      </c>
      <c r="U216" s="20">
        <f t="shared" si="35"/>
        <v>0.6814814815</v>
      </c>
      <c r="V216" s="17" t="str">
        <f t="shared" si="37"/>
        <v>#N/A</v>
      </c>
      <c r="W216" s="17" t="str">
        <f>VLOOKUP(B216,'New Data'!C:X,22,0)</f>
        <v>#N/A</v>
      </c>
      <c r="X216" s="17"/>
      <c r="Y216" s="17"/>
      <c r="Z216" s="16" t="s">
        <v>57</v>
      </c>
      <c r="AA216" s="20"/>
      <c r="AB216" s="16" t="s">
        <v>186</v>
      </c>
      <c r="AC216" s="16">
        <v>35.37</v>
      </c>
      <c r="AD216" s="17"/>
      <c r="AE216" s="17"/>
      <c r="AF216" s="17"/>
      <c r="AG216" s="17"/>
      <c r="AH216" s="17"/>
      <c r="AI216" s="17"/>
      <c r="AJ216" s="17"/>
      <c r="AK216" s="17"/>
      <c r="AL216" s="17"/>
      <c r="AM216" s="17"/>
    </row>
    <row r="217">
      <c r="A217" s="15">
        <f t="shared" si="3"/>
        <v>215</v>
      </c>
      <c r="B217" s="16" t="s">
        <v>804</v>
      </c>
      <c r="C217" s="16" t="s">
        <v>805</v>
      </c>
      <c r="D217" s="17">
        <f>VLOOKUP(B217,Price!B:G,6,0)</f>
        <v>9116</v>
      </c>
      <c r="E217" s="15" t="s">
        <v>48</v>
      </c>
      <c r="F217" s="17" t="str">
        <f>IFERROR(VLOOKUP(C217,'TruEstate Projects '!A:B,2,0),"No")</f>
        <v>No</v>
      </c>
      <c r="G217" s="18">
        <v>45078.0</v>
      </c>
      <c r="H217" s="19">
        <v>46813.0</v>
      </c>
      <c r="I217" s="16" t="s">
        <v>38</v>
      </c>
      <c r="J217" s="16" t="s">
        <v>39</v>
      </c>
      <c r="K217" s="17" t="str">
        <f>VLOOKUP(B217,'RERA Number with Developer Name'!A$2:B$554,2,0)</f>
        <v>GRC INFRA</v>
      </c>
      <c r="L217" s="17" t="str">
        <f>VLOOKUP(K217,'Developer Tier'!A$2:B$267,2,0)</f>
        <v>C</v>
      </c>
      <c r="M217" s="16" t="s">
        <v>222</v>
      </c>
      <c r="N217" s="15" t="s">
        <v>222</v>
      </c>
      <c r="O217" s="17" t="str">
        <f>VLOOKUP(N217,'Micromarket Base Price'!A:C,3,0)</f>
        <v>South</v>
      </c>
      <c r="P217" s="17">
        <f>VLOOKUP(N217,'Micromarket Base Price'!A:B,2,0)</f>
        <v>3200</v>
      </c>
      <c r="Q217" s="20">
        <f>VLOOKUP(B217,'Upcoming project'!C:Z,24,0)</f>
        <v>3.9</v>
      </c>
      <c r="R217" s="17" t="str">
        <f>VLOOKUP(B217,Other!A:E,5,0)</f>
        <v>Not Available</v>
      </c>
      <c r="S217" s="16">
        <v>81.0</v>
      </c>
      <c r="T217" s="21">
        <f t="shared" si="1"/>
        <v>0.4871794872</v>
      </c>
      <c r="U217" s="20">
        <f t="shared" si="35"/>
        <v>20.76923077</v>
      </c>
      <c r="V217" s="15">
        <v>1.9</v>
      </c>
      <c r="W217" s="17" t="str">
        <f>VLOOKUP(B217,'New Data'!C:X,22,0)</f>
        <v>#N/A</v>
      </c>
      <c r="X217" s="17"/>
      <c r="Y217" s="17"/>
      <c r="Z217" s="17"/>
      <c r="AA217" s="20"/>
      <c r="AB217" s="17"/>
      <c r="AC217" s="17"/>
      <c r="AD217" s="17"/>
      <c r="AE217" s="17"/>
      <c r="AF217" s="17"/>
      <c r="AG217" s="17"/>
      <c r="AH217" s="17"/>
      <c r="AI217" s="17"/>
      <c r="AJ217" s="17"/>
      <c r="AK217" s="17"/>
      <c r="AL217" s="17"/>
      <c r="AM217" s="17"/>
    </row>
    <row r="218">
      <c r="A218" s="15">
        <f t="shared" si="3"/>
        <v>216</v>
      </c>
      <c r="B218" s="16" t="s">
        <v>806</v>
      </c>
      <c r="C218" s="16" t="s">
        <v>807</v>
      </c>
      <c r="D218" s="22">
        <f>VLOOKUP(B218,Price!B:G,6,0)</f>
        <v>7500</v>
      </c>
      <c r="E218" s="16" t="s">
        <v>48</v>
      </c>
      <c r="F218" s="17" t="str">
        <f>IFERROR(VLOOKUP(C218,'TruEstate Projects '!A:B,2,0),"No")</f>
        <v>Yes</v>
      </c>
      <c r="G218" s="18">
        <v>44228.0</v>
      </c>
      <c r="H218" s="19">
        <v>45778.0</v>
      </c>
      <c r="I218" s="16" t="s">
        <v>38</v>
      </c>
      <c r="J218" s="17"/>
      <c r="K218" s="17" t="str">
        <f>VLOOKUP(B218,'RERA Number with Developer Name'!A$2:B$554,2,0)</f>
        <v>Sobha</v>
      </c>
      <c r="L218" s="17" t="str">
        <f>VLOOKUP(K218,'Developer Tier'!A:B,2,0)</f>
        <v>A</v>
      </c>
      <c r="M218" s="16" t="s">
        <v>357</v>
      </c>
      <c r="N218" s="16" t="s">
        <v>808</v>
      </c>
      <c r="O218" s="17" t="str">
        <f>VLOOKUP(N218,'Micromarket Base Price'!A:C,3,0)</f>
        <v>#N/A</v>
      </c>
      <c r="P218" s="17" t="str">
        <f>VLOOKUP(N218,'Micromarket Base Price'!A:B,2,0)</f>
        <v>#N/A</v>
      </c>
      <c r="Q218" s="20">
        <f>VLOOKUP(B218,'Upcoming project'!C:Z,24,0)</f>
        <v>14</v>
      </c>
      <c r="R218" s="17" t="str">
        <f>VLOOKUP(B218,Other!A:E,5,0)</f>
        <v>Not Available</v>
      </c>
      <c r="S218" s="16">
        <v>793.0</v>
      </c>
      <c r="T218" s="21">
        <f t="shared" si="1"/>
        <v>0.2103216557</v>
      </c>
      <c r="U218" s="20">
        <f t="shared" si="35"/>
        <v>56.64285714</v>
      </c>
      <c r="V218" s="17">
        <f>W218*0.000247105</f>
        <v>2.94450318</v>
      </c>
      <c r="W218" s="17">
        <f>iferror(VLOOKUP(B218,Scrap!C$2:X$328,21,0),"")</f>
        <v>11916</v>
      </c>
      <c r="X218" s="17"/>
      <c r="Y218" s="17"/>
      <c r="Z218" s="16" t="s">
        <v>809</v>
      </c>
      <c r="AA218" s="20" t="s">
        <v>810</v>
      </c>
      <c r="AB218" s="16" t="s">
        <v>176</v>
      </c>
      <c r="AC218" s="16">
        <v>2.81</v>
      </c>
      <c r="AD218" s="17"/>
      <c r="AE218" s="17"/>
      <c r="AF218" s="17"/>
      <c r="AG218" s="17"/>
      <c r="AH218" s="17"/>
      <c r="AI218" s="17"/>
      <c r="AJ218" s="17"/>
      <c r="AK218" s="17"/>
      <c r="AL218" s="17"/>
      <c r="AM218" s="17"/>
    </row>
    <row r="219">
      <c r="A219" s="15">
        <f t="shared" si="3"/>
        <v>217</v>
      </c>
      <c r="B219" s="16" t="s">
        <v>811</v>
      </c>
      <c r="C219" s="16" t="s">
        <v>812</v>
      </c>
      <c r="D219" s="22">
        <f>VLOOKUP(B219,Price!B:G,6,0)</f>
        <v>8650</v>
      </c>
      <c r="E219" s="16" t="s">
        <v>213</v>
      </c>
      <c r="F219" s="17" t="str">
        <f>IFERROR(VLOOKUP(C219,'TruEstate Projects '!A:B,2,0),"No")</f>
        <v>No</v>
      </c>
      <c r="G219" s="18">
        <v>45170.0</v>
      </c>
      <c r="H219" s="19">
        <v>46722.0</v>
      </c>
      <c r="I219" s="16" t="s">
        <v>38</v>
      </c>
      <c r="J219" s="16" t="s">
        <v>39</v>
      </c>
      <c r="K219" s="17" t="str">
        <f>VLOOKUP(B219,'RERA Number with Developer Name'!A$2:B$554,2,0)</f>
        <v>JRC</v>
      </c>
      <c r="L219" s="17" t="str">
        <f>VLOOKUP(K219,'Developer Tier'!A$2:B$267,2,0)</f>
        <v>C</v>
      </c>
      <c r="M219" s="16" t="s">
        <v>813</v>
      </c>
      <c r="N219" s="15" t="s">
        <v>170</v>
      </c>
      <c r="O219" s="17" t="str">
        <f>VLOOKUP(N219,'Micromarket Base Price'!A:C,3,0)</f>
        <v>East</v>
      </c>
      <c r="P219" s="17">
        <f>VLOOKUP(N219,'Micromarket Base Price'!A:B,2,0)</f>
        <v>4000</v>
      </c>
      <c r="Q219" s="20">
        <f>VLOOKUP(B219,'Upcoming project'!C:Z,24,0)</f>
        <v>2.15</v>
      </c>
      <c r="R219" s="17">
        <f>VLOOKUP(B219,Other!A:E,5,0)</f>
        <v>275.33</v>
      </c>
      <c r="S219" s="16">
        <v>39.0</v>
      </c>
      <c r="T219" s="21">
        <f t="shared" si="1"/>
        <v>0.5953488372</v>
      </c>
      <c r="U219" s="20">
        <f t="shared" si="35"/>
        <v>18.13953488</v>
      </c>
      <c r="V219" s="15">
        <v>1.28</v>
      </c>
      <c r="W219" s="17" t="str">
        <f>VLOOKUP(B219,'New Data'!C:X,22,0)</f>
        <v>#N/A</v>
      </c>
      <c r="X219" s="17"/>
      <c r="Y219" s="17"/>
      <c r="Z219" s="16" t="s">
        <v>506</v>
      </c>
      <c r="AA219" s="20">
        <v>2.439</v>
      </c>
      <c r="AB219" s="16" t="s">
        <v>370</v>
      </c>
      <c r="AC219" s="16">
        <v>23.6</v>
      </c>
      <c r="AD219" s="17"/>
      <c r="AE219" s="17"/>
      <c r="AF219" s="17"/>
      <c r="AG219" s="17"/>
      <c r="AH219" s="17"/>
      <c r="AI219" s="17"/>
      <c r="AJ219" s="17"/>
      <c r="AK219" s="17"/>
      <c r="AL219" s="17"/>
      <c r="AM219" s="17"/>
    </row>
    <row r="220">
      <c r="A220" s="15">
        <f t="shared" si="3"/>
        <v>218</v>
      </c>
      <c r="B220" s="16" t="s">
        <v>814</v>
      </c>
      <c r="C220" s="16" t="s">
        <v>815</v>
      </c>
      <c r="D220" s="22">
        <f>VLOOKUP(B220,Price!B:G,6,0)</f>
        <v>7800</v>
      </c>
      <c r="E220" s="16" t="s">
        <v>213</v>
      </c>
      <c r="F220" s="17" t="str">
        <f>IFERROR(VLOOKUP(C220,'TruEstate Projects '!A:B,2,0),"No")</f>
        <v>No</v>
      </c>
      <c r="G220" s="18">
        <v>43862.0</v>
      </c>
      <c r="H220" s="19">
        <v>45931.0</v>
      </c>
      <c r="I220" s="16" t="s">
        <v>38</v>
      </c>
      <c r="J220" s="17"/>
      <c r="K220" s="17" t="str">
        <f>VLOOKUP(B220,'RERA Number with Developer Name'!A$2:B$554,2,0)</f>
        <v>Shriram</v>
      </c>
      <c r="L220" s="17" t="str">
        <f>VLOOKUP(K220,'Developer Tier'!A$2:B$267,2,0)</f>
        <v>B</v>
      </c>
      <c r="M220" s="16" t="s">
        <v>169</v>
      </c>
      <c r="N220" s="15" t="s">
        <v>170</v>
      </c>
      <c r="O220" s="17" t="str">
        <f>VLOOKUP(N220,'Micromarket Base Price'!A:C,3,0)</f>
        <v>East</v>
      </c>
      <c r="P220" s="17">
        <f>VLOOKUP(N220,'Micromarket Base Price'!A:B,2,0)</f>
        <v>4000</v>
      </c>
      <c r="Q220" s="20">
        <f>VLOOKUP(B220,'Upcoming project'!C:Z,24,0)</f>
        <v>13.4</v>
      </c>
      <c r="R220" s="17" t="str">
        <f>VLOOKUP(B220,Other!A:E,5,0)</f>
        <v>Not Available</v>
      </c>
      <c r="S220" s="16">
        <v>159.0</v>
      </c>
      <c r="T220" s="21">
        <f t="shared" si="1"/>
        <v>0.9251684963</v>
      </c>
      <c r="U220" s="20">
        <f t="shared" si="35"/>
        <v>11.86567164</v>
      </c>
      <c r="V220" s="17">
        <f t="shared" ref="V220:V222" si="38">W220*0.000247105</f>
        <v>12.39725785</v>
      </c>
      <c r="W220" s="17">
        <f>iferror(VLOOKUP(B220,Scrap!C$2:X$328,21,0),"")</f>
        <v>50170</v>
      </c>
      <c r="X220" s="17"/>
      <c r="Y220" s="17"/>
      <c r="Z220" s="16" t="s">
        <v>57</v>
      </c>
      <c r="AA220" s="20"/>
      <c r="AB220" s="16" t="s">
        <v>176</v>
      </c>
      <c r="AC220" s="16">
        <v>20.26</v>
      </c>
      <c r="AD220" s="17"/>
      <c r="AE220" s="17"/>
      <c r="AF220" s="17"/>
      <c r="AG220" s="17"/>
      <c r="AH220" s="17"/>
      <c r="AI220" s="17"/>
      <c r="AJ220" s="17"/>
      <c r="AK220" s="17"/>
      <c r="AL220" s="17"/>
      <c r="AM220" s="17"/>
    </row>
    <row r="221">
      <c r="A221" s="15">
        <f t="shared" si="3"/>
        <v>219</v>
      </c>
      <c r="B221" s="16" t="s">
        <v>816</v>
      </c>
      <c r="C221" s="16" t="s">
        <v>817</v>
      </c>
      <c r="D221" s="17">
        <f>VLOOKUP(B221,Price!B:G,6,0)</f>
        <v>5750</v>
      </c>
      <c r="E221" s="16" t="s">
        <v>213</v>
      </c>
      <c r="F221" s="17" t="str">
        <f>IFERROR(VLOOKUP(C221,'TruEstate Projects '!A:B,2,0),"No")</f>
        <v>No</v>
      </c>
      <c r="G221" s="18">
        <v>45047.0</v>
      </c>
      <c r="H221" s="19">
        <v>46113.0</v>
      </c>
      <c r="I221" s="16" t="s">
        <v>38</v>
      </c>
      <c r="J221" s="16" t="s">
        <v>39</v>
      </c>
      <c r="K221" s="17" t="str">
        <f>VLOOKUP(B221,'RERA Number with Developer Name'!A$2:B$554,2,0)</f>
        <v>Iconhomz</v>
      </c>
      <c r="L221" s="17" t="str">
        <f>VLOOKUP(K221,'Developer Tier'!A$2:B$267,2,0)</f>
        <v>C</v>
      </c>
      <c r="M221" s="16" t="s">
        <v>196</v>
      </c>
      <c r="N221" s="16" t="s">
        <v>196</v>
      </c>
      <c r="O221" s="17" t="str">
        <f>VLOOKUP(N221,'Micromarket Base Price'!A:C,3,0)</f>
        <v>South</v>
      </c>
      <c r="P221" s="17">
        <f>VLOOKUP(N221,'Micromarket Base Price'!A:B,2,0)</f>
        <v>4000</v>
      </c>
      <c r="Q221" s="20">
        <f>VLOOKUP(B221,'New Data'!C:V,20,0)</f>
        <v>4.974964965</v>
      </c>
      <c r="R221" s="17" t="str">
        <f>VLOOKUP(B221,Other!A:E,5,0)</f>
        <v>Not Available</v>
      </c>
      <c r="S221" s="16">
        <v>80.0</v>
      </c>
      <c r="T221" s="21">
        <f t="shared" si="1"/>
        <v>1</v>
      </c>
      <c r="U221" s="20">
        <f t="shared" si="35"/>
        <v>16.08051525</v>
      </c>
      <c r="V221" s="17">
        <f t="shared" si="38"/>
        <v>4.974964965</v>
      </c>
      <c r="W221" s="17">
        <f>iferror(VLOOKUP(B221,Scrap!C$2:X$328,21,0),"")</f>
        <v>20133</v>
      </c>
      <c r="X221" s="17"/>
      <c r="Y221" s="17"/>
      <c r="Z221" s="16" t="s">
        <v>818</v>
      </c>
      <c r="AA221" s="20">
        <v>2.7718</v>
      </c>
      <c r="AB221" s="16" t="s">
        <v>370</v>
      </c>
      <c r="AC221" s="16">
        <v>12.13</v>
      </c>
      <c r="AD221" s="17"/>
      <c r="AE221" s="17"/>
      <c r="AF221" s="17"/>
      <c r="AG221" s="17"/>
      <c r="AH221" s="17"/>
      <c r="AI221" s="17"/>
      <c r="AJ221" s="17"/>
      <c r="AK221" s="17"/>
      <c r="AL221" s="17"/>
      <c r="AM221" s="17"/>
    </row>
    <row r="222">
      <c r="A222" s="15">
        <f t="shared" si="3"/>
        <v>220</v>
      </c>
      <c r="B222" s="16" t="s">
        <v>819</v>
      </c>
      <c r="C222" s="16" t="s">
        <v>820</v>
      </c>
      <c r="D222" s="22">
        <f>VLOOKUP(B222,Price!B:G,6,0)</f>
        <v>7500</v>
      </c>
      <c r="E222" s="16" t="s">
        <v>48</v>
      </c>
      <c r="F222" s="17" t="str">
        <f>IFERROR(VLOOKUP(C222,'TruEstate Projects '!A:B,2,0),"No")</f>
        <v>Yes</v>
      </c>
      <c r="G222" s="18">
        <v>44440.0</v>
      </c>
      <c r="H222" s="19">
        <v>45689.0</v>
      </c>
      <c r="I222" s="16" t="s">
        <v>38</v>
      </c>
      <c r="J222" s="17"/>
      <c r="K222" s="17" t="str">
        <f>VLOOKUP(B222,'RERA Number with Developer Name'!A$2:B$554,2,0)</f>
        <v>Prestige</v>
      </c>
      <c r="L222" s="17" t="str">
        <f>VLOOKUP(K222,'Developer Tier'!A:B,2,0)</f>
        <v>A</v>
      </c>
      <c r="M222" s="16" t="s">
        <v>169</v>
      </c>
      <c r="N222" s="16" t="s">
        <v>170</v>
      </c>
      <c r="O222" s="17" t="str">
        <f>VLOOKUP(N222,'Micromarket Base Price'!A:C,3,0)</f>
        <v>East</v>
      </c>
      <c r="P222" s="17">
        <f>VLOOKUP(N222,'Micromarket Base Price'!A:B,2,0)</f>
        <v>4000</v>
      </c>
      <c r="Q222" s="20">
        <f>VLOOKUP(B222,'Upcoming project'!C:Z,24,0)</f>
        <v>6.79</v>
      </c>
      <c r="R222" s="17" t="str">
        <f>VLOOKUP(B222,Other!A:E,5,0)</f>
        <v>Not Available</v>
      </c>
      <c r="S222" s="16">
        <v>950.0</v>
      </c>
      <c r="T222" s="21">
        <f t="shared" si="1"/>
        <v>1.001448511</v>
      </c>
      <c r="U222" s="20">
        <f t="shared" si="35"/>
        <v>139.9116348</v>
      </c>
      <c r="V222" s="17">
        <f t="shared" si="38"/>
        <v>6.79983539</v>
      </c>
      <c r="W222" s="17">
        <f>iferror(VLOOKUP(B222,Scrap!C$2:X$328,21,0),"")</f>
        <v>27518</v>
      </c>
      <c r="X222" s="17"/>
      <c r="Y222" s="17"/>
      <c r="Z222" s="17"/>
      <c r="AA222" s="20"/>
      <c r="AB222" s="17"/>
      <c r="AC222" s="17"/>
      <c r="AD222" s="17"/>
      <c r="AE222" s="17"/>
      <c r="AF222" s="17"/>
      <c r="AG222" s="17"/>
      <c r="AH222" s="17"/>
      <c r="AI222" s="17"/>
      <c r="AJ222" s="17"/>
      <c r="AK222" s="17"/>
      <c r="AL222" s="17"/>
      <c r="AM222" s="17"/>
    </row>
    <row r="223">
      <c r="A223" s="15">
        <f t="shared" si="3"/>
        <v>221</v>
      </c>
      <c r="B223" s="16" t="s">
        <v>821</v>
      </c>
      <c r="C223" s="16" t="s">
        <v>208</v>
      </c>
      <c r="D223" s="22">
        <f>VLOOKUP(B223,Price!B:G,6,0)</f>
        <v>7300</v>
      </c>
      <c r="E223" s="16" t="s">
        <v>48</v>
      </c>
      <c r="F223" s="17" t="str">
        <f>IFERROR(VLOOKUP(C223,'TruEstate Projects '!A:B,2,0),"No")</f>
        <v>Yes</v>
      </c>
      <c r="G223" s="18">
        <v>43983.0</v>
      </c>
      <c r="H223" s="19">
        <v>46722.0</v>
      </c>
      <c r="I223" s="16" t="s">
        <v>38</v>
      </c>
      <c r="J223" s="17"/>
      <c r="K223" s="17" t="str">
        <f>VLOOKUP(B223,'RERA Number with Developer Name'!A$2:B$554,2,0)</f>
        <v>Prestige</v>
      </c>
      <c r="L223" s="17" t="str">
        <f>VLOOKUP(K223,'Developer Tier'!A:B,2,0)</f>
        <v>A</v>
      </c>
      <c r="M223" s="16" t="s">
        <v>209</v>
      </c>
      <c r="N223" s="16" t="s">
        <v>210</v>
      </c>
      <c r="O223" s="17" t="str">
        <f>VLOOKUP(N223,'Micromarket Base Price'!A:C,3,0)</f>
        <v>South</v>
      </c>
      <c r="P223" s="17">
        <f>VLOOKUP(N223,'Micromarket Base Price'!A:B,2,0)</f>
        <v>9000</v>
      </c>
      <c r="Q223" s="25">
        <v>15.1</v>
      </c>
      <c r="R223" s="17" t="str">
        <f>VLOOKUP(B223,Other!A:E,5,0)</f>
        <v>Not Available</v>
      </c>
      <c r="S223" s="15">
        <v>1462.0</v>
      </c>
      <c r="T223" s="21">
        <f t="shared" si="1"/>
        <v>0.8609271523</v>
      </c>
      <c r="U223" s="20">
        <f t="shared" si="35"/>
        <v>96.82119205</v>
      </c>
      <c r="V223" s="15">
        <v>13.0</v>
      </c>
      <c r="W223" s="17" t="str">
        <f>VLOOKUP(B223,'New Data'!C:X,22,0)</f>
        <v>#N/A</v>
      </c>
      <c r="X223" s="17"/>
      <c r="Y223" s="17"/>
      <c r="Z223" s="17"/>
      <c r="AA223" s="20"/>
      <c r="AB223" s="17"/>
      <c r="AC223" s="17"/>
      <c r="AD223" s="17"/>
      <c r="AE223" s="17"/>
      <c r="AF223" s="17"/>
      <c r="AG223" s="17"/>
      <c r="AH223" s="17"/>
      <c r="AI223" s="17"/>
      <c r="AJ223" s="17"/>
      <c r="AK223" s="17"/>
      <c r="AL223" s="17"/>
      <c r="AM223" s="17"/>
    </row>
    <row r="224">
      <c r="A224" s="15">
        <f t="shared" si="3"/>
        <v>222</v>
      </c>
      <c r="B224" s="16" t="s">
        <v>822</v>
      </c>
      <c r="C224" s="16" t="s">
        <v>823</v>
      </c>
      <c r="D224" s="22">
        <f>VLOOKUP(B224,Price!B:G,6,0)</f>
        <v>10000</v>
      </c>
      <c r="E224" s="16" t="s">
        <v>37</v>
      </c>
      <c r="F224" s="17" t="str">
        <f>IFERROR(VLOOKUP(C224,'TruEstate Projects '!A:B,2,0),"No")</f>
        <v>Yes</v>
      </c>
      <c r="G224" s="18">
        <v>44986.0</v>
      </c>
      <c r="H224" s="19">
        <v>46357.0</v>
      </c>
      <c r="I224" s="16" t="s">
        <v>38</v>
      </c>
      <c r="J224" s="16" t="s">
        <v>39</v>
      </c>
      <c r="K224" s="17" t="str">
        <f>VLOOKUP(B224,'RERA Number with Developer Name'!A$2:B$554,2,0)</f>
        <v>Puravankara</v>
      </c>
      <c r="L224" s="17" t="str">
        <f>VLOOKUP(K224,'Developer Tier'!A:B,2,0)</f>
        <v>A</v>
      </c>
      <c r="M224" s="16" t="s">
        <v>824</v>
      </c>
      <c r="N224" s="16" t="s">
        <v>825</v>
      </c>
      <c r="O224" s="17" t="str">
        <f>VLOOKUP(N224,'Micromarket Base Price'!A:C,3,0)</f>
        <v>North</v>
      </c>
      <c r="P224" s="17">
        <f>VLOOKUP(N224,'Micromarket Base Price'!A:B,2,0)</f>
        <v>5200</v>
      </c>
      <c r="Q224" s="20">
        <f>VLOOKUP(B224,'Upcoming project'!C:Z,24,0)</f>
        <v>34</v>
      </c>
      <c r="R224" s="17" t="str">
        <f>VLOOKUP(B224,Other!A:E,5,0)</f>
        <v>Not Available</v>
      </c>
      <c r="S224" s="16">
        <v>175.0</v>
      </c>
      <c r="T224" s="21">
        <f t="shared" si="1"/>
        <v>0.9852803129</v>
      </c>
      <c r="U224" s="20">
        <f t="shared" si="35"/>
        <v>5.147058824</v>
      </c>
      <c r="V224" s="17">
        <f t="shared" ref="V224:V228" si="39">W224*0.000247105</f>
        <v>33.49953064</v>
      </c>
      <c r="W224" s="17">
        <f>iferror(VLOOKUP(B224,Scrap!C$2:X$328,21,0),"")</f>
        <v>135568</v>
      </c>
      <c r="X224" s="17"/>
      <c r="Y224" s="17"/>
      <c r="Z224" s="16" t="s">
        <v>57</v>
      </c>
      <c r="AA224" s="20"/>
      <c r="AB224" s="16" t="s">
        <v>52</v>
      </c>
      <c r="AC224" s="16">
        <v>14.5</v>
      </c>
      <c r="AD224" s="17"/>
      <c r="AE224" s="17"/>
      <c r="AF224" s="17"/>
      <c r="AG224" s="17"/>
      <c r="AH224" s="17"/>
      <c r="AI224" s="17"/>
      <c r="AJ224" s="17"/>
      <c r="AK224" s="17"/>
      <c r="AL224" s="17"/>
      <c r="AM224" s="17"/>
    </row>
    <row r="225">
      <c r="A225" s="15">
        <f t="shared" si="3"/>
        <v>223</v>
      </c>
      <c r="B225" s="16" t="s">
        <v>826</v>
      </c>
      <c r="C225" s="16" t="s">
        <v>827</v>
      </c>
      <c r="D225" s="17">
        <f>VLOOKUP(B225,Price!B:G,6,0)</f>
        <v>8812</v>
      </c>
      <c r="E225" s="16" t="s">
        <v>37</v>
      </c>
      <c r="F225" s="17" t="str">
        <f>IFERROR(VLOOKUP(C225,'TruEstate Projects '!A:B,2,0),"No")</f>
        <v>Yes</v>
      </c>
      <c r="G225" s="18">
        <v>45352.0</v>
      </c>
      <c r="H225" s="19">
        <v>45992.0</v>
      </c>
      <c r="I225" s="16" t="s">
        <v>38</v>
      </c>
      <c r="J225" s="16" t="s">
        <v>39</v>
      </c>
      <c r="K225" s="17" t="str">
        <f>VLOOKUP(B225,'RERA Number with Developer Name'!A$2:B$554,2,0)</f>
        <v>Sizzle Properties</v>
      </c>
      <c r="L225" s="17" t="str">
        <f>VLOOKUP(K225,'Developer Tier'!A:B,2,0)</f>
        <v>D</v>
      </c>
      <c r="M225" s="16" t="s">
        <v>828</v>
      </c>
      <c r="N225" s="16" t="s">
        <v>394</v>
      </c>
      <c r="O225" s="17" t="str">
        <f>VLOOKUP(N225,'Micromarket Base Price'!A:C,3,0)</f>
        <v>East</v>
      </c>
      <c r="P225" s="17">
        <f>VLOOKUP(N225,'Micromarket Base Price'!A:B,2,0)</f>
        <v>5500</v>
      </c>
      <c r="Q225" s="20">
        <f>VLOOKUP(B225,'Upcoming project'!C:Z,24,0)</f>
        <v>5</v>
      </c>
      <c r="R225" s="17" t="str">
        <f>VLOOKUP(B225,Other!A:E,5,0)</f>
        <v>Not Available</v>
      </c>
      <c r="S225" s="16">
        <v>84.0</v>
      </c>
      <c r="T225" s="21">
        <f t="shared" si="1"/>
        <v>0.977497959</v>
      </c>
      <c r="U225" s="20">
        <f t="shared" si="35"/>
        <v>16.8</v>
      </c>
      <c r="V225" s="17">
        <f t="shared" si="39"/>
        <v>4.887489795</v>
      </c>
      <c r="W225" s="17">
        <f>iferror(VLOOKUP(B225,Scrap!C$2:X$328,21,0),"")</f>
        <v>19779</v>
      </c>
      <c r="X225" s="17"/>
      <c r="Y225" s="17"/>
      <c r="Z225" s="16" t="s">
        <v>57</v>
      </c>
      <c r="AA225" s="20"/>
      <c r="AB225" s="16" t="s">
        <v>69</v>
      </c>
      <c r="AC225" s="16">
        <v>10.29</v>
      </c>
      <c r="AD225" s="17"/>
      <c r="AE225" s="17"/>
      <c r="AF225" s="17"/>
      <c r="AG225" s="17"/>
      <c r="AH225" s="17"/>
      <c r="AI225" s="17"/>
      <c r="AJ225" s="17"/>
      <c r="AK225" s="17"/>
      <c r="AL225" s="17"/>
      <c r="AM225" s="17"/>
    </row>
    <row r="226">
      <c r="A226" s="15">
        <f t="shared" si="3"/>
        <v>224</v>
      </c>
      <c r="B226" s="16" t="s">
        <v>829</v>
      </c>
      <c r="C226" s="16" t="s">
        <v>830</v>
      </c>
      <c r="D226" s="22">
        <f>VLOOKUP(B226,Price!B:G,6,0)</f>
        <v>6000</v>
      </c>
      <c r="E226" s="16" t="s">
        <v>37</v>
      </c>
      <c r="F226" s="17" t="str">
        <f>IFERROR(VLOOKUP(C226,'TruEstate Projects '!A:B,2,0),"No")</f>
        <v>Yes</v>
      </c>
      <c r="G226" s="18">
        <v>43405.0</v>
      </c>
      <c r="H226" s="19">
        <v>44652.0</v>
      </c>
      <c r="I226" s="16" t="s">
        <v>72</v>
      </c>
      <c r="J226" s="17"/>
      <c r="K226" s="17" t="str">
        <f>VLOOKUP(B226,'RERA Number with Developer Name'!A$2:B$554,2,0)</f>
        <v>Godrej</v>
      </c>
      <c r="L226" s="17" t="str">
        <f>VLOOKUP(K226,'Developer Tier'!A:B,2,0)</f>
        <v>A</v>
      </c>
      <c r="M226" s="16" t="s">
        <v>40</v>
      </c>
      <c r="N226" s="16" t="s">
        <v>40</v>
      </c>
      <c r="O226" s="17" t="str">
        <f>VLOOKUP(N226,'Micromarket Base Price'!A:C,3,0)</f>
        <v>north</v>
      </c>
      <c r="P226" s="17">
        <f>VLOOKUP(N226,'Micromarket Base Price'!A:B,2,0)</f>
        <v>4000</v>
      </c>
      <c r="Q226" s="20">
        <f>VLOOKUP(B226,'Upcoming project'!C:Z,24,0)</f>
        <v>92.7</v>
      </c>
      <c r="R226" s="17" t="str">
        <f>VLOOKUP(B226,Other!A:E,5,0)</f>
        <v>Not Available</v>
      </c>
      <c r="S226" s="16">
        <v>950.0</v>
      </c>
      <c r="T226" s="21" t="str">
        <f t="shared" si="1"/>
        <v>#N/A</v>
      </c>
      <c r="U226" s="20">
        <f t="shared" si="35"/>
        <v>10.24811219</v>
      </c>
      <c r="V226" s="17" t="str">
        <f t="shared" si="39"/>
        <v>#N/A</v>
      </c>
      <c r="W226" s="17" t="str">
        <f>VLOOKUP(B226,'New Data'!C:X,22,0)</f>
        <v>#N/A</v>
      </c>
      <c r="X226" s="17"/>
      <c r="Y226" s="17"/>
      <c r="Z226" s="16" t="s">
        <v>57</v>
      </c>
      <c r="AA226" s="20"/>
      <c r="AB226" s="16" t="s">
        <v>186</v>
      </c>
      <c r="AC226" s="16">
        <v>49.77</v>
      </c>
      <c r="AD226" s="17"/>
      <c r="AE226" s="17"/>
      <c r="AF226" s="17"/>
      <c r="AG226" s="17"/>
      <c r="AH226" s="17"/>
      <c r="AI226" s="17"/>
      <c r="AJ226" s="17"/>
      <c r="AK226" s="17"/>
      <c r="AL226" s="17"/>
      <c r="AM226" s="17"/>
    </row>
    <row r="227">
      <c r="A227" s="15">
        <f t="shared" si="3"/>
        <v>225</v>
      </c>
      <c r="B227" s="16" t="s">
        <v>831</v>
      </c>
      <c r="C227" s="16" t="s">
        <v>832</v>
      </c>
      <c r="D227" s="22">
        <f>VLOOKUP(B227,Price!B:G,6,0)</f>
        <v>8862</v>
      </c>
      <c r="E227" s="16" t="s">
        <v>48</v>
      </c>
      <c r="F227" s="17" t="str">
        <f>IFERROR(VLOOKUP(C227,'TruEstate Projects '!A:B,2,0),"No")</f>
        <v>Yes</v>
      </c>
      <c r="G227" s="18">
        <v>45139.0</v>
      </c>
      <c r="H227" s="19">
        <v>46722.0</v>
      </c>
      <c r="I227" s="16" t="s">
        <v>38</v>
      </c>
      <c r="J227" s="16" t="s">
        <v>39</v>
      </c>
      <c r="K227" s="17" t="str">
        <f>VLOOKUP(B227,'RERA Number with Developer Name'!A$2:B$554,2,0)</f>
        <v>Brigade</v>
      </c>
      <c r="L227" s="17" t="str">
        <f>VLOOKUP(K227,'Developer Tier'!A:B,2,0)</f>
        <v>A</v>
      </c>
      <c r="M227" s="16" t="s">
        <v>199</v>
      </c>
      <c r="N227" s="16" t="s">
        <v>833</v>
      </c>
      <c r="O227" s="17" t="str">
        <f>VLOOKUP(N227,'Micromarket Base Price'!A:C,3,0)</f>
        <v>North</v>
      </c>
      <c r="P227" s="17">
        <f>VLOOKUP(N227,'Micromarket Base Price'!A:B,2,0)</f>
        <v>6000</v>
      </c>
      <c r="Q227" s="20">
        <f>VLOOKUP(B227,'Upcoming project'!C:Z,24,0)</f>
        <v>5.82</v>
      </c>
      <c r="R227" s="17">
        <f>VLOOKUP(B227,Other!A:E,5,0)</f>
        <v>1903</v>
      </c>
      <c r="S227" s="16">
        <v>506.0</v>
      </c>
      <c r="T227" s="21">
        <f t="shared" si="1"/>
        <v>1.01130481</v>
      </c>
      <c r="U227" s="20">
        <f t="shared" si="35"/>
        <v>86.94158076</v>
      </c>
      <c r="V227" s="17">
        <f t="shared" si="39"/>
        <v>5.885793995</v>
      </c>
      <c r="W227" s="17">
        <f>iferror(VLOOKUP(B227,Scrap!C$2:X$328,21,0),"")</f>
        <v>23819</v>
      </c>
      <c r="X227" s="17"/>
      <c r="Y227" s="17"/>
      <c r="Z227" s="17"/>
      <c r="AA227" s="20"/>
      <c r="AB227" s="17"/>
      <c r="AC227" s="17"/>
      <c r="AD227" s="17"/>
      <c r="AE227" s="17"/>
      <c r="AF227" s="17"/>
      <c r="AG227" s="17"/>
      <c r="AH227" s="17"/>
      <c r="AI227" s="17"/>
      <c r="AJ227" s="17"/>
      <c r="AK227" s="17"/>
      <c r="AL227" s="17"/>
      <c r="AM227" s="17"/>
    </row>
    <row r="228">
      <c r="A228" s="15">
        <f t="shared" si="3"/>
        <v>226</v>
      </c>
      <c r="B228" s="16" t="s">
        <v>834</v>
      </c>
      <c r="C228" s="16" t="s">
        <v>835</v>
      </c>
      <c r="D228" s="17">
        <f>VLOOKUP(B228,Price!B:G,6,0)</f>
        <v>10300</v>
      </c>
      <c r="E228" s="16" t="s">
        <v>48</v>
      </c>
      <c r="F228" s="17" t="str">
        <f>IFERROR(VLOOKUP(C228,'TruEstate Projects '!A:B,2,0),"No")</f>
        <v>Yes</v>
      </c>
      <c r="G228" s="18">
        <v>43070.0</v>
      </c>
      <c r="H228" s="19">
        <v>43617.0</v>
      </c>
      <c r="I228" s="16" t="s">
        <v>72</v>
      </c>
      <c r="J228" s="17"/>
      <c r="K228" s="17" t="str">
        <f>VLOOKUP(B228,'RERA Number with Developer Name'!A$2:B$554,2,0)</f>
        <v>SJR</v>
      </c>
      <c r="L228" s="17" t="str">
        <f>VLOOKUP(K228,'Developer Tier'!A:B,2,0)</f>
        <v>C</v>
      </c>
      <c r="M228" s="16" t="s">
        <v>189</v>
      </c>
      <c r="N228" s="16" t="s">
        <v>437</v>
      </c>
      <c r="O228" s="17" t="str">
        <f>VLOOKUP(N228,'Micromarket Base Price'!A:C,3,0)</f>
        <v>East</v>
      </c>
      <c r="P228" s="17">
        <f>VLOOKUP(N228,'Micromarket Base Price'!A:B,2,0)</f>
        <v>5000</v>
      </c>
      <c r="Q228" s="20">
        <f>VLOOKUP(B228,'Upcoming project'!C:Z,24,0)</f>
        <v>16.7</v>
      </c>
      <c r="R228" s="17" t="str">
        <f>VLOOKUP(B228,Other!A:E,5,0)</f>
        <v>Not Available</v>
      </c>
      <c r="S228" s="16">
        <v>1244.0</v>
      </c>
      <c r="T228" s="21">
        <f t="shared" si="1"/>
        <v>0.9715369578</v>
      </c>
      <c r="U228" s="20">
        <f t="shared" si="35"/>
        <v>74.49101796</v>
      </c>
      <c r="V228" s="17">
        <f t="shared" si="39"/>
        <v>16.2246672</v>
      </c>
      <c r="W228" s="17">
        <f>iferror(VLOOKUP(B228,Scrap!C$2:X$328,21,0),"")</f>
        <v>65659</v>
      </c>
      <c r="X228" s="17"/>
      <c r="Y228" s="17"/>
      <c r="Z228" s="16" t="s">
        <v>836</v>
      </c>
      <c r="AA228" s="20" t="s">
        <v>837</v>
      </c>
      <c r="AB228" s="16" t="s">
        <v>404</v>
      </c>
      <c r="AC228" s="16">
        <v>4.26</v>
      </c>
      <c r="AD228" s="17"/>
      <c r="AE228" s="17"/>
      <c r="AF228" s="17"/>
      <c r="AG228" s="17"/>
      <c r="AH228" s="17"/>
      <c r="AI228" s="17"/>
      <c r="AJ228" s="17"/>
      <c r="AK228" s="17"/>
      <c r="AL228" s="17"/>
      <c r="AM228" s="17"/>
    </row>
    <row r="229">
      <c r="A229" s="15">
        <f t="shared" si="3"/>
        <v>227</v>
      </c>
      <c r="B229" s="16" t="s">
        <v>838</v>
      </c>
      <c r="C229" s="16" t="s">
        <v>839</v>
      </c>
      <c r="D229" s="17">
        <f>VLOOKUP(B229,Price!B:G,6,0)</f>
        <v>8900</v>
      </c>
      <c r="E229" s="16" t="s">
        <v>840</v>
      </c>
      <c r="F229" s="17" t="str">
        <f>IFERROR(VLOOKUP(C229,'TruEstate Projects '!A:B,2,0),"No")</f>
        <v>No</v>
      </c>
      <c r="G229" s="18">
        <v>44774.0</v>
      </c>
      <c r="H229" s="19">
        <v>46266.0</v>
      </c>
      <c r="I229" s="16" t="s">
        <v>38</v>
      </c>
      <c r="J229" s="16" t="s">
        <v>39</v>
      </c>
      <c r="K229" s="17" t="str">
        <f>VLOOKUP(B229,'RERA Number with Developer Name'!A$2:B$554,2,0)</f>
        <v>SBR</v>
      </c>
      <c r="L229" s="17" t="str">
        <f>VLOOKUP(K229,'Developer Tier'!A$2:B$267,2,0)</f>
        <v>C</v>
      </c>
      <c r="M229" s="16" t="s">
        <v>741</v>
      </c>
      <c r="N229" s="15" t="s">
        <v>607</v>
      </c>
      <c r="O229" s="17" t="str">
        <f>VLOOKUP(N229,'Micromarket Base Price'!A:C,3,0)</f>
        <v>East</v>
      </c>
      <c r="P229" s="17">
        <f>VLOOKUP(N229,'Micromarket Base Price'!A:B,2,0)</f>
        <v>5000</v>
      </c>
      <c r="Q229" s="20">
        <f>VLOOKUP(B229,'Upcoming project'!C:Z,24,0)</f>
        <v>2.2</v>
      </c>
      <c r="R229" s="17" t="str">
        <f>VLOOKUP(B229,Other!A:E,5,0)</f>
        <v>Not Available</v>
      </c>
      <c r="S229" s="16">
        <v>135.0</v>
      </c>
      <c r="T229" s="21">
        <f t="shared" si="1"/>
        <v>0.5227272727</v>
      </c>
      <c r="U229" s="20">
        <f t="shared" si="35"/>
        <v>61.36363636</v>
      </c>
      <c r="V229" s="15">
        <v>1.15</v>
      </c>
      <c r="W229" s="17" t="str">
        <f>VLOOKUP(B229,'New Data'!C:X,22,0)</f>
        <v>#N/A</v>
      </c>
      <c r="X229" s="17"/>
      <c r="Y229" s="17"/>
      <c r="Z229" s="17"/>
      <c r="AA229" s="20"/>
      <c r="AB229" s="17"/>
      <c r="AC229" s="17"/>
      <c r="AD229" s="17"/>
      <c r="AE229" s="17"/>
      <c r="AF229" s="17"/>
      <c r="AG229" s="17"/>
      <c r="AH229" s="17"/>
      <c r="AI229" s="17"/>
      <c r="AJ229" s="17"/>
      <c r="AK229" s="17"/>
      <c r="AL229" s="17"/>
      <c r="AM229" s="17"/>
    </row>
    <row r="230">
      <c r="A230" s="15">
        <f t="shared" si="3"/>
        <v>228</v>
      </c>
      <c r="B230" s="16" t="s">
        <v>841</v>
      </c>
      <c r="C230" s="16" t="s">
        <v>842</v>
      </c>
      <c r="D230" s="22">
        <f>VLOOKUP(B230,Price!B:G,6,0)</f>
        <v>4999</v>
      </c>
      <c r="E230" s="16" t="s">
        <v>37</v>
      </c>
      <c r="F230" s="17" t="str">
        <f>IFERROR(VLOOKUP(C230,'TruEstate Projects '!A:B,2,0),"No")</f>
        <v>Yes</v>
      </c>
      <c r="G230" s="18">
        <v>45139.0</v>
      </c>
      <c r="H230" s="19">
        <v>46508.0</v>
      </c>
      <c r="I230" s="16" t="s">
        <v>38</v>
      </c>
      <c r="J230" s="16" t="s">
        <v>39</v>
      </c>
      <c r="K230" s="17" t="str">
        <f>VLOOKUP(B230,'RERA Number with Developer Name'!A$2:B$554,2,0)</f>
        <v>SVB Developers</v>
      </c>
      <c r="L230" s="17" t="str">
        <f>VLOOKUP(K230,'Developer Tier'!A:B,2,0)</f>
        <v>C</v>
      </c>
      <c r="M230" s="16" t="s">
        <v>843</v>
      </c>
      <c r="N230" s="16" t="s">
        <v>175</v>
      </c>
      <c r="O230" s="17" t="str">
        <f>VLOOKUP(N230,'Micromarket Base Price'!A:C,3,0)</f>
        <v>East</v>
      </c>
      <c r="P230" s="17">
        <f>VLOOKUP(N230,'Micromarket Base Price'!A:B,2,0)</f>
        <v>2000</v>
      </c>
      <c r="Q230" s="20">
        <f>VLOOKUP(B230,'Upcoming project'!C:Z,24,0)</f>
        <v>2.9</v>
      </c>
      <c r="R230" s="17" t="str">
        <f>VLOOKUP(B230,Other!A:E,5,0)</f>
        <v>Not Available</v>
      </c>
      <c r="S230" s="16">
        <v>47.0</v>
      </c>
      <c r="T230" s="21">
        <f t="shared" si="1"/>
        <v>1.008614443</v>
      </c>
      <c r="U230" s="20">
        <f t="shared" si="35"/>
        <v>16.20689655</v>
      </c>
      <c r="V230" s="17">
        <f t="shared" ref="V230:V231" si="40">W230*0.000247105</f>
        <v>2.924981885</v>
      </c>
      <c r="W230" s="17">
        <f>iferror(VLOOKUP(B230,Scrap!C$2:X$328,21,0),"")</f>
        <v>11837</v>
      </c>
      <c r="X230" s="17"/>
      <c r="Y230" s="17"/>
      <c r="Z230" s="16" t="s">
        <v>57</v>
      </c>
      <c r="AA230" s="20"/>
      <c r="AB230" s="16" t="s">
        <v>176</v>
      </c>
      <c r="AC230" s="16">
        <v>10.11</v>
      </c>
      <c r="AD230" s="17"/>
      <c r="AE230" s="17"/>
      <c r="AF230" s="17"/>
      <c r="AG230" s="17"/>
      <c r="AH230" s="17"/>
      <c r="AI230" s="17"/>
      <c r="AJ230" s="17"/>
      <c r="AK230" s="17"/>
      <c r="AL230" s="17"/>
      <c r="AM230" s="17"/>
    </row>
    <row r="231">
      <c r="A231" s="15">
        <f t="shared" si="3"/>
        <v>229</v>
      </c>
      <c r="B231" s="16" t="s">
        <v>844</v>
      </c>
      <c r="C231" s="32" t="s">
        <v>845</v>
      </c>
      <c r="D231" s="17">
        <f>VLOOKUP(B231,Price!B:G,6,0)</f>
        <v>10100</v>
      </c>
      <c r="E231" s="16" t="s">
        <v>48</v>
      </c>
      <c r="F231" s="17" t="str">
        <f>IFERROR(VLOOKUP(C231,'TruEstate Projects '!A:B,2,0),"No")</f>
        <v>Yes</v>
      </c>
      <c r="G231" s="18">
        <v>44044.0</v>
      </c>
      <c r="H231" s="19">
        <v>45139.0</v>
      </c>
      <c r="I231" s="16" t="s">
        <v>72</v>
      </c>
      <c r="J231" s="17"/>
      <c r="K231" s="17" t="str">
        <f>VLOOKUP(B231,'RERA Number with Developer Name'!A$2:B$554,2,0)</f>
        <v>Abhigna's</v>
      </c>
      <c r="L231" s="17" t="str">
        <f>VLOOKUP(K231,'Developer Tier'!A:B,2,0)</f>
        <v>D</v>
      </c>
      <c r="M231" s="16" t="s">
        <v>307</v>
      </c>
      <c r="N231" s="16" t="s">
        <v>688</v>
      </c>
      <c r="O231" s="17" t="str">
        <f>VLOOKUP(N231,'Micromarket Base Price'!A:C,3,0)</f>
        <v>South</v>
      </c>
      <c r="P231" s="17">
        <f>VLOOKUP(N231,'Micromarket Base Price'!A:B,2,0)</f>
        <v>14000</v>
      </c>
      <c r="Q231" s="20">
        <f>VLOOKUP(B231,'Upcoming project'!C:Z,24,0)</f>
        <v>0.2</v>
      </c>
      <c r="R231" s="17" t="str">
        <f>VLOOKUP(B231,Other!A:E,5,0)</f>
        <v>Not Available</v>
      </c>
      <c r="S231" s="16">
        <v>128.0</v>
      </c>
      <c r="T231" s="21" t="str">
        <f t="shared" si="1"/>
        <v>#N/A</v>
      </c>
      <c r="U231" s="20">
        <f t="shared" si="35"/>
        <v>640</v>
      </c>
      <c r="V231" s="17" t="str">
        <f t="shared" si="40"/>
        <v>#N/A</v>
      </c>
      <c r="W231" s="17" t="str">
        <f>VLOOKUP(B231,'New Data'!C:X,22,0)</f>
        <v>#N/A</v>
      </c>
      <c r="X231" s="17"/>
      <c r="Y231" s="17"/>
      <c r="Z231" s="16" t="s">
        <v>846</v>
      </c>
      <c r="AA231" s="20" t="s">
        <v>847</v>
      </c>
      <c r="AB231" s="16" t="s">
        <v>404</v>
      </c>
      <c r="AC231" s="16">
        <v>1.26</v>
      </c>
      <c r="AD231" s="17"/>
      <c r="AE231" s="17"/>
      <c r="AF231" s="17"/>
      <c r="AG231" s="17"/>
      <c r="AH231" s="17"/>
      <c r="AI231" s="17"/>
      <c r="AJ231" s="17"/>
      <c r="AK231" s="17"/>
      <c r="AL231" s="17"/>
      <c r="AM231" s="17"/>
    </row>
    <row r="232">
      <c r="A232" s="15">
        <f t="shared" si="3"/>
        <v>230</v>
      </c>
      <c r="B232" s="16" t="s">
        <v>848</v>
      </c>
      <c r="C232" s="16" t="s">
        <v>849</v>
      </c>
      <c r="D232" s="22">
        <f>VLOOKUP(B232,Price!B:G,6,0)</f>
        <v>5300</v>
      </c>
      <c r="E232" s="16" t="s">
        <v>37</v>
      </c>
      <c r="F232" s="17" t="str">
        <f>IFERROR(VLOOKUP(C232,'TruEstate Projects '!A:B,2,0),"No")</f>
        <v>Yes</v>
      </c>
      <c r="G232" s="18">
        <v>43617.0</v>
      </c>
      <c r="H232" s="19">
        <v>44652.0</v>
      </c>
      <c r="I232" s="16" t="s">
        <v>72</v>
      </c>
      <c r="J232" s="17"/>
      <c r="K232" s="17" t="str">
        <f>VLOOKUP(B232,'RERA Number with Developer Name'!A$2:B$554,2,0)</f>
        <v>Valmark Estates</v>
      </c>
      <c r="L232" s="17" t="str">
        <f>VLOOKUP(K232,'Developer Tier'!A:B,2,0)</f>
        <v>C</v>
      </c>
      <c r="M232" s="16" t="s">
        <v>40</v>
      </c>
      <c r="N232" s="16" t="s">
        <v>40</v>
      </c>
      <c r="O232" s="17" t="str">
        <f>VLOOKUP(N232,'Micromarket Base Price'!A:C,3,0)</f>
        <v>north</v>
      </c>
      <c r="P232" s="17">
        <f>VLOOKUP(N232,'Micromarket Base Price'!A:B,2,0)</f>
        <v>4000</v>
      </c>
      <c r="Q232" s="20">
        <f>VLOOKUP(B232,'Upcoming project'!C:Z,24,0)</f>
        <v>19.5</v>
      </c>
      <c r="R232" s="17" t="str">
        <f>VLOOKUP(B232,Other!A:E,5,0)</f>
        <v>Not Available</v>
      </c>
      <c r="S232" s="16">
        <v>269.0</v>
      </c>
      <c r="T232" s="21">
        <f t="shared" si="1"/>
        <v>0.1</v>
      </c>
      <c r="U232" s="20">
        <f t="shared" si="35"/>
        <v>13.79487179</v>
      </c>
      <c r="V232" s="15">
        <v>1.95</v>
      </c>
      <c r="W232" s="17" t="str">
        <f>VLOOKUP(B232,'New Data'!C:X,22,0)</f>
        <v>#N/A</v>
      </c>
      <c r="X232" s="17"/>
      <c r="Y232" s="17"/>
      <c r="Z232" s="16" t="s">
        <v>57</v>
      </c>
      <c r="AA232" s="20"/>
      <c r="AB232" s="16" t="s">
        <v>186</v>
      </c>
      <c r="AC232" s="16">
        <v>35.43</v>
      </c>
      <c r="AD232" s="17"/>
      <c r="AE232" s="17"/>
      <c r="AF232" s="17"/>
      <c r="AG232" s="17"/>
      <c r="AH232" s="17"/>
      <c r="AI232" s="17"/>
      <c r="AJ232" s="17"/>
      <c r="AK232" s="17"/>
      <c r="AL232" s="17"/>
      <c r="AM232" s="17"/>
    </row>
    <row r="233">
      <c r="A233" s="15">
        <f t="shared" si="3"/>
        <v>231</v>
      </c>
      <c r="B233" s="16" t="s">
        <v>850</v>
      </c>
      <c r="C233" s="16" t="s">
        <v>851</v>
      </c>
      <c r="D233" s="22">
        <f>VLOOKUP(B233,Price!B:G,6,0)</f>
        <v>11314</v>
      </c>
      <c r="E233" s="16" t="s">
        <v>48</v>
      </c>
      <c r="F233" s="17" t="str">
        <f>IFERROR(VLOOKUP(C233,'TruEstate Projects '!A:B,2,0),"No")</f>
        <v>Yes</v>
      </c>
      <c r="G233" s="18">
        <v>45352.0</v>
      </c>
      <c r="H233" s="19">
        <v>46997.0</v>
      </c>
      <c r="I233" s="16" t="s">
        <v>38</v>
      </c>
      <c r="J233" s="16" t="s">
        <v>39</v>
      </c>
      <c r="K233" s="17" t="str">
        <f>VLOOKUP(B233,'RERA Number with Developer Name'!A$2:B$554,2,0)</f>
        <v>Mahindra Homes</v>
      </c>
      <c r="L233" s="17" t="str">
        <f>VLOOKUP(K233,'Developer Tier'!A:B,2,0)</f>
        <v>A</v>
      </c>
      <c r="M233" s="16" t="s">
        <v>164</v>
      </c>
      <c r="N233" s="16" t="s">
        <v>164</v>
      </c>
      <c r="O233" s="17" t="str">
        <f>VLOOKUP(N233,'Micromarket Base Price'!A:C,3,0)</f>
        <v>East</v>
      </c>
      <c r="P233" s="17">
        <f>VLOOKUP(N233,'Micromarket Base Price'!A:B,2,0)</f>
        <v>8500</v>
      </c>
      <c r="Q233" s="20">
        <f>VLOOKUP(B233,'Upcoming project'!C:Z,24,0)</f>
        <v>4.5</v>
      </c>
      <c r="R233" s="17">
        <f>VLOOKUP(B233,Other!A:E,5,0)</f>
        <v>1153.02</v>
      </c>
      <c r="S233" s="16">
        <v>228.0</v>
      </c>
      <c r="T233" s="21">
        <f t="shared" si="1"/>
        <v>0.66</v>
      </c>
      <c r="U233" s="20">
        <f t="shared" si="35"/>
        <v>50.66666667</v>
      </c>
      <c r="V233" s="15">
        <v>2.97</v>
      </c>
      <c r="W233" s="17" t="str">
        <f>VLOOKUP(B233,'New Data'!C:X,22,0)</f>
        <v>#N/A</v>
      </c>
      <c r="X233" s="17"/>
      <c r="Y233" s="17"/>
      <c r="Z233" s="16" t="s">
        <v>57</v>
      </c>
      <c r="AA233" s="20"/>
      <c r="AB233" s="16" t="s">
        <v>117</v>
      </c>
      <c r="AC233" s="16">
        <v>1871.01</v>
      </c>
      <c r="AD233" s="17"/>
      <c r="AE233" s="17"/>
      <c r="AF233" s="17"/>
      <c r="AG233" s="17"/>
      <c r="AH233" s="17"/>
      <c r="AI233" s="17"/>
      <c r="AJ233" s="17"/>
      <c r="AK233" s="17"/>
      <c r="AL233" s="17"/>
      <c r="AM233" s="17"/>
    </row>
    <row r="234">
      <c r="A234" s="15">
        <f t="shared" si="3"/>
        <v>232</v>
      </c>
      <c r="B234" s="16" t="s">
        <v>852</v>
      </c>
      <c r="C234" s="16" t="s">
        <v>853</v>
      </c>
      <c r="D234" s="17">
        <f>VLOOKUP(B234,Price!B:G,6,0)</f>
        <v>7500</v>
      </c>
      <c r="E234" s="16" t="s">
        <v>213</v>
      </c>
      <c r="F234" s="17" t="str">
        <f>IFERROR(VLOOKUP(C234,'TruEstate Projects '!A:B,2,0),"No")</f>
        <v>No</v>
      </c>
      <c r="G234" s="18">
        <v>45078.0</v>
      </c>
      <c r="H234" s="19">
        <v>45992.0</v>
      </c>
      <c r="I234" s="16" t="s">
        <v>38</v>
      </c>
      <c r="J234" s="16" t="s">
        <v>39</v>
      </c>
      <c r="K234" s="17" t="str">
        <f>VLOOKUP(B234,'RERA Number with Developer Name'!A$2:B$554,2,0)</f>
        <v>SLN Infra</v>
      </c>
      <c r="L234" s="17" t="str">
        <f>VLOOKUP(K234,'Developer Tier'!A$2:B$267,2,0)</f>
        <v>C</v>
      </c>
      <c r="M234" s="16" t="s">
        <v>357</v>
      </c>
      <c r="N234" s="15" t="s">
        <v>68</v>
      </c>
      <c r="O234" s="17" t="str">
        <f>VLOOKUP(N234,'Micromarket Base Price'!A:C,3,0)</f>
        <v>East</v>
      </c>
      <c r="P234" s="17">
        <f>VLOOKUP(N234,'Micromarket Base Price'!A:B,2,0)</f>
        <v>3500</v>
      </c>
      <c r="Q234" s="20">
        <f>VLOOKUP(B234,'Upcoming project'!C:Z,24,0)</f>
        <v>3</v>
      </c>
      <c r="R234" s="17" t="str">
        <f>VLOOKUP(B234,Other!A:E,5,0)</f>
        <v>Not Available</v>
      </c>
      <c r="S234" s="16">
        <v>52.0</v>
      </c>
      <c r="T234" s="21">
        <f t="shared" si="1"/>
        <v>0.5666666667</v>
      </c>
      <c r="U234" s="20">
        <f t="shared" si="35"/>
        <v>17.33333333</v>
      </c>
      <c r="V234" s="15">
        <v>1.7</v>
      </c>
      <c r="W234" s="17" t="str">
        <f>VLOOKUP(B234,'New Data'!C:X,22,0)</f>
        <v>#N/A</v>
      </c>
      <c r="X234" s="17"/>
      <c r="Y234" s="17"/>
      <c r="Z234" s="16" t="s">
        <v>57</v>
      </c>
      <c r="AA234" s="20"/>
      <c r="AB234" s="16" t="s">
        <v>176</v>
      </c>
      <c r="AC234" s="16">
        <v>6.98</v>
      </c>
      <c r="AD234" s="17"/>
      <c r="AE234" s="17"/>
      <c r="AF234" s="17"/>
      <c r="AG234" s="17"/>
      <c r="AH234" s="17"/>
      <c r="AI234" s="17"/>
      <c r="AJ234" s="17"/>
      <c r="AK234" s="17"/>
      <c r="AL234" s="17"/>
      <c r="AM234" s="17"/>
    </row>
    <row r="235">
      <c r="A235" s="15">
        <f t="shared" si="3"/>
        <v>233</v>
      </c>
      <c r="B235" s="16" t="s">
        <v>854</v>
      </c>
      <c r="C235" s="16" t="s">
        <v>855</v>
      </c>
      <c r="D235" s="22">
        <f>VLOOKUP(B235,Price!B:G,6,0)</f>
        <v>8460</v>
      </c>
      <c r="E235" s="16" t="s">
        <v>48</v>
      </c>
      <c r="F235" s="17" t="str">
        <f>IFERROR(VLOOKUP(C235,'TruEstate Projects '!A:B,2,0),"No")</f>
        <v>Yes</v>
      </c>
      <c r="G235" s="18">
        <v>44986.0</v>
      </c>
      <c r="H235" s="19">
        <v>46357.0</v>
      </c>
      <c r="I235" s="16" t="s">
        <v>38</v>
      </c>
      <c r="J235" s="16" t="s">
        <v>39</v>
      </c>
      <c r="K235" s="17" t="str">
        <f>VLOOKUP(B235,'RERA Number with Developer Name'!A$2:B$554,2,0)</f>
        <v>Disha</v>
      </c>
      <c r="L235" s="17" t="str">
        <f>VLOOKUP(K235,'Developer Tier'!A:B,2,0)</f>
        <v>C</v>
      </c>
      <c r="M235" s="16" t="s">
        <v>68</v>
      </c>
      <c r="N235" s="16" t="s">
        <v>856</v>
      </c>
      <c r="O235" s="17" t="str">
        <f>VLOOKUP(N235,'Micromarket Base Price'!A:C,3,0)</f>
        <v>North</v>
      </c>
      <c r="P235" s="17">
        <f>VLOOKUP(N235,'Micromarket Base Price'!A:B,2,0)</f>
        <v>2500</v>
      </c>
      <c r="Q235" s="20">
        <f>VLOOKUP(B235,'Upcoming project'!C:Z,24,0)</f>
        <v>4</v>
      </c>
      <c r="R235" s="20">
        <f>VLOOKUP(B235,Other!A:E,5,0)</f>
        <v>0</v>
      </c>
      <c r="S235" s="16">
        <v>322.0</v>
      </c>
      <c r="T235" s="21">
        <f t="shared" si="1"/>
        <v>0.9999721588</v>
      </c>
      <c r="U235" s="20">
        <f t="shared" si="35"/>
        <v>80.5</v>
      </c>
      <c r="V235" s="17">
        <f t="shared" ref="V235:V243" si="41">W235*0.000247105</f>
        <v>3.999888635</v>
      </c>
      <c r="W235" s="17">
        <f>iferror(VLOOKUP(B235,Scrap!C$2:X$328,21,0),"")</f>
        <v>16187</v>
      </c>
      <c r="X235" s="17"/>
      <c r="Y235" s="17"/>
      <c r="Z235" s="16" t="s">
        <v>57</v>
      </c>
      <c r="AA235" s="20"/>
      <c r="AB235" s="16" t="s">
        <v>69</v>
      </c>
      <c r="AC235" s="16">
        <v>10.82</v>
      </c>
      <c r="AD235" s="17"/>
      <c r="AE235" s="17"/>
      <c r="AF235" s="17"/>
      <c r="AG235" s="17"/>
      <c r="AH235" s="17"/>
      <c r="AI235" s="17"/>
      <c r="AJ235" s="17"/>
      <c r="AK235" s="17"/>
      <c r="AL235" s="17"/>
      <c r="AM235" s="17"/>
    </row>
    <row r="236">
      <c r="A236" s="15">
        <f t="shared" si="3"/>
        <v>234</v>
      </c>
      <c r="B236" s="16" t="s">
        <v>857</v>
      </c>
      <c r="C236" s="16" t="s">
        <v>858</v>
      </c>
      <c r="D236" s="22">
        <f>VLOOKUP(B236,Price!B:G,6,0)</f>
        <v>8500</v>
      </c>
      <c r="E236" s="16" t="s">
        <v>48</v>
      </c>
      <c r="F236" s="17" t="str">
        <f>IFERROR(VLOOKUP(C236,'TruEstate Projects '!A:B,2,0),"No")</f>
        <v>Yes</v>
      </c>
      <c r="G236" s="18">
        <v>45017.0</v>
      </c>
      <c r="H236" s="19">
        <v>46600.0</v>
      </c>
      <c r="I236" s="16" t="s">
        <v>38</v>
      </c>
      <c r="J236" s="16" t="s">
        <v>39</v>
      </c>
      <c r="K236" s="17" t="str">
        <f>VLOOKUP(B236,'RERA Number with Developer Name'!A$2:B$554,2,0)</f>
        <v>Century</v>
      </c>
      <c r="L236" s="17" t="str">
        <f>VLOOKUP(K236,'Developer Tier'!A:B,2,0)</f>
        <v>A</v>
      </c>
      <c r="M236" s="16" t="s">
        <v>362</v>
      </c>
      <c r="N236" s="16" t="s">
        <v>363</v>
      </c>
      <c r="O236" s="17" t="str">
        <f>VLOOKUP(N236,'Micromarket Base Price'!A:C,3,0)</f>
        <v>North</v>
      </c>
      <c r="P236" s="17">
        <f>VLOOKUP(N236,'Micromarket Base Price'!A:B,2,0)</f>
        <v>11000</v>
      </c>
      <c r="Q236" s="20">
        <f>VLOOKUP(B236,'Upcoming project'!C:Z,24,0)</f>
        <v>2.5</v>
      </c>
      <c r="R236" s="17">
        <f>VLOOKUP(B236,Other!A:E,5,0)</f>
        <v>438.52</v>
      </c>
      <c r="S236" s="16">
        <v>234.0</v>
      </c>
      <c r="T236" s="21">
        <f t="shared" si="1"/>
        <v>0.93652795</v>
      </c>
      <c r="U236" s="20">
        <f t="shared" si="35"/>
        <v>93.6</v>
      </c>
      <c r="V236" s="17">
        <f t="shared" si="41"/>
        <v>2.341319875</v>
      </c>
      <c r="W236" s="17">
        <f>iferror(VLOOKUP(B236,Scrap!C$2:X$328,21,0),"")</f>
        <v>9475</v>
      </c>
      <c r="X236" s="17"/>
      <c r="Y236" s="17"/>
      <c r="Z236" s="16" t="s">
        <v>859</v>
      </c>
      <c r="AA236" s="20" t="s">
        <v>860</v>
      </c>
      <c r="AB236" s="16" t="s">
        <v>298</v>
      </c>
      <c r="AC236" s="16">
        <v>14.49</v>
      </c>
      <c r="AD236" s="17"/>
      <c r="AE236" s="17"/>
      <c r="AF236" s="17"/>
      <c r="AG236" s="17"/>
      <c r="AH236" s="17"/>
      <c r="AI236" s="17"/>
      <c r="AJ236" s="17"/>
      <c r="AK236" s="17"/>
      <c r="AL236" s="17"/>
      <c r="AM236" s="17"/>
    </row>
    <row r="237">
      <c r="A237" s="15">
        <f t="shared" si="3"/>
        <v>235</v>
      </c>
      <c r="B237" s="16" t="s">
        <v>861</v>
      </c>
      <c r="C237" s="16" t="s">
        <v>862</v>
      </c>
      <c r="D237" s="22">
        <f>VLOOKUP(B237,Price!B:G,6,0)</f>
        <v>9250</v>
      </c>
      <c r="E237" s="16" t="s">
        <v>48</v>
      </c>
      <c r="F237" s="17" t="str">
        <f>IFERROR(VLOOKUP(C237,'TruEstate Projects '!A:B,2,0),"No")</f>
        <v>Yes</v>
      </c>
      <c r="G237" s="18">
        <v>43868.0</v>
      </c>
      <c r="H237" s="19">
        <v>46478.0</v>
      </c>
      <c r="I237" s="16" t="s">
        <v>38</v>
      </c>
      <c r="J237" s="17"/>
      <c r="K237" s="17" t="str">
        <f>VLOOKUP(B237,'RERA Number with Developer Name'!A$2:B$554,2,0)</f>
        <v>Assetz</v>
      </c>
      <c r="L237" s="17" t="str">
        <f>VLOOKUP(K237,'Developer Tier'!A:B,2,0)</f>
        <v>A</v>
      </c>
      <c r="M237" s="16" t="s">
        <v>164</v>
      </c>
      <c r="N237" s="16" t="s">
        <v>164</v>
      </c>
      <c r="O237" s="17" t="str">
        <f>VLOOKUP(N237,'Micromarket Base Price'!A:C,3,0)</f>
        <v>East</v>
      </c>
      <c r="P237" s="17">
        <f>VLOOKUP(N237,'Micromarket Base Price'!A:B,2,0)</f>
        <v>8500</v>
      </c>
      <c r="Q237" s="20">
        <f>VLOOKUP(B237,'Upcoming project'!C:Z,24,0)</f>
        <v>7.3</v>
      </c>
      <c r="R237" s="17" t="str">
        <f>VLOOKUP(B237,Other!A:E,5,0)</f>
        <v>Not Available</v>
      </c>
      <c r="S237" s="16">
        <v>1354.0</v>
      </c>
      <c r="T237" s="21">
        <f t="shared" si="1"/>
        <v>1.0016892</v>
      </c>
      <c r="U237" s="20">
        <f t="shared" si="35"/>
        <v>185.4794521</v>
      </c>
      <c r="V237" s="17">
        <f t="shared" si="41"/>
        <v>7.31233116</v>
      </c>
      <c r="W237" s="17">
        <f>iferror(VLOOKUP(B237,Scrap!C$2:X$328,21,0),"")</f>
        <v>29592</v>
      </c>
      <c r="X237" s="17"/>
      <c r="Y237" s="17"/>
      <c r="Z237" s="16" t="s">
        <v>321</v>
      </c>
      <c r="AA237" s="20" t="s">
        <v>863</v>
      </c>
      <c r="AB237" s="16" t="s">
        <v>63</v>
      </c>
      <c r="AC237" s="16">
        <v>10.92</v>
      </c>
      <c r="AD237" s="17"/>
      <c r="AE237" s="17"/>
      <c r="AF237" s="17"/>
      <c r="AG237" s="17"/>
      <c r="AH237" s="17"/>
      <c r="AI237" s="17"/>
      <c r="AJ237" s="17"/>
      <c r="AK237" s="17"/>
      <c r="AL237" s="17"/>
      <c r="AM237" s="17"/>
    </row>
    <row r="238">
      <c r="A238" s="15">
        <f t="shared" si="3"/>
        <v>236</v>
      </c>
      <c r="B238" s="16" t="s">
        <v>864</v>
      </c>
      <c r="C238" s="16" t="s">
        <v>865</v>
      </c>
      <c r="D238" s="22">
        <f>VLOOKUP(B238,Price!B:G,6,0)</f>
        <v>9381</v>
      </c>
      <c r="E238" s="16" t="s">
        <v>48</v>
      </c>
      <c r="F238" s="17" t="str">
        <f>IFERROR(VLOOKUP(C238,'TruEstate Projects '!A:B,2,0),"No")</f>
        <v>Yes</v>
      </c>
      <c r="G238" s="18">
        <v>44713.0</v>
      </c>
      <c r="H238" s="19">
        <v>46661.0</v>
      </c>
      <c r="I238" s="16" t="s">
        <v>38</v>
      </c>
      <c r="J238" s="16" t="s">
        <v>39</v>
      </c>
      <c r="K238" s="17" t="str">
        <f>VLOOKUP(B238,'RERA Number with Developer Name'!A$2:B$554,2,0)</f>
        <v>SNN RAJ</v>
      </c>
      <c r="L238" s="17" t="str">
        <f>VLOOKUP(K238,'Developer Tier'!A:B,2,0)</f>
        <v>A</v>
      </c>
      <c r="M238" s="16" t="s">
        <v>164</v>
      </c>
      <c r="N238" s="16" t="s">
        <v>85</v>
      </c>
      <c r="O238" s="17" t="str">
        <f>VLOOKUP(N238,'Micromarket Base Price'!A:C,3,0)</f>
        <v>South</v>
      </c>
      <c r="P238" s="17">
        <f>VLOOKUP(N238,'Micromarket Base Price'!A:B,2,0)</f>
        <v>8500</v>
      </c>
      <c r="Q238" s="20">
        <f>VLOOKUP(B238,'Upcoming project'!C:Z,24,0)</f>
        <v>29</v>
      </c>
      <c r="R238" s="17">
        <f>VLOOKUP(B238,Other!A:E,5,0)</f>
        <v>2055</v>
      </c>
      <c r="S238" s="16">
        <v>594.0</v>
      </c>
      <c r="T238" s="21">
        <f t="shared" si="1"/>
        <v>0.2398196629</v>
      </c>
      <c r="U238" s="20">
        <f t="shared" si="35"/>
        <v>20.48275862</v>
      </c>
      <c r="V238" s="17">
        <f t="shared" si="41"/>
        <v>6.954770225</v>
      </c>
      <c r="W238" s="17">
        <f>iferror(VLOOKUP(B238,Scrap!C$2:X$328,21,0),"")</f>
        <v>28145</v>
      </c>
      <c r="X238" s="17"/>
      <c r="Y238" s="17"/>
      <c r="Z238" s="16" t="s">
        <v>86</v>
      </c>
      <c r="AA238" s="20">
        <v>2.3899</v>
      </c>
      <c r="AB238" s="16" t="s">
        <v>63</v>
      </c>
      <c r="AC238" s="16">
        <v>9.21</v>
      </c>
      <c r="AD238" s="17"/>
      <c r="AE238" s="17"/>
      <c r="AF238" s="17"/>
      <c r="AG238" s="17"/>
      <c r="AH238" s="17"/>
      <c r="AI238" s="17"/>
      <c r="AJ238" s="17"/>
      <c r="AK238" s="17"/>
      <c r="AL238" s="17"/>
      <c r="AM238" s="17"/>
    </row>
    <row r="239">
      <c r="A239" s="15">
        <f t="shared" si="3"/>
        <v>237</v>
      </c>
      <c r="B239" s="16" t="s">
        <v>866</v>
      </c>
      <c r="C239" s="16" t="s">
        <v>867</v>
      </c>
      <c r="D239" s="17">
        <f>VLOOKUP(B239,Price!B:G,6,0)</f>
        <v>8500</v>
      </c>
      <c r="E239" s="16" t="s">
        <v>48</v>
      </c>
      <c r="F239" s="17" t="str">
        <f>IFERROR(VLOOKUP(C239,'TruEstate Projects '!A:B,2,0),"No")</f>
        <v>Yes</v>
      </c>
      <c r="G239" s="18">
        <v>44805.0</v>
      </c>
      <c r="H239" s="19">
        <v>47088.0</v>
      </c>
      <c r="I239" s="16" t="s">
        <v>38</v>
      </c>
      <c r="J239" s="16" t="s">
        <v>39</v>
      </c>
      <c r="K239" s="17" t="str">
        <f>VLOOKUP(B239,'RERA Number with Developer Name'!A$2:B$554,2,0)</f>
        <v>Trendsquares</v>
      </c>
      <c r="L239" s="17" t="str">
        <f>VLOOKUP(K239,'Developer Tier'!A:B,2,0)</f>
        <v>C</v>
      </c>
      <c r="M239" s="16" t="s">
        <v>155</v>
      </c>
      <c r="N239" s="16" t="s">
        <v>363</v>
      </c>
      <c r="O239" s="17" t="str">
        <f>VLOOKUP(N239,'Micromarket Base Price'!A:C,3,0)</f>
        <v>North</v>
      </c>
      <c r="P239" s="17">
        <f>VLOOKUP(N239,'Micromarket Base Price'!A:B,2,0)</f>
        <v>11000</v>
      </c>
      <c r="Q239" s="20">
        <f>VLOOKUP(B239,'Upcoming project'!C:Z,24,0)</f>
        <v>4.5</v>
      </c>
      <c r="R239" s="17">
        <f>VLOOKUP(B239,Other!A:E,5,0)</f>
        <v>114</v>
      </c>
      <c r="S239" s="16">
        <v>360.0</v>
      </c>
      <c r="T239" s="21">
        <f t="shared" si="1"/>
        <v>0.9556374033</v>
      </c>
      <c r="U239" s="20">
        <f t="shared" si="35"/>
        <v>80</v>
      </c>
      <c r="V239" s="17">
        <f t="shared" si="41"/>
        <v>4.300368315</v>
      </c>
      <c r="W239" s="17">
        <f>iferror(VLOOKUP(B239,Scrap!C$2:X$328,21,0),"")</f>
        <v>17403</v>
      </c>
      <c r="X239" s="17"/>
      <c r="Y239" s="17"/>
      <c r="Z239" s="17"/>
      <c r="AA239" s="20"/>
      <c r="AB239" s="17"/>
      <c r="AC239" s="17"/>
      <c r="AD239" s="17"/>
      <c r="AE239" s="17"/>
      <c r="AF239" s="17"/>
      <c r="AG239" s="17"/>
      <c r="AH239" s="17"/>
      <c r="AI239" s="17"/>
      <c r="AJ239" s="17"/>
      <c r="AK239" s="17"/>
      <c r="AL239" s="17"/>
      <c r="AM239" s="17"/>
    </row>
    <row r="240">
      <c r="A240" s="15">
        <f t="shared" si="3"/>
        <v>238</v>
      </c>
      <c r="B240" s="16" t="s">
        <v>868</v>
      </c>
      <c r="C240" s="16" t="s">
        <v>869</v>
      </c>
      <c r="D240" s="17">
        <f>VLOOKUP(B240,Price!B:G,6,0)</f>
        <v>7500</v>
      </c>
      <c r="E240" s="16" t="s">
        <v>48</v>
      </c>
      <c r="F240" s="17" t="str">
        <f>IFERROR(VLOOKUP(C240,'TruEstate Projects '!A:B,2,0),"No")</f>
        <v>Yes</v>
      </c>
      <c r="G240" s="18">
        <v>45231.0</v>
      </c>
      <c r="H240" s="19">
        <v>46327.0</v>
      </c>
      <c r="I240" s="16" t="s">
        <v>38</v>
      </c>
      <c r="J240" s="16" t="s">
        <v>39</v>
      </c>
      <c r="K240" s="16" t="s">
        <v>870</v>
      </c>
      <c r="L240" s="17" t="str">
        <f>VLOOKUP(K240,'Developer Tier'!A:B,2,0)</f>
        <v>C</v>
      </c>
      <c r="M240" s="16" t="s">
        <v>169</v>
      </c>
      <c r="N240" s="16" t="s">
        <v>170</v>
      </c>
      <c r="O240" s="17" t="str">
        <f>VLOOKUP(N240,'Micromarket Base Price'!A:C,3,0)</f>
        <v>East</v>
      </c>
      <c r="P240" s="17">
        <f>VLOOKUP(N240,'Micromarket Base Price'!A:B,2,0)</f>
        <v>4000</v>
      </c>
      <c r="Q240" s="20">
        <f>VLOOKUP(B240,'Upcoming project'!C:Z,24,0)</f>
        <v>1.69</v>
      </c>
      <c r="R240" s="17">
        <f>VLOOKUP(B240,Other!A:E,5,0)</f>
        <v>450.58</v>
      </c>
      <c r="S240" s="16">
        <v>169.0</v>
      </c>
      <c r="T240" s="21">
        <f t="shared" si="1"/>
        <v>1.005819701</v>
      </c>
      <c r="U240" s="20">
        <f t="shared" si="35"/>
        <v>100</v>
      </c>
      <c r="V240" s="17">
        <f t="shared" si="41"/>
        <v>1.699835295</v>
      </c>
      <c r="W240" s="17">
        <f>iferror(VLOOKUP(B240,Scrap!C$2:X$328,21,0),"")</f>
        <v>6879</v>
      </c>
      <c r="X240" s="17"/>
      <c r="Y240" s="17"/>
      <c r="Z240" s="16" t="s">
        <v>506</v>
      </c>
      <c r="AA240" s="20">
        <v>2.5227</v>
      </c>
      <c r="AB240" s="16" t="s">
        <v>370</v>
      </c>
      <c r="AC240" s="16">
        <v>20.18</v>
      </c>
      <c r="AD240" s="17"/>
      <c r="AE240" s="17"/>
      <c r="AF240" s="17"/>
      <c r="AG240" s="17"/>
      <c r="AH240" s="17"/>
      <c r="AI240" s="17"/>
      <c r="AJ240" s="17"/>
      <c r="AK240" s="17"/>
      <c r="AL240" s="17"/>
      <c r="AM240" s="17"/>
    </row>
    <row r="241">
      <c r="A241" s="15">
        <f t="shared" si="3"/>
        <v>239</v>
      </c>
      <c r="B241" s="16" t="s">
        <v>871</v>
      </c>
      <c r="C241" s="16" t="s">
        <v>872</v>
      </c>
      <c r="D241" s="17">
        <f>VLOOKUP(B241,Price!B:G,6,0)</f>
        <v>9341</v>
      </c>
      <c r="E241" s="16" t="s">
        <v>48</v>
      </c>
      <c r="F241" s="17" t="str">
        <f>IFERROR(VLOOKUP(C241,'TruEstate Projects '!A:B,2,0),"No")</f>
        <v>Yes</v>
      </c>
      <c r="G241" s="18">
        <v>43405.0</v>
      </c>
      <c r="H241" s="19">
        <v>45658.0</v>
      </c>
      <c r="I241" s="16" t="s">
        <v>72</v>
      </c>
      <c r="J241" s="17"/>
      <c r="K241" s="17" t="str">
        <f>VLOOKUP(B241,'RERA Number with Developer Name'!A$2:B$554,2,0)</f>
        <v>Capstone Life</v>
      </c>
      <c r="L241" s="17" t="str">
        <f>VLOOKUP(K241,'Developer Tier'!A:B,2,0)</f>
        <v>C</v>
      </c>
      <c r="M241" s="16" t="s">
        <v>155</v>
      </c>
      <c r="N241" s="16" t="s">
        <v>873</v>
      </c>
      <c r="O241" s="17" t="str">
        <f>VLOOKUP(N241,'Micromarket Base Price'!A:C,3,0)</f>
        <v>North</v>
      </c>
      <c r="P241" s="17">
        <f>VLOOKUP(N241,'Micromarket Base Price'!A:B,2,0)</f>
        <v>3000</v>
      </c>
      <c r="Q241" s="20">
        <f>VLOOKUP(B241,'Upcoming project'!C:Z,24,0)</f>
        <v>2.2</v>
      </c>
      <c r="R241" s="17" t="str">
        <f>VLOOKUP(B241,Other!A:E,5,0)</f>
        <v>Not Available</v>
      </c>
      <c r="S241" s="16">
        <v>142.0</v>
      </c>
      <c r="T241" s="21">
        <f t="shared" si="1"/>
        <v>1.000213648</v>
      </c>
      <c r="U241" s="20">
        <f t="shared" si="35"/>
        <v>64.54545455</v>
      </c>
      <c r="V241" s="17">
        <f t="shared" si="41"/>
        <v>2.200470025</v>
      </c>
      <c r="W241" s="17">
        <f>iferror(VLOOKUP(B241,Scrap!C$2:X$328,21,0),"")</f>
        <v>8905</v>
      </c>
      <c r="X241" s="17"/>
      <c r="Y241" s="17"/>
      <c r="Z241" s="16" t="s">
        <v>874</v>
      </c>
      <c r="AA241" s="20" t="s">
        <v>875</v>
      </c>
      <c r="AB241" s="16" t="s">
        <v>298</v>
      </c>
      <c r="AC241" s="16">
        <v>14.41</v>
      </c>
      <c r="AD241" s="17"/>
      <c r="AE241" s="17"/>
      <c r="AF241" s="17"/>
      <c r="AG241" s="17"/>
      <c r="AH241" s="17"/>
      <c r="AI241" s="17"/>
      <c r="AJ241" s="17"/>
      <c r="AK241" s="17"/>
      <c r="AL241" s="17"/>
      <c r="AM241" s="17"/>
    </row>
    <row r="242">
      <c r="A242" s="15">
        <f t="shared" si="3"/>
        <v>240</v>
      </c>
      <c r="B242" s="16" t="s">
        <v>876</v>
      </c>
      <c r="C242" s="16" t="s">
        <v>877</v>
      </c>
      <c r="D242" s="22">
        <f>VLOOKUP(B242,Price!B:G,6,0)</f>
        <v>8300</v>
      </c>
      <c r="E242" s="16" t="s">
        <v>48</v>
      </c>
      <c r="F242" s="17" t="str">
        <f>IFERROR(VLOOKUP(C242,'TruEstate Projects '!A:B,2,0),"No")</f>
        <v>Yes</v>
      </c>
      <c r="G242" s="18">
        <v>44256.0</v>
      </c>
      <c r="H242" s="19">
        <v>46023.0</v>
      </c>
      <c r="I242" s="16" t="s">
        <v>38</v>
      </c>
      <c r="J242" s="17"/>
      <c r="K242" s="17" t="str">
        <f>VLOOKUP(B242,'RERA Number with Developer Name'!A$2:B$554,2,0)</f>
        <v>Godrej</v>
      </c>
      <c r="L242" s="17" t="str">
        <f>VLOOKUP(K242,'Developer Tier'!A:B,2,0)</f>
        <v>A</v>
      </c>
      <c r="M242" s="16" t="s">
        <v>484</v>
      </c>
      <c r="N242" s="16" t="s">
        <v>550</v>
      </c>
      <c r="O242" s="17" t="str">
        <f>VLOOKUP(N242,'Micromarket Base Price'!A:C,3,0)</f>
        <v>North</v>
      </c>
      <c r="P242" s="17">
        <f>VLOOKUP(N242,'Micromarket Base Price'!A:B,2,0)</f>
        <v>3000</v>
      </c>
      <c r="Q242" s="20">
        <f>VLOOKUP(B242,'Upcoming project'!C:Z,24,0)</f>
        <v>18</v>
      </c>
      <c r="R242" s="17" t="str">
        <f>VLOOKUP(B242,Other!A:E,5,0)</f>
        <v>Not Available</v>
      </c>
      <c r="S242" s="16">
        <v>450.0</v>
      </c>
      <c r="T242" s="21">
        <f t="shared" si="1"/>
        <v>1.12933849</v>
      </c>
      <c r="U242" s="20">
        <f t="shared" si="35"/>
        <v>25</v>
      </c>
      <c r="V242" s="17">
        <f t="shared" si="41"/>
        <v>20.32809283</v>
      </c>
      <c r="W242" s="17">
        <f>iferror(VLOOKUP(B242,Scrap!C$2:X$328,21,0),"")</f>
        <v>82265</v>
      </c>
      <c r="X242" s="17"/>
      <c r="Y242" s="17"/>
      <c r="Z242" s="16" t="s">
        <v>551</v>
      </c>
      <c r="AA242" s="20">
        <v>2.6607</v>
      </c>
      <c r="AB242" s="17"/>
      <c r="AC242" s="17"/>
      <c r="AD242" s="17"/>
      <c r="AE242" s="17"/>
      <c r="AF242" s="17"/>
      <c r="AG242" s="17"/>
      <c r="AH242" s="17"/>
      <c r="AI242" s="17"/>
      <c r="AJ242" s="17"/>
      <c r="AK242" s="17"/>
      <c r="AL242" s="17"/>
      <c r="AM242" s="17"/>
    </row>
    <row r="243">
      <c r="A243" s="15">
        <f t="shared" si="3"/>
        <v>241</v>
      </c>
      <c r="B243" s="16" t="s">
        <v>878</v>
      </c>
      <c r="C243" s="16" t="s">
        <v>879</v>
      </c>
      <c r="D243" s="22">
        <f>VLOOKUP(B243,Price!B:G,6,0)</f>
        <v>7000</v>
      </c>
      <c r="E243" s="16" t="s">
        <v>48</v>
      </c>
      <c r="F243" s="17" t="str">
        <f>IFERROR(VLOOKUP(C243,'TruEstate Projects '!A:B,2,0),"No")</f>
        <v>No</v>
      </c>
      <c r="G243" s="18" t="str">
        <f>VLOOKUP(B243,'New Data'!C:AC,26,0)</f>
        <v>15-05-2024</v>
      </c>
      <c r="H243" s="30" t="str">
        <f>VLOOKUP(B243,'New Data'!C:AC,27,0)</f>
        <v>15-05-2027</v>
      </c>
      <c r="I243" s="16" t="s">
        <v>38</v>
      </c>
      <c r="J243" s="16" t="s">
        <v>39</v>
      </c>
      <c r="K243" s="17" t="str">
        <f>VLOOKUP(B243,'RERA Number with Developer Name'!A$2:B$554,2,0)</f>
        <v>Manyata Developers</v>
      </c>
      <c r="L243" s="17" t="str">
        <f>VLOOKUP(K243,'Developer Tier'!A$2:B$267,2,0)</f>
        <v>C</v>
      </c>
      <c r="M243" s="16" t="s">
        <v>169</v>
      </c>
      <c r="N243" s="15" t="s">
        <v>170</v>
      </c>
      <c r="O243" s="17" t="str">
        <f>VLOOKUP(N243,'Micromarket Base Price'!A:C,3,0)</f>
        <v>East</v>
      </c>
      <c r="P243" s="17">
        <f>VLOOKUP(N243,'Micromarket Base Price'!A:B,2,0)</f>
        <v>4000</v>
      </c>
      <c r="Q243" s="20">
        <f>VLOOKUP(B243,'New Data'!C:V,20,0)</f>
        <v>14.58734947</v>
      </c>
      <c r="R243" s="17" t="str">
        <f>VLOOKUP(B243,Other!A:E,5,0)</f>
        <v>Not Available</v>
      </c>
      <c r="S243" s="23">
        <f>VLOOKUP(B243,'New Data'!C:Y,23,0)</f>
        <v>241</v>
      </c>
      <c r="T243" s="21">
        <f t="shared" si="1"/>
        <v>0.4546440127</v>
      </c>
      <c r="U243" s="20">
        <f t="shared" si="35"/>
        <v>16.52116449</v>
      </c>
      <c r="V243" s="17">
        <f t="shared" si="41"/>
        <v>6.632051095</v>
      </c>
      <c r="W243" s="17">
        <f>VLOOKUP(B243,'New Data'!C:X,22,0)</f>
        <v>26839</v>
      </c>
      <c r="X243" s="17"/>
      <c r="Y243" s="17"/>
      <c r="Z243" s="17"/>
      <c r="AA243" s="20"/>
      <c r="AB243" s="17"/>
      <c r="AC243" s="17"/>
      <c r="AD243" s="17"/>
      <c r="AE243" s="17"/>
      <c r="AF243" s="17"/>
      <c r="AG243" s="17"/>
      <c r="AH243" s="17"/>
      <c r="AI243" s="17"/>
      <c r="AJ243" s="17"/>
      <c r="AK243" s="17"/>
      <c r="AL243" s="17"/>
      <c r="AM243" s="17"/>
    </row>
    <row r="244">
      <c r="A244" s="15">
        <f t="shared" si="3"/>
        <v>242</v>
      </c>
      <c r="B244" s="16" t="s">
        <v>880</v>
      </c>
      <c r="C244" s="16" t="s">
        <v>881</v>
      </c>
      <c r="D244" s="17">
        <f>VLOOKUP(B244,Price!B:G,6,0)</f>
        <v>8821</v>
      </c>
      <c r="E244" s="16" t="s">
        <v>213</v>
      </c>
      <c r="F244" s="17" t="str">
        <f>IFERROR(VLOOKUP(C244,'TruEstate Projects '!A:B,2,0),"No")</f>
        <v>No</v>
      </c>
      <c r="G244" s="18">
        <v>45078.0</v>
      </c>
      <c r="H244" s="19">
        <v>46753.0</v>
      </c>
      <c r="I244" s="16" t="s">
        <v>38</v>
      </c>
      <c r="J244" s="16" t="s">
        <v>39</v>
      </c>
      <c r="K244" s="17" t="str">
        <f>VLOOKUP(B244,'RERA Number with Developer Name'!A$2:B$554,2,0)</f>
        <v>Kumari Infra Homes</v>
      </c>
      <c r="L244" s="17" t="str">
        <f>VLOOKUP(K244,'Developer Tier'!A$2:B$267,2,0)</f>
        <v>C</v>
      </c>
      <c r="M244" s="16" t="s">
        <v>357</v>
      </c>
      <c r="N244" s="15" t="s">
        <v>68</v>
      </c>
      <c r="O244" s="17" t="str">
        <f>VLOOKUP(N244,'Micromarket Base Price'!A:C,3,0)</f>
        <v>East</v>
      </c>
      <c r="P244" s="17">
        <f>VLOOKUP(N244,'Micromarket Base Price'!A:B,2,0)</f>
        <v>3500</v>
      </c>
      <c r="Q244" s="20">
        <f>VLOOKUP(B244,'Upcoming project'!C:Z,24,0)</f>
        <v>10</v>
      </c>
      <c r="R244" s="17">
        <f>VLOOKUP(B244,Other!A:E,5,0)</f>
        <v>1217</v>
      </c>
      <c r="S244" s="16">
        <v>165.0</v>
      </c>
      <c r="T244" s="21">
        <f t="shared" si="1"/>
        <v>0.611</v>
      </c>
      <c r="U244" s="20">
        <f t="shared" si="35"/>
        <v>16.5</v>
      </c>
      <c r="V244" s="15">
        <v>6.11</v>
      </c>
      <c r="W244" s="17" t="str">
        <f>VLOOKUP(B244,'New Data'!C:X,22,0)</f>
        <v>#N/A</v>
      </c>
      <c r="X244" s="17"/>
      <c r="Y244" s="17"/>
      <c r="Z244" s="16" t="s">
        <v>57</v>
      </c>
      <c r="AA244" s="20"/>
      <c r="AB244" s="16" t="s">
        <v>69</v>
      </c>
      <c r="AC244" s="16">
        <v>6.84</v>
      </c>
      <c r="AD244" s="17"/>
      <c r="AE244" s="17"/>
      <c r="AF244" s="17"/>
      <c r="AG244" s="17"/>
      <c r="AH244" s="17"/>
      <c r="AI244" s="17"/>
      <c r="AJ244" s="17"/>
      <c r="AK244" s="17"/>
      <c r="AL244" s="17"/>
      <c r="AM244" s="17"/>
    </row>
    <row r="245">
      <c r="A245" s="15">
        <f t="shared" si="3"/>
        <v>243</v>
      </c>
      <c r="B245" s="16" t="s">
        <v>882</v>
      </c>
      <c r="C245" s="16" t="s">
        <v>883</v>
      </c>
      <c r="D245" s="15">
        <v>10500.0</v>
      </c>
      <c r="E245" s="16" t="s">
        <v>48</v>
      </c>
      <c r="F245" s="17" t="str">
        <f>IFERROR(VLOOKUP(C245,'TruEstate Projects '!A:B,2,0),"No")</f>
        <v>No</v>
      </c>
      <c r="G245" s="18" t="str">
        <f>VLOOKUP(B245,'New Data'!C:AC,26,0)</f>
        <v>01-07-2024</v>
      </c>
      <c r="H245" s="30" t="str">
        <f>VLOOKUP(B245,'New Data'!C:AC,27,0)</f>
        <v>31-12-2028</v>
      </c>
      <c r="I245" s="16" t="s">
        <v>38</v>
      </c>
      <c r="J245" s="17"/>
      <c r="K245" s="16" t="s">
        <v>884</v>
      </c>
      <c r="L245" s="17" t="str">
        <f>VLOOKUP(K245,'Developer Tier'!A$2:B$267,2,0)</f>
        <v>A</v>
      </c>
      <c r="M245" s="16" t="s">
        <v>155</v>
      </c>
      <c r="N245" s="16" t="s">
        <v>155</v>
      </c>
      <c r="O245" s="17" t="str">
        <f>VLOOKUP(N245,'Micromarket Base Price'!A:C,3,0)</f>
        <v>North</v>
      </c>
      <c r="P245" s="17">
        <f>VLOOKUP(N245,'Micromarket Base Price'!A:B,2,0)</f>
        <v>6000</v>
      </c>
      <c r="Q245" s="25">
        <v>2.9</v>
      </c>
      <c r="R245" s="17" t="str">
        <f>VLOOKUP(B245,Other!A:E,5,0)</f>
        <v>#N/A</v>
      </c>
      <c r="S245" s="16">
        <v>247.0</v>
      </c>
      <c r="T245" s="21">
        <f t="shared" si="1"/>
        <v>0.8009610345</v>
      </c>
      <c r="U245" s="20">
        <f t="shared" si="35"/>
        <v>85.17241379</v>
      </c>
      <c r="V245" s="17">
        <f t="shared" ref="V245:V246" si="42">W245*0.000247105</f>
        <v>2.322787</v>
      </c>
      <c r="W245" s="17">
        <f>VLOOKUP(B245,'New Data'!C:X,22,0)</f>
        <v>9400</v>
      </c>
      <c r="X245" s="17"/>
      <c r="Y245" s="17"/>
      <c r="Z245" s="17"/>
      <c r="AA245" s="20"/>
      <c r="AB245" s="17"/>
      <c r="AC245" s="17"/>
      <c r="AD245" s="17"/>
      <c r="AE245" s="17"/>
      <c r="AF245" s="17"/>
      <c r="AG245" s="17"/>
      <c r="AH245" s="17"/>
      <c r="AI245" s="17"/>
      <c r="AJ245" s="17"/>
      <c r="AK245" s="17"/>
      <c r="AL245" s="17"/>
      <c r="AM245" s="17"/>
    </row>
    <row r="246">
      <c r="A246" s="15">
        <f t="shared" si="3"/>
        <v>244</v>
      </c>
      <c r="B246" s="16" t="s">
        <v>885</v>
      </c>
      <c r="C246" s="16" t="s">
        <v>886</v>
      </c>
      <c r="D246" s="22">
        <f>VLOOKUP(B246,Price!B:G,6,0)</f>
        <v>9500</v>
      </c>
      <c r="E246" s="16" t="s">
        <v>48</v>
      </c>
      <c r="F246" s="17" t="str">
        <f>IFERROR(VLOOKUP(C246,'TruEstate Projects '!A:B,2,0),"No")</f>
        <v>Yes</v>
      </c>
      <c r="G246" s="18">
        <v>45017.0</v>
      </c>
      <c r="H246" s="19">
        <v>46722.0</v>
      </c>
      <c r="I246" s="16" t="s">
        <v>38</v>
      </c>
      <c r="J246" s="16" t="s">
        <v>39</v>
      </c>
      <c r="K246" s="17" t="str">
        <f>VLOOKUP(B246,'RERA Number with Developer Name'!A$2:B$554,2,0)</f>
        <v>Rohan</v>
      </c>
      <c r="L246" s="17" t="str">
        <f>VLOOKUP(K246,'Developer Tier'!A:B,2,0)</f>
        <v>B</v>
      </c>
      <c r="M246" s="16" t="s">
        <v>428</v>
      </c>
      <c r="N246" s="16" t="s">
        <v>152</v>
      </c>
      <c r="O246" s="17" t="str">
        <f>VLOOKUP(N246,'Micromarket Base Price'!A:C,3,0)</f>
        <v>East</v>
      </c>
      <c r="P246" s="17">
        <f>VLOOKUP(N246,'Micromarket Base Price'!A:B,2,0)</f>
        <v>3500</v>
      </c>
      <c r="Q246" s="20">
        <f>VLOOKUP(B246,'Upcoming project'!C:Z,24,0)</f>
        <v>6</v>
      </c>
      <c r="R246" s="17" t="str">
        <f>VLOOKUP(B246,Other!A:E,5,0)</f>
        <v/>
      </c>
      <c r="S246" s="16">
        <v>708.0</v>
      </c>
      <c r="T246" s="21">
        <f t="shared" si="1"/>
        <v>0.2516764425</v>
      </c>
      <c r="U246" s="20">
        <f t="shared" si="35"/>
        <v>118</v>
      </c>
      <c r="V246" s="17">
        <f t="shared" si="42"/>
        <v>1.510058655</v>
      </c>
      <c r="W246" s="17">
        <f>iferror(VLOOKUP(B246,Scrap!C$2:X$328,21,0),"")</f>
        <v>6111</v>
      </c>
      <c r="X246" s="17"/>
      <c r="Y246" s="17"/>
      <c r="Z246" s="16" t="s">
        <v>57</v>
      </c>
      <c r="AA246" s="20"/>
      <c r="AB246" s="16" t="s">
        <v>370</v>
      </c>
      <c r="AC246" s="16">
        <v>10.08</v>
      </c>
      <c r="AD246" s="17"/>
      <c r="AE246" s="17"/>
      <c r="AF246" s="17"/>
      <c r="AG246" s="17"/>
      <c r="AH246" s="17"/>
      <c r="AI246" s="17"/>
      <c r="AJ246" s="17"/>
      <c r="AK246" s="17"/>
      <c r="AL246" s="17"/>
      <c r="AM246" s="17"/>
    </row>
    <row r="247">
      <c r="A247" s="15">
        <f t="shared" si="3"/>
        <v>245</v>
      </c>
      <c r="B247" s="16" t="s">
        <v>887</v>
      </c>
      <c r="C247" s="16" t="s">
        <v>888</v>
      </c>
      <c r="D247" s="22">
        <f>VLOOKUP(B247,Price!B:G,6,0)</f>
        <v>4750</v>
      </c>
      <c r="E247" s="16" t="s">
        <v>37</v>
      </c>
      <c r="F247" s="17" t="str">
        <f>IFERROR(VLOOKUP(C247,'TruEstate Projects '!A:B,2,0),"No")</f>
        <v>Yes</v>
      </c>
      <c r="G247" s="18">
        <v>44866.0</v>
      </c>
      <c r="H247" s="19">
        <v>45778.0</v>
      </c>
      <c r="I247" s="16" t="s">
        <v>38</v>
      </c>
      <c r="J247" s="17"/>
      <c r="K247" s="17" t="str">
        <f>VLOOKUP(B247,'RERA Number with Developer Name'!A$2:B$554,2,0)</f>
        <v>Shriram</v>
      </c>
      <c r="L247" s="17" t="str">
        <f>VLOOKUP(K247,'Developer Tier'!A:B,2,0)</f>
        <v>B</v>
      </c>
      <c r="M247" s="16" t="s">
        <v>110</v>
      </c>
      <c r="N247" s="16" t="s">
        <v>889</v>
      </c>
      <c r="O247" s="17" t="str">
        <f>VLOOKUP(N247,'Micromarket Base Price'!A:C,3,0)</f>
        <v>North</v>
      </c>
      <c r="P247" s="17">
        <f>VLOOKUP(N247,'Micromarket Base Price'!A:B,2,0)</f>
        <v>2500</v>
      </c>
      <c r="Q247" s="20">
        <f>VLOOKUP(B247,'Upcoming project'!C:Z,24,0)</f>
        <v>48</v>
      </c>
      <c r="R247" s="17" t="str">
        <f>VLOOKUP(B247,Other!A:E,5,0)</f>
        <v>Not Available</v>
      </c>
      <c r="S247" s="16">
        <v>376.0</v>
      </c>
      <c r="T247" s="21">
        <f t="shared" si="1"/>
        <v>0.4783333333</v>
      </c>
      <c r="U247" s="20">
        <f t="shared" si="35"/>
        <v>7.833333333</v>
      </c>
      <c r="V247" s="15">
        <v>22.96</v>
      </c>
      <c r="W247" s="17" t="str">
        <f>VLOOKUP(B247,'New Data'!C:X,22,0)</f>
        <v>#N/A</v>
      </c>
      <c r="X247" s="17"/>
      <c r="Y247" s="17"/>
      <c r="Z247" s="16" t="s">
        <v>57</v>
      </c>
      <c r="AA247" s="20"/>
      <c r="AB247" s="16" t="s">
        <v>117</v>
      </c>
      <c r="AC247" s="16">
        <v>37.79</v>
      </c>
      <c r="AD247" s="17"/>
      <c r="AE247" s="17"/>
      <c r="AF247" s="17"/>
      <c r="AG247" s="17"/>
      <c r="AH247" s="17"/>
      <c r="AI247" s="17"/>
      <c r="AJ247" s="17"/>
      <c r="AK247" s="17"/>
      <c r="AL247" s="17"/>
      <c r="AM247" s="17"/>
    </row>
    <row r="248">
      <c r="A248" s="15">
        <f t="shared" si="3"/>
        <v>246</v>
      </c>
      <c r="B248" s="16" t="s">
        <v>890</v>
      </c>
      <c r="C248" s="16" t="s">
        <v>891</v>
      </c>
      <c r="D248" s="15">
        <v>6991.0</v>
      </c>
      <c r="E248" s="16" t="s">
        <v>48</v>
      </c>
      <c r="F248" s="17" t="str">
        <f>IFERROR(VLOOKUP(C248,'TruEstate Projects '!A:B,2,0),"No")</f>
        <v>No</v>
      </c>
      <c r="G248" s="18" t="str">
        <f>VLOOKUP(B248,'New Data'!C:AC,26,0)</f>
        <v>05-07-2024</v>
      </c>
      <c r="H248" s="30" t="str">
        <f>VLOOKUP(B248,'New Data'!C:AC,27,0)</f>
        <v>05-07-2029</v>
      </c>
      <c r="I248" s="16" t="s">
        <v>38</v>
      </c>
      <c r="J248" s="17"/>
      <c r="K248" s="16" t="s">
        <v>561</v>
      </c>
      <c r="L248" s="17" t="str">
        <f>VLOOKUP(K248,'Developer Tier'!A$2:B$267,2,0)</f>
        <v>B</v>
      </c>
      <c r="M248" s="16" t="s">
        <v>155</v>
      </c>
      <c r="N248" s="15" t="s">
        <v>873</v>
      </c>
      <c r="O248" s="17" t="str">
        <f>VLOOKUP(N248,'Micromarket Base Price'!A:C,3,0)</f>
        <v>North</v>
      </c>
      <c r="P248" s="17">
        <f>VLOOKUP(N248,'Micromarket Base Price'!A:B,2,0)</f>
        <v>3000</v>
      </c>
      <c r="Q248" s="25">
        <v>3.8</v>
      </c>
      <c r="R248" s="17" t="str">
        <f>VLOOKUP(B248,Other!A:E,5,0)</f>
        <v>#N/A</v>
      </c>
      <c r="S248" s="16">
        <v>270.0</v>
      </c>
      <c r="T248" s="21">
        <f t="shared" si="1"/>
        <v>0.8165519697</v>
      </c>
      <c r="U248" s="20">
        <f t="shared" si="35"/>
        <v>71.05263158</v>
      </c>
      <c r="V248" s="17">
        <f t="shared" ref="V248:V260" si="43">W248*0.000247105</f>
        <v>3.102897485</v>
      </c>
      <c r="W248" s="17">
        <f>VLOOKUP(B248,'New Data'!C:X,22,0)</f>
        <v>12557</v>
      </c>
      <c r="X248" s="17"/>
      <c r="Y248" s="17"/>
      <c r="Z248" s="17"/>
      <c r="AA248" s="20"/>
      <c r="AB248" s="17"/>
      <c r="AC248" s="17"/>
      <c r="AD248" s="17"/>
      <c r="AE248" s="17"/>
      <c r="AF248" s="17"/>
      <c r="AG248" s="17"/>
      <c r="AH248" s="17"/>
      <c r="AI248" s="17"/>
      <c r="AJ248" s="17"/>
      <c r="AK248" s="17"/>
      <c r="AL248" s="17"/>
      <c r="AM248" s="17"/>
    </row>
    <row r="249">
      <c r="A249" s="15">
        <f t="shared" si="3"/>
        <v>247</v>
      </c>
      <c r="B249" s="16" t="s">
        <v>892</v>
      </c>
      <c r="C249" s="32" t="s">
        <v>893</v>
      </c>
      <c r="D249" s="17">
        <f>VLOOKUP(B249,Price!B:G,6,0)</f>
        <v>8300</v>
      </c>
      <c r="E249" s="16" t="s">
        <v>48</v>
      </c>
      <c r="F249" s="17" t="str">
        <f>IFERROR(VLOOKUP(C249,'TruEstate Projects '!A:B,2,0),"No")</f>
        <v>Yes</v>
      </c>
      <c r="G249" s="29">
        <v>44323.0</v>
      </c>
      <c r="H249" s="36">
        <v>45261.0</v>
      </c>
      <c r="I249" s="16" t="s">
        <v>72</v>
      </c>
      <c r="J249" s="17"/>
      <c r="K249" s="17" t="str">
        <f>VLOOKUP(B249,'RERA Number with Developer Name'!A$2:B$554,2,0)</f>
        <v>ATZ Properties</v>
      </c>
      <c r="L249" s="17" t="str">
        <f>VLOOKUP(K249,'Developer Tier'!A:B,2,0)</f>
        <v>D</v>
      </c>
      <c r="M249" s="16" t="s">
        <v>428</v>
      </c>
      <c r="N249" s="16" t="s">
        <v>180</v>
      </c>
      <c r="O249" s="17" t="str">
        <f>VLOOKUP(N249,'Micromarket Base Price'!A:C,3,0)</f>
        <v>East</v>
      </c>
      <c r="P249" s="17">
        <f>VLOOKUP(N249,'Micromarket Base Price'!A:B,2,0)</f>
        <v>15000</v>
      </c>
      <c r="Q249" s="20">
        <f>VLOOKUP(B249,'Upcoming project'!C:Z,24,0)</f>
        <v>1.2</v>
      </c>
      <c r="R249" s="17" t="str">
        <f>VLOOKUP(B249,Other!A:E,5,0)</f>
        <v>Not Available</v>
      </c>
      <c r="S249" s="16">
        <v>120.0</v>
      </c>
      <c r="T249" s="21" t="str">
        <f t="shared" si="1"/>
        <v>#N/A</v>
      </c>
      <c r="U249" s="20">
        <f t="shared" si="35"/>
        <v>100</v>
      </c>
      <c r="V249" s="17" t="str">
        <f t="shared" si="43"/>
        <v>#N/A</v>
      </c>
      <c r="W249" s="17" t="str">
        <f>VLOOKUP(B249,'New Data'!C:X,22,0)</f>
        <v>#N/A</v>
      </c>
      <c r="X249" s="17"/>
      <c r="Y249" s="17"/>
      <c r="Z249" s="16" t="s">
        <v>57</v>
      </c>
      <c r="AA249" s="20"/>
      <c r="AB249" s="16" t="s">
        <v>370</v>
      </c>
      <c r="AC249" s="16">
        <v>8.2</v>
      </c>
      <c r="AD249" s="17"/>
      <c r="AE249" s="17"/>
      <c r="AF249" s="17"/>
      <c r="AG249" s="17"/>
      <c r="AH249" s="17"/>
      <c r="AI249" s="17"/>
      <c r="AJ249" s="17"/>
      <c r="AK249" s="17"/>
      <c r="AL249" s="17"/>
      <c r="AM249" s="17"/>
    </row>
    <row r="250">
      <c r="A250" s="15">
        <f t="shared" si="3"/>
        <v>248</v>
      </c>
      <c r="B250" s="16" t="s">
        <v>894</v>
      </c>
      <c r="C250" s="16" t="s">
        <v>895</v>
      </c>
      <c r="D250" s="17">
        <f>VLOOKUP(B250,Price!B:G,6,0)</f>
        <v>8000</v>
      </c>
      <c r="E250" s="16" t="s">
        <v>48</v>
      </c>
      <c r="F250" s="17" t="str">
        <f>IFERROR(VLOOKUP(C250,'TruEstate Projects '!A:B,2,0),"No")</f>
        <v>Yes</v>
      </c>
      <c r="G250" s="18">
        <v>43344.0</v>
      </c>
      <c r="H250" s="19">
        <v>45170.0</v>
      </c>
      <c r="I250" s="16" t="s">
        <v>38</v>
      </c>
      <c r="J250" s="17"/>
      <c r="K250" s="17" t="str">
        <f>VLOOKUP(B250,'RERA Number with Developer Name'!A$2:B$554,2,0)</f>
        <v>Vaishnavi</v>
      </c>
      <c r="L250" s="17" t="str">
        <f>VLOOKUP(K250,'Developer Tier'!A:B,2,0)</f>
        <v>A</v>
      </c>
      <c r="M250" s="16" t="s">
        <v>155</v>
      </c>
      <c r="N250" s="16" t="s">
        <v>243</v>
      </c>
      <c r="O250" s="17" t="str">
        <f>VLOOKUP(N250,'Micromarket Base Price'!A:C,3,0)</f>
        <v>North</v>
      </c>
      <c r="P250" s="17">
        <f>VLOOKUP(N250,'Micromarket Base Price'!A:B,2,0)</f>
        <v>3000</v>
      </c>
      <c r="Q250" s="20">
        <f>VLOOKUP(B250,'Upcoming project'!C:Z,24,0)</f>
        <v>10.8</v>
      </c>
      <c r="R250" s="17" t="str">
        <f>VLOOKUP(B250,Other!A:E,5,0)</f>
        <v>Not Available</v>
      </c>
      <c r="S250" s="16">
        <v>896.0</v>
      </c>
      <c r="T250" s="21">
        <f t="shared" si="1"/>
        <v>1.002308216</v>
      </c>
      <c r="U250" s="20">
        <f t="shared" si="35"/>
        <v>82.96296296</v>
      </c>
      <c r="V250" s="17">
        <f t="shared" si="43"/>
        <v>10.82492874</v>
      </c>
      <c r="W250" s="17">
        <f>iferror(VLOOKUP(B250,Scrap!C$2:X$328,21,0),"")</f>
        <v>43807</v>
      </c>
      <c r="X250" s="17"/>
      <c r="Y250" s="17"/>
      <c r="Z250" s="16" t="s">
        <v>896</v>
      </c>
      <c r="AA250" s="20">
        <v>2.6956</v>
      </c>
      <c r="AB250" s="16" t="s">
        <v>897</v>
      </c>
      <c r="AC250" s="16">
        <v>15.84</v>
      </c>
      <c r="AD250" s="17"/>
      <c r="AE250" s="17"/>
      <c r="AF250" s="17"/>
      <c r="AG250" s="17"/>
      <c r="AH250" s="17"/>
      <c r="AI250" s="17"/>
      <c r="AJ250" s="17"/>
      <c r="AK250" s="17"/>
      <c r="AL250" s="17"/>
      <c r="AM250" s="17"/>
    </row>
    <row r="251">
      <c r="A251" s="15">
        <f t="shared" si="3"/>
        <v>249</v>
      </c>
      <c r="B251" s="16" t="s">
        <v>898</v>
      </c>
      <c r="C251" s="16" t="s">
        <v>899</v>
      </c>
      <c r="D251" s="22">
        <f>VLOOKUP(B251,Price!B:G,6,0)</f>
        <v>10000</v>
      </c>
      <c r="E251" s="16" t="s">
        <v>48</v>
      </c>
      <c r="F251" s="17" t="str">
        <f>IFERROR(VLOOKUP(C251,'TruEstate Projects '!A:B,2,0),"No")</f>
        <v>Yes</v>
      </c>
      <c r="G251" s="18">
        <v>43009.0</v>
      </c>
      <c r="H251" s="19">
        <v>45261.0</v>
      </c>
      <c r="I251" s="16" t="s">
        <v>72</v>
      </c>
      <c r="J251" s="17"/>
      <c r="K251" s="17" t="str">
        <f>VLOOKUP(B251,'RERA Number with Developer Name'!A$2:B$554,2,0)</f>
        <v>R J Krishikaran</v>
      </c>
      <c r="L251" s="17" t="str">
        <f>VLOOKUP(K251,'Developer Tier'!A:B,2,0)</f>
        <v>D</v>
      </c>
      <c r="M251" s="16" t="s">
        <v>49</v>
      </c>
      <c r="N251" s="16" t="s">
        <v>49</v>
      </c>
      <c r="O251" s="17" t="str">
        <f>VLOOKUP(N251,'Micromarket Base Price'!A:C,3,0)</f>
        <v>East</v>
      </c>
      <c r="P251" s="17">
        <f>VLOOKUP(N251,'Micromarket Base Price'!A:B,2,0)</f>
        <v>8000</v>
      </c>
      <c r="Q251" s="20">
        <f>VLOOKUP(B251,'Upcoming project'!C:Z,24,0)</f>
        <v>3</v>
      </c>
      <c r="R251" s="17" t="str">
        <f>VLOOKUP(B251,Other!A:E,5,0)</f>
        <v>Not Available</v>
      </c>
      <c r="S251" s="16">
        <v>171.0</v>
      </c>
      <c r="T251" s="21">
        <f t="shared" si="1"/>
        <v>0.8827414283</v>
      </c>
      <c r="U251" s="20">
        <f t="shared" si="35"/>
        <v>57</v>
      </c>
      <c r="V251" s="17">
        <f t="shared" si="43"/>
        <v>2.648224285</v>
      </c>
      <c r="W251" s="17">
        <f>iferror(VLOOKUP(B251,Scrap!C$2:X$328,21,0),"")</f>
        <v>10717</v>
      </c>
      <c r="X251" s="17"/>
      <c r="Y251" s="17"/>
      <c r="Z251" s="16" t="s">
        <v>900</v>
      </c>
      <c r="AA251" s="20" t="s">
        <v>901</v>
      </c>
      <c r="AB251" s="16" t="s">
        <v>795</v>
      </c>
      <c r="AC251" s="16">
        <v>6.46</v>
      </c>
      <c r="AD251" s="17"/>
      <c r="AE251" s="17"/>
      <c r="AF251" s="17"/>
      <c r="AG251" s="17"/>
      <c r="AH251" s="17"/>
      <c r="AI251" s="17"/>
      <c r="AJ251" s="17"/>
      <c r="AK251" s="17"/>
      <c r="AL251" s="17"/>
      <c r="AM251" s="17"/>
    </row>
    <row r="252">
      <c r="A252" s="15">
        <f t="shared" si="3"/>
        <v>250</v>
      </c>
      <c r="B252" s="16" t="s">
        <v>902</v>
      </c>
      <c r="C252" s="16" t="s">
        <v>903</v>
      </c>
      <c r="D252" s="22">
        <f>VLOOKUP(B252,Price!B:G,6,0)</f>
        <v>9500</v>
      </c>
      <c r="E252" s="16" t="s">
        <v>48</v>
      </c>
      <c r="F252" s="17" t="str">
        <f>IFERROR(VLOOKUP(C252,'TruEstate Projects '!A:B,2,0),"No")</f>
        <v>Yes</v>
      </c>
      <c r="G252" s="18">
        <v>45108.0</v>
      </c>
      <c r="H252" s="19">
        <v>46753.0</v>
      </c>
      <c r="I252" s="16" t="s">
        <v>38</v>
      </c>
      <c r="J252" s="16" t="s">
        <v>39</v>
      </c>
      <c r="K252" s="17" t="str">
        <f>VLOOKUP(B252,'RERA Number with Developer Name'!A$2:B$554,2,0)</f>
        <v>Mahendra Arto</v>
      </c>
      <c r="L252" s="17" t="str">
        <f>VLOOKUP(K252,'Developer Tier'!A:B,2,0)</f>
        <v>D</v>
      </c>
      <c r="M252" s="16" t="s">
        <v>465</v>
      </c>
      <c r="N252" s="16" t="s">
        <v>196</v>
      </c>
      <c r="O252" s="17" t="str">
        <f>VLOOKUP(N252,'Micromarket Base Price'!A:C,3,0)</f>
        <v>South</v>
      </c>
      <c r="P252" s="17">
        <f>VLOOKUP(N252,'Micromarket Base Price'!A:B,2,0)</f>
        <v>4000</v>
      </c>
      <c r="Q252" s="20">
        <f>VLOOKUP(B252,'Upcoming project'!C:Z,24,0)</f>
        <v>3.75</v>
      </c>
      <c r="R252" s="17">
        <f>VLOOKUP(B252,Other!A:E,5,0)</f>
        <v>638.1</v>
      </c>
      <c r="S252" s="16">
        <v>273.0</v>
      </c>
      <c r="T252" s="21">
        <f t="shared" si="1"/>
        <v>1.000017461</v>
      </c>
      <c r="U252" s="20">
        <f t="shared" si="35"/>
        <v>72.8</v>
      </c>
      <c r="V252" s="17">
        <f t="shared" si="43"/>
        <v>3.75006548</v>
      </c>
      <c r="W252" s="17">
        <f>iferror(VLOOKUP(B252,Scrap!C$2:X$328,21,0),"")</f>
        <v>15176</v>
      </c>
      <c r="X252" s="17"/>
      <c r="Y252" s="17"/>
      <c r="Z252" s="16" t="s">
        <v>904</v>
      </c>
      <c r="AA252" s="20" t="s">
        <v>905</v>
      </c>
      <c r="AB252" s="16" t="s">
        <v>63</v>
      </c>
      <c r="AC252" s="16">
        <v>19.41</v>
      </c>
      <c r="AD252" s="17"/>
      <c r="AE252" s="17"/>
      <c r="AF252" s="17"/>
      <c r="AG252" s="17"/>
      <c r="AH252" s="17"/>
      <c r="AI252" s="17"/>
      <c r="AJ252" s="17"/>
      <c r="AK252" s="17"/>
      <c r="AL252" s="17"/>
      <c r="AM252" s="17"/>
    </row>
    <row r="253">
      <c r="A253" s="15">
        <f t="shared" si="3"/>
        <v>251</v>
      </c>
      <c r="B253" s="16" t="s">
        <v>906</v>
      </c>
      <c r="C253" s="16" t="s">
        <v>907</v>
      </c>
      <c r="D253" s="17">
        <f>VLOOKUP(B253,Price!B:G,6,0)</f>
        <v>9700</v>
      </c>
      <c r="E253" s="16" t="s">
        <v>840</v>
      </c>
      <c r="F253" s="17" t="str">
        <f>IFERROR(VLOOKUP(C253,'TruEstate Projects '!A:B,2,0),"No")</f>
        <v>No</v>
      </c>
      <c r="G253" s="18">
        <v>45292.0</v>
      </c>
      <c r="H253" s="19">
        <v>46539.0</v>
      </c>
      <c r="I253" s="16" t="s">
        <v>38</v>
      </c>
      <c r="J253" s="16" t="s">
        <v>39</v>
      </c>
      <c r="K253" s="17" t="str">
        <f>VLOOKUP(B253,'RERA Number with Developer Name'!A$2:B$554,2,0)</f>
        <v>Valmark </v>
      </c>
      <c r="L253" s="17" t="str">
        <f>VLOOKUP(K253,'Developer Tier'!A$2:B$267,2,0)</f>
        <v>C</v>
      </c>
      <c r="M253" s="16" t="s">
        <v>158</v>
      </c>
      <c r="N253" s="15" t="s">
        <v>85</v>
      </c>
      <c r="O253" s="17" t="str">
        <f>VLOOKUP(N253,'Micromarket Base Price'!A:C,3,0)</f>
        <v>South</v>
      </c>
      <c r="P253" s="17">
        <f>VLOOKUP(N253,'Micromarket Base Price'!A:B,2,0)</f>
        <v>8500</v>
      </c>
      <c r="Q253" s="20">
        <f>VLOOKUP(B253,'Upcoming project'!C:Z,24,0)</f>
        <v>27.8</v>
      </c>
      <c r="R253" s="17" t="str">
        <f>VLOOKUP(B253,Other!A:E,5,0)</f>
        <v>Not Available</v>
      </c>
      <c r="S253" s="16">
        <v>120.0</v>
      </c>
      <c r="T253" s="21" t="str">
        <f t="shared" si="1"/>
        <v>#N/A</v>
      </c>
      <c r="U253" s="20">
        <f t="shared" si="35"/>
        <v>4.316546763</v>
      </c>
      <c r="V253" s="17" t="str">
        <f t="shared" si="43"/>
        <v>#N/A</v>
      </c>
      <c r="W253" s="17" t="str">
        <f>VLOOKUP(B253,'New Data'!C:X,22,0)</f>
        <v>#N/A</v>
      </c>
      <c r="X253" s="17"/>
      <c r="Y253" s="17"/>
      <c r="Z253" s="17"/>
      <c r="AA253" s="20"/>
      <c r="AB253" s="17"/>
      <c r="AC253" s="17"/>
      <c r="AD253" s="17"/>
      <c r="AE253" s="17"/>
      <c r="AF253" s="17"/>
      <c r="AG253" s="17"/>
      <c r="AH253" s="17"/>
      <c r="AI253" s="17"/>
      <c r="AJ253" s="17"/>
      <c r="AK253" s="17"/>
      <c r="AL253" s="17"/>
      <c r="AM253" s="17"/>
    </row>
    <row r="254">
      <c r="A254" s="15">
        <f t="shared" si="3"/>
        <v>252</v>
      </c>
      <c r="B254" s="16" t="s">
        <v>908</v>
      </c>
      <c r="C254" s="16" t="s">
        <v>909</v>
      </c>
      <c r="D254" s="17">
        <f>VLOOKUP(B254,Price!B:G,6,0)</f>
        <v>8000</v>
      </c>
      <c r="E254" s="16" t="s">
        <v>48</v>
      </c>
      <c r="F254" s="17" t="str">
        <f>IFERROR(VLOOKUP(C254,'TruEstate Projects '!A:B,2,0),"No")</f>
        <v>Yes</v>
      </c>
      <c r="G254" s="18">
        <v>45323.0</v>
      </c>
      <c r="H254" s="19">
        <v>47088.0</v>
      </c>
      <c r="I254" s="16" t="s">
        <v>38</v>
      </c>
      <c r="J254" s="16" t="s">
        <v>39</v>
      </c>
      <c r="K254" s="17" t="str">
        <f>VLOOKUP(B254,'RERA Number with Developer Name'!A$2:B$554,2,0)</f>
        <v>MJR</v>
      </c>
      <c r="L254" s="17" t="str">
        <f>VLOOKUP(K254,'Developer Tier'!A:B,2,0)</f>
        <v>C</v>
      </c>
      <c r="M254" s="16" t="s">
        <v>484</v>
      </c>
      <c r="N254" s="16" t="s">
        <v>550</v>
      </c>
      <c r="O254" s="17" t="str">
        <f>VLOOKUP(N254,'Micromarket Base Price'!A:C,3,0)</f>
        <v>North</v>
      </c>
      <c r="P254" s="17">
        <f>VLOOKUP(N254,'Micromarket Base Price'!A:B,2,0)</f>
        <v>3000</v>
      </c>
      <c r="Q254" s="20">
        <f>VLOOKUP(B254,'Upcoming project'!C:Z,24,0)</f>
        <v>2.25</v>
      </c>
      <c r="R254" s="17">
        <f>VLOOKUP(B254,Other!A:E,5,0)</f>
        <v>1341</v>
      </c>
      <c r="S254" s="16">
        <v>354.0</v>
      </c>
      <c r="T254" s="21">
        <f t="shared" si="1"/>
        <v>0.9997319178</v>
      </c>
      <c r="U254" s="20">
        <f t="shared" si="35"/>
        <v>157.3333333</v>
      </c>
      <c r="V254" s="17">
        <f t="shared" si="43"/>
        <v>2.249396815</v>
      </c>
      <c r="W254" s="17">
        <f>iferror(VLOOKUP(B254,Scrap!C$2:X$328,21,0),"")</f>
        <v>9103</v>
      </c>
      <c r="X254" s="17"/>
      <c r="Y254" s="17"/>
      <c r="Z254" s="17"/>
      <c r="AA254" s="20"/>
      <c r="AB254" s="17"/>
      <c r="AC254" s="17"/>
      <c r="AD254" s="17"/>
      <c r="AE254" s="17"/>
      <c r="AF254" s="17"/>
      <c r="AG254" s="17"/>
      <c r="AH254" s="17"/>
      <c r="AI254" s="17"/>
      <c r="AJ254" s="17"/>
      <c r="AK254" s="17"/>
      <c r="AL254" s="17"/>
      <c r="AM254" s="17"/>
    </row>
    <row r="255">
      <c r="A255" s="15">
        <f t="shared" si="3"/>
        <v>253</v>
      </c>
      <c r="B255" s="16" t="s">
        <v>910</v>
      </c>
      <c r="C255" s="16" t="s">
        <v>911</v>
      </c>
      <c r="D255" s="22">
        <f>VLOOKUP(B255,Price!B:G,6,0)</f>
        <v>8800</v>
      </c>
      <c r="E255" s="16" t="s">
        <v>48</v>
      </c>
      <c r="F255" s="17" t="str">
        <f>IFERROR(VLOOKUP(C255,'TruEstate Projects '!A:B,2,0),"No")</f>
        <v>Yes</v>
      </c>
      <c r="G255" s="18">
        <v>44137.0</v>
      </c>
      <c r="H255" s="19">
        <v>46357.0</v>
      </c>
      <c r="I255" s="16" t="s">
        <v>38</v>
      </c>
      <c r="J255" s="17"/>
      <c r="K255" s="17" t="str">
        <f>VLOOKUP(B255,'RERA Number with Developer Name'!A$2:B$554,2,0)</f>
        <v>Mahaveer</v>
      </c>
      <c r="L255" s="17" t="str">
        <f>VLOOKUP(K255,'Developer Tier'!A:B,2,0)</f>
        <v>C</v>
      </c>
      <c r="M255" s="16" t="s">
        <v>307</v>
      </c>
      <c r="N255" s="16" t="s">
        <v>688</v>
      </c>
      <c r="O255" s="17" t="str">
        <f>VLOOKUP(N255,'Micromarket Base Price'!A:C,3,0)</f>
        <v>South</v>
      </c>
      <c r="P255" s="17">
        <f>VLOOKUP(N255,'Micromarket Base Price'!A:B,2,0)</f>
        <v>14000</v>
      </c>
      <c r="Q255" s="20">
        <f>VLOOKUP(B255,'Upcoming project'!C:Z,24,0)</f>
        <v>1.31</v>
      </c>
      <c r="R255" s="17" t="str">
        <f>VLOOKUP(B255,Other!A:E,5,0)</f>
        <v>Not Available</v>
      </c>
      <c r="S255" s="16">
        <v>175.0</v>
      </c>
      <c r="T255" s="21">
        <f t="shared" si="1"/>
        <v>1.002755863</v>
      </c>
      <c r="U255" s="20">
        <f t="shared" si="35"/>
        <v>133.5877863</v>
      </c>
      <c r="V255" s="17">
        <f t="shared" si="43"/>
        <v>1.31361018</v>
      </c>
      <c r="W255" s="17">
        <f>iferror(VLOOKUP(B255,Scrap!C$2:X$328,21,0),"")</f>
        <v>5316</v>
      </c>
      <c r="X255" s="17"/>
      <c r="Y255" s="17"/>
      <c r="Z255" s="17"/>
      <c r="AA255" s="20"/>
      <c r="AB255" s="17"/>
      <c r="AC255" s="17"/>
      <c r="AD255" s="17"/>
      <c r="AE255" s="17"/>
      <c r="AF255" s="17"/>
      <c r="AG255" s="17"/>
      <c r="AH255" s="17"/>
      <c r="AI255" s="17"/>
      <c r="AJ255" s="17"/>
      <c r="AK255" s="17"/>
      <c r="AL255" s="17"/>
      <c r="AM255" s="17"/>
    </row>
    <row r="256">
      <c r="A256" s="15">
        <f t="shared" si="3"/>
        <v>254</v>
      </c>
      <c r="B256" s="16" t="s">
        <v>912</v>
      </c>
      <c r="C256" s="16" t="s">
        <v>913</v>
      </c>
      <c r="D256" s="22">
        <f>VLOOKUP(B256,Price!B:G,6,0)</f>
        <v>9700</v>
      </c>
      <c r="E256" s="16" t="s">
        <v>213</v>
      </c>
      <c r="F256" s="17" t="str">
        <f>IFERROR(VLOOKUP(C256,'TruEstate Projects '!A:B,2,0),"No")</f>
        <v>No</v>
      </c>
      <c r="G256" s="18">
        <v>44387.0</v>
      </c>
      <c r="H256" s="19">
        <v>45200.0</v>
      </c>
      <c r="I256" s="16" t="s">
        <v>72</v>
      </c>
      <c r="J256" s="17"/>
      <c r="K256" s="17" t="str">
        <f>VLOOKUP(B256,'RERA Number with Developer Name'!A$2:B$554,2,0)</f>
        <v>Tattvam</v>
      </c>
      <c r="L256" s="17" t="str">
        <f>VLOOKUP(K256,'Developer Tier'!A$2:B$267,2,0)</f>
        <v>#N/A</v>
      </c>
      <c r="M256" s="16" t="s">
        <v>423</v>
      </c>
      <c r="N256" s="15" t="s">
        <v>170</v>
      </c>
      <c r="O256" s="17" t="str">
        <f>VLOOKUP(N256,'Micromarket Base Price'!A:C,3,0)</f>
        <v>East</v>
      </c>
      <c r="P256" s="17">
        <f>VLOOKUP(N256,'Micromarket Base Price'!A:B,2,0)</f>
        <v>4000</v>
      </c>
      <c r="Q256" s="20">
        <f>VLOOKUP(B256,'Upcoming project'!C:Z,24,0)</f>
        <v>11.7</v>
      </c>
      <c r="R256" s="17" t="str">
        <f>VLOOKUP(B256,Other!A:E,5,0)</f>
        <v>Not Available</v>
      </c>
      <c r="S256" s="16">
        <v>67.0</v>
      </c>
      <c r="T256" s="21">
        <f t="shared" si="1"/>
        <v>1.82851364</v>
      </c>
      <c r="U256" s="20">
        <f t="shared" si="35"/>
        <v>5.726495726</v>
      </c>
      <c r="V256" s="17">
        <f t="shared" si="43"/>
        <v>21.39360959</v>
      </c>
      <c r="W256" s="17">
        <f>iferror(VLOOKUP(B256,Scrap!C$2:X$328,21,0),"")</f>
        <v>86577</v>
      </c>
      <c r="X256" s="17"/>
      <c r="Y256" s="17"/>
      <c r="Z256" s="16" t="s">
        <v>57</v>
      </c>
      <c r="AA256" s="20"/>
      <c r="AB256" s="16" t="s">
        <v>176</v>
      </c>
      <c r="AC256" s="16">
        <v>15.72</v>
      </c>
      <c r="AD256" s="17"/>
      <c r="AE256" s="17"/>
      <c r="AF256" s="17"/>
      <c r="AG256" s="17"/>
      <c r="AH256" s="17"/>
      <c r="AI256" s="17"/>
      <c r="AJ256" s="17"/>
      <c r="AK256" s="17"/>
      <c r="AL256" s="17"/>
      <c r="AM256" s="17"/>
    </row>
    <row r="257">
      <c r="A257" s="15">
        <f t="shared" si="3"/>
        <v>255</v>
      </c>
      <c r="B257" s="16" t="s">
        <v>914</v>
      </c>
      <c r="C257" s="16" t="s">
        <v>915</v>
      </c>
      <c r="D257" s="22">
        <f>VLOOKUP(B257,Price!B:G,6,0)</f>
        <v>8000</v>
      </c>
      <c r="E257" s="16" t="s">
        <v>48</v>
      </c>
      <c r="F257" s="17" t="str">
        <f>IFERROR(VLOOKUP(C257,'TruEstate Projects '!A:B,2,0),"No")</f>
        <v>Yes</v>
      </c>
      <c r="G257" s="18">
        <v>44991.0</v>
      </c>
      <c r="H257" s="19">
        <v>45870.0</v>
      </c>
      <c r="I257" s="16" t="s">
        <v>38</v>
      </c>
      <c r="J257" s="16" t="s">
        <v>39</v>
      </c>
      <c r="K257" s="17" t="str">
        <f>VLOOKUP(B257,'RERA Number with Developer Name'!A$2:B$554,2,0)</f>
        <v>MSR</v>
      </c>
      <c r="L257" s="17" t="str">
        <f>VLOOKUP(K257,'Developer Tier'!A:B,2,0)</f>
        <v>C</v>
      </c>
      <c r="M257" s="16" t="s">
        <v>362</v>
      </c>
      <c r="N257" s="16" t="s">
        <v>363</v>
      </c>
      <c r="O257" s="17" t="str">
        <f>VLOOKUP(N257,'Micromarket Base Price'!A:C,3,0)</f>
        <v>North</v>
      </c>
      <c r="P257" s="17">
        <f>VLOOKUP(N257,'Micromarket Base Price'!A:B,2,0)</f>
        <v>11000</v>
      </c>
      <c r="Q257" s="20">
        <f>VLOOKUP(B257,'Upcoming project'!C:Z,24,0)</f>
        <v>1.25</v>
      </c>
      <c r="R257" s="17" t="str">
        <f>VLOOKUP(B257,Other!A:E,5,0)</f>
        <v/>
      </c>
      <c r="S257" s="16">
        <v>101.0</v>
      </c>
      <c r="T257" s="21">
        <f t="shared" si="1"/>
        <v>0.979919588</v>
      </c>
      <c r="U257" s="20">
        <f t="shared" si="35"/>
        <v>80.8</v>
      </c>
      <c r="V257" s="17">
        <f t="shared" si="43"/>
        <v>1.224899485</v>
      </c>
      <c r="W257" s="17">
        <f>iferror(VLOOKUP(B257,Scrap!C$2:X$328,21,0),"")</f>
        <v>4957</v>
      </c>
      <c r="X257" s="17"/>
      <c r="Y257" s="17"/>
      <c r="Z257" s="16" t="s">
        <v>916</v>
      </c>
      <c r="AA257" s="20" t="s">
        <v>917</v>
      </c>
      <c r="AB257" s="16" t="s">
        <v>298</v>
      </c>
      <c r="AC257" s="16">
        <v>13.18</v>
      </c>
      <c r="AD257" s="17"/>
      <c r="AE257" s="17"/>
      <c r="AF257" s="17"/>
      <c r="AG257" s="17"/>
      <c r="AH257" s="17"/>
      <c r="AI257" s="17"/>
      <c r="AJ257" s="17"/>
      <c r="AK257" s="17"/>
      <c r="AL257" s="17"/>
      <c r="AM257" s="17"/>
    </row>
    <row r="258">
      <c r="A258" s="15">
        <f t="shared" si="3"/>
        <v>256</v>
      </c>
      <c r="B258" s="16" t="s">
        <v>918</v>
      </c>
      <c r="C258" s="16" t="s">
        <v>919</v>
      </c>
      <c r="D258" s="22">
        <f>VLOOKUP(B258,Price!B:G,6,0)</f>
        <v>7999</v>
      </c>
      <c r="E258" s="16" t="s">
        <v>48</v>
      </c>
      <c r="F258" s="17" t="str">
        <f>IFERROR(VLOOKUP(C258,'TruEstate Projects '!A:B,2,0),"No")</f>
        <v>Yes</v>
      </c>
      <c r="G258" s="18">
        <v>43009.0</v>
      </c>
      <c r="H258" s="19">
        <v>45261.0</v>
      </c>
      <c r="I258" s="16" t="s">
        <v>72</v>
      </c>
      <c r="J258" s="17"/>
      <c r="K258" s="17" t="str">
        <f>VLOOKUP(B258,'RERA Number with Developer Name'!A$2:B$554,2,0)</f>
        <v>Mahaveer</v>
      </c>
      <c r="L258" s="17" t="str">
        <f>VLOOKUP(K258,'Developer Tier'!A:B,2,0)</f>
        <v>C</v>
      </c>
      <c r="M258" s="16" t="s">
        <v>920</v>
      </c>
      <c r="N258" s="16" t="s">
        <v>155</v>
      </c>
      <c r="O258" s="17" t="str">
        <f>VLOOKUP(N258,'Micromarket Base Price'!A:C,3,0)</f>
        <v>North</v>
      </c>
      <c r="P258" s="17">
        <f>VLOOKUP(N258,'Micromarket Base Price'!A:B,2,0)</f>
        <v>6000</v>
      </c>
      <c r="Q258" s="20">
        <f>VLOOKUP(B258,'Upcoming project'!C:Z,24,0)</f>
        <v>5.2</v>
      </c>
      <c r="R258" s="17" t="str">
        <f>VLOOKUP(B258,Other!A:E,5,0)</f>
        <v>Not Available</v>
      </c>
      <c r="S258" s="16">
        <v>545.0</v>
      </c>
      <c r="T258" s="21">
        <f t="shared" si="1"/>
        <v>0.9999674067</v>
      </c>
      <c r="U258" s="20">
        <f t="shared" si="35"/>
        <v>104.8076923</v>
      </c>
      <c r="V258" s="17">
        <f t="shared" si="43"/>
        <v>5.199830515</v>
      </c>
      <c r="W258" s="17">
        <f>iferror(VLOOKUP(B258,Scrap!C$2:X$328,21,0),"")</f>
        <v>21043</v>
      </c>
      <c r="X258" s="17"/>
      <c r="Y258" s="17"/>
      <c r="Z258" s="16" t="s">
        <v>921</v>
      </c>
      <c r="AA258" s="20" t="s">
        <v>922</v>
      </c>
      <c r="AB258" s="16" t="s">
        <v>773</v>
      </c>
      <c r="AC258" s="16">
        <v>20.49</v>
      </c>
      <c r="AD258" s="17"/>
      <c r="AE258" s="17"/>
      <c r="AF258" s="17"/>
      <c r="AG258" s="17"/>
      <c r="AH258" s="17"/>
      <c r="AI258" s="17"/>
      <c r="AJ258" s="17"/>
      <c r="AK258" s="17"/>
      <c r="AL258" s="17"/>
      <c r="AM258" s="17"/>
    </row>
    <row r="259">
      <c r="A259" s="15">
        <f t="shared" si="3"/>
        <v>257</v>
      </c>
      <c r="B259" s="16" t="s">
        <v>923</v>
      </c>
      <c r="C259" s="16" t="s">
        <v>924</v>
      </c>
      <c r="D259" s="17">
        <f>VLOOKUP(B259,Price!B:G,6,0)</f>
        <v>9850</v>
      </c>
      <c r="E259" s="16" t="s">
        <v>48</v>
      </c>
      <c r="F259" s="17" t="str">
        <f>IFERROR(VLOOKUP(C259,'TruEstate Projects '!A:B,2,0),"No")</f>
        <v>Yes</v>
      </c>
      <c r="G259" s="18">
        <v>44986.0</v>
      </c>
      <c r="H259" s="19">
        <v>46204.0</v>
      </c>
      <c r="I259" s="16" t="s">
        <v>38</v>
      </c>
      <c r="J259" s="16" t="s">
        <v>39</v>
      </c>
      <c r="K259" s="16" t="s">
        <v>925</v>
      </c>
      <c r="L259" s="17" t="str">
        <f>VLOOKUP(K259,'Developer Tier'!A:B,2,0)</f>
        <v>C</v>
      </c>
      <c r="M259" s="16" t="s">
        <v>428</v>
      </c>
      <c r="N259" s="16" t="s">
        <v>180</v>
      </c>
      <c r="O259" s="17" t="str">
        <f>VLOOKUP(N259,'Micromarket Base Price'!A:C,3,0)</f>
        <v>East</v>
      </c>
      <c r="P259" s="17">
        <f>VLOOKUP(N259,'Micromarket Base Price'!A:B,2,0)</f>
        <v>15000</v>
      </c>
      <c r="Q259" s="20">
        <f>VLOOKUP(B259,'Upcoming project'!C:Z,24,0)</f>
        <v>4.29</v>
      </c>
      <c r="R259" s="17">
        <f>VLOOKUP(B259,Other!A:E,5,0)</f>
        <v>130</v>
      </c>
      <c r="S259" s="16">
        <v>210.0</v>
      </c>
      <c r="T259" s="21">
        <f t="shared" si="1"/>
        <v>1.002301656</v>
      </c>
      <c r="U259" s="20">
        <f t="shared" si="35"/>
        <v>48.95104895</v>
      </c>
      <c r="V259" s="17">
        <f t="shared" si="43"/>
        <v>4.299874105</v>
      </c>
      <c r="W259" s="17">
        <f>iferror(VLOOKUP(B259,Scrap!C$2:X$328,21,0),"")</f>
        <v>17401</v>
      </c>
      <c r="X259" s="17"/>
      <c r="Y259" s="17"/>
      <c r="Z259" s="16" t="s">
        <v>57</v>
      </c>
      <c r="AA259" s="20"/>
      <c r="AB259" s="16" t="s">
        <v>370</v>
      </c>
      <c r="AC259" s="16">
        <v>9.03</v>
      </c>
      <c r="AD259" s="17"/>
      <c r="AE259" s="17"/>
      <c r="AF259" s="17"/>
      <c r="AG259" s="17"/>
      <c r="AH259" s="17"/>
      <c r="AI259" s="17"/>
      <c r="AJ259" s="17"/>
      <c r="AK259" s="17"/>
      <c r="AL259" s="17"/>
      <c r="AM259" s="17"/>
    </row>
    <row r="260">
      <c r="A260" s="15">
        <f t="shared" si="3"/>
        <v>258</v>
      </c>
      <c r="B260" s="16" t="s">
        <v>926</v>
      </c>
      <c r="C260" s="16" t="s">
        <v>927</v>
      </c>
      <c r="D260" s="17">
        <f>VLOOKUP(B260,Price!B:G,6,0)</f>
        <v>9400</v>
      </c>
      <c r="E260" s="16" t="s">
        <v>48</v>
      </c>
      <c r="F260" s="17" t="str">
        <f>IFERROR(VLOOKUP(C260,'TruEstate Projects '!A:B,2,0),"No")</f>
        <v>Yes</v>
      </c>
      <c r="G260" s="18">
        <v>45323.0</v>
      </c>
      <c r="H260" s="19">
        <v>47088.0</v>
      </c>
      <c r="I260" s="16" t="s">
        <v>38</v>
      </c>
      <c r="J260" s="16" t="s">
        <v>39</v>
      </c>
      <c r="K260" s="17" t="str">
        <f>VLOOKUP(B260,'RERA Number with Developer Name'!A$2:B$554,2,0)</f>
        <v>SSVR</v>
      </c>
      <c r="L260" s="17" t="str">
        <f>VLOOKUP(K260,'Developer Tier'!A:B,2,0)</f>
        <v>C</v>
      </c>
      <c r="M260" s="16" t="s">
        <v>428</v>
      </c>
      <c r="N260" s="16" t="s">
        <v>428</v>
      </c>
      <c r="O260" s="17" t="str">
        <f>VLOOKUP(N260,'Micromarket Base Price'!A:C,3,0)</f>
        <v>East</v>
      </c>
      <c r="P260" s="17">
        <f>VLOOKUP(N260,'Micromarket Base Price'!A:B,2,0)</f>
        <v>5000</v>
      </c>
      <c r="Q260" s="20">
        <f>VLOOKUP(B260,'Upcoming project'!C:Z,24,0)</f>
        <v>4.82</v>
      </c>
      <c r="R260" s="17" t="str">
        <f>VLOOKUP(B260,Other!A:E,5,0)</f>
        <v/>
      </c>
      <c r="S260" s="16">
        <v>394.0</v>
      </c>
      <c r="T260" s="21">
        <f t="shared" si="1"/>
        <v>1.002005648</v>
      </c>
      <c r="U260" s="20">
        <f t="shared" si="35"/>
        <v>81.74273859</v>
      </c>
      <c r="V260" s="17">
        <f t="shared" si="43"/>
        <v>4.829667225</v>
      </c>
      <c r="W260" s="17">
        <f>iferror(VLOOKUP(B260,Scrap!C$2:X$328,21,0),"")</f>
        <v>19545</v>
      </c>
      <c r="X260" s="17"/>
      <c r="Y260" s="17"/>
      <c r="Z260" s="16" t="s">
        <v>57</v>
      </c>
      <c r="AA260" s="20"/>
      <c r="AB260" s="16" t="s">
        <v>741</v>
      </c>
      <c r="AC260" s="16">
        <v>6.46</v>
      </c>
      <c r="AD260" s="17"/>
      <c r="AE260" s="17"/>
      <c r="AF260" s="17"/>
      <c r="AG260" s="17"/>
      <c r="AH260" s="17"/>
      <c r="AI260" s="17"/>
      <c r="AJ260" s="17"/>
      <c r="AK260" s="17"/>
      <c r="AL260" s="17"/>
      <c r="AM260" s="17"/>
    </row>
    <row r="261">
      <c r="A261" s="15">
        <f t="shared" si="3"/>
        <v>259</v>
      </c>
      <c r="B261" s="16" t="s">
        <v>928</v>
      </c>
      <c r="C261" s="16" t="s">
        <v>929</v>
      </c>
      <c r="D261" s="22">
        <f>VLOOKUP(B261,Price!B:G,6,0)</f>
        <v>7220</v>
      </c>
      <c r="E261" s="16" t="s">
        <v>37</v>
      </c>
      <c r="F261" s="17" t="str">
        <f>IFERROR(VLOOKUP(C261,'TruEstate Projects '!A:B,2,0),"No")</f>
        <v>Yes</v>
      </c>
      <c r="G261" s="18">
        <v>45292.0</v>
      </c>
      <c r="H261" s="19">
        <v>47088.0</v>
      </c>
      <c r="I261" s="16" t="s">
        <v>38</v>
      </c>
      <c r="J261" s="16" t="s">
        <v>123</v>
      </c>
      <c r="K261" s="17" t="str">
        <f>VLOOKUP(B261,'RERA Number with Developer Name'!A$2:B$554,2,0)</f>
        <v>Total Environment</v>
      </c>
      <c r="L261" s="17" t="str">
        <f>VLOOKUP(K261,'Developer Tier'!A:B,2,0)</f>
        <v>A</v>
      </c>
      <c r="M261" s="16" t="s">
        <v>40</v>
      </c>
      <c r="N261" s="16" t="s">
        <v>73</v>
      </c>
      <c r="O261" s="17" t="str">
        <f>VLOOKUP(N261,'Micromarket Base Price'!A:C,3,0)</f>
        <v>north</v>
      </c>
      <c r="P261" s="17">
        <f>VLOOKUP(N261,'Micromarket Base Price'!A:B,2,0)</f>
        <v>4000</v>
      </c>
      <c r="Q261" s="25">
        <v>115.0</v>
      </c>
      <c r="R261" s="17" t="str">
        <f>VLOOKUP(B261,Other!A:E,5,0)</f>
        <v>Not Available</v>
      </c>
      <c r="S261" s="16">
        <v>1000.0</v>
      </c>
      <c r="T261" s="21">
        <f t="shared" si="1"/>
        <v>0.4800869565</v>
      </c>
      <c r="U261" s="20">
        <f t="shared" si="35"/>
        <v>8.695652174</v>
      </c>
      <c r="V261" s="15">
        <v>55.21</v>
      </c>
      <c r="W261" s="17" t="str">
        <f>VLOOKUP(B261,'New Data'!C:X,22,0)</f>
        <v>#N/A</v>
      </c>
      <c r="X261" s="17"/>
      <c r="Y261" s="17"/>
      <c r="Z261" s="16" t="s">
        <v>275</v>
      </c>
      <c r="AA261" s="20">
        <v>1.5811</v>
      </c>
      <c r="AB261" s="17"/>
      <c r="AC261" s="17"/>
      <c r="AD261" s="17"/>
      <c r="AE261" s="17"/>
      <c r="AF261" s="17"/>
      <c r="AG261" s="17"/>
      <c r="AH261" s="17"/>
      <c r="AI261" s="17"/>
      <c r="AJ261" s="17"/>
      <c r="AK261" s="17"/>
      <c r="AL261" s="17"/>
      <c r="AM261" s="17"/>
    </row>
    <row r="262">
      <c r="A262" s="15">
        <f t="shared" si="3"/>
        <v>260</v>
      </c>
      <c r="B262" s="16" t="s">
        <v>930</v>
      </c>
      <c r="C262" s="16" t="s">
        <v>931</v>
      </c>
      <c r="D262" s="17">
        <f>VLOOKUP(B262,Price!B:G,6,0)</f>
        <v>7200</v>
      </c>
      <c r="E262" s="16" t="s">
        <v>48</v>
      </c>
      <c r="F262" s="17" t="str">
        <f>IFERROR(VLOOKUP(C262,'TruEstate Projects '!A:B,2,0),"No")</f>
        <v>Yes</v>
      </c>
      <c r="G262" s="18">
        <v>45292.0</v>
      </c>
      <c r="H262" s="19">
        <v>47088.0</v>
      </c>
      <c r="I262" s="16" t="s">
        <v>38</v>
      </c>
      <c r="J262" s="16" t="s">
        <v>39</v>
      </c>
      <c r="K262" s="17" t="str">
        <f>VLOOKUP(B262,'RERA Number with Developer Name'!A$2:B$554,2,0)</f>
        <v>Binary Realty</v>
      </c>
      <c r="L262" s="17" t="str">
        <f>VLOOKUP(K262,'Developer Tier'!A:B,2,0)</f>
        <v>D</v>
      </c>
      <c r="M262" s="16" t="s">
        <v>505</v>
      </c>
      <c r="N262" s="16" t="s">
        <v>170</v>
      </c>
      <c r="O262" s="17" t="str">
        <f>VLOOKUP(N262,'Micromarket Base Price'!A:C,3,0)</f>
        <v>East</v>
      </c>
      <c r="P262" s="17">
        <f>VLOOKUP(N262,'Micromarket Base Price'!A:B,2,0)</f>
        <v>4000</v>
      </c>
      <c r="Q262" s="20">
        <f>VLOOKUP(B262,'Upcoming project'!C:Z,24,0)</f>
        <v>2.47</v>
      </c>
      <c r="R262" s="17" t="str">
        <f>VLOOKUP(B262,Other!A:E,5,0)</f>
        <v/>
      </c>
      <c r="S262" s="16">
        <v>149.0</v>
      </c>
      <c r="T262" s="21">
        <f t="shared" si="1"/>
        <v>1.001925739</v>
      </c>
      <c r="U262" s="20">
        <f t="shared" si="35"/>
        <v>60.32388664</v>
      </c>
      <c r="V262" s="17">
        <f t="shared" ref="V262:V265" si="44">W262*0.000247105</f>
        <v>2.474756575</v>
      </c>
      <c r="W262" s="17">
        <f>iferror(VLOOKUP(B262,Scrap!C$2:X$328,21,0),"")</f>
        <v>10015</v>
      </c>
      <c r="X262" s="17"/>
      <c r="Y262" s="17"/>
      <c r="Z262" s="16" t="s">
        <v>57</v>
      </c>
      <c r="AA262" s="20"/>
      <c r="AB262" s="16" t="s">
        <v>370</v>
      </c>
      <c r="AC262" s="16">
        <v>17.53</v>
      </c>
      <c r="AD262" s="17"/>
      <c r="AE262" s="17"/>
      <c r="AF262" s="17"/>
      <c r="AG262" s="17"/>
      <c r="AH262" s="17"/>
      <c r="AI262" s="17"/>
      <c r="AJ262" s="17"/>
      <c r="AK262" s="17"/>
      <c r="AL262" s="17"/>
      <c r="AM262" s="17"/>
    </row>
    <row r="263">
      <c r="A263" s="15">
        <f t="shared" si="3"/>
        <v>261</v>
      </c>
      <c r="B263" s="16" t="s">
        <v>932</v>
      </c>
      <c r="C263" s="16" t="s">
        <v>933</v>
      </c>
      <c r="D263" s="22">
        <f>VLOOKUP(B263,Price!B:G,6,0)</f>
        <v>7950</v>
      </c>
      <c r="E263" s="16" t="s">
        <v>48</v>
      </c>
      <c r="F263" s="17" t="str">
        <f>IFERROR(VLOOKUP(C263,'TruEstate Projects '!A:B,2,0),"No")</f>
        <v>Yes</v>
      </c>
      <c r="G263" s="18">
        <v>43709.0</v>
      </c>
      <c r="H263" s="19">
        <v>45444.0</v>
      </c>
      <c r="I263" s="16" t="s">
        <v>38</v>
      </c>
      <c r="J263" s="17"/>
      <c r="K263" s="17" t="str">
        <f>VLOOKUP(B263,'RERA Number with Developer Name'!A$2:B$554,2,0)</f>
        <v>Brigade</v>
      </c>
      <c r="L263" s="17" t="str">
        <f>VLOOKUP(K263,'Developer Tier'!A:B,2,0)</f>
        <v>A</v>
      </c>
      <c r="M263" s="16" t="s">
        <v>484</v>
      </c>
      <c r="N263" s="16" t="s">
        <v>550</v>
      </c>
      <c r="O263" s="17" t="str">
        <f>VLOOKUP(N263,'Micromarket Base Price'!A:C,3,0)</f>
        <v>North</v>
      </c>
      <c r="P263" s="17">
        <f>VLOOKUP(N263,'Micromarket Base Price'!A:B,2,0)</f>
        <v>3000</v>
      </c>
      <c r="Q263" s="20">
        <f>VLOOKUP(B263,'Upcoming project'!C:Z,24,0)</f>
        <v>4</v>
      </c>
      <c r="R263" s="17" t="str">
        <f>VLOOKUP(B263,Other!A:E,5,0)</f>
        <v>Not Available</v>
      </c>
      <c r="S263" s="16">
        <v>463.0</v>
      </c>
      <c r="T263" s="21">
        <f t="shared" si="1"/>
        <v>1.108389478</v>
      </c>
      <c r="U263" s="20">
        <f t="shared" si="35"/>
        <v>115.75</v>
      </c>
      <c r="V263" s="17">
        <f t="shared" si="44"/>
        <v>4.43355791</v>
      </c>
      <c r="W263" s="17">
        <f>iferror(VLOOKUP(B263,Scrap!C$2:X$328,21,0),"")</f>
        <v>17942</v>
      </c>
      <c r="X263" s="17"/>
      <c r="Y263" s="17"/>
      <c r="Z263" s="16" t="s">
        <v>57</v>
      </c>
      <c r="AA263" s="20"/>
      <c r="AB263" s="16" t="s">
        <v>186</v>
      </c>
      <c r="AC263" s="16">
        <v>24.49</v>
      </c>
      <c r="AD263" s="17"/>
      <c r="AE263" s="17"/>
      <c r="AF263" s="17"/>
      <c r="AG263" s="17"/>
      <c r="AH263" s="17"/>
      <c r="AI263" s="17"/>
      <c r="AJ263" s="17"/>
      <c r="AK263" s="17"/>
      <c r="AL263" s="17"/>
      <c r="AM263" s="17"/>
    </row>
    <row r="264">
      <c r="A264" s="15">
        <f t="shared" si="3"/>
        <v>262</v>
      </c>
      <c r="B264" s="16" t="s">
        <v>934</v>
      </c>
      <c r="C264" s="16" t="s">
        <v>935</v>
      </c>
      <c r="D264" s="17">
        <f>VLOOKUP(B264,Price!B:G,6,0)</f>
        <v>8700</v>
      </c>
      <c r="E264" s="16" t="s">
        <v>48</v>
      </c>
      <c r="F264" s="17" t="str">
        <f>IFERROR(VLOOKUP(C264,'TruEstate Projects '!A:B,2,0),"No")</f>
        <v>Yes</v>
      </c>
      <c r="G264" s="18">
        <v>43101.0</v>
      </c>
      <c r="H264" s="19">
        <v>44927.0</v>
      </c>
      <c r="I264" s="16" t="s">
        <v>72</v>
      </c>
      <c r="J264" s="17"/>
      <c r="K264" s="17" t="str">
        <f>VLOOKUP(B264,'RERA Number with Developer Name'!A$2:B$554,2,0)</f>
        <v>Gopalan</v>
      </c>
      <c r="L264" s="17" t="str">
        <f>VLOOKUP(K264,'Developer Tier'!A:B,2,0)</f>
        <v>C</v>
      </c>
      <c r="M264" s="16" t="s">
        <v>209</v>
      </c>
      <c r="N264" s="16" t="s">
        <v>210</v>
      </c>
      <c r="O264" s="17" t="str">
        <f>VLOOKUP(N264,'Micromarket Base Price'!A:C,3,0)</f>
        <v>South</v>
      </c>
      <c r="P264" s="17">
        <f>VLOOKUP(N264,'Micromarket Base Price'!A:B,2,0)</f>
        <v>9000</v>
      </c>
      <c r="Q264" s="20">
        <f>VLOOKUP(B264,'Upcoming project'!C:Z,24,0)</f>
        <v>6.1</v>
      </c>
      <c r="R264" s="17" t="str">
        <f>VLOOKUP(B264,Other!A:E,5,0)</f>
        <v>Not Available</v>
      </c>
      <c r="S264" s="16">
        <v>480.0</v>
      </c>
      <c r="T264" s="21">
        <f t="shared" si="1"/>
        <v>1.014305261</v>
      </c>
      <c r="U264" s="20">
        <f t="shared" si="35"/>
        <v>78.68852459</v>
      </c>
      <c r="V264" s="17">
        <f t="shared" si="44"/>
        <v>6.187262095</v>
      </c>
      <c r="W264" s="17">
        <f>iferror(VLOOKUP(B264,Scrap!C$2:X$328,21,0),"")</f>
        <v>25039</v>
      </c>
      <c r="X264" s="17"/>
      <c r="Y264" s="17"/>
      <c r="Z264" s="16" t="s">
        <v>936</v>
      </c>
      <c r="AA264" s="20">
        <v>1.7771</v>
      </c>
      <c r="AB264" s="16" t="s">
        <v>937</v>
      </c>
      <c r="AC264" s="16">
        <v>5.68</v>
      </c>
      <c r="AD264" s="17"/>
      <c r="AE264" s="17"/>
      <c r="AF264" s="17"/>
      <c r="AG264" s="17"/>
      <c r="AH264" s="17"/>
      <c r="AI264" s="17"/>
      <c r="AJ264" s="17"/>
      <c r="AK264" s="17"/>
      <c r="AL264" s="17"/>
      <c r="AM264" s="17"/>
    </row>
    <row r="265">
      <c r="A265" s="15">
        <f t="shared" si="3"/>
        <v>263</v>
      </c>
      <c r="B265" s="16" t="s">
        <v>938</v>
      </c>
      <c r="C265" s="16" t="s">
        <v>939</v>
      </c>
      <c r="D265" s="17">
        <f>VLOOKUP(B265,Price!B:G,6,0)</f>
        <v>9500</v>
      </c>
      <c r="E265" s="16" t="s">
        <v>48</v>
      </c>
      <c r="F265" s="17" t="str">
        <f>IFERROR(VLOOKUP(C265,'TruEstate Projects '!A:B,2,0),"No")</f>
        <v>Yes</v>
      </c>
      <c r="G265" s="18">
        <v>44774.0</v>
      </c>
      <c r="H265" s="19">
        <v>45809.0</v>
      </c>
      <c r="I265" s="16" t="s">
        <v>38</v>
      </c>
      <c r="J265" s="16" t="s">
        <v>39</v>
      </c>
      <c r="K265" s="17" t="str">
        <f>VLOOKUP(B265,'RERA Number with Developer Name'!A$2:B$554,2,0)</f>
        <v>Keya Homes</v>
      </c>
      <c r="L265" s="17" t="str">
        <f>VLOOKUP(K265,'Developer Tier'!A:B,2,0)</f>
        <v>C</v>
      </c>
      <c r="M265" s="16" t="s">
        <v>49</v>
      </c>
      <c r="N265" s="16" t="s">
        <v>741</v>
      </c>
      <c r="O265" s="17" t="str">
        <f>VLOOKUP(N265,'Micromarket Base Price'!A:C,3,0)</f>
        <v>East</v>
      </c>
      <c r="P265" s="17">
        <f>VLOOKUP(N265,'Micromarket Base Price'!A:B,2,0)</f>
        <v>8400</v>
      </c>
      <c r="Q265" s="20">
        <f>VLOOKUP(B265,'Upcoming project'!C:Z,24,0)</f>
        <v>4.67</v>
      </c>
      <c r="R265" s="17" t="str">
        <f>VLOOKUP(B265,Other!A:E,5,0)</f>
        <v>Not Available</v>
      </c>
      <c r="S265" s="16">
        <v>312.0</v>
      </c>
      <c r="T265" s="21">
        <f t="shared" si="1"/>
        <v>1.00101336</v>
      </c>
      <c r="U265" s="20">
        <f t="shared" si="35"/>
        <v>66.80942184</v>
      </c>
      <c r="V265" s="17">
        <f t="shared" si="44"/>
        <v>4.67473239</v>
      </c>
      <c r="W265" s="17">
        <f>iferror(VLOOKUP(B265,Scrap!C$2:X$328,21,0),"")</f>
        <v>18918</v>
      </c>
      <c r="X265" s="17"/>
      <c r="Y265" s="17"/>
      <c r="Z265" s="16" t="s">
        <v>940</v>
      </c>
      <c r="AA265" s="20" t="s">
        <v>941</v>
      </c>
      <c r="AB265" s="16" t="s">
        <v>942</v>
      </c>
      <c r="AC265" s="16">
        <v>0.38</v>
      </c>
      <c r="AD265" s="17"/>
      <c r="AE265" s="17"/>
      <c r="AF265" s="17"/>
      <c r="AG265" s="17"/>
      <c r="AH265" s="17"/>
      <c r="AI265" s="17"/>
      <c r="AJ265" s="17"/>
      <c r="AK265" s="17"/>
      <c r="AL265" s="17"/>
      <c r="AM265" s="17"/>
    </row>
    <row r="266">
      <c r="A266" s="15">
        <f t="shared" si="3"/>
        <v>264</v>
      </c>
      <c r="B266" s="16" t="s">
        <v>943</v>
      </c>
      <c r="C266" s="16" t="s">
        <v>944</v>
      </c>
      <c r="D266" s="17">
        <f>VLOOKUP(B266,Price!B:G,6,0)</f>
        <v>9900</v>
      </c>
      <c r="E266" s="15" t="s">
        <v>48</v>
      </c>
      <c r="F266" s="17" t="str">
        <f>IFERROR(VLOOKUP(C266,'TruEstate Projects '!A:B,2,0),"No")</f>
        <v>No</v>
      </c>
      <c r="G266" s="29">
        <v>43497.0</v>
      </c>
      <c r="H266" s="36">
        <v>46082.0</v>
      </c>
      <c r="I266" s="16" t="s">
        <v>38</v>
      </c>
      <c r="J266" s="17"/>
      <c r="K266" s="38" t="s">
        <v>945</v>
      </c>
      <c r="L266" s="15" t="s">
        <v>946</v>
      </c>
      <c r="M266" s="17"/>
      <c r="N266" s="15" t="s">
        <v>155</v>
      </c>
      <c r="O266" s="17" t="str">
        <f>VLOOKUP(N266,'Micromarket Base Price'!A:C,3,0)</f>
        <v>North</v>
      </c>
      <c r="P266" s="17">
        <f>VLOOKUP(N266,'Micromarket Base Price'!A:B,2,0)</f>
        <v>6000</v>
      </c>
      <c r="Q266" s="25">
        <v>3.2</v>
      </c>
      <c r="R266" s="17" t="str">
        <f>VLOOKUP(B266,Other!A:E,5,0)</f>
        <v>Not Available</v>
      </c>
      <c r="S266" s="24">
        <v>138.0</v>
      </c>
      <c r="T266" s="21">
        <f t="shared" si="1"/>
        <v>0.534375</v>
      </c>
      <c r="U266" s="20">
        <f t="shared" si="35"/>
        <v>43.125</v>
      </c>
      <c r="V266" s="15">
        <v>1.71</v>
      </c>
      <c r="W266" s="17" t="str">
        <f>VLOOKUP(B266,'New Data'!C:X,22,0)</f>
        <v>#N/A</v>
      </c>
      <c r="X266" s="17"/>
      <c r="Y266" s="17"/>
      <c r="Z266" s="17"/>
      <c r="AA266" s="20"/>
      <c r="AB266" s="17"/>
      <c r="AC266" s="17"/>
      <c r="AD266" s="17"/>
      <c r="AE266" s="17"/>
      <c r="AF266" s="17"/>
      <c r="AG266" s="17"/>
      <c r="AH266" s="17"/>
      <c r="AI266" s="17"/>
      <c r="AJ266" s="17"/>
      <c r="AK266" s="17"/>
      <c r="AL266" s="17"/>
      <c r="AM266" s="17"/>
    </row>
    <row r="267">
      <c r="A267" s="15">
        <f t="shared" si="3"/>
        <v>265</v>
      </c>
      <c r="B267" s="16" t="s">
        <v>947</v>
      </c>
      <c r="C267" s="16" t="s">
        <v>948</v>
      </c>
      <c r="D267" s="17" t="str">
        <f>VLOOKUP(B267,Price!B:G,6,0)</f>
        <v>#N/A</v>
      </c>
      <c r="E267" s="16" t="s">
        <v>48</v>
      </c>
      <c r="F267" s="17" t="str">
        <f>IFERROR(VLOOKUP(C267,'TruEstate Projects '!A:B,2,0),"No")</f>
        <v>No</v>
      </c>
      <c r="G267" s="18" t="str">
        <f>VLOOKUP(B267,'New Data'!C:AC,26,0)</f>
        <v>25-07-2024</v>
      </c>
      <c r="H267" s="30" t="str">
        <f>VLOOKUP(B267,'New Data'!C:AC,27,0)</f>
        <v>12-06-2029</v>
      </c>
      <c r="I267" s="16" t="s">
        <v>38</v>
      </c>
      <c r="J267" s="17"/>
      <c r="K267" s="16" t="s">
        <v>949</v>
      </c>
      <c r="L267" s="17" t="str">
        <f>VLOOKUP(K267,'Developer Tier'!A$2:B$267,2,0)</f>
        <v>B</v>
      </c>
      <c r="M267" s="16" t="s">
        <v>950</v>
      </c>
      <c r="N267" s="15" t="s">
        <v>951</v>
      </c>
      <c r="O267" s="17" t="str">
        <f>VLOOKUP(N267,'Micromarket Base Price'!A:C,3,0)</f>
        <v>East</v>
      </c>
      <c r="P267" s="17">
        <f>VLOOKUP(N267,'Micromarket Base Price'!A:B,2,0)</f>
        <v>6000</v>
      </c>
      <c r="Q267" s="25">
        <v>13.67</v>
      </c>
      <c r="R267" s="17" t="str">
        <f>VLOOKUP(B267,Other!A:E,5,0)</f>
        <v>#N/A</v>
      </c>
      <c r="S267" s="23">
        <f>VLOOKUP(B267,'New Data'!C:Y,23,0)</f>
        <v>702</v>
      </c>
      <c r="T267" s="21">
        <f t="shared" si="1"/>
        <v>0.9294727136</v>
      </c>
      <c r="U267" s="20">
        <f t="shared" si="35"/>
        <v>51.35332846</v>
      </c>
      <c r="V267" s="17">
        <f t="shared" ref="V267:V284" si="45">W267*0.000247105</f>
        <v>12.705892</v>
      </c>
      <c r="W267" s="17">
        <f>VLOOKUP(B267,'New Data'!C:X,22,0)</f>
        <v>51419</v>
      </c>
      <c r="X267" s="17"/>
      <c r="Y267" s="17"/>
      <c r="Z267" s="17"/>
      <c r="AA267" s="20"/>
      <c r="AB267" s="17"/>
      <c r="AC267" s="17"/>
      <c r="AD267" s="17"/>
      <c r="AE267" s="17"/>
      <c r="AF267" s="17"/>
      <c r="AG267" s="17"/>
      <c r="AH267" s="17"/>
      <c r="AI267" s="17"/>
      <c r="AJ267" s="17"/>
      <c r="AK267" s="17"/>
      <c r="AL267" s="17"/>
      <c r="AM267" s="17"/>
    </row>
    <row r="268">
      <c r="A268" s="15">
        <f t="shared" si="3"/>
        <v>266</v>
      </c>
      <c r="B268" s="16" t="s">
        <v>952</v>
      </c>
      <c r="C268" s="16" t="s">
        <v>953</v>
      </c>
      <c r="D268" s="22">
        <f>VLOOKUP(B268,Price!B:G,6,0)</f>
        <v>7950</v>
      </c>
      <c r="E268" s="16" t="s">
        <v>48</v>
      </c>
      <c r="F268" s="17" t="str">
        <f>IFERROR(VLOOKUP(C268,'TruEstate Projects '!A:B,2,0),"No")</f>
        <v>Yes</v>
      </c>
      <c r="G268" s="18">
        <v>45078.0</v>
      </c>
      <c r="H268" s="19">
        <v>46722.0</v>
      </c>
      <c r="I268" s="16" t="s">
        <v>38</v>
      </c>
      <c r="J268" s="16" t="s">
        <v>39</v>
      </c>
      <c r="K268" s="17" t="str">
        <f>VLOOKUP(B268,'RERA Number with Developer Name'!A$2:B$554,2,0)</f>
        <v>Brigade</v>
      </c>
      <c r="L268" s="17" t="str">
        <f>VLOOKUP(K268,'Developer Tier'!A:B,2,0)</f>
        <v>A</v>
      </c>
      <c r="M268" s="16" t="s">
        <v>484</v>
      </c>
      <c r="N268" s="16" t="s">
        <v>954</v>
      </c>
      <c r="O268" s="17" t="str">
        <f>VLOOKUP(N268,'Micromarket Base Price'!A:C,3,0)</f>
        <v>North</v>
      </c>
      <c r="P268" s="17">
        <f>VLOOKUP(N268,'Micromarket Base Price'!A:B,2,0)</f>
        <v>3000</v>
      </c>
      <c r="Q268" s="20">
        <f>VLOOKUP(B268,'Upcoming project'!C:Z,24,0)</f>
        <v>5.01</v>
      </c>
      <c r="R268" s="17" t="str">
        <f>VLOOKUP(B268,Other!A:E,5,0)</f>
        <v/>
      </c>
      <c r="S268" s="16">
        <v>450.0</v>
      </c>
      <c r="T268" s="21" t="str">
        <f t="shared" si="1"/>
        <v>#N/A</v>
      </c>
      <c r="U268" s="20">
        <f t="shared" si="35"/>
        <v>89.82035928</v>
      </c>
      <c r="V268" s="17" t="str">
        <f t="shared" si="45"/>
        <v>#N/A</v>
      </c>
      <c r="W268" s="17" t="str">
        <f>VLOOKUP(B268,'New Data'!C:X,22,0)</f>
        <v>#N/A</v>
      </c>
      <c r="X268" s="17"/>
      <c r="Y268" s="17"/>
      <c r="Z268" s="16" t="s">
        <v>57</v>
      </c>
      <c r="AA268" s="20"/>
      <c r="AB268" s="16" t="s">
        <v>186</v>
      </c>
      <c r="AC268" s="16">
        <v>24.47</v>
      </c>
      <c r="AD268" s="17"/>
      <c r="AE268" s="17"/>
      <c r="AF268" s="17"/>
      <c r="AG268" s="17"/>
      <c r="AH268" s="17"/>
      <c r="AI268" s="17"/>
      <c r="AJ268" s="17"/>
      <c r="AK268" s="17"/>
      <c r="AL268" s="17"/>
      <c r="AM268" s="17"/>
    </row>
    <row r="269">
      <c r="A269" s="15">
        <f t="shared" si="3"/>
        <v>267</v>
      </c>
      <c r="B269" s="16" t="s">
        <v>955</v>
      </c>
      <c r="C269" s="16" t="s">
        <v>956</v>
      </c>
      <c r="D269" s="22">
        <f>VLOOKUP(B269,Price!B:G,6,0)</f>
        <v>9269</v>
      </c>
      <c r="E269" s="16" t="s">
        <v>48</v>
      </c>
      <c r="F269" s="17" t="str">
        <f>IFERROR(VLOOKUP(C269,'TruEstate Projects '!A:B,2,0),"No")</f>
        <v>Yes</v>
      </c>
      <c r="G269" s="18">
        <v>43952.0</v>
      </c>
      <c r="H269" s="19">
        <v>46266.0</v>
      </c>
      <c r="I269" s="16" t="s">
        <v>38</v>
      </c>
      <c r="J269" s="17"/>
      <c r="K269" s="17" t="str">
        <f>VLOOKUP(B269,'RERA Number with Developer Name'!A$2:B$554,2,0)</f>
        <v>Arvind Smartspaces</v>
      </c>
      <c r="L269" s="17" t="str">
        <f>VLOOKUP(K269,'Developer Tier'!A:B,2,0)</f>
        <v>B</v>
      </c>
      <c r="M269" s="16" t="s">
        <v>155</v>
      </c>
      <c r="N269" s="16" t="s">
        <v>243</v>
      </c>
      <c r="O269" s="17" t="str">
        <f>VLOOKUP(N269,'Micromarket Base Price'!A:C,3,0)</f>
        <v>North</v>
      </c>
      <c r="P269" s="17">
        <f>VLOOKUP(N269,'Micromarket Base Price'!A:B,2,0)</f>
        <v>3000</v>
      </c>
      <c r="Q269" s="20">
        <f>VLOOKUP(B269,'Upcoming project'!C:Z,24,0)</f>
        <v>3.7</v>
      </c>
      <c r="R269" s="17" t="str">
        <f>VLOOKUP(B269,Other!A:E,5,0)</f>
        <v>Not Available</v>
      </c>
      <c r="S269" s="16">
        <v>334.0</v>
      </c>
      <c r="T269" s="21">
        <f t="shared" si="1"/>
        <v>0.8114393919</v>
      </c>
      <c r="U269" s="20">
        <f t="shared" si="35"/>
        <v>90.27027027</v>
      </c>
      <c r="V269" s="17">
        <f t="shared" si="45"/>
        <v>3.00232575</v>
      </c>
      <c r="W269" s="17">
        <f>iferror(VLOOKUP(B269,Scrap!C$2:X$328,21,0),"")</f>
        <v>12150</v>
      </c>
      <c r="X269" s="17"/>
      <c r="Y269" s="17"/>
      <c r="Z269" s="16" t="s">
        <v>957</v>
      </c>
      <c r="AA269" s="20" t="s">
        <v>958</v>
      </c>
      <c r="AB269" s="16" t="s">
        <v>113</v>
      </c>
      <c r="AC269" s="16">
        <v>11.51</v>
      </c>
      <c r="AD269" s="17"/>
      <c r="AE269" s="17"/>
      <c r="AF269" s="17"/>
      <c r="AG269" s="17"/>
      <c r="AH269" s="17"/>
      <c r="AI269" s="17"/>
      <c r="AJ269" s="17"/>
      <c r="AK269" s="17"/>
      <c r="AL269" s="17"/>
      <c r="AM269" s="17"/>
    </row>
    <row r="270">
      <c r="A270" s="15">
        <f t="shared" si="3"/>
        <v>268</v>
      </c>
      <c r="B270" s="16" t="s">
        <v>959</v>
      </c>
      <c r="C270" s="32" t="s">
        <v>960</v>
      </c>
      <c r="D270" s="17">
        <f>VLOOKUP(B270,Price!B:G,6,0)</f>
        <v>9400</v>
      </c>
      <c r="E270" s="16" t="s">
        <v>48</v>
      </c>
      <c r="F270" s="17" t="str">
        <f>IFERROR(VLOOKUP(C270,'TruEstate Projects '!A:B,2,0),"No")</f>
        <v>Yes</v>
      </c>
      <c r="G270" s="18">
        <v>43405.0</v>
      </c>
      <c r="H270" s="19">
        <v>45170.0</v>
      </c>
      <c r="I270" s="16" t="s">
        <v>72</v>
      </c>
      <c r="J270" s="17"/>
      <c r="K270" s="16" t="s">
        <v>961</v>
      </c>
      <c r="L270" s="17" t="str">
        <f>VLOOKUP(K270,'Developer Tier'!A:B,2,0)</f>
        <v>C</v>
      </c>
      <c r="M270" s="16" t="s">
        <v>357</v>
      </c>
      <c r="N270" s="16" t="s">
        <v>357</v>
      </c>
      <c r="O270" s="17" t="str">
        <f>VLOOKUP(N270,'Micromarket Base Price'!A:C,3,0)</f>
        <v>East</v>
      </c>
      <c r="P270" s="17">
        <f>VLOOKUP(N270,'Micromarket Base Price'!A:B,2,0)</f>
        <v>12000</v>
      </c>
      <c r="Q270" s="20">
        <f>VLOOKUP(B270,'Upcoming project'!C:Z,24,0)</f>
        <v>2.5</v>
      </c>
      <c r="R270" s="17" t="str">
        <f>VLOOKUP(B270,Other!A:E,5,0)</f>
        <v>Not Available</v>
      </c>
      <c r="S270" s="16">
        <v>233.0</v>
      </c>
      <c r="T270" s="21" t="str">
        <f t="shared" si="1"/>
        <v>#N/A</v>
      </c>
      <c r="U270" s="20">
        <f t="shared" si="35"/>
        <v>93.2</v>
      </c>
      <c r="V270" s="17" t="str">
        <f t="shared" si="45"/>
        <v>#N/A</v>
      </c>
      <c r="W270" s="17" t="str">
        <f>VLOOKUP(B270,'New Data'!C:X,22,0)</f>
        <v>#N/A</v>
      </c>
      <c r="X270" s="17"/>
      <c r="Y270" s="17"/>
      <c r="Z270" s="16" t="s">
        <v>962</v>
      </c>
      <c r="AA270" s="20" t="s">
        <v>963</v>
      </c>
      <c r="AB270" s="16" t="s">
        <v>741</v>
      </c>
      <c r="AC270" s="16">
        <v>3.3</v>
      </c>
      <c r="AD270" s="17"/>
      <c r="AE270" s="17"/>
      <c r="AF270" s="17"/>
      <c r="AG270" s="17"/>
      <c r="AH270" s="17"/>
      <c r="AI270" s="17"/>
      <c r="AJ270" s="17"/>
      <c r="AK270" s="17"/>
      <c r="AL270" s="17"/>
      <c r="AM270" s="17"/>
    </row>
    <row r="271">
      <c r="A271" s="15">
        <f t="shared" si="3"/>
        <v>269</v>
      </c>
      <c r="B271" s="16" t="s">
        <v>964</v>
      </c>
      <c r="C271" s="16" t="s">
        <v>965</v>
      </c>
      <c r="D271" s="17">
        <f>VLOOKUP(B271,Price!B:G,6,0)</f>
        <v>9400</v>
      </c>
      <c r="E271" s="16" t="s">
        <v>48</v>
      </c>
      <c r="F271" s="17" t="str">
        <f>IFERROR(VLOOKUP(C271,'TruEstate Projects '!A:B,2,0),"No")</f>
        <v>Yes</v>
      </c>
      <c r="G271" s="18">
        <v>44774.0</v>
      </c>
      <c r="H271" s="19">
        <v>45992.0</v>
      </c>
      <c r="I271" s="16" t="s">
        <v>38</v>
      </c>
      <c r="J271" s="16" t="s">
        <v>39</v>
      </c>
      <c r="K271" s="17" t="str">
        <f>VLOOKUP(B271,'RERA Number with Developer Name'!A$2:B$554,2,0)</f>
        <v>Garuda</v>
      </c>
      <c r="L271" s="17" t="str">
        <f>VLOOKUP(K271,'Developer Tier'!A:B,2,0)</f>
        <v>D</v>
      </c>
      <c r="M271" s="16" t="s">
        <v>49</v>
      </c>
      <c r="N271" s="16" t="s">
        <v>705</v>
      </c>
      <c r="O271" s="17" t="str">
        <f>VLOOKUP(N271,'Micromarket Base Price'!A:C,3,0)</f>
        <v>East</v>
      </c>
      <c r="P271" s="17">
        <f>VLOOKUP(N271,'Micromarket Base Price'!A:B,2,0)</f>
        <v>6500</v>
      </c>
      <c r="Q271" s="20">
        <f>VLOOKUP(B271,'Upcoming project'!C:Z,24,0)</f>
        <v>2.05</v>
      </c>
      <c r="R271" s="17">
        <f>VLOOKUP(B271,Other!A:E,5,0)</f>
        <v>628</v>
      </c>
      <c r="S271" s="16">
        <v>258.0</v>
      </c>
      <c r="T271" s="21">
        <f t="shared" si="1"/>
        <v>1.004331151</v>
      </c>
      <c r="U271" s="20">
        <f t="shared" si="35"/>
        <v>125.8536585</v>
      </c>
      <c r="V271" s="17">
        <f t="shared" si="45"/>
        <v>2.05887886</v>
      </c>
      <c r="W271" s="17">
        <f>iferror(VLOOKUP(B271,Scrap!C$2:X$328,21,0),"")</f>
        <v>8332</v>
      </c>
      <c r="X271" s="17"/>
      <c r="Y271" s="17"/>
      <c r="Z271" s="16" t="s">
        <v>57</v>
      </c>
      <c r="AA271" s="20"/>
      <c r="AB271" s="16" t="s">
        <v>795</v>
      </c>
      <c r="AC271" s="16">
        <v>11.76</v>
      </c>
      <c r="AD271" s="17"/>
      <c r="AE271" s="17"/>
      <c r="AF271" s="17"/>
      <c r="AG271" s="17"/>
      <c r="AH271" s="17"/>
      <c r="AI271" s="17"/>
      <c r="AJ271" s="17"/>
      <c r="AK271" s="17"/>
      <c r="AL271" s="17"/>
      <c r="AM271" s="17"/>
    </row>
    <row r="272">
      <c r="A272" s="15">
        <f t="shared" si="3"/>
        <v>270</v>
      </c>
      <c r="B272" s="16" t="s">
        <v>966</v>
      </c>
      <c r="C272" s="16" t="s">
        <v>967</v>
      </c>
      <c r="D272" s="17">
        <f>VLOOKUP(B272,Price!B:G,6,0)</f>
        <v>8841</v>
      </c>
      <c r="E272" s="16" t="s">
        <v>48</v>
      </c>
      <c r="F272" s="17" t="str">
        <f>IFERROR(VLOOKUP(C272,'TruEstate Projects '!A:B,2,0),"No")</f>
        <v>Yes</v>
      </c>
      <c r="G272" s="18">
        <v>45170.0</v>
      </c>
      <c r="H272" s="19">
        <v>46357.0</v>
      </c>
      <c r="I272" s="16" t="s">
        <v>38</v>
      </c>
      <c r="J272" s="16" t="s">
        <v>39</v>
      </c>
      <c r="K272" s="17" t="str">
        <f>VLOOKUP(B272,'RERA Number with Developer Name'!A$2:B$554,2,0)</f>
        <v>PSR Builders</v>
      </c>
      <c r="L272" s="17" t="str">
        <f>VLOOKUP(K272,'Developer Tier'!A:B,2,0)</f>
        <v>C</v>
      </c>
      <c r="M272" s="16" t="s">
        <v>428</v>
      </c>
      <c r="N272" s="16" t="s">
        <v>643</v>
      </c>
      <c r="O272" s="17" t="str">
        <f>VLOOKUP(N272,'Micromarket Base Price'!A:C,3,0)</f>
        <v>East</v>
      </c>
      <c r="P272" s="17">
        <f>VLOOKUP(N272,'Micromarket Base Price'!A:B,2,0)</f>
        <v>6000</v>
      </c>
      <c r="Q272" s="20">
        <f>VLOOKUP(B272,'Upcoming project'!C:Z,24,0)</f>
        <v>7.5</v>
      </c>
      <c r="R272" s="17" t="str">
        <f>VLOOKUP(B272,Other!A:E,5,0)</f>
        <v/>
      </c>
      <c r="S272" s="16">
        <v>560.0</v>
      </c>
      <c r="T272" s="21">
        <f t="shared" si="1"/>
        <v>0.216562822</v>
      </c>
      <c r="U272" s="20">
        <f t="shared" si="35"/>
        <v>74.66666667</v>
      </c>
      <c r="V272" s="17">
        <f t="shared" si="45"/>
        <v>1.624221165</v>
      </c>
      <c r="W272" s="17">
        <f>iferror(VLOOKUP(B272,Scrap!C$2:X$328,21,0),"")</f>
        <v>6573</v>
      </c>
      <c r="X272" s="17"/>
      <c r="Y272" s="17"/>
      <c r="Z272" s="16" t="s">
        <v>968</v>
      </c>
      <c r="AA272" s="20" t="s">
        <v>969</v>
      </c>
      <c r="AB272" s="16" t="s">
        <v>336</v>
      </c>
      <c r="AC272" s="16">
        <v>14.82</v>
      </c>
      <c r="AD272" s="17"/>
      <c r="AE272" s="17"/>
      <c r="AF272" s="17"/>
      <c r="AG272" s="17"/>
      <c r="AH272" s="17"/>
      <c r="AI272" s="17"/>
      <c r="AJ272" s="17"/>
      <c r="AK272" s="17"/>
      <c r="AL272" s="17"/>
      <c r="AM272" s="17"/>
    </row>
    <row r="273">
      <c r="A273" s="15">
        <f t="shared" si="3"/>
        <v>271</v>
      </c>
      <c r="B273" s="16" t="s">
        <v>970</v>
      </c>
      <c r="C273" s="16" t="s">
        <v>971</v>
      </c>
      <c r="D273" s="17">
        <f>VLOOKUP(B273,Price!B:G,6,0)</f>
        <v>9300</v>
      </c>
      <c r="E273" s="16" t="s">
        <v>48</v>
      </c>
      <c r="F273" s="17" t="str">
        <f>IFERROR(VLOOKUP(C273,'TruEstate Projects '!A:B,2,0),"No")</f>
        <v>Yes</v>
      </c>
      <c r="G273" s="18">
        <v>44835.0</v>
      </c>
      <c r="H273" s="19">
        <v>45689.0</v>
      </c>
      <c r="I273" s="16" t="s">
        <v>38</v>
      </c>
      <c r="J273" s="16" t="s">
        <v>39</v>
      </c>
      <c r="K273" s="17" t="str">
        <f>VLOOKUP(B273,'RERA Number with Developer Name'!A$2:B$554,2,0)</f>
        <v>Mathapathi</v>
      </c>
      <c r="L273" s="17" t="str">
        <f>VLOOKUP(K273,'Developer Tier'!A:B,2,0)</f>
        <v>D</v>
      </c>
      <c r="M273" s="16" t="s">
        <v>152</v>
      </c>
      <c r="N273" s="16" t="s">
        <v>152</v>
      </c>
      <c r="O273" s="17" t="str">
        <f>VLOOKUP(N273,'Micromarket Base Price'!A:C,3,0)</f>
        <v>East</v>
      </c>
      <c r="P273" s="17">
        <f>VLOOKUP(N273,'Micromarket Base Price'!A:B,2,0)</f>
        <v>3500</v>
      </c>
      <c r="Q273" s="20">
        <f>VLOOKUP(B273,'Upcoming project'!C:Z,24,0)</f>
        <v>2</v>
      </c>
      <c r="R273" s="20">
        <f>VLOOKUP(B273,Other!A:E,5,0)</f>
        <v>0</v>
      </c>
      <c r="S273" s="16">
        <v>126.0</v>
      </c>
      <c r="T273" s="21">
        <f t="shared" si="1"/>
        <v>0.7372377675</v>
      </c>
      <c r="U273" s="20">
        <f t="shared" si="35"/>
        <v>63</v>
      </c>
      <c r="V273" s="17">
        <f t="shared" si="45"/>
        <v>1.474475535</v>
      </c>
      <c r="W273" s="17">
        <f>iferror(VLOOKUP(B273,Scrap!C$2:X$328,21,0),"")</f>
        <v>5967</v>
      </c>
      <c r="X273" s="17"/>
      <c r="Y273" s="17"/>
      <c r="Z273" s="16" t="s">
        <v>57</v>
      </c>
      <c r="AA273" s="20"/>
      <c r="AB273" s="16" t="s">
        <v>370</v>
      </c>
      <c r="AC273" s="16">
        <v>10.72</v>
      </c>
      <c r="AD273" s="17"/>
      <c r="AE273" s="17"/>
      <c r="AF273" s="17"/>
      <c r="AG273" s="17"/>
      <c r="AH273" s="17"/>
      <c r="AI273" s="17"/>
      <c r="AJ273" s="17"/>
      <c r="AK273" s="17"/>
      <c r="AL273" s="17"/>
      <c r="AM273" s="17"/>
    </row>
    <row r="274">
      <c r="A274" s="15">
        <f t="shared" si="3"/>
        <v>272</v>
      </c>
      <c r="B274" s="16" t="s">
        <v>972</v>
      </c>
      <c r="C274" s="16" t="s">
        <v>973</v>
      </c>
      <c r="D274" s="17">
        <f>VLOOKUP(B274,Price!B:G,6,0)</f>
        <v>7800</v>
      </c>
      <c r="E274" s="16" t="s">
        <v>48</v>
      </c>
      <c r="F274" s="17" t="str">
        <f>IFERROR(VLOOKUP(C274,'TruEstate Projects '!A:B,2,0),"No")</f>
        <v>Yes</v>
      </c>
      <c r="G274" s="18">
        <v>45323.0</v>
      </c>
      <c r="H274" s="19">
        <v>46905.0</v>
      </c>
      <c r="I274" s="16" t="s">
        <v>38</v>
      </c>
      <c r="J274" s="16" t="s">
        <v>39</v>
      </c>
      <c r="K274" s="17" t="str">
        <f>VLOOKUP(B274,'RERA Number with Developer Name'!A$2:B$554,2,0)</f>
        <v>Brigade</v>
      </c>
      <c r="L274" s="17" t="str">
        <f>VLOOKUP(K274,'Developer Tier'!A:B,2,0)</f>
        <v>A</v>
      </c>
      <c r="M274" s="16" t="s">
        <v>484</v>
      </c>
      <c r="N274" s="16" t="s">
        <v>550</v>
      </c>
      <c r="O274" s="17" t="str">
        <f>VLOOKUP(N274,'Micromarket Base Price'!A:C,3,0)</f>
        <v>North</v>
      </c>
      <c r="P274" s="17">
        <f>VLOOKUP(N274,'Micromarket Base Price'!A:B,2,0)</f>
        <v>3000</v>
      </c>
      <c r="Q274" s="20">
        <f>VLOOKUP(B274,'Upcoming project'!C:Z,24,0)</f>
        <v>6.81</v>
      </c>
      <c r="R274" s="17" t="str">
        <f>VLOOKUP(B274,Other!A:E,5,0)</f>
        <v/>
      </c>
      <c r="S274" s="16">
        <v>1325.0</v>
      </c>
      <c r="T274" s="21">
        <f t="shared" si="1"/>
        <v>1.000684536</v>
      </c>
      <c r="U274" s="20">
        <f t="shared" si="35"/>
        <v>194.5668135</v>
      </c>
      <c r="V274" s="17">
        <f t="shared" si="45"/>
        <v>6.81466169</v>
      </c>
      <c r="W274" s="17">
        <f>iferror(VLOOKUP(B274,Scrap!C$2:X$328,21,0),"")</f>
        <v>27578</v>
      </c>
      <c r="X274" s="17"/>
      <c r="Y274" s="17"/>
      <c r="Z274" s="17"/>
      <c r="AA274" s="20"/>
      <c r="AB274" s="17"/>
      <c r="AC274" s="17"/>
      <c r="AD274" s="17"/>
      <c r="AE274" s="17"/>
      <c r="AF274" s="17"/>
      <c r="AG274" s="17"/>
      <c r="AH274" s="17"/>
      <c r="AI274" s="17"/>
      <c r="AJ274" s="17"/>
      <c r="AK274" s="17"/>
      <c r="AL274" s="17"/>
      <c r="AM274" s="17"/>
    </row>
    <row r="275">
      <c r="A275" s="15">
        <f t="shared" si="3"/>
        <v>273</v>
      </c>
      <c r="B275" s="16" t="s">
        <v>974</v>
      </c>
      <c r="C275" s="16" t="s">
        <v>975</v>
      </c>
      <c r="D275" s="22">
        <f>VLOOKUP(B275,Price!B:G,6,0)</f>
        <v>7800</v>
      </c>
      <c r="E275" s="16" t="s">
        <v>48</v>
      </c>
      <c r="F275" s="17" t="str">
        <f>IFERROR(VLOOKUP(C275,'TruEstate Projects '!A:B,2,0),"No")</f>
        <v>Yes</v>
      </c>
      <c r="G275" s="18">
        <v>43282.0</v>
      </c>
      <c r="H275" s="19">
        <v>45627.0</v>
      </c>
      <c r="I275" s="16" t="s">
        <v>38</v>
      </c>
      <c r="J275" s="17"/>
      <c r="K275" s="16" t="s">
        <v>976</v>
      </c>
      <c r="L275" s="17" t="str">
        <f>VLOOKUP(K275,'Developer Tier'!A:B,2,0)</f>
        <v>C</v>
      </c>
      <c r="M275" s="16" t="s">
        <v>155</v>
      </c>
      <c r="N275" s="16" t="s">
        <v>243</v>
      </c>
      <c r="O275" s="17" t="str">
        <f>VLOOKUP(N275,'Micromarket Base Price'!A:C,3,0)</f>
        <v>North</v>
      </c>
      <c r="P275" s="17">
        <f>VLOOKUP(N275,'Micromarket Base Price'!A:B,2,0)</f>
        <v>3000</v>
      </c>
      <c r="Q275" s="20">
        <f>VLOOKUP(B275,'Upcoming project'!C:Z,24,0)</f>
        <v>10.2</v>
      </c>
      <c r="R275" s="17" t="str">
        <f>VLOOKUP(B275,Other!A:E,5,0)</f>
        <v>Not Available</v>
      </c>
      <c r="S275" s="16">
        <v>911.0</v>
      </c>
      <c r="T275" s="21">
        <f t="shared" si="1"/>
        <v>0.3145016775</v>
      </c>
      <c r="U275" s="20">
        <f t="shared" si="35"/>
        <v>89.31372549</v>
      </c>
      <c r="V275" s="17">
        <f t="shared" si="45"/>
        <v>3.20791711</v>
      </c>
      <c r="W275" s="17">
        <f>iferror(VLOOKUP(B275,Scrap!C$2:X$328,21,0),"")</f>
        <v>12982</v>
      </c>
      <c r="X275" s="17"/>
      <c r="Y275" s="17"/>
      <c r="Z275" s="16" t="s">
        <v>977</v>
      </c>
      <c r="AA275" s="20" t="s">
        <v>978</v>
      </c>
      <c r="AB275" s="16" t="s">
        <v>897</v>
      </c>
      <c r="AC275" s="16">
        <v>11.96</v>
      </c>
      <c r="AD275" s="17"/>
      <c r="AE275" s="17"/>
      <c r="AF275" s="17"/>
      <c r="AG275" s="17"/>
      <c r="AH275" s="17"/>
      <c r="AI275" s="17"/>
      <c r="AJ275" s="17"/>
      <c r="AK275" s="17"/>
      <c r="AL275" s="17"/>
      <c r="AM275" s="17"/>
    </row>
    <row r="276">
      <c r="A276" s="15">
        <f t="shared" si="3"/>
        <v>274</v>
      </c>
      <c r="B276" s="16" t="s">
        <v>979</v>
      </c>
      <c r="C276" s="16" t="s">
        <v>980</v>
      </c>
      <c r="D276" s="22">
        <f>VLOOKUP(B276,Price!B:G,6,0)</f>
        <v>23200</v>
      </c>
      <c r="E276" s="16" t="s">
        <v>48</v>
      </c>
      <c r="F276" s="17" t="str">
        <f>IFERROR(VLOOKUP(C276,'TruEstate Projects '!A:B,2,0),"No")</f>
        <v>Yes</v>
      </c>
      <c r="G276" s="18">
        <v>45566.0</v>
      </c>
      <c r="H276" s="19">
        <v>46905.0</v>
      </c>
      <c r="I276" s="16" t="s">
        <v>38</v>
      </c>
      <c r="J276" s="16" t="s">
        <v>123</v>
      </c>
      <c r="K276" s="16" t="s">
        <v>981</v>
      </c>
      <c r="L276" s="17" t="str">
        <f>VLOOKUP(K276,'Developer Tier'!A:B,2,0)</f>
        <v>A</v>
      </c>
      <c r="M276" s="16" t="s">
        <v>289</v>
      </c>
      <c r="N276" s="16" t="s">
        <v>290</v>
      </c>
      <c r="O276" s="17" t="str">
        <f>VLOOKUP(N276,'Micromarket Base Price'!A:C,3,0)</f>
        <v>North</v>
      </c>
      <c r="P276" s="17">
        <f>VLOOKUP(N276,'Micromarket Base Price'!A:B,2,0)</f>
        <v>11000</v>
      </c>
      <c r="Q276" s="20">
        <f>VLOOKUP(B276,'Upcoming project'!C:Z,24,0)</f>
        <v>1.91</v>
      </c>
      <c r="R276" s="17">
        <f>VLOOKUP(B276,Other!A:E,5,0)</f>
        <v>2739</v>
      </c>
      <c r="S276" s="16">
        <v>437.0</v>
      </c>
      <c r="T276" s="21">
        <f t="shared" si="1"/>
        <v>1.000839937</v>
      </c>
      <c r="U276" s="20">
        <f t="shared" si="35"/>
        <v>228.7958115</v>
      </c>
      <c r="V276" s="17">
        <f t="shared" si="45"/>
        <v>1.91160428</v>
      </c>
      <c r="W276" s="17">
        <f>iferror(VLOOKUP(B276,Scrap!C$2:X$328,21,0),"")</f>
        <v>7736</v>
      </c>
      <c r="X276" s="17"/>
      <c r="Y276" s="17"/>
      <c r="Z276" s="16" t="s">
        <v>982</v>
      </c>
      <c r="AA276" s="20" t="s">
        <v>983</v>
      </c>
      <c r="AB276" s="16" t="s">
        <v>573</v>
      </c>
      <c r="AC276" s="16">
        <v>11.4</v>
      </c>
      <c r="AD276" s="17"/>
      <c r="AE276" s="17"/>
      <c r="AF276" s="17"/>
      <c r="AG276" s="17"/>
      <c r="AH276" s="17"/>
      <c r="AI276" s="17"/>
      <c r="AJ276" s="17"/>
      <c r="AK276" s="17"/>
      <c r="AL276" s="17"/>
      <c r="AM276" s="17"/>
    </row>
    <row r="277">
      <c r="A277" s="15">
        <f t="shared" si="3"/>
        <v>275</v>
      </c>
      <c r="B277" s="16" t="s">
        <v>194</v>
      </c>
      <c r="C277" s="16" t="s">
        <v>984</v>
      </c>
      <c r="D277" s="15">
        <v>9700.0</v>
      </c>
      <c r="E277" s="16" t="s">
        <v>48</v>
      </c>
      <c r="F277" s="17" t="str">
        <f>IFERROR(VLOOKUP(C277,'TruEstate Projects '!A:B,2,0),"No")</f>
        <v>No</v>
      </c>
      <c r="G277" s="18" t="str">
        <f>VLOOKUP(B277,'New Data'!C:AC,26,0)</f>
        <v>#N/A</v>
      </c>
      <c r="H277" s="30" t="str">
        <f>VLOOKUP(B277,'New Data'!C:AC,26,0)</f>
        <v>#N/A</v>
      </c>
      <c r="I277" s="16" t="s">
        <v>150</v>
      </c>
      <c r="J277" s="17"/>
      <c r="K277" s="16" t="s">
        <v>985</v>
      </c>
      <c r="L277" s="17" t="str">
        <f>VLOOKUP(K277,'Developer Tier'!A$2:B$267,2,0)</f>
        <v>C</v>
      </c>
      <c r="M277" s="16" t="s">
        <v>428</v>
      </c>
      <c r="N277" s="16" t="s">
        <v>428</v>
      </c>
      <c r="O277" s="17" t="str">
        <f>VLOOKUP(N277,'Micromarket Base Price'!A:C,3,0)</f>
        <v>East</v>
      </c>
      <c r="P277" s="17">
        <f>VLOOKUP(N277,'Micromarket Base Price'!A:B,2,0)</f>
        <v>5000</v>
      </c>
      <c r="Q277" s="20" t="str">
        <f>VLOOKUP(B277,'New Data'!C:V,20,0)</f>
        <v>#N/A</v>
      </c>
      <c r="R277" s="17" t="str">
        <f>VLOOKUP(B277,Other!A:E,5,0)</f>
        <v>#N/A</v>
      </c>
      <c r="S277" s="23" t="str">
        <f>VLOOKUP(B277,'New Data'!C:Y,23,0)</f>
        <v>#N/A</v>
      </c>
      <c r="T277" s="21" t="str">
        <f t="shared" si="1"/>
        <v>#N/A</v>
      </c>
      <c r="U277" s="20" t="str">
        <f t="shared" si="35"/>
        <v>#N/A</v>
      </c>
      <c r="V277" s="17" t="str">
        <f t="shared" si="45"/>
        <v>#N/A</v>
      </c>
      <c r="W277" s="17" t="str">
        <f>VLOOKUP(B277,'New Data'!C:X,22,0)</f>
        <v>#N/A</v>
      </c>
      <c r="X277" s="17"/>
      <c r="Y277" s="17"/>
      <c r="Z277" s="17"/>
      <c r="AA277" s="20"/>
      <c r="AB277" s="17"/>
      <c r="AC277" s="17"/>
      <c r="AD277" s="17"/>
      <c r="AE277" s="17"/>
      <c r="AF277" s="17"/>
      <c r="AG277" s="17"/>
      <c r="AH277" s="17"/>
      <c r="AI277" s="17"/>
      <c r="AJ277" s="17"/>
      <c r="AK277" s="17"/>
      <c r="AL277" s="17"/>
      <c r="AM277" s="17"/>
    </row>
    <row r="278">
      <c r="A278" s="15">
        <f t="shared" si="3"/>
        <v>276</v>
      </c>
      <c r="B278" s="16" t="s">
        <v>986</v>
      </c>
      <c r="C278" s="16" t="s">
        <v>987</v>
      </c>
      <c r="D278" s="22">
        <f>VLOOKUP(B278,Price!B:G,6,0)</f>
        <v>7600</v>
      </c>
      <c r="E278" s="16" t="s">
        <v>48</v>
      </c>
      <c r="F278" s="17" t="str">
        <f>IFERROR(VLOOKUP(C278,'TruEstate Projects '!A:B,2,0),"No")</f>
        <v>Yes</v>
      </c>
      <c r="G278" s="18">
        <v>45047.0</v>
      </c>
      <c r="H278" s="19">
        <v>47818.0</v>
      </c>
      <c r="I278" s="16" t="s">
        <v>38</v>
      </c>
      <c r="J278" s="16" t="s">
        <v>39</v>
      </c>
      <c r="K278" s="17" t="str">
        <f>VLOOKUP(B278,'RERA Number with Developer Name'!A$2:B$554,2,0)</f>
        <v>Mana</v>
      </c>
      <c r="L278" s="17" t="str">
        <f>VLOOKUP(K278,'Developer Tier'!A:B,2,0)</f>
        <v>B</v>
      </c>
      <c r="M278" s="16" t="s">
        <v>362</v>
      </c>
      <c r="N278" s="16" t="s">
        <v>363</v>
      </c>
      <c r="O278" s="17" t="str">
        <f>VLOOKUP(N278,'Micromarket Base Price'!A:C,3,0)</f>
        <v>North</v>
      </c>
      <c r="P278" s="17">
        <f>VLOOKUP(N278,'Micromarket Base Price'!A:B,2,0)</f>
        <v>11000</v>
      </c>
      <c r="Q278" s="20">
        <f>VLOOKUP(B278,'Upcoming project'!C:Z,24,0)</f>
        <v>5</v>
      </c>
      <c r="R278" s="17">
        <f>VLOOKUP(B278,Other!A:E,5,0)</f>
        <v>280</v>
      </c>
      <c r="S278" s="16">
        <v>381.0</v>
      </c>
      <c r="T278" s="21">
        <f t="shared" si="1"/>
        <v>0.974878646</v>
      </c>
      <c r="U278" s="20">
        <f t="shared" si="35"/>
        <v>76.2</v>
      </c>
      <c r="V278" s="17">
        <f t="shared" si="45"/>
        <v>4.87439323</v>
      </c>
      <c r="W278" s="17">
        <f>iferror(VLOOKUP(B278,Scrap!C$2:X$328,21,0),"")</f>
        <v>19726</v>
      </c>
      <c r="X278" s="17"/>
      <c r="Y278" s="17"/>
      <c r="Z278" s="16" t="s">
        <v>859</v>
      </c>
      <c r="AA278" s="20" t="s">
        <v>988</v>
      </c>
      <c r="AB278" s="16" t="s">
        <v>298</v>
      </c>
      <c r="AC278" s="16">
        <v>14.6</v>
      </c>
      <c r="AD278" s="17"/>
      <c r="AE278" s="17"/>
      <c r="AF278" s="17"/>
      <c r="AG278" s="17"/>
      <c r="AH278" s="17"/>
      <c r="AI278" s="17"/>
      <c r="AJ278" s="17"/>
      <c r="AK278" s="17"/>
      <c r="AL278" s="17"/>
      <c r="AM278" s="17"/>
    </row>
    <row r="279">
      <c r="A279" s="15">
        <f t="shared" si="3"/>
        <v>277</v>
      </c>
      <c r="B279" s="16" t="s">
        <v>989</v>
      </c>
      <c r="C279" s="16" t="s">
        <v>990</v>
      </c>
      <c r="D279" s="17">
        <f>VLOOKUP(B279,Price!B:G,6,0)</f>
        <v>7000</v>
      </c>
      <c r="E279" s="16" t="s">
        <v>122</v>
      </c>
      <c r="F279" s="17" t="str">
        <f>IFERROR(VLOOKUP(C279,'TruEstate Projects '!A:B,2,0),"No")</f>
        <v>No</v>
      </c>
      <c r="G279" s="18">
        <v>45017.0</v>
      </c>
      <c r="H279" s="19">
        <v>46082.0</v>
      </c>
      <c r="I279" s="16" t="s">
        <v>38</v>
      </c>
      <c r="J279" s="16" t="s">
        <v>39</v>
      </c>
      <c r="K279" s="17" t="str">
        <f>VLOOKUP(B279,'RERA Number with Developer Name'!A$2:B$554,2,0)</f>
        <v>RT Construction</v>
      </c>
      <c r="L279" s="17" t="str">
        <f>VLOOKUP(K279,'Developer Tier'!A$2:B$267,2,0)</f>
        <v>D</v>
      </c>
      <c r="M279" s="16" t="s">
        <v>169</v>
      </c>
      <c r="N279" s="15" t="s">
        <v>170</v>
      </c>
      <c r="O279" s="17" t="str">
        <f>VLOOKUP(N279,'Micromarket Base Price'!A:C,3,0)</f>
        <v>East</v>
      </c>
      <c r="P279" s="17">
        <f>VLOOKUP(N279,'Micromarket Base Price'!A:B,2,0)</f>
        <v>4000</v>
      </c>
      <c r="Q279" s="20">
        <f>VLOOKUP(B279,'Upcoming project'!C:Z,24,0)</f>
        <v>1.49</v>
      </c>
      <c r="R279" s="17" t="str">
        <f>VLOOKUP(B279,Other!A:E,5,0)</f>
        <v/>
      </c>
      <c r="S279" s="16">
        <v>35.0</v>
      </c>
      <c r="T279" s="21">
        <f t="shared" si="1"/>
        <v>1.006662651</v>
      </c>
      <c r="U279" s="20">
        <f t="shared" si="35"/>
        <v>23.48993289</v>
      </c>
      <c r="V279" s="17">
        <f t="shared" si="45"/>
        <v>1.49992735</v>
      </c>
      <c r="W279" s="17">
        <f>iferror(VLOOKUP(B279,Scrap!C$2:X$328,21,0),"")</f>
        <v>6070</v>
      </c>
      <c r="X279" s="17"/>
      <c r="Y279" s="17"/>
      <c r="Z279" s="16" t="s">
        <v>57</v>
      </c>
      <c r="AA279" s="20"/>
      <c r="AB279" s="16" t="s">
        <v>176</v>
      </c>
      <c r="AC279" s="16">
        <v>14.83</v>
      </c>
      <c r="AD279" s="17"/>
      <c r="AE279" s="17"/>
      <c r="AF279" s="17"/>
      <c r="AG279" s="17"/>
      <c r="AH279" s="17"/>
      <c r="AI279" s="17"/>
      <c r="AJ279" s="17"/>
      <c r="AK279" s="17"/>
      <c r="AL279" s="17"/>
      <c r="AM279" s="17"/>
    </row>
    <row r="280">
      <c r="A280" s="15">
        <f t="shared" si="3"/>
        <v>278</v>
      </c>
      <c r="B280" s="16" t="s">
        <v>991</v>
      </c>
      <c r="C280" s="16" t="s">
        <v>992</v>
      </c>
      <c r="D280" s="22">
        <f>VLOOKUP(B280,Price!B:G,6,0)</f>
        <v>8000</v>
      </c>
      <c r="E280" s="16" t="s">
        <v>48</v>
      </c>
      <c r="F280" s="17" t="str">
        <f>IFERROR(VLOOKUP(C280,'TruEstate Projects '!A:B,2,0),"No")</f>
        <v>Yes</v>
      </c>
      <c r="G280" s="18">
        <v>45108.0</v>
      </c>
      <c r="H280" s="19">
        <v>46174.0</v>
      </c>
      <c r="I280" s="16" t="s">
        <v>38</v>
      </c>
      <c r="J280" s="16" t="s">
        <v>39</v>
      </c>
      <c r="K280" s="17" t="str">
        <f>VLOOKUP(B280,'RERA Number with Developer Name'!A$2:B$554,2,0)</f>
        <v>KRS EVERGREEN STRUCTURES</v>
      </c>
      <c r="L280" s="17" t="str">
        <f>VLOOKUP(K280,'Developer Tier'!A:B,2,0)</f>
        <v>C</v>
      </c>
      <c r="M280" s="16" t="s">
        <v>45</v>
      </c>
      <c r="N280" s="16" t="s">
        <v>604</v>
      </c>
      <c r="O280" s="17" t="str">
        <f>VLOOKUP(N280,'Micromarket Base Price'!A:C,3,0)</f>
        <v>West</v>
      </c>
      <c r="P280" s="17">
        <f>VLOOKUP(N280,'Micromarket Base Price'!A:B,2,0)</f>
        <v>14000</v>
      </c>
      <c r="Q280" s="20">
        <f>VLOOKUP(B280,'Upcoming project'!C:Z,24,0)</f>
        <v>2.03</v>
      </c>
      <c r="R280" s="17">
        <f>VLOOKUP(B280,Other!A:E,5,0)</f>
        <v>744</v>
      </c>
      <c r="S280" s="16">
        <v>170.0</v>
      </c>
      <c r="T280" s="21">
        <f t="shared" si="1"/>
        <v>1.004244458</v>
      </c>
      <c r="U280" s="20">
        <f t="shared" si="35"/>
        <v>83.74384236</v>
      </c>
      <c r="V280" s="17">
        <f t="shared" si="45"/>
        <v>2.03861625</v>
      </c>
      <c r="W280" s="17">
        <f>iferror(VLOOKUP(B280,Scrap!C$2:X$328,21,0),"")</f>
        <v>8250</v>
      </c>
      <c r="X280" s="17"/>
      <c r="Y280" s="17"/>
      <c r="Z280" s="17"/>
      <c r="AA280" s="20"/>
      <c r="AB280" s="17"/>
      <c r="AC280" s="17"/>
      <c r="AD280" s="17"/>
      <c r="AE280" s="17"/>
      <c r="AF280" s="17"/>
      <c r="AG280" s="17"/>
      <c r="AH280" s="17"/>
      <c r="AI280" s="17"/>
      <c r="AJ280" s="17"/>
      <c r="AK280" s="17"/>
      <c r="AL280" s="17"/>
      <c r="AM280" s="17"/>
    </row>
    <row r="281">
      <c r="A281" s="15">
        <f t="shared" si="3"/>
        <v>279</v>
      </c>
      <c r="B281" s="16" t="s">
        <v>993</v>
      </c>
      <c r="C281" s="16" t="s">
        <v>994</v>
      </c>
      <c r="D281" s="17">
        <f>VLOOKUP(B281,Price!B:G,6,0)</f>
        <v>9200</v>
      </c>
      <c r="E281" s="16" t="s">
        <v>213</v>
      </c>
      <c r="F281" s="17" t="str">
        <f>IFERROR(VLOOKUP(C281,'TruEstate Projects '!A:B,2,0),"No")</f>
        <v>No</v>
      </c>
      <c r="G281" s="18">
        <v>44986.0</v>
      </c>
      <c r="H281" s="19">
        <v>48183.0</v>
      </c>
      <c r="I281" s="16" t="s">
        <v>38</v>
      </c>
      <c r="J281" s="16" t="s">
        <v>39</v>
      </c>
      <c r="K281" s="17" t="str">
        <f>VLOOKUP(B281,'RERA Number with Developer Name'!A$2:B$554,2,0)</f>
        <v>Evo Homes</v>
      </c>
      <c r="L281" s="17" t="str">
        <f>VLOOKUP(K281,'Developer Tier'!A$2:B$267,2,0)</f>
        <v>D</v>
      </c>
      <c r="M281" s="16" t="s">
        <v>423</v>
      </c>
      <c r="N281" s="15" t="s">
        <v>170</v>
      </c>
      <c r="O281" s="17" t="str">
        <f>VLOOKUP(N281,'Micromarket Base Price'!A:C,3,0)</f>
        <v>East</v>
      </c>
      <c r="P281" s="17">
        <f>VLOOKUP(N281,'Micromarket Base Price'!A:B,2,0)</f>
        <v>4000</v>
      </c>
      <c r="Q281" s="20">
        <f>VLOOKUP(B281,'Upcoming project'!C:Z,24,0)</f>
        <v>10.64</v>
      </c>
      <c r="R281" s="17">
        <f>VLOOKUP(B281,Other!A:E,5,0)</f>
        <v>3869.92</v>
      </c>
      <c r="S281" s="16">
        <v>144.0</v>
      </c>
      <c r="T281" s="21">
        <f t="shared" si="1"/>
        <v>1.000937819</v>
      </c>
      <c r="U281" s="20">
        <f t="shared" si="35"/>
        <v>13.53383459</v>
      </c>
      <c r="V281" s="17">
        <f t="shared" si="45"/>
        <v>10.6499784</v>
      </c>
      <c r="W281" s="17">
        <f>iferror(VLOOKUP(B281,Scrap!C$2:X$328,21,0),"")</f>
        <v>43099</v>
      </c>
      <c r="X281" s="17"/>
      <c r="Y281" s="17"/>
      <c r="Z281" s="16" t="s">
        <v>506</v>
      </c>
      <c r="AA281" s="20">
        <v>0.859</v>
      </c>
      <c r="AB281" s="16" t="s">
        <v>370</v>
      </c>
      <c r="AC281" s="16">
        <v>22.02</v>
      </c>
      <c r="AD281" s="17"/>
      <c r="AE281" s="17"/>
      <c r="AF281" s="17"/>
      <c r="AG281" s="17"/>
      <c r="AH281" s="17"/>
      <c r="AI281" s="17"/>
      <c r="AJ281" s="17"/>
      <c r="AK281" s="17"/>
      <c r="AL281" s="17"/>
      <c r="AM281" s="17"/>
    </row>
    <row r="282">
      <c r="A282" s="15">
        <f t="shared" si="3"/>
        <v>280</v>
      </c>
      <c r="B282" s="16" t="s">
        <v>995</v>
      </c>
      <c r="C282" s="16" t="s">
        <v>996</v>
      </c>
      <c r="D282" s="22">
        <f>VLOOKUP(B282,Price!B:G,6,0)</f>
        <v>9700</v>
      </c>
      <c r="E282" s="16" t="s">
        <v>213</v>
      </c>
      <c r="F282" s="17" t="str">
        <f>IFERROR(VLOOKUP(C282,'TruEstate Projects '!A:B,2,0),"No")</f>
        <v>No</v>
      </c>
      <c r="G282" s="18">
        <v>45175.0</v>
      </c>
      <c r="H282" s="19">
        <v>45200.0</v>
      </c>
      <c r="I282" s="16" t="s">
        <v>72</v>
      </c>
      <c r="J282" s="16" t="s">
        <v>39</v>
      </c>
      <c r="K282" s="17" t="str">
        <f>VLOOKUP(B282,'RERA Number with Developer Name'!A$2:B$554,2,0)</f>
        <v>JRC</v>
      </c>
      <c r="L282" s="17" t="str">
        <f>VLOOKUP(K282,'Developer Tier'!A$2:B$267,2,0)</f>
        <v>C</v>
      </c>
      <c r="M282" s="16" t="s">
        <v>169</v>
      </c>
      <c r="N282" s="15" t="s">
        <v>170</v>
      </c>
      <c r="O282" s="17" t="str">
        <f>VLOOKUP(N282,'Micromarket Base Price'!A:C,3,0)</f>
        <v>East</v>
      </c>
      <c r="P282" s="17">
        <f>VLOOKUP(N282,'Micromarket Base Price'!A:B,2,0)</f>
        <v>4000</v>
      </c>
      <c r="Q282" s="20">
        <f>VLOOKUP(B282,'Upcoming project'!C:Z,24,0)</f>
        <v>30</v>
      </c>
      <c r="R282" s="17" t="str">
        <f>VLOOKUP(B282,Other!A:E,5,0)</f>
        <v>Not Available</v>
      </c>
      <c r="S282" s="16">
        <v>378.0</v>
      </c>
      <c r="T282" s="21">
        <f t="shared" si="1"/>
        <v>0.4299956473</v>
      </c>
      <c r="U282" s="20">
        <f t="shared" si="35"/>
        <v>12.6</v>
      </c>
      <c r="V282" s="17">
        <f t="shared" si="45"/>
        <v>12.89986942</v>
      </c>
      <c r="W282" s="17">
        <f>iferror(VLOOKUP(B282,Scrap!C$2:X$328,21,0),"")</f>
        <v>52204</v>
      </c>
      <c r="X282" s="17"/>
      <c r="Y282" s="17"/>
      <c r="Z282" s="16" t="s">
        <v>506</v>
      </c>
      <c r="AA282" s="20">
        <v>2.8665</v>
      </c>
      <c r="AB282" s="17"/>
      <c r="AC282" s="17"/>
      <c r="AD282" s="17"/>
      <c r="AE282" s="17"/>
      <c r="AF282" s="17"/>
      <c r="AG282" s="17"/>
      <c r="AH282" s="17"/>
      <c r="AI282" s="17"/>
      <c r="AJ282" s="17"/>
      <c r="AK282" s="17"/>
      <c r="AL282" s="17"/>
      <c r="AM282" s="17"/>
    </row>
    <row r="283">
      <c r="A283" s="15">
        <f t="shared" si="3"/>
        <v>281</v>
      </c>
      <c r="B283" s="16" t="s">
        <v>997</v>
      </c>
      <c r="C283" s="32" t="s">
        <v>998</v>
      </c>
      <c r="D283" s="17">
        <f>VLOOKUP(B283,Price!B:G,6,0)</f>
        <v>9999</v>
      </c>
      <c r="E283" s="16" t="s">
        <v>48</v>
      </c>
      <c r="F283" s="17" t="str">
        <f>IFERROR(VLOOKUP(C283,'TruEstate Projects '!A:B,2,0),"No")</f>
        <v>Yes</v>
      </c>
      <c r="G283" s="18">
        <v>43678.0</v>
      </c>
      <c r="H283" s="19">
        <v>45474.0</v>
      </c>
      <c r="I283" s="16" t="s">
        <v>38</v>
      </c>
      <c r="J283" s="17"/>
      <c r="K283" s="17" t="str">
        <f>VLOOKUP(B283,'RERA Number with Developer Name'!A$2:B$554,2,0)</f>
        <v>DSR</v>
      </c>
      <c r="L283" s="17" t="str">
        <f>VLOOKUP(K283,'Developer Tier'!A:B,2,0)</f>
        <v>B</v>
      </c>
      <c r="M283" s="16" t="s">
        <v>423</v>
      </c>
      <c r="N283" s="15" t="s">
        <v>999</v>
      </c>
      <c r="O283" s="17" t="str">
        <f>VLOOKUP(N283,'Micromarket Base Price'!A:C,3,0)</f>
        <v>East</v>
      </c>
      <c r="P283" s="17">
        <f>VLOOKUP(N283,'Micromarket Base Price'!A:B,2,0)</f>
        <v>9000</v>
      </c>
      <c r="Q283" s="20">
        <f>VLOOKUP(B283,'Upcoming project'!C:Z,24,0)</f>
        <v>8.81</v>
      </c>
      <c r="R283" s="17" t="str">
        <f>VLOOKUP(B283,Other!A:E,5,0)</f>
        <v>Not Available</v>
      </c>
      <c r="S283" s="16">
        <v>579.0</v>
      </c>
      <c r="T283" s="21" t="str">
        <f t="shared" si="1"/>
        <v>#N/A</v>
      </c>
      <c r="U283" s="20">
        <f t="shared" si="35"/>
        <v>65.72077185</v>
      </c>
      <c r="V283" s="17" t="str">
        <f t="shared" si="45"/>
        <v>#N/A</v>
      </c>
      <c r="W283" s="17" t="str">
        <f>VLOOKUP(B283,'New Data'!C:X,22,0)</f>
        <v>#N/A</v>
      </c>
      <c r="X283" s="17"/>
      <c r="Y283" s="17"/>
      <c r="Z283" s="16" t="s">
        <v>818</v>
      </c>
      <c r="AA283" s="20">
        <v>2.3023</v>
      </c>
      <c r="AB283" s="16" t="s">
        <v>336</v>
      </c>
      <c r="AC283" s="16">
        <v>11.44</v>
      </c>
      <c r="AD283" s="17"/>
      <c r="AE283" s="17"/>
      <c r="AF283" s="17"/>
      <c r="AG283" s="17"/>
      <c r="AH283" s="17"/>
      <c r="AI283" s="17"/>
      <c r="AJ283" s="17"/>
      <c r="AK283" s="17"/>
      <c r="AL283" s="17"/>
      <c r="AM283" s="17"/>
    </row>
    <row r="284">
      <c r="A284" s="15">
        <f t="shared" si="3"/>
        <v>282</v>
      </c>
      <c r="B284" s="16" t="s">
        <v>1000</v>
      </c>
      <c r="C284" s="16" t="s">
        <v>1001</v>
      </c>
      <c r="D284" s="22">
        <f>VLOOKUP(B284,Price!B:G,6,0)</f>
        <v>7600</v>
      </c>
      <c r="E284" s="16" t="s">
        <v>48</v>
      </c>
      <c r="F284" s="17" t="str">
        <f>IFERROR(VLOOKUP(C284,'TruEstate Projects '!A:B,2,0),"No")</f>
        <v>Yes</v>
      </c>
      <c r="G284" s="18">
        <v>44317.0</v>
      </c>
      <c r="H284" s="19">
        <v>45627.0</v>
      </c>
      <c r="I284" s="16" t="s">
        <v>38</v>
      </c>
      <c r="J284" s="17"/>
      <c r="K284" s="17" t="str">
        <f>VLOOKUP(B284,'RERA Number with Developer Name'!A$2:B$554,2,0)</f>
        <v>Brigade</v>
      </c>
      <c r="L284" s="17" t="str">
        <f>VLOOKUP(K284,'Developer Tier'!A:B,2,0)</f>
        <v>A</v>
      </c>
      <c r="M284" s="16" t="s">
        <v>484</v>
      </c>
      <c r="N284" s="16" t="s">
        <v>550</v>
      </c>
      <c r="O284" s="17" t="str">
        <f>VLOOKUP(N284,'Micromarket Base Price'!A:C,3,0)</f>
        <v>North</v>
      </c>
      <c r="P284" s="17">
        <f>VLOOKUP(N284,'Micromarket Base Price'!A:B,2,0)</f>
        <v>3000</v>
      </c>
      <c r="Q284" s="20">
        <f>VLOOKUP(B284,'Upcoming project'!C:Z,24,0)</f>
        <v>5.01</v>
      </c>
      <c r="R284" s="17" t="str">
        <f>VLOOKUP(B284,Other!A:E,5,0)</f>
        <v>Not Available</v>
      </c>
      <c r="S284" s="16">
        <v>570.0</v>
      </c>
      <c r="T284" s="21">
        <f t="shared" si="1"/>
        <v>1.000010753</v>
      </c>
      <c r="U284" s="20">
        <f t="shared" si="35"/>
        <v>113.7724551</v>
      </c>
      <c r="V284" s="17">
        <f t="shared" si="45"/>
        <v>5.010053875</v>
      </c>
      <c r="W284" s="17">
        <f>iferror(VLOOKUP(B284,Scrap!C$2:X$328,21,0),"")</f>
        <v>20275</v>
      </c>
      <c r="X284" s="17"/>
      <c r="Y284" s="17"/>
      <c r="Z284" s="16" t="s">
        <v>57</v>
      </c>
      <c r="AA284" s="20"/>
      <c r="AB284" s="16" t="s">
        <v>186</v>
      </c>
      <c r="AC284" s="16">
        <v>24.15</v>
      </c>
      <c r="AD284" s="17"/>
      <c r="AE284" s="17"/>
      <c r="AF284" s="17"/>
      <c r="AG284" s="17"/>
      <c r="AH284" s="17"/>
      <c r="AI284" s="17"/>
      <c r="AJ284" s="17"/>
      <c r="AK284" s="17"/>
      <c r="AL284" s="17"/>
      <c r="AM284" s="17"/>
    </row>
    <row r="285">
      <c r="A285" s="15">
        <f t="shared" si="3"/>
        <v>283</v>
      </c>
      <c r="B285" s="16" t="s">
        <v>1002</v>
      </c>
      <c r="C285" s="16" t="s">
        <v>1003</v>
      </c>
      <c r="D285" s="22">
        <f>VLOOKUP(B285,Price!B:G,6,0)</f>
        <v>7600</v>
      </c>
      <c r="E285" s="16" t="s">
        <v>48</v>
      </c>
      <c r="F285" s="17" t="str">
        <f>IFERROR(VLOOKUP(C285,'TruEstate Projects '!A:B,2,0),"No")</f>
        <v>Yes</v>
      </c>
      <c r="G285" s="18">
        <v>44682.0</v>
      </c>
      <c r="H285" s="19">
        <v>46204.0</v>
      </c>
      <c r="I285" s="16" t="s">
        <v>38</v>
      </c>
      <c r="J285" s="16" t="s">
        <v>39</v>
      </c>
      <c r="K285" s="17" t="str">
        <f>VLOOKUP(B285,'RERA Number with Developer Name'!A$2:B$554,2,0)</f>
        <v>Sattva</v>
      </c>
      <c r="L285" s="17" t="str">
        <f>VLOOKUP(K285,'Developer Tier'!A:B,2,0)</f>
        <v>A</v>
      </c>
      <c r="M285" s="16" t="s">
        <v>40</v>
      </c>
      <c r="N285" s="16" t="s">
        <v>40</v>
      </c>
      <c r="O285" s="17" t="str">
        <f>VLOOKUP(N285,'Micromarket Base Price'!A:C,3,0)</f>
        <v>north</v>
      </c>
      <c r="P285" s="17">
        <f>VLOOKUP(N285,'Micromarket Base Price'!A:B,2,0)</f>
        <v>4000</v>
      </c>
      <c r="Q285" s="20">
        <f>VLOOKUP(B285,'Upcoming project'!C:Z,24,0)</f>
        <v>10.32</v>
      </c>
      <c r="R285" s="20">
        <f>VLOOKUP(B285,Other!A:E,5,0)</f>
        <v>1</v>
      </c>
      <c r="S285" s="16">
        <v>1001.0</v>
      </c>
      <c r="T285" s="21">
        <f t="shared" si="1"/>
        <v>0.7751937984</v>
      </c>
      <c r="U285" s="20">
        <f t="shared" si="35"/>
        <v>96.99612403</v>
      </c>
      <c r="V285" s="15">
        <v>8.0</v>
      </c>
      <c r="W285" s="17" t="str">
        <f>VLOOKUP(B285,'New Data'!C:X,22,0)</f>
        <v>#N/A</v>
      </c>
      <c r="X285" s="17"/>
      <c r="Y285" s="17"/>
      <c r="Z285" s="16" t="s">
        <v>57</v>
      </c>
      <c r="AA285" s="20"/>
      <c r="AB285" s="16" t="s">
        <v>186</v>
      </c>
      <c r="AC285" s="16">
        <v>37.21</v>
      </c>
      <c r="AD285" s="17"/>
      <c r="AE285" s="17"/>
      <c r="AF285" s="17"/>
      <c r="AG285" s="17"/>
      <c r="AH285" s="17"/>
      <c r="AI285" s="17"/>
      <c r="AJ285" s="17"/>
      <c r="AK285" s="17"/>
      <c r="AL285" s="17"/>
      <c r="AM285" s="17"/>
    </row>
    <row r="286">
      <c r="A286" s="15">
        <f t="shared" si="3"/>
        <v>284</v>
      </c>
      <c r="B286" s="16" t="s">
        <v>1004</v>
      </c>
      <c r="C286" s="16" t="s">
        <v>1005</v>
      </c>
      <c r="D286" s="22">
        <f>VLOOKUP(B286,Price!B:G,6,0)</f>
        <v>10500</v>
      </c>
      <c r="E286" s="16" t="s">
        <v>213</v>
      </c>
      <c r="F286" s="17" t="str">
        <f>IFERROR(VLOOKUP(C286,'TruEstate Projects '!A:B,2,0),"No")</f>
        <v>No</v>
      </c>
      <c r="G286" s="18">
        <v>44230.0</v>
      </c>
      <c r="H286" s="19">
        <v>46266.0</v>
      </c>
      <c r="I286" s="16" t="s">
        <v>38</v>
      </c>
      <c r="J286" s="17"/>
      <c r="K286" s="17" t="str">
        <f>VLOOKUP(B286,'RERA Number with Developer Name'!A$2:B$554,2,0)</f>
        <v>Concorde</v>
      </c>
      <c r="L286" s="17" t="str">
        <f>VLOOKUP(K286,'Developer Tier'!A$2:B$267,2,0)</f>
        <v>B</v>
      </c>
      <c r="M286" s="16" t="s">
        <v>1006</v>
      </c>
      <c r="N286" s="15" t="s">
        <v>1007</v>
      </c>
      <c r="O286" s="17" t="str">
        <f>VLOOKUP(N286,'Micromarket Base Price'!A:C,3,0)</f>
        <v>East</v>
      </c>
      <c r="P286" s="17">
        <f>VLOOKUP(N286,'Micromarket Base Price'!A:B,2,0)</f>
        <v>3000</v>
      </c>
      <c r="Q286" s="20">
        <f>VLOOKUP(B286,'Upcoming project'!C:Z,24,0)</f>
        <v>12.7</v>
      </c>
      <c r="R286" s="17" t="str">
        <f>VLOOKUP(B286,Other!A:E,5,0)</f>
        <v>Not Available</v>
      </c>
      <c r="S286" s="16">
        <v>159.0</v>
      </c>
      <c r="T286" s="21">
        <f t="shared" si="1"/>
        <v>0.9586506575</v>
      </c>
      <c r="U286" s="20">
        <f t="shared" si="35"/>
        <v>12.51968504</v>
      </c>
      <c r="V286" s="17">
        <f t="shared" ref="V286:V307" si="46">W286*0.000247105</f>
        <v>12.17486335</v>
      </c>
      <c r="W286" s="17">
        <f>iferror(VLOOKUP(B286,Scrap!C$2:X$328,21,0),"")</f>
        <v>49270</v>
      </c>
      <c r="X286" s="17"/>
      <c r="Y286" s="17"/>
      <c r="Z286" s="16" t="s">
        <v>57</v>
      </c>
      <c r="AA286" s="20"/>
      <c r="AB286" s="16" t="s">
        <v>370</v>
      </c>
      <c r="AC286" s="16">
        <v>22.89</v>
      </c>
      <c r="AD286" s="17"/>
      <c r="AE286" s="17"/>
      <c r="AF286" s="17"/>
      <c r="AG286" s="17"/>
      <c r="AH286" s="17"/>
      <c r="AI286" s="17"/>
      <c r="AJ286" s="17"/>
      <c r="AK286" s="17"/>
      <c r="AL286" s="17"/>
      <c r="AM286" s="17"/>
    </row>
    <row r="287">
      <c r="A287" s="15">
        <f t="shared" si="3"/>
        <v>285</v>
      </c>
      <c r="B287" s="16" t="s">
        <v>1008</v>
      </c>
      <c r="C287" s="16" t="s">
        <v>1009</v>
      </c>
      <c r="D287" s="22">
        <f>VLOOKUP(B287,Price!B:G,6,0)</f>
        <v>10000</v>
      </c>
      <c r="E287" s="16" t="s">
        <v>48</v>
      </c>
      <c r="F287" s="17" t="str">
        <f>IFERROR(VLOOKUP(C287,'TruEstate Projects '!A:B,2,0),"No")</f>
        <v>Yes</v>
      </c>
      <c r="G287" s="18" t="str">
        <f>VLOOKUP(B287,'New Data'!C:AC,26,0)</f>
        <v>31-01-2024</v>
      </c>
      <c r="H287" s="19">
        <v>47119.0</v>
      </c>
      <c r="I287" s="16" t="s">
        <v>38</v>
      </c>
      <c r="J287" s="16" t="s">
        <v>39</v>
      </c>
      <c r="K287" s="17" t="str">
        <f>VLOOKUP(B287,'RERA Number with Developer Name'!A$2:B$554,2,0)</f>
        <v>Godrej</v>
      </c>
      <c r="L287" s="17" t="str">
        <f>VLOOKUP(K287,'Developer Tier'!A:B,2,0)</f>
        <v>A</v>
      </c>
      <c r="M287" s="16" t="s">
        <v>68</v>
      </c>
      <c r="N287" s="16" t="s">
        <v>856</v>
      </c>
      <c r="O287" s="17" t="str">
        <f>VLOOKUP(N287,'Micromarket Base Price'!A:C,3,0)</f>
        <v>North</v>
      </c>
      <c r="P287" s="17">
        <f>VLOOKUP(N287,'Micromarket Base Price'!A:B,2,0)</f>
        <v>2500</v>
      </c>
      <c r="Q287" s="20">
        <f>VLOOKUP(B287,'Upcoming project'!C:Z,24,0)</f>
        <v>28.15</v>
      </c>
      <c r="R287" s="17">
        <f>VLOOKUP(B287,Other!A:E,5,0)</f>
        <v>7500</v>
      </c>
      <c r="S287" s="16">
        <v>1074.0</v>
      </c>
      <c r="T287" s="21">
        <f t="shared" si="1"/>
        <v>0.3981067837</v>
      </c>
      <c r="U287" s="20">
        <f t="shared" si="35"/>
        <v>38.15275311</v>
      </c>
      <c r="V287" s="17">
        <f t="shared" si="46"/>
        <v>11.20670596</v>
      </c>
      <c r="W287" s="17">
        <f>iferror(VLOOKUP(B287,Scrap!C$2:X$328,21,0),"")</f>
        <v>45352</v>
      </c>
      <c r="X287" s="17"/>
      <c r="Y287" s="17"/>
      <c r="Z287" s="16" t="s">
        <v>57</v>
      </c>
      <c r="AA287" s="20"/>
      <c r="AB287" s="16" t="s">
        <v>69</v>
      </c>
      <c r="AC287" s="16">
        <v>10.07</v>
      </c>
      <c r="AD287" s="17"/>
      <c r="AE287" s="17"/>
      <c r="AF287" s="17"/>
      <c r="AG287" s="17"/>
      <c r="AH287" s="17"/>
      <c r="AI287" s="17"/>
      <c r="AJ287" s="17"/>
      <c r="AK287" s="17"/>
      <c r="AL287" s="17"/>
      <c r="AM287" s="17"/>
    </row>
    <row r="288">
      <c r="A288" s="15">
        <f t="shared" si="3"/>
        <v>286</v>
      </c>
      <c r="B288" s="16" t="s">
        <v>1010</v>
      </c>
      <c r="C288" s="16" t="s">
        <v>1011</v>
      </c>
      <c r="D288" s="22">
        <f>VLOOKUP(B288,Price!B:G,6,0)</f>
        <v>8300</v>
      </c>
      <c r="E288" s="16" t="s">
        <v>213</v>
      </c>
      <c r="F288" s="17" t="str">
        <f>IFERROR(VLOOKUP(C288,'TruEstate Projects '!A:B,2,0),"No")</f>
        <v>No</v>
      </c>
      <c r="G288" s="18">
        <v>45047.0</v>
      </c>
      <c r="H288" s="19">
        <v>46539.0</v>
      </c>
      <c r="I288" s="16" t="s">
        <v>38</v>
      </c>
      <c r="J288" s="16" t="s">
        <v>39</v>
      </c>
      <c r="K288" s="17" t="str">
        <f>VLOOKUP(B288,'RERA Number with Developer Name'!A$2:B$554,2,0)</f>
        <v>Saiven Developers</v>
      </c>
      <c r="L288" s="17" t="str">
        <f>VLOOKUP(K288,'Developer Tier'!A$2:B$267,2,0)</f>
        <v>C</v>
      </c>
      <c r="M288" s="16" t="s">
        <v>1012</v>
      </c>
      <c r="N288" s="16" t="s">
        <v>1012</v>
      </c>
      <c r="O288" s="17" t="str">
        <f>VLOOKUP(N288,'Micromarket Base Price'!A:C,3,0)</f>
        <v>South</v>
      </c>
      <c r="P288" s="17">
        <f>VLOOKUP(N288,'Micromarket Base Price'!A:B,2,0)</f>
        <v>3000</v>
      </c>
      <c r="Q288" s="20">
        <f>VLOOKUP(B288,'Upcoming project'!C:Z,24,0)</f>
        <v>6</v>
      </c>
      <c r="R288" s="17">
        <f>VLOOKUP(B288,Other!A:E,5,0)</f>
        <v>929</v>
      </c>
      <c r="S288" s="16">
        <v>75.0</v>
      </c>
      <c r="T288" s="21">
        <f t="shared" si="1"/>
        <v>0.9374751858</v>
      </c>
      <c r="U288" s="20">
        <f t="shared" si="35"/>
        <v>12.5</v>
      </c>
      <c r="V288" s="17">
        <f t="shared" si="46"/>
        <v>5.624851115</v>
      </c>
      <c r="W288" s="17">
        <f>iferror(VLOOKUP(B288,Scrap!C$2:X$328,21,0),"")</f>
        <v>22763</v>
      </c>
      <c r="X288" s="17"/>
      <c r="Y288" s="17"/>
      <c r="Z288" s="16" t="s">
        <v>57</v>
      </c>
      <c r="AA288" s="20"/>
      <c r="AB288" s="16" t="s">
        <v>370</v>
      </c>
      <c r="AC288" s="16">
        <v>22.18</v>
      </c>
      <c r="AD288" s="17"/>
      <c r="AE288" s="17"/>
      <c r="AF288" s="17"/>
      <c r="AG288" s="17"/>
      <c r="AH288" s="17"/>
      <c r="AI288" s="17"/>
      <c r="AJ288" s="17"/>
      <c r="AK288" s="17"/>
      <c r="AL288" s="17"/>
      <c r="AM288" s="17"/>
    </row>
    <row r="289">
      <c r="A289" s="15">
        <f t="shared" si="3"/>
        <v>287</v>
      </c>
      <c r="B289" s="16" t="s">
        <v>1013</v>
      </c>
      <c r="C289" s="16" t="s">
        <v>1014</v>
      </c>
      <c r="D289" s="17">
        <f>VLOOKUP(B289,Price!B:G,6,0)</f>
        <v>10600</v>
      </c>
      <c r="E289" s="16" t="s">
        <v>48</v>
      </c>
      <c r="F289" s="17" t="str">
        <f>IFERROR(VLOOKUP(C289,'TruEstate Projects '!A:B,2,0),"No")</f>
        <v>Yes</v>
      </c>
      <c r="G289" s="18">
        <v>44866.0</v>
      </c>
      <c r="H289" s="19">
        <v>47058.0</v>
      </c>
      <c r="I289" s="16" t="s">
        <v>38</v>
      </c>
      <c r="J289" s="16" t="s">
        <v>39</v>
      </c>
      <c r="K289" s="17" t="str">
        <f>VLOOKUP(B289,'RERA Number with Developer Name'!A$2:B$554,2,0)</f>
        <v>SNN RAJ</v>
      </c>
      <c r="L289" s="17" t="str">
        <f>VLOOKUP(K289,'Developer Tier'!A:B,2,0)</f>
        <v>A</v>
      </c>
      <c r="M289" s="16" t="s">
        <v>158</v>
      </c>
      <c r="N289" s="16" t="s">
        <v>688</v>
      </c>
      <c r="O289" s="17" t="str">
        <f>VLOOKUP(N289,'Micromarket Base Price'!A:C,3,0)</f>
        <v>South</v>
      </c>
      <c r="P289" s="17">
        <f>VLOOKUP(N289,'Micromarket Base Price'!A:B,2,0)</f>
        <v>14000</v>
      </c>
      <c r="Q289" s="20">
        <f>VLOOKUP(B289,'Upcoming project'!C:Z,24,0)</f>
        <v>1.66</v>
      </c>
      <c r="R289" s="17">
        <f>VLOOKUP(B289,Other!A:E,5,0)</f>
        <v>1100</v>
      </c>
      <c r="S289" s="16">
        <v>120.0</v>
      </c>
      <c r="T289" s="21">
        <f t="shared" si="1"/>
        <v>1.005241003</v>
      </c>
      <c r="U289" s="20">
        <f t="shared" si="35"/>
        <v>72.28915663</v>
      </c>
      <c r="V289" s="17">
        <f t="shared" si="46"/>
        <v>1.668700065</v>
      </c>
      <c r="W289" s="17">
        <f>iferror(VLOOKUP(B289,Scrap!C$2:X$328,21,0),"")</f>
        <v>6753</v>
      </c>
      <c r="X289" s="17"/>
      <c r="Y289" s="17"/>
      <c r="Z289" s="16" t="s">
        <v>1015</v>
      </c>
      <c r="AA289" s="20" t="s">
        <v>1016</v>
      </c>
      <c r="AB289" s="16" t="s">
        <v>193</v>
      </c>
      <c r="AC289" s="16">
        <v>5.88</v>
      </c>
      <c r="AD289" s="17"/>
      <c r="AE289" s="17"/>
      <c r="AF289" s="17"/>
      <c r="AG289" s="17"/>
      <c r="AH289" s="17"/>
      <c r="AI289" s="17"/>
      <c r="AJ289" s="17"/>
      <c r="AK289" s="17"/>
      <c r="AL289" s="17"/>
      <c r="AM289" s="17"/>
    </row>
    <row r="290">
      <c r="A290" s="15">
        <f t="shared" si="3"/>
        <v>288</v>
      </c>
      <c r="B290" s="16" t="s">
        <v>1017</v>
      </c>
      <c r="C290" s="16" t="s">
        <v>1018</v>
      </c>
      <c r="D290" s="17">
        <f>VLOOKUP(B290,Price!B:G,6,0)</f>
        <v>6250</v>
      </c>
      <c r="E290" s="16" t="s">
        <v>48</v>
      </c>
      <c r="F290" s="17" t="str">
        <f>IFERROR(VLOOKUP(C290,'TruEstate Projects '!A:B,2,0),"No")</f>
        <v>Yes</v>
      </c>
      <c r="G290" s="18">
        <v>45352.0</v>
      </c>
      <c r="H290" s="19">
        <v>47088.0</v>
      </c>
      <c r="I290" s="16" t="s">
        <v>38</v>
      </c>
      <c r="J290" s="16" t="s">
        <v>39</v>
      </c>
      <c r="K290" s="17" t="str">
        <f>VLOOKUP(B290,'RERA Number with Developer Name'!A$2:B$554,2,0)</f>
        <v>Modern Spaces</v>
      </c>
      <c r="L290" s="17" t="str">
        <f>VLOOKUP(K290,'Developer Tier'!A:B,2,0)</f>
        <v>C</v>
      </c>
      <c r="M290" s="16" t="s">
        <v>423</v>
      </c>
      <c r="N290" s="16" t="s">
        <v>170</v>
      </c>
      <c r="O290" s="17" t="str">
        <f>VLOOKUP(N290,'Micromarket Base Price'!A:C,3,0)</f>
        <v>East</v>
      </c>
      <c r="P290" s="17">
        <f>VLOOKUP(N290,'Micromarket Base Price'!A:B,2,0)</f>
        <v>4000</v>
      </c>
      <c r="Q290" s="20">
        <f>VLOOKUP(B290,'Upcoming project'!C:Z,24,0)</f>
        <v>8</v>
      </c>
      <c r="R290" s="17">
        <f>VLOOKUP(B290,Other!A:E,5,0)</f>
        <v>1650</v>
      </c>
      <c r="S290" s="16">
        <v>392.0</v>
      </c>
      <c r="T290" s="21">
        <f t="shared" si="1"/>
        <v>1.006242448</v>
      </c>
      <c r="U290" s="20">
        <f t="shared" si="35"/>
        <v>49</v>
      </c>
      <c r="V290" s="17">
        <f t="shared" si="46"/>
        <v>8.049939585</v>
      </c>
      <c r="W290" s="17">
        <f>iferror(VLOOKUP(B290,Scrap!C$2:X$328,21,0),"")</f>
        <v>32577</v>
      </c>
      <c r="X290" s="17"/>
      <c r="Y290" s="17"/>
      <c r="Z290" s="16" t="s">
        <v>57</v>
      </c>
      <c r="AA290" s="20"/>
      <c r="AB290" s="16" t="s">
        <v>370</v>
      </c>
      <c r="AC290" s="16">
        <v>17.18</v>
      </c>
      <c r="AD290" s="17"/>
      <c r="AE290" s="17"/>
      <c r="AF290" s="17"/>
      <c r="AG290" s="17"/>
      <c r="AH290" s="17"/>
      <c r="AI290" s="17"/>
      <c r="AJ290" s="17"/>
      <c r="AK290" s="17"/>
      <c r="AL290" s="17"/>
      <c r="AM290" s="17"/>
    </row>
    <row r="291">
      <c r="A291" s="15">
        <f t="shared" si="3"/>
        <v>289</v>
      </c>
      <c r="B291" s="16" t="s">
        <v>1019</v>
      </c>
      <c r="C291" s="16" t="s">
        <v>1020</v>
      </c>
      <c r="D291" s="22">
        <f>VLOOKUP(B291,Price!B:G,6,0)</f>
        <v>8000</v>
      </c>
      <c r="E291" s="16" t="s">
        <v>122</v>
      </c>
      <c r="F291" s="17" t="str">
        <f>IFERROR(VLOOKUP(C291,'TruEstate Projects '!A:B,2,0),"No")</f>
        <v>No</v>
      </c>
      <c r="G291" s="18">
        <v>45078.0</v>
      </c>
      <c r="H291" s="19">
        <v>45992.0</v>
      </c>
      <c r="I291" s="16" t="s">
        <v>38</v>
      </c>
      <c r="J291" s="16" t="s">
        <v>39</v>
      </c>
      <c r="K291" s="17" t="str">
        <f>VLOOKUP(B291,'RERA Number with Developer Name'!A$2:B$554,2,0)</f>
        <v>Aashish Developers</v>
      </c>
      <c r="L291" s="17" t="str">
        <f>VLOOKUP(K291,'Developer Tier'!A$2:B$267,2,0)</f>
        <v>C</v>
      </c>
      <c r="M291" s="16" t="s">
        <v>522</v>
      </c>
      <c r="N291" s="15" t="s">
        <v>180</v>
      </c>
      <c r="O291" s="17" t="str">
        <f>VLOOKUP(N291,'Micromarket Base Price'!A:C,3,0)</f>
        <v>East</v>
      </c>
      <c r="P291" s="17">
        <f>VLOOKUP(N291,'Micromarket Base Price'!A:B,2,0)</f>
        <v>15000</v>
      </c>
      <c r="Q291" s="20">
        <f>VLOOKUP(B291,'Upcoming project'!C:Z,24,0)</f>
        <v>0.75</v>
      </c>
      <c r="R291" s="17" t="str">
        <f>VLOOKUP(B291,Other!A:E,5,0)</f>
        <v/>
      </c>
      <c r="S291" s="16">
        <v>21.0</v>
      </c>
      <c r="T291" s="21">
        <f t="shared" si="1"/>
        <v>1.144919833</v>
      </c>
      <c r="U291" s="20">
        <f t="shared" si="35"/>
        <v>28</v>
      </c>
      <c r="V291" s="17">
        <f t="shared" si="46"/>
        <v>0.858689875</v>
      </c>
      <c r="W291" s="17">
        <f>iferror(VLOOKUP(B291,Scrap!C$2:X$328,21,0),"")</f>
        <v>3475</v>
      </c>
      <c r="X291" s="17"/>
      <c r="Y291" s="17"/>
      <c r="Z291" s="16" t="s">
        <v>1021</v>
      </c>
      <c r="AA291" s="20" t="s">
        <v>1022</v>
      </c>
      <c r="AB291" s="16" t="s">
        <v>370</v>
      </c>
      <c r="AC291" s="16">
        <v>6.21</v>
      </c>
      <c r="AD291" s="17"/>
      <c r="AE291" s="17"/>
      <c r="AF291" s="17"/>
      <c r="AG291" s="17"/>
      <c r="AH291" s="17"/>
      <c r="AI291" s="17"/>
      <c r="AJ291" s="17"/>
      <c r="AK291" s="17"/>
      <c r="AL291" s="17"/>
      <c r="AM291" s="17"/>
    </row>
    <row r="292">
      <c r="A292" s="15">
        <f t="shared" si="3"/>
        <v>290</v>
      </c>
      <c r="B292" s="16" t="s">
        <v>1023</v>
      </c>
      <c r="C292" s="16" t="s">
        <v>1024</v>
      </c>
      <c r="D292" s="22">
        <f>VLOOKUP(B292,Price!B:G,6,0)</f>
        <v>7400</v>
      </c>
      <c r="E292" s="16" t="s">
        <v>48</v>
      </c>
      <c r="F292" s="17" t="str">
        <f>IFERROR(VLOOKUP(C292,'TruEstate Projects '!A:B,2,0),"No")</f>
        <v>Yes</v>
      </c>
      <c r="G292" s="18">
        <v>45053.0</v>
      </c>
      <c r="H292" s="19">
        <v>46174.0</v>
      </c>
      <c r="I292" s="16" t="s">
        <v>38</v>
      </c>
      <c r="J292" s="16" t="s">
        <v>39</v>
      </c>
      <c r="K292" s="17" t="str">
        <f>VLOOKUP(B292,'RERA Number with Developer Name'!A$2:B$554,2,0)</f>
        <v>Pride</v>
      </c>
      <c r="L292" s="17" t="str">
        <f>VLOOKUP(K292,'Developer Tier'!A:B,2,0)</f>
        <v>C</v>
      </c>
      <c r="M292" s="16" t="s">
        <v>93</v>
      </c>
      <c r="N292" s="16" t="s">
        <v>117</v>
      </c>
      <c r="O292" s="17" t="str">
        <f>VLOOKUP(N292,'Micromarket Base Price'!A:C,3,0)</f>
        <v>North</v>
      </c>
      <c r="P292" s="17">
        <f>VLOOKUP(N292,'Micromarket Base Price'!A:B,2,0)</f>
        <v>8000</v>
      </c>
      <c r="Q292" s="20">
        <f>VLOOKUP(B292,'Upcoming project'!C:Z,24,0)</f>
        <v>1.29</v>
      </c>
      <c r="R292" s="17">
        <f>VLOOKUP(B292,Other!A:E,5,0)</f>
        <v>430</v>
      </c>
      <c r="S292" s="16">
        <v>152.0</v>
      </c>
      <c r="T292" s="21">
        <f t="shared" si="1"/>
        <v>1.00278657</v>
      </c>
      <c r="U292" s="20">
        <f t="shared" si="35"/>
        <v>117.8294574</v>
      </c>
      <c r="V292" s="17">
        <f t="shared" si="46"/>
        <v>1.293594675</v>
      </c>
      <c r="W292" s="17">
        <f>iferror(VLOOKUP(B292,Scrap!C$2:X$328,21,0),"")</f>
        <v>5235</v>
      </c>
      <c r="X292" s="17"/>
      <c r="Y292" s="17"/>
      <c r="Z292" s="16" t="s">
        <v>1025</v>
      </c>
      <c r="AA292" s="20">
        <v>2.116</v>
      </c>
      <c r="AB292" s="16" t="s">
        <v>117</v>
      </c>
      <c r="AC292" s="16">
        <v>0.52</v>
      </c>
      <c r="AD292" s="17"/>
      <c r="AE292" s="17"/>
      <c r="AF292" s="17"/>
      <c r="AG292" s="17"/>
      <c r="AH292" s="17"/>
      <c r="AI292" s="17"/>
      <c r="AJ292" s="17"/>
      <c r="AK292" s="17"/>
      <c r="AL292" s="17"/>
      <c r="AM292" s="17"/>
    </row>
    <row r="293">
      <c r="A293" s="15">
        <f t="shared" si="3"/>
        <v>291</v>
      </c>
      <c r="B293" s="16" t="s">
        <v>1026</v>
      </c>
      <c r="C293" s="16" t="s">
        <v>1027</v>
      </c>
      <c r="D293" s="22">
        <f>VLOOKUP(B293,Price!B:G,6,0)</f>
        <v>10837</v>
      </c>
      <c r="E293" s="16" t="s">
        <v>48</v>
      </c>
      <c r="F293" s="17" t="str">
        <f>IFERROR(VLOOKUP(C293,'TruEstate Projects '!A:B,2,0),"No")</f>
        <v>Yes</v>
      </c>
      <c r="G293" s="18" t="str">
        <f>VLOOKUP(B293,'New Data'!C:AC,26,0)</f>
        <v>01-04-2024</v>
      </c>
      <c r="H293" s="30" t="str">
        <f>VLOOKUP(B293,'New Data'!C:AC,27,0)</f>
        <v>31-12-2035</v>
      </c>
      <c r="I293" s="16" t="s">
        <v>38</v>
      </c>
      <c r="J293" s="16" t="s">
        <v>39</v>
      </c>
      <c r="K293" s="17" t="str">
        <f>VLOOKUP(B293,'RERA Number with Developer Name'!A$2:B$554,2,0)</f>
        <v>Mana</v>
      </c>
      <c r="L293" s="17" t="str">
        <f>VLOOKUP(K293,'Developer Tier'!A:B,2,0)</f>
        <v>B</v>
      </c>
      <c r="M293" s="16" t="s">
        <v>152</v>
      </c>
      <c r="N293" s="16" t="s">
        <v>951</v>
      </c>
      <c r="O293" s="17" t="str">
        <f>VLOOKUP(N293,'Micromarket Base Price'!A:C,3,0)</f>
        <v>East</v>
      </c>
      <c r="P293" s="17">
        <f>VLOOKUP(N293,'Micromarket Base Price'!A:B,2,0)</f>
        <v>6000</v>
      </c>
      <c r="Q293" s="20">
        <f>VLOOKUP(B293,'New Data'!C:V,20,0)</f>
        <v>15.43739067</v>
      </c>
      <c r="R293" s="17">
        <f>VLOOKUP(B293,Other!A:E,5,0)</f>
        <v>887</v>
      </c>
      <c r="S293" s="23">
        <f>VLOOKUP(B293,'New Data'!C:Y,23,0)</f>
        <v>683</v>
      </c>
      <c r="T293" s="21">
        <f t="shared" si="1"/>
        <v>1</v>
      </c>
      <c r="U293" s="20">
        <f t="shared" si="35"/>
        <v>44.24322833</v>
      </c>
      <c r="V293" s="17">
        <f t="shared" si="46"/>
        <v>15.43739067</v>
      </c>
      <c r="W293" s="17">
        <f>iferror(VLOOKUP(B293,Scrap!C$2:X$328,21,0),"")</f>
        <v>62473</v>
      </c>
      <c r="X293" s="17"/>
      <c r="Y293" s="17"/>
      <c r="Z293" s="16" t="s">
        <v>57</v>
      </c>
      <c r="AA293" s="20"/>
      <c r="AB293" s="16" t="s">
        <v>370</v>
      </c>
      <c r="AC293" s="16">
        <v>12.06</v>
      </c>
      <c r="AD293" s="17"/>
      <c r="AE293" s="17"/>
      <c r="AF293" s="17"/>
      <c r="AG293" s="17"/>
      <c r="AH293" s="17"/>
      <c r="AI293" s="17"/>
      <c r="AJ293" s="17"/>
      <c r="AK293" s="17"/>
      <c r="AL293" s="17"/>
      <c r="AM293" s="17"/>
    </row>
    <row r="294">
      <c r="A294" s="15">
        <f t="shared" si="3"/>
        <v>292</v>
      </c>
      <c r="B294" s="16" t="s">
        <v>1028</v>
      </c>
      <c r="C294" s="16" t="s">
        <v>1029</v>
      </c>
      <c r="D294" s="22">
        <f>VLOOKUP(B294,Price!B:G,6,0)</f>
        <v>10000</v>
      </c>
      <c r="E294" s="16" t="s">
        <v>213</v>
      </c>
      <c r="F294" s="17" t="str">
        <f>IFERROR(VLOOKUP(C294,'TruEstate Projects '!A:B,2,0),"No")</f>
        <v>No</v>
      </c>
      <c r="G294" s="18">
        <v>44743.0</v>
      </c>
      <c r="H294" s="19">
        <v>45627.0</v>
      </c>
      <c r="I294" s="16" t="s">
        <v>38</v>
      </c>
      <c r="J294" s="16" t="s">
        <v>39</v>
      </c>
      <c r="K294" s="17" t="str">
        <f>VLOOKUP(B294,'RERA Number with Developer Name'!A$2:B$554,2,0)</f>
        <v>42 Estates</v>
      </c>
      <c r="L294" s="17" t="str">
        <f>VLOOKUP(K294,'Developer Tier'!A$2:B$267,2,0)</f>
        <v>D</v>
      </c>
      <c r="M294" s="16" t="s">
        <v>222</v>
      </c>
      <c r="N294" s="15" t="s">
        <v>196</v>
      </c>
      <c r="O294" s="17" t="str">
        <f>VLOOKUP(N294,'Micromarket Base Price'!A:C,3,0)</f>
        <v>South</v>
      </c>
      <c r="P294" s="17">
        <f>VLOOKUP(N294,'Micromarket Base Price'!A:B,2,0)</f>
        <v>4000</v>
      </c>
      <c r="Q294" s="20">
        <f>VLOOKUP(B294,'Upcoming project'!C:Z,24,0)</f>
        <v>3.5</v>
      </c>
      <c r="R294" s="17" t="str">
        <f>VLOOKUP(B294,Other!A:E,5,0)</f>
        <v>Not Available</v>
      </c>
      <c r="S294" s="16">
        <v>56.0</v>
      </c>
      <c r="T294" s="21">
        <f t="shared" si="1"/>
        <v>0.9999986343</v>
      </c>
      <c r="U294" s="20">
        <f t="shared" si="35"/>
        <v>16</v>
      </c>
      <c r="V294" s="17">
        <f t="shared" si="46"/>
        <v>3.49999522</v>
      </c>
      <c r="W294" s="17">
        <f>iferror(VLOOKUP(B294,Scrap!C$2:X$328,21,0),"")</f>
        <v>14164</v>
      </c>
      <c r="X294" s="17"/>
      <c r="Y294" s="17"/>
      <c r="Z294" s="16" t="s">
        <v>57</v>
      </c>
      <c r="AA294" s="20"/>
      <c r="AB294" s="16" t="s">
        <v>370</v>
      </c>
      <c r="AC294" s="16">
        <v>21.48</v>
      </c>
      <c r="AD294" s="17"/>
      <c r="AE294" s="17"/>
      <c r="AF294" s="17"/>
      <c r="AG294" s="17"/>
      <c r="AH294" s="17"/>
      <c r="AI294" s="17"/>
      <c r="AJ294" s="17"/>
      <c r="AK294" s="17"/>
      <c r="AL294" s="17"/>
      <c r="AM294" s="17"/>
    </row>
    <row r="295">
      <c r="A295" s="15">
        <f t="shared" si="3"/>
        <v>293</v>
      </c>
      <c r="B295" s="16" t="s">
        <v>1030</v>
      </c>
      <c r="C295" s="16" t="s">
        <v>1031</v>
      </c>
      <c r="D295" s="22">
        <f>VLOOKUP(B295,Price!B:G,6,0)</f>
        <v>10100</v>
      </c>
      <c r="E295" s="16" t="s">
        <v>48</v>
      </c>
      <c r="F295" s="17" t="str">
        <f>IFERROR(VLOOKUP(C295,'TruEstate Projects '!A:B,2,0),"No")</f>
        <v>Yes</v>
      </c>
      <c r="G295" s="18">
        <v>45323.0</v>
      </c>
      <c r="H295" s="19">
        <v>46600.0</v>
      </c>
      <c r="I295" s="16" t="s">
        <v>38</v>
      </c>
      <c r="J295" s="16" t="s">
        <v>39</v>
      </c>
      <c r="K295" s="17" t="str">
        <f>VLOOKUP(B295,'RERA Number with Developer Name'!A$2:B$554,2,0)</f>
        <v>Vaishno Builders</v>
      </c>
      <c r="L295" s="17" t="str">
        <f>VLOOKUP(K295,'Developer Tier'!A:B,2,0)</f>
        <v>D</v>
      </c>
      <c r="M295" s="16" t="s">
        <v>152</v>
      </c>
      <c r="N295" s="16" t="s">
        <v>152</v>
      </c>
      <c r="O295" s="17" t="str">
        <f>VLOOKUP(N295,'Micromarket Base Price'!A:C,3,0)</f>
        <v>East</v>
      </c>
      <c r="P295" s="17">
        <f>VLOOKUP(N295,'Micromarket Base Price'!A:B,2,0)</f>
        <v>3500</v>
      </c>
      <c r="Q295" s="20">
        <f>VLOOKUP(B295,'New Data'!C:V,20,0)</f>
        <v>1.447293985</v>
      </c>
      <c r="R295" s="17">
        <f>VLOOKUP(B295,Other!A:E,5,0)</f>
        <v>150</v>
      </c>
      <c r="S295" s="23">
        <f>VLOOKUP(B295,'New Data'!C:Y,23,0)</f>
        <v>143</v>
      </c>
      <c r="T295" s="21">
        <f t="shared" si="1"/>
        <v>1</v>
      </c>
      <c r="U295" s="20">
        <f t="shared" si="35"/>
        <v>98.8050814</v>
      </c>
      <c r="V295" s="17">
        <f t="shared" si="46"/>
        <v>1.447293985</v>
      </c>
      <c r="W295" s="17">
        <f>iferror(VLOOKUP(B295,Scrap!C$2:X$328,21,0),"")</f>
        <v>5857</v>
      </c>
      <c r="X295" s="17"/>
      <c r="Y295" s="17"/>
      <c r="Z295" s="17"/>
      <c r="AA295" s="20"/>
      <c r="AB295" s="17"/>
      <c r="AC295" s="17"/>
      <c r="AD295" s="17"/>
      <c r="AE295" s="17"/>
      <c r="AF295" s="17"/>
      <c r="AG295" s="17"/>
      <c r="AH295" s="17"/>
      <c r="AI295" s="17"/>
      <c r="AJ295" s="17"/>
      <c r="AK295" s="17"/>
      <c r="AL295" s="17"/>
      <c r="AM295" s="17"/>
    </row>
    <row r="296">
      <c r="A296" s="15">
        <f t="shared" si="3"/>
        <v>294</v>
      </c>
      <c r="B296" s="16" t="s">
        <v>1032</v>
      </c>
      <c r="C296" s="16" t="s">
        <v>779</v>
      </c>
      <c r="D296" s="22">
        <f>VLOOKUP(B296,Price!B:G,6,0)</f>
        <v>8500</v>
      </c>
      <c r="E296" s="16" t="s">
        <v>213</v>
      </c>
      <c r="F296" s="17" t="str">
        <f>IFERROR(VLOOKUP(C296,'TruEstate Projects '!A:B,2,0),"No")</f>
        <v>No</v>
      </c>
      <c r="G296" s="18">
        <v>45238.0</v>
      </c>
      <c r="H296" s="19">
        <v>45413.0</v>
      </c>
      <c r="I296" s="16" t="s">
        <v>38</v>
      </c>
      <c r="J296" s="17"/>
      <c r="K296" s="17" t="str">
        <f>VLOOKUP(B296,'RERA Number with Developer Name'!A$2:B$554,2,0)</f>
        <v>Subha Luxury Projects</v>
      </c>
      <c r="L296" s="17" t="str">
        <f>VLOOKUP(K296,'Developer Tier'!A$2:B$267,2,0)</f>
        <v>C</v>
      </c>
      <c r="M296" s="16" t="s">
        <v>227</v>
      </c>
      <c r="N296" s="15" t="s">
        <v>196</v>
      </c>
      <c r="O296" s="17" t="str">
        <f>VLOOKUP(N296,'Micromarket Base Price'!A:C,3,0)</f>
        <v>South</v>
      </c>
      <c r="P296" s="17">
        <f>VLOOKUP(N296,'Micromarket Base Price'!A:B,2,0)</f>
        <v>4000</v>
      </c>
      <c r="Q296" s="20">
        <f>VLOOKUP(B296,'Upcoming project'!C:Z,24,0)</f>
        <v>4.49</v>
      </c>
      <c r="R296" s="17" t="str">
        <f>VLOOKUP(B296,Other!A:E,5,0)</f>
        <v>Not Available</v>
      </c>
      <c r="S296" s="16">
        <v>44.0</v>
      </c>
      <c r="T296" s="21" t="str">
        <f t="shared" si="1"/>
        <v>#N/A</v>
      </c>
      <c r="U296" s="20">
        <f t="shared" si="35"/>
        <v>9.799554566</v>
      </c>
      <c r="V296" s="17" t="str">
        <f t="shared" si="46"/>
        <v>#N/A</v>
      </c>
      <c r="W296" s="17" t="str">
        <f>VLOOKUP(B296,'New Data'!C:X,22,0)</f>
        <v>#N/A</v>
      </c>
      <c r="X296" s="17"/>
      <c r="Y296" s="17"/>
      <c r="Z296" s="16" t="s">
        <v>301</v>
      </c>
      <c r="AA296" s="20">
        <v>2.8146</v>
      </c>
      <c r="AB296" s="16" t="s">
        <v>63</v>
      </c>
      <c r="AC296" s="16">
        <v>26.21</v>
      </c>
      <c r="AD296" s="17"/>
      <c r="AE296" s="17"/>
      <c r="AF296" s="17"/>
      <c r="AG296" s="17"/>
      <c r="AH296" s="17"/>
      <c r="AI296" s="17"/>
      <c r="AJ296" s="17"/>
      <c r="AK296" s="17"/>
      <c r="AL296" s="17"/>
      <c r="AM296" s="17"/>
    </row>
    <row r="297">
      <c r="A297" s="15">
        <f t="shared" si="3"/>
        <v>295</v>
      </c>
      <c r="B297" s="16" t="s">
        <v>1033</v>
      </c>
      <c r="C297" s="16" t="s">
        <v>1034</v>
      </c>
      <c r="D297" s="22">
        <f>VLOOKUP(B297,Price!B:G,6,0)</f>
        <v>11055</v>
      </c>
      <c r="E297" s="16" t="s">
        <v>48</v>
      </c>
      <c r="F297" s="17" t="str">
        <f>IFERROR(VLOOKUP(C297,'TruEstate Projects '!A:B,2,0),"No")</f>
        <v>Yes</v>
      </c>
      <c r="G297" s="18">
        <v>45170.0</v>
      </c>
      <c r="H297" s="19">
        <v>46813.0</v>
      </c>
      <c r="I297" s="16" t="s">
        <v>38</v>
      </c>
      <c r="J297" s="16" t="s">
        <v>39</v>
      </c>
      <c r="K297" s="17" t="str">
        <f>VLOOKUP(B297,'RERA Number with Developer Name'!A$2:B$554,2,0)</f>
        <v>Goyal</v>
      </c>
      <c r="L297" s="17" t="str">
        <f>VLOOKUP(K297,'Developer Tier'!A:B,2,0)</f>
        <v>A</v>
      </c>
      <c r="M297" s="16" t="s">
        <v>428</v>
      </c>
      <c r="N297" s="16" t="s">
        <v>196</v>
      </c>
      <c r="O297" s="17" t="str">
        <f>VLOOKUP(N297,'Micromarket Base Price'!A:C,3,0)</f>
        <v>South</v>
      </c>
      <c r="P297" s="17">
        <f>VLOOKUP(N297,'Micromarket Base Price'!A:B,2,0)</f>
        <v>4000</v>
      </c>
      <c r="Q297" s="20">
        <f>VLOOKUP(B297,'Upcoming project'!C:Z,24,0)</f>
        <v>5</v>
      </c>
      <c r="R297" s="17">
        <f>VLOOKUP(B297,Other!A:E,5,0)</f>
        <v>1200</v>
      </c>
      <c r="S297" s="16">
        <v>417.0</v>
      </c>
      <c r="T297" s="21">
        <f t="shared" si="1"/>
        <v>0.954022984</v>
      </c>
      <c r="U297" s="20">
        <f t="shared" si="35"/>
        <v>83.4</v>
      </c>
      <c r="V297" s="17">
        <f t="shared" si="46"/>
        <v>4.77011492</v>
      </c>
      <c r="W297" s="17">
        <f>iferror(VLOOKUP(B297,Scrap!C$2:X$328,21,0),"")</f>
        <v>19304</v>
      </c>
      <c r="X297" s="17"/>
      <c r="Y297" s="17"/>
      <c r="Z297" s="16" t="s">
        <v>1035</v>
      </c>
      <c r="AA297" s="20">
        <v>2.8878</v>
      </c>
      <c r="AB297" s="16" t="s">
        <v>370</v>
      </c>
      <c r="AC297" s="16">
        <v>7.75</v>
      </c>
      <c r="AD297" s="17"/>
      <c r="AE297" s="17"/>
      <c r="AF297" s="17"/>
      <c r="AG297" s="17"/>
      <c r="AH297" s="17"/>
      <c r="AI297" s="17"/>
      <c r="AJ297" s="17"/>
      <c r="AK297" s="17"/>
      <c r="AL297" s="17"/>
      <c r="AM297" s="17"/>
    </row>
    <row r="298">
      <c r="A298" s="15">
        <f t="shared" si="3"/>
        <v>296</v>
      </c>
      <c r="B298" s="16" t="s">
        <v>1036</v>
      </c>
      <c r="C298" s="16" t="s">
        <v>1037</v>
      </c>
      <c r="D298" s="17">
        <f>VLOOKUP(B298,Price!B:G,6,0)</f>
        <v>7546</v>
      </c>
      <c r="E298" s="16" t="s">
        <v>48</v>
      </c>
      <c r="F298" s="17" t="str">
        <f>IFERROR(VLOOKUP(C298,'TruEstate Projects '!A:B,2,0),"No")</f>
        <v>Yes</v>
      </c>
      <c r="G298" s="18">
        <v>43678.0</v>
      </c>
      <c r="H298" s="19">
        <v>45200.0</v>
      </c>
      <c r="I298" s="16" t="s">
        <v>72</v>
      </c>
      <c r="J298" s="17"/>
      <c r="K298" s="17" t="str">
        <f>VLOOKUP(B298,'RERA Number with Developer Name'!A$2:B$554,2,0)</f>
        <v>DSR</v>
      </c>
      <c r="L298" s="17" t="str">
        <f>VLOOKUP(K298,'Developer Tier'!A:B,2,0)</f>
        <v>B</v>
      </c>
      <c r="M298" s="16" t="s">
        <v>1038</v>
      </c>
      <c r="N298" s="16" t="s">
        <v>155</v>
      </c>
      <c r="O298" s="17" t="str">
        <f>VLOOKUP(N298,'Micromarket Base Price'!A:C,3,0)</f>
        <v>North</v>
      </c>
      <c r="P298" s="17">
        <f>VLOOKUP(N298,'Micromarket Base Price'!A:B,2,0)</f>
        <v>6000</v>
      </c>
      <c r="Q298" s="20">
        <f>VLOOKUP(B298,'Upcoming project'!C:Z,24,0)</f>
        <v>2.23</v>
      </c>
      <c r="R298" s="17" t="str">
        <f>VLOOKUP(B298,Other!A:E,5,0)</f>
        <v>Not Available</v>
      </c>
      <c r="S298" s="16">
        <v>212.0</v>
      </c>
      <c r="T298" s="21">
        <f t="shared" si="1"/>
        <v>0.9960658498</v>
      </c>
      <c r="U298" s="20">
        <f t="shared" si="35"/>
        <v>95.06726457</v>
      </c>
      <c r="V298" s="17">
        <f t="shared" si="46"/>
        <v>2.221226845</v>
      </c>
      <c r="W298" s="17">
        <f>iferror(VLOOKUP(B298,Scrap!C$2:X$328,21,0),"")</f>
        <v>8989</v>
      </c>
      <c r="X298" s="17"/>
      <c r="Y298" s="17"/>
      <c r="Z298" s="16" t="s">
        <v>1039</v>
      </c>
      <c r="AA298" s="20" t="s">
        <v>1040</v>
      </c>
      <c r="AB298" s="16" t="s">
        <v>113</v>
      </c>
      <c r="AC298" s="16">
        <v>13.94</v>
      </c>
      <c r="AD298" s="17"/>
      <c r="AE298" s="17"/>
      <c r="AF298" s="17"/>
      <c r="AG298" s="17"/>
      <c r="AH298" s="17"/>
      <c r="AI298" s="17"/>
      <c r="AJ298" s="17"/>
      <c r="AK298" s="17"/>
      <c r="AL298" s="17"/>
      <c r="AM298" s="17"/>
    </row>
    <row r="299">
      <c r="A299" s="15">
        <f t="shared" si="3"/>
        <v>297</v>
      </c>
      <c r="B299" s="16" t="s">
        <v>1041</v>
      </c>
      <c r="C299" s="16" t="s">
        <v>1042</v>
      </c>
      <c r="D299" s="22">
        <f>VLOOKUP(B299,Price!B:G,6,0)</f>
        <v>9500</v>
      </c>
      <c r="E299" s="16" t="s">
        <v>48</v>
      </c>
      <c r="F299" s="17" t="str">
        <f>IFERROR(VLOOKUP(C299,'TruEstate Projects '!A:B,2,0),"No")</f>
        <v>Yes</v>
      </c>
      <c r="G299" s="18">
        <v>45323.0</v>
      </c>
      <c r="H299" s="19">
        <v>46661.0</v>
      </c>
      <c r="I299" s="16" t="s">
        <v>38</v>
      </c>
      <c r="J299" s="16" t="s">
        <v>39</v>
      </c>
      <c r="K299" s="17" t="str">
        <f>VLOOKUP(B299,'RERA Number with Developer Name'!A$2:B$554,2,0)</f>
        <v>Adarsh</v>
      </c>
      <c r="L299" s="17" t="str">
        <f>VLOOKUP(K299,'Developer Tier'!A:B,2,0)</f>
        <v>A</v>
      </c>
      <c r="M299" s="16" t="s">
        <v>436</v>
      </c>
      <c r="N299" s="16" t="s">
        <v>436</v>
      </c>
      <c r="O299" s="17" t="str">
        <f>VLOOKUP(N299,'Micromarket Base Price'!A:C,3,0)</f>
        <v>East</v>
      </c>
      <c r="P299" s="17">
        <f>VLOOKUP(N299,'Micromarket Base Price'!A:B,2,0)</f>
        <v>6000</v>
      </c>
      <c r="Q299" s="20">
        <f>VLOOKUP(B299,'Upcoming project'!C:Z,24,0)</f>
        <v>51</v>
      </c>
      <c r="R299" s="20">
        <f>VLOOKUP(B299,Other!A:E,5,0)</f>
        <v>0</v>
      </c>
      <c r="S299" s="16">
        <v>832.0</v>
      </c>
      <c r="T299" s="21">
        <f t="shared" si="1"/>
        <v>0.2684626243</v>
      </c>
      <c r="U299" s="20">
        <f t="shared" si="35"/>
        <v>16.31372549</v>
      </c>
      <c r="V299" s="17">
        <f t="shared" si="46"/>
        <v>13.69159384</v>
      </c>
      <c r="W299" s="17">
        <f>iferror(VLOOKUP(B299,Scrap!C$2:X$328,21,0),"")</f>
        <v>55408</v>
      </c>
      <c r="X299" s="17"/>
      <c r="Y299" s="17"/>
      <c r="Z299" s="16" t="s">
        <v>57</v>
      </c>
      <c r="AA299" s="20"/>
      <c r="AB299" s="16" t="s">
        <v>336</v>
      </c>
      <c r="AC299" s="16">
        <v>19.64</v>
      </c>
      <c r="AD299" s="17"/>
      <c r="AE299" s="17"/>
      <c r="AF299" s="17"/>
      <c r="AG299" s="17"/>
      <c r="AH299" s="17"/>
      <c r="AI299" s="17"/>
      <c r="AJ299" s="17"/>
      <c r="AK299" s="17"/>
      <c r="AL299" s="17"/>
      <c r="AM299" s="17"/>
    </row>
    <row r="300">
      <c r="A300" s="15">
        <f t="shared" si="3"/>
        <v>298</v>
      </c>
      <c r="B300" s="16" t="s">
        <v>1043</v>
      </c>
      <c r="C300" s="16" t="s">
        <v>1044</v>
      </c>
      <c r="D300" s="22">
        <f>VLOOKUP(B300,Price!B:G,6,0)</f>
        <v>10274</v>
      </c>
      <c r="E300" s="16" t="s">
        <v>48</v>
      </c>
      <c r="F300" s="17" t="str">
        <f>IFERROR(VLOOKUP(C300,'TruEstate Projects '!A:B,2,0),"No")</f>
        <v>Yes</v>
      </c>
      <c r="G300" s="18">
        <v>45261.0</v>
      </c>
      <c r="H300" s="19">
        <v>46600.0</v>
      </c>
      <c r="I300" s="16" t="s">
        <v>38</v>
      </c>
      <c r="J300" s="16" t="s">
        <v>39</v>
      </c>
      <c r="K300" s="17" t="str">
        <f>VLOOKUP(B300,'RERA Number with Developer Name'!A$2:B$554,2,0)</f>
        <v>Sattva</v>
      </c>
      <c r="L300" s="17" t="str">
        <f>VLOOKUP(K300,'Developer Tier'!A:B,2,0)</f>
        <v>A</v>
      </c>
      <c r="M300" s="16" t="s">
        <v>199</v>
      </c>
      <c r="N300" s="16" t="s">
        <v>199</v>
      </c>
      <c r="O300" s="17" t="str">
        <f>VLOOKUP(N300,'Micromarket Base Price'!A:C,3,0)</f>
        <v>North</v>
      </c>
      <c r="P300" s="17">
        <f>VLOOKUP(N300,'Micromarket Base Price'!A:B,2,0)</f>
        <v>6000</v>
      </c>
      <c r="Q300" s="20">
        <f>VLOOKUP(B300,'Upcoming project'!C:Z,24,0)</f>
        <v>12</v>
      </c>
      <c r="R300" s="17">
        <f>VLOOKUP(B300,Other!A:E,5,0)</f>
        <v>611</v>
      </c>
      <c r="S300" s="16">
        <v>1384.0</v>
      </c>
      <c r="T300" s="21">
        <f t="shared" si="1"/>
        <v>0.2770664813</v>
      </c>
      <c r="U300" s="20">
        <f t="shared" si="35"/>
        <v>115.3333333</v>
      </c>
      <c r="V300" s="17">
        <f t="shared" si="46"/>
        <v>3.324797775</v>
      </c>
      <c r="W300" s="17">
        <f>iferror(VLOOKUP(B300,Scrap!C$2:X$328,21,0),"")</f>
        <v>13455</v>
      </c>
      <c r="X300" s="17"/>
      <c r="Y300" s="17"/>
      <c r="Z300" s="16" t="s">
        <v>1045</v>
      </c>
      <c r="AA300" s="20">
        <v>2.8254</v>
      </c>
      <c r="AB300" s="16" t="s">
        <v>69</v>
      </c>
      <c r="AC300" s="16">
        <v>9.47</v>
      </c>
      <c r="AD300" s="17"/>
      <c r="AE300" s="17"/>
      <c r="AF300" s="17"/>
      <c r="AG300" s="17"/>
      <c r="AH300" s="17"/>
      <c r="AI300" s="17"/>
      <c r="AJ300" s="17"/>
      <c r="AK300" s="17"/>
      <c r="AL300" s="17"/>
      <c r="AM300" s="17"/>
    </row>
    <row r="301">
      <c r="A301" s="15">
        <f t="shared" si="3"/>
        <v>299</v>
      </c>
      <c r="B301" s="16" t="s">
        <v>1046</v>
      </c>
      <c r="C301" s="16" t="s">
        <v>1047</v>
      </c>
      <c r="D301" s="17" t="str">
        <f>VLOOKUP(B301,Price!B:G,6,0)</f>
        <v>#N/A</v>
      </c>
      <c r="E301" s="16" t="s">
        <v>48</v>
      </c>
      <c r="F301" s="17" t="str">
        <f>IFERROR(VLOOKUP(C301,'TruEstate Projects '!A:B,2,0),"No")</f>
        <v>No</v>
      </c>
      <c r="G301" s="18" t="str">
        <f>VLOOKUP(B301,'New Data'!C:AC,26,0)</f>
        <v>12-01-2025</v>
      </c>
      <c r="H301" s="19">
        <v>47484.0</v>
      </c>
      <c r="I301" s="16" t="s">
        <v>38</v>
      </c>
      <c r="J301" s="17"/>
      <c r="K301" s="16" t="s">
        <v>1048</v>
      </c>
      <c r="L301" s="17" t="str">
        <f>VLOOKUP(K301,'Developer Tier'!A$2:B$267,2,0)</f>
        <v>A</v>
      </c>
      <c r="M301" s="16" t="s">
        <v>581</v>
      </c>
      <c r="N301" s="16" t="s">
        <v>581</v>
      </c>
      <c r="O301" s="17" t="str">
        <f>VLOOKUP(N301,'Micromarket Base Price'!A:C,3,0)</f>
        <v>South</v>
      </c>
      <c r="P301" s="17">
        <f>VLOOKUP(N301,'Micromarket Base Price'!A:B,2,0)</f>
        <v>15000</v>
      </c>
      <c r="Q301" s="25">
        <v>10.2</v>
      </c>
      <c r="R301" s="17" t="str">
        <f>VLOOKUP(B301,Other!A:E,5,0)</f>
        <v>#N/A</v>
      </c>
      <c r="S301" s="23">
        <f>VLOOKUP(B301,'New Data'!C:Y,23,0)</f>
        <v>615</v>
      </c>
      <c r="T301" s="21">
        <f t="shared" si="1"/>
        <v>0.7001792853</v>
      </c>
      <c r="U301" s="20">
        <f t="shared" si="35"/>
        <v>60.29411765</v>
      </c>
      <c r="V301" s="17">
        <f t="shared" si="46"/>
        <v>7.14182871</v>
      </c>
      <c r="W301" s="17">
        <f>VLOOKUP(B301,'New Data'!C:X,22,0)</f>
        <v>28902</v>
      </c>
      <c r="X301" s="17"/>
      <c r="Y301" s="17"/>
      <c r="Z301" s="17"/>
      <c r="AA301" s="20"/>
      <c r="AB301" s="17"/>
      <c r="AC301" s="17"/>
      <c r="AD301" s="17"/>
      <c r="AE301" s="17"/>
      <c r="AF301" s="17"/>
      <c r="AG301" s="17"/>
      <c r="AH301" s="17"/>
      <c r="AI301" s="17"/>
      <c r="AJ301" s="17"/>
      <c r="AK301" s="17"/>
      <c r="AL301" s="17"/>
      <c r="AM301" s="17"/>
    </row>
    <row r="302">
      <c r="A302" s="15">
        <f t="shared" si="3"/>
        <v>300</v>
      </c>
      <c r="B302" s="16" t="s">
        <v>1049</v>
      </c>
      <c r="C302" s="16" t="s">
        <v>1050</v>
      </c>
      <c r="D302" s="22">
        <f>VLOOKUP(B302,Price!B:G,6,0)</f>
        <v>7000</v>
      </c>
      <c r="E302" s="16" t="s">
        <v>37</v>
      </c>
      <c r="F302" s="17" t="str">
        <f>IFERROR(VLOOKUP(C302,'TruEstate Projects '!A:B,2,0),"No")</f>
        <v>No</v>
      </c>
      <c r="G302" s="18">
        <v>45323.0</v>
      </c>
      <c r="H302" s="30" t="str">
        <f>VLOOKUP(B302,'New Data'!C:AC,27,0)</f>
        <v>30-06-2028</v>
      </c>
      <c r="I302" s="16" t="s">
        <v>38</v>
      </c>
      <c r="J302" s="16" t="s">
        <v>123</v>
      </c>
      <c r="K302" s="17" t="str">
        <f>VLOOKUP(B302,'RERA Number with Developer Name'!A$2:B$554,2,0)</f>
        <v>Puravankara</v>
      </c>
      <c r="L302" s="17" t="str">
        <f>VLOOKUP(K302,'Developer Tier'!A$2:B$267,2,0)</f>
        <v>A</v>
      </c>
      <c r="M302" s="16" t="s">
        <v>169</v>
      </c>
      <c r="N302" s="16" t="s">
        <v>1051</v>
      </c>
      <c r="O302" s="17" t="str">
        <f>VLOOKUP(N302,'Micromarket Base Price'!A:C,3,0)</f>
        <v>South</v>
      </c>
      <c r="P302" s="17">
        <f>VLOOKUP(N302,'Micromarket Base Price'!A:B,2,0)</f>
        <v>3500</v>
      </c>
      <c r="Q302" s="20">
        <f>VLOOKUP(B302,'Upcoming project'!C:Z,24,0)</f>
        <v>71</v>
      </c>
      <c r="R302" s="17" t="str">
        <f>VLOOKUP(B302,Other!A:E,5,0)</f>
        <v>Not Available</v>
      </c>
      <c r="S302" s="16">
        <v>800.0</v>
      </c>
      <c r="T302" s="21">
        <f t="shared" si="1"/>
        <v>0.5488932924</v>
      </c>
      <c r="U302" s="20">
        <f t="shared" si="35"/>
        <v>11.26760563</v>
      </c>
      <c r="V302" s="17">
        <f t="shared" si="46"/>
        <v>38.97142376</v>
      </c>
      <c r="W302" s="17">
        <f>iferror(VLOOKUP(B302,Scrap!C$2:X$328,21,0),"")</f>
        <v>157712</v>
      </c>
      <c r="X302" s="17"/>
      <c r="Y302" s="17"/>
      <c r="Z302" s="16" t="s">
        <v>57</v>
      </c>
      <c r="AA302" s="20"/>
      <c r="AB302" s="16" t="s">
        <v>370</v>
      </c>
      <c r="AC302" s="16">
        <v>22.87</v>
      </c>
      <c r="AD302" s="17"/>
      <c r="AE302" s="17"/>
      <c r="AF302" s="17"/>
      <c r="AG302" s="17"/>
      <c r="AH302" s="17"/>
      <c r="AI302" s="17"/>
      <c r="AJ302" s="17"/>
      <c r="AK302" s="17"/>
      <c r="AL302" s="17"/>
      <c r="AM302" s="17"/>
    </row>
    <row r="303">
      <c r="A303" s="15">
        <f t="shared" si="3"/>
        <v>301</v>
      </c>
      <c r="B303" s="16" t="s">
        <v>1052</v>
      </c>
      <c r="C303" s="16" t="s">
        <v>1053</v>
      </c>
      <c r="D303" s="22">
        <f>VLOOKUP(B303,Price!B:G,6,0)</f>
        <v>7000</v>
      </c>
      <c r="E303" s="16" t="s">
        <v>48</v>
      </c>
      <c r="F303" s="17" t="str">
        <f>IFERROR(VLOOKUP(C303,'TruEstate Projects '!A:B,2,0),"No")</f>
        <v>Yes</v>
      </c>
      <c r="G303" s="18">
        <v>44443.0</v>
      </c>
      <c r="H303" s="19">
        <v>45778.0</v>
      </c>
      <c r="I303" s="16" t="s">
        <v>38</v>
      </c>
      <c r="J303" s="17"/>
      <c r="K303" s="17" t="str">
        <f>VLOOKUP(B303,'RERA Number with Developer Name'!A$2:B$554,2,0)</f>
        <v>Adarsh</v>
      </c>
      <c r="L303" s="17" t="str">
        <f>VLOOKUP(K303,'Developer Tier'!A:B,2,0)</f>
        <v>A</v>
      </c>
      <c r="M303" s="16" t="s">
        <v>1054</v>
      </c>
      <c r="N303" s="16" t="s">
        <v>155</v>
      </c>
      <c r="O303" s="17" t="str">
        <f>VLOOKUP(N303,'Micromarket Base Price'!A:C,3,0)</f>
        <v>North</v>
      </c>
      <c r="P303" s="17">
        <f>VLOOKUP(N303,'Micromarket Base Price'!A:B,2,0)</f>
        <v>6000</v>
      </c>
      <c r="Q303" s="20">
        <f>VLOOKUP(B303,'Upcoming project'!C:Z,24,0)</f>
        <v>26</v>
      </c>
      <c r="R303" s="17" t="str">
        <f>VLOOKUP(B303,Other!A:E,5,0)</f>
        <v>Not Available</v>
      </c>
      <c r="S303" s="16">
        <v>1042.0</v>
      </c>
      <c r="T303" s="21">
        <f t="shared" si="1"/>
        <v>0.3143650802</v>
      </c>
      <c r="U303" s="20">
        <f t="shared" si="35"/>
        <v>40.07692308</v>
      </c>
      <c r="V303" s="17">
        <f t="shared" si="46"/>
        <v>8.173492085</v>
      </c>
      <c r="W303" s="17">
        <f>iferror(VLOOKUP(B303,Scrap!C$2:X$328,21,0),"")</f>
        <v>33077</v>
      </c>
      <c r="X303" s="17"/>
      <c r="Y303" s="17"/>
      <c r="Z303" s="17"/>
      <c r="AA303" s="20"/>
      <c r="AB303" s="17"/>
      <c r="AC303" s="17"/>
      <c r="AD303" s="17"/>
      <c r="AE303" s="17"/>
      <c r="AF303" s="17"/>
      <c r="AG303" s="17"/>
      <c r="AH303" s="17"/>
      <c r="AI303" s="17"/>
      <c r="AJ303" s="17"/>
      <c r="AK303" s="17"/>
      <c r="AL303" s="17"/>
      <c r="AM303" s="17"/>
    </row>
    <row r="304">
      <c r="A304" s="15">
        <f t="shared" si="3"/>
        <v>302</v>
      </c>
      <c r="B304" s="16" t="s">
        <v>1055</v>
      </c>
      <c r="C304" s="16" t="s">
        <v>1056</v>
      </c>
      <c r="D304" s="17">
        <f>VLOOKUP(B304,Price!B:G,6,0)</f>
        <v>10300</v>
      </c>
      <c r="E304" s="16" t="s">
        <v>48</v>
      </c>
      <c r="F304" s="17" t="str">
        <f>IFERROR(VLOOKUP(C304,'TruEstate Projects '!A:B,2,0),"No")</f>
        <v>Yes</v>
      </c>
      <c r="G304" s="18">
        <v>45231.0</v>
      </c>
      <c r="H304" s="19">
        <v>47270.0</v>
      </c>
      <c r="I304" s="16" t="s">
        <v>38</v>
      </c>
      <c r="J304" s="16" t="s">
        <v>39</v>
      </c>
      <c r="K304" s="17" t="str">
        <f>VLOOKUP(B304,'RERA Number with Developer Name'!A$2:B$554,2,0)</f>
        <v>Abhee</v>
      </c>
      <c r="L304" s="17" t="str">
        <f>VLOOKUP(K304,'Developer Tier'!A:B,2,0)</f>
        <v>B</v>
      </c>
      <c r="M304" s="16" t="s">
        <v>423</v>
      </c>
      <c r="N304" s="16" t="s">
        <v>170</v>
      </c>
      <c r="O304" s="17" t="str">
        <f>VLOOKUP(N304,'Micromarket Base Price'!A:C,3,0)</f>
        <v>East</v>
      </c>
      <c r="P304" s="17">
        <f>VLOOKUP(N304,'Micromarket Base Price'!A:B,2,0)</f>
        <v>4000</v>
      </c>
      <c r="Q304" s="20">
        <f>VLOOKUP(B304,'Upcoming project'!C:Z,24,0)</f>
        <v>4.84</v>
      </c>
      <c r="R304" s="17">
        <f>VLOOKUP(B304,Other!A:E,5,0)</f>
        <v>2325</v>
      </c>
      <c r="S304" s="16">
        <v>399.0</v>
      </c>
      <c r="T304" s="21">
        <f t="shared" si="1"/>
        <v>1.00077525</v>
      </c>
      <c r="U304" s="20">
        <f t="shared" si="35"/>
        <v>82.43801653</v>
      </c>
      <c r="V304" s="17">
        <f t="shared" si="46"/>
        <v>4.84375221</v>
      </c>
      <c r="W304" s="17">
        <f>iferror(VLOOKUP(B304,Scrap!C$2:X$328,21,0),"")</f>
        <v>19602</v>
      </c>
      <c r="X304" s="17"/>
      <c r="Y304" s="17"/>
      <c r="Z304" s="16" t="s">
        <v>57</v>
      </c>
      <c r="AA304" s="20"/>
      <c r="AB304" s="16" t="s">
        <v>370</v>
      </c>
      <c r="AC304" s="16">
        <v>12.38</v>
      </c>
      <c r="AD304" s="17"/>
      <c r="AE304" s="17"/>
      <c r="AF304" s="17"/>
      <c r="AG304" s="17"/>
      <c r="AH304" s="17"/>
      <c r="AI304" s="17"/>
      <c r="AJ304" s="17"/>
      <c r="AK304" s="17"/>
      <c r="AL304" s="17"/>
      <c r="AM304" s="17"/>
    </row>
    <row r="305">
      <c r="A305" s="15">
        <f t="shared" si="3"/>
        <v>303</v>
      </c>
      <c r="B305" s="16" t="s">
        <v>1057</v>
      </c>
      <c r="C305" s="16" t="s">
        <v>1058</v>
      </c>
      <c r="D305" s="22">
        <f>VLOOKUP(B305,Price!B:G,6,0)</f>
        <v>9200</v>
      </c>
      <c r="E305" s="16" t="s">
        <v>48</v>
      </c>
      <c r="F305" s="17" t="str">
        <f>IFERROR(VLOOKUP(C305,'TruEstate Projects '!A:B,2,0),"No")</f>
        <v>Yes</v>
      </c>
      <c r="G305" s="18">
        <v>44075.0</v>
      </c>
      <c r="H305" s="19">
        <v>45444.0</v>
      </c>
      <c r="I305" s="16" t="s">
        <v>72</v>
      </c>
      <c r="J305" s="17"/>
      <c r="K305" s="17" t="str">
        <f>VLOOKUP(B305,'RERA Number with Developer Name'!A$2:B$554,2,0)</f>
        <v>Mana</v>
      </c>
      <c r="L305" s="17" t="str">
        <f>VLOOKUP(K305,'Developer Tier'!A:B,2,0)</f>
        <v>B</v>
      </c>
      <c r="M305" s="16" t="s">
        <v>423</v>
      </c>
      <c r="N305" s="16" t="s">
        <v>999</v>
      </c>
      <c r="O305" s="17" t="str">
        <f>VLOOKUP(N305,'Micromarket Base Price'!A:C,3,0)</f>
        <v>East</v>
      </c>
      <c r="P305" s="17">
        <f>VLOOKUP(N305,'Micromarket Base Price'!A:B,2,0)</f>
        <v>9000</v>
      </c>
      <c r="Q305" s="20">
        <f>VLOOKUP(B305,'Upcoming project'!C:Z,24,0)</f>
        <v>7</v>
      </c>
      <c r="R305" s="17" t="str">
        <f>VLOOKUP(B305,Other!A:E,5,0)</f>
        <v>Not Available</v>
      </c>
      <c r="S305" s="16">
        <v>724.0</v>
      </c>
      <c r="T305" s="21">
        <f t="shared" si="1"/>
        <v>0.2713918914</v>
      </c>
      <c r="U305" s="20">
        <f t="shared" si="35"/>
        <v>103.4285714</v>
      </c>
      <c r="V305" s="17">
        <f t="shared" si="46"/>
        <v>1.89974324</v>
      </c>
      <c r="W305" s="17">
        <f>iferror(VLOOKUP(B305,Scrap!C$2:X$328,21,0),"")</f>
        <v>7688</v>
      </c>
      <c r="X305" s="17"/>
      <c r="Y305" s="17"/>
      <c r="Z305" s="16" t="s">
        <v>1059</v>
      </c>
      <c r="AA305" s="20" t="s">
        <v>1060</v>
      </c>
      <c r="AB305" s="16" t="s">
        <v>336</v>
      </c>
      <c r="AC305" s="16">
        <v>13.2</v>
      </c>
      <c r="AD305" s="17"/>
      <c r="AE305" s="17"/>
      <c r="AF305" s="17"/>
      <c r="AG305" s="17"/>
      <c r="AH305" s="17"/>
      <c r="AI305" s="17"/>
      <c r="AJ305" s="17"/>
      <c r="AK305" s="17"/>
      <c r="AL305" s="17"/>
      <c r="AM305" s="17"/>
    </row>
    <row r="306">
      <c r="A306" s="15">
        <f t="shared" si="3"/>
        <v>304</v>
      </c>
      <c r="B306" s="16" t="s">
        <v>1061</v>
      </c>
      <c r="C306" s="32" t="s">
        <v>1062</v>
      </c>
      <c r="D306" s="17">
        <f>VLOOKUP(B306,Price!B:G,6,0)</f>
        <v>12200</v>
      </c>
      <c r="E306" s="16" t="s">
        <v>48</v>
      </c>
      <c r="F306" s="17" t="str">
        <f>IFERROR(VLOOKUP(C306,'TruEstate Projects '!A:B,2,0),"No")</f>
        <v>Yes</v>
      </c>
      <c r="G306" s="18">
        <v>43497.0</v>
      </c>
      <c r="H306" s="19">
        <v>45505.0</v>
      </c>
      <c r="I306" s="16" t="s">
        <v>38</v>
      </c>
      <c r="J306" s="17"/>
      <c r="K306" s="17" t="str">
        <f>VLOOKUP(B306,'RERA Number with Developer Name'!A$2:B$554,2,0)</f>
        <v>Navami Builders</v>
      </c>
      <c r="L306" s="17" t="str">
        <f>VLOOKUP(K306,'Developer Tier'!A:B,2,0)</f>
        <v>C</v>
      </c>
      <c r="M306" s="16" t="s">
        <v>581</v>
      </c>
      <c r="N306" s="16" t="s">
        <v>581</v>
      </c>
      <c r="O306" s="17" t="str">
        <f>VLOOKUP(N306,'Micromarket Base Price'!A:C,3,0)</f>
        <v>South</v>
      </c>
      <c r="P306" s="17">
        <f>VLOOKUP(N306,'Micromarket Base Price'!A:B,2,0)</f>
        <v>15000</v>
      </c>
      <c r="Q306" s="20">
        <f>VLOOKUP(B306,'Upcoming project'!C:Z,24,0)</f>
        <v>2.6</v>
      </c>
      <c r="R306" s="17" t="str">
        <f>VLOOKUP(B306,Other!A:E,5,0)</f>
        <v>Not Available</v>
      </c>
      <c r="S306" s="16">
        <v>468.0</v>
      </c>
      <c r="T306" s="21" t="str">
        <f t="shared" si="1"/>
        <v>#N/A</v>
      </c>
      <c r="U306" s="20">
        <f t="shared" si="35"/>
        <v>180</v>
      </c>
      <c r="V306" s="17" t="str">
        <f t="shared" si="46"/>
        <v>#N/A</v>
      </c>
      <c r="W306" s="17" t="str">
        <f>VLOOKUP(B306,'New Data'!C:X,22,0)</f>
        <v>#N/A</v>
      </c>
      <c r="X306" s="17"/>
      <c r="Y306" s="17"/>
      <c r="Z306" s="16" t="s">
        <v>1063</v>
      </c>
      <c r="AA306" s="20" t="s">
        <v>1064</v>
      </c>
      <c r="AB306" s="16" t="s">
        <v>1065</v>
      </c>
      <c r="AC306" s="16">
        <v>1.63</v>
      </c>
      <c r="AD306" s="17"/>
      <c r="AE306" s="17"/>
      <c r="AF306" s="17"/>
      <c r="AG306" s="17"/>
      <c r="AH306" s="17"/>
      <c r="AI306" s="17"/>
      <c r="AJ306" s="17"/>
      <c r="AK306" s="17"/>
      <c r="AL306" s="17"/>
      <c r="AM306" s="17"/>
    </row>
    <row r="307">
      <c r="A307" s="15">
        <f t="shared" si="3"/>
        <v>305</v>
      </c>
      <c r="B307" s="16" t="s">
        <v>1066</v>
      </c>
      <c r="C307" s="16" t="s">
        <v>1067</v>
      </c>
      <c r="D307" s="22">
        <f>VLOOKUP(B307,Price!B:G,6,0)</f>
        <v>9150</v>
      </c>
      <c r="E307" s="16" t="s">
        <v>48</v>
      </c>
      <c r="F307" s="17" t="str">
        <f>IFERROR(VLOOKUP(C307,'TruEstate Projects '!A:B,2,0),"No")</f>
        <v>Yes</v>
      </c>
      <c r="G307" s="18">
        <v>44845.0</v>
      </c>
      <c r="H307" s="19">
        <v>45627.0</v>
      </c>
      <c r="I307" s="16" t="s">
        <v>38</v>
      </c>
      <c r="J307" s="16" t="s">
        <v>123</v>
      </c>
      <c r="K307" s="17" t="str">
        <f>VLOOKUP(B307,'RERA Number with Developer Name'!A$2:B$554,2,0)</f>
        <v>Mana</v>
      </c>
      <c r="L307" s="17" t="str">
        <f>VLOOKUP(K307,'Developer Tier'!A:B,2,0)</f>
        <v>B</v>
      </c>
      <c r="M307" s="16" t="s">
        <v>436</v>
      </c>
      <c r="N307" s="16" t="s">
        <v>436</v>
      </c>
      <c r="O307" s="17" t="str">
        <f>VLOOKUP(N307,'Micromarket Base Price'!A:C,3,0)</f>
        <v>East</v>
      </c>
      <c r="P307" s="17">
        <f>VLOOKUP(N307,'Micromarket Base Price'!A:B,2,0)</f>
        <v>6000</v>
      </c>
      <c r="Q307" s="20">
        <f>VLOOKUP(B307,'Upcoming project'!C:Z,24,0)</f>
        <v>2</v>
      </c>
      <c r="R307" s="17">
        <f>VLOOKUP(B307,Other!A:E,5,0)</f>
        <v>392</v>
      </c>
      <c r="S307" s="16">
        <v>190.0</v>
      </c>
      <c r="T307" s="21">
        <f t="shared" si="1"/>
        <v>0.96519213</v>
      </c>
      <c r="U307" s="20">
        <f t="shared" si="35"/>
        <v>95</v>
      </c>
      <c r="V307" s="17">
        <f t="shared" si="46"/>
        <v>1.93038426</v>
      </c>
      <c r="W307" s="17">
        <f>iferror(VLOOKUP(B307,Scrap!C$2:X$328,21,0),"")</f>
        <v>7812</v>
      </c>
      <c r="X307" s="17"/>
      <c r="Y307" s="17"/>
      <c r="Z307" s="16" t="s">
        <v>1068</v>
      </c>
      <c r="AA307" s="20" t="s">
        <v>1069</v>
      </c>
      <c r="AB307" s="16" t="s">
        <v>336</v>
      </c>
      <c r="AC307" s="16">
        <v>15.07</v>
      </c>
      <c r="AD307" s="17"/>
      <c r="AE307" s="17"/>
      <c r="AF307" s="17"/>
      <c r="AG307" s="17"/>
      <c r="AH307" s="17"/>
      <c r="AI307" s="17"/>
      <c r="AJ307" s="17"/>
      <c r="AK307" s="17"/>
      <c r="AL307" s="17"/>
      <c r="AM307" s="17"/>
    </row>
    <row r="308">
      <c r="A308" s="15">
        <f t="shared" si="3"/>
        <v>306</v>
      </c>
      <c r="B308" s="16" t="s">
        <v>1070</v>
      </c>
      <c r="C308" s="16" t="s">
        <v>1071</v>
      </c>
      <c r="D308" s="17">
        <f>VLOOKUP(B308,Price!B:G,6,0)</f>
        <v>9094</v>
      </c>
      <c r="E308" s="16" t="s">
        <v>48</v>
      </c>
      <c r="F308" s="17" t="str">
        <f>IFERROR(VLOOKUP(C308,'TruEstate Projects '!A:B,2,0),"No")</f>
        <v>Yes</v>
      </c>
      <c r="G308" s="18">
        <v>45017.0</v>
      </c>
      <c r="H308" s="19">
        <v>46082.0</v>
      </c>
      <c r="I308" s="16" t="s">
        <v>38</v>
      </c>
      <c r="J308" s="16" t="s">
        <v>39</v>
      </c>
      <c r="K308" s="17" t="str">
        <f>VLOOKUP(B308,'RERA Number with Developer Name'!A$2:B$554,2,0)</f>
        <v>Trifecta</v>
      </c>
      <c r="L308" s="17" t="str">
        <f>VLOOKUP(K308,'Developer Tier'!A:B,2,0)</f>
        <v>C</v>
      </c>
      <c r="M308" s="16" t="s">
        <v>423</v>
      </c>
      <c r="N308" s="16" t="s">
        <v>685</v>
      </c>
      <c r="O308" s="17" t="str">
        <f>VLOOKUP(N308,'Micromarket Base Price'!A:C,3,0)</f>
        <v>East</v>
      </c>
      <c r="P308" s="17">
        <f>VLOOKUP(N308,'Micromarket Base Price'!A:B,2,0)</f>
        <v>8000</v>
      </c>
      <c r="Q308" s="20">
        <f>VLOOKUP(B308,'Upcoming project'!C:Z,24,0)</f>
        <v>2.07</v>
      </c>
      <c r="R308" s="17">
        <f>VLOOKUP(B308,Other!A:E,5,0)</f>
        <v>75</v>
      </c>
      <c r="S308" s="16">
        <v>188.0</v>
      </c>
      <c r="T308" s="21">
        <f t="shared" si="1"/>
        <v>0.8695652174</v>
      </c>
      <c r="U308" s="20">
        <f t="shared" si="35"/>
        <v>90.82125604</v>
      </c>
      <c r="V308" s="15">
        <v>1.8</v>
      </c>
      <c r="W308" s="17" t="str">
        <f>VLOOKUP(B308,'New Data'!C:X,22,0)</f>
        <v>#N/A</v>
      </c>
      <c r="X308" s="17"/>
      <c r="Y308" s="17"/>
      <c r="Z308" s="16" t="s">
        <v>1072</v>
      </c>
      <c r="AA308" s="20" t="s">
        <v>1073</v>
      </c>
      <c r="AB308" s="16" t="s">
        <v>336</v>
      </c>
      <c r="AC308" s="16">
        <v>14.35</v>
      </c>
      <c r="AD308" s="17"/>
      <c r="AE308" s="17"/>
      <c r="AF308" s="17"/>
      <c r="AG308" s="17"/>
      <c r="AH308" s="17"/>
      <c r="AI308" s="17"/>
      <c r="AJ308" s="17"/>
      <c r="AK308" s="17"/>
      <c r="AL308" s="17"/>
      <c r="AM308" s="17"/>
    </row>
    <row r="309">
      <c r="A309" s="15">
        <f t="shared" si="3"/>
        <v>307</v>
      </c>
      <c r="B309" s="16" t="s">
        <v>1074</v>
      </c>
      <c r="C309" s="16" t="s">
        <v>1075</v>
      </c>
      <c r="D309" s="22">
        <f>VLOOKUP(B309,Price!B:G,6,0)</f>
        <v>10100</v>
      </c>
      <c r="E309" s="16" t="s">
        <v>48</v>
      </c>
      <c r="F309" s="17" t="str">
        <f>IFERROR(VLOOKUP(C309,'TruEstate Projects '!A:B,2,0),"No")</f>
        <v>Yes</v>
      </c>
      <c r="G309" s="18">
        <v>45108.0</v>
      </c>
      <c r="H309" s="19">
        <v>46813.0</v>
      </c>
      <c r="I309" s="16" t="s">
        <v>38</v>
      </c>
      <c r="J309" s="16" t="s">
        <v>39</v>
      </c>
      <c r="K309" s="17" t="str">
        <f>VLOOKUP(B309,'RERA Number with Developer Name'!A$2:B$554,2,0)</f>
        <v>JRC</v>
      </c>
      <c r="L309" s="17" t="str">
        <f>VLOOKUP(K309,'Developer Tier'!A:B,2,0)</f>
        <v>C</v>
      </c>
      <c r="M309" s="16" t="s">
        <v>1076</v>
      </c>
      <c r="N309" s="16" t="s">
        <v>164</v>
      </c>
      <c r="O309" s="17" t="str">
        <f>VLOOKUP(N309,'Micromarket Base Price'!A:C,3,0)</f>
        <v>East</v>
      </c>
      <c r="P309" s="17">
        <f>VLOOKUP(N309,'Micromarket Base Price'!A:B,2,0)</f>
        <v>8500</v>
      </c>
      <c r="Q309" s="20">
        <f>VLOOKUP(B309,'Upcoming project'!C:Z,24,0)</f>
        <v>12</v>
      </c>
      <c r="R309" s="17">
        <f>VLOOKUP(B309,Other!A:E,5,0)</f>
        <v>2800</v>
      </c>
      <c r="S309" s="16">
        <v>403.0</v>
      </c>
      <c r="T309" s="21">
        <f t="shared" si="1"/>
        <v>1.006252744</v>
      </c>
      <c r="U309" s="20">
        <f t="shared" si="35"/>
        <v>33.58333333</v>
      </c>
      <c r="V309" s="17">
        <f t="shared" ref="V309:V321" si="47">W309*0.000247105</f>
        <v>12.07503293</v>
      </c>
      <c r="W309" s="17">
        <f>iferror(VLOOKUP(B309,Scrap!C$2:X$328,21,0),"")</f>
        <v>48866</v>
      </c>
      <c r="X309" s="17"/>
      <c r="Y309" s="17"/>
      <c r="Z309" s="17"/>
      <c r="AA309" s="20"/>
      <c r="AB309" s="17"/>
      <c r="AC309" s="17"/>
      <c r="AD309" s="17"/>
      <c r="AE309" s="17"/>
      <c r="AF309" s="17"/>
      <c r="AG309" s="17"/>
      <c r="AH309" s="17"/>
      <c r="AI309" s="17"/>
      <c r="AJ309" s="17"/>
      <c r="AK309" s="17"/>
      <c r="AL309" s="17"/>
      <c r="AM309" s="17"/>
    </row>
    <row r="310">
      <c r="A310" s="15">
        <f t="shared" si="3"/>
        <v>308</v>
      </c>
      <c r="B310" s="16" t="s">
        <v>1077</v>
      </c>
      <c r="C310" s="16" t="s">
        <v>1078</v>
      </c>
      <c r="D310" s="22">
        <f>VLOOKUP(B310,Price!B:G,6,0)</f>
        <v>10890</v>
      </c>
      <c r="E310" s="16" t="s">
        <v>48</v>
      </c>
      <c r="F310" s="17" t="str">
        <f>IFERROR(VLOOKUP(C310,'TruEstate Projects '!A:B,2,0),"No")</f>
        <v>Yes</v>
      </c>
      <c r="G310" s="18">
        <v>44927.0</v>
      </c>
      <c r="H310" s="19">
        <v>46722.0</v>
      </c>
      <c r="I310" s="16" t="s">
        <v>38</v>
      </c>
      <c r="J310" s="16" t="s">
        <v>39</v>
      </c>
      <c r="K310" s="17" t="str">
        <f>VLOOKUP(B310,'RERA Number with Developer Name'!A$2:B$554,2,0)</f>
        <v>Ruchira</v>
      </c>
      <c r="L310" s="17" t="str">
        <f>VLOOKUP(K310,'Developer Tier'!A:B,2,0)</f>
        <v>C</v>
      </c>
      <c r="M310" s="16" t="s">
        <v>607</v>
      </c>
      <c r="N310" s="16" t="s">
        <v>607</v>
      </c>
      <c r="O310" s="17" t="str">
        <f>VLOOKUP(N310,'Micromarket Base Price'!A:C,3,0)</f>
        <v>East</v>
      </c>
      <c r="P310" s="17">
        <f>VLOOKUP(N310,'Micromarket Base Price'!A:B,2,0)</f>
        <v>5000</v>
      </c>
      <c r="Q310" s="20">
        <f>VLOOKUP(B310,'Upcoming project'!C:Z,24,0)</f>
        <v>3.5</v>
      </c>
      <c r="R310" s="17">
        <f>VLOOKUP(B310,Other!A:E,5,0)</f>
        <v>815</v>
      </c>
      <c r="S310" s="16">
        <v>284.0</v>
      </c>
      <c r="T310" s="21">
        <f t="shared" si="1"/>
        <v>1.192811136</v>
      </c>
      <c r="U310" s="20">
        <f t="shared" si="35"/>
        <v>81.14285714</v>
      </c>
      <c r="V310" s="17">
        <f t="shared" si="47"/>
        <v>4.174838975</v>
      </c>
      <c r="W310" s="17">
        <f>iferror(VLOOKUP(B310,Scrap!C$2:X$328,21,0),"")</f>
        <v>16895</v>
      </c>
      <c r="X310" s="17"/>
      <c r="Y310" s="17"/>
      <c r="Z310" s="16" t="s">
        <v>57</v>
      </c>
      <c r="AA310" s="20"/>
      <c r="AB310" s="16" t="s">
        <v>69</v>
      </c>
      <c r="AC310" s="16">
        <v>4.68</v>
      </c>
      <c r="AD310" s="17"/>
      <c r="AE310" s="17"/>
      <c r="AF310" s="17"/>
      <c r="AG310" s="17"/>
      <c r="AH310" s="17"/>
      <c r="AI310" s="17"/>
      <c r="AJ310" s="17"/>
      <c r="AK310" s="17"/>
      <c r="AL310" s="17"/>
      <c r="AM310" s="17"/>
    </row>
    <row r="311">
      <c r="A311" s="15">
        <f t="shared" si="3"/>
        <v>309</v>
      </c>
      <c r="B311" s="16" t="s">
        <v>1079</v>
      </c>
      <c r="C311" s="16" t="s">
        <v>1080</v>
      </c>
      <c r="D311" s="22">
        <f>VLOOKUP(B311,Price!B:G,6,0)</f>
        <v>7000</v>
      </c>
      <c r="E311" s="16" t="s">
        <v>48</v>
      </c>
      <c r="F311" s="17" t="str">
        <f>IFERROR(VLOOKUP(C311,'TruEstate Projects '!A:B,2,0),"No")</f>
        <v>Yes</v>
      </c>
      <c r="G311" s="18">
        <v>44256.0</v>
      </c>
      <c r="H311" s="19">
        <v>46447.0</v>
      </c>
      <c r="I311" s="16" t="s">
        <v>38</v>
      </c>
      <c r="J311" s="17"/>
      <c r="K311" s="17" t="str">
        <f>VLOOKUP(B311,'RERA Number with Developer Name'!A$2:B$554,2,0)</f>
        <v>Shriram</v>
      </c>
      <c r="L311" s="17" t="str">
        <f>VLOOKUP(K311,'Developer Tier'!A:B,2,0)</f>
        <v>B</v>
      </c>
      <c r="M311" s="16" t="s">
        <v>897</v>
      </c>
      <c r="N311" s="16" t="s">
        <v>897</v>
      </c>
      <c r="O311" s="17" t="str">
        <f>VLOOKUP(N311,'Micromarket Base Price'!A:C,3,0)</f>
        <v>North</v>
      </c>
      <c r="P311" s="17">
        <f>VLOOKUP(N311,'Micromarket Base Price'!A:B,2,0)</f>
        <v>10000</v>
      </c>
      <c r="Q311" s="20">
        <f>VLOOKUP(B311,'Upcoming project'!C:Z,24,0)</f>
        <v>6.29</v>
      </c>
      <c r="R311" s="17" t="str">
        <f>VLOOKUP(B311,Other!A:E,5,0)</f>
        <v>Not Available</v>
      </c>
      <c r="S311" s="16">
        <v>660.0</v>
      </c>
      <c r="T311" s="21">
        <f t="shared" si="1"/>
        <v>1.000048471</v>
      </c>
      <c r="U311" s="20">
        <f t="shared" si="35"/>
        <v>104.9284579</v>
      </c>
      <c r="V311" s="17">
        <f t="shared" si="47"/>
        <v>6.29030488</v>
      </c>
      <c r="W311" s="17">
        <f>iferror(VLOOKUP(B311,Scrap!C$2:X$328,21,0),"")</f>
        <v>25456</v>
      </c>
      <c r="X311" s="17"/>
      <c r="Y311" s="17"/>
      <c r="Z311" s="16" t="s">
        <v>1081</v>
      </c>
      <c r="AA311" s="20">
        <v>2.9309</v>
      </c>
      <c r="AB311" s="16" t="s">
        <v>141</v>
      </c>
      <c r="AC311" s="16">
        <v>4.48</v>
      </c>
      <c r="AD311" s="17"/>
      <c r="AE311" s="17"/>
      <c r="AF311" s="17"/>
      <c r="AG311" s="17"/>
      <c r="AH311" s="17"/>
      <c r="AI311" s="17"/>
      <c r="AJ311" s="17"/>
      <c r="AK311" s="17"/>
      <c r="AL311" s="17"/>
      <c r="AM311" s="17"/>
    </row>
    <row r="312">
      <c r="A312" s="15">
        <f t="shared" si="3"/>
        <v>310</v>
      </c>
      <c r="B312" s="16" t="s">
        <v>1082</v>
      </c>
      <c r="C312" s="32" t="s">
        <v>1083</v>
      </c>
      <c r="D312" s="22">
        <f>VLOOKUP(B312,Price!B:G,6,0)</f>
        <v>8000</v>
      </c>
      <c r="E312" s="16" t="s">
        <v>48</v>
      </c>
      <c r="F312" s="17" t="str">
        <f>IFERROR(VLOOKUP(C312,'TruEstate Projects '!A:B,2,0),"No")</f>
        <v>Yes</v>
      </c>
      <c r="G312" s="18">
        <v>44143.0</v>
      </c>
      <c r="H312" s="19">
        <v>45261.0</v>
      </c>
      <c r="I312" s="16" t="s">
        <v>72</v>
      </c>
      <c r="J312" s="17"/>
      <c r="K312" s="17" t="str">
        <f>VLOOKUP(B312,'RERA Number with Developer Name'!A$2:B$554,2,0)</f>
        <v>Prestige</v>
      </c>
      <c r="L312" s="17" t="str">
        <f>VLOOKUP(K312,'Developer Tier'!A:B,2,0)</f>
        <v>A</v>
      </c>
      <c r="M312" s="16" t="s">
        <v>357</v>
      </c>
      <c r="N312" s="16" t="s">
        <v>705</v>
      </c>
      <c r="O312" s="17" t="str">
        <f>VLOOKUP(N312,'Micromarket Base Price'!A:C,3,0)</f>
        <v>East</v>
      </c>
      <c r="P312" s="17">
        <f>VLOOKUP(N312,'Micromarket Base Price'!A:B,2,0)</f>
        <v>6500</v>
      </c>
      <c r="Q312" s="20">
        <f>VLOOKUP(B312,'Upcoming project'!C:Z,24,0)</f>
        <v>17</v>
      </c>
      <c r="R312" s="17" t="str">
        <f>VLOOKUP(B312,Other!A:E,5,0)</f>
        <v>Not Available</v>
      </c>
      <c r="S312" s="16">
        <v>679.0</v>
      </c>
      <c r="T312" s="21" t="str">
        <f t="shared" si="1"/>
        <v>#N/A</v>
      </c>
      <c r="U312" s="20">
        <f t="shared" si="35"/>
        <v>39.94117647</v>
      </c>
      <c r="V312" s="17" t="str">
        <f t="shared" si="47"/>
        <v>#N/A</v>
      </c>
      <c r="W312" s="17" t="str">
        <f>VLOOKUP(B312,'New Data'!C:X,22,0)</f>
        <v>#N/A</v>
      </c>
      <c r="X312" s="17"/>
      <c r="Y312" s="17"/>
      <c r="Z312" s="16" t="s">
        <v>1084</v>
      </c>
      <c r="AA312" s="20" t="s">
        <v>1085</v>
      </c>
      <c r="AB312" s="16" t="s">
        <v>741</v>
      </c>
      <c r="AC312" s="16">
        <v>2.01</v>
      </c>
      <c r="AD312" s="17"/>
      <c r="AE312" s="17"/>
      <c r="AF312" s="17"/>
      <c r="AG312" s="17"/>
      <c r="AH312" s="17"/>
      <c r="AI312" s="17"/>
      <c r="AJ312" s="17"/>
      <c r="AK312" s="17"/>
      <c r="AL312" s="17"/>
      <c r="AM312" s="17"/>
    </row>
    <row r="313">
      <c r="A313" s="15">
        <f t="shared" si="3"/>
        <v>311</v>
      </c>
      <c r="B313" s="39" t="s">
        <v>1086</v>
      </c>
      <c r="C313" s="16" t="s">
        <v>1087</v>
      </c>
      <c r="D313" s="17" t="str">
        <f>VLOOKUP(B313,Price!B:G,6,0)</f>
        <v>#N/A</v>
      </c>
      <c r="E313" s="16" t="s">
        <v>48</v>
      </c>
      <c r="F313" s="17" t="str">
        <f>IFERROR(VLOOKUP(C313,'TruEstate Projects '!A:B,2,0),"No")</f>
        <v>No</v>
      </c>
      <c r="G313" s="29">
        <v>45298.0</v>
      </c>
      <c r="H313" s="24" t="s">
        <v>1088</v>
      </c>
      <c r="I313" s="15" t="s">
        <v>38</v>
      </c>
      <c r="J313" s="17"/>
      <c r="K313" s="16" t="s">
        <v>1089</v>
      </c>
      <c r="L313" s="17" t="str">
        <f>VLOOKUP(K313,'Developer Tier'!A$2:B$267,2,0)</f>
        <v>B</v>
      </c>
      <c r="M313" s="16" t="s">
        <v>307</v>
      </c>
      <c r="N313" s="16" t="s">
        <v>307</v>
      </c>
      <c r="O313" s="17" t="str">
        <f>VLOOKUP(N313,'Micromarket Base Price'!A:C,3,0)</f>
        <v>South</v>
      </c>
      <c r="P313" s="17">
        <f>VLOOKUP(N313,'Micromarket Base Price'!A:B,2,0)</f>
        <v>25000</v>
      </c>
      <c r="Q313" s="25">
        <v>4.4</v>
      </c>
      <c r="R313" s="17" t="str">
        <f>VLOOKUP(B313,Other!A:E,5,0)</f>
        <v>#N/A</v>
      </c>
      <c r="S313" s="15">
        <v>272.0</v>
      </c>
      <c r="T313" s="21">
        <f t="shared" si="1"/>
        <v>0.6978469841</v>
      </c>
      <c r="U313" s="20">
        <f t="shared" si="35"/>
        <v>61.81818182</v>
      </c>
      <c r="V313" s="17">
        <f t="shared" si="47"/>
        <v>3.07052673</v>
      </c>
      <c r="W313" s="15">
        <v>12426.0</v>
      </c>
      <c r="X313" s="17"/>
      <c r="Y313" s="17"/>
      <c r="Z313" s="17"/>
      <c r="AA313" s="20"/>
      <c r="AB313" s="17"/>
      <c r="AC313" s="17"/>
      <c r="AD313" s="17"/>
      <c r="AE313" s="17"/>
      <c r="AF313" s="17"/>
      <c r="AG313" s="17"/>
      <c r="AH313" s="17"/>
      <c r="AI313" s="17"/>
      <c r="AJ313" s="17"/>
      <c r="AK313" s="17"/>
      <c r="AL313" s="17"/>
      <c r="AM313" s="17"/>
    </row>
    <row r="314">
      <c r="A314" s="15">
        <f t="shared" si="3"/>
        <v>312</v>
      </c>
      <c r="B314" s="16" t="s">
        <v>1090</v>
      </c>
      <c r="C314" s="16" t="s">
        <v>1091</v>
      </c>
      <c r="D314" s="17">
        <f>VLOOKUP(B314,Price!B:G,6,0)</f>
        <v>6950</v>
      </c>
      <c r="E314" s="16" t="s">
        <v>48</v>
      </c>
      <c r="F314" s="17" t="str">
        <f>IFERROR(VLOOKUP(C314,'TruEstate Projects '!A:B,2,0),"No")</f>
        <v>Yes</v>
      </c>
      <c r="G314" s="18">
        <v>45078.0</v>
      </c>
      <c r="H314" s="19">
        <v>46539.0</v>
      </c>
      <c r="I314" s="16" t="s">
        <v>38</v>
      </c>
      <c r="J314" s="16" t="s">
        <v>39</v>
      </c>
      <c r="K314" s="17" t="str">
        <f>VLOOKUP(B314,'RERA Number with Developer Name'!A$2:B$554,2,0)</f>
        <v>Aryan Ventures</v>
      </c>
      <c r="L314" s="17" t="str">
        <f>VLOOKUP(K314,'Developer Tier'!A:B,2,0)</f>
        <v>D</v>
      </c>
      <c r="M314" s="16" t="s">
        <v>1038</v>
      </c>
      <c r="N314" s="16" t="s">
        <v>243</v>
      </c>
      <c r="O314" s="17" t="str">
        <f>VLOOKUP(N314,'Micromarket Base Price'!A:C,3,0)</f>
        <v>North</v>
      </c>
      <c r="P314" s="17">
        <f>VLOOKUP(N314,'Micromarket Base Price'!A:B,2,0)</f>
        <v>3000</v>
      </c>
      <c r="Q314" s="20">
        <f>VLOOKUP(B314,'Upcoming project'!C:Z,24,0)</f>
        <v>3.34</v>
      </c>
      <c r="R314" s="17">
        <f>VLOOKUP(B314,Other!A:E,5,0)</f>
        <v>1000</v>
      </c>
      <c r="S314" s="15">
        <v>276.0</v>
      </c>
      <c r="T314" s="21">
        <f t="shared" si="1"/>
        <v>1.001441102</v>
      </c>
      <c r="U314" s="20">
        <f t="shared" si="35"/>
        <v>82.63473054</v>
      </c>
      <c r="V314" s="17">
        <f t="shared" si="47"/>
        <v>3.34481328</v>
      </c>
      <c r="W314" s="17">
        <f>iferror(VLOOKUP(B314,Scrap!C$2:X$328,21,0),"")</f>
        <v>13536</v>
      </c>
      <c r="X314" s="17"/>
      <c r="Y314" s="17"/>
      <c r="Z314" s="16" t="s">
        <v>1092</v>
      </c>
      <c r="AA314" s="20" t="s">
        <v>1093</v>
      </c>
      <c r="AB314" s="16" t="s">
        <v>113</v>
      </c>
      <c r="AC314" s="16">
        <v>11.23</v>
      </c>
      <c r="AD314" s="17"/>
      <c r="AE314" s="17"/>
      <c r="AF314" s="17"/>
      <c r="AG314" s="17"/>
      <c r="AH314" s="17"/>
      <c r="AI314" s="17"/>
      <c r="AJ314" s="17"/>
      <c r="AK314" s="17"/>
      <c r="AL314" s="17"/>
      <c r="AM314" s="17"/>
    </row>
    <row r="315">
      <c r="A315" s="15">
        <f t="shared" si="3"/>
        <v>313</v>
      </c>
      <c r="B315" s="16" t="s">
        <v>1094</v>
      </c>
      <c r="C315" s="16" t="s">
        <v>1095</v>
      </c>
      <c r="D315" s="22">
        <f>VLOOKUP(B315,Price!B:G,6,0)</f>
        <v>17111</v>
      </c>
      <c r="E315" s="16" t="s">
        <v>48</v>
      </c>
      <c r="F315" s="17" t="str">
        <f>IFERROR(VLOOKUP(C315,'TruEstate Projects '!A:B,2,0),"No")</f>
        <v>Yes</v>
      </c>
      <c r="G315" s="18">
        <v>45323.0</v>
      </c>
      <c r="H315" s="19">
        <v>46997.0</v>
      </c>
      <c r="I315" s="16" t="s">
        <v>38</v>
      </c>
      <c r="J315" s="16" t="s">
        <v>39</v>
      </c>
      <c r="K315" s="17" t="str">
        <f>VLOOKUP(B315,'RERA Number with Developer Name'!A$2:B$554,2,0)</f>
        <v>Embassy</v>
      </c>
      <c r="L315" s="17" t="str">
        <f>VLOOKUP(K315,'Developer Tier'!A:B,2,0)</f>
        <v>A</v>
      </c>
      <c r="M315" s="16" t="s">
        <v>357</v>
      </c>
      <c r="N315" s="16" t="s">
        <v>705</v>
      </c>
      <c r="O315" s="17" t="str">
        <f>VLOOKUP(N315,'Micromarket Base Price'!A:C,3,0)</f>
        <v>East</v>
      </c>
      <c r="P315" s="17">
        <f>VLOOKUP(N315,'Micromarket Base Price'!A:B,2,0)</f>
        <v>6500</v>
      </c>
      <c r="Q315" s="20">
        <f>VLOOKUP(B315,'Upcoming project'!C:Z,24,0)</f>
        <v>3.75</v>
      </c>
      <c r="R315" s="17" t="str">
        <f>VLOOKUP(B315,Other!A:E,5,0)</f>
        <v/>
      </c>
      <c r="S315" s="16">
        <v>350.0</v>
      </c>
      <c r="T315" s="21">
        <f t="shared" si="1"/>
        <v>0.9999515667</v>
      </c>
      <c r="U315" s="20">
        <f t="shared" si="35"/>
        <v>93.33333333</v>
      </c>
      <c r="V315" s="17">
        <f t="shared" si="47"/>
        <v>3.749818375</v>
      </c>
      <c r="W315" s="17">
        <f>iferror(VLOOKUP(B315,Scrap!C$2:X$328,21,0),"")</f>
        <v>15175</v>
      </c>
      <c r="X315" s="17"/>
      <c r="Y315" s="17"/>
      <c r="Z315" s="16" t="s">
        <v>1096</v>
      </c>
      <c r="AA315" s="20" t="s">
        <v>1097</v>
      </c>
      <c r="AB315" s="16" t="s">
        <v>1098</v>
      </c>
      <c r="AC315" s="16">
        <v>2.66</v>
      </c>
      <c r="AD315" s="17"/>
      <c r="AE315" s="17"/>
      <c r="AF315" s="17"/>
      <c r="AG315" s="17"/>
      <c r="AH315" s="17"/>
      <c r="AI315" s="17"/>
      <c r="AJ315" s="17"/>
      <c r="AK315" s="17"/>
      <c r="AL315" s="17"/>
      <c r="AM315" s="17"/>
    </row>
    <row r="316">
      <c r="A316" s="15">
        <f t="shared" si="3"/>
        <v>314</v>
      </c>
      <c r="B316" s="16" t="s">
        <v>1099</v>
      </c>
      <c r="C316" s="16" t="s">
        <v>1100</v>
      </c>
      <c r="D316" s="22">
        <f>VLOOKUP(B316,Price!B:G,6,0)</f>
        <v>15000</v>
      </c>
      <c r="E316" s="16" t="s">
        <v>48</v>
      </c>
      <c r="F316" s="17" t="str">
        <f>IFERROR(VLOOKUP(C316,'TruEstate Projects '!A:B,2,0),"No")</f>
        <v>Yes</v>
      </c>
      <c r="G316" s="18">
        <v>45200.0</v>
      </c>
      <c r="H316" s="19">
        <v>46266.0</v>
      </c>
      <c r="I316" s="16" t="s">
        <v>38</v>
      </c>
      <c r="J316" s="16" t="s">
        <v>39</v>
      </c>
      <c r="K316" s="17" t="str">
        <f>VLOOKUP(B316,'RERA Number with Developer Name'!A$2:B$554,2,0)</f>
        <v>Casagrand</v>
      </c>
      <c r="L316" s="17" t="str">
        <f>VLOOKUP(K316,'Developer Tier'!A:B,2,0)</f>
        <v>B</v>
      </c>
      <c r="M316" s="16" t="s">
        <v>103</v>
      </c>
      <c r="N316" s="16" t="s">
        <v>103</v>
      </c>
      <c r="O316" s="17" t="str">
        <f>VLOOKUP(N316,'Micromarket Base Price'!A:C,3,0)</f>
        <v>Central</v>
      </c>
      <c r="P316" s="17">
        <f>VLOOKUP(N316,'Micromarket Base Price'!A:B,2,0)</f>
        <v>22000</v>
      </c>
      <c r="Q316" s="20">
        <f>VLOOKUP(B316,'Upcoming project'!C:Z,24,0)</f>
        <v>3.52</v>
      </c>
      <c r="R316" s="17">
        <f>VLOOKUP(B316,Other!A:E,5,0)</f>
        <v>872</v>
      </c>
      <c r="S316" s="16">
        <v>218.0</v>
      </c>
      <c r="T316" s="21">
        <f t="shared" si="1"/>
        <v>1.001336852</v>
      </c>
      <c r="U316" s="20">
        <f t="shared" si="35"/>
        <v>61.93181818</v>
      </c>
      <c r="V316" s="17">
        <f t="shared" si="47"/>
        <v>3.52470572</v>
      </c>
      <c r="W316" s="17">
        <f>iferror(VLOOKUP(B316,Scrap!C$2:X$328,21,0),"")</f>
        <v>14264</v>
      </c>
      <c r="X316" s="17"/>
      <c r="Y316" s="17"/>
      <c r="Z316" s="16" t="s">
        <v>1101</v>
      </c>
      <c r="AA316" s="20" t="s">
        <v>1102</v>
      </c>
      <c r="AB316" s="16" t="s">
        <v>193</v>
      </c>
      <c r="AC316" s="16">
        <v>9.06</v>
      </c>
      <c r="AD316" s="17"/>
      <c r="AE316" s="17"/>
      <c r="AF316" s="17"/>
      <c r="AG316" s="17"/>
      <c r="AH316" s="17"/>
      <c r="AI316" s="17"/>
      <c r="AJ316" s="17"/>
      <c r="AK316" s="17"/>
      <c r="AL316" s="17"/>
      <c r="AM316" s="17"/>
    </row>
    <row r="317">
      <c r="A317" s="15">
        <f t="shared" si="3"/>
        <v>315</v>
      </c>
      <c r="B317" s="16" t="s">
        <v>1103</v>
      </c>
      <c r="C317" s="16" t="s">
        <v>1104</v>
      </c>
      <c r="D317" s="17">
        <f>VLOOKUP(B317,Price!B:G,6,0)</f>
        <v>10200</v>
      </c>
      <c r="E317" s="16" t="s">
        <v>48</v>
      </c>
      <c r="F317" s="17" t="str">
        <f>IFERROR(VLOOKUP(C317,'TruEstate Projects '!A:B,2,0),"No")</f>
        <v>Yes</v>
      </c>
      <c r="G317" s="18">
        <v>45352.0</v>
      </c>
      <c r="H317" s="19">
        <v>46722.0</v>
      </c>
      <c r="I317" s="16" t="s">
        <v>38</v>
      </c>
      <c r="J317" s="16" t="s">
        <v>39</v>
      </c>
      <c r="K317" s="17" t="str">
        <f>VLOOKUP(B317,'RERA Number with Developer Name'!A$2:B$554,2,0)</f>
        <v>Novolife</v>
      </c>
      <c r="L317" s="17" t="str">
        <f>VLOOKUP(K317,'Developer Tier'!A:B,2,0)</f>
        <v>D</v>
      </c>
      <c r="M317" s="16" t="s">
        <v>428</v>
      </c>
      <c r="N317" s="16" t="s">
        <v>152</v>
      </c>
      <c r="O317" s="17" t="str">
        <f>VLOOKUP(N317,'Micromarket Base Price'!A:C,3,0)</f>
        <v>East</v>
      </c>
      <c r="P317" s="17">
        <f>VLOOKUP(N317,'Micromarket Base Price'!A:B,2,0)</f>
        <v>3500</v>
      </c>
      <c r="Q317" s="20">
        <f>VLOOKUP(B317,'Upcoming project'!C:Z,24,0)</f>
        <v>3.5</v>
      </c>
      <c r="R317" s="17">
        <f>VLOOKUP(B317,Other!A:E,5,0)</f>
        <v>1308</v>
      </c>
      <c r="S317" s="16">
        <v>332.0</v>
      </c>
      <c r="T317" s="21">
        <f t="shared" si="1"/>
        <v>0.9142178986</v>
      </c>
      <c r="U317" s="20">
        <f t="shared" si="35"/>
        <v>94.85714286</v>
      </c>
      <c r="V317" s="17">
        <f t="shared" si="47"/>
        <v>3.199762645</v>
      </c>
      <c r="W317" s="17">
        <f>iferror(VLOOKUP(B317,Scrap!C$2:X$328,21,0),"")</f>
        <v>12949</v>
      </c>
      <c r="X317" s="17"/>
      <c r="Y317" s="17"/>
      <c r="Z317" s="16" t="s">
        <v>57</v>
      </c>
      <c r="AA317" s="20"/>
      <c r="AB317" s="16" t="s">
        <v>370</v>
      </c>
      <c r="AC317" s="16">
        <v>8.39</v>
      </c>
      <c r="AD317" s="17"/>
      <c r="AE317" s="17"/>
      <c r="AF317" s="17"/>
      <c r="AG317" s="17"/>
      <c r="AH317" s="17"/>
      <c r="AI317" s="17"/>
      <c r="AJ317" s="17"/>
      <c r="AK317" s="17"/>
      <c r="AL317" s="17"/>
      <c r="AM317" s="17"/>
    </row>
    <row r="318">
      <c r="A318" s="15">
        <f t="shared" si="3"/>
        <v>316</v>
      </c>
      <c r="B318" s="16" t="s">
        <v>1105</v>
      </c>
      <c r="C318" s="16" t="s">
        <v>1106</v>
      </c>
      <c r="D318" s="15">
        <v>11500.0</v>
      </c>
      <c r="E318" s="16" t="s">
        <v>48</v>
      </c>
      <c r="F318" s="17" t="str">
        <f>IFERROR(VLOOKUP(C318,'TruEstate Projects '!A:B,2,0),"No")</f>
        <v>No</v>
      </c>
      <c r="G318" s="18" t="str">
        <f>VLOOKUP(B318,'New Data'!C:AC,26,0)</f>
        <v>01-11-2024</v>
      </c>
      <c r="H318" s="30" t="str">
        <f>VLOOKUP(B318,'New Data'!C:AC,27,0)</f>
        <v>30-09-2030</v>
      </c>
      <c r="I318" s="16" t="s">
        <v>38</v>
      </c>
      <c r="J318" s="17"/>
      <c r="K318" s="16" t="s">
        <v>1107</v>
      </c>
      <c r="L318" s="17" t="str">
        <f>VLOOKUP(K318,'Developer Tier'!A$2:B$267,2,0)</f>
        <v>A</v>
      </c>
      <c r="M318" s="16" t="s">
        <v>999</v>
      </c>
      <c r="N318" s="15" t="s">
        <v>685</v>
      </c>
      <c r="O318" s="17" t="str">
        <f>VLOOKUP(N318,'Micromarket Base Price'!A:C,3,0)</f>
        <v>East</v>
      </c>
      <c r="P318" s="17">
        <f>VLOOKUP(N318,'Micromarket Base Price'!A:B,2,0)</f>
        <v>8000</v>
      </c>
      <c r="Q318" s="25">
        <v>12.0</v>
      </c>
      <c r="R318" s="17" t="str">
        <f>VLOOKUP(B318,Other!A:E,5,0)</f>
        <v>#N/A</v>
      </c>
      <c r="S318" s="15">
        <v>698.0</v>
      </c>
      <c r="T318" s="21">
        <f t="shared" si="1"/>
        <v>0.6861488088</v>
      </c>
      <c r="U318" s="20">
        <f t="shared" si="35"/>
        <v>58.16666667</v>
      </c>
      <c r="V318" s="17">
        <f t="shared" si="47"/>
        <v>8.233785705</v>
      </c>
      <c r="W318" s="17">
        <f>VLOOKUP(B318,'New Data'!C:X,22,0)</f>
        <v>33321</v>
      </c>
      <c r="X318" s="17"/>
      <c r="Y318" s="17"/>
      <c r="Z318" s="16" t="s">
        <v>708</v>
      </c>
      <c r="AA318" s="20" t="s">
        <v>709</v>
      </c>
      <c r="AB318" s="16" t="s">
        <v>336</v>
      </c>
      <c r="AC318" s="16">
        <v>14.57</v>
      </c>
      <c r="AD318" s="17"/>
      <c r="AE318" s="17"/>
      <c r="AF318" s="17"/>
      <c r="AG318" s="17"/>
      <c r="AH318" s="17"/>
      <c r="AI318" s="17"/>
      <c r="AJ318" s="17"/>
      <c r="AK318" s="17"/>
      <c r="AL318" s="17"/>
      <c r="AM318" s="17"/>
    </row>
    <row r="319">
      <c r="A319" s="15">
        <f t="shared" si="3"/>
        <v>317</v>
      </c>
      <c r="B319" s="16" t="s">
        <v>1108</v>
      </c>
      <c r="C319" s="16" t="s">
        <v>1109</v>
      </c>
      <c r="D319" s="22">
        <f>VLOOKUP(B319,Price!B:G,6,0)</f>
        <v>6900</v>
      </c>
      <c r="E319" s="16" t="s">
        <v>48</v>
      </c>
      <c r="F319" s="17" t="str">
        <f>IFERROR(VLOOKUP(C319,'TruEstate Projects '!A:B,2,0),"No")</f>
        <v>Yes</v>
      </c>
      <c r="G319" s="18">
        <v>43891.0</v>
      </c>
      <c r="H319" s="19">
        <v>45870.0</v>
      </c>
      <c r="I319" s="16" t="s">
        <v>38</v>
      </c>
      <c r="J319" s="17"/>
      <c r="K319" s="17" t="str">
        <f>VLOOKUP(B319,'RERA Number with Developer Name'!A$2:B$554,2,0)</f>
        <v>Shriram</v>
      </c>
      <c r="L319" s="17" t="str">
        <f>VLOOKUP(K319,'Developer Tier'!A:B,2,0)</f>
        <v>B</v>
      </c>
      <c r="M319" s="16" t="s">
        <v>199</v>
      </c>
      <c r="N319" s="16" t="s">
        <v>199</v>
      </c>
      <c r="O319" s="17" t="str">
        <f>VLOOKUP(N319,'Micromarket Base Price'!A:C,3,0)</f>
        <v>North</v>
      </c>
      <c r="P319" s="17">
        <f>VLOOKUP(N319,'Micromarket Base Price'!A:B,2,0)</f>
        <v>6000</v>
      </c>
      <c r="Q319" s="20">
        <f>VLOOKUP(B319,'Upcoming project'!C:Z,24,0)</f>
        <v>11.49</v>
      </c>
      <c r="R319" s="17" t="str">
        <f>VLOOKUP(B319,Other!A:E,5,0)</f>
        <v>Not Available</v>
      </c>
      <c r="S319" s="16">
        <v>400.0</v>
      </c>
      <c r="T319" s="21">
        <f t="shared" si="1"/>
        <v>1.000850521</v>
      </c>
      <c r="U319" s="20">
        <f t="shared" si="35"/>
        <v>34.81288077</v>
      </c>
      <c r="V319" s="17">
        <f t="shared" si="47"/>
        <v>11.49977249</v>
      </c>
      <c r="W319" s="17">
        <f>iferror(VLOOKUP(B319,Scrap!C$2:X$328,21,0),"")</f>
        <v>46538</v>
      </c>
      <c r="X319" s="17"/>
      <c r="Y319" s="17"/>
      <c r="Z319" s="16" t="s">
        <v>57</v>
      </c>
      <c r="AA319" s="20"/>
      <c r="AB319" s="16" t="s">
        <v>69</v>
      </c>
      <c r="AC319" s="16">
        <v>10.38</v>
      </c>
      <c r="AD319" s="17"/>
      <c r="AE319" s="17"/>
      <c r="AF319" s="17"/>
      <c r="AG319" s="17"/>
      <c r="AH319" s="17"/>
      <c r="AI319" s="17"/>
      <c r="AJ319" s="17"/>
      <c r="AK319" s="17"/>
      <c r="AL319" s="17"/>
      <c r="AM319" s="17"/>
    </row>
    <row r="320">
      <c r="A320" s="15">
        <f t="shared" si="3"/>
        <v>318</v>
      </c>
      <c r="B320" s="16" t="s">
        <v>1110</v>
      </c>
      <c r="C320" s="16" t="s">
        <v>998</v>
      </c>
      <c r="D320" s="17">
        <f>VLOOKUP(B320,Price!B:G,6,0)</f>
        <v>10000</v>
      </c>
      <c r="E320" s="16" t="s">
        <v>48</v>
      </c>
      <c r="F320" s="17" t="str">
        <f>IFERROR(VLOOKUP(C320,'TruEstate Projects '!A:B,2,0),"No")</f>
        <v>Yes</v>
      </c>
      <c r="G320" s="18">
        <v>43647.0</v>
      </c>
      <c r="H320" s="19">
        <v>45931.0</v>
      </c>
      <c r="I320" s="16" t="s">
        <v>38</v>
      </c>
      <c r="J320" s="17"/>
      <c r="K320" s="17" t="str">
        <f>VLOOKUP(B320,'RERA Number with Developer Name'!A$2:B$554,2,0)</f>
        <v>DSR</v>
      </c>
      <c r="L320" s="17" t="str">
        <f>VLOOKUP(K320,'Developer Tier'!A:B,2,0)</f>
        <v>B</v>
      </c>
      <c r="M320" s="16" t="s">
        <v>423</v>
      </c>
      <c r="N320" s="16" t="s">
        <v>999</v>
      </c>
      <c r="O320" s="17" t="str">
        <f>VLOOKUP(N320,'Micromarket Base Price'!A:C,3,0)</f>
        <v>East</v>
      </c>
      <c r="P320" s="17">
        <f>VLOOKUP(N320,'Micromarket Base Price'!A:B,2,0)</f>
        <v>9000</v>
      </c>
      <c r="Q320" s="20">
        <f>VLOOKUP(B320,'Upcoming project'!C:Z,24,0)</f>
        <v>10.65</v>
      </c>
      <c r="R320" s="17" t="str">
        <f>VLOOKUP(B320,Other!A:E,5,0)</f>
        <v>Not Available</v>
      </c>
      <c r="S320" s="16">
        <v>781.0</v>
      </c>
      <c r="T320" s="21">
        <f t="shared" si="1"/>
        <v>0.1116496958</v>
      </c>
      <c r="U320" s="20">
        <f t="shared" si="35"/>
        <v>73.33333333</v>
      </c>
      <c r="V320" s="17">
        <f t="shared" si="47"/>
        <v>1.18906926</v>
      </c>
      <c r="W320" s="17">
        <f>iferror(VLOOKUP(B320,Scrap!C$2:X$328,21,0),"")</f>
        <v>4812</v>
      </c>
      <c r="X320" s="17"/>
      <c r="Y320" s="17"/>
      <c r="Z320" s="16" t="s">
        <v>818</v>
      </c>
      <c r="AA320" s="20">
        <v>2.3023</v>
      </c>
      <c r="AB320" s="16" t="s">
        <v>336</v>
      </c>
      <c r="AC320" s="16">
        <v>11.44</v>
      </c>
      <c r="AD320" s="17"/>
      <c r="AE320" s="17"/>
      <c r="AF320" s="17"/>
      <c r="AG320" s="17"/>
      <c r="AH320" s="17"/>
      <c r="AI320" s="17"/>
      <c r="AJ320" s="17"/>
      <c r="AK320" s="17"/>
      <c r="AL320" s="17"/>
      <c r="AM320" s="17"/>
    </row>
    <row r="321">
      <c r="A321" s="15">
        <f t="shared" si="3"/>
        <v>319</v>
      </c>
      <c r="B321" s="16" t="s">
        <v>1111</v>
      </c>
      <c r="C321" s="16" t="s">
        <v>1112</v>
      </c>
      <c r="D321" s="22">
        <f>VLOOKUP(B321,Price!B:G,6,0)</f>
        <v>10050</v>
      </c>
      <c r="E321" s="16" t="s">
        <v>48</v>
      </c>
      <c r="F321" s="17" t="str">
        <f>IFERROR(VLOOKUP(C321,'TruEstate Projects '!A:B,2,0),"No")</f>
        <v>Yes</v>
      </c>
      <c r="G321" s="18">
        <v>45231.0</v>
      </c>
      <c r="H321" s="19">
        <v>48549.0</v>
      </c>
      <c r="I321" s="16" t="s">
        <v>38</v>
      </c>
      <c r="J321" s="16" t="s">
        <v>39</v>
      </c>
      <c r="K321" s="17" t="str">
        <f>VLOOKUP(B321,'RERA Number with Developer Name'!A$2:B$554,2,0)</f>
        <v>Mana</v>
      </c>
      <c r="L321" s="17" t="str">
        <f>VLOOKUP(K321,'Developer Tier'!A:B,2,0)</f>
        <v>B</v>
      </c>
      <c r="M321" s="16" t="s">
        <v>260</v>
      </c>
      <c r="N321" s="16" t="s">
        <v>685</v>
      </c>
      <c r="O321" s="17" t="str">
        <f>VLOOKUP(N321,'Micromarket Base Price'!A:C,3,0)</f>
        <v>East</v>
      </c>
      <c r="P321" s="17">
        <f>VLOOKUP(N321,'Micromarket Base Price'!A:B,2,0)</f>
        <v>8000</v>
      </c>
      <c r="Q321" s="20">
        <f>VLOOKUP(B321,'Upcoming project'!C:Z,24,0)</f>
        <v>6.97</v>
      </c>
      <c r="R321" s="17">
        <f>VLOOKUP(B321,Other!A:E,5,0)</f>
        <v>1067</v>
      </c>
      <c r="S321" s="16">
        <v>680.0</v>
      </c>
      <c r="T321" s="21">
        <f t="shared" si="1"/>
        <v>1.000722071</v>
      </c>
      <c r="U321" s="20">
        <f t="shared" si="35"/>
        <v>97.56097561</v>
      </c>
      <c r="V321" s="17">
        <f t="shared" si="47"/>
        <v>6.975032835</v>
      </c>
      <c r="W321" s="17">
        <f>iferror(VLOOKUP(B321,Scrap!C$2:X$328,21,0),"")</f>
        <v>28227</v>
      </c>
      <c r="X321" s="17"/>
      <c r="Y321" s="17"/>
      <c r="Z321" s="16" t="s">
        <v>708</v>
      </c>
      <c r="AA321" s="20" t="s">
        <v>1113</v>
      </c>
      <c r="AB321" s="16" t="s">
        <v>336</v>
      </c>
      <c r="AC321" s="16">
        <v>14.81</v>
      </c>
      <c r="AD321" s="17"/>
      <c r="AE321" s="17"/>
      <c r="AF321" s="17"/>
      <c r="AG321" s="17"/>
      <c r="AH321" s="17"/>
      <c r="AI321" s="17"/>
      <c r="AJ321" s="17"/>
      <c r="AK321" s="17"/>
      <c r="AL321" s="17"/>
      <c r="AM321" s="17"/>
    </row>
    <row r="322">
      <c r="A322" s="15">
        <f t="shared" si="3"/>
        <v>320</v>
      </c>
      <c r="B322" s="16" t="s">
        <v>1114</v>
      </c>
      <c r="C322" s="16" t="s">
        <v>1115</v>
      </c>
      <c r="D322" s="22">
        <f>VLOOKUP(B322,Price!B:G,6,0)</f>
        <v>7899</v>
      </c>
      <c r="E322" s="16" t="s">
        <v>213</v>
      </c>
      <c r="F322" s="17" t="str">
        <f>IFERROR(VLOOKUP(C322,'TruEstate Projects '!A:B,2,0),"No")</f>
        <v>No</v>
      </c>
      <c r="G322" s="18">
        <v>44501.0</v>
      </c>
      <c r="H322" s="19">
        <v>45108.0</v>
      </c>
      <c r="I322" s="16" t="s">
        <v>72</v>
      </c>
      <c r="J322" s="17"/>
      <c r="K322" s="17" t="str">
        <f>VLOOKUP(B322,'RERA Number with Developer Name'!A$2:B$554,2,0)</f>
        <v>SLN Infra</v>
      </c>
      <c r="L322" s="17" t="str">
        <f>VLOOKUP(K322,'Developer Tier'!A$2:B$267,2,0)</f>
        <v>C</v>
      </c>
      <c r="M322" s="16" t="s">
        <v>1116</v>
      </c>
      <c r="N322" s="15" t="s">
        <v>68</v>
      </c>
      <c r="O322" s="17" t="str">
        <f>VLOOKUP(N322,'Micromarket Base Price'!A:C,3,0)</f>
        <v>East</v>
      </c>
      <c r="P322" s="17">
        <f>VLOOKUP(N322,'Micromarket Base Price'!A:B,2,0)</f>
        <v>3500</v>
      </c>
      <c r="Q322" s="20">
        <f>VLOOKUP(B322,'Upcoming project'!C:Z,24,0)</f>
        <v>3.67</v>
      </c>
      <c r="R322" s="17" t="str">
        <f>VLOOKUP(B322,Other!A:E,5,0)</f>
        <v>Not Available</v>
      </c>
      <c r="S322" s="16">
        <v>58.0</v>
      </c>
      <c r="T322" s="21">
        <f t="shared" si="1"/>
        <v>0.4495912807</v>
      </c>
      <c r="U322" s="20">
        <f t="shared" si="35"/>
        <v>15.80381471</v>
      </c>
      <c r="V322" s="15">
        <v>1.65</v>
      </c>
      <c r="W322" s="17" t="str">
        <f>VLOOKUP(B322,'New Data'!C:X,22,0)</f>
        <v>#N/A</v>
      </c>
      <c r="X322" s="17"/>
      <c r="Y322" s="17"/>
      <c r="Z322" s="16" t="s">
        <v>57</v>
      </c>
      <c r="AA322" s="20"/>
      <c r="AB322" s="16" t="s">
        <v>176</v>
      </c>
      <c r="AC322" s="16">
        <v>7.09</v>
      </c>
      <c r="AD322" s="17"/>
      <c r="AE322" s="17"/>
      <c r="AF322" s="17"/>
      <c r="AG322" s="17"/>
      <c r="AH322" s="17"/>
      <c r="AI322" s="17"/>
      <c r="AJ322" s="17"/>
      <c r="AK322" s="17"/>
      <c r="AL322" s="17"/>
      <c r="AM322" s="17"/>
    </row>
    <row r="323">
      <c r="A323" s="15">
        <f t="shared" si="3"/>
        <v>321</v>
      </c>
      <c r="B323" s="16" t="s">
        <v>1117</v>
      </c>
      <c r="C323" s="16" t="s">
        <v>1118</v>
      </c>
      <c r="D323" s="17">
        <f>VLOOKUP(B323,Price!B:G,6,0)</f>
        <v>8928</v>
      </c>
      <c r="E323" s="16" t="s">
        <v>48</v>
      </c>
      <c r="F323" s="17" t="str">
        <f>IFERROR(VLOOKUP(C323,'TruEstate Projects '!A:B,2,0),"No")</f>
        <v>Yes</v>
      </c>
      <c r="G323" s="18">
        <v>45474.0</v>
      </c>
      <c r="H323" s="19">
        <v>46905.0</v>
      </c>
      <c r="I323" s="16" t="s">
        <v>150</v>
      </c>
      <c r="J323" s="16" t="s">
        <v>39</v>
      </c>
      <c r="K323" s="17" t="str">
        <f>VLOOKUP(B323,'RERA Number with Developer Name'!A$2:B$554,2,0)</f>
        <v>Modern Spaces</v>
      </c>
      <c r="L323" s="17" t="str">
        <f>VLOOKUP(K323,'Developer Tier'!A:B,2,0)</f>
        <v>C</v>
      </c>
      <c r="M323" s="16" t="s">
        <v>505</v>
      </c>
      <c r="N323" s="16" t="s">
        <v>170</v>
      </c>
      <c r="O323" s="17" t="str">
        <f>VLOOKUP(N323,'Micromarket Base Price'!A:C,3,0)</f>
        <v>East</v>
      </c>
      <c r="P323" s="17">
        <f>VLOOKUP(N323,'Micromarket Base Price'!A:B,2,0)</f>
        <v>4000</v>
      </c>
      <c r="Q323" s="20">
        <f>VLOOKUP(B323,'Upcoming project'!C:Z,24,0)</f>
        <v>4.3</v>
      </c>
      <c r="R323" s="17">
        <f>VLOOKUP(B323,Other!A:E,5,0)</f>
        <v>898.85</v>
      </c>
      <c r="S323" s="16">
        <v>240.0</v>
      </c>
      <c r="T323" s="21">
        <f t="shared" si="1"/>
        <v>1.030485316</v>
      </c>
      <c r="U323" s="20">
        <f t="shared" si="35"/>
        <v>55.81395349</v>
      </c>
      <c r="V323" s="17">
        <f>W323*0.000247105</f>
        <v>4.43108686</v>
      </c>
      <c r="W323" s="17">
        <f>iferror(VLOOKUP(B323,Scrap!C$2:X$328,21,0),"")</f>
        <v>17932</v>
      </c>
      <c r="X323" s="17"/>
      <c r="Y323" s="17"/>
      <c r="Z323" s="16" t="s">
        <v>57</v>
      </c>
      <c r="AA323" s="20"/>
      <c r="AB323" s="16" t="s">
        <v>370</v>
      </c>
      <c r="AC323" s="16">
        <v>17.64</v>
      </c>
      <c r="AD323" s="17"/>
      <c r="AE323" s="17"/>
      <c r="AF323" s="17"/>
      <c r="AG323" s="17"/>
      <c r="AH323" s="17"/>
      <c r="AI323" s="17"/>
      <c r="AJ323" s="17"/>
      <c r="AK323" s="17"/>
      <c r="AL323" s="17"/>
      <c r="AM323" s="17"/>
    </row>
    <row r="324">
      <c r="A324" s="15">
        <f t="shared" si="3"/>
        <v>322</v>
      </c>
      <c r="B324" s="16" t="s">
        <v>1119</v>
      </c>
      <c r="C324" s="16" t="s">
        <v>1120</v>
      </c>
      <c r="D324" s="22">
        <f>VLOOKUP(B324,Price!B:G,6,0)</f>
        <v>6800</v>
      </c>
      <c r="E324" s="16" t="s">
        <v>48</v>
      </c>
      <c r="F324" s="17" t="str">
        <f>IFERROR(VLOOKUP(C324,'TruEstate Projects '!A:B,2,0),"No")</f>
        <v>Yes</v>
      </c>
      <c r="G324" s="18">
        <v>44866.0</v>
      </c>
      <c r="H324" s="19">
        <v>45778.0</v>
      </c>
      <c r="I324" s="16" t="s">
        <v>38</v>
      </c>
      <c r="J324" s="17"/>
      <c r="K324" s="17" t="str">
        <f>VLOOKUP(B324,'RERA Number with Developer Name'!A$2:B$554,2,0)</f>
        <v>Shriram</v>
      </c>
      <c r="L324" s="17" t="str">
        <f>VLOOKUP(K324,'Developer Tier'!A:B,2,0)</f>
        <v>B</v>
      </c>
      <c r="M324" s="16" t="s">
        <v>1038</v>
      </c>
      <c r="N324" s="16" t="s">
        <v>243</v>
      </c>
      <c r="O324" s="17" t="str">
        <f>VLOOKUP(N324,'Micromarket Base Price'!A:C,3,0)</f>
        <v>North</v>
      </c>
      <c r="P324" s="17">
        <f>VLOOKUP(N324,'Micromarket Base Price'!A:B,2,0)</f>
        <v>3000</v>
      </c>
      <c r="Q324" s="20">
        <f>VLOOKUP(B324,'Upcoming project'!C:Z,24,0)</f>
        <v>3.9</v>
      </c>
      <c r="R324" s="17" t="str">
        <f>VLOOKUP(B324,Other!A:E,5,0)</f>
        <v>Not Available</v>
      </c>
      <c r="S324" s="24">
        <v>264.0</v>
      </c>
      <c r="T324" s="21">
        <f t="shared" si="1"/>
        <v>0.6076923077</v>
      </c>
      <c r="U324" s="20">
        <f t="shared" si="35"/>
        <v>67.69230769</v>
      </c>
      <c r="V324" s="15">
        <v>2.37</v>
      </c>
      <c r="W324" s="17" t="str">
        <f>VLOOKUP(B324,'New Data'!C:X,22,0)</f>
        <v>#N/A</v>
      </c>
      <c r="X324" s="17"/>
      <c r="Y324" s="17"/>
      <c r="Z324" s="16" t="s">
        <v>1121</v>
      </c>
      <c r="AA324" s="20" t="s">
        <v>1122</v>
      </c>
      <c r="AB324" s="16" t="s">
        <v>897</v>
      </c>
      <c r="AC324" s="16">
        <v>11.26</v>
      </c>
      <c r="AD324" s="17"/>
      <c r="AE324" s="17"/>
      <c r="AF324" s="17"/>
      <c r="AG324" s="17"/>
      <c r="AH324" s="17"/>
      <c r="AI324" s="17"/>
      <c r="AJ324" s="17"/>
      <c r="AK324" s="17"/>
      <c r="AL324" s="17"/>
      <c r="AM324" s="17"/>
    </row>
    <row r="325">
      <c r="A325" s="15">
        <f t="shared" si="3"/>
        <v>323</v>
      </c>
      <c r="B325" s="16" t="s">
        <v>1123</v>
      </c>
      <c r="C325" s="16" t="s">
        <v>1124</v>
      </c>
      <c r="D325" s="22">
        <f>VLOOKUP(B325,Price!B:G,6,0)</f>
        <v>6700</v>
      </c>
      <c r="E325" s="16" t="s">
        <v>48</v>
      </c>
      <c r="F325" s="17" t="str">
        <f>IFERROR(VLOOKUP(C325,'TruEstate Projects '!A:B,2,0),"No")</f>
        <v>Yes</v>
      </c>
      <c r="G325" s="18">
        <v>44896.0</v>
      </c>
      <c r="H325" s="19">
        <v>45261.0</v>
      </c>
      <c r="I325" s="16" t="s">
        <v>72</v>
      </c>
      <c r="J325" s="17"/>
      <c r="K325" s="17" t="str">
        <f>VLOOKUP(B325,'RERA Number with Developer Name'!A$2:B$554,2,0)</f>
        <v>Shriram</v>
      </c>
      <c r="L325" s="17" t="str">
        <f>VLOOKUP(K325,'Developer Tier'!A:B,2,0)</f>
        <v>B</v>
      </c>
      <c r="M325" s="16" t="s">
        <v>199</v>
      </c>
      <c r="N325" s="16" t="s">
        <v>199</v>
      </c>
      <c r="O325" s="17" t="str">
        <f>VLOOKUP(N325,'Micromarket Base Price'!A:C,3,0)</f>
        <v>North</v>
      </c>
      <c r="P325" s="17">
        <f>VLOOKUP(N325,'Micromarket Base Price'!A:B,2,0)</f>
        <v>6000</v>
      </c>
      <c r="Q325" s="25">
        <v>19.46</v>
      </c>
      <c r="R325" s="17" t="str">
        <f>VLOOKUP(B325,Other!A:E,5,0)</f>
        <v>Not Available</v>
      </c>
      <c r="S325" s="16">
        <v>935.0</v>
      </c>
      <c r="T325" s="21">
        <f t="shared" si="1"/>
        <v>0.6217882837</v>
      </c>
      <c r="U325" s="20">
        <f t="shared" si="35"/>
        <v>48.04727646</v>
      </c>
      <c r="V325" s="15">
        <v>12.1</v>
      </c>
      <c r="W325" s="17" t="str">
        <f>VLOOKUP(B325,'New Data'!C:X,22,0)</f>
        <v>#N/A</v>
      </c>
      <c r="X325" s="17"/>
      <c r="Y325" s="17"/>
      <c r="Z325" s="17"/>
      <c r="AA325" s="20"/>
      <c r="AB325" s="17"/>
      <c r="AC325" s="17"/>
      <c r="AD325" s="17"/>
      <c r="AE325" s="17"/>
      <c r="AF325" s="17"/>
      <c r="AG325" s="17"/>
      <c r="AH325" s="17"/>
      <c r="AI325" s="17"/>
      <c r="AJ325" s="17"/>
      <c r="AK325" s="17"/>
      <c r="AL325" s="17"/>
      <c r="AM325" s="17"/>
    </row>
    <row r="326">
      <c r="A326" s="15">
        <f t="shared" si="3"/>
        <v>324</v>
      </c>
      <c r="B326" s="16" t="s">
        <v>1125</v>
      </c>
      <c r="C326" s="16" t="s">
        <v>1126</v>
      </c>
      <c r="D326" s="22">
        <f>VLOOKUP(B326,Price!B:G,6,0)</f>
        <v>11000</v>
      </c>
      <c r="E326" s="16" t="s">
        <v>48</v>
      </c>
      <c r="F326" s="17" t="str">
        <f>IFERROR(VLOOKUP(C326,'TruEstate Projects '!A:B,2,0),"No")</f>
        <v>Yes</v>
      </c>
      <c r="G326" s="18">
        <v>44713.0</v>
      </c>
      <c r="H326" s="19">
        <v>46357.0</v>
      </c>
      <c r="I326" s="16" t="s">
        <v>38</v>
      </c>
      <c r="J326" s="16" t="s">
        <v>39</v>
      </c>
      <c r="K326" s="17" t="str">
        <f>VLOOKUP(B326,'RERA Number with Developer Name'!A$2:B$554,2,0)</f>
        <v>Brigade</v>
      </c>
      <c r="L326" s="17" t="str">
        <f>VLOOKUP(K326,'Developer Tier'!A:B,2,0)</f>
        <v>A</v>
      </c>
      <c r="M326" s="16" t="s">
        <v>788</v>
      </c>
      <c r="N326" s="16" t="s">
        <v>499</v>
      </c>
      <c r="O326" s="17" t="str">
        <f>VLOOKUP(N326,'Micromarket Base Price'!A:C,3,0)</f>
        <v>South</v>
      </c>
      <c r="P326" s="17">
        <f>VLOOKUP(N326,'Micromarket Base Price'!A:B,2,0)</f>
        <v>6000</v>
      </c>
      <c r="Q326" s="20">
        <f>VLOOKUP(B326,'Upcoming project'!C:Z,24,0)</f>
        <v>1.69</v>
      </c>
      <c r="R326" s="17">
        <f>VLOOKUP(B326,Other!A:E,5,0)</f>
        <v>185</v>
      </c>
      <c r="S326" s="16">
        <v>107.0</v>
      </c>
      <c r="T326" s="21">
        <f t="shared" si="1"/>
        <v>0.976284074</v>
      </c>
      <c r="U326" s="20">
        <f t="shared" si="35"/>
        <v>63.31360947</v>
      </c>
      <c r="V326" s="17">
        <f t="shared" ref="V326:V343" si="48">W326*0.000247105</f>
        <v>1.649920085</v>
      </c>
      <c r="W326" s="17">
        <f>iferror(VLOOKUP(B326,Scrap!C$2:X$328,21,0),"")</f>
        <v>6677</v>
      </c>
      <c r="X326" s="17"/>
      <c r="Y326" s="17"/>
      <c r="Z326" s="16" t="s">
        <v>789</v>
      </c>
      <c r="AA326" s="20" t="s">
        <v>1127</v>
      </c>
      <c r="AB326" s="16" t="s">
        <v>404</v>
      </c>
      <c r="AC326" s="16">
        <v>3.26</v>
      </c>
      <c r="AD326" s="17"/>
      <c r="AE326" s="17"/>
      <c r="AF326" s="17"/>
      <c r="AG326" s="17"/>
      <c r="AH326" s="17"/>
      <c r="AI326" s="17"/>
      <c r="AJ326" s="17"/>
      <c r="AK326" s="17"/>
      <c r="AL326" s="17"/>
      <c r="AM326" s="17"/>
    </row>
    <row r="327">
      <c r="A327" s="15">
        <f t="shared" si="3"/>
        <v>325</v>
      </c>
      <c r="B327" s="16" t="s">
        <v>1128</v>
      </c>
      <c r="C327" s="32" t="s">
        <v>1129</v>
      </c>
      <c r="D327" s="17">
        <f>VLOOKUP(B327,Price!B:G,6,0)</f>
        <v>10100</v>
      </c>
      <c r="E327" s="16" t="s">
        <v>48</v>
      </c>
      <c r="F327" s="17" t="str">
        <f>IFERROR(VLOOKUP(C327,'TruEstate Projects '!A:B,2,0),"No")</f>
        <v>Yes</v>
      </c>
      <c r="G327" s="18">
        <v>43040.0</v>
      </c>
      <c r="H327" s="19">
        <v>44501.0</v>
      </c>
      <c r="I327" s="16" t="s">
        <v>72</v>
      </c>
      <c r="J327" s="17"/>
      <c r="K327" s="17" t="str">
        <f>VLOOKUP(B327,'RERA Number with Developer Name'!A$2:B$554,2,0)</f>
        <v>S B Urbanscapes</v>
      </c>
      <c r="L327" s="17" t="str">
        <f>VLOOKUP(K327,'Developer Tier'!A:B,2,0)</f>
        <v>D</v>
      </c>
      <c r="M327" s="16" t="s">
        <v>751</v>
      </c>
      <c r="N327" s="16" t="s">
        <v>499</v>
      </c>
      <c r="O327" s="17" t="str">
        <f>VLOOKUP(N327,'Micromarket Base Price'!A:C,3,0)</f>
        <v>South</v>
      </c>
      <c r="P327" s="17">
        <f>VLOOKUP(N327,'Micromarket Base Price'!A:B,2,0)</f>
        <v>6000</v>
      </c>
      <c r="Q327" s="20">
        <f>VLOOKUP(B327,'Upcoming project'!C:Z,24,0)</f>
        <v>2.7</v>
      </c>
      <c r="R327" s="17" t="str">
        <f>VLOOKUP(B327,Other!A:E,5,0)</f>
        <v>Not Available</v>
      </c>
      <c r="S327" s="16">
        <v>170.0</v>
      </c>
      <c r="T327" s="21" t="str">
        <f t="shared" si="1"/>
        <v>#N/A</v>
      </c>
      <c r="U327" s="20">
        <f t="shared" si="35"/>
        <v>62.96296296</v>
      </c>
      <c r="V327" s="17" t="str">
        <f t="shared" si="48"/>
        <v>#N/A</v>
      </c>
      <c r="W327" s="17" t="str">
        <f>VLOOKUP(B327,'New Data'!C:X,22,0)</f>
        <v>#N/A</v>
      </c>
      <c r="X327" s="17"/>
      <c r="Y327" s="17"/>
      <c r="Z327" s="16" t="s">
        <v>1130</v>
      </c>
      <c r="AA327" s="20" t="s">
        <v>1131</v>
      </c>
      <c r="AB327" s="16" t="s">
        <v>63</v>
      </c>
      <c r="AC327" s="16">
        <v>1.4</v>
      </c>
      <c r="AD327" s="17"/>
      <c r="AE327" s="17"/>
      <c r="AF327" s="17"/>
      <c r="AG327" s="17"/>
      <c r="AH327" s="17"/>
      <c r="AI327" s="17"/>
      <c r="AJ327" s="17"/>
      <c r="AK327" s="17"/>
      <c r="AL327" s="17"/>
      <c r="AM327" s="17"/>
    </row>
    <row r="328">
      <c r="A328" s="15">
        <f t="shared" si="3"/>
        <v>326</v>
      </c>
      <c r="B328" s="16" t="s">
        <v>1132</v>
      </c>
      <c r="C328" s="16" t="s">
        <v>1133</v>
      </c>
      <c r="D328" s="22">
        <f>VLOOKUP(B328,Price!B:G,6,0)</f>
        <v>10150</v>
      </c>
      <c r="E328" s="16" t="s">
        <v>48</v>
      </c>
      <c r="F328" s="17" t="str">
        <f>IFERROR(VLOOKUP(C328,'TruEstate Projects '!A:B,2,0),"No")</f>
        <v>Yes</v>
      </c>
      <c r="G328" s="18">
        <v>44562.0</v>
      </c>
      <c r="H328" s="19">
        <v>46054.0</v>
      </c>
      <c r="I328" s="16" t="s">
        <v>38</v>
      </c>
      <c r="J328" s="16" t="s">
        <v>39</v>
      </c>
      <c r="K328" s="17" t="str">
        <f>VLOOKUP(B328,'RERA Number with Developer Name'!A$2:B$554,2,0)</f>
        <v>Assetz</v>
      </c>
      <c r="L328" s="17" t="str">
        <f>VLOOKUP(K328,'Developer Tier'!A:B,2,0)</f>
        <v>A</v>
      </c>
      <c r="M328" s="16" t="s">
        <v>607</v>
      </c>
      <c r="N328" s="16" t="s">
        <v>607</v>
      </c>
      <c r="O328" s="17" t="str">
        <f>VLOOKUP(N328,'Micromarket Base Price'!A:C,3,0)</f>
        <v>East</v>
      </c>
      <c r="P328" s="17">
        <f>VLOOKUP(N328,'Micromarket Base Price'!A:B,2,0)</f>
        <v>5000</v>
      </c>
      <c r="Q328" s="20">
        <f>VLOOKUP(B328,'Upcoming project'!C:Z,24,0)</f>
        <v>22</v>
      </c>
      <c r="R328" s="17">
        <f>VLOOKUP(B328,Other!A:E,5,0)</f>
        <v>3449</v>
      </c>
      <c r="S328" s="16">
        <v>384.0</v>
      </c>
      <c r="T328" s="21">
        <f t="shared" si="1"/>
        <v>0.1152744825</v>
      </c>
      <c r="U328" s="20">
        <f t="shared" si="35"/>
        <v>17.45454545</v>
      </c>
      <c r="V328" s="17">
        <f t="shared" si="48"/>
        <v>2.536038615</v>
      </c>
      <c r="W328" s="17">
        <f>iferror(VLOOKUP(B328,Scrap!C$2:X$328,21,0),"")</f>
        <v>10263</v>
      </c>
      <c r="X328" s="17"/>
      <c r="Y328" s="17"/>
      <c r="Z328" s="16" t="s">
        <v>57</v>
      </c>
      <c r="AA328" s="20"/>
      <c r="AB328" s="16" t="s">
        <v>69</v>
      </c>
      <c r="AC328" s="16">
        <v>3.56</v>
      </c>
      <c r="AD328" s="17"/>
      <c r="AE328" s="17"/>
      <c r="AF328" s="17"/>
      <c r="AG328" s="17"/>
      <c r="AH328" s="17"/>
      <c r="AI328" s="17"/>
      <c r="AJ328" s="17"/>
      <c r="AK328" s="17"/>
      <c r="AL328" s="17"/>
      <c r="AM328" s="17"/>
    </row>
    <row r="329">
      <c r="A329" s="15">
        <f t="shared" si="3"/>
        <v>327</v>
      </c>
      <c r="B329" s="16" t="s">
        <v>1134</v>
      </c>
      <c r="C329" s="16" t="s">
        <v>1135</v>
      </c>
      <c r="D329" s="22">
        <f>VLOOKUP(B329,Price!B:G,6,0)</f>
        <v>12848</v>
      </c>
      <c r="E329" s="16" t="s">
        <v>48</v>
      </c>
      <c r="F329" s="17" t="str">
        <f>IFERROR(VLOOKUP(C329,'TruEstate Projects '!A:B,2,0),"No")</f>
        <v>Yes</v>
      </c>
      <c r="G329" s="18">
        <v>43586.0</v>
      </c>
      <c r="H329" s="19">
        <v>46174.0</v>
      </c>
      <c r="I329" s="16" t="s">
        <v>38</v>
      </c>
      <c r="J329" s="17"/>
      <c r="K329" s="17" t="str">
        <f>VLOOKUP(B329,'RERA Number with Developer Name'!A$2:B$554,2,0)</f>
        <v>Rohan</v>
      </c>
      <c r="L329" s="17" t="str">
        <f>VLOOKUP(K329,'Developer Tier'!A:B,2,0)</f>
        <v>B</v>
      </c>
      <c r="M329" s="16" t="s">
        <v>260</v>
      </c>
      <c r="N329" s="16" t="s">
        <v>1136</v>
      </c>
      <c r="O329" s="17" t="str">
        <f>VLOOKUP(N329,'Micromarket Base Price'!A:C,3,0)</f>
        <v>North</v>
      </c>
      <c r="P329" s="17">
        <f>VLOOKUP(N329,'Micromarket Base Price'!A:B,2,0)</f>
        <v>10000</v>
      </c>
      <c r="Q329" s="20">
        <f>VLOOKUP(B329,'Upcoming project'!C:Z,24,0)</f>
        <v>1</v>
      </c>
      <c r="R329" s="17" t="str">
        <f>VLOOKUP(B329,Other!A:E,5,0)</f>
        <v>Not Available</v>
      </c>
      <c r="S329" s="16">
        <v>118.0</v>
      </c>
      <c r="T329" s="21">
        <f t="shared" si="1"/>
        <v>2.245937345</v>
      </c>
      <c r="U329" s="20">
        <f t="shared" si="35"/>
        <v>118</v>
      </c>
      <c r="V329" s="17">
        <f t="shared" si="48"/>
        <v>2.245937345</v>
      </c>
      <c r="W329" s="17">
        <f>iferror(VLOOKUP(B329,Scrap!C$2:X$328,21,0),"")</f>
        <v>9089</v>
      </c>
      <c r="X329" s="17"/>
      <c r="Y329" s="17"/>
      <c r="Z329" s="16" t="s">
        <v>1137</v>
      </c>
      <c r="AA329" s="20">
        <v>2.8227</v>
      </c>
      <c r="AB329" s="16" t="s">
        <v>186</v>
      </c>
      <c r="AC329" s="16">
        <v>12.11</v>
      </c>
      <c r="AD329" s="17"/>
      <c r="AE329" s="17"/>
      <c r="AF329" s="17"/>
      <c r="AG329" s="17"/>
      <c r="AH329" s="17"/>
      <c r="AI329" s="17"/>
      <c r="AJ329" s="17"/>
      <c r="AK329" s="17"/>
      <c r="AL329" s="17"/>
      <c r="AM329" s="17"/>
    </row>
    <row r="330">
      <c r="A330" s="15">
        <f t="shared" si="3"/>
        <v>328</v>
      </c>
      <c r="B330" s="16" t="s">
        <v>1138</v>
      </c>
      <c r="C330" s="32" t="s">
        <v>1139</v>
      </c>
      <c r="D330" s="17">
        <f>VLOOKUP(B330,Price!B:G,6,0)</f>
        <v>9050</v>
      </c>
      <c r="E330" s="16" t="s">
        <v>48</v>
      </c>
      <c r="F330" s="17" t="str">
        <f>IFERROR(VLOOKUP(C330,'TruEstate Projects '!A:B,2,0),"No")</f>
        <v>Yes</v>
      </c>
      <c r="G330" s="18">
        <v>43647.0</v>
      </c>
      <c r="H330" s="19">
        <v>45170.0</v>
      </c>
      <c r="I330" s="16" t="s">
        <v>72</v>
      </c>
      <c r="J330" s="17"/>
      <c r="K330" s="17" t="str">
        <f>VLOOKUP(B330,'RERA Number with Developer Name'!A$2:B$554,2,0)</f>
        <v>Sekhar Group</v>
      </c>
      <c r="L330" s="17" t="str">
        <f>VLOOKUP(K330,'Developer Tier'!A:B,2,0)</f>
        <v>D</v>
      </c>
      <c r="M330" s="16" t="s">
        <v>950</v>
      </c>
      <c r="N330" s="16" t="s">
        <v>607</v>
      </c>
      <c r="O330" s="17" t="str">
        <f>VLOOKUP(N330,'Micromarket Base Price'!A:C,3,0)</f>
        <v>East</v>
      </c>
      <c r="P330" s="17">
        <f>VLOOKUP(N330,'Micromarket Base Price'!A:B,2,0)</f>
        <v>5000</v>
      </c>
      <c r="Q330" s="20">
        <f>VLOOKUP(B330,'Upcoming project'!C:Z,24,0)</f>
        <v>1.88</v>
      </c>
      <c r="R330" s="17" t="str">
        <f>VLOOKUP(B330,Other!A:E,5,0)</f>
        <v>Not Available</v>
      </c>
      <c r="S330" s="16">
        <v>151.0</v>
      </c>
      <c r="T330" s="21" t="str">
        <f t="shared" si="1"/>
        <v>#N/A</v>
      </c>
      <c r="U330" s="20">
        <f t="shared" si="35"/>
        <v>80.31914894</v>
      </c>
      <c r="V330" s="17" t="str">
        <f t="shared" si="48"/>
        <v>#N/A</v>
      </c>
      <c r="W330" s="17" t="str">
        <f>VLOOKUP(B330,'New Data'!C:X,22,0)</f>
        <v>#N/A</v>
      </c>
      <c r="X330" s="17"/>
      <c r="Y330" s="17"/>
      <c r="Z330" s="16" t="s">
        <v>57</v>
      </c>
      <c r="AA330" s="20"/>
      <c r="AB330" s="16" t="s">
        <v>942</v>
      </c>
      <c r="AC330" s="16">
        <v>6.57</v>
      </c>
      <c r="AD330" s="17"/>
      <c r="AE330" s="17"/>
      <c r="AF330" s="17"/>
      <c r="AG330" s="17"/>
      <c r="AH330" s="17"/>
      <c r="AI330" s="17"/>
      <c r="AJ330" s="17"/>
      <c r="AK330" s="17"/>
      <c r="AL330" s="17"/>
      <c r="AM330" s="17"/>
    </row>
    <row r="331">
      <c r="A331" s="15">
        <f t="shared" si="3"/>
        <v>329</v>
      </c>
      <c r="B331" s="16" t="s">
        <v>1140</v>
      </c>
      <c r="C331" s="16" t="s">
        <v>1141</v>
      </c>
      <c r="D331" s="22">
        <f>VLOOKUP(B331,Price!B:G,6,0)</f>
        <v>12200</v>
      </c>
      <c r="E331" s="16" t="s">
        <v>48</v>
      </c>
      <c r="F331" s="17" t="str">
        <f>IFERROR(VLOOKUP(C331,'TruEstate Projects '!A:B,2,0),"No")</f>
        <v>Yes</v>
      </c>
      <c r="G331" s="18">
        <v>45170.0</v>
      </c>
      <c r="H331" s="19">
        <v>47088.0</v>
      </c>
      <c r="I331" s="16" t="s">
        <v>38</v>
      </c>
      <c r="J331" s="16" t="s">
        <v>39</v>
      </c>
      <c r="K331" s="17" t="str">
        <f>VLOOKUP(B331,'RERA Number with Developer Name'!A$2:B$554,2,0)</f>
        <v>Goyal</v>
      </c>
      <c r="L331" s="17" t="str">
        <f>VLOOKUP(K331,'Developer Tier'!A:B,2,0)</f>
        <v>A</v>
      </c>
      <c r="M331" s="16" t="s">
        <v>357</v>
      </c>
      <c r="N331" s="16" t="s">
        <v>357</v>
      </c>
      <c r="O331" s="17" t="str">
        <f>VLOOKUP(N331,'Micromarket Base Price'!A:C,3,0)</f>
        <v>East</v>
      </c>
      <c r="P331" s="17">
        <f>VLOOKUP(N331,'Micromarket Base Price'!A:B,2,0)</f>
        <v>12000</v>
      </c>
      <c r="Q331" s="20">
        <f>VLOOKUP(B331,'Upcoming project'!C:Z,24,0)</f>
        <v>2.98</v>
      </c>
      <c r="R331" s="17">
        <f>VLOOKUP(B331,Other!A:E,5,0)</f>
        <v>700</v>
      </c>
      <c r="S331" s="16">
        <v>250.0</v>
      </c>
      <c r="T331" s="21">
        <f t="shared" si="1"/>
        <v>1.001355698</v>
      </c>
      <c r="U331" s="20">
        <f t="shared" si="35"/>
        <v>83.89261745</v>
      </c>
      <c r="V331" s="17">
        <f t="shared" si="48"/>
        <v>2.98403998</v>
      </c>
      <c r="W331" s="17">
        <f>iferror(VLOOKUP(B331,Scrap!C$2:X$328,21,0),"")</f>
        <v>12076</v>
      </c>
      <c r="X331" s="17"/>
      <c r="Y331" s="17"/>
      <c r="Z331" s="16" t="s">
        <v>1142</v>
      </c>
      <c r="AA331" s="20" t="s">
        <v>1143</v>
      </c>
      <c r="AB331" s="16" t="s">
        <v>741</v>
      </c>
      <c r="AC331" s="16">
        <v>2.82</v>
      </c>
      <c r="AD331" s="17"/>
      <c r="AE331" s="17"/>
      <c r="AF331" s="17"/>
      <c r="AG331" s="17"/>
      <c r="AH331" s="17"/>
      <c r="AI331" s="17"/>
      <c r="AJ331" s="17"/>
      <c r="AK331" s="17"/>
      <c r="AL331" s="17"/>
      <c r="AM331" s="17"/>
    </row>
    <row r="332">
      <c r="A332" s="15">
        <f t="shared" si="3"/>
        <v>330</v>
      </c>
      <c r="B332" s="16" t="s">
        <v>1144</v>
      </c>
      <c r="C332" s="32" t="s">
        <v>1145</v>
      </c>
      <c r="D332" s="22">
        <f>VLOOKUP(B332,Price!B:G,6,0)</f>
        <v>7025</v>
      </c>
      <c r="E332" s="16" t="s">
        <v>37</v>
      </c>
      <c r="F332" s="17" t="str">
        <f>IFERROR(VLOOKUP(C332,'TruEstate Projects '!A:B,2,0),"No")</f>
        <v>Yes</v>
      </c>
      <c r="G332" s="18">
        <v>44044.0</v>
      </c>
      <c r="H332" s="19">
        <v>45200.0</v>
      </c>
      <c r="I332" s="16" t="s">
        <v>72</v>
      </c>
      <c r="J332" s="17"/>
      <c r="K332" s="17" t="str">
        <f>VLOOKUP(B332,'RERA Number with Developer Name'!A$2:B$554,2,0)</f>
        <v>Adarsh</v>
      </c>
      <c r="L332" s="17" t="str">
        <f>VLOOKUP(K332,'Developer Tier'!A:B,2,0)</f>
        <v>A</v>
      </c>
      <c r="M332" s="16" t="s">
        <v>40</v>
      </c>
      <c r="N332" s="16" t="s">
        <v>40</v>
      </c>
      <c r="O332" s="17" t="str">
        <f>VLOOKUP(N332,'Micromarket Base Price'!A:C,3,0)</f>
        <v>north</v>
      </c>
      <c r="P332" s="17">
        <f>VLOOKUP(N332,'Micromarket Base Price'!A:B,2,0)</f>
        <v>4000</v>
      </c>
      <c r="Q332" s="20">
        <f>VLOOKUP(B332,'Upcoming project'!C:Z,24,0)</f>
        <v>121</v>
      </c>
      <c r="R332" s="17" t="str">
        <f>VLOOKUP(B332,Other!A:E,5,0)</f>
        <v>Not Available</v>
      </c>
      <c r="S332" s="16">
        <v>1404.0</v>
      </c>
      <c r="T332" s="21" t="str">
        <f t="shared" si="1"/>
        <v>#N/A</v>
      </c>
      <c r="U332" s="20">
        <f t="shared" si="35"/>
        <v>11.60330579</v>
      </c>
      <c r="V332" s="17" t="str">
        <f t="shared" si="48"/>
        <v>#N/A</v>
      </c>
      <c r="W332" s="17" t="str">
        <f>VLOOKUP(B332,'New Data'!C:X,22,0)</f>
        <v>#N/A</v>
      </c>
      <c r="X332" s="17"/>
      <c r="Y332" s="17"/>
      <c r="Z332" s="16" t="s">
        <v>57</v>
      </c>
      <c r="AA332" s="20"/>
      <c r="AB332" s="16" t="s">
        <v>141</v>
      </c>
      <c r="AC332" s="16">
        <v>28.18</v>
      </c>
      <c r="AD332" s="17"/>
      <c r="AE332" s="17"/>
      <c r="AF332" s="17"/>
      <c r="AG332" s="17"/>
      <c r="AH332" s="17"/>
      <c r="AI332" s="17"/>
      <c r="AJ332" s="17"/>
      <c r="AK332" s="17"/>
      <c r="AL332" s="17"/>
      <c r="AM332" s="17"/>
    </row>
    <row r="333">
      <c r="A333" s="15">
        <f t="shared" si="3"/>
        <v>331</v>
      </c>
      <c r="B333" s="16" t="s">
        <v>1146</v>
      </c>
      <c r="C333" s="16" t="s">
        <v>1147</v>
      </c>
      <c r="D333" s="22">
        <f>VLOOKUP(B333,Price!B:G,6,0)</f>
        <v>7000</v>
      </c>
      <c r="E333" s="16" t="s">
        <v>37</v>
      </c>
      <c r="F333" s="17" t="str">
        <f>IFERROR(VLOOKUP(C333,'TruEstate Projects '!A:B,2,0),"No")</f>
        <v>No</v>
      </c>
      <c r="G333" s="18">
        <v>45231.0</v>
      </c>
      <c r="H333" s="19">
        <v>45809.0</v>
      </c>
      <c r="I333" s="16" t="s">
        <v>38</v>
      </c>
      <c r="J333" s="16" t="s">
        <v>39</v>
      </c>
      <c r="K333" s="17" t="str">
        <f>VLOOKUP(B333,'RERA Number with Developer Name'!A$2:B$554,2,0)</f>
        <v>Merusri Developers</v>
      </c>
      <c r="L333" s="17" t="str">
        <f>VLOOKUP(K333,'Developer Tier'!A$2:B$267,2,0)</f>
        <v>CD</v>
      </c>
      <c r="M333" s="16" t="s">
        <v>40</v>
      </c>
      <c r="N333" s="15" t="s">
        <v>40</v>
      </c>
      <c r="O333" s="17" t="str">
        <f>VLOOKUP(N333,'Micromarket Base Price'!A:C,3,0)</f>
        <v>north</v>
      </c>
      <c r="P333" s="17">
        <f>VLOOKUP(N333,'Micromarket Base Price'!A:B,2,0)</f>
        <v>4000</v>
      </c>
      <c r="Q333" s="25">
        <v>1.29</v>
      </c>
      <c r="R333" s="17" t="str">
        <f>VLOOKUP(B333,Other!A:E,5,0)</f>
        <v>Not Available</v>
      </c>
      <c r="S333" s="15">
        <v>21.0</v>
      </c>
      <c r="T333" s="21">
        <f t="shared" si="1"/>
        <v>0.0001187636434</v>
      </c>
      <c r="U333" s="20">
        <f t="shared" si="35"/>
        <v>16.27906977</v>
      </c>
      <c r="V333" s="17">
        <f t="shared" si="48"/>
        <v>0.0001532051</v>
      </c>
      <c r="W333" s="15">
        <v>0.62</v>
      </c>
      <c r="X333" s="17"/>
      <c r="Y333" s="17"/>
      <c r="Z333" s="17"/>
      <c r="AA333" s="20"/>
      <c r="AB333" s="17"/>
      <c r="AC333" s="17"/>
      <c r="AD333" s="17"/>
      <c r="AE333" s="17"/>
      <c r="AF333" s="17"/>
      <c r="AG333" s="17"/>
      <c r="AH333" s="17"/>
      <c r="AI333" s="17"/>
      <c r="AJ333" s="17"/>
      <c r="AK333" s="17"/>
      <c r="AL333" s="17"/>
      <c r="AM333" s="17"/>
    </row>
    <row r="334">
      <c r="A334" s="15">
        <f t="shared" si="3"/>
        <v>332</v>
      </c>
      <c r="B334" s="16" t="s">
        <v>1148</v>
      </c>
      <c r="C334" s="16" t="s">
        <v>1149</v>
      </c>
      <c r="D334" s="22">
        <f>VLOOKUP(B334,Price!B:G,6,0)</f>
        <v>8800</v>
      </c>
      <c r="E334" s="16" t="s">
        <v>48</v>
      </c>
      <c r="F334" s="17" t="str">
        <f>IFERROR(VLOOKUP(C334,'TruEstate Projects '!A:B,2,0),"No")</f>
        <v>Yes</v>
      </c>
      <c r="G334" s="18">
        <v>44904.0</v>
      </c>
      <c r="H334" s="19">
        <v>45992.0</v>
      </c>
      <c r="I334" s="16" t="s">
        <v>38</v>
      </c>
      <c r="J334" s="16" t="s">
        <v>39</v>
      </c>
      <c r="K334" s="17" t="str">
        <f>VLOOKUP(B334,'RERA Number with Developer Name'!A$2:B$554,2,0)</f>
        <v>Pavani</v>
      </c>
      <c r="L334" s="17" t="str">
        <f>VLOOKUP(K334,'Developer Tier'!A:B,2,0)</f>
        <v>C</v>
      </c>
      <c r="M334" s="16" t="s">
        <v>357</v>
      </c>
      <c r="N334" s="16" t="s">
        <v>607</v>
      </c>
      <c r="O334" s="17" t="str">
        <f>VLOOKUP(N334,'Micromarket Base Price'!A:C,3,0)</f>
        <v>East</v>
      </c>
      <c r="P334" s="17">
        <f>VLOOKUP(N334,'Micromarket Base Price'!A:B,2,0)</f>
        <v>5000</v>
      </c>
      <c r="Q334" s="20">
        <f>VLOOKUP(B334,'Upcoming project'!C:Z,24,0)</f>
        <v>13.41</v>
      </c>
      <c r="R334" s="17">
        <f>VLOOKUP(B334,Other!A:E,5,0)</f>
        <v>5103.84</v>
      </c>
      <c r="S334" s="16">
        <v>1006.0</v>
      </c>
      <c r="T334" s="21">
        <f t="shared" si="1"/>
        <v>1.000176375</v>
      </c>
      <c r="U334" s="20">
        <f t="shared" si="35"/>
        <v>75.0186428</v>
      </c>
      <c r="V334" s="17">
        <f t="shared" si="48"/>
        <v>13.41236519</v>
      </c>
      <c r="W334" s="17">
        <f>iferror(VLOOKUP(B334,Scrap!C$2:X$328,21,0),"")</f>
        <v>54278</v>
      </c>
      <c r="X334" s="17"/>
      <c r="Y334" s="17"/>
      <c r="Z334" s="16" t="s">
        <v>57</v>
      </c>
      <c r="AA334" s="20"/>
      <c r="AB334" s="16" t="s">
        <v>69</v>
      </c>
      <c r="AC334" s="16">
        <v>2.9</v>
      </c>
      <c r="AD334" s="17"/>
      <c r="AE334" s="17"/>
      <c r="AF334" s="17"/>
      <c r="AG334" s="17"/>
      <c r="AH334" s="17"/>
      <c r="AI334" s="17"/>
      <c r="AJ334" s="17"/>
      <c r="AK334" s="17"/>
      <c r="AL334" s="17"/>
      <c r="AM334" s="17"/>
    </row>
    <row r="335">
      <c r="A335" s="15">
        <f t="shared" si="3"/>
        <v>333</v>
      </c>
      <c r="B335" s="16" t="s">
        <v>1150</v>
      </c>
      <c r="C335" s="16" t="s">
        <v>1151</v>
      </c>
      <c r="D335" s="17">
        <f>VLOOKUP(B335,Price!B:G,6,0)</f>
        <v>11067</v>
      </c>
      <c r="E335" s="16" t="s">
        <v>48</v>
      </c>
      <c r="F335" s="17" t="str">
        <f>IFERROR(VLOOKUP(C335,'TruEstate Projects '!A:B,2,0),"No")</f>
        <v>Yes</v>
      </c>
      <c r="G335" s="18">
        <v>45505.0</v>
      </c>
      <c r="H335" s="19">
        <v>46631.0</v>
      </c>
      <c r="I335" s="16" t="s">
        <v>150</v>
      </c>
      <c r="J335" s="16" t="s">
        <v>39</v>
      </c>
      <c r="K335" s="17" t="str">
        <f>VLOOKUP(B335,'RERA Number with Developer Name'!A$2:B$554,2,0)</f>
        <v>Pride</v>
      </c>
      <c r="L335" s="17" t="str">
        <f>VLOOKUP(K335,'Developer Tier'!A:B,2,0)</f>
        <v>C</v>
      </c>
      <c r="M335" s="16" t="s">
        <v>49</v>
      </c>
      <c r="N335" s="16" t="s">
        <v>49</v>
      </c>
      <c r="O335" s="17" t="str">
        <f>VLOOKUP(N335,'Micromarket Base Price'!A:C,3,0)</f>
        <v>East</v>
      </c>
      <c r="P335" s="17">
        <f>VLOOKUP(N335,'Micromarket Base Price'!A:B,2,0)</f>
        <v>8000</v>
      </c>
      <c r="Q335" s="20">
        <f>VLOOKUP(B335,'Upcoming project'!C:Z,24,0)</f>
        <v>2.4</v>
      </c>
      <c r="R335" s="17">
        <f>VLOOKUP(B335,Other!A:E,5,0)</f>
        <v>328</v>
      </c>
      <c r="S335" s="16">
        <v>212.0</v>
      </c>
      <c r="T335" s="21">
        <f t="shared" si="1"/>
        <v>0.9983042</v>
      </c>
      <c r="U335" s="20">
        <f t="shared" si="35"/>
        <v>88.33333333</v>
      </c>
      <c r="V335" s="17">
        <f t="shared" si="48"/>
        <v>2.39593008</v>
      </c>
      <c r="W335" s="17">
        <f>iferror(VLOOKUP(B335,Scrap!C$2:X$328,21,0),"")</f>
        <v>9696</v>
      </c>
      <c r="X335" s="17"/>
      <c r="Y335" s="17"/>
      <c r="Z335" s="16" t="s">
        <v>1152</v>
      </c>
      <c r="AA335" s="20" t="s">
        <v>1153</v>
      </c>
      <c r="AB335" s="16" t="s">
        <v>795</v>
      </c>
      <c r="AC335" s="16">
        <v>6.98</v>
      </c>
      <c r="AD335" s="17"/>
      <c r="AE335" s="17"/>
      <c r="AF335" s="17"/>
      <c r="AG335" s="17"/>
      <c r="AH335" s="17"/>
      <c r="AI335" s="17"/>
      <c r="AJ335" s="17"/>
      <c r="AK335" s="17"/>
      <c r="AL335" s="17"/>
      <c r="AM335" s="17"/>
    </row>
    <row r="336">
      <c r="A336" s="15">
        <f t="shared" si="3"/>
        <v>334</v>
      </c>
      <c r="B336" s="16" t="s">
        <v>1154</v>
      </c>
      <c r="C336" s="16" t="s">
        <v>1155</v>
      </c>
      <c r="D336" s="22">
        <f>VLOOKUP(B336,Price!B:G,6,0)</f>
        <v>12999</v>
      </c>
      <c r="E336" s="16" t="s">
        <v>37</v>
      </c>
      <c r="F336" s="17" t="str">
        <f>IFERROR(VLOOKUP(C336,'TruEstate Projects '!A:B,2,0),"No")</f>
        <v>Yes</v>
      </c>
      <c r="G336" s="18">
        <v>45292.0</v>
      </c>
      <c r="H336" s="19">
        <v>46235.0</v>
      </c>
      <c r="I336" s="16" t="s">
        <v>38</v>
      </c>
      <c r="J336" s="16" t="s">
        <v>39</v>
      </c>
      <c r="K336" s="17" t="str">
        <f>VLOOKUP(B336,'RERA Number with Developer Name'!A$2:B$554,2,0)</f>
        <v>Assetz</v>
      </c>
      <c r="L336" s="17" t="str">
        <f>VLOOKUP(K336,'Developer Tier'!A:B,2,0)</f>
        <v>A</v>
      </c>
      <c r="M336" s="16" t="s">
        <v>1156</v>
      </c>
      <c r="N336" s="16" t="s">
        <v>436</v>
      </c>
      <c r="O336" s="17" t="str">
        <f>VLOOKUP(N336,'Micromarket Base Price'!A:C,3,0)</f>
        <v>East</v>
      </c>
      <c r="P336" s="17">
        <f>VLOOKUP(N336,'Micromarket Base Price'!A:B,2,0)</f>
        <v>6000</v>
      </c>
      <c r="Q336" s="20">
        <f>VLOOKUP(B336,'Upcoming project'!C:Z,24,0)</f>
        <v>40</v>
      </c>
      <c r="R336" s="17" t="str">
        <f>VLOOKUP(B336,Other!A:E,5,0)</f>
        <v>Not Available</v>
      </c>
      <c r="S336" s="16">
        <v>499.0</v>
      </c>
      <c r="T336" s="21">
        <f t="shared" si="1"/>
        <v>0.9852261679</v>
      </c>
      <c r="U336" s="20">
        <f t="shared" si="35"/>
        <v>12.475</v>
      </c>
      <c r="V336" s="17">
        <f t="shared" si="48"/>
        <v>39.40904672</v>
      </c>
      <c r="W336" s="17">
        <f>iferror(VLOOKUP(B336,Scrap!C$2:X$328,21,0),"")</f>
        <v>159483</v>
      </c>
      <c r="X336" s="17"/>
      <c r="Y336" s="17"/>
      <c r="Z336" s="16" t="s">
        <v>57</v>
      </c>
      <c r="AA336" s="20"/>
      <c r="AB336" s="16" t="s">
        <v>336</v>
      </c>
      <c r="AC336" s="16">
        <v>17.4</v>
      </c>
      <c r="AD336" s="17"/>
      <c r="AE336" s="17"/>
      <c r="AF336" s="17"/>
      <c r="AG336" s="17"/>
      <c r="AH336" s="17"/>
      <c r="AI336" s="17"/>
      <c r="AJ336" s="17"/>
      <c r="AK336" s="17"/>
      <c r="AL336" s="17"/>
      <c r="AM336" s="17"/>
    </row>
    <row r="337">
      <c r="A337" s="15">
        <f t="shared" si="3"/>
        <v>335</v>
      </c>
      <c r="B337" s="16" t="s">
        <v>1157</v>
      </c>
      <c r="C337" s="16" t="s">
        <v>1158</v>
      </c>
      <c r="D337" s="17">
        <f>VLOOKUP(B337,Price!B:G,6,0)</f>
        <v>10000</v>
      </c>
      <c r="E337" s="16" t="s">
        <v>48</v>
      </c>
      <c r="F337" s="17" t="str">
        <f>IFERROR(VLOOKUP(C337,'TruEstate Projects '!A:B,2,0),"No")</f>
        <v>Yes</v>
      </c>
      <c r="G337" s="18">
        <v>44774.0</v>
      </c>
      <c r="H337" s="19">
        <v>46722.0</v>
      </c>
      <c r="I337" s="16" t="s">
        <v>38</v>
      </c>
      <c r="J337" s="16" t="s">
        <v>39</v>
      </c>
      <c r="K337" s="17" t="str">
        <f>VLOOKUP(B337,'RERA Number with Developer Name'!A$2:B$554,2,0)</f>
        <v>Nandi Housing</v>
      </c>
      <c r="L337" s="17" t="str">
        <f>VLOOKUP(K337,'Developer Tier'!A:B,2,0)</f>
        <v>D</v>
      </c>
      <c r="M337" s="16" t="s">
        <v>164</v>
      </c>
      <c r="N337" s="16" t="s">
        <v>85</v>
      </c>
      <c r="O337" s="17" t="str">
        <f>VLOOKUP(N337,'Micromarket Base Price'!A:C,3,0)</f>
        <v>South</v>
      </c>
      <c r="P337" s="17">
        <f>VLOOKUP(N337,'Micromarket Base Price'!A:B,2,0)</f>
        <v>8500</v>
      </c>
      <c r="Q337" s="20">
        <f>VLOOKUP(B337,'Upcoming project'!C:Z,24,0)</f>
        <v>7.99</v>
      </c>
      <c r="R337" s="17">
        <f>VLOOKUP(B337,Other!A:E,5,0)</f>
        <v>219.437</v>
      </c>
      <c r="S337" s="16">
        <v>448.0</v>
      </c>
      <c r="T337" s="21">
        <f t="shared" si="1"/>
        <v>1.001223688</v>
      </c>
      <c r="U337" s="20">
        <f t="shared" si="35"/>
        <v>56.07008761</v>
      </c>
      <c r="V337" s="17">
        <f t="shared" si="48"/>
        <v>7.99977727</v>
      </c>
      <c r="W337" s="17">
        <f>iferror(VLOOKUP(B337,Scrap!C$2:X$328,21,0),"")</f>
        <v>32374</v>
      </c>
      <c r="X337" s="17"/>
      <c r="Y337" s="17"/>
      <c r="Z337" s="16" t="s">
        <v>1159</v>
      </c>
      <c r="AA337" s="20" t="s">
        <v>1160</v>
      </c>
      <c r="AB337" s="16" t="s">
        <v>63</v>
      </c>
      <c r="AC337" s="16">
        <v>8.11</v>
      </c>
      <c r="AD337" s="17"/>
      <c r="AE337" s="17"/>
      <c r="AF337" s="17"/>
      <c r="AG337" s="17"/>
      <c r="AH337" s="17"/>
      <c r="AI337" s="17"/>
      <c r="AJ337" s="17"/>
      <c r="AK337" s="17"/>
      <c r="AL337" s="17"/>
      <c r="AM337" s="17"/>
    </row>
    <row r="338">
      <c r="A338" s="15">
        <f t="shared" si="3"/>
        <v>336</v>
      </c>
      <c r="B338" s="16" t="s">
        <v>1161</v>
      </c>
      <c r="C338" s="16" t="s">
        <v>1162</v>
      </c>
      <c r="D338" s="22">
        <f>VLOOKUP(B338,Price!B:G,6,0)</f>
        <v>11500</v>
      </c>
      <c r="E338" s="16" t="s">
        <v>48</v>
      </c>
      <c r="F338" s="17" t="str">
        <f>IFERROR(VLOOKUP(C338,'TruEstate Projects '!A:B,2,0),"No")</f>
        <v>Yes</v>
      </c>
      <c r="G338" s="18">
        <v>45108.0</v>
      </c>
      <c r="H338" s="19">
        <v>46357.0</v>
      </c>
      <c r="I338" s="16" t="s">
        <v>38</v>
      </c>
      <c r="J338" s="16" t="s">
        <v>39</v>
      </c>
      <c r="K338" s="17" t="str">
        <f>VLOOKUP(B338,'RERA Number with Developer Name'!A$2:B$554,2,0)</f>
        <v>Sumadhura</v>
      </c>
      <c r="L338" s="17" t="str">
        <f>VLOOKUP(K338,'Developer Tier'!A:B,2,0)</f>
        <v>B</v>
      </c>
      <c r="M338" s="16" t="s">
        <v>357</v>
      </c>
      <c r="N338" s="16" t="s">
        <v>607</v>
      </c>
      <c r="O338" s="17" t="str">
        <f>VLOOKUP(N338,'Micromarket Base Price'!A:C,3,0)</f>
        <v>East</v>
      </c>
      <c r="P338" s="17">
        <f>VLOOKUP(N338,'Micromarket Base Price'!A:B,2,0)</f>
        <v>5000</v>
      </c>
      <c r="Q338" s="20">
        <f>VLOOKUP(B338,'Upcoming project'!C:Z,24,0)</f>
        <v>3.34</v>
      </c>
      <c r="R338" s="17">
        <f>VLOOKUP(B338,Other!A:E,5,0)</f>
        <v>2980.08</v>
      </c>
      <c r="S338" s="16">
        <v>272.0</v>
      </c>
      <c r="T338" s="21">
        <f t="shared" si="1"/>
        <v>1.001515085</v>
      </c>
      <c r="U338" s="20">
        <f t="shared" si="35"/>
        <v>81.43712575</v>
      </c>
      <c r="V338" s="17">
        <f t="shared" si="48"/>
        <v>3.345060385</v>
      </c>
      <c r="W338" s="17">
        <f>iferror(VLOOKUP(B338,Scrap!C$2:X$328,21,0),"")</f>
        <v>13537</v>
      </c>
      <c r="X338" s="17"/>
      <c r="Y338" s="17"/>
      <c r="Z338" s="16" t="s">
        <v>57</v>
      </c>
      <c r="AA338" s="20"/>
      <c r="AB338" s="16" t="s">
        <v>69</v>
      </c>
      <c r="AC338" s="16">
        <v>5.33</v>
      </c>
      <c r="AD338" s="17"/>
      <c r="AE338" s="17"/>
      <c r="AF338" s="17"/>
      <c r="AG338" s="17"/>
      <c r="AH338" s="17"/>
      <c r="AI338" s="17"/>
      <c r="AJ338" s="17"/>
      <c r="AK338" s="17"/>
      <c r="AL338" s="17"/>
      <c r="AM338" s="17"/>
    </row>
    <row r="339">
      <c r="A339" s="15">
        <f t="shared" si="3"/>
        <v>337</v>
      </c>
      <c r="B339" s="16" t="s">
        <v>1163</v>
      </c>
      <c r="C339" s="16" t="s">
        <v>1164</v>
      </c>
      <c r="D339" s="17">
        <f>VLOOKUP(B339,Price!B:G,6,0)</f>
        <v>6600</v>
      </c>
      <c r="E339" s="16" t="s">
        <v>48</v>
      </c>
      <c r="F339" s="17" t="str">
        <f>IFERROR(VLOOKUP(C339,'TruEstate Projects '!A:B,2,0),"No")</f>
        <v>Yes</v>
      </c>
      <c r="G339" s="18">
        <v>45352.0</v>
      </c>
      <c r="H339" s="19">
        <v>47027.0</v>
      </c>
      <c r="I339" s="16" t="s">
        <v>38</v>
      </c>
      <c r="J339" s="16" t="s">
        <v>123</v>
      </c>
      <c r="K339" s="17" t="str">
        <f>VLOOKUP(B339,'RERA Number with Developer Name'!A$2:B$554,2,0)</f>
        <v>Kolte Patil</v>
      </c>
      <c r="L339" s="17" t="str">
        <f>VLOOKUP(K339,'Developer Tier'!A:B,2,0)</f>
        <v>C</v>
      </c>
      <c r="M339" s="16" t="s">
        <v>1165</v>
      </c>
      <c r="N339" s="16" t="s">
        <v>1165</v>
      </c>
      <c r="O339" s="17" t="str">
        <f>VLOOKUP(N339,'Micromarket Base Price'!A:C,3,0)</f>
        <v>North</v>
      </c>
      <c r="P339" s="17">
        <f>VLOOKUP(N339,'Micromarket Base Price'!A:B,2,0)</f>
        <v>6000</v>
      </c>
      <c r="Q339" s="20">
        <f>VLOOKUP(B339,'Upcoming project'!C:Z,24,0)</f>
        <v>1.68</v>
      </c>
      <c r="R339" s="17">
        <f>VLOOKUP(B339,Other!A:E,5,0)</f>
        <v>418</v>
      </c>
      <c r="S339" s="16">
        <v>131.0</v>
      </c>
      <c r="T339" s="21">
        <f t="shared" si="1"/>
        <v>1.002540286</v>
      </c>
      <c r="U339" s="20">
        <f t="shared" si="35"/>
        <v>77.97619048</v>
      </c>
      <c r="V339" s="17">
        <f t="shared" si="48"/>
        <v>1.68426768</v>
      </c>
      <c r="W339" s="17">
        <f>iferror(VLOOKUP(B339,Scrap!C$2:X$328,21,0),"")</f>
        <v>6816</v>
      </c>
      <c r="X339" s="17"/>
      <c r="Y339" s="17"/>
      <c r="Z339" s="17"/>
      <c r="AA339" s="20"/>
      <c r="AB339" s="17"/>
      <c r="AC339" s="17"/>
      <c r="AD339" s="17"/>
      <c r="AE339" s="17"/>
      <c r="AF339" s="17"/>
      <c r="AG339" s="17"/>
      <c r="AH339" s="17"/>
      <c r="AI339" s="17"/>
      <c r="AJ339" s="17"/>
      <c r="AK339" s="17"/>
      <c r="AL339" s="17"/>
      <c r="AM339" s="17"/>
    </row>
    <row r="340">
      <c r="A340" s="15">
        <f t="shared" si="3"/>
        <v>338</v>
      </c>
      <c r="B340" s="16" t="s">
        <v>1166</v>
      </c>
      <c r="C340" s="16" t="s">
        <v>1167</v>
      </c>
      <c r="D340" s="22">
        <f>VLOOKUP(B340,Price!B:G,6,0)</f>
        <v>11000</v>
      </c>
      <c r="E340" s="16" t="s">
        <v>48</v>
      </c>
      <c r="F340" s="17" t="str">
        <f>IFERROR(VLOOKUP(C340,'TruEstate Projects '!A:B,2,0),"No")</f>
        <v>Yes</v>
      </c>
      <c r="G340" s="18">
        <v>44562.0</v>
      </c>
      <c r="H340" s="19">
        <v>46357.0</v>
      </c>
      <c r="I340" s="16" t="s">
        <v>38</v>
      </c>
      <c r="J340" s="16" t="s">
        <v>39</v>
      </c>
      <c r="K340" s="17" t="str">
        <f>VLOOKUP(B340,'RERA Number with Developer Name'!A$2:B$554,2,0)</f>
        <v>Shapoorji</v>
      </c>
      <c r="L340" s="17" t="str">
        <f>VLOOKUP(K340,'Developer Tier'!A:B,2,0)</f>
        <v>A</v>
      </c>
      <c r="M340" s="16" t="s">
        <v>1168</v>
      </c>
      <c r="N340" s="15" t="s">
        <v>1169</v>
      </c>
      <c r="O340" s="17" t="str">
        <f>VLOOKUP(N340,'Micromarket Base Price'!A:C,3,0)</f>
        <v>Central</v>
      </c>
      <c r="P340" s="17">
        <f>VLOOKUP(N340,'Micromarket Base Price'!A:B,2,0)</f>
        <v>30000</v>
      </c>
      <c r="Q340" s="20">
        <f>VLOOKUP(B340,'Upcoming project'!C:Z,24,0)</f>
        <v>46</v>
      </c>
      <c r="R340" s="17" t="str">
        <f>VLOOKUP(B340,Other!A:E,5,0)</f>
        <v/>
      </c>
      <c r="S340" s="16">
        <v>1931.0</v>
      </c>
      <c r="T340" s="21">
        <f t="shared" si="1"/>
        <v>0.05539449478</v>
      </c>
      <c r="U340" s="20">
        <f t="shared" si="35"/>
        <v>41.97826087</v>
      </c>
      <c r="V340" s="17">
        <f t="shared" si="48"/>
        <v>2.54814676</v>
      </c>
      <c r="W340" s="17">
        <f>iferror(VLOOKUP(B340,Scrap!C$2:X$328,21,0),"")</f>
        <v>10312</v>
      </c>
      <c r="X340" s="17"/>
      <c r="Y340" s="17"/>
      <c r="Z340" s="16" t="s">
        <v>1170</v>
      </c>
      <c r="AA340" s="20" t="s">
        <v>1171</v>
      </c>
      <c r="AB340" s="16" t="s">
        <v>1172</v>
      </c>
      <c r="AC340" s="16">
        <v>3.41</v>
      </c>
      <c r="AD340" s="17"/>
      <c r="AE340" s="17"/>
      <c r="AF340" s="17"/>
      <c r="AG340" s="17"/>
      <c r="AH340" s="17"/>
      <c r="AI340" s="17"/>
      <c r="AJ340" s="17"/>
      <c r="AK340" s="17"/>
      <c r="AL340" s="17"/>
      <c r="AM340" s="17"/>
    </row>
    <row r="341">
      <c r="A341" s="15">
        <f t="shared" si="3"/>
        <v>339</v>
      </c>
      <c r="B341" s="16" t="s">
        <v>1173</v>
      </c>
      <c r="C341" s="16" t="s">
        <v>1174</v>
      </c>
      <c r="D341" s="15">
        <v>11000.0</v>
      </c>
      <c r="E341" s="16" t="s">
        <v>48</v>
      </c>
      <c r="F341" s="17" t="str">
        <f>IFERROR(VLOOKUP(C341,'TruEstate Projects '!A:B,2,0),"No")</f>
        <v>No</v>
      </c>
      <c r="G341" s="18" t="str">
        <f>VLOOKUP(B341,'New Data'!C:AC,26,0)</f>
        <v>01-11-2024</v>
      </c>
      <c r="H341" s="30" t="str">
        <f>VLOOKUP(B341,'New Data'!C:AC,27,0)</f>
        <v>01-11-2029</v>
      </c>
      <c r="I341" s="16" t="s">
        <v>38</v>
      </c>
      <c r="J341" s="17"/>
      <c r="K341" s="16" t="s">
        <v>1175</v>
      </c>
      <c r="L341" s="17" t="str">
        <f>VLOOKUP(K341,'Developer Tier'!A$2:B$267,2,0)</f>
        <v>A</v>
      </c>
      <c r="M341" s="16" t="s">
        <v>199</v>
      </c>
      <c r="N341" s="15" t="s">
        <v>94</v>
      </c>
      <c r="O341" s="17" t="str">
        <f>VLOOKUP(N341,'Micromarket Base Price'!A:C,3,0)</f>
        <v>North</v>
      </c>
      <c r="P341" s="17">
        <f>VLOOKUP(N341,'Micromarket Base Price'!A:B,2,0)</f>
        <v>2500</v>
      </c>
      <c r="Q341" s="25">
        <v>12.83</v>
      </c>
      <c r="R341" s="17" t="str">
        <f>VLOOKUP(B341,Other!A:E,5,0)</f>
        <v>#N/A</v>
      </c>
      <c r="S341" s="15">
        <v>1553.0</v>
      </c>
      <c r="T341" s="21">
        <f t="shared" si="1"/>
        <v>0.8785035359</v>
      </c>
      <c r="U341" s="20">
        <f t="shared" si="35"/>
        <v>121.0444271</v>
      </c>
      <c r="V341" s="17">
        <f t="shared" si="48"/>
        <v>11.27120037</v>
      </c>
      <c r="W341" s="17">
        <f>VLOOKUP(B341,'New Data'!C:X,22,0)</f>
        <v>45613</v>
      </c>
      <c r="X341" s="17"/>
      <c r="Y341" s="17"/>
      <c r="Z341" s="17"/>
      <c r="AA341" s="20"/>
      <c r="AB341" s="17"/>
      <c r="AC341" s="17"/>
      <c r="AD341" s="17"/>
      <c r="AE341" s="17"/>
      <c r="AF341" s="17"/>
      <c r="AG341" s="17"/>
      <c r="AH341" s="17"/>
      <c r="AI341" s="17"/>
      <c r="AJ341" s="17"/>
      <c r="AK341" s="17"/>
      <c r="AL341" s="17"/>
      <c r="AM341" s="17"/>
    </row>
    <row r="342">
      <c r="A342" s="15">
        <f t="shared" si="3"/>
        <v>340</v>
      </c>
      <c r="B342" s="16" t="s">
        <v>1176</v>
      </c>
      <c r="C342" s="16" t="s">
        <v>1177</v>
      </c>
      <c r="D342" s="17">
        <f>VLOOKUP(B342,Price!B:G,6,0)</f>
        <v>11500</v>
      </c>
      <c r="E342" s="16" t="s">
        <v>213</v>
      </c>
      <c r="F342" s="17" t="str">
        <f>IFERROR(VLOOKUP(C342,'TruEstate Projects '!A:B,2,0),"No")</f>
        <v>No</v>
      </c>
      <c r="G342" s="18">
        <v>44958.0</v>
      </c>
      <c r="H342" s="19">
        <v>46023.0</v>
      </c>
      <c r="I342" s="16" t="s">
        <v>38</v>
      </c>
      <c r="J342" s="16" t="s">
        <v>39</v>
      </c>
      <c r="K342" s="17" t="str">
        <f>VLOOKUP(B342,'RERA Number with Developer Name'!A$2:B$554,2,0)</f>
        <v>Urbanrise Classic Homes</v>
      </c>
      <c r="L342" s="17" t="str">
        <f>VLOOKUP(K342,'Developer Tier'!A$2:B$267,2,0)</f>
        <v>C</v>
      </c>
      <c r="M342" s="16" t="s">
        <v>751</v>
      </c>
      <c r="N342" s="15" t="s">
        <v>56</v>
      </c>
      <c r="O342" s="17" t="str">
        <f>VLOOKUP(N342,'Micromarket Base Price'!A:C,3,0)</f>
        <v>South</v>
      </c>
      <c r="P342" s="17" t="str">
        <f>VLOOKUP(N342,'Micromarket Base Price'!A:B,2,0)</f>
        <v/>
      </c>
      <c r="Q342" s="20">
        <f>VLOOKUP(B342,'Upcoming project'!C:Z,24,0)</f>
        <v>24</v>
      </c>
      <c r="R342" s="17" t="str">
        <f>VLOOKUP(B342,Other!A:E,5,0)</f>
        <v>Not Available</v>
      </c>
      <c r="S342" s="16">
        <v>219.0</v>
      </c>
      <c r="T342" s="21">
        <f t="shared" si="1"/>
        <v>0.9999824548</v>
      </c>
      <c r="U342" s="20">
        <f t="shared" si="35"/>
        <v>9.125</v>
      </c>
      <c r="V342" s="17">
        <f t="shared" si="48"/>
        <v>23.99957892</v>
      </c>
      <c r="W342" s="17">
        <f>iferror(VLOOKUP(B342,Scrap!C$2:X$328,21,0),"")</f>
        <v>97123</v>
      </c>
      <c r="X342" s="17"/>
      <c r="Y342" s="17"/>
      <c r="Z342" s="16" t="s">
        <v>57</v>
      </c>
      <c r="AA342" s="20"/>
      <c r="AB342" s="16" t="s">
        <v>235</v>
      </c>
      <c r="AC342" s="16">
        <v>7.62</v>
      </c>
      <c r="AD342" s="17"/>
      <c r="AE342" s="17"/>
      <c r="AF342" s="17"/>
      <c r="AG342" s="17"/>
      <c r="AH342" s="17"/>
      <c r="AI342" s="17"/>
      <c r="AJ342" s="17"/>
      <c r="AK342" s="17"/>
      <c r="AL342" s="17"/>
      <c r="AM342" s="17"/>
    </row>
    <row r="343">
      <c r="A343" s="15">
        <f t="shared" si="3"/>
        <v>341</v>
      </c>
      <c r="B343" s="16" t="s">
        <v>1178</v>
      </c>
      <c r="C343" s="16" t="s">
        <v>1179</v>
      </c>
      <c r="D343" s="22">
        <f>VLOOKUP(B343,Price!B:G,6,0)</f>
        <v>7290</v>
      </c>
      <c r="E343" s="16" t="s">
        <v>213</v>
      </c>
      <c r="F343" s="17" t="str">
        <f>IFERROR(VLOOKUP(C343,'TruEstate Projects '!A:B,2,0),"No")</f>
        <v>No</v>
      </c>
      <c r="G343" s="18">
        <v>44896.0</v>
      </c>
      <c r="H343" s="19">
        <v>46235.0</v>
      </c>
      <c r="I343" s="16" t="s">
        <v>38</v>
      </c>
      <c r="J343" s="16" t="s">
        <v>39</v>
      </c>
      <c r="K343" s="17" t="str">
        <f>VLOOKUP(B343,'RERA Number with Developer Name'!A$2:B$554,2,0)</f>
        <v>Max Global</v>
      </c>
      <c r="L343" s="17" t="str">
        <f>VLOOKUP(K343,'Developer Tier'!A$2:B$267,2,0)</f>
        <v>#N/A</v>
      </c>
      <c r="M343" s="16" t="s">
        <v>169</v>
      </c>
      <c r="N343" s="15" t="s">
        <v>170</v>
      </c>
      <c r="O343" s="17" t="str">
        <f>VLOOKUP(N343,'Micromarket Base Price'!A:C,3,0)</f>
        <v>East</v>
      </c>
      <c r="P343" s="17">
        <f>VLOOKUP(N343,'Micromarket Base Price'!A:B,2,0)</f>
        <v>4000</v>
      </c>
      <c r="Q343" s="20">
        <f>VLOOKUP(B343,'Upcoming project'!C:Z,24,0)</f>
        <v>25</v>
      </c>
      <c r="R343" s="20">
        <f>VLOOKUP(B343,Other!A:E,5,0)</f>
        <v>0</v>
      </c>
      <c r="S343" s="16">
        <v>137.0</v>
      </c>
      <c r="T343" s="21">
        <f t="shared" si="1"/>
        <v>0.636987269</v>
      </c>
      <c r="U343" s="20">
        <f t="shared" si="35"/>
        <v>5.48</v>
      </c>
      <c r="V343" s="17">
        <f t="shared" si="48"/>
        <v>15.92468173</v>
      </c>
      <c r="W343" s="17">
        <f>iferror(VLOOKUP(B343,Scrap!C$2:X$328,21,0),"")</f>
        <v>64445</v>
      </c>
      <c r="X343" s="17"/>
      <c r="Y343" s="17"/>
      <c r="Z343" s="16" t="s">
        <v>57</v>
      </c>
      <c r="AA343" s="20"/>
      <c r="AB343" s="16" t="s">
        <v>176</v>
      </c>
      <c r="AC343" s="16">
        <v>20.57</v>
      </c>
      <c r="AD343" s="17"/>
      <c r="AE343" s="17"/>
      <c r="AF343" s="17"/>
      <c r="AG343" s="17"/>
      <c r="AH343" s="17"/>
      <c r="AI343" s="17"/>
      <c r="AJ343" s="17"/>
      <c r="AK343" s="17"/>
      <c r="AL343" s="17"/>
      <c r="AM343" s="17"/>
    </row>
    <row r="344">
      <c r="A344" s="15">
        <f t="shared" si="3"/>
        <v>342</v>
      </c>
      <c r="B344" s="16" t="s">
        <v>1180</v>
      </c>
      <c r="C344" s="16" t="s">
        <v>1181</v>
      </c>
      <c r="D344" s="22">
        <f>VLOOKUP(B344,Price!B:G,6,0)</f>
        <v>10000</v>
      </c>
      <c r="E344" s="16" t="s">
        <v>213</v>
      </c>
      <c r="F344" s="17" t="str">
        <f>IFERROR(VLOOKUP(C344,'TruEstate Projects '!A:B,2,0),"No")</f>
        <v>No</v>
      </c>
      <c r="G344" s="18">
        <v>45231.0</v>
      </c>
      <c r="H344" s="19">
        <v>46508.0</v>
      </c>
      <c r="I344" s="16" t="s">
        <v>38</v>
      </c>
      <c r="J344" s="16" t="s">
        <v>123</v>
      </c>
      <c r="K344" s="17" t="str">
        <f>VLOOKUP(B344,'RERA Number with Developer Name'!A$2:B$554,2,0)</f>
        <v>Provident</v>
      </c>
      <c r="L344" s="17" t="str">
        <f>VLOOKUP(K344,'Developer Tier'!A$2:B$267,2,0)</f>
        <v>C</v>
      </c>
      <c r="M344" s="16" t="s">
        <v>40</v>
      </c>
      <c r="N344" s="15" t="s">
        <v>40</v>
      </c>
      <c r="O344" s="17" t="str">
        <f>VLOOKUP(N344,'Micromarket Base Price'!A:C,3,0)</f>
        <v>north</v>
      </c>
      <c r="P344" s="17">
        <f>VLOOKUP(N344,'Micromarket Base Price'!A:B,2,0)</f>
        <v>4000</v>
      </c>
      <c r="Q344" s="25">
        <v>7.5</v>
      </c>
      <c r="R344" s="17" t="str">
        <f>VLOOKUP(B344,Other!A:E,5,0)</f>
        <v>Not Available</v>
      </c>
      <c r="S344" s="15">
        <v>147.0</v>
      </c>
      <c r="T344" s="21">
        <f t="shared" si="1"/>
        <v>0.2826666667</v>
      </c>
      <c r="U344" s="20">
        <f t="shared" si="35"/>
        <v>19.6</v>
      </c>
      <c r="V344" s="15">
        <v>2.12</v>
      </c>
      <c r="W344" s="17" t="str">
        <f>VLOOKUP(B344,'New Data'!C:X,22,0)</f>
        <v>#N/A</v>
      </c>
      <c r="X344" s="17"/>
      <c r="Y344" s="17"/>
      <c r="Z344" s="17"/>
      <c r="AA344" s="20"/>
      <c r="AB344" s="17"/>
      <c r="AC344" s="17"/>
      <c r="AD344" s="17"/>
      <c r="AE344" s="17"/>
      <c r="AF344" s="17"/>
      <c r="AG344" s="17"/>
      <c r="AH344" s="17"/>
      <c r="AI344" s="17"/>
      <c r="AJ344" s="17"/>
      <c r="AK344" s="17"/>
      <c r="AL344" s="17"/>
      <c r="AM344" s="17"/>
    </row>
    <row r="345">
      <c r="A345" s="15">
        <f t="shared" si="3"/>
        <v>343</v>
      </c>
      <c r="B345" s="16" t="s">
        <v>1182</v>
      </c>
      <c r="C345" s="16" t="s">
        <v>1183</v>
      </c>
      <c r="D345" s="17">
        <f>VLOOKUP(B345,Price!B:G,6,0)</f>
        <v>8500</v>
      </c>
      <c r="E345" s="16" t="s">
        <v>48</v>
      </c>
      <c r="F345" s="17" t="str">
        <f>IFERROR(VLOOKUP(C345,'TruEstate Projects '!A:B,2,0),"No")</f>
        <v>Yes</v>
      </c>
      <c r="G345" s="18">
        <v>44593.0</v>
      </c>
      <c r="H345" s="19">
        <v>45627.0</v>
      </c>
      <c r="I345" s="16" t="s">
        <v>38</v>
      </c>
      <c r="J345" s="17"/>
      <c r="K345" s="17" t="str">
        <f>VLOOKUP(B345,'RERA Number with Developer Name'!A$2:B$554,2,0)</f>
        <v>Mohan Builders</v>
      </c>
      <c r="L345" s="17" t="str">
        <f>VLOOKUP(K345,'Developer Tier'!A:B,2,0)</f>
        <v>D</v>
      </c>
      <c r="M345" s="16" t="s">
        <v>152</v>
      </c>
      <c r="N345" s="16" t="s">
        <v>152</v>
      </c>
      <c r="O345" s="17" t="str">
        <f>VLOOKUP(N345,'Micromarket Base Price'!A:C,3,0)</f>
        <v>East</v>
      </c>
      <c r="P345" s="17">
        <f>VLOOKUP(N345,'Micromarket Base Price'!A:B,2,0)</f>
        <v>3500</v>
      </c>
      <c r="Q345" s="20">
        <f>VLOOKUP(B345,'Upcoming project'!C:Z,24,0)</f>
        <v>2.13</v>
      </c>
      <c r="R345" s="17" t="str">
        <f>VLOOKUP(B345,Other!A:E,5,0)</f>
        <v>Not Available</v>
      </c>
      <c r="S345" s="16">
        <v>160.0</v>
      </c>
      <c r="T345" s="21">
        <f t="shared" si="1"/>
        <v>1.003501526</v>
      </c>
      <c r="U345" s="20">
        <f t="shared" si="35"/>
        <v>75.11737089</v>
      </c>
      <c r="V345" s="17">
        <f t="shared" ref="V345:V363" si="49">W345*0.000247105</f>
        <v>2.13745825</v>
      </c>
      <c r="W345" s="17">
        <f>iferror(VLOOKUP(B345,Scrap!C$2:X$328,21,0),"")</f>
        <v>8650</v>
      </c>
      <c r="X345" s="17"/>
      <c r="Y345" s="17"/>
      <c r="Z345" s="16" t="s">
        <v>57</v>
      </c>
      <c r="AA345" s="20"/>
      <c r="AB345" s="16" t="s">
        <v>370</v>
      </c>
      <c r="AC345" s="16">
        <v>10.07</v>
      </c>
      <c r="AD345" s="17"/>
      <c r="AE345" s="17"/>
      <c r="AF345" s="17"/>
      <c r="AG345" s="17"/>
      <c r="AH345" s="17"/>
      <c r="AI345" s="17"/>
      <c r="AJ345" s="17"/>
      <c r="AK345" s="17"/>
      <c r="AL345" s="17"/>
      <c r="AM345" s="17"/>
    </row>
    <row r="346">
      <c r="A346" s="15">
        <f t="shared" si="3"/>
        <v>344</v>
      </c>
      <c r="B346" s="16" t="s">
        <v>1184</v>
      </c>
      <c r="C346" s="32" t="s">
        <v>1185</v>
      </c>
      <c r="D346" s="17">
        <f>VLOOKUP(B346,Price!B:G,6,0)</f>
        <v>8500</v>
      </c>
      <c r="E346" s="16" t="s">
        <v>48</v>
      </c>
      <c r="F346" s="17" t="str">
        <f>IFERROR(VLOOKUP(C346,'TruEstate Projects '!A:B,2,0),"No")</f>
        <v>Yes</v>
      </c>
      <c r="G346" s="18">
        <v>44835.0</v>
      </c>
      <c r="H346" s="19">
        <v>45352.0</v>
      </c>
      <c r="I346" s="16" t="s">
        <v>72</v>
      </c>
      <c r="J346" s="17"/>
      <c r="K346" s="17" t="str">
        <f>VLOOKUP(B346,'RERA Number with Developer Name'!A$2:B$554,2,0)</f>
        <v>Pariwar</v>
      </c>
      <c r="L346" s="17" t="str">
        <f>VLOOKUP(K346,'Developer Tier'!A:B,2,0)</f>
        <v>D</v>
      </c>
      <c r="M346" s="16" t="s">
        <v>189</v>
      </c>
      <c r="N346" s="16" t="s">
        <v>189</v>
      </c>
      <c r="O346" s="17" t="str">
        <f>VLOOKUP(N346,'Micromarket Base Price'!A:C,3,0)</f>
        <v>East</v>
      </c>
      <c r="P346" s="17">
        <f>VLOOKUP(N346,'Micromarket Base Price'!A:B,2,0)</f>
        <v>11500</v>
      </c>
      <c r="Q346" s="20">
        <f>VLOOKUP(B346,'Upcoming project'!C:Z,24,0)</f>
        <v>4.2</v>
      </c>
      <c r="R346" s="17" t="str">
        <f>VLOOKUP(B346,Other!A:E,5,0)</f>
        <v>Not Available</v>
      </c>
      <c r="S346" s="16">
        <v>328.0</v>
      </c>
      <c r="T346" s="21" t="str">
        <f t="shared" si="1"/>
        <v>#N/A</v>
      </c>
      <c r="U346" s="20">
        <f t="shared" si="35"/>
        <v>78.0952381</v>
      </c>
      <c r="V346" s="17" t="str">
        <f t="shared" si="49"/>
        <v>#N/A</v>
      </c>
      <c r="W346" s="17" t="str">
        <f>VLOOKUP(B346,'New Data'!C:X,22,0)</f>
        <v>#N/A</v>
      </c>
      <c r="X346" s="17"/>
      <c r="Y346" s="17"/>
      <c r="Z346" s="16" t="s">
        <v>1186</v>
      </c>
      <c r="AA346" s="20" t="s">
        <v>1187</v>
      </c>
      <c r="AB346" s="16" t="s">
        <v>106</v>
      </c>
      <c r="AC346" s="16">
        <v>5.76</v>
      </c>
      <c r="AD346" s="17"/>
      <c r="AE346" s="17"/>
      <c r="AF346" s="17"/>
      <c r="AG346" s="17"/>
      <c r="AH346" s="17"/>
      <c r="AI346" s="17"/>
      <c r="AJ346" s="17"/>
      <c r="AK346" s="17"/>
      <c r="AL346" s="17"/>
      <c r="AM346" s="17"/>
    </row>
    <row r="347">
      <c r="A347" s="15">
        <f t="shared" si="3"/>
        <v>345</v>
      </c>
      <c r="B347" s="16" t="s">
        <v>1188</v>
      </c>
      <c r="C347" s="16" t="s">
        <v>1189</v>
      </c>
      <c r="D347" s="22">
        <f>VLOOKUP(B347,Price!B:G,6,0)</f>
        <v>13300</v>
      </c>
      <c r="E347" s="16" t="s">
        <v>48</v>
      </c>
      <c r="F347" s="17" t="str">
        <f>IFERROR(VLOOKUP(C347,'TruEstate Projects '!A:B,2,0),"No")</f>
        <v>Yes</v>
      </c>
      <c r="G347" s="18">
        <v>43497.0</v>
      </c>
      <c r="H347" s="19">
        <v>46174.0</v>
      </c>
      <c r="I347" s="16" t="s">
        <v>38</v>
      </c>
      <c r="J347" s="17"/>
      <c r="K347" s="17" t="str">
        <f>VLOOKUP(B347,'RERA Number with Developer Name'!A$2:B$554,2,0)</f>
        <v>Sobha</v>
      </c>
      <c r="L347" s="17" t="str">
        <f>VLOOKUP(K347,'Developer Tier'!A:B,2,0)</f>
        <v>A</v>
      </c>
      <c r="M347" s="16" t="s">
        <v>423</v>
      </c>
      <c r="N347" s="16" t="s">
        <v>685</v>
      </c>
      <c r="O347" s="17" t="str">
        <f>VLOOKUP(N347,'Micromarket Base Price'!A:C,3,0)</f>
        <v>East</v>
      </c>
      <c r="P347" s="17">
        <f>VLOOKUP(N347,'Micromarket Base Price'!A:B,2,0)</f>
        <v>8000</v>
      </c>
      <c r="Q347" s="20">
        <f>VLOOKUP(B347,'Upcoming project'!C:Z,24,0)</f>
        <v>24</v>
      </c>
      <c r="R347" s="17" t="str">
        <f>VLOOKUP(B347,Other!A:E,5,0)</f>
        <v>Not Available</v>
      </c>
      <c r="S347" s="16">
        <v>1284.0</v>
      </c>
      <c r="T347" s="21">
        <f t="shared" si="1"/>
        <v>0.1125048473</v>
      </c>
      <c r="U347" s="20">
        <f t="shared" si="35"/>
        <v>53.5</v>
      </c>
      <c r="V347" s="17">
        <f t="shared" si="49"/>
        <v>2.700116335</v>
      </c>
      <c r="W347" s="17">
        <f>iferror(VLOOKUP(B347,Scrap!C$2:X$328,21,0),"")</f>
        <v>10927</v>
      </c>
      <c r="X347" s="17"/>
      <c r="Y347" s="17"/>
      <c r="Z347" s="16" t="s">
        <v>1190</v>
      </c>
      <c r="AA347" s="20" t="s">
        <v>1191</v>
      </c>
      <c r="AB347" s="16" t="s">
        <v>336</v>
      </c>
      <c r="AC347" s="16">
        <v>13.68</v>
      </c>
      <c r="AD347" s="17"/>
      <c r="AE347" s="17"/>
      <c r="AF347" s="17"/>
      <c r="AG347" s="17"/>
      <c r="AH347" s="17"/>
      <c r="AI347" s="17"/>
      <c r="AJ347" s="17"/>
      <c r="AK347" s="17"/>
      <c r="AL347" s="17"/>
      <c r="AM347" s="17"/>
    </row>
    <row r="348">
      <c r="A348" s="15">
        <f t="shared" si="3"/>
        <v>346</v>
      </c>
      <c r="B348" s="16" t="s">
        <v>1192</v>
      </c>
      <c r="C348" s="16" t="s">
        <v>1193</v>
      </c>
      <c r="D348" s="22">
        <f>VLOOKUP(B348,Price!B:G,6,0)</f>
        <v>13500</v>
      </c>
      <c r="E348" s="16" t="s">
        <v>48</v>
      </c>
      <c r="F348" s="17" t="str">
        <f>IFERROR(VLOOKUP(C348,'TruEstate Projects '!A:B,2,0),"No")</f>
        <v>Yes</v>
      </c>
      <c r="G348" s="18">
        <v>45140.0</v>
      </c>
      <c r="H348" s="19">
        <v>46722.0</v>
      </c>
      <c r="I348" s="16" t="s">
        <v>38</v>
      </c>
      <c r="J348" s="16" t="s">
        <v>39</v>
      </c>
      <c r="K348" s="17" t="str">
        <f>VLOOKUP(B348,'RERA Number with Developer Name'!A$2:B$554,2,0)</f>
        <v>Shriram</v>
      </c>
      <c r="L348" s="17" t="str">
        <f>VLOOKUP(K348,'Developer Tier'!A:B,2,0)</f>
        <v>B</v>
      </c>
      <c r="M348" s="16" t="s">
        <v>102</v>
      </c>
      <c r="N348" s="16" t="s">
        <v>102</v>
      </c>
      <c r="O348" s="17" t="str">
        <f>VLOOKUP(N348,'Micromarket Base Price'!A:C,3,0)</f>
        <v>Central</v>
      </c>
      <c r="P348" s="17">
        <f>VLOOKUP(N348,'Micromarket Base Price'!A:B,2,0)</f>
        <v>22000</v>
      </c>
      <c r="Q348" s="20">
        <f>VLOOKUP(B348,'Upcoming project'!C:Z,24,0)</f>
        <v>1.17</v>
      </c>
      <c r="R348" s="17">
        <f>VLOOKUP(B348,Other!A:E,5,0)</f>
        <v>307</v>
      </c>
      <c r="S348" s="16">
        <v>64.0</v>
      </c>
      <c r="T348" s="21">
        <f t="shared" si="1"/>
        <v>1.003415261</v>
      </c>
      <c r="U348" s="20">
        <f t="shared" si="35"/>
        <v>54.7008547</v>
      </c>
      <c r="V348" s="17">
        <f t="shared" si="49"/>
        <v>1.173995855</v>
      </c>
      <c r="W348" s="17">
        <f>iferror(VLOOKUP(B348,Scrap!C$2:X$328,21,0),"")</f>
        <v>4751</v>
      </c>
      <c r="X348" s="17"/>
      <c r="Y348" s="17"/>
      <c r="Z348" s="16" t="s">
        <v>1194</v>
      </c>
      <c r="AA348" s="20" t="s">
        <v>1195</v>
      </c>
      <c r="AB348" s="16" t="s">
        <v>272</v>
      </c>
      <c r="AC348" s="16">
        <v>6.62</v>
      </c>
      <c r="AD348" s="17"/>
      <c r="AE348" s="17"/>
      <c r="AF348" s="17"/>
      <c r="AG348" s="17"/>
      <c r="AH348" s="17"/>
      <c r="AI348" s="17"/>
      <c r="AJ348" s="17"/>
      <c r="AK348" s="17"/>
      <c r="AL348" s="17"/>
      <c r="AM348" s="17"/>
    </row>
    <row r="349">
      <c r="A349" s="15">
        <f t="shared" si="3"/>
        <v>347</v>
      </c>
      <c r="B349" s="16" t="s">
        <v>1196</v>
      </c>
      <c r="C349" s="16" t="s">
        <v>1197</v>
      </c>
      <c r="D349" s="22">
        <f>VLOOKUP(B349,Price!B:G,6,0)</f>
        <v>10300</v>
      </c>
      <c r="E349" s="16" t="s">
        <v>48</v>
      </c>
      <c r="F349" s="17" t="str">
        <f>IFERROR(VLOOKUP(C349,'TruEstate Projects '!A:B,2,0),"No")</f>
        <v>Yes</v>
      </c>
      <c r="G349" s="18">
        <v>44567.0</v>
      </c>
      <c r="H349" s="19">
        <v>46722.0</v>
      </c>
      <c r="I349" s="16" t="s">
        <v>38</v>
      </c>
      <c r="J349" s="17"/>
      <c r="K349" s="17" t="str">
        <f>VLOOKUP(B349,'RERA Number with Developer Name'!A$2:B$554,2,0)</f>
        <v>Puravankara</v>
      </c>
      <c r="L349" s="17" t="str">
        <f>VLOOKUP(K349,'Developer Tier'!A:B,2,0)</f>
        <v>A</v>
      </c>
      <c r="M349" s="16" t="s">
        <v>751</v>
      </c>
      <c r="N349" s="16" t="s">
        <v>210</v>
      </c>
      <c r="O349" s="17" t="str">
        <f>VLOOKUP(N349,'Micromarket Base Price'!A:C,3,0)</f>
        <v>South</v>
      </c>
      <c r="P349" s="17">
        <f>VLOOKUP(N349,'Micromarket Base Price'!A:B,2,0)</f>
        <v>9000</v>
      </c>
      <c r="Q349" s="20">
        <f>VLOOKUP(B349,'Upcoming project'!C:Z,24,0)</f>
        <v>17.2</v>
      </c>
      <c r="R349" s="17" t="str">
        <f>VLOOKUP(B349,Other!A:E,5,0)</f>
        <v>Not Available</v>
      </c>
      <c r="S349" s="16">
        <v>123.0</v>
      </c>
      <c r="T349" s="21">
        <f t="shared" si="1"/>
        <v>0.04025512849</v>
      </c>
      <c r="U349" s="20">
        <f t="shared" si="35"/>
        <v>7.151162791</v>
      </c>
      <c r="V349" s="17">
        <f t="shared" si="49"/>
        <v>0.69238821</v>
      </c>
      <c r="W349" s="17">
        <f>iferror(VLOOKUP(B349,Scrap!C$2:X$328,21,0),"")</f>
        <v>2802</v>
      </c>
      <c r="X349" s="17"/>
      <c r="Y349" s="17"/>
      <c r="Z349" s="16" t="s">
        <v>57</v>
      </c>
      <c r="AA349" s="20"/>
      <c r="AB349" s="16" t="s">
        <v>160</v>
      </c>
      <c r="AC349" s="16">
        <v>5.07</v>
      </c>
      <c r="AD349" s="17"/>
      <c r="AE349" s="17"/>
      <c r="AF349" s="17"/>
      <c r="AG349" s="17"/>
      <c r="AH349" s="17"/>
      <c r="AI349" s="17"/>
      <c r="AJ349" s="17"/>
      <c r="AK349" s="17"/>
      <c r="AL349" s="17"/>
      <c r="AM349" s="17"/>
    </row>
    <row r="350">
      <c r="A350" s="15">
        <f t="shared" si="3"/>
        <v>348</v>
      </c>
      <c r="B350" s="16" t="s">
        <v>1198</v>
      </c>
      <c r="C350" s="16" t="s">
        <v>1199</v>
      </c>
      <c r="D350" s="22">
        <f>VLOOKUP(B350,Price!B:G,6,0)</f>
        <v>9900</v>
      </c>
      <c r="E350" s="16" t="s">
        <v>122</v>
      </c>
      <c r="F350" s="17" t="str">
        <f>IFERROR(VLOOKUP(C350,'TruEstate Projects '!A:B,2,0),"No")</f>
        <v>No</v>
      </c>
      <c r="G350" s="18">
        <v>45200.0</v>
      </c>
      <c r="H350" s="19">
        <v>47270.0</v>
      </c>
      <c r="I350" s="16" t="s">
        <v>38</v>
      </c>
      <c r="J350" s="16" t="s">
        <v>39</v>
      </c>
      <c r="K350" s="17" t="str">
        <f>VLOOKUP(B350,'RERA Number with Developer Name'!A$2:B$554,2,0)</f>
        <v>Arvind Smartspaces</v>
      </c>
      <c r="L350" s="17" t="str">
        <f>VLOOKUP(K350,'Developer Tier'!A$2:B$267,2,0)</f>
        <v>B</v>
      </c>
      <c r="M350" s="16" t="s">
        <v>169</v>
      </c>
      <c r="N350" s="15" t="s">
        <v>170</v>
      </c>
      <c r="O350" s="17" t="str">
        <f>VLOOKUP(N350,'Micromarket Base Price'!A:C,3,0)</f>
        <v>East</v>
      </c>
      <c r="P350" s="17">
        <f>VLOOKUP(N350,'Micromarket Base Price'!A:B,2,0)</f>
        <v>4000</v>
      </c>
      <c r="Q350" s="20">
        <f>VLOOKUP(B350,'Upcoming project'!C:Z,24,0)</f>
        <v>15.5</v>
      </c>
      <c r="R350" s="17">
        <f>VLOOKUP(B350,Other!A:E,5,0)</f>
        <v>1298</v>
      </c>
      <c r="S350" s="16">
        <v>240.0</v>
      </c>
      <c r="T350" s="21">
        <f t="shared" si="1"/>
        <v>1.005637639</v>
      </c>
      <c r="U350" s="20">
        <f t="shared" si="35"/>
        <v>15.48387097</v>
      </c>
      <c r="V350" s="17">
        <f t="shared" si="49"/>
        <v>15.5873834</v>
      </c>
      <c r="W350" s="17">
        <f>iferror(VLOOKUP(B350,Scrap!C$2:X$328,21,0),"")</f>
        <v>63080</v>
      </c>
      <c r="X350" s="17"/>
      <c r="Y350" s="17"/>
      <c r="Z350" s="16" t="s">
        <v>57</v>
      </c>
      <c r="AA350" s="20"/>
      <c r="AB350" s="16" t="s">
        <v>176</v>
      </c>
      <c r="AC350" s="16">
        <v>20.07</v>
      </c>
      <c r="AD350" s="17"/>
      <c r="AE350" s="17"/>
      <c r="AF350" s="17"/>
      <c r="AG350" s="17"/>
      <c r="AH350" s="17"/>
      <c r="AI350" s="17"/>
      <c r="AJ350" s="17"/>
      <c r="AK350" s="17"/>
      <c r="AL350" s="17"/>
      <c r="AM350" s="17"/>
    </row>
    <row r="351">
      <c r="A351" s="15">
        <f t="shared" si="3"/>
        <v>349</v>
      </c>
      <c r="B351" s="16" t="s">
        <v>1200</v>
      </c>
      <c r="C351" s="16" t="s">
        <v>1201</v>
      </c>
      <c r="D351" s="22">
        <f>VLOOKUP(B351,Price!B:G,6,0)</f>
        <v>13400</v>
      </c>
      <c r="E351" s="16" t="s">
        <v>213</v>
      </c>
      <c r="F351" s="17" t="str">
        <f>IFERROR(VLOOKUP(C351,'TruEstate Projects '!A:B,2,0),"No")</f>
        <v>No</v>
      </c>
      <c r="G351" s="18">
        <v>44387.0</v>
      </c>
      <c r="H351" s="19">
        <v>45566.0</v>
      </c>
      <c r="I351" s="16" t="s">
        <v>38</v>
      </c>
      <c r="J351" s="17"/>
      <c r="K351" s="17" t="str">
        <f>VLOOKUP(B351,'RERA Number with Developer Name'!A$2:B$554,2,0)</f>
        <v>Prestige</v>
      </c>
      <c r="L351" s="17" t="str">
        <f>VLOOKUP(K351,'Developer Tier'!A$2:B$267,2,0)</f>
        <v>A</v>
      </c>
      <c r="M351" s="16" t="s">
        <v>169</v>
      </c>
      <c r="N351" s="15" t="s">
        <v>170</v>
      </c>
      <c r="O351" s="17" t="str">
        <f>VLOOKUP(N351,'Micromarket Base Price'!A:C,3,0)</f>
        <v>East</v>
      </c>
      <c r="P351" s="17">
        <f>VLOOKUP(N351,'Micromarket Base Price'!A:B,2,0)</f>
        <v>4000</v>
      </c>
      <c r="Q351" s="20">
        <f>VLOOKUP(B351,'Upcoming project'!C:Z,24,0)</f>
        <v>20.29</v>
      </c>
      <c r="R351" s="17" t="str">
        <f>VLOOKUP(B351,Other!A:E,5,0)</f>
        <v>Not Available</v>
      </c>
      <c r="S351" s="16">
        <v>149.0</v>
      </c>
      <c r="T351" s="21">
        <f t="shared" si="1"/>
        <v>1.000452516</v>
      </c>
      <c r="U351" s="20">
        <f t="shared" si="35"/>
        <v>7.343518975</v>
      </c>
      <c r="V351" s="17">
        <f t="shared" si="49"/>
        <v>20.29918154</v>
      </c>
      <c r="W351" s="17">
        <f>iferror(VLOOKUP(B351,Scrap!C$2:X$328,21,0),"")</f>
        <v>82148</v>
      </c>
      <c r="X351" s="17"/>
      <c r="Y351" s="17"/>
      <c r="Z351" s="17"/>
      <c r="AA351" s="20"/>
      <c r="AB351" s="17"/>
      <c r="AC351" s="17"/>
      <c r="AD351" s="17"/>
      <c r="AE351" s="17"/>
      <c r="AF351" s="17"/>
      <c r="AG351" s="17"/>
      <c r="AH351" s="17"/>
      <c r="AI351" s="17"/>
      <c r="AJ351" s="17"/>
      <c r="AK351" s="17"/>
      <c r="AL351" s="17"/>
      <c r="AM351" s="17"/>
    </row>
    <row r="352">
      <c r="A352" s="15">
        <f t="shared" si="3"/>
        <v>350</v>
      </c>
      <c r="B352" s="16" t="s">
        <v>1202</v>
      </c>
      <c r="C352" s="16" t="s">
        <v>1203</v>
      </c>
      <c r="D352" s="17">
        <f>VLOOKUP(B352,Price!B:G,6,0)</f>
        <v>10800</v>
      </c>
      <c r="E352" s="16" t="s">
        <v>48</v>
      </c>
      <c r="F352" s="17" t="str">
        <f>IFERROR(VLOOKUP(C352,'TruEstate Projects '!A:B,2,0),"No")</f>
        <v>Yes</v>
      </c>
      <c r="G352" s="18">
        <v>45352.0</v>
      </c>
      <c r="H352" s="19">
        <v>47119.0</v>
      </c>
      <c r="I352" s="16" t="s">
        <v>38</v>
      </c>
      <c r="J352" s="16" t="s">
        <v>39</v>
      </c>
      <c r="K352" s="17" t="str">
        <f>VLOOKUP(B352,'RERA Number with Developer Name'!A$2:B$554,2,0)</f>
        <v>Inspira Builders</v>
      </c>
      <c r="L352" s="17" t="str">
        <f>VLOOKUP(K352,'Developer Tier'!A:B,2,0)</f>
        <v>C</v>
      </c>
      <c r="M352" s="16" t="s">
        <v>999</v>
      </c>
      <c r="N352" s="16" t="s">
        <v>999</v>
      </c>
      <c r="O352" s="17" t="str">
        <f>VLOOKUP(N352,'Micromarket Base Price'!A:C,3,0)</f>
        <v>East</v>
      </c>
      <c r="P352" s="17">
        <f>VLOOKUP(N352,'Micromarket Base Price'!A:B,2,0)</f>
        <v>9000</v>
      </c>
      <c r="Q352" s="20">
        <f>VLOOKUP(B352,'Upcoming project'!C:Z,24,0)</f>
        <v>1.13</v>
      </c>
      <c r="R352" s="17">
        <f>VLOOKUP(B352,Other!A:E,5,0)</f>
        <v>250</v>
      </c>
      <c r="S352" s="16">
        <v>105.0</v>
      </c>
      <c r="T352" s="21">
        <f t="shared" si="1"/>
        <v>1.172546027</v>
      </c>
      <c r="U352" s="20">
        <f t="shared" si="35"/>
        <v>92.92035398</v>
      </c>
      <c r="V352" s="17">
        <f t="shared" si="49"/>
        <v>1.32497701</v>
      </c>
      <c r="W352" s="17">
        <f>iferror(VLOOKUP(B352,Scrap!C$2:X$328,21,0),"")</f>
        <v>5362</v>
      </c>
      <c r="X352" s="17"/>
      <c r="Y352" s="17"/>
      <c r="Z352" s="16" t="s">
        <v>1204</v>
      </c>
      <c r="AA352" s="20" t="s">
        <v>1205</v>
      </c>
      <c r="AB352" s="16" t="s">
        <v>336</v>
      </c>
      <c r="AC352" s="16">
        <v>13.12</v>
      </c>
      <c r="AD352" s="17"/>
      <c r="AE352" s="17"/>
      <c r="AF352" s="17"/>
      <c r="AG352" s="17"/>
      <c r="AH352" s="17"/>
      <c r="AI352" s="17"/>
      <c r="AJ352" s="17"/>
      <c r="AK352" s="17"/>
      <c r="AL352" s="17"/>
      <c r="AM352" s="17"/>
    </row>
    <row r="353">
      <c r="A353" s="15">
        <f t="shared" si="3"/>
        <v>351</v>
      </c>
      <c r="B353" s="16" t="s">
        <v>1206</v>
      </c>
      <c r="C353" s="16" t="s">
        <v>1207</v>
      </c>
      <c r="D353" s="22">
        <f>VLOOKUP(B353,Price!B:G,6,0)</f>
        <v>6449</v>
      </c>
      <c r="E353" s="16" t="s">
        <v>48</v>
      </c>
      <c r="F353" s="17" t="str">
        <f>IFERROR(VLOOKUP(C353,'TruEstate Projects '!A:B,2,0),"No")</f>
        <v>Yes</v>
      </c>
      <c r="G353" s="18">
        <v>44896.0</v>
      </c>
      <c r="H353" s="19">
        <v>45748.0</v>
      </c>
      <c r="I353" s="16" t="s">
        <v>38</v>
      </c>
      <c r="J353" s="16" t="s">
        <v>39</v>
      </c>
      <c r="K353" s="17" t="str">
        <f>VLOOKUP(B353,'RERA Number with Developer Name'!A$2:B$554,2,0)</f>
        <v>Casagrand</v>
      </c>
      <c r="L353" s="17" t="str">
        <f>VLOOKUP(K353,'Developer Tier'!A:B,2,0)</f>
        <v>B</v>
      </c>
      <c r="M353" s="16" t="s">
        <v>1208</v>
      </c>
      <c r="N353" s="16" t="s">
        <v>290</v>
      </c>
      <c r="O353" s="17" t="str">
        <f>VLOOKUP(N353,'Micromarket Base Price'!A:C,3,0)</f>
        <v>North</v>
      </c>
      <c r="P353" s="17">
        <f>VLOOKUP(N353,'Micromarket Base Price'!A:B,2,0)</f>
        <v>11000</v>
      </c>
      <c r="Q353" s="20">
        <f>VLOOKUP(B353,'Upcoming project'!C:Z,24,0)</f>
        <v>3.74</v>
      </c>
      <c r="R353" s="17" t="str">
        <f>VLOOKUP(B353,Other!A:E,5,0)</f>
        <v/>
      </c>
      <c r="S353" s="16">
        <v>286.0</v>
      </c>
      <c r="T353" s="21">
        <f t="shared" si="1"/>
        <v>1.013196571</v>
      </c>
      <c r="U353" s="20">
        <f t="shared" si="35"/>
        <v>76.47058824</v>
      </c>
      <c r="V353" s="17">
        <f t="shared" si="49"/>
        <v>3.789355175</v>
      </c>
      <c r="W353" s="17">
        <f>iferror(VLOOKUP(B353,Scrap!C$2:X$328,21,0),"")</f>
        <v>15335</v>
      </c>
      <c r="X353" s="17"/>
      <c r="Y353" s="17"/>
      <c r="Z353" s="16" t="s">
        <v>1209</v>
      </c>
      <c r="AA353" s="20" t="s">
        <v>1210</v>
      </c>
      <c r="AB353" s="16" t="s">
        <v>573</v>
      </c>
      <c r="AC353" s="16">
        <v>11.27</v>
      </c>
      <c r="AD353" s="17"/>
      <c r="AE353" s="17"/>
      <c r="AF353" s="17"/>
      <c r="AG353" s="17"/>
      <c r="AH353" s="17"/>
      <c r="AI353" s="17"/>
      <c r="AJ353" s="17"/>
      <c r="AK353" s="17"/>
      <c r="AL353" s="17"/>
      <c r="AM353" s="17"/>
    </row>
    <row r="354">
      <c r="A354" s="15">
        <f t="shared" si="3"/>
        <v>352</v>
      </c>
      <c r="B354" s="16" t="s">
        <v>1211</v>
      </c>
      <c r="C354" s="16" t="s">
        <v>1212</v>
      </c>
      <c r="D354" s="22">
        <f>VLOOKUP(B354,Price!B:G,6,0)</f>
        <v>7934</v>
      </c>
      <c r="E354" s="16" t="s">
        <v>48</v>
      </c>
      <c r="F354" s="17" t="str">
        <f>IFERROR(VLOOKUP(C354,'TruEstate Projects '!A:B,2,0),"No")</f>
        <v>Yes</v>
      </c>
      <c r="G354" s="18">
        <v>44531.0</v>
      </c>
      <c r="H354" s="19">
        <v>45901.0</v>
      </c>
      <c r="I354" s="16" t="s">
        <v>38</v>
      </c>
      <c r="J354" s="17"/>
      <c r="K354" s="17" t="str">
        <f>VLOOKUP(B354,'RERA Number with Developer Name'!A$2:B$554,2,0)</f>
        <v>Abhee</v>
      </c>
      <c r="L354" s="17" t="str">
        <f>VLOOKUP(K354,'Developer Tier'!A:B,2,0)</f>
        <v>B</v>
      </c>
      <c r="M354" s="16" t="s">
        <v>423</v>
      </c>
      <c r="N354" s="16" t="s">
        <v>124</v>
      </c>
      <c r="O354" s="17" t="str">
        <f>VLOOKUP(N354,'Micromarket Base Price'!A:C,3,0)</f>
        <v>East</v>
      </c>
      <c r="P354" s="17">
        <f>VLOOKUP(N354,'Micromarket Base Price'!A:B,2,0)</f>
        <v>6000</v>
      </c>
      <c r="Q354" s="20">
        <f>VLOOKUP(B354,'Upcoming project'!C:Z,24,0)</f>
        <v>4.02</v>
      </c>
      <c r="R354" s="17" t="str">
        <f>VLOOKUP(B354,Other!A:E,5,0)</f>
        <v>Not Available</v>
      </c>
      <c r="S354" s="16">
        <v>276.0</v>
      </c>
      <c r="T354" s="21">
        <f t="shared" si="1"/>
        <v>1.001635815</v>
      </c>
      <c r="U354" s="20">
        <f t="shared" si="35"/>
        <v>68.65671642</v>
      </c>
      <c r="V354" s="17">
        <f t="shared" si="49"/>
        <v>4.026575975</v>
      </c>
      <c r="W354" s="17">
        <f>iferror(VLOOKUP(B354,Scrap!C$2:X$328,21,0),"")</f>
        <v>16295</v>
      </c>
      <c r="X354" s="17"/>
      <c r="Y354" s="17"/>
      <c r="Z354" s="16" t="s">
        <v>1213</v>
      </c>
      <c r="AA354" s="20" t="s">
        <v>1214</v>
      </c>
      <c r="AB354" s="16" t="s">
        <v>370</v>
      </c>
      <c r="AC354" s="16">
        <v>12.84</v>
      </c>
      <c r="AD354" s="17"/>
      <c r="AE354" s="17"/>
      <c r="AF354" s="17"/>
      <c r="AG354" s="17"/>
      <c r="AH354" s="17"/>
      <c r="AI354" s="17"/>
      <c r="AJ354" s="17"/>
      <c r="AK354" s="17"/>
      <c r="AL354" s="17"/>
      <c r="AM354" s="17"/>
    </row>
    <row r="355">
      <c r="A355" s="15">
        <f t="shared" si="3"/>
        <v>353</v>
      </c>
      <c r="B355" s="16" t="s">
        <v>1215</v>
      </c>
      <c r="C355" s="16" t="s">
        <v>1216</v>
      </c>
      <c r="D355" s="22">
        <f>VLOOKUP(B355,Price!B:G,6,0)</f>
        <v>10000</v>
      </c>
      <c r="E355" s="16" t="s">
        <v>48</v>
      </c>
      <c r="F355" s="17" t="str">
        <f>IFERROR(VLOOKUP(C355,'TruEstate Projects '!A:B,2,0),"No")</f>
        <v>Yes</v>
      </c>
      <c r="G355" s="18">
        <v>44896.0</v>
      </c>
      <c r="H355" s="19">
        <v>46539.0</v>
      </c>
      <c r="I355" s="16" t="s">
        <v>38</v>
      </c>
      <c r="J355" s="16" t="s">
        <v>39</v>
      </c>
      <c r="K355" s="17" t="str">
        <f>VLOOKUP(B355,'RERA Number with Developer Name'!A$2:B$554,2,0)</f>
        <v>Assetz</v>
      </c>
      <c r="L355" s="17" t="str">
        <f>VLOOKUP(K355,'Developer Tier'!A:B,2,0)</f>
        <v>A</v>
      </c>
      <c r="M355" s="16" t="s">
        <v>1217</v>
      </c>
      <c r="N355" s="16" t="s">
        <v>607</v>
      </c>
      <c r="O355" s="17" t="str">
        <f>VLOOKUP(N355,'Micromarket Base Price'!A:C,3,0)</f>
        <v>East</v>
      </c>
      <c r="P355" s="17">
        <f>VLOOKUP(N355,'Micromarket Base Price'!A:B,2,0)</f>
        <v>5000</v>
      </c>
      <c r="Q355" s="20">
        <f>VLOOKUP(B355,'Upcoming project'!C:Z,24,0)</f>
        <v>7.7</v>
      </c>
      <c r="R355" s="17">
        <f>VLOOKUP(B355,Other!A:E,5,0)</f>
        <v>1511.03</v>
      </c>
      <c r="S355" s="16">
        <v>394.0</v>
      </c>
      <c r="T355" s="21">
        <f t="shared" si="1"/>
        <v>0.5791884468</v>
      </c>
      <c r="U355" s="20">
        <f t="shared" si="35"/>
        <v>51.16883117</v>
      </c>
      <c r="V355" s="17">
        <f t="shared" si="49"/>
        <v>4.45975104</v>
      </c>
      <c r="W355" s="17">
        <f>iferror(VLOOKUP(B355,Scrap!C$2:X$328,21,0),"")</f>
        <v>18048</v>
      </c>
      <c r="X355" s="17"/>
      <c r="Y355" s="17"/>
      <c r="Z355" s="16" t="s">
        <v>57</v>
      </c>
      <c r="AA355" s="20"/>
      <c r="AB355" s="16" t="s">
        <v>69</v>
      </c>
      <c r="AC355" s="16">
        <v>5.15</v>
      </c>
      <c r="AD355" s="17"/>
      <c r="AE355" s="17"/>
      <c r="AF355" s="17"/>
      <c r="AG355" s="17"/>
      <c r="AH355" s="17"/>
      <c r="AI355" s="17"/>
      <c r="AJ355" s="17"/>
      <c r="AK355" s="17"/>
      <c r="AL355" s="17"/>
      <c r="AM355" s="17"/>
    </row>
    <row r="356">
      <c r="A356" s="15">
        <f t="shared" si="3"/>
        <v>354</v>
      </c>
      <c r="B356" s="16" t="s">
        <v>1218</v>
      </c>
      <c r="C356" s="16" t="s">
        <v>1219</v>
      </c>
      <c r="D356" s="22">
        <f>VLOOKUP(B356,Price!B:G,6,0)</f>
        <v>12500</v>
      </c>
      <c r="E356" s="16" t="s">
        <v>48</v>
      </c>
      <c r="F356" s="17" t="str">
        <f>IFERROR(VLOOKUP(C356,'TruEstate Projects '!A:B,2,0),"No")</f>
        <v>Yes</v>
      </c>
      <c r="G356" s="18">
        <v>45231.0</v>
      </c>
      <c r="H356" s="19">
        <v>46539.0</v>
      </c>
      <c r="I356" s="16" t="s">
        <v>38</v>
      </c>
      <c r="J356" s="16" t="s">
        <v>39</v>
      </c>
      <c r="K356" s="17" t="str">
        <f>VLOOKUP(B356,'RERA Number with Developer Name'!A$2:B$554,2,0)</f>
        <v>Prestige</v>
      </c>
      <c r="L356" s="17" t="str">
        <f>VLOOKUP(K356,'Developer Tier'!A:B,2,0)</f>
        <v>A</v>
      </c>
      <c r="M356" s="16" t="s">
        <v>357</v>
      </c>
      <c r="N356" s="16" t="s">
        <v>808</v>
      </c>
      <c r="O356" s="17" t="str">
        <f>VLOOKUP(N356,'Micromarket Base Price'!A:C,3,0)</f>
        <v>#N/A</v>
      </c>
      <c r="P356" s="17" t="str">
        <f>VLOOKUP(N356,'Micromarket Base Price'!A:B,2,0)</f>
        <v>#N/A</v>
      </c>
      <c r="Q356" s="20">
        <f>VLOOKUP(B356,'Upcoming project'!C:Z,24,0)</f>
        <v>4.5</v>
      </c>
      <c r="R356" s="17">
        <f>VLOOKUP(B356,Other!A:E,5,0)</f>
        <v>1308</v>
      </c>
      <c r="S356" s="16">
        <v>285.0</v>
      </c>
      <c r="T356" s="21">
        <f t="shared" si="1"/>
        <v>1.000994899</v>
      </c>
      <c r="U356" s="20">
        <f t="shared" si="35"/>
        <v>63.33333333</v>
      </c>
      <c r="V356" s="17">
        <f t="shared" si="49"/>
        <v>4.504477045</v>
      </c>
      <c r="W356" s="17">
        <f>iferror(VLOOKUP(B356,Scrap!C$2:X$328,21,0),"")</f>
        <v>18229</v>
      </c>
      <c r="X356" s="17"/>
      <c r="Y356" s="17"/>
      <c r="Z356" s="16" t="s">
        <v>1220</v>
      </c>
      <c r="AA356" s="20" t="s">
        <v>1221</v>
      </c>
      <c r="AB356" s="16" t="s">
        <v>370</v>
      </c>
      <c r="AC356" s="16">
        <v>2.37</v>
      </c>
      <c r="AD356" s="17"/>
      <c r="AE356" s="17"/>
      <c r="AF356" s="17"/>
      <c r="AG356" s="17"/>
      <c r="AH356" s="17"/>
      <c r="AI356" s="17"/>
      <c r="AJ356" s="17"/>
      <c r="AK356" s="17"/>
      <c r="AL356" s="17"/>
      <c r="AM356" s="17"/>
    </row>
    <row r="357">
      <c r="A357" s="15">
        <f t="shared" si="3"/>
        <v>355</v>
      </c>
      <c r="B357" s="16" t="s">
        <v>1222</v>
      </c>
      <c r="C357" s="16" t="s">
        <v>1223</v>
      </c>
      <c r="D357" s="17">
        <f>VLOOKUP(B357,Price!B:G,6,0)</f>
        <v>10900</v>
      </c>
      <c r="E357" s="16" t="s">
        <v>48</v>
      </c>
      <c r="F357" s="17" t="str">
        <f>IFERROR(VLOOKUP(C357,'TruEstate Projects '!A:B,2,0),"No")</f>
        <v>Yes</v>
      </c>
      <c r="G357" s="18">
        <v>45323.0</v>
      </c>
      <c r="H357" s="19">
        <v>46813.0</v>
      </c>
      <c r="I357" s="16" t="s">
        <v>38</v>
      </c>
      <c r="J357" s="16" t="s">
        <v>39</v>
      </c>
      <c r="K357" s="17" t="str">
        <f>VLOOKUP(B357,'RERA Number with Developer Name'!A$2:B$554,2,0)</f>
        <v>Ramsons Trendsquares</v>
      </c>
      <c r="L357" s="17" t="str">
        <f>VLOOKUP(K357,'Developer Tier'!A:B,2,0)</f>
        <v>C</v>
      </c>
      <c r="M357" s="16" t="s">
        <v>999</v>
      </c>
      <c r="N357" s="16" t="s">
        <v>999</v>
      </c>
      <c r="O357" s="17" t="str">
        <f>VLOOKUP(N357,'Micromarket Base Price'!A:C,3,0)</f>
        <v>East</v>
      </c>
      <c r="P357" s="17">
        <f>VLOOKUP(N357,'Micromarket Base Price'!A:B,2,0)</f>
        <v>9000</v>
      </c>
      <c r="Q357" s="20">
        <f>VLOOKUP(B357,'Upcoming project'!C:Z,24,0)</f>
        <v>6.5</v>
      </c>
      <c r="R357" s="17">
        <f>VLOOKUP(B357,Other!A:E,5,0)</f>
        <v>2428</v>
      </c>
      <c r="S357" s="16">
        <v>497.0</v>
      </c>
      <c r="T357" s="21">
        <f t="shared" si="1"/>
        <v>1.009594998</v>
      </c>
      <c r="U357" s="20">
        <f t="shared" si="35"/>
        <v>76.46153846</v>
      </c>
      <c r="V357" s="17">
        <f t="shared" si="49"/>
        <v>6.562367485</v>
      </c>
      <c r="W357" s="17">
        <f>iferror(VLOOKUP(B357,Scrap!C$2:X$328,21,0),"")</f>
        <v>26557</v>
      </c>
      <c r="X357" s="17"/>
      <c r="Y357" s="17"/>
      <c r="Z357" s="16" t="s">
        <v>1224</v>
      </c>
      <c r="AA357" s="20" t="s">
        <v>1225</v>
      </c>
      <c r="AB357" s="16" t="s">
        <v>106</v>
      </c>
      <c r="AC357" s="16">
        <v>2.92</v>
      </c>
      <c r="AD357" s="17"/>
      <c r="AE357" s="17"/>
      <c r="AF357" s="17"/>
      <c r="AG357" s="17"/>
      <c r="AH357" s="17"/>
      <c r="AI357" s="17"/>
      <c r="AJ357" s="17"/>
      <c r="AK357" s="17"/>
      <c r="AL357" s="17"/>
      <c r="AM357" s="17"/>
    </row>
    <row r="358">
      <c r="A358" s="15">
        <f t="shared" si="3"/>
        <v>356</v>
      </c>
      <c r="B358" s="16" t="s">
        <v>1226</v>
      </c>
      <c r="C358" s="16" t="s">
        <v>1227</v>
      </c>
      <c r="D358" s="22">
        <f>VLOOKUP(B358,Price!B:G,6,0)</f>
        <v>15000</v>
      </c>
      <c r="E358" s="16" t="s">
        <v>48</v>
      </c>
      <c r="F358" s="17" t="str">
        <f>IFERROR(VLOOKUP(C358,'TruEstate Projects '!A:B,2,0),"No")</f>
        <v>Yes</v>
      </c>
      <c r="G358" s="18">
        <v>45323.0</v>
      </c>
      <c r="H358" s="30" t="str">
        <f>VLOOKUP(B358,'New Data'!C:AC,26,0)</f>
        <v>#N/A</v>
      </c>
      <c r="I358" s="16" t="s">
        <v>38</v>
      </c>
      <c r="J358" s="16" t="s">
        <v>39</v>
      </c>
      <c r="K358" s="17" t="str">
        <f>VLOOKUP(B358,'RERA Number with Developer Name'!A$2:B$554,2,0)</f>
        <v>Prestige</v>
      </c>
      <c r="L358" s="17" t="str">
        <f>VLOOKUP(K358,'Developer Tier'!A:B,2,0)</f>
        <v>A</v>
      </c>
      <c r="M358" s="16" t="s">
        <v>357</v>
      </c>
      <c r="N358" s="16" t="s">
        <v>428</v>
      </c>
      <c r="O358" s="17" t="str">
        <f>VLOOKUP(N358,'Micromarket Base Price'!A:C,3,0)</f>
        <v>East</v>
      </c>
      <c r="P358" s="17">
        <f>VLOOKUP(N358,'Micromarket Base Price'!A:B,2,0)</f>
        <v>5000</v>
      </c>
      <c r="Q358" s="20">
        <f>VLOOKUP(B358,'Upcoming project'!C:Z,24,0)</f>
        <v>6.5</v>
      </c>
      <c r="R358" s="17">
        <f>VLOOKUP(B358,Other!A:E,5,0)</f>
        <v>2125</v>
      </c>
      <c r="S358" s="16">
        <v>305.0</v>
      </c>
      <c r="T358" s="21">
        <f t="shared" si="1"/>
        <v>1.013434629</v>
      </c>
      <c r="U358" s="20">
        <f t="shared" si="35"/>
        <v>46.92307692</v>
      </c>
      <c r="V358" s="17">
        <f t="shared" si="49"/>
        <v>6.58732509</v>
      </c>
      <c r="W358" s="17">
        <f>iferror(VLOOKUP(B358,Scrap!C$2:X$328,21,0),"")</f>
        <v>26658</v>
      </c>
      <c r="X358" s="17"/>
      <c r="Y358" s="17"/>
      <c r="Z358" s="16" t="s">
        <v>1228</v>
      </c>
      <c r="AA358" s="20" t="s">
        <v>1229</v>
      </c>
      <c r="AB358" s="16" t="s">
        <v>370</v>
      </c>
      <c r="AC358" s="16">
        <v>4.99</v>
      </c>
      <c r="AD358" s="17"/>
      <c r="AE358" s="17"/>
      <c r="AF358" s="17"/>
      <c r="AG358" s="17"/>
      <c r="AH358" s="17"/>
      <c r="AI358" s="17"/>
      <c r="AJ358" s="17"/>
      <c r="AK358" s="17"/>
      <c r="AL358" s="17"/>
      <c r="AM358" s="17"/>
    </row>
    <row r="359">
      <c r="A359" s="15">
        <f t="shared" si="3"/>
        <v>357</v>
      </c>
      <c r="B359" s="16" t="s">
        <v>1192</v>
      </c>
      <c r="C359" s="16" t="s">
        <v>1193</v>
      </c>
      <c r="D359" s="22">
        <f>VLOOKUP(B359,Price!B:G,6,0)</f>
        <v>13500</v>
      </c>
      <c r="E359" s="16" t="s">
        <v>48</v>
      </c>
      <c r="F359" s="17" t="str">
        <f>IFERROR(VLOOKUP(C359,'TruEstate Projects '!A:B,2,0),"No")</f>
        <v>Yes</v>
      </c>
      <c r="G359" s="18">
        <v>45140.0</v>
      </c>
      <c r="H359" s="19">
        <v>46388.0</v>
      </c>
      <c r="I359" s="16" t="s">
        <v>38</v>
      </c>
      <c r="J359" s="16" t="s">
        <v>39</v>
      </c>
      <c r="K359" s="17" t="str">
        <f>VLOOKUP(B359,'RERA Number with Developer Name'!A$2:B$554,2,0)</f>
        <v>Shriram</v>
      </c>
      <c r="L359" s="17" t="str">
        <f>VLOOKUP(K359,'Developer Tier'!A:B,2,0)</f>
        <v>B</v>
      </c>
      <c r="M359" s="16" t="s">
        <v>102</v>
      </c>
      <c r="N359" s="16" t="s">
        <v>102</v>
      </c>
      <c r="O359" s="17" t="str">
        <f>VLOOKUP(N359,'Micromarket Base Price'!A:C,3,0)</f>
        <v>Central</v>
      </c>
      <c r="P359" s="17">
        <f>VLOOKUP(N359,'Micromarket Base Price'!A:B,2,0)</f>
        <v>22000</v>
      </c>
      <c r="Q359" s="20">
        <f>VLOOKUP(B359,'Upcoming project'!C:Z,24,0)</f>
        <v>1.17</v>
      </c>
      <c r="R359" s="17">
        <f>VLOOKUP(B359,Other!A:E,5,0)</f>
        <v>307</v>
      </c>
      <c r="S359" s="16">
        <v>63.0</v>
      </c>
      <c r="T359" s="21">
        <f t="shared" si="1"/>
        <v>1.003415261</v>
      </c>
      <c r="U359" s="20">
        <f t="shared" si="35"/>
        <v>53.84615385</v>
      </c>
      <c r="V359" s="17">
        <f t="shared" si="49"/>
        <v>1.173995855</v>
      </c>
      <c r="W359" s="17">
        <f>iferror(VLOOKUP(B359,Scrap!C$2:X$328,21,0),"")</f>
        <v>4751</v>
      </c>
      <c r="X359" s="17"/>
      <c r="Y359" s="17"/>
      <c r="Z359" s="16" t="s">
        <v>1194</v>
      </c>
      <c r="AA359" s="20" t="s">
        <v>1195</v>
      </c>
      <c r="AB359" s="16" t="s">
        <v>272</v>
      </c>
      <c r="AC359" s="16">
        <v>6.62</v>
      </c>
      <c r="AD359" s="17"/>
      <c r="AE359" s="17"/>
      <c r="AF359" s="17"/>
      <c r="AG359" s="17"/>
      <c r="AH359" s="17"/>
      <c r="AI359" s="17"/>
      <c r="AJ359" s="17"/>
      <c r="AK359" s="17"/>
      <c r="AL359" s="17"/>
      <c r="AM359" s="17"/>
    </row>
    <row r="360">
      <c r="A360" s="15">
        <f t="shared" si="3"/>
        <v>358</v>
      </c>
      <c r="B360" s="16" t="s">
        <v>1230</v>
      </c>
      <c r="C360" s="16" t="s">
        <v>1231</v>
      </c>
      <c r="D360" s="22">
        <f>VLOOKUP(B360,Price!B:G,6,0)</f>
        <v>13200</v>
      </c>
      <c r="E360" s="16" t="s">
        <v>48</v>
      </c>
      <c r="F360" s="17" t="str">
        <f>IFERROR(VLOOKUP(C360,'TruEstate Projects '!A:B,2,0),"No")</f>
        <v>Yes</v>
      </c>
      <c r="G360" s="18">
        <v>44986.0</v>
      </c>
      <c r="H360" s="19">
        <v>46539.0</v>
      </c>
      <c r="I360" s="16" t="s">
        <v>38</v>
      </c>
      <c r="J360" s="16" t="s">
        <v>39</v>
      </c>
      <c r="K360" s="17" t="str">
        <f>VLOOKUP(B360,'RERA Number with Developer Name'!A$2:B$554,2,0)</f>
        <v>Puravankara</v>
      </c>
      <c r="L360" s="17" t="str">
        <f>VLOOKUP(K360,'Developer Tier'!A:B,2,0)</f>
        <v>A</v>
      </c>
      <c r="M360" s="16" t="s">
        <v>1232</v>
      </c>
      <c r="N360" s="16" t="s">
        <v>1232</v>
      </c>
      <c r="O360" s="17" t="str">
        <f>VLOOKUP(N360,'Micromarket Base Price'!A:C,3,0)</f>
        <v>Central</v>
      </c>
      <c r="P360" s="17" t="str">
        <f>VLOOKUP(N360,'Micromarket Base Price'!A:B,2,0)</f>
        <v/>
      </c>
      <c r="Q360" s="20">
        <f>VLOOKUP(B360,'Upcoming project'!C:Z,24,0)</f>
        <v>3.85</v>
      </c>
      <c r="R360" s="20">
        <f>VLOOKUP(B360,Other!A:E,5,0)</f>
        <v>0</v>
      </c>
      <c r="S360" s="16">
        <v>378.0</v>
      </c>
      <c r="T360" s="21">
        <f t="shared" si="1"/>
        <v>0.9993311299</v>
      </c>
      <c r="U360" s="20">
        <f t="shared" si="35"/>
        <v>98.18181818</v>
      </c>
      <c r="V360" s="17">
        <f t="shared" si="49"/>
        <v>3.84742485</v>
      </c>
      <c r="W360" s="17">
        <f>iferror(VLOOKUP(B360,Scrap!C$2:X$328,21,0),"")</f>
        <v>15570</v>
      </c>
      <c r="X360" s="17"/>
      <c r="Y360" s="17"/>
      <c r="Z360" s="16" t="s">
        <v>1233</v>
      </c>
      <c r="AA360" s="20" t="s">
        <v>1234</v>
      </c>
      <c r="AB360" s="16" t="s">
        <v>1172</v>
      </c>
      <c r="AC360" s="16">
        <v>0.47</v>
      </c>
      <c r="AD360" s="17"/>
      <c r="AE360" s="17"/>
      <c r="AF360" s="17"/>
      <c r="AG360" s="17"/>
      <c r="AH360" s="17"/>
      <c r="AI360" s="17"/>
      <c r="AJ360" s="17"/>
      <c r="AK360" s="17"/>
      <c r="AL360" s="17"/>
      <c r="AM360" s="17"/>
    </row>
    <row r="361">
      <c r="A361" s="15">
        <f t="shared" si="3"/>
        <v>359</v>
      </c>
      <c r="B361" s="16" t="s">
        <v>1235</v>
      </c>
      <c r="C361" s="16" t="s">
        <v>1236</v>
      </c>
      <c r="D361" s="17">
        <f>VLOOKUP(B361,Price!B:G,6,0)</f>
        <v>6250</v>
      </c>
      <c r="E361" s="16" t="s">
        <v>48</v>
      </c>
      <c r="F361" s="17" t="str">
        <f>IFERROR(VLOOKUP(C361,'TruEstate Projects '!A:B,2,0),"No")</f>
        <v>Yes</v>
      </c>
      <c r="G361" s="18">
        <v>45323.0</v>
      </c>
      <c r="H361" s="19">
        <v>45809.0</v>
      </c>
      <c r="I361" s="16" t="s">
        <v>38</v>
      </c>
      <c r="J361" s="16" t="s">
        <v>39</v>
      </c>
      <c r="K361" s="17" t="str">
        <f>VLOOKUP(B361,'RERA Number with Developer Name'!A$2:B$554,2,0)</f>
        <v>Nexsa Builders</v>
      </c>
      <c r="L361" s="17" t="str">
        <f>VLOOKUP(K361,'Developer Tier'!A:B,2,0)</f>
        <v>D</v>
      </c>
      <c r="M361" s="16" t="s">
        <v>695</v>
      </c>
      <c r="N361" s="16" t="s">
        <v>1237</v>
      </c>
      <c r="O361" s="17" t="str">
        <f>VLOOKUP(N361,'Micromarket Base Price'!A:C,3,0)</f>
        <v>North</v>
      </c>
      <c r="P361" s="17">
        <f>VLOOKUP(N361,'Micromarket Base Price'!A:B,2,0)</f>
        <v>2500</v>
      </c>
      <c r="Q361" s="20">
        <f>VLOOKUP(B361,'Upcoming project'!C:Z,24,0)</f>
        <v>0.25</v>
      </c>
      <c r="R361" s="17" t="str">
        <f>VLOOKUP(B361,Other!A:E,5,0)</f>
        <v/>
      </c>
      <c r="S361" s="16">
        <v>23.0</v>
      </c>
      <c r="T361" s="21">
        <f t="shared" si="1"/>
        <v>0.91824218</v>
      </c>
      <c r="U361" s="20">
        <f t="shared" si="35"/>
        <v>92</v>
      </c>
      <c r="V361" s="17">
        <f t="shared" si="49"/>
        <v>0.229560545</v>
      </c>
      <c r="W361" s="17">
        <f>iferror(VLOOKUP(B361,Scrap!C$2:X$328,21,0),"")</f>
        <v>929</v>
      </c>
      <c r="X361" s="17"/>
      <c r="Y361" s="17"/>
      <c r="Z361" s="16" t="s">
        <v>1238</v>
      </c>
      <c r="AA361" s="20" t="s">
        <v>1239</v>
      </c>
      <c r="AB361" s="16" t="s">
        <v>186</v>
      </c>
      <c r="AC361" s="16">
        <v>14.23</v>
      </c>
      <c r="AD361" s="17"/>
      <c r="AE361" s="17"/>
      <c r="AF361" s="17"/>
      <c r="AG361" s="17"/>
      <c r="AH361" s="17"/>
      <c r="AI361" s="17"/>
      <c r="AJ361" s="17"/>
      <c r="AK361" s="17"/>
      <c r="AL361" s="17"/>
      <c r="AM361" s="17"/>
    </row>
    <row r="362">
      <c r="A362" s="15">
        <f t="shared" si="3"/>
        <v>360</v>
      </c>
      <c r="B362" s="16" t="s">
        <v>1240</v>
      </c>
      <c r="C362" s="16" t="s">
        <v>1241</v>
      </c>
      <c r="D362" s="22">
        <f>VLOOKUP(B362,Price!B:G,6,0)</f>
        <v>7300</v>
      </c>
      <c r="E362" s="16" t="s">
        <v>37</v>
      </c>
      <c r="F362" s="17" t="str">
        <f>IFERROR(VLOOKUP(C362,'TruEstate Projects '!A:B,2,0),"No")</f>
        <v>Yes</v>
      </c>
      <c r="G362" s="18">
        <v>44418.0</v>
      </c>
      <c r="H362" s="19">
        <v>46174.0</v>
      </c>
      <c r="I362" s="16" t="s">
        <v>38</v>
      </c>
      <c r="J362" s="17"/>
      <c r="K362" s="17" t="str">
        <f>VLOOKUP(B362,'RERA Number with Developer Name'!A$2:B$554,2,0)</f>
        <v>Puravankara</v>
      </c>
      <c r="L362" s="17" t="str">
        <f>VLOOKUP(K362,'Developer Tier'!A:B,2,0)</f>
        <v>A</v>
      </c>
      <c r="M362" s="16" t="s">
        <v>40</v>
      </c>
      <c r="N362" s="16" t="s">
        <v>73</v>
      </c>
      <c r="O362" s="17" t="str">
        <f>VLOOKUP(N362,'Micromarket Base Price'!A:C,3,0)</f>
        <v>north</v>
      </c>
      <c r="P362" s="17">
        <f>VLOOKUP(N362,'Micromarket Base Price'!A:B,2,0)</f>
        <v>4000</v>
      </c>
      <c r="Q362" s="20">
        <f>VLOOKUP(B362,'Upcoming project'!C:Z,24,0)</f>
        <v>21.96</v>
      </c>
      <c r="R362" s="17" t="str">
        <f>VLOOKUP(B362,Other!A:E,5,0)</f>
        <v>Not Available</v>
      </c>
      <c r="S362" s="16">
        <v>531.0</v>
      </c>
      <c r="T362" s="21">
        <f t="shared" si="1"/>
        <v>1.000167615</v>
      </c>
      <c r="U362" s="20">
        <f t="shared" si="35"/>
        <v>24.18032787</v>
      </c>
      <c r="V362" s="17">
        <f t="shared" si="49"/>
        <v>21.96368082</v>
      </c>
      <c r="W362" s="17">
        <f>iferror(VLOOKUP(B362,Scrap!C$2:X$328,21,0),"")</f>
        <v>88884</v>
      </c>
      <c r="X362" s="17"/>
      <c r="Y362" s="17"/>
      <c r="Z362" s="16" t="s">
        <v>1242</v>
      </c>
      <c r="AA362" s="20" t="s">
        <v>1243</v>
      </c>
      <c r="AB362" s="17"/>
      <c r="AC362" s="17"/>
      <c r="AD362" s="17"/>
      <c r="AE362" s="17"/>
      <c r="AF362" s="17"/>
      <c r="AG362" s="17"/>
      <c r="AH362" s="17"/>
      <c r="AI362" s="17"/>
      <c r="AJ362" s="17"/>
      <c r="AK362" s="17"/>
      <c r="AL362" s="17"/>
      <c r="AM362" s="17"/>
    </row>
    <row r="363">
      <c r="A363" s="15">
        <f t="shared" si="3"/>
        <v>361</v>
      </c>
      <c r="B363" s="16" t="s">
        <v>1244</v>
      </c>
      <c r="C363" s="16" t="s">
        <v>1245</v>
      </c>
      <c r="D363" s="22">
        <f>VLOOKUP(B363,Price!B:G,6,0)</f>
        <v>10400</v>
      </c>
      <c r="E363" s="16" t="s">
        <v>48</v>
      </c>
      <c r="F363" s="17" t="str">
        <f>IFERROR(VLOOKUP(C363,'TruEstate Projects '!A:B,2,0),"No")</f>
        <v>Yes</v>
      </c>
      <c r="G363" s="18">
        <v>44562.0</v>
      </c>
      <c r="H363" s="19">
        <v>46905.0</v>
      </c>
      <c r="I363" s="16" t="s">
        <v>38</v>
      </c>
      <c r="J363" s="16" t="s">
        <v>123</v>
      </c>
      <c r="K363" s="17" t="str">
        <f>VLOOKUP(B363,'RERA Number with Developer Name'!A$2:B$554,2,0)</f>
        <v>Sobha</v>
      </c>
      <c r="L363" s="17" t="str">
        <f>VLOOKUP(K363,'Developer Tier'!A:B,2,0)</f>
        <v>A</v>
      </c>
      <c r="M363" s="16" t="s">
        <v>368</v>
      </c>
      <c r="N363" s="16" t="s">
        <v>368</v>
      </c>
      <c r="O363" s="17" t="str">
        <f>VLOOKUP(N363,'Micromarket Base Price'!A:C,3,0)</f>
        <v>South</v>
      </c>
      <c r="P363" s="17">
        <f>VLOOKUP(N363,'Micromarket Base Price'!A:B,2,0)</f>
        <v>3200</v>
      </c>
      <c r="Q363" s="20">
        <f>VLOOKUP(B363,'Upcoming project'!C:Z,24,0)</f>
        <v>8.62</v>
      </c>
      <c r="R363" s="17" t="str">
        <f>VLOOKUP(B363,Other!A:E,5,0)</f>
        <v/>
      </c>
      <c r="S363" s="16">
        <v>1305.0</v>
      </c>
      <c r="T363" s="21">
        <f t="shared" si="1"/>
        <v>0.171339511</v>
      </c>
      <c r="U363" s="20">
        <f t="shared" si="35"/>
        <v>151.3921114</v>
      </c>
      <c r="V363" s="17">
        <f t="shared" si="49"/>
        <v>1.476946585</v>
      </c>
      <c r="W363" s="17">
        <f>iferror(VLOOKUP(B363,Scrap!C$2:X$328,21,0),"")</f>
        <v>5977</v>
      </c>
      <c r="X363" s="17"/>
      <c r="Y363" s="17"/>
      <c r="Z363" s="16" t="s">
        <v>228</v>
      </c>
      <c r="AA363" s="20" t="s">
        <v>1246</v>
      </c>
      <c r="AB363" s="16" t="s">
        <v>370</v>
      </c>
      <c r="AC363" s="16">
        <v>31.21</v>
      </c>
      <c r="AD363" s="17"/>
      <c r="AE363" s="17"/>
      <c r="AF363" s="17"/>
      <c r="AG363" s="17"/>
      <c r="AH363" s="17"/>
      <c r="AI363" s="17"/>
      <c r="AJ363" s="17"/>
      <c r="AK363" s="17"/>
      <c r="AL363" s="17"/>
      <c r="AM363" s="17"/>
    </row>
    <row r="364">
      <c r="A364" s="15">
        <f t="shared" si="3"/>
        <v>362</v>
      </c>
      <c r="B364" s="16" t="s">
        <v>1247</v>
      </c>
      <c r="C364" s="16" t="s">
        <v>1248</v>
      </c>
      <c r="D364" s="22">
        <f>VLOOKUP(B364,Price!B:G,6,0)</f>
        <v>7000</v>
      </c>
      <c r="E364" s="16" t="s">
        <v>48</v>
      </c>
      <c r="F364" s="17" t="str">
        <f>IFERROR(VLOOKUP(C364,'TruEstate Projects '!A:B,2,0),"No")</f>
        <v>Yes</v>
      </c>
      <c r="G364" s="18">
        <v>45261.0</v>
      </c>
      <c r="H364" s="19">
        <v>46722.0</v>
      </c>
      <c r="I364" s="16" t="s">
        <v>38</v>
      </c>
      <c r="J364" s="16" t="s">
        <v>39</v>
      </c>
      <c r="K364" s="17" t="str">
        <f>VLOOKUP(B364,'RERA Number with Developer Name'!A$2:B$554,2,0)</f>
        <v>Brigade</v>
      </c>
      <c r="L364" s="17" t="str">
        <f>VLOOKUP(K364,'Developer Tier'!A:B,2,0)</f>
        <v>A</v>
      </c>
      <c r="M364" s="16" t="s">
        <v>40</v>
      </c>
      <c r="N364" s="16" t="s">
        <v>40</v>
      </c>
      <c r="O364" s="17" t="str">
        <f>VLOOKUP(N364,'Micromarket Base Price'!A:C,3,0)</f>
        <v>north</v>
      </c>
      <c r="P364" s="17">
        <f>VLOOKUP(N364,'Micromarket Base Price'!A:B,2,0)</f>
        <v>4000</v>
      </c>
      <c r="Q364" s="25">
        <v>6.72</v>
      </c>
      <c r="R364" s="17">
        <f>VLOOKUP(B364,Other!A:E,5,0)</f>
        <v>522</v>
      </c>
      <c r="S364" s="15">
        <v>605.0</v>
      </c>
      <c r="T364" s="21">
        <f t="shared" si="1"/>
        <v>0.7886904762</v>
      </c>
      <c r="U364" s="20">
        <f t="shared" si="35"/>
        <v>90.0297619</v>
      </c>
      <c r="V364" s="15">
        <v>5.3</v>
      </c>
      <c r="W364" s="17" t="str">
        <f>VLOOKUP(B364,'New Data'!C:X,22,0)</f>
        <v>#N/A</v>
      </c>
      <c r="X364" s="17"/>
      <c r="Y364" s="17"/>
      <c r="Z364" s="16" t="s">
        <v>57</v>
      </c>
      <c r="AA364" s="20"/>
      <c r="AB364" s="16" t="s">
        <v>186</v>
      </c>
      <c r="AC364" s="16">
        <v>35.43</v>
      </c>
      <c r="AD364" s="17"/>
      <c r="AE364" s="17"/>
      <c r="AF364" s="17"/>
      <c r="AG364" s="17"/>
      <c r="AH364" s="17"/>
      <c r="AI364" s="17"/>
      <c r="AJ364" s="17"/>
      <c r="AK364" s="17"/>
      <c r="AL364" s="17"/>
      <c r="AM364" s="17"/>
    </row>
    <row r="365">
      <c r="A365" s="15">
        <f t="shared" si="3"/>
        <v>363</v>
      </c>
      <c r="B365" s="16" t="s">
        <v>1249</v>
      </c>
      <c r="C365" s="16" t="s">
        <v>1250</v>
      </c>
      <c r="D365" s="15">
        <v>11000.0</v>
      </c>
      <c r="E365" s="16" t="s">
        <v>48</v>
      </c>
      <c r="F365" s="17" t="str">
        <f>IFERROR(VLOOKUP(C365,'TruEstate Projects '!A:B,2,0),"No")</f>
        <v>Yes</v>
      </c>
      <c r="G365" s="18">
        <v>43497.0</v>
      </c>
      <c r="H365" s="19">
        <v>45292.0</v>
      </c>
      <c r="I365" s="15" t="s">
        <v>72</v>
      </c>
      <c r="J365" s="17"/>
      <c r="K365" s="17" t="str">
        <f>VLOOKUP(B365,'RERA Number with Developer Name'!A$2:B$554,2,0)</f>
        <v>Godrej</v>
      </c>
      <c r="L365" s="17" t="str">
        <f>VLOOKUP(K365,'Developer Tier'!A:B,2,0)</f>
        <v>A</v>
      </c>
      <c r="M365" s="16" t="s">
        <v>659</v>
      </c>
      <c r="N365" s="16" t="s">
        <v>484</v>
      </c>
      <c r="O365" s="17" t="str">
        <f>VLOOKUP(N365,'Micromarket Base Price'!A:C,3,0)</f>
        <v>North</v>
      </c>
      <c r="P365" s="17">
        <f>VLOOKUP(N365,'Micromarket Base Price'!A:B,2,0)</f>
        <v>3000</v>
      </c>
      <c r="Q365" s="20">
        <f>VLOOKUP(B365,'Upcoming project'!C:Z,24,0)</f>
        <v>7</v>
      </c>
      <c r="R365" s="17" t="str">
        <f>VLOOKUP(B365,Other!A:E,5,0)</f>
        <v>Not Available</v>
      </c>
      <c r="S365" s="16">
        <v>540.0</v>
      </c>
      <c r="T365" s="21">
        <f t="shared" si="1"/>
        <v>1.067846607</v>
      </c>
      <c r="U365" s="20">
        <f t="shared" si="35"/>
        <v>77.14285714</v>
      </c>
      <c r="V365" s="17">
        <f t="shared" ref="V365:V369" si="50">W365*0.000247105</f>
        <v>7.47492625</v>
      </c>
      <c r="W365" s="17">
        <f>iferror(VLOOKUP(B365,Scrap!C$2:X$328,21,0),"")</f>
        <v>30250</v>
      </c>
      <c r="X365" s="17"/>
      <c r="Y365" s="17"/>
      <c r="Z365" s="16" t="s">
        <v>660</v>
      </c>
      <c r="AA365" s="20" t="s">
        <v>1251</v>
      </c>
      <c r="AB365" s="16" t="s">
        <v>298</v>
      </c>
      <c r="AC365" s="16">
        <v>23.02</v>
      </c>
      <c r="AD365" s="17"/>
      <c r="AE365" s="17"/>
      <c r="AF365" s="17"/>
      <c r="AG365" s="17"/>
      <c r="AH365" s="17"/>
      <c r="AI365" s="17"/>
      <c r="AJ365" s="17"/>
      <c r="AK365" s="17"/>
      <c r="AL365" s="17"/>
      <c r="AM365" s="17"/>
    </row>
    <row r="366">
      <c r="A366" s="15">
        <f t="shared" si="3"/>
        <v>364</v>
      </c>
      <c r="B366" s="16" t="s">
        <v>1252</v>
      </c>
      <c r="C366" s="16" t="s">
        <v>1253</v>
      </c>
      <c r="D366" s="22">
        <f>VLOOKUP(B366,Price!B:G,6,0)</f>
        <v>5900</v>
      </c>
      <c r="E366" s="16" t="s">
        <v>48</v>
      </c>
      <c r="F366" s="17" t="str">
        <f>IFERROR(VLOOKUP(C366,'TruEstate Projects '!A:B,2,0),"No")</f>
        <v>Yes</v>
      </c>
      <c r="G366" s="18">
        <v>43800.0</v>
      </c>
      <c r="H366" s="19">
        <v>45444.0</v>
      </c>
      <c r="I366" s="16" t="s">
        <v>38</v>
      </c>
      <c r="J366" s="17"/>
      <c r="K366" s="17" t="str">
        <f>VLOOKUP(B366,'RERA Number with Developer Name'!A$2:B$554,2,0)</f>
        <v>Mahaveer</v>
      </c>
      <c r="L366" s="17" t="str">
        <f>VLOOKUP(K366,'Developer Tier'!A:B,2,0)</f>
        <v>C</v>
      </c>
      <c r="M366" s="16" t="s">
        <v>695</v>
      </c>
      <c r="N366" s="16" t="s">
        <v>40</v>
      </c>
      <c r="O366" s="17" t="str">
        <f>VLOOKUP(N366,'Micromarket Base Price'!A:C,3,0)</f>
        <v>north</v>
      </c>
      <c r="P366" s="17">
        <f>VLOOKUP(N366,'Micromarket Base Price'!A:B,2,0)</f>
        <v>4000</v>
      </c>
      <c r="Q366" s="20">
        <f>VLOOKUP(B366,'Upcoming project'!C:Z,24,0)</f>
        <v>4</v>
      </c>
      <c r="R366" s="17" t="str">
        <f>VLOOKUP(B366,Other!A:E,5,0)</f>
        <v>Not Available</v>
      </c>
      <c r="S366" s="16">
        <v>237.0</v>
      </c>
      <c r="T366" s="21">
        <f t="shared" si="1"/>
        <v>0.9414082738</v>
      </c>
      <c r="U366" s="20">
        <f t="shared" si="35"/>
        <v>59.25</v>
      </c>
      <c r="V366" s="17">
        <f t="shared" si="50"/>
        <v>3.765633095</v>
      </c>
      <c r="W366" s="17">
        <f>iferror(VLOOKUP(B366,Scrap!C$2:X$328,21,0),"")</f>
        <v>15239</v>
      </c>
      <c r="X366" s="17"/>
      <c r="Y366" s="17"/>
      <c r="Z366" s="16" t="s">
        <v>1254</v>
      </c>
      <c r="AA366" s="20">
        <v>2.1677</v>
      </c>
      <c r="AB366" s="16" t="s">
        <v>113</v>
      </c>
      <c r="AC366" s="16">
        <v>29.27</v>
      </c>
      <c r="AD366" s="17"/>
      <c r="AE366" s="17"/>
      <c r="AF366" s="17"/>
      <c r="AG366" s="17"/>
      <c r="AH366" s="17"/>
      <c r="AI366" s="17"/>
      <c r="AJ366" s="17"/>
      <c r="AK366" s="17"/>
      <c r="AL366" s="17"/>
      <c r="AM366" s="17"/>
    </row>
    <row r="367">
      <c r="A367" s="15">
        <f t="shared" si="3"/>
        <v>365</v>
      </c>
      <c r="B367" s="16" t="s">
        <v>1255</v>
      </c>
      <c r="C367" s="16" t="s">
        <v>1256</v>
      </c>
      <c r="D367" s="22">
        <f>VLOOKUP(B367,Price!B:G,6,0)</f>
        <v>7800</v>
      </c>
      <c r="E367" s="16" t="s">
        <v>48</v>
      </c>
      <c r="F367" s="17" t="str">
        <f>IFERROR(VLOOKUP(C367,'TruEstate Projects '!A:B,2,0),"No")</f>
        <v>Yes</v>
      </c>
      <c r="G367" s="18">
        <v>45078.0</v>
      </c>
      <c r="H367" s="19">
        <v>45658.0</v>
      </c>
      <c r="I367" s="16" t="s">
        <v>38</v>
      </c>
      <c r="J367" s="16" t="s">
        <v>39</v>
      </c>
      <c r="K367" s="17" t="str">
        <f>VLOOKUP(B367,'RERA Number with Developer Name'!A$2:B$554,2,0)</f>
        <v>Elegant</v>
      </c>
      <c r="L367" s="17" t="str">
        <f>VLOOKUP(K367,'Developer Tier'!A:B,2,0)</f>
        <v>C</v>
      </c>
      <c r="M367" s="16" t="s">
        <v>499</v>
      </c>
      <c r="N367" s="16" t="s">
        <v>210</v>
      </c>
      <c r="O367" s="17" t="str">
        <f>VLOOKUP(N367,'Micromarket Base Price'!A:C,3,0)</f>
        <v>South</v>
      </c>
      <c r="P367" s="17">
        <f>VLOOKUP(N367,'Micromarket Base Price'!A:B,2,0)</f>
        <v>9000</v>
      </c>
      <c r="Q367" s="20">
        <f>VLOOKUP(B367,'Upcoming project'!C:Z,24,0)</f>
        <v>2.46</v>
      </c>
      <c r="R367" s="17">
        <f>VLOOKUP(B367,Other!A:E,5,0)</f>
        <v>92</v>
      </c>
      <c r="S367" s="16">
        <v>240.0</v>
      </c>
      <c r="T367" s="21">
        <f t="shared" si="1"/>
        <v>1.001578843</v>
      </c>
      <c r="U367" s="20">
        <f t="shared" si="35"/>
        <v>97.56097561</v>
      </c>
      <c r="V367" s="17">
        <f t="shared" si="50"/>
        <v>2.463883955</v>
      </c>
      <c r="W367" s="17">
        <f>iferror(VLOOKUP(B367,Scrap!C$2:X$328,21,0),"")</f>
        <v>9971</v>
      </c>
      <c r="X367" s="17"/>
      <c r="Y367" s="17"/>
      <c r="Z367" s="16" t="s">
        <v>936</v>
      </c>
      <c r="AA367" s="20">
        <v>2.0359</v>
      </c>
      <c r="AB367" s="16" t="s">
        <v>937</v>
      </c>
      <c r="AC367" s="16">
        <v>5.94</v>
      </c>
      <c r="AD367" s="17"/>
      <c r="AE367" s="17"/>
      <c r="AF367" s="17"/>
      <c r="AG367" s="17"/>
      <c r="AH367" s="17"/>
      <c r="AI367" s="17"/>
      <c r="AJ367" s="17"/>
      <c r="AK367" s="17"/>
      <c r="AL367" s="17"/>
      <c r="AM367" s="17"/>
    </row>
    <row r="368">
      <c r="A368" s="15">
        <f t="shared" si="3"/>
        <v>366</v>
      </c>
      <c r="B368" s="16" t="s">
        <v>1257</v>
      </c>
      <c r="C368" s="32" t="s">
        <v>1258</v>
      </c>
      <c r="D368" s="22">
        <f>VLOOKUP(B368,Price!B:G,6,0)</f>
        <v>7000</v>
      </c>
      <c r="E368" s="16" t="s">
        <v>213</v>
      </c>
      <c r="F368" s="17" t="str">
        <f>IFERROR(VLOOKUP(C368,'TruEstate Projects '!A:B,2,0),"No")</f>
        <v>No</v>
      </c>
      <c r="G368" s="18" t="str">
        <f>VLOOKUP(B368,'New Data'!C:AC,26,0)</f>
        <v>#N/A</v>
      </c>
      <c r="H368" s="19">
        <v>44896.0</v>
      </c>
      <c r="I368" s="16" t="s">
        <v>38</v>
      </c>
      <c r="J368" s="17"/>
      <c r="K368" s="17" t="str">
        <f>VLOOKUP(B368,'RERA Number with Developer Name'!A$2:B$554,2,0)</f>
        <v>NR Greenwood</v>
      </c>
      <c r="L368" s="17" t="str">
        <f>VLOOKUP(K368,'Developer Tier'!A$2:B$267,2,0)</f>
        <v>D</v>
      </c>
      <c r="M368" s="16" t="s">
        <v>155</v>
      </c>
      <c r="N368" s="15" t="s">
        <v>668</v>
      </c>
      <c r="O368" s="17" t="str">
        <f>VLOOKUP(N368,'Micromarket Base Price'!A:C,3,0)</f>
        <v>North</v>
      </c>
      <c r="P368" s="17">
        <f>VLOOKUP(N368,'Micromarket Base Price'!A:B,2,0)</f>
        <v>7500</v>
      </c>
      <c r="Q368" s="20">
        <f>VLOOKUP(B368,'Upcoming project'!C:Z,24,0)</f>
        <v>1.99</v>
      </c>
      <c r="R368" s="17" t="str">
        <f>VLOOKUP(B368,Other!A:E,5,0)</f>
        <v>Not Available</v>
      </c>
      <c r="S368" s="16">
        <v>33.0</v>
      </c>
      <c r="T368" s="21" t="str">
        <f t="shared" si="1"/>
        <v>#N/A</v>
      </c>
      <c r="U368" s="20">
        <f t="shared" si="35"/>
        <v>16.58291457</v>
      </c>
      <c r="V368" s="17" t="str">
        <f t="shared" si="50"/>
        <v>#N/A</v>
      </c>
      <c r="W368" s="17" t="str">
        <f>VLOOKUP(B368,'New Data'!C:X,22,0)</f>
        <v>#N/A</v>
      </c>
      <c r="X368" s="17"/>
      <c r="Y368" s="17"/>
      <c r="Z368" s="16" t="s">
        <v>57</v>
      </c>
      <c r="AA368" s="20"/>
      <c r="AB368" s="16" t="s">
        <v>186</v>
      </c>
      <c r="AC368" s="16">
        <v>33.93</v>
      </c>
      <c r="AD368" s="17"/>
      <c r="AE368" s="17"/>
      <c r="AF368" s="17"/>
      <c r="AG368" s="17"/>
      <c r="AH368" s="17"/>
      <c r="AI368" s="17"/>
      <c r="AJ368" s="17"/>
      <c r="AK368" s="17"/>
      <c r="AL368" s="17"/>
      <c r="AM368" s="17"/>
    </row>
    <row r="369">
      <c r="A369" s="15">
        <f t="shared" si="3"/>
        <v>367</v>
      </c>
      <c r="B369" s="16" t="s">
        <v>1259</v>
      </c>
      <c r="C369" s="16" t="s">
        <v>1260</v>
      </c>
      <c r="D369" s="17">
        <f>VLOOKUP(B369,Price!B:G,6,0)</f>
        <v>8500</v>
      </c>
      <c r="E369" s="16" t="s">
        <v>213</v>
      </c>
      <c r="F369" s="17" t="str">
        <f>IFERROR(VLOOKUP(C369,'TruEstate Projects '!A:B,2,0),"No")</f>
        <v>No</v>
      </c>
      <c r="G369" s="18">
        <v>44958.0</v>
      </c>
      <c r="H369" s="19">
        <v>46357.0</v>
      </c>
      <c r="I369" s="16" t="s">
        <v>38</v>
      </c>
      <c r="J369" s="16" t="s">
        <v>39</v>
      </c>
      <c r="K369" s="17" t="str">
        <f>VLOOKUP(B369,'RERA Number with Developer Name'!A$2:B$554,2,0)</f>
        <v>N G Developers</v>
      </c>
      <c r="L369" s="17" t="str">
        <f>VLOOKUP(K369,'Developer Tier'!A$2:B$267,2,0)</f>
        <v>D</v>
      </c>
      <c r="M369" s="16" t="s">
        <v>199</v>
      </c>
      <c r="N369" s="15" t="s">
        <v>833</v>
      </c>
      <c r="O369" s="17" t="str">
        <f>VLOOKUP(N369,'Micromarket Base Price'!A:C,3,0)</f>
        <v>North</v>
      </c>
      <c r="P369" s="17">
        <f>VLOOKUP(N369,'Micromarket Base Price'!A:B,2,0)</f>
        <v>6000</v>
      </c>
      <c r="Q369" s="20">
        <f>VLOOKUP(B369,'Upcoming project'!C:Z,24,0)</f>
        <v>20</v>
      </c>
      <c r="R369" s="17" t="str">
        <f>VLOOKUP(B369,Other!A:E,5,0)</f>
        <v>Not Available</v>
      </c>
      <c r="S369" s="16">
        <v>333.0</v>
      </c>
      <c r="T369" s="21">
        <f t="shared" si="1"/>
        <v>1.014983788</v>
      </c>
      <c r="U369" s="20">
        <f t="shared" si="35"/>
        <v>16.65</v>
      </c>
      <c r="V369" s="17">
        <f t="shared" si="50"/>
        <v>20.29967575</v>
      </c>
      <c r="W369" s="17">
        <f>iferror(VLOOKUP(B369,Scrap!C$2:X$328,21,0),"")</f>
        <v>82150</v>
      </c>
      <c r="X369" s="17"/>
      <c r="Y369" s="17"/>
      <c r="Z369" s="16" t="s">
        <v>1045</v>
      </c>
      <c r="AA369" s="20">
        <v>1.3171</v>
      </c>
      <c r="AB369" s="16" t="s">
        <v>69</v>
      </c>
      <c r="AC369" s="16">
        <v>10.31</v>
      </c>
      <c r="AD369" s="17"/>
      <c r="AE369" s="17"/>
      <c r="AF369" s="17"/>
      <c r="AG369" s="17"/>
      <c r="AH369" s="17"/>
      <c r="AI369" s="17"/>
      <c r="AJ369" s="17"/>
      <c r="AK369" s="17"/>
      <c r="AL369" s="17"/>
      <c r="AM369" s="17"/>
    </row>
    <row r="370">
      <c r="A370" s="15">
        <f t="shared" si="3"/>
        <v>368</v>
      </c>
      <c r="B370" s="39" t="s">
        <v>1261</v>
      </c>
      <c r="C370" s="16" t="s">
        <v>1262</v>
      </c>
      <c r="D370" s="15">
        <v>15950.0</v>
      </c>
      <c r="E370" s="16" t="s">
        <v>122</v>
      </c>
      <c r="F370" s="17" t="str">
        <f>IFERROR(VLOOKUP(C370,'TruEstate Projects '!A:B,2,0),"No")</f>
        <v>No</v>
      </c>
      <c r="G370" s="18">
        <v>44986.0</v>
      </c>
      <c r="H370" s="19">
        <v>46357.0</v>
      </c>
      <c r="I370" s="16" t="s">
        <v>38</v>
      </c>
      <c r="J370" s="16" t="s">
        <v>39</v>
      </c>
      <c r="K370" s="15" t="s">
        <v>128</v>
      </c>
      <c r="L370" s="17" t="str">
        <f>VLOOKUP(K370,'Developer Tier'!A$2:B$267,2,0)</f>
        <v>A</v>
      </c>
      <c r="M370" s="16" t="s">
        <v>68</v>
      </c>
      <c r="N370" s="16" t="s">
        <v>68</v>
      </c>
      <c r="O370" s="17" t="str">
        <f>VLOOKUP(N370,'Micromarket Base Price'!A:C,3,0)</f>
        <v>East</v>
      </c>
      <c r="P370" s="17">
        <f>VLOOKUP(N370,'Micromarket Base Price'!A:B,2,0)</f>
        <v>3500</v>
      </c>
      <c r="Q370" s="25">
        <v>4.08</v>
      </c>
      <c r="R370" s="17" t="str">
        <f>VLOOKUP(B370,Other!A:E,5,0)</f>
        <v>#N/A</v>
      </c>
      <c r="S370" s="16">
        <v>40.0</v>
      </c>
      <c r="T370" s="21">
        <f t="shared" si="1"/>
        <v>0.612745098</v>
      </c>
      <c r="U370" s="20">
        <f t="shared" si="35"/>
        <v>9.803921569</v>
      </c>
      <c r="V370" s="15">
        <v>2.5</v>
      </c>
      <c r="W370" s="17" t="str">
        <f>VLOOKUP(B370,'New Data'!C:X,22,0)</f>
        <v>#N/A</v>
      </c>
      <c r="X370" s="17"/>
      <c r="Y370" s="17"/>
      <c r="Z370" s="16" t="s">
        <v>57</v>
      </c>
      <c r="AA370" s="20"/>
      <c r="AB370" s="16" t="s">
        <v>69</v>
      </c>
      <c r="AC370" s="16">
        <v>7.97</v>
      </c>
      <c r="AD370" s="17"/>
      <c r="AE370" s="17"/>
      <c r="AF370" s="17"/>
      <c r="AG370" s="17"/>
      <c r="AH370" s="17"/>
      <c r="AI370" s="17"/>
      <c r="AJ370" s="17"/>
      <c r="AK370" s="17"/>
      <c r="AL370" s="17"/>
      <c r="AM370" s="17"/>
    </row>
    <row r="371">
      <c r="A371" s="15">
        <f t="shared" si="3"/>
        <v>369</v>
      </c>
      <c r="B371" s="39" t="s">
        <v>1263</v>
      </c>
      <c r="C371" s="16" t="s">
        <v>1264</v>
      </c>
      <c r="D371" s="17" t="str">
        <f>VLOOKUP(B371,Price!B:G,6,0)</f>
        <v>#N/A</v>
      </c>
      <c r="E371" s="16" t="s">
        <v>37</v>
      </c>
      <c r="F371" s="17" t="str">
        <f>IFERROR(VLOOKUP(C371,'TruEstate Projects '!A:B,2,0),"No")</f>
        <v>Yes</v>
      </c>
      <c r="G371" s="29" t="s">
        <v>1265</v>
      </c>
      <c r="H371" s="27">
        <v>46447.0</v>
      </c>
      <c r="I371" s="16" t="s">
        <v>38</v>
      </c>
      <c r="J371" s="16" t="s">
        <v>39</v>
      </c>
      <c r="K371" s="40" t="s">
        <v>1266</v>
      </c>
      <c r="L371" s="17" t="str">
        <f>VLOOKUP(K371,'Developer Tier'!A:B,2,0)</f>
        <v>C</v>
      </c>
      <c r="M371" s="16" t="s">
        <v>68</v>
      </c>
      <c r="N371" s="16" t="s">
        <v>68</v>
      </c>
      <c r="O371" s="17" t="str">
        <f>VLOOKUP(N371,'Micromarket Base Price'!A:C,3,0)</f>
        <v>East</v>
      </c>
      <c r="P371" s="17">
        <f>VLOOKUP(N371,'Micromarket Base Price'!A:B,2,0)</f>
        <v>3500</v>
      </c>
      <c r="Q371" s="25">
        <v>2.17</v>
      </c>
      <c r="R371" s="17" t="str">
        <f>VLOOKUP(B371,Other!A:E,5,0)</f>
        <v>#N/A</v>
      </c>
      <c r="S371" s="15">
        <v>180.0</v>
      </c>
      <c r="T371" s="21">
        <f t="shared" si="1"/>
        <v>0.5576036866</v>
      </c>
      <c r="U371" s="20">
        <f t="shared" si="35"/>
        <v>82.94930876</v>
      </c>
      <c r="V371" s="15">
        <v>1.21</v>
      </c>
      <c r="W371" s="17" t="str">
        <f>VLOOKUP(B371,'New Data'!C:X,22,0)</f>
        <v>#N/A</v>
      </c>
      <c r="X371" s="17"/>
      <c r="Y371" s="17"/>
      <c r="Z371" s="16" t="s">
        <v>86</v>
      </c>
      <c r="AA371" s="20">
        <v>2.1574</v>
      </c>
      <c r="AB371" s="16" t="s">
        <v>63</v>
      </c>
      <c r="AC371" s="16">
        <v>8.94</v>
      </c>
      <c r="AD371" s="17"/>
      <c r="AE371" s="17"/>
      <c r="AF371" s="17"/>
      <c r="AG371" s="17"/>
      <c r="AH371" s="17"/>
      <c r="AI371" s="17"/>
      <c r="AJ371" s="17"/>
      <c r="AK371" s="17"/>
      <c r="AL371" s="17"/>
      <c r="AM371" s="17"/>
    </row>
    <row r="372">
      <c r="A372" s="15">
        <f t="shared" si="3"/>
        <v>370</v>
      </c>
      <c r="B372" s="16" t="s">
        <v>194</v>
      </c>
      <c r="C372" s="16" t="s">
        <v>1267</v>
      </c>
      <c r="D372" s="15">
        <v>11275.0</v>
      </c>
      <c r="E372" s="16" t="s">
        <v>48</v>
      </c>
      <c r="F372" s="17" t="str">
        <f>IFERROR(VLOOKUP(C372,'TruEstate Projects '!A:B,2,0),"No")</f>
        <v>No</v>
      </c>
      <c r="G372" s="29"/>
      <c r="H372" s="36"/>
      <c r="I372" s="16" t="s">
        <v>150</v>
      </c>
      <c r="J372" s="17"/>
      <c r="K372" s="15" t="s">
        <v>1268</v>
      </c>
      <c r="L372" s="17" t="str">
        <f>VLOOKUP(K372,'Developer Tier'!A$2:B$267,2,0)</f>
        <v>#N/A</v>
      </c>
      <c r="M372" s="16" t="s">
        <v>505</v>
      </c>
      <c r="N372" s="15" t="s">
        <v>170</v>
      </c>
      <c r="O372" s="17" t="str">
        <f>VLOOKUP(N372,'Micromarket Base Price'!A:C,3,0)</f>
        <v>East</v>
      </c>
      <c r="P372" s="17">
        <f>VLOOKUP(N372,'Micromarket Base Price'!A:B,2,0)</f>
        <v>4000</v>
      </c>
      <c r="Q372" s="20" t="str">
        <f>VLOOKUP(B372,'New Data'!C:V,20,0)</f>
        <v>#N/A</v>
      </c>
      <c r="R372" s="17" t="str">
        <f>VLOOKUP(B372,Other!A:E,5,0)</f>
        <v>#N/A</v>
      </c>
      <c r="S372" s="16">
        <v>235.0</v>
      </c>
      <c r="T372" s="21" t="str">
        <f t="shared" si="1"/>
        <v>#N/A</v>
      </c>
      <c r="U372" s="20" t="str">
        <f t="shared" si="35"/>
        <v>#N/A</v>
      </c>
      <c r="V372" s="17" t="str">
        <f t="shared" ref="V372:V377" si="51">W372*0.000247105</f>
        <v>#N/A</v>
      </c>
      <c r="W372" s="17" t="str">
        <f>VLOOKUP(B372,'New Data'!C:X,22,0)</f>
        <v>#N/A</v>
      </c>
      <c r="X372" s="17"/>
      <c r="Y372" s="17"/>
      <c r="Z372" s="17"/>
      <c r="AA372" s="20"/>
      <c r="AB372" s="17"/>
      <c r="AC372" s="17"/>
      <c r="AD372" s="17"/>
      <c r="AE372" s="17"/>
      <c r="AF372" s="17"/>
      <c r="AG372" s="17"/>
      <c r="AH372" s="17"/>
      <c r="AI372" s="17"/>
      <c r="AJ372" s="17"/>
      <c r="AK372" s="17"/>
      <c r="AL372" s="17"/>
      <c r="AM372" s="17"/>
    </row>
    <row r="373">
      <c r="A373" s="15">
        <f t="shared" si="3"/>
        <v>371</v>
      </c>
      <c r="B373" s="16" t="s">
        <v>1269</v>
      </c>
      <c r="C373" s="16" t="s">
        <v>1270</v>
      </c>
      <c r="D373" s="22">
        <f>VLOOKUP(B373,Price!B:G,6,0)</f>
        <v>6800</v>
      </c>
      <c r="E373" s="16" t="s">
        <v>48</v>
      </c>
      <c r="F373" s="17" t="str">
        <f>IFERROR(VLOOKUP(C373,'TruEstate Projects '!A:B,2,0),"No")</f>
        <v>Yes</v>
      </c>
      <c r="G373" s="18">
        <v>45292.0</v>
      </c>
      <c r="H373" s="19">
        <v>45839.0</v>
      </c>
      <c r="I373" s="16" t="s">
        <v>72</v>
      </c>
      <c r="J373" s="16" t="s">
        <v>39</v>
      </c>
      <c r="K373" s="17" t="str">
        <f>VLOOKUP(B373,'RERA Number with Developer Name'!A$2:B$554,2,0)</f>
        <v>ARS</v>
      </c>
      <c r="L373" s="17" t="str">
        <f>VLOOKUP(K373,'Developer Tier'!A:B,2,0)</f>
        <v>#N/A</v>
      </c>
      <c r="M373" s="16" t="s">
        <v>423</v>
      </c>
      <c r="N373" s="16" t="s">
        <v>170</v>
      </c>
      <c r="O373" s="17" t="str">
        <f>VLOOKUP(N373,'Micromarket Base Price'!A:C,3,0)</f>
        <v>East</v>
      </c>
      <c r="P373" s="17">
        <f>VLOOKUP(N373,'Micromarket Base Price'!A:B,2,0)</f>
        <v>4000</v>
      </c>
      <c r="Q373" s="20">
        <f>VLOOKUP(B373,'Upcoming project'!C:Z,24,0)</f>
        <v>1.4</v>
      </c>
      <c r="R373" s="17" t="str">
        <f>VLOOKUP(B373,Other!A:E,5,0)</f>
        <v/>
      </c>
      <c r="S373" s="16">
        <v>110.0</v>
      </c>
      <c r="T373" s="21">
        <f t="shared" si="1"/>
        <v>2.580305711</v>
      </c>
      <c r="U373" s="20">
        <f t="shared" si="35"/>
        <v>78.57142857</v>
      </c>
      <c r="V373" s="17">
        <f t="shared" si="51"/>
        <v>3.612427995</v>
      </c>
      <c r="W373" s="17">
        <f>iferror(VLOOKUP(B373,Scrap!C$2:X$328,21,0),"")</f>
        <v>14619</v>
      </c>
      <c r="X373" s="17"/>
      <c r="Y373" s="17"/>
      <c r="Z373" s="17"/>
      <c r="AA373" s="20"/>
      <c r="AB373" s="17"/>
      <c r="AC373" s="17"/>
      <c r="AD373" s="17"/>
      <c r="AE373" s="17"/>
      <c r="AF373" s="17"/>
      <c r="AG373" s="17"/>
      <c r="AH373" s="17"/>
      <c r="AI373" s="17"/>
      <c r="AJ373" s="17"/>
      <c r="AK373" s="17"/>
      <c r="AL373" s="17"/>
      <c r="AM373" s="17"/>
    </row>
    <row r="374">
      <c r="A374" s="15">
        <f t="shared" si="3"/>
        <v>372</v>
      </c>
      <c r="B374" s="16" t="s">
        <v>1271</v>
      </c>
      <c r="C374" s="16" t="s">
        <v>1272</v>
      </c>
      <c r="D374" s="22">
        <f>VLOOKUP(B374,Price!B:G,6,0)</f>
        <v>12500</v>
      </c>
      <c r="E374" s="16" t="s">
        <v>48</v>
      </c>
      <c r="F374" s="17" t="str">
        <f>IFERROR(VLOOKUP(C374,'TruEstate Projects '!A:B,2,0),"No")</f>
        <v>Yes</v>
      </c>
      <c r="G374" s="18">
        <v>45231.0</v>
      </c>
      <c r="H374" s="19">
        <v>47088.0</v>
      </c>
      <c r="I374" s="16" t="s">
        <v>38</v>
      </c>
      <c r="J374" s="16" t="s">
        <v>39</v>
      </c>
      <c r="K374" s="17" t="str">
        <f>VLOOKUP(B374,'RERA Number with Developer Name'!A$2:B$554,2,0)</f>
        <v>Brigade</v>
      </c>
      <c r="L374" s="17" t="str">
        <f>VLOOKUP(K374,'Developer Tier'!A:B,2,0)</f>
        <v>A</v>
      </c>
      <c r="M374" s="16" t="s">
        <v>950</v>
      </c>
      <c r="N374" s="16" t="s">
        <v>357</v>
      </c>
      <c r="O374" s="17" t="str">
        <f>VLOOKUP(N374,'Micromarket Base Price'!A:C,3,0)</f>
        <v>East</v>
      </c>
      <c r="P374" s="17">
        <f>VLOOKUP(N374,'Micromarket Base Price'!A:B,2,0)</f>
        <v>12000</v>
      </c>
      <c r="Q374" s="20">
        <f>VLOOKUP(B374,'Upcoming project'!C:Z,24,0)</f>
        <v>14</v>
      </c>
      <c r="R374" s="17">
        <f>VLOOKUP(B374,Other!A:E,5,0)</f>
        <v>3168</v>
      </c>
      <c r="S374" s="16">
        <v>737.0</v>
      </c>
      <c r="T374" s="21">
        <f t="shared" si="1"/>
        <v>1.066063921</v>
      </c>
      <c r="U374" s="20">
        <f t="shared" si="35"/>
        <v>52.64285714</v>
      </c>
      <c r="V374" s="17">
        <f t="shared" si="51"/>
        <v>14.9248949</v>
      </c>
      <c r="W374" s="17">
        <f>iferror(VLOOKUP(B374,Scrap!C$2:X$328,21,0),"")</f>
        <v>60399</v>
      </c>
      <c r="X374" s="17"/>
      <c r="Y374" s="17"/>
      <c r="Z374" s="16" t="s">
        <v>57</v>
      </c>
      <c r="AA374" s="20"/>
      <c r="AB374" s="16" t="s">
        <v>117</v>
      </c>
      <c r="AC374" s="16">
        <v>1871.01</v>
      </c>
      <c r="AD374" s="17"/>
      <c r="AE374" s="17"/>
      <c r="AF374" s="17"/>
      <c r="AG374" s="17"/>
      <c r="AH374" s="17"/>
      <c r="AI374" s="17"/>
      <c r="AJ374" s="17"/>
      <c r="AK374" s="17"/>
      <c r="AL374" s="17"/>
      <c r="AM374" s="17"/>
    </row>
    <row r="375">
      <c r="A375" s="15">
        <f t="shared" si="3"/>
        <v>373</v>
      </c>
      <c r="B375" s="16" t="s">
        <v>1273</v>
      </c>
      <c r="C375" s="16" t="s">
        <v>1274</v>
      </c>
      <c r="D375" s="22">
        <f>VLOOKUP(B375,Price!B:G,6,0)</f>
        <v>6500</v>
      </c>
      <c r="E375" s="16" t="s">
        <v>48</v>
      </c>
      <c r="F375" s="17" t="str">
        <f>IFERROR(VLOOKUP(C375,'TruEstate Projects '!A:B,2,0),"No")</f>
        <v>Yes</v>
      </c>
      <c r="G375" s="18">
        <v>45047.0</v>
      </c>
      <c r="H375" s="19">
        <v>45627.0</v>
      </c>
      <c r="I375" s="16" t="s">
        <v>38</v>
      </c>
      <c r="J375" s="16" t="s">
        <v>39</v>
      </c>
      <c r="K375" s="17" t="str">
        <f>VLOOKUP(B375,'RERA Number with Developer Name'!A$2:B$554,2,0)</f>
        <v>SKR Builders</v>
      </c>
      <c r="L375" s="17" t="str">
        <f>VLOOKUP(K375,'Developer Tier'!A:B,2,0)</f>
        <v>C</v>
      </c>
      <c r="M375" s="16" t="s">
        <v>1012</v>
      </c>
      <c r="N375" s="16" t="s">
        <v>1012</v>
      </c>
      <c r="O375" s="17" t="str">
        <f>VLOOKUP(N375,'Micromarket Base Price'!A:C,3,0)</f>
        <v>South</v>
      </c>
      <c r="P375" s="17">
        <f>VLOOKUP(N375,'Micromarket Base Price'!A:B,2,0)</f>
        <v>3000</v>
      </c>
      <c r="Q375" s="20">
        <f>VLOOKUP(B375,'Upcoming project'!C:Z,24,0)</f>
        <v>0.74</v>
      </c>
      <c r="R375" s="17">
        <f>VLOOKUP(B375,Other!A:E,5,0)</f>
        <v>43</v>
      </c>
      <c r="S375" s="16">
        <v>56.0</v>
      </c>
      <c r="T375" s="21">
        <f t="shared" si="1"/>
        <v>1.013464426</v>
      </c>
      <c r="U375" s="20">
        <f t="shared" si="35"/>
        <v>75.67567568</v>
      </c>
      <c r="V375" s="17">
        <f t="shared" si="51"/>
        <v>0.749963675</v>
      </c>
      <c r="W375" s="17">
        <f>iferror(VLOOKUP(B375,Scrap!C$2:X$328,21,0),"")</f>
        <v>3035</v>
      </c>
      <c r="X375" s="17"/>
      <c r="Y375" s="17"/>
      <c r="Z375" s="16" t="s">
        <v>1275</v>
      </c>
      <c r="AA375" s="20" t="s">
        <v>1276</v>
      </c>
      <c r="AB375" s="16" t="s">
        <v>1277</v>
      </c>
      <c r="AC375" s="16">
        <v>4.29</v>
      </c>
      <c r="AD375" s="17"/>
      <c r="AE375" s="17"/>
      <c r="AF375" s="17"/>
      <c r="AG375" s="17"/>
      <c r="AH375" s="17"/>
      <c r="AI375" s="17"/>
      <c r="AJ375" s="17"/>
      <c r="AK375" s="17"/>
      <c r="AL375" s="17"/>
      <c r="AM375" s="17"/>
    </row>
    <row r="376">
      <c r="A376" s="15">
        <f t="shared" si="3"/>
        <v>374</v>
      </c>
      <c r="B376" s="16" t="s">
        <v>1278</v>
      </c>
      <c r="C376" s="16" t="s">
        <v>1279</v>
      </c>
      <c r="D376" s="17">
        <f>VLOOKUP(B376,Price!B:G,6,0)</f>
        <v>11500</v>
      </c>
      <c r="E376" s="16" t="s">
        <v>48</v>
      </c>
      <c r="F376" s="17" t="str">
        <f>IFERROR(VLOOKUP(C376,'TruEstate Projects '!A:B,2,0),"No")</f>
        <v>Yes</v>
      </c>
      <c r="G376" s="18">
        <v>45200.0</v>
      </c>
      <c r="H376" s="19">
        <v>46966.0</v>
      </c>
      <c r="I376" s="16" t="s">
        <v>38</v>
      </c>
      <c r="J376" s="16" t="s">
        <v>39</v>
      </c>
      <c r="K376" s="16" t="s">
        <v>1280</v>
      </c>
      <c r="L376" s="17" t="str">
        <f>VLOOKUP(K376,'Developer Tier'!A:B,2,0)</f>
        <v>D</v>
      </c>
      <c r="M376" s="16" t="s">
        <v>357</v>
      </c>
      <c r="N376" s="16" t="s">
        <v>1281</v>
      </c>
      <c r="O376" s="17" t="str">
        <f>VLOOKUP(N376,'Micromarket Base Price'!A:C,3,0)</f>
        <v>East</v>
      </c>
      <c r="P376" s="17">
        <f>VLOOKUP(N376,'Micromarket Base Price'!A:B,2,0)</f>
        <v>15000</v>
      </c>
      <c r="Q376" s="20">
        <f>VLOOKUP(B376,'Upcoming project'!C:Z,24,0)</f>
        <v>2</v>
      </c>
      <c r="R376" s="17">
        <f>VLOOKUP(B376,Other!A:E,5,0)</f>
        <v>201.96</v>
      </c>
      <c r="S376" s="16">
        <v>140.0</v>
      </c>
      <c r="T376" s="21">
        <f t="shared" si="1"/>
        <v>1.055756113</v>
      </c>
      <c r="U376" s="20">
        <f t="shared" si="35"/>
        <v>70</v>
      </c>
      <c r="V376" s="17">
        <f t="shared" si="51"/>
        <v>2.111512225</v>
      </c>
      <c r="W376" s="17">
        <f>iferror(VLOOKUP(B376,Scrap!C$2:X$328,21,0),"")</f>
        <v>8545</v>
      </c>
      <c r="X376" s="17"/>
      <c r="Y376" s="17"/>
      <c r="Z376" s="16" t="s">
        <v>1282</v>
      </c>
      <c r="AA376" s="20" t="s">
        <v>1283</v>
      </c>
      <c r="AB376" s="16" t="s">
        <v>370</v>
      </c>
      <c r="AC376" s="16">
        <v>2.85</v>
      </c>
      <c r="AD376" s="17"/>
      <c r="AE376" s="17"/>
      <c r="AF376" s="17"/>
      <c r="AG376" s="17"/>
      <c r="AH376" s="17"/>
      <c r="AI376" s="17"/>
      <c r="AJ376" s="17"/>
      <c r="AK376" s="17"/>
      <c r="AL376" s="17"/>
      <c r="AM376" s="17"/>
    </row>
    <row r="377">
      <c r="A377" s="15">
        <f t="shared" si="3"/>
        <v>375</v>
      </c>
      <c r="B377" s="16" t="s">
        <v>1284</v>
      </c>
      <c r="C377" s="16" t="s">
        <v>1285</v>
      </c>
      <c r="D377" s="17">
        <f>VLOOKUP(B377,Price!B:G,6,0)</f>
        <v>10200</v>
      </c>
      <c r="E377" s="16" t="s">
        <v>213</v>
      </c>
      <c r="F377" s="17" t="str">
        <f>IFERROR(VLOOKUP(C377,'TruEstate Projects '!A:B,2,0),"No")</f>
        <v>No</v>
      </c>
      <c r="G377" s="18">
        <v>44866.0</v>
      </c>
      <c r="H377" s="19">
        <v>46722.0</v>
      </c>
      <c r="I377" s="16" t="s">
        <v>38</v>
      </c>
      <c r="J377" s="16" t="s">
        <v>39</v>
      </c>
      <c r="K377" s="17" t="str">
        <f>VLOOKUP(B377,'RERA Number with Developer Name'!A$2:B$554,2,0)</f>
        <v>Radiance Realty</v>
      </c>
      <c r="L377" s="17" t="str">
        <f>VLOOKUP(K377,'Developer Tier'!A$2:B$267,2,0)</f>
        <v>C</v>
      </c>
      <c r="M377" s="16" t="s">
        <v>260</v>
      </c>
      <c r="N377" s="15" t="s">
        <v>215</v>
      </c>
      <c r="O377" s="17" t="str">
        <f>VLOOKUP(N377,'Micromarket Base Price'!A:C,3,0)</f>
        <v>North</v>
      </c>
      <c r="P377" s="17">
        <f>VLOOKUP(N377,'Micromarket Base Price'!A:B,2,0)</f>
        <v>2500</v>
      </c>
      <c r="Q377" s="20">
        <f>VLOOKUP(B377,'Upcoming project'!C:Z,24,0)</f>
        <v>294</v>
      </c>
      <c r="R377" s="17" t="str">
        <f>VLOOKUP(B377,Other!A:E,5,0)</f>
        <v>Not Available</v>
      </c>
      <c r="S377" s="16">
        <v>11.62</v>
      </c>
      <c r="T377" s="21">
        <f t="shared" si="1"/>
        <v>0.02227306973</v>
      </c>
      <c r="U377" s="20">
        <f t="shared" si="35"/>
        <v>0.03952380952</v>
      </c>
      <c r="V377" s="17">
        <f t="shared" si="51"/>
        <v>6.5482825</v>
      </c>
      <c r="W377" s="17">
        <f>VLOOKUP(B377,'New Data'!C:X,22,0)</f>
        <v>26500</v>
      </c>
      <c r="X377" s="17"/>
      <c r="Y377" s="17"/>
      <c r="Z377" s="17"/>
      <c r="AA377" s="20"/>
      <c r="AB377" s="17"/>
      <c r="AC377" s="17"/>
      <c r="AD377" s="17"/>
      <c r="AE377" s="17"/>
      <c r="AF377" s="17"/>
      <c r="AG377" s="17"/>
      <c r="AH377" s="17"/>
      <c r="AI377" s="17"/>
      <c r="AJ377" s="17"/>
      <c r="AK377" s="17"/>
      <c r="AL377" s="17"/>
      <c r="AM377" s="17"/>
    </row>
    <row r="378">
      <c r="A378" s="15">
        <f t="shared" si="3"/>
        <v>376</v>
      </c>
      <c r="B378" s="16" t="s">
        <v>1286</v>
      </c>
      <c r="C378" s="16" t="s">
        <v>1287</v>
      </c>
      <c r="D378" s="22">
        <f>VLOOKUP(B378,Price!B:G,6,0)</f>
        <v>5899</v>
      </c>
      <c r="E378" s="16" t="s">
        <v>48</v>
      </c>
      <c r="F378" s="17" t="str">
        <f>IFERROR(VLOOKUP(C378,'TruEstate Projects '!A:B,2,0),"No")</f>
        <v>Yes</v>
      </c>
      <c r="G378" s="18">
        <v>44440.0</v>
      </c>
      <c r="H378" s="27">
        <v>45870.0</v>
      </c>
      <c r="I378" s="15" t="s">
        <v>38</v>
      </c>
      <c r="J378" s="17"/>
      <c r="K378" s="17" t="str">
        <f>VLOOKUP(B378,'RERA Number with Developer Name'!A$2:B$554,2,0)</f>
        <v>Casagrand</v>
      </c>
      <c r="L378" s="17" t="str">
        <f>VLOOKUP(K378,'Developer Tier'!A:B,2,0)</f>
        <v>B</v>
      </c>
      <c r="M378" s="16" t="s">
        <v>1288</v>
      </c>
      <c r="N378" s="16" t="s">
        <v>725</v>
      </c>
      <c r="O378" s="17" t="str">
        <f>VLOOKUP(N378,'Micromarket Base Price'!A:C,3,0)</f>
        <v>North</v>
      </c>
      <c r="P378" s="17">
        <f>VLOOKUP(N378,'Micromarket Base Price'!A:B,2,0)</f>
        <v>11000</v>
      </c>
      <c r="Q378" s="20">
        <f>VLOOKUP(B378,'Upcoming project'!C:Z,24,0)</f>
        <v>4</v>
      </c>
      <c r="R378" s="17" t="str">
        <f>VLOOKUP(B378,Other!A:E,5,0)</f>
        <v>Not Available</v>
      </c>
      <c r="S378" s="16">
        <v>296.0</v>
      </c>
      <c r="T378" s="21">
        <f t="shared" si="1"/>
        <v>0.6625</v>
      </c>
      <c r="U378" s="20">
        <f t="shared" si="35"/>
        <v>74</v>
      </c>
      <c r="V378" s="15">
        <v>2.65</v>
      </c>
      <c r="W378" s="17" t="str">
        <f>VLOOKUP(B378,'New Data'!C:X,22,0)</f>
        <v>#N/A</v>
      </c>
      <c r="X378" s="17"/>
      <c r="Y378" s="17"/>
      <c r="Z378" s="16" t="s">
        <v>1289</v>
      </c>
      <c r="AA378" s="20" t="s">
        <v>1290</v>
      </c>
      <c r="AB378" s="16" t="s">
        <v>573</v>
      </c>
      <c r="AC378" s="16">
        <v>10.4</v>
      </c>
      <c r="AD378" s="17"/>
      <c r="AE378" s="17"/>
      <c r="AF378" s="17"/>
      <c r="AG378" s="17"/>
      <c r="AH378" s="17"/>
      <c r="AI378" s="17"/>
      <c r="AJ378" s="17"/>
      <c r="AK378" s="17"/>
      <c r="AL378" s="17"/>
      <c r="AM378" s="17"/>
    </row>
    <row r="379">
      <c r="A379" s="15">
        <f t="shared" si="3"/>
        <v>377</v>
      </c>
      <c r="B379" s="16" t="s">
        <v>1291</v>
      </c>
      <c r="C379" s="16" t="s">
        <v>1292</v>
      </c>
      <c r="D379" s="22">
        <f>VLOOKUP(B379,Price!B:G,6,0)</f>
        <v>6599</v>
      </c>
      <c r="E379" s="16" t="s">
        <v>48</v>
      </c>
      <c r="F379" s="17" t="str">
        <f>IFERROR(VLOOKUP(C379,'TruEstate Projects '!A:B,2,0),"No")</f>
        <v>Yes</v>
      </c>
      <c r="G379" s="18">
        <v>45207.0</v>
      </c>
      <c r="H379" s="19">
        <v>46478.0</v>
      </c>
      <c r="I379" s="16" t="s">
        <v>38</v>
      </c>
      <c r="J379" s="16" t="s">
        <v>39</v>
      </c>
      <c r="K379" s="17" t="str">
        <f>VLOOKUP(B379,'RERA Number with Developer Name'!A$2:B$554,2,0)</f>
        <v>Sri Dwaraka Builders</v>
      </c>
      <c r="L379" s="17" t="str">
        <f>VLOOKUP(K379,'Developer Tier'!A:B,2,0)</f>
        <v>D</v>
      </c>
      <c r="M379" s="16" t="s">
        <v>824</v>
      </c>
      <c r="N379" s="16" t="s">
        <v>1293</v>
      </c>
      <c r="O379" s="17" t="str">
        <f>VLOOKUP(N379,'Micromarket Base Price'!A:C,3,0)</f>
        <v>North</v>
      </c>
      <c r="P379" s="17">
        <f>VLOOKUP(N379,'Micromarket Base Price'!A:B,2,0)</f>
        <v>7000</v>
      </c>
      <c r="Q379" s="20">
        <f>VLOOKUP(B379,'Upcoming project'!C:Z,24,0)</f>
        <v>1.87</v>
      </c>
      <c r="R379" s="17" t="str">
        <f>VLOOKUP(B379,Other!A:E,5,0)</f>
        <v/>
      </c>
      <c r="S379" s="16">
        <v>128.0</v>
      </c>
      <c r="T379" s="21">
        <f t="shared" si="1"/>
        <v>1.002691305</v>
      </c>
      <c r="U379" s="20">
        <f t="shared" si="35"/>
        <v>68.44919786</v>
      </c>
      <c r="V379" s="17">
        <f t="shared" ref="V379:V388" si="52">W379*0.000247105</f>
        <v>1.87503274</v>
      </c>
      <c r="W379" s="17">
        <f>iferror(VLOOKUP(B379,Scrap!C$2:X$328,21,0),"")</f>
        <v>7588</v>
      </c>
      <c r="X379" s="17"/>
      <c r="Y379" s="17"/>
      <c r="Z379" s="16" t="s">
        <v>1294</v>
      </c>
      <c r="AA379" s="20" t="s">
        <v>1295</v>
      </c>
      <c r="AB379" s="16" t="s">
        <v>52</v>
      </c>
      <c r="AC379" s="16">
        <v>8.79</v>
      </c>
      <c r="AD379" s="17"/>
      <c r="AE379" s="17"/>
      <c r="AF379" s="17"/>
      <c r="AG379" s="17"/>
      <c r="AH379" s="17"/>
      <c r="AI379" s="17"/>
      <c r="AJ379" s="17"/>
      <c r="AK379" s="17"/>
      <c r="AL379" s="17"/>
      <c r="AM379" s="17"/>
    </row>
    <row r="380">
      <c r="A380" s="15">
        <f t="shared" si="3"/>
        <v>378</v>
      </c>
      <c r="B380" s="16" t="s">
        <v>1296</v>
      </c>
      <c r="C380" s="16" t="s">
        <v>1297</v>
      </c>
      <c r="D380" s="22">
        <f>VLOOKUP(B380,Price!B:G,6,0)</f>
        <v>15000</v>
      </c>
      <c r="E380" s="16" t="s">
        <v>48</v>
      </c>
      <c r="F380" s="17" t="str">
        <f>IFERROR(VLOOKUP(C380,'TruEstate Projects '!A:B,2,0),"No")</f>
        <v>Yes</v>
      </c>
      <c r="G380" s="18">
        <v>44470.0</v>
      </c>
      <c r="H380" s="19">
        <v>46357.0</v>
      </c>
      <c r="I380" s="16" t="s">
        <v>38</v>
      </c>
      <c r="J380" s="17"/>
      <c r="K380" s="17" t="str">
        <f>VLOOKUP(B380,'RERA Number with Developer Name'!A$2:B$554,2,0)</f>
        <v>Birla</v>
      </c>
      <c r="L380" s="17" t="str">
        <f>VLOOKUP(K380,'Developer Tier'!A:B,2,0)</f>
        <v>A</v>
      </c>
      <c r="M380" s="16" t="s">
        <v>1168</v>
      </c>
      <c r="N380" s="16" t="s">
        <v>1298</v>
      </c>
      <c r="O380" s="17" t="str">
        <f>VLOOKUP(N380,'Micromarket Base Price'!A:C,3,0)</f>
        <v>Central</v>
      </c>
      <c r="P380" s="17">
        <f>VLOOKUP(N380,'Micromarket Base Price'!A:B,2,0)</f>
        <v>15000</v>
      </c>
      <c r="Q380" s="20">
        <f>VLOOKUP(B380,'Upcoming project'!C:Z,24,0)</f>
        <v>4.75</v>
      </c>
      <c r="R380" s="17" t="str">
        <f>VLOOKUP(B380,Other!A:E,5,0)</f>
        <v>Not Available</v>
      </c>
      <c r="S380" s="16">
        <v>392.0</v>
      </c>
      <c r="T380" s="21">
        <f t="shared" si="1"/>
        <v>0.9947146747</v>
      </c>
      <c r="U380" s="20">
        <f t="shared" si="35"/>
        <v>82.52631579</v>
      </c>
      <c r="V380" s="17">
        <f t="shared" si="52"/>
        <v>4.724894705</v>
      </c>
      <c r="W380" s="17">
        <f>iferror(VLOOKUP(B380,Scrap!C$2:X$328,21,0),"")</f>
        <v>19121</v>
      </c>
      <c r="X380" s="17"/>
      <c r="Y380" s="17"/>
      <c r="Z380" s="16" t="s">
        <v>1299</v>
      </c>
      <c r="AA380" s="20" t="s">
        <v>1300</v>
      </c>
      <c r="AB380" s="16" t="s">
        <v>1301</v>
      </c>
      <c r="AC380" s="16">
        <v>1.31</v>
      </c>
      <c r="AD380" s="17"/>
      <c r="AE380" s="17"/>
      <c r="AF380" s="17"/>
      <c r="AG380" s="17"/>
      <c r="AH380" s="17"/>
      <c r="AI380" s="17"/>
      <c r="AJ380" s="17"/>
      <c r="AK380" s="17"/>
      <c r="AL380" s="17"/>
      <c r="AM380" s="17"/>
    </row>
    <row r="381">
      <c r="A381" s="15">
        <f t="shared" si="3"/>
        <v>379</v>
      </c>
      <c r="B381" s="16" t="s">
        <v>1302</v>
      </c>
      <c r="C381" s="16" t="s">
        <v>1303</v>
      </c>
      <c r="D381" s="22">
        <f>VLOOKUP(B381,Price!B:G,6,0)</f>
        <v>14200</v>
      </c>
      <c r="E381" s="16" t="s">
        <v>48</v>
      </c>
      <c r="F381" s="17" t="str">
        <f>IFERROR(VLOOKUP(C381,'TruEstate Projects '!A:B,2,0),"No")</f>
        <v>Yes</v>
      </c>
      <c r="G381" s="18">
        <v>45170.0</v>
      </c>
      <c r="H381" s="19">
        <v>47818.0</v>
      </c>
      <c r="I381" s="16" t="s">
        <v>38</v>
      </c>
      <c r="J381" s="16" t="s">
        <v>39</v>
      </c>
      <c r="K381" s="17" t="str">
        <f>VLOOKUP(B381,'RERA Number with Developer Name'!A$2:B$554,2,0)</f>
        <v>Sobha</v>
      </c>
      <c r="L381" s="17" t="str">
        <f>VLOOKUP(K381,'Developer Tier'!A:B,2,0)</f>
        <v>A</v>
      </c>
      <c r="M381" s="16" t="s">
        <v>345</v>
      </c>
      <c r="N381" s="15" t="s">
        <v>345</v>
      </c>
      <c r="O381" s="17" t="str">
        <f>VLOOKUP(N381,'Micromarket Base Price'!A:C,3,0)</f>
        <v>East</v>
      </c>
      <c r="P381" s="17">
        <f>VLOOKUP(N381,'Micromarket Base Price'!A:B,2,0)</f>
        <v>12000</v>
      </c>
      <c r="Q381" s="20">
        <f>VLOOKUP(B381,'Upcoming project'!C:Z,24,0)</f>
        <v>4.32</v>
      </c>
      <c r="R381" s="17">
        <f>VLOOKUP(B381,Other!A:E,5,0)</f>
        <v>5000</v>
      </c>
      <c r="S381" s="16">
        <v>226.0</v>
      </c>
      <c r="T381" s="21">
        <f t="shared" si="1"/>
        <v>1.000317648</v>
      </c>
      <c r="U381" s="20">
        <f t="shared" si="35"/>
        <v>52.31481481</v>
      </c>
      <c r="V381" s="17">
        <f t="shared" si="52"/>
        <v>4.32137224</v>
      </c>
      <c r="W381" s="17">
        <f>iferror(VLOOKUP(B381,Scrap!C$2:X$328,21,0),"")</f>
        <v>17488</v>
      </c>
      <c r="X381" s="17"/>
      <c r="Y381" s="17"/>
      <c r="Z381" s="16" t="s">
        <v>57</v>
      </c>
      <c r="AA381" s="20"/>
      <c r="AB381" s="16" t="s">
        <v>370</v>
      </c>
      <c r="AC381" s="16">
        <v>7.98</v>
      </c>
      <c r="AD381" s="17"/>
      <c r="AE381" s="17"/>
      <c r="AF381" s="17"/>
      <c r="AG381" s="17"/>
      <c r="AH381" s="17"/>
      <c r="AI381" s="17"/>
      <c r="AJ381" s="17"/>
      <c r="AK381" s="17"/>
      <c r="AL381" s="17"/>
      <c r="AM381" s="17"/>
    </row>
    <row r="382">
      <c r="A382" s="15">
        <f t="shared" si="3"/>
        <v>380</v>
      </c>
      <c r="B382" s="16" t="s">
        <v>1304</v>
      </c>
      <c r="C382" s="16" t="s">
        <v>1303</v>
      </c>
      <c r="D382" s="22">
        <f>VLOOKUP(B382,Price!B:G,6,0)</f>
        <v>13500</v>
      </c>
      <c r="E382" s="16" t="s">
        <v>48</v>
      </c>
      <c r="F382" s="17" t="str">
        <f>IFERROR(VLOOKUP(C382,'TruEstate Projects '!A:B,2,0),"No")</f>
        <v>Yes</v>
      </c>
      <c r="G382" s="18">
        <v>45170.0</v>
      </c>
      <c r="H382" s="19">
        <v>48183.0</v>
      </c>
      <c r="I382" s="16" t="s">
        <v>38</v>
      </c>
      <c r="J382" s="16" t="s">
        <v>39</v>
      </c>
      <c r="K382" s="17" t="str">
        <f>VLOOKUP(B382,'RERA Number with Developer Name'!A$2:B$554,2,0)</f>
        <v>Sobha</v>
      </c>
      <c r="L382" s="17" t="str">
        <f>VLOOKUP(K382,'Developer Tier'!A:B,2,0)</f>
        <v>A</v>
      </c>
      <c r="M382" s="16" t="s">
        <v>345</v>
      </c>
      <c r="N382" s="26" t="s">
        <v>345</v>
      </c>
      <c r="O382" s="17" t="str">
        <f>VLOOKUP(N382,'Micromarket Base Price'!A:C,3,0)</f>
        <v>East</v>
      </c>
      <c r="P382" s="17">
        <f>VLOOKUP(N382,'Micromarket Base Price'!A:B,2,0)</f>
        <v>12000</v>
      </c>
      <c r="Q382" s="20">
        <f>VLOOKUP(B382,'Upcoming project'!C:Z,24,0)</f>
        <v>5</v>
      </c>
      <c r="R382" s="17">
        <f>VLOOKUP(B382,Other!A:E,5,0)</f>
        <v>5000</v>
      </c>
      <c r="S382" s="16">
        <v>376.0</v>
      </c>
      <c r="T382" s="21">
        <f t="shared" si="1"/>
        <v>1.002653248</v>
      </c>
      <c r="U382" s="20">
        <f t="shared" si="35"/>
        <v>75.2</v>
      </c>
      <c r="V382" s="17">
        <f t="shared" si="52"/>
        <v>5.01326624</v>
      </c>
      <c r="W382" s="17">
        <f>iferror(VLOOKUP(B382,Scrap!C$2:X$328,21,0),"")</f>
        <v>20288</v>
      </c>
      <c r="X382" s="17"/>
      <c r="Y382" s="17"/>
      <c r="Z382" s="16" t="s">
        <v>57</v>
      </c>
      <c r="AA382" s="20"/>
      <c r="AB382" s="16" t="s">
        <v>370</v>
      </c>
      <c r="AC382" s="16">
        <v>7.98</v>
      </c>
      <c r="AD382" s="17"/>
      <c r="AE382" s="17"/>
      <c r="AF382" s="17"/>
      <c r="AG382" s="17"/>
      <c r="AH382" s="17"/>
      <c r="AI382" s="17"/>
      <c r="AJ382" s="17"/>
      <c r="AK382" s="17"/>
      <c r="AL382" s="17"/>
      <c r="AM382" s="17"/>
    </row>
    <row r="383">
      <c r="A383" s="15">
        <f t="shared" si="3"/>
        <v>381</v>
      </c>
      <c r="B383" s="16" t="s">
        <v>1305</v>
      </c>
      <c r="C383" s="16" t="s">
        <v>1303</v>
      </c>
      <c r="D383" s="22">
        <f>VLOOKUP(B383,Price!B:G,6,0)</f>
        <v>14200</v>
      </c>
      <c r="E383" s="16" t="s">
        <v>48</v>
      </c>
      <c r="F383" s="17" t="str">
        <f>IFERROR(VLOOKUP(C383,'TruEstate Projects '!A:B,2,0),"No")</f>
        <v>Yes</v>
      </c>
      <c r="G383" s="18">
        <v>45170.0</v>
      </c>
      <c r="H383" s="19">
        <v>48183.0</v>
      </c>
      <c r="I383" s="16" t="s">
        <v>38</v>
      </c>
      <c r="J383" s="16" t="s">
        <v>39</v>
      </c>
      <c r="K383" s="17" t="str">
        <f>VLOOKUP(B383,'RERA Number with Developer Name'!A$2:B$554,2,0)</f>
        <v>Sobha</v>
      </c>
      <c r="L383" s="17" t="str">
        <f>VLOOKUP(K383,'Developer Tier'!A:B,2,0)</f>
        <v>A</v>
      </c>
      <c r="M383" s="16" t="s">
        <v>345</v>
      </c>
      <c r="N383" s="26" t="s">
        <v>345</v>
      </c>
      <c r="O383" s="17" t="str">
        <f>VLOOKUP(N383,'Micromarket Base Price'!A:C,3,0)</f>
        <v>East</v>
      </c>
      <c r="P383" s="17">
        <f>VLOOKUP(N383,'Micromarket Base Price'!A:B,2,0)</f>
        <v>12000</v>
      </c>
      <c r="Q383" s="20">
        <f>VLOOKUP(B383,'Upcoming project'!C:Z,24,0)</f>
        <v>2.55</v>
      </c>
      <c r="R383" s="17">
        <f>VLOOKUP(B383,Other!A:E,5,0)</f>
        <v>5000</v>
      </c>
      <c r="S383" s="16">
        <v>304.0</v>
      </c>
      <c r="T383" s="21">
        <f t="shared" si="1"/>
        <v>1.000242278</v>
      </c>
      <c r="U383" s="20">
        <f t="shared" si="35"/>
        <v>119.2156863</v>
      </c>
      <c r="V383" s="17">
        <f t="shared" si="52"/>
        <v>2.55061781</v>
      </c>
      <c r="W383" s="17">
        <f>iferror(VLOOKUP(B383,Scrap!C$2:X$328,21,0),"")</f>
        <v>10322</v>
      </c>
      <c r="X383" s="17"/>
      <c r="Y383" s="17"/>
      <c r="Z383" s="16" t="s">
        <v>57</v>
      </c>
      <c r="AA383" s="20"/>
      <c r="AB383" s="16" t="s">
        <v>370</v>
      </c>
      <c r="AC383" s="16">
        <v>7.98</v>
      </c>
      <c r="AD383" s="17"/>
      <c r="AE383" s="17"/>
      <c r="AF383" s="17"/>
      <c r="AG383" s="17"/>
      <c r="AH383" s="17"/>
      <c r="AI383" s="17"/>
      <c r="AJ383" s="17"/>
      <c r="AK383" s="17"/>
      <c r="AL383" s="17"/>
      <c r="AM383" s="17"/>
    </row>
    <row r="384">
      <c r="A384" s="15">
        <f t="shared" si="3"/>
        <v>382</v>
      </c>
      <c r="B384" s="16" t="s">
        <v>1306</v>
      </c>
      <c r="C384" s="16" t="s">
        <v>1303</v>
      </c>
      <c r="D384" s="22">
        <f>VLOOKUP(B384,Price!B:G,6,0)</f>
        <v>14200</v>
      </c>
      <c r="E384" s="16" t="s">
        <v>48</v>
      </c>
      <c r="F384" s="17" t="str">
        <f>IFERROR(VLOOKUP(C384,'TruEstate Projects '!A:B,2,0),"No")</f>
        <v>Yes</v>
      </c>
      <c r="G384" s="18">
        <v>45170.0</v>
      </c>
      <c r="H384" s="19">
        <v>47453.0</v>
      </c>
      <c r="I384" s="16" t="s">
        <v>38</v>
      </c>
      <c r="J384" s="16" t="s">
        <v>39</v>
      </c>
      <c r="K384" s="17" t="str">
        <f>VLOOKUP(B384,'RERA Number with Developer Name'!A$2:B$554,2,0)</f>
        <v>Sobha</v>
      </c>
      <c r="L384" s="17" t="str">
        <f>VLOOKUP(K384,'Developer Tier'!A:B,2,0)</f>
        <v>A</v>
      </c>
      <c r="M384" s="16" t="s">
        <v>345</v>
      </c>
      <c r="N384" s="26" t="s">
        <v>345</v>
      </c>
      <c r="O384" s="17" t="str">
        <f>VLOOKUP(N384,'Micromarket Base Price'!A:C,3,0)</f>
        <v>East</v>
      </c>
      <c r="P384" s="17">
        <f>VLOOKUP(N384,'Micromarket Base Price'!A:B,2,0)</f>
        <v>12000</v>
      </c>
      <c r="Q384" s="20">
        <f>VLOOKUP(B384,'Upcoming project'!C:Z,24,0)</f>
        <v>8.96</v>
      </c>
      <c r="R384" s="17">
        <f>VLOOKUP(B384,Other!A:E,5,0)</f>
        <v>5000</v>
      </c>
      <c r="S384" s="16">
        <v>376.0</v>
      </c>
      <c r="T384" s="21">
        <f t="shared" si="1"/>
        <v>1.000637357</v>
      </c>
      <c r="U384" s="20">
        <f t="shared" si="35"/>
        <v>41.96428571</v>
      </c>
      <c r="V384" s="17">
        <f t="shared" si="52"/>
        <v>8.965710715</v>
      </c>
      <c r="W384" s="17">
        <f>iferror(VLOOKUP(B384,Scrap!C$2:X$328,21,0),"")</f>
        <v>36283</v>
      </c>
      <c r="X384" s="17"/>
      <c r="Y384" s="17"/>
      <c r="Z384" s="16" t="s">
        <v>57</v>
      </c>
      <c r="AA384" s="20"/>
      <c r="AB384" s="16" t="s">
        <v>370</v>
      </c>
      <c r="AC384" s="16">
        <v>7.98</v>
      </c>
      <c r="AD384" s="17"/>
      <c r="AE384" s="17"/>
      <c r="AF384" s="17"/>
      <c r="AG384" s="17"/>
      <c r="AH384" s="17"/>
      <c r="AI384" s="17"/>
      <c r="AJ384" s="17"/>
      <c r="AK384" s="17"/>
      <c r="AL384" s="17"/>
      <c r="AM384" s="17"/>
    </row>
    <row r="385">
      <c r="A385" s="15">
        <f t="shared" si="3"/>
        <v>383</v>
      </c>
      <c r="B385" s="16" t="s">
        <v>1307</v>
      </c>
      <c r="C385" s="16" t="s">
        <v>1308</v>
      </c>
      <c r="D385" s="22">
        <f>VLOOKUP(B385,Price!B:G,6,0)</f>
        <v>6000</v>
      </c>
      <c r="E385" s="16" t="s">
        <v>48</v>
      </c>
      <c r="F385" s="17" t="str">
        <f>IFERROR(VLOOKUP(C385,'TruEstate Projects '!A:B,2,0),"No")</f>
        <v>Yes</v>
      </c>
      <c r="G385" s="18">
        <v>45238.0</v>
      </c>
      <c r="H385" s="19">
        <v>45992.0</v>
      </c>
      <c r="I385" s="16" t="s">
        <v>38</v>
      </c>
      <c r="J385" s="16" t="s">
        <v>39</v>
      </c>
      <c r="K385" s="17" t="str">
        <f>VLOOKUP(B385,'RERA Number with Developer Name'!A$2:B$554,2,0)</f>
        <v>Tetra Grand</v>
      </c>
      <c r="L385" s="17" t="str">
        <f>VLOOKUP(K385,'Developer Tier'!A:B,2,0)</f>
        <v>C</v>
      </c>
      <c r="M385" s="16" t="s">
        <v>1309</v>
      </c>
      <c r="N385" s="16" t="s">
        <v>155</v>
      </c>
      <c r="O385" s="17" t="str">
        <f>VLOOKUP(N385,'Micromarket Base Price'!A:C,3,0)</f>
        <v>North</v>
      </c>
      <c r="P385" s="17">
        <f>VLOOKUP(N385,'Micromarket Base Price'!A:B,2,0)</f>
        <v>6000</v>
      </c>
      <c r="Q385" s="20">
        <f>VLOOKUP(B385,'Upcoming project'!C:Z,24,0)</f>
        <v>0.49</v>
      </c>
      <c r="R385" s="20">
        <f>VLOOKUP(B385,Other!A:E,5,0)</f>
        <v>36</v>
      </c>
      <c r="S385" s="16">
        <v>40.0</v>
      </c>
      <c r="T385" s="21">
        <f t="shared" si="1"/>
        <v>1.007078949</v>
      </c>
      <c r="U385" s="20">
        <f t="shared" si="35"/>
        <v>81.63265306</v>
      </c>
      <c r="V385" s="17">
        <f t="shared" si="52"/>
        <v>0.493468685</v>
      </c>
      <c r="W385" s="17">
        <f>iferror(VLOOKUP(B385,Scrap!C$2:X$328,21,0),"")</f>
        <v>1997</v>
      </c>
      <c r="X385" s="17"/>
      <c r="Y385" s="17"/>
      <c r="Z385" s="16" t="s">
        <v>57</v>
      </c>
      <c r="AA385" s="20"/>
      <c r="AB385" s="16" t="s">
        <v>117</v>
      </c>
      <c r="AC385" s="16">
        <v>1871.01</v>
      </c>
      <c r="AD385" s="17"/>
      <c r="AE385" s="17"/>
      <c r="AF385" s="17"/>
      <c r="AG385" s="17"/>
      <c r="AH385" s="17"/>
      <c r="AI385" s="17"/>
      <c r="AJ385" s="17"/>
      <c r="AK385" s="17"/>
      <c r="AL385" s="17"/>
      <c r="AM385" s="17"/>
    </row>
    <row r="386">
      <c r="A386" s="15">
        <f t="shared" si="3"/>
        <v>384</v>
      </c>
      <c r="B386" s="16" t="s">
        <v>1310</v>
      </c>
      <c r="C386" s="16" t="s">
        <v>1311</v>
      </c>
      <c r="D386" s="22">
        <f>VLOOKUP(B386,Price!B:G,6,0)</f>
        <v>13500</v>
      </c>
      <c r="E386" s="16" t="s">
        <v>48</v>
      </c>
      <c r="F386" s="17" t="str">
        <f>IFERROR(VLOOKUP(C386,'TruEstate Projects '!A:B,2,0),"No")</f>
        <v>Yes</v>
      </c>
      <c r="G386" s="18">
        <v>44958.0</v>
      </c>
      <c r="H386" s="19">
        <v>46539.0</v>
      </c>
      <c r="I386" s="16" t="s">
        <v>38</v>
      </c>
      <c r="J386" s="16" t="s">
        <v>39</v>
      </c>
      <c r="K386" s="17" t="str">
        <f>VLOOKUP(B386,'RERA Number with Developer Name'!A$2:B$554,2,0)</f>
        <v>Svamitva</v>
      </c>
      <c r="L386" s="17" t="str">
        <f>VLOOKUP(K386,'Developer Tier'!A:B,2,0)</f>
        <v>B</v>
      </c>
      <c r="M386" s="16" t="s">
        <v>103</v>
      </c>
      <c r="N386" s="16" t="s">
        <v>103</v>
      </c>
      <c r="O386" s="17" t="str">
        <f>VLOOKUP(N386,'Micromarket Base Price'!A:C,3,0)</f>
        <v>Central</v>
      </c>
      <c r="P386" s="17">
        <f>VLOOKUP(N386,'Micromarket Base Price'!A:B,2,0)</f>
        <v>22000</v>
      </c>
      <c r="Q386" s="20">
        <f>VLOOKUP(B386,'Upcoming project'!C:Z,24,0)</f>
        <v>3.24</v>
      </c>
      <c r="R386" s="17">
        <f>VLOOKUP(B386,Other!A:E,5,0)</f>
        <v>906</v>
      </c>
      <c r="S386" s="16">
        <v>172.0</v>
      </c>
      <c r="T386" s="21">
        <f t="shared" si="1"/>
        <v>1.00230059</v>
      </c>
      <c r="U386" s="20">
        <f t="shared" si="35"/>
        <v>53.08641975</v>
      </c>
      <c r="V386" s="17">
        <f t="shared" si="52"/>
        <v>3.24745391</v>
      </c>
      <c r="W386" s="17">
        <f>iferror(VLOOKUP(B386,Scrap!C$2:X$328,21,0),"")</f>
        <v>13142</v>
      </c>
      <c r="X386" s="17"/>
      <c r="Y386" s="17"/>
      <c r="Z386" s="17"/>
      <c r="AA386" s="20"/>
      <c r="AB386" s="17"/>
      <c r="AC386" s="17"/>
      <c r="AD386" s="17"/>
      <c r="AE386" s="17"/>
      <c r="AF386" s="17"/>
      <c r="AG386" s="17"/>
      <c r="AH386" s="17"/>
      <c r="AI386" s="17"/>
      <c r="AJ386" s="17"/>
      <c r="AK386" s="17"/>
      <c r="AL386" s="17"/>
      <c r="AM386" s="17"/>
    </row>
    <row r="387">
      <c r="A387" s="15">
        <f t="shared" si="3"/>
        <v>385</v>
      </c>
      <c r="B387" s="16" t="s">
        <v>1312</v>
      </c>
      <c r="C387" s="16" t="s">
        <v>1313</v>
      </c>
      <c r="D387" s="22">
        <f>VLOOKUP(B387,Price!B:G,6,0)</f>
        <v>16000</v>
      </c>
      <c r="E387" s="16" t="s">
        <v>122</v>
      </c>
      <c r="F387" s="17" t="str">
        <f>IFERROR(VLOOKUP(C387,'TruEstate Projects '!A:B,2,0),"No")</f>
        <v>No</v>
      </c>
      <c r="G387" s="18">
        <v>44927.0</v>
      </c>
      <c r="H387" s="19">
        <v>46204.0</v>
      </c>
      <c r="I387" s="16" t="s">
        <v>38</v>
      </c>
      <c r="J387" s="16" t="s">
        <v>39</v>
      </c>
      <c r="K387" s="17" t="str">
        <f>VLOOKUP(B387,'RERA Number with Developer Name'!A$2:B$554,2,0)</f>
        <v>Sattva</v>
      </c>
      <c r="L387" s="17" t="str">
        <f>VLOOKUP(K387,'Developer Tier'!A$2:B$267,2,0)</f>
        <v>A</v>
      </c>
      <c r="M387" s="16" t="s">
        <v>260</v>
      </c>
      <c r="N387" s="15" t="s">
        <v>1165</v>
      </c>
      <c r="O387" s="17" t="str">
        <f>VLOOKUP(N387,'Micromarket Base Price'!A:C,3,0)</f>
        <v>North</v>
      </c>
      <c r="P387" s="17">
        <f>VLOOKUP(N387,'Micromarket Base Price'!A:B,2,0)</f>
        <v>6000</v>
      </c>
      <c r="Q387" s="20">
        <f>VLOOKUP(B387,'Upcoming project'!C:Z,24,0)</f>
        <v>2.99</v>
      </c>
      <c r="R387" s="17">
        <f>VLOOKUP(B387,Other!A:E,5,0)</f>
        <v>709</v>
      </c>
      <c r="S387" s="16">
        <v>63.0</v>
      </c>
      <c r="T387" s="21">
        <f t="shared" si="1"/>
        <v>1.003295886</v>
      </c>
      <c r="U387" s="20">
        <f t="shared" si="35"/>
        <v>21.07023411</v>
      </c>
      <c r="V387" s="17">
        <f t="shared" si="52"/>
        <v>2.9998547</v>
      </c>
      <c r="W387" s="17">
        <f>iferror(VLOOKUP(B387,Scrap!C$2:X$328,21,0),"")</f>
        <v>12140</v>
      </c>
      <c r="X387" s="17"/>
      <c r="Y387" s="17"/>
      <c r="Z387" s="16" t="s">
        <v>1314</v>
      </c>
      <c r="AA387" s="20" t="s">
        <v>1315</v>
      </c>
      <c r="AB387" s="16" t="s">
        <v>186</v>
      </c>
      <c r="AC387" s="16">
        <v>15.49</v>
      </c>
      <c r="AD387" s="17"/>
      <c r="AE387" s="17"/>
      <c r="AF387" s="17"/>
      <c r="AG387" s="17"/>
      <c r="AH387" s="17"/>
      <c r="AI387" s="17"/>
      <c r="AJ387" s="17"/>
      <c r="AK387" s="17"/>
      <c r="AL387" s="17"/>
      <c r="AM387" s="17"/>
    </row>
    <row r="388">
      <c r="A388" s="15">
        <f t="shared" si="3"/>
        <v>386</v>
      </c>
      <c r="B388" s="16" t="s">
        <v>1316</v>
      </c>
      <c r="C388" s="16" t="s">
        <v>1317</v>
      </c>
      <c r="D388" s="22">
        <f>VLOOKUP(B388,Price!B:G,6,0)</f>
        <v>17000</v>
      </c>
      <c r="E388" s="16" t="s">
        <v>48</v>
      </c>
      <c r="F388" s="17" t="str">
        <f>IFERROR(VLOOKUP(C388,'TruEstate Projects '!A:B,2,0),"No")</f>
        <v>Yes</v>
      </c>
      <c r="G388" s="18">
        <v>45170.0</v>
      </c>
      <c r="H388" s="19">
        <v>46539.0</v>
      </c>
      <c r="I388" s="16" t="s">
        <v>38</v>
      </c>
      <c r="J388" s="16" t="s">
        <v>39</v>
      </c>
      <c r="K388" s="17" t="str">
        <f>VLOOKUP(B388,'RERA Number with Developer Name'!A$2:B$554,2,0)</f>
        <v>Godrej</v>
      </c>
      <c r="L388" s="17" t="str">
        <f>VLOOKUP(K388,'Developer Tier'!A:B,2,0)</f>
        <v>A</v>
      </c>
      <c r="M388" s="16" t="s">
        <v>106</v>
      </c>
      <c r="N388" s="16" t="s">
        <v>1318</v>
      </c>
      <c r="O388" s="17" t="str">
        <f>VLOOKUP(N388,'Micromarket Base Price'!A:C,3,0)</f>
        <v>East</v>
      </c>
      <c r="P388" s="17">
        <f>VLOOKUP(N388,'Micromarket Base Price'!A:B,2,0)</f>
        <v>26000</v>
      </c>
      <c r="Q388" s="20">
        <f>VLOOKUP(B388,'Upcoming project'!C:Z,24,0)</f>
        <v>6.5</v>
      </c>
      <c r="R388" s="17" t="str">
        <f>VLOOKUP(B388,Other!A:E,5,0)</f>
        <v/>
      </c>
      <c r="S388" s="16">
        <v>300.0</v>
      </c>
      <c r="T388" s="21">
        <f t="shared" si="1"/>
        <v>1.003170268</v>
      </c>
      <c r="U388" s="20">
        <f t="shared" si="35"/>
        <v>46.15384615</v>
      </c>
      <c r="V388" s="17">
        <f t="shared" si="52"/>
        <v>6.52060674</v>
      </c>
      <c r="W388" s="17">
        <f>iferror(VLOOKUP(B388,Scrap!C$2:X$328,21,0),"")</f>
        <v>26388</v>
      </c>
      <c r="X388" s="17"/>
      <c r="Y388" s="17"/>
      <c r="Z388" s="16" t="s">
        <v>1319</v>
      </c>
      <c r="AA388" s="20" t="s">
        <v>1320</v>
      </c>
      <c r="AB388" s="16" t="s">
        <v>801</v>
      </c>
      <c r="AC388" s="16">
        <v>4.2</v>
      </c>
      <c r="AD388" s="17"/>
      <c r="AE388" s="17"/>
      <c r="AF388" s="17"/>
      <c r="AG388" s="17"/>
      <c r="AH388" s="17"/>
      <c r="AI388" s="17"/>
      <c r="AJ388" s="17"/>
      <c r="AK388" s="17"/>
      <c r="AL388" s="17"/>
      <c r="AM388" s="17"/>
    </row>
    <row r="389">
      <c r="A389" s="15">
        <f t="shared" si="3"/>
        <v>387</v>
      </c>
      <c r="B389" s="16" t="s">
        <v>1321</v>
      </c>
      <c r="C389" s="16" t="s">
        <v>1322</v>
      </c>
      <c r="D389" s="22" t="str">
        <f>VLOOKUP(B389,Price!B:G,6,0)</f>
        <v/>
      </c>
      <c r="E389" s="16" t="s">
        <v>213</v>
      </c>
      <c r="F389" s="17" t="str">
        <f>IFERROR(VLOOKUP(C389,'TruEstate Projects '!A:B,2,0),"No")</f>
        <v>No</v>
      </c>
      <c r="G389" s="18">
        <v>44866.0</v>
      </c>
      <c r="H389" s="19">
        <v>45962.0</v>
      </c>
      <c r="I389" s="16" t="s">
        <v>38</v>
      </c>
      <c r="J389" s="16" t="s">
        <v>39</v>
      </c>
      <c r="K389" s="17" t="str">
        <f>VLOOKUP(B389,'RERA Number with Developer Name'!A$2:B$554,2,0)</f>
        <v>Prestige</v>
      </c>
      <c r="L389" s="17" t="str">
        <f>VLOOKUP(K389,'Developer Tier'!A$2:B$267,2,0)</f>
        <v>A</v>
      </c>
      <c r="M389" s="16" t="s">
        <v>1323</v>
      </c>
      <c r="N389" s="16" t="s">
        <v>40</v>
      </c>
      <c r="O389" s="17" t="str">
        <f>VLOOKUP(N389,'Micromarket Base Price'!A:C,3,0)</f>
        <v>north</v>
      </c>
      <c r="P389" s="17">
        <f>VLOOKUP(N389,'Micromarket Base Price'!A:B,2,0)</f>
        <v>4000</v>
      </c>
      <c r="Q389" s="20">
        <f>VLOOKUP(B389,'Upcoming project'!C:Z,24,0)</f>
        <v>23</v>
      </c>
      <c r="R389" s="17">
        <f>VLOOKUP(B389,Other!A:E,5,0)</f>
        <v>1833</v>
      </c>
      <c r="S389" s="16">
        <v>85.0</v>
      </c>
      <c r="T389" s="21">
        <f t="shared" si="1"/>
        <v>0.8252173913</v>
      </c>
      <c r="U389" s="20">
        <f t="shared" si="35"/>
        <v>3.695652174</v>
      </c>
      <c r="V389" s="15">
        <v>18.98</v>
      </c>
      <c r="W389" s="17" t="str">
        <f>VLOOKUP(B389,'New Data'!C:X,22,0)</f>
        <v>#N/A</v>
      </c>
      <c r="X389" s="17"/>
      <c r="Y389" s="17"/>
      <c r="Z389" s="16" t="s">
        <v>1324</v>
      </c>
      <c r="AA389" s="20">
        <v>1.2352</v>
      </c>
      <c r="AB389" s="16" t="s">
        <v>186</v>
      </c>
      <c r="AC389" s="16">
        <v>25.45</v>
      </c>
      <c r="AD389" s="17"/>
      <c r="AE389" s="17"/>
      <c r="AF389" s="17"/>
      <c r="AG389" s="17"/>
      <c r="AH389" s="17"/>
      <c r="AI389" s="17"/>
      <c r="AJ389" s="17"/>
      <c r="AK389" s="17"/>
      <c r="AL389" s="17"/>
      <c r="AM389" s="17"/>
    </row>
    <row r="390">
      <c r="A390" s="15">
        <f t="shared" si="3"/>
        <v>388</v>
      </c>
      <c r="B390" s="16" t="s">
        <v>1325</v>
      </c>
      <c r="C390" s="16" t="s">
        <v>1326</v>
      </c>
      <c r="D390" s="22">
        <f>VLOOKUP(B390,Price!B:G,6,0)</f>
        <v>9500</v>
      </c>
      <c r="E390" s="16" t="s">
        <v>213</v>
      </c>
      <c r="F390" s="17" t="str">
        <f>IFERROR(VLOOKUP(C390,'TruEstate Projects '!A:B,2,0),"No")</f>
        <v>No</v>
      </c>
      <c r="G390" s="18">
        <v>45108.0</v>
      </c>
      <c r="H390" s="19">
        <v>45870.0</v>
      </c>
      <c r="I390" s="16" t="s">
        <v>38</v>
      </c>
      <c r="J390" s="16" t="s">
        <v>39</v>
      </c>
      <c r="K390" s="17" t="str">
        <f>VLOOKUP(B390,'RERA Number with Developer Name'!A$2:B$554,2,0)</f>
        <v>Century</v>
      </c>
      <c r="L390" s="17" t="str">
        <f>VLOOKUP(K390,'Developer Tier'!A$2:B$267,2,0)</f>
        <v>A</v>
      </c>
      <c r="M390" s="16" t="s">
        <v>155</v>
      </c>
      <c r="N390" s="15" t="s">
        <v>889</v>
      </c>
      <c r="O390" s="17" t="str">
        <f>VLOOKUP(N390,'Micromarket Base Price'!A:C,3,0)</f>
        <v>North</v>
      </c>
      <c r="P390" s="17">
        <f>VLOOKUP(N390,'Micromarket Base Price'!A:B,2,0)</f>
        <v>2500</v>
      </c>
      <c r="Q390" s="20">
        <f>VLOOKUP(B390,'Upcoming project'!C:Z,24,0)</f>
        <v>47</v>
      </c>
      <c r="R390" s="17" t="str">
        <f>VLOOKUP(B390,Other!A:E,5,0)</f>
        <v>Not Available</v>
      </c>
      <c r="S390" s="16">
        <v>51.0</v>
      </c>
      <c r="T390" s="21">
        <f t="shared" si="1"/>
        <v>0.1319120096</v>
      </c>
      <c r="U390" s="20">
        <f t="shared" si="35"/>
        <v>1.085106383</v>
      </c>
      <c r="V390" s="17">
        <f>W390*0.000247105</f>
        <v>6.19986445</v>
      </c>
      <c r="W390" s="17">
        <f>iferror(VLOOKUP(B390,Scrap!C$2:X$328,21,0),"")</f>
        <v>25090</v>
      </c>
      <c r="X390" s="17"/>
      <c r="Y390" s="17"/>
      <c r="Z390" s="16" t="s">
        <v>57</v>
      </c>
      <c r="AA390" s="20"/>
      <c r="AB390" s="16" t="s">
        <v>117</v>
      </c>
      <c r="AC390" s="16">
        <v>30.94</v>
      </c>
      <c r="AD390" s="17"/>
      <c r="AE390" s="17"/>
      <c r="AF390" s="17"/>
      <c r="AG390" s="17"/>
      <c r="AH390" s="17"/>
      <c r="AI390" s="17"/>
      <c r="AJ390" s="17"/>
      <c r="AK390" s="17"/>
      <c r="AL390" s="17"/>
      <c r="AM390" s="17"/>
    </row>
    <row r="391">
      <c r="A391" s="15">
        <f t="shared" si="3"/>
        <v>389</v>
      </c>
      <c r="B391" s="16" t="s">
        <v>1327</v>
      </c>
      <c r="C391" s="16" t="s">
        <v>1328</v>
      </c>
      <c r="D391" s="22">
        <f>VLOOKUP(B391,Price!B:G,6,0)</f>
        <v>7900</v>
      </c>
      <c r="E391" s="16" t="s">
        <v>213</v>
      </c>
      <c r="F391" s="17" t="str">
        <f>IFERROR(VLOOKUP(C391,'TruEstate Projects '!A:B,2,0),"No")</f>
        <v>No</v>
      </c>
      <c r="G391" s="18">
        <v>44866.0</v>
      </c>
      <c r="H391" s="19">
        <v>45839.0</v>
      </c>
      <c r="I391" s="16" t="s">
        <v>38</v>
      </c>
      <c r="J391" s="16" t="s">
        <v>39</v>
      </c>
      <c r="K391" s="17" t="str">
        <f>VLOOKUP(B391,'RERA Number with Developer Name'!A$2:B$554,2,0)</f>
        <v>M1 Homes</v>
      </c>
      <c r="L391" s="17" t="str">
        <f>VLOOKUP(K391,'Developer Tier'!A$2:B$267,2,0)</f>
        <v>C</v>
      </c>
      <c r="M391" s="16" t="s">
        <v>199</v>
      </c>
      <c r="N391" s="16" t="s">
        <v>68</v>
      </c>
      <c r="O391" s="17" t="str">
        <f>VLOOKUP(N391,'Micromarket Base Price'!A:C,3,0)</f>
        <v>East</v>
      </c>
      <c r="P391" s="17">
        <f>VLOOKUP(N391,'Micromarket Base Price'!A:B,2,0)</f>
        <v>3500</v>
      </c>
      <c r="Q391" s="25">
        <v>16.1</v>
      </c>
      <c r="R391" s="17" t="str">
        <f>VLOOKUP(B391,Other!A:E,5,0)</f>
        <v>Not Available</v>
      </c>
      <c r="S391" s="15">
        <v>262.0</v>
      </c>
      <c r="T391" s="21">
        <f t="shared" si="1"/>
        <v>0.4565217391</v>
      </c>
      <c r="U391" s="20">
        <f t="shared" si="35"/>
        <v>16.27329193</v>
      </c>
      <c r="V391" s="15">
        <v>7.35</v>
      </c>
      <c r="W391" s="17" t="str">
        <f>VLOOKUP(B391,'New Data'!C:X,22,0)</f>
        <v>#N/A</v>
      </c>
      <c r="X391" s="17"/>
      <c r="Y391" s="17"/>
      <c r="Z391" s="16" t="s">
        <v>57</v>
      </c>
      <c r="AA391" s="20"/>
      <c r="AB391" s="16" t="s">
        <v>117</v>
      </c>
      <c r="AC391" s="16">
        <v>1871.01</v>
      </c>
      <c r="AD391" s="17"/>
      <c r="AE391" s="17"/>
      <c r="AF391" s="17"/>
      <c r="AG391" s="17"/>
      <c r="AH391" s="17"/>
      <c r="AI391" s="17"/>
      <c r="AJ391" s="17"/>
      <c r="AK391" s="17"/>
      <c r="AL391" s="17"/>
      <c r="AM391" s="17"/>
    </row>
    <row r="392">
      <c r="A392" s="15">
        <f t="shared" si="3"/>
        <v>390</v>
      </c>
      <c r="B392" s="16" t="s">
        <v>1329</v>
      </c>
      <c r="C392" s="16" t="s">
        <v>1330</v>
      </c>
      <c r="D392" s="22">
        <f>VLOOKUP(B392,Price!B:G,6,0)</f>
        <v>6490</v>
      </c>
      <c r="E392" s="16" t="s">
        <v>48</v>
      </c>
      <c r="F392" s="17" t="str">
        <f>IFERROR(VLOOKUP(C392,'TruEstate Projects '!A:B,2,0),"No")</f>
        <v>Yes</v>
      </c>
      <c r="G392" s="18">
        <v>44900.0</v>
      </c>
      <c r="H392" s="19">
        <v>45627.0</v>
      </c>
      <c r="I392" s="16" t="s">
        <v>38</v>
      </c>
      <c r="J392" s="16" t="s">
        <v>39</v>
      </c>
      <c r="K392" s="17" t="str">
        <f>VLOOKUP(B392,'RERA Number with Developer Name'!A$2:B$554,2,0)</f>
        <v>Sattva</v>
      </c>
      <c r="L392" s="17" t="str">
        <f>VLOOKUP(K392,'Developer Tier'!A:B,2,0)</f>
        <v>A</v>
      </c>
      <c r="M392" s="16" t="s">
        <v>158</v>
      </c>
      <c r="N392" s="16" t="s">
        <v>531</v>
      </c>
      <c r="O392" s="17" t="str">
        <f>VLOOKUP(N392,'Micromarket Base Price'!A:C,3,0)</f>
        <v>South</v>
      </c>
      <c r="P392" s="17">
        <f>VLOOKUP(N392,'Micromarket Base Price'!A:B,2,0)</f>
        <v>10000</v>
      </c>
      <c r="Q392" s="20">
        <f>VLOOKUP(B392,'Upcoming project'!C:Z,24,0)</f>
        <v>2.89</v>
      </c>
      <c r="R392" s="17" t="str">
        <f>VLOOKUP(B392,Other!A:E,5,0)</f>
        <v/>
      </c>
      <c r="S392" s="16">
        <v>181.0</v>
      </c>
      <c r="T392" s="21">
        <f t="shared" si="1"/>
        <v>1.000989009</v>
      </c>
      <c r="U392" s="20">
        <f t="shared" si="35"/>
        <v>62.62975779</v>
      </c>
      <c r="V392" s="17">
        <f t="shared" ref="V392:V406" si="53">W392*0.000247105</f>
        <v>2.892858235</v>
      </c>
      <c r="W392" s="17">
        <f>iferror(VLOOKUP(B392,Scrap!C$2:X$328,21,0),"")</f>
        <v>11707</v>
      </c>
      <c r="X392" s="17"/>
      <c r="Y392" s="17"/>
      <c r="Z392" s="16" t="s">
        <v>1331</v>
      </c>
      <c r="AA392" s="20" t="s">
        <v>1332</v>
      </c>
      <c r="AB392" s="16" t="s">
        <v>99</v>
      </c>
      <c r="AC392" s="16">
        <v>6.53</v>
      </c>
      <c r="AD392" s="17"/>
      <c r="AE392" s="17"/>
      <c r="AF392" s="17"/>
      <c r="AG392" s="17"/>
      <c r="AH392" s="17"/>
      <c r="AI392" s="17"/>
      <c r="AJ392" s="17"/>
      <c r="AK392" s="17"/>
      <c r="AL392" s="17"/>
      <c r="AM392" s="17"/>
    </row>
    <row r="393">
      <c r="A393" s="15">
        <f t="shared" si="3"/>
        <v>391</v>
      </c>
      <c r="B393" s="16" t="s">
        <v>1333</v>
      </c>
      <c r="C393" s="16" t="s">
        <v>1334</v>
      </c>
      <c r="D393" s="22">
        <f>VLOOKUP(B393,Price!B:G,6,0)</f>
        <v>15500</v>
      </c>
      <c r="E393" s="16" t="s">
        <v>37</v>
      </c>
      <c r="F393" s="17" t="str">
        <f>IFERROR(VLOOKUP(C393,'TruEstate Projects '!A:B,2,0),"No")</f>
        <v>Yes</v>
      </c>
      <c r="G393" s="18">
        <v>45078.0</v>
      </c>
      <c r="H393" s="19">
        <v>47574.0</v>
      </c>
      <c r="I393" s="16" t="s">
        <v>38</v>
      </c>
      <c r="J393" s="16" t="s">
        <v>39</v>
      </c>
      <c r="K393" s="17" t="str">
        <f>VLOOKUP(B393,'RERA Number with Developer Name'!A$2:B$554,2,0)</f>
        <v>Address Maker</v>
      </c>
      <c r="L393" s="17" t="str">
        <f>VLOOKUP(K393,'Developer Tier'!A:B,2,0)</f>
        <v>B</v>
      </c>
      <c r="M393" s="16" t="s">
        <v>357</v>
      </c>
      <c r="N393" s="16" t="s">
        <v>705</v>
      </c>
      <c r="O393" s="17" t="str">
        <f>VLOOKUP(N393,'Micromarket Base Price'!A:C,3,0)</f>
        <v>East</v>
      </c>
      <c r="P393" s="17">
        <f>VLOOKUP(N393,'Micromarket Base Price'!A:B,2,0)</f>
        <v>6500</v>
      </c>
      <c r="Q393" s="20">
        <f>VLOOKUP(B393,'Upcoming project'!C:Z,24,0)</f>
        <v>3.14</v>
      </c>
      <c r="R393" s="17">
        <f>VLOOKUP(B393,Other!A:E,5,0)</f>
        <v>800</v>
      </c>
      <c r="S393" s="16">
        <v>149.0</v>
      </c>
      <c r="T393" s="21">
        <f t="shared" si="1"/>
        <v>1.003136126</v>
      </c>
      <c r="U393" s="20">
        <f t="shared" si="35"/>
        <v>47.4522293</v>
      </c>
      <c r="V393" s="17">
        <f t="shared" si="53"/>
        <v>3.149847435</v>
      </c>
      <c r="W393" s="17">
        <f>iferror(VLOOKUP(B393,Scrap!C$2:X$328,21,0),"")</f>
        <v>12747</v>
      </c>
      <c r="X393" s="17"/>
      <c r="Y393" s="17"/>
      <c r="Z393" s="16" t="s">
        <v>1335</v>
      </c>
      <c r="AA393" s="20" t="s">
        <v>1336</v>
      </c>
      <c r="AB393" s="16" t="s">
        <v>1098</v>
      </c>
      <c r="AC393" s="16">
        <v>3.36</v>
      </c>
      <c r="AD393" s="17"/>
      <c r="AE393" s="17"/>
      <c r="AF393" s="17"/>
      <c r="AG393" s="17"/>
      <c r="AH393" s="17"/>
      <c r="AI393" s="17"/>
      <c r="AJ393" s="17"/>
      <c r="AK393" s="17"/>
      <c r="AL393" s="17"/>
      <c r="AM393" s="17"/>
    </row>
    <row r="394">
      <c r="A394" s="15">
        <f t="shared" si="3"/>
        <v>392</v>
      </c>
      <c r="B394" s="16" t="s">
        <v>1337</v>
      </c>
      <c r="C394" s="16" t="s">
        <v>1338</v>
      </c>
      <c r="D394" s="22">
        <f>VLOOKUP(B394,Price!B:G,6,0)</f>
        <v>9600</v>
      </c>
      <c r="E394" s="16" t="s">
        <v>213</v>
      </c>
      <c r="F394" s="17" t="str">
        <f>IFERROR(VLOOKUP(C394,'TruEstate Projects '!A:B,2,0),"No")</f>
        <v>No</v>
      </c>
      <c r="G394" s="18">
        <v>44782.0</v>
      </c>
      <c r="H394" s="19">
        <v>45474.0</v>
      </c>
      <c r="I394" s="16" t="s">
        <v>38</v>
      </c>
      <c r="J394" s="16" t="s">
        <v>39</v>
      </c>
      <c r="K394" s="17" t="str">
        <f>VLOOKUP(B394,'RERA Number with Developer Name'!A$2:B$554,2,0)</f>
        <v>Gravity</v>
      </c>
      <c r="L394" s="17" t="str">
        <f>VLOOKUP(K394,'Developer Tier'!A$2:B$267,2,0)</f>
        <v>C</v>
      </c>
      <c r="M394" s="16" t="s">
        <v>45</v>
      </c>
      <c r="N394" s="15" t="s">
        <v>210</v>
      </c>
      <c r="O394" s="17" t="str">
        <f>VLOOKUP(N394,'Micromarket Base Price'!A:C,3,0)</f>
        <v>South</v>
      </c>
      <c r="P394" s="17">
        <f>VLOOKUP(N394,'Micromarket Base Price'!A:B,2,0)</f>
        <v>9000</v>
      </c>
      <c r="Q394" s="20">
        <f>VLOOKUP(B394,'Upcoming project'!C:Z,24,0)</f>
        <v>1.06</v>
      </c>
      <c r="R394" s="17" t="str">
        <f>VLOOKUP(B394,Other!A:E,5,0)</f>
        <v/>
      </c>
      <c r="S394" s="16">
        <v>36.0</v>
      </c>
      <c r="T394" s="21">
        <f t="shared" si="1"/>
        <v>1.009400613</v>
      </c>
      <c r="U394" s="20">
        <f t="shared" si="35"/>
        <v>33.96226415</v>
      </c>
      <c r="V394" s="17">
        <f t="shared" si="53"/>
        <v>1.06996465</v>
      </c>
      <c r="W394" s="17">
        <f>iferror(VLOOKUP(B394,Scrap!C$2:X$328,21,0),"")</f>
        <v>4330</v>
      </c>
      <c r="X394" s="17"/>
      <c r="Y394" s="17"/>
      <c r="Z394" s="16" t="s">
        <v>57</v>
      </c>
      <c r="AA394" s="20"/>
      <c r="AB394" s="16" t="s">
        <v>45</v>
      </c>
      <c r="AC394" s="16">
        <v>4.17</v>
      </c>
      <c r="AD394" s="17"/>
      <c r="AE394" s="17"/>
      <c r="AF394" s="17"/>
      <c r="AG394" s="17"/>
      <c r="AH394" s="17"/>
      <c r="AI394" s="17"/>
      <c r="AJ394" s="17"/>
      <c r="AK394" s="17"/>
      <c r="AL394" s="17"/>
      <c r="AM394" s="17"/>
    </row>
    <row r="395">
      <c r="A395" s="15">
        <f t="shared" si="3"/>
        <v>393</v>
      </c>
      <c r="B395" s="16" t="s">
        <v>1339</v>
      </c>
      <c r="C395" s="16" t="s">
        <v>1340</v>
      </c>
      <c r="D395" s="17">
        <f>VLOOKUP(B395,Price!B:G,6,0)</f>
        <v>6300</v>
      </c>
      <c r="E395" s="16" t="s">
        <v>48</v>
      </c>
      <c r="F395" s="17" t="str">
        <f>IFERROR(VLOOKUP(C395,'TruEstate Projects '!A:B,2,0),"No")</f>
        <v>No</v>
      </c>
      <c r="G395" s="18">
        <v>45292.0</v>
      </c>
      <c r="H395" s="19">
        <v>45992.0</v>
      </c>
      <c r="I395" s="16" t="s">
        <v>38</v>
      </c>
      <c r="J395" s="16" t="s">
        <v>39</v>
      </c>
      <c r="K395" s="17" t="str">
        <f>VLOOKUP(B395,'RERA Number with Developer Name'!A$2:B$554,2,0)</f>
        <v>ARS</v>
      </c>
      <c r="L395" s="17" t="str">
        <f>VLOOKUP(K395,'Developer Tier'!A$2:B$267,2,0)</f>
        <v>#N/A</v>
      </c>
      <c r="M395" s="16" t="s">
        <v>169</v>
      </c>
      <c r="N395" s="15" t="s">
        <v>170</v>
      </c>
      <c r="O395" s="17" t="str">
        <f>VLOOKUP(N395,'Micromarket Base Price'!A:C,3,0)</f>
        <v>East</v>
      </c>
      <c r="P395" s="17">
        <f>VLOOKUP(N395,'Micromarket Base Price'!A:B,2,0)</f>
        <v>4000</v>
      </c>
      <c r="Q395" s="20">
        <f>VLOOKUP(B395,'Upcoming project'!C:Z,24,0)</f>
        <v>2.94</v>
      </c>
      <c r="R395" s="17" t="str">
        <f>VLOOKUP(B395,Other!A:E,5,0)</f>
        <v/>
      </c>
      <c r="S395" s="16">
        <v>276.0</v>
      </c>
      <c r="T395" s="21">
        <f t="shared" si="1"/>
        <v>1.003380779</v>
      </c>
      <c r="U395" s="20">
        <f t="shared" si="35"/>
        <v>93.87755102</v>
      </c>
      <c r="V395" s="17">
        <f t="shared" si="53"/>
        <v>2.94993949</v>
      </c>
      <c r="W395" s="17">
        <f>iferror(VLOOKUP(B395,Scrap!C$2:X$328,21,0),"")</f>
        <v>11938</v>
      </c>
      <c r="X395" s="17"/>
      <c r="Y395" s="17"/>
      <c r="Z395" s="17"/>
      <c r="AA395" s="20"/>
      <c r="AB395" s="17"/>
      <c r="AC395" s="17"/>
      <c r="AD395" s="17"/>
      <c r="AE395" s="17"/>
      <c r="AF395" s="17"/>
      <c r="AG395" s="17"/>
      <c r="AH395" s="17"/>
      <c r="AI395" s="17"/>
      <c r="AJ395" s="17"/>
      <c r="AK395" s="17"/>
      <c r="AL395" s="17"/>
      <c r="AM395" s="17"/>
    </row>
    <row r="396">
      <c r="A396" s="15">
        <f t="shared" si="3"/>
        <v>394</v>
      </c>
      <c r="B396" s="16" t="s">
        <v>1341</v>
      </c>
      <c r="C396" s="16" t="s">
        <v>1342</v>
      </c>
      <c r="D396" s="17">
        <f>VLOOKUP(B396,Price!B:G,6,0)</f>
        <v>11000</v>
      </c>
      <c r="E396" s="16" t="s">
        <v>37</v>
      </c>
      <c r="F396" s="17" t="str">
        <f>IFERROR(VLOOKUP(C396,'TruEstate Projects '!A:B,2,0),"No")</f>
        <v>No</v>
      </c>
      <c r="G396" s="18">
        <v>45352.0</v>
      </c>
      <c r="H396" s="19">
        <v>45627.0</v>
      </c>
      <c r="I396" s="16" t="s">
        <v>38</v>
      </c>
      <c r="J396" s="16" t="s">
        <v>39</v>
      </c>
      <c r="K396" s="17" t="str">
        <f>VLOOKUP(B396,'RERA Number with Developer Name'!A$2:B$554,2,0)</f>
        <v>Mitra</v>
      </c>
      <c r="L396" s="17" t="str">
        <f>VLOOKUP(K396,'Developer Tier'!A$2:B$267,2,0)</f>
        <v>D</v>
      </c>
      <c r="M396" s="16" t="s">
        <v>751</v>
      </c>
      <c r="N396" s="15" t="s">
        <v>210</v>
      </c>
      <c r="O396" s="17" t="str">
        <f>VLOOKUP(N396,'Micromarket Base Price'!A:C,3,0)</f>
        <v>South</v>
      </c>
      <c r="P396" s="17">
        <f>VLOOKUP(N396,'Micromarket Base Price'!A:B,2,0)</f>
        <v>9000</v>
      </c>
      <c r="Q396" s="20">
        <f>VLOOKUP(B396,'New Data'!C:V,20,0)</f>
        <v>7.199898385</v>
      </c>
      <c r="R396" s="17" t="str">
        <f>VLOOKUP(B396,Other!A:E,5,0)</f>
        <v>Not Available</v>
      </c>
      <c r="S396" s="23">
        <f>VLOOKUP(B396,'New Data'!C:Y,23,0)</f>
        <v>65</v>
      </c>
      <c r="T396" s="21">
        <f t="shared" si="1"/>
        <v>0.4956584412</v>
      </c>
      <c r="U396" s="20">
        <f t="shared" si="35"/>
        <v>9.02790519</v>
      </c>
      <c r="V396" s="17">
        <f t="shared" si="53"/>
        <v>3.56869041</v>
      </c>
      <c r="W396" s="17">
        <f>VLOOKUP(B396,'New Data'!C:X,22,0)</f>
        <v>14442</v>
      </c>
      <c r="X396" s="17"/>
      <c r="Y396" s="17"/>
      <c r="Z396" s="17"/>
      <c r="AA396" s="20"/>
      <c r="AB396" s="17"/>
      <c r="AC396" s="17"/>
      <c r="AD396" s="17"/>
      <c r="AE396" s="17"/>
      <c r="AF396" s="17"/>
      <c r="AG396" s="17"/>
      <c r="AH396" s="17"/>
      <c r="AI396" s="17"/>
      <c r="AJ396" s="17"/>
      <c r="AK396" s="17"/>
      <c r="AL396" s="17"/>
      <c r="AM396" s="17"/>
    </row>
    <row r="397">
      <c r="A397" s="15">
        <f t="shared" si="3"/>
        <v>395</v>
      </c>
      <c r="B397" s="16" t="s">
        <v>1343</v>
      </c>
      <c r="C397" s="16" t="s">
        <v>1344</v>
      </c>
      <c r="D397" s="22" t="str">
        <f>VLOOKUP(B397,Price!B:G,6,0)</f>
        <v/>
      </c>
      <c r="E397" s="16" t="s">
        <v>48</v>
      </c>
      <c r="F397" s="17" t="str">
        <f>IFERROR(VLOOKUP(C397,'TruEstate Projects '!A:B,2,0),"No")</f>
        <v>Yes</v>
      </c>
      <c r="G397" s="18">
        <v>45352.0</v>
      </c>
      <c r="H397" s="19">
        <v>47088.0</v>
      </c>
      <c r="I397" s="16" t="s">
        <v>38</v>
      </c>
      <c r="J397" s="16" t="s">
        <v>123</v>
      </c>
      <c r="K397" s="17" t="str">
        <f>VLOOKUP(B397,'RERA Number with Developer Name'!A$2:B$554,2,0)</f>
        <v>Lodha</v>
      </c>
      <c r="L397" s="17" t="str">
        <f>VLOOKUP(K397,'Developer Tier'!A:B,2,0)</f>
        <v>A</v>
      </c>
      <c r="M397" s="16" t="s">
        <v>84</v>
      </c>
      <c r="N397" s="16" t="s">
        <v>85</v>
      </c>
      <c r="O397" s="17" t="str">
        <f>VLOOKUP(N397,'Micromarket Base Price'!A:C,3,0)</f>
        <v>South</v>
      </c>
      <c r="P397" s="17">
        <f>VLOOKUP(N397,'Micromarket Base Price'!A:B,2,0)</f>
        <v>8500</v>
      </c>
      <c r="Q397" s="20">
        <f>VLOOKUP(B397,'Upcoming project'!C:Z,24,0)</f>
        <v>10</v>
      </c>
      <c r="R397" s="17">
        <f>VLOOKUP(B397,Other!A:E,5,0)</f>
        <v>912.43</v>
      </c>
      <c r="S397" s="16">
        <v>500.0</v>
      </c>
      <c r="T397" s="21" t="str">
        <f t="shared" si="1"/>
        <v>#N/A</v>
      </c>
      <c r="U397" s="20">
        <f t="shared" si="35"/>
        <v>50</v>
      </c>
      <c r="V397" s="17" t="str">
        <f t="shared" si="53"/>
        <v>#N/A</v>
      </c>
      <c r="W397" s="17" t="str">
        <f>VLOOKUP(B397,'New Data'!C:X,22,0)</f>
        <v>#N/A</v>
      </c>
      <c r="X397" s="17"/>
      <c r="Y397" s="17"/>
      <c r="Z397" s="16" t="s">
        <v>1345</v>
      </c>
      <c r="AA397" s="20" t="s">
        <v>1346</v>
      </c>
      <c r="AB397" s="16" t="s">
        <v>106</v>
      </c>
      <c r="AC397" s="16">
        <v>6.72</v>
      </c>
      <c r="AD397" s="17"/>
      <c r="AE397" s="17"/>
      <c r="AF397" s="17"/>
      <c r="AG397" s="17"/>
      <c r="AH397" s="17"/>
      <c r="AI397" s="17"/>
      <c r="AJ397" s="17"/>
      <c r="AK397" s="17"/>
      <c r="AL397" s="17"/>
      <c r="AM397" s="17"/>
    </row>
    <row r="398">
      <c r="A398" s="15">
        <f t="shared" si="3"/>
        <v>396</v>
      </c>
      <c r="B398" s="16" t="s">
        <v>1347</v>
      </c>
      <c r="C398" s="16" t="s">
        <v>1348</v>
      </c>
      <c r="D398" s="22">
        <f>VLOOKUP(B398,Price!B:G,6,0)</f>
        <v>9750</v>
      </c>
      <c r="E398" s="16" t="s">
        <v>213</v>
      </c>
      <c r="F398" s="17" t="str">
        <f>IFERROR(VLOOKUP(C398,'TruEstate Projects '!A:B,2,0),"No")</f>
        <v>No</v>
      </c>
      <c r="G398" s="18">
        <v>45261.0</v>
      </c>
      <c r="H398" s="19">
        <v>47818.0</v>
      </c>
      <c r="I398" s="16" t="s">
        <v>38</v>
      </c>
      <c r="J398" s="16" t="s">
        <v>39</v>
      </c>
      <c r="K398" s="17" t="str">
        <f>VLOOKUP(B398,'RERA Number with Developer Name'!A$2:B$554,2,0)</f>
        <v>SLN Infra</v>
      </c>
      <c r="L398" s="17" t="str">
        <f>VLOOKUP(K398,'Developer Tier'!A$2:B$267,2,0)</f>
        <v>C</v>
      </c>
      <c r="M398" s="16" t="s">
        <v>199</v>
      </c>
      <c r="N398" s="15" t="s">
        <v>833</v>
      </c>
      <c r="O398" s="17" t="str">
        <f>VLOOKUP(N398,'Micromarket Base Price'!A:C,3,0)</f>
        <v>North</v>
      </c>
      <c r="P398" s="17">
        <f>VLOOKUP(N398,'Micromarket Base Price'!A:B,2,0)</f>
        <v>6000</v>
      </c>
      <c r="Q398" s="20">
        <f>VLOOKUP(B398,'Upcoming project'!C:Z,24,0)</f>
        <v>4.6</v>
      </c>
      <c r="R398" s="17" t="str">
        <f>VLOOKUP(B398,Other!A:E,5,0)</f>
        <v>Not Available</v>
      </c>
      <c r="S398" s="16">
        <v>83.0</v>
      </c>
      <c r="T398" s="21">
        <f t="shared" si="1"/>
        <v>1.005395039</v>
      </c>
      <c r="U398" s="20">
        <f t="shared" si="35"/>
        <v>18.04347826</v>
      </c>
      <c r="V398" s="17">
        <f t="shared" si="53"/>
        <v>4.62481718</v>
      </c>
      <c r="W398" s="17">
        <f>iferror(VLOOKUP(B398,Scrap!C$2:X$328,21,0),"")</f>
        <v>18716</v>
      </c>
      <c r="X398" s="17"/>
      <c r="Y398" s="17"/>
      <c r="Z398" s="16" t="s">
        <v>57</v>
      </c>
      <c r="AA398" s="20"/>
      <c r="AB398" s="16" t="s">
        <v>69</v>
      </c>
      <c r="AC398" s="16">
        <v>10.51</v>
      </c>
      <c r="AD398" s="17"/>
      <c r="AE398" s="17"/>
      <c r="AF398" s="17"/>
      <c r="AG398" s="17"/>
      <c r="AH398" s="17"/>
      <c r="AI398" s="17"/>
      <c r="AJ398" s="17"/>
      <c r="AK398" s="17"/>
      <c r="AL398" s="17"/>
      <c r="AM398" s="17"/>
    </row>
    <row r="399">
      <c r="A399" s="15">
        <f t="shared" si="3"/>
        <v>397</v>
      </c>
      <c r="B399" s="16" t="s">
        <v>1349</v>
      </c>
      <c r="C399" s="16" t="s">
        <v>1350</v>
      </c>
      <c r="D399" s="22">
        <f>VLOOKUP(B399,Price!B:G,6,0)</f>
        <v>10400</v>
      </c>
      <c r="E399" s="16" t="s">
        <v>48</v>
      </c>
      <c r="F399" s="17" t="str">
        <f>IFERROR(VLOOKUP(C399,'TruEstate Projects '!A:B,2,0),"No")</f>
        <v>Yes</v>
      </c>
      <c r="G399" s="18">
        <v>45207.0</v>
      </c>
      <c r="H399" s="19">
        <v>46722.0</v>
      </c>
      <c r="I399" s="16" t="s">
        <v>38</v>
      </c>
      <c r="J399" s="16" t="s">
        <v>39</v>
      </c>
      <c r="K399" s="17" t="str">
        <f>VLOOKUP(B399,'RERA Number with Developer Name'!A$2:B$554,2,0)</f>
        <v>Prestige</v>
      </c>
      <c r="L399" s="17" t="str">
        <f>VLOOKUP(K399,'Developer Tier'!A:B,2,0)</f>
        <v>A</v>
      </c>
      <c r="M399" s="16" t="s">
        <v>357</v>
      </c>
      <c r="N399" s="16" t="s">
        <v>607</v>
      </c>
      <c r="O399" s="17" t="str">
        <f>VLOOKUP(N399,'Micromarket Base Price'!A:C,3,0)</f>
        <v>East</v>
      </c>
      <c r="P399" s="17">
        <f>VLOOKUP(N399,'Micromarket Base Price'!A:B,2,0)</f>
        <v>5000</v>
      </c>
      <c r="Q399" s="20">
        <f>VLOOKUP(B399,'Upcoming project'!C:Z,24,0)</f>
        <v>78</v>
      </c>
      <c r="R399" s="17">
        <f>VLOOKUP(B399,Other!A:E,5,0)</f>
        <v>11955</v>
      </c>
      <c r="S399" s="16">
        <v>3627.0</v>
      </c>
      <c r="T399" s="21">
        <f t="shared" si="1"/>
        <v>0.9173709765</v>
      </c>
      <c r="U399" s="20">
        <f t="shared" si="35"/>
        <v>46.5</v>
      </c>
      <c r="V399" s="17">
        <f t="shared" si="53"/>
        <v>71.55493617</v>
      </c>
      <c r="W399" s="17">
        <f>iferror(VLOOKUP(B399,Scrap!C$2:X$328,21,0),"")</f>
        <v>289573</v>
      </c>
      <c r="X399" s="17"/>
      <c r="Y399" s="17"/>
      <c r="Z399" s="16" t="s">
        <v>57</v>
      </c>
      <c r="AA399" s="20"/>
      <c r="AB399" s="16" t="s">
        <v>69</v>
      </c>
      <c r="AC399" s="16">
        <v>3.18</v>
      </c>
      <c r="AD399" s="17"/>
      <c r="AE399" s="17"/>
      <c r="AF399" s="17"/>
      <c r="AG399" s="17"/>
      <c r="AH399" s="17"/>
      <c r="AI399" s="17"/>
      <c r="AJ399" s="17"/>
      <c r="AK399" s="17"/>
      <c r="AL399" s="17"/>
      <c r="AM399" s="17"/>
    </row>
    <row r="400">
      <c r="A400" s="15">
        <f t="shared" si="3"/>
        <v>398</v>
      </c>
      <c r="B400" s="16" t="s">
        <v>1351</v>
      </c>
      <c r="C400" s="16" t="s">
        <v>1352</v>
      </c>
      <c r="D400" s="22">
        <f>VLOOKUP(B400,Price!B:G,6,0)</f>
        <v>1400</v>
      </c>
      <c r="E400" s="16" t="s">
        <v>213</v>
      </c>
      <c r="F400" s="17" t="str">
        <f>IFERROR(VLOOKUP(C400,'TruEstate Projects '!A:B,2,0),"No")</f>
        <v>No</v>
      </c>
      <c r="G400" s="18">
        <v>44835.0</v>
      </c>
      <c r="H400" s="19">
        <v>46235.0</v>
      </c>
      <c r="I400" s="16" t="s">
        <v>38</v>
      </c>
      <c r="J400" s="16" t="s">
        <v>39</v>
      </c>
      <c r="K400" s="17" t="str">
        <f>VLOOKUP(B400,'RERA Number with Developer Name'!A$2:B$554,2,0)</f>
        <v>KRK Housing</v>
      </c>
      <c r="L400" s="17" t="str">
        <f>VLOOKUP(K400,'Developer Tier'!A$2:B$267,2,0)</f>
        <v>B</v>
      </c>
      <c r="M400" s="16" t="s">
        <v>428</v>
      </c>
      <c r="N400" s="15" t="s">
        <v>152</v>
      </c>
      <c r="O400" s="17" t="str">
        <f>VLOOKUP(N400,'Micromarket Base Price'!A:C,3,0)</f>
        <v>East</v>
      </c>
      <c r="P400" s="17">
        <f>VLOOKUP(N400,'Micromarket Base Price'!A:B,2,0)</f>
        <v>3500</v>
      </c>
      <c r="Q400" s="20">
        <f>VLOOKUP(B400,'Upcoming project'!C:Z,24,0)</f>
        <v>8</v>
      </c>
      <c r="R400" s="17">
        <f>VLOOKUP(B400,Other!A:E,5,0)</f>
        <v>800</v>
      </c>
      <c r="S400" s="16">
        <v>41.0</v>
      </c>
      <c r="T400" s="21">
        <f t="shared" si="1"/>
        <v>0.4281094125</v>
      </c>
      <c r="U400" s="20">
        <f t="shared" si="35"/>
        <v>5.125</v>
      </c>
      <c r="V400" s="17">
        <f t="shared" si="53"/>
        <v>3.4248753</v>
      </c>
      <c r="W400" s="17">
        <f>iferror(VLOOKUP(B400,Scrap!C$2:X$328,21,0),"")</f>
        <v>13860</v>
      </c>
      <c r="X400" s="17"/>
      <c r="Y400" s="17"/>
      <c r="Z400" s="16" t="s">
        <v>57</v>
      </c>
      <c r="AA400" s="20"/>
      <c r="AB400" s="16" t="s">
        <v>370</v>
      </c>
      <c r="AC400" s="16">
        <v>9.95</v>
      </c>
      <c r="AD400" s="17"/>
      <c r="AE400" s="17"/>
      <c r="AF400" s="17"/>
      <c r="AG400" s="17"/>
      <c r="AH400" s="17"/>
      <c r="AI400" s="17"/>
      <c r="AJ400" s="17"/>
      <c r="AK400" s="17"/>
      <c r="AL400" s="17"/>
      <c r="AM400" s="17"/>
    </row>
    <row r="401">
      <c r="A401" s="15">
        <f t="shared" si="3"/>
        <v>399</v>
      </c>
      <c r="B401" s="16" t="s">
        <v>1353</v>
      </c>
      <c r="C401" s="16" t="s">
        <v>1354</v>
      </c>
      <c r="D401" s="22">
        <f>VLOOKUP(B401,Price!B:G,6,0)</f>
        <v>10000</v>
      </c>
      <c r="E401" s="16" t="s">
        <v>213</v>
      </c>
      <c r="F401" s="17" t="str">
        <f>IFERROR(VLOOKUP(C401,'TruEstate Projects '!A:B,2,0),"No")</f>
        <v>No</v>
      </c>
      <c r="G401" s="18">
        <v>43739.0</v>
      </c>
      <c r="H401" s="19">
        <v>45231.0</v>
      </c>
      <c r="I401" s="16" t="s">
        <v>72</v>
      </c>
      <c r="J401" s="17"/>
      <c r="K401" s="17" t="str">
        <f>VLOOKUP(B401,'RERA Number with Developer Name'!A$2:B$554,2,0)</f>
        <v>Goel Ganga</v>
      </c>
      <c r="L401" s="17" t="str">
        <f>VLOOKUP(K401,'Developer Tier'!A$2:B$267,2,0)</f>
        <v>D</v>
      </c>
      <c r="M401" s="16" t="s">
        <v>436</v>
      </c>
      <c r="N401" s="15" t="s">
        <v>643</v>
      </c>
      <c r="O401" s="17" t="str">
        <f>VLOOKUP(N401,'Micromarket Base Price'!A:C,3,0)</f>
        <v>East</v>
      </c>
      <c r="P401" s="17">
        <f>VLOOKUP(N401,'Micromarket Base Price'!A:B,2,0)</f>
        <v>6000</v>
      </c>
      <c r="Q401" s="20">
        <f>VLOOKUP(B401,'Upcoming project'!C:Z,24,0)</f>
        <v>21</v>
      </c>
      <c r="R401" s="17" t="str">
        <f>VLOOKUP(B401,Other!A:E,5,0)</f>
        <v>Not Available</v>
      </c>
      <c r="S401" s="16">
        <v>156.0</v>
      </c>
      <c r="T401" s="21">
        <f t="shared" si="1"/>
        <v>0.963085854</v>
      </c>
      <c r="U401" s="20">
        <f t="shared" si="35"/>
        <v>7.428571429</v>
      </c>
      <c r="V401" s="17">
        <f t="shared" si="53"/>
        <v>20.22480294</v>
      </c>
      <c r="W401" s="17">
        <f>iferror(VLOOKUP(B401,Scrap!C$2:X$328,21,0),"")</f>
        <v>81847</v>
      </c>
      <c r="X401" s="17"/>
      <c r="Y401" s="17"/>
      <c r="Z401" s="16" t="s">
        <v>385</v>
      </c>
      <c r="AA401" s="20" t="s">
        <v>1355</v>
      </c>
      <c r="AB401" s="16" t="s">
        <v>336</v>
      </c>
      <c r="AC401" s="16">
        <v>16.46</v>
      </c>
      <c r="AD401" s="17"/>
      <c r="AE401" s="17"/>
      <c r="AF401" s="17"/>
      <c r="AG401" s="17"/>
      <c r="AH401" s="17"/>
      <c r="AI401" s="17"/>
      <c r="AJ401" s="17"/>
      <c r="AK401" s="17"/>
      <c r="AL401" s="17"/>
      <c r="AM401" s="17"/>
    </row>
    <row r="402">
      <c r="A402" s="15">
        <f t="shared" si="3"/>
        <v>400</v>
      </c>
      <c r="B402" s="16" t="s">
        <v>1356</v>
      </c>
      <c r="C402" s="16" t="s">
        <v>1357</v>
      </c>
      <c r="D402" s="17" t="str">
        <f>VLOOKUP(B402,Price!B:G,6,0)</f>
        <v>#N/A</v>
      </c>
      <c r="E402" s="17" t="str">
        <f>VLOOKUP(B402,'New Data'!C:S,17,0)</f>
        <v>Apartment</v>
      </c>
      <c r="F402" s="17" t="str">
        <f>IFERROR(VLOOKUP(C402,'TruEstate Projects '!A:B,2,0),"No")</f>
        <v>No</v>
      </c>
      <c r="G402" s="18" t="str">
        <f>VLOOKUP(B402,'New Data'!C:AC,26,0)</f>
        <v>23-01-2024</v>
      </c>
      <c r="H402" s="19">
        <v>46419.0</v>
      </c>
      <c r="I402" s="16" t="s">
        <v>38</v>
      </c>
      <c r="J402" s="17"/>
      <c r="K402" s="16" t="s">
        <v>949</v>
      </c>
      <c r="L402" s="17" t="str">
        <f>VLOOKUP(K402,'Developer Tier'!A$2:B$267,2,0)</f>
        <v>B</v>
      </c>
      <c r="M402" s="17"/>
      <c r="N402" s="15" t="s">
        <v>152</v>
      </c>
      <c r="O402" s="17" t="str">
        <f>VLOOKUP(N402,'Micromarket Base Price'!A:C,3,0)</f>
        <v>East</v>
      </c>
      <c r="P402" s="17">
        <f>VLOOKUP(N402,'Micromarket Base Price'!A:B,2,0)</f>
        <v>3500</v>
      </c>
      <c r="Q402" s="20" t="str">
        <f>VLOOKUP(B402,'Upcoming project'!C:Z,24,0)</f>
        <v>#N/A</v>
      </c>
      <c r="R402" s="17" t="str">
        <f>VLOOKUP(B402,Other!A:E,5,0)</f>
        <v>#N/A</v>
      </c>
      <c r="S402" s="23">
        <f>VLOOKUP(B402,'New Data'!C:Y,23,0)</f>
        <v>227</v>
      </c>
      <c r="T402" s="21" t="str">
        <f t="shared" si="1"/>
        <v>#N/A</v>
      </c>
      <c r="U402" s="20" t="str">
        <f t="shared" si="35"/>
        <v>#N/A</v>
      </c>
      <c r="V402" s="17">
        <f t="shared" si="53"/>
        <v>1.75148024</v>
      </c>
      <c r="W402" s="17">
        <f>VLOOKUP(B402,'New Data'!C:X,22,0)</f>
        <v>7088</v>
      </c>
      <c r="X402" s="17"/>
      <c r="Y402" s="17"/>
      <c r="Z402" s="17"/>
      <c r="AA402" s="20"/>
      <c r="AB402" s="17"/>
      <c r="AC402" s="17"/>
      <c r="AD402" s="17"/>
      <c r="AE402" s="17"/>
      <c r="AF402" s="17"/>
      <c r="AG402" s="17"/>
      <c r="AH402" s="17"/>
      <c r="AI402" s="17"/>
      <c r="AJ402" s="17"/>
      <c r="AK402" s="17"/>
      <c r="AL402" s="17"/>
      <c r="AM402" s="17"/>
    </row>
    <row r="403">
      <c r="A403" s="15">
        <f t="shared" si="3"/>
        <v>401</v>
      </c>
      <c r="B403" s="16" t="s">
        <v>1358</v>
      </c>
      <c r="C403" s="16" t="s">
        <v>1359</v>
      </c>
      <c r="D403" s="22">
        <f>VLOOKUP(B403,Price!B:G,6,0)</f>
        <v>6750</v>
      </c>
      <c r="E403" s="16" t="s">
        <v>48</v>
      </c>
      <c r="F403" s="17" t="str">
        <f>IFERROR(VLOOKUP(C403,'TruEstate Projects '!A:B,2,0),"No")</f>
        <v>Yes</v>
      </c>
      <c r="G403" s="18">
        <v>44743.0</v>
      </c>
      <c r="H403" s="19">
        <v>45627.0</v>
      </c>
      <c r="I403" s="16" t="s">
        <v>38</v>
      </c>
      <c r="J403" s="16" t="s">
        <v>39</v>
      </c>
      <c r="K403" s="17" t="str">
        <f>VLOOKUP(B403,'RERA Number with Developer Name'!A$2:B$554,2,0)</f>
        <v>Modern Spaces</v>
      </c>
      <c r="L403" s="17" t="str">
        <f>VLOOKUP(K403,'Developer Tier'!A:B,2,0)</f>
        <v>C</v>
      </c>
      <c r="M403" s="16" t="s">
        <v>1360</v>
      </c>
      <c r="N403" s="16" t="s">
        <v>170</v>
      </c>
      <c r="O403" s="17" t="str">
        <f>VLOOKUP(N403,'Micromarket Base Price'!A:C,3,0)</f>
        <v>East</v>
      </c>
      <c r="P403" s="17">
        <f>VLOOKUP(N403,'Micromarket Base Price'!A:B,2,0)</f>
        <v>4000</v>
      </c>
      <c r="Q403" s="20">
        <f>VLOOKUP(B403,'Upcoming project'!C:Z,24,0)</f>
        <v>7</v>
      </c>
      <c r="R403" s="20">
        <f>VLOOKUP(B403,Other!A:E,5,0)</f>
        <v>0</v>
      </c>
      <c r="S403" s="16">
        <v>408.0</v>
      </c>
      <c r="T403" s="21">
        <f t="shared" si="1"/>
        <v>0.8142462757</v>
      </c>
      <c r="U403" s="20">
        <f t="shared" si="35"/>
        <v>58.28571429</v>
      </c>
      <c r="V403" s="17">
        <f t="shared" si="53"/>
        <v>5.69972393</v>
      </c>
      <c r="W403" s="17">
        <f>iferror(VLOOKUP(B403,Scrap!C$2:X$328,21,0),"")</f>
        <v>23066</v>
      </c>
      <c r="X403" s="17"/>
      <c r="Y403" s="17"/>
      <c r="Z403" s="16" t="s">
        <v>1361</v>
      </c>
      <c r="AA403" s="20">
        <v>2.8034</v>
      </c>
      <c r="AB403" s="16" t="s">
        <v>370</v>
      </c>
      <c r="AC403" s="16">
        <v>16.56</v>
      </c>
      <c r="AD403" s="17"/>
      <c r="AE403" s="17"/>
      <c r="AF403" s="17"/>
      <c r="AG403" s="17"/>
      <c r="AH403" s="17"/>
      <c r="AI403" s="17"/>
      <c r="AJ403" s="17"/>
      <c r="AK403" s="17"/>
      <c r="AL403" s="17"/>
      <c r="AM403" s="17"/>
    </row>
    <row r="404">
      <c r="A404" s="15">
        <f t="shared" si="3"/>
        <v>402</v>
      </c>
      <c r="B404" s="16" t="s">
        <v>1362</v>
      </c>
      <c r="C404" s="16" t="s">
        <v>1363</v>
      </c>
      <c r="D404" s="22">
        <f>VLOOKUP(B404,Price!B:G,6,0)</f>
        <v>12000</v>
      </c>
      <c r="E404" s="16" t="s">
        <v>48</v>
      </c>
      <c r="F404" s="17" t="str">
        <f>IFERROR(VLOOKUP(C404,'TruEstate Projects '!A:B,2,0),"No")</f>
        <v>Yes</v>
      </c>
      <c r="G404" s="18">
        <v>45292.0</v>
      </c>
      <c r="H404" s="19">
        <v>46905.0</v>
      </c>
      <c r="I404" s="16" t="s">
        <v>38</v>
      </c>
      <c r="J404" s="16" t="s">
        <v>39</v>
      </c>
      <c r="K404" s="17" t="str">
        <f>VLOOKUP(B404,'RERA Number with Developer Name'!A$2:B$554,2,0)</f>
        <v>Assetz</v>
      </c>
      <c r="L404" s="17" t="str">
        <f>VLOOKUP(K404,'Developer Tier'!A:B,2,0)</f>
        <v>A</v>
      </c>
      <c r="M404" s="16" t="s">
        <v>357</v>
      </c>
      <c r="N404" s="16" t="s">
        <v>808</v>
      </c>
      <c r="O404" s="17" t="str">
        <f>VLOOKUP(N404,'Micromarket Base Price'!A:C,3,0)</f>
        <v>#N/A</v>
      </c>
      <c r="P404" s="17" t="str">
        <f>VLOOKUP(N404,'Micromarket Base Price'!A:B,2,0)</f>
        <v>#N/A</v>
      </c>
      <c r="Q404" s="20">
        <f>VLOOKUP(B404,'Upcoming project'!C:Z,24,0)</f>
        <v>1.82</v>
      </c>
      <c r="R404" s="17">
        <f>VLOOKUP(B404,Other!A:E,5,0)</f>
        <v>740.69</v>
      </c>
      <c r="S404" s="16">
        <v>96.0</v>
      </c>
      <c r="T404" s="21">
        <f t="shared" si="1"/>
        <v>1.002676058</v>
      </c>
      <c r="U404" s="20">
        <f t="shared" si="35"/>
        <v>52.74725275</v>
      </c>
      <c r="V404" s="17">
        <f t="shared" si="53"/>
        <v>1.824870425</v>
      </c>
      <c r="W404" s="17">
        <f>iferror(VLOOKUP(B404,Scrap!C$2:X$328,21,0),"")</f>
        <v>7385</v>
      </c>
      <c r="X404" s="17"/>
      <c r="Y404" s="17"/>
      <c r="Z404" s="16" t="s">
        <v>1364</v>
      </c>
      <c r="AA404" s="20" t="s">
        <v>1365</v>
      </c>
      <c r="AB404" s="16" t="s">
        <v>741</v>
      </c>
      <c r="AC404" s="16">
        <v>2.05</v>
      </c>
      <c r="AD404" s="17"/>
      <c r="AE404" s="17"/>
      <c r="AF404" s="17"/>
      <c r="AG404" s="17"/>
      <c r="AH404" s="17"/>
      <c r="AI404" s="17"/>
      <c r="AJ404" s="17"/>
      <c r="AK404" s="17"/>
      <c r="AL404" s="17"/>
      <c r="AM404" s="17"/>
    </row>
    <row r="405">
      <c r="A405" s="15">
        <f t="shared" si="3"/>
        <v>403</v>
      </c>
      <c r="B405" s="16" t="s">
        <v>1366</v>
      </c>
      <c r="C405" s="16" t="s">
        <v>1167</v>
      </c>
      <c r="D405" s="17">
        <f>VLOOKUP(B405,Price!B:G,6,0)</f>
        <v>12800</v>
      </c>
      <c r="E405" s="16" t="s">
        <v>48</v>
      </c>
      <c r="F405" s="17" t="str">
        <f>IFERROR(VLOOKUP(C405,'TruEstate Projects '!A:B,2,0),"No")</f>
        <v>Yes</v>
      </c>
      <c r="G405" s="18">
        <v>45292.0</v>
      </c>
      <c r="H405" s="19">
        <v>47150.0</v>
      </c>
      <c r="I405" s="16" t="s">
        <v>38</v>
      </c>
      <c r="J405" s="16" t="s">
        <v>39</v>
      </c>
      <c r="K405" s="17" t="str">
        <f>VLOOKUP(B405,'RERA Number with Developer Name'!A$2:B$554,2,0)</f>
        <v>Shapoorji</v>
      </c>
      <c r="L405" s="17" t="str">
        <f>VLOOKUP(K405,'Developer Tier'!A:B,2,0)</f>
        <v>A</v>
      </c>
      <c r="M405" s="17"/>
      <c r="N405" s="16" t="s">
        <v>1169</v>
      </c>
      <c r="O405" s="17" t="str">
        <f>VLOOKUP(N405,'Micromarket Base Price'!A:C,3,0)</f>
        <v>Central</v>
      </c>
      <c r="P405" s="17">
        <f>VLOOKUP(N405,'Micromarket Base Price'!A:B,2,0)</f>
        <v>30000</v>
      </c>
      <c r="Q405" s="20">
        <f>VLOOKUP(B405,'New Data'!C:V,20,0)</f>
        <v>2.7972286</v>
      </c>
      <c r="R405" s="17" t="str">
        <f>VLOOKUP(B405,Other!A:E,5,0)</f>
        <v/>
      </c>
      <c r="S405" s="23">
        <f>VLOOKUP(B405,'New Data'!C:Y,23,0)</f>
        <v>182</v>
      </c>
      <c r="T405" s="21">
        <f t="shared" si="1"/>
        <v>1</v>
      </c>
      <c r="U405" s="20">
        <f t="shared" si="35"/>
        <v>65.06439981</v>
      </c>
      <c r="V405" s="17">
        <f t="shared" si="53"/>
        <v>2.7972286</v>
      </c>
      <c r="W405" s="17">
        <f>iferror(VLOOKUP(B405,Scrap!C$2:X$328,21,0),"")</f>
        <v>11320</v>
      </c>
      <c r="X405" s="17"/>
      <c r="Y405" s="17"/>
      <c r="Z405" s="16" t="s">
        <v>1170</v>
      </c>
      <c r="AA405" s="20" t="s">
        <v>1171</v>
      </c>
      <c r="AB405" s="16" t="s">
        <v>1172</v>
      </c>
      <c r="AC405" s="16">
        <v>3.41</v>
      </c>
      <c r="AD405" s="17"/>
      <c r="AE405" s="17"/>
      <c r="AF405" s="17"/>
      <c r="AG405" s="17"/>
      <c r="AH405" s="17"/>
      <c r="AI405" s="17"/>
      <c r="AJ405" s="17"/>
      <c r="AK405" s="17"/>
      <c r="AL405" s="17"/>
      <c r="AM405" s="17"/>
    </row>
    <row r="406">
      <c r="A406" s="15">
        <f t="shared" si="3"/>
        <v>404</v>
      </c>
      <c r="B406" s="16" t="s">
        <v>1367</v>
      </c>
      <c r="C406" s="16" t="s">
        <v>1368</v>
      </c>
      <c r="D406" s="17">
        <f>VLOOKUP(B406,Price!B:G,6,0)</f>
        <v>7500</v>
      </c>
      <c r="E406" s="17" t="str">
        <f>VLOOKUP(B406,'New Data'!C:S,17,0)</f>
        <v/>
      </c>
      <c r="F406" s="17" t="str">
        <f>IFERROR(VLOOKUP(C406,'TruEstate Projects '!A:B,2,0),"No")</f>
        <v>No</v>
      </c>
      <c r="G406" s="18" t="str">
        <f>VLOOKUP(B406,'New Data'!C:AC,26,0)</f>
        <v>01-03-2020</v>
      </c>
      <c r="H406" s="30" t="str">
        <f>VLOOKUP(B406,'New Data'!C:AC,27,0)</f>
        <v/>
      </c>
      <c r="I406" s="17"/>
      <c r="J406" s="17"/>
      <c r="K406" s="16" t="s">
        <v>1369</v>
      </c>
      <c r="L406" s="17" t="str">
        <f>VLOOKUP(K406,'Developer Tier'!A$2:B$267,2,0)</f>
        <v>#N/A</v>
      </c>
      <c r="M406" s="17"/>
      <c r="N406" s="15" t="s">
        <v>465</v>
      </c>
      <c r="O406" s="17" t="str">
        <f>VLOOKUP(N406,'Micromarket Base Price'!A:C,3,0)</f>
        <v>East</v>
      </c>
      <c r="P406" s="17">
        <f>VLOOKUP(N406,'Micromarket Base Price'!A:B,2,0)</f>
        <v>6500</v>
      </c>
      <c r="Q406" s="20">
        <f>VLOOKUP(B406,'New Data'!C:V,20,0)</f>
        <v>7.17494078</v>
      </c>
      <c r="R406" s="17" t="str">
        <f>VLOOKUP(B406,Other!A:E,5,0)</f>
        <v>Not Available</v>
      </c>
      <c r="S406" s="23" t="str">
        <f>VLOOKUP(B406,'New Data'!C:Y,23,0)</f>
        <v/>
      </c>
      <c r="T406" s="21">
        <f t="shared" si="1"/>
        <v>0.8582793773</v>
      </c>
      <c r="U406" s="20">
        <f t="shared" si="35"/>
        <v>0</v>
      </c>
      <c r="V406" s="17">
        <f t="shared" si="53"/>
        <v>6.158103705</v>
      </c>
      <c r="W406" s="17">
        <f>VLOOKUP(B406,'New Data'!C:X,22,0)</f>
        <v>24921</v>
      </c>
      <c r="X406" s="17"/>
      <c r="Y406" s="17"/>
      <c r="Z406" s="17"/>
      <c r="AA406" s="20"/>
      <c r="AB406" s="17"/>
      <c r="AC406" s="17"/>
      <c r="AD406" s="17"/>
      <c r="AE406" s="17"/>
      <c r="AF406" s="17"/>
      <c r="AG406" s="17"/>
      <c r="AH406" s="17"/>
      <c r="AI406" s="17"/>
      <c r="AJ406" s="17"/>
      <c r="AK406" s="17"/>
      <c r="AL406" s="17"/>
      <c r="AM406" s="17"/>
    </row>
    <row r="407">
      <c r="A407" s="15">
        <f t="shared" si="3"/>
        <v>405</v>
      </c>
      <c r="B407" s="16" t="s">
        <v>1370</v>
      </c>
      <c r="C407" s="16" t="s">
        <v>1371</v>
      </c>
      <c r="D407" s="22">
        <f>VLOOKUP(B407,Price!B:G,6,0)</f>
        <v>8232</v>
      </c>
      <c r="E407" s="16" t="s">
        <v>48</v>
      </c>
      <c r="F407" s="17" t="str">
        <f>IFERROR(VLOOKUP(C407,'TruEstate Projects '!A:B,2,0),"No")</f>
        <v>Yes</v>
      </c>
      <c r="G407" s="18">
        <v>44166.0</v>
      </c>
      <c r="H407" s="19">
        <v>45839.0</v>
      </c>
      <c r="I407" s="16" t="s">
        <v>38</v>
      </c>
      <c r="J407" s="17"/>
      <c r="K407" s="17" t="str">
        <f>VLOOKUP(B407,'RERA Number with Developer Name'!A$2:B$554,2,0)</f>
        <v>MVN</v>
      </c>
      <c r="L407" s="17" t="str">
        <f>VLOOKUP(K407,'Developer Tier'!A:B,2,0)</f>
        <v>C</v>
      </c>
      <c r="M407" s="16" t="s">
        <v>695</v>
      </c>
      <c r="N407" s="16" t="s">
        <v>668</v>
      </c>
      <c r="O407" s="17" t="str">
        <f>VLOOKUP(N407,'Micromarket Base Price'!A:C,3,0)</f>
        <v>North</v>
      </c>
      <c r="P407" s="17">
        <f>VLOOKUP(N407,'Micromarket Base Price'!A:B,2,0)</f>
        <v>7500</v>
      </c>
      <c r="Q407" s="20">
        <f>VLOOKUP(B407,'Upcoming project'!C:Z,24,0)</f>
        <v>2.02</v>
      </c>
      <c r="R407" s="17" t="str">
        <f>VLOOKUP(B407,Other!A:E,5,0)</f>
        <v>Not Available</v>
      </c>
      <c r="S407" s="15">
        <v>158.0</v>
      </c>
      <c r="T407" s="21">
        <f t="shared" si="1"/>
        <v>0.7722772277</v>
      </c>
      <c r="U407" s="20">
        <f t="shared" si="35"/>
        <v>78.21782178</v>
      </c>
      <c r="V407" s="15">
        <v>1.56</v>
      </c>
      <c r="W407" s="17" t="str">
        <f>VLOOKUP(B407,'New Data'!C:X,22,0)</f>
        <v>#N/A</v>
      </c>
      <c r="X407" s="17"/>
      <c r="Y407" s="17"/>
      <c r="Z407" s="17"/>
      <c r="AA407" s="20"/>
      <c r="AB407" s="17"/>
      <c r="AC407" s="17"/>
      <c r="AD407" s="17"/>
      <c r="AE407" s="17"/>
      <c r="AF407" s="17"/>
      <c r="AG407" s="17"/>
      <c r="AH407" s="17"/>
      <c r="AI407" s="17"/>
      <c r="AJ407" s="17"/>
      <c r="AK407" s="17"/>
      <c r="AL407" s="17"/>
      <c r="AM407" s="17"/>
    </row>
    <row r="408">
      <c r="A408" s="15">
        <f t="shared" si="3"/>
        <v>406</v>
      </c>
      <c r="B408" s="16" t="s">
        <v>1372</v>
      </c>
      <c r="C408" s="16" t="s">
        <v>1303</v>
      </c>
      <c r="D408" s="22">
        <f>VLOOKUP(B408,Price!B:G,6,0)</f>
        <v>14600</v>
      </c>
      <c r="E408" s="16" t="s">
        <v>48</v>
      </c>
      <c r="F408" s="17" t="str">
        <f>IFERROR(VLOOKUP(C408,'TruEstate Projects '!A:B,2,0),"No")</f>
        <v>Yes</v>
      </c>
      <c r="G408" s="18">
        <v>45170.0</v>
      </c>
      <c r="H408" s="19">
        <v>47088.0</v>
      </c>
      <c r="I408" s="16" t="s">
        <v>38</v>
      </c>
      <c r="J408" s="16" t="s">
        <v>39</v>
      </c>
      <c r="K408" s="17" t="str">
        <f>VLOOKUP(B408,'RERA Number with Developer Name'!A$2:B$554,2,0)</f>
        <v>Sobha</v>
      </c>
      <c r="L408" s="17" t="str">
        <f>VLOOKUP(K408,'Developer Tier'!A:B,2,0)</f>
        <v>A</v>
      </c>
      <c r="M408" s="16" t="s">
        <v>345</v>
      </c>
      <c r="N408" s="16" t="s">
        <v>345</v>
      </c>
      <c r="O408" s="17" t="str">
        <f>VLOOKUP(N408,'Micromarket Base Price'!A:C,3,0)</f>
        <v>East</v>
      </c>
      <c r="P408" s="17">
        <f>VLOOKUP(N408,'Micromarket Base Price'!A:B,2,0)</f>
        <v>12000</v>
      </c>
      <c r="Q408" s="20">
        <f>VLOOKUP(B408,'Upcoming project'!C:Z,24,0)</f>
        <v>5.29</v>
      </c>
      <c r="R408" s="17">
        <f>VLOOKUP(B408,Other!A:E,5,0)</f>
        <v>5000</v>
      </c>
      <c r="S408" s="16">
        <v>604.0</v>
      </c>
      <c r="T408" s="21">
        <f t="shared" si="1"/>
        <v>1.001639417</v>
      </c>
      <c r="U408" s="20">
        <f t="shared" si="35"/>
        <v>114.1776938</v>
      </c>
      <c r="V408" s="17">
        <f t="shared" ref="V408:V437" si="54">W408*0.000247105</f>
        <v>5.298672515</v>
      </c>
      <c r="W408" s="17">
        <f>iferror(VLOOKUP(B408,Scrap!C$2:X$328,21,0),"")</f>
        <v>21443</v>
      </c>
      <c r="X408" s="17"/>
      <c r="Y408" s="17"/>
      <c r="Z408" s="16" t="s">
        <v>57</v>
      </c>
      <c r="AA408" s="20"/>
      <c r="AB408" s="16" t="s">
        <v>370</v>
      </c>
      <c r="AC408" s="16">
        <v>7.98</v>
      </c>
      <c r="AD408" s="17"/>
      <c r="AE408" s="17"/>
      <c r="AF408" s="17"/>
      <c r="AG408" s="17"/>
      <c r="AH408" s="17"/>
      <c r="AI408" s="17"/>
      <c r="AJ408" s="17"/>
      <c r="AK408" s="17"/>
      <c r="AL408" s="17"/>
      <c r="AM408" s="17"/>
    </row>
    <row r="409">
      <c r="A409" s="15">
        <f t="shared" si="3"/>
        <v>407</v>
      </c>
      <c r="B409" s="16" t="s">
        <v>1373</v>
      </c>
      <c r="C409" s="16" t="s">
        <v>1374</v>
      </c>
      <c r="D409" s="22">
        <f>VLOOKUP(B409,Price!B:G,6,0)</f>
        <v>6000</v>
      </c>
      <c r="E409" s="16" t="s">
        <v>48</v>
      </c>
      <c r="F409" s="17" t="str">
        <f>IFERROR(VLOOKUP(C409,'TruEstate Projects '!A:B,2,0),"No")</f>
        <v>Yes</v>
      </c>
      <c r="G409" s="18">
        <v>45170.0</v>
      </c>
      <c r="H409" s="19">
        <v>45748.0</v>
      </c>
      <c r="I409" s="16" t="s">
        <v>38</v>
      </c>
      <c r="J409" s="16" t="s">
        <v>39</v>
      </c>
      <c r="K409" s="17" t="str">
        <f>VLOOKUP(B409,'RERA Number with Developer Name'!A$2:B$554,2,0)</f>
        <v>Balaji Builders</v>
      </c>
      <c r="L409" s="17" t="str">
        <f>VLOOKUP(K409,'Developer Tier'!A:B,2,0)</f>
        <v>C</v>
      </c>
      <c r="M409" s="16" t="s">
        <v>49</v>
      </c>
      <c r="N409" s="16" t="s">
        <v>596</v>
      </c>
      <c r="O409" s="17" t="str">
        <f>VLOOKUP(N409,'Micromarket Base Price'!A:C,3,0)</f>
        <v>East</v>
      </c>
      <c r="P409" s="17">
        <f>VLOOKUP(N409,'Micromarket Base Price'!A:B,2,0)</f>
        <v>7000</v>
      </c>
      <c r="Q409" s="20">
        <f>VLOOKUP(B409,'Upcoming project'!C:Z,24,0)</f>
        <v>1.75</v>
      </c>
      <c r="R409" s="20">
        <f>VLOOKUP(B409,Other!A:E,5,0)</f>
        <v>20</v>
      </c>
      <c r="S409" s="16">
        <v>136.0</v>
      </c>
      <c r="T409" s="21">
        <f t="shared" si="1"/>
        <v>1.000139837</v>
      </c>
      <c r="U409" s="20">
        <f t="shared" si="35"/>
        <v>77.71428571</v>
      </c>
      <c r="V409" s="17">
        <f t="shared" si="54"/>
        <v>1.750244715</v>
      </c>
      <c r="W409" s="17">
        <f>iferror(VLOOKUP(B409,Scrap!C$2:X$328,21,0),"")</f>
        <v>7083</v>
      </c>
      <c r="X409" s="17"/>
      <c r="Y409" s="17"/>
      <c r="Z409" s="16" t="s">
        <v>251</v>
      </c>
      <c r="AA409" s="20" t="s">
        <v>1375</v>
      </c>
      <c r="AB409" s="16" t="s">
        <v>573</v>
      </c>
      <c r="AC409" s="16">
        <v>8.91</v>
      </c>
      <c r="AD409" s="17"/>
      <c r="AE409" s="17"/>
      <c r="AF409" s="17"/>
      <c r="AG409" s="17"/>
      <c r="AH409" s="17"/>
      <c r="AI409" s="17"/>
      <c r="AJ409" s="17"/>
      <c r="AK409" s="17"/>
      <c r="AL409" s="17"/>
      <c r="AM409" s="17"/>
    </row>
    <row r="410">
      <c r="A410" s="15">
        <f t="shared" si="3"/>
        <v>408</v>
      </c>
      <c r="B410" s="16" t="s">
        <v>1376</v>
      </c>
      <c r="C410" s="16" t="s">
        <v>1377</v>
      </c>
      <c r="D410" s="17">
        <f>VLOOKUP(B410,Price!B:G,6,0)</f>
        <v>12000</v>
      </c>
      <c r="E410" s="16" t="s">
        <v>213</v>
      </c>
      <c r="F410" s="17" t="str">
        <f>IFERROR(VLOOKUP(C410,'TruEstate Projects '!A:B,2,0),"No")</f>
        <v>No</v>
      </c>
      <c r="G410" s="18">
        <v>44228.0</v>
      </c>
      <c r="H410" s="19">
        <v>45992.0</v>
      </c>
      <c r="I410" s="16" t="s">
        <v>38</v>
      </c>
      <c r="J410" s="17"/>
      <c r="K410" s="17" t="str">
        <f>VLOOKUP(B410,'RERA Number with Developer Name'!A$2:B$554,2,0)</f>
        <v>NVT</v>
      </c>
      <c r="L410" s="17" t="str">
        <f>VLOOKUP(K410,'Developer Tier'!A$2:B$267,2,0)</f>
        <v>A</v>
      </c>
      <c r="M410" s="16" t="s">
        <v>357</v>
      </c>
      <c r="N410" s="15" t="s">
        <v>199</v>
      </c>
      <c r="O410" s="17" t="str">
        <f>VLOOKUP(N410,'Micromarket Base Price'!A:C,3,0)</f>
        <v>North</v>
      </c>
      <c r="P410" s="17">
        <f>VLOOKUP(N410,'Micromarket Base Price'!A:B,2,0)</f>
        <v>6000</v>
      </c>
      <c r="Q410" s="20">
        <f>VLOOKUP(B410,'Upcoming project'!C:Z,24,0)</f>
        <v>14</v>
      </c>
      <c r="R410" s="17" t="str">
        <f>VLOOKUP(B410,Other!A:E,5,0)</f>
        <v>Not Available</v>
      </c>
      <c r="S410" s="16">
        <v>124.0</v>
      </c>
      <c r="T410" s="21">
        <f t="shared" si="1"/>
        <v>0.9571259168</v>
      </c>
      <c r="U410" s="20">
        <f t="shared" si="35"/>
        <v>8.857142857</v>
      </c>
      <c r="V410" s="17">
        <f t="shared" si="54"/>
        <v>13.39976284</v>
      </c>
      <c r="W410" s="17">
        <f>iferror(VLOOKUP(B410,Scrap!C$2:X$328,21,0),"")</f>
        <v>54227</v>
      </c>
      <c r="X410" s="17"/>
      <c r="Y410" s="17"/>
      <c r="Z410" s="16" t="s">
        <v>57</v>
      </c>
      <c r="AA410" s="20"/>
      <c r="AB410" s="16" t="s">
        <v>69</v>
      </c>
      <c r="AC410" s="16">
        <v>10.49</v>
      </c>
      <c r="AD410" s="17"/>
      <c r="AE410" s="17"/>
      <c r="AF410" s="17"/>
      <c r="AG410" s="17"/>
      <c r="AH410" s="17"/>
      <c r="AI410" s="17"/>
      <c r="AJ410" s="17"/>
      <c r="AK410" s="17"/>
      <c r="AL410" s="17"/>
      <c r="AM410" s="17"/>
    </row>
    <row r="411">
      <c r="A411" s="15">
        <f t="shared" si="3"/>
        <v>409</v>
      </c>
      <c r="B411" s="16" t="s">
        <v>1378</v>
      </c>
      <c r="C411" s="16" t="s">
        <v>1379</v>
      </c>
      <c r="D411" s="22">
        <f>VLOOKUP(B411,Price!B:G,6,0)</f>
        <v>5200</v>
      </c>
      <c r="E411" s="16" t="s">
        <v>48</v>
      </c>
      <c r="F411" s="17" t="str">
        <f>IFERROR(VLOOKUP(C411,'TruEstate Projects '!A:B,2,0),"No")</f>
        <v>Yes</v>
      </c>
      <c r="G411" s="18">
        <v>44531.0</v>
      </c>
      <c r="H411" s="19">
        <v>45627.0</v>
      </c>
      <c r="I411" s="16" t="s">
        <v>72</v>
      </c>
      <c r="J411" s="16" t="s">
        <v>39</v>
      </c>
      <c r="K411" s="17" t="str">
        <f>VLOOKUP(B411,'RERA Number with Developer Name'!A$2:B$554,2,0)</f>
        <v>DS Max</v>
      </c>
      <c r="L411" s="17" t="str">
        <f>VLOOKUP(K411,'Developer Tier'!A:B,2,0)</f>
        <v>C</v>
      </c>
      <c r="M411" s="16" t="s">
        <v>1380</v>
      </c>
      <c r="N411" s="16" t="s">
        <v>1381</v>
      </c>
      <c r="O411" s="17" t="str">
        <f>VLOOKUP(N411,'Micromarket Base Price'!A:C,3,0)</f>
        <v>North</v>
      </c>
      <c r="P411" s="17">
        <f>VLOOKUP(N411,'Micromarket Base Price'!A:B,2,0)</f>
        <v>6000</v>
      </c>
      <c r="Q411" s="20">
        <f>VLOOKUP(B411,'Upcoming project'!C:Z,24,0)</f>
        <v>0.83</v>
      </c>
      <c r="R411" s="17" t="str">
        <f>VLOOKUP(B411,Other!A:E,5,0)</f>
        <v/>
      </c>
      <c r="S411" s="16">
        <v>88.0</v>
      </c>
      <c r="T411" s="21">
        <f t="shared" si="1"/>
        <v>1.011939633</v>
      </c>
      <c r="U411" s="20">
        <f t="shared" si="35"/>
        <v>106.0240964</v>
      </c>
      <c r="V411" s="17">
        <f t="shared" si="54"/>
        <v>0.839909895</v>
      </c>
      <c r="W411" s="17">
        <f>iferror(VLOOKUP(B411,Scrap!C$2:X$328,21,0),"")</f>
        <v>3399</v>
      </c>
      <c r="X411" s="17"/>
      <c r="Y411" s="17"/>
      <c r="Z411" s="16" t="s">
        <v>1382</v>
      </c>
      <c r="AA411" s="20" t="s">
        <v>1383</v>
      </c>
      <c r="AB411" s="16" t="s">
        <v>298</v>
      </c>
      <c r="AC411" s="16">
        <v>6.63</v>
      </c>
      <c r="AD411" s="17"/>
      <c r="AE411" s="17"/>
      <c r="AF411" s="17"/>
      <c r="AG411" s="17"/>
      <c r="AH411" s="17"/>
      <c r="AI411" s="17"/>
      <c r="AJ411" s="17"/>
      <c r="AK411" s="17"/>
      <c r="AL411" s="17"/>
      <c r="AM411" s="17"/>
    </row>
    <row r="412">
      <c r="A412" s="15">
        <f t="shared" si="3"/>
        <v>410</v>
      </c>
      <c r="B412" s="16" t="s">
        <v>1384</v>
      </c>
      <c r="C412" s="16" t="s">
        <v>1385</v>
      </c>
      <c r="D412" s="17">
        <f>VLOOKUP(B412,Price!B:G,6,0)</f>
        <v>12600</v>
      </c>
      <c r="E412" s="16" t="s">
        <v>48</v>
      </c>
      <c r="F412" s="17" t="str">
        <f>IFERROR(VLOOKUP(C412,'TruEstate Projects '!A:B,2,0),"No")</f>
        <v>Yes</v>
      </c>
      <c r="G412" s="18">
        <v>45474.0</v>
      </c>
      <c r="H412" s="19">
        <v>46722.0</v>
      </c>
      <c r="I412" s="16" t="s">
        <v>150</v>
      </c>
      <c r="J412" s="16" t="s">
        <v>39</v>
      </c>
      <c r="K412" s="17" t="str">
        <f>VLOOKUP(B412,'RERA Number with Developer Name'!A$2:B$554,2,0)</f>
        <v>Tata</v>
      </c>
      <c r="L412" s="17" t="str">
        <f>VLOOKUP(K412,'Developer Tier'!A:B,2,0)</f>
        <v>B</v>
      </c>
      <c r="M412" s="16" t="s">
        <v>209</v>
      </c>
      <c r="N412" s="16" t="s">
        <v>209</v>
      </c>
      <c r="O412" s="17" t="str">
        <f>VLOOKUP(N412,'Micromarket Base Price'!A:C,3,0)</f>
        <v>South</v>
      </c>
      <c r="P412" s="17">
        <f>VLOOKUP(N412,'Micromarket Base Price'!A:B,2,0)</f>
        <v>18000</v>
      </c>
      <c r="Q412" s="20">
        <f>VLOOKUP(B412,'Upcoming project'!C:Z,24,0)</f>
        <v>0.8</v>
      </c>
      <c r="R412" s="17" t="str">
        <f>VLOOKUP(B412,Other!A:E,5,0)</f>
        <v>Not Available</v>
      </c>
      <c r="S412" s="16">
        <v>36.0</v>
      </c>
      <c r="T412" s="21">
        <f t="shared" si="1"/>
        <v>1.021470294</v>
      </c>
      <c r="U412" s="20">
        <f t="shared" si="35"/>
        <v>45</v>
      </c>
      <c r="V412" s="17">
        <f t="shared" si="54"/>
        <v>0.817176235</v>
      </c>
      <c r="W412" s="17">
        <f>iferror(VLOOKUP(B412,Scrap!C$2:X$328,21,0),"")</f>
        <v>3307</v>
      </c>
      <c r="X412" s="17"/>
      <c r="Y412" s="17"/>
      <c r="Z412" s="16" t="s">
        <v>1386</v>
      </c>
      <c r="AA412" s="20" t="s">
        <v>1387</v>
      </c>
      <c r="AB412" s="16" t="s">
        <v>581</v>
      </c>
      <c r="AC412" s="16">
        <v>5.2</v>
      </c>
      <c r="AD412" s="17"/>
      <c r="AE412" s="17"/>
      <c r="AF412" s="17"/>
      <c r="AG412" s="17"/>
      <c r="AH412" s="17"/>
      <c r="AI412" s="17"/>
      <c r="AJ412" s="17"/>
      <c r="AK412" s="17"/>
      <c r="AL412" s="17"/>
      <c r="AM412" s="17"/>
    </row>
    <row r="413">
      <c r="A413" s="15">
        <f t="shared" si="3"/>
        <v>411</v>
      </c>
      <c r="B413" s="16" t="s">
        <v>1388</v>
      </c>
      <c r="C413" s="32" t="s">
        <v>1389</v>
      </c>
      <c r="D413" s="17">
        <f>VLOOKUP(B413,Price!B:G,6,0)</f>
        <v>12800</v>
      </c>
      <c r="E413" s="16" t="s">
        <v>48</v>
      </c>
      <c r="F413" s="17" t="str">
        <f>IFERROR(VLOOKUP(C413,'TruEstate Projects '!A:B,2,0),"No")</f>
        <v>Yes</v>
      </c>
      <c r="G413" s="18">
        <v>43525.0</v>
      </c>
      <c r="H413" s="19">
        <v>46174.0</v>
      </c>
      <c r="I413" s="16" t="s">
        <v>72</v>
      </c>
      <c r="J413" s="17"/>
      <c r="K413" s="17" t="str">
        <f>VLOOKUP(B413,'RERA Number with Developer Name'!A$2:B$554,2,0)</f>
        <v>Cardinal </v>
      </c>
      <c r="L413" s="17" t="str">
        <f>VLOOKUP(K413,'Developer Tier'!A:B,2,0)</f>
        <v>D</v>
      </c>
      <c r="M413" s="16" t="s">
        <v>265</v>
      </c>
      <c r="N413" s="16" t="s">
        <v>265</v>
      </c>
      <c r="O413" s="17" t="str">
        <f>VLOOKUP(N413,'Micromarket Base Price'!A:C,3,0)</f>
        <v>North</v>
      </c>
      <c r="P413" s="17">
        <f>VLOOKUP(N413,'Micromarket Base Price'!A:B,2,0)</f>
        <v>10000</v>
      </c>
      <c r="Q413" s="20">
        <f>VLOOKUP(B413,'Upcoming project'!C:Z,24,0)</f>
        <v>2</v>
      </c>
      <c r="R413" s="17" t="str">
        <f>VLOOKUP(B413,Other!A:E,5,0)</f>
        <v>Not Available</v>
      </c>
      <c r="S413" s="16">
        <v>120.0</v>
      </c>
      <c r="T413" s="21" t="str">
        <f t="shared" si="1"/>
        <v>#N/A</v>
      </c>
      <c r="U413" s="20">
        <f t="shared" si="35"/>
        <v>60</v>
      </c>
      <c r="V413" s="17" t="str">
        <f t="shared" si="54"/>
        <v>#N/A</v>
      </c>
      <c r="W413" s="17" t="str">
        <f>VLOOKUP(B413,'New Data'!C:X,22,0)</f>
        <v>#N/A</v>
      </c>
      <c r="X413" s="17"/>
      <c r="Y413" s="17"/>
      <c r="Z413" s="16" t="s">
        <v>1390</v>
      </c>
      <c r="AA413" s="20" t="s">
        <v>1391</v>
      </c>
      <c r="AB413" s="16" t="s">
        <v>773</v>
      </c>
      <c r="AC413" s="16">
        <v>1.07</v>
      </c>
      <c r="AD413" s="17"/>
      <c r="AE413" s="17"/>
      <c r="AF413" s="17"/>
      <c r="AG413" s="17"/>
      <c r="AH413" s="17"/>
      <c r="AI413" s="17"/>
      <c r="AJ413" s="17"/>
      <c r="AK413" s="17"/>
      <c r="AL413" s="17"/>
      <c r="AM413" s="17"/>
    </row>
    <row r="414">
      <c r="A414" s="15">
        <f t="shared" si="3"/>
        <v>412</v>
      </c>
      <c r="B414" s="16" t="s">
        <v>1392</v>
      </c>
      <c r="C414" s="16" t="s">
        <v>1393</v>
      </c>
      <c r="D414" s="22">
        <f>VLOOKUP(B414,Price!B:G,6,0)</f>
        <v>10000</v>
      </c>
      <c r="E414" s="16" t="s">
        <v>213</v>
      </c>
      <c r="F414" s="17" t="str">
        <f>IFERROR(VLOOKUP(C414,'TruEstate Projects '!A:B,2,0),"No")</f>
        <v>No</v>
      </c>
      <c r="G414" s="18">
        <v>44958.0</v>
      </c>
      <c r="H414" s="19">
        <v>45352.0</v>
      </c>
      <c r="I414" s="16" t="s">
        <v>38</v>
      </c>
      <c r="J414" s="16" t="s">
        <v>39</v>
      </c>
      <c r="K414" s="17" t="str">
        <f>VLOOKUP(B414,'RERA Number with Developer Name'!A$2:B$554,2,0)</f>
        <v>Modern Spaces</v>
      </c>
      <c r="L414" s="17" t="str">
        <f>VLOOKUP(K414,'Developer Tier'!A$2:B$267,2,0)</f>
        <v>C</v>
      </c>
      <c r="M414" s="16" t="s">
        <v>169</v>
      </c>
      <c r="N414" s="15" t="s">
        <v>170</v>
      </c>
      <c r="O414" s="17" t="str">
        <f>VLOOKUP(N414,'Micromarket Base Price'!A:C,3,0)</f>
        <v>East</v>
      </c>
      <c r="P414" s="17">
        <f>VLOOKUP(N414,'Micromarket Base Price'!A:B,2,0)</f>
        <v>4000</v>
      </c>
      <c r="Q414" s="20">
        <f>VLOOKUP(B414,'Upcoming project'!C:Z,24,0)</f>
        <v>26.5</v>
      </c>
      <c r="R414" s="17" t="str">
        <f>VLOOKUP(B414,Other!A:E,5,0)</f>
        <v>Not Available</v>
      </c>
      <c r="S414" s="16">
        <v>266.0</v>
      </c>
      <c r="T414" s="21">
        <f t="shared" si="1"/>
        <v>0.9962061387</v>
      </c>
      <c r="U414" s="20">
        <f t="shared" si="35"/>
        <v>10.03773585</v>
      </c>
      <c r="V414" s="17">
        <f t="shared" si="54"/>
        <v>26.39946268</v>
      </c>
      <c r="W414" s="17">
        <f>iferror(VLOOKUP(B414,Scrap!C$2:X$328,21,0),"")</f>
        <v>106835</v>
      </c>
      <c r="X414" s="17"/>
      <c r="Y414" s="17"/>
      <c r="Z414" s="16" t="s">
        <v>57</v>
      </c>
      <c r="AA414" s="20"/>
      <c r="AB414" s="16" t="s">
        <v>370</v>
      </c>
      <c r="AC414" s="16">
        <v>17.08</v>
      </c>
      <c r="AD414" s="17"/>
      <c r="AE414" s="17"/>
      <c r="AF414" s="17"/>
      <c r="AG414" s="17"/>
      <c r="AH414" s="17"/>
      <c r="AI414" s="17"/>
      <c r="AJ414" s="17"/>
      <c r="AK414" s="17"/>
      <c r="AL414" s="17"/>
      <c r="AM414" s="17"/>
    </row>
    <row r="415">
      <c r="A415" s="15">
        <f t="shared" si="3"/>
        <v>413</v>
      </c>
      <c r="B415" s="16" t="s">
        <v>1394</v>
      </c>
      <c r="C415" s="16" t="s">
        <v>1395</v>
      </c>
      <c r="D415" s="22">
        <f>VLOOKUP(B415,Price!B:G,6,0)</f>
        <v>13200</v>
      </c>
      <c r="E415" s="16" t="s">
        <v>213</v>
      </c>
      <c r="F415" s="17" t="str">
        <f>IFERROR(VLOOKUP(C415,'TruEstate Projects '!A:B,2,0),"No")</f>
        <v>No</v>
      </c>
      <c r="G415" s="18">
        <v>44386.0</v>
      </c>
      <c r="H415" s="19">
        <v>46143.0</v>
      </c>
      <c r="I415" s="16" t="s">
        <v>38</v>
      </c>
      <c r="J415" s="17"/>
      <c r="K415" s="17" t="str">
        <f>VLOOKUP(B415,'RERA Number with Developer Name'!A$2:B$554,2,0)</f>
        <v>Puravankara</v>
      </c>
      <c r="L415" s="17" t="str">
        <f>VLOOKUP(K415,'Developer Tier'!A$2:B$267,2,0)</f>
        <v>A</v>
      </c>
      <c r="M415" s="16" t="s">
        <v>158</v>
      </c>
      <c r="N415" s="15" t="s">
        <v>85</v>
      </c>
      <c r="O415" s="17" t="str">
        <f>VLOOKUP(N415,'Micromarket Base Price'!A:C,3,0)</f>
        <v>South</v>
      </c>
      <c r="P415" s="17">
        <f>VLOOKUP(N415,'Micromarket Base Price'!A:B,2,0)</f>
        <v>8500</v>
      </c>
      <c r="Q415" s="20">
        <f>VLOOKUP(B415,'Upcoming project'!C:Z,24,0)</f>
        <v>2.92</v>
      </c>
      <c r="R415" s="17" t="str">
        <f>VLOOKUP(B415,Other!A:E,5,0)</f>
        <v>Not Available</v>
      </c>
      <c r="S415" s="16">
        <v>18.0</v>
      </c>
      <c r="T415" s="21">
        <f t="shared" si="1"/>
        <v>0.785235375</v>
      </c>
      <c r="U415" s="20">
        <f t="shared" si="35"/>
        <v>6.164383562</v>
      </c>
      <c r="V415" s="17">
        <f t="shared" si="54"/>
        <v>2.292887295</v>
      </c>
      <c r="W415" s="17">
        <f>iferror(VLOOKUP(B415,Scrap!C$2:X$328,21,0),"")</f>
        <v>9279</v>
      </c>
      <c r="X415" s="17"/>
      <c r="Y415" s="17"/>
      <c r="Z415" s="16" t="s">
        <v>86</v>
      </c>
      <c r="AA415" s="20">
        <v>2.0372</v>
      </c>
      <c r="AB415" s="16" t="s">
        <v>99</v>
      </c>
      <c r="AC415" s="16">
        <v>8.63</v>
      </c>
      <c r="AD415" s="17"/>
      <c r="AE415" s="17"/>
      <c r="AF415" s="17"/>
      <c r="AG415" s="17"/>
      <c r="AH415" s="17"/>
      <c r="AI415" s="17"/>
      <c r="AJ415" s="17"/>
      <c r="AK415" s="17"/>
      <c r="AL415" s="17"/>
      <c r="AM415" s="17"/>
    </row>
    <row r="416">
      <c r="A416" s="15">
        <f t="shared" si="3"/>
        <v>414</v>
      </c>
      <c r="B416" s="16" t="s">
        <v>1396</v>
      </c>
      <c r="C416" s="16" t="s">
        <v>1397</v>
      </c>
      <c r="D416" s="22">
        <f>VLOOKUP(B416,Price!B:G,6,0)</f>
        <v>11600</v>
      </c>
      <c r="E416" s="16" t="s">
        <v>213</v>
      </c>
      <c r="F416" s="17" t="str">
        <f>IFERROR(VLOOKUP(C416,'TruEstate Projects '!A:B,2,0),"No")</f>
        <v>No</v>
      </c>
      <c r="G416" s="18">
        <v>44571.0</v>
      </c>
      <c r="H416" s="19">
        <v>45627.0</v>
      </c>
      <c r="I416" s="16" t="s">
        <v>38</v>
      </c>
      <c r="J416" s="16" t="s">
        <v>39</v>
      </c>
      <c r="K416" s="17" t="str">
        <f>VLOOKUP(B416,'RERA Number with Developer Name'!A$2:B$554,2,0)</f>
        <v>SNN RAJ</v>
      </c>
      <c r="L416" s="17" t="str">
        <f>VLOOKUP(K416,'Developer Tier'!A$2:B$267,2,0)</f>
        <v>A</v>
      </c>
      <c r="M416" s="16" t="s">
        <v>158</v>
      </c>
      <c r="N416" s="15" t="s">
        <v>85</v>
      </c>
      <c r="O416" s="17" t="str">
        <f>VLOOKUP(N416,'Micromarket Base Price'!A:C,3,0)</f>
        <v>South</v>
      </c>
      <c r="P416" s="17">
        <f>VLOOKUP(N416,'Micromarket Base Price'!A:B,2,0)</f>
        <v>8500</v>
      </c>
      <c r="Q416" s="20">
        <f>VLOOKUP(B416,'Upcoming project'!C:Z,24,0)</f>
        <v>5.5</v>
      </c>
      <c r="R416" s="17">
        <f>VLOOKUP(B416,Other!A:E,5,0)</f>
        <v>1018</v>
      </c>
      <c r="S416" s="16">
        <v>64.0</v>
      </c>
      <c r="T416" s="21">
        <f t="shared" si="1"/>
        <v>0.9659109809</v>
      </c>
      <c r="U416" s="20">
        <f t="shared" si="35"/>
        <v>11.63636364</v>
      </c>
      <c r="V416" s="17">
        <f t="shared" si="54"/>
        <v>5.312510395</v>
      </c>
      <c r="W416" s="17">
        <f>iferror(VLOOKUP(B416,Scrap!C$2:X$328,21,0),"")</f>
        <v>21499</v>
      </c>
      <c r="X416" s="17"/>
      <c r="Y416" s="17"/>
      <c r="Z416" s="16" t="s">
        <v>1159</v>
      </c>
      <c r="AA416" s="20" t="s">
        <v>1398</v>
      </c>
      <c r="AB416" s="16" t="s">
        <v>99</v>
      </c>
      <c r="AC416" s="16">
        <v>7.58</v>
      </c>
      <c r="AD416" s="17"/>
      <c r="AE416" s="17"/>
      <c r="AF416" s="17"/>
      <c r="AG416" s="17"/>
      <c r="AH416" s="17"/>
      <c r="AI416" s="17"/>
      <c r="AJ416" s="17"/>
      <c r="AK416" s="17"/>
      <c r="AL416" s="17"/>
      <c r="AM416" s="17"/>
    </row>
    <row r="417">
      <c r="A417" s="15">
        <f t="shared" si="3"/>
        <v>415</v>
      </c>
      <c r="B417" s="16" t="s">
        <v>1399</v>
      </c>
      <c r="C417" s="16" t="s">
        <v>1400</v>
      </c>
      <c r="D417" s="17">
        <f>VLOOKUP(B417,Price!B:G,6,0)</f>
        <v>13400</v>
      </c>
      <c r="E417" s="16" t="s">
        <v>213</v>
      </c>
      <c r="F417" s="17" t="str">
        <f>IFERROR(VLOOKUP(C417,'TruEstate Projects '!A:B,2,0),"No")</f>
        <v>No</v>
      </c>
      <c r="G417" s="18">
        <v>45474.0</v>
      </c>
      <c r="H417" s="19">
        <v>46631.0</v>
      </c>
      <c r="I417" s="15" t="s">
        <v>38</v>
      </c>
      <c r="J417" s="16" t="s">
        <v>39</v>
      </c>
      <c r="K417" s="17" t="str">
        <f>VLOOKUP(B417,'RERA Number with Developer Name'!A$2:B$554,2,0)</f>
        <v>Sattva</v>
      </c>
      <c r="L417" s="17" t="str">
        <f>VLOOKUP(K417,'Developer Tier'!A$2:B$267,2,0)</f>
        <v>A</v>
      </c>
      <c r="M417" s="16" t="s">
        <v>222</v>
      </c>
      <c r="N417" s="15" t="s">
        <v>56</v>
      </c>
      <c r="O417" s="17" t="str">
        <f>VLOOKUP(N417,'Micromarket Base Price'!A:C,3,0)</f>
        <v>South</v>
      </c>
      <c r="P417" s="17" t="str">
        <f>VLOOKUP(N417,'Micromarket Base Price'!A:B,2,0)</f>
        <v/>
      </c>
      <c r="Q417" s="20">
        <f>VLOOKUP(B417,'Upcoming project'!C:Z,24,0)</f>
        <v>5.5</v>
      </c>
      <c r="R417" s="17">
        <f>VLOOKUP(B417,Other!A:E,5,0)</f>
        <v>2478.73</v>
      </c>
      <c r="S417" s="16">
        <v>66.0</v>
      </c>
      <c r="T417" s="21">
        <f t="shared" si="1"/>
        <v>1.013849351</v>
      </c>
      <c r="U417" s="20">
        <f t="shared" si="35"/>
        <v>12</v>
      </c>
      <c r="V417" s="17">
        <f t="shared" si="54"/>
        <v>5.57617143</v>
      </c>
      <c r="W417" s="17">
        <f>iferror(VLOOKUP(B417,Scrap!C$2:X$328,21,0),"")</f>
        <v>22566</v>
      </c>
      <c r="X417" s="17"/>
      <c r="Y417" s="17"/>
      <c r="Z417" s="16" t="s">
        <v>57</v>
      </c>
      <c r="AA417" s="20"/>
      <c r="AB417" s="16" t="s">
        <v>160</v>
      </c>
      <c r="AC417" s="16">
        <v>6.24</v>
      </c>
      <c r="AD417" s="17"/>
      <c r="AE417" s="17"/>
      <c r="AF417" s="17"/>
      <c r="AG417" s="17"/>
      <c r="AH417" s="17"/>
      <c r="AI417" s="17"/>
      <c r="AJ417" s="17"/>
      <c r="AK417" s="17"/>
      <c r="AL417" s="17"/>
      <c r="AM417" s="17"/>
    </row>
    <row r="418">
      <c r="A418" s="15">
        <f t="shared" si="3"/>
        <v>416</v>
      </c>
      <c r="B418" s="16" t="s">
        <v>1401</v>
      </c>
      <c r="C418" s="16" t="s">
        <v>1402</v>
      </c>
      <c r="D418" s="17">
        <f>VLOOKUP(B418,Price!B:G,6,0)</f>
        <v>14800</v>
      </c>
      <c r="E418" s="16" t="s">
        <v>48</v>
      </c>
      <c r="F418" s="17" t="str">
        <f>IFERROR(VLOOKUP(C418,'TruEstate Projects '!A:B,2,0),"No")</f>
        <v>Yes</v>
      </c>
      <c r="G418" s="18">
        <v>44562.0</v>
      </c>
      <c r="H418" s="19">
        <v>46296.0</v>
      </c>
      <c r="I418" s="16" t="s">
        <v>38</v>
      </c>
      <c r="J418" s="17"/>
      <c r="K418" s="17" t="str">
        <f>VLOOKUP(B418,'RERA Number with Developer Name'!A$2:B$554,2,0)</f>
        <v>DNR Corporation</v>
      </c>
      <c r="L418" s="17" t="str">
        <f>VLOOKUP(K418,'Developer Tier'!A:B,2,0)</f>
        <v>B</v>
      </c>
      <c r="M418" s="16" t="s">
        <v>1168</v>
      </c>
      <c r="N418" s="16" t="s">
        <v>1298</v>
      </c>
      <c r="O418" s="17" t="str">
        <f>VLOOKUP(N418,'Micromarket Base Price'!A:C,3,0)</f>
        <v>Central</v>
      </c>
      <c r="P418" s="17">
        <f>VLOOKUP(N418,'Micromarket Base Price'!A:B,2,0)</f>
        <v>15000</v>
      </c>
      <c r="Q418" s="20">
        <f>VLOOKUP(B418,'New Data'!C:V,20,0)</f>
        <v>3.03000151</v>
      </c>
      <c r="R418" s="17" t="str">
        <f>VLOOKUP(B418,Other!A:E,5,0)</f>
        <v>Not Available</v>
      </c>
      <c r="S418" s="24">
        <v>167.0</v>
      </c>
      <c r="T418" s="21">
        <f t="shared" si="1"/>
        <v>1</v>
      </c>
      <c r="U418" s="20">
        <f t="shared" si="35"/>
        <v>55.11548408</v>
      </c>
      <c r="V418" s="17">
        <f t="shared" si="54"/>
        <v>3.03000151</v>
      </c>
      <c r="W418" s="17">
        <f>iferror(VLOOKUP(B418,Scrap!C$2:X$328,21,0),"")</f>
        <v>12262</v>
      </c>
      <c r="X418" s="17"/>
      <c r="Y418" s="17"/>
      <c r="Z418" s="16" t="s">
        <v>1403</v>
      </c>
      <c r="AA418" s="20" t="s">
        <v>1404</v>
      </c>
      <c r="AB418" s="16" t="s">
        <v>1405</v>
      </c>
      <c r="AC418" s="16">
        <v>2.54</v>
      </c>
      <c r="AD418" s="17"/>
      <c r="AE418" s="17"/>
      <c r="AF418" s="17"/>
      <c r="AG418" s="17"/>
      <c r="AH418" s="17"/>
      <c r="AI418" s="17"/>
      <c r="AJ418" s="17"/>
      <c r="AK418" s="17"/>
      <c r="AL418" s="17"/>
      <c r="AM418" s="17"/>
    </row>
    <row r="419">
      <c r="A419" s="15">
        <f t="shared" si="3"/>
        <v>417</v>
      </c>
      <c r="B419" s="16" t="s">
        <v>1406</v>
      </c>
      <c r="C419" s="16" t="s">
        <v>1407</v>
      </c>
      <c r="D419" s="22">
        <f>VLOOKUP(B419,Price!B:G,6,0)</f>
        <v>14570</v>
      </c>
      <c r="E419" s="16" t="s">
        <v>213</v>
      </c>
      <c r="F419" s="17" t="str">
        <f>IFERROR(VLOOKUP(C419,'TruEstate Projects '!A:B,2,0),"No")</f>
        <v>No</v>
      </c>
      <c r="G419" s="18">
        <v>44747.0</v>
      </c>
      <c r="H419" s="19">
        <v>45627.0</v>
      </c>
      <c r="I419" s="16" t="s">
        <v>38</v>
      </c>
      <c r="J419" s="16" t="s">
        <v>39</v>
      </c>
      <c r="K419" s="17" t="str">
        <f>VLOOKUP(B419,'RERA Number with Developer Name'!A$2:B$554,2,0)</f>
        <v>Assetz</v>
      </c>
      <c r="L419" s="17" t="str">
        <f>VLOOKUP(K419,'Developer Tier'!A$2:B$267,2,0)</f>
        <v>A</v>
      </c>
      <c r="M419" s="16" t="s">
        <v>695</v>
      </c>
      <c r="N419" s="15" t="s">
        <v>484</v>
      </c>
      <c r="O419" s="17" t="str">
        <f>VLOOKUP(N419,'Micromarket Base Price'!A:C,3,0)</f>
        <v>North</v>
      </c>
      <c r="P419" s="17">
        <f>VLOOKUP(N419,'Micromarket Base Price'!A:B,2,0)</f>
        <v>3000</v>
      </c>
      <c r="Q419" s="20">
        <f>VLOOKUP(B419,'Upcoming project'!C:Z,24,0)</f>
        <v>9.39</v>
      </c>
      <c r="R419" s="17">
        <f>VLOOKUP(B419,Other!A:E,5,0)</f>
        <v>1614.38</v>
      </c>
      <c r="S419" s="16">
        <v>91.0</v>
      </c>
      <c r="T419" s="21">
        <f t="shared" si="1"/>
        <v>0.3036312556</v>
      </c>
      <c r="U419" s="20">
        <f t="shared" si="35"/>
        <v>9.691160809</v>
      </c>
      <c r="V419" s="17">
        <f t="shared" si="54"/>
        <v>2.85109749</v>
      </c>
      <c r="W419" s="17">
        <f>iferror(VLOOKUP(B419,Scrap!C$2:X$328,21,0),"")</f>
        <v>11538</v>
      </c>
      <c r="X419" s="17"/>
      <c r="Y419" s="17"/>
      <c r="Z419" s="16" t="s">
        <v>1408</v>
      </c>
      <c r="AA419" s="20" t="s">
        <v>1409</v>
      </c>
      <c r="AB419" s="16" t="s">
        <v>298</v>
      </c>
      <c r="AC419" s="16">
        <v>9.75</v>
      </c>
      <c r="AD419" s="17"/>
      <c r="AE419" s="17"/>
      <c r="AF419" s="17"/>
      <c r="AG419" s="17"/>
      <c r="AH419" s="17"/>
      <c r="AI419" s="17"/>
      <c r="AJ419" s="17"/>
      <c r="AK419" s="17"/>
      <c r="AL419" s="17"/>
      <c r="AM419" s="17"/>
    </row>
    <row r="420">
      <c r="A420" s="15">
        <f t="shared" si="3"/>
        <v>418</v>
      </c>
      <c r="B420" s="16" t="s">
        <v>1410</v>
      </c>
      <c r="C420" s="16" t="s">
        <v>1411</v>
      </c>
      <c r="D420" s="22">
        <f>VLOOKUP(B420,Price!B:G,6,0)</f>
        <v>13500</v>
      </c>
      <c r="E420" s="16" t="s">
        <v>48</v>
      </c>
      <c r="F420" s="17" t="str">
        <f>IFERROR(VLOOKUP(C420,'TruEstate Projects '!A:B,2,0),"No")</f>
        <v>Yes</v>
      </c>
      <c r="G420" s="18">
        <v>43954.0</v>
      </c>
      <c r="H420" s="19">
        <v>45597.0</v>
      </c>
      <c r="I420" s="16" t="s">
        <v>38</v>
      </c>
      <c r="J420" s="17"/>
      <c r="K420" s="17" t="str">
        <f>VLOOKUP(B420,'RERA Number with Developer Name'!A$2:B$554,2,0)</f>
        <v>Adarsh</v>
      </c>
      <c r="L420" s="17" t="str">
        <f>VLOOKUP(K420,'Developer Tier'!A:B,2,0)</f>
        <v>A</v>
      </c>
      <c r="M420" s="16" t="s">
        <v>307</v>
      </c>
      <c r="N420" s="16" t="s">
        <v>688</v>
      </c>
      <c r="O420" s="17" t="str">
        <f>VLOOKUP(N420,'Micromarket Base Price'!A:C,3,0)</f>
        <v>South</v>
      </c>
      <c r="P420" s="17">
        <f>VLOOKUP(N420,'Micromarket Base Price'!A:B,2,0)</f>
        <v>14000</v>
      </c>
      <c r="Q420" s="20">
        <f>VLOOKUP(B420,'Upcoming project'!C:Z,24,0)</f>
        <v>1.69</v>
      </c>
      <c r="R420" s="17" t="str">
        <f>VLOOKUP(B420,Other!A:E,5,0)</f>
        <v>Not Available</v>
      </c>
      <c r="S420" s="16">
        <v>122.0</v>
      </c>
      <c r="T420" s="21">
        <f t="shared" si="1"/>
        <v>1.005381053</v>
      </c>
      <c r="U420" s="20">
        <f t="shared" si="35"/>
        <v>72.18934911</v>
      </c>
      <c r="V420" s="17">
        <f t="shared" si="54"/>
        <v>1.69909398</v>
      </c>
      <c r="W420" s="17">
        <f>iferror(VLOOKUP(B420,Scrap!C$2:X$328,21,0),"")</f>
        <v>6876</v>
      </c>
      <c r="X420" s="17"/>
      <c r="Y420" s="17"/>
      <c r="Z420" s="16" t="s">
        <v>1412</v>
      </c>
      <c r="AA420" s="20" t="s">
        <v>1413</v>
      </c>
      <c r="AB420" s="16" t="s">
        <v>404</v>
      </c>
      <c r="AC420" s="16">
        <v>2.3</v>
      </c>
      <c r="AD420" s="17"/>
      <c r="AE420" s="17"/>
      <c r="AF420" s="17"/>
      <c r="AG420" s="17"/>
      <c r="AH420" s="17"/>
      <c r="AI420" s="17"/>
      <c r="AJ420" s="17"/>
      <c r="AK420" s="17"/>
      <c r="AL420" s="17"/>
      <c r="AM420" s="17"/>
    </row>
    <row r="421">
      <c r="A421" s="15">
        <f t="shared" si="3"/>
        <v>419</v>
      </c>
      <c r="B421" s="16" t="s">
        <v>1414</v>
      </c>
      <c r="C421" s="16" t="s">
        <v>1415</v>
      </c>
      <c r="D421" s="22">
        <f>VLOOKUP(B421,Price!B:G,6,0)</f>
        <v>15850</v>
      </c>
      <c r="E421" s="16" t="s">
        <v>213</v>
      </c>
      <c r="F421" s="17" t="str">
        <f>IFERROR(VLOOKUP(C421,'TruEstate Projects '!A:B,2,0),"No")</f>
        <v>No</v>
      </c>
      <c r="G421" s="18">
        <v>45078.0</v>
      </c>
      <c r="H421" s="19">
        <v>45992.0</v>
      </c>
      <c r="I421" s="16" t="s">
        <v>38</v>
      </c>
      <c r="J421" s="16" t="s">
        <v>39</v>
      </c>
      <c r="K421" s="17" t="str">
        <f>VLOOKUP(B421,'RERA Number with Developer Name'!A$2:B$554,2,0)</f>
        <v>NCC Urban Infrastructure</v>
      </c>
      <c r="L421" s="17" t="str">
        <f>VLOOKUP(K421,'Developer Tier'!A$2:B$267,2,0)</f>
        <v>B</v>
      </c>
      <c r="M421" s="16" t="s">
        <v>169</v>
      </c>
      <c r="N421" s="26" t="s">
        <v>170</v>
      </c>
      <c r="O421" s="17" t="str">
        <f>VLOOKUP(N421,'Micromarket Base Price'!A:C,3,0)</f>
        <v>East</v>
      </c>
      <c r="P421" s="17">
        <f>VLOOKUP(N421,'Micromarket Base Price'!A:B,2,0)</f>
        <v>4000</v>
      </c>
      <c r="Q421" s="20">
        <f>VLOOKUP(B421,'Upcoming project'!C:Z,24,0)</f>
        <v>1.02</v>
      </c>
      <c r="R421" s="17" t="str">
        <f>VLOOKUP(B421,Other!A:E,5,0)</f>
        <v>Not Available</v>
      </c>
      <c r="S421" s="16">
        <v>10.0</v>
      </c>
      <c r="T421" s="21">
        <f t="shared" si="1"/>
        <v>1.008043044</v>
      </c>
      <c r="U421" s="20">
        <f t="shared" si="35"/>
        <v>9.803921569</v>
      </c>
      <c r="V421" s="17">
        <f t="shared" si="54"/>
        <v>1.028203905</v>
      </c>
      <c r="W421" s="17">
        <f>iferror(VLOOKUP(B421,Scrap!C$2:X$328,21,0),"")</f>
        <v>4161</v>
      </c>
      <c r="X421" s="17"/>
      <c r="Y421" s="17"/>
      <c r="Z421" s="16" t="s">
        <v>57</v>
      </c>
      <c r="AA421" s="20"/>
      <c r="AB421" s="16" t="s">
        <v>370</v>
      </c>
      <c r="AC421" s="16">
        <v>17.08</v>
      </c>
      <c r="AD421" s="17"/>
      <c r="AE421" s="17"/>
      <c r="AF421" s="17"/>
      <c r="AG421" s="17"/>
      <c r="AH421" s="17"/>
      <c r="AI421" s="17"/>
      <c r="AJ421" s="17"/>
      <c r="AK421" s="17"/>
      <c r="AL421" s="17"/>
      <c r="AM421" s="17"/>
    </row>
    <row r="422">
      <c r="A422" s="15">
        <f t="shared" si="3"/>
        <v>420</v>
      </c>
      <c r="B422" s="16" t="s">
        <v>1416</v>
      </c>
      <c r="C422" s="16" t="s">
        <v>1417</v>
      </c>
      <c r="D422" s="22">
        <f>VLOOKUP(B422,Price!B:G,6,0)</f>
        <v>6300</v>
      </c>
      <c r="E422" s="16" t="s">
        <v>48</v>
      </c>
      <c r="F422" s="17" t="str">
        <f>IFERROR(VLOOKUP(C422,'TruEstate Projects '!A:B,2,0),"No")</f>
        <v>Yes</v>
      </c>
      <c r="G422" s="18">
        <v>44806.0</v>
      </c>
      <c r="H422" s="19">
        <v>45931.0</v>
      </c>
      <c r="I422" s="16" t="s">
        <v>38</v>
      </c>
      <c r="J422" s="16" t="s">
        <v>39</v>
      </c>
      <c r="K422" s="17" t="str">
        <f>VLOOKUP(B422,'RERA Number with Developer Name'!A$2:B$554,2,0)</f>
        <v>Prestige</v>
      </c>
      <c r="L422" s="17" t="str">
        <f>VLOOKUP(K422,'Developer Tier'!A:B,2,0)</f>
        <v>A</v>
      </c>
      <c r="M422" s="16" t="s">
        <v>169</v>
      </c>
      <c r="N422" s="16" t="s">
        <v>170</v>
      </c>
      <c r="O422" s="17" t="str">
        <f>VLOOKUP(N422,'Micromarket Base Price'!A:C,3,0)</f>
        <v>East</v>
      </c>
      <c r="P422" s="17">
        <f>VLOOKUP(N422,'Micromarket Base Price'!A:B,2,0)</f>
        <v>4000</v>
      </c>
      <c r="Q422" s="20">
        <f>VLOOKUP(B422,'Upcoming project'!C:Z,24,0)</f>
        <v>81.36</v>
      </c>
      <c r="R422" s="17">
        <f>VLOOKUP(B422,Other!A:E,5,0)</f>
        <v>4645</v>
      </c>
      <c r="S422" s="16">
        <v>2900.0</v>
      </c>
      <c r="T422" s="21">
        <f t="shared" si="1"/>
        <v>1.00008581</v>
      </c>
      <c r="U422" s="20">
        <f t="shared" si="35"/>
        <v>35.64405113</v>
      </c>
      <c r="V422" s="17">
        <f t="shared" si="54"/>
        <v>81.36698151</v>
      </c>
      <c r="W422" s="17">
        <f>iferror(VLOOKUP(B422,Scrap!C$2:X$328,21,0),"")</f>
        <v>329281</v>
      </c>
      <c r="X422" s="17"/>
      <c r="Y422" s="17"/>
      <c r="Z422" s="17"/>
      <c r="AA422" s="20"/>
      <c r="AB422" s="17"/>
      <c r="AC422" s="17"/>
      <c r="AD422" s="17"/>
      <c r="AE422" s="17"/>
      <c r="AF422" s="17"/>
      <c r="AG422" s="17"/>
      <c r="AH422" s="17"/>
      <c r="AI422" s="17"/>
      <c r="AJ422" s="17"/>
      <c r="AK422" s="17"/>
      <c r="AL422" s="17"/>
      <c r="AM422" s="17"/>
    </row>
    <row r="423">
      <c r="A423" s="15">
        <f t="shared" si="3"/>
        <v>421</v>
      </c>
      <c r="B423" s="16" t="s">
        <v>1418</v>
      </c>
      <c r="C423" s="16" t="s">
        <v>338</v>
      </c>
      <c r="D423" s="15">
        <v>13100.0</v>
      </c>
      <c r="E423" s="15" t="s">
        <v>48</v>
      </c>
      <c r="F423" s="17" t="str">
        <f>IFERROR(VLOOKUP(C423,'TruEstate Projects '!A:B,2,0),"No")</f>
        <v>Yes</v>
      </c>
      <c r="G423" s="18" t="str">
        <f>VLOOKUP(B423,'New Data'!C:AC,26,0)</f>
        <v>19-03-2012</v>
      </c>
      <c r="H423" s="30" t="str">
        <f>VLOOKUP(#REF!,'New Data'!C:AC,27,0)</f>
        <v>#REF!</v>
      </c>
      <c r="I423" s="16" t="s">
        <v>38</v>
      </c>
      <c r="J423" s="17"/>
      <c r="K423" s="16" t="s">
        <v>1419</v>
      </c>
      <c r="L423" s="17" t="str">
        <f>VLOOKUP(K423,'Developer Tier'!A:B,2,0)</f>
        <v>B</v>
      </c>
      <c r="M423" s="17"/>
      <c r="N423" s="26" t="s">
        <v>333</v>
      </c>
      <c r="O423" s="17" t="str">
        <f>VLOOKUP(N423,'Micromarket Base Price'!A:C,3,0)</f>
        <v>East</v>
      </c>
      <c r="P423" s="17">
        <f>VLOOKUP(N423,'Micromarket Base Price'!A:B,2,0)</f>
        <v>15000</v>
      </c>
      <c r="Q423" s="20">
        <f>VLOOKUP(B423,'New Data'!C:V,20,0)</f>
        <v>4.374994025</v>
      </c>
      <c r="R423" s="17" t="str">
        <f>VLOOKUP(B423,Other!A:E,5,0)</f>
        <v>Not Available</v>
      </c>
      <c r="S423" s="24">
        <v>241.0</v>
      </c>
      <c r="T423" s="21">
        <f t="shared" si="1"/>
        <v>0.7437447049</v>
      </c>
      <c r="U423" s="20">
        <f t="shared" si="35"/>
        <v>55.08578952</v>
      </c>
      <c r="V423" s="17">
        <f t="shared" si="54"/>
        <v>3.25387864</v>
      </c>
      <c r="W423" s="17">
        <f>VLOOKUP(B423,'New Data'!C:X,22,0)</f>
        <v>13168</v>
      </c>
      <c r="X423" s="17"/>
      <c r="Y423" s="17"/>
      <c r="Z423" s="16" t="s">
        <v>339</v>
      </c>
      <c r="AA423" s="20" t="s">
        <v>340</v>
      </c>
      <c r="AB423" s="16" t="s">
        <v>106</v>
      </c>
      <c r="AC423" s="16">
        <v>12.49</v>
      </c>
      <c r="AD423" s="17"/>
      <c r="AE423" s="17"/>
      <c r="AF423" s="17"/>
      <c r="AG423" s="17"/>
      <c r="AH423" s="17"/>
      <c r="AI423" s="17"/>
      <c r="AJ423" s="17"/>
      <c r="AK423" s="17"/>
      <c r="AL423" s="17"/>
      <c r="AM423" s="17"/>
    </row>
    <row r="424">
      <c r="A424" s="15">
        <f t="shared" si="3"/>
        <v>422</v>
      </c>
      <c r="B424" s="16" t="s">
        <v>1420</v>
      </c>
      <c r="C424" s="16" t="s">
        <v>1421</v>
      </c>
      <c r="D424" s="22">
        <f>VLOOKUP(B424,Price!B:G,6,0)</f>
        <v>5000</v>
      </c>
      <c r="E424" s="16" t="s">
        <v>48</v>
      </c>
      <c r="F424" s="17" t="str">
        <f>IFERROR(VLOOKUP(C424,'TruEstate Projects '!A:B,2,0),"No")</f>
        <v>Yes</v>
      </c>
      <c r="G424" s="18">
        <v>44533.0</v>
      </c>
      <c r="H424" s="19">
        <v>46447.0</v>
      </c>
      <c r="I424" s="16" t="s">
        <v>38</v>
      </c>
      <c r="J424" s="17"/>
      <c r="K424" s="17" t="str">
        <f>VLOOKUP(B424,'RERA Number with Developer Name'!A$2:B$554,2,0)</f>
        <v>DS Max</v>
      </c>
      <c r="L424" s="17" t="str">
        <f>VLOOKUP(K424,'Developer Tier'!A:B,2,0)</f>
        <v>C</v>
      </c>
      <c r="M424" s="16" t="s">
        <v>824</v>
      </c>
      <c r="N424" s="16" t="s">
        <v>1293</v>
      </c>
      <c r="O424" s="17" t="str">
        <f>VLOOKUP(N424,'Micromarket Base Price'!A:C,3,0)</f>
        <v>North</v>
      </c>
      <c r="P424" s="17">
        <f>VLOOKUP(N424,'Micromarket Base Price'!A:B,2,0)</f>
        <v>7000</v>
      </c>
      <c r="Q424" s="20">
        <f>VLOOKUP(B424,'Upcoming project'!C:Z,24,0)</f>
        <v>3.92</v>
      </c>
      <c r="R424" s="17" t="str">
        <f>VLOOKUP(B424,Other!A:E,5,0)</f>
        <v>Not Available</v>
      </c>
      <c r="S424" s="16">
        <v>108.0</v>
      </c>
      <c r="T424" s="21">
        <f t="shared" si="1"/>
        <v>1.000838287</v>
      </c>
      <c r="U424" s="20">
        <f t="shared" si="35"/>
        <v>27.55102041</v>
      </c>
      <c r="V424" s="17">
        <f t="shared" si="54"/>
        <v>3.923286085</v>
      </c>
      <c r="W424" s="17">
        <f>iferror(VLOOKUP(B424,Scrap!C$2:X$328,21,0),"")</f>
        <v>15877</v>
      </c>
      <c r="X424" s="17"/>
      <c r="Y424" s="17"/>
      <c r="Z424" s="16" t="s">
        <v>1422</v>
      </c>
      <c r="AA424" s="20">
        <v>1.1498</v>
      </c>
      <c r="AB424" s="16" t="s">
        <v>52</v>
      </c>
      <c r="AC424" s="16">
        <v>7.11</v>
      </c>
      <c r="AD424" s="17"/>
      <c r="AE424" s="17"/>
      <c r="AF424" s="17"/>
      <c r="AG424" s="17"/>
      <c r="AH424" s="17"/>
      <c r="AI424" s="17"/>
      <c r="AJ424" s="17"/>
      <c r="AK424" s="17"/>
      <c r="AL424" s="17"/>
      <c r="AM424" s="17"/>
    </row>
    <row r="425">
      <c r="A425" s="15">
        <f t="shared" si="3"/>
        <v>423</v>
      </c>
      <c r="B425" s="16" t="s">
        <v>1423</v>
      </c>
      <c r="C425" s="16" t="s">
        <v>1424</v>
      </c>
      <c r="D425" s="22">
        <f>VLOOKUP(B425,Price!B:G,6,0)</f>
        <v>13000</v>
      </c>
      <c r="E425" s="16" t="s">
        <v>213</v>
      </c>
      <c r="F425" s="17" t="str">
        <f>IFERROR(VLOOKUP(C425,'TruEstate Projects '!A:B,2,0),"No")</f>
        <v>No</v>
      </c>
      <c r="G425" s="18">
        <v>44991.0</v>
      </c>
      <c r="H425" s="19">
        <v>46174.0</v>
      </c>
      <c r="I425" s="16" t="s">
        <v>38</v>
      </c>
      <c r="J425" s="16" t="s">
        <v>39</v>
      </c>
      <c r="K425" s="17" t="str">
        <f>VLOOKUP(B425,'RERA Number with Developer Name'!A$2:B$554,2,0)</f>
        <v>Sterling Urban</v>
      </c>
      <c r="L425" s="17" t="str">
        <f>VLOOKUP(K425,'Developer Tier'!A$2:B$267,2,0)</f>
        <v>C</v>
      </c>
      <c r="M425" s="16" t="s">
        <v>741</v>
      </c>
      <c r="N425" s="26" t="s">
        <v>49</v>
      </c>
      <c r="O425" s="17" t="str">
        <f>VLOOKUP(N425,'Micromarket Base Price'!A:C,3,0)</f>
        <v>East</v>
      </c>
      <c r="P425" s="17">
        <f>VLOOKUP(N425,'Micromarket Base Price'!A:B,2,0)</f>
        <v>8000</v>
      </c>
      <c r="Q425" s="20">
        <f>VLOOKUP(B425,'Upcoming project'!C:Z,24,0)</f>
        <v>39</v>
      </c>
      <c r="R425" s="17" t="str">
        <f>VLOOKUP(B425,Other!A:E,5,0)</f>
        <v/>
      </c>
      <c r="S425" s="16">
        <v>250.0</v>
      </c>
      <c r="T425" s="21">
        <f t="shared" si="1"/>
        <v>0.04797638615</v>
      </c>
      <c r="U425" s="20">
        <f t="shared" si="35"/>
        <v>6.41025641</v>
      </c>
      <c r="V425" s="17">
        <f t="shared" si="54"/>
        <v>1.87107906</v>
      </c>
      <c r="W425" s="17">
        <f>iferror(VLOOKUP(B425,Scrap!C$2:X$328,21,0),"")</f>
        <v>7572</v>
      </c>
      <c r="X425" s="17"/>
      <c r="Y425" s="17"/>
      <c r="Z425" s="16" t="s">
        <v>57</v>
      </c>
      <c r="AA425" s="20"/>
      <c r="AB425" s="17"/>
      <c r="AC425" s="17"/>
      <c r="AD425" s="17"/>
      <c r="AE425" s="17"/>
      <c r="AF425" s="17"/>
      <c r="AG425" s="17"/>
      <c r="AH425" s="17"/>
      <c r="AI425" s="17"/>
      <c r="AJ425" s="17"/>
      <c r="AK425" s="17"/>
      <c r="AL425" s="17"/>
      <c r="AM425" s="17"/>
    </row>
    <row r="426">
      <c r="A426" s="15">
        <f t="shared" si="3"/>
        <v>424</v>
      </c>
      <c r="B426" s="16" t="s">
        <v>1425</v>
      </c>
      <c r="C426" s="32" t="s">
        <v>1426</v>
      </c>
      <c r="D426" s="17">
        <f>VLOOKUP(B426,Price!B:G,6,0)</f>
        <v>10300</v>
      </c>
      <c r="E426" s="17" t="str">
        <f>VLOOKUP(B426,'New Data'!C:S,17,0)</f>
        <v>#N/A</v>
      </c>
      <c r="F426" s="17" t="str">
        <f>IFERROR(VLOOKUP(C426,'TruEstate Projects '!A:B,2,0),"No")</f>
        <v>No</v>
      </c>
      <c r="G426" s="18">
        <v>43160.0</v>
      </c>
      <c r="H426" s="19">
        <v>45536.0</v>
      </c>
      <c r="I426" s="16" t="s">
        <v>38</v>
      </c>
      <c r="J426" s="17"/>
      <c r="K426" s="16" t="s">
        <v>1427</v>
      </c>
      <c r="L426" s="17" t="str">
        <f>VLOOKUP(K426,'Developer Tier'!A$2:B$267,2,0)</f>
        <v>#N/A</v>
      </c>
      <c r="M426" s="17"/>
      <c r="N426" s="41"/>
      <c r="O426" s="17" t="str">
        <f>VLOOKUP(N426,'Micromarket Base Price'!A:C,3,0)</f>
        <v>#N/A</v>
      </c>
      <c r="P426" s="17" t="str">
        <f>VLOOKUP(N426,'Micromarket Base Price'!A:B,2,0)</f>
        <v>#N/A</v>
      </c>
      <c r="Q426" s="25">
        <v>2.2</v>
      </c>
      <c r="R426" s="17" t="str">
        <f>VLOOKUP(B426,Other!A:E,5,0)</f>
        <v>Not Available</v>
      </c>
      <c r="S426" s="24">
        <v>400.0</v>
      </c>
      <c r="T426" s="21" t="str">
        <f t="shared" si="1"/>
        <v>#N/A</v>
      </c>
      <c r="U426" s="20">
        <f t="shared" si="35"/>
        <v>181.8181818</v>
      </c>
      <c r="V426" s="17" t="str">
        <f t="shared" si="54"/>
        <v>#N/A</v>
      </c>
      <c r="W426" s="17" t="str">
        <f>VLOOKUP(B426,'New Data'!C:X,22,0)</f>
        <v>#N/A</v>
      </c>
      <c r="X426" s="17"/>
      <c r="Y426" s="17"/>
      <c r="Z426" s="17"/>
      <c r="AA426" s="20"/>
      <c r="AB426" s="17"/>
      <c r="AC426" s="17"/>
      <c r="AD426" s="17"/>
      <c r="AE426" s="17"/>
      <c r="AF426" s="17"/>
      <c r="AG426" s="17"/>
      <c r="AH426" s="17"/>
      <c r="AI426" s="17"/>
      <c r="AJ426" s="17"/>
      <c r="AK426" s="17"/>
      <c r="AL426" s="17"/>
      <c r="AM426" s="17"/>
    </row>
    <row r="427">
      <c r="A427" s="15">
        <f t="shared" si="3"/>
        <v>425</v>
      </c>
      <c r="B427" s="16" t="s">
        <v>1428</v>
      </c>
      <c r="C427" s="16" t="s">
        <v>1429</v>
      </c>
      <c r="D427" s="22">
        <f>VLOOKUP(B427,Price!B:G,6,0)</f>
        <v>17000</v>
      </c>
      <c r="E427" s="16" t="s">
        <v>213</v>
      </c>
      <c r="F427" s="17" t="str">
        <f>IFERROR(VLOOKUP(C427,'TruEstate Projects '!A:B,2,0),"No")</f>
        <v>No</v>
      </c>
      <c r="G427" s="18">
        <v>45170.0</v>
      </c>
      <c r="H427" s="19">
        <v>46661.0</v>
      </c>
      <c r="I427" s="16" t="s">
        <v>38</v>
      </c>
      <c r="J427" s="16" t="s">
        <v>39</v>
      </c>
      <c r="K427" s="17" t="str">
        <f>VLOOKUP(B427,'RERA Number with Developer Name'!A$2:B$554,2,0)</f>
        <v>Adarsh</v>
      </c>
      <c r="L427" s="17" t="str">
        <f>VLOOKUP(K427,'Developer Tier'!A$2:B$267,2,0)</f>
        <v>A</v>
      </c>
      <c r="M427" s="16" t="s">
        <v>436</v>
      </c>
      <c r="N427" s="26" t="s">
        <v>436</v>
      </c>
      <c r="O427" s="17" t="str">
        <f>VLOOKUP(N427,'Micromarket Base Price'!A:C,3,0)</f>
        <v>East</v>
      </c>
      <c r="P427" s="17">
        <f>VLOOKUP(N427,'Micromarket Base Price'!A:B,2,0)</f>
        <v>6000</v>
      </c>
      <c r="Q427" s="20">
        <f>VLOOKUP(B427,'Upcoming project'!C:Z,24,0)</f>
        <v>22.61</v>
      </c>
      <c r="R427" s="20" t="str">
        <f>VLOOKUP(B427,Other!A:E,5,0)</f>
        <v/>
      </c>
      <c r="S427" s="16">
        <v>115.0</v>
      </c>
      <c r="T427" s="21">
        <f t="shared" si="1"/>
        <v>1.000190548</v>
      </c>
      <c r="U427" s="20">
        <f t="shared" si="35"/>
        <v>5.086245024</v>
      </c>
      <c r="V427" s="17">
        <f t="shared" si="54"/>
        <v>22.61430829</v>
      </c>
      <c r="W427" s="17">
        <f>iferror(VLOOKUP(B427,Scrap!C$2:X$328,21,0),"")</f>
        <v>91517</v>
      </c>
      <c r="X427" s="17"/>
      <c r="Y427" s="17"/>
      <c r="Z427" s="17"/>
      <c r="AA427" s="20"/>
      <c r="AB427" s="17"/>
      <c r="AC427" s="17"/>
      <c r="AD427" s="17"/>
      <c r="AE427" s="17"/>
      <c r="AF427" s="17"/>
      <c r="AG427" s="17"/>
      <c r="AH427" s="17"/>
      <c r="AI427" s="17"/>
      <c r="AJ427" s="17"/>
      <c r="AK427" s="17"/>
      <c r="AL427" s="17"/>
      <c r="AM427" s="17"/>
    </row>
    <row r="428">
      <c r="A428" s="15">
        <f t="shared" si="3"/>
        <v>426</v>
      </c>
      <c r="B428" s="16" t="s">
        <v>1430</v>
      </c>
      <c r="C428" s="16" t="s">
        <v>1431</v>
      </c>
      <c r="D428" s="22">
        <f>VLOOKUP(B428,Price!B:G,6,0)</f>
        <v>16500</v>
      </c>
      <c r="E428" s="16" t="s">
        <v>213</v>
      </c>
      <c r="F428" s="17" t="str">
        <f>IFERROR(VLOOKUP(C428,'TruEstate Projects '!A:B,2,0),"No")</f>
        <v>No</v>
      </c>
      <c r="G428" s="18">
        <v>43739.0</v>
      </c>
      <c r="H428" s="19">
        <v>45809.0</v>
      </c>
      <c r="I428" s="16" t="s">
        <v>38</v>
      </c>
      <c r="J428" s="17"/>
      <c r="K428" s="17" t="str">
        <f>VLOOKUP(B428,'RERA Number with Developer Name'!A$2:B$554,2,0)</f>
        <v>Nambiar</v>
      </c>
      <c r="L428" s="17" t="str">
        <f>VLOOKUP(K428,'Developer Tier'!A$2:B$267,2,0)</f>
        <v>A</v>
      </c>
      <c r="M428" s="16" t="s">
        <v>1006</v>
      </c>
      <c r="N428" s="26" t="s">
        <v>1007</v>
      </c>
      <c r="O428" s="17" t="str">
        <f>VLOOKUP(N428,'Micromarket Base Price'!A:C,3,0)</f>
        <v>East</v>
      </c>
      <c r="P428" s="17">
        <f>VLOOKUP(N428,'Micromarket Base Price'!A:B,2,0)</f>
        <v>3000</v>
      </c>
      <c r="Q428" s="20">
        <f>VLOOKUP(B428,'Upcoming project'!C:Z,24,0)</f>
        <v>6</v>
      </c>
      <c r="R428" s="17" t="str">
        <f>VLOOKUP(B428,Other!A:E,5,0)</f>
        <v>Not Available</v>
      </c>
      <c r="S428" s="16">
        <v>37.0</v>
      </c>
      <c r="T428" s="21">
        <f t="shared" si="1"/>
        <v>1.033310742</v>
      </c>
      <c r="U428" s="20">
        <f t="shared" si="35"/>
        <v>6.166666667</v>
      </c>
      <c r="V428" s="17">
        <f t="shared" si="54"/>
        <v>6.19986445</v>
      </c>
      <c r="W428" s="17">
        <f>iferror(VLOOKUP(B428,Scrap!C$2:X$328,21,0),"")</f>
        <v>25090</v>
      </c>
      <c r="X428" s="17"/>
      <c r="Y428" s="17"/>
      <c r="Z428" s="16" t="s">
        <v>57</v>
      </c>
      <c r="AA428" s="20"/>
      <c r="AB428" s="16" t="s">
        <v>370</v>
      </c>
      <c r="AC428" s="16">
        <v>20.66</v>
      </c>
      <c r="AD428" s="17"/>
      <c r="AE428" s="17"/>
      <c r="AF428" s="17"/>
      <c r="AG428" s="17"/>
      <c r="AH428" s="17"/>
      <c r="AI428" s="17"/>
      <c r="AJ428" s="17"/>
      <c r="AK428" s="17"/>
      <c r="AL428" s="17"/>
      <c r="AM428" s="17"/>
    </row>
    <row r="429">
      <c r="A429" s="15">
        <f t="shared" si="3"/>
        <v>427</v>
      </c>
      <c r="B429" s="16" t="s">
        <v>1432</v>
      </c>
      <c r="C429" s="16" t="s">
        <v>1433</v>
      </c>
      <c r="D429" s="17" t="str">
        <f>VLOOKUP(B429,Price!B:G,6,0)</f>
        <v>#N/A</v>
      </c>
      <c r="E429" s="15" t="s">
        <v>37</v>
      </c>
      <c r="F429" s="17" t="str">
        <f>IFERROR(VLOOKUP(C429,'TruEstate Projects '!A:B,2,0),"No")</f>
        <v>No</v>
      </c>
      <c r="G429" s="18" t="str">
        <f>VLOOKUP(B429,'New Data'!C:AC,26,0)</f>
        <v>15-03-2024</v>
      </c>
      <c r="H429" s="30" t="str">
        <f>VLOOKUP(#REF!,'New Data'!C:AC,27,0)</f>
        <v>#REF!</v>
      </c>
      <c r="I429" s="16" t="s">
        <v>38</v>
      </c>
      <c r="J429" s="17"/>
      <c r="K429" s="42" t="s">
        <v>1434</v>
      </c>
      <c r="L429" s="17" t="str">
        <f>VLOOKUP(K429,'Developer Tier'!A$2:B$267,2,0)</f>
        <v>C</v>
      </c>
      <c r="M429" s="17"/>
      <c r="N429" s="26" t="s">
        <v>1435</v>
      </c>
      <c r="O429" s="17" t="str">
        <f>VLOOKUP(N429,'Micromarket Base Price'!A:C,3,0)</f>
        <v>#N/A</v>
      </c>
      <c r="P429" s="17" t="str">
        <f>VLOOKUP(N429,'Micromarket Base Price'!A:B,2,0)</f>
        <v>#N/A</v>
      </c>
      <c r="Q429" s="25">
        <v>9.97</v>
      </c>
      <c r="R429" s="17" t="str">
        <f>VLOOKUP(B429,Other!A:E,5,0)</f>
        <v>#N/A</v>
      </c>
      <c r="S429" s="23">
        <f>VLOOKUP(B429,'New Data'!C:Y,23,0)</f>
        <v>170</v>
      </c>
      <c r="T429" s="21">
        <f t="shared" si="1"/>
        <v>0.450415162</v>
      </c>
      <c r="U429" s="20">
        <f t="shared" si="35"/>
        <v>17.05115346</v>
      </c>
      <c r="V429" s="17">
        <f t="shared" si="54"/>
        <v>4.490639165</v>
      </c>
      <c r="W429" s="17">
        <f>VLOOKUP(B429,'New Data'!C:X,22,0)</f>
        <v>18173</v>
      </c>
      <c r="X429" s="17"/>
      <c r="Y429" s="17"/>
      <c r="Z429" s="17"/>
      <c r="AA429" s="20"/>
      <c r="AB429" s="17"/>
      <c r="AC429" s="17"/>
      <c r="AD429" s="17"/>
      <c r="AE429" s="17"/>
      <c r="AF429" s="17"/>
      <c r="AG429" s="17"/>
      <c r="AH429" s="17"/>
      <c r="AI429" s="17"/>
      <c r="AJ429" s="17"/>
      <c r="AK429" s="17"/>
      <c r="AL429" s="17"/>
      <c r="AM429" s="17"/>
    </row>
    <row r="430">
      <c r="A430" s="15">
        <f t="shared" si="3"/>
        <v>428</v>
      </c>
      <c r="B430" s="16" t="s">
        <v>1436</v>
      </c>
      <c r="C430" s="16" t="s">
        <v>1437</v>
      </c>
      <c r="D430" s="15">
        <v>14500.0</v>
      </c>
      <c r="E430" s="16" t="s">
        <v>48</v>
      </c>
      <c r="F430" s="17" t="str">
        <f>IFERROR(VLOOKUP(C430,'TruEstate Projects '!A:B,2,0),"No")</f>
        <v>No</v>
      </c>
      <c r="G430" s="18" t="str">
        <f>VLOOKUP(B430,'New Data'!C:AC,26,0)</f>
        <v>01-09-2024</v>
      </c>
      <c r="H430" s="19">
        <v>47088.0</v>
      </c>
      <c r="I430" s="16" t="s">
        <v>38</v>
      </c>
      <c r="J430" s="17"/>
      <c r="K430" s="16" t="s">
        <v>1438</v>
      </c>
      <c r="L430" s="17" t="str">
        <f>VLOOKUP(K430,'Developer Tier'!A$2:B$267,2,0)</f>
        <v>A</v>
      </c>
      <c r="M430" s="16" t="s">
        <v>428</v>
      </c>
      <c r="N430" s="26" t="s">
        <v>428</v>
      </c>
      <c r="O430" s="17" t="str">
        <f>VLOOKUP(N430,'Micromarket Base Price'!A:C,3,0)</f>
        <v>East</v>
      </c>
      <c r="P430" s="17">
        <f>VLOOKUP(N430,'Micromarket Base Price'!A:B,2,0)</f>
        <v>5000</v>
      </c>
      <c r="Q430" s="25">
        <v>27.83</v>
      </c>
      <c r="R430" s="17" t="str">
        <f>VLOOKUP(B430,Other!A:E,5,0)</f>
        <v>#N/A</v>
      </c>
      <c r="S430" s="15">
        <v>1520.0</v>
      </c>
      <c r="T430" s="21">
        <f t="shared" si="1"/>
        <v>0.6521068097</v>
      </c>
      <c r="U430" s="20">
        <f t="shared" si="35"/>
        <v>54.61731944</v>
      </c>
      <c r="V430" s="17">
        <f t="shared" si="54"/>
        <v>18.14813252</v>
      </c>
      <c r="W430" s="17">
        <f>VLOOKUP(B430,'New Data'!C:X,22,0)</f>
        <v>73443</v>
      </c>
      <c r="X430" s="17"/>
      <c r="Y430" s="17"/>
      <c r="Z430" s="17"/>
      <c r="AA430" s="20"/>
      <c r="AB430" s="17"/>
      <c r="AC430" s="17"/>
      <c r="AD430" s="17"/>
      <c r="AE430" s="17"/>
      <c r="AF430" s="17"/>
      <c r="AG430" s="17"/>
      <c r="AH430" s="17"/>
      <c r="AI430" s="17"/>
      <c r="AJ430" s="17"/>
      <c r="AK430" s="17"/>
      <c r="AL430" s="17"/>
      <c r="AM430" s="17"/>
    </row>
    <row r="431">
      <c r="A431" s="15">
        <f t="shared" si="3"/>
        <v>429</v>
      </c>
      <c r="B431" s="16" t="s">
        <v>1439</v>
      </c>
      <c r="C431" s="16" t="s">
        <v>1440</v>
      </c>
      <c r="D431" s="22">
        <f>VLOOKUP(B431,Price!B:G,6,0)</f>
        <v>10000</v>
      </c>
      <c r="E431" s="16" t="s">
        <v>37</v>
      </c>
      <c r="F431" s="17" t="str">
        <f>IFERROR(VLOOKUP(C431,'TruEstate Projects '!A:B,2,0),"No")</f>
        <v>Yes</v>
      </c>
      <c r="G431" s="18">
        <v>45200.0</v>
      </c>
      <c r="H431" s="19">
        <v>45809.0</v>
      </c>
      <c r="I431" s="16" t="s">
        <v>38</v>
      </c>
      <c r="J431" s="16" t="s">
        <v>39</v>
      </c>
      <c r="K431" s="17" t="str">
        <f>VLOOKUP(B431,'RERA Number with Developer Name'!A$2:B$554,2,0)</f>
        <v>Pleasure Work Homes</v>
      </c>
      <c r="L431" s="17" t="str">
        <f>VLOOKUP(K431,'Developer Tier'!A:B,2,0)</f>
        <v>C</v>
      </c>
      <c r="M431" s="16" t="s">
        <v>155</v>
      </c>
      <c r="N431" s="16" t="s">
        <v>484</v>
      </c>
      <c r="O431" s="17" t="str">
        <f>VLOOKUP(N431,'Micromarket Base Price'!A:C,3,0)</f>
        <v>North</v>
      </c>
      <c r="P431" s="17">
        <f>VLOOKUP(N431,'Micromarket Base Price'!A:B,2,0)</f>
        <v>3000</v>
      </c>
      <c r="Q431" s="20">
        <f>VLOOKUP(B431,'Upcoming project'!C:Z,24,0)</f>
        <v>1</v>
      </c>
      <c r="R431" s="17" t="str">
        <f>VLOOKUP(B431,Other!A:E,5,0)</f>
        <v>Not Available</v>
      </c>
      <c r="S431" s="16">
        <v>10.0</v>
      </c>
      <c r="T431" s="21">
        <f t="shared" si="1"/>
        <v>0.99978683</v>
      </c>
      <c r="U431" s="20">
        <f t="shared" si="35"/>
        <v>10</v>
      </c>
      <c r="V431" s="17">
        <f t="shared" si="54"/>
        <v>0.99978683</v>
      </c>
      <c r="W431" s="17">
        <f>iferror(VLOOKUP(B431,Scrap!C$2:X$328,21,0),"")</f>
        <v>4046</v>
      </c>
      <c r="X431" s="17"/>
      <c r="Y431" s="17"/>
      <c r="Z431" s="16" t="s">
        <v>1441</v>
      </c>
      <c r="AA431" s="20" t="s">
        <v>1442</v>
      </c>
      <c r="AB431" s="16" t="s">
        <v>1443</v>
      </c>
      <c r="AC431" s="16">
        <v>5.66</v>
      </c>
      <c r="AD431" s="17"/>
      <c r="AE431" s="17"/>
      <c r="AF431" s="17"/>
      <c r="AG431" s="17"/>
      <c r="AH431" s="17"/>
      <c r="AI431" s="17"/>
      <c r="AJ431" s="17"/>
      <c r="AK431" s="17"/>
      <c r="AL431" s="17"/>
      <c r="AM431" s="17"/>
    </row>
    <row r="432">
      <c r="A432" s="15">
        <f t="shared" si="3"/>
        <v>430</v>
      </c>
      <c r="B432" s="16" t="s">
        <v>1444</v>
      </c>
      <c r="C432" s="16" t="s">
        <v>1445</v>
      </c>
      <c r="D432" s="22">
        <f>VLOOKUP(B432,Price!B:G,6,0)</f>
        <v>14000</v>
      </c>
      <c r="E432" s="16" t="s">
        <v>48</v>
      </c>
      <c r="F432" s="17" t="str">
        <f>IFERROR(VLOOKUP(C432,'TruEstate Projects '!A:B,2,0),"No")</f>
        <v>Yes</v>
      </c>
      <c r="G432" s="18">
        <v>43221.0</v>
      </c>
      <c r="H432" s="19">
        <v>46266.0</v>
      </c>
      <c r="I432" s="16" t="s">
        <v>38</v>
      </c>
      <c r="J432" s="17"/>
      <c r="K432" s="17" t="str">
        <f>VLOOKUP(B432,'RERA Number with Developer Name'!A$2:B$554,2,0)</f>
        <v>Total Environment</v>
      </c>
      <c r="L432" s="17" t="str">
        <f>VLOOKUP(K432,'Developer Tier'!A:B,2,0)</f>
        <v>A</v>
      </c>
      <c r="M432" s="16" t="s">
        <v>260</v>
      </c>
      <c r="N432" s="28" t="s">
        <v>1446</v>
      </c>
      <c r="O432" s="17" t="str">
        <f>VLOOKUP(N432,'Micromarket Base Price'!A:C,3,0)</f>
        <v>East</v>
      </c>
      <c r="P432" s="17">
        <f>VLOOKUP(N432,'Micromarket Base Price'!A:B,2,0)</f>
        <v>26000</v>
      </c>
      <c r="Q432" s="20">
        <f>VLOOKUP(B432,'Upcoming project'!C:Z,24,0)</f>
        <v>14.69</v>
      </c>
      <c r="R432" s="17" t="str">
        <f>VLOOKUP(B432,Other!A:E,5,0)</f>
        <v>Not Available</v>
      </c>
      <c r="S432" s="16">
        <v>560.0</v>
      </c>
      <c r="T432" s="21">
        <f t="shared" si="1"/>
        <v>0.4129799084</v>
      </c>
      <c r="U432" s="20">
        <f t="shared" si="35"/>
        <v>38.12117086</v>
      </c>
      <c r="V432" s="17">
        <f t="shared" si="54"/>
        <v>6.066674855</v>
      </c>
      <c r="W432" s="17">
        <f>iferror(VLOOKUP(B432,Scrap!C$2:X$328,21,0),"")</f>
        <v>24551</v>
      </c>
      <c r="X432" s="17"/>
      <c r="Y432" s="17"/>
      <c r="Z432" s="16" t="s">
        <v>57</v>
      </c>
      <c r="AA432" s="20"/>
      <c r="AB432" s="16" t="s">
        <v>186</v>
      </c>
      <c r="AC432" s="16">
        <v>10.12</v>
      </c>
      <c r="AD432" s="17"/>
      <c r="AE432" s="17"/>
      <c r="AF432" s="17"/>
      <c r="AG432" s="17"/>
      <c r="AH432" s="17"/>
      <c r="AI432" s="17"/>
      <c r="AJ432" s="17"/>
      <c r="AK432" s="17"/>
      <c r="AL432" s="17"/>
      <c r="AM432" s="17"/>
    </row>
    <row r="433">
      <c r="A433" s="15">
        <f t="shared" si="3"/>
        <v>431</v>
      </c>
      <c r="B433" s="16" t="s">
        <v>1447</v>
      </c>
      <c r="C433" s="16" t="s">
        <v>1448</v>
      </c>
      <c r="D433" s="15">
        <v>10500.0</v>
      </c>
      <c r="E433" s="17" t="str">
        <f>VLOOKUP(B433,'New Data'!C:S,17,0)</f>
        <v>Apartment</v>
      </c>
      <c r="F433" s="17" t="str">
        <f>IFERROR(VLOOKUP(C433,'TruEstate Projects '!A:B,2,0),"No")</f>
        <v>No</v>
      </c>
      <c r="G433" s="18" t="str">
        <f>VLOOKUP(B433,'New Data'!C:AC,26,0)</f>
        <v>01-03-2024</v>
      </c>
      <c r="H433" s="30" t="str">
        <f>VLOOKUP(B462,'New Data'!C:AC,27,0)</f>
        <v>#N/A</v>
      </c>
      <c r="I433" s="16" t="s">
        <v>38</v>
      </c>
      <c r="J433" s="17"/>
      <c r="K433" s="16" t="s">
        <v>1449</v>
      </c>
      <c r="L433" s="17" t="str">
        <f>VLOOKUP(K433,'Developer Tier'!A$2:B$267,2,0)</f>
        <v>C</v>
      </c>
      <c r="M433" s="17"/>
      <c r="N433" s="26" t="s">
        <v>643</v>
      </c>
      <c r="O433" s="17" t="str">
        <f>VLOOKUP(N433,'Micromarket Base Price'!A:C,3,0)</f>
        <v>East</v>
      </c>
      <c r="P433" s="17">
        <f>VLOOKUP(N433,'Micromarket Base Price'!A:B,2,0)</f>
        <v>6000</v>
      </c>
      <c r="Q433" s="20" t="str">
        <f>VLOOKUP(B433,'Upcoming project'!C:Z,24,0)</f>
        <v>#N/A</v>
      </c>
      <c r="R433" s="17" t="str">
        <f>VLOOKUP(B433,Other!A:E,5,0)</f>
        <v>#N/A</v>
      </c>
      <c r="S433" s="23">
        <f>VLOOKUP(B433,'New Data'!C:Y,23,0)</f>
        <v>825</v>
      </c>
      <c r="T433" s="21" t="str">
        <f t="shared" si="1"/>
        <v>#N/A</v>
      </c>
      <c r="U433" s="20" t="str">
        <f t="shared" si="35"/>
        <v>#N/A</v>
      </c>
      <c r="V433" s="17">
        <f t="shared" si="54"/>
        <v>8.233291495</v>
      </c>
      <c r="W433" s="17">
        <f>VLOOKUP(B433,'New Data'!C:X,22,0)</f>
        <v>33319</v>
      </c>
      <c r="X433" s="17"/>
      <c r="Y433" s="17"/>
      <c r="Z433" s="17"/>
      <c r="AA433" s="20"/>
      <c r="AB433" s="17"/>
      <c r="AC433" s="17"/>
      <c r="AD433" s="17"/>
      <c r="AE433" s="17"/>
      <c r="AF433" s="17"/>
      <c r="AG433" s="17"/>
      <c r="AH433" s="17"/>
      <c r="AI433" s="17"/>
      <c r="AJ433" s="17"/>
      <c r="AK433" s="17"/>
      <c r="AL433" s="17"/>
      <c r="AM433" s="17"/>
    </row>
    <row r="434">
      <c r="A434" s="15">
        <f t="shared" si="3"/>
        <v>432</v>
      </c>
      <c r="B434" s="16" t="s">
        <v>1450</v>
      </c>
      <c r="C434" s="16" t="s">
        <v>1451</v>
      </c>
      <c r="D434" s="22">
        <f>VLOOKUP(B434,Price!B:G,6,0)</f>
        <v>13500</v>
      </c>
      <c r="E434" s="16" t="s">
        <v>48</v>
      </c>
      <c r="F434" s="17" t="str">
        <f>IFERROR(VLOOKUP(C434,'TruEstate Projects '!A:B,2,0),"No")</f>
        <v>Yes</v>
      </c>
      <c r="G434" s="18">
        <v>44927.0</v>
      </c>
      <c r="H434" s="19">
        <v>46235.0</v>
      </c>
      <c r="I434" s="16" t="s">
        <v>38</v>
      </c>
      <c r="J434" s="16" t="s">
        <v>39</v>
      </c>
      <c r="K434" s="17" t="str">
        <f>VLOOKUP(B434,'RERA Number with Developer Name'!A$2:B$554,2,0)</f>
        <v>Prestige</v>
      </c>
      <c r="L434" s="17" t="str">
        <f>VLOOKUP(K434,'Developer Tier'!A:B,2,0)</f>
        <v>A</v>
      </c>
      <c r="M434" s="16" t="s">
        <v>1452</v>
      </c>
      <c r="N434" s="16" t="s">
        <v>808</v>
      </c>
      <c r="O434" s="17" t="str">
        <f>VLOOKUP(N434,'Micromarket Base Price'!A:C,3,0)</f>
        <v>#N/A</v>
      </c>
      <c r="P434" s="17" t="str">
        <f>VLOOKUP(N434,'Micromarket Base Price'!A:B,2,0)</f>
        <v>#N/A</v>
      </c>
      <c r="Q434" s="20">
        <f>VLOOKUP(B434,'Upcoming project'!C:Z,24,0)</f>
        <v>4</v>
      </c>
      <c r="R434" s="17">
        <f>VLOOKUP(B434,Other!A:E,5,0)</f>
        <v>935</v>
      </c>
      <c r="S434" s="16">
        <v>192.0</v>
      </c>
      <c r="T434" s="21">
        <f t="shared" si="1"/>
        <v>0.99583315</v>
      </c>
      <c r="U434" s="20">
        <f t="shared" si="35"/>
        <v>48</v>
      </c>
      <c r="V434" s="17">
        <f t="shared" si="54"/>
        <v>3.9833326</v>
      </c>
      <c r="W434" s="17">
        <f>iferror(VLOOKUP(B434,Scrap!C$2:X$328,21,0),"")</f>
        <v>16120</v>
      </c>
      <c r="X434" s="17"/>
      <c r="Y434" s="17"/>
      <c r="Z434" s="16" t="s">
        <v>57</v>
      </c>
      <c r="AA434" s="20"/>
      <c r="AB434" s="16" t="s">
        <v>117</v>
      </c>
      <c r="AC434" s="16">
        <v>1871.01</v>
      </c>
      <c r="AD434" s="17"/>
      <c r="AE434" s="17"/>
      <c r="AF434" s="17"/>
      <c r="AG434" s="17"/>
      <c r="AH434" s="17"/>
      <c r="AI434" s="17"/>
      <c r="AJ434" s="17"/>
      <c r="AK434" s="17"/>
      <c r="AL434" s="17"/>
      <c r="AM434" s="17"/>
    </row>
    <row r="435">
      <c r="A435" s="15">
        <f t="shared" si="3"/>
        <v>433</v>
      </c>
      <c r="B435" s="16" t="s">
        <v>1453</v>
      </c>
      <c r="C435" s="16" t="s">
        <v>1454</v>
      </c>
      <c r="D435" s="22">
        <f>VLOOKUP(B435,Price!B:G,6,0)</f>
        <v>14500</v>
      </c>
      <c r="E435" s="16" t="s">
        <v>213</v>
      </c>
      <c r="F435" s="17" t="str">
        <f>IFERROR(VLOOKUP(C435,'TruEstate Projects '!A:B,2,0),"No")</f>
        <v>No</v>
      </c>
      <c r="G435" s="18">
        <v>44682.0</v>
      </c>
      <c r="H435" s="19">
        <v>46447.0</v>
      </c>
      <c r="I435" s="16" t="s">
        <v>38</v>
      </c>
      <c r="J435" s="16" t="s">
        <v>39</v>
      </c>
      <c r="K435" s="17" t="str">
        <f>VLOOKUP(B435,'RERA Number with Developer Name'!A$2:B$554,2,0)</f>
        <v>NAMBIAR</v>
      </c>
      <c r="L435" s="17" t="str">
        <f>VLOOKUP(K435,'Developer Tier'!A$2:B$267,2,0)</f>
        <v>A</v>
      </c>
      <c r="M435" s="16" t="s">
        <v>1012</v>
      </c>
      <c r="N435" s="15" t="s">
        <v>1012</v>
      </c>
      <c r="O435" s="17" t="str">
        <f>VLOOKUP(N435,'Micromarket Base Price'!A:C,3,0)</f>
        <v>South</v>
      </c>
      <c r="P435" s="17">
        <f>VLOOKUP(N435,'Micromarket Base Price'!A:B,2,0)</f>
        <v>3000</v>
      </c>
      <c r="Q435" s="20">
        <f>VLOOKUP(B435,'Upcoming project'!C:Z,24,0)</f>
        <v>100</v>
      </c>
      <c r="R435" s="17" t="str">
        <f>VLOOKUP(B435,Other!A:E,5,0)</f>
        <v>Not Available</v>
      </c>
      <c r="S435" s="16">
        <v>304.0</v>
      </c>
      <c r="T435" s="21">
        <f t="shared" si="1"/>
        <v>0.0466237714</v>
      </c>
      <c r="U435" s="20">
        <f t="shared" si="35"/>
        <v>3.04</v>
      </c>
      <c r="V435" s="17">
        <f t="shared" si="54"/>
        <v>4.66237714</v>
      </c>
      <c r="W435" s="17">
        <f>iferror(VLOOKUP(B435,Scrap!C$2:X$328,21,0),"")</f>
        <v>18868</v>
      </c>
      <c r="X435" s="17"/>
      <c r="Y435" s="17"/>
      <c r="Z435" s="16" t="s">
        <v>57</v>
      </c>
      <c r="AA435" s="20"/>
      <c r="AB435" s="16" t="s">
        <v>370</v>
      </c>
      <c r="AC435" s="16">
        <v>21.07</v>
      </c>
      <c r="AD435" s="17"/>
      <c r="AE435" s="17"/>
      <c r="AF435" s="17"/>
      <c r="AG435" s="17"/>
      <c r="AH435" s="17"/>
      <c r="AI435" s="17"/>
      <c r="AJ435" s="17"/>
      <c r="AK435" s="17"/>
      <c r="AL435" s="17"/>
      <c r="AM435" s="17"/>
    </row>
    <row r="436">
      <c r="A436" s="15">
        <f t="shared" si="3"/>
        <v>434</v>
      </c>
      <c r="B436" s="16" t="s">
        <v>1455</v>
      </c>
      <c r="C436" s="16" t="s">
        <v>1456</v>
      </c>
      <c r="D436" s="22">
        <f>VLOOKUP(B436,Price!B:G,6,0)</f>
        <v>11400</v>
      </c>
      <c r="E436" s="16" t="s">
        <v>213</v>
      </c>
      <c r="F436" s="17" t="str">
        <f>IFERROR(VLOOKUP(C436,'TruEstate Projects '!A:B,2,0),"No")</f>
        <v>No</v>
      </c>
      <c r="G436" s="18">
        <v>44986.0</v>
      </c>
      <c r="H436" s="19">
        <v>46113.0</v>
      </c>
      <c r="I436" s="16" t="s">
        <v>38</v>
      </c>
      <c r="J436" s="16" t="s">
        <v>39</v>
      </c>
      <c r="K436" s="17" t="str">
        <f>VLOOKUP(B436,'RERA Number with Developer Name'!A$2:B$554,2,0)</f>
        <v>Prestige</v>
      </c>
      <c r="L436" s="17" t="str">
        <f>VLOOKUP(K436,'Developer Tier'!A$2:B$267,2,0)</f>
        <v>A</v>
      </c>
      <c r="M436" s="16" t="s">
        <v>94</v>
      </c>
      <c r="N436" s="16" t="s">
        <v>94</v>
      </c>
      <c r="O436" s="17" t="str">
        <f>VLOOKUP(N436,'Micromarket Base Price'!A:C,3,0)</f>
        <v>North</v>
      </c>
      <c r="P436" s="17">
        <f>VLOOKUP(N436,'Micromarket Base Price'!A:B,2,0)</f>
        <v>2500</v>
      </c>
      <c r="Q436" s="20">
        <f>VLOOKUP(B436,'Upcoming project'!C:Z,24,0)</f>
        <v>5</v>
      </c>
      <c r="R436" s="17">
        <f>VLOOKUP(B436,Other!A:E,5,0)</f>
        <v>934.36</v>
      </c>
      <c r="S436" s="16">
        <v>42.0</v>
      </c>
      <c r="T436" s="21">
        <f t="shared" si="1"/>
        <v>1.084988634</v>
      </c>
      <c r="U436" s="20">
        <f t="shared" si="35"/>
        <v>8.4</v>
      </c>
      <c r="V436" s="17">
        <f t="shared" si="54"/>
        <v>5.42494317</v>
      </c>
      <c r="W436" s="17">
        <f>iferror(VLOOKUP(B436,Scrap!C$2:X$328,21,0),"")</f>
        <v>21954</v>
      </c>
      <c r="X436" s="17"/>
      <c r="Y436" s="17"/>
      <c r="Z436" s="16" t="s">
        <v>57</v>
      </c>
      <c r="AA436" s="20"/>
      <c r="AB436" s="16" t="s">
        <v>117</v>
      </c>
      <c r="AC436" s="16">
        <v>25.74</v>
      </c>
      <c r="AD436" s="17"/>
      <c r="AE436" s="17"/>
      <c r="AF436" s="17"/>
      <c r="AG436" s="17"/>
      <c r="AH436" s="17"/>
      <c r="AI436" s="17"/>
      <c r="AJ436" s="17"/>
      <c r="AK436" s="17"/>
      <c r="AL436" s="17"/>
      <c r="AM436" s="17"/>
    </row>
    <row r="437">
      <c r="A437" s="15">
        <f t="shared" si="3"/>
        <v>435</v>
      </c>
      <c r="B437" s="16" t="s">
        <v>1457</v>
      </c>
      <c r="C437" s="16" t="s">
        <v>1458</v>
      </c>
      <c r="D437" s="17">
        <f>VLOOKUP(B437,Price!B:G,6,0)</f>
        <v>5770</v>
      </c>
      <c r="E437" s="15" t="s">
        <v>37</v>
      </c>
      <c r="F437" s="17" t="str">
        <f>IFERROR(VLOOKUP(C437,'TruEstate Projects '!A:B,2,0),"No")</f>
        <v>No</v>
      </c>
      <c r="G437" s="18" t="str">
        <f>VLOOKUP(B437,'New Data'!C:AC,26,0)</f>
        <v>01-03-2024</v>
      </c>
      <c r="H437" s="30" t="str">
        <f>VLOOKUP(B470,'New Data'!C:AC,27,0)</f>
        <v>#N/A</v>
      </c>
      <c r="I437" s="16" t="s">
        <v>38</v>
      </c>
      <c r="J437" s="17"/>
      <c r="K437" s="43" t="s">
        <v>1459</v>
      </c>
      <c r="L437" s="17" t="str">
        <f>VLOOKUP(K437,'Developer Tier'!A$2:B$267,2,0)</f>
        <v>C</v>
      </c>
      <c r="M437" s="17"/>
      <c r="N437" s="15" t="s">
        <v>170</v>
      </c>
      <c r="O437" s="17" t="str">
        <f>VLOOKUP(N437,'Micromarket Base Price'!A:C,3,0)</f>
        <v>East</v>
      </c>
      <c r="P437" s="17">
        <f>VLOOKUP(N437,'Micromarket Base Price'!A:B,2,0)</f>
        <v>4000</v>
      </c>
      <c r="Q437" s="20" t="str">
        <f>VLOOKUP(B437,'Upcoming project'!C:Z,24,0)</f>
        <v>#N/A</v>
      </c>
      <c r="R437" s="17" t="str">
        <f>VLOOKUP(B437,Other!A:E,5,0)</f>
        <v>#N/A</v>
      </c>
      <c r="S437" s="23">
        <f>VLOOKUP(B437,'New Data'!C:Y,23,0)</f>
        <v>111</v>
      </c>
      <c r="T437" s="21" t="str">
        <f t="shared" si="1"/>
        <v>#N/A</v>
      </c>
      <c r="U437" s="20" t="str">
        <f t="shared" si="35"/>
        <v>#N/A</v>
      </c>
      <c r="V437" s="17">
        <f t="shared" si="54"/>
        <v>4.27442229</v>
      </c>
      <c r="W437" s="17">
        <f>VLOOKUP(B437,'New Data'!C:X,22,0)</f>
        <v>17298</v>
      </c>
      <c r="X437" s="17"/>
      <c r="Y437" s="17"/>
      <c r="Z437" s="17"/>
      <c r="AA437" s="20"/>
      <c r="AB437" s="17"/>
      <c r="AC437" s="17"/>
      <c r="AD437" s="17"/>
      <c r="AE437" s="17"/>
      <c r="AF437" s="17"/>
      <c r="AG437" s="17"/>
      <c r="AH437" s="17"/>
      <c r="AI437" s="17"/>
      <c r="AJ437" s="17"/>
      <c r="AK437" s="17"/>
      <c r="AL437" s="17"/>
      <c r="AM437" s="17"/>
    </row>
    <row r="438">
      <c r="A438" s="15">
        <f t="shared" si="3"/>
        <v>436</v>
      </c>
      <c r="B438" s="16" t="s">
        <v>1460</v>
      </c>
      <c r="C438" s="16" t="s">
        <v>1461</v>
      </c>
      <c r="D438" s="22">
        <f>VLOOKUP(B438,Price!B:G,6,0)</f>
        <v>6722</v>
      </c>
      <c r="E438" s="16" t="s">
        <v>37</v>
      </c>
      <c r="F438" s="17" t="str">
        <f>IFERROR(VLOOKUP(C438,'TruEstate Projects '!A:B,2,0),"No")</f>
        <v>Yes</v>
      </c>
      <c r="G438" s="18">
        <v>43800.0</v>
      </c>
      <c r="H438" s="19">
        <v>43617.0</v>
      </c>
      <c r="I438" s="16" t="s">
        <v>72</v>
      </c>
      <c r="J438" s="17"/>
      <c r="K438" s="17" t="str">
        <f>VLOOKUP(B438,'RERA Number with Developer Name'!A$2:B$554,2,0)</f>
        <v>Sattva</v>
      </c>
      <c r="L438" s="17" t="str">
        <f>VLOOKUP(K438,'Developer Tier'!A:B,2,0)</f>
        <v>A</v>
      </c>
      <c r="M438" s="16" t="s">
        <v>1462</v>
      </c>
      <c r="N438" s="16" t="s">
        <v>668</v>
      </c>
      <c r="O438" s="17" t="str">
        <f>VLOOKUP(N438,'Micromarket Base Price'!A:C,3,0)</f>
        <v>North</v>
      </c>
      <c r="P438" s="17">
        <f>VLOOKUP(N438,'Micromarket Base Price'!A:B,2,0)</f>
        <v>7500</v>
      </c>
      <c r="Q438" s="20">
        <f>VLOOKUP(B438,'Upcoming project'!C:Z,24,0)</f>
        <v>32.27</v>
      </c>
      <c r="R438" s="17" t="str">
        <f>VLOOKUP(B438,Other!A:E,5,0)</f>
        <v>Not Available</v>
      </c>
      <c r="S438" s="15">
        <v>410.0</v>
      </c>
      <c r="T438" s="21">
        <f t="shared" si="1"/>
        <v>0.1019522777</v>
      </c>
      <c r="U438" s="20">
        <f t="shared" si="35"/>
        <v>12.70529904</v>
      </c>
      <c r="V438" s="15">
        <v>3.29</v>
      </c>
      <c r="W438" s="17" t="str">
        <f>VLOOKUP(B438,'New Data'!C:X,22,0)</f>
        <v>#N/A</v>
      </c>
      <c r="X438" s="17"/>
      <c r="Y438" s="17"/>
      <c r="Z438" s="16" t="s">
        <v>57</v>
      </c>
      <c r="AA438" s="20"/>
      <c r="AB438" s="16" t="s">
        <v>186</v>
      </c>
      <c r="AC438" s="16">
        <v>35.81</v>
      </c>
      <c r="AD438" s="17"/>
      <c r="AE438" s="17"/>
      <c r="AF438" s="17"/>
      <c r="AG438" s="17"/>
      <c r="AH438" s="17"/>
      <c r="AI438" s="17"/>
      <c r="AJ438" s="17"/>
      <c r="AK438" s="17"/>
      <c r="AL438" s="17"/>
      <c r="AM438" s="17"/>
    </row>
    <row r="439">
      <c r="A439" s="15">
        <f t="shared" si="3"/>
        <v>437</v>
      </c>
      <c r="B439" s="16" t="s">
        <v>1463</v>
      </c>
      <c r="C439" s="16" t="s">
        <v>1464</v>
      </c>
      <c r="D439" s="22">
        <f>VLOOKUP(B439,Price!B:G,6,0)</f>
        <v>9500</v>
      </c>
      <c r="E439" s="16" t="s">
        <v>48</v>
      </c>
      <c r="F439" s="17" t="str">
        <f>IFERROR(VLOOKUP(C439,'TruEstate Projects '!A:B,2,0),"No")</f>
        <v>Yes</v>
      </c>
      <c r="G439" s="18">
        <v>44815.0</v>
      </c>
      <c r="H439" s="19">
        <v>46600.0</v>
      </c>
      <c r="I439" s="16" t="s">
        <v>38</v>
      </c>
      <c r="J439" s="16" t="s">
        <v>39</v>
      </c>
      <c r="K439" s="17" t="str">
        <f>VLOOKUP(B439,'RERA Number with Developer Name'!A$2:B$554,2,0)</f>
        <v>SKAV</v>
      </c>
      <c r="L439" s="17" t="str">
        <f>VLOOKUP(K439,'Developer Tier'!A:B,2,0)</f>
        <v>B</v>
      </c>
      <c r="M439" s="16" t="s">
        <v>357</v>
      </c>
      <c r="N439" s="16" t="s">
        <v>357</v>
      </c>
      <c r="O439" s="17" t="str">
        <f>VLOOKUP(N439,'Micromarket Base Price'!A:C,3,0)</f>
        <v>East</v>
      </c>
      <c r="P439" s="17">
        <f>VLOOKUP(N439,'Micromarket Base Price'!A:B,2,0)</f>
        <v>12000</v>
      </c>
      <c r="Q439" s="20">
        <f>VLOOKUP(B439,'Upcoming project'!C:Z,24,0)</f>
        <v>1</v>
      </c>
      <c r="R439" s="17" t="str">
        <f>VLOOKUP(B439,Other!A:E,5,0)</f>
        <v/>
      </c>
      <c r="S439" s="16">
        <v>36.0</v>
      </c>
      <c r="T439" s="21">
        <f t="shared" si="1"/>
        <v>0.729701065</v>
      </c>
      <c r="U439" s="20">
        <f t="shared" si="35"/>
        <v>36</v>
      </c>
      <c r="V439" s="17">
        <f t="shared" ref="V439:V442" si="55">W439*0.000247105</f>
        <v>0.729701065</v>
      </c>
      <c r="W439" s="17">
        <f>iferror(VLOOKUP(B439,Scrap!C$2:X$328,21,0),"")</f>
        <v>2953</v>
      </c>
      <c r="X439" s="17"/>
      <c r="Y439" s="17"/>
      <c r="Z439" s="16" t="s">
        <v>1465</v>
      </c>
      <c r="AA439" s="20" t="s">
        <v>1466</v>
      </c>
      <c r="AB439" s="16" t="s">
        <v>741</v>
      </c>
      <c r="AC439" s="16">
        <v>1.95</v>
      </c>
      <c r="AD439" s="17"/>
      <c r="AE439" s="17"/>
      <c r="AF439" s="17"/>
      <c r="AG439" s="17"/>
      <c r="AH439" s="17"/>
      <c r="AI439" s="17"/>
      <c r="AJ439" s="17"/>
      <c r="AK439" s="17"/>
      <c r="AL439" s="17"/>
      <c r="AM439" s="17"/>
    </row>
    <row r="440">
      <c r="A440" s="15">
        <f t="shared" si="3"/>
        <v>438</v>
      </c>
      <c r="B440" s="16" t="s">
        <v>1467</v>
      </c>
      <c r="C440" s="16" t="s">
        <v>1468</v>
      </c>
      <c r="D440" s="22">
        <f>VLOOKUP(B440,Price!B:G,6,0)</f>
        <v>19000</v>
      </c>
      <c r="E440" s="16" t="s">
        <v>213</v>
      </c>
      <c r="F440" s="17" t="str">
        <f>IFERROR(VLOOKUP(C440,'TruEstate Projects '!A:B,2,0),"No")</f>
        <v>No</v>
      </c>
      <c r="G440" s="18">
        <v>44896.0</v>
      </c>
      <c r="H440" s="19">
        <v>45992.0</v>
      </c>
      <c r="I440" s="16" t="s">
        <v>38</v>
      </c>
      <c r="J440" s="16" t="s">
        <v>39</v>
      </c>
      <c r="K440" s="17" t="str">
        <f>VLOOKUP(B440,'RERA Number with Developer Name'!A$2:B$554,2,0)</f>
        <v>Divyashree</v>
      </c>
      <c r="L440" s="17" t="str">
        <f>VLOOKUP(K440,'Developer Tier'!A$2:B$267,2,0)</f>
        <v>A</v>
      </c>
      <c r="M440" s="16" t="s">
        <v>522</v>
      </c>
      <c r="N440" s="16" t="s">
        <v>522</v>
      </c>
      <c r="O440" s="17" t="str">
        <f>VLOOKUP(N440,'Micromarket Base Price'!A:C,3,0)</f>
        <v>East</v>
      </c>
      <c r="P440" s="17">
        <f>VLOOKUP(N440,'Micromarket Base Price'!A:B,2,0)</f>
        <v>15000</v>
      </c>
      <c r="Q440" s="20">
        <f>VLOOKUP(B440,'Upcoming project'!C:Z,24,0)</f>
        <v>18</v>
      </c>
      <c r="R440" s="17">
        <f>VLOOKUP(B440,Other!A:E,5,0)</f>
        <v>848.3</v>
      </c>
      <c r="S440" s="16">
        <v>89.0</v>
      </c>
      <c r="T440" s="21">
        <f t="shared" si="1"/>
        <v>0.1259137256</v>
      </c>
      <c r="U440" s="20">
        <f t="shared" si="35"/>
        <v>4.944444444</v>
      </c>
      <c r="V440" s="17">
        <f t="shared" si="55"/>
        <v>2.26644706</v>
      </c>
      <c r="W440" s="17">
        <f>iferror(VLOOKUP(B440,Scrap!C$2:X$328,21,0),"")</f>
        <v>9172</v>
      </c>
      <c r="X440" s="17"/>
      <c r="Y440" s="17"/>
      <c r="Z440" s="16" t="s">
        <v>1469</v>
      </c>
      <c r="AA440" s="20" t="s">
        <v>1470</v>
      </c>
      <c r="AB440" s="16" t="s">
        <v>1471</v>
      </c>
      <c r="AC440" s="16">
        <v>7.21</v>
      </c>
      <c r="AD440" s="17"/>
      <c r="AE440" s="17"/>
      <c r="AF440" s="17"/>
      <c r="AG440" s="17"/>
      <c r="AH440" s="17"/>
      <c r="AI440" s="17"/>
      <c r="AJ440" s="17"/>
      <c r="AK440" s="17"/>
      <c r="AL440" s="17"/>
      <c r="AM440" s="17"/>
    </row>
    <row r="441">
      <c r="A441" s="15">
        <f t="shared" si="3"/>
        <v>439</v>
      </c>
      <c r="B441" s="16" t="s">
        <v>1472</v>
      </c>
      <c r="C441" s="16" t="s">
        <v>1473</v>
      </c>
      <c r="D441" s="22">
        <f>VLOOKUP(B441,Price!B:G,6,0)</f>
        <v>6000</v>
      </c>
      <c r="E441" s="16" t="s">
        <v>48</v>
      </c>
      <c r="F441" s="17" t="str">
        <f>IFERROR(VLOOKUP(C441,'TruEstate Projects '!A:B,2,0),"No")</f>
        <v>Yes</v>
      </c>
      <c r="G441" s="18">
        <v>44960.0</v>
      </c>
      <c r="H441" s="19">
        <v>45627.0</v>
      </c>
      <c r="I441" s="16" t="s">
        <v>38</v>
      </c>
      <c r="J441" s="16" t="s">
        <v>39</v>
      </c>
      <c r="K441" s="17" t="str">
        <f>VLOOKUP(B441,'RERA Number with Developer Name'!A$2:B$554,2,0)</f>
        <v>Abhee</v>
      </c>
      <c r="L441" s="17" t="str">
        <f>VLOOKUP(K441,'Developer Tier'!A:B,2,0)</f>
        <v>B</v>
      </c>
      <c r="M441" s="16" t="s">
        <v>423</v>
      </c>
      <c r="N441" s="16" t="s">
        <v>170</v>
      </c>
      <c r="O441" s="17" t="str">
        <f>VLOOKUP(N441,'Micromarket Base Price'!A:C,3,0)</f>
        <v>East</v>
      </c>
      <c r="P441" s="17">
        <f>VLOOKUP(N441,'Micromarket Base Price'!A:B,2,0)</f>
        <v>4000</v>
      </c>
      <c r="Q441" s="20">
        <f>VLOOKUP(B441,'Upcoming project'!C:Z,24,0)</f>
        <v>1.82</v>
      </c>
      <c r="R441" s="17" t="str">
        <f>VLOOKUP(B441,Other!A:E,5,0)</f>
        <v/>
      </c>
      <c r="S441" s="16">
        <v>116.0</v>
      </c>
      <c r="T441" s="21">
        <f t="shared" si="1"/>
        <v>1.002676058</v>
      </c>
      <c r="U441" s="20">
        <f t="shared" si="35"/>
        <v>63.73626374</v>
      </c>
      <c r="V441" s="17">
        <f t="shared" si="55"/>
        <v>1.824870425</v>
      </c>
      <c r="W441" s="17">
        <f>iferror(VLOOKUP(B441,Scrap!C$2:X$328,21,0),"")</f>
        <v>7385</v>
      </c>
      <c r="X441" s="17"/>
      <c r="Y441" s="17"/>
      <c r="Z441" s="16" t="s">
        <v>57</v>
      </c>
      <c r="AA441" s="20"/>
      <c r="AB441" s="16" t="s">
        <v>370</v>
      </c>
      <c r="AC441" s="16">
        <v>16.18</v>
      </c>
      <c r="AD441" s="17"/>
      <c r="AE441" s="17"/>
      <c r="AF441" s="17"/>
      <c r="AG441" s="17"/>
      <c r="AH441" s="17"/>
      <c r="AI441" s="17"/>
      <c r="AJ441" s="17"/>
      <c r="AK441" s="17"/>
      <c r="AL441" s="17"/>
      <c r="AM441" s="17"/>
    </row>
    <row r="442">
      <c r="A442" s="15">
        <f t="shared" si="3"/>
        <v>440</v>
      </c>
      <c r="B442" s="16" t="s">
        <v>1474</v>
      </c>
      <c r="C442" s="16" t="s">
        <v>1475</v>
      </c>
      <c r="D442" s="22">
        <f>VLOOKUP(B442,Price!B:G,6,0)</f>
        <v>5000</v>
      </c>
      <c r="E442" s="16" t="s">
        <v>48</v>
      </c>
      <c r="F442" s="17" t="str">
        <f>IFERROR(VLOOKUP(C442,'TruEstate Projects '!A:B,2,0),"No")</f>
        <v>Yes</v>
      </c>
      <c r="G442" s="18">
        <v>44958.0</v>
      </c>
      <c r="H442" s="19">
        <v>46204.0</v>
      </c>
      <c r="I442" s="16" t="s">
        <v>38</v>
      </c>
      <c r="J442" s="16" t="s">
        <v>39</v>
      </c>
      <c r="K442" s="17" t="str">
        <f>VLOOKUP(B442,'RERA Number with Developer Name'!A$2:B$554,2,0)</f>
        <v>DS Max</v>
      </c>
      <c r="L442" s="17" t="str">
        <f>VLOOKUP(K442,'Developer Tier'!A:B,2,0)</f>
        <v>C</v>
      </c>
      <c r="M442" s="16" t="s">
        <v>652</v>
      </c>
      <c r="N442" s="16" t="s">
        <v>155</v>
      </c>
      <c r="O442" s="17" t="str">
        <f>VLOOKUP(N442,'Micromarket Base Price'!A:C,3,0)</f>
        <v>North</v>
      </c>
      <c r="P442" s="17">
        <f>VLOOKUP(N442,'Micromarket Base Price'!A:B,2,0)</f>
        <v>6000</v>
      </c>
      <c r="Q442" s="20">
        <f>VLOOKUP(B442,'Upcoming project'!C:Z,24,0)</f>
        <v>2</v>
      </c>
      <c r="R442" s="20">
        <f>VLOOKUP(B442,Other!A:E,5,0)</f>
        <v>0</v>
      </c>
      <c r="S442" s="16">
        <v>40.0</v>
      </c>
      <c r="T442" s="21">
        <f t="shared" si="1"/>
        <v>0.9999103825</v>
      </c>
      <c r="U442" s="20">
        <f t="shared" si="35"/>
        <v>20</v>
      </c>
      <c r="V442" s="17">
        <f t="shared" si="55"/>
        <v>1.999820765</v>
      </c>
      <c r="W442" s="17">
        <f>iferror(VLOOKUP(B442,Scrap!C$2:X$328,21,0),"")</f>
        <v>8093</v>
      </c>
      <c r="X442" s="17"/>
      <c r="Y442" s="17"/>
      <c r="Z442" s="16" t="s">
        <v>653</v>
      </c>
      <c r="AA442" s="20">
        <v>2.2885</v>
      </c>
      <c r="AB442" s="16" t="s">
        <v>186</v>
      </c>
      <c r="AC442" s="16">
        <v>17.86</v>
      </c>
      <c r="AD442" s="17"/>
      <c r="AE442" s="17"/>
      <c r="AF442" s="17"/>
      <c r="AG442" s="17"/>
      <c r="AH442" s="17"/>
      <c r="AI442" s="17"/>
      <c r="AJ442" s="17"/>
      <c r="AK442" s="17"/>
      <c r="AL442" s="17"/>
      <c r="AM442" s="17"/>
    </row>
    <row r="443">
      <c r="A443" s="15">
        <f t="shared" si="3"/>
        <v>441</v>
      </c>
      <c r="B443" s="16" t="s">
        <v>1476</v>
      </c>
      <c r="C443" s="16" t="s">
        <v>1477</v>
      </c>
      <c r="D443" s="22">
        <f>VLOOKUP(B443,Price!B:G,6,0)</f>
        <v>18000</v>
      </c>
      <c r="E443" s="16" t="s">
        <v>48</v>
      </c>
      <c r="F443" s="17" t="str">
        <f>IFERROR(VLOOKUP(C443,'TruEstate Projects '!A:B,2,0),"No")</f>
        <v>Yes</v>
      </c>
      <c r="G443" s="18">
        <v>43405.0</v>
      </c>
      <c r="H443" s="19">
        <v>45717.0</v>
      </c>
      <c r="I443" s="16" t="s">
        <v>38</v>
      </c>
      <c r="J443" s="17"/>
      <c r="K443" s="17" t="str">
        <f>VLOOKUP(B443,'RERA Number with Developer Name'!A$2:B$554,2,0)</f>
        <v>Sobha</v>
      </c>
      <c r="L443" s="17" t="str">
        <f>VLOOKUP(K443,'Developer Tier'!A:B,2,0)</f>
        <v>A</v>
      </c>
      <c r="M443" s="16" t="s">
        <v>1168</v>
      </c>
      <c r="N443" s="16" t="s">
        <v>1169</v>
      </c>
      <c r="O443" s="17" t="str">
        <f>VLOOKUP(N443,'Micromarket Base Price'!A:C,3,0)</f>
        <v>Central</v>
      </c>
      <c r="P443" s="17">
        <f>VLOOKUP(N443,'Micromarket Base Price'!A:B,2,0)</f>
        <v>30000</v>
      </c>
      <c r="Q443" s="25">
        <v>2.6</v>
      </c>
      <c r="R443" s="17" t="str">
        <f>VLOOKUP(B443,Other!A:E,5,0)</f>
        <v>Not Available</v>
      </c>
      <c r="S443" s="16">
        <v>160.0</v>
      </c>
      <c r="T443" s="21">
        <f t="shared" si="1"/>
        <v>0.8</v>
      </c>
      <c r="U443" s="20">
        <f t="shared" si="35"/>
        <v>61.53846154</v>
      </c>
      <c r="V443" s="15">
        <v>2.08</v>
      </c>
      <c r="W443" s="17" t="str">
        <f>VLOOKUP(B443,'New Data'!C:X,22,0)</f>
        <v>#N/A</v>
      </c>
      <c r="X443" s="17"/>
      <c r="Y443" s="17"/>
      <c r="Z443" s="16" t="s">
        <v>1478</v>
      </c>
      <c r="AA443" s="20" t="s">
        <v>1479</v>
      </c>
      <c r="AB443" s="16" t="s">
        <v>1405</v>
      </c>
      <c r="AC443" s="16">
        <v>0.88</v>
      </c>
      <c r="AD443" s="17"/>
      <c r="AE443" s="17"/>
      <c r="AF443" s="17"/>
      <c r="AG443" s="17"/>
      <c r="AH443" s="17"/>
      <c r="AI443" s="17"/>
      <c r="AJ443" s="17"/>
      <c r="AK443" s="17"/>
      <c r="AL443" s="17"/>
      <c r="AM443" s="17"/>
    </row>
    <row r="444">
      <c r="A444" s="15">
        <f t="shared" si="3"/>
        <v>442</v>
      </c>
      <c r="B444" s="16" t="s">
        <v>1480</v>
      </c>
      <c r="C444" s="32" t="s">
        <v>1481</v>
      </c>
      <c r="D444" s="17">
        <f>VLOOKUP(B444,Price!B:G,6,0)</f>
        <v>9000</v>
      </c>
      <c r="E444" s="16" t="s">
        <v>213</v>
      </c>
      <c r="F444" s="17" t="str">
        <f>IFERROR(VLOOKUP(C444,'TruEstate Projects '!A:B,2,0),"No")</f>
        <v>No</v>
      </c>
      <c r="G444" s="18">
        <v>44501.0</v>
      </c>
      <c r="H444" s="19">
        <v>45505.0</v>
      </c>
      <c r="I444" s="16" t="s">
        <v>38</v>
      </c>
      <c r="J444" s="17"/>
      <c r="K444" s="17" t="str">
        <f>VLOOKUP(B444,'RERA Number with Developer Name'!A$2:B$554,2,0)</f>
        <v>Hatha Group</v>
      </c>
      <c r="L444" s="17" t="str">
        <f>VLOOKUP(K444,'Developer Tier'!A$2:B$267,2,0)</f>
        <v>D</v>
      </c>
      <c r="M444" s="16" t="s">
        <v>428</v>
      </c>
      <c r="N444" s="16" t="s">
        <v>428</v>
      </c>
      <c r="O444" s="17" t="str">
        <f>VLOOKUP(N444,'Micromarket Base Price'!A:C,3,0)</f>
        <v>East</v>
      </c>
      <c r="P444" s="17">
        <f>VLOOKUP(N444,'Micromarket Base Price'!A:B,2,0)</f>
        <v>5000</v>
      </c>
      <c r="Q444" s="20">
        <f>VLOOKUP(B444,'Upcoming project'!C:Z,24,0)</f>
        <v>4.45</v>
      </c>
      <c r="R444" s="17" t="str">
        <f>VLOOKUP(B444,Other!A:E,5,0)</f>
        <v>Not Available</v>
      </c>
      <c r="S444" s="16">
        <v>64.0</v>
      </c>
      <c r="T444" s="21" t="str">
        <f t="shared" si="1"/>
        <v>#N/A</v>
      </c>
      <c r="U444" s="20">
        <f t="shared" si="35"/>
        <v>14.38202247</v>
      </c>
      <c r="V444" s="17" t="str">
        <f t="shared" ref="V444:V448" si="56">W444*0.000247105</f>
        <v>#N/A</v>
      </c>
      <c r="W444" s="17" t="str">
        <f>VLOOKUP(B444,'New Data'!C:X,22,0)</f>
        <v>#N/A</v>
      </c>
      <c r="X444" s="17"/>
      <c r="Y444" s="17"/>
      <c r="Z444" s="16" t="s">
        <v>57</v>
      </c>
      <c r="AA444" s="20"/>
      <c r="AB444" s="16" t="s">
        <v>176</v>
      </c>
      <c r="AC444" s="16">
        <v>5.9</v>
      </c>
      <c r="AD444" s="17"/>
      <c r="AE444" s="17"/>
      <c r="AF444" s="17"/>
      <c r="AG444" s="17"/>
      <c r="AH444" s="17"/>
      <c r="AI444" s="17"/>
      <c r="AJ444" s="17"/>
      <c r="AK444" s="17"/>
      <c r="AL444" s="17"/>
      <c r="AM444" s="17"/>
    </row>
    <row r="445">
      <c r="A445" s="15">
        <f t="shared" si="3"/>
        <v>443</v>
      </c>
      <c r="B445" s="16" t="s">
        <v>1482</v>
      </c>
      <c r="C445" s="16" t="s">
        <v>1483</v>
      </c>
      <c r="D445" s="22">
        <f>VLOOKUP(B445,Price!B:G,6,0)</f>
        <v>22500</v>
      </c>
      <c r="E445" s="16" t="s">
        <v>48</v>
      </c>
      <c r="F445" s="17" t="str">
        <f>IFERROR(VLOOKUP(C445,'TruEstate Projects '!A:B,2,0),"No")</f>
        <v>Yes</v>
      </c>
      <c r="G445" s="18">
        <v>45017.0</v>
      </c>
      <c r="H445" s="19">
        <v>46357.0</v>
      </c>
      <c r="I445" s="16" t="s">
        <v>38</v>
      </c>
      <c r="J445" s="16" t="s">
        <v>39</v>
      </c>
      <c r="K445" s="17" t="str">
        <f>VLOOKUP(B445,'RERA Number with Developer Name'!A$2:B$554,2,0)</f>
        <v>Raheja</v>
      </c>
      <c r="L445" s="17" t="str">
        <f>VLOOKUP(K445,'Developer Tier'!A:B,2,0)</f>
        <v>A</v>
      </c>
      <c r="M445" s="16" t="s">
        <v>102</v>
      </c>
      <c r="N445" s="16" t="s">
        <v>102</v>
      </c>
      <c r="O445" s="17" t="str">
        <f>VLOOKUP(N445,'Micromarket Base Price'!A:C,3,0)</f>
        <v>Central</v>
      </c>
      <c r="P445" s="17">
        <f>VLOOKUP(N445,'Micromarket Base Price'!A:B,2,0)</f>
        <v>22000</v>
      </c>
      <c r="Q445" s="20">
        <f>VLOOKUP(B445,'Upcoming project'!C:Z,24,0)</f>
        <v>7.5</v>
      </c>
      <c r="R445" s="17">
        <f>VLOOKUP(B445,Other!A:E,5,0)</f>
        <v>678</v>
      </c>
      <c r="S445" s="16">
        <v>321.0</v>
      </c>
      <c r="T445" s="21">
        <f t="shared" si="1"/>
        <v>0.2089849353</v>
      </c>
      <c r="U445" s="20">
        <f t="shared" si="35"/>
        <v>42.8</v>
      </c>
      <c r="V445" s="17">
        <f t="shared" si="56"/>
        <v>1.567387015</v>
      </c>
      <c r="W445" s="17">
        <f>iferror(VLOOKUP(B445,Scrap!C$2:X$328,21,0),"")</f>
        <v>6343</v>
      </c>
      <c r="X445" s="17"/>
      <c r="Y445" s="17"/>
      <c r="Z445" s="17"/>
      <c r="AA445" s="20"/>
      <c r="AB445" s="17"/>
      <c r="AC445" s="17"/>
      <c r="AD445" s="17"/>
      <c r="AE445" s="17"/>
      <c r="AF445" s="17"/>
      <c r="AG445" s="17"/>
      <c r="AH445" s="17"/>
      <c r="AI445" s="17"/>
      <c r="AJ445" s="17"/>
      <c r="AK445" s="17"/>
      <c r="AL445" s="17"/>
      <c r="AM445" s="17"/>
    </row>
    <row r="446">
      <c r="A446" s="15">
        <f t="shared" si="3"/>
        <v>444</v>
      </c>
      <c r="B446" s="16" t="s">
        <v>1484</v>
      </c>
      <c r="C446" s="16" t="s">
        <v>1485</v>
      </c>
      <c r="D446" s="17">
        <f>VLOOKUP(B446,Price!B:G,6,0)</f>
        <v>13900</v>
      </c>
      <c r="E446" s="16" t="s">
        <v>48</v>
      </c>
      <c r="F446" s="17" t="str">
        <f>IFERROR(VLOOKUP(C446,'TruEstate Projects '!A:B,2,0),"No")</f>
        <v>Yes</v>
      </c>
      <c r="G446" s="18" t="str">
        <f>VLOOKUP(B446,'New Data'!C:AC,26,0)</f>
        <v>#N/A</v>
      </c>
      <c r="H446" s="30" t="str">
        <f>VLOOKUP(B446,'New Data'!C:AC,26,0)</f>
        <v>#N/A</v>
      </c>
      <c r="I446" s="16" t="s">
        <v>150</v>
      </c>
      <c r="J446" s="16" t="s">
        <v>39</v>
      </c>
      <c r="K446" s="17" t="str">
        <f>VLOOKUP(B446,'RERA Number with Developer Name'!A$2:B$554,2,0)</f>
        <v>Radiance Realty</v>
      </c>
      <c r="L446" s="17" t="str">
        <f>VLOOKUP(K446,'Developer Tier'!A:B,2,0)</f>
        <v>C</v>
      </c>
      <c r="M446" s="16" t="s">
        <v>102</v>
      </c>
      <c r="N446" s="16" t="s">
        <v>102</v>
      </c>
      <c r="O446" s="17" t="str">
        <f>VLOOKUP(N446,'Micromarket Base Price'!A:C,3,0)</f>
        <v>Central</v>
      </c>
      <c r="P446" s="17">
        <f>VLOOKUP(N446,'Micromarket Base Price'!A:B,2,0)</f>
        <v>22000</v>
      </c>
      <c r="Q446" s="20">
        <f>VLOOKUP(B446,'Upcoming project'!C:Z,24,0)</f>
        <v>1.23</v>
      </c>
      <c r="R446" s="17" t="str">
        <f>VLOOKUP(B446,Other!A:E,5,0)</f>
        <v/>
      </c>
      <c r="S446" s="16">
        <v>62.0</v>
      </c>
      <c r="T446" s="21">
        <f t="shared" si="1"/>
        <v>1.002482886</v>
      </c>
      <c r="U446" s="20">
        <f t="shared" si="35"/>
        <v>50.40650407</v>
      </c>
      <c r="V446" s="17">
        <f t="shared" si="56"/>
        <v>1.23305395</v>
      </c>
      <c r="W446" s="17">
        <f>iferror(VLOOKUP(B446,Scrap!C$2:X$328,21,0),"")</f>
        <v>4990</v>
      </c>
      <c r="X446" s="17"/>
      <c r="Y446" s="17"/>
      <c r="Z446" s="16" t="s">
        <v>1486</v>
      </c>
      <c r="AA446" s="20" t="s">
        <v>1487</v>
      </c>
      <c r="AB446" s="16" t="s">
        <v>1488</v>
      </c>
      <c r="AC446" s="16">
        <v>9.4</v>
      </c>
      <c r="AD446" s="17"/>
      <c r="AE446" s="17"/>
      <c r="AF446" s="17"/>
      <c r="AG446" s="17"/>
      <c r="AH446" s="17"/>
      <c r="AI446" s="17"/>
      <c r="AJ446" s="17"/>
      <c r="AK446" s="17"/>
      <c r="AL446" s="17"/>
      <c r="AM446" s="17"/>
    </row>
    <row r="447">
      <c r="A447" s="15">
        <f t="shared" si="3"/>
        <v>445</v>
      </c>
      <c r="B447" s="16" t="s">
        <v>1489</v>
      </c>
      <c r="C447" s="16" t="s">
        <v>1490</v>
      </c>
      <c r="D447" s="22">
        <f>VLOOKUP(B447,Price!B:G,6,0)</f>
        <v>5000</v>
      </c>
      <c r="E447" s="16" t="s">
        <v>48</v>
      </c>
      <c r="F447" s="17" t="str">
        <f>IFERROR(VLOOKUP(C447,'TruEstate Projects '!A:B,2,0),"No")</f>
        <v>Yes</v>
      </c>
      <c r="G447" s="18">
        <v>44743.0</v>
      </c>
      <c r="H447" s="19">
        <v>46174.0</v>
      </c>
      <c r="I447" s="16" t="s">
        <v>38</v>
      </c>
      <c r="J447" s="16" t="s">
        <v>39</v>
      </c>
      <c r="K447" s="17" t="str">
        <f>VLOOKUP(B447,'RERA Number with Developer Name'!A$2:B$554,2,0)</f>
        <v>DS Max</v>
      </c>
      <c r="L447" s="17" t="str">
        <f>VLOOKUP(K447,'Developer Tier'!A:B,2,0)</f>
        <v>C</v>
      </c>
      <c r="M447" s="16" t="s">
        <v>1491</v>
      </c>
      <c r="N447" s="16" t="s">
        <v>155</v>
      </c>
      <c r="O447" s="17" t="str">
        <f>VLOOKUP(N447,'Micromarket Base Price'!A:C,3,0)</f>
        <v>North</v>
      </c>
      <c r="P447" s="17">
        <f>VLOOKUP(N447,'Micromarket Base Price'!A:B,2,0)</f>
        <v>6000</v>
      </c>
      <c r="Q447" s="20">
        <f>VLOOKUP(B447,'Upcoming project'!C:Z,24,0)</f>
        <v>0.76</v>
      </c>
      <c r="R447" s="17" t="str">
        <f>VLOOKUP(B447,Other!A:E,5,0)</f>
        <v/>
      </c>
      <c r="S447" s="16">
        <v>80.0</v>
      </c>
      <c r="T447" s="21">
        <f t="shared" si="1"/>
        <v>1.005002046</v>
      </c>
      <c r="U447" s="20">
        <f t="shared" si="35"/>
        <v>105.2631579</v>
      </c>
      <c r="V447" s="17">
        <f t="shared" si="56"/>
        <v>0.763801555</v>
      </c>
      <c r="W447" s="17">
        <f>iferror(VLOOKUP(B447,Scrap!C$2:X$328,21,0),"")</f>
        <v>3091</v>
      </c>
      <c r="X447" s="17"/>
      <c r="Y447" s="17"/>
      <c r="Z447" s="16" t="s">
        <v>1492</v>
      </c>
      <c r="AA447" s="20">
        <v>1.9286</v>
      </c>
      <c r="AB447" s="16" t="s">
        <v>113</v>
      </c>
      <c r="AC447" s="16">
        <v>18.01</v>
      </c>
      <c r="AD447" s="17"/>
      <c r="AE447" s="17"/>
      <c r="AF447" s="17"/>
      <c r="AG447" s="17"/>
      <c r="AH447" s="17"/>
      <c r="AI447" s="17"/>
      <c r="AJ447" s="17"/>
      <c r="AK447" s="17"/>
      <c r="AL447" s="17"/>
      <c r="AM447" s="17"/>
    </row>
    <row r="448">
      <c r="A448" s="15">
        <f t="shared" si="3"/>
        <v>446</v>
      </c>
      <c r="B448" s="16" t="s">
        <v>1493</v>
      </c>
      <c r="C448" s="16" t="s">
        <v>1494</v>
      </c>
      <c r="D448" s="22">
        <f>VLOOKUP(B448,Price!B:G,6,0)</f>
        <v>5000</v>
      </c>
      <c r="E448" s="16" t="s">
        <v>48</v>
      </c>
      <c r="F448" s="17" t="str">
        <f>IFERROR(VLOOKUP(C448,'TruEstate Projects '!A:B,2,0),"No")</f>
        <v>Yes</v>
      </c>
      <c r="G448" s="18">
        <v>44451.0</v>
      </c>
      <c r="H448" s="19">
        <v>45717.0</v>
      </c>
      <c r="I448" s="16" t="s">
        <v>38</v>
      </c>
      <c r="J448" s="17"/>
      <c r="K448" s="17" t="str">
        <f>VLOOKUP(B448,'RERA Number with Developer Name'!A$2:B$554,2,0)</f>
        <v>DS Max</v>
      </c>
      <c r="L448" s="17" t="str">
        <f>VLOOKUP(K448,'Developer Tier'!A:B,2,0)</f>
        <v>C</v>
      </c>
      <c r="M448" s="16" t="s">
        <v>1491</v>
      </c>
      <c r="N448" s="16" t="s">
        <v>155</v>
      </c>
      <c r="O448" s="17" t="str">
        <f>VLOOKUP(N448,'Micromarket Base Price'!A:C,3,0)</f>
        <v>North</v>
      </c>
      <c r="P448" s="17">
        <f>VLOOKUP(N448,'Micromarket Base Price'!A:B,2,0)</f>
        <v>6000</v>
      </c>
      <c r="Q448" s="20">
        <f>VLOOKUP(B448,'Upcoming project'!C:Z,24,0)</f>
        <v>1</v>
      </c>
      <c r="R448" s="17" t="str">
        <f>VLOOKUP(B448,Other!A:E,5,0)</f>
        <v>Not Available</v>
      </c>
      <c r="S448" s="16">
        <v>172.0</v>
      </c>
      <c r="T448" s="21">
        <f t="shared" si="1"/>
        <v>1.498691825</v>
      </c>
      <c r="U448" s="20">
        <f t="shared" si="35"/>
        <v>172</v>
      </c>
      <c r="V448" s="17">
        <f t="shared" si="56"/>
        <v>1.498691825</v>
      </c>
      <c r="W448" s="17">
        <f>iferror(VLOOKUP(B448,Scrap!C$2:X$328,21,0),"")</f>
        <v>6065</v>
      </c>
      <c r="X448" s="17"/>
      <c r="Y448" s="17"/>
      <c r="Z448" s="16" t="s">
        <v>1492</v>
      </c>
      <c r="AA448" s="20">
        <v>0.7299</v>
      </c>
      <c r="AB448" s="16" t="s">
        <v>113</v>
      </c>
      <c r="AC448" s="16">
        <v>18.72</v>
      </c>
      <c r="AD448" s="17"/>
      <c r="AE448" s="17"/>
      <c r="AF448" s="17"/>
      <c r="AG448" s="17"/>
      <c r="AH448" s="17"/>
      <c r="AI448" s="17"/>
      <c r="AJ448" s="17"/>
      <c r="AK448" s="17"/>
      <c r="AL448" s="17"/>
      <c r="AM448" s="17"/>
    </row>
    <row r="449">
      <c r="A449" s="15">
        <f t="shared" si="3"/>
        <v>447</v>
      </c>
      <c r="B449" s="16" t="s">
        <v>1495</v>
      </c>
      <c r="C449" s="16" t="s">
        <v>1496</v>
      </c>
      <c r="D449" s="22">
        <f>VLOOKUP(B449,Price!B:G,6,0)</f>
        <v>14700</v>
      </c>
      <c r="E449" s="16" t="s">
        <v>213</v>
      </c>
      <c r="F449" s="17" t="str">
        <f>IFERROR(VLOOKUP(C449,'TruEstate Projects '!A:B,2,0),"No")</f>
        <v>No</v>
      </c>
      <c r="G449" s="18">
        <v>44986.0</v>
      </c>
      <c r="H449" s="19">
        <v>46357.0</v>
      </c>
      <c r="I449" s="16" t="s">
        <v>38</v>
      </c>
      <c r="J449" s="16" t="s">
        <v>39</v>
      </c>
      <c r="K449" s="17" t="str">
        <f>VLOOKUP(B449,'RERA Number with Developer Name'!A$2:B$554,2,0)</f>
        <v>Sobha</v>
      </c>
      <c r="L449" s="17" t="str">
        <f>VLOOKUP(K449,'Developer Tier'!A$2:B$267,2,0)</f>
        <v>A</v>
      </c>
      <c r="M449" s="16" t="s">
        <v>40</v>
      </c>
      <c r="N449" s="16" t="s">
        <v>40</v>
      </c>
      <c r="O449" s="17" t="str">
        <f>VLOOKUP(N449,'Micromarket Base Price'!A:C,3,0)</f>
        <v>north</v>
      </c>
      <c r="P449" s="17">
        <f>VLOOKUP(N449,'Micromarket Base Price'!A:B,2,0)</f>
        <v>4000</v>
      </c>
      <c r="Q449" s="25">
        <v>8.8</v>
      </c>
      <c r="R449" s="17">
        <f>VLOOKUP(B449,Other!A:E,5,0)</f>
        <v>730.39</v>
      </c>
      <c r="S449" s="16">
        <v>80.0</v>
      </c>
      <c r="T449" s="21">
        <f t="shared" si="1"/>
        <v>0.5909090909</v>
      </c>
      <c r="U449" s="20">
        <f t="shared" si="35"/>
        <v>9.090909091</v>
      </c>
      <c r="V449" s="15">
        <v>5.2</v>
      </c>
      <c r="W449" s="17" t="str">
        <f>VLOOKUP(B449,'New Data'!C:X,22,0)</f>
        <v>#N/A</v>
      </c>
      <c r="X449" s="17"/>
      <c r="Y449" s="17"/>
      <c r="Z449" s="16" t="s">
        <v>57</v>
      </c>
      <c r="AA449" s="20"/>
      <c r="AB449" s="16" t="s">
        <v>186</v>
      </c>
      <c r="AC449" s="16">
        <v>40.24</v>
      </c>
      <c r="AD449" s="17"/>
      <c r="AE449" s="17"/>
      <c r="AF449" s="17"/>
      <c r="AG449" s="17"/>
      <c r="AH449" s="17"/>
      <c r="AI449" s="17"/>
      <c r="AJ449" s="17"/>
      <c r="AK449" s="17"/>
      <c r="AL449" s="17"/>
      <c r="AM449" s="17"/>
    </row>
    <row r="450">
      <c r="A450" s="15">
        <f t="shared" si="3"/>
        <v>448</v>
      </c>
      <c r="B450" s="16" t="s">
        <v>1497</v>
      </c>
      <c r="C450" s="16" t="s">
        <v>1498</v>
      </c>
      <c r="D450" s="22">
        <f>VLOOKUP(B450,Price!B:G,6,0)</f>
        <v>15780</v>
      </c>
      <c r="E450" s="16" t="s">
        <v>48</v>
      </c>
      <c r="F450" s="17" t="str">
        <f>IFERROR(VLOOKUP(C450,'TruEstate Projects '!A:B,2,0),"No")</f>
        <v>Yes</v>
      </c>
      <c r="G450" s="18">
        <v>44752.0</v>
      </c>
      <c r="H450" s="19">
        <v>46661.0</v>
      </c>
      <c r="I450" s="16" t="s">
        <v>38</v>
      </c>
      <c r="J450" s="16" t="s">
        <v>39</v>
      </c>
      <c r="K450" s="17" t="str">
        <f>VLOOKUP(B450,'RERA Number with Developer Name'!A$2:B$554,2,0)</f>
        <v>Puravankara</v>
      </c>
      <c r="L450" s="17" t="str">
        <f>VLOOKUP(K450,'Developer Tier'!A:B,2,0)</f>
        <v>A</v>
      </c>
      <c r="M450" s="16" t="s">
        <v>103</v>
      </c>
      <c r="N450" s="16" t="s">
        <v>103</v>
      </c>
      <c r="O450" s="17" t="str">
        <f>VLOOKUP(N450,'Micromarket Base Price'!A:C,3,0)</f>
        <v>Central</v>
      </c>
      <c r="P450" s="17">
        <f>VLOOKUP(N450,'Micromarket Base Price'!A:B,2,0)</f>
        <v>22000</v>
      </c>
      <c r="Q450" s="20">
        <f>VLOOKUP(B450,'Upcoming project'!C:Z,24,0)</f>
        <v>1.04</v>
      </c>
      <c r="R450" s="20">
        <f>VLOOKUP(B450,Other!A:E,5,0)</f>
        <v>0</v>
      </c>
      <c r="S450" s="16">
        <v>44.0</v>
      </c>
      <c r="T450" s="21">
        <f t="shared" si="1"/>
        <v>0.75</v>
      </c>
      <c r="U450" s="20">
        <f t="shared" si="35"/>
        <v>42.30769231</v>
      </c>
      <c r="V450" s="15">
        <v>0.78</v>
      </c>
      <c r="W450" s="17" t="str">
        <f>VLOOKUP(B450,'New Data'!C:X,22,0)</f>
        <v>#N/A</v>
      </c>
      <c r="X450" s="17"/>
      <c r="Y450" s="17"/>
      <c r="Z450" s="16" t="s">
        <v>1499</v>
      </c>
      <c r="AA450" s="20" t="s">
        <v>1500</v>
      </c>
      <c r="AB450" s="16" t="s">
        <v>193</v>
      </c>
      <c r="AC450" s="16">
        <v>9.14</v>
      </c>
      <c r="AD450" s="17"/>
      <c r="AE450" s="17"/>
      <c r="AF450" s="17"/>
      <c r="AG450" s="17"/>
      <c r="AH450" s="17"/>
      <c r="AI450" s="17"/>
      <c r="AJ450" s="17"/>
      <c r="AK450" s="17"/>
      <c r="AL450" s="17"/>
      <c r="AM450" s="17"/>
    </row>
    <row r="451">
      <c r="A451" s="15">
        <f t="shared" si="3"/>
        <v>449</v>
      </c>
      <c r="B451" s="16" t="s">
        <v>1501</v>
      </c>
      <c r="C451" s="16" t="s">
        <v>1502</v>
      </c>
      <c r="D451" s="17">
        <f>VLOOKUP(B451,Price!B:G,6,0)</f>
        <v>5700</v>
      </c>
      <c r="E451" s="16" t="s">
        <v>48</v>
      </c>
      <c r="F451" s="17" t="str">
        <f>IFERROR(VLOOKUP(C451,'TruEstate Projects '!A:B,2,0),"No")</f>
        <v>Yes</v>
      </c>
      <c r="G451" s="18">
        <v>45261.0</v>
      </c>
      <c r="H451" s="19">
        <v>45992.0</v>
      </c>
      <c r="I451" s="16" t="s">
        <v>38</v>
      </c>
      <c r="J451" s="16" t="s">
        <v>39</v>
      </c>
      <c r="K451" s="17" t="str">
        <f>VLOOKUP(B451,'RERA Number with Developer Name'!A$2:B$554,2,0)</f>
        <v>Signature Dwellings</v>
      </c>
      <c r="L451" s="17" t="str">
        <f>VLOOKUP(K451,'Developer Tier'!A:B,2,0)</f>
        <v>C</v>
      </c>
      <c r="M451" s="16" t="s">
        <v>1503</v>
      </c>
      <c r="N451" s="16" t="s">
        <v>170</v>
      </c>
      <c r="O451" s="17" t="str">
        <f>VLOOKUP(N451,'Micromarket Base Price'!A:C,3,0)</f>
        <v>East</v>
      </c>
      <c r="P451" s="17">
        <f>VLOOKUP(N451,'Micromarket Base Price'!A:B,2,0)</f>
        <v>4000</v>
      </c>
      <c r="Q451" s="20">
        <f>VLOOKUP(B451,'Upcoming project'!C:Z,24,0)</f>
        <v>2.39</v>
      </c>
      <c r="R451" s="17" t="str">
        <f>VLOOKUP(B451,Other!A:E,5,0)</f>
        <v/>
      </c>
      <c r="S451" s="16">
        <v>156.0</v>
      </c>
      <c r="T451" s="21">
        <f t="shared" si="1"/>
        <v>1.0037219</v>
      </c>
      <c r="U451" s="20">
        <f t="shared" si="35"/>
        <v>65.27196653</v>
      </c>
      <c r="V451" s="17">
        <f t="shared" ref="V451:V452" si="57">W451*0.000247105</f>
        <v>2.39889534</v>
      </c>
      <c r="W451" s="17">
        <f>iferror(VLOOKUP(B451,Scrap!C$2:X$328,21,0),"")</f>
        <v>9708</v>
      </c>
      <c r="X451" s="17"/>
      <c r="Y451" s="17"/>
      <c r="Z451" s="16" t="s">
        <v>57</v>
      </c>
      <c r="AA451" s="20"/>
      <c r="AB451" s="16" t="s">
        <v>176</v>
      </c>
      <c r="AC451" s="16">
        <v>15.62</v>
      </c>
      <c r="AD451" s="17"/>
      <c r="AE451" s="17"/>
      <c r="AF451" s="17"/>
      <c r="AG451" s="17"/>
      <c r="AH451" s="17"/>
      <c r="AI451" s="17"/>
      <c r="AJ451" s="17"/>
      <c r="AK451" s="17"/>
      <c r="AL451" s="17"/>
      <c r="AM451" s="17"/>
    </row>
    <row r="452">
      <c r="A452" s="15">
        <f t="shared" si="3"/>
        <v>450</v>
      </c>
      <c r="B452" s="16" t="s">
        <v>1504</v>
      </c>
      <c r="C452" s="16" t="s">
        <v>1505</v>
      </c>
      <c r="D452" s="22">
        <f>VLOOKUP(B452,Price!B:G,6,0)</f>
        <v>5000</v>
      </c>
      <c r="E452" s="16" t="s">
        <v>48</v>
      </c>
      <c r="F452" s="17" t="str">
        <f>IFERROR(VLOOKUP(C452,'TruEstate Projects '!A:B,2,0),"No")</f>
        <v>Yes</v>
      </c>
      <c r="G452" s="18">
        <v>43842.0</v>
      </c>
      <c r="H452" s="19">
        <v>45627.0</v>
      </c>
      <c r="I452" s="16" t="s">
        <v>38</v>
      </c>
      <c r="J452" s="17"/>
      <c r="K452" s="17" t="str">
        <f>VLOOKUP(B452,'RERA Number with Developer Name'!A$2:B$554,2,0)</f>
        <v>DS Max</v>
      </c>
      <c r="L452" s="17" t="str">
        <f>VLOOKUP(K452,'Developer Tier'!A:B,2,0)</f>
        <v>C</v>
      </c>
      <c r="M452" s="16" t="s">
        <v>1156</v>
      </c>
      <c r="N452" s="16" t="s">
        <v>1506</v>
      </c>
      <c r="O452" s="17" t="str">
        <f>VLOOKUP(N452,'Micromarket Base Price'!A:C,3,0)</f>
        <v>East</v>
      </c>
      <c r="P452" s="17">
        <f>VLOOKUP(N452,'Micromarket Base Price'!A:B,2,0)</f>
        <v>4500</v>
      </c>
      <c r="Q452" s="20">
        <f>VLOOKUP(B452,'Upcoming project'!C:Z,24,0)</f>
        <v>4</v>
      </c>
      <c r="R452" s="17" t="str">
        <f>VLOOKUP(B452,Other!A:E,5,0)</f>
        <v>Not Available</v>
      </c>
      <c r="S452" s="16">
        <v>470.0</v>
      </c>
      <c r="T452" s="21">
        <f t="shared" si="1"/>
        <v>1.018690363</v>
      </c>
      <c r="U452" s="20">
        <f t="shared" si="35"/>
        <v>117.5</v>
      </c>
      <c r="V452" s="17">
        <f t="shared" si="57"/>
        <v>4.07476145</v>
      </c>
      <c r="W452" s="17">
        <f>iferror(VLOOKUP(B452,Scrap!C$2:X$328,21,0),"")</f>
        <v>16490</v>
      </c>
      <c r="X452" s="17"/>
      <c r="Y452" s="17"/>
      <c r="Z452" s="16" t="s">
        <v>57</v>
      </c>
      <c r="AA452" s="20"/>
      <c r="AB452" s="16" t="s">
        <v>336</v>
      </c>
      <c r="AC452" s="16">
        <v>19.34</v>
      </c>
      <c r="AD452" s="17"/>
      <c r="AE452" s="17"/>
      <c r="AF452" s="17"/>
      <c r="AG452" s="17"/>
      <c r="AH452" s="17"/>
      <c r="AI452" s="17"/>
      <c r="AJ452" s="17"/>
      <c r="AK452" s="17"/>
      <c r="AL452" s="17"/>
      <c r="AM452" s="17"/>
    </row>
    <row r="453">
      <c r="A453" s="15">
        <f t="shared" si="3"/>
        <v>451</v>
      </c>
      <c r="B453" s="16" t="s">
        <v>1507</v>
      </c>
      <c r="C453" s="16" t="s">
        <v>1508</v>
      </c>
      <c r="D453" s="22">
        <f>VLOOKUP(B453,Price!B:G,6,0)</f>
        <v>4500</v>
      </c>
      <c r="E453" s="16" t="s">
        <v>48</v>
      </c>
      <c r="F453" s="17" t="str">
        <f>IFERROR(VLOOKUP(C453,'TruEstate Projects '!A:B,2,0),"No")</f>
        <v>Yes</v>
      </c>
      <c r="G453" s="18">
        <v>45170.0</v>
      </c>
      <c r="H453" s="19">
        <v>46600.0</v>
      </c>
      <c r="I453" s="16" t="s">
        <v>38</v>
      </c>
      <c r="J453" s="16" t="s">
        <v>39</v>
      </c>
      <c r="K453" s="17" t="str">
        <f>VLOOKUP(B453,'RERA Number with Developer Name'!A$2:B$554,2,0)</f>
        <v>DS Max</v>
      </c>
      <c r="L453" s="17" t="str">
        <f>VLOOKUP(K453,'Developer Tier'!A:B,2,0)</f>
        <v>C</v>
      </c>
      <c r="M453" s="16" t="s">
        <v>93</v>
      </c>
      <c r="N453" s="16" t="s">
        <v>1509</v>
      </c>
      <c r="O453" s="17" t="str">
        <f>VLOOKUP(N453,'Micromarket Base Price'!A:C,3,0)</f>
        <v>North</v>
      </c>
      <c r="P453" s="17">
        <f>VLOOKUP(N453,'Micromarket Base Price'!A:B,2,0)</f>
        <v>1600</v>
      </c>
      <c r="Q453" s="25">
        <v>1.49</v>
      </c>
      <c r="R453" s="17">
        <f>VLOOKUP(B453,Other!A:E,5,0)</f>
        <v>254</v>
      </c>
      <c r="S453" s="15">
        <v>217.0</v>
      </c>
      <c r="T453" s="21">
        <f t="shared" si="1"/>
        <v>0.8187919463</v>
      </c>
      <c r="U453" s="20">
        <f t="shared" si="35"/>
        <v>145.6375839</v>
      </c>
      <c r="V453" s="15">
        <v>1.22</v>
      </c>
      <c r="W453" s="17" t="str">
        <f>VLOOKUP(B453,'New Data'!C:X,22,0)</f>
        <v>#N/A</v>
      </c>
      <c r="X453" s="17"/>
      <c r="Y453" s="17"/>
      <c r="Z453" s="16" t="s">
        <v>57</v>
      </c>
      <c r="AA453" s="20"/>
      <c r="AB453" s="16" t="s">
        <v>117</v>
      </c>
      <c r="AC453" s="16">
        <v>9.13</v>
      </c>
      <c r="AD453" s="17"/>
      <c r="AE453" s="17"/>
      <c r="AF453" s="17"/>
      <c r="AG453" s="17"/>
      <c r="AH453" s="17"/>
      <c r="AI453" s="17"/>
      <c r="AJ453" s="17"/>
      <c r="AK453" s="17"/>
      <c r="AL453" s="17"/>
      <c r="AM453" s="17"/>
    </row>
    <row r="454">
      <c r="A454" s="15">
        <f t="shared" si="3"/>
        <v>452</v>
      </c>
      <c r="B454" s="16" t="s">
        <v>1510</v>
      </c>
      <c r="C454" s="16" t="s">
        <v>1511</v>
      </c>
      <c r="D454" s="17" t="str">
        <f>VLOOKUP(B454,Price!B:G,6,0)</f>
        <v>#N/A</v>
      </c>
      <c r="E454" s="17" t="str">
        <f>VLOOKUP(B454,'New Data'!C:S,17,0)</f>
        <v>Apartment</v>
      </c>
      <c r="F454" s="17" t="str">
        <f>IFERROR(VLOOKUP(C454,'TruEstate Projects '!A:B,2,0),"No")</f>
        <v>No</v>
      </c>
      <c r="G454" s="18" t="str">
        <f>VLOOKUP(B454,'New Data'!C:AC,26,0)</f>
        <v>17-06-2024</v>
      </c>
      <c r="H454" s="30" t="str">
        <f>VLOOKUP(B454,'New Data'!C:AC,27,0)</f>
        <v>31-03-2028</v>
      </c>
      <c r="I454" s="16" t="s">
        <v>38</v>
      </c>
      <c r="J454" s="17"/>
      <c r="K454" s="16" t="s">
        <v>1512</v>
      </c>
      <c r="L454" s="17" t="str">
        <f>VLOOKUP(K454,'Developer Tier'!A$2:B$267,2,0)</f>
        <v>A</v>
      </c>
      <c r="M454" s="15" t="s">
        <v>1513</v>
      </c>
      <c r="N454" s="15" t="s">
        <v>436</v>
      </c>
      <c r="O454" s="17" t="str">
        <f>VLOOKUP(N454,'Micromarket Base Price'!A:C,3,0)</f>
        <v>East</v>
      </c>
      <c r="P454" s="17">
        <f>VLOOKUP(N454,'Micromarket Base Price'!A:B,2,0)</f>
        <v>6000</v>
      </c>
      <c r="Q454" s="20" t="str">
        <f>VLOOKUP(B454,'Upcoming project'!C:Z,24,0)</f>
        <v>#N/A</v>
      </c>
      <c r="R454" s="17" t="str">
        <f>VLOOKUP(B454,Other!A:E,5,0)</f>
        <v>#N/A</v>
      </c>
      <c r="S454" s="23">
        <f>VLOOKUP(B454,'New Data'!C:Y,23,0)</f>
        <v>440</v>
      </c>
      <c r="T454" s="21" t="str">
        <f t="shared" si="1"/>
        <v>#N/A</v>
      </c>
      <c r="U454" s="20" t="str">
        <f t="shared" si="35"/>
        <v>#N/A</v>
      </c>
      <c r="V454" s="17">
        <f>W454*0.000247105</f>
        <v>5.348093515</v>
      </c>
      <c r="W454" s="17">
        <f>VLOOKUP(B454,'New Data'!C:X,22,0)</f>
        <v>21643</v>
      </c>
      <c r="X454" s="17"/>
      <c r="Y454" s="17"/>
      <c r="Z454" s="17"/>
      <c r="AA454" s="20"/>
      <c r="AB454" s="17"/>
      <c r="AC454" s="17"/>
      <c r="AD454" s="17"/>
      <c r="AE454" s="17"/>
      <c r="AF454" s="17"/>
      <c r="AG454" s="17"/>
      <c r="AH454" s="17"/>
      <c r="AI454" s="17"/>
      <c r="AJ454" s="17"/>
      <c r="AK454" s="17"/>
      <c r="AL454" s="17"/>
      <c r="AM454" s="17"/>
    </row>
    <row r="455">
      <c r="A455" s="15">
        <f t="shared" si="3"/>
        <v>453</v>
      </c>
      <c r="B455" s="16" t="s">
        <v>1514</v>
      </c>
      <c r="C455" s="16" t="s">
        <v>1515</v>
      </c>
      <c r="D455" s="22">
        <f>VLOOKUP(B455,Price!B:G,6,0)</f>
        <v>8000</v>
      </c>
      <c r="E455" s="15" t="s">
        <v>48</v>
      </c>
      <c r="F455" s="17" t="str">
        <f>IFERROR(VLOOKUP(C455,'TruEstate Projects '!A:B,2,0),"No")</f>
        <v>Yes</v>
      </c>
      <c r="G455" s="18">
        <v>43221.0</v>
      </c>
      <c r="H455" s="19">
        <v>45231.0</v>
      </c>
      <c r="I455" s="16" t="s">
        <v>72</v>
      </c>
      <c r="J455" s="17"/>
      <c r="K455" s="17" t="str">
        <f>VLOOKUP(B455,'RERA Number with Developer Name'!A$2:B$554,2,0)</f>
        <v>Embassy</v>
      </c>
      <c r="L455" s="17" t="str">
        <f>VLOOKUP(K455,'Developer Tier'!A:B,2,0)</f>
        <v>A</v>
      </c>
      <c r="M455" s="16" t="s">
        <v>1516</v>
      </c>
      <c r="N455" s="16" t="s">
        <v>40</v>
      </c>
      <c r="O455" s="17" t="str">
        <f>VLOOKUP(N455,'Micromarket Base Price'!A:C,3,0)</f>
        <v>north</v>
      </c>
      <c r="P455" s="17">
        <f>VLOOKUP(N455,'Micromarket Base Price'!A:B,2,0)</f>
        <v>4000</v>
      </c>
      <c r="Q455" s="25">
        <v>7.7</v>
      </c>
      <c r="R455" s="17" t="str">
        <f>VLOOKUP(B455,Other!A:E,5,0)</f>
        <v>Not Available</v>
      </c>
      <c r="S455" s="15">
        <v>826.0</v>
      </c>
      <c r="T455" s="21">
        <f t="shared" si="1"/>
        <v>0.8272727273</v>
      </c>
      <c r="U455" s="20">
        <f t="shared" si="35"/>
        <v>107.2727273</v>
      </c>
      <c r="V455" s="15">
        <v>6.37</v>
      </c>
      <c r="W455" s="17" t="str">
        <f>VLOOKUP(B455,'New Data'!C:X,22,0)</f>
        <v>#N/A</v>
      </c>
      <c r="X455" s="17"/>
      <c r="Y455" s="17"/>
      <c r="Z455" s="16" t="s">
        <v>57</v>
      </c>
      <c r="AA455" s="20"/>
      <c r="AB455" s="16" t="s">
        <v>113</v>
      </c>
      <c r="AC455" s="16">
        <v>31.82</v>
      </c>
      <c r="AD455" s="17"/>
      <c r="AE455" s="17"/>
      <c r="AF455" s="17"/>
      <c r="AG455" s="17"/>
      <c r="AH455" s="17"/>
      <c r="AI455" s="17"/>
      <c r="AJ455" s="17"/>
      <c r="AK455" s="17"/>
      <c r="AL455" s="17"/>
      <c r="AM455" s="17"/>
    </row>
    <row r="456">
      <c r="A456" s="15">
        <f t="shared" si="3"/>
        <v>454</v>
      </c>
      <c r="B456" s="16" t="s">
        <v>1517</v>
      </c>
      <c r="C456" s="16" t="s">
        <v>1518</v>
      </c>
      <c r="D456" s="15">
        <v>3999.0</v>
      </c>
      <c r="E456" s="15" t="s">
        <v>37</v>
      </c>
      <c r="F456" s="17" t="str">
        <f>IFERROR(VLOOKUP(C456,'TruEstate Projects '!A:B,2,0),"No")</f>
        <v>No</v>
      </c>
      <c r="G456" s="29">
        <v>45550.0</v>
      </c>
      <c r="H456" s="36">
        <v>47270.0</v>
      </c>
      <c r="I456" s="16" t="s">
        <v>38</v>
      </c>
      <c r="J456" s="17"/>
      <c r="K456" s="16" t="s">
        <v>80</v>
      </c>
      <c r="L456" s="17" t="str">
        <f>VLOOKUP(K456,'Developer Tier'!A$2:B$267,2,0)</f>
        <v>C</v>
      </c>
      <c r="M456" s="17"/>
      <c r="N456" s="15" t="s">
        <v>889</v>
      </c>
      <c r="O456" s="17" t="str">
        <f>VLOOKUP(N456,'Micromarket Base Price'!A:C,3,0)</f>
        <v>North</v>
      </c>
      <c r="P456" s="17">
        <f>VLOOKUP(N456,'Micromarket Base Price'!A:B,2,0)</f>
        <v>2500</v>
      </c>
      <c r="Q456" s="25">
        <v>27.14</v>
      </c>
      <c r="R456" s="15"/>
      <c r="S456" s="24">
        <v>452.0</v>
      </c>
      <c r="T456" s="21">
        <f t="shared" si="1"/>
        <v>0.4834193073</v>
      </c>
      <c r="U456" s="20">
        <f t="shared" si="35"/>
        <v>16.65438467</v>
      </c>
      <c r="V456" s="15">
        <v>13.12</v>
      </c>
      <c r="W456" s="17" t="str">
        <f>VLOOKUP(B456,'New Data'!C:X,22,0)</f>
        <v>#N/A</v>
      </c>
      <c r="X456" s="17"/>
      <c r="Y456" s="17"/>
      <c r="Z456" s="17"/>
      <c r="AA456" s="20"/>
      <c r="AB456" s="17"/>
      <c r="AC456" s="17"/>
      <c r="AD456" s="17"/>
      <c r="AE456" s="17"/>
      <c r="AF456" s="17"/>
      <c r="AG456" s="17"/>
      <c r="AH456" s="17"/>
      <c r="AI456" s="17"/>
      <c r="AJ456" s="17"/>
      <c r="AK456" s="17"/>
      <c r="AL456" s="17"/>
      <c r="AM456" s="17"/>
    </row>
    <row r="457">
      <c r="A457" s="15">
        <f t="shared" si="3"/>
        <v>455</v>
      </c>
      <c r="B457" s="16" t="s">
        <v>1519</v>
      </c>
      <c r="C457" s="16" t="s">
        <v>1520</v>
      </c>
      <c r="D457" s="22">
        <f>VLOOKUP(B457,Price!B:G,6,0)</f>
        <v>5000</v>
      </c>
      <c r="E457" s="16" t="s">
        <v>48</v>
      </c>
      <c r="F457" s="17" t="str">
        <f>IFERROR(VLOOKUP(C457,'TruEstate Projects '!A:B,2,0),"No")</f>
        <v>Yes</v>
      </c>
      <c r="G457" s="18">
        <v>43770.0</v>
      </c>
      <c r="H457" s="19">
        <v>45627.0</v>
      </c>
      <c r="I457" s="16" t="s">
        <v>38</v>
      </c>
      <c r="J457" s="17"/>
      <c r="K457" s="17" t="str">
        <f>VLOOKUP(B457,'RERA Number with Developer Name'!A$2:B$554,2,0)</f>
        <v>Sowparnika</v>
      </c>
      <c r="L457" s="17" t="str">
        <f>VLOOKUP(K457,'Developer Tier'!A:B,2,0)</f>
        <v>C</v>
      </c>
      <c r="M457" s="16" t="s">
        <v>375</v>
      </c>
      <c r="N457" s="16" t="s">
        <v>170</v>
      </c>
      <c r="O457" s="17" t="str">
        <f>VLOOKUP(N457,'Micromarket Base Price'!A:C,3,0)</f>
        <v>East</v>
      </c>
      <c r="P457" s="17">
        <f>VLOOKUP(N457,'Micromarket Base Price'!A:B,2,0)</f>
        <v>4000</v>
      </c>
      <c r="Q457" s="20">
        <f>VLOOKUP(B457,'Upcoming project'!C:Z,24,0)</f>
        <v>1</v>
      </c>
      <c r="R457" s="17" t="str">
        <f>VLOOKUP(B457,Other!A:E,5,0)</f>
        <v>Not Available</v>
      </c>
      <c r="S457" s="16">
        <v>68.0</v>
      </c>
      <c r="T457" s="21">
        <f t="shared" si="1"/>
        <v>0.93504532</v>
      </c>
      <c r="U457" s="20">
        <f t="shared" si="35"/>
        <v>68</v>
      </c>
      <c r="V457" s="17">
        <f t="shared" ref="V457:V462" si="58">W457*0.000247105</f>
        <v>0.93504532</v>
      </c>
      <c r="W457" s="17">
        <f>iferror(VLOOKUP(B457,Scrap!C$2:X$328,21,0),"")</f>
        <v>3784</v>
      </c>
      <c r="X457" s="17"/>
      <c r="Y457" s="17"/>
      <c r="Z457" s="16" t="s">
        <v>57</v>
      </c>
      <c r="AA457" s="20"/>
      <c r="AB457" s="16" t="s">
        <v>176</v>
      </c>
      <c r="AC457" s="16">
        <v>16.38</v>
      </c>
      <c r="AD457" s="17"/>
      <c r="AE457" s="17"/>
      <c r="AF457" s="17"/>
      <c r="AG457" s="17"/>
      <c r="AH457" s="17"/>
      <c r="AI457" s="17"/>
      <c r="AJ457" s="17"/>
      <c r="AK457" s="17"/>
      <c r="AL457" s="17"/>
      <c r="AM457" s="17"/>
    </row>
    <row r="458">
      <c r="A458" s="15">
        <f t="shared" si="3"/>
        <v>456</v>
      </c>
      <c r="B458" s="16" t="s">
        <v>194</v>
      </c>
      <c r="C458" s="16" t="s">
        <v>1521</v>
      </c>
      <c r="D458" s="15">
        <v>12000.0</v>
      </c>
      <c r="E458" s="16" t="s">
        <v>48</v>
      </c>
      <c r="F458" s="17" t="str">
        <f>IFERROR(VLOOKUP(C458,'TruEstate Projects '!A:B,2,0),"No")</f>
        <v>No</v>
      </c>
      <c r="G458" s="18" t="str">
        <f>VLOOKUP(B458,'New Data'!C:AC,26,0)</f>
        <v>#N/A</v>
      </c>
      <c r="H458" s="30" t="str">
        <f>VLOOKUP(B458,'New Data'!C:AC,26,0)</f>
        <v>#N/A</v>
      </c>
      <c r="I458" s="16" t="s">
        <v>150</v>
      </c>
      <c r="J458" s="17"/>
      <c r="K458" s="16" t="s">
        <v>1522</v>
      </c>
      <c r="L458" s="17" t="str">
        <f>VLOOKUP(K458,'Developer Tier'!A$2:B$267,2,0)</f>
        <v>C</v>
      </c>
      <c r="M458" s="16" t="s">
        <v>155</v>
      </c>
      <c r="N458" s="28" t="s">
        <v>155</v>
      </c>
      <c r="O458" s="17" t="str">
        <f>VLOOKUP(N458,'Micromarket Base Price'!A:C,3,0)</f>
        <v>North</v>
      </c>
      <c r="P458" s="17">
        <f>VLOOKUP(N458,'Micromarket Base Price'!A:B,2,0)</f>
        <v>6000</v>
      </c>
      <c r="Q458" s="20" t="str">
        <f>VLOOKUP(B458,'New Data'!C:V,20,0)</f>
        <v>#N/A</v>
      </c>
      <c r="R458" s="17" t="str">
        <f>VLOOKUP(B458,Other!A:E,5,0)</f>
        <v>#N/A</v>
      </c>
      <c r="S458" s="16">
        <v>72.0</v>
      </c>
      <c r="T458" s="21" t="str">
        <f t="shared" si="1"/>
        <v>#N/A</v>
      </c>
      <c r="U458" s="20" t="str">
        <f t="shared" si="35"/>
        <v>#N/A</v>
      </c>
      <c r="V458" s="17" t="str">
        <f t="shared" si="58"/>
        <v>#N/A</v>
      </c>
      <c r="W458" s="17" t="str">
        <f>VLOOKUP(B458,'New Data'!C:X,22,0)</f>
        <v>#N/A</v>
      </c>
      <c r="X458" s="17"/>
      <c r="Y458" s="17"/>
      <c r="Z458" s="17"/>
      <c r="AA458" s="20"/>
      <c r="AB458" s="17"/>
      <c r="AC458" s="17"/>
      <c r="AD458" s="17"/>
      <c r="AE458" s="17"/>
      <c r="AF458" s="17"/>
      <c r="AG458" s="17"/>
      <c r="AH458" s="17"/>
      <c r="AI458" s="17"/>
      <c r="AJ458" s="17"/>
      <c r="AK458" s="17"/>
      <c r="AL458" s="17"/>
      <c r="AM458" s="17"/>
    </row>
    <row r="459">
      <c r="A459" s="15">
        <f t="shared" si="3"/>
        <v>457</v>
      </c>
      <c r="B459" s="16" t="s">
        <v>1523</v>
      </c>
      <c r="C459" s="16" t="s">
        <v>1524</v>
      </c>
      <c r="D459" s="22">
        <f>VLOOKUP(B459,Price!B:G,6,0)</f>
        <v>4000</v>
      </c>
      <c r="E459" s="16" t="s">
        <v>48</v>
      </c>
      <c r="F459" s="17" t="str">
        <f>IFERROR(VLOOKUP(C459,'TruEstate Projects '!A:B,2,0),"No")</f>
        <v>Yes</v>
      </c>
      <c r="G459" s="18">
        <v>44562.0</v>
      </c>
      <c r="H459" s="19">
        <v>46023.0</v>
      </c>
      <c r="I459" s="16" t="s">
        <v>38</v>
      </c>
      <c r="J459" s="16" t="s">
        <v>39</v>
      </c>
      <c r="K459" s="17" t="str">
        <f>VLOOKUP(B459,'RERA Number with Developer Name'!A$2:B$554,2,0)</f>
        <v>DS Max</v>
      </c>
      <c r="L459" s="17" t="str">
        <f>VLOOKUP(K459,'Developer Tier'!A:B,2,0)</f>
        <v>C</v>
      </c>
      <c r="M459" s="16" t="s">
        <v>169</v>
      </c>
      <c r="N459" s="16" t="s">
        <v>1051</v>
      </c>
      <c r="O459" s="17" t="str">
        <f>VLOOKUP(N459,'Micromarket Base Price'!A:C,3,0)</f>
        <v>South</v>
      </c>
      <c r="P459" s="17">
        <f>VLOOKUP(N459,'Micromarket Base Price'!A:B,2,0)</f>
        <v>3500</v>
      </c>
      <c r="Q459" s="20">
        <f>VLOOKUP(B459,'Upcoming project'!C:Z,24,0)</f>
        <v>3.23</v>
      </c>
      <c r="R459" s="17">
        <f>VLOOKUP(B459,Other!A:E,5,0)</f>
        <v>203</v>
      </c>
      <c r="S459" s="16">
        <v>436.0</v>
      </c>
      <c r="T459" s="21">
        <f t="shared" si="1"/>
        <v>1.106770289</v>
      </c>
      <c r="U459" s="20">
        <f t="shared" si="35"/>
        <v>134.9845201</v>
      </c>
      <c r="V459" s="17">
        <f t="shared" si="58"/>
        <v>3.574868035</v>
      </c>
      <c r="W459" s="17">
        <f>iferror(VLOOKUP(B459,Scrap!C$2:X$328,21,0),"")</f>
        <v>14467</v>
      </c>
      <c r="X459" s="17"/>
      <c r="Y459" s="17"/>
      <c r="Z459" s="16" t="s">
        <v>57</v>
      </c>
      <c r="AA459" s="20"/>
      <c r="AB459" s="16" t="s">
        <v>370</v>
      </c>
      <c r="AC459" s="16">
        <v>25.38</v>
      </c>
      <c r="AD459" s="17"/>
      <c r="AE459" s="17"/>
      <c r="AF459" s="17"/>
      <c r="AG459" s="17"/>
      <c r="AH459" s="17"/>
      <c r="AI459" s="17"/>
      <c r="AJ459" s="17"/>
      <c r="AK459" s="17"/>
      <c r="AL459" s="17"/>
      <c r="AM459" s="17"/>
    </row>
    <row r="460">
      <c r="A460" s="15">
        <f t="shared" si="3"/>
        <v>458</v>
      </c>
      <c r="B460" s="16" t="s">
        <v>1525</v>
      </c>
      <c r="C460" s="16" t="s">
        <v>1526</v>
      </c>
      <c r="D460" s="22">
        <f>VLOOKUP(B460,Price!B:G,6,0)</f>
        <v>14500</v>
      </c>
      <c r="E460" s="16" t="s">
        <v>48</v>
      </c>
      <c r="F460" s="17" t="str">
        <f>IFERROR(VLOOKUP(C460,'TruEstate Projects '!A:B,2,0),"No")</f>
        <v>Yes</v>
      </c>
      <c r="G460" s="18">
        <v>44571.0</v>
      </c>
      <c r="H460" s="19">
        <v>46357.0</v>
      </c>
      <c r="I460" s="16" t="s">
        <v>38</v>
      </c>
      <c r="J460" s="16" t="s">
        <v>39</v>
      </c>
      <c r="K460" s="17" t="str">
        <f>VLOOKUP(B460,'RERA Number with Developer Name'!A$2:B$554,2,0)</f>
        <v>Vista Spaces</v>
      </c>
      <c r="L460" s="17" t="str">
        <f>VLOOKUP(K460,'Developer Tier'!A:B,2,0)</f>
        <v>C</v>
      </c>
      <c r="M460" s="16" t="s">
        <v>155</v>
      </c>
      <c r="N460" s="16" t="s">
        <v>873</v>
      </c>
      <c r="O460" s="17" t="str">
        <f>VLOOKUP(N460,'Micromarket Base Price'!A:C,3,0)</f>
        <v>North</v>
      </c>
      <c r="P460" s="17">
        <f>VLOOKUP(N460,'Micromarket Base Price'!A:B,2,0)</f>
        <v>3000</v>
      </c>
      <c r="Q460" s="20">
        <f>VLOOKUP(B460,'Upcoming project'!C:Z,24,0)</f>
        <v>2.46</v>
      </c>
      <c r="R460" s="17">
        <f>VLOOKUP(B460,Other!A:E,5,0)</f>
        <v>1508.65</v>
      </c>
      <c r="S460" s="16">
        <v>236.0</v>
      </c>
      <c r="T460" s="21">
        <f t="shared" si="1"/>
        <v>1.778452856</v>
      </c>
      <c r="U460" s="20">
        <f t="shared" si="35"/>
        <v>95.93495935</v>
      </c>
      <c r="V460" s="17">
        <f t="shared" si="58"/>
        <v>4.374994025</v>
      </c>
      <c r="W460" s="17">
        <f>iferror(VLOOKUP(B460,Scrap!C$2:X$328,21,0),"")</f>
        <v>17705</v>
      </c>
      <c r="X460" s="17"/>
      <c r="Y460" s="17"/>
      <c r="Z460" s="16" t="s">
        <v>1527</v>
      </c>
      <c r="AA460" s="20" t="s">
        <v>1528</v>
      </c>
      <c r="AB460" s="16" t="s">
        <v>298</v>
      </c>
      <c r="AC460" s="16">
        <v>13.86</v>
      </c>
      <c r="AD460" s="17"/>
      <c r="AE460" s="17"/>
      <c r="AF460" s="17"/>
      <c r="AG460" s="17"/>
      <c r="AH460" s="17"/>
      <c r="AI460" s="17"/>
      <c r="AJ460" s="17"/>
      <c r="AK460" s="17"/>
      <c r="AL460" s="17"/>
      <c r="AM460" s="17"/>
    </row>
    <row r="461">
      <c r="A461" s="15">
        <f t="shared" si="3"/>
        <v>459</v>
      </c>
      <c r="B461" s="16" t="s">
        <v>1529</v>
      </c>
      <c r="C461" s="32" t="s">
        <v>1530</v>
      </c>
      <c r="D461" s="22">
        <f>VLOOKUP(B461,Price!B:G,6,0)</f>
        <v>3800</v>
      </c>
      <c r="E461" s="16" t="s">
        <v>48</v>
      </c>
      <c r="F461" s="17" t="str">
        <f>IFERROR(VLOOKUP(C461,'TruEstate Projects '!A:B,2,0),"No")</f>
        <v>Yes</v>
      </c>
      <c r="G461" s="18">
        <v>43647.0</v>
      </c>
      <c r="H461" s="19">
        <v>45261.0</v>
      </c>
      <c r="I461" s="16" t="s">
        <v>72</v>
      </c>
      <c r="J461" s="17"/>
      <c r="K461" s="17" t="str">
        <f>VLOOKUP(B461,'RERA Number with Developer Name'!A$2:B$554,2,0)</f>
        <v>DS Max</v>
      </c>
      <c r="L461" s="17" t="str">
        <f>VLOOKUP(K461,'Developer Tier'!A:B,2,0)</f>
        <v>C</v>
      </c>
      <c r="M461" s="16" t="s">
        <v>824</v>
      </c>
      <c r="N461" s="16" t="s">
        <v>1293</v>
      </c>
      <c r="O461" s="17" t="str">
        <f>VLOOKUP(N461,'Micromarket Base Price'!A:C,3,0)</f>
        <v>North</v>
      </c>
      <c r="P461" s="17">
        <f>VLOOKUP(N461,'Micromarket Base Price'!A:B,2,0)</f>
        <v>7000</v>
      </c>
      <c r="Q461" s="20">
        <f>VLOOKUP(B461,'Upcoming project'!C:Z,24,0)</f>
        <v>1.97</v>
      </c>
      <c r="R461" s="17" t="str">
        <f>VLOOKUP(B461,Other!A:E,5,0)</f>
        <v>Not Available</v>
      </c>
      <c r="S461" s="16">
        <v>272.0</v>
      </c>
      <c r="T461" s="21" t="str">
        <f t="shared" si="1"/>
        <v>#N/A</v>
      </c>
      <c r="U461" s="20">
        <f t="shared" si="35"/>
        <v>138.071066</v>
      </c>
      <c r="V461" s="17" t="str">
        <f t="shared" si="58"/>
        <v>#N/A</v>
      </c>
      <c r="W461" s="17" t="str">
        <f>VLOOKUP(B461,'New Data'!C:X,22,0)</f>
        <v>#N/A</v>
      </c>
      <c r="X461" s="17"/>
      <c r="Y461" s="17"/>
      <c r="Z461" s="16" t="s">
        <v>1422</v>
      </c>
      <c r="AA461" s="20">
        <v>1.2977</v>
      </c>
      <c r="AB461" s="16" t="s">
        <v>52</v>
      </c>
      <c r="AC461" s="16">
        <v>6.84</v>
      </c>
      <c r="AD461" s="17"/>
      <c r="AE461" s="17"/>
      <c r="AF461" s="17"/>
      <c r="AG461" s="17"/>
      <c r="AH461" s="17"/>
      <c r="AI461" s="17"/>
      <c r="AJ461" s="17"/>
      <c r="AK461" s="17"/>
      <c r="AL461" s="17"/>
      <c r="AM461" s="17"/>
    </row>
    <row r="462">
      <c r="A462" s="15">
        <f t="shared" si="3"/>
        <v>460</v>
      </c>
      <c r="B462" s="16" t="s">
        <v>1531</v>
      </c>
      <c r="C462" s="16" t="s">
        <v>1532</v>
      </c>
      <c r="D462" s="22">
        <f>VLOOKUP(B462,Price!B:G,6,0)</f>
        <v>28000</v>
      </c>
      <c r="E462" s="16" t="s">
        <v>48</v>
      </c>
      <c r="F462" s="17" t="str">
        <f>IFERROR(VLOOKUP(C462,'TruEstate Projects '!A:B,2,0),"No")</f>
        <v>Yes</v>
      </c>
      <c r="G462" s="18">
        <v>44386.0</v>
      </c>
      <c r="H462" s="19">
        <v>46539.0</v>
      </c>
      <c r="I462" s="16" t="s">
        <v>38</v>
      </c>
      <c r="J462" s="17"/>
      <c r="K462" s="17" t="str">
        <f>VLOOKUP(B462,'RERA Number with Developer Name'!A$2:B$554,2,0)</f>
        <v>Puravankara</v>
      </c>
      <c r="L462" s="17" t="str">
        <f>VLOOKUP(K462,'Developer Tier'!A:B,2,0)</f>
        <v>A</v>
      </c>
      <c r="M462" s="16" t="s">
        <v>1533</v>
      </c>
      <c r="N462" s="15" t="s">
        <v>1169</v>
      </c>
      <c r="O462" s="17" t="str">
        <f>VLOOKUP(N462,'Micromarket Base Price'!A:C,3,0)</f>
        <v>Central</v>
      </c>
      <c r="P462" s="17">
        <f>VLOOKUP(N462,'Micromarket Base Price'!A:B,2,0)</f>
        <v>30000</v>
      </c>
      <c r="Q462" s="20">
        <f>VLOOKUP(B462,'Upcoming project'!C:Z,24,0)</f>
        <v>1.15</v>
      </c>
      <c r="R462" s="17" t="str">
        <f>VLOOKUP(B462,Other!A:E,5,0)</f>
        <v>Not Available</v>
      </c>
      <c r="S462" s="16">
        <v>97.0</v>
      </c>
      <c r="T462" s="21">
        <f t="shared" si="1"/>
        <v>1.004965291</v>
      </c>
      <c r="U462" s="20">
        <f t="shared" si="35"/>
        <v>84.34782609</v>
      </c>
      <c r="V462" s="17">
        <f t="shared" si="58"/>
        <v>1.155710085</v>
      </c>
      <c r="W462" s="17">
        <f>iferror(VLOOKUP(B462,Scrap!C$2:X$328,21,0),"")</f>
        <v>4677</v>
      </c>
      <c r="X462" s="17"/>
      <c r="Y462" s="17"/>
      <c r="Z462" s="16" t="s">
        <v>1534</v>
      </c>
      <c r="AA462" s="20" t="s">
        <v>1535</v>
      </c>
      <c r="AB462" s="16" t="s">
        <v>1536</v>
      </c>
      <c r="AC462" s="16">
        <v>2.75</v>
      </c>
      <c r="AD462" s="17"/>
      <c r="AE462" s="17"/>
      <c r="AF462" s="17"/>
      <c r="AG462" s="17"/>
      <c r="AH462" s="17"/>
      <c r="AI462" s="17"/>
      <c r="AJ462" s="17"/>
      <c r="AK462" s="17"/>
      <c r="AL462" s="17"/>
      <c r="AM462" s="17"/>
    </row>
    <row r="463">
      <c r="A463" s="44"/>
      <c r="B463" s="44"/>
      <c r="C463" s="44"/>
      <c r="D463" s="44"/>
      <c r="E463" s="44"/>
      <c r="F463" s="44"/>
      <c r="G463" s="45"/>
      <c r="H463" s="46"/>
      <c r="I463" s="47"/>
      <c r="J463" s="44"/>
      <c r="K463" s="44"/>
      <c r="L463" s="44"/>
      <c r="M463" s="44"/>
      <c r="N463" s="44"/>
      <c r="O463" s="44"/>
      <c r="P463" s="44"/>
      <c r="Q463" s="20"/>
      <c r="R463" s="44"/>
      <c r="S463" s="44"/>
      <c r="T463" s="48"/>
      <c r="U463" s="49"/>
      <c r="V463" s="44"/>
      <c r="W463" s="44"/>
      <c r="X463" s="44"/>
      <c r="Y463" s="44"/>
      <c r="Z463" s="44"/>
      <c r="AA463" s="49"/>
      <c r="AB463" s="44"/>
      <c r="AC463" s="44"/>
      <c r="AD463" s="44"/>
      <c r="AE463" s="44"/>
      <c r="AF463" s="44"/>
      <c r="AG463" s="44"/>
      <c r="AH463" s="44"/>
      <c r="AI463" s="44"/>
      <c r="AJ463" s="44"/>
      <c r="AK463" s="44"/>
      <c r="AL463" s="44"/>
      <c r="AM463" s="44"/>
    </row>
    <row r="464">
      <c r="A464" s="44"/>
      <c r="B464" s="44"/>
      <c r="C464" s="44"/>
      <c r="D464" s="44"/>
      <c r="E464" s="44"/>
      <c r="F464" s="44"/>
      <c r="G464" s="45"/>
      <c r="H464" s="46"/>
      <c r="I464" s="47"/>
      <c r="J464" s="44"/>
      <c r="K464" s="44"/>
      <c r="L464" s="44"/>
      <c r="M464" s="44"/>
      <c r="N464" s="44"/>
      <c r="O464" s="44"/>
      <c r="P464" s="44"/>
      <c r="Q464" s="20"/>
      <c r="R464" s="44"/>
      <c r="S464" s="44"/>
      <c r="T464" s="48"/>
      <c r="U464" s="49"/>
      <c r="V464" s="44"/>
      <c r="W464" s="44"/>
      <c r="X464" s="44"/>
      <c r="Y464" s="44"/>
      <c r="Z464" s="44"/>
      <c r="AA464" s="49"/>
      <c r="AB464" s="44"/>
      <c r="AC464" s="44"/>
      <c r="AD464" s="44"/>
      <c r="AE464" s="44"/>
      <c r="AF464" s="44"/>
      <c r="AG464" s="44"/>
      <c r="AH464" s="44"/>
      <c r="AI464" s="44"/>
      <c r="AJ464" s="44"/>
      <c r="AK464" s="44"/>
      <c r="AL464" s="44"/>
      <c r="AM464" s="44"/>
    </row>
    <row r="465">
      <c r="A465" s="50" t="s">
        <v>1537</v>
      </c>
      <c r="B465" s="50">
        <v>18.0</v>
      </c>
      <c r="C465" s="50">
        <v>0.0</v>
      </c>
      <c r="D465" s="50">
        <v>29.0</v>
      </c>
      <c r="E465" s="50">
        <v>17.0</v>
      </c>
      <c r="F465" s="44"/>
      <c r="G465" s="51">
        <v>26.0</v>
      </c>
      <c r="H465" s="50">
        <v>32.0</v>
      </c>
      <c r="I465" s="50">
        <v>1.0</v>
      </c>
      <c r="J465" s="50">
        <v>189.0</v>
      </c>
      <c r="K465" s="50">
        <v>10.0</v>
      </c>
      <c r="L465" s="50">
        <v>22.0</v>
      </c>
      <c r="M465" s="50">
        <v>36.0</v>
      </c>
      <c r="N465" s="50">
        <v>70.0</v>
      </c>
      <c r="O465" s="50"/>
      <c r="P465" s="50">
        <v>161.0</v>
      </c>
      <c r="Q465" s="25">
        <v>41.0</v>
      </c>
      <c r="R465" s="50">
        <v>377.0</v>
      </c>
      <c r="S465" s="50">
        <v>24.0</v>
      </c>
      <c r="T465" s="52">
        <v>182.0</v>
      </c>
      <c r="U465" s="52">
        <v>42.0</v>
      </c>
      <c r="V465" s="50">
        <v>168.0</v>
      </c>
      <c r="W465" s="53">
        <v>168.0</v>
      </c>
      <c r="X465" s="50">
        <v>546.0</v>
      </c>
      <c r="Y465" s="50">
        <v>546.0</v>
      </c>
      <c r="Z465" s="44"/>
      <c r="AA465" s="49"/>
      <c r="AB465" s="44"/>
      <c r="AC465" s="44"/>
      <c r="AD465" s="44"/>
      <c r="AE465" s="44"/>
      <c r="AF465" s="44"/>
      <c r="AG465" s="44"/>
      <c r="AH465" s="44"/>
      <c r="AI465" s="44"/>
      <c r="AJ465" s="44"/>
      <c r="AK465" s="44"/>
      <c r="AL465" s="44"/>
      <c r="AM465" s="44"/>
    </row>
    <row r="466">
      <c r="A466" s="50" t="s">
        <v>1538</v>
      </c>
      <c r="B466" s="50">
        <v>0.0</v>
      </c>
      <c r="C466" s="50">
        <v>0.0</v>
      </c>
      <c r="D466" s="50">
        <v>8.0</v>
      </c>
      <c r="E466" s="50">
        <v>0.0</v>
      </c>
      <c r="F466" s="44"/>
      <c r="G466" s="51">
        <v>4.0</v>
      </c>
      <c r="H466" s="50">
        <v>5.0</v>
      </c>
      <c r="I466" s="50">
        <v>0.0</v>
      </c>
      <c r="J466" s="50">
        <v>122.0</v>
      </c>
      <c r="K466" s="50">
        <v>2.0</v>
      </c>
      <c r="L466" s="50">
        <v>5.0</v>
      </c>
      <c r="M466" s="44"/>
      <c r="N466" s="50">
        <v>11.0</v>
      </c>
      <c r="O466" s="50"/>
      <c r="P466" s="50">
        <v>98.0</v>
      </c>
      <c r="Q466" s="25">
        <v>2.0</v>
      </c>
      <c r="R466" s="50">
        <v>243.0</v>
      </c>
      <c r="S466" s="50">
        <v>6.0</v>
      </c>
      <c r="T466" s="50">
        <v>96.0</v>
      </c>
      <c r="U466" s="52">
        <v>6.0</v>
      </c>
      <c r="V466" s="50">
        <v>96.0</v>
      </c>
      <c r="W466" s="50">
        <v>96.0</v>
      </c>
      <c r="X466" s="44"/>
      <c r="Y466" s="44"/>
      <c r="Z466" s="44"/>
      <c r="AA466" s="49"/>
      <c r="AB466" s="44"/>
      <c r="AC466" s="44"/>
      <c r="AD466" s="44"/>
      <c r="AE466" s="44"/>
      <c r="AF466" s="44"/>
      <c r="AG466" s="44"/>
      <c r="AH466" s="44"/>
      <c r="AI466" s="44"/>
      <c r="AJ466" s="44"/>
      <c r="AK466" s="44"/>
      <c r="AL466" s="44"/>
      <c r="AM466" s="44"/>
    </row>
    <row r="467">
      <c r="A467" s="44"/>
      <c r="B467" s="44"/>
      <c r="C467" s="44"/>
      <c r="D467" s="44"/>
      <c r="E467" s="44"/>
      <c r="F467" s="44"/>
      <c r="G467" s="45"/>
      <c r="H467" s="46"/>
      <c r="I467" s="44"/>
      <c r="J467" s="44"/>
      <c r="K467" s="44"/>
      <c r="L467" s="44"/>
      <c r="M467" s="44"/>
      <c r="N467" s="44"/>
      <c r="O467" s="44"/>
      <c r="P467" s="44"/>
      <c r="Q467" s="20"/>
      <c r="R467" s="44"/>
      <c r="S467" s="44"/>
      <c r="T467" s="48"/>
      <c r="U467" s="49"/>
      <c r="V467" s="44"/>
      <c r="W467" s="44"/>
      <c r="X467" s="44"/>
      <c r="Y467" s="44"/>
      <c r="Z467" s="44"/>
      <c r="AA467" s="49"/>
      <c r="AB467" s="44"/>
      <c r="AC467" s="44"/>
      <c r="AD467" s="44"/>
      <c r="AE467" s="44"/>
      <c r="AF467" s="44"/>
      <c r="AG467" s="44"/>
      <c r="AH467" s="44"/>
      <c r="AI467" s="44"/>
      <c r="AJ467" s="44"/>
      <c r="AK467" s="44"/>
      <c r="AL467" s="44"/>
      <c r="AM467" s="44"/>
    </row>
    <row r="468">
      <c r="A468" s="44"/>
      <c r="B468" s="44"/>
      <c r="C468" s="44"/>
      <c r="D468" s="44"/>
      <c r="E468" s="44"/>
      <c r="F468" s="44"/>
      <c r="G468" s="45"/>
      <c r="H468" s="46"/>
      <c r="I468" s="44"/>
      <c r="J468" s="44"/>
      <c r="K468" s="44"/>
      <c r="L468" s="44"/>
      <c r="M468" s="44"/>
      <c r="N468" s="44"/>
      <c r="O468" s="44"/>
      <c r="P468" s="44"/>
      <c r="Q468" s="20"/>
      <c r="R468" s="44"/>
      <c r="S468" s="44"/>
      <c r="T468" s="48"/>
      <c r="U468" s="49"/>
      <c r="V468" s="44"/>
      <c r="W468" s="44"/>
      <c r="X468" s="44"/>
      <c r="Y468" s="44"/>
      <c r="Z468" s="44"/>
      <c r="AA468" s="49"/>
      <c r="AB468" s="44"/>
      <c r="AC468" s="44"/>
      <c r="AD468" s="44"/>
      <c r="AE468" s="44"/>
      <c r="AF468" s="44"/>
      <c r="AG468" s="44"/>
      <c r="AH468" s="44"/>
      <c r="AI468" s="44"/>
      <c r="AJ468" s="44"/>
      <c r="AK468" s="44"/>
      <c r="AL468" s="44"/>
      <c r="AM468" s="44"/>
    </row>
    <row r="469">
      <c r="A469" s="44"/>
      <c r="B469" s="44"/>
      <c r="C469" s="44"/>
      <c r="D469" s="44"/>
      <c r="E469" s="44"/>
      <c r="F469" s="44"/>
      <c r="G469" s="45"/>
      <c r="H469" s="46"/>
      <c r="I469" s="44"/>
      <c r="J469" s="44"/>
      <c r="K469" s="44"/>
      <c r="L469" s="44"/>
      <c r="M469" s="44"/>
      <c r="N469" s="44"/>
      <c r="O469" s="44"/>
      <c r="P469" s="44"/>
      <c r="Q469" s="20"/>
      <c r="R469" s="44"/>
      <c r="S469" s="50"/>
      <c r="T469" s="48"/>
      <c r="U469" s="49"/>
      <c r="V469" s="44"/>
      <c r="W469" s="44"/>
      <c r="X469" s="44"/>
      <c r="Y469" s="44"/>
      <c r="Z469" s="44"/>
      <c r="AA469" s="49"/>
      <c r="AB469" s="44"/>
      <c r="AC469" s="44"/>
      <c r="AD469" s="44"/>
      <c r="AE469" s="44"/>
      <c r="AF469" s="44"/>
      <c r="AG469" s="44"/>
      <c r="AH469" s="44"/>
      <c r="AI469" s="44"/>
      <c r="AJ469" s="44"/>
      <c r="AK469" s="44"/>
      <c r="AL469" s="44"/>
      <c r="AM469" s="44"/>
    </row>
    <row r="470">
      <c r="A470" s="44"/>
      <c r="B470" s="44"/>
      <c r="C470" s="44"/>
      <c r="D470" s="44"/>
      <c r="E470" s="44"/>
      <c r="F470" s="44"/>
      <c r="G470" s="45"/>
      <c r="H470" s="46"/>
      <c r="I470" s="44"/>
      <c r="J470" s="44"/>
      <c r="K470" s="44"/>
      <c r="L470" s="44"/>
      <c r="M470" s="44"/>
      <c r="N470" s="44"/>
      <c r="O470" s="44"/>
      <c r="P470" s="44"/>
      <c r="Q470" s="20"/>
      <c r="R470" s="44"/>
      <c r="S470" s="44"/>
      <c r="T470" s="48"/>
      <c r="U470" s="49"/>
      <c r="V470" s="44"/>
      <c r="W470" s="44"/>
      <c r="X470" s="44"/>
      <c r="Y470" s="44"/>
      <c r="Z470" s="44"/>
      <c r="AA470" s="49"/>
      <c r="AB470" s="44"/>
      <c r="AC470" s="44"/>
      <c r="AD470" s="44"/>
      <c r="AE470" s="44"/>
      <c r="AF470" s="44"/>
      <c r="AG470" s="44"/>
      <c r="AH470" s="44"/>
      <c r="AI470" s="44"/>
      <c r="AJ470" s="44"/>
      <c r="AK470" s="44"/>
      <c r="AL470" s="44"/>
      <c r="AM470" s="44"/>
    </row>
    <row r="471">
      <c r="A471" s="44"/>
      <c r="B471" s="44"/>
      <c r="C471" s="44"/>
      <c r="D471" s="44"/>
      <c r="E471" s="44"/>
      <c r="F471" s="44"/>
      <c r="G471" s="45"/>
      <c r="H471" s="46"/>
      <c r="I471" s="44"/>
      <c r="J471" s="44"/>
      <c r="K471" s="44"/>
      <c r="L471" s="44"/>
      <c r="M471" s="44"/>
      <c r="N471" s="44"/>
      <c r="O471" s="44"/>
      <c r="P471" s="44"/>
      <c r="Q471" s="20"/>
      <c r="R471" s="44"/>
      <c r="S471" s="44"/>
      <c r="T471" s="48"/>
      <c r="U471" s="49"/>
      <c r="V471" s="44"/>
      <c r="W471" s="44"/>
      <c r="X471" s="44"/>
      <c r="Y471" s="44"/>
      <c r="Z471" s="44"/>
      <c r="AA471" s="49"/>
      <c r="AB471" s="44"/>
      <c r="AC471" s="44"/>
      <c r="AD471" s="44"/>
      <c r="AE471" s="44"/>
      <c r="AF471" s="44"/>
      <c r="AG471" s="44"/>
      <c r="AH471" s="44"/>
      <c r="AI471" s="44"/>
      <c r="AJ471" s="44"/>
      <c r="AK471" s="44"/>
      <c r="AL471" s="44"/>
      <c r="AM471" s="44"/>
    </row>
    <row r="472">
      <c r="A472" s="44"/>
      <c r="B472" s="44"/>
      <c r="C472" s="44"/>
      <c r="D472" s="44"/>
      <c r="E472" s="44"/>
      <c r="F472" s="44"/>
      <c r="G472" s="45"/>
      <c r="H472" s="46"/>
      <c r="I472" s="44"/>
      <c r="J472" s="44"/>
      <c r="K472" s="44"/>
      <c r="L472" s="44"/>
      <c r="M472" s="44"/>
      <c r="N472" s="44"/>
      <c r="O472" s="44"/>
      <c r="P472" s="44"/>
      <c r="Q472" s="20"/>
      <c r="R472" s="44"/>
      <c r="S472" s="44"/>
      <c r="T472" s="48"/>
      <c r="U472" s="49"/>
      <c r="V472" s="44"/>
      <c r="W472" s="44"/>
      <c r="X472" s="44"/>
      <c r="Y472" s="44"/>
      <c r="Z472" s="44"/>
      <c r="AA472" s="49"/>
      <c r="AB472" s="44"/>
      <c r="AC472" s="44"/>
      <c r="AD472" s="44"/>
      <c r="AE472" s="44"/>
      <c r="AF472" s="44"/>
      <c r="AG472" s="44"/>
      <c r="AH472" s="44"/>
      <c r="AI472" s="44"/>
      <c r="AJ472" s="44"/>
      <c r="AK472" s="44"/>
      <c r="AL472" s="44"/>
      <c r="AM472" s="44"/>
    </row>
    <row r="473">
      <c r="A473" s="44"/>
      <c r="B473" s="44"/>
      <c r="C473" s="44"/>
      <c r="D473" s="44"/>
      <c r="E473" s="44"/>
      <c r="F473" s="44"/>
      <c r="G473" s="45"/>
      <c r="H473" s="46"/>
      <c r="I473" s="44"/>
      <c r="J473" s="44"/>
      <c r="K473" s="44"/>
      <c r="L473" s="44"/>
      <c r="M473" s="44"/>
      <c r="N473" s="44"/>
      <c r="O473" s="44"/>
      <c r="P473" s="44"/>
      <c r="Q473" s="20"/>
      <c r="R473" s="44"/>
      <c r="S473" s="44"/>
      <c r="T473" s="48"/>
      <c r="U473" s="49"/>
      <c r="V473" s="44"/>
      <c r="W473" s="44"/>
      <c r="X473" s="44"/>
      <c r="Y473" s="44"/>
      <c r="Z473" s="44"/>
      <c r="AA473" s="49"/>
      <c r="AB473" s="44"/>
      <c r="AC473" s="44"/>
      <c r="AD473" s="44"/>
      <c r="AE473" s="44"/>
      <c r="AF473" s="44"/>
      <c r="AG473" s="44"/>
      <c r="AH473" s="44"/>
      <c r="AI473" s="44"/>
      <c r="AJ473" s="44"/>
      <c r="AK473" s="44"/>
      <c r="AL473" s="44"/>
      <c r="AM473" s="44"/>
    </row>
    <row r="474">
      <c r="A474" s="44"/>
      <c r="B474" s="44"/>
      <c r="C474" s="44"/>
      <c r="D474" s="44"/>
      <c r="E474" s="44"/>
      <c r="F474" s="44"/>
      <c r="G474" s="45"/>
      <c r="H474" s="46"/>
      <c r="I474" s="44"/>
      <c r="J474" s="44"/>
      <c r="K474" s="44"/>
      <c r="L474" s="44"/>
      <c r="M474" s="44"/>
      <c r="N474" s="44"/>
      <c r="O474" s="44"/>
      <c r="P474" s="44"/>
      <c r="Q474" s="20"/>
      <c r="R474" s="44"/>
      <c r="S474" s="44"/>
      <c r="T474" s="48"/>
      <c r="U474" s="49"/>
      <c r="V474" s="44"/>
      <c r="W474" s="44"/>
      <c r="X474" s="44"/>
      <c r="Y474" s="44"/>
      <c r="Z474" s="44"/>
      <c r="AA474" s="49"/>
      <c r="AB474" s="44"/>
      <c r="AC474" s="44"/>
      <c r="AD474" s="44"/>
      <c r="AE474" s="44"/>
      <c r="AF474" s="44"/>
      <c r="AG474" s="44"/>
      <c r="AH474" s="44"/>
      <c r="AI474" s="44"/>
      <c r="AJ474" s="44"/>
      <c r="AK474" s="44"/>
      <c r="AL474" s="44"/>
      <c r="AM474" s="44"/>
    </row>
    <row r="475">
      <c r="A475" s="44"/>
      <c r="B475" s="44"/>
      <c r="C475" s="44"/>
      <c r="D475" s="44"/>
      <c r="E475" s="44"/>
      <c r="F475" s="44"/>
      <c r="G475" s="45"/>
      <c r="H475" s="46"/>
      <c r="I475" s="44"/>
      <c r="J475" s="44"/>
      <c r="K475" s="44"/>
      <c r="L475" s="44"/>
      <c r="M475" s="44"/>
      <c r="N475" s="44"/>
      <c r="O475" s="44"/>
      <c r="P475" s="44"/>
      <c r="Q475" s="20"/>
      <c r="R475" s="44"/>
      <c r="S475" s="44"/>
      <c r="T475" s="48"/>
      <c r="U475" s="49"/>
      <c r="V475" s="44"/>
      <c r="W475" s="44"/>
      <c r="X475" s="44"/>
      <c r="Y475" s="44"/>
      <c r="Z475" s="44"/>
      <c r="AA475" s="49"/>
      <c r="AB475" s="44"/>
      <c r="AC475" s="44"/>
      <c r="AD475" s="44"/>
      <c r="AE475" s="44"/>
      <c r="AF475" s="44"/>
      <c r="AG475" s="44"/>
      <c r="AH475" s="44"/>
      <c r="AI475" s="44"/>
      <c r="AJ475" s="44"/>
      <c r="AK475" s="44"/>
      <c r="AL475" s="44"/>
      <c r="AM475" s="44"/>
    </row>
    <row r="476">
      <c r="A476" s="44"/>
      <c r="B476" s="44"/>
      <c r="C476" s="44"/>
      <c r="D476" s="44"/>
      <c r="E476" s="44"/>
      <c r="F476" s="44"/>
      <c r="G476" s="45"/>
      <c r="H476" s="46"/>
      <c r="I476" s="44"/>
      <c r="J476" s="44"/>
      <c r="K476" s="44"/>
      <c r="L476" s="44"/>
      <c r="M476" s="44"/>
      <c r="N476" s="44"/>
      <c r="O476" s="44"/>
      <c r="P476" s="44"/>
      <c r="Q476" s="20"/>
      <c r="R476" s="44"/>
      <c r="S476" s="44"/>
      <c r="T476" s="48"/>
      <c r="U476" s="49"/>
      <c r="V476" s="44"/>
      <c r="W476" s="44"/>
      <c r="X476" s="44"/>
      <c r="Y476" s="44"/>
      <c r="Z476" s="44"/>
      <c r="AA476" s="49"/>
      <c r="AB476" s="44"/>
      <c r="AC476" s="44"/>
      <c r="AD476" s="44"/>
      <c r="AE476" s="44"/>
      <c r="AF476" s="44"/>
      <c r="AG476" s="44"/>
      <c r="AH476" s="44"/>
      <c r="AI476" s="44"/>
      <c r="AJ476" s="44"/>
      <c r="AK476" s="44"/>
      <c r="AL476" s="44"/>
      <c r="AM476" s="44"/>
    </row>
    <row r="477">
      <c r="A477" s="44"/>
      <c r="B477" s="44"/>
      <c r="C477" s="44"/>
      <c r="D477" s="44"/>
      <c r="E477" s="44"/>
      <c r="F477" s="44"/>
      <c r="G477" s="45"/>
      <c r="H477" s="46"/>
      <c r="I477" s="44"/>
      <c r="J477" s="44"/>
      <c r="K477" s="44"/>
      <c r="L477" s="44"/>
      <c r="M477" s="44"/>
      <c r="N477" s="44"/>
      <c r="O477" s="44"/>
      <c r="P477" s="44"/>
      <c r="Q477" s="20"/>
      <c r="R477" s="44"/>
      <c r="S477" s="44"/>
      <c r="T477" s="48"/>
      <c r="U477" s="49"/>
      <c r="V477" s="44"/>
      <c r="W477" s="44"/>
      <c r="X477" s="44"/>
      <c r="Y477" s="44"/>
      <c r="Z477" s="44"/>
      <c r="AA477" s="49"/>
      <c r="AB477" s="44"/>
      <c r="AC477" s="44"/>
      <c r="AD477" s="44"/>
      <c r="AE477" s="44"/>
      <c r="AF477" s="44"/>
      <c r="AG477" s="44"/>
      <c r="AH477" s="44"/>
      <c r="AI477" s="44"/>
      <c r="AJ477" s="44"/>
      <c r="AK477" s="44"/>
      <c r="AL477" s="44"/>
      <c r="AM477" s="44"/>
    </row>
    <row r="478">
      <c r="A478" s="44"/>
      <c r="B478" s="44"/>
      <c r="C478" s="44"/>
      <c r="D478" s="44"/>
      <c r="E478" s="44"/>
      <c r="F478" s="44"/>
      <c r="G478" s="45"/>
      <c r="H478" s="46"/>
      <c r="I478" s="44"/>
      <c r="J478" s="44"/>
      <c r="K478" s="44"/>
      <c r="L478" s="44"/>
      <c r="M478" s="44"/>
      <c r="N478" s="44"/>
      <c r="O478" s="44"/>
      <c r="P478" s="44"/>
      <c r="Q478" s="20"/>
      <c r="R478" s="44"/>
      <c r="S478" s="44"/>
      <c r="T478" s="48"/>
      <c r="U478" s="49"/>
      <c r="V478" s="44"/>
      <c r="W478" s="44"/>
      <c r="X478" s="44"/>
      <c r="Y478" s="44"/>
      <c r="Z478" s="44"/>
      <c r="AA478" s="49"/>
      <c r="AB478" s="44"/>
      <c r="AC478" s="44"/>
      <c r="AD478" s="44"/>
      <c r="AE478" s="44"/>
      <c r="AF478" s="44"/>
      <c r="AG478" s="44"/>
      <c r="AH478" s="44"/>
      <c r="AI478" s="44"/>
      <c r="AJ478" s="44"/>
      <c r="AK478" s="44"/>
      <c r="AL478" s="44"/>
      <c r="AM478" s="44"/>
    </row>
    <row r="479">
      <c r="A479" s="44"/>
      <c r="B479" s="44"/>
      <c r="C479" s="44"/>
      <c r="D479" s="44"/>
      <c r="E479" s="44"/>
      <c r="F479" s="44"/>
      <c r="G479" s="45"/>
      <c r="H479" s="46"/>
      <c r="I479" s="44"/>
      <c r="J479" s="44"/>
      <c r="K479" s="44"/>
      <c r="L479" s="44"/>
      <c r="M479" s="44"/>
      <c r="N479" s="44"/>
      <c r="O479" s="44"/>
      <c r="P479" s="44"/>
      <c r="Q479" s="20"/>
      <c r="R479" s="44"/>
      <c r="S479" s="44"/>
      <c r="T479" s="48"/>
      <c r="U479" s="49"/>
      <c r="V479" s="44"/>
      <c r="W479" s="44"/>
      <c r="X479" s="44"/>
      <c r="Y479" s="44"/>
      <c r="Z479" s="44"/>
      <c r="AA479" s="49"/>
      <c r="AB479" s="44"/>
      <c r="AC479" s="44"/>
      <c r="AD479" s="44"/>
      <c r="AE479" s="44"/>
      <c r="AF479" s="44"/>
      <c r="AG479" s="44"/>
      <c r="AH479" s="44"/>
      <c r="AI479" s="44"/>
      <c r="AJ479" s="44"/>
      <c r="AK479" s="44"/>
      <c r="AL479" s="44"/>
      <c r="AM479" s="44"/>
    </row>
    <row r="480">
      <c r="A480" s="44"/>
      <c r="B480" s="44"/>
      <c r="C480" s="44"/>
      <c r="D480" s="44"/>
      <c r="E480" s="44"/>
      <c r="F480" s="44"/>
      <c r="G480" s="45"/>
      <c r="H480" s="46"/>
      <c r="I480" s="44"/>
      <c r="J480" s="44"/>
      <c r="K480" s="44"/>
      <c r="L480" s="44"/>
      <c r="M480" s="44"/>
      <c r="N480" s="44"/>
      <c r="O480" s="44"/>
      <c r="P480" s="44"/>
      <c r="Q480" s="20"/>
      <c r="R480" s="44"/>
      <c r="S480" s="44"/>
      <c r="T480" s="48"/>
      <c r="U480" s="49"/>
      <c r="V480" s="44"/>
      <c r="W480" s="44"/>
      <c r="X480" s="44"/>
      <c r="Y480" s="44"/>
      <c r="Z480" s="44"/>
      <c r="AA480" s="49"/>
      <c r="AB480" s="44"/>
      <c r="AC480" s="44"/>
      <c r="AD480" s="44"/>
      <c r="AE480" s="44"/>
      <c r="AF480" s="44"/>
      <c r="AG480" s="44"/>
      <c r="AH480" s="44"/>
      <c r="AI480" s="44"/>
      <c r="AJ480" s="44"/>
      <c r="AK480" s="44"/>
      <c r="AL480" s="44"/>
      <c r="AM480" s="44"/>
    </row>
    <row r="481">
      <c r="A481" s="44"/>
      <c r="B481" s="44"/>
      <c r="C481" s="44"/>
      <c r="D481" s="44"/>
      <c r="E481" s="44"/>
      <c r="F481" s="44"/>
      <c r="G481" s="45"/>
      <c r="H481" s="46"/>
      <c r="I481" s="44"/>
      <c r="J481" s="44"/>
      <c r="K481" s="44"/>
      <c r="L481" s="44"/>
      <c r="M481" s="44"/>
      <c r="N481" s="44"/>
      <c r="O481" s="44"/>
      <c r="P481" s="44"/>
      <c r="Q481" s="20"/>
      <c r="R481" s="44"/>
      <c r="S481" s="44"/>
      <c r="T481" s="48"/>
      <c r="U481" s="49"/>
      <c r="V481" s="44"/>
      <c r="W481" s="44"/>
      <c r="X481" s="44"/>
      <c r="Y481" s="44"/>
      <c r="Z481" s="44"/>
      <c r="AA481" s="49"/>
      <c r="AB481" s="44"/>
      <c r="AC481" s="44"/>
      <c r="AD481" s="44"/>
      <c r="AE481" s="44"/>
      <c r="AF481" s="44"/>
      <c r="AG481" s="44"/>
      <c r="AH481" s="44"/>
      <c r="AI481" s="44"/>
      <c r="AJ481" s="44"/>
      <c r="AK481" s="44"/>
      <c r="AL481" s="44"/>
      <c r="AM481" s="44"/>
    </row>
    <row r="482">
      <c r="A482" s="44"/>
      <c r="B482" s="44"/>
      <c r="C482" s="44"/>
      <c r="D482" s="44"/>
      <c r="E482" s="44"/>
      <c r="F482" s="44"/>
      <c r="G482" s="45"/>
      <c r="H482" s="46"/>
      <c r="I482" s="44"/>
      <c r="J482" s="44"/>
      <c r="K482" s="44"/>
      <c r="L482" s="44"/>
      <c r="M482" s="44"/>
      <c r="N482" s="44"/>
      <c r="O482" s="44"/>
      <c r="P482" s="44"/>
      <c r="Q482" s="20"/>
      <c r="R482" s="44"/>
      <c r="S482" s="44"/>
      <c r="T482" s="48"/>
      <c r="U482" s="49"/>
      <c r="V482" s="44"/>
      <c r="W482" s="44"/>
      <c r="X482" s="44"/>
      <c r="Y482" s="44"/>
      <c r="Z482" s="44"/>
      <c r="AA482" s="49"/>
      <c r="AB482" s="44"/>
      <c r="AC482" s="44"/>
      <c r="AD482" s="44"/>
      <c r="AE482" s="44"/>
      <c r="AF482" s="44"/>
      <c r="AG482" s="44"/>
      <c r="AH482" s="44"/>
      <c r="AI482" s="44"/>
      <c r="AJ482" s="44"/>
      <c r="AK482" s="44"/>
      <c r="AL482" s="44"/>
      <c r="AM482" s="44"/>
    </row>
    <row r="483">
      <c r="A483" s="44"/>
      <c r="B483" s="44"/>
      <c r="C483" s="44"/>
      <c r="D483" s="44"/>
      <c r="E483" s="44"/>
      <c r="F483" s="44"/>
      <c r="G483" s="45"/>
      <c r="H483" s="46"/>
      <c r="I483" s="44"/>
      <c r="J483" s="44"/>
      <c r="K483" s="44"/>
      <c r="L483" s="44"/>
      <c r="M483" s="44"/>
      <c r="N483" s="44"/>
      <c r="O483" s="44"/>
      <c r="P483" s="44"/>
      <c r="Q483" s="20"/>
      <c r="R483" s="44"/>
      <c r="S483" s="44"/>
      <c r="T483" s="48"/>
      <c r="U483" s="49"/>
      <c r="V483" s="44"/>
      <c r="W483" s="44"/>
      <c r="X483" s="44"/>
      <c r="Y483" s="44"/>
      <c r="Z483" s="44"/>
      <c r="AA483" s="49"/>
      <c r="AB483" s="44"/>
      <c r="AC483" s="44"/>
      <c r="AD483" s="44"/>
      <c r="AE483" s="44"/>
      <c r="AF483" s="44"/>
      <c r="AG483" s="44"/>
      <c r="AH483" s="44"/>
      <c r="AI483" s="44"/>
      <c r="AJ483" s="44"/>
      <c r="AK483" s="44"/>
      <c r="AL483" s="44"/>
      <c r="AM483" s="44"/>
    </row>
    <row r="484">
      <c r="A484" s="44"/>
      <c r="B484" s="44"/>
      <c r="C484" s="44"/>
      <c r="D484" s="44"/>
      <c r="E484" s="44"/>
      <c r="F484" s="44"/>
      <c r="G484" s="45"/>
      <c r="H484" s="46"/>
      <c r="I484" s="44"/>
      <c r="J484" s="44"/>
      <c r="K484" s="44"/>
      <c r="L484" s="44"/>
      <c r="M484" s="44"/>
      <c r="N484" s="44"/>
      <c r="O484" s="44"/>
      <c r="P484" s="44"/>
      <c r="Q484" s="20"/>
      <c r="R484" s="44"/>
      <c r="S484" s="44"/>
      <c r="T484" s="48"/>
      <c r="U484" s="49"/>
      <c r="V484" s="44"/>
      <c r="W484" s="44"/>
      <c r="X484" s="44"/>
      <c r="Y484" s="44"/>
      <c r="Z484" s="44"/>
      <c r="AA484" s="49"/>
      <c r="AB484" s="44"/>
      <c r="AC484" s="44"/>
      <c r="AD484" s="44"/>
      <c r="AE484" s="44"/>
      <c r="AF484" s="44"/>
      <c r="AG484" s="44"/>
      <c r="AH484" s="44"/>
      <c r="AI484" s="44"/>
      <c r="AJ484" s="44"/>
      <c r="AK484" s="44"/>
      <c r="AL484" s="44"/>
      <c r="AM484" s="44"/>
    </row>
    <row r="485">
      <c r="A485" s="44"/>
      <c r="B485" s="44"/>
      <c r="C485" s="44"/>
      <c r="D485" s="44"/>
      <c r="E485" s="44"/>
      <c r="F485" s="44"/>
      <c r="G485" s="45"/>
      <c r="H485" s="46"/>
      <c r="I485" s="44"/>
      <c r="J485" s="44"/>
      <c r="K485" s="44"/>
      <c r="L485" s="44"/>
      <c r="M485" s="44"/>
      <c r="N485" s="44"/>
      <c r="O485" s="44"/>
      <c r="P485" s="44"/>
      <c r="Q485" s="20"/>
      <c r="R485" s="44"/>
      <c r="S485" s="44"/>
      <c r="T485" s="48"/>
      <c r="U485" s="49"/>
      <c r="V485" s="44"/>
      <c r="W485" s="44"/>
      <c r="X485" s="44"/>
      <c r="Y485" s="44"/>
      <c r="Z485" s="44"/>
      <c r="AA485" s="49"/>
      <c r="AB485" s="44"/>
      <c r="AC485" s="44"/>
      <c r="AD485" s="44"/>
      <c r="AE485" s="44"/>
      <c r="AF485" s="44"/>
      <c r="AG485" s="44"/>
      <c r="AH485" s="44"/>
      <c r="AI485" s="44"/>
      <c r="AJ485" s="44"/>
      <c r="AK485" s="44"/>
      <c r="AL485" s="44"/>
      <c r="AM485" s="44"/>
    </row>
    <row r="486">
      <c r="A486" s="44"/>
      <c r="B486" s="44"/>
      <c r="C486" s="44"/>
      <c r="D486" s="44"/>
      <c r="E486" s="44"/>
      <c r="F486" s="44"/>
      <c r="G486" s="45"/>
      <c r="H486" s="46"/>
      <c r="I486" s="44"/>
      <c r="J486" s="44"/>
      <c r="K486" s="44"/>
      <c r="L486" s="44"/>
      <c r="M486" s="44"/>
      <c r="N486" s="44"/>
      <c r="O486" s="44"/>
      <c r="P486" s="44"/>
      <c r="Q486" s="20"/>
      <c r="R486" s="44"/>
      <c r="S486" s="44"/>
      <c r="T486" s="48"/>
      <c r="U486" s="49"/>
      <c r="V486" s="44"/>
      <c r="W486" s="44"/>
      <c r="X486" s="44"/>
      <c r="Y486" s="44"/>
      <c r="Z486" s="44"/>
      <c r="AA486" s="49"/>
      <c r="AB486" s="44"/>
      <c r="AC486" s="44"/>
      <c r="AD486" s="44"/>
      <c r="AE486" s="44"/>
      <c r="AF486" s="44"/>
      <c r="AG486" s="44"/>
      <c r="AH486" s="44"/>
      <c r="AI486" s="44"/>
      <c r="AJ486" s="44"/>
      <c r="AK486" s="44"/>
      <c r="AL486" s="44"/>
      <c r="AM486" s="44"/>
    </row>
    <row r="487">
      <c r="A487" s="44"/>
      <c r="B487" s="44"/>
      <c r="C487" s="44"/>
      <c r="D487" s="44"/>
      <c r="E487" s="44"/>
      <c r="F487" s="44"/>
      <c r="G487" s="45"/>
      <c r="H487" s="46"/>
      <c r="I487" s="44"/>
      <c r="J487" s="44"/>
      <c r="K487" s="44"/>
      <c r="L487" s="44"/>
      <c r="M487" s="44"/>
      <c r="N487" s="44"/>
      <c r="O487" s="44"/>
      <c r="P487" s="44"/>
      <c r="Q487" s="20"/>
      <c r="R487" s="44"/>
      <c r="S487" s="44"/>
      <c r="T487" s="48"/>
      <c r="U487" s="49"/>
      <c r="V487" s="44"/>
      <c r="W487" s="44"/>
      <c r="X487" s="44"/>
      <c r="Y487" s="44"/>
      <c r="Z487" s="44"/>
      <c r="AA487" s="49"/>
      <c r="AB487" s="44"/>
      <c r="AC487" s="44"/>
      <c r="AD487" s="44"/>
      <c r="AE487" s="44"/>
      <c r="AF487" s="44"/>
      <c r="AG487" s="44"/>
      <c r="AH487" s="44"/>
      <c r="AI487" s="44"/>
      <c r="AJ487" s="44"/>
      <c r="AK487" s="44"/>
      <c r="AL487" s="44"/>
      <c r="AM487" s="44"/>
    </row>
    <row r="488">
      <c r="A488" s="44"/>
      <c r="B488" s="44"/>
      <c r="C488" s="44"/>
      <c r="D488" s="44"/>
      <c r="E488" s="44"/>
      <c r="F488" s="44"/>
      <c r="G488" s="45"/>
      <c r="H488" s="46"/>
      <c r="I488" s="44"/>
      <c r="J488" s="44"/>
      <c r="K488" s="44"/>
      <c r="L488" s="44"/>
      <c r="M488" s="44"/>
      <c r="N488" s="44"/>
      <c r="O488" s="44"/>
      <c r="P488" s="44"/>
      <c r="Q488" s="20"/>
      <c r="R488" s="44"/>
      <c r="S488" s="44"/>
      <c r="T488" s="48"/>
      <c r="U488" s="49"/>
      <c r="V488" s="44"/>
      <c r="W488" s="44"/>
      <c r="X488" s="44"/>
      <c r="Y488" s="44"/>
      <c r="Z488" s="44"/>
      <c r="AA488" s="49"/>
      <c r="AB488" s="44"/>
      <c r="AC488" s="44"/>
      <c r="AD488" s="44"/>
      <c r="AE488" s="44"/>
      <c r="AF488" s="44"/>
      <c r="AG488" s="44"/>
      <c r="AH488" s="44"/>
      <c r="AI488" s="44"/>
      <c r="AJ488" s="44"/>
      <c r="AK488" s="44"/>
      <c r="AL488" s="44"/>
      <c r="AM488" s="44"/>
    </row>
    <row r="489">
      <c r="A489" s="44"/>
      <c r="B489" s="44"/>
      <c r="C489" s="44"/>
      <c r="D489" s="44"/>
      <c r="E489" s="44"/>
      <c r="F489" s="44"/>
      <c r="G489" s="45"/>
      <c r="H489" s="46"/>
      <c r="I489" s="44"/>
      <c r="J489" s="44"/>
      <c r="K489" s="44"/>
      <c r="L489" s="44"/>
      <c r="M489" s="44"/>
      <c r="N489" s="44"/>
      <c r="O489" s="44"/>
      <c r="P489" s="44"/>
      <c r="Q489" s="20"/>
      <c r="R489" s="44"/>
      <c r="S489" s="44"/>
      <c r="T489" s="48"/>
      <c r="U489" s="49"/>
      <c r="V489" s="44"/>
      <c r="W489" s="44"/>
      <c r="X489" s="44"/>
      <c r="Y489" s="44"/>
      <c r="Z489" s="44"/>
      <c r="AA489" s="49"/>
      <c r="AB489" s="44"/>
      <c r="AC489" s="44"/>
      <c r="AD489" s="44"/>
      <c r="AE489" s="44"/>
      <c r="AF489" s="44"/>
      <c r="AG489" s="44"/>
      <c r="AH489" s="44"/>
      <c r="AI489" s="44"/>
      <c r="AJ489" s="44"/>
      <c r="AK489" s="44"/>
      <c r="AL489" s="44"/>
      <c r="AM489" s="44"/>
    </row>
    <row r="490">
      <c r="A490" s="44"/>
      <c r="B490" s="44"/>
      <c r="C490" s="44"/>
      <c r="D490" s="44"/>
      <c r="E490" s="44"/>
      <c r="F490" s="44"/>
      <c r="G490" s="45"/>
      <c r="H490" s="46"/>
      <c r="I490" s="44"/>
      <c r="J490" s="44"/>
      <c r="K490" s="44"/>
      <c r="L490" s="44"/>
      <c r="M490" s="44"/>
      <c r="N490" s="44"/>
      <c r="O490" s="44"/>
      <c r="P490" s="44"/>
      <c r="Q490" s="20"/>
      <c r="R490" s="44"/>
      <c r="S490" s="44"/>
      <c r="T490" s="48"/>
      <c r="U490" s="49"/>
      <c r="V490" s="44"/>
      <c r="W490" s="44"/>
      <c r="X490" s="44"/>
      <c r="Y490" s="44"/>
      <c r="Z490" s="44"/>
      <c r="AA490" s="49"/>
      <c r="AB490" s="44"/>
      <c r="AC490" s="44"/>
      <c r="AD490" s="44"/>
      <c r="AE490" s="44"/>
      <c r="AF490" s="44"/>
      <c r="AG490" s="44"/>
      <c r="AH490" s="44"/>
      <c r="AI490" s="44"/>
      <c r="AJ490" s="44"/>
      <c r="AK490" s="44"/>
      <c r="AL490" s="44"/>
      <c r="AM490" s="44"/>
    </row>
    <row r="491">
      <c r="A491" s="44"/>
      <c r="B491" s="44"/>
      <c r="C491" s="44"/>
      <c r="D491" s="44"/>
      <c r="E491" s="44"/>
      <c r="F491" s="44"/>
      <c r="G491" s="45"/>
      <c r="H491" s="46"/>
      <c r="I491" s="44"/>
      <c r="J491" s="44"/>
      <c r="K491" s="44"/>
      <c r="L491" s="44"/>
      <c r="M491" s="44"/>
      <c r="N491" s="44"/>
      <c r="O491" s="44"/>
      <c r="P491" s="44"/>
      <c r="Q491" s="20"/>
      <c r="R491" s="44"/>
      <c r="S491" s="44"/>
      <c r="T491" s="48"/>
      <c r="U491" s="49"/>
      <c r="V491" s="44"/>
      <c r="W491" s="44"/>
      <c r="X491" s="44"/>
      <c r="Y491" s="44"/>
      <c r="Z491" s="44"/>
      <c r="AA491" s="49"/>
      <c r="AB491" s="44"/>
      <c r="AC491" s="44"/>
      <c r="AD491" s="44"/>
      <c r="AE491" s="44"/>
      <c r="AF491" s="44"/>
      <c r="AG491" s="44"/>
      <c r="AH491" s="44"/>
      <c r="AI491" s="44"/>
      <c r="AJ491" s="44"/>
      <c r="AK491" s="44"/>
      <c r="AL491" s="44"/>
      <c r="AM491" s="44"/>
    </row>
    <row r="492">
      <c r="A492" s="44"/>
      <c r="B492" s="44"/>
      <c r="C492" s="44"/>
      <c r="D492" s="44"/>
      <c r="E492" s="44"/>
      <c r="F492" s="44"/>
      <c r="G492" s="45"/>
      <c r="H492" s="46"/>
      <c r="I492" s="44"/>
      <c r="J492" s="44"/>
      <c r="K492" s="44"/>
      <c r="L492" s="44"/>
      <c r="M492" s="44"/>
      <c r="N492" s="44"/>
      <c r="O492" s="44"/>
      <c r="P492" s="44"/>
      <c r="Q492" s="20"/>
      <c r="R492" s="44"/>
      <c r="S492" s="44"/>
      <c r="T492" s="48"/>
      <c r="U492" s="49"/>
      <c r="V492" s="44"/>
      <c r="W492" s="44"/>
      <c r="X492" s="44"/>
      <c r="Y492" s="44"/>
      <c r="Z492" s="44"/>
      <c r="AA492" s="49"/>
      <c r="AB492" s="44"/>
      <c r="AC492" s="44"/>
      <c r="AD492" s="44"/>
      <c r="AE492" s="44"/>
      <c r="AF492" s="44"/>
      <c r="AG492" s="44"/>
      <c r="AH492" s="44"/>
      <c r="AI492" s="44"/>
      <c r="AJ492" s="44"/>
      <c r="AK492" s="44"/>
      <c r="AL492" s="44"/>
      <c r="AM492" s="44"/>
    </row>
    <row r="493">
      <c r="A493" s="44"/>
      <c r="B493" s="44"/>
      <c r="C493" s="44"/>
      <c r="D493" s="44"/>
      <c r="E493" s="44"/>
      <c r="F493" s="44"/>
      <c r="G493" s="45"/>
      <c r="H493" s="46"/>
      <c r="I493" s="44"/>
      <c r="J493" s="44"/>
      <c r="K493" s="44"/>
      <c r="L493" s="44"/>
      <c r="M493" s="44"/>
      <c r="N493" s="44"/>
      <c r="O493" s="44"/>
      <c r="P493" s="44"/>
      <c r="Q493" s="20"/>
      <c r="R493" s="44"/>
      <c r="S493" s="44"/>
      <c r="T493" s="48"/>
      <c r="U493" s="49"/>
      <c r="V493" s="44"/>
      <c r="W493" s="44"/>
      <c r="X493" s="44"/>
      <c r="Y493" s="44"/>
      <c r="Z493" s="44"/>
      <c r="AA493" s="49"/>
      <c r="AB493" s="44"/>
      <c r="AC493" s="44"/>
      <c r="AD493" s="44"/>
      <c r="AE493" s="44"/>
      <c r="AF493" s="44"/>
      <c r="AG493" s="44"/>
      <c r="AH493" s="44"/>
      <c r="AI493" s="44"/>
      <c r="AJ493" s="44"/>
      <c r="AK493" s="44"/>
      <c r="AL493" s="44"/>
      <c r="AM493" s="44"/>
    </row>
    <row r="494">
      <c r="A494" s="44"/>
      <c r="B494" s="44"/>
      <c r="C494" s="44"/>
      <c r="D494" s="44"/>
      <c r="E494" s="44"/>
      <c r="F494" s="44"/>
      <c r="G494" s="45"/>
      <c r="H494" s="46"/>
      <c r="I494" s="44"/>
      <c r="J494" s="44"/>
      <c r="K494" s="44"/>
      <c r="L494" s="44"/>
      <c r="M494" s="44"/>
      <c r="N494" s="44"/>
      <c r="O494" s="44"/>
      <c r="P494" s="44"/>
      <c r="Q494" s="20"/>
      <c r="R494" s="44"/>
      <c r="S494" s="44"/>
      <c r="T494" s="48"/>
      <c r="U494" s="49"/>
      <c r="V494" s="44"/>
      <c r="W494" s="44"/>
      <c r="X494" s="44"/>
      <c r="Y494" s="44"/>
      <c r="Z494" s="44"/>
      <c r="AA494" s="49"/>
      <c r="AB494" s="44"/>
      <c r="AC494" s="44"/>
      <c r="AD494" s="44"/>
      <c r="AE494" s="44"/>
      <c r="AF494" s="44"/>
      <c r="AG494" s="44"/>
      <c r="AH494" s="44"/>
      <c r="AI494" s="44"/>
      <c r="AJ494" s="44"/>
      <c r="AK494" s="44"/>
      <c r="AL494" s="44"/>
      <c r="AM494" s="44"/>
    </row>
    <row r="495">
      <c r="A495" s="44"/>
      <c r="B495" s="44"/>
      <c r="C495" s="44"/>
      <c r="D495" s="44"/>
      <c r="E495" s="44"/>
      <c r="F495" s="44"/>
      <c r="G495" s="45"/>
      <c r="H495" s="46"/>
      <c r="I495" s="44"/>
      <c r="J495" s="44"/>
      <c r="K495" s="44"/>
      <c r="L495" s="44"/>
      <c r="M495" s="44"/>
      <c r="N495" s="44"/>
      <c r="O495" s="44"/>
      <c r="P495" s="44"/>
      <c r="Q495" s="20"/>
      <c r="R495" s="44"/>
      <c r="S495" s="44"/>
      <c r="T495" s="48"/>
      <c r="U495" s="49"/>
      <c r="V495" s="44"/>
      <c r="W495" s="44"/>
      <c r="X495" s="44"/>
      <c r="Y495" s="44"/>
      <c r="Z495" s="44"/>
      <c r="AA495" s="49"/>
      <c r="AB495" s="44"/>
      <c r="AC495" s="44"/>
      <c r="AD495" s="44"/>
      <c r="AE495" s="44"/>
      <c r="AF495" s="44"/>
      <c r="AG495" s="44"/>
      <c r="AH495" s="44"/>
      <c r="AI495" s="44"/>
      <c r="AJ495" s="44"/>
      <c r="AK495" s="44"/>
      <c r="AL495" s="44"/>
      <c r="AM495" s="44"/>
    </row>
    <row r="496">
      <c r="A496" s="44"/>
      <c r="B496" s="44"/>
      <c r="C496" s="44"/>
      <c r="D496" s="44"/>
      <c r="E496" s="44"/>
      <c r="F496" s="44"/>
      <c r="G496" s="45"/>
      <c r="H496" s="46"/>
      <c r="I496" s="44"/>
      <c r="J496" s="44"/>
      <c r="K496" s="44"/>
      <c r="L496" s="44"/>
      <c r="M496" s="44"/>
      <c r="N496" s="44"/>
      <c r="O496" s="44"/>
      <c r="P496" s="44"/>
      <c r="Q496" s="20"/>
      <c r="R496" s="44"/>
      <c r="S496" s="44"/>
      <c r="T496" s="48"/>
      <c r="U496" s="49"/>
      <c r="V496" s="44"/>
      <c r="W496" s="44"/>
      <c r="X496" s="44"/>
      <c r="Y496" s="44"/>
      <c r="Z496" s="44"/>
      <c r="AA496" s="49"/>
      <c r="AB496" s="44"/>
      <c r="AC496" s="44"/>
      <c r="AD496" s="44"/>
      <c r="AE496" s="44"/>
      <c r="AF496" s="44"/>
      <c r="AG496" s="44"/>
      <c r="AH496" s="44"/>
      <c r="AI496" s="44"/>
      <c r="AJ496" s="44"/>
      <c r="AK496" s="44"/>
      <c r="AL496" s="44"/>
      <c r="AM496" s="44"/>
    </row>
    <row r="497">
      <c r="A497" s="44"/>
      <c r="B497" s="44"/>
      <c r="C497" s="44"/>
      <c r="D497" s="44"/>
      <c r="E497" s="44"/>
      <c r="F497" s="44"/>
      <c r="G497" s="45"/>
      <c r="H497" s="46"/>
      <c r="I497" s="44"/>
      <c r="J497" s="44"/>
      <c r="K497" s="44"/>
      <c r="L497" s="44"/>
      <c r="M497" s="44"/>
      <c r="N497" s="44"/>
      <c r="O497" s="44"/>
      <c r="P497" s="44"/>
      <c r="Q497" s="20"/>
      <c r="R497" s="44"/>
      <c r="S497" s="44"/>
      <c r="T497" s="48"/>
      <c r="U497" s="49"/>
      <c r="V497" s="44"/>
      <c r="W497" s="44"/>
      <c r="X497" s="44"/>
      <c r="Y497" s="44"/>
      <c r="Z497" s="44"/>
      <c r="AA497" s="49"/>
      <c r="AB497" s="44"/>
      <c r="AC497" s="44"/>
      <c r="AD497" s="44"/>
      <c r="AE497" s="44"/>
      <c r="AF497" s="44"/>
      <c r="AG497" s="44"/>
      <c r="AH497" s="44"/>
      <c r="AI497" s="44"/>
      <c r="AJ497" s="44"/>
      <c r="AK497" s="44"/>
      <c r="AL497" s="44"/>
      <c r="AM497" s="44"/>
    </row>
    <row r="498">
      <c r="A498" s="44"/>
      <c r="B498" s="44"/>
      <c r="C498" s="44"/>
      <c r="D498" s="44"/>
      <c r="E498" s="44"/>
      <c r="F498" s="44"/>
      <c r="G498" s="45"/>
      <c r="H498" s="46"/>
      <c r="I498" s="44"/>
      <c r="J498" s="44"/>
      <c r="K498" s="44"/>
      <c r="L498" s="44"/>
      <c r="M498" s="44"/>
      <c r="N498" s="44"/>
      <c r="O498" s="44"/>
      <c r="P498" s="44"/>
      <c r="Q498" s="20"/>
      <c r="R498" s="44"/>
      <c r="S498" s="44"/>
      <c r="T498" s="48"/>
      <c r="U498" s="49"/>
      <c r="V498" s="44"/>
      <c r="W498" s="44"/>
      <c r="X498" s="44"/>
      <c r="Y498" s="44"/>
      <c r="Z498" s="44"/>
      <c r="AA498" s="49"/>
      <c r="AB498" s="44"/>
      <c r="AC498" s="44"/>
      <c r="AD498" s="44"/>
      <c r="AE498" s="44"/>
      <c r="AF498" s="44"/>
      <c r="AG498" s="44"/>
      <c r="AH498" s="44"/>
      <c r="AI498" s="44"/>
      <c r="AJ498" s="44"/>
      <c r="AK498" s="44"/>
      <c r="AL498" s="44"/>
      <c r="AM498" s="44"/>
    </row>
    <row r="499">
      <c r="A499" s="44"/>
      <c r="B499" s="44"/>
      <c r="C499" s="44"/>
      <c r="D499" s="44"/>
      <c r="E499" s="44"/>
      <c r="F499" s="44"/>
      <c r="G499" s="45"/>
      <c r="H499" s="46"/>
      <c r="I499" s="44"/>
      <c r="J499" s="44"/>
      <c r="K499" s="44"/>
      <c r="L499" s="44"/>
      <c r="M499" s="44"/>
      <c r="N499" s="44"/>
      <c r="O499" s="44"/>
      <c r="P499" s="44"/>
      <c r="Q499" s="20"/>
      <c r="R499" s="44"/>
      <c r="S499" s="44"/>
      <c r="T499" s="48"/>
      <c r="U499" s="49"/>
      <c r="V499" s="44"/>
      <c r="W499" s="44"/>
      <c r="X499" s="44"/>
      <c r="Y499" s="44"/>
      <c r="Z499" s="44"/>
      <c r="AA499" s="49"/>
      <c r="AB499" s="44"/>
      <c r="AC499" s="44"/>
      <c r="AD499" s="44"/>
      <c r="AE499" s="44"/>
      <c r="AF499" s="44"/>
      <c r="AG499" s="44"/>
      <c r="AH499" s="44"/>
      <c r="AI499" s="44"/>
      <c r="AJ499" s="44"/>
      <c r="AK499" s="44"/>
      <c r="AL499" s="44"/>
      <c r="AM499" s="44"/>
    </row>
    <row r="500">
      <c r="A500" s="44"/>
      <c r="B500" s="44"/>
      <c r="C500" s="44"/>
      <c r="D500" s="44"/>
      <c r="E500" s="44"/>
      <c r="F500" s="44"/>
      <c r="G500" s="45"/>
      <c r="H500" s="46"/>
      <c r="I500" s="44"/>
      <c r="J500" s="44"/>
      <c r="K500" s="44"/>
      <c r="L500" s="44"/>
      <c r="M500" s="44"/>
      <c r="N500" s="44"/>
      <c r="O500" s="44"/>
      <c r="P500" s="44"/>
      <c r="Q500" s="20"/>
      <c r="R500" s="44"/>
      <c r="S500" s="44"/>
      <c r="T500" s="48"/>
      <c r="U500" s="49"/>
      <c r="V500" s="44"/>
      <c r="W500" s="44"/>
      <c r="X500" s="44"/>
      <c r="Y500" s="44"/>
      <c r="Z500" s="44"/>
      <c r="AA500" s="49"/>
      <c r="AB500" s="44"/>
      <c r="AC500" s="44"/>
      <c r="AD500" s="44"/>
      <c r="AE500" s="44"/>
      <c r="AF500" s="44"/>
      <c r="AG500" s="44"/>
      <c r="AH500" s="44"/>
      <c r="AI500" s="44"/>
      <c r="AJ500" s="44"/>
      <c r="AK500" s="44"/>
      <c r="AL500" s="44"/>
      <c r="AM500" s="44"/>
    </row>
    <row r="501">
      <c r="A501" s="44"/>
      <c r="B501" s="44"/>
      <c r="C501" s="44"/>
      <c r="D501" s="44"/>
      <c r="E501" s="44"/>
      <c r="F501" s="44"/>
      <c r="G501" s="45"/>
      <c r="H501" s="46"/>
      <c r="I501" s="44"/>
      <c r="J501" s="44"/>
      <c r="K501" s="44"/>
      <c r="L501" s="44"/>
      <c r="M501" s="44"/>
      <c r="N501" s="44"/>
      <c r="O501" s="44"/>
      <c r="P501" s="44"/>
      <c r="Q501" s="20"/>
      <c r="R501" s="44"/>
      <c r="S501" s="44"/>
      <c r="T501" s="48"/>
      <c r="U501" s="49"/>
      <c r="V501" s="44"/>
      <c r="W501" s="44"/>
      <c r="X501" s="44"/>
      <c r="Y501" s="44"/>
      <c r="Z501" s="44"/>
      <c r="AA501" s="49"/>
      <c r="AB501" s="44"/>
      <c r="AC501" s="44"/>
      <c r="AD501" s="44"/>
      <c r="AE501" s="44"/>
      <c r="AF501" s="44"/>
      <c r="AG501" s="44"/>
      <c r="AH501" s="44"/>
      <c r="AI501" s="44"/>
      <c r="AJ501" s="44"/>
      <c r="AK501" s="44"/>
      <c r="AL501" s="44"/>
      <c r="AM501" s="44"/>
    </row>
    <row r="502">
      <c r="A502" s="44"/>
      <c r="B502" s="44"/>
      <c r="C502" s="44"/>
      <c r="D502" s="44"/>
      <c r="E502" s="44"/>
      <c r="F502" s="44"/>
      <c r="G502" s="45"/>
      <c r="H502" s="46"/>
      <c r="I502" s="44"/>
      <c r="J502" s="44"/>
      <c r="K502" s="44"/>
      <c r="L502" s="44"/>
      <c r="M502" s="44"/>
      <c r="N502" s="44"/>
      <c r="O502" s="44"/>
      <c r="P502" s="44"/>
      <c r="Q502" s="20"/>
      <c r="R502" s="44"/>
      <c r="S502" s="44"/>
      <c r="T502" s="48"/>
      <c r="U502" s="49"/>
      <c r="V502" s="44"/>
      <c r="W502" s="44"/>
      <c r="X502" s="44"/>
      <c r="Y502" s="44"/>
      <c r="Z502" s="44"/>
      <c r="AA502" s="49"/>
      <c r="AB502" s="44"/>
      <c r="AC502" s="44"/>
      <c r="AD502" s="44"/>
      <c r="AE502" s="44"/>
      <c r="AF502" s="44"/>
      <c r="AG502" s="44"/>
      <c r="AH502" s="44"/>
      <c r="AI502" s="44"/>
      <c r="AJ502" s="44"/>
      <c r="AK502" s="44"/>
      <c r="AL502" s="44"/>
      <c r="AM502" s="44"/>
    </row>
    <row r="503">
      <c r="A503" s="44"/>
      <c r="B503" s="44"/>
      <c r="C503" s="44"/>
      <c r="D503" s="44"/>
      <c r="E503" s="44"/>
      <c r="F503" s="44"/>
      <c r="G503" s="45"/>
      <c r="H503" s="46"/>
      <c r="I503" s="44"/>
      <c r="J503" s="44"/>
      <c r="K503" s="44"/>
      <c r="L503" s="44"/>
      <c r="M503" s="44"/>
      <c r="N503" s="44"/>
      <c r="O503" s="44"/>
      <c r="P503" s="44"/>
      <c r="Q503" s="20"/>
      <c r="R503" s="44"/>
      <c r="S503" s="44"/>
      <c r="T503" s="48"/>
      <c r="U503" s="49"/>
      <c r="V503" s="44"/>
      <c r="W503" s="44"/>
      <c r="X503" s="44"/>
      <c r="Y503" s="44"/>
      <c r="Z503" s="44"/>
      <c r="AA503" s="49"/>
      <c r="AB503" s="44"/>
      <c r="AC503" s="44"/>
      <c r="AD503" s="44"/>
      <c r="AE503" s="44"/>
      <c r="AF503" s="44"/>
      <c r="AG503" s="44"/>
      <c r="AH503" s="44"/>
      <c r="AI503" s="44"/>
      <c r="AJ503" s="44"/>
      <c r="AK503" s="44"/>
      <c r="AL503" s="44"/>
      <c r="AM503" s="44"/>
    </row>
    <row r="504">
      <c r="A504" s="44"/>
      <c r="B504" s="44"/>
      <c r="C504" s="44"/>
      <c r="D504" s="44"/>
      <c r="E504" s="44"/>
      <c r="F504" s="44"/>
      <c r="G504" s="45"/>
      <c r="H504" s="46"/>
      <c r="I504" s="44"/>
      <c r="J504" s="44"/>
      <c r="K504" s="44"/>
      <c r="L504" s="44"/>
      <c r="M504" s="44"/>
      <c r="N504" s="44"/>
      <c r="O504" s="44"/>
      <c r="P504" s="44"/>
      <c r="Q504" s="20"/>
      <c r="R504" s="44"/>
      <c r="S504" s="44"/>
      <c r="T504" s="48"/>
      <c r="U504" s="49"/>
      <c r="V504" s="44"/>
      <c r="W504" s="44"/>
      <c r="X504" s="44"/>
      <c r="Y504" s="44"/>
      <c r="Z504" s="44"/>
      <c r="AA504" s="49"/>
      <c r="AB504" s="44"/>
      <c r="AC504" s="44"/>
      <c r="AD504" s="44"/>
      <c r="AE504" s="44"/>
      <c r="AF504" s="44"/>
      <c r="AG504" s="44"/>
      <c r="AH504" s="44"/>
      <c r="AI504" s="44"/>
      <c r="AJ504" s="44"/>
      <c r="AK504" s="44"/>
      <c r="AL504" s="44"/>
      <c r="AM504" s="44"/>
    </row>
    <row r="505">
      <c r="A505" s="44"/>
      <c r="B505" s="44"/>
      <c r="C505" s="44"/>
      <c r="D505" s="44"/>
      <c r="E505" s="44"/>
      <c r="F505" s="44"/>
      <c r="G505" s="45"/>
      <c r="H505" s="46"/>
      <c r="I505" s="44"/>
      <c r="J505" s="44"/>
      <c r="K505" s="44"/>
      <c r="L505" s="44"/>
      <c r="M505" s="44"/>
      <c r="N505" s="44"/>
      <c r="O505" s="44"/>
      <c r="P505" s="44"/>
      <c r="Q505" s="20"/>
      <c r="R505" s="44"/>
      <c r="S505" s="44"/>
      <c r="T505" s="48"/>
      <c r="U505" s="49"/>
      <c r="V505" s="44"/>
      <c r="W505" s="44"/>
      <c r="X505" s="44"/>
      <c r="Y505" s="44"/>
      <c r="Z505" s="44"/>
      <c r="AA505" s="49"/>
      <c r="AB505" s="44"/>
      <c r="AC505" s="44"/>
      <c r="AD505" s="44"/>
      <c r="AE505" s="44"/>
      <c r="AF505" s="44"/>
      <c r="AG505" s="44"/>
      <c r="AH505" s="44"/>
      <c r="AI505" s="44"/>
      <c r="AJ505" s="44"/>
      <c r="AK505" s="44"/>
      <c r="AL505" s="44"/>
      <c r="AM505" s="44"/>
    </row>
    <row r="506">
      <c r="A506" s="44"/>
      <c r="B506" s="44"/>
      <c r="C506" s="44"/>
      <c r="D506" s="44"/>
      <c r="E506" s="44"/>
      <c r="F506" s="44"/>
      <c r="G506" s="45"/>
      <c r="H506" s="46"/>
      <c r="I506" s="44"/>
      <c r="J506" s="44"/>
      <c r="K506" s="44"/>
      <c r="L506" s="44"/>
      <c r="M506" s="44"/>
      <c r="N506" s="44"/>
      <c r="O506" s="44"/>
      <c r="P506" s="44"/>
      <c r="Q506" s="20"/>
      <c r="R506" s="44"/>
      <c r="S506" s="44"/>
      <c r="T506" s="48"/>
      <c r="U506" s="49"/>
      <c r="V506" s="44"/>
      <c r="W506" s="44"/>
      <c r="X506" s="44"/>
      <c r="Y506" s="44"/>
      <c r="Z506" s="44"/>
      <c r="AA506" s="49"/>
      <c r="AB506" s="44"/>
      <c r="AC506" s="44"/>
      <c r="AD506" s="44"/>
      <c r="AE506" s="44"/>
      <c r="AF506" s="44"/>
      <c r="AG506" s="44"/>
      <c r="AH506" s="44"/>
      <c r="AI506" s="44"/>
      <c r="AJ506" s="44"/>
      <c r="AK506" s="44"/>
      <c r="AL506" s="44"/>
      <c r="AM506" s="44"/>
    </row>
    <row r="507">
      <c r="A507" s="44"/>
      <c r="B507" s="44"/>
      <c r="C507" s="44"/>
      <c r="D507" s="44"/>
      <c r="E507" s="44"/>
      <c r="F507" s="44"/>
      <c r="G507" s="45"/>
      <c r="H507" s="46"/>
      <c r="I507" s="44"/>
      <c r="J507" s="44"/>
      <c r="K507" s="44"/>
      <c r="L507" s="44"/>
      <c r="M507" s="44"/>
      <c r="N507" s="44"/>
      <c r="O507" s="44"/>
      <c r="P507" s="44"/>
      <c r="Q507" s="20"/>
      <c r="R507" s="44"/>
      <c r="S507" s="44"/>
      <c r="T507" s="48"/>
      <c r="U507" s="49"/>
      <c r="V507" s="44"/>
      <c r="W507" s="44"/>
      <c r="X507" s="44"/>
      <c r="Y507" s="44"/>
      <c r="Z507" s="44"/>
      <c r="AA507" s="49"/>
      <c r="AB507" s="44"/>
      <c r="AC507" s="44"/>
      <c r="AD507" s="44"/>
      <c r="AE507" s="44"/>
      <c r="AF507" s="44"/>
      <c r="AG507" s="44"/>
      <c r="AH507" s="44"/>
      <c r="AI507" s="44"/>
      <c r="AJ507" s="44"/>
      <c r="AK507" s="44"/>
      <c r="AL507" s="44"/>
      <c r="AM507" s="44"/>
    </row>
    <row r="508">
      <c r="A508" s="44"/>
      <c r="B508" s="44"/>
      <c r="C508" s="44"/>
      <c r="D508" s="44"/>
      <c r="E508" s="44"/>
      <c r="F508" s="44"/>
      <c r="G508" s="45"/>
      <c r="H508" s="46"/>
      <c r="I508" s="44"/>
      <c r="J508" s="44"/>
      <c r="K508" s="44"/>
      <c r="L508" s="44"/>
      <c r="M508" s="44"/>
      <c r="N508" s="44"/>
      <c r="O508" s="44"/>
      <c r="P508" s="44"/>
      <c r="Q508" s="20"/>
      <c r="R508" s="44"/>
      <c r="S508" s="44"/>
      <c r="T508" s="48"/>
      <c r="U508" s="49"/>
      <c r="V508" s="44"/>
      <c r="W508" s="44"/>
      <c r="X508" s="44"/>
      <c r="Y508" s="44"/>
      <c r="Z508" s="44"/>
      <c r="AA508" s="49"/>
      <c r="AB508" s="44"/>
      <c r="AC508" s="44"/>
      <c r="AD508" s="44"/>
      <c r="AE508" s="44"/>
      <c r="AF508" s="44"/>
      <c r="AG508" s="44"/>
      <c r="AH508" s="44"/>
      <c r="AI508" s="44"/>
      <c r="AJ508" s="44"/>
      <c r="AK508" s="44"/>
      <c r="AL508" s="44"/>
      <c r="AM508" s="44"/>
    </row>
    <row r="509">
      <c r="A509" s="44"/>
      <c r="B509" s="44"/>
      <c r="C509" s="44"/>
      <c r="D509" s="44"/>
      <c r="E509" s="44"/>
      <c r="F509" s="44"/>
      <c r="G509" s="45"/>
      <c r="H509" s="46"/>
      <c r="I509" s="44"/>
      <c r="J509" s="44"/>
      <c r="K509" s="44"/>
      <c r="L509" s="44"/>
      <c r="M509" s="44"/>
      <c r="N509" s="44"/>
      <c r="O509" s="44"/>
      <c r="P509" s="44"/>
      <c r="Q509" s="20"/>
      <c r="R509" s="44"/>
      <c r="S509" s="44"/>
      <c r="T509" s="48"/>
      <c r="U509" s="49"/>
      <c r="V509" s="44"/>
      <c r="W509" s="44"/>
      <c r="X509" s="44"/>
      <c r="Y509" s="44"/>
      <c r="Z509" s="44"/>
      <c r="AA509" s="49"/>
      <c r="AB509" s="44"/>
      <c r="AC509" s="44"/>
      <c r="AD509" s="44"/>
      <c r="AE509" s="44"/>
      <c r="AF509" s="44"/>
      <c r="AG509" s="44"/>
      <c r="AH509" s="44"/>
      <c r="AI509" s="44"/>
      <c r="AJ509" s="44"/>
      <c r="AK509" s="44"/>
      <c r="AL509" s="44"/>
      <c r="AM509" s="44"/>
    </row>
    <row r="510">
      <c r="A510" s="44"/>
      <c r="B510" s="44"/>
      <c r="C510" s="44"/>
      <c r="D510" s="44"/>
      <c r="E510" s="44"/>
      <c r="F510" s="44"/>
      <c r="G510" s="45"/>
      <c r="H510" s="46"/>
      <c r="I510" s="44"/>
      <c r="J510" s="44"/>
      <c r="K510" s="44"/>
      <c r="L510" s="44"/>
      <c r="M510" s="44"/>
      <c r="N510" s="44"/>
      <c r="O510" s="44"/>
      <c r="P510" s="44"/>
      <c r="Q510" s="20"/>
      <c r="R510" s="44"/>
      <c r="S510" s="44"/>
      <c r="T510" s="48"/>
      <c r="U510" s="49"/>
      <c r="V510" s="44"/>
      <c r="W510" s="44"/>
      <c r="X510" s="44"/>
      <c r="Y510" s="44"/>
      <c r="Z510" s="44"/>
      <c r="AA510" s="49"/>
      <c r="AB510" s="44"/>
      <c r="AC510" s="44"/>
      <c r="AD510" s="44"/>
      <c r="AE510" s="44"/>
      <c r="AF510" s="44"/>
      <c r="AG510" s="44"/>
      <c r="AH510" s="44"/>
      <c r="AI510" s="44"/>
      <c r="AJ510" s="44"/>
      <c r="AK510" s="44"/>
      <c r="AL510" s="44"/>
      <c r="AM510" s="44"/>
    </row>
    <row r="511">
      <c r="A511" s="44"/>
      <c r="B511" s="44"/>
      <c r="C511" s="44"/>
      <c r="D511" s="44"/>
      <c r="E511" s="44"/>
      <c r="F511" s="44"/>
      <c r="G511" s="45"/>
      <c r="H511" s="46"/>
      <c r="I511" s="44"/>
      <c r="J511" s="44"/>
      <c r="K511" s="44"/>
      <c r="L511" s="44"/>
      <c r="M511" s="44"/>
      <c r="N511" s="44"/>
      <c r="O511" s="44"/>
      <c r="P511" s="44"/>
      <c r="Q511" s="20"/>
      <c r="R511" s="44"/>
      <c r="S511" s="44"/>
      <c r="T511" s="48"/>
      <c r="U511" s="49"/>
      <c r="V511" s="44"/>
      <c r="W511" s="44"/>
      <c r="X511" s="44"/>
      <c r="Y511" s="44"/>
      <c r="Z511" s="44"/>
      <c r="AA511" s="49"/>
      <c r="AB511" s="44"/>
      <c r="AC511" s="44"/>
      <c r="AD511" s="44"/>
      <c r="AE511" s="44"/>
      <c r="AF511" s="44"/>
      <c r="AG511" s="44"/>
      <c r="AH511" s="44"/>
      <c r="AI511" s="44"/>
      <c r="AJ511" s="44"/>
      <c r="AK511" s="44"/>
      <c r="AL511" s="44"/>
      <c r="AM511" s="44"/>
    </row>
    <row r="512">
      <c r="A512" s="44"/>
      <c r="B512" s="44"/>
      <c r="C512" s="44"/>
      <c r="D512" s="44"/>
      <c r="E512" s="44"/>
      <c r="F512" s="44"/>
      <c r="G512" s="45"/>
      <c r="H512" s="46"/>
      <c r="I512" s="44"/>
      <c r="J512" s="44"/>
      <c r="K512" s="44"/>
      <c r="L512" s="44"/>
      <c r="M512" s="44"/>
      <c r="N512" s="44"/>
      <c r="O512" s="44"/>
      <c r="P512" s="44"/>
      <c r="Q512" s="20"/>
      <c r="R512" s="44"/>
      <c r="S512" s="44"/>
      <c r="T512" s="48"/>
      <c r="U512" s="49"/>
      <c r="V512" s="44"/>
      <c r="W512" s="44"/>
      <c r="X512" s="44"/>
      <c r="Y512" s="44"/>
      <c r="Z512" s="44"/>
      <c r="AA512" s="49"/>
      <c r="AB512" s="44"/>
      <c r="AC512" s="44"/>
      <c r="AD512" s="44"/>
      <c r="AE512" s="44"/>
      <c r="AF512" s="44"/>
      <c r="AG512" s="44"/>
      <c r="AH512" s="44"/>
      <c r="AI512" s="44"/>
      <c r="AJ512" s="44"/>
      <c r="AK512" s="44"/>
      <c r="AL512" s="44"/>
      <c r="AM512" s="44"/>
    </row>
    <row r="513">
      <c r="A513" s="44"/>
      <c r="B513" s="44"/>
      <c r="C513" s="44"/>
      <c r="D513" s="44"/>
      <c r="E513" s="44"/>
      <c r="F513" s="44"/>
      <c r="G513" s="45"/>
      <c r="H513" s="46"/>
      <c r="I513" s="44"/>
      <c r="J513" s="44"/>
      <c r="K513" s="44"/>
      <c r="L513" s="44"/>
      <c r="M513" s="44"/>
      <c r="N513" s="44"/>
      <c r="O513" s="44"/>
      <c r="P513" s="44"/>
      <c r="Q513" s="20"/>
      <c r="R513" s="44"/>
      <c r="S513" s="44"/>
      <c r="T513" s="48"/>
      <c r="U513" s="49"/>
      <c r="V513" s="44"/>
      <c r="W513" s="44"/>
      <c r="X513" s="44"/>
      <c r="Y513" s="44"/>
      <c r="Z513" s="44"/>
      <c r="AA513" s="49"/>
      <c r="AB513" s="44"/>
      <c r="AC513" s="44"/>
      <c r="AD513" s="44"/>
      <c r="AE513" s="44"/>
      <c r="AF513" s="44"/>
      <c r="AG513" s="44"/>
      <c r="AH513" s="44"/>
      <c r="AI513" s="44"/>
      <c r="AJ513" s="44"/>
      <c r="AK513" s="44"/>
      <c r="AL513" s="44"/>
      <c r="AM513" s="44"/>
    </row>
    <row r="514">
      <c r="A514" s="44"/>
      <c r="B514" s="44"/>
      <c r="C514" s="44"/>
      <c r="D514" s="44"/>
      <c r="E514" s="44"/>
      <c r="F514" s="44"/>
      <c r="G514" s="45"/>
      <c r="H514" s="46"/>
      <c r="I514" s="44"/>
      <c r="J514" s="44"/>
      <c r="K514" s="44"/>
      <c r="L514" s="44"/>
      <c r="M514" s="44"/>
      <c r="N514" s="44"/>
      <c r="O514" s="44"/>
      <c r="P514" s="44"/>
      <c r="Q514" s="20"/>
      <c r="R514" s="44"/>
      <c r="S514" s="44"/>
      <c r="T514" s="48"/>
      <c r="U514" s="49"/>
      <c r="V514" s="44"/>
      <c r="W514" s="44"/>
      <c r="X514" s="44"/>
      <c r="Y514" s="44"/>
      <c r="Z514" s="44"/>
      <c r="AA514" s="49"/>
      <c r="AB514" s="44"/>
      <c r="AC514" s="44"/>
      <c r="AD514" s="44"/>
      <c r="AE514" s="44"/>
      <c r="AF514" s="44"/>
      <c r="AG514" s="44"/>
      <c r="AH514" s="44"/>
      <c r="AI514" s="44"/>
      <c r="AJ514" s="44"/>
      <c r="AK514" s="44"/>
      <c r="AL514" s="44"/>
      <c r="AM514" s="44"/>
    </row>
    <row r="515">
      <c r="A515" s="44"/>
      <c r="B515" s="44"/>
      <c r="C515" s="44"/>
      <c r="D515" s="44"/>
      <c r="E515" s="44"/>
      <c r="F515" s="44"/>
      <c r="G515" s="45"/>
      <c r="H515" s="46"/>
      <c r="I515" s="44"/>
      <c r="J515" s="44"/>
      <c r="K515" s="44"/>
      <c r="L515" s="44"/>
      <c r="M515" s="44"/>
      <c r="N515" s="44"/>
      <c r="O515" s="44"/>
      <c r="P515" s="44"/>
      <c r="Q515" s="20"/>
      <c r="R515" s="44"/>
      <c r="S515" s="44"/>
      <c r="T515" s="48"/>
      <c r="U515" s="49"/>
      <c r="V515" s="44"/>
      <c r="W515" s="44"/>
      <c r="X515" s="44"/>
      <c r="Y515" s="44"/>
      <c r="Z515" s="44"/>
      <c r="AA515" s="49"/>
      <c r="AB515" s="44"/>
      <c r="AC515" s="44"/>
      <c r="AD515" s="44"/>
      <c r="AE515" s="44"/>
      <c r="AF515" s="44"/>
      <c r="AG515" s="44"/>
      <c r="AH515" s="44"/>
      <c r="AI515" s="44"/>
      <c r="AJ515" s="44"/>
      <c r="AK515" s="44"/>
      <c r="AL515" s="44"/>
      <c r="AM515" s="44"/>
    </row>
    <row r="516">
      <c r="A516" s="44"/>
      <c r="B516" s="44"/>
      <c r="C516" s="44"/>
      <c r="D516" s="44"/>
      <c r="E516" s="44"/>
      <c r="F516" s="44"/>
      <c r="G516" s="45"/>
      <c r="H516" s="46"/>
      <c r="I516" s="44"/>
      <c r="J516" s="44"/>
      <c r="K516" s="44"/>
      <c r="L516" s="44"/>
      <c r="M516" s="44"/>
      <c r="N516" s="44"/>
      <c r="O516" s="44"/>
      <c r="P516" s="44"/>
      <c r="Q516" s="20"/>
      <c r="R516" s="44"/>
      <c r="S516" s="44"/>
      <c r="T516" s="48"/>
      <c r="U516" s="49"/>
      <c r="V516" s="44"/>
      <c r="W516" s="44"/>
      <c r="X516" s="44"/>
      <c r="Y516" s="44"/>
      <c r="Z516" s="44"/>
      <c r="AA516" s="49"/>
      <c r="AB516" s="44"/>
      <c r="AC516" s="44"/>
      <c r="AD516" s="44"/>
      <c r="AE516" s="44"/>
      <c r="AF516" s="44"/>
      <c r="AG516" s="44"/>
      <c r="AH516" s="44"/>
      <c r="AI516" s="44"/>
      <c r="AJ516" s="44"/>
      <c r="AK516" s="44"/>
      <c r="AL516" s="44"/>
      <c r="AM516" s="44"/>
    </row>
    <row r="517">
      <c r="A517" s="44"/>
      <c r="B517" s="44"/>
      <c r="C517" s="44"/>
      <c r="D517" s="44"/>
      <c r="E517" s="44"/>
      <c r="F517" s="44"/>
      <c r="G517" s="45"/>
      <c r="H517" s="46"/>
      <c r="I517" s="44"/>
      <c r="J517" s="44"/>
      <c r="K517" s="44"/>
      <c r="L517" s="44"/>
      <c r="M517" s="44"/>
      <c r="N517" s="44"/>
      <c r="O517" s="44"/>
      <c r="P517" s="44"/>
      <c r="Q517" s="20"/>
      <c r="R517" s="44"/>
      <c r="S517" s="44"/>
      <c r="T517" s="48"/>
      <c r="U517" s="49"/>
      <c r="V517" s="44"/>
      <c r="W517" s="44"/>
      <c r="X517" s="44"/>
      <c r="Y517" s="44"/>
      <c r="Z517" s="44"/>
      <c r="AA517" s="49"/>
      <c r="AB517" s="44"/>
      <c r="AC517" s="44"/>
      <c r="AD517" s="44"/>
      <c r="AE517" s="44"/>
      <c r="AF517" s="44"/>
      <c r="AG517" s="44"/>
      <c r="AH517" s="44"/>
      <c r="AI517" s="44"/>
      <c r="AJ517" s="44"/>
      <c r="AK517" s="44"/>
      <c r="AL517" s="44"/>
      <c r="AM517" s="44"/>
    </row>
    <row r="518">
      <c r="A518" s="44"/>
      <c r="B518" s="44"/>
      <c r="C518" s="44"/>
      <c r="D518" s="44"/>
      <c r="E518" s="44"/>
      <c r="F518" s="44"/>
      <c r="G518" s="45"/>
      <c r="H518" s="46"/>
      <c r="I518" s="44"/>
      <c r="J518" s="44"/>
      <c r="K518" s="44"/>
      <c r="L518" s="44"/>
      <c r="M518" s="44"/>
      <c r="N518" s="44"/>
      <c r="O518" s="44"/>
      <c r="P518" s="44"/>
      <c r="Q518" s="20"/>
      <c r="R518" s="44"/>
      <c r="S518" s="44"/>
      <c r="T518" s="48"/>
      <c r="U518" s="49"/>
      <c r="V518" s="44"/>
      <c r="W518" s="44"/>
      <c r="X518" s="44"/>
      <c r="Y518" s="44"/>
      <c r="Z518" s="44"/>
      <c r="AA518" s="49"/>
      <c r="AB518" s="44"/>
      <c r="AC518" s="44"/>
      <c r="AD518" s="44"/>
      <c r="AE518" s="44"/>
      <c r="AF518" s="44"/>
      <c r="AG518" s="44"/>
      <c r="AH518" s="44"/>
      <c r="AI518" s="44"/>
      <c r="AJ518" s="44"/>
      <c r="AK518" s="44"/>
      <c r="AL518" s="44"/>
      <c r="AM518" s="44"/>
    </row>
    <row r="519">
      <c r="A519" s="44"/>
      <c r="B519" s="44"/>
      <c r="C519" s="44"/>
      <c r="D519" s="44"/>
      <c r="E519" s="44"/>
      <c r="F519" s="44"/>
      <c r="G519" s="45"/>
      <c r="H519" s="46"/>
      <c r="I519" s="44"/>
      <c r="J519" s="44"/>
      <c r="K519" s="44"/>
      <c r="L519" s="44"/>
      <c r="M519" s="44"/>
      <c r="N519" s="44"/>
      <c r="O519" s="44"/>
      <c r="P519" s="44"/>
      <c r="Q519" s="20"/>
      <c r="R519" s="44"/>
      <c r="S519" s="44"/>
      <c r="T519" s="48"/>
      <c r="U519" s="49"/>
      <c r="V519" s="44"/>
      <c r="W519" s="44"/>
      <c r="X519" s="44"/>
      <c r="Y519" s="44"/>
      <c r="Z519" s="44"/>
      <c r="AA519" s="49"/>
      <c r="AB519" s="44"/>
      <c r="AC519" s="44"/>
      <c r="AD519" s="44"/>
      <c r="AE519" s="44"/>
      <c r="AF519" s="44"/>
      <c r="AG519" s="44"/>
      <c r="AH519" s="44"/>
      <c r="AI519" s="44"/>
      <c r="AJ519" s="44"/>
      <c r="AK519" s="44"/>
      <c r="AL519" s="44"/>
      <c r="AM519" s="44"/>
    </row>
    <row r="520">
      <c r="A520" s="44"/>
      <c r="B520" s="44"/>
      <c r="C520" s="44"/>
      <c r="D520" s="44"/>
      <c r="E520" s="44"/>
      <c r="F520" s="44"/>
      <c r="G520" s="45"/>
      <c r="H520" s="46"/>
      <c r="I520" s="44"/>
      <c r="J520" s="44"/>
      <c r="K520" s="44"/>
      <c r="L520" s="44"/>
      <c r="M520" s="44"/>
      <c r="N520" s="44"/>
      <c r="O520" s="44"/>
      <c r="P520" s="44"/>
      <c r="Q520" s="20"/>
      <c r="R520" s="44"/>
      <c r="S520" s="44"/>
      <c r="T520" s="48"/>
      <c r="U520" s="49"/>
      <c r="V520" s="44"/>
      <c r="W520" s="44"/>
      <c r="X520" s="44"/>
      <c r="Y520" s="44"/>
      <c r="Z520" s="44"/>
      <c r="AA520" s="49"/>
      <c r="AB520" s="44"/>
      <c r="AC520" s="44"/>
      <c r="AD520" s="44"/>
      <c r="AE520" s="44"/>
      <c r="AF520" s="44"/>
      <c r="AG520" s="44"/>
      <c r="AH520" s="44"/>
      <c r="AI520" s="44"/>
      <c r="AJ520" s="44"/>
      <c r="AK520" s="44"/>
      <c r="AL520" s="44"/>
      <c r="AM520" s="44"/>
    </row>
    <row r="521">
      <c r="A521" s="44"/>
      <c r="B521" s="44"/>
      <c r="C521" s="44"/>
      <c r="D521" s="44"/>
      <c r="E521" s="44"/>
      <c r="F521" s="44"/>
      <c r="G521" s="45"/>
      <c r="H521" s="46"/>
      <c r="I521" s="44"/>
      <c r="J521" s="44"/>
      <c r="K521" s="44"/>
      <c r="L521" s="44"/>
      <c r="M521" s="44"/>
      <c r="N521" s="44"/>
      <c r="O521" s="44"/>
      <c r="P521" s="44"/>
      <c r="Q521" s="20"/>
      <c r="R521" s="44"/>
      <c r="S521" s="44"/>
      <c r="T521" s="48"/>
      <c r="U521" s="49"/>
      <c r="V521" s="44"/>
      <c r="W521" s="44"/>
      <c r="X521" s="44"/>
      <c r="Y521" s="44"/>
      <c r="Z521" s="44"/>
      <c r="AA521" s="49"/>
      <c r="AB521" s="44"/>
      <c r="AC521" s="44"/>
      <c r="AD521" s="44"/>
      <c r="AE521" s="44"/>
      <c r="AF521" s="44"/>
      <c r="AG521" s="44"/>
      <c r="AH521" s="44"/>
      <c r="AI521" s="44"/>
      <c r="AJ521" s="44"/>
      <c r="AK521" s="44"/>
      <c r="AL521" s="44"/>
      <c r="AM521" s="44"/>
    </row>
    <row r="522">
      <c r="A522" s="44"/>
      <c r="B522" s="44"/>
      <c r="C522" s="44"/>
      <c r="D522" s="44"/>
      <c r="E522" s="44"/>
      <c r="F522" s="44"/>
      <c r="G522" s="45"/>
      <c r="H522" s="46"/>
      <c r="I522" s="44"/>
      <c r="J522" s="44"/>
      <c r="K522" s="44"/>
      <c r="L522" s="44"/>
      <c r="M522" s="44"/>
      <c r="N522" s="44"/>
      <c r="O522" s="44"/>
      <c r="P522" s="44"/>
      <c r="Q522" s="20"/>
      <c r="R522" s="44"/>
      <c r="S522" s="44"/>
      <c r="T522" s="48"/>
      <c r="U522" s="49"/>
      <c r="V522" s="44"/>
      <c r="W522" s="44"/>
      <c r="X522" s="44"/>
      <c r="Y522" s="44"/>
      <c r="Z522" s="44"/>
      <c r="AA522" s="49"/>
      <c r="AB522" s="44"/>
      <c r="AC522" s="44"/>
      <c r="AD522" s="44"/>
      <c r="AE522" s="44"/>
      <c r="AF522" s="44"/>
      <c r="AG522" s="44"/>
      <c r="AH522" s="44"/>
      <c r="AI522" s="44"/>
      <c r="AJ522" s="44"/>
      <c r="AK522" s="44"/>
      <c r="AL522" s="44"/>
      <c r="AM522" s="44"/>
    </row>
    <row r="523">
      <c r="A523" s="44"/>
      <c r="B523" s="44"/>
      <c r="C523" s="44"/>
      <c r="D523" s="44"/>
      <c r="E523" s="44"/>
      <c r="F523" s="44"/>
      <c r="G523" s="45"/>
      <c r="H523" s="46"/>
      <c r="I523" s="44"/>
      <c r="J523" s="44"/>
      <c r="K523" s="44"/>
      <c r="L523" s="44"/>
      <c r="M523" s="44"/>
      <c r="N523" s="44"/>
      <c r="O523" s="44"/>
      <c r="P523" s="44"/>
      <c r="Q523" s="20"/>
      <c r="R523" s="44"/>
      <c r="S523" s="44"/>
      <c r="T523" s="48"/>
      <c r="U523" s="49"/>
      <c r="V523" s="44"/>
      <c r="W523" s="44"/>
      <c r="X523" s="44"/>
      <c r="Y523" s="44"/>
      <c r="Z523" s="44"/>
      <c r="AA523" s="49"/>
      <c r="AB523" s="44"/>
      <c r="AC523" s="44"/>
      <c r="AD523" s="44"/>
      <c r="AE523" s="44"/>
      <c r="AF523" s="44"/>
      <c r="AG523" s="44"/>
      <c r="AH523" s="44"/>
      <c r="AI523" s="44"/>
      <c r="AJ523" s="44"/>
      <c r="AK523" s="44"/>
      <c r="AL523" s="44"/>
      <c r="AM523" s="44"/>
    </row>
    <row r="524">
      <c r="A524" s="44"/>
      <c r="B524" s="44"/>
      <c r="C524" s="44"/>
      <c r="D524" s="44"/>
      <c r="E524" s="44"/>
      <c r="F524" s="44"/>
      <c r="G524" s="45"/>
      <c r="H524" s="46"/>
      <c r="I524" s="44"/>
      <c r="J524" s="44"/>
      <c r="K524" s="44"/>
      <c r="L524" s="44"/>
      <c r="M524" s="44"/>
      <c r="N524" s="44"/>
      <c r="O524" s="44"/>
      <c r="P524" s="44"/>
      <c r="Q524" s="20"/>
      <c r="R524" s="44"/>
      <c r="S524" s="44"/>
      <c r="T524" s="48"/>
      <c r="U524" s="49"/>
      <c r="V524" s="44"/>
      <c r="W524" s="44"/>
      <c r="X524" s="44"/>
      <c r="Y524" s="44"/>
      <c r="Z524" s="44"/>
      <c r="AA524" s="49"/>
      <c r="AB524" s="44"/>
      <c r="AC524" s="44"/>
      <c r="AD524" s="44"/>
      <c r="AE524" s="44"/>
      <c r="AF524" s="44"/>
      <c r="AG524" s="44"/>
      <c r="AH524" s="44"/>
      <c r="AI524" s="44"/>
      <c r="AJ524" s="44"/>
      <c r="AK524" s="44"/>
      <c r="AL524" s="44"/>
      <c r="AM524" s="44"/>
    </row>
    <row r="525">
      <c r="A525" s="44"/>
      <c r="B525" s="44"/>
      <c r="C525" s="44"/>
      <c r="D525" s="44"/>
      <c r="E525" s="44"/>
      <c r="F525" s="44"/>
      <c r="G525" s="45"/>
      <c r="H525" s="46"/>
      <c r="I525" s="44"/>
      <c r="J525" s="44"/>
      <c r="K525" s="44"/>
      <c r="L525" s="44"/>
      <c r="M525" s="44"/>
      <c r="N525" s="44"/>
      <c r="O525" s="44"/>
      <c r="P525" s="44"/>
      <c r="Q525" s="20"/>
      <c r="R525" s="44"/>
      <c r="S525" s="44"/>
      <c r="T525" s="48"/>
      <c r="U525" s="49"/>
      <c r="V525" s="44"/>
      <c r="W525" s="44"/>
      <c r="X525" s="44"/>
      <c r="Y525" s="44"/>
      <c r="Z525" s="44"/>
      <c r="AA525" s="49"/>
      <c r="AB525" s="44"/>
      <c r="AC525" s="44"/>
      <c r="AD525" s="44"/>
      <c r="AE525" s="44"/>
      <c r="AF525" s="44"/>
      <c r="AG525" s="44"/>
      <c r="AH525" s="44"/>
      <c r="AI525" s="44"/>
      <c r="AJ525" s="44"/>
      <c r="AK525" s="44"/>
      <c r="AL525" s="44"/>
      <c r="AM525" s="44"/>
    </row>
    <row r="526">
      <c r="A526" s="44"/>
      <c r="B526" s="44"/>
      <c r="C526" s="44"/>
      <c r="D526" s="44"/>
      <c r="E526" s="44"/>
      <c r="F526" s="44"/>
      <c r="G526" s="45"/>
      <c r="H526" s="46"/>
      <c r="I526" s="44"/>
      <c r="J526" s="44"/>
      <c r="K526" s="44"/>
      <c r="L526" s="44"/>
      <c r="M526" s="44"/>
      <c r="N526" s="44"/>
      <c r="O526" s="44"/>
      <c r="P526" s="44"/>
      <c r="Q526" s="20"/>
      <c r="R526" s="44"/>
      <c r="S526" s="44"/>
      <c r="T526" s="48"/>
      <c r="U526" s="49"/>
      <c r="V526" s="44"/>
      <c r="W526" s="44"/>
      <c r="X526" s="44"/>
      <c r="Y526" s="44"/>
      <c r="Z526" s="44"/>
      <c r="AA526" s="49"/>
      <c r="AB526" s="44"/>
      <c r="AC526" s="44"/>
      <c r="AD526" s="44"/>
      <c r="AE526" s="44"/>
      <c r="AF526" s="44"/>
      <c r="AG526" s="44"/>
      <c r="AH526" s="44"/>
      <c r="AI526" s="44"/>
      <c r="AJ526" s="44"/>
      <c r="AK526" s="44"/>
      <c r="AL526" s="44"/>
      <c r="AM526" s="44"/>
    </row>
    <row r="527">
      <c r="A527" s="44"/>
      <c r="B527" s="44"/>
      <c r="C527" s="44"/>
      <c r="D527" s="44"/>
      <c r="E527" s="44"/>
      <c r="F527" s="44"/>
      <c r="G527" s="45"/>
      <c r="H527" s="46"/>
      <c r="I527" s="44"/>
      <c r="J527" s="44"/>
      <c r="K527" s="44"/>
      <c r="L527" s="44"/>
      <c r="M527" s="44"/>
      <c r="N527" s="44"/>
      <c r="O527" s="44"/>
      <c r="P527" s="44"/>
      <c r="Q527" s="20"/>
      <c r="R527" s="44"/>
      <c r="S527" s="44"/>
      <c r="T527" s="48"/>
      <c r="U527" s="49"/>
      <c r="V527" s="44"/>
      <c r="W527" s="44"/>
      <c r="X527" s="44"/>
      <c r="Y527" s="44"/>
      <c r="Z527" s="44"/>
      <c r="AA527" s="49"/>
      <c r="AB527" s="44"/>
      <c r="AC527" s="44"/>
      <c r="AD527" s="44"/>
      <c r="AE527" s="44"/>
      <c r="AF527" s="44"/>
      <c r="AG527" s="44"/>
      <c r="AH527" s="44"/>
      <c r="AI527" s="44"/>
      <c r="AJ527" s="44"/>
      <c r="AK527" s="44"/>
      <c r="AL527" s="44"/>
      <c r="AM527" s="44"/>
    </row>
    <row r="528">
      <c r="A528" s="44"/>
      <c r="B528" s="44"/>
      <c r="C528" s="44"/>
      <c r="D528" s="44"/>
      <c r="E528" s="44"/>
      <c r="F528" s="44"/>
      <c r="G528" s="45"/>
      <c r="H528" s="46"/>
      <c r="I528" s="44"/>
      <c r="J528" s="44"/>
      <c r="K528" s="44"/>
      <c r="L528" s="44"/>
      <c r="M528" s="44"/>
      <c r="N528" s="44"/>
      <c r="O528" s="44"/>
      <c r="P528" s="44"/>
      <c r="Q528" s="20"/>
      <c r="R528" s="44"/>
      <c r="S528" s="44"/>
      <c r="T528" s="48"/>
      <c r="U528" s="49"/>
      <c r="V528" s="44"/>
      <c r="W528" s="44"/>
      <c r="X528" s="44"/>
      <c r="Y528" s="44"/>
      <c r="Z528" s="44"/>
      <c r="AA528" s="49"/>
      <c r="AB528" s="44"/>
      <c r="AC528" s="44"/>
      <c r="AD528" s="44"/>
      <c r="AE528" s="44"/>
      <c r="AF528" s="44"/>
      <c r="AG528" s="44"/>
      <c r="AH528" s="44"/>
      <c r="AI528" s="44"/>
      <c r="AJ528" s="44"/>
      <c r="AK528" s="44"/>
      <c r="AL528" s="44"/>
      <c r="AM528" s="44"/>
    </row>
    <row r="529">
      <c r="A529" s="44"/>
      <c r="B529" s="44"/>
      <c r="C529" s="44"/>
      <c r="D529" s="44"/>
      <c r="E529" s="44"/>
      <c r="F529" s="44"/>
      <c r="G529" s="45"/>
      <c r="H529" s="46"/>
      <c r="I529" s="44"/>
      <c r="J529" s="44"/>
      <c r="K529" s="44"/>
      <c r="L529" s="44"/>
      <c r="M529" s="44"/>
      <c r="N529" s="44"/>
      <c r="O529" s="44"/>
      <c r="P529" s="44"/>
      <c r="Q529" s="20"/>
      <c r="R529" s="44"/>
      <c r="S529" s="44"/>
      <c r="T529" s="48"/>
      <c r="U529" s="49"/>
      <c r="V529" s="44"/>
      <c r="W529" s="44"/>
      <c r="X529" s="44"/>
      <c r="Y529" s="44"/>
      <c r="Z529" s="44"/>
      <c r="AA529" s="49"/>
      <c r="AB529" s="44"/>
      <c r="AC529" s="44"/>
      <c r="AD529" s="44"/>
      <c r="AE529" s="44"/>
      <c r="AF529" s="44"/>
      <c r="AG529" s="44"/>
      <c r="AH529" s="44"/>
      <c r="AI529" s="44"/>
      <c r="AJ529" s="44"/>
      <c r="AK529" s="44"/>
      <c r="AL529" s="44"/>
      <c r="AM529" s="44"/>
    </row>
    <row r="530">
      <c r="A530" s="44"/>
      <c r="B530" s="44"/>
      <c r="C530" s="44"/>
      <c r="D530" s="44"/>
      <c r="E530" s="44"/>
      <c r="F530" s="44"/>
      <c r="G530" s="45"/>
      <c r="H530" s="46"/>
      <c r="I530" s="44"/>
      <c r="J530" s="44"/>
      <c r="K530" s="44"/>
      <c r="L530" s="44"/>
      <c r="M530" s="44"/>
      <c r="N530" s="44"/>
      <c r="O530" s="44"/>
      <c r="P530" s="44"/>
      <c r="Q530" s="20"/>
      <c r="R530" s="44"/>
      <c r="S530" s="44"/>
      <c r="T530" s="48"/>
      <c r="U530" s="49"/>
      <c r="V530" s="44"/>
      <c r="W530" s="44"/>
      <c r="X530" s="44"/>
      <c r="Y530" s="44"/>
      <c r="Z530" s="44"/>
      <c r="AA530" s="49"/>
      <c r="AB530" s="44"/>
      <c r="AC530" s="44"/>
      <c r="AD530" s="44"/>
      <c r="AE530" s="44"/>
      <c r="AF530" s="44"/>
      <c r="AG530" s="44"/>
      <c r="AH530" s="44"/>
      <c r="AI530" s="44"/>
      <c r="AJ530" s="44"/>
      <c r="AK530" s="44"/>
      <c r="AL530" s="44"/>
      <c r="AM530" s="44"/>
    </row>
    <row r="531">
      <c r="A531" s="44"/>
      <c r="B531" s="44"/>
      <c r="C531" s="44"/>
      <c r="D531" s="44"/>
      <c r="E531" s="44"/>
      <c r="F531" s="44"/>
      <c r="G531" s="45"/>
      <c r="H531" s="46"/>
      <c r="I531" s="44"/>
      <c r="J531" s="44"/>
      <c r="K531" s="44"/>
      <c r="L531" s="44"/>
      <c r="M531" s="44"/>
      <c r="N531" s="44"/>
      <c r="O531" s="44"/>
      <c r="P531" s="44"/>
      <c r="Q531" s="20"/>
      <c r="R531" s="44"/>
      <c r="S531" s="44"/>
      <c r="T531" s="48"/>
      <c r="U531" s="49"/>
      <c r="V531" s="44"/>
      <c r="W531" s="44"/>
      <c r="X531" s="44"/>
      <c r="Y531" s="44"/>
      <c r="Z531" s="44"/>
      <c r="AA531" s="49"/>
      <c r="AB531" s="44"/>
      <c r="AC531" s="44"/>
      <c r="AD531" s="44"/>
      <c r="AE531" s="44"/>
      <c r="AF531" s="44"/>
      <c r="AG531" s="44"/>
      <c r="AH531" s="44"/>
      <c r="AI531" s="44"/>
      <c r="AJ531" s="44"/>
      <c r="AK531" s="44"/>
      <c r="AL531" s="44"/>
      <c r="AM531" s="44"/>
    </row>
    <row r="532">
      <c r="A532" s="44"/>
      <c r="B532" s="44"/>
      <c r="C532" s="44"/>
      <c r="D532" s="44"/>
      <c r="E532" s="44"/>
      <c r="F532" s="44"/>
      <c r="G532" s="45"/>
      <c r="H532" s="46"/>
      <c r="I532" s="44"/>
      <c r="J532" s="44"/>
      <c r="K532" s="44"/>
      <c r="L532" s="44"/>
      <c r="M532" s="44"/>
      <c r="N532" s="44"/>
      <c r="O532" s="44"/>
      <c r="P532" s="44"/>
      <c r="Q532" s="20"/>
      <c r="R532" s="44"/>
      <c r="S532" s="44"/>
      <c r="T532" s="48"/>
      <c r="U532" s="49"/>
      <c r="V532" s="44"/>
      <c r="W532" s="44"/>
      <c r="X532" s="44"/>
      <c r="Y532" s="44"/>
      <c r="Z532" s="44"/>
      <c r="AA532" s="49"/>
      <c r="AB532" s="44"/>
      <c r="AC532" s="44"/>
      <c r="AD532" s="44"/>
      <c r="AE532" s="44"/>
      <c r="AF532" s="44"/>
      <c r="AG532" s="44"/>
      <c r="AH532" s="44"/>
      <c r="AI532" s="44"/>
      <c r="AJ532" s="44"/>
      <c r="AK532" s="44"/>
      <c r="AL532" s="44"/>
      <c r="AM532" s="44"/>
    </row>
    <row r="533">
      <c r="A533" s="44"/>
      <c r="B533" s="44"/>
      <c r="C533" s="44"/>
      <c r="D533" s="44"/>
      <c r="E533" s="44"/>
      <c r="F533" s="44"/>
      <c r="G533" s="45"/>
      <c r="H533" s="46"/>
      <c r="I533" s="44"/>
      <c r="J533" s="44"/>
      <c r="K533" s="44"/>
      <c r="L533" s="44"/>
      <c r="M533" s="44"/>
      <c r="N533" s="44"/>
      <c r="O533" s="44"/>
      <c r="P533" s="44"/>
      <c r="Q533" s="20"/>
      <c r="R533" s="44"/>
      <c r="S533" s="44"/>
      <c r="T533" s="48"/>
      <c r="U533" s="49"/>
      <c r="V533" s="44"/>
      <c r="W533" s="44"/>
      <c r="X533" s="44"/>
      <c r="Y533" s="44"/>
      <c r="Z533" s="44"/>
      <c r="AA533" s="49"/>
      <c r="AB533" s="44"/>
      <c r="AC533" s="44"/>
      <c r="AD533" s="44"/>
      <c r="AE533" s="44"/>
      <c r="AF533" s="44"/>
      <c r="AG533" s="44"/>
      <c r="AH533" s="44"/>
      <c r="AI533" s="44"/>
      <c r="AJ533" s="44"/>
      <c r="AK533" s="44"/>
      <c r="AL533" s="44"/>
      <c r="AM533" s="44"/>
    </row>
    <row r="534">
      <c r="A534" s="44"/>
      <c r="B534" s="44"/>
      <c r="C534" s="44"/>
      <c r="D534" s="44"/>
      <c r="E534" s="44"/>
      <c r="F534" s="44"/>
      <c r="G534" s="45"/>
      <c r="H534" s="46"/>
      <c r="I534" s="44"/>
      <c r="J534" s="44"/>
      <c r="K534" s="44"/>
      <c r="L534" s="44"/>
      <c r="M534" s="44"/>
      <c r="N534" s="44"/>
      <c r="O534" s="44"/>
      <c r="P534" s="44"/>
      <c r="Q534" s="20"/>
      <c r="R534" s="44"/>
      <c r="S534" s="44"/>
      <c r="T534" s="48"/>
      <c r="U534" s="49"/>
      <c r="V534" s="44"/>
      <c r="W534" s="44"/>
      <c r="X534" s="44"/>
      <c r="Y534" s="44"/>
      <c r="Z534" s="44"/>
      <c r="AA534" s="49"/>
      <c r="AB534" s="44"/>
      <c r="AC534" s="44"/>
      <c r="AD534" s="44"/>
      <c r="AE534" s="44"/>
      <c r="AF534" s="44"/>
      <c r="AG534" s="44"/>
      <c r="AH534" s="44"/>
      <c r="AI534" s="44"/>
      <c r="AJ534" s="44"/>
      <c r="AK534" s="44"/>
      <c r="AL534" s="44"/>
      <c r="AM534" s="44"/>
    </row>
    <row r="535">
      <c r="A535" s="44"/>
      <c r="B535" s="44"/>
      <c r="C535" s="44"/>
      <c r="D535" s="44"/>
      <c r="E535" s="44"/>
      <c r="F535" s="44"/>
      <c r="G535" s="45"/>
      <c r="H535" s="46"/>
      <c r="I535" s="44"/>
      <c r="J535" s="44"/>
      <c r="K535" s="44"/>
      <c r="L535" s="44"/>
      <c r="M535" s="44"/>
      <c r="N535" s="44"/>
      <c r="O535" s="44"/>
      <c r="P535" s="44"/>
      <c r="Q535" s="20"/>
      <c r="R535" s="44"/>
      <c r="S535" s="44"/>
      <c r="T535" s="48"/>
      <c r="U535" s="49"/>
      <c r="V535" s="44"/>
      <c r="W535" s="44"/>
      <c r="X535" s="44"/>
      <c r="Y535" s="44"/>
      <c r="Z535" s="44"/>
      <c r="AA535" s="49"/>
      <c r="AB535" s="44"/>
      <c r="AC535" s="44"/>
      <c r="AD535" s="44"/>
      <c r="AE535" s="44"/>
      <c r="AF535" s="44"/>
      <c r="AG535" s="44"/>
      <c r="AH535" s="44"/>
      <c r="AI535" s="44"/>
      <c r="AJ535" s="44"/>
      <c r="AK535" s="44"/>
      <c r="AL535" s="44"/>
      <c r="AM535" s="44"/>
    </row>
    <row r="536">
      <c r="A536" s="44"/>
      <c r="B536" s="44"/>
      <c r="C536" s="44"/>
      <c r="D536" s="44"/>
      <c r="E536" s="44"/>
      <c r="F536" s="44"/>
      <c r="G536" s="45"/>
      <c r="H536" s="46"/>
      <c r="I536" s="44"/>
      <c r="J536" s="44"/>
      <c r="K536" s="44"/>
      <c r="L536" s="44"/>
      <c r="M536" s="44"/>
      <c r="N536" s="44"/>
      <c r="O536" s="44"/>
      <c r="P536" s="44"/>
      <c r="Q536" s="20"/>
      <c r="R536" s="44"/>
      <c r="S536" s="44"/>
      <c r="T536" s="48"/>
      <c r="U536" s="49"/>
      <c r="V536" s="44"/>
      <c r="W536" s="44"/>
      <c r="X536" s="44"/>
      <c r="Y536" s="44"/>
      <c r="Z536" s="44"/>
      <c r="AA536" s="49"/>
      <c r="AB536" s="44"/>
      <c r="AC536" s="44"/>
      <c r="AD536" s="44"/>
      <c r="AE536" s="44"/>
      <c r="AF536" s="44"/>
      <c r="AG536" s="44"/>
      <c r="AH536" s="44"/>
      <c r="AI536" s="44"/>
      <c r="AJ536" s="44"/>
      <c r="AK536" s="44"/>
      <c r="AL536" s="44"/>
      <c r="AM536" s="44"/>
    </row>
    <row r="537">
      <c r="A537" s="44"/>
      <c r="B537" s="44"/>
      <c r="C537" s="44"/>
      <c r="D537" s="44"/>
      <c r="E537" s="44"/>
      <c r="F537" s="44"/>
      <c r="G537" s="45"/>
      <c r="H537" s="46"/>
      <c r="I537" s="44"/>
      <c r="J537" s="44"/>
      <c r="K537" s="44"/>
      <c r="L537" s="44"/>
      <c r="M537" s="44"/>
      <c r="N537" s="44"/>
      <c r="O537" s="44"/>
      <c r="P537" s="44"/>
      <c r="Q537" s="20"/>
      <c r="R537" s="44"/>
      <c r="S537" s="44"/>
      <c r="T537" s="48"/>
      <c r="U537" s="49"/>
      <c r="V537" s="44"/>
      <c r="W537" s="44"/>
      <c r="X537" s="44"/>
      <c r="Y537" s="44"/>
      <c r="Z537" s="44"/>
      <c r="AA537" s="49"/>
      <c r="AB537" s="44"/>
      <c r="AC537" s="44"/>
      <c r="AD537" s="44"/>
      <c r="AE537" s="44"/>
      <c r="AF537" s="44"/>
      <c r="AG537" s="44"/>
      <c r="AH537" s="44"/>
      <c r="AI537" s="44"/>
      <c r="AJ537" s="44"/>
      <c r="AK537" s="44"/>
      <c r="AL537" s="44"/>
      <c r="AM537" s="44"/>
    </row>
    <row r="538">
      <c r="A538" s="44"/>
      <c r="B538" s="44"/>
      <c r="C538" s="44"/>
      <c r="D538" s="44"/>
      <c r="E538" s="44"/>
      <c r="F538" s="44"/>
      <c r="G538" s="45"/>
      <c r="H538" s="46"/>
      <c r="I538" s="44"/>
      <c r="J538" s="44"/>
      <c r="K538" s="44"/>
      <c r="L538" s="44"/>
      <c r="M538" s="44"/>
      <c r="N538" s="44"/>
      <c r="O538" s="44"/>
      <c r="P538" s="44"/>
      <c r="Q538" s="20"/>
      <c r="R538" s="44"/>
      <c r="S538" s="44"/>
      <c r="T538" s="48"/>
      <c r="U538" s="49"/>
      <c r="V538" s="44"/>
      <c r="W538" s="44"/>
      <c r="X538" s="44"/>
      <c r="Y538" s="44"/>
      <c r="Z538" s="44"/>
      <c r="AA538" s="49"/>
      <c r="AB538" s="44"/>
      <c r="AC538" s="44"/>
      <c r="AD538" s="44"/>
      <c r="AE538" s="44"/>
      <c r="AF538" s="44"/>
      <c r="AG538" s="44"/>
      <c r="AH538" s="44"/>
      <c r="AI538" s="44"/>
      <c r="AJ538" s="44"/>
      <c r="AK538" s="44"/>
      <c r="AL538" s="44"/>
      <c r="AM538" s="44"/>
    </row>
    <row r="539">
      <c r="A539" s="44"/>
      <c r="B539" s="44"/>
      <c r="C539" s="44"/>
      <c r="D539" s="44"/>
      <c r="E539" s="44"/>
      <c r="F539" s="44"/>
      <c r="G539" s="45"/>
      <c r="H539" s="46"/>
      <c r="I539" s="44"/>
      <c r="J539" s="44"/>
      <c r="K539" s="44"/>
      <c r="L539" s="44"/>
      <c r="M539" s="44"/>
      <c r="N539" s="44"/>
      <c r="O539" s="44"/>
      <c r="P539" s="44"/>
      <c r="Q539" s="20"/>
      <c r="R539" s="44"/>
      <c r="S539" s="44"/>
      <c r="T539" s="48"/>
      <c r="U539" s="49"/>
      <c r="V539" s="44"/>
      <c r="W539" s="44"/>
      <c r="X539" s="44"/>
      <c r="Y539" s="44"/>
      <c r="Z539" s="44"/>
      <c r="AA539" s="49"/>
      <c r="AB539" s="44"/>
      <c r="AC539" s="44"/>
      <c r="AD539" s="44"/>
      <c r="AE539" s="44"/>
      <c r="AF539" s="44"/>
      <c r="AG539" s="44"/>
      <c r="AH539" s="44"/>
      <c r="AI539" s="44"/>
      <c r="AJ539" s="44"/>
      <c r="AK539" s="44"/>
      <c r="AL539" s="44"/>
      <c r="AM539" s="44"/>
    </row>
    <row r="540">
      <c r="A540" s="44"/>
      <c r="B540" s="44"/>
      <c r="C540" s="44"/>
      <c r="D540" s="44"/>
      <c r="E540" s="44"/>
      <c r="F540" s="44"/>
      <c r="G540" s="45"/>
      <c r="H540" s="46"/>
      <c r="I540" s="44"/>
      <c r="J540" s="44"/>
      <c r="K540" s="44"/>
      <c r="L540" s="44"/>
      <c r="M540" s="44"/>
      <c r="N540" s="44"/>
      <c r="O540" s="44"/>
      <c r="P540" s="44"/>
      <c r="Q540" s="20"/>
      <c r="R540" s="44"/>
      <c r="S540" s="44"/>
      <c r="T540" s="48"/>
      <c r="U540" s="49"/>
      <c r="V540" s="44"/>
      <c r="W540" s="44"/>
      <c r="X540" s="44"/>
      <c r="Y540" s="44"/>
      <c r="Z540" s="44"/>
      <c r="AA540" s="49"/>
      <c r="AB540" s="44"/>
      <c r="AC540" s="44"/>
      <c r="AD540" s="44"/>
      <c r="AE540" s="44"/>
      <c r="AF540" s="44"/>
      <c r="AG540" s="44"/>
      <c r="AH540" s="44"/>
      <c r="AI540" s="44"/>
      <c r="AJ540" s="44"/>
      <c r="AK540" s="44"/>
      <c r="AL540" s="44"/>
      <c r="AM540" s="44"/>
    </row>
    <row r="541">
      <c r="A541" s="44"/>
      <c r="B541" s="44"/>
      <c r="C541" s="44"/>
      <c r="D541" s="44"/>
      <c r="E541" s="44"/>
      <c r="F541" s="44"/>
      <c r="G541" s="45"/>
      <c r="H541" s="46"/>
      <c r="I541" s="44"/>
      <c r="J541" s="44"/>
      <c r="K541" s="44"/>
      <c r="L541" s="44"/>
      <c r="M541" s="44"/>
      <c r="N541" s="44"/>
      <c r="O541" s="44"/>
      <c r="P541" s="44"/>
      <c r="Q541" s="20"/>
      <c r="R541" s="44"/>
      <c r="S541" s="44"/>
      <c r="T541" s="48"/>
      <c r="U541" s="49"/>
      <c r="V541" s="44"/>
      <c r="W541" s="44"/>
      <c r="X541" s="44"/>
      <c r="Y541" s="44"/>
      <c r="Z541" s="44"/>
      <c r="AA541" s="49"/>
      <c r="AB541" s="44"/>
      <c r="AC541" s="44"/>
      <c r="AD541" s="44"/>
      <c r="AE541" s="44"/>
      <c r="AF541" s="44"/>
      <c r="AG541" s="44"/>
      <c r="AH541" s="44"/>
      <c r="AI541" s="44"/>
      <c r="AJ541" s="44"/>
      <c r="AK541" s="44"/>
      <c r="AL541" s="44"/>
      <c r="AM541" s="44"/>
    </row>
    <row r="542">
      <c r="A542" s="44"/>
      <c r="B542" s="44"/>
      <c r="C542" s="44"/>
      <c r="D542" s="44"/>
      <c r="E542" s="44"/>
      <c r="F542" s="44"/>
      <c r="G542" s="45"/>
      <c r="H542" s="46"/>
      <c r="I542" s="44"/>
      <c r="J542" s="44"/>
      <c r="K542" s="44"/>
      <c r="L542" s="44"/>
      <c r="M542" s="44"/>
      <c r="N542" s="44"/>
      <c r="O542" s="44"/>
      <c r="P542" s="44"/>
      <c r="Q542" s="20"/>
      <c r="R542" s="44"/>
      <c r="S542" s="44"/>
      <c r="T542" s="48"/>
      <c r="U542" s="49"/>
      <c r="V542" s="44"/>
      <c r="W542" s="44"/>
      <c r="X542" s="44"/>
      <c r="Y542" s="44"/>
      <c r="Z542" s="44"/>
      <c r="AA542" s="49"/>
      <c r="AB542" s="44"/>
      <c r="AC542" s="44"/>
      <c r="AD542" s="44"/>
      <c r="AE542" s="44"/>
      <c r="AF542" s="44"/>
      <c r="AG542" s="44"/>
      <c r="AH542" s="44"/>
      <c r="AI542" s="44"/>
      <c r="AJ542" s="44"/>
      <c r="AK542" s="44"/>
      <c r="AL542" s="44"/>
      <c r="AM542" s="44"/>
    </row>
    <row r="543">
      <c r="A543" s="44"/>
      <c r="B543" s="44"/>
      <c r="C543" s="44"/>
      <c r="D543" s="44"/>
      <c r="E543" s="44"/>
      <c r="F543" s="44"/>
      <c r="G543" s="45"/>
      <c r="H543" s="46"/>
      <c r="I543" s="44"/>
      <c r="J543" s="44"/>
      <c r="K543" s="44"/>
      <c r="L543" s="44"/>
      <c r="M543" s="44"/>
      <c r="N543" s="44"/>
      <c r="O543" s="44"/>
      <c r="P543" s="44"/>
      <c r="Q543" s="20"/>
      <c r="R543" s="44"/>
      <c r="S543" s="44"/>
      <c r="T543" s="48"/>
      <c r="U543" s="49"/>
      <c r="V543" s="44"/>
      <c r="W543" s="44"/>
      <c r="X543" s="44"/>
      <c r="Y543" s="44"/>
      <c r="Z543" s="44"/>
      <c r="AA543" s="49"/>
      <c r="AB543" s="44"/>
      <c r="AC543" s="44"/>
      <c r="AD543" s="44"/>
      <c r="AE543" s="44"/>
      <c r="AF543" s="44"/>
      <c r="AG543" s="44"/>
      <c r="AH543" s="44"/>
      <c r="AI543" s="44"/>
      <c r="AJ543" s="44"/>
      <c r="AK543" s="44"/>
      <c r="AL543" s="44"/>
      <c r="AM543" s="44"/>
    </row>
    <row r="544">
      <c r="A544" s="44"/>
      <c r="B544" s="44"/>
      <c r="C544" s="44"/>
      <c r="D544" s="44"/>
      <c r="E544" s="44"/>
      <c r="F544" s="44"/>
      <c r="G544" s="45"/>
      <c r="H544" s="46"/>
      <c r="I544" s="44"/>
      <c r="J544" s="44"/>
      <c r="K544" s="44"/>
      <c r="L544" s="44"/>
      <c r="M544" s="44"/>
      <c r="N544" s="44"/>
      <c r="O544" s="44"/>
      <c r="P544" s="44"/>
      <c r="Q544" s="20"/>
      <c r="R544" s="44"/>
      <c r="S544" s="44"/>
      <c r="T544" s="48"/>
      <c r="U544" s="49"/>
      <c r="V544" s="44"/>
      <c r="W544" s="44"/>
      <c r="X544" s="44"/>
      <c r="Y544" s="44"/>
      <c r="Z544" s="44"/>
      <c r="AA544" s="49"/>
      <c r="AB544" s="44"/>
      <c r="AC544" s="44"/>
      <c r="AD544" s="44"/>
      <c r="AE544" s="44"/>
      <c r="AF544" s="44"/>
      <c r="AG544" s="44"/>
      <c r="AH544" s="44"/>
      <c r="AI544" s="44"/>
      <c r="AJ544" s="44"/>
      <c r="AK544" s="44"/>
      <c r="AL544" s="44"/>
      <c r="AM544" s="44"/>
    </row>
    <row r="545">
      <c r="A545" s="44"/>
      <c r="B545" s="44"/>
      <c r="C545" s="44"/>
      <c r="D545" s="44"/>
      <c r="E545" s="44"/>
      <c r="F545" s="44"/>
      <c r="G545" s="45"/>
      <c r="H545" s="46"/>
      <c r="I545" s="44"/>
      <c r="J545" s="44"/>
      <c r="K545" s="44"/>
      <c r="L545" s="44"/>
      <c r="M545" s="44"/>
      <c r="N545" s="44"/>
      <c r="O545" s="44"/>
      <c r="P545" s="44"/>
      <c r="Q545" s="20"/>
      <c r="R545" s="44"/>
      <c r="S545" s="44"/>
      <c r="T545" s="48"/>
      <c r="U545" s="49"/>
      <c r="V545" s="44"/>
      <c r="W545" s="44"/>
      <c r="X545" s="44"/>
      <c r="Y545" s="44"/>
      <c r="Z545" s="44"/>
      <c r="AA545" s="49"/>
      <c r="AB545" s="44"/>
      <c r="AC545" s="44"/>
      <c r="AD545" s="44"/>
      <c r="AE545" s="44"/>
      <c r="AF545" s="44"/>
      <c r="AG545" s="44"/>
      <c r="AH545" s="44"/>
      <c r="AI545" s="44"/>
      <c r="AJ545" s="44"/>
      <c r="AK545" s="44"/>
      <c r="AL545" s="44"/>
      <c r="AM545" s="44"/>
    </row>
    <row r="546">
      <c r="A546" s="44"/>
      <c r="B546" s="44"/>
      <c r="C546" s="44"/>
      <c r="D546" s="44"/>
      <c r="E546" s="44"/>
      <c r="F546" s="44"/>
      <c r="G546" s="45"/>
      <c r="H546" s="46"/>
      <c r="I546" s="44"/>
      <c r="J546" s="44"/>
      <c r="K546" s="44"/>
      <c r="L546" s="44"/>
      <c r="M546" s="44"/>
      <c r="N546" s="44"/>
      <c r="O546" s="44"/>
      <c r="P546" s="44"/>
      <c r="Q546" s="20"/>
      <c r="R546" s="44"/>
      <c r="S546" s="44"/>
      <c r="T546" s="48"/>
      <c r="U546" s="49"/>
      <c r="V546" s="44"/>
      <c r="W546" s="44"/>
      <c r="X546" s="44"/>
      <c r="Y546" s="44"/>
      <c r="Z546" s="44"/>
      <c r="AA546" s="49"/>
      <c r="AB546" s="44"/>
      <c r="AC546" s="44"/>
      <c r="AD546" s="44"/>
      <c r="AE546" s="44"/>
      <c r="AF546" s="44"/>
      <c r="AG546" s="44"/>
      <c r="AH546" s="44"/>
      <c r="AI546" s="44"/>
      <c r="AJ546" s="44"/>
      <c r="AK546" s="44"/>
      <c r="AL546" s="44"/>
      <c r="AM546" s="44"/>
    </row>
    <row r="547">
      <c r="A547" s="44"/>
      <c r="B547" s="44"/>
      <c r="C547" s="44"/>
      <c r="D547" s="44"/>
      <c r="E547" s="44"/>
      <c r="F547" s="44"/>
      <c r="G547" s="45"/>
      <c r="H547" s="46"/>
      <c r="I547" s="44"/>
      <c r="J547" s="44"/>
      <c r="K547" s="44"/>
      <c r="L547" s="44"/>
      <c r="M547" s="44"/>
      <c r="N547" s="44"/>
      <c r="O547" s="44"/>
      <c r="P547" s="44"/>
      <c r="Q547" s="20"/>
      <c r="R547" s="44"/>
      <c r="S547" s="44"/>
      <c r="T547" s="48"/>
      <c r="U547" s="49"/>
      <c r="V547" s="44"/>
      <c r="W547" s="44"/>
      <c r="X547" s="44"/>
      <c r="Y547" s="44"/>
      <c r="Z547" s="44"/>
      <c r="AA547" s="49"/>
      <c r="AB547" s="44"/>
      <c r="AC547" s="44"/>
      <c r="AD547" s="44"/>
      <c r="AE547" s="44"/>
      <c r="AF547" s="44"/>
      <c r="AG547" s="44"/>
      <c r="AH547" s="44"/>
      <c r="AI547" s="44"/>
      <c r="AJ547" s="44"/>
      <c r="AK547" s="44"/>
      <c r="AL547" s="44"/>
      <c r="AM547" s="44"/>
    </row>
    <row r="548">
      <c r="A548" s="44"/>
      <c r="B548" s="44"/>
      <c r="C548" s="44"/>
      <c r="D548" s="44"/>
      <c r="E548" s="44"/>
      <c r="F548" s="44"/>
      <c r="G548" s="45"/>
      <c r="H548" s="46"/>
      <c r="I548" s="44"/>
      <c r="J548" s="44"/>
      <c r="K548" s="44"/>
      <c r="L548" s="44"/>
      <c r="M548" s="44"/>
      <c r="N548" s="44"/>
      <c r="O548" s="44"/>
      <c r="P548" s="44"/>
      <c r="Q548" s="20"/>
      <c r="R548" s="44"/>
      <c r="S548" s="44"/>
      <c r="T548" s="48"/>
      <c r="U548" s="49"/>
      <c r="V548" s="44"/>
      <c r="W548" s="44"/>
      <c r="X548" s="44"/>
      <c r="Y548" s="44"/>
      <c r="Z548" s="44"/>
      <c r="AA548" s="49"/>
      <c r="AB548" s="44"/>
      <c r="AC548" s="44"/>
      <c r="AD548" s="44"/>
      <c r="AE548" s="44"/>
      <c r="AF548" s="44"/>
      <c r="AG548" s="44"/>
      <c r="AH548" s="44"/>
      <c r="AI548" s="44"/>
      <c r="AJ548" s="44"/>
      <c r="AK548" s="44"/>
      <c r="AL548" s="44"/>
      <c r="AM548" s="44"/>
    </row>
    <row r="549">
      <c r="A549" s="44"/>
      <c r="B549" s="44"/>
      <c r="C549" s="44"/>
      <c r="D549" s="44"/>
      <c r="E549" s="44"/>
      <c r="F549" s="44"/>
      <c r="G549" s="45"/>
      <c r="H549" s="46"/>
      <c r="I549" s="44"/>
      <c r="J549" s="44"/>
      <c r="K549" s="44"/>
      <c r="L549" s="44"/>
      <c r="M549" s="44"/>
      <c r="N549" s="44"/>
      <c r="O549" s="44"/>
      <c r="P549" s="44"/>
      <c r="Q549" s="20"/>
      <c r="R549" s="44"/>
      <c r="S549" s="44"/>
      <c r="T549" s="48"/>
      <c r="U549" s="49"/>
      <c r="V549" s="44"/>
      <c r="W549" s="44"/>
      <c r="X549" s="44"/>
      <c r="Y549" s="44"/>
      <c r="Z549" s="44"/>
      <c r="AA549" s="49"/>
      <c r="AB549" s="44"/>
      <c r="AC549" s="44"/>
      <c r="AD549" s="44"/>
      <c r="AE549" s="44"/>
      <c r="AF549" s="44"/>
      <c r="AG549" s="44"/>
      <c r="AH549" s="44"/>
      <c r="AI549" s="44"/>
      <c r="AJ549" s="44"/>
      <c r="AK549" s="44"/>
      <c r="AL549" s="44"/>
      <c r="AM549" s="44"/>
    </row>
    <row r="550">
      <c r="A550" s="44"/>
      <c r="B550" s="44"/>
      <c r="C550" s="44"/>
      <c r="D550" s="44"/>
      <c r="E550" s="44"/>
      <c r="F550" s="44"/>
      <c r="G550" s="45"/>
      <c r="H550" s="46"/>
      <c r="I550" s="44"/>
      <c r="J550" s="44"/>
      <c r="K550" s="44"/>
      <c r="L550" s="44"/>
      <c r="M550" s="44"/>
      <c r="N550" s="44"/>
      <c r="O550" s="44"/>
      <c r="P550" s="44"/>
      <c r="Q550" s="20"/>
      <c r="R550" s="44"/>
      <c r="S550" s="44"/>
      <c r="T550" s="48"/>
      <c r="U550" s="49"/>
      <c r="V550" s="44"/>
      <c r="W550" s="44"/>
      <c r="X550" s="44"/>
      <c r="Y550" s="44"/>
      <c r="Z550" s="44"/>
      <c r="AA550" s="49"/>
      <c r="AB550" s="44"/>
      <c r="AC550" s="44"/>
      <c r="AD550" s="44"/>
      <c r="AE550" s="44"/>
      <c r="AF550" s="44"/>
      <c r="AG550" s="44"/>
      <c r="AH550" s="44"/>
      <c r="AI550" s="44"/>
      <c r="AJ550" s="44"/>
      <c r="AK550" s="44"/>
      <c r="AL550" s="44"/>
      <c r="AM550" s="44"/>
    </row>
    <row r="551">
      <c r="A551" s="44"/>
      <c r="B551" s="44"/>
      <c r="C551" s="44"/>
      <c r="D551" s="44"/>
      <c r="E551" s="44"/>
      <c r="F551" s="44"/>
      <c r="G551" s="45"/>
      <c r="H551" s="46"/>
      <c r="I551" s="44"/>
      <c r="J551" s="44"/>
      <c r="K551" s="44"/>
      <c r="L551" s="44"/>
      <c r="M551" s="44"/>
      <c r="N551" s="44"/>
      <c r="O551" s="44"/>
      <c r="P551" s="44"/>
      <c r="Q551" s="20"/>
      <c r="R551" s="44"/>
      <c r="S551" s="44"/>
      <c r="T551" s="48"/>
      <c r="U551" s="49"/>
      <c r="V551" s="44"/>
      <c r="W551" s="44"/>
      <c r="X551" s="44"/>
      <c r="Y551" s="44"/>
      <c r="Z551" s="44"/>
      <c r="AA551" s="49"/>
      <c r="AB551" s="44"/>
      <c r="AC551" s="44"/>
      <c r="AD551" s="44"/>
      <c r="AE551" s="44"/>
      <c r="AF551" s="44"/>
      <c r="AG551" s="44"/>
      <c r="AH551" s="44"/>
      <c r="AI551" s="44"/>
      <c r="AJ551" s="44"/>
      <c r="AK551" s="44"/>
      <c r="AL551" s="44"/>
      <c r="AM551" s="44"/>
    </row>
    <row r="552">
      <c r="A552" s="44"/>
      <c r="B552" s="44"/>
      <c r="C552" s="44"/>
      <c r="D552" s="44"/>
      <c r="E552" s="44"/>
      <c r="F552" s="44"/>
      <c r="G552" s="45"/>
      <c r="H552" s="46"/>
      <c r="I552" s="44"/>
      <c r="J552" s="44"/>
      <c r="K552" s="44"/>
      <c r="L552" s="44"/>
      <c r="M552" s="44"/>
      <c r="N552" s="44"/>
      <c r="O552" s="44"/>
      <c r="P552" s="44"/>
      <c r="Q552" s="20"/>
      <c r="R552" s="44"/>
      <c r="S552" s="44"/>
      <c r="T552" s="48"/>
      <c r="U552" s="49"/>
      <c r="V552" s="44"/>
      <c r="W552" s="44"/>
      <c r="X552" s="44"/>
      <c r="Y552" s="44"/>
      <c r="Z552" s="44"/>
      <c r="AA552" s="49"/>
      <c r="AB552" s="44"/>
      <c r="AC552" s="44"/>
      <c r="AD552" s="44"/>
      <c r="AE552" s="44"/>
      <c r="AF552" s="44"/>
      <c r="AG552" s="44"/>
      <c r="AH552" s="44"/>
      <c r="AI552" s="44"/>
      <c r="AJ552" s="44"/>
      <c r="AK552" s="44"/>
      <c r="AL552" s="44"/>
      <c r="AM552" s="44"/>
    </row>
    <row r="553">
      <c r="A553" s="44"/>
      <c r="B553" s="44"/>
      <c r="C553" s="44"/>
      <c r="D553" s="44"/>
      <c r="E553" s="44"/>
      <c r="F553" s="44"/>
      <c r="G553" s="45"/>
      <c r="H553" s="46"/>
      <c r="I553" s="44"/>
      <c r="J553" s="44"/>
      <c r="K553" s="44"/>
      <c r="L553" s="44"/>
      <c r="M553" s="44"/>
      <c r="N553" s="44"/>
      <c r="O553" s="44"/>
      <c r="P553" s="44"/>
      <c r="Q553" s="20"/>
      <c r="R553" s="44"/>
      <c r="S553" s="44"/>
      <c r="T553" s="48"/>
      <c r="U553" s="49"/>
      <c r="V553" s="44"/>
      <c r="W553" s="44"/>
      <c r="X553" s="44"/>
      <c r="Y553" s="44"/>
      <c r="Z553" s="44"/>
      <c r="AA553" s="49"/>
      <c r="AB553" s="44"/>
      <c r="AC553" s="44"/>
      <c r="AD553" s="44"/>
      <c r="AE553" s="44"/>
      <c r="AF553" s="44"/>
      <c r="AG553" s="44"/>
      <c r="AH553" s="44"/>
      <c r="AI553" s="44"/>
      <c r="AJ553" s="44"/>
      <c r="AK553" s="44"/>
      <c r="AL553" s="44"/>
      <c r="AM553" s="44"/>
    </row>
    <row r="554">
      <c r="A554" s="44"/>
      <c r="B554" s="44"/>
      <c r="C554" s="44"/>
      <c r="D554" s="44"/>
      <c r="E554" s="44"/>
      <c r="F554" s="44"/>
      <c r="G554" s="45"/>
      <c r="H554" s="46"/>
      <c r="I554" s="44"/>
      <c r="J554" s="44"/>
      <c r="K554" s="44"/>
      <c r="L554" s="44"/>
      <c r="M554" s="44"/>
      <c r="N554" s="44"/>
      <c r="O554" s="44"/>
      <c r="P554" s="44"/>
      <c r="Q554" s="20"/>
      <c r="R554" s="44"/>
      <c r="S554" s="44"/>
      <c r="T554" s="48"/>
      <c r="U554" s="49"/>
      <c r="V554" s="44"/>
      <c r="W554" s="44"/>
      <c r="X554" s="44"/>
      <c r="Y554" s="44"/>
      <c r="Z554" s="44"/>
      <c r="AA554" s="49"/>
      <c r="AB554" s="44"/>
      <c r="AC554" s="44"/>
      <c r="AD554" s="44"/>
      <c r="AE554" s="44"/>
      <c r="AF554" s="44"/>
      <c r="AG554" s="44"/>
      <c r="AH554" s="44"/>
      <c r="AI554" s="44"/>
      <c r="AJ554" s="44"/>
      <c r="AK554" s="44"/>
      <c r="AL554" s="44"/>
      <c r="AM554" s="44"/>
    </row>
    <row r="555">
      <c r="A555" s="44"/>
      <c r="B555" s="44"/>
      <c r="C555" s="44"/>
      <c r="D555" s="44"/>
      <c r="E555" s="44"/>
      <c r="F555" s="44"/>
      <c r="G555" s="45"/>
      <c r="H555" s="46"/>
      <c r="I555" s="44"/>
      <c r="J555" s="44"/>
      <c r="K555" s="44"/>
      <c r="L555" s="44"/>
      <c r="M555" s="44"/>
      <c r="N555" s="44"/>
      <c r="O555" s="44"/>
      <c r="P555" s="44"/>
      <c r="Q555" s="20"/>
      <c r="R555" s="44"/>
      <c r="S555" s="44"/>
      <c r="T555" s="48"/>
      <c r="U555" s="49"/>
      <c r="V555" s="44"/>
      <c r="W555" s="44"/>
      <c r="X555" s="44"/>
      <c r="Y555" s="44"/>
      <c r="Z555" s="44"/>
      <c r="AA555" s="49"/>
      <c r="AB555" s="44"/>
      <c r="AC555" s="44"/>
      <c r="AD555" s="44"/>
      <c r="AE555" s="44"/>
      <c r="AF555" s="44"/>
      <c r="AG555" s="44"/>
      <c r="AH555" s="44"/>
      <c r="AI555" s="44"/>
      <c r="AJ555" s="44"/>
      <c r="AK555" s="44"/>
      <c r="AL555" s="44"/>
      <c r="AM555" s="44"/>
    </row>
    <row r="556">
      <c r="A556" s="44"/>
      <c r="B556" s="44"/>
      <c r="C556" s="44"/>
      <c r="D556" s="44"/>
      <c r="E556" s="44"/>
      <c r="F556" s="44"/>
      <c r="G556" s="45"/>
      <c r="H556" s="46"/>
      <c r="I556" s="44"/>
      <c r="J556" s="44"/>
      <c r="K556" s="44"/>
      <c r="L556" s="44"/>
      <c r="M556" s="44"/>
      <c r="N556" s="44"/>
      <c r="O556" s="44"/>
      <c r="P556" s="44"/>
      <c r="Q556" s="20"/>
      <c r="R556" s="44"/>
      <c r="S556" s="44"/>
      <c r="T556" s="48"/>
      <c r="U556" s="49"/>
      <c r="V556" s="44"/>
      <c r="W556" s="44"/>
      <c r="X556" s="44"/>
      <c r="Y556" s="44"/>
      <c r="Z556" s="44"/>
      <c r="AA556" s="49"/>
      <c r="AB556" s="44"/>
      <c r="AC556" s="44"/>
      <c r="AD556" s="44"/>
      <c r="AE556" s="44"/>
      <c r="AF556" s="44"/>
      <c r="AG556" s="44"/>
      <c r="AH556" s="44"/>
      <c r="AI556" s="44"/>
      <c r="AJ556" s="44"/>
      <c r="AK556" s="44"/>
      <c r="AL556" s="44"/>
      <c r="AM556" s="44"/>
    </row>
    <row r="557">
      <c r="A557" s="44"/>
      <c r="B557" s="44"/>
      <c r="C557" s="44"/>
      <c r="D557" s="44"/>
      <c r="E557" s="44"/>
      <c r="F557" s="44"/>
      <c r="G557" s="45"/>
      <c r="H557" s="46"/>
      <c r="I557" s="44"/>
      <c r="J557" s="44"/>
      <c r="K557" s="44"/>
      <c r="L557" s="44"/>
      <c r="M557" s="44"/>
      <c r="N557" s="44"/>
      <c r="O557" s="44"/>
      <c r="P557" s="44"/>
      <c r="Q557" s="20"/>
      <c r="R557" s="44"/>
      <c r="S557" s="44"/>
      <c r="T557" s="48"/>
      <c r="U557" s="49"/>
      <c r="V557" s="44"/>
      <c r="W557" s="44"/>
      <c r="X557" s="44"/>
      <c r="Y557" s="44"/>
      <c r="Z557" s="44"/>
      <c r="AA557" s="49"/>
      <c r="AB557" s="44"/>
      <c r="AC557" s="44"/>
      <c r="AD557" s="44"/>
      <c r="AE557" s="44"/>
      <c r="AF557" s="44"/>
      <c r="AG557" s="44"/>
      <c r="AH557" s="44"/>
      <c r="AI557" s="44"/>
      <c r="AJ557" s="44"/>
      <c r="AK557" s="44"/>
      <c r="AL557" s="44"/>
      <c r="AM557" s="44"/>
    </row>
    <row r="558">
      <c r="A558" s="44"/>
      <c r="B558" s="44"/>
      <c r="C558" s="44"/>
      <c r="D558" s="44"/>
      <c r="E558" s="44"/>
      <c r="F558" s="44"/>
      <c r="G558" s="45"/>
      <c r="H558" s="46"/>
      <c r="I558" s="44"/>
      <c r="J558" s="44"/>
      <c r="K558" s="44"/>
      <c r="L558" s="44"/>
      <c r="M558" s="44"/>
      <c r="N558" s="44"/>
      <c r="O558" s="44"/>
      <c r="P558" s="44"/>
      <c r="Q558" s="20"/>
      <c r="R558" s="44"/>
      <c r="S558" s="44"/>
      <c r="T558" s="48"/>
      <c r="U558" s="49"/>
      <c r="V558" s="44"/>
      <c r="W558" s="44"/>
      <c r="X558" s="44"/>
      <c r="Y558" s="44"/>
      <c r="Z558" s="44"/>
      <c r="AA558" s="49"/>
      <c r="AB558" s="44"/>
      <c r="AC558" s="44"/>
      <c r="AD558" s="44"/>
      <c r="AE558" s="44"/>
      <c r="AF558" s="44"/>
      <c r="AG558" s="44"/>
      <c r="AH558" s="44"/>
      <c r="AI558" s="44"/>
      <c r="AJ558" s="44"/>
      <c r="AK558" s="44"/>
      <c r="AL558" s="44"/>
      <c r="AM558" s="44"/>
    </row>
    <row r="559">
      <c r="A559" s="44"/>
      <c r="B559" s="44"/>
      <c r="C559" s="44"/>
      <c r="D559" s="44"/>
      <c r="E559" s="44"/>
      <c r="F559" s="44"/>
      <c r="G559" s="45"/>
      <c r="H559" s="46"/>
      <c r="I559" s="44"/>
      <c r="J559" s="44"/>
      <c r="K559" s="44"/>
      <c r="L559" s="44"/>
      <c r="M559" s="44"/>
      <c r="N559" s="44"/>
      <c r="O559" s="44"/>
      <c r="P559" s="44"/>
      <c r="Q559" s="20"/>
      <c r="R559" s="44"/>
      <c r="S559" s="44"/>
      <c r="T559" s="48"/>
      <c r="U559" s="49"/>
      <c r="V559" s="44"/>
      <c r="W559" s="44"/>
      <c r="X559" s="44"/>
      <c r="Y559" s="44"/>
      <c r="Z559" s="44"/>
      <c r="AA559" s="49"/>
      <c r="AB559" s="44"/>
      <c r="AC559" s="44"/>
      <c r="AD559" s="44"/>
      <c r="AE559" s="44"/>
      <c r="AF559" s="44"/>
      <c r="AG559" s="44"/>
      <c r="AH559" s="44"/>
      <c r="AI559" s="44"/>
      <c r="AJ559" s="44"/>
      <c r="AK559" s="44"/>
      <c r="AL559" s="44"/>
      <c r="AM559" s="44"/>
    </row>
    <row r="560">
      <c r="A560" s="44"/>
      <c r="B560" s="44"/>
      <c r="C560" s="44"/>
      <c r="D560" s="44"/>
      <c r="E560" s="44"/>
      <c r="F560" s="44"/>
      <c r="G560" s="45"/>
      <c r="H560" s="46"/>
      <c r="I560" s="44"/>
      <c r="J560" s="44"/>
      <c r="K560" s="44"/>
      <c r="L560" s="44"/>
      <c r="M560" s="44"/>
      <c r="N560" s="44"/>
      <c r="O560" s="44"/>
      <c r="P560" s="44"/>
      <c r="Q560" s="20"/>
      <c r="R560" s="44"/>
      <c r="S560" s="44"/>
      <c r="T560" s="48"/>
      <c r="U560" s="49"/>
      <c r="V560" s="44"/>
      <c r="W560" s="44"/>
      <c r="X560" s="44"/>
      <c r="Y560" s="44"/>
      <c r="Z560" s="44"/>
      <c r="AA560" s="49"/>
      <c r="AB560" s="44"/>
      <c r="AC560" s="44"/>
      <c r="AD560" s="44"/>
      <c r="AE560" s="44"/>
      <c r="AF560" s="44"/>
      <c r="AG560" s="44"/>
      <c r="AH560" s="44"/>
      <c r="AI560" s="44"/>
      <c r="AJ560" s="44"/>
      <c r="AK560" s="44"/>
      <c r="AL560" s="44"/>
      <c r="AM560" s="44"/>
    </row>
    <row r="561">
      <c r="A561" s="44"/>
      <c r="B561" s="44"/>
      <c r="C561" s="44"/>
      <c r="D561" s="44"/>
      <c r="E561" s="44"/>
      <c r="F561" s="44"/>
      <c r="G561" s="45"/>
      <c r="H561" s="46"/>
      <c r="I561" s="44"/>
      <c r="J561" s="44"/>
      <c r="K561" s="44"/>
      <c r="L561" s="44"/>
      <c r="M561" s="44"/>
      <c r="N561" s="44"/>
      <c r="O561" s="44"/>
      <c r="P561" s="44"/>
      <c r="Q561" s="20"/>
      <c r="R561" s="44"/>
      <c r="S561" s="44"/>
      <c r="T561" s="48"/>
      <c r="U561" s="49"/>
      <c r="V561" s="44"/>
      <c r="W561" s="44"/>
      <c r="X561" s="44"/>
      <c r="Y561" s="44"/>
      <c r="Z561" s="44"/>
      <c r="AA561" s="49"/>
      <c r="AB561" s="44"/>
      <c r="AC561" s="44"/>
      <c r="AD561" s="44"/>
      <c r="AE561" s="44"/>
      <c r="AF561" s="44"/>
      <c r="AG561" s="44"/>
      <c r="AH561" s="44"/>
      <c r="AI561" s="44"/>
      <c r="AJ561" s="44"/>
      <c r="AK561" s="44"/>
      <c r="AL561" s="44"/>
      <c r="AM561" s="44"/>
    </row>
    <row r="562">
      <c r="A562" s="44"/>
      <c r="B562" s="44"/>
      <c r="C562" s="44"/>
      <c r="D562" s="44"/>
      <c r="E562" s="44"/>
      <c r="F562" s="44"/>
      <c r="G562" s="45"/>
      <c r="H562" s="46"/>
      <c r="I562" s="44"/>
      <c r="J562" s="44"/>
      <c r="K562" s="44"/>
      <c r="L562" s="44"/>
      <c r="M562" s="44"/>
      <c r="N562" s="44"/>
      <c r="O562" s="44"/>
      <c r="P562" s="44"/>
      <c r="Q562" s="20"/>
      <c r="R562" s="44"/>
      <c r="S562" s="44"/>
      <c r="T562" s="48"/>
      <c r="U562" s="49"/>
      <c r="V562" s="44"/>
      <c r="W562" s="44"/>
      <c r="X562" s="44"/>
      <c r="Y562" s="44"/>
      <c r="Z562" s="44"/>
      <c r="AA562" s="49"/>
      <c r="AB562" s="44"/>
      <c r="AC562" s="44"/>
      <c r="AD562" s="44"/>
      <c r="AE562" s="44"/>
      <c r="AF562" s="44"/>
      <c r="AG562" s="44"/>
      <c r="AH562" s="44"/>
      <c r="AI562" s="44"/>
      <c r="AJ562" s="44"/>
      <c r="AK562" s="44"/>
      <c r="AL562" s="44"/>
      <c r="AM562" s="44"/>
    </row>
    <row r="563">
      <c r="A563" s="44"/>
      <c r="B563" s="44"/>
      <c r="C563" s="44"/>
      <c r="D563" s="44"/>
      <c r="E563" s="44"/>
      <c r="F563" s="44"/>
      <c r="G563" s="45"/>
      <c r="H563" s="46"/>
      <c r="I563" s="44"/>
      <c r="J563" s="44"/>
      <c r="K563" s="44"/>
      <c r="L563" s="44"/>
      <c r="M563" s="44"/>
      <c r="N563" s="44"/>
      <c r="O563" s="44"/>
      <c r="P563" s="44"/>
      <c r="Q563" s="20"/>
      <c r="R563" s="44"/>
      <c r="S563" s="44"/>
      <c r="T563" s="48"/>
      <c r="U563" s="49"/>
      <c r="V563" s="44"/>
      <c r="W563" s="44"/>
      <c r="X563" s="44"/>
      <c r="Y563" s="44"/>
      <c r="Z563" s="44"/>
      <c r="AA563" s="49"/>
      <c r="AB563" s="44"/>
      <c r="AC563" s="44"/>
      <c r="AD563" s="44"/>
      <c r="AE563" s="44"/>
      <c r="AF563" s="44"/>
      <c r="AG563" s="44"/>
      <c r="AH563" s="44"/>
      <c r="AI563" s="44"/>
      <c r="AJ563" s="44"/>
      <c r="AK563" s="44"/>
      <c r="AL563" s="44"/>
      <c r="AM563" s="44"/>
    </row>
    <row r="564">
      <c r="A564" s="44"/>
      <c r="B564" s="44"/>
      <c r="C564" s="44"/>
      <c r="D564" s="44"/>
      <c r="E564" s="44"/>
      <c r="F564" s="44"/>
      <c r="G564" s="45"/>
      <c r="H564" s="46"/>
      <c r="I564" s="44"/>
      <c r="J564" s="44"/>
      <c r="K564" s="44"/>
      <c r="L564" s="44"/>
      <c r="M564" s="44"/>
      <c r="N564" s="44"/>
      <c r="O564" s="44"/>
      <c r="P564" s="44"/>
      <c r="Q564" s="20"/>
      <c r="R564" s="44"/>
      <c r="S564" s="44"/>
      <c r="T564" s="48"/>
      <c r="U564" s="49"/>
      <c r="V564" s="44"/>
      <c r="W564" s="44"/>
      <c r="X564" s="44"/>
      <c r="Y564" s="44"/>
      <c r="Z564" s="44"/>
      <c r="AA564" s="49"/>
      <c r="AB564" s="44"/>
      <c r="AC564" s="44"/>
      <c r="AD564" s="44"/>
      <c r="AE564" s="44"/>
      <c r="AF564" s="44"/>
      <c r="AG564" s="44"/>
      <c r="AH564" s="44"/>
      <c r="AI564" s="44"/>
      <c r="AJ564" s="44"/>
      <c r="AK564" s="44"/>
      <c r="AL564" s="44"/>
      <c r="AM564" s="44"/>
    </row>
    <row r="565">
      <c r="A565" s="44"/>
      <c r="B565" s="44"/>
      <c r="C565" s="44"/>
      <c r="D565" s="44"/>
      <c r="E565" s="44"/>
      <c r="F565" s="44"/>
      <c r="G565" s="45"/>
      <c r="H565" s="46"/>
      <c r="I565" s="44"/>
      <c r="J565" s="44"/>
      <c r="K565" s="44"/>
      <c r="L565" s="44"/>
      <c r="M565" s="44"/>
      <c r="N565" s="44"/>
      <c r="O565" s="44"/>
      <c r="P565" s="44"/>
      <c r="Q565" s="20"/>
      <c r="R565" s="44"/>
      <c r="S565" s="44"/>
      <c r="T565" s="48"/>
      <c r="U565" s="49"/>
      <c r="V565" s="44"/>
      <c r="W565" s="44"/>
      <c r="X565" s="44"/>
      <c r="Y565" s="44"/>
      <c r="Z565" s="44"/>
      <c r="AA565" s="49"/>
      <c r="AB565" s="44"/>
      <c r="AC565" s="44"/>
      <c r="AD565" s="44"/>
      <c r="AE565" s="44"/>
      <c r="AF565" s="44"/>
      <c r="AG565" s="44"/>
      <c r="AH565" s="44"/>
      <c r="AI565" s="44"/>
      <c r="AJ565" s="44"/>
      <c r="AK565" s="44"/>
      <c r="AL565" s="44"/>
      <c r="AM565" s="44"/>
    </row>
    <row r="566">
      <c r="A566" s="44"/>
      <c r="B566" s="44"/>
      <c r="C566" s="44"/>
      <c r="D566" s="44"/>
      <c r="E566" s="44"/>
      <c r="F566" s="44"/>
      <c r="G566" s="45"/>
      <c r="H566" s="46"/>
      <c r="I566" s="44"/>
      <c r="J566" s="44"/>
      <c r="K566" s="44"/>
      <c r="L566" s="44"/>
      <c r="M566" s="44"/>
      <c r="N566" s="44"/>
      <c r="O566" s="44"/>
      <c r="P566" s="44"/>
      <c r="Q566" s="20"/>
      <c r="R566" s="44"/>
      <c r="S566" s="44"/>
      <c r="T566" s="48"/>
      <c r="U566" s="49"/>
      <c r="V566" s="44"/>
      <c r="W566" s="44"/>
      <c r="X566" s="44"/>
      <c r="Y566" s="44"/>
      <c r="Z566" s="44"/>
      <c r="AA566" s="49"/>
      <c r="AB566" s="44"/>
      <c r="AC566" s="44"/>
      <c r="AD566" s="44"/>
      <c r="AE566" s="44"/>
      <c r="AF566" s="44"/>
      <c r="AG566" s="44"/>
      <c r="AH566" s="44"/>
      <c r="AI566" s="44"/>
      <c r="AJ566" s="44"/>
      <c r="AK566" s="44"/>
      <c r="AL566" s="44"/>
      <c r="AM566" s="44"/>
    </row>
    <row r="567">
      <c r="A567" s="44"/>
      <c r="B567" s="44"/>
      <c r="C567" s="44"/>
      <c r="D567" s="44"/>
      <c r="E567" s="44"/>
      <c r="F567" s="44"/>
      <c r="G567" s="45"/>
      <c r="H567" s="46"/>
      <c r="I567" s="44"/>
      <c r="J567" s="44"/>
      <c r="K567" s="44"/>
      <c r="L567" s="44"/>
      <c r="M567" s="44"/>
      <c r="N567" s="44"/>
      <c r="O567" s="44"/>
      <c r="P567" s="44"/>
      <c r="Q567" s="20"/>
      <c r="R567" s="44"/>
      <c r="S567" s="44"/>
      <c r="T567" s="48"/>
      <c r="U567" s="49"/>
      <c r="V567" s="44"/>
      <c r="W567" s="44"/>
      <c r="X567" s="44"/>
      <c r="Y567" s="44"/>
      <c r="Z567" s="44"/>
      <c r="AA567" s="49"/>
      <c r="AB567" s="44"/>
      <c r="AC567" s="44"/>
      <c r="AD567" s="44"/>
      <c r="AE567" s="44"/>
      <c r="AF567" s="44"/>
      <c r="AG567" s="44"/>
      <c r="AH567" s="44"/>
      <c r="AI567" s="44"/>
      <c r="AJ567" s="44"/>
      <c r="AK567" s="44"/>
      <c r="AL567" s="44"/>
      <c r="AM567" s="44"/>
    </row>
    <row r="568">
      <c r="A568" s="44"/>
      <c r="B568" s="44"/>
      <c r="C568" s="44"/>
      <c r="D568" s="44"/>
      <c r="E568" s="44"/>
      <c r="F568" s="44"/>
      <c r="G568" s="45"/>
      <c r="H568" s="46"/>
      <c r="I568" s="44"/>
      <c r="J568" s="44"/>
      <c r="K568" s="44"/>
      <c r="L568" s="44"/>
      <c r="M568" s="44"/>
      <c r="N568" s="44"/>
      <c r="O568" s="44"/>
      <c r="P568" s="44"/>
      <c r="Q568" s="20"/>
      <c r="R568" s="44"/>
      <c r="S568" s="44"/>
      <c r="T568" s="48"/>
      <c r="U568" s="49"/>
      <c r="V568" s="44"/>
      <c r="W568" s="44"/>
      <c r="X568" s="44"/>
      <c r="Y568" s="44"/>
      <c r="Z568" s="44"/>
      <c r="AA568" s="49"/>
      <c r="AB568" s="44"/>
      <c r="AC568" s="44"/>
      <c r="AD568" s="44"/>
      <c r="AE568" s="44"/>
      <c r="AF568" s="44"/>
      <c r="AG568" s="44"/>
      <c r="AH568" s="44"/>
      <c r="AI568" s="44"/>
      <c r="AJ568" s="44"/>
      <c r="AK568" s="44"/>
      <c r="AL568" s="44"/>
      <c r="AM568" s="44"/>
    </row>
    <row r="569">
      <c r="A569" s="44"/>
      <c r="B569" s="44"/>
      <c r="C569" s="44"/>
      <c r="D569" s="44"/>
      <c r="E569" s="44"/>
      <c r="F569" s="44"/>
      <c r="G569" s="45"/>
      <c r="H569" s="46"/>
      <c r="I569" s="44"/>
      <c r="J569" s="44"/>
      <c r="K569" s="44"/>
      <c r="L569" s="44"/>
      <c r="M569" s="44"/>
      <c r="N569" s="44"/>
      <c r="O569" s="44"/>
      <c r="P569" s="44"/>
      <c r="Q569" s="20"/>
      <c r="R569" s="44"/>
      <c r="S569" s="44"/>
      <c r="T569" s="48"/>
      <c r="U569" s="49"/>
      <c r="V569" s="44"/>
      <c r="W569" s="44"/>
      <c r="X569" s="44"/>
      <c r="Y569" s="44"/>
      <c r="Z569" s="44"/>
      <c r="AA569" s="49"/>
      <c r="AB569" s="44"/>
      <c r="AC569" s="44"/>
      <c r="AD569" s="44"/>
      <c r="AE569" s="44"/>
      <c r="AF569" s="44"/>
      <c r="AG569" s="44"/>
      <c r="AH569" s="44"/>
      <c r="AI569" s="44"/>
      <c r="AJ569" s="44"/>
      <c r="AK569" s="44"/>
      <c r="AL569" s="44"/>
      <c r="AM569" s="44"/>
    </row>
    <row r="570">
      <c r="A570" s="44"/>
      <c r="B570" s="44"/>
      <c r="C570" s="44"/>
      <c r="D570" s="44"/>
      <c r="E570" s="44"/>
      <c r="F570" s="44"/>
      <c r="G570" s="45"/>
      <c r="H570" s="46"/>
      <c r="I570" s="44"/>
      <c r="J570" s="44"/>
      <c r="K570" s="44"/>
      <c r="L570" s="44"/>
      <c r="M570" s="44"/>
      <c r="N570" s="44"/>
      <c r="O570" s="44"/>
      <c r="P570" s="44"/>
      <c r="Q570" s="20"/>
      <c r="R570" s="44"/>
      <c r="S570" s="44"/>
      <c r="T570" s="48"/>
      <c r="U570" s="49"/>
      <c r="V570" s="44"/>
      <c r="W570" s="44"/>
      <c r="X570" s="44"/>
      <c r="Y570" s="44"/>
      <c r="Z570" s="44"/>
      <c r="AA570" s="49"/>
      <c r="AB570" s="44"/>
      <c r="AC570" s="44"/>
      <c r="AD570" s="44"/>
      <c r="AE570" s="44"/>
      <c r="AF570" s="44"/>
      <c r="AG570" s="44"/>
      <c r="AH570" s="44"/>
      <c r="AI570" s="44"/>
      <c r="AJ570" s="44"/>
      <c r="AK570" s="44"/>
      <c r="AL570" s="44"/>
      <c r="AM570" s="44"/>
    </row>
    <row r="571">
      <c r="A571" s="44"/>
      <c r="B571" s="44"/>
      <c r="C571" s="44"/>
      <c r="D571" s="44"/>
      <c r="E571" s="44"/>
      <c r="F571" s="44"/>
      <c r="G571" s="45"/>
      <c r="H571" s="46"/>
      <c r="I571" s="44"/>
      <c r="J571" s="44"/>
      <c r="K571" s="44"/>
      <c r="L571" s="44"/>
      <c r="M571" s="44"/>
      <c r="N571" s="44"/>
      <c r="O571" s="44"/>
      <c r="P571" s="44"/>
      <c r="Q571" s="20"/>
      <c r="R571" s="44"/>
      <c r="S571" s="44"/>
      <c r="T571" s="48"/>
      <c r="U571" s="49"/>
      <c r="V571" s="44"/>
      <c r="W571" s="44"/>
      <c r="X571" s="44"/>
      <c r="Y571" s="44"/>
      <c r="Z571" s="44"/>
      <c r="AA571" s="49"/>
      <c r="AB571" s="44"/>
      <c r="AC571" s="44"/>
      <c r="AD571" s="44"/>
      <c r="AE571" s="44"/>
      <c r="AF571" s="44"/>
      <c r="AG571" s="44"/>
      <c r="AH571" s="44"/>
      <c r="AI571" s="44"/>
      <c r="AJ571" s="44"/>
      <c r="AK571" s="44"/>
      <c r="AL571" s="44"/>
      <c r="AM571" s="44"/>
    </row>
    <row r="572">
      <c r="A572" s="44"/>
      <c r="B572" s="44"/>
      <c r="C572" s="44"/>
      <c r="D572" s="44"/>
      <c r="E572" s="44"/>
      <c r="F572" s="44"/>
      <c r="G572" s="45"/>
      <c r="H572" s="46"/>
      <c r="I572" s="44"/>
      <c r="J572" s="44"/>
      <c r="K572" s="44"/>
      <c r="L572" s="44"/>
      <c r="M572" s="44"/>
      <c r="N572" s="44"/>
      <c r="O572" s="44"/>
      <c r="P572" s="44"/>
      <c r="Q572" s="20"/>
      <c r="R572" s="44"/>
      <c r="S572" s="44"/>
      <c r="T572" s="48"/>
      <c r="U572" s="49"/>
      <c r="V572" s="44"/>
      <c r="W572" s="44"/>
      <c r="X572" s="44"/>
      <c r="Y572" s="44"/>
      <c r="Z572" s="44"/>
      <c r="AA572" s="49"/>
      <c r="AB572" s="44"/>
      <c r="AC572" s="44"/>
      <c r="AD572" s="44"/>
      <c r="AE572" s="44"/>
      <c r="AF572" s="44"/>
      <c r="AG572" s="44"/>
      <c r="AH572" s="44"/>
      <c r="AI572" s="44"/>
      <c r="AJ572" s="44"/>
      <c r="AK572" s="44"/>
      <c r="AL572" s="44"/>
      <c r="AM572" s="44"/>
    </row>
    <row r="573">
      <c r="A573" s="44"/>
      <c r="B573" s="44"/>
      <c r="C573" s="44"/>
      <c r="D573" s="44"/>
      <c r="E573" s="44"/>
      <c r="F573" s="44"/>
      <c r="G573" s="45"/>
      <c r="H573" s="46"/>
      <c r="I573" s="44"/>
      <c r="J573" s="44"/>
      <c r="K573" s="44"/>
      <c r="L573" s="44"/>
      <c r="M573" s="44"/>
      <c r="N573" s="44"/>
      <c r="O573" s="44"/>
      <c r="P573" s="44"/>
      <c r="Q573" s="20"/>
      <c r="R573" s="44"/>
      <c r="S573" s="44"/>
      <c r="T573" s="48"/>
      <c r="U573" s="49"/>
      <c r="V573" s="44"/>
      <c r="W573" s="44"/>
      <c r="X573" s="44"/>
      <c r="Y573" s="44"/>
      <c r="Z573" s="44"/>
      <c r="AA573" s="49"/>
      <c r="AB573" s="44"/>
      <c r="AC573" s="44"/>
      <c r="AD573" s="44"/>
      <c r="AE573" s="44"/>
      <c r="AF573" s="44"/>
      <c r="AG573" s="44"/>
      <c r="AH573" s="44"/>
      <c r="AI573" s="44"/>
      <c r="AJ573" s="44"/>
      <c r="AK573" s="44"/>
      <c r="AL573" s="44"/>
      <c r="AM573" s="44"/>
    </row>
    <row r="574">
      <c r="A574" s="44"/>
      <c r="B574" s="44"/>
      <c r="C574" s="44"/>
      <c r="D574" s="44"/>
      <c r="E574" s="44"/>
      <c r="F574" s="44"/>
      <c r="G574" s="45"/>
      <c r="H574" s="46"/>
      <c r="I574" s="44"/>
      <c r="J574" s="44"/>
      <c r="K574" s="44"/>
      <c r="L574" s="44"/>
      <c r="M574" s="44"/>
      <c r="N574" s="44"/>
      <c r="O574" s="44"/>
      <c r="P574" s="44"/>
      <c r="Q574" s="20"/>
      <c r="R574" s="44"/>
      <c r="S574" s="44"/>
      <c r="T574" s="48"/>
      <c r="U574" s="49"/>
      <c r="V574" s="44"/>
      <c r="W574" s="44"/>
      <c r="X574" s="44"/>
      <c r="Y574" s="44"/>
      <c r="Z574" s="44"/>
      <c r="AA574" s="49"/>
      <c r="AB574" s="44"/>
      <c r="AC574" s="44"/>
      <c r="AD574" s="44"/>
      <c r="AE574" s="44"/>
      <c r="AF574" s="44"/>
      <c r="AG574" s="44"/>
      <c r="AH574" s="44"/>
      <c r="AI574" s="44"/>
      <c r="AJ574" s="44"/>
      <c r="AK574" s="44"/>
      <c r="AL574" s="44"/>
      <c r="AM574" s="44"/>
    </row>
    <row r="575">
      <c r="A575" s="44"/>
      <c r="B575" s="44"/>
      <c r="C575" s="44"/>
      <c r="D575" s="44"/>
      <c r="E575" s="44"/>
      <c r="F575" s="44"/>
      <c r="G575" s="45"/>
      <c r="H575" s="46"/>
      <c r="I575" s="44"/>
      <c r="J575" s="44"/>
      <c r="K575" s="44"/>
      <c r="L575" s="44"/>
      <c r="M575" s="44"/>
      <c r="N575" s="44"/>
      <c r="O575" s="44"/>
      <c r="P575" s="44"/>
      <c r="Q575" s="20"/>
      <c r="R575" s="44"/>
      <c r="S575" s="44"/>
      <c r="T575" s="48"/>
      <c r="U575" s="49"/>
      <c r="V575" s="44"/>
      <c r="W575" s="44"/>
      <c r="X575" s="44"/>
      <c r="Y575" s="44"/>
      <c r="Z575" s="44"/>
      <c r="AA575" s="49"/>
      <c r="AB575" s="44"/>
      <c r="AC575" s="44"/>
      <c r="AD575" s="44"/>
      <c r="AE575" s="44"/>
      <c r="AF575" s="44"/>
      <c r="AG575" s="44"/>
      <c r="AH575" s="44"/>
      <c r="AI575" s="44"/>
      <c r="AJ575" s="44"/>
      <c r="AK575" s="44"/>
      <c r="AL575" s="44"/>
      <c r="AM575" s="44"/>
    </row>
    <row r="576">
      <c r="A576" s="44"/>
      <c r="B576" s="44"/>
      <c r="C576" s="44"/>
      <c r="D576" s="44"/>
      <c r="E576" s="44"/>
      <c r="F576" s="44"/>
      <c r="G576" s="45"/>
      <c r="H576" s="46"/>
      <c r="I576" s="44"/>
      <c r="J576" s="44"/>
      <c r="K576" s="44"/>
      <c r="L576" s="44"/>
      <c r="M576" s="44"/>
      <c r="N576" s="44"/>
      <c r="O576" s="44"/>
      <c r="P576" s="44"/>
      <c r="Q576" s="20"/>
      <c r="R576" s="44"/>
      <c r="S576" s="44"/>
      <c r="T576" s="48"/>
      <c r="U576" s="49"/>
      <c r="V576" s="44"/>
      <c r="W576" s="44"/>
      <c r="X576" s="44"/>
      <c r="Y576" s="44"/>
      <c r="Z576" s="44"/>
      <c r="AA576" s="49"/>
      <c r="AB576" s="44"/>
      <c r="AC576" s="44"/>
      <c r="AD576" s="44"/>
      <c r="AE576" s="44"/>
      <c r="AF576" s="44"/>
      <c r="AG576" s="44"/>
      <c r="AH576" s="44"/>
      <c r="AI576" s="44"/>
      <c r="AJ576" s="44"/>
      <c r="AK576" s="44"/>
      <c r="AL576" s="44"/>
      <c r="AM576" s="44"/>
    </row>
    <row r="577">
      <c r="A577" s="44"/>
      <c r="B577" s="44"/>
      <c r="C577" s="44"/>
      <c r="D577" s="44"/>
      <c r="E577" s="44"/>
      <c r="F577" s="44"/>
      <c r="G577" s="45"/>
      <c r="H577" s="46"/>
      <c r="I577" s="44"/>
      <c r="J577" s="44"/>
      <c r="K577" s="44"/>
      <c r="L577" s="44"/>
      <c r="M577" s="44"/>
      <c r="N577" s="44"/>
      <c r="O577" s="44"/>
      <c r="P577" s="44"/>
      <c r="Q577" s="20"/>
      <c r="R577" s="44"/>
      <c r="S577" s="44"/>
      <c r="T577" s="48"/>
      <c r="U577" s="49"/>
      <c r="V577" s="44"/>
      <c r="W577" s="44"/>
      <c r="X577" s="44"/>
      <c r="Y577" s="44"/>
      <c r="Z577" s="44"/>
      <c r="AA577" s="49"/>
      <c r="AB577" s="44"/>
      <c r="AC577" s="44"/>
      <c r="AD577" s="44"/>
      <c r="AE577" s="44"/>
      <c r="AF577" s="44"/>
      <c r="AG577" s="44"/>
      <c r="AH577" s="44"/>
      <c r="AI577" s="44"/>
      <c r="AJ577" s="44"/>
      <c r="AK577" s="44"/>
      <c r="AL577" s="44"/>
      <c r="AM577" s="44"/>
    </row>
    <row r="578">
      <c r="A578" s="44"/>
      <c r="B578" s="44"/>
      <c r="C578" s="44"/>
      <c r="D578" s="44"/>
      <c r="E578" s="44"/>
      <c r="F578" s="44"/>
      <c r="G578" s="45"/>
      <c r="H578" s="46"/>
      <c r="I578" s="44"/>
      <c r="J578" s="44"/>
      <c r="K578" s="44"/>
      <c r="L578" s="44"/>
      <c r="M578" s="44"/>
      <c r="N578" s="44"/>
      <c r="O578" s="44"/>
      <c r="P578" s="44"/>
      <c r="Q578" s="20"/>
      <c r="R578" s="44"/>
      <c r="S578" s="44"/>
      <c r="T578" s="48"/>
      <c r="U578" s="49"/>
      <c r="V578" s="44"/>
      <c r="W578" s="44"/>
      <c r="X578" s="44"/>
      <c r="Y578" s="44"/>
      <c r="Z578" s="44"/>
      <c r="AA578" s="49"/>
      <c r="AB578" s="44"/>
      <c r="AC578" s="44"/>
      <c r="AD578" s="44"/>
      <c r="AE578" s="44"/>
      <c r="AF578" s="44"/>
      <c r="AG578" s="44"/>
      <c r="AH578" s="44"/>
      <c r="AI578" s="44"/>
      <c r="AJ578" s="44"/>
      <c r="AK578" s="44"/>
      <c r="AL578" s="44"/>
      <c r="AM578" s="44"/>
    </row>
    <row r="579">
      <c r="A579" s="44"/>
      <c r="B579" s="44"/>
      <c r="C579" s="44"/>
      <c r="D579" s="44"/>
      <c r="E579" s="44"/>
      <c r="F579" s="44"/>
      <c r="G579" s="45"/>
      <c r="H579" s="46"/>
      <c r="I579" s="44"/>
      <c r="J579" s="44"/>
      <c r="K579" s="44"/>
      <c r="L579" s="44"/>
      <c r="M579" s="44"/>
      <c r="N579" s="44"/>
      <c r="O579" s="44"/>
      <c r="P579" s="44"/>
      <c r="Q579" s="20"/>
      <c r="R579" s="44"/>
      <c r="S579" s="44"/>
      <c r="T579" s="48"/>
      <c r="U579" s="49"/>
      <c r="V579" s="44"/>
      <c r="W579" s="44"/>
      <c r="X579" s="44"/>
      <c r="Y579" s="44"/>
      <c r="Z579" s="44"/>
      <c r="AA579" s="49"/>
      <c r="AB579" s="44"/>
      <c r="AC579" s="44"/>
      <c r="AD579" s="44"/>
      <c r="AE579" s="44"/>
      <c r="AF579" s="44"/>
      <c r="AG579" s="44"/>
      <c r="AH579" s="44"/>
      <c r="AI579" s="44"/>
      <c r="AJ579" s="44"/>
      <c r="AK579" s="44"/>
      <c r="AL579" s="44"/>
      <c r="AM579" s="44"/>
    </row>
    <row r="580">
      <c r="A580" s="44"/>
      <c r="B580" s="44"/>
      <c r="C580" s="44"/>
      <c r="D580" s="44"/>
      <c r="E580" s="44"/>
      <c r="F580" s="44"/>
      <c r="G580" s="45"/>
      <c r="H580" s="46"/>
      <c r="I580" s="44"/>
      <c r="J580" s="44"/>
      <c r="K580" s="44"/>
      <c r="L580" s="44"/>
      <c r="M580" s="44"/>
      <c r="N580" s="44"/>
      <c r="O580" s="44"/>
      <c r="P580" s="44"/>
      <c r="Q580" s="20"/>
      <c r="R580" s="44"/>
      <c r="S580" s="44"/>
      <c r="T580" s="48"/>
      <c r="U580" s="49"/>
      <c r="V580" s="44"/>
      <c r="W580" s="44"/>
      <c r="X580" s="44"/>
      <c r="Y580" s="44"/>
      <c r="Z580" s="44"/>
      <c r="AA580" s="49"/>
      <c r="AB580" s="44"/>
      <c r="AC580" s="44"/>
      <c r="AD580" s="44"/>
      <c r="AE580" s="44"/>
      <c r="AF580" s="44"/>
      <c r="AG580" s="44"/>
      <c r="AH580" s="44"/>
      <c r="AI580" s="44"/>
      <c r="AJ580" s="44"/>
      <c r="AK580" s="44"/>
      <c r="AL580" s="44"/>
      <c r="AM580" s="44"/>
    </row>
    <row r="581">
      <c r="A581" s="44"/>
      <c r="B581" s="44"/>
      <c r="C581" s="44"/>
      <c r="D581" s="44"/>
      <c r="E581" s="44"/>
      <c r="F581" s="44"/>
      <c r="G581" s="45"/>
      <c r="H581" s="46"/>
      <c r="I581" s="44"/>
      <c r="J581" s="44"/>
      <c r="K581" s="44"/>
      <c r="L581" s="44"/>
      <c r="M581" s="44"/>
      <c r="N581" s="44"/>
      <c r="O581" s="44"/>
      <c r="P581" s="44"/>
      <c r="Q581" s="20"/>
      <c r="R581" s="44"/>
      <c r="S581" s="44"/>
      <c r="T581" s="48"/>
      <c r="U581" s="49"/>
      <c r="V581" s="44"/>
      <c r="W581" s="44"/>
      <c r="X581" s="44"/>
      <c r="Y581" s="44"/>
      <c r="Z581" s="44"/>
      <c r="AA581" s="49"/>
      <c r="AB581" s="44"/>
      <c r="AC581" s="44"/>
      <c r="AD581" s="44"/>
      <c r="AE581" s="44"/>
      <c r="AF581" s="44"/>
      <c r="AG581" s="44"/>
      <c r="AH581" s="44"/>
      <c r="AI581" s="44"/>
      <c r="AJ581" s="44"/>
      <c r="AK581" s="44"/>
      <c r="AL581" s="44"/>
      <c r="AM581" s="44"/>
    </row>
    <row r="582">
      <c r="A582" s="44"/>
      <c r="B582" s="44"/>
      <c r="C582" s="44"/>
      <c r="D582" s="44"/>
      <c r="E582" s="44"/>
      <c r="F582" s="44"/>
      <c r="G582" s="45"/>
      <c r="H582" s="46"/>
      <c r="I582" s="44"/>
      <c r="J582" s="44"/>
      <c r="K582" s="44"/>
      <c r="L582" s="44"/>
      <c r="M582" s="44"/>
      <c r="N582" s="44"/>
      <c r="O582" s="44"/>
      <c r="P582" s="44"/>
      <c r="Q582" s="20"/>
      <c r="R582" s="44"/>
      <c r="S582" s="44"/>
      <c r="T582" s="48"/>
      <c r="U582" s="49"/>
      <c r="V582" s="44"/>
      <c r="W582" s="44"/>
      <c r="X582" s="44"/>
      <c r="Y582" s="44"/>
      <c r="Z582" s="44"/>
      <c r="AA582" s="49"/>
      <c r="AB582" s="44"/>
      <c r="AC582" s="44"/>
      <c r="AD582" s="44"/>
      <c r="AE582" s="44"/>
      <c r="AF582" s="44"/>
      <c r="AG582" s="44"/>
      <c r="AH582" s="44"/>
      <c r="AI582" s="44"/>
      <c r="AJ582" s="44"/>
      <c r="AK582" s="44"/>
      <c r="AL582" s="44"/>
      <c r="AM582" s="44"/>
    </row>
    <row r="583">
      <c r="A583" s="44"/>
      <c r="B583" s="44"/>
      <c r="C583" s="44"/>
      <c r="D583" s="44"/>
      <c r="E583" s="44"/>
      <c r="F583" s="44"/>
      <c r="G583" s="45"/>
      <c r="H583" s="46"/>
      <c r="I583" s="44"/>
      <c r="J583" s="44"/>
      <c r="K583" s="44"/>
      <c r="L583" s="44"/>
      <c r="M583" s="44"/>
      <c r="N583" s="44"/>
      <c r="O583" s="44"/>
      <c r="P583" s="44"/>
      <c r="Q583" s="20"/>
      <c r="R583" s="44"/>
      <c r="S583" s="44"/>
      <c r="T583" s="48"/>
      <c r="U583" s="49"/>
      <c r="V583" s="44"/>
      <c r="W583" s="44"/>
      <c r="X583" s="44"/>
      <c r="Y583" s="44"/>
      <c r="Z583" s="44"/>
      <c r="AA583" s="49"/>
      <c r="AB583" s="44"/>
      <c r="AC583" s="44"/>
      <c r="AD583" s="44"/>
      <c r="AE583" s="44"/>
      <c r="AF583" s="44"/>
      <c r="AG583" s="44"/>
      <c r="AH583" s="44"/>
      <c r="AI583" s="44"/>
      <c r="AJ583" s="44"/>
      <c r="AK583" s="44"/>
      <c r="AL583" s="44"/>
      <c r="AM583" s="44"/>
    </row>
    <row r="584">
      <c r="A584" s="44"/>
      <c r="B584" s="44"/>
      <c r="C584" s="44"/>
      <c r="D584" s="44"/>
      <c r="E584" s="44"/>
      <c r="F584" s="44"/>
      <c r="G584" s="45"/>
      <c r="H584" s="46"/>
      <c r="I584" s="44"/>
      <c r="J584" s="44"/>
      <c r="K584" s="44"/>
      <c r="L584" s="44"/>
      <c r="M584" s="44"/>
      <c r="N584" s="44"/>
      <c r="O584" s="44"/>
      <c r="P584" s="44"/>
      <c r="Q584" s="20"/>
      <c r="R584" s="44"/>
      <c r="S584" s="44"/>
      <c r="T584" s="48"/>
      <c r="U584" s="49"/>
      <c r="V584" s="44"/>
      <c r="W584" s="44"/>
      <c r="X584" s="44"/>
      <c r="Y584" s="44"/>
      <c r="Z584" s="44"/>
      <c r="AA584" s="49"/>
      <c r="AB584" s="44"/>
      <c r="AC584" s="44"/>
      <c r="AD584" s="44"/>
      <c r="AE584" s="44"/>
      <c r="AF584" s="44"/>
      <c r="AG584" s="44"/>
      <c r="AH584" s="44"/>
      <c r="AI584" s="44"/>
      <c r="AJ584" s="44"/>
      <c r="AK584" s="44"/>
      <c r="AL584" s="44"/>
      <c r="AM584" s="44"/>
    </row>
    <row r="585">
      <c r="A585" s="44"/>
      <c r="B585" s="44"/>
      <c r="C585" s="44"/>
      <c r="D585" s="44"/>
      <c r="E585" s="44"/>
      <c r="F585" s="44"/>
      <c r="G585" s="45"/>
      <c r="H585" s="46"/>
      <c r="I585" s="44"/>
      <c r="J585" s="44"/>
      <c r="K585" s="44"/>
      <c r="L585" s="44"/>
      <c r="M585" s="44"/>
      <c r="N585" s="44"/>
      <c r="O585" s="44"/>
      <c r="P585" s="44"/>
      <c r="Q585" s="20"/>
      <c r="R585" s="44"/>
      <c r="S585" s="44"/>
      <c r="T585" s="48"/>
      <c r="U585" s="49"/>
      <c r="V585" s="44"/>
      <c r="W585" s="44"/>
      <c r="X585" s="44"/>
      <c r="Y585" s="44"/>
      <c r="Z585" s="44"/>
      <c r="AA585" s="49"/>
      <c r="AB585" s="44"/>
      <c r="AC585" s="44"/>
      <c r="AD585" s="44"/>
      <c r="AE585" s="44"/>
      <c r="AF585" s="44"/>
      <c r="AG585" s="44"/>
      <c r="AH585" s="44"/>
      <c r="AI585" s="44"/>
      <c r="AJ585" s="44"/>
      <c r="AK585" s="44"/>
      <c r="AL585" s="44"/>
      <c r="AM585" s="44"/>
    </row>
    <row r="586">
      <c r="A586" s="44"/>
      <c r="B586" s="44"/>
      <c r="C586" s="44"/>
      <c r="D586" s="44"/>
      <c r="E586" s="44"/>
      <c r="F586" s="44"/>
      <c r="G586" s="45"/>
      <c r="H586" s="46"/>
      <c r="I586" s="44"/>
      <c r="J586" s="44"/>
      <c r="K586" s="44"/>
      <c r="L586" s="44"/>
      <c r="M586" s="44"/>
      <c r="N586" s="44"/>
      <c r="O586" s="44"/>
      <c r="P586" s="44"/>
      <c r="Q586" s="20"/>
      <c r="R586" s="44"/>
      <c r="S586" s="44"/>
      <c r="T586" s="48"/>
      <c r="U586" s="49"/>
      <c r="V586" s="44"/>
      <c r="W586" s="44"/>
      <c r="X586" s="44"/>
      <c r="Y586" s="44"/>
      <c r="Z586" s="44"/>
      <c r="AA586" s="49"/>
      <c r="AB586" s="44"/>
      <c r="AC586" s="44"/>
      <c r="AD586" s="44"/>
      <c r="AE586" s="44"/>
      <c r="AF586" s="44"/>
      <c r="AG586" s="44"/>
      <c r="AH586" s="44"/>
      <c r="AI586" s="44"/>
      <c r="AJ586" s="44"/>
      <c r="AK586" s="44"/>
      <c r="AL586" s="44"/>
      <c r="AM586" s="44"/>
    </row>
    <row r="587">
      <c r="A587" s="44"/>
      <c r="B587" s="44"/>
      <c r="C587" s="44"/>
      <c r="D587" s="44"/>
      <c r="E587" s="44"/>
      <c r="F587" s="44"/>
      <c r="G587" s="45"/>
      <c r="H587" s="46"/>
      <c r="I587" s="44"/>
      <c r="J587" s="44"/>
      <c r="K587" s="44"/>
      <c r="L587" s="44"/>
      <c r="M587" s="44"/>
      <c r="N587" s="44"/>
      <c r="O587" s="44"/>
      <c r="P587" s="44"/>
      <c r="Q587" s="20"/>
      <c r="R587" s="44"/>
      <c r="S587" s="44"/>
      <c r="T587" s="48"/>
      <c r="U587" s="49"/>
      <c r="V587" s="44"/>
      <c r="W587" s="44"/>
      <c r="X587" s="44"/>
      <c r="Y587" s="44"/>
      <c r="Z587" s="44"/>
      <c r="AA587" s="49"/>
      <c r="AB587" s="44"/>
      <c r="AC587" s="44"/>
      <c r="AD587" s="44"/>
      <c r="AE587" s="44"/>
      <c r="AF587" s="44"/>
      <c r="AG587" s="44"/>
      <c r="AH587" s="44"/>
      <c r="AI587" s="44"/>
      <c r="AJ587" s="44"/>
      <c r="AK587" s="44"/>
      <c r="AL587" s="44"/>
      <c r="AM587" s="44"/>
    </row>
    <row r="588">
      <c r="A588" s="44"/>
      <c r="B588" s="44"/>
      <c r="C588" s="44"/>
      <c r="D588" s="44"/>
      <c r="E588" s="44"/>
      <c r="F588" s="44"/>
      <c r="G588" s="45"/>
      <c r="H588" s="46"/>
      <c r="I588" s="44"/>
      <c r="J588" s="44"/>
      <c r="K588" s="44"/>
      <c r="L588" s="44"/>
      <c r="M588" s="44"/>
      <c r="N588" s="44"/>
      <c r="O588" s="44"/>
      <c r="P588" s="44"/>
      <c r="Q588" s="20"/>
      <c r="R588" s="44"/>
      <c r="S588" s="44"/>
      <c r="T588" s="48"/>
      <c r="U588" s="49"/>
      <c r="V588" s="44"/>
      <c r="W588" s="44"/>
      <c r="X588" s="44"/>
      <c r="Y588" s="44"/>
      <c r="Z588" s="44"/>
      <c r="AA588" s="49"/>
      <c r="AB588" s="44"/>
      <c r="AC588" s="44"/>
      <c r="AD588" s="44"/>
      <c r="AE588" s="44"/>
      <c r="AF588" s="44"/>
      <c r="AG588" s="44"/>
      <c r="AH588" s="44"/>
      <c r="AI588" s="44"/>
      <c r="AJ588" s="44"/>
      <c r="AK588" s="44"/>
      <c r="AL588" s="44"/>
      <c r="AM588" s="44"/>
    </row>
    <row r="589">
      <c r="A589" s="44"/>
      <c r="B589" s="44"/>
      <c r="C589" s="44"/>
      <c r="D589" s="44"/>
      <c r="E589" s="44"/>
      <c r="F589" s="44"/>
      <c r="G589" s="45"/>
      <c r="H589" s="46"/>
      <c r="I589" s="44"/>
      <c r="J589" s="44"/>
      <c r="K589" s="44"/>
      <c r="L589" s="44"/>
      <c r="M589" s="44"/>
      <c r="N589" s="44"/>
      <c r="O589" s="44"/>
      <c r="P589" s="44"/>
      <c r="Q589" s="20"/>
      <c r="R589" s="44"/>
      <c r="S589" s="44"/>
      <c r="T589" s="48"/>
      <c r="U589" s="49"/>
      <c r="V589" s="44"/>
      <c r="W589" s="44"/>
      <c r="X589" s="44"/>
      <c r="Y589" s="44"/>
      <c r="Z589" s="44"/>
      <c r="AA589" s="49"/>
      <c r="AB589" s="44"/>
      <c r="AC589" s="44"/>
      <c r="AD589" s="44"/>
      <c r="AE589" s="44"/>
      <c r="AF589" s="44"/>
      <c r="AG589" s="44"/>
      <c r="AH589" s="44"/>
      <c r="AI589" s="44"/>
      <c r="AJ589" s="44"/>
      <c r="AK589" s="44"/>
      <c r="AL589" s="44"/>
      <c r="AM589" s="44"/>
    </row>
    <row r="590">
      <c r="A590" s="44"/>
      <c r="B590" s="44"/>
      <c r="C590" s="44"/>
      <c r="D590" s="44"/>
      <c r="E590" s="44"/>
      <c r="F590" s="44"/>
      <c r="G590" s="45"/>
      <c r="H590" s="46"/>
      <c r="I590" s="44"/>
      <c r="J590" s="44"/>
      <c r="K590" s="44"/>
      <c r="L590" s="44"/>
      <c r="M590" s="44"/>
      <c r="N590" s="44"/>
      <c r="O590" s="44"/>
      <c r="P590" s="44"/>
      <c r="Q590" s="20"/>
      <c r="R590" s="44"/>
      <c r="S590" s="44"/>
      <c r="T590" s="48"/>
      <c r="U590" s="49"/>
      <c r="V590" s="44"/>
      <c r="W590" s="44"/>
      <c r="X590" s="44"/>
      <c r="Y590" s="44"/>
      <c r="Z590" s="44"/>
      <c r="AA590" s="49"/>
      <c r="AB590" s="44"/>
      <c r="AC590" s="44"/>
      <c r="AD590" s="44"/>
      <c r="AE590" s="44"/>
      <c r="AF590" s="44"/>
      <c r="AG590" s="44"/>
      <c r="AH590" s="44"/>
      <c r="AI590" s="44"/>
      <c r="AJ590" s="44"/>
      <c r="AK590" s="44"/>
      <c r="AL590" s="44"/>
      <c r="AM590" s="44"/>
    </row>
    <row r="591">
      <c r="A591" s="44"/>
      <c r="B591" s="44"/>
      <c r="C591" s="44"/>
      <c r="D591" s="44"/>
      <c r="E591" s="44"/>
      <c r="F591" s="44"/>
      <c r="G591" s="45"/>
      <c r="H591" s="46"/>
      <c r="I591" s="44"/>
      <c r="J591" s="44"/>
      <c r="K591" s="44"/>
      <c r="L591" s="44"/>
      <c r="M591" s="44"/>
      <c r="N591" s="44"/>
      <c r="O591" s="44"/>
      <c r="P591" s="44"/>
      <c r="Q591" s="20"/>
      <c r="R591" s="44"/>
      <c r="S591" s="44"/>
      <c r="T591" s="48"/>
      <c r="U591" s="49"/>
      <c r="V591" s="44"/>
      <c r="W591" s="44"/>
      <c r="X591" s="44"/>
      <c r="Y591" s="44"/>
      <c r="Z591" s="44"/>
      <c r="AA591" s="49"/>
      <c r="AB591" s="44"/>
      <c r="AC591" s="44"/>
      <c r="AD591" s="44"/>
      <c r="AE591" s="44"/>
      <c r="AF591" s="44"/>
      <c r="AG591" s="44"/>
      <c r="AH591" s="44"/>
      <c r="AI591" s="44"/>
      <c r="AJ591" s="44"/>
      <c r="AK591" s="44"/>
      <c r="AL591" s="44"/>
      <c r="AM591" s="44"/>
    </row>
    <row r="592">
      <c r="A592" s="44"/>
      <c r="B592" s="44"/>
      <c r="C592" s="44"/>
      <c r="D592" s="44"/>
      <c r="E592" s="44"/>
      <c r="F592" s="44"/>
      <c r="G592" s="45"/>
      <c r="H592" s="46"/>
      <c r="I592" s="44"/>
      <c r="J592" s="44"/>
      <c r="K592" s="44"/>
      <c r="L592" s="44"/>
      <c r="M592" s="44"/>
      <c r="N592" s="44"/>
      <c r="O592" s="44"/>
      <c r="P592" s="44"/>
      <c r="Q592" s="20"/>
      <c r="R592" s="44"/>
      <c r="S592" s="44"/>
      <c r="T592" s="48"/>
      <c r="U592" s="49"/>
      <c r="V592" s="44"/>
      <c r="W592" s="44"/>
      <c r="X592" s="44"/>
      <c r="Y592" s="44"/>
      <c r="Z592" s="44"/>
      <c r="AA592" s="49"/>
      <c r="AB592" s="44"/>
      <c r="AC592" s="44"/>
      <c r="AD592" s="44"/>
      <c r="AE592" s="44"/>
      <c r="AF592" s="44"/>
      <c r="AG592" s="44"/>
      <c r="AH592" s="44"/>
      <c r="AI592" s="44"/>
      <c r="AJ592" s="44"/>
      <c r="AK592" s="44"/>
      <c r="AL592" s="44"/>
      <c r="AM592" s="44"/>
    </row>
    <row r="593">
      <c r="A593" s="44"/>
      <c r="B593" s="44"/>
      <c r="C593" s="44"/>
      <c r="D593" s="44"/>
      <c r="E593" s="44"/>
      <c r="F593" s="44"/>
      <c r="G593" s="45"/>
      <c r="H593" s="46"/>
      <c r="I593" s="44"/>
      <c r="J593" s="44"/>
      <c r="K593" s="44"/>
      <c r="L593" s="44"/>
      <c r="M593" s="44"/>
      <c r="N593" s="44"/>
      <c r="O593" s="44"/>
      <c r="P593" s="44"/>
      <c r="Q593" s="20"/>
      <c r="R593" s="44"/>
      <c r="S593" s="44"/>
      <c r="T593" s="48"/>
      <c r="U593" s="49"/>
      <c r="V593" s="44"/>
      <c r="W593" s="44"/>
      <c r="X593" s="44"/>
      <c r="Y593" s="44"/>
      <c r="Z593" s="44"/>
      <c r="AA593" s="49"/>
      <c r="AB593" s="44"/>
      <c r="AC593" s="44"/>
      <c r="AD593" s="44"/>
      <c r="AE593" s="44"/>
      <c r="AF593" s="44"/>
      <c r="AG593" s="44"/>
      <c r="AH593" s="44"/>
      <c r="AI593" s="44"/>
      <c r="AJ593" s="44"/>
      <c r="AK593" s="44"/>
      <c r="AL593" s="44"/>
      <c r="AM593" s="44"/>
    </row>
    <row r="594">
      <c r="A594" s="44"/>
      <c r="B594" s="44"/>
      <c r="C594" s="44"/>
      <c r="D594" s="44"/>
      <c r="E594" s="44"/>
      <c r="F594" s="44"/>
      <c r="G594" s="45"/>
      <c r="H594" s="46"/>
      <c r="I594" s="44"/>
      <c r="J594" s="44"/>
      <c r="K594" s="44"/>
      <c r="L594" s="44"/>
      <c r="M594" s="44"/>
      <c r="N594" s="44"/>
      <c r="O594" s="44"/>
      <c r="P594" s="44"/>
      <c r="Q594" s="20"/>
      <c r="R594" s="44"/>
      <c r="S594" s="44"/>
      <c r="T594" s="48"/>
      <c r="U594" s="49"/>
      <c r="V594" s="44"/>
      <c r="W594" s="44"/>
      <c r="X594" s="44"/>
      <c r="Y594" s="44"/>
      <c r="Z594" s="44"/>
      <c r="AA594" s="49"/>
      <c r="AB594" s="44"/>
      <c r="AC594" s="44"/>
      <c r="AD594" s="44"/>
      <c r="AE594" s="44"/>
      <c r="AF594" s="44"/>
      <c r="AG594" s="44"/>
      <c r="AH594" s="44"/>
      <c r="AI594" s="44"/>
      <c r="AJ594" s="44"/>
      <c r="AK594" s="44"/>
      <c r="AL594" s="44"/>
      <c r="AM594" s="44"/>
    </row>
    <row r="595">
      <c r="A595" s="44"/>
      <c r="B595" s="44"/>
      <c r="C595" s="44"/>
      <c r="D595" s="44"/>
      <c r="E595" s="44"/>
      <c r="F595" s="44"/>
      <c r="G595" s="45"/>
      <c r="H595" s="46"/>
      <c r="I595" s="44"/>
      <c r="J595" s="44"/>
      <c r="K595" s="44"/>
      <c r="L595" s="44"/>
      <c r="M595" s="44"/>
      <c r="N595" s="44"/>
      <c r="O595" s="44"/>
      <c r="P595" s="44"/>
      <c r="Q595" s="20"/>
      <c r="R595" s="44"/>
      <c r="S595" s="44"/>
      <c r="T595" s="48"/>
      <c r="U595" s="49"/>
      <c r="V595" s="44"/>
      <c r="W595" s="44"/>
      <c r="X595" s="44"/>
      <c r="Y595" s="44"/>
      <c r="Z595" s="44"/>
      <c r="AA595" s="49"/>
      <c r="AB595" s="44"/>
      <c r="AC595" s="44"/>
      <c r="AD595" s="44"/>
      <c r="AE595" s="44"/>
      <c r="AF595" s="44"/>
      <c r="AG595" s="44"/>
      <c r="AH595" s="44"/>
      <c r="AI595" s="44"/>
      <c r="AJ595" s="44"/>
      <c r="AK595" s="44"/>
      <c r="AL595" s="44"/>
      <c r="AM595" s="44"/>
    </row>
    <row r="596">
      <c r="A596" s="44"/>
      <c r="B596" s="44"/>
      <c r="C596" s="44"/>
      <c r="D596" s="44"/>
      <c r="E596" s="44"/>
      <c r="F596" s="44"/>
      <c r="G596" s="45"/>
      <c r="H596" s="46"/>
      <c r="I596" s="44"/>
      <c r="J596" s="44"/>
      <c r="K596" s="44"/>
      <c r="L596" s="44"/>
      <c r="M596" s="44"/>
      <c r="N596" s="44"/>
      <c r="O596" s="44"/>
      <c r="P596" s="44"/>
      <c r="Q596" s="20"/>
      <c r="R596" s="44"/>
      <c r="S596" s="44"/>
      <c r="T596" s="48"/>
      <c r="U596" s="49"/>
      <c r="V596" s="44"/>
      <c r="W596" s="44"/>
      <c r="X596" s="44"/>
      <c r="Y596" s="44"/>
      <c r="Z596" s="44"/>
      <c r="AA596" s="49"/>
      <c r="AB596" s="44"/>
      <c r="AC596" s="44"/>
      <c r="AD596" s="44"/>
      <c r="AE596" s="44"/>
      <c r="AF596" s="44"/>
      <c r="AG596" s="44"/>
      <c r="AH596" s="44"/>
      <c r="AI596" s="44"/>
      <c r="AJ596" s="44"/>
      <c r="AK596" s="44"/>
      <c r="AL596" s="44"/>
      <c r="AM596" s="44"/>
    </row>
    <row r="597">
      <c r="A597" s="44"/>
      <c r="B597" s="44"/>
      <c r="C597" s="44"/>
      <c r="D597" s="44"/>
      <c r="E597" s="44"/>
      <c r="F597" s="44"/>
      <c r="G597" s="45"/>
      <c r="H597" s="46"/>
      <c r="I597" s="44"/>
      <c r="J597" s="44"/>
      <c r="K597" s="44"/>
      <c r="L597" s="44"/>
      <c r="M597" s="44"/>
      <c r="N597" s="44"/>
      <c r="O597" s="44"/>
      <c r="P597" s="44"/>
      <c r="Q597" s="20"/>
      <c r="R597" s="44"/>
      <c r="S597" s="44"/>
      <c r="T597" s="48"/>
      <c r="U597" s="49"/>
      <c r="V597" s="44"/>
      <c r="W597" s="44"/>
      <c r="X597" s="44"/>
      <c r="Y597" s="44"/>
      <c r="Z597" s="44"/>
      <c r="AA597" s="49"/>
      <c r="AB597" s="44"/>
      <c r="AC597" s="44"/>
      <c r="AD597" s="44"/>
      <c r="AE597" s="44"/>
      <c r="AF597" s="44"/>
      <c r="AG597" s="44"/>
      <c r="AH597" s="44"/>
      <c r="AI597" s="44"/>
      <c r="AJ597" s="44"/>
      <c r="AK597" s="44"/>
      <c r="AL597" s="44"/>
      <c r="AM597" s="44"/>
    </row>
    <row r="598">
      <c r="A598" s="44"/>
      <c r="B598" s="44"/>
      <c r="C598" s="44"/>
      <c r="D598" s="44"/>
      <c r="E598" s="44"/>
      <c r="F598" s="44"/>
      <c r="G598" s="45"/>
      <c r="H598" s="46"/>
      <c r="I598" s="44"/>
      <c r="J598" s="44"/>
      <c r="K598" s="44"/>
      <c r="L598" s="44"/>
      <c r="M598" s="44"/>
      <c r="N598" s="44"/>
      <c r="O598" s="44"/>
      <c r="P598" s="44"/>
      <c r="Q598" s="20"/>
      <c r="R598" s="44"/>
      <c r="S598" s="44"/>
      <c r="T598" s="48"/>
      <c r="U598" s="49"/>
      <c r="V598" s="44"/>
      <c r="W598" s="44"/>
      <c r="X598" s="44"/>
      <c r="Y598" s="44"/>
      <c r="Z598" s="44"/>
      <c r="AA598" s="49"/>
      <c r="AB598" s="44"/>
      <c r="AC598" s="44"/>
      <c r="AD598" s="44"/>
      <c r="AE598" s="44"/>
      <c r="AF598" s="44"/>
      <c r="AG598" s="44"/>
      <c r="AH598" s="44"/>
      <c r="AI598" s="44"/>
      <c r="AJ598" s="44"/>
      <c r="AK598" s="44"/>
      <c r="AL598" s="44"/>
      <c r="AM598" s="44"/>
    </row>
    <row r="599">
      <c r="A599" s="44"/>
      <c r="B599" s="44"/>
      <c r="C599" s="44"/>
      <c r="D599" s="44"/>
      <c r="E599" s="44"/>
      <c r="F599" s="44"/>
      <c r="G599" s="45"/>
      <c r="H599" s="46"/>
      <c r="I599" s="44"/>
      <c r="J599" s="44"/>
      <c r="K599" s="44"/>
      <c r="L599" s="44"/>
      <c r="M599" s="44"/>
      <c r="N599" s="44"/>
      <c r="O599" s="44"/>
      <c r="P599" s="44"/>
      <c r="Q599" s="20"/>
      <c r="R599" s="44"/>
      <c r="S599" s="44"/>
      <c r="T599" s="48"/>
      <c r="U599" s="49"/>
      <c r="V599" s="44"/>
      <c r="W599" s="44"/>
      <c r="X599" s="44"/>
      <c r="Y599" s="44"/>
      <c r="Z599" s="44"/>
      <c r="AA599" s="49"/>
      <c r="AB599" s="44"/>
      <c r="AC599" s="44"/>
      <c r="AD599" s="44"/>
      <c r="AE599" s="44"/>
      <c r="AF599" s="44"/>
      <c r="AG599" s="44"/>
      <c r="AH599" s="44"/>
      <c r="AI599" s="44"/>
      <c r="AJ599" s="44"/>
      <c r="AK599" s="44"/>
      <c r="AL599" s="44"/>
      <c r="AM599" s="44"/>
    </row>
    <row r="600">
      <c r="A600" s="44"/>
      <c r="B600" s="44"/>
      <c r="C600" s="44"/>
      <c r="D600" s="44"/>
      <c r="E600" s="44"/>
      <c r="F600" s="44"/>
      <c r="G600" s="45"/>
      <c r="H600" s="46"/>
      <c r="I600" s="44"/>
      <c r="J600" s="44"/>
      <c r="K600" s="44"/>
      <c r="L600" s="44"/>
      <c r="M600" s="44"/>
      <c r="N600" s="44"/>
      <c r="O600" s="44"/>
      <c r="P600" s="44"/>
      <c r="Q600" s="20"/>
      <c r="R600" s="44"/>
      <c r="S600" s="44"/>
      <c r="T600" s="48"/>
      <c r="U600" s="49"/>
      <c r="V600" s="44"/>
      <c r="W600" s="44"/>
      <c r="X600" s="44"/>
      <c r="Y600" s="44"/>
      <c r="Z600" s="44"/>
      <c r="AA600" s="49"/>
      <c r="AB600" s="44"/>
      <c r="AC600" s="44"/>
      <c r="AD600" s="44"/>
      <c r="AE600" s="44"/>
      <c r="AF600" s="44"/>
      <c r="AG600" s="44"/>
      <c r="AH600" s="44"/>
      <c r="AI600" s="44"/>
      <c r="AJ600" s="44"/>
      <c r="AK600" s="44"/>
      <c r="AL600" s="44"/>
      <c r="AM600" s="44"/>
    </row>
    <row r="601">
      <c r="A601" s="44"/>
      <c r="B601" s="44"/>
      <c r="C601" s="44"/>
      <c r="D601" s="44"/>
      <c r="E601" s="44"/>
      <c r="F601" s="44"/>
      <c r="G601" s="45"/>
      <c r="H601" s="46"/>
      <c r="I601" s="44"/>
      <c r="J601" s="44"/>
      <c r="K601" s="44"/>
      <c r="L601" s="44"/>
      <c r="M601" s="44"/>
      <c r="N601" s="44"/>
      <c r="O601" s="44"/>
      <c r="P601" s="44"/>
      <c r="Q601" s="20"/>
      <c r="R601" s="44"/>
      <c r="S601" s="44"/>
      <c r="T601" s="48"/>
      <c r="U601" s="49"/>
      <c r="V601" s="44"/>
      <c r="W601" s="44"/>
      <c r="X601" s="44"/>
      <c r="Y601" s="44"/>
      <c r="Z601" s="44"/>
      <c r="AA601" s="49"/>
      <c r="AB601" s="44"/>
      <c r="AC601" s="44"/>
      <c r="AD601" s="44"/>
      <c r="AE601" s="44"/>
      <c r="AF601" s="44"/>
      <c r="AG601" s="44"/>
      <c r="AH601" s="44"/>
      <c r="AI601" s="44"/>
      <c r="AJ601" s="44"/>
      <c r="AK601" s="44"/>
      <c r="AL601" s="44"/>
      <c r="AM601" s="44"/>
    </row>
    <row r="602">
      <c r="A602" s="44"/>
      <c r="B602" s="44"/>
      <c r="C602" s="44"/>
      <c r="D602" s="44"/>
      <c r="E602" s="44"/>
      <c r="F602" s="44"/>
      <c r="G602" s="45"/>
      <c r="H602" s="46"/>
      <c r="I602" s="44"/>
      <c r="J602" s="44"/>
      <c r="K602" s="44"/>
      <c r="L602" s="44"/>
      <c r="M602" s="44"/>
      <c r="N602" s="44"/>
      <c r="O602" s="44"/>
      <c r="P602" s="44"/>
      <c r="Q602" s="20"/>
      <c r="R602" s="44"/>
      <c r="S602" s="44"/>
      <c r="T602" s="48"/>
      <c r="U602" s="49"/>
      <c r="V602" s="44"/>
      <c r="W602" s="44"/>
      <c r="X602" s="44"/>
      <c r="Y602" s="44"/>
      <c r="Z602" s="44"/>
      <c r="AA602" s="49"/>
      <c r="AB602" s="44"/>
      <c r="AC602" s="44"/>
      <c r="AD602" s="44"/>
      <c r="AE602" s="44"/>
      <c r="AF602" s="44"/>
      <c r="AG602" s="44"/>
      <c r="AH602" s="44"/>
      <c r="AI602" s="44"/>
      <c r="AJ602" s="44"/>
      <c r="AK602" s="44"/>
      <c r="AL602" s="44"/>
      <c r="AM602" s="44"/>
    </row>
    <row r="603">
      <c r="A603" s="44"/>
      <c r="B603" s="44"/>
      <c r="C603" s="44"/>
      <c r="D603" s="44"/>
      <c r="E603" s="44"/>
      <c r="F603" s="44"/>
      <c r="G603" s="45"/>
      <c r="H603" s="46"/>
      <c r="I603" s="44"/>
      <c r="J603" s="44"/>
      <c r="K603" s="44"/>
      <c r="L603" s="44"/>
      <c r="M603" s="44"/>
      <c r="N603" s="44"/>
      <c r="O603" s="44"/>
      <c r="P603" s="44"/>
      <c r="Q603" s="20"/>
      <c r="R603" s="44"/>
      <c r="S603" s="44"/>
      <c r="T603" s="48"/>
      <c r="U603" s="49"/>
      <c r="V603" s="44"/>
      <c r="W603" s="44"/>
      <c r="X603" s="44"/>
      <c r="Y603" s="44"/>
      <c r="Z603" s="44"/>
      <c r="AA603" s="49"/>
      <c r="AB603" s="44"/>
      <c r="AC603" s="44"/>
      <c r="AD603" s="44"/>
      <c r="AE603" s="44"/>
      <c r="AF603" s="44"/>
      <c r="AG603" s="44"/>
      <c r="AH603" s="44"/>
      <c r="AI603" s="44"/>
      <c r="AJ603" s="44"/>
      <c r="AK603" s="44"/>
      <c r="AL603" s="44"/>
      <c r="AM603" s="44"/>
    </row>
    <row r="604">
      <c r="A604" s="44"/>
      <c r="B604" s="44"/>
      <c r="C604" s="44"/>
      <c r="D604" s="44"/>
      <c r="E604" s="44"/>
      <c r="F604" s="44"/>
      <c r="G604" s="45"/>
      <c r="H604" s="46"/>
      <c r="I604" s="44"/>
      <c r="J604" s="44"/>
      <c r="K604" s="44"/>
      <c r="L604" s="44"/>
      <c r="M604" s="44"/>
      <c r="N604" s="44"/>
      <c r="O604" s="44"/>
      <c r="P604" s="44"/>
      <c r="Q604" s="20"/>
      <c r="R604" s="44"/>
      <c r="S604" s="44"/>
      <c r="T604" s="48"/>
      <c r="U604" s="49"/>
      <c r="V604" s="44"/>
      <c r="W604" s="44"/>
      <c r="X604" s="44"/>
      <c r="Y604" s="44"/>
      <c r="Z604" s="44"/>
      <c r="AA604" s="49"/>
      <c r="AB604" s="44"/>
      <c r="AC604" s="44"/>
      <c r="AD604" s="44"/>
      <c r="AE604" s="44"/>
      <c r="AF604" s="44"/>
      <c r="AG604" s="44"/>
      <c r="AH604" s="44"/>
      <c r="AI604" s="44"/>
      <c r="AJ604" s="44"/>
      <c r="AK604" s="44"/>
      <c r="AL604" s="44"/>
      <c r="AM604" s="44"/>
    </row>
    <row r="605">
      <c r="A605" s="44"/>
      <c r="B605" s="44"/>
      <c r="C605" s="44"/>
      <c r="D605" s="44"/>
      <c r="E605" s="44"/>
      <c r="F605" s="44"/>
      <c r="G605" s="45"/>
      <c r="H605" s="46"/>
      <c r="I605" s="44"/>
      <c r="J605" s="44"/>
      <c r="K605" s="44"/>
      <c r="L605" s="44"/>
      <c r="M605" s="44"/>
      <c r="N605" s="44"/>
      <c r="O605" s="44"/>
      <c r="P605" s="44"/>
      <c r="Q605" s="20"/>
      <c r="R605" s="44"/>
      <c r="S605" s="44"/>
      <c r="T605" s="48"/>
      <c r="U605" s="49"/>
      <c r="V605" s="44"/>
      <c r="W605" s="44"/>
      <c r="X605" s="44"/>
      <c r="Y605" s="44"/>
      <c r="Z605" s="44"/>
      <c r="AA605" s="49"/>
      <c r="AB605" s="44"/>
      <c r="AC605" s="44"/>
      <c r="AD605" s="44"/>
      <c r="AE605" s="44"/>
      <c r="AF605" s="44"/>
      <c r="AG605" s="44"/>
      <c r="AH605" s="44"/>
      <c r="AI605" s="44"/>
      <c r="AJ605" s="44"/>
      <c r="AK605" s="44"/>
      <c r="AL605" s="44"/>
      <c r="AM605" s="44"/>
    </row>
    <row r="606">
      <c r="A606" s="44"/>
      <c r="B606" s="44"/>
      <c r="C606" s="44"/>
      <c r="D606" s="44"/>
      <c r="E606" s="44"/>
      <c r="F606" s="44"/>
      <c r="G606" s="45"/>
      <c r="H606" s="46"/>
      <c r="I606" s="44"/>
      <c r="J606" s="44"/>
      <c r="K606" s="44"/>
      <c r="L606" s="44"/>
      <c r="M606" s="44"/>
      <c r="N606" s="44"/>
      <c r="O606" s="44"/>
      <c r="P606" s="44"/>
      <c r="Q606" s="20"/>
      <c r="R606" s="44"/>
      <c r="S606" s="44"/>
      <c r="T606" s="48"/>
      <c r="U606" s="49"/>
      <c r="V606" s="44"/>
      <c r="W606" s="44"/>
      <c r="X606" s="44"/>
      <c r="Y606" s="44"/>
      <c r="Z606" s="44"/>
      <c r="AA606" s="49"/>
      <c r="AB606" s="44"/>
      <c r="AC606" s="44"/>
      <c r="AD606" s="44"/>
      <c r="AE606" s="44"/>
      <c r="AF606" s="44"/>
      <c r="AG606" s="44"/>
      <c r="AH606" s="44"/>
      <c r="AI606" s="44"/>
      <c r="AJ606" s="44"/>
      <c r="AK606" s="44"/>
      <c r="AL606" s="44"/>
      <c r="AM606" s="44"/>
    </row>
    <row r="607">
      <c r="A607" s="44"/>
      <c r="B607" s="44"/>
      <c r="C607" s="44"/>
      <c r="D607" s="44"/>
      <c r="E607" s="44"/>
      <c r="F607" s="44"/>
      <c r="G607" s="45"/>
      <c r="H607" s="46"/>
      <c r="I607" s="44"/>
      <c r="J607" s="44"/>
      <c r="K607" s="44"/>
      <c r="L607" s="44"/>
      <c r="M607" s="44"/>
      <c r="N607" s="44"/>
      <c r="O607" s="44"/>
      <c r="P607" s="44"/>
      <c r="Q607" s="20"/>
      <c r="R607" s="44"/>
      <c r="S607" s="44"/>
      <c r="T607" s="48"/>
      <c r="U607" s="49"/>
      <c r="V607" s="44"/>
      <c r="W607" s="44"/>
      <c r="X607" s="44"/>
      <c r="Y607" s="44"/>
      <c r="Z607" s="44"/>
      <c r="AA607" s="49"/>
      <c r="AB607" s="44"/>
      <c r="AC607" s="44"/>
      <c r="AD607" s="44"/>
      <c r="AE607" s="44"/>
      <c r="AF607" s="44"/>
      <c r="AG607" s="44"/>
      <c r="AH607" s="44"/>
      <c r="AI607" s="44"/>
      <c r="AJ607" s="44"/>
      <c r="AK607" s="44"/>
      <c r="AL607" s="44"/>
      <c r="AM607" s="44"/>
    </row>
    <row r="608">
      <c r="A608" s="44"/>
      <c r="B608" s="44"/>
      <c r="C608" s="44"/>
      <c r="D608" s="44"/>
      <c r="E608" s="44"/>
      <c r="F608" s="44"/>
      <c r="G608" s="45"/>
      <c r="H608" s="46"/>
      <c r="I608" s="44"/>
      <c r="J608" s="44"/>
      <c r="K608" s="44"/>
      <c r="L608" s="44"/>
      <c r="M608" s="44"/>
      <c r="N608" s="44"/>
      <c r="O608" s="44"/>
      <c r="P608" s="44"/>
      <c r="Q608" s="20"/>
      <c r="R608" s="44"/>
      <c r="S608" s="44"/>
      <c r="T608" s="48"/>
      <c r="U608" s="49"/>
      <c r="V608" s="44"/>
      <c r="W608" s="44"/>
      <c r="X608" s="44"/>
      <c r="Y608" s="44"/>
      <c r="Z608" s="44"/>
      <c r="AA608" s="49"/>
      <c r="AB608" s="44"/>
      <c r="AC608" s="44"/>
      <c r="AD608" s="44"/>
      <c r="AE608" s="44"/>
      <c r="AF608" s="44"/>
      <c r="AG608" s="44"/>
      <c r="AH608" s="44"/>
      <c r="AI608" s="44"/>
      <c r="AJ608" s="44"/>
      <c r="AK608" s="44"/>
      <c r="AL608" s="44"/>
      <c r="AM608" s="44"/>
    </row>
    <row r="609">
      <c r="A609" s="44"/>
      <c r="B609" s="44"/>
      <c r="C609" s="44"/>
      <c r="D609" s="44"/>
      <c r="E609" s="44"/>
      <c r="F609" s="44"/>
      <c r="G609" s="45"/>
      <c r="H609" s="46"/>
      <c r="I609" s="44"/>
      <c r="J609" s="44"/>
      <c r="K609" s="44"/>
      <c r="L609" s="44"/>
      <c r="M609" s="44"/>
      <c r="N609" s="44"/>
      <c r="O609" s="44"/>
      <c r="P609" s="44"/>
      <c r="Q609" s="20"/>
      <c r="R609" s="44"/>
      <c r="S609" s="44"/>
      <c r="T609" s="48"/>
      <c r="U609" s="49"/>
      <c r="V609" s="44"/>
      <c r="W609" s="44"/>
      <c r="X609" s="44"/>
      <c r="Y609" s="44"/>
      <c r="Z609" s="44"/>
      <c r="AA609" s="49"/>
      <c r="AB609" s="44"/>
      <c r="AC609" s="44"/>
      <c r="AD609" s="44"/>
      <c r="AE609" s="44"/>
      <c r="AF609" s="44"/>
      <c r="AG609" s="44"/>
      <c r="AH609" s="44"/>
      <c r="AI609" s="44"/>
      <c r="AJ609" s="44"/>
      <c r="AK609" s="44"/>
      <c r="AL609" s="44"/>
      <c r="AM609" s="44"/>
    </row>
    <row r="610">
      <c r="A610" s="44"/>
      <c r="B610" s="44"/>
      <c r="C610" s="44"/>
      <c r="D610" s="44"/>
      <c r="E610" s="44"/>
      <c r="F610" s="44"/>
      <c r="G610" s="45"/>
      <c r="H610" s="46"/>
      <c r="I610" s="44"/>
      <c r="J610" s="44"/>
      <c r="K610" s="44"/>
      <c r="L610" s="44"/>
      <c r="M610" s="44"/>
      <c r="N610" s="44"/>
      <c r="O610" s="44"/>
      <c r="P610" s="44"/>
      <c r="Q610" s="20"/>
      <c r="R610" s="44"/>
      <c r="S610" s="44"/>
      <c r="T610" s="48"/>
      <c r="U610" s="49"/>
      <c r="V610" s="44"/>
      <c r="W610" s="44"/>
      <c r="X610" s="44"/>
      <c r="Y610" s="44"/>
      <c r="Z610" s="44"/>
      <c r="AA610" s="49"/>
      <c r="AB610" s="44"/>
      <c r="AC610" s="44"/>
      <c r="AD610" s="44"/>
      <c r="AE610" s="44"/>
      <c r="AF610" s="44"/>
      <c r="AG610" s="44"/>
      <c r="AH610" s="44"/>
      <c r="AI610" s="44"/>
      <c r="AJ610" s="44"/>
      <c r="AK610" s="44"/>
      <c r="AL610" s="44"/>
      <c r="AM610" s="44"/>
    </row>
    <row r="611">
      <c r="A611" s="44"/>
      <c r="B611" s="44"/>
      <c r="C611" s="44"/>
      <c r="D611" s="44"/>
      <c r="E611" s="44"/>
      <c r="F611" s="44"/>
      <c r="G611" s="45"/>
      <c r="H611" s="46"/>
      <c r="I611" s="44"/>
      <c r="J611" s="44"/>
      <c r="K611" s="44"/>
      <c r="L611" s="44"/>
      <c r="M611" s="44"/>
      <c r="N611" s="44"/>
      <c r="O611" s="44"/>
      <c r="P611" s="44"/>
      <c r="Q611" s="20"/>
      <c r="R611" s="44"/>
      <c r="S611" s="44"/>
      <c r="T611" s="48"/>
      <c r="U611" s="49"/>
      <c r="V611" s="44"/>
      <c r="W611" s="44"/>
      <c r="X611" s="44"/>
      <c r="Y611" s="44"/>
      <c r="Z611" s="44"/>
      <c r="AA611" s="49"/>
      <c r="AB611" s="44"/>
      <c r="AC611" s="44"/>
      <c r="AD611" s="44"/>
      <c r="AE611" s="44"/>
      <c r="AF611" s="44"/>
      <c r="AG611" s="44"/>
      <c r="AH611" s="44"/>
      <c r="AI611" s="44"/>
      <c r="AJ611" s="44"/>
      <c r="AK611" s="44"/>
      <c r="AL611" s="44"/>
      <c r="AM611" s="44"/>
    </row>
    <row r="612">
      <c r="A612" s="44"/>
      <c r="B612" s="44"/>
      <c r="C612" s="44"/>
      <c r="D612" s="44"/>
      <c r="E612" s="44"/>
      <c r="F612" s="44"/>
      <c r="G612" s="45"/>
      <c r="H612" s="46"/>
      <c r="I612" s="44"/>
      <c r="J612" s="44"/>
      <c r="K612" s="44"/>
      <c r="L612" s="44"/>
      <c r="M612" s="44"/>
      <c r="N612" s="44"/>
      <c r="O612" s="44"/>
      <c r="P612" s="44"/>
      <c r="Q612" s="20"/>
      <c r="R612" s="44"/>
      <c r="S612" s="44"/>
      <c r="T612" s="48"/>
      <c r="U612" s="49"/>
      <c r="V612" s="44"/>
      <c r="W612" s="44"/>
      <c r="X612" s="44"/>
      <c r="Y612" s="44"/>
      <c r="Z612" s="44"/>
      <c r="AA612" s="49"/>
      <c r="AB612" s="44"/>
      <c r="AC612" s="44"/>
      <c r="AD612" s="44"/>
      <c r="AE612" s="44"/>
      <c r="AF612" s="44"/>
      <c r="AG612" s="44"/>
      <c r="AH612" s="44"/>
      <c r="AI612" s="44"/>
      <c r="AJ612" s="44"/>
      <c r="AK612" s="44"/>
      <c r="AL612" s="44"/>
      <c r="AM612" s="44"/>
    </row>
    <row r="613">
      <c r="A613" s="44"/>
      <c r="B613" s="44"/>
      <c r="C613" s="44"/>
      <c r="D613" s="44"/>
      <c r="E613" s="44"/>
      <c r="F613" s="44"/>
      <c r="G613" s="45"/>
      <c r="H613" s="46"/>
      <c r="I613" s="44"/>
      <c r="J613" s="44"/>
      <c r="K613" s="44"/>
      <c r="L613" s="44"/>
      <c r="M613" s="44"/>
      <c r="N613" s="44"/>
      <c r="O613" s="44"/>
      <c r="P613" s="44"/>
      <c r="Q613" s="20"/>
      <c r="R613" s="44"/>
      <c r="S613" s="44"/>
      <c r="T613" s="48"/>
      <c r="U613" s="49"/>
      <c r="V613" s="44"/>
      <c r="W613" s="44"/>
      <c r="X613" s="44"/>
      <c r="Y613" s="44"/>
      <c r="Z613" s="44"/>
      <c r="AA613" s="49"/>
      <c r="AB613" s="44"/>
      <c r="AC613" s="44"/>
      <c r="AD613" s="44"/>
      <c r="AE613" s="44"/>
      <c r="AF613" s="44"/>
      <c r="AG613" s="44"/>
      <c r="AH613" s="44"/>
      <c r="AI613" s="44"/>
      <c r="AJ613" s="44"/>
      <c r="AK613" s="44"/>
      <c r="AL613" s="44"/>
      <c r="AM613" s="44"/>
    </row>
    <row r="614">
      <c r="A614" s="44"/>
      <c r="B614" s="44"/>
      <c r="C614" s="44"/>
      <c r="D614" s="44"/>
      <c r="E614" s="44"/>
      <c r="F614" s="44"/>
      <c r="G614" s="45"/>
      <c r="H614" s="46"/>
      <c r="I614" s="44"/>
      <c r="J614" s="44"/>
      <c r="K614" s="44"/>
      <c r="L614" s="44"/>
      <c r="M614" s="44"/>
      <c r="N614" s="44"/>
      <c r="O614" s="44"/>
      <c r="P614" s="44"/>
      <c r="Q614" s="20"/>
      <c r="R614" s="44"/>
      <c r="S614" s="44"/>
      <c r="T614" s="48"/>
      <c r="U614" s="49"/>
      <c r="V614" s="44"/>
      <c r="W614" s="44"/>
      <c r="X614" s="44"/>
      <c r="Y614" s="44"/>
      <c r="Z614" s="44"/>
      <c r="AA614" s="49"/>
      <c r="AB614" s="44"/>
      <c r="AC614" s="44"/>
      <c r="AD614" s="44"/>
      <c r="AE614" s="44"/>
      <c r="AF614" s="44"/>
      <c r="AG614" s="44"/>
      <c r="AH614" s="44"/>
      <c r="AI614" s="44"/>
      <c r="AJ614" s="44"/>
      <c r="AK614" s="44"/>
      <c r="AL614" s="44"/>
      <c r="AM614" s="44"/>
    </row>
    <row r="615">
      <c r="A615" s="44"/>
      <c r="B615" s="44"/>
      <c r="C615" s="44"/>
      <c r="D615" s="44"/>
      <c r="E615" s="44"/>
      <c r="F615" s="44"/>
      <c r="G615" s="45"/>
      <c r="H615" s="46"/>
      <c r="I615" s="44"/>
      <c r="J615" s="44"/>
      <c r="K615" s="44"/>
      <c r="L615" s="44"/>
      <c r="M615" s="44"/>
      <c r="N615" s="44"/>
      <c r="O615" s="44"/>
      <c r="P615" s="44"/>
      <c r="Q615" s="20"/>
      <c r="R615" s="44"/>
      <c r="S615" s="44"/>
      <c r="T615" s="48"/>
      <c r="U615" s="49"/>
      <c r="V615" s="44"/>
      <c r="W615" s="44"/>
      <c r="X615" s="44"/>
      <c r="Y615" s="44"/>
      <c r="Z615" s="44"/>
      <c r="AA615" s="49"/>
      <c r="AB615" s="44"/>
      <c r="AC615" s="44"/>
      <c r="AD615" s="44"/>
      <c r="AE615" s="44"/>
      <c r="AF615" s="44"/>
      <c r="AG615" s="44"/>
      <c r="AH615" s="44"/>
      <c r="AI615" s="44"/>
      <c r="AJ615" s="44"/>
      <c r="AK615" s="44"/>
      <c r="AL615" s="44"/>
      <c r="AM615" s="44"/>
    </row>
    <row r="616">
      <c r="A616" s="44"/>
      <c r="B616" s="44"/>
      <c r="C616" s="44"/>
      <c r="D616" s="44"/>
      <c r="E616" s="44"/>
      <c r="F616" s="44"/>
      <c r="G616" s="45"/>
      <c r="H616" s="46"/>
      <c r="I616" s="44"/>
      <c r="J616" s="44"/>
      <c r="K616" s="44"/>
      <c r="L616" s="44"/>
      <c r="M616" s="44"/>
      <c r="N616" s="44"/>
      <c r="O616" s="44"/>
      <c r="P616" s="44"/>
      <c r="Q616" s="20"/>
      <c r="R616" s="44"/>
      <c r="S616" s="44"/>
      <c r="T616" s="48"/>
      <c r="U616" s="49"/>
      <c r="V616" s="44"/>
      <c r="W616" s="44"/>
      <c r="X616" s="44"/>
      <c r="Y616" s="44"/>
      <c r="Z616" s="44"/>
      <c r="AA616" s="49"/>
      <c r="AB616" s="44"/>
      <c r="AC616" s="44"/>
      <c r="AD616" s="44"/>
      <c r="AE616" s="44"/>
      <c r="AF616" s="44"/>
      <c r="AG616" s="44"/>
      <c r="AH616" s="44"/>
      <c r="AI616" s="44"/>
      <c r="AJ616" s="44"/>
      <c r="AK616" s="44"/>
      <c r="AL616" s="44"/>
      <c r="AM616" s="44"/>
    </row>
    <row r="617">
      <c r="A617" s="44"/>
      <c r="B617" s="44"/>
      <c r="C617" s="44"/>
      <c r="D617" s="44"/>
      <c r="E617" s="44"/>
      <c r="F617" s="44"/>
      <c r="G617" s="45"/>
      <c r="H617" s="46"/>
      <c r="I617" s="44"/>
      <c r="J617" s="44"/>
      <c r="K617" s="44"/>
      <c r="L617" s="44"/>
      <c r="M617" s="44"/>
      <c r="N617" s="44"/>
      <c r="O617" s="44"/>
      <c r="P617" s="44"/>
      <c r="Q617" s="20"/>
      <c r="R617" s="44"/>
      <c r="S617" s="44"/>
      <c r="T617" s="48"/>
      <c r="U617" s="49"/>
      <c r="V617" s="44"/>
      <c r="W617" s="44"/>
      <c r="X617" s="44"/>
      <c r="Y617" s="44"/>
      <c r="Z617" s="44"/>
      <c r="AA617" s="49"/>
      <c r="AB617" s="44"/>
      <c r="AC617" s="44"/>
      <c r="AD617" s="44"/>
      <c r="AE617" s="44"/>
      <c r="AF617" s="44"/>
      <c r="AG617" s="44"/>
      <c r="AH617" s="44"/>
      <c r="AI617" s="44"/>
      <c r="AJ617" s="44"/>
      <c r="AK617" s="44"/>
      <c r="AL617" s="44"/>
      <c r="AM617" s="44"/>
    </row>
    <row r="618">
      <c r="A618" s="44"/>
      <c r="B618" s="44"/>
      <c r="C618" s="44"/>
      <c r="D618" s="44"/>
      <c r="E618" s="44"/>
      <c r="F618" s="44"/>
      <c r="G618" s="45"/>
      <c r="H618" s="46"/>
      <c r="I618" s="44"/>
      <c r="J618" s="44"/>
      <c r="K618" s="44"/>
      <c r="L618" s="44"/>
      <c r="M618" s="44"/>
      <c r="N618" s="44"/>
      <c r="O618" s="44"/>
      <c r="P618" s="44"/>
      <c r="Q618" s="20"/>
      <c r="R618" s="44"/>
      <c r="S618" s="44"/>
      <c r="T618" s="48"/>
      <c r="U618" s="49"/>
      <c r="V618" s="44"/>
      <c r="W618" s="44"/>
      <c r="X618" s="44"/>
      <c r="Y618" s="44"/>
      <c r="Z618" s="44"/>
      <c r="AA618" s="49"/>
      <c r="AB618" s="44"/>
      <c r="AC618" s="44"/>
      <c r="AD618" s="44"/>
      <c r="AE618" s="44"/>
      <c r="AF618" s="44"/>
      <c r="AG618" s="44"/>
      <c r="AH618" s="44"/>
      <c r="AI618" s="44"/>
      <c r="AJ618" s="44"/>
      <c r="AK618" s="44"/>
      <c r="AL618" s="44"/>
      <c r="AM618" s="44"/>
    </row>
    <row r="619">
      <c r="A619" s="44"/>
      <c r="B619" s="44"/>
      <c r="C619" s="44"/>
      <c r="D619" s="44"/>
      <c r="E619" s="44"/>
      <c r="F619" s="44"/>
      <c r="G619" s="45"/>
      <c r="H619" s="46"/>
      <c r="I619" s="44"/>
      <c r="J619" s="44"/>
      <c r="K619" s="44"/>
      <c r="L619" s="44"/>
      <c r="M619" s="44"/>
      <c r="N619" s="44"/>
      <c r="O619" s="44"/>
      <c r="P619" s="44"/>
      <c r="Q619" s="20"/>
      <c r="R619" s="44"/>
      <c r="S619" s="44"/>
      <c r="T619" s="48"/>
      <c r="U619" s="49"/>
      <c r="V619" s="44"/>
      <c r="W619" s="44"/>
      <c r="X619" s="44"/>
      <c r="Y619" s="44"/>
      <c r="Z619" s="44"/>
      <c r="AA619" s="49"/>
      <c r="AB619" s="44"/>
      <c r="AC619" s="44"/>
      <c r="AD619" s="44"/>
      <c r="AE619" s="44"/>
      <c r="AF619" s="44"/>
      <c r="AG619" s="44"/>
      <c r="AH619" s="44"/>
      <c r="AI619" s="44"/>
      <c r="AJ619" s="44"/>
      <c r="AK619" s="44"/>
      <c r="AL619" s="44"/>
      <c r="AM619" s="44"/>
    </row>
    <row r="620">
      <c r="A620" s="44"/>
      <c r="B620" s="44"/>
      <c r="C620" s="44"/>
      <c r="D620" s="44"/>
      <c r="E620" s="44"/>
      <c r="F620" s="44"/>
      <c r="G620" s="45"/>
      <c r="H620" s="46"/>
      <c r="I620" s="44"/>
      <c r="J620" s="44"/>
      <c r="K620" s="44"/>
      <c r="L620" s="44"/>
      <c r="M620" s="44"/>
      <c r="N620" s="44"/>
      <c r="O620" s="44"/>
      <c r="P620" s="44"/>
      <c r="Q620" s="20"/>
      <c r="R620" s="44"/>
      <c r="S620" s="44"/>
      <c r="T620" s="48"/>
      <c r="U620" s="49"/>
      <c r="V620" s="44"/>
      <c r="W620" s="44"/>
      <c r="X620" s="44"/>
      <c r="Y620" s="44"/>
      <c r="Z620" s="44"/>
      <c r="AA620" s="49"/>
      <c r="AB620" s="44"/>
      <c r="AC620" s="44"/>
      <c r="AD620" s="44"/>
      <c r="AE620" s="44"/>
      <c r="AF620" s="44"/>
      <c r="AG620" s="44"/>
      <c r="AH620" s="44"/>
      <c r="AI620" s="44"/>
      <c r="AJ620" s="44"/>
      <c r="AK620" s="44"/>
      <c r="AL620" s="44"/>
      <c r="AM620" s="44"/>
    </row>
    <row r="621">
      <c r="A621" s="44"/>
      <c r="B621" s="44"/>
      <c r="C621" s="44"/>
      <c r="D621" s="44"/>
      <c r="E621" s="44"/>
      <c r="F621" s="44"/>
      <c r="G621" s="45"/>
      <c r="H621" s="46"/>
      <c r="I621" s="44"/>
      <c r="J621" s="44"/>
      <c r="K621" s="44"/>
      <c r="L621" s="44"/>
      <c r="M621" s="44"/>
      <c r="N621" s="44"/>
      <c r="O621" s="44"/>
      <c r="P621" s="44"/>
      <c r="Q621" s="20"/>
      <c r="R621" s="44"/>
      <c r="S621" s="44"/>
      <c r="T621" s="48"/>
      <c r="U621" s="49"/>
      <c r="V621" s="44"/>
      <c r="W621" s="44"/>
      <c r="X621" s="44"/>
      <c r="Y621" s="44"/>
      <c r="Z621" s="44"/>
      <c r="AA621" s="49"/>
      <c r="AB621" s="44"/>
      <c r="AC621" s="44"/>
      <c r="AD621" s="44"/>
      <c r="AE621" s="44"/>
      <c r="AF621" s="44"/>
      <c r="AG621" s="44"/>
      <c r="AH621" s="44"/>
      <c r="AI621" s="44"/>
      <c r="AJ621" s="44"/>
      <c r="AK621" s="44"/>
      <c r="AL621" s="44"/>
      <c r="AM621" s="44"/>
    </row>
    <row r="622">
      <c r="A622" s="44"/>
      <c r="B622" s="44"/>
      <c r="C622" s="44"/>
      <c r="D622" s="44"/>
      <c r="E622" s="44"/>
      <c r="F622" s="44"/>
      <c r="G622" s="45"/>
      <c r="H622" s="46"/>
      <c r="I622" s="44"/>
      <c r="J622" s="44"/>
      <c r="K622" s="44"/>
      <c r="L622" s="44"/>
      <c r="M622" s="44"/>
      <c r="N622" s="44"/>
      <c r="O622" s="44"/>
      <c r="P622" s="44"/>
      <c r="Q622" s="20"/>
      <c r="R622" s="44"/>
      <c r="S622" s="44"/>
      <c r="T622" s="48"/>
      <c r="U622" s="49"/>
      <c r="V622" s="44"/>
      <c r="W622" s="44"/>
      <c r="X622" s="44"/>
      <c r="Y622" s="44"/>
      <c r="Z622" s="44"/>
      <c r="AA622" s="49"/>
      <c r="AB622" s="44"/>
      <c r="AC622" s="44"/>
      <c r="AD622" s="44"/>
      <c r="AE622" s="44"/>
      <c r="AF622" s="44"/>
      <c r="AG622" s="44"/>
      <c r="AH622" s="44"/>
      <c r="AI622" s="44"/>
      <c r="AJ622" s="44"/>
      <c r="AK622" s="44"/>
      <c r="AL622" s="44"/>
      <c r="AM622" s="44"/>
    </row>
    <row r="623">
      <c r="A623" s="44"/>
      <c r="B623" s="44"/>
      <c r="C623" s="44"/>
      <c r="D623" s="44"/>
      <c r="E623" s="44"/>
      <c r="F623" s="44"/>
      <c r="G623" s="45"/>
      <c r="H623" s="46"/>
      <c r="I623" s="44"/>
      <c r="J623" s="44"/>
      <c r="K623" s="44"/>
      <c r="L623" s="44"/>
      <c r="M623" s="44"/>
      <c r="N623" s="44"/>
      <c r="O623" s="44"/>
      <c r="P623" s="44"/>
      <c r="Q623" s="20"/>
      <c r="R623" s="44"/>
      <c r="S623" s="44"/>
      <c r="T623" s="48"/>
      <c r="U623" s="49"/>
      <c r="V623" s="44"/>
      <c r="W623" s="44"/>
      <c r="X623" s="44"/>
      <c r="Y623" s="44"/>
      <c r="Z623" s="44"/>
      <c r="AA623" s="49"/>
      <c r="AB623" s="44"/>
      <c r="AC623" s="44"/>
      <c r="AD623" s="44"/>
      <c r="AE623" s="44"/>
      <c r="AF623" s="44"/>
      <c r="AG623" s="44"/>
      <c r="AH623" s="44"/>
      <c r="AI623" s="44"/>
      <c r="AJ623" s="44"/>
      <c r="AK623" s="44"/>
      <c r="AL623" s="44"/>
      <c r="AM623" s="44"/>
    </row>
    <row r="624">
      <c r="A624" s="44"/>
      <c r="B624" s="44"/>
      <c r="C624" s="44"/>
      <c r="D624" s="44"/>
      <c r="E624" s="44"/>
      <c r="F624" s="44"/>
      <c r="G624" s="45"/>
      <c r="H624" s="46"/>
      <c r="I624" s="44"/>
      <c r="J624" s="44"/>
      <c r="K624" s="44"/>
      <c r="L624" s="44"/>
      <c r="M624" s="44"/>
      <c r="N624" s="44"/>
      <c r="O624" s="44"/>
      <c r="P624" s="44"/>
      <c r="Q624" s="20"/>
      <c r="R624" s="44"/>
      <c r="S624" s="44"/>
      <c r="T624" s="48"/>
      <c r="U624" s="49"/>
      <c r="V624" s="44"/>
      <c r="W624" s="44"/>
      <c r="X624" s="44"/>
      <c r="Y624" s="44"/>
      <c r="Z624" s="44"/>
      <c r="AA624" s="49"/>
      <c r="AB624" s="44"/>
      <c r="AC624" s="44"/>
      <c r="AD624" s="44"/>
      <c r="AE624" s="44"/>
      <c r="AF624" s="44"/>
      <c r="AG624" s="44"/>
      <c r="AH624" s="44"/>
      <c r="AI624" s="44"/>
      <c r="AJ624" s="44"/>
      <c r="AK624" s="44"/>
      <c r="AL624" s="44"/>
      <c r="AM624" s="44"/>
    </row>
    <row r="625">
      <c r="A625" s="44"/>
      <c r="B625" s="44"/>
      <c r="C625" s="44"/>
      <c r="D625" s="44"/>
      <c r="E625" s="44"/>
      <c r="F625" s="44"/>
      <c r="G625" s="45"/>
      <c r="H625" s="46"/>
      <c r="I625" s="44"/>
      <c r="J625" s="44"/>
      <c r="K625" s="44"/>
      <c r="L625" s="44"/>
      <c r="M625" s="44"/>
      <c r="N625" s="44"/>
      <c r="O625" s="44"/>
      <c r="P625" s="44"/>
      <c r="Q625" s="20"/>
      <c r="R625" s="44"/>
      <c r="S625" s="44"/>
      <c r="T625" s="48"/>
      <c r="U625" s="49"/>
      <c r="V625" s="44"/>
      <c r="W625" s="44"/>
      <c r="X625" s="44"/>
      <c r="Y625" s="44"/>
      <c r="Z625" s="44"/>
      <c r="AA625" s="49"/>
      <c r="AB625" s="44"/>
      <c r="AC625" s="44"/>
      <c r="AD625" s="44"/>
      <c r="AE625" s="44"/>
      <c r="AF625" s="44"/>
      <c r="AG625" s="44"/>
      <c r="AH625" s="44"/>
      <c r="AI625" s="44"/>
      <c r="AJ625" s="44"/>
      <c r="AK625" s="44"/>
      <c r="AL625" s="44"/>
      <c r="AM625" s="44"/>
    </row>
    <row r="626">
      <c r="A626" s="44"/>
      <c r="B626" s="44"/>
      <c r="C626" s="44"/>
      <c r="D626" s="44"/>
      <c r="E626" s="44"/>
      <c r="F626" s="44"/>
      <c r="G626" s="45"/>
      <c r="H626" s="46"/>
      <c r="I626" s="44"/>
      <c r="J626" s="44"/>
      <c r="K626" s="44"/>
      <c r="L626" s="44"/>
      <c r="M626" s="44"/>
      <c r="N626" s="44"/>
      <c r="O626" s="44"/>
      <c r="P626" s="44"/>
      <c r="Q626" s="20"/>
      <c r="R626" s="44"/>
      <c r="S626" s="44"/>
      <c r="T626" s="48"/>
      <c r="U626" s="49"/>
      <c r="V626" s="44"/>
      <c r="W626" s="44"/>
      <c r="X626" s="44"/>
      <c r="Y626" s="44"/>
      <c r="Z626" s="44"/>
      <c r="AA626" s="49"/>
      <c r="AB626" s="44"/>
      <c r="AC626" s="44"/>
      <c r="AD626" s="44"/>
      <c r="AE626" s="44"/>
      <c r="AF626" s="44"/>
      <c r="AG626" s="44"/>
      <c r="AH626" s="44"/>
      <c r="AI626" s="44"/>
      <c r="AJ626" s="44"/>
      <c r="AK626" s="44"/>
      <c r="AL626" s="44"/>
      <c r="AM626" s="44"/>
    </row>
    <row r="627">
      <c r="A627" s="44"/>
      <c r="B627" s="44"/>
      <c r="C627" s="44"/>
      <c r="D627" s="44"/>
      <c r="E627" s="44"/>
      <c r="F627" s="44"/>
      <c r="G627" s="45"/>
      <c r="H627" s="46"/>
      <c r="I627" s="44"/>
      <c r="J627" s="44"/>
      <c r="K627" s="44"/>
      <c r="L627" s="44"/>
      <c r="M627" s="44"/>
      <c r="N627" s="44"/>
      <c r="O627" s="44"/>
      <c r="P627" s="44"/>
      <c r="Q627" s="20"/>
      <c r="R627" s="44"/>
      <c r="S627" s="44"/>
      <c r="T627" s="48"/>
      <c r="U627" s="49"/>
      <c r="V627" s="44"/>
      <c r="W627" s="44"/>
      <c r="X627" s="44"/>
      <c r="Y627" s="44"/>
      <c r="Z627" s="44"/>
      <c r="AA627" s="49"/>
      <c r="AB627" s="44"/>
      <c r="AC627" s="44"/>
      <c r="AD627" s="44"/>
      <c r="AE627" s="44"/>
      <c r="AF627" s="44"/>
      <c r="AG627" s="44"/>
      <c r="AH627" s="44"/>
      <c r="AI627" s="44"/>
      <c r="AJ627" s="44"/>
      <c r="AK627" s="44"/>
      <c r="AL627" s="44"/>
      <c r="AM627" s="44"/>
    </row>
    <row r="628">
      <c r="A628" s="44"/>
      <c r="B628" s="44"/>
      <c r="C628" s="44"/>
      <c r="D628" s="44"/>
      <c r="E628" s="44"/>
      <c r="F628" s="44"/>
      <c r="G628" s="45"/>
      <c r="H628" s="46"/>
      <c r="I628" s="44"/>
      <c r="J628" s="44"/>
      <c r="K628" s="44"/>
      <c r="L628" s="44"/>
      <c r="M628" s="44"/>
      <c r="N628" s="44"/>
      <c r="O628" s="44"/>
      <c r="P628" s="44"/>
      <c r="Q628" s="20"/>
      <c r="R628" s="44"/>
      <c r="S628" s="44"/>
      <c r="T628" s="48"/>
      <c r="U628" s="49"/>
      <c r="V628" s="44"/>
      <c r="W628" s="44"/>
      <c r="X628" s="44"/>
      <c r="Y628" s="44"/>
      <c r="Z628" s="44"/>
      <c r="AA628" s="49"/>
      <c r="AB628" s="44"/>
      <c r="AC628" s="44"/>
      <c r="AD628" s="44"/>
      <c r="AE628" s="44"/>
      <c r="AF628" s="44"/>
      <c r="AG628" s="44"/>
      <c r="AH628" s="44"/>
      <c r="AI628" s="44"/>
      <c r="AJ628" s="44"/>
      <c r="AK628" s="44"/>
      <c r="AL628" s="44"/>
      <c r="AM628" s="44"/>
    </row>
    <row r="629">
      <c r="A629" s="44"/>
      <c r="B629" s="44"/>
      <c r="C629" s="44"/>
      <c r="D629" s="44"/>
      <c r="E629" s="44"/>
      <c r="F629" s="44"/>
      <c r="G629" s="45"/>
      <c r="H629" s="46"/>
      <c r="I629" s="44"/>
      <c r="J629" s="44"/>
      <c r="K629" s="44"/>
      <c r="L629" s="44"/>
      <c r="M629" s="44"/>
      <c r="N629" s="44"/>
      <c r="O629" s="44"/>
      <c r="P629" s="44"/>
      <c r="Q629" s="20"/>
      <c r="R629" s="44"/>
      <c r="S629" s="44"/>
      <c r="T629" s="48"/>
      <c r="U629" s="49"/>
      <c r="V629" s="44"/>
      <c r="W629" s="44"/>
      <c r="X629" s="44"/>
      <c r="Y629" s="44"/>
      <c r="Z629" s="44"/>
      <c r="AA629" s="49"/>
      <c r="AB629" s="44"/>
      <c r="AC629" s="44"/>
      <c r="AD629" s="44"/>
      <c r="AE629" s="44"/>
      <c r="AF629" s="44"/>
      <c r="AG629" s="44"/>
      <c r="AH629" s="44"/>
      <c r="AI629" s="44"/>
      <c r="AJ629" s="44"/>
      <c r="AK629" s="44"/>
      <c r="AL629" s="44"/>
      <c r="AM629" s="44"/>
    </row>
    <row r="630">
      <c r="A630" s="44"/>
      <c r="B630" s="44"/>
      <c r="C630" s="44"/>
      <c r="D630" s="44"/>
      <c r="E630" s="44"/>
      <c r="F630" s="44"/>
      <c r="G630" s="45"/>
      <c r="H630" s="46"/>
      <c r="I630" s="44"/>
      <c r="J630" s="44"/>
      <c r="K630" s="44"/>
      <c r="L630" s="44"/>
      <c r="M630" s="44"/>
      <c r="N630" s="44"/>
      <c r="O630" s="44"/>
      <c r="P630" s="44"/>
      <c r="Q630" s="20"/>
      <c r="R630" s="44"/>
      <c r="S630" s="44"/>
      <c r="T630" s="48"/>
      <c r="U630" s="49"/>
      <c r="V630" s="44"/>
      <c r="W630" s="44"/>
      <c r="X630" s="44"/>
      <c r="Y630" s="44"/>
      <c r="Z630" s="44"/>
      <c r="AA630" s="49"/>
      <c r="AB630" s="44"/>
      <c r="AC630" s="44"/>
      <c r="AD630" s="44"/>
      <c r="AE630" s="44"/>
      <c r="AF630" s="44"/>
      <c r="AG630" s="44"/>
      <c r="AH630" s="44"/>
      <c r="AI630" s="44"/>
      <c r="AJ630" s="44"/>
      <c r="AK630" s="44"/>
      <c r="AL630" s="44"/>
      <c r="AM630" s="44"/>
    </row>
    <row r="631">
      <c r="A631" s="44"/>
      <c r="B631" s="44"/>
      <c r="C631" s="44"/>
      <c r="D631" s="44"/>
      <c r="E631" s="44"/>
      <c r="F631" s="44"/>
      <c r="G631" s="45"/>
      <c r="H631" s="46"/>
      <c r="I631" s="44"/>
      <c r="J631" s="44"/>
      <c r="K631" s="44"/>
      <c r="L631" s="44"/>
      <c r="M631" s="44"/>
      <c r="N631" s="44"/>
      <c r="O631" s="44"/>
      <c r="P631" s="44"/>
      <c r="Q631" s="20"/>
      <c r="R631" s="44"/>
      <c r="S631" s="44"/>
      <c r="T631" s="48"/>
      <c r="U631" s="49"/>
      <c r="V631" s="44"/>
      <c r="W631" s="44"/>
      <c r="X631" s="44"/>
      <c r="Y631" s="44"/>
      <c r="Z631" s="44"/>
      <c r="AA631" s="49"/>
      <c r="AB631" s="44"/>
      <c r="AC631" s="44"/>
      <c r="AD631" s="44"/>
      <c r="AE631" s="44"/>
      <c r="AF631" s="44"/>
      <c r="AG631" s="44"/>
      <c r="AH631" s="44"/>
      <c r="AI631" s="44"/>
      <c r="AJ631" s="44"/>
      <c r="AK631" s="44"/>
      <c r="AL631" s="44"/>
      <c r="AM631" s="44"/>
    </row>
    <row r="632">
      <c r="A632" s="44"/>
      <c r="B632" s="44"/>
      <c r="C632" s="44"/>
      <c r="D632" s="44"/>
      <c r="E632" s="44"/>
      <c r="F632" s="44"/>
      <c r="G632" s="45"/>
      <c r="H632" s="46"/>
      <c r="I632" s="44"/>
      <c r="J632" s="44"/>
      <c r="K632" s="44"/>
      <c r="L632" s="44"/>
      <c r="M632" s="44"/>
      <c r="N632" s="44"/>
      <c r="O632" s="44"/>
      <c r="P632" s="44"/>
      <c r="Q632" s="20"/>
      <c r="R632" s="44"/>
      <c r="S632" s="44"/>
      <c r="T632" s="48"/>
      <c r="U632" s="49"/>
      <c r="V632" s="44"/>
      <c r="W632" s="44"/>
      <c r="X632" s="44"/>
      <c r="Y632" s="44"/>
      <c r="Z632" s="44"/>
      <c r="AA632" s="49"/>
      <c r="AB632" s="44"/>
      <c r="AC632" s="44"/>
      <c r="AD632" s="44"/>
      <c r="AE632" s="44"/>
      <c r="AF632" s="44"/>
      <c r="AG632" s="44"/>
      <c r="AH632" s="44"/>
      <c r="AI632" s="44"/>
      <c r="AJ632" s="44"/>
      <c r="AK632" s="44"/>
      <c r="AL632" s="44"/>
      <c r="AM632" s="44"/>
    </row>
    <row r="633">
      <c r="A633" s="44"/>
      <c r="B633" s="44"/>
      <c r="C633" s="44"/>
      <c r="D633" s="44"/>
      <c r="E633" s="44"/>
      <c r="F633" s="44"/>
      <c r="G633" s="45"/>
      <c r="H633" s="46"/>
      <c r="I633" s="44"/>
      <c r="J633" s="44"/>
      <c r="K633" s="44"/>
      <c r="L633" s="44"/>
      <c r="M633" s="44"/>
      <c r="N633" s="44"/>
      <c r="O633" s="44"/>
      <c r="P633" s="44"/>
      <c r="Q633" s="20"/>
      <c r="R633" s="44"/>
      <c r="S633" s="44"/>
      <c r="T633" s="48"/>
      <c r="U633" s="49"/>
      <c r="V633" s="44"/>
      <c r="W633" s="44"/>
      <c r="X633" s="44"/>
      <c r="Y633" s="44"/>
      <c r="Z633" s="44"/>
      <c r="AA633" s="49"/>
      <c r="AB633" s="44"/>
      <c r="AC633" s="44"/>
      <c r="AD633" s="44"/>
      <c r="AE633" s="44"/>
      <c r="AF633" s="44"/>
      <c r="AG633" s="44"/>
      <c r="AH633" s="44"/>
      <c r="AI633" s="44"/>
      <c r="AJ633" s="44"/>
      <c r="AK633" s="44"/>
      <c r="AL633" s="44"/>
      <c r="AM633" s="44"/>
    </row>
    <row r="634">
      <c r="A634" s="44"/>
      <c r="B634" s="44"/>
      <c r="C634" s="44"/>
      <c r="D634" s="44"/>
      <c r="E634" s="44"/>
      <c r="F634" s="44"/>
      <c r="G634" s="45"/>
      <c r="H634" s="46"/>
      <c r="I634" s="44"/>
      <c r="J634" s="44"/>
      <c r="K634" s="44"/>
      <c r="L634" s="44"/>
      <c r="M634" s="44"/>
      <c r="N634" s="44"/>
      <c r="O634" s="44"/>
      <c r="P634" s="44"/>
      <c r="Q634" s="20"/>
      <c r="R634" s="44"/>
      <c r="S634" s="44"/>
      <c r="T634" s="48"/>
      <c r="U634" s="49"/>
      <c r="V634" s="44"/>
      <c r="W634" s="44"/>
      <c r="X634" s="44"/>
      <c r="Y634" s="44"/>
      <c r="Z634" s="44"/>
      <c r="AA634" s="49"/>
      <c r="AB634" s="44"/>
      <c r="AC634" s="44"/>
      <c r="AD634" s="44"/>
      <c r="AE634" s="44"/>
      <c r="AF634" s="44"/>
      <c r="AG634" s="44"/>
      <c r="AH634" s="44"/>
      <c r="AI634" s="44"/>
      <c r="AJ634" s="44"/>
      <c r="AK634" s="44"/>
      <c r="AL634" s="44"/>
      <c r="AM634" s="44"/>
    </row>
    <row r="635">
      <c r="A635" s="44"/>
      <c r="B635" s="44"/>
      <c r="C635" s="44"/>
      <c r="D635" s="44"/>
      <c r="E635" s="44"/>
      <c r="F635" s="44"/>
      <c r="G635" s="45"/>
      <c r="H635" s="46"/>
      <c r="I635" s="44"/>
      <c r="J635" s="44"/>
      <c r="K635" s="44"/>
      <c r="L635" s="44"/>
      <c r="M635" s="44"/>
      <c r="N635" s="44"/>
      <c r="O635" s="44"/>
      <c r="P635" s="44"/>
      <c r="Q635" s="20"/>
      <c r="R635" s="44"/>
      <c r="S635" s="44"/>
      <c r="T635" s="48"/>
      <c r="U635" s="49"/>
      <c r="V635" s="44"/>
      <c r="W635" s="44"/>
      <c r="X635" s="44"/>
      <c r="Y635" s="44"/>
      <c r="Z635" s="44"/>
      <c r="AA635" s="49"/>
      <c r="AB635" s="44"/>
      <c r="AC635" s="44"/>
      <c r="AD635" s="44"/>
      <c r="AE635" s="44"/>
      <c r="AF635" s="44"/>
      <c r="AG635" s="44"/>
      <c r="AH635" s="44"/>
      <c r="AI635" s="44"/>
      <c r="AJ635" s="44"/>
      <c r="AK635" s="44"/>
      <c r="AL635" s="44"/>
      <c r="AM635" s="44"/>
    </row>
    <row r="636">
      <c r="A636" s="44"/>
      <c r="B636" s="44"/>
      <c r="C636" s="44"/>
      <c r="D636" s="44"/>
      <c r="E636" s="44"/>
      <c r="F636" s="44"/>
      <c r="G636" s="45"/>
      <c r="H636" s="46"/>
      <c r="I636" s="44"/>
      <c r="J636" s="44"/>
      <c r="K636" s="44"/>
      <c r="L636" s="44"/>
      <c r="M636" s="44"/>
      <c r="N636" s="44"/>
      <c r="O636" s="44"/>
      <c r="P636" s="44"/>
      <c r="Q636" s="20"/>
      <c r="R636" s="44"/>
      <c r="S636" s="44"/>
      <c r="T636" s="48"/>
      <c r="U636" s="49"/>
      <c r="V636" s="44"/>
      <c r="W636" s="44"/>
      <c r="X636" s="44"/>
      <c r="Y636" s="44"/>
      <c r="Z636" s="44"/>
      <c r="AA636" s="49"/>
      <c r="AB636" s="44"/>
      <c r="AC636" s="44"/>
      <c r="AD636" s="44"/>
      <c r="AE636" s="44"/>
      <c r="AF636" s="44"/>
      <c r="AG636" s="44"/>
      <c r="AH636" s="44"/>
      <c r="AI636" s="44"/>
      <c r="AJ636" s="44"/>
      <c r="AK636" s="44"/>
      <c r="AL636" s="44"/>
      <c r="AM636" s="44"/>
    </row>
    <row r="637">
      <c r="A637" s="44"/>
      <c r="B637" s="44"/>
      <c r="C637" s="44"/>
      <c r="D637" s="44"/>
      <c r="E637" s="44"/>
      <c r="F637" s="44"/>
      <c r="G637" s="45"/>
      <c r="H637" s="46"/>
      <c r="I637" s="44"/>
      <c r="J637" s="44"/>
      <c r="K637" s="44"/>
      <c r="L637" s="44"/>
      <c r="M637" s="44"/>
      <c r="N637" s="44"/>
      <c r="O637" s="44"/>
      <c r="P637" s="44"/>
      <c r="Q637" s="20"/>
      <c r="R637" s="44"/>
      <c r="S637" s="44"/>
      <c r="T637" s="48"/>
      <c r="U637" s="49"/>
      <c r="V637" s="44"/>
      <c r="W637" s="44"/>
      <c r="X637" s="44"/>
      <c r="Y637" s="44"/>
      <c r="Z637" s="44"/>
      <c r="AA637" s="49"/>
      <c r="AB637" s="44"/>
      <c r="AC637" s="44"/>
      <c r="AD637" s="44"/>
      <c r="AE637" s="44"/>
      <c r="AF637" s="44"/>
      <c r="AG637" s="44"/>
      <c r="AH637" s="44"/>
      <c r="AI637" s="44"/>
      <c r="AJ637" s="44"/>
      <c r="AK637" s="44"/>
      <c r="AL637" s="44"/>
      <c r="AM637" s="44"/>
    </row>
    <row r="638">
      <c r="A638" s="44"/>
      <c r="B638" s="44"/>
      <c r="C638" s="44"/>
      <c r="D638" s="44"/>
      <c r="E638" s="44"/>
      <c r="F638" s="44"/>
      <c r="G638" s="45"/>
      <c r="H638" s="46"/>
      <c r="I638" s="44"/>
      <c r="J638" s="44"/>
      <c r="K638" s="44"/>
      <c r="L638" s="44"/>
      <c r="M638" s="44"/>
      <c r="N638" s="44"/>
      <c r="O638" s="44"/>
      <c r="P638" s="44"/>
      <c r="Q638" s="20"/>
      <c r="R638" s="44"/>
      <c r="S638" s="44"/>
      <c r="T638" s="48"/>
      <c r="U638" s="49"/>
      <c r="V638" s="44"/>
      <c r="W638" s="44"/>
      <c r="X638" s="44"/>
      <c r="Y638" s="44"/>
      <c r="Z638" s="44"/>
      <c r="AA638" s="49"/>
      <c r="AB638" s="44"/>
      <c r="AC638" s="44"/>
      <c r="AD638" s="44"/>
      <c r="AE638" s="44"/>
      <c r="AF638" s="44"/>
      <c r="AG638" s="44"/>
      <c r="AH638" s="44"/>
      <c r="AI638" s="44"/>
      <c r="AJ638" s="44"/>
      <c r="AK638" s="44"/>
      <c r="AL638" s="44"/>
      <c r="AM638" s="44"/>
    </row>
    <row r="639">
      <c r="A639" s="44"/>
      <c r="B639" s="44"/>
      <c r="C639" s="44"/>
      <c r="D639" s="44"/>
      <c r="E639" s="44"/>
      <c r="F639" s="44"/>
      <c r="G639" s="45"/>
      <c r="H639" s="46"/>
      <c r="I639" s="44"/>
      <c r="J639" s="44"/>
      <c r="K639" s="44"/>
      <c r="L639" s="44"/>
      <c r="M639" s="44"/>
      <c r="N639" s="44"/>
      <c r="O639" s="44"/>
      <c r="P639" s="44"/>
      <c r="Q639" s="20"/>
      <c r="R639" s="44"/>
      <c r="S639" s="44"/>
      <c r="T639" s="48"/>
      <c r="U639" s="49"/>
      <c r="V639" s="44"/>
      <c r="W639" s="44"/>
      <c r="X639" s="44"/>
      <c r="Y639" s="44"/>
      <c r="Z639" s="44"/>
      <c r="AA639" s="49"/>
      <c r="AB639" s="44"/>
      <c r="AC639" s="44"/>
      <c r="AD639" s="44"/>
      <c r="AE639" s="44"/>
      <c r="AF639" s="44"/>
      <c r="AG639" s="44"/>
      <c r="AH639" s="44"/>
      <c r="AI639" s="44"/>
      <c r="AJ639" s="44"/>
      <c r="AK639" s="44"/>
      <c r="AL639" s="44"/>
      <c r="AM639" s="44"/>
    </row>
    <row r="640">
      <c r="A640" s="44"/>
      <c r="B640" s="44"/>
      <c r="C640" s="44"/>
      <c r="D640" s="44"/>
      <c r="E640" s="44"/>
      <c r="F640" s="44"/>
      <c r="G640" s="45"/>
      <c r="H640" s="46"/>
      <c r="I640" s="44"/>
      <c r="J640" s="44"/>
      <c r="K640" s="44"/>
      <c r="L640" s="44"/>
      <c r="M640" s="44"/>
      <c r="N640" s="44"/>
      <c r="O640" s="44"/>
      <c r="P640" s="44"/>
      <c r="Q640" s="20"/>
      <c r="R640" s="44"/>
      <c r="S640" s="44"/>
      <c r="T640" s="48"/>
      <c r="U640" s="49"/>
      <c r="V640" s="44"/>
      <c r="W640" s="44"/>
      <c r="X640" s="44"/>
      <c r="Y640" s="44"/>
      <c r="Z640" s="44"/>
      <c r="AA640" s="49"/>
      <c r="AB640" s="44"/>
      <c r="AC640" s="44"/>
      <c r="AD640" s="44"/>
      <c r="AE640" s="44"/>
      <c r="AF640" s="44"/>
      <c r="AG640" s="44"/>
      <c r="AH640" s="44"/>
      <c r="AI640" s="44"/>
      <c r="AJ640" s="44"/>
      <c r="AK640" s="44"/>
      <c r="AL640" s="44"/>
      <c r="AM640" s="44"/>
    </row>
    <row r="641">
      <c r="A641" s="44"/>
      <c r="B641" s="44"/>
      <c r="C641" s="44"/>
      <c r="D641" s="44"/>
      <c r="E641" s="44"/>
      <c r="F641" s="44"/>
      <c r="G641" s="45"/>
      <c r="H641" s="46"/>
      <c r="I641" s="44"/>
      <c r="J641" s="44"/>
      <c r="K641" s="44"/>
      <c r="L641" s="44"/>
      <c r="M641" s="44"/>
      <c r="N641" s="44"/>
      <c r="O641" s="44"/>
      <c r="P641" s="44"/>
      <c r="Q641" s="20"/>
      <c r="R641" s="44"/>
      <c r="S641" s="44"/>
      <c r="T641" s="48"/>
      <c r="U641" s="49"/>
      <c r="V641" s="44"/>
      <c r="W641" s="44"/>
      <c r="X641" s="44"/>
      <c r="Y641" s="44"/>
      <c r="Z641" s="44"/>
      <c r="AA641" s="49"/>
      <c r="AB641" s="44"/>
      <c r="AC641" s="44"/>
      <c r="AD641" s="44"/>
      <c r="AE641" s="44"/>
      <c r="AF641" s="44"/>
      <c r="AG641" s="44"/>
      <c r="AH641" s="44"/>
      <c r="AI641" s="44"/>
      <c r="AJ641" s="44"/>
      <c r="AK641" s="44"/>
      <c r="AL641" s="44"/>
      <c r="AM641" s="44"/>
    </row>
    <row r="642">
      <c r="A642" s="44"/>
      <c r="B642" s="44"/>
      <c r="C642" s="44"/>
      <c r="D642" s="44"/>
      <c r="E642" s="44"/>
      <c r="F642" s="44"/>
      <c r="G642" s="45"/>
      <c r="H642" s="46"/>
      <c r="I642" s="44"/>
      <c r="J642" s="44"/>
      <c r="K642" s="44"/>
      <c r="L642" s="44"/>
      <c r="M642" s="44"/>
      <c r="N642" s="44"/>
      <c r="O642" s="44"/>
      <c r="P642" s="44"/>
      <c r="Q642" s="20"/>
      <c r="R642" s="44"/>
      <c r="S642" s="44"/>
      <c r="T642" s="48"/>
      <c r="U642" s="49"/>
      <c r="V642" s="44"/>
      <c r="W642" s="44"/>
      <c r="X642" s="44"/>
      <c r="Y642" s="44"/>
      <c r="Z642" s="44"/>
      <c r="AA642" s="49"/>
      <c r="AB642" s="44"/>
      <c r="AC642" s="44"/>
      <c r="AD642" s="44"/>
      <c r="AE642" s="44"/>
      <c r="AF642" s="44"/>
      <c r="AG642" s="44"/>
      <c r="AH642" s="44"/>
      <c r="AI642" s="44"/>
      <c r="AJ642" s="44"/>
      <c r="AK642" s="44"/>
      <c r="AL642" s="44"/>
      <c r="AM642" s="44"/>
    </row>
    <row r="643">
      <c r="A643" s="44"/>
      <c r="B643" s="44"/>
      <c r="C643" s="44"/>
      <c r="D643" s="44"/>
      <c r="E643" s="44"/>
      <c r="F643" s="44"/>
      <c r="G643" s="45"/>
      <c r="H643" s="46"/>
      <c r="I643" s="44"/>
      <c r="J643" s="44"/>
      <c r="K643" s="44"/>
      <c r="L643" s="44"/>
      <c r="M643" s="44"/>
      <c r="N643" s="44"/>
      <c r="O643" s="44"/>
      <c r="P643" s="44"/>
      <c r="Q643" s="20"/>
      <c r="R643" s="44"/>
      <c r="S643" s="44"/>
      <c r="T643" s="48"/>
      <c r="U643" s="49"/>
      <c r="V643" s="44"/>
      <c r="W643" s="44"/>
      <c r="X643" s="44"/>
      <c r="Y643" s="44"/>
      <c r="Z643" s="44"/>
      <c r="AA643" s="49"/>
      <c r="AB643" s="44"/>
      <c r="AC643" s="44"/>
      <c r="AD643" s="44"/>
      <c r="AE643" s="44"/>
      <c r="AF643" s="44"/>
      <c r="AG643" s="44"/>
      <c r="AH643" s="44"/>
      <c r="AI643" s="44"/>
      <c r="AJ643" s="44"/>
      <c r="AK643" s="44"/>
      <c r="AL643" s="44"/>
      <c r="AM643" s="44"/>
    </row>
    <row r="644">
      <c r="A644" s="44"/>
      <c r="B644" s="44"/>
      <c r="C644" s="44"/>
      <c r="D644" s="44"/>
      <c r="E644" s="44"/>
      <c r="F644" s="44"/>
      <c r="G644" s="45"/>
      <c r="H644" s="46"/>
      <c r="I644" s="44"/>
      <c r="J644" s="44"/>
      <c r="K644" s="44"/>
      <c r="L644" s="44"/>
      <c r="M644" s="44"/>
      <c r="N644" s="44"/>
      <c r="O644" s="44"/>
      <c r="P644" s="44"/>
      <c r="Q644" s="20"/>
      <c r="R644" s="44"/>
      <c r="S644" s="44"/>
      <c r="T644" s="48"/>
      <c r="U644" s="49"/>
      <c r="V644" s="44"/>
      <c r="W644" s="44"/>
      <c r="X644" s="44"/>
      <c r="Y644" s="44"/>
      <c r="Z644" s="44"/>
      <c r="AA644" s="49"/>
      <c r="AB644" s="44"/>
      <c r="AC644" s="44"/>
      <c r="AD644" s="44"/>
      <c r="AE644" s="44"/>
      <c r="AF644" s="44"/>
      <c r="AG644" s="44"/>
      <c r="AH644" s="44"/>
      <c r="AI644" s="44"/>
      <c r="AJ644" s="44"/>
      <c r="AK644" s="44"/>
      <c r="AL644" s="44"/>
      <c r="AM644" s="44"/>
    </row>
    <row r="645">
      <c r="A645" s="44"/>
      <c r="B645" s="44"/>
      <c r="C645" s="44"/>
      <c r="D645" s="44"/>
      <c r="E645" s="44"/>
      <c r="F645" s="44"/>
      <c r="G645" s="45"/>
      <c r="H645" s="46"/>
      <c r="I645" s="44"/>
      <c r="J645" s="44"/>
      <c r="K645" s="44"/>
      <c r="L645" s="44"/>
      <c r="M645" s="44"/>
      <c r="N645" s="44"/>
      <c r="O645" s="44"/>
      <c r="P645" s="44"/>
      <c r="Q645" s="20"/>
      <c r="R645" s="44"/>
      <c r="S645" s="44"/>
      <c r="T645" s="48"/>
      <c r="U645" s="49"/>
      <c r="V645" s="44"/>
      <c r="W645" s="44"/>
      <c r="X645" s="44"/>
      <c r="Y645" s="44"/>
      <c r="Z645" s="44"/>
      <c r="AA645" s="49"/>
      <c r="AB645" s="44"/>
      <c r="AC645" s="44"/>
      <c r="AD645" s="44"/>
      <c r="AE645" s="44"/>
      <c r="AF645" s="44"/>
      <c r="AG645" s="44"/>
      <c r="AH645" s="44"/>
      <c r="AI645" s="44"/>
      <c r="AJ645" s="44"/>
      <c r="AK645" s="44"/>
      <c r="AL645" s="44"/>
      <c r="AM645" s="44"/>
    </row>
    <row r="646">
      <c r="A646" s="44"/>
      <c r="B646" s="44"/>
      <c r="C646" s="44"/>
      <c r="D646" s="44"/>
      <c r="E646" s="44"/>
      <c r="F646" s="44"/>
      <c r="G646" s="45"/>
      <c r="H646" s="46"/>
      <c r="I646" s="44"/>
      <c r="J646" s="44"/>
      <c r="K646" s="44"/>
      <c r="L646" s="44"/>
      <c r="M646" s="44"/>
      <c r="N646" s="44"/>
      <c r="O646" s="44"/>
      <c r="P646" s="44"/>
      <c r="Q646" s="20"/>
      <c r="R646" s="44"/>
      <c r="S646" s="44"/>
      <c r="T646" s="48"/>
      <c r="U646" s="49"/>
      <c r="V646" s="44"/>
      <c r="W646" s="44"/>
      <c r="X646" s="44"/>
      <c r="Y646" s="44"/>
      <c r="Z646" s="44"/>
      <c r="AA646" s="49"/>
      <c r="AB646" s="44"/>
      <c r="AC646" s="44"/>
      <c r="AD646" s="44"/>
      <c r="AE646" s="44"/>
      <c r="AF646" s="44"/>
      <c r="AG646" s="44"/>
      <c r="AH646" s="44"/>
      <c r="AI646" s="44"/>
      <c r="AJ646" s="44"/>
      <c r="AK646" s="44"/>
      <c r="AL646" s="44"/>
      <c r="AM646" s="44"/>
    </row>
    <row r="647">
      <c r="A647" s="44"/>
      <c r="B647" s="44"/>
      <c r="C647" s="44"/>
      <c r="D647" s="44"/>
      <c r="E647" s="44"/>
      <c r="F647" s="44"/>
      <c r="G647" s="45"/>
      <c r="H647" s="46"/>
      <c r="I647" s="44"/>
      <c r="J647" s="44"/>
      <c r="K647" s="44"/>
      <c r="L647" s="44"/>
      <c r="M647" s="44"/>
      <c r="N647" s="44"/>
      <c r="O647" s="44"/>
      <c r="P647" s="44"/>
      <c r="Q647" s="20"/>
      <c r="R647" s="44"/>
      <c r="S647" s="44"/>
      <c r="T647" s="48"/>
      <c r="U647" s="49"/>
      <c r="V647" s="44"/>
      <c r="W647" s="44"/>
      <c r="X647" s="44"/>
      <c r="Y647" s="44"/>
      <c r="Z647" s="44"/>
      <c r="AA647" s="49"/>
      <c r="AB647" s="44"/>
      <c r="AC647" s="44"/>
      <c r="AD647" s="44"/>
      <c r="AE647" s="44"/>
      <c r="AF647" s="44"/>
      <c r="AG647" s="44"/>
      <c r="AH647" s="44"/>
      <c r="AI647" s="44"/>
      <c r="AJ647" s="44"/>
      <c r="AK647" s="44"/>
      <c r="AL647" s="44"/>
      <c r="AM647" s="44"/>
    </row>
    <row r="648">
      <c r="A648" s="44"/>
      <c r="B648" s="44"/>
      <c r="C648" s="44"/>
      <c r="D648" s="44"/>
      <c r="E648" s="44"/>
      <c r="F648" s="44"/>
      <c r="G648" s="45"/>
      <c r="H648" s="46"/>
      <c r="I648" s="44"/>
      <c r="J648" s="44"/>
      <c r="K648" s="44"/>
      <c r="L648" s="44"/>
      <c r="M648" s="44"/>
      <c r="N648" s="44"/>
      <c r="O648" s="44"/>
      <c r="P648" s="44"/>
      <c r="Q648" s="20"/>
      <c r="R648" s="44"/>
      <c r="S648" s="44"/>
      <c r="T648" s="48"/>
      <c r="U648" s="49"/>
      <c r="V648" s="44"/>
      <c r="W648" s="44"/>
      <c r="X648" s="44"/>
      <c r="Y648" s="44"/>
      <c r="Z648" s="44"/>
      <c r="AA648" s="49"/>
      <c r="AB648" s="44"/>
      <c r="AC648" s="44"/>
      <c r="AD648" s="44"/>
      <c r="AE648" s="44"/>
      <c r="AF648" s="44"/>
      <c r="AG648" s="44"/>
      <c r="AH648" s="44"/>
      <c r="AI648" s="44"/>
      <c r="AJ648" s="44"/>
      <c r="AK648" s="44"/>
      <c r="AL648" s="44"/>
      <c r="AM648" s="44"/>
    </row>
    <row r="649">
      <c r="A649" s="44"/>
      <c r="B649" s="44"/>
      <c r="C649" s="44"/>
      <c r="D649" s="44"/>
      <c r="E649" s="44"/>
      <c r="F649" s="44"/>
      <c r="G649" s="45"/>
      <c r="H649" s="46"/>
      <c r="I649" s="44"/>
      <c r="J649" s="44"/>
      <c r="K649" s="44"/>
      <c r="L649" s="44"/>
      <c r="M649" s="44"/>
      <c r="N649" s="44"/>
      <c r="O649" s="44"/>
      <c r="P649" s="44"/>
      <c r="Q649" s="20"/>
      <c r="R649" s="44"/>
      <c r="S649" s="44"/>
      <c r="T649" s="48"/>
      <c r="U649" s="49"/>
      <c r="V649" s="44"/>
      <c r="W649" s="44"/>
      <c r="X649" s="44"/>
      <c r="Y649" s="44"/>
      <c r="Z649" s="44"/>
      <c r="AA649" s="49"/>
      <c r="AB649" s="44"/>
      <c r="AC649" s="44"/>
      <c r="AD649" s="44"/>
      <c r="AE649" s="44"/>
      <c r="AF649" s="44"/>
      <c r="AG649" s="44"/>
      <c r="AH649" s="44"/>
      <c r="AI649" s="44"/>
      <c r="AJ649" s="44"/>
      <c r="AK649" s="44"/>
      <c r="AL649" s="44"/>
      <c r="AM649" s="44"/>
    </row>
    <row r="650">
      <c r="A650" s="44"/>
      <c r="B650" s="44"/>
      <c r="C650" s="44"/>
      <c r="D650" s="44"/>
      <c r="E650" s="44"/>
      <c r="F650" s="44"/>
      <c r="G650" s="45"/>
      <c r="H650" s="46"/>
      <c r="I650" s="44"/>
      <c r="J650" s="44"/>
      <c r="K650" s="44"/>
      <c r="L650" s="44"/>
      <c r="M650" s="44"/>
      <c r="N650" s="44"/>
      <c r="O650" s="44"/>
      <c r="P650" s="44"/>
      <c r="Q650" s="20"/>
      <c r="R650" s="44"/>
      <c r="S650" s="44"/>
      <c r="T650" s="48"/>
      <c r="U650" s="49"/>
      <c r="V650" s="44"/>
      <c r="W650" s="44"/>
      <c r="X650" s="44"/>
      <c r="Y650" s="44"/>
      <c r="Z650" s="44"/>
      <c r="AA650" s="49"/>
      <c r="AB650" s="44"/>
      <c r="AC650" s="44"/>
      <c r="AD650" s="44"/>
      <c r="AE650" s="44"/>
      <c r="AF650" s="44"/>
      <c r="AG650" s="44"/>
      <c r="AH650" s="44"/>
      <c r="AI650" s="44"/>
      <c r="AJ650" s="44"/>
      <c r="AK650" s="44"/>
      <c r="AL650" s="44"/>
      <c r="AM650" s="44"/>
    </row>
    <row r="651">
      <c r="A651" s="44"/>
      <c r="B651" s="44"/>
      <c r="C651" s="44"/>
      <c r="D651" s="44"/>
      <c r="E651" s="44"/>
      <c r="F651" s="44"/>
      <c r="G651" s="45"/>
      <c r="H651" s="46"/>
      <c r="I651" s="44"/>
      <c r="J651" s="44"/>
      <c r="K651" s="44"/>
      <c r="L651" s="44"/>
      <c r="M651" s="44"/>
      <c r="N651" s="44"/>
      <c r="O651" s="44"/>
      <c r="P651" s="44"/>
      <c r="Q651" s="20"/>
      <c r="R651" s="44"/>
      <c r="S651" s="44"/>
      <c r="T651" s="48"/>
      <c r="U651" s="49"/>
      <c r="V651" s="44"/>
      <c r="W651" s="44"/>
      <c r="X651" s="44"/>
      <c r="Y651" s="44"/>
      <c r="Z651" s="44"/>
      <c r="AA651" s="49"/>
      <c r="AB651" s="44"/>
      <c r="AC651" s="44"/>
      <c r="AD651" s="44"/>
      <c r="AE651" s="44"/>
      <c r="AF651" s="44"/>
      <c r="AG651" s="44"/>
      <c r="AH651" s="44"/>
      <c r="AI651" s="44"/>
      <c r="AJ651" s="44"/>
      <c r="AK651" s="44"/>
      <c r="AL651" s="44"/>
      <c r="AM651" s="44"/>
    </row>
    <row r="652">
      <c r="A652" s="44"/>
      <c r="B652" s="44"/>
      <c r="C652" s="44"/>
      <c r="D652" s="44"/>
      <c r="E652" s="44"/>
      <c r="F652" s="44"/>
      <c r="G652" s="45"/>
      <c r="H652" s="46"/>
      <c r="I652" s="44"/>
      <c r="J652" s="44"/>
      <c r="K652" s="44"/>
      <c r="L652" s="44"/>
      <c r="M652" s="44"/>
      <c r="N652" s="44"/>
      <c r="O652" s="44"/>
      <c r="P652" s="44"/>
      <c r="Q652" s="20"/>
      <c r="R652" s="44"/>
      <c r="S652" s="44"/>
      <c r="T652" s="48"/>
      <c r="U652" s="49"/>
      <c r="V652" s="44"/>
      <c r="W652" s="44"/>
      <c r="X652" s="44"/>
      <c r="Y652" s="44"/>
      <c r="Z652" s="44"/>
      <c r="AA652" s="49"/>
      <c r="AB652" s="44"/>
      <c r="AC652" s="44"/>
      <c r="AD652" s="44"/>
      <c r="AE652" s="44"/>
      <c r="AF652" s="44"/>
      <c r="AG652" s="44"/>
      <c r="AH652" s="44"/>
      <c r="AI652" s="44"/>
      <c r="AJ652" s="44"/>
      <c r="AK652" s="44"/>
      <c r="AL652" s="44"/>
      <c r="AM652" s="44"/>
    </row>
    <row r="653">
      <c r="A653" s="44"/>
      <c r="B653" s="44"/>
      <c r="C653" s="44"/>
      <c r="D653" s="44"/>
      <c r="E653" s="44"/>
      <c r="F653" s="44"/>
      <c r="G653" s="45"/>
      <c r="H653" s="46"/>
      <c r="I653" s="44"/>
      <c r="J653" s="44"/>
      <c r="K653" s="44"/>
      <c r="L653" s="44"/>
      <c r="M653" s="44"/>
      <c r="N653" s="44"/>
      <c r="O653" s="44"/>
      <c r="P653" s="44"/>
      <c r="Q653" s="20"/>
      <c r="R653" s="44"/>
      <c r="S653" s="44"/>
      <c r="T653" s="48"/>
      <c r="U653" s="49"/>
      <c r="V653" s="44"/>
      <c r="W653" s="44"/>
      <c r="X653" s="44"/>
      <c r="Y653" s="44"/>
      <c r="Z653" s="44"/>
      <c r="AA653" s="49"/>
      <c r="AB653" s="44"/>
      <c r="AC653" s="44"/>
      <c r="AD653" s="44"/>
      <c r="AE653" s="44"/>
      <c r="AF653" s="44"/>
      <c r="AG653" s="44"/>
      <c r="AH653" s="44"/>
      <c r="AI653" s="44"/>
      <c r="AJ653" s="44"/>
      <c r="AK653" s="44"/>
      <c r="AL653" s="44"/>
      <c r="AM653" s="44"/>
    </row>
    <row r="654">
      <c r="A654" s="44"/>
      <c r="B654" s="44"/>
      <c r="C654" s="44"/>
      <c r="D654" s="44"/>
      <c r="E654" s="44"/>
      <c r="F654" s="44"/>
      <c r="G654" s="45"/>
      <c r="H654" s="46"/>
      <c r="I654" s="44"/>
      <c r="J654" s="44"/>
      <c r="K654" s="44"/>
      <c r="L654" s="44"/>
      <c r="M654" s="44"/>
      <c r="N654" s="44"/>
      <c r="O654" s="44"/>
      <c r="P654" s="44"/>
      <c r="Q654" s="20"/>
      <c r="R654" s="44"/>
      <c r="S654" s="44"/>
      <c r="T654" s="48"/>
      <c r="U654" s="49"/>
      <c r="V654" s="44"/>
      <c r="W654" s="44"/>
      <c r="X654" s="44"/>
      <c r="Y654" s="44"/>
      <c r="Z654" s="44"/>
      <c r="AA654" s="49"/>
      <c r="AB654" s="44"/>
      <c r="AC654" s="44"/>
      <c r="AD654" s="44"/>
      <c r="AE654" s="44"/>
      <c r="AF654" s="44"/>
      <c r="AG654" s="44"/>
      <c r="AH654" s="44"/>
      <c r="AI654" s="44"/>
      <c r="AJ654" s="44"/>
      <c r="AK654" s="44"/>
      <c r="AL654" s="44"/>
      <c r="AM654" s="44"/>
    </row>
    <row r="655">
      <c r="A655" s="44"/>
      <c r="B655" s="44"/>
      <c r="C655" s="44"/>
      <c r="D655" s="44"/>
      <c r="E655" s="44"/>
      <c r="F655" s="44"/>
      <c r="G655" s="45"/>
      <c r="H655" s="46"/>
      <c r="I655" s="44"/>
      <c r="J655" s="44"/>
      <c r="K655" s="44"/>
      <c r="L655" s="44"/>
      <c r="M655" s="44"/>
      <c r="N655" s="44"/>
      <c r="O655" s="44"/>
      <c r="P655" s="44"/>
      <c r="Q655" s="20"/>
      <c r="R655" s="44"/>
      <c r="S655" s="44"/>
      <c r="T655" s="48"/>
      <c r="U655" s="49"/>
      <c r="V655" s="44"/>
      <c r="W655" s="44"/>
      <c r="X655" s="44"/>
      <c r="Y655" s="44"/>
      <c r="Z655" s="44"/>
      <c r="AA655" s="49"/>
      <c r="AB655" s="44"/>
      <c r="AC655" s="44"/>
      <c r="AD655" s="44"/>
      <c r="AE655" s="44"/>
      <c r="AF655" s="44"/>
      <c r="AG655" s="44"/>
      <c r="AH655" s="44"/>
      <c r="AI655" s="44"/>
      <c r="AJ655" s="44"/>
      <c r="AK655" s="44"/>
      <c r="AL655" s="44"/>
      <c r="AM655" s="44"/>
    </row>
    <row r="656">
      <c r="A656" s="44"/>
      <c r="B656" s="44"/>
      <c r="C656" s="44"/>
      <c r="D656" s="44"/>
      <c r="E656" s="44"/>
      <c r="F656" s="44"/>
      <c r="G656" s="45"/>
      <c r="H656" s="46"/>
      <c r="I656" s="44"/>
      <c r="J656" s="44"/>
      <c r="K656" s="44"/>
      <c r="L656" s="44"/>
      <c r="M656" s="44"/>
      <c r="N656" s="44"/>
      <c r="O656" s="44"/>
      <c r="P656" s="44"/>
      <c r="Q656" s="20"/>
      <c r="R656" s="44"/>
      <c r="S656" s="44"/>
      <c r="T656" s="48"/>
      <c r="U656" s="49"/>
      <c r="V656" s="44"/>
      <c r="W656" s="44"/>
      <c r="X656" s="44"/>
      <c r="Y656" s="44"/>
      <c r="Z656" s="44"/>
      <c r="AA656" s="49"/>
      <c r="AB656" s="44"/>
      <c r="AC656" s="44"/>
      <c r="AD656" s="44"/>
      <c r="AE656" s="44"/>
      <c r="AF656" s="44"/>
      <c r="AG656" s="44"/>
      <c r="AH656" s="44"/>
      <c r="AI656" s="44"/>
      <c r="AJ656" s="44"/>
      <c r="AK656" s="44"/>
      <c r="AL656" s="44"/>
      <c r="AM656" s="44"/>
    </row>
    <row r="657">
      <c r="A657" s="44"/>
      <c r="B657" s="44"/>
      <c r="C657" s="44"/>
      <c r="D657" s="44"/>
      <c r="E657" s="44"/>
      <c r="F657" s="44"/>
      <c r="G657" s="45"/>
      <c r="H657" s="46"/>
      <c r="I657" s="44"/>
      <c r="J657" s="44"/>
      <c r="K657" s="44"/>
      <c r="L657" s="44"/>
      <c r="M657" s="44"/>
      <c r="N657" s="44"/>
      <c r="O657" s="44"/>
      <c r="P657" s="44"/>
      <c r="Q657" s="20"/>
      <c r="R657" s="44"/>
      <c r="S657" s="44"/>
      <c r="T657" s="48"/>
      <c r="U657" s="49"/>
      <c r="V657" s="44"/>
      <c r="W657" s="44"/>
      <c r="X657" s="44"/>
      <c r="Y657" s="44"/>
      <c r="Z657" s="44"/>
      <c r="AA657" s="49"/>
      <c r="AB657" s="44"/>
      <c r="AC657" s="44"/>
      <c r="AD657" s="44"/>
      <c r="AE657" s="44"/>
      <c r="AF657" s="44"/>
      <c r="AG657" s="44"/>
      <c r="AH657" s="44"/>
      <c r="AI657" s="44"/>
      <c r="AJ657" s="44"/>
      <c r="AK657" s="44"/>
      <c r="AL657" s="44"/>
      <c r="AM657" s="44"/>
    </row>
    <row r="658">
      <c r="A658" s="44"/>
      <c r="B658" s="44"/>
      <c r="C658" s="44"/>
      <c r="D658" s="44"/>
      <c r="E658" s="44"/>
      <c r="F658" s="44"/>
      <c r="G658" s="45"/>
      <c r="H658" s="46"/>
      <c r="I658" s="44"/>
      <c r="J658" s="44"/>
      <c r="K658" s="44"/>
      <c r="L658" s="44"/>
      <c r="M658" s="44"/>
      <c r="N658" s="44"/>
      <c r="O658" s="44"/>
      <c r="P658" s="44"/>
      <c r="Q658" s="20"/>
      <c r="R658" s="44"/>
      <c r="S658" s="44"/>
      <c r="T658" s="48"/>
      <c r="U658" s="49"/>
      <c r="V658" s="44"/>
      <c r="W658" s="44"/>
      <c r="X658" s="44"/>
      <c r="Y658" s="44"/>
      <c r="Z658" s="44"/>
      <c r="AA658" s="49"/>
      <c r="AB658" s="44"/>
      <c r="AC658" s="44"/>
      <c r="AD658" s="44"/>
      <c r="AE658" s="44"/>
      <c r="AF658" s="44"/>
      <c r="AG658" s="44"/>
      <c r="AH658" s="44"/>
      <c r="AI658" s="44"/>
      <c r="AJ658" s="44"/>
      <c r="AK658" s="44"/>
      <c r="AL658" s="44"/>
      <c r="AM658" s="44"/>
    </row>
    <row r="659">
      <c r="A659" s="44"/>
      <c r="B659" s="44"/>
      <c r="C659" s="44"/>
      <c r="D659" s="44"/>
      <c r="E659" s="44"/>
      <c r="F659" s="44"/>
      <c r="G659" s="45"/>
      <c r="H659" s="46"/>
      <c r="I659" s="44"/>
      <c r="J659" s="44"/>
      <c r="K659" s="44"/>
      <c r="L659" s="44"/>
      <c r="M659" s="44"/>
      <c r="N659" s="44"/>
      <c r="O659" s="44"/>
      <c r="P659" s="44"/>
      <c r="Q659" s="20"/>
      <c r="R659" s="44"/>
      <c r="S659" s="44"/>
      <c r="T659" s="48"/>
      <c r="U659" s="49"/>
      <c r="V659" s="44"/>
      <c r="W659" s="44"/>
      <c r="X659" s="44"/>
      <c r="Y659" s="44"/>
      <c r="Z659" s="44"/>
      <c r="AA659" s="49"/>
      <c r="AB659" s="44"/>
      <c r="AC659" s="44"/>
      <c r="AD659" s="44"/>
      <c r="AE659" s="44"/>
      <c r="AF659" s="44"/>
      <c r="AG659" s="44"/>
      <c r="AH659" s="44"/>
      <c r="AI659" s="44"/>
      <c r="AJ659" s="44"/>
      <c r="AK659" s="44"/>
      <c r="AL659" s="44"/>
      <c r="AM659" s="44"/>
    </row>
    <row r="660">
      <c r="A660" s="44"/>
      <c r="B660" s="44"/>
      <c r="C660" s="44"/>
      <c r="D660" s="44"/>
      <c r="E660" s="44"/>
      <c r="F660" s="44"/>
      <c r="G660" s="45"/>
      <c r="H660" s="46"/>
      <c r="I660" s="44"/>
      <c r="J660" s="44"/>
      <c r="K660" s="44"/>
      <c r="L660" s="44"/>
      <c r="M660" s="44"/>
      <c r="N660" s="44"/>
      <c r="O660" s="44"/>
      <c r="P660" s="44"/>
      <c r="Q660" s="20"/>
      <c r="R660" s="44"/>
      <c r="S660" s="44"/>
      <c r="T660" s="48"/>
      <c r="U660" s="49"/>
      <c r="V660" s="44"/>
      <c r="W660" s="44"/>
      <c r="X660" s="44"/>
      <c r="Y660" s="44"/>
      <c r="Z660" s="44"/>
      <c r="AA660" s="49"/>
      <c r="AB660" s="44"/>
      <c r="AC660" s="44"/>
      <c r="AD660" s="44"/>
      <c r="AE660" s="44"/>
      <c r="AF660" s="44"/>
      <c r="AG660" s="44"/>
      <c r="AH660" s="44"/>
      <c r="AI660" s="44"/>
      <c r="AJ660" s="44"/>
      <c r="AK660" s="44"/>
      <c r="AL660" s="44"/>
      <c r="AM660" s="44"/>
    </row>
    <row r="661">
      <c r="A661" s="44"/>
      <c r="B661" s="44"/>
      <c r="C661" s="44"/>
      <c r="D661" s="44"/>
      <c r="E661" s="44"/>
      <c r="F661" s="44"/>
      <c r="G661" s="45"/>
      <c r="H661" s="46"/>
      <c r="I661" s="44"/>
      <c r="J661" s="44"/>
      <c r="K661" s="44"/>
      <c r="L661" s="44"/>
      <c r="M661" s="44"/>
      <c r="N661" s="44"/>
      <c r="O661" s="44"/>
      <c r="P661" s="44"/>
      <c r="Q661" s="20"/>
      <c r="R661" s="44"/>
      <c r="S661" s="44"/>
      <c r="T661" s="48"/>
      <c r="U661" s="49"/>
      <c r="V661" s="44"/>
      <c r="W661" s="44"/>
      <c r="X661" s="44"/>
      <c r="Y661" s="44"/>
      <c r="Z661" s="44"/>
      <c r="AA661" s="49"/>
      <c r="AB661" s="44"/>
      <c r="AC661" s="44"/>
      <c r="AD661" s="44"/>
      <c r="AE661" s="44"/>
      <c r="AF661" s="44"/>
      <c r="AG661" s="44"/>
      <c r="AH661" s="44"/>
      <c r="AI661" s="44"/>
      <c r="AJ661" s="44"/>
      <c r="AK661" s="44"/>
      <c r="AL661" s="44"/>
      <c r="AM661" s="44"/>
    </row>
    <row r="662">
      <c r="A662" s="44"/>
      <c r="B662" s="44"/>
      <c r="C662" s="44"/>
      <c r="D662" s="44"/>
      <c r="E662" s="44"/>
      <c r="F662" s="44"/>
      <c r="G662" s="45"/>
      <c r="H662" s="46"/>
      <c r="I662" s="44"/>
      <c r="J662" s="44"/>
      <c r="K662" s="44"/>
      <c r="L662" s="44"/>
      <c r="M662" s="44"/>
      <c r="N662" s="44"/>
      <c r="O662" s="44"/>
      <c r="P662" s="44"/>
      <c r="Q662" s="20"/>
      <c r="R662" s="44"/>
      <c r="S662" s="44"/>
      <c r="T662" s="48"/>
      <c r="U662" s="49"/>
      <c r="V662" s="44"/>
      <c r="W662" s="44"/>
      <c r="X662" s="44"/>
      <c r="Y662" s="44"/>
      <c r="Z662" s="44"/>
      <c r="AA662" s="49"/>
      <c r="AB662" s="44"/>
      <c r="AC662" s="44"/>
      <c r="AD662" s="44"/>
      <c r="AE662" s="44"/>
      <c r="AF662" s="44"/>
      <c r="AG662" s="44"/>
      <c r="AH662" s="44"/>
      <c r="AI662" s="44"/>
      <c r="AJ662" s="44"/>
      <c r="AK662" s="44"/>
      <c r="AL662" s="44"/>
      <c r="AM662" s="44"/>
    </row>
    <row r="663">
      <c r="A663" s="44"/>
      <c r="B663" s="44"/>
      <c r="C663" s="44"/>
      <c r="D663" s="44"/>
      <c r="E663" s="44"/>
      <c r="F663" s="44"/>
      <c r="G663" s="45"/>
      <c r="H663" s="46"/>
      <c r="I663" s="44"/>
      <c r="J663" s="44"/>
      <c r="K663" s="44"/>
      <c r="L663" s="44"/>
      <c r="M663" s="44"/>
      <c r="N663" s="44"/>
      <c r="O663" s="44"/>
      <c r="P663" s="44"/>
      <c r="Q663" s="20"/>
      <c r="R663" s="44"/>
      <c r="S663" s="44"/>
      <c r="T663" s="48"/>
      <c r="U663" s="49"/>
      <c r="V663" s="44"/>
      <c r="W663" s="44"/>
      <c r="X663" s="44"/>
      <c r="Y663" s="44"/>
      <c r="Z663" s="44"/>
      <c r="AA663" s="49"/>
      <c r="AB663" s="44"/>
      <c r="AC663" s="44"/>
      <c r="AD663" s="44"/>
      <c r="AE663" s="44"/>
      <c r="AF663" s="44"/>
      <c r="AG663" s="44"/>
      <c r="AH663" s="44"/>
      <c r="AI663" s="44"/>
      <c r="AJ663" s="44"/>
      <c r="AK663" s="44"/>
      <c r="AL663" s="44"/>
      <c r="AM663" s="44"/>
    </row>
    <row r="664">
      <c r="A664" s="44"/>
      <c r="B664" s="44"/>
      <c r="C664" s="44"/>
      <c r="D664" s="44"/>
      <c r="E664" s="44"/>
      <c r="F664" s="44"/>
      <c r="G664" s="45"/>
      <c r="H664" s="46"/>
      <c r="I664" s="44"/>
      <c r="J664" s="44"/>
      <c r="K664" s="44"/>
      <c r="L664" s="44"/>
      <c r="M664" s="44"/>
      <c r="N664" s="44"/>
      <c r="O664" s="44"/>
      <c r="P664" s="44"/>
      <c r="Q664" s="20"/>
      <c r="R664" s="44"/>
      <c r="S664" s="44"/>
      <c r="T664" s="48"/>
      <c r="U664" s="49"/>
      <c r="V664" s="44"/>
      <c r="W664" s="44"/>
      <c r="X664" s="44"/>
      <c r="Y664" s="44"/>
      <c r="Z664" s="44"/>
      <c r="AA664" s="49"/>
      <c r="AB664" s="44"/>
      <c r="AC664" s="44"/>
      <c r="AD664" s="44"/>
      <c r="AE664" s="44"/>
      <c r="AF664" s="44"/>
      <c r="AG664" s="44"/>
      <c r="AH664" s="44"/>
      <c r="AI664" s="44"/>
      <c r="AJ664" s="44"/>
      <c r="AK664" s="44"/>
      <c r="AL664" s="44"/>
      <c r="AM664" s="44"/>
    </row>
    <row r="665">
      <c r="A665" s="44"/>
      <c r="B665" s="44"/>
      <c r="C665" s="44"/>
      <c r="D665" s="44"/>
      <c r="E665" s="44"/>
      <c r="F665" s="44"/>
      <c r="G665" s="45"/>
      <c r="H665" s="46"/>
      <c r="I665" s="44"/>
      <c r="J665" s="44"/>
      <c r="K665" s="44"/>
      <c r="L665" s="44"/>
      <c r="M665" s="44"/>
      <c r="N665" s="44"/>
      <c r="O665" s="44"/>
      <c r="P665" s="44"/>
      <c r="Q665" s="20"/>
      <c r="R665" s="44"/>
      <c r="S665" s="44"/>
      <c r="T665" s="48"/>
      <c r="U665" s="49"/>
      <c r="V665" s="44"/>
      <c r="W665" s="44"/>
      <c r="X665" s="44"/>
      <c r="Y665" s="44"/>
      <c r="Z665" s="44"/>
      <c r="AA665" s="49"/>
      <c r="AB665" s="44"/>
      <c r="AC665" s="44"/>
      <c r="AD665" s="44"/>
      <c r="AE665" s="44"/>
      <c r="AF665" s="44"/>
      <c r="AG665" s="44"/>
      <c r="AH665" s="44"/>
      <c r="AI665" s="44"/>
      <c r="AJ665" s="44"/>
      <c r="AK665" s="44"/>
      <c r="AL665" s="44"/>
      <c r="AM665" s="44"/>
    </row>
    <row r="666">
      <c r="A666" s="44"/>
      <c r="B666" s="44"/>
      <c r="C666" s="44"/>
      <c r="D666" s="44"/>
      <c r="E666" s="44"/>
      <c r="F666" s="44"/>
      <c r="G666" s="45"/>
      <c r="H666" s="46"/>
      <c r="I666" s="44"/>
      <c r="J666" s="44"/>
      <c r="K666" s="44"/>
      <c r="L666" s="44"/>
      <c r="M666" s="44"/>
      <c r="N666" s="44"/>
      <c r="O666" s="44"/>
      <c r="P666" s="44"/>
      <c r="Q666" s="20"/>
      <c r="R666" s="44"/>
      <c r="S666" s="44"/>
      <c r="T666" s="48"/>
      <c r="U666" s="49"/>
      <c r="V666" s="44"/>
      <c r="W666" s="44"/>
      <c r="X666" s="44"/>
      <c r="Y666" s="44"/>
      <c r="Z666" s="44"/>
      <c r="AA666" s="49"/>
      <c r="AB666" s="44"/>
      <c r="AC666" s="44"/>
      <c r="AD666" s="44"/>
      <c r="AE666" s="44"/>
      <c r="AF666" s="44"/>
      <c r="AG666" s="44"/>
      <c r="AH666" s="44"/>
      <c r="AI666" s="44"/>
      <c r="AJ666" s="44"/>
      <c r="AK666" s="44"/>
      <c r="AL666" s="44"/>
      <c r="AM666" s="44"/>
    </row>
    <row r="667">
      <c r="A667" s="44"/>
      <c r="B667" s="44"/>
      <c r="C667" s="44"/>
      <c r="D667" s="44"/>
      <c r="E667" s="44"/>
      <c r="F667" s="44"/>
      <c r="G667" s="45"/>
      <c r="H667" s="46"/>
      <c r="I667" s="44"/>
      <c r="J667" s="44"/>
      <c r="K667" s="44"/>
      <c r="L667" s="44"/>
      <c r="M667" s="44"/>
      <c r="N667" s="44"/>
      <c r="O667" s="44"/>
      <c r="P667" s="44"/>
      <c r="Q667" s="20"/>
      <c r="R667" s="44"/>
      <c r="S667" s="44"/>
      <c r="T667" s="48"/>
      <c r="U667" s="49"/>
      <c r="V667" s="44"/>
      <c r="W667" s="44"/>
      <c r="X667" s="44"/>
      <c r="Y667" s="44"/>
      <c r="Z667" s="44"/>
      <c r="AA667" s="49"/>
      <c r="AB667" s="44"/>
      <c r="AC667" s="44"/>
      <c r="AD667" s="44"/>
      <c r="AE667" s="44"/>
      <c r="AF667" s="44"/>
      <c r="AG667" s="44"/>
      <c r="AH667" s="44"/>
      <c r="AI667" s="44"/>
      <c r="AJ667" s="44"/>
      <c r="AK667" s="44"/>
      <c r="AL667" s="44"/>
      <c r="AM667" s="44"/>
    </row>
    <row r="668">
      <c r="A668" s="44"/>
      <c r="B668" s="44"/>
      <c r="C668" s="44"/>
      <c r="D668" s="44"/>
      <c r="E668" s="44"/>
      <c r="F668" s="44"/>
      <c r="G668" s="45"/>
      <c r="H668" s="46"/>
      <c r="I668" s="44"/>
      <c r="J668" s="44"/>
      <c r="K668" s="44"/>
      <c r="L668" s="44"/>
      <c r="M668" s="44"/>
      <c r="N668" s="44"/>
      <c r="O668" s="44"/>
      <c r="P668" s="44"/>
      <c r="Q668" s="20"/>
      <c r="R668" s="44"/>
      <c r="S668" s="44"/>
      <c r="T668" s="48"/>
      <c r="U668" s="49"/>
      <c r="V668" s="44"/>
      <c r="W668" s="44"/>
      <c r="X668" s="44"/>
      <c r="Y668" s="44"/>
      <c r="Z668" s="44"/>
      <c r="AA668" s="49"/>
      <c r="AB668" s="44"/>
      <c r="AC668" s="44"/>
      <c r="AD668" s="44"/>
      <c r="AE668" s="44"/>
      <c r="AF668" s="44"/>
      <c r="AG668" s="44"/>
      <c r="AH668" s="44"/>
      <c r="AI668" s="44"/>
      <c r="AJ668" s="44"/>
      <c r="AK668" s="44"/>
      <c r="AL668" s="44"/>
      <c r="AM668" s="44"/>
    </row>
    <row r="669">
      <c r="A669" s="44"/>
      <c r="B669" s="44"/>
      <c r="C669" s="44"/>
      <c r="D669" s="44"/>
      <c r="E669" s="44"/>
      <c r="F669" s="44"/>
      <c r="G669" s="45"/>
      <c r="H669" s="46"/>
      <c r="I669" s="44"/>
      <c r="J669" s="44"/>
      <c r="K669" s="44"/>
      <c r="L669" s="44"/>
      <c r="M669" s="44"/>
      <c r="N669" s="44"/>
      <c r="O669" s="44"/>
      <c r="P669" s="44"/>
      <c r="Q669" s="20"/>
      <c r="R669" s="44"/>
      <c r="S669" s="44"/>
      <c r="T669" s="48"/>
      <c r="U669" s="49"/>
      <c r="V669" s="44"/>
      <c r="W669" s="44"/>
      <c r="X669" s="44"/>
      <c r="Y669" s="44"/>
      <c r="Z669" s="44"/>
      <c r="AA669" s="49"/>
      <c r="AB669" s="44"/>
      <c r="AC669" s="44"/>
      <c r="AD669" s="44"/>
      <c r="AE669" s="44"/>
      <c r="AF669" s="44"/>
      <c r="AG669" s="44"/>
      <c r="AH669" s="44"/>
      <c r="AI669" s="44"/>
      <c r="AJ669" s="44"/>
      <c r="AK669" s="44"/>
      <c r="AL669" s="44"/>
      <c r="AM669" s="44"/>
    </row>
    <row r="670">
      <c r="A670" s="44"/>
      <c r="B670" s="44"/>
      <c r="C670" s="44"/>
      <c r="D670" s="44"/>
      <c r="E670" s="44"/>
      <c r="F670" s="44"/>
      <c r="G670" s="45"/>
      <c r="H670" s="46"/>
      <c r="I670" s="44"/>
      <c r="J670" s="44"/>
      <c r="K670" s="44"/>
      <c r="L670" s="44"/>
      <c r="M670" s="44"/>
      <c r="N670" s="44"/>
      <c r="O670" s="44"/>
      <c r="P670" s="44"/>
      <c r="Q670" s="20"/>
      <c r="R670" s="44"/>
      <c r="S670" s="44"/>
      <c r="T670" s="48"/>
      <c r="U670" s="49"/>
      <c r="V670" s="44"/>
      <c r="W670" s="44"/>
      <c r="X670" s="44"/>
      <c r="Y670" s="44"/>
      <c r="Z670" s="44"/>
      <c r="AA670" s="49"/>
      <c r="AB670" s="44"/>
      <c r="AC670" s="44"/>
      <c r="AD670" s="44"/>
      <c r="AE670" s="44"/>
      <c r="AF670" s="44"/>
      <c r="AG670" s="44"/>
      <c r="AH670" s="44"/>
      <c r="AI670" s="44"/>
      <c r="AJ670" s="44"/>
      <c r="AK670" s="44"/>
      <c r="AL670" s="44"/>
      <c r="AM670" s="44"/>
    </row>
    <row r="671">
      <c r="A671" s="44"/>
      <c r="B671" s="44"/>
      <c r="C671" s="44"/>
      <c r="D671" s="44"/>
      <c r="E671" s="44"/>
      <c r="F671" s="44"/>
      <c r="G671" s="45"/>
      <c r="H671" s="46"/>
      <c r="I671" s="44"/>
      <c r="J671" s="44"/>
      <c r="K671" s="44"/>
      <c r="L671" s="44"/>
      <c r="M671" s="44"/>
      <c r="N671" s="44"/>
      <c r="O671" s="44"/>
      <c r="P671" s="44"/>
      <c r="Q671" s="20"/>
      <c r="R671" s="44"/>
      <c r="S671" s="44"/>
      <c r="T671" s="48"/>
      <c r="U671" s="49"/>
      <c r="V671" s="44"/>
      <c r="W671" s="44"/>
      <c r="X671" s="44"/>
      <c r="Y671" s="44"/>
      <c r="Z671" s="44"/>
      <c r="AA671" s="49"/>
      <c r="AB671" s="44"/>
      <c r="AC671" s="44"/>
      <c r="AD671" s="44"/>
      <c r="AE671" s="44"/>
      <c r="AF671" s="44"/>
      <c r="AG671" s="44"/>
      <c r="AH671" s="44"/>
      <c r="AI671" s="44"/>
      <c r="AJ671" s="44"/>
      <c r="AK671" s="44"/>
      <c r="AL671" s="44"/>
      <c r="AM671" s="44"/>
    </row>
    <row r="672">
      <c r="A672" s="44"/>
      <c r="B672" s="44"/>
      <c r="C672" s="44"/>
      <c r="D672" s="44"/>
      <c r="E672" s="44"/>
      <c r="F672" s="44"/>
      <c r="G672" s="45"/>
      <c r="H672" s="46"/>
      <c r="I672" s="44"/>
      <c r="J672" s="44"/>
      <c r="K672" s="44"/>
      <c r="L672" s="44"/>
      <c r="M672" s="44"/>
      <c r="N672" s="44"/>
      <c r="O672" s="44"/>
      <c r="P672" s="44"/>
      <c r="Q672" s="20"/>
      <c r="R672" s="44"/>
      <c r="S672" s="44"/>
      <c r="T672" s="48"/>
      <c r="U672" s="49"/>
      <c r="V672" s="44"/>
      <c r="W672" s="44"/>
      <c r="X672" s="44"/>
      <c r="Y672" s="44"/>
      <c r="Z672" s="44"/>
      <c r="AA672" s="49"/>
      <c r="AB672" s="44"/>
      <c r="AC672" s="44"/>
      <c r="AD672" s="44"/>
      <c r="AE672" s="44"/>
      <c r="AF672" s="44"/>
      <c r="AG672" s="44"/>
      <c r="AH672" s="44"/>
      <c r="AI672" s="44"/>
      <c r="AJ672" s="44"/>
      <c r="AK672" s="44"/>
      <c r="AL672" s="44"/>
      <c r="AM672" s="44"/>
    </row>
    <row r="673">
      <c r="A673" s="44"/>
      <c r="B673" s="44"/>
      <c r="C673" s="44"/>
      <c r="D673" s="44"/>
      <c r="E673" s="44"/>
      <c r="F673" s="44"/>
      <c r="G673" s="45"/>
      <c r="H673" s="46"/>
      <c r="I673" s="44"/>
      <c r="J673" s="44"/>
      <c r="K673" s="44"/>
      <c r="L673" s="44"/>
      <c r="M673" s="44"/>
      <c r="N673" s="44"/>
      <c r="O673" s="44"/>
      <c r="P673" s="44"/>
      <c r="Q673" s="20"/>
      <c r="R673" s="44"/>
      <c r="S673" s="44"/>
      <c r="T673" s="48"/>
      <c r="U673" s="49"/>
      <c r="V673" s="44"/>
      <c r="W673" s="44"/>
      <c r="X673" s="44"/>
      <c r="Y673" s="44"/>
      <c r="Z673" s="44"/>
      <c r="AA673" s="49"/>
      <c r="AB673" s="44"/>
      <c r="AC673" s="44"/>
      <c r="AD673" s="44"/>
      <c r="AE673" s="44"/>
      <c r="AF673" s="44"/>
      <c r="AG673" s="44"/>
      <c r="AH673" s="44"/>
      <c r="AI673" s="44"/>
      <c r="AJ673" s="44"/>
      <c r="AK673" s="44"/>
      <c r="AL673" s="44"/>
      <c r="AM673" s="44"/>
    </row>
    <row r="674">
      <c r="A674" s="44"/>
      <c r="B674" s="44"/>
      <c r="C674" s="44"/>
      <c r="D674" s="44"/>
      <c r="E674" s="44"/>
      <c r="F674" s="44"/>
      <c r="G674" s="45"/>
      <c r="H674" s="46"/>
      <c r="I674" s="44"/>
      <c r="J674" s="44"/>
      <c r="K674" s="44"/>
      <c r="L674" s="44"/>
      <c r="M674" s="44"/>
      <c r="N674" s="44"/>
      <c r="O674" s="44"/>
      <c r="P674" s="44"/>
      <c r="Q674" s="20"/>
      <c r="R674" s="44"/>
      <c r="S674" s="44"/>
      <c r="T674" s="48"/>
      <c r="U674" s="49"/>
      <c r="V674" s="44"/>
      <c r="W674" s="44"/>
      <c r="X674" s="44"/>
      <c r="Y674" s="44"/>
      <c r="Z674" s="44"/>
      <c r="AA674" s="49"/>
      <c r="AB674" s="44"/>
      <c r="AC674" s="44"/>
      <c r="AD674" s="44"/>
      <c r="AE674" s="44"/>
      <c r="AF674" s="44"/>
      <c r="AG674" s="44"/>
      <c r="AH674" s="44"/>
      <c r="AI674" s="44"/>
      <c r="AJ674" s="44"/>
      <c r="AK674" s="44"/>
      <c r="AL674" s="44"/>
      <c r="AM674" s="44"/>
    </row>
    <row r="675">
      <c r="A675" s="44"/>
      <c r="B675" s="44"/>
      <c r="C675" s="44"/>
      <c r="D675" s="44"/>
      <c r="E675" s="44"/>
      <c r="F675" s="44"/>
      <c r="G675" s="45"/>
      <c r="H675" s="46"/>
      <c r="I675" s="44"/>
      <c r="J675" s="44"/>
      <c r="K675" s="44"/>
      <c r="L675" s="44"/>
      <c r="M675" s="44"/>
      <c r="N675" s="44"/>
      <c r="O675" s="44"/>
      <c r="P675" s="44"/>
      <c r="Q675" s="20"/>
      <c r="R675" s="44"/>
      <c r="S675" s="44"/>
      <c r="T675" s="48"/>
      <c r="U675" s="49"/>
      <c r="V675" s="44"/>
      <c r="W675" s="44"/>
      <c r="X675" s="44"/>
      <c r="Y675" s="44"/>
      <c r="Z675" s="44"/>
      <c r="AA675" s="49"/>
      <c r="AB675" s="44"/>
      <c r="AC675" s="44"/>
      <c r="AD675" s="44"/>
      <c r="AE675" s="44"/>
      <c r="AF675" s="44"/>
      <c r="AG675" s="44"/>
      <c r="AH675" s="44"/>
      <c r="AI675" s="44"/>
      <c r="AJ675" s="44"/>
      <c r="AK675" s="44"/>
      <c r="AL675" s="44"/>
      <c r="AM675" s="44"/>
    </row>
    <row r="676">
      <c r="A676" s="44"/>
      <c r="B676" s="44"/>
      <c r="C676" s="44"/>
      <c r="D676" s="44"/>
      <c r="E676" s="44"/>
      <c r="F676" s="44"/>
      <c r="G676" s="45"/>
      <c r="H676" s="46"/>
      <c r="I676" s="44"/>
      <c r="J676" s="44"/>
      <c r="K676" s="44"/>
      <c r="L676" s="44"/>
      <c r="M676" s="44"/>
      <c r="N676" s="44"/>
      <c r="O676" s="44"/>
      <c r="P676" s="44"/>
      <c r="Q676" s="20"/>
      <c r="R676" s="44"/>
      <c r="S676" s="44"/>
      <c r="T676" s="48"/>
      <c r="U676" s="49"/>
      <c r="V676" s="44"/>
      <c r="W676" s="44"/>
      <c r="X676" s="44"/>
      <c r="Y676" s="44"/>
      <c r="Z676" s="44"/>
      <c r="AA676" s="49"/>
      <c r="AB676" s="44"/>
      <c r="AC676" s="44"/>
      <c r="AD676" s="44"/>
      <c r="AE676" s="44"/>
      <c r="AF676" s="44"/>
      <c r="AG676" s="44"/>
      <c r="AH676" s="44"/>
      <c r="AI676" s="44"/>
      <c r="AJ676" s="44"/>
      <c r="AK676" s="44"/>
      <c r="AL676" s="44"/>
      <c r="AM676" s="44"/>
    </row>
    <row r="677">
      <c r="A677" s="44"/>
      <c r="B677" s="44"/>
      <c r="C677" s="44"/>
      <c r="D677" s="44"/>
      <c r="E677" s="44"/>
      <c r="F677" s="44"/>
      <c r="G677" s="45"/>
      <c r="H677" s="46"/>
      <c r="I677" s="44"/>
      <c r="J677" s="44"/>
      <c r="K677" s="44"/>
      <c r="L677" s="44"/>
      <c r="M677" s="44"/>
      <c r="N677" s="44"/>
      <c r="O677" s="44"/>
      <c r="P677" s="44"/>
      <c r="Q677" s="20"/>
      <c r="R677" s="44"/>
      <c r="S677" s="44"/>
      <c r="T677" s="48"/>
      <c r="U677" s="49"/>
      <c r="V677" s="44"/>
      <c r="W677" s="44"/>
      <c r="X677" s="44"/>
      <c r="Y677" s="44"/>
      <c r="Z677" s="44"/>
      <c r="AA677" s="49"/>
      <c r="AB677" s="44"/>
      <c r="AC677" s="44"/>
      <c r="AD677" s="44"/>
      <c r="AE677" s="44"/>
      <c r="AF677" s="44"/>
      <c r="AG677" s="44"/>
      <c r="AH677" s="44"/>
      <c r="AI677" s="44"/>
      <c r="AJ677" s="44"/>
      <c r="AK677" s="44"/>
      <c r="AL677" s="44"/>
      <c r="AM677" s="44"/>
    </row>
    <row r="678">
      <c r="A678" s="44"/>
      <c r="B678" s="44"/>
      <c r="C678" s="44"/>
      <c r="D678" s="44"/>
      <c r="E678" s="44"/>
      <c r="F678" s="44"/>
      <c r="G678" s="45"/>
      <c r="H678" s="46"/>
      <c r="I678" s="44"/>
      <c r="J678" s="44"/>
      <c r="K678" s="44"/>
      <c r="L678" s="44"/>
      <c r="M678" s="44"/>
      <c r="N678" s="44"/>
      <c r="O678" s="44"/>
      <c r="P678" s="44"/>
      <c r="Q678" s="20"/>
      <c r="R678" s="44"/>
      <c r="S678" s="44"/>
      <c r="T678" s="48"/>
      <c r="U678" s="49"/>
      <c r="V678" s="44"/>
      <c r="W678" s="44"/>
      <c r="X678" s="44"/>
      <c r="Y678" s="44"/>
      <c r="Z678" s="44"/>
      <c r="AA678" s="49"/>
      <c r="AB678" s="44"/>
      <c r="AC678" s="44"/>
      <c r="AD678" s="44"/>
      <c r="AE678" s="44"/>
      <c r="AF678" s="44"/>
      <c r="AG678" s="44"/>
      <c r="AH678" s="44"/>
      <c r="AI678" s="44"/>
      <c r="AJ678" s="44"/>
      <c r="AK678" s="44"/>
      <c r="AL678" s="44"/>
      <c r="AM678" s="44"/>
    </row>
    <row r="679">
      <c r="A679" s="44"/>
      <c r="B679" s="44"/>
      <c r="C679" s="44"/>
      <c r="D679" s="44"/>
      <c r="E679" s="44"/>
      <c r="F679" s="44"/>
      <c r="G679" s="45"/>
      <c r="H679" s="46"/>
      <c r="I679" s="44"/>
      <c r="J679" s="44"/>
      <c r="K679" s="44"/>
      <c r="L679" s="44"/>
      <c r="M679" s="44"/>
      <c r="N679" s="44"/>
      <c r="O679" s="44"/>
      <c r="P679" s="44"/>
      <c r="Q679" s="20"/>
      <c r="R679" s="44"/>
      <c r="S679" s="44"/>
      <c r="T679" s="48"/>
      <c r="U679" s="49"/>
      <c r="V679" s="44"/>
      <c r="W679" s="44"/>
      <c r="X679" s="44"/>
      <c r="Y679" s="44"/>
      <c r="Z679" s="44"/>
      <c r="AA679" s="49"/>
      <c r="AB679" s="44"/>
      <c r="AC679" s="44"/>
      <c r="AD679" s="44"/>
      <c r="AE679" s="44"/>
      <c r="AF679" s="44"/>
      <c r="AG679" s="44"/>
      <c r="AH679" s="44"/>
      <c r="AI679" s="44"/>
      <c r="AJ679" s="44"/>
      <c r="AK679" s="44"/>
      <c r="AL679" s="44"/>
      <c r="AM679" s="44"/>
    </row>
    <row r="680">
      <c r="A680" s="44"/>
      <c r="B680" s="44"/>
      <c r="C680" s="44"/>
      <c r="D680" s="44"/>
      <c r="E680" s="44"/>
      <c r="F680" s="44"/>
      <c r="G680" s="45"/>
      <c r="H680" s="46"/>
      <c r="I680" s="44"/>
      <c r="J680" s="44"/>
      <c r="K680" s="44"/>
      <c r="L680" s="44"/>
      <c r="M680" s="44"/>
      <c r="N680" s="44"/>
      <c r="O680" s="44"/>
      <c r="P680" s="44"/>
      <c r="Q680" s="20"/>
      <c r="R680" s="44"/>
      <c r="S680" s="44"/>
      <c r="T680" s="48"/>
      <c r="U680" s="49"/>
      <c r="V680" s="44"/>
      <c r="W680" s="44"/>
      <c r="X680" s="44"/>
      <c r="Y680" s="44"/>
      <c r="Z680" s="44"/>
      <c r="AA680" s="49"/>
      <c r="AB680" s="44"/>
      <c r="AC680" s="44"/>
      <c r="AD680" s="44"/>
      <c r="AE680" s="44"/>
      <c r="AF680" s="44"/>
      <c r="AG680" s="44"/>
      <c r="AH680" s="44"/>
      <c r="AI680" s="44"/>
      <c r="AJ680" s="44"/>
      <c r="AK680" s="44"/>
      <c r="AL680" s="44"/>
      <c r="AM680" s="44"/>
    </row>
    <row r="681">
      <c r="A681" s="44"/>
      <c r="B681" s="44"/>
      <c r="C681" s="44"/>
      <c r="D681" s="44"/>
      <c r="E681" s="44"/>
      <c r="F681" s="44"/>
      <c r="G681" s="45"/>
      <c r="H681" s="46"/>
      <c r="I681" s="44"/>
      <c r="J681" s="44"/>
      <c r="K681" s="44"/>
      <c r="L681" s="44"/>
      <c r="M681" s="44"/>
      <c r="N681" s="44"/>
      <c r="O681" s="44"/>
      <c r="P681" s="44"/>
      <c r="Q681" s="20"/>
      <c r="R681" s="44"/>
      <c r="S681" s="44"/>
      <c r="T681" s="48"/>
      <c r="U681" s="49"/>
      <c r="V681" s="44"/>
      <c r="W681" s="44"/>
      <c r="X681" s="44"/>
      <c r="Y681" s="44"/>
      <c r="Z681" s="44"/>
      <c r="AA681" s="49"/>
      <c r="AB681" s="44"/>
      <c r="AC681" s="44"/>
      <c r="AD681" s="44"/>
      <c r="AE681" s="44"/>
      <c r="AF681" s="44"/>
      <c r="AG681" s="44"/>
      <c r="AH681" s="44"/>
      <c r="AI681" s="44"/>
      <c r="AJ681" s="44"/>
      <c r="AK681" s="44"/>
      <c r="AL681" s="44"/>
      <c r="AM681" s="44"/>
    </row>
    <row r="682">
      <c r="A682" s="44"/>
      <c r="B682" s="44"/>
      <c r="C682" s="44"/>
      <c r="D682" s="44"/>
      <c r="E682" s="44"/>
      <c r="F682" s="44"/>
      <c r="G682" s="45"/>
      <c r="H682" s="46"/>
      <c r="I682" s="44"/>
      <c r="J682" s="44"/>
      <c r="K682" s="44"/>
      <c r="L682" s="44"/>
      <c r="M682" s="44"/>
      <c r="N682" s="44"/>
      <c r="O682" s="44"/>
      <c r="P682" s="44"/>
      <c r="Q682" s="20"/>
      <c r="R682" s="44"/>
      <c r="S682" s="44"/>
      <c r="T682" s="48"/>
      <c r="U682" s="49"/>
      <c r="V682" s="44"/>
      <c r="W682" s="44"/>
      <c r="X682" s="44"/>
      <c r="Y682" s="44"/>
      <c r="Z682" s="44"/>
      <c r="AA682" s="49"/>
      <c r="AB682" s="44"/>
      <c r="AC682" s="44"/>
      <c r="AD682" s="44"/>
      <c r="AE682" s="44"/>
      <c r="AF682" s="44"/>
      <c r="AG682" s="44"/>
      <c r="AH682" s="44"/>
      <c r="AI682" s="44"/>
      <c r="AJ682" s="44"/>
      <c r="AK682" s="44"/>
      <c r="AL682" s="44"/>
      <c r="AM682" s="44"/>
    </row>
    <row r="683">
      <c r="A683" s="44"/>
      <c r="B683" s="44"/>
      <c r="C683" s="44"/>
      <c r="D683" s="44"/>
      <c r="E683" s="44"/>
      <c r="F683" s="44"/>
      <c r="G683" s="45"/>
      <c r="H683" s="46"/>
      <c r="I683" s="44"/>
      <c r="J683" s="44"/>
      <c r="K683" s="44"/>
      <c r="L683" s="44"/>
      <c r="M683" s="44"/>
      <c r="N683" s="44"/>
      <c r="O683" s="44"/>
      <c r="P683" s="44"/>
      <c r="Q683" s="20"/>
      <c r="R683" s="44"/>
      <c r="S683" s="44"/>
      <c r="T683" s="48"/>
      <c r="U683" s="49"/>
      <c r="V683" s="44"/>
      <c r="W683" s="44"/>
      <c r="X683" s="44"/>
      <c r="Y683" s="44"/>
      <c r="Z683" s="44"/>
      <c r="AA683" s="49"/>
      <c r="AB683" s="44"/>
      <c r="AC683" s="44"/>
      <c r="AD683" s="44"/>
      <c r="AE683" s="44"/>
      <c r="AF683" s="44"/>
      <c r="AG683" s="44"/>
      <c r="AH683" s="44"/>
      <c r="AI683" s="44"/>
      <c r="AJ683" s="44"/>
      <c r="AK683" s="44"/>
      <c r="AL683" s="44"/>
      <c r="AM683" s="44"/>
    </row>
    <row r="684">
      <c r="A684" s="44"/>
      <c r="B684" s="44"/>
      <c r="C684" s="44"/>
      <c r="D684" s="44"/>
      <c r="E684" s="44"/>
      <c r="F684" s="44"/>
      <c r="G684" s="45"/>
      <c r="H684" s="46"/>
      <c r="I684" s="44"/>
      <c r="J684" s="44"/>
      <c r="K684" s="44"/>
      <c r="L684" s="44"/>
      <c r="M684" s="44"/>
      <c r="N684" s="44"/>
      <c r="O684" s="44"/>
      <c r="P684" s="44"/>
      <c r="Q684" s="20"/>
      <c r="R684" s="44"/>
      <c r="S684" s="44"/>
      <c r="T684" s="48"/>
      <c r="U684" s="49"/>
      <c r="V684" s="44"/>
      <c r="W684" s="44"/>
      <c r="X684" s="44"/>
      <c r="Y684" s="44"/>
      <c r="Z684" s="44"/>
      <c r="AA684" s="49"/>
      <c r="AB684" s="44"/>
      <c r="AC684" s="44"/>
      <c r="AD684" s="44"/>
      <c r="AE684" s="44"/>
      <c r="AF684" s="44"/>
      <c r="AG684" s="44"/>
      <c r="AH684" s="44"/>
      <c r="AI684" s="44"/>
      <c r="AJ684" s="44"/>
      <c r="AK684" s="44"/>
      <c r="AL684" s="44"/>
      <c r="AM684" s="44"/>
    </row>
    <row r="685">
      <c r="A685" s="44"/>
      <c r="B685" s="44"/>
      <c r="C685" s="44"/>
      <c r="D685" s="44"/>
      <c r="E685" s="44"/>
      <c r="F685" s="44"/>
      <c r="G685" s="45"/>
      <c r="H685" s="46"/>
      <c r="I685" s="44"/>
      <c r="J685" s="44"/>
      <c r="K685" s="44"/>
      <c r="L685" s="44"/>
      <c r="M685" s="44"/>
      <c r="N685" s="44"/>
      <c r="O685" s="44"/>
      <c r="P685" s="44"/>
      <c r="Q685" s="20"/>
      <c r="R685" s="44"/>
      <c r="S685" s="44"/>
      <c r="T685" s="48"/>
      <c r="U685" s="49"/>
      <c r="V685" s="44"/>
      <c r="W685" s="44"/>
      <c r="X685" s="44"/>
      <c r="Y685" s="44"/>
      <c r="Z685" s="44"/>
      <c r="AA685" s="49"/>
      <c r="AB685" s="44"/>
      <c r="AC685" s="44"/>
      <c r="AD685" s="44"/>
      <c r="AE685" s="44"/>
      <c r="AF685" s="44"/>
      <c r="AG685" s="44"/>
      <c r="AH685" s="44"/>
      <c r="AI685" s="44"/>
      <c r="AJ685" s="44"/>
      <c r="AK685" s="44"/>
      <c r="AL685" s="44"/>
      <c r="AM685" s="44"/>
    </row>
    <row r="686">
      <c r="A686" s="44"/>
      <c r="B686" s="44"/>
      <c r="C686" s="44"/>
      <c r="D686" s="44"/>
      <c r="E686" s="44"/>
      <c r="F686" s="44"/>
      <c r="G686" s="45"/>
      <c r="H686" s="46"/>
      <c r="I686" s="44"/>
      <c r="J686" s="44"/>
      <c r="K686" s="44"/>
      <c r="L686" s="44"/>
      <c r="M686" s="44"/>
      <c r="N686" s="44"/>
      <c r="O686" s="44"/>
      <c r="P686" s="44"/>
      <c r="Q686" s="20"/>
      <c r="R686" s="44"/>
      <c r="S686" s="44"/>
      <c r="T686" s="48"/>
      <c r="U686" s="49"/>
      <c r="V686" s="44"/>
      <c r="W686" s="44"/>
      <c r="X686" s="44"/>
      <c r="Y686" s="44"/>
      <c r="Z686" s="44"/>
      <c r="AA686" s="49"/>
      <c r="AB686" s="44"/>
      <c r="AC686" s="44"/>
      <c r="AD686" s="44"/>
      <c r="AE686" s="44"/>
      <c r="AF686" s="44"/>
      <c r="AG686" s="44"/>
      <c r="AH686" s="44"/>
      <c r="AI686" s="44"/>
      <c r="AJ686" s="44"/>
      <c r="AK686" s="44"/>
      <c r="AL686" s="44"/>
      <c r="AM686" s="44"/>
    </row>
    <row r="687">
      <c r="A687" s="44"/>
      <c r="B687" s="44"/>
      <c r="C687" s="44"/>
      <c r="D687" s="44"/>
      <c r="E687" s="44"/>
      <c r="F687" s="44"/>
      <c r="G687" s="45"/>
      <c r="H687" s="46"/>
      <c r="I687" s="44"/>
      <c r="J687" s="44"/>
      <c r="K687" s="44"/>
      <c r="L687" s="44"/>
      <c r="M687" s="44"/>
      <c r="N687" s="44"/>
      <c r="O687" s="44"/>
      <c r="P687" s="44"/>
      <c r="Q687" s="20"/>
      <c r="R687" s="44"/>
      <c r="S687" s="44"/>
      <c r="T687" s="48"/>
      <c r="U687" s="49"/>
      <c r="V687" s="44"/>
      <c r="W687" s="44"/>
      <c r="X687" s="44"/>
      <c r="Y687" s="44"/>
      <c r="Z687" s="44"/>
      <c r="AA687" s="49"/>
      <c r="AB687" s="44"/>
      <c r="AC687" s="44"/>
      <c r="AD687" s="44"/>
      <c r="AE687" s="44"/>
      <c r="AF687" s="44"/>
      <c r="AG687" s="44"/>
      <c r="AH687" s="44"/>
      <c r="AI687" s="44"/>
      <c r="AJ687" s="44"/>
      <c r="AK687" s="44"/>
      <c r="AL687" s="44"/>
      <c r="AM687" s="44"/>
    </row>
    <row r="688">
      <c r="A688" s="44"/>
      <c r="B688" s="44"/>
      <c r="C688" s="44"/>
      <c r="D688" s="44"/>
      <c r="E688" s="44"/>
      <c r="F688" s="44"/>
      <c r="G688" s="45"/>
      <c r="H688" s="46"/>
      <c r="I688" s="44"/>
      <c r="J688" s="44"/>
      <c r="K688" s="44"/>
      <c r="L688" s="44"/>
      <c r="M688" s="44"/>
      <c r="N688" s="44"/>
      <c r="O688" s="44"/>
      <c r="P688" s="44"/>
      <c r="Q688" s="20"/>
      <c r="R688" s="44"/>
      <c r="S688" s="44"/>
      <c r="T688" s="48"/>
      <c r="U688" s="49"/>
      <c r="V688" s="44"/>
      <c r="W688" s="44"/>
      <c r="X688" s="44"/>
      <c r="Y688" s="44"/>
      <c r="Z688" s="44"/>
      <c r="AA688" s="49"/>
      <c r="AB688" s="44"/>
      <c r="AC688" s="44"/>
      <c r="AD688" s="44"/>
      <c r="AE688" s="44"/>
      <c r="AF688" s="44"/>
      <c r="AG688" s="44"/>
      <c r="AH688" s="44"/>
      <c r="AI688" s="44"/>
      <c r="AJ688" s="44"/>
      <c r="AK688" s="44"/>
      <c r="AL688" s="44"/>
      <c r="AM688" s="44"/>
    </row>
    <row r="689">
      <c r="A689" s="44"/>
      <c r="B689" s="44"/>
      <c r="C689" s="44"/>
      <c r="D689" s="44"/>
      <c r="E689" s="44"/>
      <c r="F689" s="44"/>
      <c r="G689" s="45"/>
      <c r="H689" s="46"/>
      <c r="I689" s="44"/>
      <c r="J689" s="44"/>
      <c r="K689" s="44"/>
      <c r="L689" s="44"/>
      <c r="M689" s="44"/>
      <c r="N689" s="44"/>
      <c r="O689" s="44"/>
      <c r="P689" s="44"/>
      <c r="Q689" s="20"/>
      <c r="R689" s="44"/>
      <c r="S689" s="44"/>
      <c r="T689" s="48"/>
      <c r="U689" s="49"/>
      <c r="V689" s="44"/>
      <c r="W689" s="44"/>
      <c r="X689" s="44"/>
      <c r="Y689" s="44"/>
      <c r="Z689" s="44"/>
      <c r="AA689" s="49"/>
      <c r="AB689" s="44"/>
      <c r="AC689" s="44"/>
      <c r="AD689" s="44"/>
      <c r="AE689" s="44"/>
      <c r="AF689" s="44"/>
      <c r="AG689" s="44"/>
      <c r="AH689" s="44"/>
      <c r="AI689" s="44"/>
      <c r="AJ689" s="44"/>
      <c r="AK689" s="44"/>
      <c r="AL689" s="44"/>
      <c r="AM689" s="44"/>
    </row>
    <row r="690">
      <c r="A690" s="44"/>
      <c r="B690" s="44"/>
      <c r="C690" s="44"/>
      <c r="D690" s="44"/>
      <c r="E690" s="44"/>
      <c r="F690" s="44"/>
      <c r="G690" s="45"/>
      <c r="H690" s="46"/>
      <c r="I690" s="44"/>
      <c r="J690" s="44"/>
      <c r="K690" s="44"/>
      <c r="L690" s="44"/>
      <c r="M690" s="44"/>
      <c r="N690" s="44"/>
      <c r="O690" s="44"/>
      <c r="P690" s="44"/>
      <c r="Q690" s="20"/>
      <c r="R690" s="44"/>
      <c r="S690" s="44"/>
      <c r="T690" s="48"/>
      <c r="U690" s="49"/>
      <c r="V690" s="44"/>
      <c r="W690" s="44"/>
      <c r="X690" s="44"/>
      <c r="Y690" s="44"/>
      <c r="Z690" s="44"/>
      <c r="AA690" s="49"/>
      <c r="AB690" s="44"/>
      <c r="AC690" s="44"/>
      <c r="AD690" s="44"/>
      <c r="AE690" s="44"/>
      <c r="AF690" s="44"/>
      <c r="AG690" s="44"/>
      <c r="AH690" s="44"/>
      <c r="AI690" s="44"/>
      <c r="AJ690" s="44"/>
      <c r="AK690" s="44"/>
      <c r="AL690" s="44"/>
      <c r="AM690" s="44"/>
    </row>
    <row r="691">
      <c r="A691" s="44"/>
      <c r="B691" s="44"/>
      <c r="C691" s="44"/>
      <c r="D691" s="44"/>
      <c r="E691" s="44"/>
      <c r="F691" s="44"/>
      <c r="G691" s="45"/>
      <c r="H691" s="46"/>
      <c r="I691" s="44"/>
      <c r="J691" s="44"/>
      <c r="K691" s="44"/>
      <c r="L691" s="44"/>
      <c r="M691" s="44"/>
      <c r="N691" s="44"/>
      <c r="O691" s="44"/>
      <c r="P691" s="44"/>
      <c r="Q691" s="20"/>
      <c r="R691" s="44"/>
      <c r="S691" s="44"/>
      <c r="T691" s="48"/>
      <c r="U691" s="49"/>
      <c r="V691" s="44"/>
      <c r="W691" s="44"/>
      <c r="X691" s="44"/>
      <c r="Y691" s="44"/>
      <c r="Z691" s="44"/>
      <c r="AA691" s="49"/>
      <c r="AB691" s="44"/>
      <c r="AC691" s="44"/>
      <c r="AD691" s="44"/>
      <c r="AE691" s="44"/>
      <c r="AF691" s="44"/>
      <c r="AG691" s="44"/>
      <c r="AH691" s="44"/>
      <c r="AI691" s="44"/>
      <c r="AJ691" s="44"/>
      <c r="AK691" s="44"/>
      <c r="AL691" s="44"/>
      <c r="AM691" s="44"/>
    </row>
    <row r="692">
      <c r="A692" s="44"/>
      <c r="B692" s="44"/>
      <c r="C692" s="44"/>
      <c r="D692" s="44"/>
      <c r="E692" s="44"/>
      <c r="F692" s="44"/>
      <c r="G692" s="45"/>
      <c r="H692" s="46"/>
      <c r="I692" s="44"/>
      <c r="J692" s="44"/>
      <c r="K692" s="44"/>
      <c r="L692" s="44"/>
      <c r="M692" s="44"/>
      <c r="N692" s="44"/>
      <c r="O692" s="44"/>
      <c r="P692" s="44"/>
      <c r="Q692" s="20"/>
      <c r="R692" s="44"/>
      <c r="S692" s="44"/>
      <c r="T692" s="48"/>
      <c r="U692" s="49"/>
      <c r="V692" s="44"/>
      <c r="W692" s="44"/>
      <c r="X692" s="44"/>
      <c r="Y692" s="44"/>
      <c r="Z692" s="44"/>
      <c r="AA692" s="49"/>
      <c r="AB692" s="44"/>
      <c r="AC692" s="44"/>
      <c r="AD692" s="44"/>
      <c r="AE692" s="44"/>
      <c r="AF692" s="44"/>
      <c r="AG692" s="44"/>
      <c r="AH692" s="44"/>
      <c r="AI692" s="44"/>
      <c r="AJ692" s="44"/>
      <c r="AK692" s="44"/>
      <c r="AL692" s="44"/>
      <c r="AM692" s="44"/>
    </row>
    <row r="693">
      <c r="A693" s="44"/>
      <c r="B693" s="44"/>
      <c r="C693" s="44"/>
      <c r="D693" s="44"/>
      <c r="E693" s="44"/>
      <c r="F693" s="44"/>
      <c r="G693" s="45"/>
      <c r="H693" s="46"/>
      <c r="I693" s="44"/>
      <c r="J693" s="44"/>
      <c r="K693" s="44"/>
      <c r="L693" s="44"/>
      <c r="M693" s="44"/>
      <c r="N693" s="44"/>
      <c r="O693" s="44"/>
      <c r="P693" s="44"/>
      <c r="Q693" s="20"/>
      <c r="R693" s="44"/>
      <c r="S693" s="44"/>
      <c r="T693" s="48"/>
      <c r="U693" s="49"/>
      <c r="V693" s="44"/>
      <c r="W693" s="44"/>
      <c r="X693" s="44"/>
      <c r="Y693" s="44"/>
      <c r="Z693" s="44"/>
      <c r="AA693" s="49"/>
      <c r="AB693" s="44"/>
      <c r="AC693" s="44"/>
      <c r="AD693" s="44"/>
      <c r="AE693" s="44"/>
      <c r="AF693" s="44"/>
      <c r="AG693" s="44"/>
      <c r="AH693" s="44"/>
      <c r="AI693" s="44"/>
      <c r="AJ693" s="44"/>
      <c r="AK693" s="44"/>
      <c r="AL693" s="44"/>
      <c r="AM693" s="44"/>
    </row>
    <row r="694">
      <c r="A694" s="44"/>
      <c r="B694" s="44"/>
      <c r="C694" s="44"/>
      <c r="D694" s="44"/>
      <c r="E694" s="44"/>
      <c r="F694" s="44"/>
      <c r="G694" s="45"/>
      <c r="H694" s="46"/>
      <c r="I694" s="44"/>
      <c r="J694" s="44"/>
      <c r="K694" s="44"/>
      <c r="L694" s="44"/>
      <c r="M694" s="44"/>
      <c r="N694" s="44"/>
      <c r="O694" s="44"/>
      <c r="P694" s="44"/>
      <c r="Q694" s="20"/>
      <c r="R694" s="44"/>
      <c r="S694" s="44"/>
      <c r="T694" s="48"/>
      <c r="U694" s="49"/>
      <c r="V694" s="44"/>
      <c r="W694" s="44"/>
      <c r="X694" s="44"/>
      <c r="Y694" s="44"/>
      <c r="Z694" s="44"/>
      <c r="AA694" s="49"/>
      <c r="AB694" s="44"/>
      <c r="AC694" s="44"/>
      <c r="AD694" s="44"/>
      <c r="AE694" s="44"/>
      <c r="AF694" s="44"/>
      <c r="AG694" s="44"/>
      <c r="AH694" s="44"/>
      <c r="AI694" s="44"/>
      <c r="AJ694" s="44"/>
      <c r="AK694" s="44"/>
      <c r="AL694" s="44"/>
      <c r="AM694" s="44"/>
    </row>
    <row r="695">
      <c r="A695" s="44"/>
      <c r="B695" s="44"/>
      <c r="C695" s="44"/>
      <c r="D695" s="44"/>
      <c r="E695" s="44"/>
      <c r="F695" s="44"/>
      <c r="G695" s="45"/>
      <c r="H695" s="46"/>
      <c r="I695" s="44"/>
      <c r="J695" s="44"/>
      <c r="K695" s="44"/>
      <c r="L695" s="44"/>
      <c r="M695" s="44"/>
      <c r="N695" s="44"/>
      <c r="O695" s="44"/>
      <c r="P695" s="44"/>
      <c r="Q695" s="20"/>
      <c r="R695" s="44"/>
      <c r="S695" s="44"/>
      <c r="T695" s="48"/>
      <c r="U695" s="49"/>
      <c r="V695" s="44"/>
      <c r="W695" s="44"/>
      <c r="X695" s="44"/>
      <c r="Y695" s="44"/>
      <c r="Z695" s="44"/>
      <c r="AA695" s="49"/>
      <c r="AB695" s="44"/>
      <c r="AC695" s="44"/>
      <c r="AD695" s="44"/>
      <c r="AE695" s="44"/>
      <c r="AF695" s="44"/>
      <c r="AG695" s="44"/>
      <c r="AH695" s="44"/>
      <c r="AI695" s="44"/>
      <c r="AJ695" s="44"/>
      <c r="AK695" s="44"/>
      <c r="AL695" s="44"/>
      <c r="AM695" s="44"/>
    </row>
    <row r="696">
      <c r="A696" s="44"/>
      <c r="B696" s="44"/>
      <c r="C696" s="44"/>
      <c r="D696" s="44"/>
      <c r="E696" s="44"/>
      <c r="F696" s="44"/>
      <c r="G696" s="45"/>
      <c r="H696" s="46"/>
      <c r="I696" s="44"/>
      <c r="J696" s="44"/>
      <c r="K696" s="44"/>
      <c r="L696" s="44"/>
      <c r="M696" s="44"/>
      <c r="N696" s="44"/>
      <c r="O696" s="44"/>
      <c r="P696" s="44"/>
      <c r="Q696" s="20"/>
      <c r="R696" s="44"/>
      <c r="S696" s="44"/>
      <c r="T696" s="48"/>
      <c r="U696" s="49"/>
      <c r="V696" s="44"/>
      <c r="W696" s="44"/>
      <c r="X696" s="44"/>
      <c r="Y696" s="44"/>
      <c r="Z696" s="44"/>
      <c r="AA696" s="49"/>
      <c r="AB696" s="44"/>
      <c r="AC696" s="44"/>
      <c r="AD696" s="44"/>
      <c r="AE696" s="44"/>
      <c r="AF696" s="44"/>
      <c r="AG696" s="44"/>
      <c r="AH696" s="44"/>
      <c r="AI696" s="44"/>
      <c r="AJ696" s="44"/>
      <c r="AK696" s="44"/>
      <c r="AL696" s="44"/>
      <c r="AM696" s="44"/>
    </row>
    <row r="697">
      <c r="A697" s="44"/>
      <c r="B697" s="44"/>
      <c r="C697" s="44"/>
      <c r="D697" s="44"/>
      <c r="E697" s="44"/>
      <c r="F697" s="44"/>
      <c r="G697" s="45"/>
      <c r="H697" s="46"/>
      <c r="I697" s="44"/>
      <c r="J697" s="44"/>
      <c r="K697" s="44"/>
      <c r="L697" s="44"/>
      <c r="M697" s="44"/>
      <c r="N697" s="44"/>
      <c r="O697" s="44"/>
      <c r="P697" s="44"/>
      <c r="Q697" s="20"/>
      <c r="R697" s="44"/>
      <c r="S697" s="44"/>
      <c r="T697" s="48"/>
      <c r="U697" s="49"/>
      <c r="V697" s="44"/>
      <c r="W697" s="44"/>
      <c r="X697" s="44"/>
      <c r="Y697" s="44"/>
      <c r="Z697" s="44"/>
      <c r="AA697" s="49"/>
      <c r="AB697" s="44"/>
      <c r="AC697" s="44"/>
      <c r="AD697" s="44"/>
      <c r="AE697" s="44"/>
      <c r="AF697" s="44"/>
      <c r="AG697" s="44"/>
      <c r="AH697" s="44"/>
      <c r="AI697" s="44"/>
      <c r="AJ697" s="44"/>
      <c r="AK697" s="44"/>
      <c r="AL697" s="44"/>
      <c r="AM697" s="44"/>
    </row>
    <row r="698">
      <c r="A698" s="44"/>
      <c r="B698" s="44"/>
      <c r="C698" s="44"/>
      <c r="D698" s="44"/>
      <c r="E698" s="44"/>
      <c r="F698" s="44"/>
      <c r="G698" s="45"/>
      <c r="H698" s="46"/>
      <c r="I698" s="44"/>
      <c r="J698" s="44"/>
      <c r="K698" s="44"/>
      <c r="L698" s="44"/>
      <c r="M698" s="44"/>
      <c r="N698" s="44"/>
      <c r="O698" s="44"/>
      <c r="P698" s="44"/>
      <c r="Q698" s="20"/>
      <c r="R698" s="44"/>
      <c r="S698" s="44"/>
      <c r="T698" s="48"/>
      <c r="U698" s="49"/>
      <c r="V698" s="44"/>
      <c r="W698" s="44"/>
      <c r="X698" s="44"/>
      <c r="Y698" s="44"/>
      <c r="Z698" s="44"/>
      <c r="AA698" s="49"/>
      <c r="AB698" s="44"/>
      <c r="AC698" s="44"/>
      <c r="AD698" s="44"/>
      <c r="AE698" s="44"/>
      <c r="AF698" s="44"/>
      <c r="AG698" s="44"/>
      <c r="AH698" s="44"/>
      <c r="AI698" s="44"/>
      <c r="AJ698" s="44"/>
      <c r="AK698" s="44"/>
      <c r="AL698" s="44"/>
      <c r="AM698" s="44"/>
    </row>
    <row r="699">
      <c r="A699" s="44"/>
      <c r="B699" s="44"/>
      <c r="C699" s="44"/>
      <c r="D699" s="44"/>
      <c r="E699" s="44"/>
      <c r="F699" s="44"/>
      <c r="G699" s="45"/>
      <c r="H699" s="46"/>
      <c r="I699" s="44"/>
      <c r="J699" s="44"/>
      <c r="K699" s="44"/>
      <c r="L699" s="44"/>
      <c r="M699" s="44"/>
      <c r="N699" s="44"/>
      <c r="O699" s="44"/>
      <c r="P699" s="44"/>
      <c r="Q699" s="20"/>
      <c r="R699" s="44"/>
      <c r="S699" s="44"/>
      <c r="T699" s="48"/>
      <c r="U699" s="49"/>
      <c r="V699" s="44"/>
      <c r="W699" s="44"/>
      <c r="X699" s="44"/>
      <c r="Y699" s="44"/>
      <c r="Z699" s="44"/>
      <c r="AA699" s="49"/>
      <c r="AB699" s="44"/>
      <c r="AC699" s="44"/>
      <c r="AD699" s="44"/>
      <c r="AE699" s="44"/>
      <c r="AF699" s="44"/>
      <c r="AG699" s="44"/>
      <c r="AH699" s="44"/>
      <c r="AI699" s="44"/>
      <c r="AJ699" s="44"/>
      <c r="AK699" s="44"/>
      <c r="AL699" s="44"/>
      <c r="AM699" s="44"/>
    </row>
    <row r="700">
      <c r="A700" s="44"/>
      <c r="B700" s="44"/>
      <c r="C700" s="44"/>
      <c r="D700" s="44"/>
      <c r="E700" s="44"/>
      <c r="F700" s="44"/>
      <c r="G700" s="45"/>
      <c r="H700" s="46"/>
      <c r="I700" s="44"/>
      <c r="J700" s="44"/>
      <c r="K700" s="44"/>
      <c r="L700" s="44"/>
      <c r="M700" s="44"/>
      <c r="N700" s="44"/>
      <c r="O700" s="44"/>
      <c r="P700" s="44"/>
      <c r="Q700" s="20"/>
      <c r="R700" s="44"/>
      <c r="S700" s="44"/>
      <c r="T700" s="48"/>
      <c r="U700" s="49"/>
      <c r="V700" s="44"/>
      <c r="W700" s="44"/>
      <c r="X700" s="44"/>
      <c r="Y700" s="44"/>
      <c r="Z700" s="44"/>
      <c r="AA700" s="49"/>
      <c r="AB700" s="44"/>
      <c r="AC700" s="44"/>
      <c r="AD700" s="44"/>
      <c r="AE700" s="44"/>
      <c r="AF700" s="44"/>
      <c r="AG700" s="44"/>
      <c r="AH700" s="44"/>
      <c r="AI700" s="44"/>
      <c r="AJ700" s="44"/>
      <c r="AK700" s="44"/>
      <c r="AL700" s="44"/>
      <c r="AM700" s="44"/>
    </row>
    <row r="701">
      <c r="A701" s="44"/>
      <c r="B701" s="44"/>
      <c r="C701" s="44"/>
      <c r="D701" s="44"/>
      <c r="E701" s="44"/>
      <c r="F701" s="44"/>
      <c r="G701" s="45"/>
      <c r="H701" s="46"/>
      <c r="I701" s="44"/>
      <c r="J701" s="44"/>
      <c r="K701" s="44"/>
      <c r="L701" s="44"/>
      <c r="M701" s="44"/>
      <c r="N701" s="44"/>
      <c r="O701" s="44"/>
      <c r="P701" s="44"/>
      <c r="Q701" s="20"/>
      <c r="R701" s="44"/>
      <c r="S701" s="44"/>
      <c r="T701" s="48"/>
      <c r="U701" s="49"/>
      <c r="V701" s="44"/>
      <c r="W701" s="44"/>
      <c r="X701" s="44"/>
      <c r="Y701" s="44"/>
      <c r="Z701" s="44"/>
      <c r="AA701" s="49"/>
      <c r="AB701" s="44"/>
      <c r="AC701" s="44"/>
      <c r="AD701" s="44"/>
      <c r="AE701" s="44"/>
      <c r="AF701" s="44"/>
      <c r="AG701" s="44"/>
      <c r="AH701" s="44"/>
      <c r="AI701" s="44"/>
      <c r="AJ701" s="44"/>
      <c r="AK701" s="44"/>
      <c r="AL701" s="44"/>
      <c r="AM701" s="44"/>
    </row>
    <row r="702">
      <c r="A702" s="44"/>
      <c r="B702" s="44"/>
      <c r="C702" s="44"/>
      <c r="D702" s="44"/>
      <c r="E702" s="44"/>
      <c r="F702" s="44"/>
      <c r="G702" s="45"/>
      <c r="H702" s="46"/>
      <c r="I702" s="44"/>
      <c r="J702" s="44"/>
      <c r="K702" s="44"/>
      <c r="L702" s="44"/>
      <c r="M702" s="44"/>
      <c r="N702" s="44"/>
      <c r="O702" s="44"/>
      <c r="P702" s="44"/>
      <c r="Q702" s="20"/>
      <c r="R702" s="44"/>
      <c r="S702" s="44"/>
      <c r="T702" s="48"/>
      <c r="U702" s="49"/>
      <c r="V702" s="44"/>
      <c r="W702" s="44"/>
      <c r="X702" s="44"/>
      <c r="Y702" s="44"/>
      <c r="Z702" s="44"/>
      <c r="AA702" s="49"/>
      <c r="AB702" s="44"/>
      <c r="AC702" s="44"/>
      <c r="AD702" s="44"/>
      <c r="AE702" s="44"/>
      <c r="AF702" s="44"/>
      <c r="AG702" s="44"/>
      <c r="AH702" s="44"/>
      <c r="AI702" s="44"/>
      <c r="AJ702" s="44"/>
      <c r="AK702" s="44"/>
      <c r="AL702" s="44"/>
      <c r="AM702" s="44"/>
    </row>
    <row r="703">
      <c r="A703" s="44"/>
      <c r="B703" s="44"/>
      <c r="C703" s="44"/>
      <c r="D703" s="44"/>
      <c r="E703" s="44"/>
      <c r="F703" s="44"/>
      <c r="G703" s="45"/>
      <c r="H703" s="46"/>
      <c r="I703" s="44"/>
      <c r="J703" s="44"/>
      <c r="K703" s="44"/>
      <c r="L703" s="44"/>
      <c r="M703" s="44"/>
      <c r="N703" s="44"/>
      <c r="O703" s="44"/>
      <c r="P703" s="44"/>
      <c r="Q703" s="20"/>
      <c r="R703" s="44"/>
      <c r="S703" s="44"/>
      <c r="T703" s="48"/>
      <c r="U703" s="49"/>
      <c r="V703" s="44"/>
      <c r="W703" s="44"/>
      <c r="X703" s="44"/>
      <c r="Y703" s="44"/>
      <c r="Z703" s="44"/>
      <c r="AA703" s="49"/>
      <c r="AB703" s="44"/>
      <c r="AC703" s="44"/>
      <c r="AD703" s="44"/>
      <c r="AE703" s="44"/>
      <c r="AF703" s="44"/>
      <c r="AG703" s="44"/>
      <c r="AH703" s="44"/>
      <c r="AI703" s="44"/>
      <c r="AJ703" s="44"/>
      <c r="AK703" s="44"/>
      <c r="AL703" s="44"/>
      <c r="AM703" s="44"/>
    </row>
    <row r="704">
      <c r="A704" s="44"/>
      <c r="B704" s="44"/>
      <c r="C704" s="44"/>
      <c r="D704" s="44"/>
      <c r="E704" s="44"/>
      <c r="F704" s="44"/>
      <c r="G704" s="45"/>
      <c r="H704" s="46"/>
      <c r="I704" s="44"/>
      <c r="J704" s="44"/>
      <c r="K704" s="44"/>
      <c r="L704" s="44"/>
      <c r="M704" s="44"/>
      <c r="N704" s="44"/>
      <c r="O704" s="44"/>
      <c r="P704" s="44"/>
      <c r="Q704" s="20"/>
      <c r="R704" s="44"/>
      <c r="S704" s="44"/>
      <c r="T704" s="48"/>
      <c r="U704" s="49"/>
      <c r="V704" s="44"/>
      <c r="W704" s="44"/>
      <c r="X704" s="44"/>
      <c r="Y704" s="44"/>
      <c r="Z704" s="44"/>
      <c r="AA704" s="49"/>
      <c r="AB704" s="44"/>
      <c r="AC704" s="44"/>
      <c r="AD704" s="44"/>
      <c r="AE704" s="44"/>
      <c r="AF704" s="44"/>
      <c r="AG704" s="44"/>
      <c r="AH704" s="44"/>
      <c r="AI704" s="44"/>
      <c r="AJ704" s="44"/>
      <c r="AK704" s="44"/>
      <c r="AL704" s="44"/>
      <c r="AM704" s="44"/>
    </row>
    <row r="705">
      <c r="A705" s="44"/>
      <c r="B705" s="44"/>
      <c r="C705" s="44"/>
      <c r="D705" s="44"/>
      <c r="E705" s="44"/>
      <c r="F705" s="44"/>
      <c r="G705" s="45"/>
      <c r="H705" s="46"/>
      <c r="I705" s="44"/>
      <c r="J705" s="44"/>
      <c r="K705" s="44"/>
      <c r="L705" s="44"/>
      <c r="M705" s="44"/>
      <c r="N705" s="44"/>
      <c r="O705" s="44"/>
      <c r="P705" s="44"/>
      <c r="Q705" s="20"/>
      <c r="R705" s="44"/>
      <c r="S705" s="44"/>
      <c r="T705" s="48"/>
      <c r="U705" s="49"/>
      <c r="V705" s="44"/>
      <c r="W705" s="44"/>
      <c r="X705" s="44"/>
      <c r="Y705" s="44"/>
      <c r="Z705" s="44"/>
      <c r="AA705" s="49"/>
      <c r="AB705" s="44"/>
      <c r="AC705" s="44"/>
      <c r="AD705" s="44"/>
      <c r="AE705" s="44"/>
      <c r="AF705" s="44"/>
      <c r="AG705" s="44"/>
      <c r="AH705" s="44"/>
      <c r="AI705" s="44"/>
      <c r="AJ705" s="44"/>
      <c r="AK705" s="44"/>
      <c r="AL705" s="44"/>
      <c r="AM705" s="44"/>
    </row>
    <row r="706">
      <c r="A706" s="44"/>
      <c r="B706" s="44"/>
      <c r="C706" s="44"/>
      <c r="D706" s="44"/>
      <c r="E706" s="44"/>
      <c r="F706" s="44"/>
      <c r="G706" s="45"/>
      <c r="H706" s="46"/>
      <c r="I706" s="44"/>
      <c r="J706" s="44"/>
      <c r="K706" s="44"/>
      <c r="L706" s="44"/>
      <c r="M706" s="44"/>
      <c r="N706" s="44"/>
      <c r="O706" s="44"/>
      <c r="P706" s="44"/>
      <c r="Q706" s="20"/>
      <c r="R706" s="44"/>
      <c r="S706" s="44"/>
      <c r="T706" s="48"/>
      <c r="U706" s="49"/>
      <c r="V706" s="44"/>
      <c r="W706" s="44"/>
      <c r="X706" s="44"/>
      <c r="Y706" s="44"/>
      <c r="Z706" s="44"/>
      <c r="AA706" s="49"/>
      <c r="AB706" s="44"/>
      <c r="AC706" s="44"/>
      <c r="AD706" s="44"/>
      <c r="AE706" s="44"/>
      <c r="AF706" s="44"/>
      <c r="AG706" s="44"/>
      <c r="AH706" s="44"/>
      <c r="AI706" s="44"/>
      <c r="AJ706" s="44"/>
      <c r="AK706" s="44"/>
      <c r="AL706" s="44"/>
      <c r="AM706" s="44"/>
    </row>
    <row r="707">
      <c r="A707" s="44"/>
      <c r="B707" s="44"/>
      <c r="C707" s="44"/>
      <c r="D707" s="44"/>
      <c r="E707" s="44"/>
      <c r="F707" s="44"/>
      <c r="G707" s="45"/>
      <c r="H707" s="46"/>
      <c r="I707" s="44"/>
      <c r="J707" s="44"/>
      <c r="K707" s="44"/>
      <c r="L707" s="44"/>
      <c r="M707" s="44"/>
      <c r="N707" s="44"/>
      <c r="O707" s="44"/>
      <c r="P707" s="44"/>
      <c r="Q707" s="20"/>
      <c r="R707" s="44"/>
      <c r="S707" s="44"/>
      <c r="T707" s="48"/>
      <c r="U707" s="49"/>
      <c r="V707" s="44"/>
      <c r="W707" s="44"/>
      <c r="X707" s="44"/>
      <c r="Y707" s="44"/>
      <c r="Z707" s="44"/>
      <c r="AA707" s="49"/>
      <c r="AB707" s="44"/>
      <c r="AC707" s="44"/>
      <c r="AD707" s="44"/>
      <c r="AE707" s="44"/>
      <c r="AF707" s="44"/>
      <c r="AG707" s="44"/>
      <c r="AH707" s="44"/>
      <c r="AI707" s="44"/>
      <c r="AJ707" s="44"/>
      <c r="AK707" s="44"/>
      <c r="AL707" s="44"/>
      <c r="AM707" s="44"/>
    </row>
    <row r="708">
      <c r="A708" s="44"/>
      <c r="B708" s="44"/>
      <c r="C708" s="44"/>
      <c r="D708" s="44"/>
      <c r="E708" s="44"/>
      <c r="F708" s="44"/>
      <c r="G708" s="45"/>
      <c r="H708" s="46"/>
      <c r="I708" s="44"/>
      <c r="J708" s="44"/>
      <c r="K708" s="44"/>
      <c r="L708" s="44"/>
      <c r="M708" s="44"/>
      <c r="N708" s="44"/>
      <c r="O708" s="44"/>
      <c r="P708" s="44"/>
      <c r="Q708" s="20"/>
      <c r="R708" s="44"/>
      <c r="S708" s="44"/>
      <c r="T708" s="48"/>
      <c r="U708" s="49"/>
      <c r="V708" s="44"/>
      <c r="W708" s="44"/>
      <c r="X708" s="44"/>
      <c r="Y708" s="44"/>
      <c r="Z708" s="44"/>
      <c r="AA708" s="49"/>
      <c r="AB708" s="44"/>
      <c r="AC708" s="44"/>
      <c r="AD708" s="44"/>
      <c r="AE708" s="44"/>
      <c r="AF708" s="44"/>
      <c r="AG708" s="44"/>
      <c r="AH708" s="44"/>
      <c r="AI708" s="44"/>
      <c r="AJ708" s="44"/>
      <c r="AK708" s="44"/>
      <c r="AL708" s="44"/>
      <c r="AM708" s="44"/>
    </row>
    <row r="709">
      <c r="A709" s="44"/>
      <c r="B709" s="44"/>
      <c r="C709" s="44"/>
      <c r="D709" s="44"/>
      <c r="E709" s="44"/>
      <c r="F709" s="44"/>
      <c r="G709" s="45"/>
      <c r="H709" s="46"/>
      <c r="I709" s="44"/>
      <c r="J709" s="44"/>
      <c r="K709" s="44"/>
      <c r="L709" s="44"/>
      <c r="M709" s="44"/>
      <c r="N709" s="44"/>
      <c r="O709" s="44"/>
      <c r="P709" s="44"/>
      <c r="Q709" s="20"/>
      <c r="R709" s="44"/>
      <c r="S709" s="44"/>
      <c r="T709" s="48"/>
      <c r="U709" s="49"/>
      <c r="V709" s="44"/>
      <c r="W709" s="44"/>
      <c r="X709" s="44"/>
      <c r="Y709" s="44"/>
      <c r="Z709" s="44"/>
      <c r="AA709" s="49"/>
      <c r="AB709" s="44"/>
      <c r="AC709" s="44"/>
      <c r="AD709" s="44"/>
      <c r="AE709" s="44"/>
      <c r="AF709" s="44"/>
      <c r="AG709" s="44"/>
      <c r="AH709" s="44"/>
      <c r="AI709" s="44"/>
      <c r="AJ709" s="44"/>
      <c r="AK709" s="44"/>
      <c r="AL709" s="44"/>
      <c r="AM709" s="44"/>
    </row>
    <row r="710">
      <c r="A710" s="44"/>
      <c r="B710" s="44"/>
      <c r="C710" s="44"/>
      <c r="D710" s="44"/>
      <c r="E710" s="44"/>
      <c r="F710" s="44"/>
      <c r="G710" s="45"/>
      <c r="H710" s="46"/>
      <c r="I710" s="44"/>
      <c r="J710" s="44"/>
      <c r="K710" s="44"/>
      <c r="L710" s="44"/>
      <c r="M710" s="44"/>
      <c r="N710" s="44"/>
      <c r="O710" s="44"/>
      <c r="P710" s="44"/>
      <c r="Q710" s="20"/>
      <c r="R710" s="44"/>
      <c r="S710" s="44"/>
      <c r="T710" s="48"/>
      <c r="U710" s="49"/>
      <c r="V710" s="44"/>
      <c r="W710" s="44"/>
      <c r="X710" s="44"/>
      <c r="Y710" s="44"/>
      <c r="Z710" s="44"/>
      <c r="AA710" s="49"/>
      <c r="AB710" s="44"/>
      <c r="AC710" s="44"/>
      <c r="AD710" s="44"/>
      <c r="AE710" s="44"/>
      <c r="AF710" s="44"/>
      <c r="AG710" s="44"/>
      <c r="AH710" s="44"/>
      <c r="AI710" s="44"/>
      <c r="AJ710" s="44"/>
      <c r="AK710" s="44"/>
      <c r="AL710" s="44"/>
      <c r="AM710" s="44"/>
    </row>
    <row r="711">
      <c r="A711" s="44"/>
      <c r="B711" s="44"/>
      <c r="C711" s="44"/>
      <c r="D711" s="44"/>
      <c r="E711" s="44"/>
      <c r="F711" s="44"/>
      <c r="G711" s="45"/>
      <c r="H711" s="46"/>
      <c r="I711" s="44"/>
      <c r="J711" s="44"/>
      <c r="K711" s="44"/>
      <c r="L711" s="44"/>
      <c r="M711" s="44"/>
      <c r="N711" s="44"/>
      <c r="O711" s="44"/>
      <c r="P711" s="44"/>
      <c r="Q711" s="20"/>
      <c r="R711" s="44"/>
      <c r="S711" s="44"/>
      <c r="T711" s="48"/>
      <c r="U711" s="49"/>
      <c r="V711" s="44"/>
      <c r="W711" s="44"/>
      <c r="X711" s="44"/>
      <c r="Y711" s="44"/>
      <c r="Z711" s="44"/>
      <c r="AA711" s="49"/>
      <c r="AB711" s="44"/>
      <c r="AC711" s="44"/>
      <c r="AD711" s="44"/>
      <c r="AE711" s="44"/>
      <c r="AF711" s="44"/>
      <c r="AG711" s="44"/>
      <c r="AH711" s="44"/>
      <c r="AI711" s="44"/>
      <c r="AJ711" s="44"/>
      <c r="AK711" s="44"/>
      <c r="AL711" s="44"/>
      <c r="AM711" s="44"/>
    </row>
    <row r="712">
      <c r="A712" s="44"/>
      <c r="B712" s="44"/>
      <c r="C712" s="44"/>
      <c r="D712" s="44"/>
      <c r="E712" s="44"/>
      <c r="F712" s="44"/>
      <c r="G712" s="45"/>
      <c r="H712" s="46"/>
      <c r="I712" s="44"/>
      <c r="J712" s="44"/>
      <c r="K712" s="44"/>
      <c r="L712" s="44"/>
      <c r="M712" s="44"/>
      <c r="N712" s="44"/>
      <c r="O712" s="44"/>
      <c r="P712" s="44"/>
      <c r="Q712" s="20"/>
      <c r="R712" s="44"/>
      <c r="S712" s="44"/>
      <c r="T712" s="48"/>
      <c r="U712" s="49"/>
      <c r="V712" s="44"/>
      <c r="W712" s="44"/>
      <c r="X712" s="44"/>
      <c r="Y712" s="44"/>
      <c r="Z712" s="44"/>
      <c r="AA712" s="49"/>
      <c r="AB712" s="44"/>
      <c r="AC712" s="44"/>
      <c r="AD712" s="44"/>
      <c r="AE712" s="44"/>
      <c r="AF712" s="44"/>
      <c r="AG712" s="44"/>
      <c r="AH712" s="44"/>
      <c r="AI712" s="44"/>
      <c r="AJ712" s="44"/>
      <c r="AK712" s="44"/>
      <c r="AL712" s="44"/>
      <c r="AM712" s="44"/>
    </row>
    <row r="713">
      <c r="A713" s="44"/>
      <c r="B713" s="44"/>
      <c r="C713" s="44"/>
      <c r="D713" s="44"/>
      <c r="E713" s="44"/>
      <c r="F713" s="44"/>
      <c r="G713" s="45"/>
      <c r="H713" s="46"/>
      <c r="I713" s="44"/>
      <c r="J713" s="44"/>
      <c r="K713" s="44"/>
      <c r="L713" s="44"/>
      <c r="M713" s="44"/>
      <c r="N713" s="44"/>
      <c r="O713" s="44"/>
      <c r="P713" s="44"/>
      <c r="Q713" s="20"/>
      <c r="R713" s="44"/>
      <c r="S713" s="44"/>
      <c r="T713" s="48"/>
      <c r="U713" s="49"/>
      <c r="V713" s="44"/>
      <c r="W713" s="44"/>
      <c r="X713" s="44"/>
      <c r="Y713" s="44"/>
      <c r="Z713" s="44"/>
      <c r="AA713" s="49"/>
      <c r="AB713" s="44"/>
      <c r="AC713" s="44"/>
      <c r="AD713" s="44"/>
      <c r="AE713" s="44"/>
      <c r="AF713" s="44"/>
      <c r="AG713" s="44"/>
      <c r="AH713" s="44"/>
      <c r="AI713" s="44"/>
      <c r="AJ713" s="44"/>
      <c r="AK713" s="44"/>
      <c r="AL713" s="44"/>
      <c r="AM713" s="44"/>
    </row>
    <row r="714">
      <c r="A714" s="44"/>
      <c r="B714" s="44"/>
      <c r="C714" s="44"/>
      <c r="D714" s="44"/>
      <c r="E714" s="44"/>
      <c r="F714" s="44"/>
      <c r="G714" s="45"/>
      <c r="H714" s="46"/>
      <c r="I714" s="44"/>
      <c r="J714" s="44"/>
      <c r="K714" s="44"/>
      <c r="L714" s="44"/>
      <c r="M714" s="44"/>
      <c r="N714" s="44"/>
      <c r="O714" s="44"/>
      <c r="P714" s="44"/>
      <c r="Q714" s="20"/>
      <c r="R714" s="44"/>
      <c r="S714" s="44"/>
      <c r="T714" s="48"/>
      <c r="U714" s="49"/>
      <c r="V714" s="44"/>
      <c r="W714" s="44"/>
      <c r="X714" s="44"/>
      <c r="Y714" s="44"/>
      <c r="Z714" s="44"/>
      <c r="AA714" s="49"/>
      <c r="AB714" s="44"/>
      <c r="AC714" s="44"/>
      <c r="AD714" s="44"/>
      <c r="AE714" s="44"/>
      <c r="AF714" s="44"/>
      <c r="AG714" s="44"/>
      <c r="AH714" s="44"/>
      <c r="AI714" s="44"/>
      <c r="AJ714" s="44"/>
      <c r="AK714" s="44"/>
      <c r="AL714" s="44"/>
      <c r="AM714" s="44"/>
    </row>
    <row r="715">
      <c r="A715" s="44"/>
      <c r="B715" s="44"/>
      <c r="C715" s="44"/>
      <c r="D715" s="44"/>
      <c r="E715" s="44"/>
      <c r="F715" s="44"/>
      <c r="G715" s="45"/>
      <c r="H715" s="46"/>
      <c r="I715" s="44"/>
      <c r="J715" s="44"/>
      <c r="K715" s="44"/>
      <c r="L715" s="44"/>
      <c r="M715" s="44"/>
      <c r="N715" s="44"/>
      <c r="O715" s="44"/>
      <c r="P715" s="44"/>
      <c r="Q715" s="20"/>
      <c r="R715" s="44"/>
      <c r="S715" s="44"/>
      <c r="T715" s="48"/>
      <c r="U715" s="49"/>
      <c r="V715" s="44"/>
      <c r="W715" s="44"/>
      <c r="X715" s="44"/>
      <c r="Y715" s="44"/>
      <c r="Z715" s="44"/>
      <c r="AA715" s="49"/>
      <c r="AB715" s="44"/>
      <c r="AC715" s="44"/>
      <c r="AD715" s="44"/>
      <c r="AE715" s="44"/>
      <c r="AF715" s="44"/>
      <c r="AG715" s="44"/>
      <c r="AH715" s="44"/>
      <c r="AI715" s="44"/>
      <c r="AJ715" s="44"/>
      <c r="AK715" s="44"/>
      <c r="AL715" s="44"/>
      <c r="AM715" s="44"/>
    </row>
    <row r="716">
      <c r="A716" s="44"/>
      <c r="B716" s="44"/>
      <c r="C716" s="44"/>
      <c r="D716" s="44"/>
      <c r="E716" s="44"/>
      <c r="F716" s="44"/>
      <c r="G716" s="45"/>
      <c r="H716" s="46"/>
      <c r="I716" s="44"/>
      <c r="J716" s="44"/>
      <c r="K716" s="44"/>
      <c r="L716" s="44"/>
      <c r="M716" s="44"/>
      <c r="N716" s="44"/>
      <c r="O716" s="44"/>
      <c r="P716" s="44"/>
      <c r="Q716" s="20"/>
      <c r="R716" s="44"/>
      <c r="S716" s="44"/>
      <c r="T716" s="48"/>
      <c r="U716" s="49"/>
      <c r="V716" s="44"/>
      <c r="W716" s="44"/>
      <c r="X716" s="44"/>
      <c r="Y716" s="44"/>
      <c r="Z716" s="44"/>
      <c r="AA716" s="49"/>
      <c r="AB716" s="44"/>
      <c r="AC716" s="44"/>
      <c r="AD716" s="44"/>
      <c r="AE716" s="44"/>
      <c r="AF716" s="44"/>
      <c r="AG716" s="44"/>
      <c r="AH716" s="44"/>
      <c r="AI716" s="44"/>
      <c r="AJ716" s="44"/>
      <c r="AK716" s="44"/>
      <c r="AL716" s="44"/>
      <c r="AM716" s="44"/>
    </row>
    <row r="717">
      <c r="A717" s="44"/>
      <c r="B717" s="44"/>
      <c r="C717" s="44"/>
      <c r="D717" s="44"/>
      <c r="E717" s="44"/>
      <c r="F717" s="44"/>
      <c r="G717" s="45"/>
      <c r="H717" s="46"/>
      <c r="I717" s="44"/>
      <c r="J717" s="44"/>
      <c r="K717" s="44"/>
      <c r="L717" s="44"/>
      <c r="M717" s="44"/>
      <c r="N717" s="44"/>
      <c r="O717" s="44"/>
      <c r="P717" s="44"/>
      <c r="Q717" s="20"/>
      <c r="R717" s="44"/>
      <c r="S717" s="44"/>
      <c r="T717" s="48"/>
      <c r="U717" s="49"/>
      <c r="V717" s="44"/>
      <c r="W717" s="44"/>
      <c r="X717" s="44"/>
      <c r="Y717" s="44"/>
      <c r="Z717" s="44"/>
      <c r="AA717" s="49"/>
      <c r="AB717" s="44"/>
      <c r="AC717" s="44"/>
      <c r="AD717" s="44"/>
      <c r="AE717" s="44"/>
      <c r="AF717" s="44"/>
      <c r="AG717" s="44"/>
      <c r="AH717" s="44"/>
      <c r="AI717" s="44"/>
      <c r="AJ717" s="44"/>
      <c r="AK717" s="44"/>
      <c r="AL717" s="44"/>
      <c r="AM717" s="44"/>
    </row>
    <row r="718">
      <c r="A718" s="44"/>
      <c r="B718" s="44"/>
      <c r="C718" s="44"/>
      <c r="D718" s="44"/>
      <c r="E718" s="44"/>
      <c r="F718" s="44"/>
      <c r="G718" s="45"/>
      <c r="H718" s="46"/>
      <c r="I718" s="44"/>
      <c r="J718" s="44"/>
      <c r="K718" s="44"/>
      <c r="L718" s="44"/>
      <c r="M718" s="44"/>
      <c r="N718" s="44"/>
      <c r="O718" s="44"/>
      <c r="P718" s="44"/>
      <c r="Q718" s="20"/>
      <c r="R718" s="44"/>
      <c r="S718" s="44"/>
      <c r="T718" s="48"/>
      <c r="U718" s="49"/>
      <c r="V718" s="44"/>
      <c r="W718" s="44"/>
      <c r="X718" s="44"/>
      <c r="Y718" s="44"/>
      <c r="Z718" s="44"/>
      <c r="AA718" s="49"/>
      <c r="AB718" s="44"/>
      <c r="AC718" s="44"/>
      <c r="AD718" s="44"/>
      <c r="AE718" s="44"/>
      <c r="AF718" s="44"/>
      <c r="AG718" s="44"/>
      <c r="AH718" s="44"/>
      <c r="AI718" s="44"/>
      <c r="AJ718" s="44"/>
      <c r="AK718" s="44"/>
      <c r="AL718" s="44"/>
      <c r="AM718" s="44"/>
    </row>
    <row r="719">
      <c r="A719" s="44"/>
      <c r="B719" s="44"/>
      <c r="C719" s="44"/>
      <c r="D719" s="44"/>
      <c r="E719" s="44"/>
      <c r="F719" s="44"/>
      <c r="G719" s="45"/>
      <c r="H719" s="46"/>
      <c r="I719" s="44"/>
      <c r="J719" s="44"/>
      <c r="K719" s="44"/>
      <c r="L719" s="44"/>
      <c r="M719" s="44"/>
      <c r="N719" s="44"/>
      <c r="O719" s="44"/>
      <c r="P719" s="44"/>
      <c r="Q719" s="20"/>
      <c r="R719" s="44"/>
      <c r="S719" s="44"/>
      <c r="T719" s="48"/>
      <c r="U719" s="49"/>
      <c r="V719" s="44"/>
      <c r="W719" s="44"/>
      <c r="X719" s="44"/>
      <c r="Y719" s="44"/>
      <c r="Z719" s="44"/>
      <c r="AA719" s="49"/>
      <c r="AB719" s="44"/>
      <c r="AC719" s="44"/>
      <c r="AD719" s="44"/>
      <c r="AE719" s="44"/>
      <c r="AF719" s="44"/>
      <c r="AG719" s="44"/>
      <c r="AH719" s="44"/>
      <c r="AI719" s="44"/>
      <c r="AJ719" s="44"/>
      <c r="AK719" s="44"/>
      <c r="AL719" s="44"/>
      <c r="AM719" s="44"/>
    </row>
    <row r="720">
      <c r="A720" s="44"/>
      <c r="B720" s="44"/>
      <c r="C720" s="44"/>
      <c r="D720" s="44"/>
      <c r="E720" s="44"/>
      <c r="F720" s="44"/>
      <c r="G720" s="45"/>
      <c r="H720" s="46"/>
      <c r="I720" s="44"/>
      <c r="J720" s="44"/>
      <c r="K720" s="44"/>
      <c r="L720" s="44"/>
      <c r="M720" s="44"/>
      <c r="N720" s="44"/>
      <c r="O720" s="44"/>
      <c r="P720" s="44"/>
      <c r="Q720" s="20"/>
      <c r="R720" s="44"/>
      <c r="S720" s="44"/>
      <c r="T720" s="48"/>
      <c r="U720" s="49"/>
      <c r="V720" s="44"/>
      <c r="W720" s="44"/>
      <c r="X720" s="44"/>
      <c r="Y720" s="44"/>
      <c r="Z720" s="44"/>
      <c r="AA720" s="49"/>
      <c r="AB720" s="44"/>
      <c r="AC720" s="44"/>
      <c r="AD720" s="44"/>
      <c r="AE720" s="44"/>
      <c r="AF720" s="44"/>
      <c r="AG720" s="44"/>
      <c r="AH720" s="44"/>
      <c r="AI720" s="44"/>
      <c r="AJ720" s="44"/>
      <c r="AK720" s="44"/>
      <c r="AL720" s="44"/>
      <c r="AM720" s="44"/>
    </row>
    <row r="721">
      <c r="A721" s="44"/>
      <c r="B721" s="44"/>
      <c r="C721" s="44"/>
      <c r="D721" s="44"/>
      <c r="E721" s="44"/>
      <c r="F721" s="44"/>
      <c r="G721" s="45"/>
      <c r="H721" s="46"/>
      <c r="I721" s="44"/>
      <c r="J721" s="44"/>
      <c r="K721" s="44"/>
      <c r="L721" s="44"/>
      <c r="M721" s="44"/>
      <c r="N721" s="44"/>
      <c r="O721" s="44"/>
      <c r="P721" s="44"/>
      <c r="Q721" s="20"/>
      <c r="R721" s="44"/>
      <c r="S721" s="44"/>
      <c r="T721" s="48"/>
      <c r="U721" s="49"/>
      <c r="V721" s="44"/>
      <c r="W721" s="44"/>
      <c r="X721" s="44"/>
      <c r="Y721" s="44"/>
      <c r="Z721" s="44"/>
      <c r="AA721" s="49"/>
      <c r="AB721" s="44"/>
      <c r="AC721" s="44"/>
      <c r="AD721" s="44"/>
      <c r="AE721" s="44"/>
      <c r="AF721" s="44"/>
      <c r="AG721" s="44"/>
      <c r="AH721" s="44"/>
      <c r="AI721" s="44"/>
      <c r="AJ721" s="44"/>
      <c r="AK721" s="44"/>
      <c r="AL721" s="44"/>
      <c r="AM721" s="44"/>
    </row>
    <row r="722">
      <c r="A722" s="44"/>
      <c r="B722" s="44"/>
      <c r="C722" s="44"/>
      <c r="D722" s="44"/>
      <c r="E722" s="44"/>
      <c r="F722" s="44"/>
      <c r="G722" s="45"/>
      <c r="H722" s="46"/>
      <c r="I722" s="44"/>
      <c r="J722" s="44"/>
      <c r="K722" s="44"/>
      <c r="L722" s="44"/>
      <c r="M722" s="44"/>
      <c r="N722" s="44"/>
      <c r="O722" s="44"/>
      <c r="P722" s="44"/>
      <c r="Q722" s="20"/>
      <c r="R722" s="44"/>
      <c r="S722" s="44"/>
      <c r="T722" s="48"/>
      <c r="U722" s="49"/>
      <c r="V722" s="44"/>
      <c r="W722" s="44"/>
      <c r="X722" s="44"/>
      <c r="Y722" s="44"/>
      <c r="Z722" s="44"/>
      <c r="AA722" s="49"/>
      <c r="AB722" s="44"/>
      <c r="AC722" s="44"/>
      <c r="AD722" s="44"/>
      <c r="AE722" s="44"/>
      <c r="AF722" s="44"/>
      <c r="AG722" s="44"/>
      <c r="AH722" s="44"/>
      <c r="AI722" s="44"/>
      <c r="AJ722" s="44"/>
      <c r="AK722" s="44"/>
      <c r="AL722" s="44"/>
      <c r="AM722" s="44"/>
    </row>
    <row r="723">
      <c r="A723" s="44"/>
      <c r="B723" s="44"/>
      <c r="C723" s="44"/>
      <c r="D723" s="44"/>
      <c r="E723" s="44"/>
      <c r="F723" s="44"/>
      <c r="G723" s="45"/>
      <c r="H723" s="46"/>
      <c r="I723" s="44"/>
      <c r="J723" s="44"/>
      <c r="K723" s="44"/>
      <c r="L723" s="44"/>
      <c r="M723" s="44"/>
      <c r="N723" s="44"/>
      <c r="O723" s="44"/>
      <c r="P723" s="44"/>
      <c r="Q723" s="20"/>
      <c r="R723" s="44"/>
      <c r="S723" s="44"/>
      <c r="T723" s="48"/>
      <c r="U723" s="49"/>
      <c r="V723" s="44"/>
      <c r="W723" s="44"/>
      <c r="X723" s="44"/>
      <c r="Y723" s="44"/>
      <c r="Z723" s="44"/>
      <c r="AA723" s="49"/>
      <c r="AB723" s="44"/>
      <c r="AC723" s="44"/>
      <c r="AD723" s="44"/>
      <c r="AE723" s="44"/>
      <c r="AF723" s="44"/>
      <c r="AG723" s="44"/>
      <c r="AH723" s="44"/>
      <c r="AI723" s="44"/>
      <c r="AJ723" s="44"/>
      <c r="AK723" s="44"/>
      <c r="AL723" s="44"/>
      <c r="AM723" s="44"/>
    </row>
    <row r="724">
      <c r="A724" s="44"/>
      <c r="B724" s="44"/>
      <c r="C724" s="44"/>
      <c r="D724" s="44"/>
      <c r="E724" s="44"/>
      <c r="F724" s="44"/>
      <c r="G724" s="45"/>
      <c r="H724" s="46"/>
      <c r="I724" s="44"/>
      <c r="J724" s="44"/>
      <c r="K724" s="44"/>
      <c r="L724" s="44"/>
      <c r="M724" s="44"/>
      <c r="N724" s="44"/>
      <c r="O724" s="44"/>
      <c r="P724" s="44"/>
      <c r="Q724" s="20"/>
      <c r="R724" s="44"/>
      <c r="S724" s="44"/>
      <c r="T724" s="48"/>
      <c r="U724" s="49"/>
      <c r="V724" s="44"/>
      <c r="W724" s="44"/>
      <c r="X724" s="44"/>
      <c r="Y724" s="44"/>
      <c r="Z724" s="44"/>
      <c r="AA724" s="49"/>
      <c r="AB724" s="44"/>
      <c r="AC724" s="44"/>
      <c r="AD724" s="44"/>
      <c r="AE724" s="44"/>
      <c r="AF724" s="44"/>
      <c r="AG724" s="44"/>
      <c r="AH724" s="44"/>
      <c r="AI724" s="44"/>
      <c r="AJ724" s="44"/>
      <c r="AK724" s="44"/>
      <c r="AL724" s="44"/>
      <c r="AM724" s="44"/>
    </row>
    <row r="725">
      <c r="A725" s="44"/>
      <c r="B725" s="44"/>
      <c r="C725" s="44"/>
      <c r="D725" s="44"/>
      <c r="E725" s="44"/>
      <c r="F725" s="44"/>
      <c r="G725" s="45"/>
      <c r="H725" s="46"/>
      <c r="I725" s="44"/>
      <c r="J725" s="44"/>
      <c r="K725" s="44"/>
      <c r="L725" s="44"/>
      <c r="M725" s="44"/>
      <c r="N725" s="44"/>
      <c r="O725" s="44"/>
      <c r="P725" s="44"/>
      <c r="Q725" s="20"/>
      <c r="R725" s="44"/>
      <c r="S725" s="44"/>
      <c r="T725" s="48"/>
      <c r="U725" s="49"/>
      <c r="V725" s="44"/>
      <c r="W725" s="44"/>
      <c r="X725" s="44"/>
      <c r="Y725" s="44"/>
      <c r="Z725" s="44"/>
      <c r="AA725" s="49"/>
      <c r="AB725" s="44"/>
      <c r="AC725" s="44"/>
      <c r="AD725" s="44"/>
      <c r="AE725" s="44"/>
      <c r="AF725" s="44"/>
      <c r="AG725" s="44"/>
      <c r="AH725" s="44"/>
      <c r="AI725" s="44"/>
      <c r="AJ725" s="44"/>
      <c r="AK725" s="44"/>
      <c r="AL725" s="44"/>
      <c r="AM725" s="44"/>
    </row>
    <row r="726">
      <c r="A726" s="44"/>
      <c r="B726" s="44"/>
      <c r="C726" s="44"/>
      <c r="D726" s="44"/>
      <c r="E726" s="44"/>
      <c r="F726" s="44"/>
      <c r="G726" s="45"/>
      <c r="H726" s="46"/>
      <c r="I726" s="44"/>
      <c r="J726" s="44"/>
      <c r="K726" s="44"/>
      <c r="L726" s="44"/>
      <c r="M726" s="44"/>
      <c r="N726" s="44"/>
      <c r="O726" s="44"/>
      <c r="P726" s="44"/>
      <c r="Q726" s="20"/>
      <c r="R726" s="44"/>
      <c r="S726" s="44"/>
      <c r="T726" s="48"/>
      <c r="U726" s="49"/>
      <c r="V726" s="44"/>
      <c r="W726" s="44"/>
      <c r="X726" s="44"/>
      <c r="Y726" s="44"/>
      <c r="Z726" s="44"/>
      <c r="AA726" s="49"/>
      <c r="AB726" s="44"/>
      <c r="AC726" s="44"/>
      <c r="AD726" s="44"/>
      <c r="AE726" s="44"/>
      <c r="AF726" s="44"/>
      <c r="AG726" s="44"/>
      <c r="AH726" s="44"/>
      <c r="AI726" s="44"/>
      <c r="AJ726" s="44"/>
      <c r="AK726" s="44"/>
      <c r="AL726" s="44"/>
      <c r="AM726" s="44"/>
    </row>
    <row r="727">
      <c r="A727" s="44"/>
      <c r="B727" s="44"/>
      <c r="C727" s="44"/>
      <c r="D727" s="44"/>
      <c r="E727" s="44"/>
      <c r="F727" s="44"/>
      <c r="G727" s="45"/>
      <c r="H727" s="46"/>
      <c r="I727" s="44"/>
      <c r="J727" s="44"/>
      <c r="K727" s="44"/>
      <c r="L727" s="44"/>
      <c r="M727" s="44"/>
      <c r="N727" s="44"/>
      <c r="O727" s="44"/>
      <c r="P727" s="44"/>
      <c r="Q727" s="20"/>
      <c r="R727" s="44"/>
      <c r="S727" s="44"/>
      <c r="T727" s="48"/>
      <c r="U727" s="49"/>
      <c r="V727" s="44"/>
      <c r="W727" s="44"/>
      <c r="X727" s="44"/>
      <c r="Y727" s="44"/>
      <c r="Z727" s="44"/>
      <c r="AA727" s="49"/>
      <c r="AB727" s="44"/>
      <c r="AC727" s="44"/>
      <c r="AD727" s="44"/>
      <c r="AE727" s="44"/>
      <c r="AF727" s="44"/>
      <c r="AG727" s="44"/>
      <c r="AH727" s="44"/>
      <c r="AI727" s="44"/>
      <c r="AJ727" s="44"/>
      <c r="AK727" s="44"/>
      <c r="AL727" s="44"/>
      <c r="AM727" s="44"/>
    </row>
    <row r="728">
      <c r="A728" s="44"/>
      <c r="B728" s="44"/>
      <c r="C728" s="44"/>
      <c r="D728" s="44"/>
      <c r="E728" s="44"/>
      <c r="F728" s="44"/>
      <c r="G728" s="45"/>
      <c r="H728" s="46"/>
      <c r="I728" s="44"/>
      <c r="J728" s="44"/>
      <c r="K728" s="44"/>
      <c r="L728" s="44"/>
      <c r="M728" s="44"/>
      <c r="N728" s="44"/>
      <c r="O728" s="44"/>
      <c r="P728" s="44"/>
      <c r="Q728" s="20"/>
      <c r="R728" s="44"/>
      <c r="S728" s="44"/>
      <c r="T728" s="48"/>
      <c r="U728" s="49"/>
      <c r="V728" s="44"/>
      <c r="W728" s="44"/>
      <c r="X728" s="44"/>
      <c r="Y728" s="44"/>
      <c r="Z728" s="44"/>
      <c r="AA728" s="49"/>
      <c r="AB728" s="44"/>
      <c r="AC728" s="44"/>
      <c r="AD728" s="44"/>
      <c r="AE728" s="44"/>
      <c r="AF728" s="44"/>
      <c r="AG728" s="44"/>
      <c r="AH728" s="44"/>
      <c r="AI728" s="44"/>
      <c r="AJ728" s="44"/>
      <c r="AK728" s="44"/>
      <c r="AL728" s="44"/>
      <c r="AM728" s="44"/>
    </row>
    <row r="729">
      <c r="A729" s="44"/>
      <c r="B729" s="44"/>
      <c r="C729" s="44"/>
      <c r="D729" s="44"/>
      <c r="E729" s="44"/>
      <c r="F729" s="44"/>
      <c r="G729" s="45"/>
      <c r="H729" s="46"/>
      <c r="I729" s="44"/>
      <c r="J729" s="44"/>
      <c r="K729" s="44"/>
      <c r="L729" s="44"/>
      <c r="M729" s="44"/>
      <c r="N729" s="44"/>
      <c r="O729" s="44"/>
      <c r="P729" s="44"/>
      <c r="Q729" s="20"/>
      <c r="R729" s="44"/>
      <c r="S729" s="44"/>
      <c r="T729" s="48"/>
      <c r="U729" s="49"/>
      <c r="V729" s="44"/>
      <c r="W729" s="44"/>
      <c r="X729" s="44"/>
      <c r="Y729" s="44"/>
      <c r="Z729" s="44"/>
      <c r="AA729" s="49"/>
      <c r="AB729" s="44"/>
      <c r="AC729" s="44"/>
      <c r="AD729" s="44"/>
      <c r="AE729" s="44"/>
      <c r="AF729" s="44"/>
      <c r="AG729" s="44"/>
      <c r="AH729" s="44"/>
      <c r="AI729" s="44"/>
      <c r="AJ729" s="44"/>
      <c r="AK729" s="44"/>
      <c r="AL729" s="44"/>
      <c r="AM729" s="44"/>
    </row>
    <row r="730">
      <c r="A730" s="44"/>
      <c r="B730" s="44"/>
      <c r="C730" s="44"/>
      <c r="D730" s="44"/>
      <c r="E730" s="44"/>
      <c r="F730" s="44"/>
      <c r="G730" s="45"/>
      <c r="H730" s="46"/>
      <c r="I730" s="44"/>
      <c r="J730" s="44"/>
      <c r="K730" s="44"/>
      <c r="L730" s="44"/>
      <c r="M730" s="44"/>
      <c r="N730" s="44"/>
      <c r="O730" s="44"/>
      <c r="P730" s="44"/>
      <c r="Q730" s="20"/>
      <c r="R730" s="44"/>
      <c r="S730" s="44"/>
      <c r="T730" s="48"/>
      <c r="U730" s="49"/>
      <c r="V730" s="44"/>
      <c r="W730" s="44"/>
      <c r="X730" s="44"/>
      <c r="Y730" s="44"/>
      <c r="Z730" s="44"/>
      <c r="AA730" s="49"/>
      <c r="AB730" s="44"/>
      <c r="AC730" s="44"/>
      <c r="AD730" s="44"/>
      <c r="AE730" s="44"/>
      <c r="AF730" s="44"/>
      <c r="AG730" s="44"/>
      <c r="AH730" s="44"/>
      <c r="AI730" s="44"/>
      <c r="AJ730" s="44"/>
      <c r="AK730" s="44"/>
      <c r="AL730" s="44"/>
      <c r="AM730" s="44"/>
    </row>
    <row r="731">
      <c r="A731" s="44"/>
      <c r="B731" s="44"/>
      <c r="C731" s="44"/>
      <c r="D731" s="44"/>
      <c r="E731" s="44"/>
      <c r="F731" s="44"/>
      <c r="G731" s="45"/>
      <c r="H731" s="46"/>
      <c r="I731" s="44"/>
      <c r="J731" s="44"/>
      <c r="K731" s="44"/>
      <c r="L731" s="44"/>
      <c r="M731" s="44"/>
      <c r="N731" s="44"/>
      <c r="O731" s="44"/>
      <c r="P731" s="44"/>
      <c r="Q731" s="20"/>
      <c r="R731" s="44"/>
      <c r="S731" s="44"/>
      <c r="T731" s="48"/>
      <c r="U731" s="49"/>
      <c r="V731" s="44"/>
      <c r="W731" s="44"/>
      <c r="X731" s="44"/>
      <c r="Y731" s="44"/>
      <c r="Z731" s="44"/>
      <c r="AA731" s="49"/>
      <c r="AB731" s="44"/>
      <c r="AC731" s="44"/>
      <c r="AD731" s="44"/>
      <c r="AE731" s="44"/>
      <c r="AF731" s="44"/>
      <c r="AG731" s="44"/>
      <c r="AH731" s="44"/>
      <c r="AI731" s="44"/>
      <c r="AJ731" s="44"/>
      <c r="AK731" s="44"/>
      <c r="AL731" s="44"/>
      <c r="AM731" s="44"/>
    </row>
    <row r="732">
      <c r="A732" s="44"/>
      <c r="B732" s="44"/>
      <c r="C732" s="44"/>
      <c r="D732" s="44"/>
      <c r="E732" s="44"/>
      <c r="F732" s="44"/>
      <c r="G732" s="45"/>
      <c r="H732" s="46"/>
      <c r="I732" s="44"/>
      <c r="J732" s="44"/>
      <c r="K732" s="44"/>
      <c r="L732" s="44"/>
      <c r="M732" s="44"/>
      <c r="N732" s="44"/>
      <c r="O732" s="44"/>
      <c r="P732" s="44"/>
      <c r="Q732" s="20"/>
      <c r="R732" s="44"/>
      <c r="S732" s="44"/>
      <c r="T732" s="48"/>
      <c r="U732" s="49"/>
      <c r="V732" s="44"/>
      <c r="W732" s="44"/>
      <c r="X732" s="44"/>
      <c r="Y732" s="44"/>
      <c r="Z732" s="44"/>
      <c r="AA732" s="49"/>
      <c r="AB732" s="44"/>
      <c r="AC732" s="44"/>
      <c r="AD732" s="44"/>
      <c r="AE732" s="44"/>
      <c r="AF732" s="44"/>
      <c r="AG732" s="44"/>
      <c r="AH732" s="44"/>
      <c r="AI732" s="44"/>
      <c r="AJ732" s="44"/>
      <c r="AK732" s="44"/>
      <c r="AL732" s="44"/>
      <c r="AM732" s="44"/>
    </row>
    <row r="733">
      <c r="A733" s="44"/>
      <c r="B733" s="44"/>
      <c r="C733" s="44"/>
      <c r="D733" s="44"/>
      <c r="E733" s="44"/>
      <c r="F733" s="44"/>
      <c r="G733" s="45"/>
      <c r="H733" s="46"/>
      <c r="I733" s="44"/>
      <c r="J733" s="44"/>
      <c r="K733" s="44"/>
      <c r="L733" s="44"/>
      <c r="M733" s="44"/>
      <c r="N733" s="44"/>
      <c r="O733" s="44"/>
      <c r="P733" s="44"/>
      <c r="Q733" s="20"/>
      <c r="R733" s="44"/>
      <c r="S733" s="44"/>
      <c r="T733" s="48"/>
      <c r="U733" s="49"/>
      <c r="V733" s="44"/>
      <c r="W733" s="44"/>
      <c r="X733" s="44"/>
      <c r="Y733" s="44"/>
      <c r="Z733" s="44"/>
      <c r="AA733" s="49"/>
      <c r="AB733" s="44"/>
      <c r="AC733" s="44"/>
      <c r="AD733" s="44"/>
      <c r="AE733" s="44"/>
      <c r="AF733" s="44"/>
      <c r="AG733" s="44"/>
      <c r="AH733" s="44"/>
      <c r="AI733" s="44"/>
      <c r="AJ733" s="44"/>
      <c r="AK733" s="44"/>
      <c r="AL733" s="44"/>
      <c r="AM733" s="44"/>
    </row>
    <row r="734">
      <c r="A734" s="44"/>
      <c r="B734" s="44"/>
      <c r="C734" s="44"/>
      <c r="D734" s="44"/>
      <c r="E734" s="44"/>
      <c r="F734" s="44"/>
      <c r="G734" s="45"/>
      <c r="H734" s="46"/>
      <c r="I734" s="44"/>
      <c r="J734" s="44"/>
      <c r="K734" s="44"/>
      <c r="L734" s="44"/>
      <c r="M734" s="44"/>
      <c r="N734" s="44"/>
      <c r="O734" s="44"/>
      <c r="P734" s="44"/>
      <c r="Q734" s="20"/>
      <c r="R734" s="44"/>
      <c r="S734" s="44"/>
      <c r="T734" s="48"/>
      <c r="U734" s="49"/>
      <c r="V734" s="44"/>
      <c r="W734" s="44"/>
      <c r="X734" s="44"/>
      <c r="Y734" s="44"/>
      <c r="Z734" s="44"/>
      <c r="AA734" s="49"/>
      <c r="AB734" s="44"/>
      <c r="AC734" s="44"/>
      <c r="AD734" s="44"/>
      <c r="AE734" s="44"/>
      <c r="AF734" s="44"/>
      <c r="AG734" s="44"/>
      <c r="AH734" s="44"/>
      <c r="AI734" s="44"/>
      <c r="AJ734" s="44"/>
      <c r="AK734" s="44"/>
      <c r="AL734" s="44"/>
      <c r="AM734" s="44"/>
    </row>
    <row r="735">
      <c r="A735" s="44"/>
      <c r="B735" s="44"/>
      <c r="C735" s="44"/>
      <c r="D735" s="44"/>
      <c r="E735" s="44"/>
      <c r="F735" s="44"/>
      <c r="G735" s="45"/>
      <c r="H735" s="46"/>
      <c r="I735" s="44"/>
      <c r="J735" s="44"/>
      <c r="K735" s="44"/>
      <c r="L735" s="44"/>
      <c r="M735" s="44"/>
      <c r="N735" s="44"/>
      <c r="O735" s="44"/>
      <c r="P735" s="44"/>
      <c r="Q735" s="20"/>
      <c r="R735" s="44"/>
      <c r="S735" s="44"/>
      <c r="T735" s="48"/>
      <c r="U735" s="49"/>
      <c r="V735" s="44"/>
      <c r="W735" s="44"/>
      <c r="X735" s="44"/>
      <c r="Y735" s="44"/>
      <c r="Z735" s="44"/>
      <c r="AA735" s="49"/>
      <c r="AB735" s="44"/>
      <c r="AC735" s="44"/>
      <c r="AD735" s="44"/>
      <c r="AE735" s="44"/>
      <c r="AF735" s="44"/>
      <c r="AG735" s="44"/>
      <c r="AH735" s="44"/>
      <c r="AI735" s="44"/>
      <c r="AJ735" s="44"/>
      <c r="AK735" s="44"/>
      <c r="AL735" s="44"/>
      <c r="AM735" s="44"/>
    </row>
    <row r="736">
      <c r="A736" s="44"/>
      <c r="B736" s="44"/>
      <c r="C736" s="44"/>
      <c r="D736" s="44"/>
      <c r="E736" s="44"/>
      <c r="F736" s="44"/>
      <c r="G736" s="45"/>
      <c r="H736" s="46"/>
      <c r="I736" s="44"/>
      <c r="J736" s="44"/>
      <c r="K736" s="44"/>
      <c r="L736" s="44"/>
      <c r="M736" s="44"/>
      <c r="N736" s="44"/>
      <c r="O736" s="44"/>
      <c r="P736" s="44"/>
      <c r="Q736" s="20"/>
      <c r="R736" s="44"/>
      <c r="S736" s="44"/>
      <c r="T736" s="48"/>
      <c r="U736" s="49"/>
      <c r="V736" s="44"/>
      <c r="W736" s="44"/>
      <c r="X736" s="44"/>
      <c r="Y736" s="44"/>
      <c r="Z736" s="44"/>
      <c r="AA736" s="49"/>
      <c r="AB736" s="44"/>
      <c r="AC736" s="44"/>
      <c r="AD736" s="44"/>
      <c r="AE736" s="44"/>
      <c r="AF736" s="44"/>
      <c r="AG736" s="44"/>
      <c r="AH736" s="44"/>
      <c r="AI736" s="44"/>
      <c r="AJ736" s="44"/>
      <c r="AK736" s="44"/>
      <c r="AL736" s="44"/>
      <c r="AM736" s="44"/>
    </row>
    <row r="737">
      <c r="A737" s="44"/>
      <c r="B737" s="44"/>
      <c r="C737" s="44"/>
      <c r="D737" s="44"/>
      <c r="E737" s="44"/>
      <c r="F737" s="44"/>
      <c r="G737" s="45"/>
      <c r="H737" s="46"/>
      <c r="I737" s="44"/>
      <c r="J737" s="44"/>
      <c r="K737" s="44"/>
      <c r="L737" s="44"/>
      <c r="M737" s="44"/>
      <c r="N737" s="44"/>
      <c r="O737" s="44"/>
      <c r="P737" s="44"/>
      <c r="Q737" s="20"/>
      <c r="R737" s="44"/>
      <c r="S737" s="44"/>
      <c r="T737" s="48"/>
      <c r="U737" s="49"/>
      <c r="V737" s="44"/>
      <c r="W737" s="44"/>
      <c r="X737" s="44"/>
      <c r="Y737" s="44"/>
      <c r="Z737" s="44"/>
      <c r="AA737" s="49"/>
      <c r="AB737" s="44"/>
      <c r="AC737" s="44"/>
      <c r="AD737" s="44"/>
      <c r="AE737" s="44"/>
      <c r="AF737" s="44"/>
      <c r="AG737" s="44"/>
      <c r="AH737" s="44"/>
      <c r="AI737" s="44"/>
      <c r="AJ737" s="44"/>
      <c r="AK737" s="44"/>
      <c r="AL737" s="44"/>
      <c r="AM737" s="44"/>
    </row>
    <row r="738">
      <c r="A738" s="44"/>
      <c r="B738" s="44"/>
      <c r="C738" s="44"/>
      <c r="D738" s="44"/>
      <c r="E738" s="44"/>
      <c r="F738" s="44"/>
      <c r="G738" s="45"/>
      <c r="H738" s="46"/>
      <c r="I738" s="44"/>
      <c r="J738" s="44"/>
      <c r="K738" s="44"/>
      <c r="L738" s="44"/>
      <c r="M738" s="44"/>
      <c r="N738" s="44"/>
      <c r="O738" s="44"/>
      <c r="P738" s="44"/>
      <c r="Q738" s="20"/>
      <c r="R738" s="44"/>
      <c r="S738" s="44"/>
      <c r="T738" s="48"/>
      <c r="U738" s="49"/>
      <c r="V738" s="44"/>
      <c r="W738" s="44"/>
      <c r="X738" s="44"/>
      <c r="Y738" s="44"/>
      <c r="Z738" s="44"/>
      <c r="AA738" s="49"/>
      <c r="AB738" s="44"/>
      <c r="AC738" s="44"/>
      <c r="AD738" s="44"/>
      <c r="AE738" s="44"/>
      <c r="AF738" s="44"/>
      <c r="AG738" s="44"/>
      <c r="AH738" s="44"/>
      <c r="AI738" s="44"/>
      <c r="AJ738" s="44"/>
      <c r="AK738" s="44"/>
      <c r="AL738" s="44"/>
      <c r="AM738" s="44"/>
    </row>
    <row r="739">
      <c r="A739" s="44"/>
      <c r="B739" s="44"/>
      <c r="C739" s="44"/>
      <c r="D739" s="44"/>
      <c r="E739" s="44"/>
      <c r="F739" s="44"/>
      <c r="G739" s="45"/>
      <c r="H739" s="46"/>
      <c r="I739" s="44"/>
      <c r="J739" s="44"/>
      <c r="K739" s="44"/>
      <c r="L739" s="44"/>
      <c r="M739" s="44"/>
      <c r="N739" s="44"/>
      <c r="O739" s="44"/>
      <c r="P739" s="44"/>
      <c r="Q739" s="20"/>
      <c r="R739" s="44"/>
      <c r="S739" s="44"/>
      <c r="T739" s="48"/>
      <c r="U739" s="49"/>
      <c r="V739" s="44"/>
      <c r="W739" s="44"/>
      <c r="X739" s="44"/>
      <c r="Y739" s="44"/>
      <c r="Z739" s="44"/>
      <c r="AA739" s="49"/>
      <c r="AB739" s="44"/>
      <c r="AC739" s="44"/>
      <c r="AD739" s="44"/>
      <c r="AE739" s="44"/>
      <c r="AF739" s="44"/>
      <c r="AG739" s="44"/>
      <c r="AH739" s="44"/>
      <c r="AI739" s="44"/>
      <c r="AJ739" s="44"/>
      <c r="AK739" s="44"/>
      <c r="AL739" s="44"/>
      <c r="AM739" s="44"/>
    </row>
    <row r="740">
      <c r="A740" s="44"/>
      <c r="B740" s="44"/>
      <c r="C740" s="44"/>
      <c r="D740" s="44"/>
      <c r="E740" s="44"/>
      <c r="F740" s="44"/>
      <c r="G740" s="45"/>
      <c r="H740" s="46"/>
      <c r="I740" s="44"/>
      <c r="J740" s="44"/>
      <c r="K740" s="44"/>
      <c r="L740" s="44"/>
      <c r="M740" s="44"/>
      <c r="N740" s="44"/>
      <c r="O740" s="44"/>
      <c r="P740" s="44"/>
      <c r="Q740" s="20"/>
      <c r="R740" s="44"/>
      <c r="S740" s="44"/>
      <c r="T740" s="48"/>
      <c r="U740" s="49"/>
      <c r="V740" s="44"/>
      <c r="W740" s="44"/>
      <c r="X740" s="44"/>
      <c r="Y740" s="44"/>
      <c r="Z740" s="44"/>
      <c r="AA740" s="49"/>
      <c r="AB740" s="44"/>
      <c r="AC740" s="44"/>
      <c r="AD740" s="44"/>
      <c r="AE740" s="44"/>
      <c r="AF740" s="44"/>
      <c r="AG740" s="44"/>
      <c r="AH740" s="44"/>
      <c r="AI740" s="44"/>
      <c r="AJ740" s="44"/>
      <c r="AK740" s="44"/>
      <c r="AL740" s="44"/>
      <c r="AM740" s="44"/>
    </row>
    <row r="741">
      <c r="A741" s="44"/>
      <c r="B741" s="44"/>
      <c r="C741" s="44"/>
      <c r="D741" s="44"/>
      <c r="E741" s="44"/>
      <c r="F741" s="44"/>
      <c r="G741" s="45"/>
      <c r="H741" s="46"/>
      <c r="I741" s="44"/>
      <c r="J741" s="44"/>
      <c r="K741" s="44"/>
      <c r="L741" s="44"/>
      <c r="M741" s="44"/>
      <c r="N741" s="44"/>
      <c r="O741" s="44"/>
      <c r="P741" s="44"/>
      <c r="Q741" s="20"/>
      <c r="R741" s="44"/>
      <c r="S741" s="44"/>
      <c r="T741" s="48"/>
      <c r="U741" s="49"/>
      <c r="V741" s="44"/>
      <c r="W741" s="44"/>
      <c r="X741" s="44"/>
      <c r="Y741" s="44"/>
      <c r="Z741" s="44"/>
      <c r="AA741" s="49"/>
      <c r="AB741" s="44"/>
      <c r="AC741" s="44"/>
      <c r="AD741" s="44"/>
      <c r="AE741" s="44"/>
      <c r="AF741" s="44"/>
      <c r="AG741" s="44"/>
      <c r="AH741" s="44"/>
      <c r="AI741" s="44"/>
      <c r="AJ741" s="44"/>
      <c r="AK741" s="44"/>
      <c r="AL741" s="44"/>
      <c r="AM741" s="44"/>
    </row>
    <row r="742">
      <c r="A742" s="44"/>
      <c r="B742" s="44"/>
      <c r="C742" s="44"/>
      <c r="D742" s="44"/>
      <c r="E742" s="44"/>
      <c r="F742" s="44"/>
      <c r="G742" s="45"/>
      <c r="H742" s="46"/>
      <c r="I742" s="44"/>
      <c r="J742" s="44"/>
      <c r="K742" s="44"/>
      <c r="L742" s="44"/>
      <c r="M742" s="44"/>
      <c r="N742" s="44"/>
      <c r="O742" s="44"/>
      <c r="P742" s="44"/>
      <c r="Q742" s="20"/>
      <c r="R742" s="44"/>
      <c r="S742" s="44"/>
      <c r="T742" s="48"/>
      <c r="U742" s="49"/>
      <c r="V742" s="44"/>
      <c r="W742" s="44"/>
      <c r="X742" s="44"/>
      <c r="Y742" s="44"/>
      <c r="Z742" s="44"/>
      <c r="AA742" s="49"/>
      <c r="AB742" s="44"/>
      <c r="AC742" s="44"/>
      <c r="AD742" s="44"/>
      <c r="AE742" s="44"/>
      <c r="AF742" s="44"/>
      <c r="AG742" s="44"/>
      <c r="AH742" s="44"/>
      <c r="AI742" s="44"/>
      <c r="AJ742" s="44"/>
      <c r="AK742" s="44"/>
      <c r="AL742" s="44"/>
      <c r="AM742" s="44"/>
    </row>
    <row r="743">
      <c r="A743" s="44"/>
      <c r="B743" s="44"/>
      <c r="C743" s="44"/>
      <c r="D743" s="44"/>
      <c r="E743" s="44"/>
      <c r="F743" s="44"/>
      <c r="G743" s="45"/>
      <c r="H743" s="46"/>
      <c r="I743" s="44"/>
      <c r="J743" s="44"/>
      <c r="K743" s="44"/>
      <c r="L743" s="44"/>
      <c r="M743" s="44"/>
      <c r="N743" s="44"/>
      <c r="O743" s="44"/>
      <c r="P743" s="44"/>
      <c r="Q743" s="20"/>
      <c r="R743" s="44"/>
      <c r="S743" s="44"/>
      <c r="T743" s="48"/>
      <c r="U743" s="49"/>
      <c r="V743" s="44"/>
      <c r="W743" s="44"/>
      <c r="X743" s="44"/>
      <c r="Y743" s="44"/>
      <c r="Z743" s="44"/>
      <c r="AA743" s="49"/>
      <c r="AB743" s="44"/>
      <c r="AC743" s="44"/>
      <c r="AD743" s="44"/>
      <c r="AE743" s="44"/>
      <c r="AF743" s="44"/>
      <c r="AG743" s="44"/>
      <c r="AH743" s="44"/>
      <c r="AI743" s="44"/>
      <c r="AJ743" s="44"/>
      <c r="AK743" s="44"/>
      <c r="AL743" s="44"/>
      <c r="AM743" s="44"/>
    </row>
    <row r="744">
      <c r="A744" s="44"/>
      <c r="B744" s="44"/>
      <c r="C744" s="44"/>
      <c r="D744" s="44"/>
      <c r="E744" s="44"/>
      <c r="F744" s="44"/>
      <c r="G744" s="45"/>
      <c r="H744" s="46"/>
      <c r="I744" s="44"/>
      <c r="J744" s="44"/>
      <c r="K744" s="44"/>
      <c r="L744" s="44"/>
      <c r="M744" s="44"/>
      <c r="N744" s="44"/>
      <c r="O744" s="44"/>
      <c r="P744" s="44"/>
      <c r="Q744" s="20"/>
      <c r="R744" s="44"/>
      <c r="S744" s="44"/>
      <c r="T744" s="48"/>
      <c r="U744" s="49"/>
      <c r="V744" s="44"/>
      <c r="W744" s="44"/>
      <c r="X744" s="44"/>
      <c r="Y744" s="44"/>
      <c r="Z744" s="44"/>
      <c r="AA744" s="49"/>
      <c r="AB744" s="44"/>
      <c r="AC744" s="44"/>
      <c r="AD744" s="44"/>
      <c r="AE744" s="44"/>
      <c r="AF744" s="44"/>
      <c r="AG744" s="44"/>
      <c r="AH744" s="44"/>
      <c r="AI744" s="44"/>
      <c r="AJ744" s="44"/>
      <c r="AK744" s="44"/>
      <c r="AL744" s="44"/>
      <c r="AM744" s="44"/>
    </row>
    <row r="745">
      <c r="A745" s="44"/>
      <c r="B745" s="44"/>
      <c r="C745" s="44"/>
      <c r="D745" s="44"/>
      <c r="E745" s="44"/>
      <c r="F745" s="44"/>
      <c r="G745" s="45"/>
      <c r="H745" s="46"/>
      <c r="I745" s="44"/>
      <c r="J745" s="44"/>
      <c r="K745" s="44"/>
      <c r="L745" s="44"/>
      <c r="M745" s="44"/>
      <c r="N745" s="44"/>
      <c r="O745" s="44"/>
      <c r="P745" s="44"/>
      <c r="Q745" s="20"/>
      <c r="R745" s="44"/>
      <c r="S745" s="44"/>
      <c r="T745" s="48"/>
      <c r="U745" s="49"/>
      <c r="V745" s="44"/>
      <c r="W745" s="44"/>
      <c r="X745" s="44"/>
      <c r="Y745" s="44"/>
      <c r="Z745" s="44"/>
      <c r="AA745" s="49"/>
      <c r="AB745" s="44"/>
      <c r="AC745" s="44"/>
      <c r="AD745" s="44"/>
      <c r="AE745" s="44"/>
      <c r="AF745" s="44"/>
      <c r="AG745" s="44"/>
      <c r="AH745" s="44"/>
      <c r="AI745" s="44"/>
      <c r="AJ745" s="44"/>
      <c r="AK745" s="44"/>
      <c r="AL745" s="44"/>
      <c r="AM745" s="44"/>
    </row>
    <row r="746">
      <c r="A746" s="44"/>
      <c r="B746" s="44"/>
      <c r="C746" s="44"/>
      <c r="D746" s="44"/>
      <c r="E746" s="44"/>
      <c r="F746" s="44"/>
      <c r="G746" s="45"/>
      <c r="H746" s="46"/>
      <c r="I746" s="44"/>
      <c r="J746" s="44"/>
      <c r="K746" s="44"/>
      <c r="L746" s="44"/>
      <c r="M746" s="44"/>
      <c r="N746" s="44"/>
      <c r="O746" s="44"/>
      <c r="P746" s="44"/>
      <c r="Q746" s="20"/>
      <c r="R746" s="44"/>
      <c r="S746" s="44"/>
      <c r="T746" s="48"/>
      <c r="U746" s="49"/>
      <c r="V746" s="44"/>
      <c r="W746" s="44"/>
      <c r="X746" s="44"/>
      <c r="Y746" s="44"/>
      <c r="Z746" s="44"/>
      <c r="AA746" s="49"/>
      <c r="AB746" s="44"/>
      <c r="AC746" s="44"/>
      <c r="AD746" s="44"/>
      <c r="AE746" s="44"/>
      <c r="AF746" s="44"/>
      <c r="AG746" s="44"/>
      <c r="AH746" s="44"/>
      <c r="AI746" s="44"/>
      <c r="AJ746" s="44"/>
      <c r="AK746" s="44"/>
      <c r="AL746" s="44"/>
      <c r="AM746" s="44"/>
    </row>
    <row r="747">
      <c r="A747" s="44"/>
      <c r="B747" s="44"/>
      <c r="C747" s="44"/>
      <c r="D747" s="44"/>
      <c r="E747" s="44"/>
      <c r="F747" s="44"/>
      <c r="G747" s="45"/>
      <c r="H747" s="46"/>
      <c r="I747" s="44"/>
      <c r="J747" s="44"/>
      <c r="K747" s="44"/>
      <c r="L747" s="44"/>
      <c r="M747" s="44"/>
      <c r="N747" s="44"/>
      <c r="O747" s="44"/>
      <c r="P747" s="44"/>
      <c r="Q747" s="20"/>
      <c r="R747" s="44"/>
      <c r="S747" s="44"/>
      <c r="T747" s="48"/>
      <c r="U747" s="49"/>
      <c r="V747" s="44"/>
      <c r="W747" s="44"/>
      <c r="X747" s="44"/>
      <c r="Y747" s="44"/>
      <c r="Z747" s="44"/>
      <c r="AA747" s="49"/>
      <c r="AB747" s="44"/>
      <c r="AC747" s="44"/>
      <c r="AD747" s="44"/>
      <c r="AE747" s="44"/>
      <c r="AF747" s="44"/>
      <c r="AG747" s="44"/>
      <c r="AH747" s="44"/>
      <c r="AI747" s="44"/>
      <c r="AJ747" s="44"/>
      <c r="AK747" s="44"/>
      <c r="AL747" s="44"/>
      <c r="AM747" s="44"/>
    </row>
    <row r="748">
      <c r="A748" s="44"/>
      <c r="B748" s="44"/>
      <c r="C748" s="44"/>
      <c r="D748" s="44"/>
      <c r="E748" s="44"/>
      <c r="F748" s="44"/>
      <c r="G748" s="45"/>
      <c r="H748" s="46"/>
      <c r="I748" s="44"/>
      <c r="J748" s="44"/>
      <c r="K748" s="44"/>
      <c r="L748" s="44"/>
      <c r="M748" s="44"/>
      <c r="N748" s="44"/>
      <c r="O748" s="44"/>
      <c r="P748" s="44"/>
      <c r="Q748" s="20"/>
      <c r="R748" s="44"/>
      <c r="S748" s="44"/>
      <c r="T748" s="48"/>
      <c r="U748" s="49"/>
      <c r="V748" s="44"/>
      <c r="W748" s="44"/>
      <c r="X748" s="44"/>
      <c r="Y748" s="44"/>
      <c r="Z748" s="44"/>
      <c r="AA748" s="49"/>
      <c r="AB748" s="44"/>
      <c r="AC748" s="44"/>
      <c r="AD748" s="44"/>
      <c r="AE748" s="44"/>
      <c r="AF748" s="44"/>
      <c r="AG748" s="44"/>
      <c r="AH748" s="44"/>
      <c r="AI748" s="44"/>
      <c r="AJ748" s="44"/>
      <c r="AK748" s="44"/>
      <c r="AL748" s="44"/>
      <c r="AM748" s="44"/>
    </row>
    <row r="749">
      <c r="A749" s="44"/>
      <c r="B749" s="44"/>
      <c r="C749" s="44"/>
      <c r="D749" s="44"/>
      <c r="E749" s="44"/>
      <c r="F749" s="44"/>
      <c r="G749" s="45"/>
      <c r="H749" s="46"/>
      <c r="I749" s="44"/>
      <c r="J749" s="44"/>
      <c r="K749" s="44"/>
      <c r="L749" s="44"/>
      <c r="M749" s="44"/>
      <c r="N749" s="44"/>
      <c r="O749" s="44"/>
      <c r="P749" s="44"/>
      <c r="Q749" s="20"/>
      <c r="R749" s="44"/>
      <c r="S749" s="44"/>
      <c r="T749" s="48"/>
      <c r="U749" s="49"/>
      <c r="V749" s="44"/>
      <c r="W749" s="44"/>
      <c r="X749" s="44"/>
      <c r="Y749" s="44"/>
      <c r="Z749" s="44"/>
      <c r="AA749" s="49"/>
      <c r="AB749" s="44"/>
      <c r="AC749" s="44"/>
      <c r="AD749" s="44"/>
      <c r="AE749" s="44"/>
      <c r="AF749" s="44"/>
      <c r="AG749" s="44"/>
      <c r="AH749" s="44"/>
      <c r="AI749" s="44"/>
      <c r="AJ749" s="44"/>
      <c r="AK749" s="44"/>
      <c r="AL749" s="44"/>
      <c r="AM749" s="44"/>
    </row>
    <row r="750">
      <c r="A750" s="44"/>
      <c r="B750" s="44"/>
      <c r="C750" s="44"/>
      <c r="D750" s="44"/>
      <c r="E750" s="44"/>
      <c r="F750" s="44"/>
      <c r="G750" s="45"/>
      <c r="H750" s="46"/>
      <c r="I750" s="44"/>
      <c r="J750" s="44"/>
      <c r="K750" s="44"/>
      <c r="L750" s="44"/>
      <c r="M750" s="44"/>
      <c r="N750" s="44"/>
      <c r="O750" s="44"/>
      <c r="P750" s="44"/>
      <c r="Q750" s="20"/>
      <c r="R750" s="44"/>
      <c r="S750" s="44"/>
      <c r="T750" s="48"/>
      <c r="U750" s="49"/>
      <c r="V750" s="44"/>
      <c r="W750" s="44"/>
      <c r="X750" s="44"/>
      <c r="Y750" s="44"/>
      <c r="Z750" s="44"/>
      <c r="AA750" s="49"/>
      <c r="AB750" s="44"/>
      <c r="AC750" s="44"/>
      <c r="AD750" s="44"/>
      <c r="AE750" s="44"/>
      <c r="AF750" s="44"/>
      <c r="AG750" s="44"/>
      <c r="AH750" s="44"/>
      <c r="AI750" s="44"/>
      <c r="AJ750" s="44"/>
      <c r="AK750" s="44"/>
      <c r="AL750" s="44"/>
      <c r="AM750" s="44"/>
    </row>
    <row r="751">
      <c r="A751" s="44"/>
      <c r="B751" s="44"/>
      <c r="C751" s="44"/>
      <c r="D751" s="44"/>
      <c r="E751" s="44"/>
      <c r="F751" s="44"/>
      <c r="G751" s="45"/>
      <c r="H751" s="46"/>
      <c r="I751" s="44"/>
      <c r="J751" s="44"/>
      <c r="K751" s="44"/>
      <c r="L751" s="44"/>
      <c r="M751" s="44"/>
      <c r="N751" s="44"/>
      <c r="O751" s="44"/>
      <c r="P751" s="44"/>
      <c r="Q751" s="20"/>
      <c r="R751" s="44"/>
      <c r="S751" s="44"/>
      <c r="T751" s="48"/>
      <c r="U751" s="49"/>
      <c r="V751" s="44"/>
      <c r="W751" s="44"/>
      <c r="X751" s="44"/>
      <c r="Y751" s="44"/>
      <c r="Z751" s="44"/>
      <c r="AA751" s="49"/>
      <c r="AB751" s="44"/>
      <c r="AC751" s="44"/>
      <c r="AD751" s="44"/>
      <c r="AE751" s="44"/>
      <c r="AF751" s="44"/>
      <c r="AG751" s="44"/>
      <c r="AH751" s="44"/>
      <c r="AI751" s="44"/>
      <c r="AJ751" s="44"/>
      <c r="AK751" s="44"/>
      <c r="AL751" s="44"/>
      <c r="AM751" s="44"/>
    </row>
    <row r="752">
      <c r="A752" s="44"/>
      <c r="B752" s="44"/>
      <c r="C752" s="44"/>
      <c r="D752" s="44"/>
      <c r="E752" s="44"/>
      <c r="F752" s="44"/>
      <c r="G752" s="45"/>
      <c r="H752" s="46"/>
      <c r="I752" s="44"/>
      <c r="J752" s="44"/>
      <c r="K752" s="44"/>
      <c r="L752" s="44"/>
      <c r="M752" s="44"/>
      <c r="N752" s="44"/>
      <c r="O752" s="44"/>
      <c r="P752" s="44"/>
      <c r="Q752" s="20"/>
      <c r="R752" s="44"/>
      <c r="S752" s="44"/>
      <c r="T752" s="48"/>
      <c r="U752" s="49"/>
      <c r="V752" s="44"/>
      <c r="W752" s="44"/>
      <c r="X752" s="44"/>
      <c r="Y752" s="44"/>
      <c r="Z752" s="44"/>
      <c r="AA752" s="49"/>
      <c r="AB752" s="44"/>
      <c r="AC752" s="44"/>
      <c r="AD752" s="44"/>
      <c r="AE752" s="44"/>
      <c r="AF752" s="44"/>
      <c r="AG752" s="44"/>
      <c r="AH752" s="44"/>
      <c r="AI752" s="44"/>
      <c r="AJ752" s="44"/>
      <c r="AK752" s="44"/>
      <c r="AL752" s="44"/>
      <c r="AM752" s="44"/>
    </row>
    <row r="753">
      <c r="A753" s="44"/>
      <c r="B753" s="44"/>
      <c r="C753" s="44"/>
      <c r="D753" s="44"/>
      <c r="E753" s="44"/>
      <c r="F753" s="44"/>
      <c r="G753" s="45"/>
      <c r="H753" s="46"/>
      <c r="I753" s="44"/>
      <c r="J753" s="44"/>
      <c r="K753" s="44"/>
      <c r="L753" s="44"/>
      <c r="M753" s="44"/>
      <c r="N753" s="44"/>
      <c r="O753" s="44"/>
      <c r="P753" s="44"/>
      <c r="Q753" s="20"/>
      <c r="R753" s="44"/>
      <c r="S753" s="44"/>
      <c r="T753" s="48"/>
      <c r="U753" s="49"/>
      <c r="V753" s="44"/>
      <c r="W753" s="44"/>
      <c r="X753" s="44"/>
      <c r="Y753" s="44"/>
      <c r="Z753" s="44"/>
      <c r="AA753" s="49"/>
      <c r="AB753" s="44"/>
      <c r="AC753" s="44"/>
      <c r="AD753" s="44"/>
      <c r="AE753" s="44"/>
      <c r="AF753" s="44"/>
      <c r="AG753" s="44"/>
      <c r="AH753" s="44"/>
      <c r="AI753" s="44"/>
      <c r="AJ753" s="44"/>
      <c r="AK753" s="44"/>
      <c r="AL753" s="44"/>
      <c r="AM753" s="44"/>
    </row>
    <row r="754">
      <c r="A754" s="44"/>
      <c r="B754" s="44"/>
      <c r="C754" s="44"/>
      <c r="D754" s="44"/>
      <c r="E754" s="44"/>
      <c r="F754" s="44"/>
      <c r="G754" s="45"/>
      <c r="H754" s="46"/>
      <c r="I754" s="44"/>
      <c r="J754" s="44"/>
      <c r="K754" s="44"/>
      <c r="L754" s="44"/>
      <c r="M754" s="44"/>
      <c r="N754" s="44"/>
      <c r="O754" s="44"/>
      <c r="P754" s="44"/>
      <c r="Q754" s="20"/>
      <c r="R754" s="44"/>
      <c r="S754" s="44"/>
      <c r="T754" s="48"/>
      <c r="U754" s="49"/>
      <c r="V754" s="44"/>
      <c r="W754" s="44"/>
      <c r="X754" s="44"/>
      <c r="Y754" s="44"/>
      <c r="Z754" s="44"/>
      <c r="AA754" s="49"/>
      <c r="AB754" s="44"/>
      <c r="AC754" s="44"/>
      <c r="AD754" s="44"/>
      <c r="AE754" s="44"/>
      <c r="AF754" s="44"/>
      <c r="AG754" s="44"/>
      <c r="AH754" s="44"/>
      <c r="AI754" s="44"/>
      <c r="AJ754" s="44"/>
      <c r="AK754" s="44"/>
      <c r="AL754" s="44"/>
      <c r="AM754" s="44"/>
    </row>
    <row r="755">
      <c r="A755" s="44"/>
      <c r="B755" s="44"/>
      <c r="C755" s="44"/>
      <c r="D755" s="44"/>
      <c r="E755" s="44"/>
      <c r="F755" s="44"/>
      <c r="G755" s="45"/>
      <c r="H755" s="46"/>
      <c r="I755" s="44"/>
      <c r="J755" s="44"/>
      <c r="K755" s="44"/>
      <c r="L755" s="44"/>
      <c r="M755" s="44"/>
      <c r="N755" s="44"/>
      <c r="O755" s="44"/>
      <c r="P755" s="44"/>
      <c r="Q755" s="20"/>
      <c r="R755" s="44"/>
      <c r="S755" s="44"/>
      <c r="T755" s="48"/>
      <c r="U755" s="49"/>
      <c r="V755" s="44"/>
      <c r="W755" s="44"/>
      <c r="X755" s="44"/>
      <c r="Y755" s="44"/>
      <c r="Z755" s="44"/>
      <c r="AA755" s="49"/>
      <c r="AB755" s="44"/>
      <c r="AC755" s="44"/>
      <c r="AD755" s="44"/>
      <c r="AE755" s="44"/>
      <c r="AF755" s="44"/>
      <c r="AG755" s="44"/>
      <c r="AH755" s="44"/>
      <c r="AI755" s="44"/>
      <c r="AJ755" s="44"/>
      <c r="AK755" s="44"/>
      <c r="AL755" s="44"/>
      <c r="AM755" s="44"/>
    </row>
    <row r="756">
      <c r="A756" s="44"/>
      <c r="B756" s="44"/>
      <c r="C756" s="44"/>
      <c r="D756" s="44"/>
      <c r="E756" s="44"/>
      <c r="F756" s="44"/>
      <c r="G756" s="45"/>
      <c r="H756" s="46"/>
      <c r="I756" s="44"/>
      <c r="J756" s="44"/>
      <c r="K756" s="44"/>
      <c r="L756" s="44"/>
      <c r="M756" s="44"/>
      <c r="N756" s="44"/>
      <c r="O756" s="44"/>
      <c r="P756" s="44"/>
      <c r="Q756" s="20"/>
      <c r="R756" s="44"/>
      <c r="S756" s="44"/>
      <c r="T756" s="48"/>
      <c r="U756" s="49"/>
      <c r="V756" s="44"/>
      <c r="W756" s="44"/>
      <c r="X756" s="44"/>
      <c r="Y756" s="44"/>
      <c r="Z756" s="44"/>
      <c r="AA756" s="49"/>
      <c r="AB756" s="44"/>
      <c r="AC756" s="44"/>
      <c r="AD756" s="44"/>
      <c r="AE756" s="44"/>
      <c r="AF756" s="44"/>
      <c r="AG756" s="44"/>
      <c r="AH756" s="44"/>
      <c r="AI756" s="44"/>
      <c r="AJ756" s="44"/>
      <c r="AK756" s="44"/>
      <c r="AL756" s="44"/>
      <c r="AM756" s="44"/>
    </row>
    <row r="757">
      <c r="A757" s="44"/>
      <c r="B757" s="44"/>
      <c r="C757" s="44"/>
      <c r="D757" s="44"/>
      <c r="E757" s="44"/>
      <c r="F757" s="44"/>
      <c r="G757" s="45"/>
      <c r="H757" s="46"/>
      <c r="I757" s="44"/>
      <c r="J757" s="44"/>
      <c r="K757" s="44"/>
      <c r="L757" s="44"/>
      <c r="M757" s="44"/>
      <c r="N757" s="44"/>
      <c r="O757" s="44"/>
      <c r="P757" s="44"/>
      <c r="Q757" s="20"/>
      <c r="R757" s="44"/>
      <c r="S757" s="44"/>
      <c r="T757" s="48"/>
      <c r="U757" s="49"/>
      <c r="V757" s="44"/>
      <c r="W757" s="44"/>
      <c r="X757" s="44"/>
      <c r="Y757" s="44"/>
      <c r="Z757" s="44"/>
      <c r="AA757" s="49"/>
      <c r="AB757" s="44"/>
      <c r="AC757" s="44"/>
      <c r="AD757" s="44"/>
      <c r="AE757" s="44"/>
      <c r="AF757" s="44"/>
      <c r="AG757" s="44"/>
      <c r="AH757" s="44"/>
      <c r="AI757" s="44"/>
      <c r="AJ757" s="44"/>
      <c r="AK757" s="44"/>
      <c r="AL757" s="44"/>
      <c r="AM757" s="44"/>
    </row>
    <row r="758">
      <c r="A758" s="44"/>
      <c r="B758" s="44"/>
      <c r="C758" s="44"/>
      <c r="D758" s="44"/>
      <c r="E758" s="44"/>
      <c r="F758" s="44"/>
      <c r="G758" s="45"/>
      <c r="H758" s="46"/>
      <c r="I758" s="44"/>
      <c r="J758" s="44"/>
      <c r="K758" s="44"/>
      <c r="L758" s="44"/>
      <c r="M758" s="44"/>
      <c r="N758" s="44"/>
      <c r="O758" s="44"/>
      <c r="P758" s="44"/>
      <c r="Q758" s="20"/>
      <c r="R758" s="44"/>
      <c r="S758" s="44"/>
      <c r="T758" s="48"/>
      <c r="U758" s="49"/>
      <c r="V758" s="44"/>
      <c r="W758" s="44"/>
      <c r="X758" s="44"/>
      <c r="Y758" s="44"/>
      <c r="Z758" s="44"/>
      <c r="AA758" s="49"/>
      <c r="AB758" s="44"/>
      <c r="AC758" s="44"/>
      <c r="AD758" s="44"/>
      <c r="AE758" s="44"/>
      <c r="AF758" s="44"/>
      <c r="AG758" s="44"/>
      <c r="AH758" s="44"/>
      <c r="AI758" s="44"/>
      <c r="AJ758" s="44"/>
      <c r="AK758" s="44"/>
      <c r="AL758" s="44"/>
      <c r="AM758" s="44"/>
    </row>
    <row r="759">
      <c r="A759" s="44"/>
      <c r="B759" s="44"/>
      <c r="C759" s="44"/>
      <c r="D759" s="44"/>
      <c r="E759" s="44"/>
      <c r="F759" s="44"/>
      <c r="G759" s="45"/>
      <c r="H759" s="46"/>
      <c r="I759" s="44"/>
      <c r="J759" s="44"/>
      <c r="K759" s="44"/>
      <c r="L759" s="44"/>
      <c r="M759" s="44"/>
      <c r="N759" s="44"/>
      <c r="O759" s="44"/>
      <c r="P759" s="44"/>
      <c r="Q759" s="20"/>
      <c r="R759" s="44"/>
      <c r="S759" s="44"/>
      <c r="T759" s="48"/>
      <c r="U759" s="49"/>
      <c r="V759" s="44"/>
      <c r="W759" s="44"/>
      <c r="X759" s="44"/>
      <c r="Y759" s="44"/>
      <c r="Z759" s="44"/>
      <c r="AA759" s="49"/>
      <c r="AB759" s="44"/>
      <c r="AC759" s="44"/>
      <c r="AD759" s="44"/>
      <c r="AE759" s="44"/>
      <c r="AF759" s="44"/>
      <c r="AG759" s="44"/>
      <c r="AH759" s="44"/>
      <c r="AI759" s="44"/>
      <c r="AJ759" s="44"/>
      <c r="AK759" s="44"/>
      <c r="AL759" s="44"/>
      <c r="AM759" s="44"/>
    </row>
    <row r="760">
      <c r="A760" s="44"/>
      <c r="B760" s="44"/>
      <c r="C760" s="44"/>
      <c r="D760" s="44"/>
      <c r="E760" s="44"/>
      <c r="F760" s="44"/>
      <c r="G760" s="45"/>
      <c r="H760" s="46"/>
      <c r="I760" s="44"/>
      <c r="J760" s="44"/>
      <c r="K760" s="44"/>
      <c r="L760" s="44"/>
      <c r="M760" s="44"/>
      <c r="N760" s="44"/>
      <c r="O760" s="44"/>
      <c r="P760" s="44"/>
      <c r="Q760" s="20"/>
      <c r="R760" s="44"/>
      <c r="S760" s="44"/>
      <c r="T760" s="48"/>
      <c r="U760" s="49"/>
      <c r="V760" s="44"/>
      <c r="W760" s="44"/>
      <c r="X760" s="44"/>
      <c r="Y760" s="44"/>
      <c r="Z760" s="44"/>
      <c r="AA760" s="49"/>
      <c r="AB760" s="44"/>
      <c r="AC760" s="44"/>
      <c r="AD760" s="44"/>
      <c r="AE760" s="44"/>
      <c r="AF760" s="44"/>
      <c r="AG760" s="44"/>
      <c r="AH760" s="44"/>
      <c r="AI760" s="44"/>
      <c r="AJ760" s="44"/>
      <c r="AK760" s="44"/>
      <c r="AL760" s="44"/>
      <c r="AM760" s="44"/>
    </row>
    <row r="761">
      <c r="A761" s="44"/>
      <c r="B761" s="44"/>
      <c r="C761" s="44"/>
      <c r="D761" s="44"/>
      <c r="E761" s="44"/>
      <c r="F761" s="44"/>
      <c r="G761" s="45"/>
      <c r="H761" s="46"/>
      <c r="I761" s="44"/>
      <c r="J761" s="44"/>
      <c r="K761" s="44"/>
      <c r="L761" s="44"/>
      <c r="M761" s="44"/>
      <c r="N761" s="44"/>
      <c r="O761" s="44"/>
      <c r="P761" s="44"/>
      <c r="Q761" s="20"/>
      <c r="R761" s="44"/>
      <c r="S761" s="44"/>
      <c r="T761" s="48"/>
      <c r="U761" s="49"/>
      <c r="V761" s="44"/>
      <c r="W761" s="44"/>
      <c r="X761" s="44"/>
      <c r="Y761" s="44"/>
      <c r="Z761" s="44"/>
      <c r="AA761" s="49"/>
      <c r="AB761" s="44"/>
      <c r="AC761" s="44"/>
      <c r="AD761" s="44"/>
      <c r="AE761" s="44"/>
      <c r="AF761" s="44"/>
      <c r="AG761" s="44"/>
      <c r="AH761" s="44"/>
      <c r="AI761" s="44"/>
      <c r="AJ761" s="44"/>
      <c r="AK761" s="44"/>
      <c r="AL761" s="44"/>
      <c r="AM761" s="44"/>
    </row>
    <row r="762">
      <c r="A762" s="44"/>
      <c r="B762" s="44"/>
      <c r="C762" s="44"/>
      <c r="D762" s="44"/>
      <c r="E762" s="44"/>
      <c r="F762" s="44"/>
      <c r="G762" s="45"/>
      <c r="H762" s="46"/>
      <c r="I762" s="44"/>
      <c r="J762" s="44"/>
      <c r="K762" s="44"/>
      <c r="L762" s="44"/>
      <c r="M762" s="44"/>
      <c r="N762" s="44"/>
      <c r="O762" s="44"/>
      <c r="P762" s="44"/>
      <c r="Q762" s="20"/>
      <c r="R762" s="44"/>
      <c r="S762" s="44"/>
      <c r="T762" s="48"/>
      <c r="U762" s="49"/>
      <c r="V762" s="44"/>
      <c r="W762" s="44"/>
      <c r="X762" s="44"/>
      <c r="Y762" s="44"/>
      <c r="Z762" s="44"/>
      <c r="AA762" s="49"/>
      <c r="AB762" s="44"/>
      <c r="AC762" s="44"/>
      <c r="AD762" s="44"/>
      <c r="AE762" s="44"/>
      <c r="AF762" s="44"/>
      <c r="AG762" s="44"/>
      <c r="AH762" s="44"/>
      <c r="AI762" s="44"/>
      <c r="AJ762" s="44"/>
      <c r="AK762" s="44"/>
      <c r="AL762" s="44"/>
      <c r="AM762" s="44"/>
    </row>
    <row r="763">
      <c r="A763" s="44"/>
      <c r="B763" s="44"/>
      <c r="C763" s="44"/>
      <c r="D763" s="44"/>
      <c r="E763" s="44"/>
      <c r="F763" s="44"/>
      <c r="G763" s="45"/>
      <c r="H763" s="46"/>
      <c r="I763" s="44"/>
      <c r="J763" s="44"/>
      <c r="K763" s="44"/>
      <c r="L763" s="44"/>
      <c r="M763" s="44"/>
      <c r="N763" s="44"/>
      <c r="O763" s="44"/>
      <c r="P763" s="44"/>
      <c r="Q763" s="20"/>
      <c r="R763" s="44"/>
      <c r="S763" s="44"/>
      <c r="T763" s="48"/>
      <c r="U763" s="49"/>
      <c r="V763" s="44"/>
      <c r="W763" s="44"/>
      <c r="X763" s="44"/>
      <c r="Y763" s="44"/>
      <c r="Z763" s="44"/>
      <c r="AA763" s="49"/>
      <c r="AB763" s="44"/>
      <c r="AC763" s="44"/>
      <c r="AD763" s="44"/>
      <c r="AE763" s="44"/>
      <c r="AF763" s="44"/>
      <c r="AG763" s="44"/>
      <c r="AH763" s="44"/>
      <c r="AI763" s="44"/>
      <c r="AJ763" s="44"/>
      <c r="AK763" s="44"/>
      <c r="AL763" s="44"/>
      <c r="AM763" s="44"/>
    </row>
    <row r="764">
      <c r="A764" s="44"/>
      <c r="B764" s="44"/>
      <c r="C764" s="44"/>
      <c r="D764" s="44"/>
      <c r="E764" s="44"/>
      <c r="F764" s="44"/>
      <c r="G764" s="45"/>
      <c r="H764" s="46"/>
      <c r="I764" s="44"/>
      <c r="J764" s="44"/>
      <c r="K764" s="44"/>
      <c r="L764" s="44"/>
      <c r="M764" s="44"/>
      <c r="N764" s="44"/>
      <c r="O764" s="44"/>
      <c r="P764" s="44"/>
      <c r="Q764" s="20"/>
      <c r="R764" s="44"/>
      <c r="S764" s="44"/>
      <c r="T764" s="48"/>
      <c r="U764" s="49"/>
      <c r="V764" s="44"/>
      <c r="W764" s="44"/>
      <c r="X764" s="44"/>
      <c r="Y764" s="44"/>
      <c r="Z764" s="44"/>
      <c r="AA764" s="49"/>
      <c r="AB764" s="44"/>
      <c r="AC764" s="44"/>
      <c r="AD764" s="44"/>
      <c r="AE764" s="44"/>
      <c r="AF764" s="44"/>
      <c r="AG764" s="44"/>
      <c r="AH764" s="44"/>
      <c r="AI764" s="44"/>
      <c r="AJ764" s="44"/>
      <c r="AK764" s="44"/>
      <c r="AL764" s="44"/>
      <c r="AM764" s="44"/>
    </row>
    <row r="765">
      <c r="A765" s="44"/>
      <c r="B765" s="44"/>
      <c r="C765" s="44"/>
      <c r="D765" s="44"/>
      <c r="E765" s="44"/>
      <c r="F765" s="44"/>
      <c r="G765" s="45"/>
      <c r="H765" s="46"/>
      <c r="I765" s="44"/>
      <c r="J765" s="44"/>
      <c r="K765" s="44"/>
      <c r="L765" s="44"/>
      <c r="M765" s="44"/>
      <c r="N765" s="44"/>
      <c r="O765" s="44"/>
      <c r="P765" s="44"/>
      <c r="Q765" s="20"/>
      <c r="R765" s="44"/>
      <c r="S765" s="44"/>
      <c r="T765" s="48"/>
      <c r="U765" s="49"/>
      <c r="V765" s="44"/>
      <c r="W765" s="44"/>
      <c r="X765" s="44"/>
      <c r="Y765" s="44"/>
      <c r="Z765" s="44"/>
      <c r="AA765" s="49"/>
      <c r="AB765" s="44"/>
      <c r="AC765" s="44"/>
      <c r="AD765" s="44"/>
      <c r="AE765" s="44"/>
      <c r="AF765" s="44"/>
      <c r="AG765" s="44"/>
      <c r="AH765" s="44"/>
      <c r="AI765" s="44"/>
      <c r="AJ765" s="44"/>
      <c r="AK765" s="44"/>
      <c r="AL765" s="44"/>
      <c r="AM765" s="44"/>
    </row>
    <row r="766">
      <c r="A766" s="44"/>
      <c r="B766" s="44"/>
      <c r="C766" s="44"/>
      <c r="D766" s="44"/>
      <c r="E766" s="44"/>
      <c r="F766" s="44"/>
      <c r="G766" s="45"/>
      <c r="H766" s="46"/>
      <c r="I766" s="44"/>
      <c r="J766" s="44"/>
      <c r="K766" s="44"/>
      <c r="L766" s="44"/>
      <c r="M766" s="44"/>
      <c r="N766" s="44"/>
      <c r="O766" s="44"/>
      <c r="P766" s="44"/>
      <c r="Q766" s="20"/>
      <c r="R766" s="44"/>
      <c r="S766" s="44"/>
      <c r="T766" s="48"/>
      <c r="U766" s="49"/>
      <c r="V766" s="44"/>
      <c r="W766" s="44"/>
      <c r="X766" s="44"/>
      <c r="Y766" s="44"/>
      <c r="Z766" s="44"/>
      <c r="AA766" s="49"/>
      <c r="AB766" s="44"/>
      <c r="AC766" s="44"/>
      <c r="AD766" s="44"/>
      <c r="AE766" s="44"/>
      <c r="AF766" s="44"/>
      <c r="AG766" s="44"/>
      <c r="AH766" s="44"/>
      <c r="AI766" s="44"/>
      <c r="AJ766" s="44"/>
      <c r="AK766" s="44"/>
      <c r="AL766" s="44"/>
      <c r="AM766" s="44"/>
    </row>
    <row r="767">
      <c r="A767" s="44"/>
      <c r="B767" s="44"/>
      <c r="C767" s="44"/>
      <c r="D767" s="44"/>
      <c r="E767" s="44"/>
      <c r="F767" s="44"/>
      <c r="G767" s="45"/>
      <c r="H767" s="46"/>
      <c r="I767" s="44"/>
      <c r="J767" s="44"/>
      <c r="K767" s="44"/>
      <c r="L767" s="44"/>
      <c r="M767" s="44"/>
      <c r="N767" s="44"/>
      <c r="O767" s="44"/>
      <c r="P767" s="44"/>
      <c r="Q767" s="20"/>
      <c r="R767" s="44"/>
      <c r="S767" s="44"/>
      <c r="T767" s="48"/>
      <c r="U767" s="49"/>
      <c r="V767" s="44"/>
      <c r="W767" s="44"/>
      <c r="X767" s="44"/>
      <c r="Y767" s="44"/>
      <c r="Z767" s="44"/>
      <c r="AA767" s="49"/>
      <c r="AB767" s="44"/>
      <c r="AC767" s="44"/>
      <c r="AD767" s="44"/>
      <c r="AE767" s="44"/>
      <c r="AF767" s="44"/>
      <c r="AG767" s="44"/>
      <c r="AH767" s="44"/>
      <c r="AI767" s="44"/>
      <c r="AJ767" s="44"/>
      <c r="AK767" s="44"/>
      <c r="AL767" s="44"/>
      <c r="AM767" s="44"/>
    </row>
    <row r="768">
      <c r="A768" s="44"/>
      <c r="B768" s="44"/>
      <c r="C768" s="44"/>
      <c r="D768" s="44"/>
      <c r="E768" s="44"/>
      <c r="F768" s="44"/>
      <c r="G768" s="45"/>
      <c r="H768" s="46"/>
      <c r="I768" s="44"/>
      <c r="J768" s="44"/>
      <c r="K768" s="44"/>
      <c r="L768" s="44"/>
      <c r="M768" s="44"/>
      <c r="N768" s="44"/>
      <c r="O768" s="44"/>
      <c r="P768" s="44"/>
      <c r="Q768" s="20"/>
      <c r="R768" s="44"/>
      <c r="S768" s="44"/>
      <c r="T768" s="48"/>
      <c r="U768" s="49"/>
      <c r="V768" s="44"/>
      <c r="W768" s="44"/>
      <c r="X768" s="44"/>
      <c r="Y768" s="44"/>
      <c r="Z768" s="44"/>
      <c r="AA768" s="49"/>
      <c r="AB768" s="44"/>
      <c r="AC768" s="44"/>
      <c r="AD768" s="44"/>
      <c r="AE768" s="44"/>
      <c r="AF768" s="44"/>
      <c r="AG768" s="44"/>
      <c r="AH768" s="44"/>
      <c r="AI768" s="44"/>
      <c r="AJ768" s="44"/>
      <c r="AK768" s="44"/>
      <c r="AL768" s="44"/>
      <c r="AM768" s="44"/>
    </row>
    <row r="769">
      <c r="A769" s="44"/>
      <c r="B769" s="44"/>
      <c r="C769" s="44"/>
      <c r="D769" s="44"/>
      <c r="E769" s="44"/>
      <c r="F769" s="44"/>
      <c r="G769" s="45"/>
      <c r="H769" s="46"/>
      <c r="I769" s="44"/>
      <c r="J769" s="44"/>
      <c r="K769" s="44"/>
      <c r="L769" s="44"/>
      <c r="M769" s="44"/>
      <c r="N769" s="44"/>
      <c r="O769" s="44"/>
      <c r="P769" s="44"/>
      <c r="Q769" s="20"/>
      <c r="R769" s="44"/>
      <c r="S769" s="44"/>
      <c r="T769" s="48"/>
      <c r="U769" s="49"/>
      <c r="V769" s="44"/>
      <c r="W769" s="44"/>
      <c r="X769" s="44"/>
      <c r="Y769" s="44"/>
      <c r="Z769" s="44"/>
      <c r="AA769" s="49"/>
      <c r="AB769" s="44"/>
      <c r="AC769" s="44"/>
      <c r="AD769" s="44"/>
      <c r="AE769" s="44"/>
      <c r="AF769" s="44"/>
      <c r="AG769" s="44"/>
      <c r="AH769" s="44"/>
      <c r="AI769" s="44"/>
      <c r="AJ769" s="44"/>
      <c r="AK769" s="44"/>
      <c r="AL769" s="44"/>
      <c r="AM769" s="44"/>
    </row>
    <row r="770">
      <c r="A770" s="44"/>
      <c r="B770" s="44"/>
      <c r="C770" s="44"/>
      <c r="D770" s="44"/>
      <c r="E770" s="44"/>
      <c r="F770" s="44"/>
      <c r="G770" s="45"/>
      <c r="H770" s="46"/>
      <c r="I770" s="44"/>
      <c r="J770" s="44"/>
      <c r="K770" s="44"/>
      <c r="L770" s="44"/>
      <c r="M770" s="44"/>
      <c r="N770" s="44"/>
      <c r="O770" s="44"/>
      <c r="P770" s="44"/>
      <c r="Q770" s="20"/>
      <c r="R770" s="44"/>
      <c r="S770" s="44"/>
      <c r="T770" s="48"/>
      <c r="U770" s="49"/>
      <c r="V770" s="44"/>
      <c r="W770" s="44"/>
      <c r="X770" s="44"/>
      <c r="Y770" s="44"/>
      <c r="Z770" s="44"/>
      <c r="AA770" s="49"/>
      <c r="AB770" s="44"/>
      <c r="AC770" s="44"/>
      <c r="AD770" s="44"/>
      <c r="AE770" s="44"/>
      <c r="AF770" s="44"/>
      <c r="AG770" s="44"/>
      <c r="AH770" s="44"/>
      <c r="AI770" s="44"/>
      <c r="AJ770" s="44"/>
      <c r="AK770" s="44"/>
      <c r="AL770" s="44"/>
      <c r="AM770" s="44"/>
    </row>
    <row r="771">
      <c r="A771" s="44"/>
      <c r="B771" s="44"/>
      <c r="C771" s="44"/>
      <c r="D771" s="44"/>
      <c r="E771" s="44"/>
      <c r="F771" s="44"/>
      <c r="G771" s="45"/>
      <c r="H771" s="46"/>
      <c r="I771" s="44"/>
      <c r="J771" s="44"/>
      <c r="K771" s="44"/>
      <c r="L771" s="44"/>
      <c r="M771" s="44"/>
      <c r="N771" s="44"/>
      <c r="O771" s="44"/>
      <c r="P771" s="44"/>
      <c r="Q771" s="20"/>
      <c r="R771" s="44"/>
      <c r="S771" s="44"/>
      <c r="T771" s="48"/>
      <c r="U771" s="49"/>
      <c r="V771" s="44"/>
      <c r="W771" s="44"/>
      <c r="X771" s="44"/>
      <c r="Y771" s="44"/>
      <c r="Z771" s="44"/>
      <c r="AA771" s="49"/>
      <c r="AB771" s="44"/>
      <c r="AC771" s="44"/>
      <c r="AD771" s="44"/>
      <c r="AE771" s="44"/>
      <c r="AF771" s="44"/>
      <c r="AG771" s="44"/>
      <c r="AH771" s="44"/>
      <c r="AI771" s="44"/>
      <c r="AJ771" s="44"/>
      <c r="AK771" s="44"/>
      <c r="AL771" s="44"/>
      <c r="AM771" s="44"/>
    </row>
    <row r="772">
      <c r="A772" s="44"/>
      <c r="B772" s="44"/>
      <c r="C772" s="44"/>
      <c r="D772" s="44"/>
      <c r="E772" s="44"/>
      <c r="F772" s="44"/>
      <c r="G772" s="45"/>
      <c r="H772" s="46"/>
      <c r="I772" s="44"/>
      <c r="J772" s="44"/>
      <c r="K772" s="44"/>
      <c r="L772" s="44"/>
      <c r="M772" s="44"/>
      <c r="N772" s="44"/>
      <c r="O772" s="44"/>
      <c r="P772" s="44"/>
      <c r="Q772" s="20"/>
      <c r="R772" s="44"/>
      <c r="S772" s="44"/>
      <c r="T772" s="48"/>
      <c r="U772" s="49"/>
      <c r="V772" s="44"/>
      <c r="W772" s="44"/>
      <c r="X772" s="44"/>
      <c r="Y772" s="44"/>
      <c r="Z772" s="44"/>
      <c r="AA772" s="49"/>
      <c r="AB772" s="44"/>
      <c r="AC772" s="44"/>
      <c r="AD772" s="44"/>
      <c r="AE772" s="44"/>
      <c r="AF772" s="44"/>
      <c r="AG772" s="44"/>
      <c r="AH772" s="44"/>
      <c r="AI772" s="44"/>
      <c r="AJ772" s="44"/>
      <c r="AK772" s="44"/>
      <c r="AL772" s="44"/>
      <c r="AM772" s="44"/>
    </row>
    <row r="773">
      <c r="A773" s="44"/>
      <c r="B773" s="44"/>
      <c r="C773" s="44"/>
      <c r="D773" s="44"/>
      <c r="E773" s="44"/>
      <c r="F773" s="44"/>
      <c r="G773" s="45"/>
      <c r="H773" s="46"/>
      <c r="I773" s="44"/>
      <c r="J773" s="44"/>
      <c r="K773" s="44"/>
      <c r="L773" s="44"/>
      <c r="M773" s="44"/>
      <c r="N773" s="44"/>
      <c r="O773" s="44"/>
      <c r="P773" s="44"/>
      <c r="Q773" s="20"/>
      <c r="R773" s="44"/>
      <c r="S773" s="44"/>
      <c r="T773" s="48"/>
      <c r="U773" s="49"/>
      <c r="V773" s="44"/>
      <c r="W773" s="44"/>
      <c r="X773" s="44"/>
      <c r="Y773" s="44"/>
      <c r="Z773" s="44"/>
      <c r="AA773" s="49"/>
      <c r="AB773" s="44"/>
      <c r="AC773" s="44"/>
      <c r="AD773" s="44"/>
      <c r="AE773" s="44"/>
      <c r="AF773" s="44"/>
      <c r="AG773" s="44"/>
      <c r="AH773" s="44"/>
      <c r="AI773" s="44"/>
      <c r="AJ773" s="44"/>
      <c r="AK773" s="44"/>
      <c r="AL773" s="44"/>
      <c r="AM773" s="44"/>
    </row>
    <row r="774">
      <c r="A774" s="44"/>
      <c r="B774" s="44"/>
      <c r="C774" s="44"/>
      <c r="D774" s="44"/>
      <c r="E774" s="44"/>
      <c r="F774" s="44"/>
      <c r="G774" s="45"/>
      <c r="H774" s="46"/>
      <c r="I774" s="44"/>
      <c r="J774" s="44"/>
      <c r="K774" s="44"/>
      <c r="L774" s="44"/>
      <c r="M774" s="44"/>
      <c r="N774" s="44"/>
      <c r="O774" s="44"/>
      <c r="P774" s="44"/>
      <c r="Q774" s="20"/>
      <c r="R774" s="44"/>
      <c r="S774" s="44"/>
      <c r="T774" s="48"/>
      <c r="U774" s="49"/>
      <c r="V774" s="44"/>
      <c r="W774" s="44"/>
      <c r="X774" s="44"/>
      <c r="Y774" s="44"/>
      <c r="Z774" s="44"/>
      <c r="AA774" s="49"/>
      <c r="AB774" s="44"/>
      <c r="AC774" s="44"/>
      <c r="AD774" s="44"/>
      <c r="AE774" s="44"/>
      <c r="AF774" s="44"/>
      <c r="AG774" s="44"/>
      <c r="AH774" s="44"/>
      <c r="AI774" s="44"/>
      <c r="AJ774" s="44"/>
      <c r="AK774" s="44"/>
      <c r="AL774" s="44"/>
      <c r="AM774" s="44"/>
    </row>
    <row r="775">
      <c r="A775" s="44"/>
      <c r="B775" s="44"/>
      <c r="C775" s="44"/>
      <c r="D775" s="44"/>
      <c r="E775" s="44"/>
      <c r="F775" s="44"/>
      <c r="G775" s="45"/>
      <c r="H775" s="46"/>
      <c r="I775" s="44"/>
      <c r="J775" s="44"/>
      <c r="K775" s="44"/>
      <c r="L775" s="44"/>
      <c r="M775" s="44"/>
      <c r="N775" s="44"/>
      <c r="O775" s="44"/>
      <c r="P775" s="44"/>
      <c r="Q775" s="20"/>
      <c r="R775" s="44"/>
      <c r="S775" s="44"/>
      <c r="T775" s="48"/>
      <c r="U775" s="49"/>
      <c r="V775" s="44"/>
      <c r="W775" s="44"/>
      <c r="X775" s="44"/>
      <c r="Y775" s="44"/>
      <c r="Z775" s="44"/>
      <c r="AA775" s="49"/>
      <c r="AB775" s="44"/>
      <c r="AC775" s="44"/>
      <c r="AD775" s="44"/>
      <c r="AE775" s="44"/>
      <c r="AF775" s="44"/>
      <c r="AG775" s="44"/>
      <c r="AH775" s="44"/>
      <c r="AI775" s="44"/>
      <c r="AJ775" s="44"/>
      <c r="AK775" s="44"/>
      <c r="AL775" s="44"/>
      <c r="AM775" s="44"/>
    </row>
    <row r="776">
      <c r="A776" s="44"/>
      <c r="B776" s="44"/>
      <c r="C776" s="44"/>
      <c r="D776" s="44"/>
      <c r="E776" s="44"/>
      <c r="F776" s="44"/>
      <c r="G776" s="45"/>
      <c r="H776" s="46"/>
      <c r="I776" s="44"/>
      <c r="J776" s="44"/>
      <c r="K776" s="44"/>
      <c r="L776" s="44"/>
      <c r="M776" s="44"/>
      <c r="N776" s="44"/>
      <c r="O776" s="44"/>
      <c r="P776" s="44"/>
      <c r="Q776" s="20"/>
      <c r="R776" s="44"/>
      <c r="S776" s="44"/>
      <c r="T776" s="48"/>
      <c r="U776" s="49"/>
      <c r="V776" s="44"/>
      <c r="W776" s="44"/>
      <c r="X776" s="44"/>
      <c r="Y776" s="44"/>
      <c r="Z776" s="44"/>
      <c r="AA776" s="49"/>
      <c r="AB776" s="44"/>
      <c r="AC776" s="44"/>
      <c r="AD776" s="44"/>
      <c r="AE776" s="44"/>
      <c r="AF776" s="44"/>
      <c r="AG776" s="44"/>
      <c r="AH776" s="44"/>
      <c r="AI776" s="44"/>
      <c r="AJ776" s="44"/>
      <c r="AK776" s="44"/>
      <c r="AL776" s="44"/>
      <c r="AM776" s="44"/>
    </row>
    <row r="777">
      <c r="A777" s="44"/>
      <c r="B777" s="44"/>
      <c r="C777" s="44"/>
      <c r="D777" s="44"/>
      <c r="E777" s="44"/>
      <c r="F777" s="44"/>
      <c r="G777" s="45"/>
      <c r="H777" s="46"/>
      <c r="I777" s="44"/>
      <c r="J777" s="44"/>
      <c r="K777" s="44"/>
      <c r="L777" s="44"/>
      <c r="M777" s="44"/>
      <c r="N777" s="44"/>
      <c r="O777" s="44"/>
      <c r="P777" s="44"/>
      <c r="Q777" s="20"/>
      <c r="R777" s="44"/>
      <c r="S777" s="44"/>
      <c r="T777" s="48"/>
      <c r="U777" s="49"/>
      <c r="V777" s="44"/>
      <c r="W777" s="44"/>
      <c r="X777" s="44"/>
      <c r="Y777" s="44"/>
      <c r="Z777" s="44"/>
      <c r="AA777" s="49"/>
      <c r="AB777" s="44"/>
      <c r="AC777" s="44"/>
      <c r="AD777" s="44"/>
      <c r="AE777" s="44"/>
      <c r="AF777" s="44"/>
      <c r="AG777" s="44"/>
      <c r="AH777" s="44"/>
      <c r="AI777" s="44"/>
      <c r="AJ777" s="44"/>
      <c r="AK777" s="44"/>
      <c r="AL777" s="44"/>
      <c r="AM777" s="44"/>
    </row>
    <row r="778">
      <c r="A778" s="44"/>
      <c r="B778" s="44"/>
      <c r="C778" s="44"/>
      <c r="D778" s="44"/>
      <c r="E778" s="44"/>
      <c r="F778" s="44"/>
      <c r="G778" s="45"/>
      <c r="H778" s="46"/>
      <c r="I778" s="44"/>
      <c r="J778" s="44"/>
      <c r="K778" s="44"/>
      <c r="L778" s="44"/>
      <c r="M778" s="44"/>
      <c r="N778" s="44"/>
      <c r="O778" s="44"/>
      <c r="P778" s="44"/>
      <c r="Q778" s="20"/>
      <c r="R778" s="44"/>
      <c r="S778" s="44"/>
      <c r="T778" s="48"/>
      <c r="U778" s="49"/>
      <c r="V778" s="44"/>
      <c r="W778" s="44"/>
      <c r="X778" s="44"/>
      <c r="Y778" s="44"/>
      <c r="Z778" s="44"/>
      <c r="AA778" s="49"/>
      <c r="AB778" s="44"/>
      <c r="AC778" s="44"/>
      <c r="AD778" s="44"/>
      <c r="AE778" s="44"/>
      <c r="AF778" s="44"/>
      <c r="AG778" s="44"/>
      <c r="AH778" s="44"/>
      <c r="AI778" s="44"/>
      <c r="AJ778" s="44"/>
      <c r="AK778" s="44"/>
      <c r="AL778" s="44"/>
      <c r="AM778" s="44"/>
    </row>
    <row r="779">
      <c r="A779" s="44"/>
      <c r="B779" s="44"/>
      <c r="C779" s="44"/>
      <c r="D779" s="44"/>
      <c r="E779" s="44"/>
      <c r="F779" s="44"/>
      <c r="G779" s="45"/>
      <c r="H779" s="46"/>
      <c r="I779" s="44"/>
      <c r="J779" s="44"/>
      <c r="K779" s="44"/>
      <c r="L779" s="44"/>
      <c r="M779" s="44"/>
      <c r="N779" s="44"/>
      <c r="O779" s="44"/>
      <c r="P779" s="44"/>
      <c r="Q779" s="20"/>
      <c r="R779" s="44"/>
      <c r="S779" s="44"/>
      <c r="T779" s="48"/>
      <c r="U779" s="49"/>
      <c r="V779" s="44"/>
      <c r="W779" s="44"/>
      <c r="X779" s="44"/>
      <c r="Y779" s="44"/>
      <c r="Z779" s="44"/>
      <c r="AA779" s="49"/>
      <c r="AB779" s="44"/>
      <c r="AC779" s="44"/>
      <c r="AD779" s="44"/>
      <c r="AE779" s="44"/>
      <c r="AF779" s="44"/>
      <c r="AG779" s="44"/>
      <c r="AH779" s="44"/>
      <c r="AI779" s="44"/>
      <c r="AJ779" s="44"/>
      <c r="AK779" s="44"/>
      <c r="AL779" s="44"/>
      <c r="AM779" s="44"/>
    </row>
    <row r="780">
      <c r="A780" s="44"/>
      <c r="B780" s="44"/>
      <c r="C780" s="44"/>
      <c r="D780" s="44"/>
      <c r="E780" s="44"/>
      <c r="F780" s="44"/>
      <c r="G780" s="45"/>
      <c r="H780" s="46"/>
      <c r="I780" s="44"/>
      <c r="J780" s="44"/>
      <c r="K780" s="44"/>
      <c r="L780" s="44"/>
      <c r="M780" s="44"/>
      <c r="N780" s="44"/>
      <c r="O780" s="44"/>
      <c r="P780" s="44"/>
      <c r="Q780" s="20"/>
      <c r="R780" s="44"/>
      <c r="S780" s="44"/>
      <c r="T780" s="48"/>
      <c r="U780" s="49"/>
      <c r="V780" s="44"/>
      <c r="W780" s="44"/>
      <c r="X780" s="44"/>
      <c r="Y780" s="44"/>
      <c r="Z780" s="44"/>
      <c r="AA780" s="49"/>
      <c r="AB780" s="44"/>
      <c r="AC780" s="44"/>
      <c r="AD780" s="44"/>
      <c r="AE780" s="44"/>
      <c r="AF780" s="44"/>
      <c r="AG780" s="44"/>
      <c r="AH780" s="44"/>
      <c r="AI780" s="44"/>
      <c r="AJ780" s="44"/>
      <c r="AK780" s="44"/>
      <c r="AL780" s="44"/>
      <c r="AM780" s="44"/>
    </row>
    <row r="781">
      <c r="A781" s="44"/>
      <c r="B781" s="44"/>
      <c r="C781" s="44"/>
      <c r="D781" s="44"/>
      <c r="E781" s="44"/>
      <c r="F781" s="44"/>
      <c r="G781" s="45"/>
      <c r="H781" s="46"/>
      <c r="I781" s="44"/>
      <c r="J781" s="44"/>
      <c r="K781" s="44"/>
      <c r="L781" s="44"/>
      <c r="M781" s="44"/>
      <c r="N781" s="44"/>
      <c r="O781" s="44"/>
      <c r="P781" s="44"/>
      <c r="Q781" s="20"/>
      <c r="R781" s="44"/>
      <c r="S781" s="44"/>
      <c r="T781" s="48"/>
      <c r="U781" s="49"/>
      <c r="V781" s="44"/>
      <c r="W781" s="44"/>
      <c r="X781" s="44"/>
      <c r="Y781" s="44"/>
      <c r="Z781" s="44"/>
      <c r="AA781" s="49"/>
      <c r="AB781" s="44"/>
      <c r="AC781" s="44"/>
      <c r="AD781" s="44"/>
      <c r="AE781" s="44"/>
      <c r="AF781" s="44"/>
      <c r="AG781" s="44"/>
      <c r="AH781" s="44"/>
      <c r="AI781" s="44"/>
      <c r="AJ781" s="44"/>
      <c r="AK781" s="44"/>
      <c r="AL781" s="44"/>
      <c r="AM781" s="44"/>
    </row>
    <row r="782">
      <c r="A782" s="44"/>
      <c r="B782" s="44"/>
      <c r="C782" s="44"/>
      <c r="D782" s="44"/>
      <c r="E782" s="44"/>
      <c r="F782" s="44"/>
      <c r="G782" s="45"/>
      <c r="H782" s="46"/>
      <c r="I782" s="44"/>
      <c r="J782" s="44"/>
      <c r="K782" s="44"/>
      <c r="L782" s="44"/>
      <c r="M782" s="44"/>
      <c r="N782" s="44"/>
      <c r="O782" s="44"/>
      <c r="P782" s="44"/>
      <c r="Q782" s="20"/>
      <c r="R782" s="44"/>
      <c r="S782" s="44"/>
      <c r="T782" s="48"/>
      <c r="U782" s="49"/>
      <c r="V782" s="44"/>
      <c r="W782" s="44"/>
      <c r="X782" s="44"/>
      <c r="Y782" s="44"/>
      <c r="Z782" s="44"/>
      <c r="AA782" s="49"/>
      <c r="AB782" s="44"/>
      <c r="AC782" s="44"/>
      <c r="AD782" s="44"/>
      <c r="AE782" s="44"/>
      <c r="AF782" s="44"/>
      <c r="AG782" s="44"/>
      <c r="AH782" s="44"/>
      <c r="AI782" s="44"/>
      <c r="AJ782" s="44"/>
      <c r="AK782" s="44"/>
      <c r="AL782" s="44"/>
      <c r="AM782" s="44"/>
    </row>
    <row r="783">
      <c r="A783" s="44"/>
      <c r="B783" s="44"/>
      <c r="C783" s="44"/>
      <c r="D783" s="44"/>
      <c r="E783" s="44"/>
      <c r="F783" s="44"/>
      <c r="G783" s="45"/>
      <c r="H783" s="46"/>
      <c r="I783" s="44"/>
      <c r="J783" s="44"/>
      <c r="K783" s="44"/>
      <c r="L783" s="44"/>
      <c r="M783" s="44"/>
      <c r="N783" s="44"/>
      <c r="O783" s="44"/>
      <c r="P783" s="44"/>
      <c r="Q783" s="20"/>
      <c r="R783" s="44"/>
      <c r="S783" s="44"/>
      <c r="T783" s="48"/>
      <c r="U783" s="49"/>
      <c r="V783" s="44"/>
      <c r="W783" s="44"/>
      <c r="X783" s="44"/>
      <c r="Y783" s="44"/>
      <c r="Z783" s="44"/>
      <c r="AA783" s="49"/>
      <c r="AB783" s="44"/>
      <c r="AC783" s="44"/>
      <c r="AD783" s="44"/>
      <c r="AE783" s="44"/>
      <c r="AF783" s="44"/>
      <c r="AG783" s="44"/>
      <c r="AH783" s="44"/>
      <c r="AI783" s="44"/>
      <c r="AJ783" s="44"/>
      <c r="AK783" s="44"/>
      <c r="AL783" s="44"/>
      <c r="AM783" s="44"/>
    </row>
    <row r="784">
      <c r="A784" s="44"/>
      <c r="B784" s="44"/>
      <c r="C784" s="44"/>
      <c r="D784" s="44"/>
      <c r="E784" s="44"/>
      <c r="F784" s="44"/>
      <c r="G784" s="45"/>
      <c r="H784" s="46"/>
      <c r="I784" s="44"/>
      <c r="J784" s="44"/>
      <c r="K784" s="44"/>
      <c r="L784" s="44"/>
      <c r="M784" s="44"/>
      <c r="N784" s="44"/>
      <c r="O784" s="44"/>
      <c r="P784" s="44"/>
      <c r="Q784" s="20"/>
      <c r="R784" s="44"/>
      <c r="S784" s="44"/>
      <c r="T784" s="48"/>
      <c r="U784" s="49"/>
      <c r="V784" s="44"/>
      <c r="W784" s="44"/>
      <c r="X784" s="44"/>
      <c r="Y784" s="44"/>
      <c r="Z784" s="44"/>
      <c r="AA784" s="49"/>
      <c r="AB784" s="44"/>
      <c r="AC784" s="44"/>
      <c r="AD784" s="44"/>
      <c r="AE784" s="44"/>
      <c r="AF784" s="44"/>
      <c r="AG784" s="44"/>
      <c r="AH784" s="44"/>
      <c r="AI784" s="44"/>
      <c r="AJ784" s="44"/>
      <c r="AK784" s="44"/>
      <c r="AL784" s="44"/>
      <c r="AM784" s="44"/>
    </row>
    <row r="785">
      <c r="A785" s="44"/>
      <c r="B785" s="44"/>
      <c r="C785" s="44"/>
      <c r="D785" s="44"/>
      <c r="E785" s="44"/>
      <c r="F785" s="44"/>
      <c r="G785" s="45"/>
      <c r="H785" s="46"/>
      <c r="I785" s="44"/>
      <c r="J785" s="44"/>
      <c r="K785" s="44"/>
      <c r="L785" s="44"/>
      <c r="M785" s="44"/>
      <c r="N785" s="44"/>
      <c r="O785" s="44"/>
      <c r="P785" s="44"/>
      <c r="Q785" s="20"/>
      <c r="R785" s="44"/>
      <c r="S785" s="44"/>
      <c r="T785" s="48"/>
      <c r="U785" s="49"/>
      <c r="V785" s="44"/>
      <c r="W785" s="44"/>
      <c r="X785" s="44"/>
      <c r="Y785" s="44"/>
      <c r="Z785" s="44"/>
      <c r="AA785" s="49"/>
      <c r="AB785" s="44"/>
      <c r="AC785" s="44"/>
      <c r="AD785" s="44"/>
      <c r="AE785" s="44"/>
      <c r="AF785" s="44"/>
      <c r="AG785" s="44"/>
      <c r="AH785" s="44"/>
      <c r="AI785" s="44"/>
      <c r="AJ785" s="44"/>
      <c r="AK785" s="44"/>
      <c r="AL785" s="44"/>
      <c r="AM785" s="44"/>
    </row>
    <row r="786">
      <c r="A786" s="44"/>
      <c r="B786" s="44"/>
      <c r="C786" s="44"/>
      <c r="D786" s="44"/>
      <c r="E786" s="44"/>
      <c r="F786" s="44"/>
      <c r="G786" s="45"/>
      <c r="H786" s="46"/>
      <c r="I786" s="44"/>
      <c r="J786" s="44"/>
      <c r="K786" s="44"/>
      <c r="L786" s="44"/>
      <c r="M786" s="44"/>
      <c r="N786" s="44"/>
      <c r="O786" s="44"/>
      <c r="P786" s="44"/>
      <c r="Q786" s="20"/>
      <c r="R786" s="44"/>
      <c r="S786" s="44"/>
      <c r="T786" s="48"/>
      <c r="U786" s="49"/>
      <c r="V786" s="44"/>
      <c r="W786" s="44"/>
      <c r="X786" s="44"/>
      <c r="Y786" s="44"/>
      <c r="Z786" s="44"/>
      <c r="AA786" s="49"/>
      <c r="AB786" s="44"/>
      <c r="AC786" s="44"/>
      <c r="AD786" s="44"/>
      <c r="AE786" s="44"/>
      <c r="AF786" s="44"/>
      <c r="AG786" s="44"/>
      <c r="AH786" s="44"/>
      <c r="AI786" s="44"/>
      <c r="AJ786" s="44"/>
      <c r="AK786" s="44"/>
      <c r="AL786" s="44"/>
      <c r="AM786" s="44"/>
    </row>
    <row r="787">
      <c r="A787" s="44"/>
      <c r="B787" s="44"/>
      <c r="C787" s="44"/>
      <c r="D787" s="44"/>
      <c r="E787" s="44"/>
      <c r="F787" s="44"/>
      <c r="G787" s="45"/>
      <c r="H787" s="46"/>
      <c r="I787" s="44"/>
      <c r="J787" s="44"/>
      <c r="K787" s="44"/>
      <c r="L787" s="44"/>
      <c r="M787" s="44"/>
      <c r="N787" s="44"/>
      <c r="O787" s="44"/>
      <c r="P787" s="44"/>
      <c r="Q787" s="20"/>
      <c r="R787" s="44"/>
      <c r="S787" s="44"/>
      <c r="T787" s="48"/>
      <c r="U787" s="49"/>
      <c r="V787" s="44"/>
      <c r="W787" s="44"/>
      <c r="X787" s="44"/>
      <c r="Y787" s="44"/>
      <c r="Z787" s="44"/>
      <c r="AA787" s="49"/>
      <c r="AB787" s="44"/>
      <c r="AC787" s="44"/>
      <c r="AD787" s="44"/>
      <c r="AE787" s="44"/>
      <c r="AF787" s="44"/>
      <c r="AG787" s="44"/>
      <c r="AH787" s="44"/>
      <c r="AI787" s="44"/>
      <c r="AJ787" s="44"/>
      <c r="AK787" s="44"/>
      <c r="AL787" s="44"/>
      <c r="AM787" s="44"/>
    </row>
    <row r="788">
      <c r="A788" s="44"/>
      <c r="B788" s="44"/>
      <c r="C788" s="44"/>
      <c r="D788" s="44"/>
      <c r="E788" s="44"/>
      <c r="F788" s="44"/>
      <c r="G788" s="45"/>
      <c r="H788" s="46"/>
      <c r="I788" s="44"/>
      <c r="J788" s="44"/>
      <c r="K788" s="44"/>
      <c r="L788" s="44"/>
      <c r="M788" s="44"/>
      <c r="N788" s="44"/>
      <c r="O788" s="44"/>
      <c r="P788" s="44"/>
      <c r="Q788" s="20"/>
      <c r="R788" s="44"/>
      <c r="S788" s="44"/>
      <c r="T788" s="48"/>
      <c r="U788" s="49"/>
      <c r="V788" s="44"/>
      <c r="W788" s="44"/>
      <c r="X788" s="44"/>
      <c r="Y788" s="44"/>
      <c r="Z788" s="44"/>
      <c r="AA788" s="49"/>
      <c r="AB788" s="44"/>
      <c r="AC788" s="44"/>
      <c r="AD788" s="44"/>
      <c r="AE788" s="44"/>
      <c r="AF788" s="44"/>
      <c r="AG788" s="44"/>
      <c r="AH788" s="44"/>
      <c r="AI788" s="44"/>
      <c r="AJ788" s="44"/>
      <c r="AK788" s="44"/>
      <c r="AL788" s="44"/>
      <c r="AM788" s="44"/>
    </row>
    <row r="789">
      <c r="A789" s="44"/>
      <c r="B789" s="44"/>
      <c r="C789" s="44"/>
      <c r="D789" s="44"/>
      <c r="E789" s="44"/>
      <c r="F789" s="44"/>
      <c r="G789" s="45"/>
      <c r="H789" s="46"/>
      <c r="I789" s="44"/>
      <c r="J789" s="44"/>
      <c r="K789" s="44"/>
      <c r="L789" s="44"/>
      <c r="M789" s="44"/>
      <c r="N789" s="44"/>
      <c r="O789" s="44"/>
      <c r="P789" s="44"/>
      <c r="Q789" s="20"/>
      <c r="R789" s="44"/>
      <c r="S789" s="44"/>
      <c r="T789" s="48"/>
      <c r="U789" s="49"/>
      <c r="V789" s="44"/>
      <c r="W789" s="44"/>
      <c r="X789" s="44"/>
      <c r="Y789" s="44"/>
      <c r="Z789" s="44"/>
      <c r="AA789" s="49"/>
      <c r="AB789" s="44"/>
      <c r="AC789" s="44"/>
      <c r="AD789" s="44"/>
      <c r="AE789" s="44"/>
      <c r="AF789" s="44"/>
      <c r="AG789" s="44"/>
      <c r="AH789" s="44"/>
      <c r="AI789" s="44"/>
      <c r="AJ789" s="44"/>
      <c r="AK789" s="44"/>
      <c r="AL789" s="44"/>
      <c r="AM789" s="44"/>
    </row>
    <row r="790">
      <c r="A790" s="44"/>
      <c r="B790" s="44"/>
      <c r="C790" s="44"/>
      <c r="D790" s="44"/>
      <c r="E790" s="44"/>
      <c r="F790" s="44"/>
      <c r="G790" s="45"/>
      <c r="H790" s="46"/>
      <c r="I790" s="44"/>
      <c r="J790" s="44"/>
      <c r="K790" s="44"/>
      <c r="L790" s="44"/>
      <c r="M790" s="44"/>
      <c r="N790" s="44"/>
      <c r="O790" s="44"/>
      <c r="P790" s="44"/>
      <c r="Q790" s="20"/>
      <c r="R790" s="44"/>
      <c r="S790" s="44"/>
      <c r="T790" s="48"/>
      <c r="U790" s="49"/>
      <c r="V790" s="44"/>
      <c r="W790" s="44"/>
      <c r="X790" s="44"/>
      <c r="Y790" s="44"/>
      <c r="Z790" s="44"/>
      <c r="AA790" s="49"/>
      <c r="AB790" s="44"/>
      <c r="AC790" s="44"/>
      <c r="AD790" s="44"/>
      <c r="AE790" s="44"/>
      <c r="AF790" s="44"/>
      <c r="AG790" s="44"/>
      <c r="AH790" s="44"/>
      <c r="AI790" s="44"/>
      <c r="AJ790" s="44"/>
      <c r="AK790" s="44"/>
      <c r="AL790" s="44"/>
      <c r="AM790" s="44"/>
    </row>
    <row r="791">
      <c r="A791" s="44"/>
      <c r="B791" s="44"/>
      <c r="C791" s="44"/>
      <c r="D791" s="44"/>
      <c r="E791" s="44"/>
      <c r="F791" s="44"/>
      <c r="G791" s="45"/>
      <c r="H791" s="46"/>
      <c r="I791" s="44"/>
      <c r="J791" s="44"/>
      <c r="K791" s="44"/>
      <c r="L791" s="44"/>
      <c r="M791" s="44"/>
      <c r="N791" s="44"/>
      <c r="O791" s="44"/>
      <c r="P791" s="44"/>
      <c r="Q791" s="20"/>
      <c r="R791" s="44"/>
      <c r="S791" s="44"/>
      <c r="T791" s="48"/>
      <c r="U791" s="49"/>
      <c r="V791" s="44"/>
      <c r="W791" s="44"/>
      <c r="X791" s="44"/>
      <c r="Y791" s="44"/>
      <c r="Z791" s="44"/>
      <c r="AA791" s="49"/>
      <c r="AB791" s="44"/>
      <c r="AC791" s="44"/>
      <c r="AD791" s="44"/>
      <c r="AE791" s="44"/>
      <c r="AF791" s="44"/>
      <c r="AG791" s="44"/>
      <c r="AH791" s="44"/>
      <c r="AI791" s="44"/>
      <c r="AJ791" s="44"/>
      <c r="AK791" s="44"/>
      <c r="AL791" s="44"/>
      <c r="AM791" s="44"/>
    </row>
    <row r="792">
      <c r="A792" s="44"/>
      <c r="B792" s="44"/>
      <c r="C792" s="44"/>
      <c r="D792" s="44"/>
      <c r="E792" s="44"/>
      <c r="F792" s="44"/>
      <c r="G792" s="45"/>
      <c r="H792" s="46"/>
      <c r="I792" s="44"/>
      <c r="J792" s="44"/>
      <c r="K792" s="44"/>
      <c r="L792" s="44"/>
      <c r="M792" s="44"/>
      <c r="N792" s="44"/>
      <c r="O792" s="44"/>
      <c r="P792" s="44"/>
      <c r="Q792" s="20"/>
      <c r="R792" s="44"/>
      <c r="S792" s="44"/>
      <c r="T792" s="48"/>
      <c r="U792" s="49"/>
      <c r="V792" s="44"/>
      <c r="W792" s="44"/>
      <c r="X792" s="44"/>
      <c r="Y792" s="44"/>
      <c r="Z792" s="44"/>
      <c r="AA792" s="49"/>
      <c r="AB792" s="44"/>
      <c r="AC792" s="44"/>
      <c r="AD792" s="44"/>
      <c r="AE792" s="44"/>
      <c r="AF792" s="44"/>
      <c r="AG792" s="44"/>
      <c r="AH792" s="44"/>
      <c r="AI792" s="44"/>
      <c r="AJ792" s="44"/>
      <c r="AK792" s="44"/>
      <c r="AL792" s="44"/>
      <c r="AM792" s="44"/>
    </row>
    <row r="793">
      <c r="A793" s="44"/>
      <c r="B793" s="44"/>
      <c r="C793" s="44"/>
      <c r="D793" s="44"/>
      <c r="E793" s="44"/>
      <c r="F793" s="44"/>
      <c r="G793" s="45"/>
      <c r="H793" s="46"/>
      <c r="I793" s="44"/>
      <c r="J793" s="44"/>
      <c r="K793" s="44"/>
      <c r="L793" s="44"/>
      <c r="M793" s="44"/>
      <c r="N793" s="44"/>
      <c r="O793" s="44"/>
      <c r="P793" s="44"/>
      <c r="Q793" s="20"/>
      <c r="R793" s="44"/>
      <c r="S793" s="44"/>
      <c r="T793" s="48"/>
      <c r="U793" s="49"/>
      <c r="V793" s="44"/>
      <c r="W793" s="44"/>
      <c r="X793" s="44"/>
      <c r="Y793" s="44"/>
      <c r="Z793" s="44"/>
      <c r="AA793" s="49"/>
      <c r="AB793" s="44"/>
      <c r="AC793" s="44"/>
      <c r="AD793" s="44"/>
      <c r="AE793" s="44"/>
      <c r="AF793" s="44"/>
      <c r="AG793" s="44"/>
      <c r="AH793" s="44"/>
      <c r="AI793" s="44"/>
      <c r="AJ793" s="44"/>
      <c r="AK793" s="44"/>
      <c r="AL793" s="44"/>
      <c r="AM793" s="44"/>
    </row>
    <row r="794">
      <c r="A794" s="44"/>
      <c r="B794" s="44"/>
      <c r="C794" s="44"/>
      <c r="D794" s="44"/>
      <c r="E794" s="44"/>
      <c r="F794" s="44"/>
      <c r="G794" s="45"/>
      <c r="H794" s="46"/>
      <c r="I794" s="44"/>
      <c r="J794" s="44"/>
      <c r="K794" s="44"/>
      <c r="L794" s="44"/>
      <c r="M794" s="44"/>
      <c r="N794" s="44"/>
      <c r="O794" s="44"/>
      <c r="P794" s="44"/>
      <c r="Q794" s="20"/>
      <c r="R794" s="44"/>
      <c r="S794" s="44"/>
      <c r="T794" s="48"/>
      <c r="U794" s="49"/>
      <c r="V794" s="44"/>
      <c r="W794" s="44"/>
      <c r="X794" s="44"/>
      <c r="Y794" s="44"/>
      <c r="Z794" s="44"/>
      <c r="AA794" s="49"/>
      <c r="AB794" s="44"/>
      <c r="AC794" s="44"/>
      <c r="AD794" s="44"/>
      <c r="AE794" s="44"/>
      <c r="AF794" s="44"/>
      <c r="AG794" s="44"/>
      <c r="AH794" s="44"/>
      <c r="AI794" s="44"/>
      <c r="AJ794" s="44"/>
      <c r="AK794" s="44"/>
      <c r="AL794" s="44"/>
      <c r="AM794" s="44"/>
    </row>
    <row r="795">
      <c r="A795" s="44"/>
      <c r="B795" s="44"/>
      <c r="C795" s="44"/>
      <c r="D795" s="44"/>
      <c r="E795" s="44"/>
      <c r="F795" s="44"/>
      <c r="G795" s="45"/>
      <c r="H795" s="46"/>
      <c r="I795" s="44"/>
      <c r="J795" s="44"/>
      <c r="K795" s="44"/>
      <c r="L795" s="44"/>
      <c r="M795" s="44"/>
      <c r="N795" s="44"/>
      <c r="O795" s="44"/>
      <c r="P795" s="44"/>
      <c r="Q795" s="20"/>
      <c r="R795" s="44"/>
      <c r="S795" s="44"/>
      <c r="T795" s="48"/>
      <c r="U795" s="49"/>
      <c r="V795" s="44"/>
      <c r="W795" s="44"/>
      <c r="X795" s="44"/>
      <c r="Y795" s="44"/>
      <c r="Z795" s="44"/>
      <c r="AA795" s="49"/>
      <c r="AB795" s="44"/>
      <c r="AC795" s="44"/>
      <c r="AD795" s="44"/>
      <c r="AE795" s="44"/>
      <c r="AF795" s="44"/>
      <c r="AG795" s="44"/>
      <c r="AH795" s="44"/>
      <c r="AI795" s="44"/>
      <c r="AJ795" s="44"/>
      <c r="AK795" s="44"/>
      <c r="AL795" s="44"/>
      <c r="AM795" s="44"/>
    </row>
    <row r="796">
      <c r="A796" s="44"/>
      <c r="B796" s="44"/>
      <c r="C796" s="44"/>
      <c r="D796" s="44"/>
      <c r="E796" s="44"/>
      <c r="F796" s="44"/>
      <c r="G796" s="45"/>
      <c r="H796" s="46"/>
      <c r="I796" s="44"/>
      <c r="J796" s="44"/>
      <c r="K796" s="44"/>
      <c r="L796" s="44"/>
      <c r="M796" s="44"/>
      <c r="N796" s="44"/>
      <c r="O796" s="44"/>
      <c r="P796" s="44"/>
      <c r="Q796" s="20"/>
      <c r="R796" s="44"/>
      <c r="S796" s="44"/>
      <c r="T796" s="48"/>
      <c r="U796" s="49"/>
      <c r="V796" s="44"/>
      <c r="W796" s="44"/>
      <c r="X796" s="44"/>
      <c r="Y796" s="44"/>
      <c r="Z796" s="44"/>
      <c r="AA796" s="49"/>
      <c r="AB796" s="44"/>
      <c r="AC796" s="44"/>
      <c r="AD796" s="44"/>
      <c r="AE796" s="44"/>
      <c r="AF796" s="44"/>
      <c r="AG796" s="44"/>
      <c r="AH796" s="44"/>
      <c r="AI796" s="44"/>
      <c r="AJ796" s="44"/>
      <c r="AK796" s="44"/>
      <c r="AL796" s="44"/>
      <c r="AM796" s="44"/>
    </row>
    <row r="797">
      <c r="A797" s="44"/>
      <c r="B797" s="44"/>
      <c r="C797" s="44"/>
      <c r="D797" s="44"/>
      <c r="E797" s="44"/>
      <c r="F797" s="44"/>
      <c r="G797" s="45"/>
      <c r="H797" s="46"/>
      <c r="I797" s="44"/>
      <c r="J797" s="44"/>
      <c r="K797" s="44"/>
      <c r="L797" s="44"/>
      <c r="M797" s="44"/>
      <c r="N797" s="44"/>
      <c r="O797" s="44"/>
      <c r="P797" s="44"/>
      <c r="Q797" s="20"/>
      <c r="R797" s="44"/>
      <c r="S797" s="44"/>
      <c r="T797" s="48"/>
      <c r="U797" s="49"/>
      <c r="V797" s="44"/>
      <c r="W797" s="44"/>
      <c r="X797" s="44"/>
      <c r="Y797" s="44"/>
      <c r="Z797" s="44"/>
      <c r="AA797" s="49"/>
      <c r="AB797" s="44"/>
      <c r="AC797" s="44"/>
      <c r="AD797" s="44"/>
      <c r="AE797" s="44"/>
      <c r="AF797" s="44"/>
      <c r="AG797" s="44"/>
      <c r="AH797" s="44"/>
      <c r="AI797" s="44"/>
      <c r="AJ797" s="44"/>
      <c r="AK797" s="44"/>
      <c r="AL797" s="44"/>
      <c r="AM797" s="44"/>
    </row>
    <row r="798">
      <c r="A798" s="44"/>
      <c r="B798" s="44"/>
      <c r="C798" s="44"/>
      <c r="D798" s="44"/>
      <c r="E798" s="44"/>
      <c r="F798" s="44"/>
      <c r="G798" s="45"/>
      <c r="H798" s="46"/>
      <c r="I798" s="44"/>
      <c r="J798" s="44"/>
      <c r="K798" s="44"/>
      <c r="L798" s="44"/>
      <c r="M798" s="44"/>
      <c r="N798" s="44"/>
      <c r="O798" s="44"/>
      <c r="P798" s="44"/>
      <c r="Q798" s="20"/>
      <c r="R798" s="44"/>
      <c r="S798" s="44"/>
      <c r="T798" s="48"/>
      <c r="U798" s="49"/>
      <c r="V798" s="44"/>
      <c r="W798" s="44"/>
      <c r="X798" s="44"/>
      <c r="Y798" s="44"/>
      <c r="Z798" s="44"/>
      <c r="AA798" s="49"/>
      <c r="AB798" s="44"/>
      <c r="AC798" s="44"/>
      <c r="AD798" s="44"/>
      <c r="AE798" s="44"/>
      <c r="AF798" s="44"/>
      <c r="AG798" s="44"/>
      <c r="AH798" s="44"/>
      <c r="AI798" s="44"/>
      <c r="AJ798" s="44"/>
      <c r="AK798" s="44"/>
      <c r="AL798" s="44"/>
      <c r="AM798" s="44"/>
    </row>
    <row r="799">
      <c r="A799" s="44"/>
      <c r="B799" s="44"/>
      <c r="C799" s="44"/>
      <c r="D799" s="44"/>
      <c r="E799" s="44"/>
      <c r="F799" s="44"/>
      <c r="G799" s="45"/>
      <c r="H799" s="46"/>
      <c r="I799" s="44"/>
      <c r="J799" s="44"/>
      <c r="K799" s="44"/>
      <c r="L799" s="44"/>
      <c r="M799" s="44"/>
      <c r="N799" s="44"/>
      <c r="O799" s="44"/>
      <c r="P799" s="44"/>
      <c r="Q799" s="20"/>
      <c r="R799" s="44"/>
      <c r="S799" s="44"/>
      <c r="T799" s="48"/>
      <c r="U799" s="49"/>
      <c r="V799" s="44"/>
      <c r="W799" s="44"/>
      <c r="X799" s="44"/>
      <c r="Y799" s="44"/>
      <c r="Z799" s="44"/>
      <c r="AA799" s="49"/>
      <c r="AB799" s="44"/>
      <c r="AC799" s="44"/>
      <c r="AD799" s="44"/>
      <c r="AE799" s="44"/>
      <c r="AF799" s="44"/>
      <c r="AG799" s="44"/>
      <c r="AH799" s="44"/>
      <c r="AI799" s="44"/>
      <c r="AJ799" s="44"/>
      <c r="AK799" s="44"/>
      <c r="AL799" s="44"/>
      <c r="AM799" s="44"/>
    </row>
    <row r="800">
      <c r="A800" s="44"/>
      <c r="B800" s="44"/>
      <c r="C800" s="44"/>
      <c r="D800" s="44"/>
      <c r="E800" s="44"/>
      <c r="F800" s="44"/>
      <c r="G800" s="45"/>
      <c r="H800" s="46"/>
      <c r="I800" s="44"/>
      <c r="J800" s="44"/>
      <c r="K800" s="44"/>
      <c r="L800" s="44"/>
      <c r="M800" s="44"/>
      <c r="N800" s="44"/>
      <c r="O800" s="44"/>
      <c r="P800" s="44"/>
      <c r="Q800" s="20"/>
      <c r="R800" s="44"/>
      <c r="S800" s="44"/>
      <c r="T800" s="48"/>
      <c r="U800" s="49"/>
      <c r="V800" s="44"/>
      <c r="W800" s="44"/>
      <c r="X800" s="44"/>
      <c r="Y800" s="44"/>
      <c r="Z800" s="44"/>
      <c r="AA800" s="49"/>
      <c r="AB800" s="44"/>
      <c r="AC800" s="44"/>
      <c r="AD800" s="44"/>
      <c r="AE800" s="44"/>
      <c r="AF800" s="44"/>
      <c r="AG800" s="44"/>
      <c r="AH800" s="44"/>
      <c r="AI800" s="44"/>
      <c r="AJ800" s="44"/>
      <c r="AK800" s="44"/>
      <c r="AL800" s="44"/>
      <c r="AM800" s="44"/>
    </row>
    <row r="801">
      <c r="A801" s="44"/>
      <c r="B801" s="44"/>
      <c r="C801" s="44"/>
      <c r="D801" s="44"/>
      <c r="E801" s="44"/>
      <c r="F801" s="44"/>
      <c r="G801" s="45"/>
      <c r="H801" s="46"/>
      <c r="I801" s="44"/>
      <c r="J801" s="44"/>
      <c r="K801" s="44"/>
      <c r="L801" s="44"/>
      <c r="M801" s="44"/>
      <c r="N801" s="44"/>
      <c r="O801" s="44"/>
      <c r="P801" s="44"/>
      <c r="Q801" s="20"/>
      <c r="R801" s="44"/>
      <c r="S801" s="44"/>
      <c r="T801" s="48"/>
      <c r="U801" s="49"/>
      <c r="V801" s="44"/>
      <c r="W801" s="44"/>
      <c r="X801" s="44"/>
      <c r="Y801" s="44"/>
      <c r="Z801" s="44"/>
      <c r="AA801" s="49"/>
      <c r="AB801" s="44"/>
      <c r="AC801" s="44"/>
      <c r="AD801" s="44"/>
      <c r="AE801" s="44"/>
      <c r="AF801" s="44"/>
      <c r="AG801" s="44"/>
      <c r="AH801" s="44"/>
      <c r="AI801" s="44"/>
      <c r="AJ801" s="44"/>
      <c r="AK801" s="44"/>
      <c r="AL801" s="44"/>
      <c r="AM801" s="44"/>
    </row>
    <row r="802">
      <c r="A802" s="44"/>
      <c r="B802" s="44"/>
      <c r="C802" s="44"/>
      <c r="D802" s="44"/>
      <c r="E802" s="44"/>
      <c r="F802" s="44"/>
      <c r="G802" s="45"/>
      <c r="H802" s="46"/>
      <c r="I802" s="44"/>
      <c r="J802" s="44"/>
      <c r="K802" s="44"/>
      <c r="L802" s="44"/>
      <c r="M802" s="44"/>
      <c r="N802" s="44"/>
      <c r="O802" s="44"/>
      <c r="P802" s="44"/>
      <c r="Q802" s="20"/>
      <c r="R802" s="44"/>
      <c r="S802" s="44"/>
      <c r="T802" s="48"/>
      <c r="U802" s="49"/>
      <c r="V802" s="44"/>
      <c r="W802" s="44"/>
      <c r="X802" s="44"/>
      <c r="Y802" s="44"/>
      <c r="Z802" s="44"/>
      <c r="AA802" s="49"/>
      <c r="AB802" s="44"/>
      <c r="AC802" s="44"/>
      <c r="AD802" s="44"/>
      <c r="AE802" s="44"/>
      <c r="AF802" s="44"/>
      <c r="AG802" s="44"/>
      <c r="AH802" s="44"/>
      <c r="AI802" s="44"/>
      <c r="AJ802" s="44"/>
      <c r="AK802" s="44"/>
      <c r="AL802" s="44"/>
      <c r="AM802" s="44"/>
    </row>
    <row r="803">
      <c r="A803" s="44"/>
      <c r="B803" s="44"/>
      <c r="C803" s="44"/>
      <c r="D803" s="44"/>
      <c r="E803" s="44"/>
      <c r="F803" s="44"/>
      <c r="G803" s="45"/>
      <c r="H803" s="46"/>
      <c r="I803" s="44"/>
      <c r="J803" s="44"/>
      <c r="K803" s="44"/>
      <c r="L803" s="44"/>
      <c r="M803" s="44"/>
      <c r="N803" s="44"/>
      <c r="O803" s="44"/>
      <c r="P803" s="44"/>
      <c r="Q803" s="20"/>
      <c r="R803" s="44"/>
      <c r="S803" s="44"/>
      <c r="T803" s="48"/>
      <c r="U803" s="49"/>
      <c r="V803" s="44"/>
      <c r="W803" s="44"/>
      <c r="X803" s="44"/>
      <c r="Y803" s="44"/>
      <c r="Z803" s="44"/>
      <c r="AA803" s="49"/>
      <c r="AB803" s="44"/>
      <c r="AC803" s="44"/>
      <c r="AD803" s="44"/>
      <c r="AE803" s="44"/>
      <c r="AF803" s="44"/>
      <c r="AG803" s="44"/>
      <c r="AH803" s="44"/>
      <c r="AI803" s="44"/>
      <c r="AJ803" s="44"/>
      <c r="AK803" s="44"/>
      <c r="AL803" s="44"/>
      <c r="AM803" s="44"/>
    </row>
    <row r="804">
      <c r="A804" s="44"/>
      <c r="B804" s="44"/>
      <c r="C804" s="44"/>
      <c r="D804" s="44"/>
      <c r="E804" s="44"/>
      <c r="F804" s="44"/>
      <c r="G804" s="45"/>
      <c r="H804" s="46"/>
      <c r="I804" s="44"/>
      <c r="J804" s="44"/>
      <c r="K804" s="44"/>
      <c r="L804" s="44"/>
      <c r="M804" s="44"/>
      <c r="N804" s="44"/>
      <c r="O804" s="44"/>
      <c r="P804" s="44"/>
      <c r="Q804" s="20"/>
      <c r="R804" s="44"/>
      <c r="S804" s="44"/>
      <c r="T804" s="48"/>
      <c r="U804" s="49"/>
      <c r="V804" s="44"/>
      <c r="W804" s="44"/>
      <c r="X804" s="44"/>
      <c r="Y804" s="44"/>
      <c r="Z804" s="44"/>
      <c r="AA804" s="49"/>
      <c r="AB804" s="44"/>
      <c r="AC804" s="44"/>
      <c r="AD804" s="44"/>
      <c r="AE804" s="44"/>
      <c r="AF804" s="44"/>
      <c r="AG804" s="44"/>
      <c r="AH804" s="44"/>
      <c r="AI804" s="44"/>
      <c r="AJ804" s="44"/>
      <c r="AK804" s="44"/>
      <c r="AL804" s="44"/>
      <c r="AM804" s="44"/>
    </row>
    <row r="805">
      <c r="A805" s="44"/>
      <c r="B805" s="44"/>
      <c r="C805" s="44"/>
      <c r="D805" s="44"/>
      <c r="E805" s="44"/>
      <c r="F805" s="44"/>
      <c r="G805" s="45"/>
      <c r="H805" s="46"/>
      <c r="I805" s="44"/>
      <c r="J805" s="44"/>
      <c r="K805" s="44"/>
      <c r="L805" s="44"/>
      <c r="M805" s="44"/>
      <c r="N805" s="44"/>
      <c r="O805" s="44"/>
      <c r="P805" s="44"/>
      <c r="Q805" s="20"/>
      <c r="R805" s="44"/>
      <c r="S805" s="44"/>
      <c r="T805" s="48"/>
      <c r="U805" s="49"/>
      <c r="V805" s="44"/>
      <c r="W805" s="44"/>
      <c r="X805" s="44"/>
      <c r="Y805" s="44"/>
      <c r="Z805" s="44"/>
      <c r="AA805" s="49"/>
      <c r="AB805" s="44"/>
      <c r="AC805" s="44"/>
      <c r="AD805" s="44"/>
      <c r="AE805" s="44"/>
      <c r="AF805" s="44"/>
      <c r="AG805" s="44"/>
      <c r="AH805" s="44"/>
      <c r="AI805" s="44"/>
      <c r="AJ805" s="44"/>
      <c r="AK805" s="44"/>
      <c r="AL805" s="44"/>
      <c r="AM805" s="44"/>
    </row>
    <row r="806">
      <c r="A806" s="44"/>
      <c r="B806" s="44"/>
      <c r="C806" s="44"/>
      <c r="D806" s="44"/>
      <c r="E806" s="44"/>
      <c r="F806" s="44"/>
      <c r="G806" s="45"/>
      <c r="H806" s="46"/>
      <c r="I806" s="44"/>
      <c r="J806" s="44"/>
      <c r="K806" s="44"/>
      <c r="L806" s="44"/>
      <c r="M806" s="44"/>
      <c r="N806" s="44"/>
      <c r="O806" s="44"/>
      <c r="P806" s="44"/>
      <c r="Q806" s="20"/>
      <c r="R806" s="44"/>
      <c r="S806" s="44"/>
      <c r="T806" s="48"/>
      <c r="U806" s="49"/>
      <c r="V806" s="44"/>
      <c r="W806" s="44"/>
      <c r="X806" s="44"/>
      <c r="Y806" s="44"/>
      <c r="Z806" s="44"/>
      <c r="AA806" s="49"/>
      <c r="AB806" s="44"/>
      <c r="AC806" s="44"/>
      <c r="AD806" s="44"/>
      <c r="AE806" s="44"/>
      <c r="AF806" s="44"/>
      <c r="AG806" s="44"/>
      <c r="AH806" s="44"/>
      <c r="AI806" s="44"/>
      <c r="AJ806" s="44"/>
      <c r="AK806" s="44"/>
      <c r="AL806" s="44"/>
      <c r="AM806" s="44"/>
    </row>
    <row r="807">
      <c r="A807" s="44"/>
      <c r="B807" s="44"/>
      <c r="C807" s="44"/>
      <c r="D807" s="44"/>
      <c r="E807" s="44"/>
      <c r="F807" s="44"/>
      <c r="G807" s="45"/>
      <c r="H807" s="46"/>
      <c r="I807" s="44"/>
      <c r="J807" s="44"/>
      <c r="K807" s="44"/>
      <c r="L807" s="44"/>
      <c r="M807" s="44"/>
      <c r="N807" s="44"/>
      <c r="O807" s="44"/>
      <c r="P807" s="44"/>
      <c r="Q807" s="20"/>
      <c r="R807" s="44"/>
      <c r="S807" s="44"/>
      <c r="T807" s="48"/>
      <c r="U807" s="49"/>
      <c r="V807" s="44"/>
      <c r="W807" s="44"/>
      <c r="X807" s="44"/>
      <c r="Y807" s="44"/>
      <c r="Z807" s="44"/>
      <c r="AA807" s="49"/>
      <c r="AB807" s="44"/>
      <c r="AC807" s="44"/>
      <c r="AD807" s="44"/>
      <c r="AE807" s="44"/>
      <c r="AF807" s="44"/>
      <c r="AG807" s="44"/>
      <c r="AH807" s="44"/>
      <c r="AI807" s="44"/>
      <c r="AJ807" s="44"/>
      <c r="AK807" s="44"/>
      <c r="AL807" s="44"/>
      <c r="AM807" s="44"/>
    </row>
    <row r="808">
      <c r="A808" s="44"/>
      <c r="B808" s="44"/>
      <c r="C808" s="44"/>
      <c r="D808" s="44"/>
      <c r="E808" s="44"/>
      <c r="F808" s="44"/>
      <c r="G808" s="45"/>
      <c r="H808" s="46"/>
      <c r="I808" s="44"/>
      <c r="J808" s="44"/>
      <c r="K808" s="44"/>
      <c r="L808" s="44"/>
      <c r="M808" s="44"/>
      <c r="N808" s="44"/>
      <c r="O808" s="44"/>
      <c r="P808" s="44"/>
      <c r="Q808" s="20"/>
      <c r="R808" s="44"/>
      <c r="S808" s="44"/>
      <c r="T808" s="48"/>
      <c r="U808" s="49"/>
      <c r="V808" s="44"/>
      <c r="W808" s="44"/>
      <c r="X808" s="44"/>
      <c r="Y808" s="44"/>
      <c r="Z808" s="44"/>
      <c r="AA808" s="49"/>
      <c r="AB808" s="44"/>
      <c r="AC808" s="44"/>
      <c r="AD808" s="44"/>
      <c r="AE808" s="44"/>
      <c r="AF808" s="44"/>
      <c r="AG808" s="44"/>
      <c r="AH808" s="44"/>
      <c r="AI808" s="44"/>
      <c r="AJ808" s="44"/>
      <c r="AK808" s="44"/>
      <c r="AL808" s="44"/>
      <c r="AM808" s="44"/>
    </row>
    <row r="809">
      <c r="A809" s="44"/>
      <c r="B809" s="44"/>
      <c r="C809" s="44"/>
      <c r="D809" s="44"/>
      <c r="E809" s="44"/>
      <c r="F809" s="44"/>
      <c r="G809" s="45"/>
      <c r="H809" s="46"/>
      <c r="I809" s="44"/>
      <c r="J809" s="44"/>
      <c r="K809" s="44"/>
      <c r="L809" s="44"/>
      <c r="M809" s="44"/>
      <c r="N809" s="44"/>
      <c r="O809" s="44"/>
      <c r="P809" s="44"/>
      <c r="Q809" s="20"/>
      <c r="R809" s="44"/>
      <c r="S809" s="44"/>
      <c r="T809" s="48"/>
      <c r="U809" s="49"/>
      <c r="V809" s="44"/>
      <c r="W809" s="44"/>
      <c r="X809" s="44"/>
      <c r="Y809" s="44"/>
      <c r="Z809" s="44"/>
      <c r="AA809" s="49"/>
      <c r="AB809" s="44"/>
      <c r="AC809" s="44"/>
      <c r="AD809" s="44"/>
      <c r="AE809" s="44"/>
      <c r="AF809" s="44"/>
      <c r="AG809" s="44"/>
      <c r="AH809" s="44"/>
      <c r="AI809" s="44"/>
      <c r="AJ809" s="44"/>
      <c r="AK809" s="44"/>
      <c r="AL809" s="44"/>
      <c r="AM809" s="44"/>
    </row>
    <row r="810">
      <c r="A810" s="44"/>
      <c r="B810" s="44"/>
      <c r="C810" s="44"/>
      <c r="D810" s="44"/>
      <c r="E810" s="44"/>
      <c r="F810" s="44"/>
      <c r="G810" s="45"/>
      <c r="H810" s="46"/>
      <c r="I810" s="44"/>
      <c r="J810" s="44"/>
      <c r="K810" s="44"/>
      <c r="L810" s="44"/>
      <c r="M810" s="44"/>
      <c r="N810" s="44"/>
      <c r="O810" s="44"/>
      <c r="P810" s="44"/>
      <c r="Q810" s="20"/>
      <c r="R810" s="44"/>
      <c r="S810" s="44"/>
      <c r="T810" s="48"/>
      <c r="U810" s="49"/>
      <c r="V810" s="44"/>
      <c r="W810" s="44"/>
      <c r="X810" s="44"/>
      <c r="Y810" s="44"/>
      <c r="Z810" s="44"/>
      <c r="AA810" s="49"/>
      <c r="AB810" s="44"/>
      <c r="AC810" s="44"/>
      <c r="AD810" s="44"/>
      <c r="AE810" s="44"/>
      <c r="AF810" s="44"/>
      <c r="AG810" s="44"/>
      <c r="AH810" s="44"/>
      <c r="AI810" s="44"/>
      <c r="AJ810" s="44"/>
      <c r="AK810" s="44"/>
      <c r="AL810" s="44"/>
      <c r="AM810" s="44"/>
    </row>
    <row r="811">
      <c r="A811" s="44"/>
      <c r="B811" s="44"/>
      <c r="C811" s="44"/>
      <c r="D811" s="44"/>
      <c r="E811" s="44"/>
      <c r="F811" s="44"/>
      <c r="G811" s="45"/>
      <c r="H811" s="46"/>
      <c r="I811" s="44"/>
      <c r="J811" s="44"/>
      <c r="K811" s="44"/>
      <c r="L811" s="44"/>
      <c r="M811" s="44"/>
      <c r="N811" s="44"/>
      <c r="O811" s="44"/>
      <c r="P811" s="44"/>
      <c r="Q811" s="20"/>
      <c r="R811" s="44"/>
      <c r="S811" s="44"/>
      <c r="T811" s="48"/>
      <c r="U811" s="49"/>
      <c r="V811" s="44"/>
      <c r="W811" s="44"/>
      <c r="X811" s="44"/>
      <c r="Y811" s="44"/>
      <c r="Z811" s="44"/>
      <c r="AA811" s="49"/>
      <c r="AB811" s="44"/>
      <c r="AC811" s="44"/>
      <c r="AD811" s="44"/>
      <c r="AE811" s="44"/>
      <c r="AF811" s="44"/>
      <c r="AG811" s="44"/>
      <c r="AH811" s="44"/>
      <c r="AI811" s="44"/>
      <c r="AJ811" s="44"/>
      <c r="AK811" s="44"/>
      <c r="AL811" s="44"/>
      <c r="AM811" s="44"/>
    </row>
    <row r="812">
      <c r="A812" s="44"/>
      <c r="B812" s="44"/>
      <c r="C812" s="44"/>
      <c r="D812" s="44"/>
      <c r="E812" s="44"/>
      <c r="F812" s="44"/>
      <c r="G812" s="45"/>
      <c r="H812" s="46"/>
      <c r="I812" s="44"/>
      <c r="J812" s="44"/>
      <c r="K812" s="44"/>
      <c r="L812" s="44"/>
      <c r="M812" s="44"/>
      <c r="N812" s="44"/>
      <c r="O812" s="44"/>
      <c r="P812" s="44"/>
      <c r="Q812" s="20"/>
      <c r="R812" s="44"/>
      <c r="S812" s="44"/>
      <c r="T812" s="48"/>
      <c r="U812" s="49"/>
      <c r="V812" s="44"/>
      <c r="W812" s="44"/>
      <c r="X812" s="44"/>
      <c r="Y812" s="44"/>
      <c r="Z812" s="44"/>
      <c r="AA812" s="49"/>
      <c r="AB812" s="44"/>
      <c r="AC812" s="44"/>
      <c r="AD812" s="44"/>
      <c r="AE812" s="44"/>
      <c r="AF812" s="44"/>
      <c r="AG812" s="44"/>
      <c r="AH812" s="44"/>
      <c r="AI812" s="44"/>
      <c r="AJ812" s="44"/>
      <c r="AK812" s="44"/>
      <c r="AL812" s="44"/>
      <c r="AM812" s="44"/>
    </row>
    <row r="813">
      <c r="A813" s="44"/>
      <c r="B813" s="44"/>
      <c r="C813" s="44"/>
      <c r="D813" s="44"/>
      <c r="E813" s="44"/>
      <c r="F813" s="44"/>
      <c r="G813" s="45"/>
      <c r="H813" s="46"/>
      <c r="I813" s="44"/>
      <c r="J813" s="44"/>
      <c r="K813" s="44"/>
      <c r="L813" s="44"/>
      <c r="M813" s="44"/>
      <c r="N813" s="44"/>
      <c r="O813" s="44"/>
      <c r="P813" s="44"/>
      <c r="Q813" s="20"/>
      <c r="R813" s="44"/>
      <c r="S813" s="44"/>
      <c r="T813" s="48"/>
      <c r="U813" s="49"/>
      <c r="V813" s="44"/>
      <c r="W813" s="44"/>
      <c r="X813" s="44"/>
      <c r="Y813" s="44"/>
      <c r="Z813" s="44"/>
      <c r="AA813" s="49"/>
      <c r="AB813" s="44"/>
      <c r="AC813" s="44"/>
      <c r="AD813" s="44"/>
      <c r="AE813" s="44"/>
      <c r="AF813" s="44"/>
      <c r="AG813" s="44"/>
      <c r="AH813" s="44"/>
      <c r="AI813" s="44"/>
      <c r="AJ813" s="44"/>
      <c r="AK813" s="44"/>
      <c r="AL813" s="44"/>
      <c r="AM813" s="44"/>
    </row>
    <row r="814">
      <c r="A814" s="44"/>
      <c r="B814" s="44"/>
      <c r="C814" s="44"/>
      <c r="D814" s="44"/>
      <c r="E814" s="44"/>
      <c r="F814" s="44"/>
      <c r="G814" s="45"/>
      <c r="H814" s="46"/>
      <c r="I814" s="44"/>
      <c r="J814" s="44"/>
      <c r="K814" s="44"/>
      <c r="L814" s="44"/>
      <c r="M814" s="44"/>
      <c r="N814" s="44"/>
      <c r="O814" s="44"/>
      <c r="P814" s="44"/>
      <c r="Q814" s="20"/>
      <c r="R814" s="44"/>
      <c r="S814" s="44"/>
      <c r="T814" s="48"/>
      <c r="U814" s="49"/>
      <c r="V814" s="44"/>
      <c r="W814" s="44"/>
      <c r="X814" s="44"/>
      <c r="Y814" s="44"/>
      <c r="Z814" s="44"/>
      <c r="AA814" s="49"/>
      <c r="AB814" s="44"/>
      <c r="AC814" s="44"/>
      <c r="AD814" s="44"/>
      <c r="AE814" s="44"/>
      <c r="AF814" s="44"/>
      <c r="AG814" s="44"/>
      <c r="AH814" s="44"/>
      <c r="AI814" s="44"/>
      <c r="AJ814" s="44"/>
      <c r="AK814" s="44"/>
      <c r="AL814" s="44"/>
      <c r="AM814" s="44"/>
    </row>
    <row r="815">
      <c r="A815" s="44"/>
      <c r="B815" s="44"/>
      <c r="C815" s="44"/>
      <c r="D815" s="44"/>
      <c r="E815" s="44"/>
      <c r="F815" s="44"/>
      <c r="G815" s="45"/>
      <c r="H815" s="46"/>
      <c r="I815" s="44"/>
      <c r="J815" s="44"/>
      <c r="K815" s="44"/>
      <c r="L815" s="44"/>
      <c r="M815" s="44"/>
      <c r="N815" s="44"/>
      <c r="O815" s="44"/>
      <c r="P815" s="44"/>
      <c r="Q815" s="20"/>
      <c r="R815" s="44"/>
      <c r="S815" s="44"/>
      <c r="T815" s="48"/>
      <c r="U815" s="49"/>
      <c r="V815" s="44"/>
      <c r="W815" s="44"/>
      <c r="X815" s="44"/>
      <c r="Y815" s="44"/>
      <c r="Z815" s="44"/>
      <c r="AA815" s="49"/>
      <c r="AB815" s="44"/>
      <c r="AC815" s="44"/>
      <c r="AD815" s="44"/>
      <c r="AE815" s="44"/>
      <c r="AF815" s="44"/>
      <c r="AG815" s="44"/>
      <c r="AH815" s="44"/>
      <c r="AI815" s="44"/>
      <c r="AJ815" s="44"/>
      <c r="AK815" s="44"/>
      <c r="AL815" s="44"/>
      <c r="AM815" s="44"/>
    </row>
    <row r="816">
      <c r="A816" s="44"/>
      <c r="B816" s="44"/>
      <c r="C816" s="44"/>
      <c r="D816" s="44"/>
      <c r="E816" s="44"/>
      <c r="F816" s="44"/>
      <c r="G816" s="45"/>
      <c r="H816" s="46"/>
      <c r="I816" s="44"/>
      <c r="J816" s="44"/>
      <c r="K816" s="44"/>
      <c r="L816" s="44"/>
      <c r="M816" s="44"/>
      <c r="N816" s="44"/>
      <c r="O816" s="44"/>
      <c r="P816" s="44"/>
      <c r="Q816" s="20"/>
      <c r="R816" s="44"/>
      <c r="S816" s="44"/>
      <c r="T816" s="48"/>
      <c r="U816" s="49"/>
      <c r="V816" s="44"/>
      <c r="W816" s="44"/>
      <c r="X816" s="44"/>
      <c r="Y816" s="44"/>
      <c r="Z816" s="44"/>
      <c r="AA816" s="49"/>
      <c r="AB816" s="44"/>
      <c r="AC816" s="44"/>
      <c r="AD816" s="44"/>
      <c r="AE816" s="44"/>
      <c r="AF816" s="44"/>
      <c r="AG816" s="44"/>
      <c r="AH816" s="44"/>
      <c r="AI816" s="44"/>
      <c r="AJ816" s="44"/>
      <c r="AK816" s="44"/>
      <c r="AL816" s="44"/>
      <c r="AM816" s="44"/>
    </row>
    <row r="817">
      <c r="A817" s="44"/>
      <c r="B817" s="44"/>
      <c r="C817" s="44"/>
      <c r="D817" s="44"/>
      <c r="E817" s="44"/>
      <c r="F817" s="44"/>
      <c r="G817" s="45"/>
      <c r="H817" s="46"/>
      <c r="I817" s="44"/>
      <c r="J817" s="44"/>
      <c r="K817" s="44"/>
      <c r="L817" s="44"/>
      <c r="M817" s="44"/>
      <c r="N817" s="44"/>
      <c r="O817" s="44"/>
      <c r="P817" s="44"/>
      <c r="Q817" s="20"/>
      <c r="R817" s="44"/>
      <c r="S817" s="44"/>
      <c r="T817" s="48"/>
      <c r="U817" s="49"/>
      <c r="V817" s="44"/>
      <c r="W817" s="44"/>
      <c r="X817" s="44"/>
      <c r="Y817" s="44"/>
      <c r="Z817" s="44"/>
      <c r="AA817" s="49"/>
      <c r="AB817" s="44"/>
      <c r="AC817" s="44"/>
      <c r="AD817" s="44"/>
      <c r="AE817" s="44"/>
      <c r="AF817" s="44"/>
      <c r="AG817" s="44"/>
      <c r="AH817" s="44"/>
      <c r="AI817" s="44"/>
      <c r="AJ817" s="44"/>
      <c r="AK817" s="44"/>
      <c r="AL817" s="44"/>
      <c r="AM817" s="44"/>
    </row>
    <row r="818">
      <c r="A818" s="44"/>
      <c r="B818" s="44"/>
      <c r="C818" s="44"/>
      <c r="D818" s="44"/>
      <c r="E818" s="44"/>
      <c r="F818" s="44"/>
      <c r="G818" s="45"/>
      <c r="H818" s="46"/>
      <c r="I818" s="44"/>
      <c r="J818" s="44"/>
      <c r="K818" s="44"/>
      <c r="L818" s="44"/>
      <c r="M818" s="44"/>
      <c r="N818" s="44"/>
      <c r="O818" s="44"/>
      <c r="P818" s="44"/>
      <c r="Q818" s="20"/>
      <c r="R818" s="44"/>
      <c r="S818" s="44"/>
      <c r="T818" s="48"/>
      <c r="U818" s="49"/>
      <c r="V818" s="44"/>
      <c r="W818" s="44"/>
      <c r="X818" s="44"/>
      <c r="Y818" s="44"/>
      <c r="Z818" s="44"/>
      <c r="AA818" s="49"/>
      <c r="AB818" s="44"/>
      <c r="AC818" s="44"/>
      <c r="AD818" s="44"/>
      <c r="AE818" s="44"/>
      <c r="AF818" s="44"/>
      <c r="AG818" s="44"/>
      <c r="AH818" s="44"/>
      <c r="AI818" s="44"/>
      <c r="AJ818" s="44"/>
      <c r="AK818" s="44"/>
      <c r="AL818" s="44"/>
      <c r="AM818" s="44"/>
    </row>
    <row r="819">
      <c r="A819" s="44"/>
      <c r="B819" s="44"/>
      <c r="C819" s="44"/>
      <c r="D819" s="44"/>
      <c r="E819" s="44"/>
      <c r="F819" s="44"/>
      <c r="G819" s="45"/>
      <c r="H819" s="46"/>
      <c r="I819" s="44"/>
      <c r="J819" s="44"/>
      <c r="K819" s="44"/>
      <c r="L819" s="44"/>
      <c r="M819" s="44"/>
      <c r="N819" s="44"/>
      <c r="O819" s="44"/>
      <c r="P819" s="44"/>
      <c r="Q819" s="20"/>
      <c r="R819" s="44"/>
      <c r="S819" s="44"/>
      <c r="T819" s="48"/>
      <c r="U819" s="49"/>
      <c r="V819" s="44"/>
      <c r="W819" s="44"/>
      <c r="X819" s="44"/>
      <c r="Y819" s="44"/>
      <c r="Z819" s="44"/>
      <c r="AA819" s="49"/>
      <c r="AB819" s="44"/>
      <c r="AC819" s="44"/>
      <c r="AD819" s="44"/>
      <c r="AE819" s="44"/>
      <c r="AF819" s="44"/>
      <c r="AG819" s="44"/>
      <c r="AH819" s="44"/>
      <c r="AI819" s="44"/>
      <c r="AJ819" s="44"/>
      <c r="AK819" s="44"/>
      <c r="AL819" s="44"/>
      <c r="AM819" s="44"/>
    </row>
    <row r="820">
      <c r="A820" s="44"/>
      <c r="B820" s="44"/>
      <c r="C820" s="44"/>
      <c r="D820" s="44"/>
      <c r="E820" s="44"/>
      <c r="F820" s="44"/>
      <c r="G820" s="45"/>
      <c r="H820" s="46"/>
      <c r="I820" s="44"/>
      <c r="J820" s="44"/>
      <c r="K820" s="44"/>
      <c r="L820" s="44"/>
      <c r="M820" s="44"/>
      <c r="N820" s="44"/>
      <c r="O820" s="44"/>
      <c r="P820" s="44"/>
      <c r="Q820" s="20"/>
      <c r="R820" s="44"/>
      <c r="S820" s="44"/>
      <c r="T820" s="48"/>
      <c r="U820" s="49"/>
      <c r="V820" s="44"/>
      <c r="W820" s="44"/>
      <c r="X820" s="44"/>
      <c r="Y820" s="44"/>
      <c r="Z820" s="44"/>
      <c r="AA820" s="49"/>
      <c r="AB820" s="44"/>
      <c r="AC820" s="44"/>
      <c r="AD820" s="44"/>
      <c r="AE820" s="44"/>
      <c r="AF820" s="44"/>
      <c r="AG820" s="44"/>
      <c r="AH820" s="44"/>
      <c r="AI820" s="44"/>
      <c r="AJ820" s="44"/>
      <c r="AK820" s="44"/>
      <c r="AL820" s="44"/>
      <c r="AM820" s="44"/>
    </row>
    <row r="821">
      <c r="A821" s="44"/>
      <c r="B821" s="44"/>
      <c r="C821" s="44"/>
      <c r="D821" s="44"/>
      <c r="E821" s="44"/>
      <c r="F821" s="44"/>
      <c r="G821" s="45"/>
      <c r="H821" s="46"/>
      <c r="I821" s="44"/>
      <c r="J821" s="44"/>
      <c r="K821" s="44"/>
      <c r="L821" s="44"/>
      <c r="M821" s="44"/>
      <c r="N821" s="44"/>
      <c r="O821" s="44"/>
      <c r="P821" s="44"/>
      <c r="Q821" s="20"/>
      <c r="R821" s="44"/>
      <c r="S821" s="44"/>
      <c r="T821" s="48"/>
      <c r="U821" s="49"/>
      <c r="V821" s="44"/>
      <c r="W821" s="44"/>
      <c r="X821" s="44"/>
      <c r="Y821" s="44"/>
      <c r="Z821" s="44"/>
      <c r="AA821" s="49"/>
      <c r="AB821" s="44"/>
      <c r="AC821" s="44"/>
      <c r="AD821" s="44"/>
      <c r="AE821" s="44"/>
      <c r="AF821" s="44"/>
      <c r="AG821" s="44"/>
      <c r="AH821" s="44"/>
      <c r="AI821" s="44"/>
      <c r="AJ821" s="44"/>
      <c r="AK821" s="44"/>
      <c r="AL821" s="44"/>
      <c r="AM821" s="44"/>
    </row>
    <row r="822">
      <c r="A822" s="44"/>
      <c r="B822" s="44"/>
      <c r="C822" s="44"/>
      <c r="D822" s="44"/>
      <c r="E822" s="44"/>
      <c r="F822" s="44"/>
      <c r="G822" s="45"/>
      <c r="H822" s="46"/>
      <c r="I822" s="44"/>
      <c r="J822" s="44"/>
      <c r="K822" s="44"/>
      <c r="L822" s="44"/>
      <c r="M822" s="44"/>
      <c r="N822" s="44"/>
      <c r="O822" s="44"/>
      <c r="P822" s="44"/>
      <c r="Q822" s="20"/>
      <c r="R822" s="44"/>
      <c r="S822" s="44"/>
      <c r="T822" s="48"/>
      <c r="U822" s="49"/>
      <c r="V822" s="44"/>
      <c r="W822" s="44"/>
      <c r="X822" s="44"/>
      <c r="Y822" s="44"/>
      <c r="Z822" s="44"/>
      <c r="AA822" s="49"/>
      <c r="AB822" s="44"/>
      <c r="AC822" s="44"/>
      <c r="AD822" s="44"/>
      <c r="AE822" s="44"/>
      <c r="AF822" s="44"/>
      <c r="AG822" s="44"/>
      <c r="AH822" s="44"/>
      <c r="AI822" s="44"/>
      <c r="AJ822" s="44"/>
      <c r="AK822" s="44"/>
      <c r="AL822" s="44"/>
      <c r="AM822" s="44"/>
    </row>
    <row r="823">
      <c r="A823" s="44"/>
      <c r="B823" s="44"/>
      <c r="C823" s="44"/>
      <c r="D823" s="44"/>
      <c r="E823" s="44"/>
      <c r="F823" s="44"/>
      <c r="G823" s="45"/>
      <c r="H823" s="46"/>
      <c r="I823" s="44"/>
      <c r="J823" s="44"/>
      <c r="K823" s="44"/>
      <c r="L823" s="44"/>
      <c r="M823" s="44"/>
      <c r="N823" s="44"/>
      <c r="O823" s="44"/>
      <c r="P823" s="44"/>
      <c r="Q823" s="20"/>
      <c r="R823" s="44"/>
      <c r="S823" s="44"/>
      <c r="T823" s="48"/>
      <c r="U823" s="49"/>
      <c r="V823" s="44"/>
      <c r="W823" s="44"/>
      <c r="X823" s="44"/>
      <c r="Y823" s="44"/>
      <c r="Z823" s="44"/>
      <c r="AA823" s="49"/>
      <c r="AB823" s="44"/>
      <c r="AC823" s="44"/>
      <c r="AD823" s="44"/>
      <c r="AE823" s="44"/>
      <c r="AF823" s="44"/>
      <c r="AG823" s="44"/>
      <c r="AH823" s="44"/>
      <c r="AI823" s="44"/>
      <c r="AJ823" s="44"/>
      <c r="AK823" s="44"/>
      <c r="AL823" s="44"/>
      <c r="AM823" s="44"/>
    </row>
    <row r="824">
      <c r="A824" s="44"/>
      <c r="B824" s="44"/>
      <c r="C824" s="44"/>
      <c r="D824" s="44"/>
      <c r="E824" s="44"/>
      <c r="F824" s="44"/>
      <c r="G824" s="45"/>
      <c r="H824" s="46"/>
      <c r="I824" s="44"/>
      <c r="J824" s="44"/>
      <c r="K824" s="44"/>
      <c r="L824" s="44"/>
      <c r="M824" s="44"/>
      <c r="N824" s="44"/>
      <c r="O824" s="44"/>
      <c r="P824" s="44"/>
      <c r="Q824" s="20"/>
      <c r="R824" s="44"/>
      <c r="S824" s="44"/>
      <c r="T824" s="48"/>
      <c r="U824" s="49"/>
      <c r="V824" s="44"/>
      <c r="W824" s="44"/>
      <c r="X824" s="44"/>
      <c r="Y824" s="44"/>
      <c r="Z824" s="44"/>
      <c r="AA824" s="49"/>
      <c r="AB824" s="44"/>
      <c r="AC824" s="44"/>
      <c r="AD824" s="44"/>
      <c r="AE824" s="44"/>
      <c r="AF824" s="44"/>
      <c r="AG824" s="44"/>
      <c r="AH824" s="44"/>
      <c r="AI824" s="44"/>
      <c r="AJ824" s="44"/>
      <c r="AK824" s="44"/>
      <c r="AL824" s="44"/>
      <c r="AM824" s="44"/>
    </row>
    <row r="825">
      <c r="A825" s="44"/>
      <c r="B825" s="44"/>
      <c r="C825" s="44"/>
      <c r="D825" s="44"/>
      <c r="E825" s="44"/>
      <c r="F825" s="44"/>
      <c r="G825" s="45"/>
      <c r="H825" s="46"/>
      <c r="I825" s="44"/>
      <c r="J825" s="44"/>
      <c r="K825" s="44"/>
      <c r="L825" s="44"/>
      <c r="M825" s="44"/>
      <c r="N825" s="44"/>
      <c r="O825" s="44"/>
      <c r="P825" s="44"/>
      <c r="Q825" s="20"/>
      <c r="R825" s="44"/>
      <c r="S825" s="44"/>
      <c r="T825" s="48"/>
      <c r="U825" s="49"/>
      <c r="V825" s="44"/>
      <c r="W825" s="44"/>
      <c r="X825" s="44"/>
      <c r="Y825" s="44"/>
      <c r="Z825" s="44"/>
      <c r="AA825" s="49"/>
      <c r="AB825" s="44"/>
      <c r="AC825" s="44"/>
      <c r="AD825" s="44"/>
      <c r="AE825" s="44"/>
      <c r="AF825" s="44"/>
      <c r="AG825" s="44"/>
      <c r="AH825" s="44"/>
      <c r="AI825" s="44"/>
      <c r="AJ825" s="44"/>
      <c r="AK825" s="44"/>
      <c r="AL825" s="44"/>
      <c r="AM825" s="44"/>
    </row>
    <row r="826">
      <c r="A826" s="44"/>
      <c r="B826" s="44"/>
      <c r="C826" s="44"/>
      <c r="D826" s="44"/>
      <c r="E826" s="44"/>
      <c r="F826" s="44"/>
      <c r="G826" s="45"/>
      <c r="H826" s="46"/>
      <c r="I826" s="44"/>
      <c r="J826" s="44"/>
      <c r="K826" s="44"/>
      <c r="L826" s="44"/>
      <c r="M826" s="44"/>
      <c r="N826" s="44"/>
      <c r="O826" s="44"/>
      <c r="P826" s="44"/>
      <c r="Q826" s="20"/>
      <c r="R826" s="44"/>
      <c r="S826" s="44"/>
      <c r="T826" s="48"/>
      <c r="U826" s="49"/>
      <c r="V826" s="44"/>
      <c r="W826" s="44"/>
      <c r="X826" s="44"/>
      <c r="Y826" s="44"/>
      <c r="Z826" s="44"/>
      <c r="AA826" s="49"/>
      <c r="AB826" s="44"/>
      <c r="AC826" s="44"/>
      <c r="AD826" s="44"/>
      <c r="AE826" s="44"/>
      <c r="AF826" s="44"/>
      <c r="AG826" s="44"/>
      <c r="AH826" s="44"/>
      <c r="AI826" s="44"/>
      <c r="AJ826" s="44"/>
      <c r="AK826" s="44"/>
      <c r="AL826" s="44"/>
      <c r="AM826" s="44"/>
    </row>
    <row r="827">
      <c r="A827" s="44"/>
      <c r="B827" s="44"/>
      <c r="C827" s="44"/>
      <c r="D827" s="44"/>
      <c r="E827" s="44"/>
      <c r="F827" s="44"/>
      <c r="G827" s="45"/>
      <c r="H827" s="46"/>
      <c r="I827" s="44"/>
      <c r="J827" s="44"/>
      <c r="K827" s="44"/>
      <c r="L827" s="44"/>
      <c r="M827" s="44"/>
      <c r="N827" s="44"/>
      <c r="O827" s="44"/>
      <c r="P827" s="44"/>
      <c r="Q827" s="20"/>
      <c r="R827" s="44"/>
      <c r="S827" s="44"/>
      <c r="T827" s="48"/>
      <c r="U827" s="49"/>
      <c r="V827" s="44"/>
      <c r="W827" s="44"/>
      <c r="X827" s="44"/>
      <c r="Y827" s="44"/>
      <c r="Z827" s="44"/>
      <c r="AA827" s="49"/>
      <c r="AB827" s="44"/>
      <c r="AC827" s="44"/>
      <c r="AD827" s="44"/>
      <c r="AE827" s="44"/>
      <c r="AF827" s="44"/>
      <c r="AG827" s="44"/>
      <c r="AH827" s="44"/>
      <c r="AI827" s="44"/>
      <c r="AJ827" s="44"/>
      <c r="AK827" s="44"/>
      <c r="AL827" s="44"/>
      <c r="AM827" s="44"/>
    </row>
    <row r="828">
      <c r="A828" s="44"/>
      <c r="B828" s="44"/>
      <c r="C828" s="44"/>
      <c r="D828" s="44"/>
      <c r="E828" s="44"/>
      <c r="F828" s="44"/>
      <c r="G828" s="45"/>
      <c r="H828" s="46"/>
      <c r="I828" s="44"/>
      <c r="J828" s="44"/>
      <c r="K828" s="44"/>
      <c r="L828" s="44"/>
      <c r="M828" s="44"/>
      <c r="N828" s="44"/>
      <c r="O828" s="44"/>
      <c r="P828" s="44"/>
      <c r="Q828" s="20"/>
      <c r="R828" s="44"/>
      <c r="S828" s="44"/>
      <c r="T828" s="48"/>
      <c r="U828" s="49"/>
      <c r="V828" s="44"/>
      <c r="W828" s="44"/>
      <c r="X828" s="44"/>
      <c r="Y828" s="44"/>
      <c r="Z828" s="44"/>
      <c r="AA828" s="49"/>
      <c r="AB828" s="44"/>
      <c r="AC828" s="44"/>
      <c r="AD828" s="44"/>
      <c r="AE828" s="44"/>
      <c r="AF828" s="44"/>
      <c r="AG828" s="44"/>
      <c r="AH828" s="44"/>
      <c r="AI828" s="44"/>
      <c r="AJ828" s="44"/>
      <c r="AK828" s="44"/>
      <c r="AL828" s="44"/>
      <c r="AM828" s="44"/>
    </row>
    <row r="829">
      <c r="A829" s="44"/>
      <c r="B829" s="44"/>
      <c r="C829" s="44"/>
      <c r="D829" s="44"/>
      <c r="E829" s="44"/>
      <c r="F829" s="44"/>
      <c r="G829" s="45"/>
      <c r="H829" s="46"/>
      <c r="I829" s="44"/>
      <c r="J829" s="44"/>
      <c r="K829" s="44"/>
      <c r="L829" s="44"/>
      <c r="M829" s="44"/>
      <c r="N829" s="44"/>
      <c r="O829" s="44"/>
      <c r="P829" s="44"/>
      <c r="Q829" s="20"/>
      <c r="R829" s="44"/>
      <c r="S829" s="44"/>
      <c r="T829" s="48"/>
      <c r="U829" s="49"/>
      <c r="V829" s="44"/>
      <c r="W829" s="44"/>
      <c r="X829" s="44"/>
      <c r="Y829" s="44"/>
      <c r="Z829" s="44"/>
      <c r="AA829" s="49"/>
      <c r="AB829" s="44"/>
      <c r="AC829" s="44"/>
      <c r="AD829" s="44"/>
      <c r="AE829" s="44"/>
      <c r="AF829" s="44"/>
      <c r="AG829" s="44"/>
      <c r="AH829" s="44"/>
      <c r="AI829" s="44"/>
      <c r="AJ829" s="44"/>
      <c r="AK829" s="44"/>
      <c r="AL829" s="44"/>
      <c r="AM829" s="44"/>
    </row>
    <row r="830">
      <c r="A830" s="44"/>
      <c r="B830" s="44"/>
      <c r="C830" s="44"/>
      <c r="D830" s="44"/>
      <c r="E830" s="44"/>
      <c r="F830" s="44"/>
      <c r="G830" s="45"/>
      <c r="H830" s="46"/>
      <c r="I830" s="44"/>
      <c r="J830" s="44"/>
      <c r="K830" s="44"/>
      <c r="L830" s="44"/>
      <c r="M830" s="44"/>
      <c r="N830" s="44"/>
      <c r="O830" s="44"/>
      <c r="P830" s="44"/>
      <c r="Q830" s="20"/>
      <c r="R830" s="44"/>
      <c r="S830" s="44"/>
      <c r="T830" s="48"/>
      <c r="U830" s="49"/>
      <c r="V830" s="44"/>
      <c r="W830" s="44"/>
      <c r="X830" s="44"/>
      <c r="Y830" s="44"/>
      <c r="Z830" s="44"/>
      <c r="AA830" s="49"/>
      <c r="AB830" s="44"/>
      <c r="AC830" s="44"/>
      <c r="AD830" s="44"/>
      <c r="AE830" s="44"/>
      <c r="AF830" s="44"/>
      <c r="AG830" s="44"/>
      <c r="AH830" s="44"/>
      <c r="AI830" s="44"/>
      <c r="AJ830" s="44"/>
      <c r="AK830" s="44"/>
      <c r="AL830" s="44"/>
      <c r="AM830" s="44"/>
    </row>
    <row r="831">
      <c r="A831" s="44"/>
      <c r="B831" s="44"/>
      <c r="C831" s="44"/>
      <c r="D831" s="44"/>
      <c r="E831" s="44"/>
      <c r="F831" s="44"/>
      <c r="G831" s="45"/>
      <c r="H831" s="46"/>
      <c r="I831" s="44"/>
      <c r="J831" s="44"/>
      <c r="K831" s="44"/>
      <c r="L831" s="44"/>
      <c r="M831" s="44"/>
      <c r="N831" s="44"/>
      <c r="O831" s="44"/>
      <c r="P831" s="44"/>
      <c r="Q831" s="20"/>
      <c r="R831" s="44"/>
      <c r="S831" s="44"/>
      <c r="T831" s="48"/>
      <c r="U831" s="49"/>
      <c r="V831" s="44"/>
      <c r="W831" s="44"/>
      <c r="X831" s="44"/>
      <c r="Y831" s="44"/>
      <c r="Z831" s="44"/>
      <c r="AA831" s="49"/>
      <c r="AB831" s="44"/>
      <c r="AC831" s="44"/>
      <c r="AD831" s="44"/>
      <c r="AE831" s="44"/>
      <c r="AF831" s="44"/>
      <c r="AG831" s="44"/>
      <c r="AH831" s="44"/>
      <c r="AI831" s="44"/>
      <c r="AJ831" s="44"/>
      <c r="AK831" s="44"/>
      <c r="AL831" s="44"/>
      <c r="AM831" s="44"/>
    </row>
    <row r="832">
      <c r="A832" s="44"/>
      <c r="B832" s="44"/>
      <c r="C832" s="44"/>
      <c r="D832" s="44"/>
      <c r="E832" s="44"/>
      <c r="F832" s="44"/>
      <c r="G832" s="45"/>
      <c r="H832" s="46"/>
      <c r="I832" s="44"/>
      <c r="J832" s="44"/>
      <c r="K832" s="44"/>
      <c r="L832" s="44"/>
      <c r="M832" s="44"/>
      <c r="N832" s="44"/>
      <c r="O832" s="44"/>
      <c r="P832" s="44"/>
      <c r="Q832" s="20"/>
      <c r="R832" s="44"/>
      <c r="S832" s="44"/>
      <c r="T832" s="48"/>
      <c r="U832" s="49"/>
      <c r="V832" s="44"/>
      <c r="W832" s="44"/>
      <c r="X832" s="44"/>
      <c r="Y832" s="44"/>
      <c r="Z832" s="44"/>
      <c r="AA832" s="49"/>
      <c r="AB832" s="44"/>
      <c r="AC832" s="44"/>
      <c r="AD832" s="44"/>
      <c r="AE832" s="44"/>
      <c r="AF832" s="44"/>
      <c r="AG832" s="44"/>
      <c r="AH832" s="44"/>
      <c r="AI832" s="44"/>
      <c r="AJ832" s="44"/>
      <c r="AK832" s="44"/>
      <c r="AL832" s="44"/>
      <c r="AM832" s="44"/>
    </row>
    <row r="833">
      <c r="A833" s="44"/>
      <c r="B833" s="44"/>
      <c r="C833" s="44"/>
      <c r="D833" s="44"/>
      <c r="E833" s="44"/>
      <c r="F833" s="44"/>
      <c r="G833" s="45"/>
      <c r="H833" s="46"/>
      <c r="I833" s="44"/>
      <c r="J833" s="44"/>
      <c r="K833" s="44"/>
      <c r="L833" s="44"/>
      <c r="M833" s="44"/>
      <c r="N833" s="44"/>
      <c r="O833" s="44"/>
      <c r="P833" s="44"/>
      <c r="Q833" s="20"/>
      <c r="R833" s="44"/>
      <c r="S833" s="44"/>
      <c r="T833" s="48"/>
      <c r="U833" s="49"/>
      <c r="V833" s="44"/>
      <c r="W833" s="44"/>
      <c r="X833" s="44"/>
      <c r="Y833" s="44"/>
      <c r="Z833" s="44"/>
      <c r="AA833" s="49"/>
      <c r="AB833" s="44"/>
      <c r="AC833" s="44"/>
      <c r="AD833" s="44"/>
      <c r="AE833" s="44"/>
      <c r="AF833" s="44"/>
      <c r="AG833" s="44"/>
      <c r="AH833" s="44"/>
      <c r="AI833" s="44"/>
      <c r="AJ833" s="44"/>
      <c r="AK833" s="44"/>
      <c r="AL833" s="44"/>
      <c r="AM833" s="44"/>
    </row>
    <row r="834">
      <c r="A834" s="44"/>
      <c r="B834" s="44"/>
      <c r="C834" s="44"/>
      <c r="D834" s="44"/>
      <c r="E834" s="44"/>
      <c r="F834" s="44"/>
      <c r="G834" s="45"/>
      <c r="H834" s="46"/>
      <c r="I834" s="44"/>
      <c r="J834" s="44"/>
      <c r="K834" s="44"/>
      <c r="L834" s="44"/>
      <c r="M834" s="44"/>
      <c r="N834" s="44"/>
      <c r="O834" s="44"/>
      <c r="P834" s="44"/>
      <c r="Q834" s="20"/>
      <c r="R834" s="44"/>
      <c r="S834" s="44"/>
      <c r="T834" s="48"/>
      <c r="U834" s="49"/>
      <c r="V834" s="44"/>
      <c r="W834" s="44"/>
      <c r="X834" s="44"/>
      <c r="Y834" s="44"/>
      <c r="Z834" s="44"/>
      <c r="AA834" s="49"/>
      <c r="AB834" s="44"/>
      <c r="AC834" s="44"/>
      <c r="AD834" s="44"/>
      <c r="AE834" s="44"/>
      <c r="AF834" s="44"/>
      <c r="AG834" s="44"/>
      <c r="AH834" s="44"/>
      <c r="AI834" s="44"/>
      <c r="AJ834" s="44"/>
      <c r="AK834" s="44"/>
      <c r="AL834" s="44"/>
      <c r="AM834" s="44"/>
    </row>
    <row r="835">
      <c r="A835" s="44"/>
      <c r="B835" s="44"/>
      <c r="C835" s="44"/>
      <c r="D835" s="44"/>
      <c r="E835" s="44"/>
      <c r="F835" s="44"/>
      <c r="G835" s="45"/>
      <c r="H835" s="46"/>
      <c r="I835" s="44"/>
      <c r="J835" s="44"/>
      <c r="K835" s="44"/>
      <c r="L835" s="44"/>
      <c r="M835" s="44"/>
      <c r="N835" s="44"/>
      <c r="O835" s="44"/>
      <c r="P835" s="44"/>
      <c r="Q835" s="20"/>
      <c r="R835" s="44"/>
      <c r="S835" s="44"/>
      <c r="T835" s="48"/>
      <c r="U835" s="49"/>
      <c r="V835" s="44"/>
      <c r="W835" s="44"/>
      <c r="X835" s="44"/>
      <c r="Y835" s="44"/>
      <c r="Z835" s="44"/>
      <c r="AA835" s="49"/>
      <c r="AB835" s="44"/>
      <c r="AC835" s="44"/>
      <c r="AD835" s="44"/>
      <c r="AE835" s="44"/>
      <c r="AF835" s="44"/>
      <c r="AG835" s="44"/>
      <c r="AH835" s="44"/>
      <c r="AI835" s="44"/>
      <c r="AJ835" s="44"/>
      <c r="AK835" s="44"/>
      <c r="AL835" s="44"/>
      <c r="AM835" s="44"/>
    </row>
    <row r="836">
      <c r="A836" s="44"/>
      <c r="B836" s="44"/>
      <c r="C836" s="44"/>
      <c r="D836" s="44"/>
      <c r="E836" s="44"/>
      <c r="F836" s="44"/>
      <c r="G836" s="45"/>
      <c r="H836" s="46"/>
      <c r="I836" s="44"/>
      <c r="J836" s="44"/>
      <c r="K836" s="44"/>
      <c r="L836" s="44"/>
      <c r="M836" s="44"/>
      <c r="N836" s="44"/>
      <c r="O836" s="44"/>
      <c r="P836" s="44"/>
      <c r="Q836" s="20"/>
      <c r="R836" s="44"/>
      <c r="S836" s="44"/>
      <c r="T836" s="48"/>
      <c r="U836" s="49"/>
      <c r="V836" s="44"/>
      <c r="W836" s="44"/>
      <c r="X836" s="44"/>
      <c r="Y836" s="44"/>
      <c r="Z836" s="44"/>
      <c r="AA836" s="49"/>
      <c r="AB836" s="44"/>
      <c r="AC836" s="44"/>
      <c r="AD836" s="44"/>
      <c r="AE836" s="44"/>
      <c r="AF836" s="44"/>
      <c r="AG836" s="44"/>
      <c r="AH836" s="44"/>
      <c r="AI836" s="44"/>
      <c r="AJ836" s="44"/>
      <c r="AK836" s="44"/>
      <c r="AL836" s="44"/>
      <c r="AM836" s="44"/>
    </row>
    <row r="837">
      <c r="A837" s="44"/>
      <c r="B837" s="44"/>
      <c r="C837" s="44"/>
      <c r="D837" s="44"/>
      <c r="E837" s="44"/>
      <c r="F837" s="44"/>
      <c r="G837" s="45"/>
      <c r="H837" s="46"/>
      <c r="I837" s="44"/>
      <c r="J837" s="44"/>
      <c r="K837" s="44"/>
      <c r="L837" s="44"/>
      <c r="M837" s="44"/>
      <c r="N837" s="44"/>
      <c r="O837" s="44"/>
      <c r="P837" s="44"/>
      <c r="Q837" s="20"/>
      <c r="R837" s="44"/>
      <c r="S837" s="44"/>
      <c r="T837" s="48"/>
      <c r="U837" s="49"/>
      <c r="V837" s="44"/>
      <c r="W837" s="44"/>
      <c r="X837" s="44"/>
      <c r="Y837" s="44"/>
      <c r="Z837" s="44"/>
      <c r="AA837" s="49"/>
      <c r="AB837" s="44"/>
      <c r="AC837" s="44"/>
      <c r="AD837" s="44"/>
      <c r="AE837" s="44"/>
      <c r="AF837" s="44"/>
      <c r="AG837" s="44"/>
      <c r="AH837" s="44"/>
      <c r="AI837" s="44"/>
      <c r="AJ837" s="44"/>
      <c r="AK837" s="44"/>
      <c r="AL837" s="44"/>
      <c r="AM837" s="44"/>
    </row>
    <row r="838">
      <c r="A838" s="44"/>
      <c r="B838" s="44"/>
      <c r="C838" s="44"/>
      <c r="D838" s="44"/>
      <c r="E838" s="44"/>
      <c r="F838" s="44"/>
      <c r="G838" s="45"/>
      <c r="H838" s="46"/>
      <c r="I838" s="44"/>
      <c r="J838" s="44"/>
      <c r="K838" s="44"/>
      <c r="L838" s="44"/>
      <c r="M838" s="44"/>
      <c r="N838" s="44"/>
      <c r="O838" s="44"/>
      <c r="P838" s="44"/>
      <c r="Q838" s="20"/>
      <c r="R838" s="44"/>
      <c r="S838" s="44"/>
      <c r="T838" s="48"/>
      <c r="U838" s="49"/>
      <c r="V838" s="44"/>
      <c r="W838" s="44"/>
      <c r="X838" s="44"/>
      <c r="Y838" s="44"/>
      <c r="Z838" s="44"/>
      <c r="AA838" s="49"/>
      <c r="AB838" s="44"/>
      <c r="AC838" s="44"/>
      <c r="AD838" s="44"/>
      <c r="AE838" s="44"/>
      <c r="AF838" s="44"/>
      <c r="AG838" s="44"/>
      <c r="AH838" s="44"/>
      <c r="AI838" s="44"/>
      <c r="AJ838" s="44"/>
      <c r="AK838" s="44"/>
      <c r="AL838" s="44"/>
      <c r="AM838" s="44"/>
    </row>
    <row r="839">
      <c r="A839" s="44"/>
      <c r="B839" s="44"/>
      <c r="C839" s="44"/>
      <c r="D839" s="44"/>
      <c r="E839" s="44"/>
      <c r="F839" s="44"/>
      <c r="G839" s="45"/>
      <c r="H839" s="46"/>
      <c r="I839" s="44"/>
      <c r="J839" s="44"/>
      <c r="K839" s="44"/>
      <c r="L839" s="44"/>
      <c r="M839" s="44"/>
      <c r="N839" s="44"/>
      <c r="O839" s="44"/>
      <c r="P839" s="44"/>
      <c r="Q839" s="20"/>
      <c r="R839" s="44"/>
      <c r="S839" s="44"/>
      <c r="T839" s="48"/>
      <c r="U839" s="49"/>
      <c r="V839" s="44"/>
      <c r="W839" s="44"/>
      <c r="X839" s="44"/>
      <c r="Y839" s="44"/>
      <c r="Z839" s="44"/>
      <c r="AA839" s="49"/>
      <c r="AB839" s="44"/>
      <c r="AC839" s="44"/>
      <c r="AD839" s="44"/>
      <c r="AE839" s="44"/>
      <c r="AF839" s="44"/>
      <c r="AG839" s="44"/>
      <c r="AH839" s="44"/>
      <c r="AI839" s="44"/>
      <c r="AJ839" s="44"/>
      <c r="AK839" s="44"/>
      <c r="AL839" s="44"/>
      <c r="AM839" s="44"/>
    </row>
    <row r="840">
      <c r="A840" s="44"/>
      <c r="B840" s="44"/>
      <c r="C840" s="44"/>
      <c r="D840" s="44"/>
      <c r="E840" s="44"/>
      <c r="F840" s="44"/>
      <c r="G840" s="45"/>
      <c r="H840" s="46"/>
      <c r="I840" s="44"/>
      <c r="J840" s="44"/>
      <c r="K840" s="44"/>
      <c r="L840" s="44"/>
      <c r="M840" s="44"/>
      <c r="N840" s="44"/>
      <c r="O840" s="44"/>
      <c r="P840" s="44"/>
      <c r="Q840" s="20"/>
      <c r="R840" s="44"/>
      <c r="S840" s="44"/>
      <c r="T840" s="48"/>
      <c r="U840" s="49"/>
      <c r="V840" s="44"/>
      <c r="W840" s="44"/>
      <c r="X840" s="44"/>
      <c r="Y840" s="44"/>
      <c r="Z840" s="44"/>
      <c r="AA840" s="49"/>
      <c r="AB840" s="44"/>
      <c r="AC840" s="44"/>
      <c r="AD840" s="44"/>
      <c r="AE840" s="44"/>
      <c r="AF840" s="44"/>
      <c r="AG840" s="44"/>
      <c r="AH840" s="44"/>
      <c r="AI840" s="44"/>
      <c r="AJ840" s="44"/>
      <c r="AK840" s="44"/>
      <c r="AL840" s="44"/>
      <c r="AM840" s="44"/>
    </row>
    <row r="841">
      <c r="A841" s="44"/>
      <c r="B841" s="44"/>
      <c r="C841" s="44"/>
      <c r="D841" s="44"/>
      <c r="E841" s="44"/>
      <c r="F841" s="44"/>
      <c r="G841" s="45"/>
      <c r="H841" s="46"/>
      <c r="I841" s="44"/>
      <c r="J841" s="44"/>
      <c r="K841" s="44"/>
      <c r="L841" s="44"/>
      <c r="M841" s="44"/>
      <c r="N841" s="44"/>
      <c r="O841" s="44"/>
      <c r="P841" s="44"/>
      <c r="Q841" s="20"/>
      <c r="R841" s="44"/>
      <c r="S841" s="44"/>
      <c r="T841" s="48"/>
      <c r="U841" s="49"/>
      <c r="V841" s="44"/>
      <c r="W841" s="44"/>
      <c r="X841" s="44"/>
      <c r="Y841" s="44"/>
      <c r="Z841" s="44"/>
      <c r="AA841" s="49"/>
      <c r="AB841" s="44"/>
      <c r="AC841" s="44"/>
      <c r="AD841" s="44"/>
      <c r="AE841" s="44"/>
      <c r="AF841" s="44"/>
      <c r="AG841" s="44"/>
      <c r="AH841" s="44"/>
      <c r="AI841" s="44"/>
      <c r="AJ841" s="44"/>
      <c r="AK841" s="44"/>
      <c r="AL841" s="44"/>
      <c r="AM841" s="44"/>
    </row>
    <row r="842">
      <c r="A842" s="44"/>
      <c r="B842" s="44"/>
      <c r="C842" s="44"/>
      <c r="D842" s="44"/>
      <c r="E842" s="44"/>
      <c r="F842" s="44"/>
      <c r="G842" s="45"/>
      <c r="H842" s="46"/>
      <c r="I842" s="44"/>
      <c r="J842" s="44"/>
      <c r="K842" s="44"/>
      <c r="L842" s="44"/>
      <c r="M842" s="44"/>
      <c r="N842" s="44"/>
      <c r="O842" s="44"/>
      <c r="P842" s="44"/>
      <c r="Q842" s="20"/>
      <c r="R842" s="44"/>
      <c r="S842" s="44"/>
      <c r="T842" s="48"/>
      <c r="U842" s="49"/>
      <c r="V842" s="44"/>
      <c r="W842" s="44"/>
      <c r="X842" s="44"/>
      <c r="Y842" s="44"/>
      <c r="Z842" s="44"/>
      <c r="AA842" s="49"/>
      <c r="AB842" s="44"/>
      <c r="AC842" s="44"/>
      <c r="AD842" s="44"/>
      <c r="AE842" s="44"/>
      <c r="AF842" s="44"/>
      <c r="AG842" s="44"/>
      <c r="AH842" s="44"/>
      <c r="AI842" s="44"/>
      <c r="AJ842" s="44"/>
      <c r="AK842" s="44"/>
      <c r="AL842" s="44"/>
      <c r="AM842" s="44"/>
    </row>
    <row r="843">
      <c r="A843" s="44"/>
      <c r="B843" s="44"/>
      <c r="C843" s="44"/>
      <c r="D843" s="44"/>
      <c r="E843" s="44"/>
      <c r="F843" s="44"/>
      <c r="G843" s="45"/>
      <c r="H843" s="46"/>
      <c r="I843" s="44"/>
      <c r="J843" s="44"/>
      <c r="K843" s="44"/>
      <c r="L843" s="44"/>
      <c r="M843" s="44"/>
      <c r="N843" s="44"/>
      <c r="O843" s="44"/>
      <c r="P843" s="44"/>
      <c r="Q843" s="20"/>
      <c r="R843" s="44"/>
      <c r="S843" s="44"/>
      <c r="T843" s="48"/>
      <c r="U843" s="49"/>
      <c r="V843" s="44"/>
      <c r="W843" s="44"/>
      <c r="X843" s="44"/>
      <c r="Y843" s="44"/>
      <c r="Z843" s="44"/>
      <c r="AA843" s="49"/>
      <c r="AB843" s="44"/>
      <c r="AC843" s="44"/>
      <c r="AD843" s="44"/>
      <c r="AE843" s="44"/>
      <c r="AF843" s="44"/>
      <c r="AG843" s="44"/>
      <c r="AH843" s="44"/>
      <c r="AI843" s="44"/>
      <c r="AJ843" s="44"/>
      <c r="AK843" s="44"/>
      <c r="AL843" s="44"/>
      <c r="AM843" s="44"/>
    </row>
    <row r="844">
      <c r="A844" s="44"/>
      <c r="B844" s="44"/>
      <c r="C844" s="44"/>
      <c r="D844" s="44"/>
      <c r="E844" s="44"/>
      <c r="F844" s="44"/>
      <c r="G844" s="45"/>
      <c r="H844" s="46"/>
      <c r="I844" s="44"/>
      <c r="J844" s="44"/>
      <c r="K844" s="44"/>
      <c r="L844" s="44"/>
      <c r="M844" s="44"/>
      <c r="N844" s="44"/>
      <c r="O844" s="44"/>
      <c r="P844" s="44"/>
      <c r="Q844" s="20"/>
      <c r="R844" s="44"/>
      <c r="S844" s="44"/>
      <c r="T844" s="48"/>
      <c r="U844" s="49"/>
      <c r="V844" s="44"/>
      <c r="W844" s="44"/>
      <c r="X844" s="44"/>
      <c r="Y844" s="44"/>
      <c r="Z844" s="44"/>
      <c r="AA844" s="49"/>
      <c r="AB844" s="44"/>
      <c r="AC844" s="44"/>
      <c r="AD844" s="44"/>
      <c r="AE844" s="44"/>
      <c r="AF844" s="44"/>
      <c r="AG844" s="44"/>
      <c r="AH844" s="44"/>
      <c r="AI844" s="44"/>
      <c r="AJ844" s="44"/>
      <c r="AK844" s="44"/>
      <c r="AL844" s="44"/>
      <c r="AM844" s="44"/>
    </row>
    <row r="845">
      <c r="A845" s="44"/>
      <c r="B845" s="44"/>
      <c r="C845" s="44"/>
      <c r="D845" s="44"/>
      <c r="E845" s="44"/>
      <c r="F845" s="44"/>
      <c r="G845" s="45"/>
      <c r="H845" s="46"/>
      <c r="I845" s="44"/>
      <c r="J845" s="44"/>
      <c r="K845" s="44"/>
      <c r="L845" s="44"/>
      <c r="M845" s="44"/>
      <c r="N845" s="44"/>
      <c r="O845" s="44"/>
      <c r="P845" s="44"/>
      <c r="Q845" s="20"/>
      <c r="R845" s="44"/>
      <c r="S845" s="44"/>
      <c r="T845" s="48"/>
      <c r="U845" s="49"/>
      <c r="V845" s="44"/>
      <c r="W845" s="44"/>
      <c r="X845" s="44"/>
      <c r="Y845" s="44"/>
      <c r="Z845" s="44"/>
      <c r="AA845" s="49"/>
      <c r="AB845" s="44"/>
      <c r="AC845" s="44"/>
      <c r="AD845" s="44"/>
      <c r="AE845" s="44"/>
      <c r="AF845" s="44"/>
      <c r="AG845" s="44"/>
      <c r="AH845" s="44"/>
      <c r="AI845" s="44"/>
      <c r="AJ845" s="44"/>
      <c r="AK845" s="44"/>
      <c r="AL845" s="44"/>
      <c r="AM845" s="44"/>
    </row>
    <row r="846">
      <c r="A846" s="44"/>
      <c r="B846" s="44"/>
      <c r="C846" s="44"/>
      <c r="D846" s="44"/>
      <c r="E846" s="44"/>
      <c r="F846" s="44"/>
      <c r="G846" s="45"/>
      <c r="H846" s="46"/>
      <c r="I846" s="44"/>
      <c r="J846" s="44"/>
      <c r="K846" s="44"/>
      <c r="L846" s="44"/>
      <c r="M846" s="44"/>
      <c r="N846" s="44"/>
      <c r="O846" s="44"/>
      <c r="P846" s="44"/>
      <c r="Q846" s="20"/>
      <c r="R846" s="44"/>
      <c r="S846" s="44"/>
      <c r="T846" s="48"/>
      <c r="U846" s="49"/>
      <c r="V846" s="44"/>
      <c r="W846" s="44"/>
      <c r="X846" s="44"/>
      <c r="Y846" s="44"/>
      <c r="Z846" s="44"/>
      <c r="AA846" s="49"/>
      <c r="AB846" s="44"/>
      <c r="AC846" s="44"/>
      <c r="AD846" s="44"/>
      <c r="AE846" s="44"/>
      <c r="AF846" s="44"/>
      <c r="AG846" s="44"/>
      <c r="AH846" s="44"/>
      <c r="AI846" s="44"/>
      <c r="AJ846" s="44"/>
      <c r="AK846" s="44"/>
      <c r="AL846" s="44"/>
      <c r="AM846" s="44"/>
    </row>
    <row r="847">
      <c r="A847" s="44"/>
      <c r="B847" s="44"/>
      <c r="C847" s="44"/>
      <c r="D847" s="44"/>
      <c r="E847" s="44"/>
      <c r="F847" s="44"/>
      <c r="G847" s="45"/>
      <c r="H847" s="46"/>
      <c r="I847" s="44"/>
      <c r="J847" s="44"/>
      <c r="K847" s="44"/>
      <c r="L847" s="44"/>
      <c r="M847" s="44"/>
      <c r="N847" s="44"/>
      <c r="O847" s="44"/>
      <c r="P847" s="44"/>
      <c r="Q847" s="20"/>
      <c r="R847" s="44"/>
      <c r="S847" s="44"/>
      <c r="T847" s="48"/>
      <c r="U847" s="49"/>
      <c r="V847" s="44"/>
      <c r="W847" s="44"/>
      <c r="X847" s="44"/>
      <c r="Y847" s="44"/>
      <c r="Z847" s="44"/>
      <c r="AA847" s="49"/>
      <c r="AB847" s="44"/>
      <c r="AC847" s="44"/>
      <c r="AD847" s="44"/>
      <c r="AE847" s="44"/>
      <c r="AF847" s="44"/>
      <c r="AG847" s="44"/>
      <c r="AH847" s="44"/>
      <c r="AI847" s="44"/>
      <c r="AJ847" s="44"/>
      <c r="AK847" s="44"/>
      <c r="AL847" s="44"/>
      <c r="AM847" s="44"/>
    </row>
    <row r="848">
      <c r="A848" s="44"/>
      <c r="B848" s="44"/>
      <c r="C848" s="44"/>
      <c r="D848" s="44"/>
      <c r="E848" s="44"/>
      <c r="F848" s="44"/>
      <c r="G848" s="45"/>
      <c r="H848" s="46"/>
      <c r="I848" s="44"/>
      <c r="J848" s="44"/>
      <c r="K848" s="44"/>
      <c r="L848" s="44"/>
      <c r="M848" s="44"/>
      <c r="N848" s="44"/>
      <c r="O848" s="44"/>
      <c r="P848" s="44"/>
      <c r="Q848" s="20"/>
      <c r="R848" s="44"/>
      <c r="S848" s="44"/>
      <c r="T848" s="48"/>
      <c r="U848" s="49"/>
      <c r="V848" s="44"/>
      <c r="W848" s="44"/>
      <c r="X848" s="44"/>
      <c r="Y848" s="44"/>
      <c r="Z848" s="44"/>
      <c r="AA848" s="49"/>
      <c r="AB848" s="44"/>
      <c r="AC848" s="44"/>
      <c r="AD848" s="44"/>
      <c r="AE848" s="44"/>
      <c r="AF848" s="44"/>
      <c r="AG848" s="44"/>
      <c r="AH848" s="44"/>
      <c r="AI848" s="44"/>
      <c r="AJ848" s="44"/>
      <c r="AK848" s="44"/>
      <c r="AL848" s="44"/>
      <c r="AM848" s="44"/>
    </row>
    <row r="849">
      <c r="A849" s="44"/>
      <c r="B849" s="44"/>
      <c r="C849" s="44"/>
      <c r="D849" s="44"/>
      <c r="E849" s="44"/>
      <c r="F849" s="44"/>
      <c r="G849" s="45"/>
      <c r="H849" s="46"/>
      <c r="I849" s="44"/>
      <c r="J849" s="44"/>
      <c r="K849" s="44"/>
      <c r="L849" s="44"/>
      <c r="M849" s="44"/>
      <c r="N849" s="44"/>
      <c r="O849" s="44"/>
      <c r="P849" s="44"/>
      <c r="Q849" s="20"/>
      <c r="R849" s="44"/>
      <c r="S849" s="44"/>
      <c r="T849" s="48"/>
      <c r="U849" s="49"/>
      <c r="V849" s="44"/>
      <c r="W849" s="44"/>
      <c r="X849" s="44"/>
      <c r="Y849" s="44"/>
      <c r="Z849" s="44"/>
      <c r="AA849" s="49"/>
      <c r="AB849" s="44"/>
      <c r="AC849" s="44"/>
      <c r="AD849" s="44"/>
      <c r="AE849" s="44"/>
      <c r="AF849" s="44"/>
      <c r="AG849" s="44"/>
      <c r="AH849" s="44"/>
      <c r="AI849" s="44"/>
      <c r="AJ849" s="44"/>
      <c r="AK849" s="44"/>
      <c r="AL849" s="44"/>
      <c r="AM849" s="44"/>
    </row>
    <row r="850">
      <c r="A850" s="44"/>
      <c r="B850" s="44"/>
      <c r="C850" s="44"/>
      <c r="D850" s="44"/>
      <c r="E850" s="44"/>
      <c r="F850" s="44"/>
      <c r="G850" s="45"/>
      <c r="H850" s="46"/>
      <c r="I850" s="44"/>
      <c r="J850" s="44"/>
      <c r="K850" s="44"/>
      <c r="L850" s="44"/>
      <c r="M850" s="44"/>
      <c r="N850" s="44"/>
      <c r="O850" s="44"/>
      <c r="P850" s="44"/>
      <c r="Q850" s="20"/>
      <c r="R850" s="44"/>
      <c r="S850" s="44"/>
      <c r="T850" s="48"/>
      <c r="U850" s="49"/>
      <c r="V850" s="44"/>
      <c r="W850" s="44"/>
      <c r="X850" s="44"/>
      <c r="Y850" s="44"/>
      <c r="Z850" s="44"/>
      <c r="AA850" s="49"/>
      <c r="AB850" s="44"/>
      <c r="AC850" s="44"/>
      <c r="AD850" s="44"/>
      <c r="AE850" s="44"/>
      <c r="AF850" s="44"/>
      <c r="AG850" s="44"/>
      <c r="AH850" s="44"/>
      <c r="AI850" s="44"/>
      <c r="AJ850" s="44"/>
      <c r="AK850" s="44"/>
      <c r="AL850" s="44"/>
      <c r="AM850" s="44"/>
    </row>
    <row r="851">
      <c r="A851" s="44"/>
      <c r="B851" s="44"/>
      <c r="C851" s="44"/>
      <c r="D851" s="44"/>
      <c r="E851" s="44"/>
      <c r="F851" s="44"/>
      <c r="G851" s="45"/>
      <c r="H851" s="46"/>
      <c r="I851" s="44"/>
      <c r="J851" s="44"/>
      <c r="K851" s="44"/>
      <c r="L851" s="44"/>
      <c r="M851" s="44"/>
      <c r="N851" s="44"/>
      <c r="O851" s="44"/>
      <c r="P851" s="44"/>
      <c r="Q851" s="20"/>
      <c r="R851" s="44"/>
      <c r="S851" s="44"/>
      <c r="T851" s="48"/>
      <c r="U851" s="49"/>
      <c r="V851" s="44"/>
      <c r="W851" s="44"/>
      <c r="X851" s="44"/>
      <c r="Y851" s="44"/>
      <c r="Z851" s="44"/>
      <c r="AA851" s="49"/>
      <c r="AB851" s="44"/>
      <c r="AC851" s="44"/>
      <c r="AD851" s="44"/>
      <c r="AE851" s="44"/>
      <c r="AF851" s="44"/>
      <c r="AG851" s="44"/>
      <c r="AH851" s="44"/>
      <c r="AI851" s="44"/>
      <c r="AJ851" s="44"/>
      <c r="AK851" s="44"/>
      <c r="AL851" s="44"/>
      <c r="AM851" s="44"/>
    </row>
    <row r="852">
      <c r="A852" s="44"/>
      <c r="B852" s="44"/>
      <c r="C852" s="44"/>
      <c r="D852" s="44"/>
      <c r="E852" s="44"/>
      <c r="F852" s="44"/>
      <c r="G852" s="45"/>
      <c r="H852" s="46"/>
      <c r="I852" s="44"/>
      <c r="J852" s="44"/>
      <c r="K852" s="44"/>
      <c r="L852" s="44"/>
      <c r="M852" s="44"/>
      <c r="N852" s="44"/>
      <c r="O852" s="44"/>
      <c r="P852" s="44"/>
      <c r="Q852" s="20"/>
      <c r="R852" s="44"/>
      <c r="S852" s="44"/>
      <c r="T852" s="48"/>
      <c r="U852" s="49"/>
      <c r="V852" s="44"/>
      <c r="W852" s="44"/>
      <c r="X852" s="44"/>
      <c r="Y852" s="44"/>
      <c r="Z852" s="44"/>
      <c r="AA852" s="49"/>
      <c r="AB852" s="44"/>
      <c r="AC852" s="44"/>
      <c r="AD852" s="44"/>
      <c r="AE852" s="44"/>
      <c r="AF852" s="44"/>
      <c r="AG852" s="44"/>
      <c r="AH852" s="44"/>
      <c r="AI852" s="44"/>
      <c r="AJ852" s="44"/>
      <c r="AK852" s="44"/>
      <c r="AL852" s="44"/>
      <c r="AM852" s="44"/>
    </row>
    <row r="853">
      <c r="A853" s="44"/>
      <c r="B853" s="44"/>
      <c r="C853" s="44"/>
      <c r="D853" s="44"/>
      <c r="E853" s="44"/>
      <c r="F853" s="44"/>
      <c r="G853" s="45"/>
      <c r="H853" s="46"/>
      <c r="I853" s="44"/>
      <c r="J853" s="44"/>
      <c r="K853" s="44"/>
      <c r="L853" s="44"/>
      <c r="M853" s="44"/>
      <c r="N853" s="44"/>
      <c r="O853" s="44"/>
      <c r="P853" s="44"/>
      <c r="Q853" s="20"/>
      <c r="R853" s="44"/>
      <c r="S853" s="44"/>
      <c r="T853" s="48"/>
      <c r="U853" s="49"/>
      <c r="V853" s="44"/>
      <c r="W853" s="44"/>
      <c r="X853" s="44"/>
      <c r="Y853" s="44"/>
      <c r="Z853" s="44"/>
      <c r="AA853" s="49"/>
      <c r="AB853" s="44"/>
      <c r="AC853" s="44"/>
      <c r="AD853" s="44"/>
      <c r="AE853" s="44"/>
      <c r="AF853" s="44"/>
      <c r="AG853" s="44"/>
      <c r="AH853" s="44"/>
      <c r="AI853" s="44"/>
      <c r="AJ853" s="44"/>
      <c r="AK853" s="44"/>
      <c r="AL853" s="44"/>
      <c r="AM853" s="44"/>
    </row>
    <row r="854">
      <c r="A854" s="44"/>
      <c r="B854" s="44"/>
      <c r="C854" s="44"/>
      <c r="D854" s="44"/>
      <c r="E854" s="44"/>
      <c r="F854" s="44"/>
      <c r="G854" s="45"/>
      <c r="H854" s="46"/>
      <c r="I854" s="44"/>
      <c r="J854" s="44"/>
      <c r="K854" s="44"/>
      <c r="L854" s="44"/>
      <c r="M854" s="44"/>
      <c r="N854" s="44"/>
      <c r="O854" s="44"/>
      <c r="P854" s="44"/>
      <c r="Q854" s="20"/>
      <c r="R854" s="44"/>
      <c r="S854" s="44"/>
      <c r="T854" s="48"/>
      <c r="U854" s="49"/>
      <c r="V854" s="44"/>
      <c r="W854" s="44"/>
      <c r="X854" s="44"/>
      <c r="Y854" s="44"/>
      <c r="Z854" s="44"/>
      <c r="AA854" s="49"/>
      <c r="AB854" s="44"/>
      <c r="AC854" s="44"/>
      <c r="AD854" s="44"/>
      <c r="AE854" s="44"/>
      <c r="AF854" s="44"/>
      <c r="AG854" s="44"/>
      <c r="AH854" s="44"/>
      <c r="AI854" s="44"/>
      <c r="AJ854" s="44"/>
      <c r="AK854" s="44"/>
      <c r="AL854" s="44"/>
      <c r="AM854" s="44"/>
    </row>
    <row r="855">
      <c r="A855" s="44"/>
      <c r="B855" s="44"/>
      <c r="C855" s="44"/>
      <c r="D855" s="44"/>
      <c r="E855" s="44"/>
      <c r="F855" s="44"/>
      <c r="G855" s="45"/>
      <c r="H855" s="46"/>
      <c r="I855" s="44"/>
      <c r="J855" s="44"/>
      <c r="K855" s="44"/>
      <c r="L855" s="44"/>
      <c r="M855" s="44"/>
      <c r="N855" s="44"/>
      <c r="O855" s="44"/>
      <c r="P855" s="44"/>
      <c r="Q855" s="20"/>
      <c r="R855" s="44"/>
      <c r="S855" s="44"/>
      <c r="T855" s="48"/>
      <c r="U855" s="49"/>
      <c r="V855" s="44"/>
      <c r="W855" s="44"/>
      <c r="X855" s="44"/>
      <c r="Y855" s="44"/>
      <c r="Z855" s="44"/>
      <c r="AA855" s="49"/>
      <c r="AB855" s="44"/>
      <c r="AC855" s="44"/>
      <c r="AD855" s="44"/>
      <c r="AE855" s="44"/>
      <c r="AF855" s="44"/>
      <c r="AG855" s="44"/>
      <c r="AH855" s="44"/>
      <c r="AI855" s="44"/>
      <c r="AJ855" s="44"/>
      <c r="AK855" s="44"/>
      <c r="AL855" s="44"/>
      <c r="AM855" s="44"/>
    </row>
    <row r="856">
      <c r="A856" s="44"/>
      <c r="B856" s="44"/>
      <c r="C856" s="44"/>
      <c r="D856" s="44"/>
      <c r="E856" s="44"/>
      <c r="F856" s="44"/>
      <c r="G856" s="45"/>
      <c r="H856" s="46"/>
      <c r="I856" s="44"/>
      <c r="J856" s="44"/>
      <c r="K856" s="44"/>
      <c r="L856" s="44"/>
      <c r="M856" s="44"/>
      <c r="N856" s="44"/>
      <c r="O856" s="44"/>
      <c r="P856" s="44"/>
      <c r="Q856" s="20"/>
      <c r="R856" s="44"/>
      <c r="S856" s="44"/>
      <c r="T856" s="48"/>
      <c r="U856" s="49"/>
      <c r="V856" s="44"/>
      <c r="W856" s="44"/>
      <c r="X856" s="44"/>
      <c r="Y856" s="44"/>
      <c r="Z856" s="44"/>
      <c r="AA856" s="49"/>
      <c r="AB856" s="44"/>
      <c r="AC856" s="44"/>
      <c r="AD856" s="44"/>
      <c r="AE856" s="44"/>
      <c r="AF856" s="44"/>
      <c r="AG856" s="44"/>
      <c r="AH856" s="44"/>
      <c r="AI856" s="44"/>
      <c r="AJ856" s="44"/>
      <c r="AK856" s="44"/>
      <c r="AL856" s="44"/>
      <c r="AM856" s="44"/>
    </row>
    <row r="857">
      <c r="A857" s="44"/>
      <c r="B857" s="44"/>
      <c r="C857" s="44"/>
      <c r="D857" s="44"/>
      <c r="E857" s="44"/>
      <c r="F857" s="44"/>
      <c r="G857" s="45"/>
      <c r="H857" s="46"/>
      <c r="I857" s="44"/>
      <c r="J857" s="44"/>
      <c r="K857" s="44"/>
      <c r="L857" s="44"/>
      <c r="M857" s="44"/>
      <c r="N857" s="44"/>
      <c r="O857" s="44"/>
      <c r="P857" s="44"/>
      <c r="Q857" s="20"/>
      <c r="R857" s="44"/>
      <c r="S857" s="44"/>
      <c r="T857" s="48"/>
      <c r="U857" s="49"/>
      <c r="V857" s="44"/>
      <c r="W857" s="44"/>
      <c r="X857" s="44"/>
      <c r="Y857" s="44"/>
      <c r="Z857" s="44"/>
      <c r="AA857" s="49"/>
      <c r="AB857" s="44"/>
      <c r="AC857" s="44"/>
      <c r="AD857" s="44"/>
      <c r="AE857" s="44"/>
      <c r="AF857" s="44"/>
      <c r="AG857" s="44"/>
      <c r="AH857" s="44"/>
      <c r="AI857" s="44"/>
      <c r="AJ857" s="44"/>
      <c r="AK857" s="44"/>
      <c r="AL857" s="44"/>
      <c r="AM857" s="44"/>
    </row>
    <row r="858">
      <c r="A858" s="44"/>
      <c r="B858" s="44"/>
      <c r="C858" s="44"/>
      <c r="D858" s="44"/>
      <c r="E858" s="44"/>
      <c r="F858" s="44"/>
      <c r="G858" s="45"/>
      <c r="H858" s="46"/>
      <c r="I858" s="44"/>
      <c r="J858" s="44"/>
      <c r="K858" s="44"/>
      <c r="L858" s="44"/>
      <c r="M858" s="44"/>
      <c r="N858" s="44"/>
      <c r="O858" s="44"/>
      <c r="P858" s="44"/>
      <c r="Q858" s="20"/>
      <c r="R858" s="44"/>
      <c r="S858" s="44"/>
      <c r="T858" s="48"/>
      <c r="U858" s="49"/>
      <c r="V858" s="44"/>
      <c r="W858" s="44"/>
      <c r="X858" s="44"/>
      <c r="Y858" s="44"/>
      <c r="Z858" s="44"/>
      <c r="AA858" s="49"/>
      <c r="AB858" s="44"/>
      <c r="AC858" s="44"/>
      <c r="AD858" s="44"/>
      <c r="AE858" s="44"/>
      <c r="AF858" s="44"/>
      <c r="AG858" s="44"/>
      <c r="AH858" s="44"/>
      <c r="AI858" s="44"/>
      <c r="AJ858" s="44"/>
      <c r="AK858" s="44"/>
      <c r="AL858" s="44"/>
      <c r="AM858" s="44"/>
    </row>
    <row r="859">
      <c r="A859" s="44"/>
      <c r="B859" s="44"/>
      <c r="C859" s="44"/>
      <c r="D859" s="44"/>
      <c r="E859" s="44"/>
      <c r="F859" s="44"/>
      <c r="G859" s="45"/>
      <c r="H859" s="46"/>
      <c r="I859" s="44"/>
      <c r="J859" s="44"/>
      <c r="K859" s="44"/>
      <c r="L859" s="44"/>
      <c r="M859" s="44"/>
      <c r="N859" s="44"/>
      <c r="O859" s="44"/>
      <c r="P859" s="44"/>
      <c r="Q859" s="20"/>
      <c r="R859" s="44"/>
      <c r="S859" s="44"/>
      <c r="T859" s="48"/>
      <c r="U859" s="49"/>
      <c r="V859" s="44"/>
      <c r="W859" s="44"/>
      <c r="X859" s="44"/>
      <c r="Y859" s="44"/>
      <c r="Z859" s="44"/>
      <c r="AA859" s="49"/>
      <c r="AB859" s="44"/>
      <c r="AC859" s="44"/>
      <c r="AD859" s="44"/>
      <c r="AE859" s="44"/>
      <c r="AF859" s="44"/>
      <c r="AG859" s="44"/>
      <c r="AH859" s="44"/>
      <c r="AI859" s="44"/>
      <c r="AJ859" s="44"/>
      <c r="AK859" s="44"/>
      <c r="AL859" s="44"/>
      <c r="AM859" s="44"/>
    </row>
    <row r="860">
      <c r="A860" s="44"/>
      <c r="B860" s="44"/>
      <c r="C860" s="44"/>
      <c r="D860" s="44"/>
      <c r="E860" s="44"/>
      <c r="F860" s="44"/>
      <c r="G860" s="45"/>
      <c r="H860" s="46"/>
      <c r="I860" s="44"/>
      <c r="J860" s="44"/>
      <c r="K860" s="44"/>
      <c r="L860" s="44"/>
      <c r="M860" s="44"/>
      <c r="N860" s="44"/>
      <c r="O860" s="44"/>
      <c r="P860" s="44"/>
      <c r="Q860" s="20"/>
      <c r="R860" s="44"/>
      <c r="S860" s="44"/>
      <c r="T860" s="48"/>
      <c r="U860" s="49"/>
      <c r="V860" s="44"/>
      <c r="W860" s="44"/>
      <c r="X860" s="44"/>
      <c r="Y860" s="44"/>
      <c r="Z860" s="44"/>
      <c r="AA860" s="49"/>
      <c r="AB860" s="44"/>
      <c r="AC860" s="44"/>
      <c r="AD860" s="44"/>
      <c r="AE860" s="44"/>
      <c r="AF860" s="44"/>
      <c r="AG860" s="44"/>
      <c r="AH860" s="44"/>
      <c r="AI860" s="44"/>
      <c r="AJ860" s="44"/>
      <c r="AK860" s="44"/>
      <c r="AL860" s="44"/>
      <c r="AM860" s="44"/>
    </row>
    <row r="861">
      <c r="A861" s="44"/>
      <c r="B861" s="44"/>
      <c r="C861" s="44"/>
      <c r="D861" s="44"/>
      <c r="E861" s="44"/>
      <c r="F861" s="44"/>
      <c r="G861" s="45"/>
      <c r="H861" s="46"/>
      <c r="I861" s="44"/>
      <c r="J861" s="44"/>
      <c r="K861" s="44"/>
      <c r="L861" s="44"/>
      <c r="M861" s="44"/>
      <c r="N861" s="44"/>
      <c r="O861" s="44"/>
      <c r="P861" s="44"/>
      <c r="Q861" s="20"/>
      <c r="R861" s="44"/>
      <c r="S861" s="44"/>
      <c r="T861" s="48"/>
      <c r="U861" s="49"/>
      <c r="V861" s="44"/>
      <c r="W861" s="44"/>
      <c r="X861" s="44"/>
      <c r="Y861" s="44"/>
      <c r="Z861" s="44"/>
      <c r="AA861" s="49"/>
      <c r="AB861" s="44"/>
      <c r="AC861" s="44"/>
      <c r="AD861" s="44"/>
      <c r="AE861" s="44"/>
      <c r="AF861" s="44"/>
      <c r="AG861" s="44"/>
      <c r="AH861" s="44"/>
      <c r="AI861" s="44"/>
      <c r="AJ861" s="44"/>
      <c r="AK861" s="44"/>
      <c r="AL861" s="44"/>
      <c r="AM861" s="44"/>
    </row>
    <row r="862">
      <c r="A862" s="44"/>
      <c r="B862" s="44"/>
      <c r="C862" s="44"/>
      <c r="D862" s="44"/>
      <c r="E862" s="44"/>
      <c r="F862" s="44"/>
      <c r="G862" s="45"/>
      <c r="H862" s="46"/>
      <c r="I862" s="44"/>
      <c r="J862" s="44"/>
      <c r="K862" s="44"/>
      <c r="L862" s="44"/>
      <c r="M862" s="44"/>
      <c r="N862" s="44"/>
      <c r="O862" s="44"/>
      <c r="P862" s="44"/>
      <c r="Q862" s="20"/>
      <c r="R862" s="44"/>
      <c r="S862" s="44"/>
      <c r="T862" s="48"/>
      <c r="U862" s="49"/>
      <c r="V862" s="44"/>
      <c r="W862" s="44"/>
      <c r="X862" s="44"/>
      <c r="Y862" s="44"/>
      <c r="Z862" s="44"/>
      <c r="AA862" s="49"/>
      <c r="AB862" s="44"/>
      <c r="AC862" s="44"/>
      <c r="AD862" s="44"/>
      <c r="AE862" s="44"/>
      <c r="AF862" s="44"/>
      <c r="AG862" s="44"/>
      <c r="AH862" s="44"/>
      <c r="AI862" s="44"/>
      <c r="AJ862" s="44"/>
      <c r="AK862" s="44"/>
      <c r="AL862" s="44"/>
      <c r="AM862" s="44"/>
    </row>
    <row r="863">
      <c r="A863" s="44"/>
      <c r="B863" s="44"/>
      <c r="C863" s="44"/>
      <c r="D863" s="44"/>
      <c r="E863" s="44"/>
      <c r="F863" s="44"/>
      <c r="G863" s="45"/>
      <c r="H863" s="46"/>
      <c r="I863" s="44"/>
      <c r="J863" s="44"/>
      <c r="K863" s="44"/>
      <c r="L863" s="44"/>
      <c r="M863" s="44"/>
      <c r="N863" s="44"/>
      <c r="O863" s="44"/>
      <c r="P863" s="44"/>
      <c r="Q863" s="20"/>
      <c r="R863" s="44"/>
      <c r="S863" s="44"/>
      <c r="T863" s="48"/>
      <c r="U863" s="49"/>
      <c r="V863" s="44"/>
      <c r="W863" s="44"/>
      <c r="X863" s="44"/>
      <c r="Y863" s="44"/>
      <c r="Z863" s="44"/>
      <c r="AA863" s="49"/>
      <c r="AB863" s="44"/>
      <c r="AC863" s="44"/>
      <c r="AD863" s="44"/>
      <c r="AE863" s="44"/>
      <c r="AF863" s="44"/>
      <c r="AG863" s="44"/>
      <c r="AH863" s="44"/>
      <c r="AI863" s="44"/>
      <c r="AJ863" s="44"/>
      <c r="AK863" s="44"/>
      <c r="AL863" s="44"/>
      <c r="AM863" s="44"/>
    </row>
    <row r="864">
      <c r="A864" s="44"/>
      <c r="B864" s="44"/>
      <c r="C864" s="44"/>
      <c r="D864" s="44"/>
      <c r="E864" s="44"/>
      <c r="F864" s="44"/>
      <c r="G864" s="45"/>
      <c r="H864" s="46"/>
      <c r="I864" s="44"/>
      <c r="J864" s="44"/>
      <c r="K864" s="44"/>
      <c r="L864" s="44"/>
      <c r="M864" s="44"/>
      <c r="N864" s="44"/>
      <c r="O864" s="44"/>
      <c r="P864" s="44"/>
      <c r="Q864" s="20"/>
      <c r="R864" s="44"/>
      <c r="S864" s="44"/>
      <c r="T864" s="48"/>
      <c r="U864" s="49"/>
      <c r="V864" s="44"/>
      <c r="W864" s="44"/>
      <c r="X864" s="44"/>
      <c r="Y864" s="44"/>
      <c r="Z864" s="44"/>
      <c r="AA864" s="49"/>
      <c r="AB864" s="44"/>
      <c r="AC864" s="44"/>
      <c r="AD864" s="44"/>
      <c r="AE864" s="44"/>
      <c r="AF864" s="44"/>
      <c r="AG864" s="44"/>
      <c r="AH864" s="44"/>
      <c r="AI864" s="44"/>
      <c r="AJ864" s="44"/>
      <c r="AK864" s="44"/>
      <c r="AL864" s="44"/>
      <c r="AM864" s="44"/>
    </row>
    <row r="865">
      <c r="A865" s="44"/>
      <c r="B865" s="44"/>
      <c r="C865" s="44"/>
      <c r="D865" s="44"/>
      <c r="E865" s="44"/>
      <c r="F865" s="44"/>
      <c r="G865" s="45"/>
      <c r="H865" s="46"/>
      <c r="I865" s="44"/>
      <c r="J865" s="44"/>
      <c r="K865" s="44"/>
      <c r="L865" s="44"/>
      <c r="M865" s="44"/>
      <c r="N865" s="44"/>
      <c r="O865" s="44"/>
      <c r="P865" s="44"/>
      <c r="Q865" s="20"/>
      <c r="R865" s="44"/>
      <c r="S865" s="44"/>
      <c r="T865" s="48"/>
      <c r="U865" s="49"/>
      <c r="V865" s="44"/>
      <c r="W865" s="44"/>
      <c r="X865" s="44"/>
      <c r="Y865" s="44"/>
      <c r="Z865" s="44"/>
      <c r="AA865" s="49"/>
      <c r="AB865" s="44"/>
      <c r="AC865" s="44"/>
      <c r="AD865" s="44"/>
      <c r="AE865" s="44"/>
      <c r="AF865" s="44"/>
      <c r="AG865" s="44"/>
      <c r="AH865" s="44"/>
      <c r="AI865" s="44"/>
      <c r="AJ865" s="44"/>
      <c r="AK865" s="44"/>
      <c r="AL865" s="44"/>
      <c r="AM865" s="44"/>
    </row>
    <row r="866">
      <c r="A866" s="44"/>
      <c r="B866" s="44"/>
      <c r="C866" s="44"/>
      <c r="D866" s="44"/>
      <c r="E866" s="44"/>
      <c r="F866" s="44"/>
      <c r="G866" s="45"/>
      <c r="H866" s="46"/>
      <c r="I866" s="44"/>
      <c r="J866" s="44"/>
      <c r="K866" s="44"/>
      <c r="L866" s="44"/>
      <c r="M866" s="44"/>
      <c r="N866" s="44"/>
      <c r="O866" s="44"/>
      <c r="P866" s="44"/>
      <c r="Q866" s="20"/>
      <c r="R866" s="44"/>
      <c r="S866" s="44"/>
      <c r="T866" s="48"/>
      <c r="U866" s="49"/>
      <c r="V866" s="44"/>
      <c r="W866" s="44"/>
      <c r="X866" s="44"/>
      <c r="Y866" s="44"/>
      <c r="Z866" s="44"/>
      <c r="AA866" s="49"/>
      <c r="AB866" s="44"/>
      <c r="AC866" s="44"/>
      <c r="AD866" s="44"/>
      <c r="AE866" s="44"/>
      <c r="AF866" s="44"/>
      <c r="AG866" s="44"/>
      <c r="AH866" s="44"/>
      <c r="AI866" s="44"/>
      <c r="AJ866" s="44"/>
      <c r="AK866" s="44"/>
      <c r="AL866" s="44"/>
      <c r="AM866" s="44"/>
    </row>
    <row r="867">
      <c r="A867" s="44"/>
      <c r="B867" s="44"/>
      <c r="C867" s="44"/>
      <c r="D867" s="44"/>
      <c r="E867" s="44"/>
      <c r="F867" s="44"/>
      <c r="G867" s="45"/>
      <c r="H867" s="46"/>
      <c r="I867" s="44"/>
      <c r="J867" s="44"/>
      <c r="K867" s="44"/>
      <c r="L867" s="44"/>
      <c r="M867" s="44"/>
      <c r="N867" s="44"/>
      <c r="O867" s="44"/>
      <c r="P867" s="44"/>
      <c r="Q867" s="20"/>
      <c r="R867" s="44"/>
      <c r="S867" s="44"/>
      <c r="T867" s="48"/>
      <c r="U867" s="49"/>
      <c r="V867" s="44"/>
      <c r="W867" s="44"/>
      <c r="X867" s="44"/>
      <c r="Y867" s="44"/>
      <c r="Z867" s="44"/>
      <c r="AA867" s="49"/>
      <c r="AB867" s="44"/>
      <c r="AC867" s="44"/>
      <c r="AD867" s="44"/>
      <c r="AE867" s="44"/>
      <c r="AF867" s="44"/>
      <c r="AG867" s="44"/>
      <c r="AH867" s="44"/>
      <c r="AI867" s="44"/>
      <c r="AJ867" s="44"/>
      <c r="AK867" s="44"/>
      <c r="AL867" s="44"/>
      <c r="AM867" s="44"/>
    </row>
    <row r="868">
      <c r="A868" s="44"/>
      <c r="B868" s="44"/>
      <c r="C868" s="44"/>
      <c r="D868" s="44"/>
      <c r="E868" s="44"/>
      <c r="F868" s="44"/>
      <c r="G868" s="45"/>
      <c r="H868" s="46"/>
      <c r="I868" s="44"/>
      <c r="J868" s="44"/>
      <c r="K868" s="44"/>
      <c r="L868" s="44"/>
      <c r="M868" s="44"/>
      <c r="N868" s="44"/>
      <c r="O868" s="44"/>
      <c r="P868" s="44"/>
      <c r="Q868" s="20"/>
      <c r="R868" s="44"/>
      <c r="S868" s="44"/>
      <c r="T868" s="48"/>
      <c r="U868" s="49"/>
      <c r="V868" s="44"/>
      <c r="W868" s="44"/>
      <c r="X868" s="44"/>
      <c r="Y868" s="44"/>
      <c r="Z868" s="44"/>
      <c r="AA868" s="49"/>
      <c r="AB868" s="44"/>
      <c r="AC868" s="44"/>
      <c r="AD868" s="44"/>
      <c r="AE868" s="44"/>
      <c r="AF868" s="44"/>
      <c r="AG868" s="44"/>
      <c r="AH868" s="44"/>
      <c r="AI868" s="44"/>
      <c r="AJ868" s="44"/>
      <c r="AK868" s="44"/>
      <c r="AL868" s="44"/>
      <c r="AM868" s="44"/>
    </row>
    <row r="869">
      <c r="A869" s="44"/>
      <c r="B869" s="44"/>
      <c r="C869" s="44"/>
      <c r="D869" s="44"/>
      <c r="E869" s="44"/>
      <c r="F869" s="44"/>
      <c r="G869" s="45"/>
      <c r="H869" s="46"/>
      <c r="I869" s="44"/>
      <c r="J869" s="44"/>
      <c r="K869" s="44"/>
      <c r="L869" s="44"/>
      <c r="M869" s="44"/>
      <c r="N869" s="44"/>
      <c r="O869" s="44"/>
      <c r="P869" s="44"/>
      <c r="Q869" s="20"/>
      <c r="R869" s="44"/>
      <c r="S869" s="44"/>
      <c r="T869" s="48"/>
      <c r="U869" s="49"/>
      <c r="V869" s="44"/>
      <c r="W869" s="44"/>
      <c r="X869" s="44"/>
      <c r="Y869" s="44"/>
      <c r="Z869" s="44"/>
      <c r="AA869" s="49"/>
      <c r="AB869" s="44"/>
      <c r="AC869" s="44"/>
      <c r="AD869" s="44"/>
      <c r="AE869" s="44"/>
      <c r="AF869" s="44"/>
      <c r="AG869" s="44"/>
      <c r="AH869" s="44"/>
      <c r="AI869" s="44"/>
      <c r="AJ869" s="44"/>
      <c r="AK869" s="44"/>
      <c r="AL869" s="44"/>
      <c r="AM869" s="44"/>
    </row>
    <row r="870">
      <c r="A870" s="44"/>
      <c r="B870" s="44"/>
      <c r="C870" s="44"/>
      <c r="D870" s="44"/>
      <c r="E870" s="44"/>
      <c r="F870" s="44"/>
      <c r="G870" s="45"/>
      <c r="H870" s="46"/>
      <c r="I870" s="44"/>
      <c r="J870" s="44"/>
      <c r="K870" s="44"/>
      <c r="L870" s="44"/>
      <c r="M870" s="44"/>
      <c r="N870" s="44"/>
      <c r="O870" s="44"/>
      <c r="P870" s="44"/>
      <c r="Q870" s="20"/>
      <c r="R870" s="44"/>
      <c r="S870" s="44"/>
      <c r="T870" s="48"/>
      <c r="U870" s="49"/>
      <c r="V870" s="44"/>
      <c r="W870" s="44"/>
      <c r="X870" s="44"/>
      <c r="Y870" s="44"/>
      <c r="Z870" s="44"/>
      <c r="AA870" s="49"/>
      <c r="AB870" s="44"/>
      <c r="AC870" s="44"/>
      <c r="AD870" s="44"/>
      <c r="AE870" s="44"/>
      <c r="AF870" s="44"/>
      <c r="AG870" s="44"/>
      <c r="AH870" s="44"/>
      <c r="AI870" s="44"/>
      <c r="AJ870" s="44"/>
      <c r="AK870" s="44"/>
      <c r="AL870" s="44"/>
      <c r="AM870" s="44"/>
    </row>
    <row r="871">
      <c r="A871" s="44"/>
      <c r="B871" s="44"/>
      <c r="C871" s="44"/>
      <c r="D871" s="44"/>
      <c r="E871" s="44"/>
      <c r="F871" s="44"/>
      <c r="G871" s="45"/>
      <c r="H871" s="46"/>
      <c r="I871" s="44"/>
      <c r="J871" s="44"/>
      <c r="K871" s="44"/>
      <c r="L871" s="44"/>
      <c r="M871" s="44"/>
      <c r="N871" s="44"/>
      <c r="O871" s="44"/>
      <c r="P871" s="44"/>
      <c r="Q871" s="20"/>
      <c r="R871" s="44"/>
      <c r="S871" s="44"/>
      <c r="T871" s="48"/>
      <c r="U871" s="49"/>
      <c r="V871" s="44"/>
      <c r="W871" s="44"/>
      <c r="X871" s="44"/>
      <c r="Y871" s="44"/>
      <c r="Z871" s="44"/>
      <c r="AA871" s="49"/>
      <c r="AB871" s="44"/>
      <c r="AC871" s="44"/>
      <c r="AD871" s="44"/>
      <c r="AE871" s="44"/>
      <c r="AF871" s="44"/>
      <c r="AG871" s="44"/>
      <c r="AH871" s="44"/>
      <c r="AI871" s="44"/>
      <c r="AJ871" s="44"/>
      <c r="AK871" s="44"/>
      <c r="AL871" s="44"/>
      <c r="AM871" s="44"/>
    </row>
    <row r="872">
      <c r="A872" s="44"/>
      <c r="B872" s="44"/>
      <c r="C872" s="44"/>
      <c r="D872" s="44"/>
      <c r="E872" s="44"/>
      <c r="F872" s="44"/>
      <c r="G872" s="45"/>
      <c r="H872" s="46"/>
      <c r="I872" s="44"/>
      <c r="J872" s="44"/>
      <c r="K872" s="44"/>
      <c r="L872" s="44"/>
      <c r="M872" s="44"/>
      <c r="N872" s="44"/>
      <c r="O872" s="44"/>
      <c r="P872" s="44"/>
      <c r="Q872" s="20"/>
      <c r="R872" s="44"/>
      <c r="S872" s="44"/>
      <c r="T872" s="48"/>
      <c r="U872" s="49"/>
      <c r="V872" s="44"/>
      <c r="W872" s="44"/>
      <c r="X872" s="44"/>
      <c r="Y872" s="44"/>
      <c r="Z872" s="44"/>
      <c r="AA872" s="49"/>
      <c r="AB872" s="44"/>
      <c r="AC872" s="44"/>
      <c r="AD872" s="44"/>
      <c r="AE872" s="44"/>
      <c r="AF872" s="44"/>
      <c r="AG872" s="44"/>
      <c r="AH872" s="44"/>
      <c r="AI872" s="44"/>
      <c r="AJ872" s="44"/>
      <c r="AK872" s="44"/>
      <c r="AL872" s="44"/>
      <c r="AM872" s="44"/>
    </row>
    <row r="873">
      <c r="A873" s="44"/>
      <c r="B873" s="44"/>
      <c r="C873" s="44"/>
      <c r="D873" s="44"/>
      <c r="E873" s="44"/>
      <c r="F873" s="44"/>
      <c r="G873" s="45"/>
      <c r="H873" s="46"/>
      <c r="I873" s="44"/>
      <c r="J873" s="44"/>
      <c r="K873" s="44"/>
      <c r="L873" s="44"/>
      <c r="M873" s="44"/>
      <c r="N873" s="44"/>
      <c r="O873" s="44"/>
      <c r="P873" s="44"/>
      <c r="Q873" s="20"/>
      <c r="R873" s="44"/>
      <c r="S873" s="44"/>
      <c r="T873" s="48"/>
      <c r="U873" s="49"/>
      <c r="V873" s="44"/>
      <c r="W873" s="44"/>
      <c r="X873" s="44"/>
      <c r="Y873" s="44"/>
      <c r="Z873" s="44"/>
      <c r="AA873" s="49"/>
      <c r="AB873" s="44"/>
      <c r="AC873" s="44"/>
      <c r="AD873" s="44"/>
      <c r="AE873" s="44"/>
      <c r="AF873" s="44"/>
      <c r="AG873" s="44"/>
      <c r="AH873" s="44"/>
      <c r="AI873" s="44"/>
      <c r="AJ873" s="44"/>
      <c r="AK873" s="44"/>
      <c r="AL873" s="44"/>
      <c r="AM873" s="44"/>
    </row>
    <row r="874">
      <c r="A874" s="44"/>
      <c r="B874" s="44"/>
      <c r="C874" s="44"/>
      <c r="D874" s="44"/>
      <c r="E874" s="44"/>
      <c r="F874" s="44"/>
      <c r="G874" s="45"/>
      <c r="H874" s="46"/>
      <c r="I874" s="44"/>
      <c r="J874" s="44"/>
      <c r="K874" s="44"/>
      <c r="L874" s="44"/>
      <c r="M874" s="44"/>
      <c r="N874" s="44"/>
      <c r="O874" s="44"/>
      <c r="P874" s="44"/>
      <c r="Q874" s="20"/>
      <c r="R874" s="44"/>
      <c r="S874" s="44"/>
      <c r="T874" s="48"/>
      <c r="U874" s="49"/>
      <c r="V874" s="44"/>
      <c r="W874" s="44"/>
      <c r="X874" s="44"/>
      <c r="Y874" s="44"/>
      <c r="Z874" s="44"/>
      <c r="AA874" s="49"/>
      <c r="AB874" s="44"/>
      <c r="AC874" s="44"/>
      <c r="AD874" s="44"/>
      <c r="AE874" s="44"/>
      <c r="AF874" s="44"/>
      <c r="AG874" s="44"/>
      <c r="AH874" s="44"/>
      <c r="AI874" s="44"/>
      <c r="AJ874" s="44"/>
      <c r="AK874" s="44"/>
      <c r="AL874" s="44"/>
      <c r="AM874" s="44"/>
    </row>
    <row r="875">
      <c r="A875" s="44"/>
      <c r="B875" s="44"/>
      <c r="C875" s="44"/>
      <c r="D875" s="44"/>
      <c r="E875" s="44"/>
      <c r="F875" s="44"/>
      <c r="G875" s="45"/>
      <c r="H875" s="46"/>
      <c r="I875" s="44"/>
      <c r="J875" s="44"/>
      <c r="K875" s="44"/>
      <c r="L875" s="44"/>
      <c r="M875" s="44"/>
      <c r="N875" s="44"/>
      <c r="O875" s="44"/>
      <c r="P875" s="44"/>
      <c r="Q875" s="20"/>
      <c r="R875" s="44"/>
      <c r="S875" s="44"/>
      <c r="T875" s="48"/>
      <c r="U875" s="49"/>
      <c r="V875" s="44"/>
      <c r="W875" s="44"/>
      <c r="X875" s="44"/>
      <c r="Y875" s="44"/>
      <c r="Z875" s="44"/>
      <c r="AA875" s="49"/>
      <c r="AB875" s="44"/>
      <c r="AC875" s="44"/>
      <c r="AD875" s="44"/>
      <c r="AE875" s="44"/>
      <c r="AF875" s="44"/>
      <c r="AG875" s="44"/>
      <c r="AH875" s="44"/>
      <c r="AI875" s="44"/>
      <c r="AJ875" s="44"/>
      <c r="AK875" s="44"/>
      <c r="AL875" s="44"/>
      <c r="AM875" s="44"/>
    </row>
    <row r="876">
      <c r="A876" s="44"/>
      <c r="B876" s="44"/>
      <c r="C876" s="44"/>
      <c r="D876" s="44"/>
      <c r="E876" s="44"/>
      <c r="F876" s="44"/>
      <c r="G876" s="45"/>
      <c r="H876" s="46"/>
      <c r="I876" s="44"/>
      <c r="J876" s="44"/>
      <c r="K876" s="44"/>
      <c r="L876" s="44"/>
      <c r="M876" s="44"/>
      <c r="N876" s="44"/>
      <c r="O876" s="44"/>
      <c r="P876" s="44"/>
      <c r="Q876" s="20"/>
      <c r="R876" s="44"/>
      <c r="S876" s="44"/>
      <c r="T876" s="48"/>
      <c r="U876" s="49"/>
      <c r="V876" s="44"/>
      <c r="W876" s="44"/>
      <c r="X876" s="44"/>
      <c r="Y876" s="44"/>
      <c r="Z876" s="44"/>
      <c r="AA876" s="49"/>
      <c r="AB876" s="44"/>
      <c r="AC876" s="44"/>
      <c r="AD876" s="44"/>
      <c r="AE876" s="44"/>
      <c r="AF876" s="44"/>
      <c r="AG876" s="44"/>
      <c r="AH876" s="44"/>
      <c r="AI876" s="44"/>
      <c r="AJ876" s="44"/>
      <c r="AK876" s="44"/>
      <c r="AL876" s="44"/>
      <c r="AM876" s="44"/>
    </row>
    <row r="877">
      <c r="A877" s="44"/>
      <c r="B877" s="44"/>
      <c r="C877" s="44"/>
      <c r="D877" s="44"/>
      <c r="E877" s="44"/>
      <c r="F877" s="44"/>
      <c r="G877" s="45"/>
      <c r="H877" s="46"/>
      <c r="I877" s="44"/>
      <c r="J877" s="44"/>
      <c r="K877" s="44"/>
      <c r="L877" s="44"/>
      <c r="M877" s="44"/>
      <c r="N877" s="44"/>
      <c r="O877" s="44"/>
      <c r="P877" s="44"/>
      <c r="Q877" s="20"/>
      <c r="R877" s="44"/>
      <c r="S877" s="44"/>
      <c r="T877" s="48"/>
      <c r="U877" s="49"/>
      <c r="V877" s="44"/>
      <c r="W877" s="44"/>
      <c r="X877" s="44"/>
      <c r="Y877" s="44"/>
      <c r="Z877" s="44"/>
      <c r="AA877" s="49"/>
      <c r="AB877" s="44"/>
      <c r="AC877" s="44"/>
      <c r="AD877" s="44"/>
      <c r="AE877" s="44"/>
      <c r="AF877" s="44"/>
      <c r="AG877" s="44"/>
      <c r="AH877" s="44"/>
      <c r="AI877" s="44"/>
      <c r="AJ877" s="44"/>
      <c r="AK877" s="44"/>
      <c r="AL877" s="44"/>
      <c r="AM877" s="44"/>
    </row>
    <row r="878">
      <c r="A878" s="44"/>
      <c r="B878" s="44"/>
      <c r="C878" s="44"/>
      <c r="D878" s="44"/>
      <c r="E878" s="44"/>
      <c r="F878" s="44"/>
      <c r="G878" s="45"/>
      <c r="H878" s="46"/>
      <c r="I878" s="44"/>
      <c r="J878" s="44"/>
      <c r="K878" s="44"/>
      <c r="L878" s="44"/>
      <c r="M878" s="44"/>
      <c r="N878" s="44"/>
      <c r="O878" s="44"/>
      <c r="P878" s="44"/>
      <c r="Q878" s="20"/>
      <c r="R878" s="44"/>
      <c r="S878" s="44"/>
      <c r="T878" s="48"/>
      <c r="U878" s="49"/>
      <c r="V878" s="44"/>
      <c r="W878" s="44"/>
      <c r="X878" s="44"/>
      <c r="Y878" s="44"/>
      <c r="Z878" s="44"/>
      <c r="AA878" s="49"/>
      <c r="AB878" s="44"/>
      <c r="AC878" s="44"/>
      <c r="AD878" s="44"/>
      <c r="AE878" s="44"/>
      <c r="AF878" s="44"/>
      <c r="AG878" s="44"/>
      <c r="AH878" s="44"/>
      <c r="AI878" s="44"/>
      <c r="AJ878" s="44"/>
      <c r="AK878" s="44"/>
      <c r="AL878" s="44"/>
      <c r="AM878" s="44"/>
    </row>
    <row r="879">
      <c r="A879" s="44"/>
      <c r="B879" s="44"/>
      <c r="C879" s="44"/>
      <c r="D879" s="44"/>
      <c r="E879" s="44"/>
      <c r="F879" s="44"/>
      <c r="G879" s="45"/>
      <c r="H879" s="46"/>
      <c r="I879" s="44"/>
      <c r="J879" s="44"/>
      <c r="K879" s="44"/>
      <c r="L879" s="44"/>
      <c r="M879" s="44"/>
      <c r="N879" s="44"/>
      <c r="O879" s="44"/>
      <c r="P879" s="44"/>
      <c r="Q879" s="20"/>
      <c r="R879" s="44"/>
      <c r="S879" s="44"/>
      <c r="T879" s="48"/>
      <c r="U879" s="49"/>
      <c r="V879" s="44"/>
      <c r="W879" s="44"/>
      <c r="X879" s="44"/>
      <c r="Y879" s="44"/>
      <c r="Z879" s="44"/>
      <c r="AA879" s="49"/>
      <c r="AB879" s="44"/>
      <c r="AC879" s="44"/>
      <c r="AD879" s="44"/>
      <c r="AE879" s="44"/>
      <c r="AF879" s="44"/>
      <c r="AG879" s="44"/>
      <c r="AH879" s="44"/>
      <c r="AI879" s="44"/>
      <c r="AJ879" s="44"/>
      <c r="AK879" s="44"/>
      <c r="AL879" s="44"/>
      <c r="AM879" s="44"/>
    </row>
    <row r="880">
      <c r="A880" s="44"/>
      <c r="B880" s="44"/>
      <c r="C880" s="44"/>
      <c r="D880" s="44"/>
      <c r="E880" s="44"/>
      <c r="F880" s="44"/>
      <c r="G880" s="45"/>
      <c r="H880" s="46"/>
      <c r="I880" s="44"/>
      <c r="J880" s="44"/>
      <c r="K880" s="44"/>
      <c r="L880" s="44"/>
      <c r="M880" s="44"/>
      <c r="N880" s="44"/>
      <c r="O880" s="44"/>
      <c r="P880" s="44"/>
      <c r="Q880" s="20"/>
      <c r="R880" s="44"/>
      <c r="S880" s="44"/>
      <c r="T880" s="48"/>
      <c r="U880" s="49"/>
      <c r="V880" s="44"/>
      <c r="W880" s="44"/>
      <c r="X880" s="44"/>
      <c r="Y880" s="44"/>
      <c r="Z880" s="44"/>
      <c r="AA880" s="49"/>
      <c r="AB880" s="44"/>
      <c r="AC880" s="44"/>
      <c r="AD880" s="44"/>
      <c r="AE880" s="44"/>
      <c r="AF880" s="44"/>
      <c r="AG880" s="44"/>
      <c r="AH880" s="44"/>
      <c r="AI880" s="44"/>
      <c r="AJ880" s="44"/>
      <c r="AK880" s="44"/>
      <c r="AL880" s="44"/>
      <c r="AM880" s="44"/>
    </row>
    <row r="881">
      <c r="A881" s="44"/>
      <c r="B881" s="44"/>
      <c r="C881" s="44"/>
      <c r="D881" s="44"/>
      <c r="E881" s="44"/>
      <c r="F881" s="44"/>
      <c r="G881" s="45"/>
      <c r="H881" s="46"/>
      <c r="I881" s="44"/>
      <c r="J881" s="44"/>
      <c r="K881" s="44"/>
      <c r="L881" s="44"/>
      <c r="M881" s="44"/>
      <c r="N881" s="44"/>
      <c r="O881" s="44"/>
      <c r="P881" s="44"/>
      <c r="Q881" s="20"/>
      <c r="R881" s="44"/>
      <c r="S881" s="44"/>
      <c r="T881" s="48"/>
      <c r="U881" s="49"/>
      <c r="V881" s="44"/>
      <c r="W881" s="44"/>
      <c r="X881" s="44"/>
      <c r="Y881" s="44"/>
      <c r="Z881" s="44"/>
      <c r="AA881" s="49"/>
      <c r="AB881" s="44"/>
      <c r="AC881" s="44"/>
      <c r="AD881" s="44"/>
      <c r="AE881" s="44"/>
      <c r="AF881" s="44"/>
      <c r="AG881" s="44"/>
      <c r="AH881" s="44"/>
      <c r="AI881" s="44"/>
      <c r="AJ881" s="44"/>
      <c r="AK881" s="44"/>
      <c r="AL881" s="44"/>
      <c r="AM881" s="44"/>
    </row>
    <row r="882">
      <c r="A882" s="44"/>
      <c r="B882" s="44"/>
      <c r="C882" s="44"/>
      <c r="D882" s="44"/>
      <c r="E882" s="44"/>
      <c r="F882" s="44"/>
      <c r="G882" s="45"/>
      <c r="H882" s="46"/>
      <c r="I882" s="44"/>
      <c r="J882" s="44"/>
      <c r="K882" s="44"/>
      <c r="L882" s="44"/>
      <c r="M882" s="44"/>
      <c r="N882" s="44"/>
      <c r="O882" s="44"/>
      <c r="P882" s="44"/>
      <c r="Q882" s="20"/>
      <c r="R882" s="44"/>
      <c r="S882" s="44"/>
      <c r="T882" s="48"/>
      <c r="U882" s="49"/>
      <c r="V882" s="44"/>
      <c r="W882" s="44"/>
      <c r="X882" s="44"/>
      <c r="Y882" s="44"/>
      <c r="Z882" s="44"/>
      <c r="AA882" s="49"/>
      <c r="AB882" s="44"/>
      <c r="AC882" s="44"/>
      <c r="AD882" s="44"/>
      <c r="AE882" s="44"/>
      <c r="AF882" s="44"/>
      <c r="AG882" s="44"/>
      <c r="AH882" s="44"/>
      <c r="AI882" s="44"/>
      <c r="AJ882" s="44"/>
      <c r="AK882" s="44"/>
      <c r="AL882" s="44"/>
      <c r="AM882" s="44"/>
    </row>
    <row r="883">
      <c r="A883" s="44"/>
      <c r="B883" s="44"/>
      <c r="C883" s="44"/>
      <c r="D883" s="44"/>
      <c r="E883" s="44"/>
      <c r="F883" s="44"/>
      <c r="G883" s="45"/>
      <c r="H883" s="46"/>
      <c r="I883" s="44"/>
      <c r="J883" s="44"/>
      <c r="K883" s="44"/>
      <c r="L883" s="44"/>
      <c r="M883" s="44"/>
      <c r="N883" s="44"/>
      <c r="O883" s="44"/>
      <c r="P883" s="44"/>
      <c r="Q883" s="20"/>
      <c r="R883" s="44"/>
      <c r="S883" s="44"/>
      <c r="T883" s="48"/>
      <c r="U883" s="49"/>
      <c r="V883" s="44"/>
      <c r="W883" s="44"/>
      <c r="X883" s="44"/>
      <c r="Y883" s="44"/>
      <c r="Z883" s="44"/>
      <c r="AA883" s="49"/>
      <c r="AB883" s="44"/>
      <c r="AC883" s="44"/>
      <c r="AD883" s="44"/>
      <c r="AE883" s="44"/>
      <c r="AF883" s="44"/>
      <c r="AG883" s="44"/>
      <c r="AH883" s="44"/>
      <c r="AI883" s="44"/>
      <c r="AJ883" s="44"/>
      <c r="AK883" s="44"/>
      <c r="AL883" s="44"/>
      <c r="AM883" s="44"/>
    </row>
    <row r="884">
      <c r="A884" s="44"/>
      <c r="B884" s="44"/>
      <c r="C884" s="44"/>
      <c r="D884" s="44"/>
      <c r="E884" s="44"/>
      <c r="F884" s="44"/>
      <c r="G884" s="45"/>
      <c r="H884" s="46"/>
      <c r="I884" s="44"/>
      <c r="J884" s="44"/>
      <c r="K884" s="44"/>
      <c r="L884" s="44"/>
      <c r="M884" s="44"/>
      <c r="N884" s="44"/>
      <c r="O884" s="44"/>
      <c r="P884" s="44"/>
      <c r="Q884" s="20"/>
      <c r="R884" s="44"/>
      <c r="S884" s="44"/>
      <c r="T884" s="48"/>
      <c r="U884" s="49"/>
      <c r="V884" s="44"/>
      <c r="W884" s="44"/>
      <c r="X884" s="44"/>
      <c r="Y884" s="44"/>
      <c r="Z884" s="44"/>
      <c r="AA884" s="49"/>
      <c r="AB884" s="44"/>
      <c r="AC884" s="44"/>
      <c r="AD884" s="44"/>
      <c r="AE884" s="44"/>
      <c r="AF884" s="44"/>
      <c r="AG884" s="44"/>
      <c r="AH884" s="44"/>
      <c r="AI884" s="44"/>
      <c r="AJ884" s="44"/>
      <c r="AK884" s="44"/>
      <c r="AL884" s="44"/>
      <c r="AM884" s="44"/>
    </row>
    <row r="885">
      <c r="A885" s="44"/>
      <c r="B885" s="44"/>
      <c r="C885" s="44"/>
      <c r="D885" s="44"/>
      <c r="E885" s="44"/>
      <c r="F885" s="44"/>
      <c r="G885" s="45"/>
      <c r="H885" s="46"/>
      <c r="I885" s="44"/>
      <c r="J885" s="44"/>
      <c r="K885" s="44"/>
      <c r="L885" s="44"/>
      <c r="M885" s="44"/>
      <c r="N885" s="44"/>
      <c r="O885" s="44"/>
      <c r="P885" s="44"/>
      <c r="Q885" s="20"/>
      <c r="R885" s="44"/>
      <c r="S885" s="44"/>
      <c r="T885" s="48"/>
      <c r="U885" s="49"/>
      <c r="V885" s="44"/>
      <c r="W885" s="44"/>
      <c r="X885" s="44"/>
      <c r="Y885" s="44"/>
      <c r="Z885" s="44"/>
      <c r="AA885" s="49"/>
      <c r="AB885" s="44"/>
      <c r="AC885" s="44"/>
      <c r="AD885" s="44"/>
      <c r="AE885" s="44"/>
      <c r="AF885" s="44"/>
      <c r="AG885" s="44"/>
      <c r="AH885" s="44"/>
      <c r="AI885" s="44"/>
      <c r="AJ885" s="44"/>
      <c r="AK885" s="44"/>
      <c r="AL885" s="44"/>
      <c r="AM885" s="44"/>
    </row>
    <row r="886">
      <c r="A886" s="44"/>
      <c r="B886" s="44"/>
      <c r="C886" s="44"/>
      <c r="D886" s="44"/>
      <c r="E886" s="44"/>
      <c r="F886" s="44"/>
      <c r="G886" s="45"/>
      <c r="H886" s="46"/>
      <c r="I886" s="44"/>
      <c r="J886" s="44"/>
      <c r="K886" s="44"/>
      <c r="L886" s="44"/>
      <c r="M886" s="44"/>
      <c r="N886" s="44"/>
      <c r="O886" s="44"/>
      <c r="P886" s="44"/>
      <c r="Q886" s="20"/>
      <c r="R886" s="44"/>
      <c r="S886" s="44"/>
      <c r="T886" s="48"/>
      <c r="U886" s="49"/>
      <c r="V886" s="44"/>
      <c r="W886" s="44"/>
      <c r="X886" s="44"/>
      <c r="Y886" s="44"/>
      <c r="Z886" s="44"/>
      <c r="AA886" s="49"/>
      <c r="AB886" s="44"/>
      <c r="AC886" s="44"/>
      <c r="AD886" s="44"/>
      <c r="AE886" s="44"/>
      <c r="AF886" s="44"/>
      <c r="AG886" s="44"/>
      <c r="AH886" s="44"/>
      <c r="AI886" s="44"/>
      <c r="AJ886" s="44"/>
      <c r="AK886" s="44"/>
      <c r="AL886" s="44"/>
      <c r="AM886" s="44"/>
    </row>
    <row r="887">
      <c r="A887" s="44"/>
      <c r="B887" s="44"/>
      <c r="C887" s="44"/>
      <c r="D887" s="44"/>
      <c r="E887" s="44"/>
      <c r="F887" s="44"/>
      <c r="G887" s="45"/>
      <c r="H887" s="46"/>
      <c r="I887" s="44"/>
      <c r="J887" s="44"/>
      <c r="K887" s="44"/>
      <c r="L887" s="44"/>
      <c r="M887" s="44"/>
      <c r="N887" s="44"/>
      <c r="O887" s="44"/>
      <c r="P887" s="44"/>
      <c r="Q887" s="20"/>
      <c r="R887" s="44"/>
      <c r="S887" s="44"/>
      <c r="T887" s="48"/>
      <c r="U887" s="49"/>
      <c r="V887" s="44"/>
      <c r="W887" s="44"/>
      <c r="X887" s="44"/>
      <c r="Y887" s="44"/>
      <c r="Z887" s="44"/>
      <c r="AA887" s="49"/>
      <c r="AB887" s="44"/>
      <c r="AC887" s="44"/>
      <c r="AD887" s="44"/>
      <c r="AE887" s="44"/>
      <c r="AF887" s="44"/>
      <c r="AG887" s="44"/>
      <c r="AH887" s="44"/>
      <c r="AI887" s="44"/>
      <c r="AJ887" s="44"/>
      <c r="AK887" s="44"/>
      <c r="AL887" s="44"/>
      <c r="AM887" s="44"/>
    </row>
    <row r="888">
      <c r="A888" s="44"/>
      <c r="B888" s="44"/>
      <c r="C888" s="44"/>
      <c r="D888" s="44"/>
      <c r="E888" s="44"/>
      <c r="F888" s="44"/>
      <c r="G888" s="45"/>
      <c r="H888" s="46"/>
      <c r="I888" s="44"/>
      <c r="J888" s="44"/>
      <c r="K888" s="44"/>
      <c r="L888" s="44"/>
      <c r="M888" s="44"/>
      <c r="N888" s="44"/>
      <c r="O888" s="44"/>
      <c r="P888" s="44"/>
      <c r="Q888" s="20"/>
      <c r="R888" s="44"/>
      <c r="S888" s="44"/>
      <c r="T888" s="48"/>
      <c r="U888" s="49"/>
      <c r="V888" s="44"/>
      <c r="W888" s="44"/>
      <c r="X888" s="44"/>
      <c r="Y888" s="44"/>
      <c r="Z888" s="44"/>
      <c r="AA888" s="49"/>
      <c r="AB888" s="44"/>
      <c r="AC888" s="44"/>
      <c r="AD888" s="44"/>
      <c r="AE888" s="44"/>
      <c r="AF888" s="44"/>
      <c r="AG888" s="44"/>
      <c r="AH888" s="44"/>
      <c r="AI888" s="44"/>
      <c r="AJ888" s="44"/>
      <c r="AK888" s="44"/>
      <c r="AL888" s="44"/>
      <c r="AM888" s="44"/>
    </row>
    <row r="889">
      <c r="A889" s="44"/>
      <c r="B889" s="44"/>
      <c r="C889" s="44"/>
      <c r="D889" s="44"/>
      <c r="E889" s="44"/>
      <c r="F889" s="44"/>
      <c r="G889" s="45"/>
      <c r="H889" s="46"/>
      <c r="I889" s="44"/>
      <c r="J889" s="44"/>
      <c r="K889" s="44"/>
      <c r="L889" s="44"/>
      <c r="M889" s="44"/>
      <c r="N889" s="44"/>
      <c r="O889" s="44"/>
      <c r="P889" s="44"/>
      <c r="Q889" s="20"/>
      <c r="R889" s="44"/>
      <c r="S889" s="44"/>
      <c r="T889" s="48"/>
      <c r="U889" s="49"/>
      <c r="V889" s="44"/>
      <c r="W889" s="44"/>
      <c r="X889" s="44"/>
      <c r="Y889" s="44"/>
      <c r="Z889" s="44"/>
      <c r="AA889" s="49"/>
      <c r="AB889" s="44"/>
      <c r="AC889" s="44"/>
      <c r="AD889" s="44"/>
      <c r="AE889" s="44"/>
      <c r="AF889" s="44"/>
      <c r="AG889" s="44"/>
      <c r="AH889" s="44"/>
      <c r="AI889" s="44"/>
      <c r="AJ889" s="44"/>
      <c r="AK889" s="44"/>
      <c r="AL889" s="44"/>
      <c r="AM889" s="44"/>
    </row>
    <row r="890">
      <c r="A890" s="44"/>
      <c r="B890" s="44"/>
      <c r="C890" s="44"/>
      <c r="D890" s="44"/>
      <c r="E890" s="44"/>
      <c r="F890" s="44"/>
      <c r="G890" s="45"/>
      <c r="H890" s="46"/>
      <c r="I890" s="44"/>
      <c r="J890" s="44"/>
      <c r="K890" s="44"/>
      <c r="L890" s="44"/>
      <c r="M890" s="44"/>
      <c r="N890" s="44"/>
      <c r="O890" s="44"/>
      <c r="P890" s="44"/>
      <c r="Q890" s="20"/>
      <c r="R890" s="44"/>
      <c r="S890" s="44"/>
      <c r="T890" s="48"/>
      <c r="U890" s="49"/>
      <c r="V890" s="44"/>
      <c r="W890" s="44"/>
      <c r="X890" s="44"/>
      <c r="Y890" s="44"/>
      <c r="Z890" s="44"/>
      <c r="AA890" s="49"/>
      <c r="AB890" s="44"/>
      <c r="AC890" s="44"/>
      <c r="AD890" s="44"/>
      <c r="AE890" s="44"/>
      <c r="AF890" s="44"/>
      <c r="AG890" s="44"/>
      <c r="AH890" s="44"/>
      <c r="AI890" s="44"/>
      <c r="AJ890" s="44"/>
      <c r="AK890" s="44"/>
      <c r="AL890" s="44"/>
      <c r="AM890" s="44"/>
    </row>
    <row r="891">
      <c r="A891" s="44"/>
      <c r="B891" s="44"/>
      <c r="C891" s="44"/>
      <c r="D891" s="44"/>
      <c r="E891" s="44"/>
      <c r="F891" s="44"/>
      <c r="G891" s="45"/>
      <c r="H891" s="46"/>
      <c r="I891" s="44"/>
      <c r="J891" s="44"/>
      <c r="K891" s="44"/>
      <c r="L891" s="44"/>
      <c r="M891" s="44"/>
      <c r="N891" s="44"/>
      <c r="O891" s="44"/>
      <c r="P891" s="44"/>
      <c r="Q891" s="20"/>
      <c r="R891" s="44"/>
      <c r="S891" s="44"/>
      <c r="T891" s="48"/>
      <c r="U891" s="49"/>
      <c r="V891" s="44"/>
      <c r="W891" s="44"/>
      <c r="X891" s="44"/>
      <c r="Y891" s="44"/>
      <c r="Z891" s="44"/>
      <c r="AA891" s="49"/>
      <c r="AB891" s="44"/>
      <c r="AC891" s="44"/>
      <c r="AD891" s="44"/>
      <c r="AE891" s="44"/>
      <c r="AF891" s="44"/>
      <c r="AG891" s="44"/>
      <c r="AH891" s="44"/>
      <c r="AI891" s="44"/>
      <c r="AJ891" s="44"/>
      <c r="AK891" s="44"/>
      <c r="AL891" s="44"/>
      <c r="AM891" s="44"/>
    </row>
    <row r="892">
      <c r="A892" s="44"/>
      <c r="B892" s="44"/>
      <c r="C892" s="44"/>
      <c r="D892" s="44"/>
      <c r="E892" s="44"/>
      <c r="F892" s="44"/>
      <c r="G892" s="45"/>
      <c r="H892" s="46"/>
      <c r="I892" s="44"/>
      <c r="J892" s="44"/>
      <c r="K892" s="44"/>
      <c r="L892" s="44"/>
      <c r="M892" s="44"/>
      <c r="N892" s="44"/>
      <c r="O892" s="44"/>
      <c r="P892" s="44"/>
      <c r="Q892" s="20"/>
      <c r="R892" s="44"/>
      <c r="S892" s="44"/>
      <c r="T892" s="48"/>
      <c r="U892" s="49"/>
      <c r="V892" s="44"/>
      <c r="W892" s="44"/>
      <c r="X892" s="44"/>
      <c r="Y892" s="44"/>
      <c r="Z892" s="44"/>
      <c r="AA892" s="49"/>
      <c r="AB892" s="44"/>
      <c r="AC892" s="44"/>
      <c r="AD892" s="44"/>
      <c r="AE892" s="44"/>
      <c r="AF892" s="44"/>
      <c r="AG892" s="44"/>
      <c r="AH892" s="44"/>
      <c r="AI892" s="44"/>
      <c r="AJ892" s="44"/>
      <c r="AK892" s="44"/>
      <c r="AL892" s="44"/>
      <c r="AM892" s="44"/>
    </row>
    <row r="893">
      <c r="A893" s="44"/>
      <c r="B893" s="44"/>
      <c r="C893" s="44"/>
      <c r="D893" s="44"/>
      <c r="E893" s="44"/>
      <c r="F893" s="44"/>
      <c r="G893" s="45"/>
      <c r="H893" s="46"/>
      <c r="I893" s="44"/>
      <c r="J893" s="44"/>
      <c r="K893" s="44"/>
      <c r="L893" s="44"/>
      <c r="M893" s="44"/>
      <c r="N893" s="44"/>
      <c r="O893" s="44"/>
      <c r="P893" s="44"/>
      <c r="Q893" s="20"/>
      <c r="R893" s="44"/>
      <c r="S893" s="44"/>
      <c r="T893" s="48"/>
      <c r="U893" s="49"/>
      <c r="V893" s="44"/>
      <c r="W893" s="44"/>
      <c r="X893" s="44"/>
      <c r="Y893" s="44"/>
      <c r="Z893" s="44"/>
      <c r="AA893" s="49"/>
      <c r="AB893" s="44"/>
      <c r="AC893" s="44"/>
      <c r="AD893" s="44"/>
      <c r="AE893" s="44"/>
      <c r="AF893" s="44"/>
      <c r="AG893" s="44"/>
      <c r="AH893" s="44"/>
      <c r="AI893" s="44"/>
      <c r="AJ893" s="44"/>
      <c r="AK893" s="44"/>
      <c r="AL893" s="44"/>
      <c r="AM893" s="44"/>
    </row>
    <row r="894">
      <c r="A894" s="44"/>
      <c r="B894" s="44"/>
      <c r="C894" s="44"/>
      <c r="D894" s="44"/>
      <c r="E894" s="44"/>
      <c r="F894" s="44"/>
      <c r="G894" s="45"/>
      <c r="H894" s="46"/>
      <c r="I894" s="44"/>
      <c r="J894" s="44"/>
      <c r="K894" s="44"/>
      <c r="L894" s="44"/>
      <c r="M894" s="44"/>
      <c r="N894" s="44"/>
      <c r="O894" s="44"/>
      <c r="P894" s="44"/>
      <c r="Q894" s="20"/>
      <c r="R894" s="44"/>
      <c r="S894" s="44"/>
      <c r="T894" s="48"/>
      <c r="U894" s="49"/>
      <c r="V894" s="44"/>
      <c r="W894" s="44"/>
      <c r="X894" s="44"/>
      <c r="Y894" s="44"/>
      <c r="Z894" s="44"/>
      <c r="AA894" s="49"/>
      <c r="AB894" s="44"/>
      <c r="AC894" s="44"/>
      <c r="AD894" s="44"/>
      <c r="AE894" s="44"/>
      <c r="AF894" s="44"/>
      <c r="AG894" s="44"/>
      <c r="AH894" s="44"/>
      <c r="AI894" s="44"/>
      <c r="AJ894" s="44"/>
      <c r="AK894" s="44"/>
      <c r="AL894" s="44"/>
      <c r="AM894" s="44"/>
    </row>
    <row r="895">
      <c r="A895" s="44"/>
      <c r="B895" s="44"/>
      <c r="C895" s="44"/>
      <c r="D895" s="44"/>
      <c r="E895" s="44"/>
      <c r="F895" s="44"/>
      <c r="G895" s="45"/>
      <c r="H895" s="46"/>
      <c r="I895" s="44"/>
      <c r="J895" s="44"/>
      <c r="K895" s="44"/>
      <c r="L895" s="44"/>
      <c r="M895" s="44"/>
      <c r="N895" s="44"/>
      <c r="O895" s="44"/>
      <c r="P895" s="44"/>
      <c r="Q895" s="20"/>
      <c r="R895" s="44"/>
      <c r="S895" s="44"/>
      <c r="T895" s="48"/>
      <c r="U895" s="49"/>
      <c r="V895" s="44"/>
      <c r="W895" s="44"/>
      <c r="X895" s="44"/>
      <c r="Y895" s="44"/>
      <c r="Z895" s="44"/>
      <c r="AA895" s="49"/>
      <c r="AB895" s="44"/>
      <c r="AC895" s="44"/>
      <c r="AD895" s="44"/>
      <c r="AE895" s="44"/>
      <c r="AF895" s="44"/>
      <c r="AG895" s="44"/>
      <c r="AH895" s="44"/>
      <c r="AI895" s="44"/>
      <c r="AJ895" s="44"/>
      <c r="AK895" s="44"/>
      <c r="AL895" s="44"/>
      <c r="AM895" s="44"/>
    </row>
    <row r="896">
      <c r="A896" s="44"/>
      <c r="B896" s="44"/>
      <c r="C896" s="44"/>
      <c r="D896" s="44"/>
      <c r="E896" s="44"/>
      <c r="F896" s="44"/>
      <c r="G896" s="45"/>
      <c r="H896" s="46"/>
      <c r="I896" s="44"/>
      <c r="J896" s="44"/>
      <c r="K896" s="44"/>
      <c r="L896" s="44"/>
      <c r="M896" s="44"/>
      <c r="N896" s="44"/>
      <c r="O896" s="44"/>
      <c r="P896" s="44"/>
      <c r="Q896" s="20"/>
      <c r="R896" s="44"/>
      <c r="S896" s="44"/>
      <c r="T896" s="48"/>
      <c r="U896" s="49"/>
      <c r="V896" s="44"/>
      <c r="W896" s="44"/>
      <c r="X896" s="44"/>
      <c r="Y896" s="44"/>
      <c r="Z896" s="44"/>
      <c r="AA896" s="49"/>
      <c r="AB896" s="44"/>
      <c r="AC896" s="44"/>
      <c r="AD896" s="44"/>
      <c r="AE896" s="44"/>
      <c r="AF896" s="44"/>
      <c r="AG896" s="44"/>
      <c r="AH896" s="44"/>
      <c r="AI896" s="44"/>
      <c r="AJ896" s="44"/>
      <c r="AK896" s="44"/>
      <c r="AL896" s="44"/>
      <c r="AM896" s="44"/>
    </row>
    <row r="897">
      <c r="A897" s="44"/>
      <c r="B897" s="44"/>
      <c r="C897" s="44"/>
      <c r="D897" s="44"/>
      <c r="E897" s="44"/>
      <c r="F897" s="44"/>
      <c r="G897" s="45"/>
      <c r="H897" s="46"/>
      <c r="I897" s="44"/>
      <c r="J897" s="44"/>
      <c r="K897" s="44"/>
      <c r="L897" s="44"/>
      <c r="M897" s="44"/>
      <c r="N897" s="44"/>
      <c r="O897" s="44"/>
      <c r="P897" s="44"/>
      <c r="Q897" s="20"/>
      <c r="R897" s="44"/>
      <c r="S897" s="44"/>
      <c r="T897" s="48"/>
      <c r="U897" s="49"/>
      <c r="V897" s="44"/>
      <c r="W897" s="44"/>
      <c r="X897" s="44"/>
      <c r="Y897" s="44"/>
      <c r="Z897" s="44"/>
      <c r="AA897" s="49"/>
      <c r="AB897" s="44"/>
      <c r="AC897" s="44"/>
      <c r="AD897" s="44"/>
      <c r="AE897" s="44"/>
      <c r="AF897" s="44"/>
      <c r="AG897" s="44"/>
      <c r="AH897" s="44"/>
      <c r="AI897" s="44"/>
      <c r="AJ897" s="44"/>
      <c r="AK897" s="44"/>
      <c r="AL897" s="44"/>
      <c r="AM897" s="44"/>
    </row>
    <row r="898">
      <c r="A898" s="44"/>
      <c r="B898" s="44"/>
      <c r="C898" s="44"/>
      <c r="D898" s="44"/>
      <c r="E898" s="44"/>
      <c r="F898" s="44"/>
      <c r="G898" s="45"/>
      <c r="H898" s="46"/>
      <c r="I898" s="44"/>
      <c r="J898" s="44"/>
      <c r="K898" s="44"/>
      <c r="L898" s="44"/>
      <c r="M898" s="44"/>
      <c r="N898" s="44"/>
      <c r="O898" s="44"/>
      <c r="P898" s="44"/>
      <c r="Q898" s="20"/>
      <c r="R898" s="44"/>
      <c r="S898" s="44"/>
      <c r="T898" s="48"/>
      <c r="U898" s="49"/>
      <c r="V898" s="44"/>
      <c r="W898" s="44"/>
      <c r="X898" s="44"/>
      <c r="Y898" s="44"/>
      <c r="Z898" s="44"/>
      <c r="AA898" s="49"/>
      <c r="AB898" s="44"/>
      <c r="AC898" s="44"/>
      <c r="AD898" s="44"/>
      <c r="AE898" s="44"/>
      <c r="AF898" s="44"/>
      <c r="AG898" s="44"/>
      <c r="AH898" s="44"/>
      <c r="AI898" s="44"/>
      <c r="AJ898" s="44"/>
      <c r="AK898" s="44"/>
      <c r="AL898" s="44"/>
      <c r="AM898" s="44"/>
    </row>
    <row r="899">
      <c r="A899" s="44"/>
      <c r="B899" s="44"/>
      <c r="C899" s="44"/>
      <c r="D899" s="44"/>
      <c r="E899" s="44"/>
      <c r="F899" s="44"/>
      <c r="G899" s="45"/>
      <c r="H899" s="46"/>
      <c r="I899" s="44"/>
      <c r="J899" s="44"/>
      <c r="K899" s="44"/>
      <c r="L899" s="44"/>
      <c r="M899" s="44"/>
      <c r="N899" s="44"/>
      <c r="O899" s="44"/>
      <c r="P899" s="44"/>
      <c r="Q899" s="20"/>
      <c r="R899" s="44"/>
      <c r="S899" s="44"/>
      <c r="T899" s="48"/>
      <c r="U899" s="49"/>
      <c r="V899" s="44"/>
      <c r="W899" s="44"/>
      <c r="X899" s="44"/>
      <c r="Y899" s="44"/>
      <c r="Z899" s="44"/>
      <c r="AA899" s="49"/>
      <c r="AB899" s="44"/>
      <c r="AC899" s="44"/>
      <c r="AD899" s="44"/>
      <c r="AE899" s="44"/>
      <c r="AF899" s="44"/>
      <c r="AG899" s="44"/>
      <c r="AH899" s="44"/>
      <c r="AI899" s="44"/>
      <c r="AJ899" s="44"/>
      <c r="AK899" s="44"/>
      <c r="AL899" s="44"/>
      <c r="AM899" s="44"/>
    </row>
    <row r="900">
      <c r="A900" s="44"/>
      <c r="B900" s="44"/>
      <c r="C900" s="44"/>
      <c r="D900" s="44"/>
      <c r="E900" s="44"/>
      <c r="F900" s="44"/>
      <c r="G900" s="45"/>
      <c r="H900" s="46"/>
      <c r="I900" s="44"/>
      <c r="J900" s="44"/>
      <c r="K900" s="44"/>
      <c r="L900" s="44"/>
      <c r="M900" s="44"/>
      <c r="N900" s="44"/>
      <c r="O900" s="44"/>
      <c r="P900" s="44"/>
      <c r="Q900" s="20"/>
      <c r="R900" s="44"/>
      <c r="S900" s="44"/>
      <c r="T900" s="48"/>
      <c r="U900" s="49"/>
      <c r="V900" s="44"/>
      <c r="W900" s="44"/>
      <c r="X900" s="44"/>
      <c r="Y900" s="44"/>
      <c r="Z900" s="44"/>
      <c r="AA900" s="49"/>
      <c r="AB900" s="44"/>
      <c r="AC900" s="44"/>
      <c r="AD900" s="44"/>
      <c r="AE900" s="44"/>
      <c r="AF900" s="44"/>
      <c r="AG900" s="44"/>
      <c r="AH900" s="44"/>
      <c r="AI900" s="44"/>
      <c r="AJ900" s="44"/>
      <c r="AK900" s="44"/>
      <c r="AL900" s="44"/>
      <c r="AM900" s="44"/>
    </row>
    <row r="901">
      <c r="A901" s="44"/>
      <c r="B901" s="44"/>
      <c r="C901" s="44"/>
      <c r="D901" s="44"/>
      <c r="E901" s="44"/>
      <c r="F901" s="44"/>
      <c r="G901" s="45"/>
      <c r="H901" s="46"/>
      <c r="I901" s="44"/>
      <c r="J901" s="44"/>
      <c r="K901" s="44"/>
      <c r="L901" s="44"/>
      <c r="M901" s="44"/>
      <c r="N901" s="44"/>
      <c r="O901" s="44"/>
      <c r="P901" s="44"/>
      <c r="Q901" s="20"/>
      <c r="R901" s="44"/>
      <c r="S901" s="44"/>
      <c r="T901" s="48"/>
      <c r="U901" s="49"/>
      <c r="V901" s="44"/>
      <c r="W901" s="44"/>
      <c r="X901" s="44"/>
      <c r="Y901" s="44"/>
      <c r="Z901" s="44"/>
      <c r="AA901" s="49"/>
      <c r="AB901" s="44"/>
      <c r="AC901" s="44"/>
      <c r="AD901" s="44"/>
      <c r="AE901" s="44"/>
      <c r="AF901" s="44"/>
      <c r="AG901" s="44"/>
      <c r="AH901" s="44"/>
      <c r="AI901" s="44"/>
      <c r="AJ901" s="44"/>
      <c r="AK901" s="44"/>
      <c r="AL901" s="44"/>
      <c r="AM901" s="44"/>
    </row>
    <row r="902">
      <c r="A902" s="44"/>
      <c r="B902" s="44"/>
      <c r="C902" s="44"/>
      <c r="D902" s="44"/>
      <c r="E902" s="44"/>
      <c r="F902" s="44"/>
      <c r="G902" s="45"/>
      <c r="H902" s="46"/>
      <c r="I902" s="44"/>
      <c r="J902" s="44"/>
      <c r="K902" s="44"/>
      <c r="L902" s="44"/>
      <c r="M902" s="44"/>
      <c r="N902" s="44"/>
      <c r="O902" s="44"/>
      <c r="P902" s="44"/>
      <c r="Q902" s="20"/>
      <c r="R902" s="44"/>
      <c r="S902" s="44"/>
      <c r="T902" s="48"/>
      <c r="U902" s="49"/>
      <c r="V902" s="44"/>
      <c r="W902" s="44"/>
      <c r="X902" s="44"/>
      <c r="Y902" s="44"/>
      <c r="Z902" s="44"/>
      <c r="AA902" s="49"/>
      <c r="AB902" s="44"/>
      <c r="AC902" s="44"/>
      <c r="AD902" s="44"/>
      <c r="AE902" s="44"/>
      <c r="AF902" s="44"/>
      <c r="AG902" s="44"/>
      <c r="AH902" s="44"/>
      <c r="AI902" s="44"/>
      <c r="AJ902" s="44"/>
      <c r="AK902" s="44"/>
      <c r="AL902" s="44"/>
      <c r="AM902" s="44"/>
    </row>
    <row r="903">
      <c r="A903" s="44"/>
      <c r="B903" s="44"/>
      <c r="C903" s="44"/>
      <c r="D903" s="44"/>
      <c r="E903" s="44"/>
      <c r="F903" s="44"/>
      <c r="G903" s="45"/>
      <c r="H903" s="46"/>
      <c r="I903" s="44"/>
      <c r="J903" s="44"/>
      <c r="K903" s="44"/>
      <c r="L903" s="44"/>
      <c r="M903" s="44"/>
      <c r="N903" s="44"/>
      <c r="O903" s="44"/>
      <c r="P903" s="44"/>
      <c r="Q903" s="20"/>
      <c r="R903" s="44"/>
      <c r="S903" s="44"/>
      <c r="T903" s="48"/>
      <c r="U903" s="49"/>
      <c r="V903" s="44"/>
      <c r="W903" s="44"/>
      <c r="X903" s="44"/>
      <c r="Y903" s="44"/>
      <c r="Z903" s="44"/>
      <c r="AA903" s="49"/>
      <c r="AB903" s="44"/>
      <c r="AC903" s="44"/>
      <c r="AD903" s="44"/>
      <c r="AE903" s="44"/>
      <c r="AF903" s="44"/>
      <c r="AG903" s="44"/>
      <c r="AH903" s="44"/>
      <c r="AI903" s="44"/>
      <c r="AJ903" s="44"/>
      <c r="AK903" s="44"/>
      <c r="AL903" s="44"/>
      <c r="AM903" s="44"/>
    </row>
    <row r="904">
      <c r="A904" s="44"/>
      <c r="B904" s="44"/>
      <c r="C904" s="44"/>
      <c r="D904" s="44"/>
      <c r="E904" s="44"/>
      <c r="F904" s="44"/>
      <c r="G904" s="45"/>
      <c r="H904" s="46"/>
      <c r="I904" s="44"/>
      <c r="J904" s="44"/>
      <c r="K904" s="44"/>
      <c r="L904" s="44"/>
      <c r="M904" s="44"/>
      <c r="N904" s="44"/>
      <c r="O904" s="44"/>
      <c r="P904" s="44"/>
      <c r="Q904" s="20"/>
      <c r="R904" s="44"/>
      <c r="S904" s="44"/>
      <c r="T904" s="48"/>
      <c r="U904" s="49"/>
      <c r="V904" s="44"/>
      <c r="W904" s="44"/>
      <c r="X904" s="44"/>
      <c r="Y904" s="44"/>
      <c r="Z904" s="44"/>
      <c r="AA904" s="49"/>
      <c r="AB904" s="44"/>
      <c r="AC904" s="44"/>
      <c r="AD904" s="44"/>
      <c r="AE904" s="44"/>
      <c r="AF904" s="44"/>
      <c r="AG904" s="44"/>
      <c r="AH904" s="44"/>
      <c r="AI904" s="44"/>
      <c r="AJ904" s="44"/>
      <c r="AK904" s="44"/>
      <c r="AL904" s="44"/>
      <c r="AM904" s="44"/>
    </row>
    <row r="905">
      <c r="A905" s="44"/>
      <c r="B905" s="44"/>
      <c r="C905" s="44"/>
      <c r="D905" s="44"/>
      <c r="E905" s="44"/>
      <c r="F905" s="44"/>
      <c r="G905" s="45"/>
      <c r="H905" s="46"/>
      <c r="I905" s="44"/>
      <c r="J905" s="44"/>
      <c r="K905" s="44"/>
      <c r="L905" s="44"/>
      <c r="M905" s="44"/>
      <c r="N905" s="44"/>
      <c r="O905" s="44"/>
      <c r="P905" s="44"/>
      <c r="Q905" s="20"/>
      <c r="R905" s="44"/>
      <c r="S905" s="44"/>
      <c r="T905" s="48"/>
      <c r="U905" s="49"/>
      <c r="V905" s="44"/>
      <c r="W905" s="44"/>
      <c r="X905" s="44"/>
      <c r="Y905" s="44"/>
      <c r="Z905" s="44"/>
      <c r="AA905" s="49"/>
      <c r="AB905" s="44"/>
      <c r="AC905" s="44"/>
      <c r="AD905" s="44"/>
      <c r="AE905" s="44"/>
      <c r="AF905" s="44"/>
      <c r="AG905" s="44"/>
      <c r="AH905" s="44"/>
      <c r="AI905" s="44"/>
      <c r="AJ905" s="44"/>
      <c r="AK905" s="44"/>
      <c r="AL905" s="44"/>
      <c r="AM905" s="44"/>
    </row>
    <row r="906">
      <c r="A906" s="44"/>
      <c r="B906" s="44"/>
      <c r="C906" s="44"/>
      <c r="D906" s="44"/>
      <c r="E906" s="44"/>
      <c r="F906" s="44"/>
      <c r="G906" s="45"/>
      <c r="H906" s="46"/>
      <c r="I906" s="44"/>
      <c r="J906" s="44"/>
      <c r="K906" s="44"/>
      <c r="L906" s="44"/>
      <c r="M906" s="44"/>
      <c r="N906" s="44"/>
      <c r="O906" s="44"/>
      <c r="P906" s="44"/>
      <c r="Q906" s="20"/>
      <c r="R906" s="44"/>
      <c r="S906" s="44"/>
      <c r="T906" s="48"/>
      <c r="U906" s="49"/>
      <c r="V906" s="44"/>
      <c r="W906" s="44"/>
      <c r="X906" s="44"/>
      <c r="Y906" s="44"/>
      <c r="Z906" s="44"/>
      <c r="AA906" s="49"/>
      <c r="AB906" s="44"/>
      <c r="AC906" s="44"/>
      <c r="AD906" s="44"/>
      <c r="AE906" s="44"/>
      <c r="AF906" s="44"/>
      <c r="AG906" s="44"/>
      <c r="AH906" s="44"/>
      <c r="AI906" s="44"/>
      <c r="AJ906" s="44"/>
      <c r="AK906" s="44"/>
      <c r="AL906" s="44"/>
      <c r="AM906" s="44"/>
    </row>
    <row r="907">
      <c r="A907" s="44"/>
      <c r="B907" s="44"/>
      <c r="C907" s="44"/>
      <c r="D907" s="44"/>
      <c r="E907" s="44"/>
      <c r="F907" s="44"/>
      <c r="G907" s="45"/>
      <c r="H907" s="46"/>
      <c r="I907" s="44"/>
      <c r="J907" s="44"/>
      <c r="K907" s="44"/>
      <c r="L907" s="44"/>
      <c r="M907" s="44"/>
      <c r="N907" s="44"/>
      <c r="O907" s="44"/>
      <c r="P907" s="44"/>
      <c r="Q907" s="20"/>
      <c r="R907" s="44"/>
      <c r="S907" s="44"/>
      <c r="T907" s="48"/>
      <c r="U907" s="49"/>
      <c r="V907" s="44"/>
      <c r="W907" s="44"/>
      <c r="X907" s="44"/>
      <c r="Y907" s="44"/>
      <c r="Z907" s="44"/>
      <c r="AA907" s="49"/>
      <c r="AB907" s="44"/>
      <c r="AC907" s="44"/>
      <c r="AD907" s="44"/>
      <c r="AE907" s="44"/>
      <c r="AF907" s="44"/>
      <c r="AG907" s="44"/>
      <c r="AH907" s="44"/>
      <c r="AI907" s="44"/>
      <c r="AJ907" s="44"/>
      <c r="AK907" s="44"/>
      <c r="AL907" s="44"/>
      <c r="AM907" s="44"/>
    </row>
    <row r="908">
      <c r="A908" s="44"/>
      <c r="B908" s="44"/>
      <c r="C908" s="44"/>
      <c r="D908" s="44"/>
      <c r="E908" s="44"/>
      <c r="F908" s="44"/>
      <c r="G908" s="45"/>
      <c r="H908" s="46"/>
      <c r="I908" s="44"/>
      <c r="J908" s="44"/>
      <c r="K908" s="44"/>
      <c r="L908" s="44"/>
      <c r="M908" s="44"/>
      <c r="N908" s="44"/>
      <c r="O908" s="44"/>
      <c r="P908" s="44"/>
      <c r="Q908" s="20"/>
      <c r="R908" s="44"/>
      <c r="S908" s="44"/>
      <c r="T908" s="48"/>
      <c r="U908" s="49"/>
      <c r="V908" s="44"/>
      <c r="W908" s="44"/>
      <c r="X908" s="44"/>
      <c r="Y908" s="44"/>
      <c r="Z908" s="44"/>
      <c r="AA908" s="49"/>
      <c r="AB908" s="44"/>
      <c r="AC908" s="44"/>
      <c r="AD908" s="44"/>
      <c r="AE908" s="44"/>
      <c r="AF908" s="44"/>
      <c r="AG908" s="44"/>
      <c r="AH908" s="44"/>
      <c r="AI908" s="44"/>
      <c r="AJ908" s="44"/>
      <c r="AK908" s="44"/>
      <c r="AL908" s="44"/>
      <c r="AM908" s="44"/>
    </row>
    <row r="909">
      <c r="A909" s="44"/>
      <c r="B909" s="44"/>
      <c r="C909" s="44"/>
      <c r="D909" s="44"/>
      <c r="E909" s="44"/>
      <c r="F909" s="44"/>
      <c r="G909" s="45"/>
      <c r="H909" s="46"/>
      <c r="I909" s="44"/>
      <c r="J909" s="44"/>
      <c r="K909" s="44"/>
      <c r="L909" s="44"/>
      <c r="M909" s="44"/>
      <c r="N909" s="44"/>
      <c r="O909" s="44"/>
      <c r="P909" s="44"/>
      <c r="Q909" s="20"/>
      <c r="R909" s="44"/>
      <c r="S909" s="44"/>
      <c r="T909" s="48"/>
      <c r="U909" s="49"/>
      <c r="V909" s="44"/>
      <c r="W909" s="44"/>
      <c r="X909" s="44"/>
      <c r="Y909" s="44"/>
      <c r="Z909" s="44"/>
      <c r="AA909" s="49"/>
      <c r="AB909" s="44"/>
      <c r="AC909" s="44"/>
      <c r="AD909" s="44"/>
      <c r="AE909" s="44"/>
      <c r="AF909" s="44"/>
      <c r="AG909" s="44"/>
      <c r="AH909" s="44"/>
      <c r="AI909" s="44"/>
      <c r="AJ909" s="44"/>
      <c r="AK909" s="44"/>
      <c r="AL909" s="44"/>
      <c r="AM909" s="44"/>
    </row>
    <row r="910">
      <c r="A910" s="44"/>
      <c r="B910" s="44"/>
      <c r="C910" s="44"/>
      <c r="D910" s="44"/>
      <c r="E910" s="44"/>
      <c r="F910" s="44"/>
      <c r="G910" s="45"/>
      <c r="H910" s="46"/>
      <c r="I910" s="44"/>
      <c r="J910" s="44"/>
      <c r="K910" s="44"/>
      <c r="L910" s="44"/>
      <c r="M910" s="44"/>
      <c r="N910" s="44"/>
      <c r="O910" s="44"/>
      <c r="P910" s="44"/>
      <c r="Q910" s="20"/>
      <c r="R910" s="44"/>
      <c r="S910" s="44"/>
      <c r="T910" s="48"/>
      <c r="U910" s="49"/>
      <c r="V910" s="44"/>
      <c r="W910" s="44"/>
      <c r="X910" s="44"/>
      <c r="Y910" s="44"/>
      <c r="Z910" s="44"/>
      <c r="AA910" s="49"/>
      <c r="AB910" s="44"/>
      <c r="AC910" s="44"/>
      <c r="AD910" s="44"/>
      <c r="AE910" s="44"/>
      <c r="AF910" s="44"/>
      <c r="AG910" s="44"/>
      <c r="AH910" s="44"/>
      <c r="AI910" s="44"/>
      <c r="AJ910" s="44"/>
      <c r="AK910" s="44"/>
      <c r="AL910" s="44"/>
      <c r="AM910" s="44"/>
    </row>
    <row r="911">
      <c r="A911" s="44"/>
      <c r="B911" s="44"/>
      <c r="C911" s="44"/>
      <c r="D911" s="44"/>
      <c r="E911" s="44"/>
      <c r="F911" s="44"/>
      <c r="G911" s="45"/>
      <c r="H911" s="46"/>
      <c r="I911" s="44"/>
      <c r="J911" s="44"/>
      <c r="K911" s="44"/>
      <c r="L911" s="44"/>
      <c r="M911" s="44"/>
      <c r="N911" s="44"/>
      <c r="O911" s="44"/>
      <c r="P911" s="44"/>
      <c r="Q911" s="20"/>
      <c r="R911" s="44"/>
      <c r="S911" s="44"/>
      <c r="T911" s="48"/>
      <c r="U911" s="49"/>
      <c r="V911" s="44"/>
      <c r="W911" s="44"/>
      <c r="X911" s="44"/>
      <c r="Y911" s="44"/>
      <c r="Z911" s="44"/>
      <c r="AA911" s="49"/>
      <c r="AB911" s="44"/>
      <c r="AC911" s="44"/>
      <c r="AD911" s="44"/>
      <c r="AE911" s="44"/>
      <c r="AF911" s="44"/>
      <c r="AG911" s="44"/>
      <c r="AH911" s="44"/>
      <c r="AI911" s="44"/>
      <c r="AJ911" s="44"/>
      <c r="AK911" s="44"/>
      <c r="AL911" s="44"/>
      <c r="AM911" s="44"/>
    </row>
    <row r="912">
      <c r="A912" s="44"/>
      <c r="B912" s="44"/>
      <c r="C912" s="44"/>
      <c r="D912" s="44"/>
      <c r="E912" s="44"/>
      <c r="F912" s="44"/>
      <c r="G912" s="45"/>
      <c r="H912" s="46"/>
      <c r="I912" s="44"/>
      <c r="J912" s="44"/>
      <c r="K912" s="44"/>
      <c r="L912" s="44"/>
      <c r="M912" s="44"/>
      <c r="N912" s="44"/>
      <c r="O912" s="44"/>
      <c r="P912" s="44"/>
      <c r="Q912" s="20"/>
      <c r="R912" s="44"/>
      <c r="S912" s="44"/>
      <c r="T912" s="48"/>
      <c r="U912" s="49"/>
      <c r="V912" s="44"/>
      <c r="W912" s="44"/>
      <c r="X912" s="44"/>
      <c r="Y912" s="44"/>
      <c r="Z912" s="44"/>
      <c r="AA912" s="49"/>
      <c r="AB912" s="44"/>
      <c r="AC912" s="44"/>
      <c r="AD912" s="44"/>
      <c r="AE912" s="44"/>
      <c r="AF912" s="44"/>
      <c r="AG912" s="44"/>
      <c r="AH912" s="44"/>
      <c r="AI912" s="44"/>
      <c r="AJ912" s="44"/>
      <c r="AK912" s="44"/>
      <c r="AL912" s="44"/>
      <c r="AM912" s="44"/>
    </row>
    <row r="913">
      <c r="A913" s="44"/>
      <c r="B913" s="44"/>
      <c r="C913" s="44"/>
      <c r="D913" s="44"/>
      <c r="E913" s="44"/>
      <c r="F913" s="44"/>
      <c r="G913" s="45"/>
      <c r="H913" s="46"/>
      <c r="I913" s="44"/>
      <c r="J913" s="44"/>
      <c r="K913" s="44"/>
      <c r="L913" s="44"/>
      <c r="M913" s="44"/>
      <c r="N913" s="44"/>
      <c r="O913" s="44"/>
      <c r="P913" s="44"/>
      <c r="Q913" s="20"/>
      <c r="R913" s="44"/>
      <c r="S913" s="44"/>
      <c r="T913" s="48"/>
      <c r="U913" s="49"/>
      <c r="V913" s="44"/>
      <c r="W913" s="44"/>
      <c r="X913" s="44"/>
      <c r="Y913" s="44"/>
      <c r="Z913" s="44"/>
      <c r="AA913" s="49"/>
      <c r="AB913" s="44"/>
      <c r="AC913" s="44"/>
      <c r="AD913" s="44"/>
      <c r="AE913" s="44"/>
      <c r="AF913" s="44"/>
      <c r="AG913" s="44"/>
      <c r="AH913" s="44"/>
      <c r="AI913" s="44"/>
      <c r="AJ913" s="44"/>
      <c r="AK913" s="44"/>
      <c r="AL913" s="44"/>
      <c r="AM913" s="44"/>
    </row>
    <row r="914">
      <c r="A914" s="44"/>
      <c r="B914" s="44"/>
      <c r="C914" s="44"/>
      <c r="D914" s="44"/>
      <c r="E914" s="44"/>
      <c r="F914" s="44"/>
      <c r="G914" s="45"/>
      <c r="H914" s="46"/>
      <c r="I914" s="44"/>
      <c r="J914" s="44"/>
      <c r="K914" s="44"/>
      <c r="L914" s="44"/>
      <c r="M914" s="44"/>
      <c r="N914" s="44"/>
      <c r="O914" s="44"/>
      <c r="P914" s="44"/>
      <c r="Q914" s="20"/>
      <c r="R914" s="44"/>
      <c r="S914" s="44"/>
      <c r="T914" s="48"/>
      <c r="U914" s="49"/>
      <c r="V914" s="44"/>
      <c r="W914" s="44"/>
      <c r="X914" s="44"/>
      <c r="Y914" s="44"/>
      <c r="Z914" s="44"/>
      <c r="AA914" s="49"/>
      <c r="AB914" s="44"/>
      <c r="AC914" s="44"/>
      <c r="AD914" s="44"/>
      <c r="AE914" s="44"/>
      <c r="AF914" s="44"/>
      <c r="AG914" s="44"/>
      <c r="AH914" s="44"/>
      <c r="AI914" s="44"/>
      <c r="AJ914" s="44"/>
      <c r="AK914" s="44"/>
      <c r="AL914" s="44"/>
      <c r="AM914" s="44"/>
    </row>
  </sheetData>
  <mergeCells count="6">
    <mergeCell ref="A1:F1"/>
    <mergeCell ref="G1:I1"/>
    <mergeCell ref="K1:L1"/>
    <mergeCell ref="Q1:W1"/>
    <mergeCell ref="X1:AC1"/>
    <mergeCell ref="M1:P1"/>
  </mergeCells>
  <drawing r:id="rId1"/>
</worksheet>
</file>

<file path=xl/worksheets/sheet2.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75"/>
  <cols>
    <col customWidth="1" min="11" max="11" width="18.25"/>
  </cols>
  <sheetData>
    <row r="1">
      <c r="A1" s="54" t="s">
        <v>1539</v>
      </c>
      <c r="B1" s="55" t="s">
        <v>1540</v>
      </c>
      <c r="C1" s="55" t="s">
        <v>1541</v>
      </c>
      <c r="D1" s="55" t="s">
        <v>1542</v>
      </c>
      <c r="E1" s="55" t="s">
        <v>1543</v>
      </c>
      <c r="F1" s="55" t="s">
        <v>1544</v>
      </c>
      <c r="G1" s="55" t="s">
        <v>1545</v>
      </c>
      <c r="H1" s="55" t="s">
        <v>1546</v>
      </c>
      <c r="I1" s="55" t="s">
        <v>1547</v>
      </c>
      <c r="J1" s="55" t="s">
        <v>1548</v>
      </c>
      <c r="K1" s="55" t="s">
        <v>1549</v>
      </c>
      <c r="L1" s="55" t="s">
        <v>1550</v>
      </c>
      <c r="M1" s="55" t="s">
        <v>1551</v>
      </c>
      <c r="N1" s="55" t="s">
        <v>1552</v>
      </c>
      <c r="O1" s="55" t="s">
        <v>1553</v>
      </c>
      <c r="P1" s="55" t="s">
        <v>1554</v>
      </c>
      <c r="Q1" s="55" t="s">
        <v>1555</v>
      </c>
      <c r="R1" s="55" t="s">
        <v>1556</v>
      </c>
      <c r="S1" s="55" t="s">
        <v>1557</v>
      </c>
      <c r="T1" s="55" t="s">
        <v>1558</v>
      </c>
      <c r="U1" s="55" t="s">
        <v>1559</v>
      </c>
      <c r="V1" s="55" t="s">
        <v>1560</v>
      </c>
      <c r="W1" s="55" t="s">
        <v>1561</v>
      </c>
      <c r="X1" s="55" t="s">
        <v>1562</v>
      </c>
      <c r="Y1" s="55" t="s">
        <v>1563</v>
      </c>
      <c r="Z1" s="55" t="s">
        <v>1564</v>
      </c>
      <c r="AA1" s="55" t="s">
        <v>1565</v>
      </c>
      <c r="AB1" s="55" t="s">
        <v>1566</v>
      </c>
      <c r="AC1" s="55" t="s">
        <v>1567</v>
      </c>
      <c r="AD1" s="55" t="s">
        <v>1568</v>
      </c>
      <c r="AE1" s="55" t="s">
        <v>1569</v>
      </c>
      <c r="AF1" s="55" t="s">
        <v>1570</v>
      </c>
      <c r="AG1" s="55" t="s">
        <v>1571</v>
      </c>
      <c r="AH1" s="55" t="s">
        <v>1572</v>
      </c>
      <c r="AI1" s="55" t="s">
        <v>1573</v>
      </c>
      <c r="AJ1" s="55" t="s">
        <v>1574</v>
      </c>
      <c r="AK1" s="55" t="s">
        <v>1575</v>
      </c>
      <c r="AL1" s="55" t="s">
        <v>1576</v>
      </c>
      <c r="AM1" s="56"/>
      <c r="AN1" s="55" t="s">
        <v>1577</v>
      </c>
    </row>
    <row r="2">
      <c r="A2" s="57">
        <v>1.0</v>
      </c>
      <c r="B2" s="58" t="s">
        <v>1578</v>
      </c>
      <c r="C2" s="58" t="s">
        <v>559</v>
      </c>
      <c r="D2" s="58" t="s">
        <v>1579</v>
      </c>
      <c r="F2" s="58" t="s">
        <v>1580</v>
      </c>
      <c r="G2" s="58" t="s">
        <v>1581</v>
      </c>
      <c r="H2" s="58" t="s">
        <v>1582</v>
      </c>
      <c r="I2" s="58" t="s">
        <v>1583</v>
      </c>
      <c r="J2" s="59">
        <v>45331.0</v>
      </c>
      <c r="K2" s="60">
        <v>46884.0</v>
      </c>
      <c r="L2" s="61"/>
      <c r="M2" s="61"/>
      <c r="N2" s="61"/>
      <c r="O2" s="61"/>
      <c r="P2" s="61"/>
      <c r="Q2" s="61"/>
      <c r="R2" s="61"/>
      <c r="S2" s="58" t="s">
        <v>48</v>
      </c>
      <c r="U2" s="57">
        <v>12.82297</v>
      </c>
      <c r="V2" s="57">
        <v>77.69317</v>
      </c>
      <c r="W2" s="57">
        <v>22865.0</v>
      </c>
      <c r="X2" s="57">
        <v>16553.0</v>
      </c>
      <c r="Y2" s="57">
        <v>414.0</v>
      </c>
      <c r="Z2" s="58" t="s">
        <v>1584</v>
      </c>
      <c r="AA2" s="58" t="s">
        <v>1585</v>
      </c>
      <c r="AB2" s="60">
        <v>44938.0</v>
      </c>
      <c r="AC2" s="60">
        <v>46884.0</v>
      </c>
      <c r="AD2" s="62">
        <v>1.7E9</v>
      </c>
      <c r="AE2" s="57">
        <v>30495.0</v>
      </c>
      <c r="AF2" s="58" t="s">
        <v>1586</v>
      </c>
      <c r="AH2" s="57">
        <v>16.0</v>
      </c>
      <c r="AI2" s="57">
        <v>486.0</v>
      </c>
      <c r="AJ2" s="62">
        <v>2.12E8</v>
      </c>
      <c r="AK2" s="57">
        <v>6312.0</v>
      </c>
      <c r="AL2" s="58" t="s">
        <v>1587</v>
      </c>
      <c r="AN2" s="57">
        <v>0.018106</v>
      </c>
    </row>
    <row r="3">
      <c r="A3" s="57">
        <v>13.0</v>
      </c>
      <c r="B3" s="58" t="s">
        <v>1588</v>
      </c>
      <c r="C3" s="58" t="s">
        <v>1111</v>
      </c>
      <c r="D3" s="58" t="s">
        <v>1589</v>
      </c>
      <c r="E3" s="58" t="s">
        <v>1589</v>
      </c>
      <c r="F3" s="58" t="s">
        <v>1590</v>
      </c>
      <c r="G3" s="58" t="s">
        <v>1581</v>
      </c>
      <c r="H3" s="58" t="s">
        <v>1582</v>
      </c>
      <c r="I3" s="58" t="s">
        <v>1591</v>
      </c>
      <c r="J3" s="59">
        <v>45239.0</v>
      </c>
      <c r="K3" s="58" t="s">
        <v>1592</v>
      </c>
      <c r="L3" s="61"/>
      <c r="M3" s="61"/>
      <c r="N3" s="61"/>
      <c r="O3" s="61"/>
      <c r="P3" s="61"/>
      <c r="Q3" s="61"/>
      <c r="R3" s="61"/>
      <c r="S3" s="58" t="s">
        <v>48</v>
      </c>
      <c r="U3" s="57">
        <v>15.31728</v>
      </c>
      <c r="V3" s="57">
        <v>75.71389</v>
      </c>
      <c r="W3" s="57">
        <v>28227.0</v>
      </c>
      <c r="X3" s="57">
        <v>26691.0</v>
      </c>
      <c r="Y3" s="57">
        <v>228.0</v>
      </c>
      <c r="Z3" s="58" t="s">
        <v>1593</v>
      </c>
      <c r="AA3" s="58" t="s">
        <v>1585</v>
      </c>
      <c r="AB3" s="60">
        <v>44938.0</v>
      </c>
      <c r="AC3" s="58" t="s">
        <v>1592</v>
      </c>
      <c r="AD3" s="62">
        <v>2.87E9</v>
      </c>
      <c r="AE3" s="57">
        <v>32372.0</v>
      </c>
      <c r="AF3" s="58" t="s">
        <v>1594</v>
      </c>
      <c r="AH3" s="57">
        <v>0.0</v>
      </c>
      <c r="AI3" s="57">
        <v>793.0</v>
      </c>
      <c r="AJ3" s="62">
        <v>2.4E8</v>
      </c>
      <c r="AK3" s="57">
        <v>1536.0</v>
      </c>
      <c r="AL3" s="58" t="s">
        <v>1595</v>
      </c>
      <c r="AN3" s="57">
        <v>0.008077</v>
      </c>
    </row>
    <row r="4">
      <c r="A4" s="57">
        <v>15.0</v>
      </c>
      <c r="B4" s="58" t="s">
        <v>1596</v>
      </c>
      <c r="C4" s="58" t="s">
        <v>729</v>
      </c>
      <c r="D4" s="58" t="s">
        <v>1597</v>
      </c>
      <c r="F4" s="58" t="s">
        <v>1598</v>
      </c>
      <c r="G4" s="58" t="s">
        <v>1581</v>
      </c>
      <c r="H4" s="58" t="s">
        <v>1582</v>
      </c>
      <c r="I4" s="58" t="s">
        <v>60</v>
      </c>
      <c r="J4" s="59">
        <v>45055.0</v>
      </c>
      <c r="K4" s="60">
        <v>46269.0</v>
      </c>
      <c r="L4" s="61"/>
      <c r="M4" s="61"/>
      <c r="N4" s="61"/>
      <c r="O4" s="61"/>
      <c r="P4" s="61"/>
      <c r="Q4" s="61"/>
      <c r="R4" s="61"/>
      <c r="S4" s="61"/>
      <c r="T4" s="61"/>
      <c r="U4" s="57">
        <v>12.80069</v>
      </c>
      <c r="V4" s="57">
        <v>77.78569</v>
      </c>
      <c r="W4" s="57">
        <v>33487.0</v>
      </c>
      <c r="X4" s="57">
        <v>17353.0</v>
      </c>
      <c r="Y4" s="57">
        <v>127.0</v>
      </c>
      <c r="Z4" s="58" t="s">
        <v>1599</v>
      </c>
      <c r="AA4" s="58" t="s">
        <v>1600</v>
      </c>
      <c r="AB4" s="60">
        <v>45203.0</v>
      </c>
      <c r="AC4" s="60">
        <v>46269.0</v>
      </c>
      <c r="AD4" s="62">
        <v>5.98E8</v>
      </c>
      <c r="AE4" s="61"/>
      <c r="AF4" s="58" t="s">
        <v>1601</v>
      </c>
      <c r="AG4" s="61"/>
      <c r="AH4" s="57">
        <v>0.0</v>
      </c>
      <c r="AI4" s="57">
        <v>0.0</v>
      </c>
      <c r="AJ4" s="62">
        <v>3.17E8</v>
      </c>
      <c r="AK4" s="61"/>
      <c r="AL4" s="58" t="s">
        <v>1602</v>
      </c>
      <c r="AN4" s="57">
        <v>0.003793</v>
      </c>
    </row>
    <row r="5">
      <c r="A5" s="57">
        <v>27.0</v>
      </c>
      <c r="B5" s="58" t="s">
        <v>1603</v>
      </c>
      <c r="C5" s="58" t="s">
        <v>1604</v>
      </c>
      <c r="D5" s="58" t="s">
        <v>1605</v>
      </c>
      <c r="F5" s="58" t="s">
        <v>1606</v>
      </c>
      <c r="G5" s="58" t="s">
        <v>1581</v>
      </c>
      <c r="H5" s="58" t="s">
        <v>1582</v>
      </c>
      <c r="J5" s="57" t="s">
        <v>1607</v>
      </c>
      <c r="K5" s="58" t="s">
        <v>1608</v>
      </c>
      <c r="L5" s="61"/>
      <c r="M5" s="61"/>
      <c r="N5" s="61"/>
      <c r="O5" s="61"/>
      <c r="P5" s="61"/>
      <c r="Q5" s="61"/>
      <c r="R5" s="61"/>
      <c r="S5" s="61"/>
      <c r="T5" s="61"/>
      <c r="U5" s="61"/>
      <c r="V5" s="61"/>
      <c r="W5" s="61"/>
      <c r="X5" s="61"/>
      <c r="Y5" s="61"/>
      <c r="Z5" s="61"/>
      <c r="AA5" s="61"/>
      <c r="AB5" s="61"/>
      <c r="AC5" s="61"/>
      <c r="AD5" s="61"/>
      <c r="AE5" s="61"/>
      <c r="AF5" s="61"/>
      <c r="AG5" s="61"/>
      <c r="AH5" s="61"/>
      <c r="AI5" s="61"/>
      <c r="AJ5" s="61"/>
      <c r="AK5" s="61"/>
      <c r="AL5" s="61"/>
      <c r="AM5" s="61"/>
      <c r="AN5" s="61"/>
    </row>
    <row r="6">
      <c r="A6" s="57">
        <v>29.0</v>
      </c>
      <c r="B6" s="58" t="s">
        <v>1609</v>
      </c>
      <c r="C6" s="58" t="s">
        <v>857</v>
      </c>
      <c r="D6" s="58" t="s">
        <v>1610</v>
      </c>
      <c r="F6" s="58" t="s">
        <v>1611</v>
      </c>
      <c r="G6" s="58" t="s">
        <v>1581</v>
      </c>
      <c r="H6" s="58" t="s">
        <v>1582</v>
      </c>
      <c r="I6" s="58" t="s">
        <v>1612</v>
      </c>
      <c r="J6" s="59">
        <v>45026.0</v>
      </c>
      <c r="K6" s="58" t="s">
        <v>1613</v>
      </c>
      <c r="L6" s="61"/>
      <c r="M6" s="61"/>
      <c r="N6" s="61"/>
      <c r="O6" s="61"/>
      <c r="P6" s="61"/>
      <c r="Q6" s="61"/>
      <c r="R6" s="61"/>
      <c r="S6" s="58" t="s">
        <v>48</v>
      </c>
      <c r="U6" s="57">
        <v>13.08626</v>
      </c>
      <c r="V6" s="57">
        <v>77.6037</v>
      </c>
      <c r="W6" s="57">
        <v>9475.0</v>
      </c>
      <c r="X6" s="57">
        <v>5334.0</v>
      </c>
      <c r="Y6" s="57">
        <v>234.0</v>
      </c>
      <c r="Z6" s="58" t="s">
        <v>1614</v>
      </c>
      <c r="AA6" s="58" t="s">
        <v>1585</v>
      </c>
      <c r="AB6" s="60">
        <v>44929.0</v>
      </c>
      <c r="AC6" s="58" t="s">
        <v>1613</v>
      </c>
      <c r="AD6" s="62">
        <v>1.58E9</v>
      </c>
      <c r="AE6" s="57">
        <v>16799.0</v>
      </c>
      <c r="AF6" s="58" t="s">
        <v>1615</v>
      </c>
      <c r="AG6" s="61"/>
      <c r="AH6" s="57">
        <v>36.0</v>
      </c>
      <c r="AI6" s="57">
        <v>238.0</v>
      </c>
      <c r="AJ6" s="62">
        <v>3.65E8</v>
      </c>
      <c r="AK6" s="57">
        <v>4141.0</v>
      </c>
      <c r="AL6" s="58" t="s">
        <v>1616</v>
      </c>
      <c r="AN6" s="57">
        <v>0.024697</v>
      </c>
    </row>
    <row r="7">
      <c r="A7" s="57">
        <v>40.0</v>
      </c>
      <c r="B7" s="58" t="s">
        <v>1617</v>
      </c>
      <c r="C7" s="58" t="s">
        <v>1023</v>
      </c>
      <c r="D7" s="58" t="s">
        <v>1618</v>
      </c>
      <c r="E7" s="58" t="s">
        <v>1618</v>
      </c>
      <c r="F7" s="58" t="s">
        <v>1619</v>
      </c>
      <c r="G7" s="58" t="s">
        <v>1581</v>
      </c>
      <c r="H7" s="58" t="s">
        <v>1582</v>
      </c>
      <c r="I7" s="58" t="s">
        <v>1612</v>
      </c>
      <c r="J7" s="59">
        <v>45112.0</v>
      </c>
      <c r="K7" s="58" t="s">
        <v>1620</v>
      </c>
      <c r="L7" s="61"/>
      <c r="M7" s="61"/>
      <c r="N7" s="61"/>
      <c r="O7" s="61"/>
      <c r="P7" s="61"/>
      <c r="Q7" s="61"/>
      <c r="R7" s="61"/>
      <c r="S7" s="58" t="s">
        <v>48</v>
      </c>
      <c r="U7" s="57">
        <v>13.0504</v>
      </c>
      <c r="V7" s="57">
        <v>77.49614</v>
      </c>
      <c r="W7" s="57">
        <v>5235.0</v>
      </c>
      <c r="X7" s="57">
        <v>4104.0</v>
      </c>
      <c r="Y7" s="57">
        <v>152.0</v>
      </c>
      <c r="Z7" s="58" t="s">
        <v>1621</v>
      </c>
      <c r="AA7" s="58" t="s">
        <v>1585</v>
      </c>
      <c r="AB7" s="58" t="s">
        <v>1622</v>
      </c>
      <c r="AC7" s="58" t="s">
        <v>1620</v>
      </c>
      <c r="AD7" s="62">
        <v>9.37E8</v>
      </c>
      <c r="AE7" s="57">
        <v>15944.0</v>
      </c>
      <c r="AF7" s="58" t="s">
        <v>1623</v>
      </c>
      <c r="AH7" s="57">
        <v>27.0</v>
      </c>
      <c r="AI7" s="57">
        <v>144.0</v>
      </c>
      <c r="AJ7" s="62">
        <v>2.73E8</v>
      </c>
      <c r="AK7" s="57">
        <v>1131.0</v>
      </c>
      <c r="AL7" s="58" t="s">
        <v>1616</v>
      </c>
      <c r="AN7" s="57">
        <v>0.029035</v>
      </c>
    </row>
    <row r="8">
      <c r="A8" s="57">
        <v>42.0</v>
      </c>
      <c r="B8" s="58" t="s">
        <v>1624</v>
      </c>
      <c r="C8" s="58" t="s">
        <v>534</v>
      </c>
      <c r="D8" s="58" t="s">
        <v>1625</v>
      </c>
      <c r="F8" s="58" t="s">
        <v>1626</v>
      </c>
      <c r="G8" s="58" t="s">
        <v>1581</v>
      </c>
      <c r="H8" s="58" t="s">
        <v>1582</v>
      </c>
      <c r="I8" s="58" t="s">
        <v>1583</v>
      </c>
      <c r="J8" s="59">
        <v>45028.0</v>
      </c>
      <c r="K8" s="58" t="s">
        <v>1627</v>
      </c>
      <c r="L8" s="61"/>
      <c r="M8" s="61"/>
      <c r="N8" s="61"/>
      <c r="O8" s="61"/>
      <c r="P8" s="61"/>
      <c r="Q8" s="61"/>
      <c r="R8" s="61"/>
      <c r="S8" s="58" t="s">
        <v>48</v>
      </c>
      <c r="U8" s="57">
        <v>12.86769</v>
      </c>
      <c r="V8" s="57">
        <v>77.52543</v>
      </c>
      <c r="W8" s="57">
        <v>14928.0</v>
      </c>
      <c r="X8" s="57">
        <v>8480.0</v>
      </c>
      <c r="Y8" s="57">
        <v>286.0</v>
      </c>
      <c r="Z8" s="58" t="s">
        <v>1628</v>
      </c>
      <c r="AA8" s="58" t="s">
        <v>1585</v>
      </c>
      <c r="AB8" s="60">
        <v>45111.0</v>
      </c>
      <c r="AC8" s="58" t="s">
        <v>1627</v>
      </c>
      <c r="AD8" s="62">
        <v>1.61E9</v>
      </c>
      <c r="AE8" s="57">
        <v>24206.0</v>
      </c>
      <c r="AF8" s="58" t="s">
        <v>1615</v>
      </c>
      <c r="AG8" s="61"/>
      <c r="AH8" s="57">
        <v>29.0</v>
      </c>
      <c r="AI8" s="57">
        <v>287.0</v>
      </c>
      <c r="AJ8" s="62">
        <v>5.02E8</v>
      </c>
      <c r="AK8" s="57">
        <v>6448.0</v>
      </c>
      <c r="AL8" s="58" t="s">
        <v>1616</v>
      </c>
      <c r="AN8" s="57">
        <v>0.019159</v>
      </c>
    </row>
    <row r="9">
      <c r="A9" s="57">
        <v>43.0</v>
      </c>
      <c r="B9" s="58" t="s">
        <v>1629</v>
      </c>
      <c r="C9" s="58" t="s">
        <v>1349</v>
      </c>
      <c r="D9" s="58" t="s">
        <v>1630</v>
      </c>
      <c r="F9" s="58" t="s">
        <v>1631</v>
      </c>
      <c r="G9" s="58" t="s">
        <v>1581</v>
      </c>
      <c r="H9" s="58" t="s">
        <v>1582</v>
      </c>
      <c r="I9" s="58" t="s">
        <v>1591</v>
      </c>
      <c r="J9" s="59">
        <v>45148.0</v>
      </c>
      <c r="K9" s="58" t="s">
        <v>1632</v>
      </c>
      <c r="L9" s="61"/>
      <c r="M9" s="61"/>
      <c r="N9" s="61"/>
      <c r="O9" s="61"/>
      <c r="P9" s="61"/>
      <c r="Q9" s="61"/>
      <c r="R9" s="61"/>
      <c r="S9" s="58" t="s">
        <v>1633</v>
      </c>
      <c r="T9" s="61"/>
      <c r="U9" s="57">
        <v>13.01917</v>
      </c>
      <c r="V9" s="57">
        <v>77.75741</v>
      </c>
      <c r="W9" s="57">
        <v>289573.0</v>
      </c>
      <c r="X9" s="57">
        <v>244124.0</v>
      </c>
      <c r="Y9" s="57">
        <v>3715.0</v>
      </c>
      <c r="Z9" s="58" t="s">
        <v>1634</v>
      </c>
      <c r="AA9" s="58" t="s">
        <v>1585</v>
      </c>
      <c r="AB9" s="60">
        <v>44936.0</v>
      </c>
      <c r="AC9" s="58" t="s">
        <v>1632</v>
      </c>
      <c r="AD9" s="62">
        <v>5.97E10</v>
      </c>
      <c r="AE9" s="57">
        <v>425085.0</v>
      </c>
      <c r="AF9" s="58" t="s">
        <v>1586</v>
      </c>
      <c r="AH9" s="57">
        <v>390.0</v>
      </c>
      <c r="AI9" s="57">
        <v>5391.0</v>
      </c>
      <c r="AJ9" s="62">
        <v>1.87E10</v>
      </c>
      <c r="AK9" s="57">
        <v>45449.0</v>
      </c>
      <c r="AL9" s="58" t="s">
        <v>1595</v>
      </c>
      <c r="AN9" s="57">
        <v>0.012829</v>
      </c>
    </row>
    <row r="10">
      <c r="A10" s="57">
        <v>47.0</v>
      </c>
      <c r="B10" s="58" t="s">
        <v>1635</v>
      </c>
      <c r="C10" s="58" t="s">
        <v>1450</v>
      </c>
      <c r="D10" s="58" t="s">
        <v>1636</v>
      </c>
      <c r="F10" s="58" t="s">
        <v>1637</v>
      </c>
      <c r="G10" s="58" t="s">
        <v>1581</v>
      </c>
      <c r="H10" s="58" t="s">
        <v>1582</v>
      </c>
      <c r="I10" s="58" t="s">
        <v>1591</v>
      </c>
      <c r="J10" s="57" t="s">
        <v>1638</v>
      </c>
      <c r="K10" s="58" t="s">
        <v>1639</v>
      </c>
      <c r="L10" s="61"/>
      <c r="M10" s="61"/>
      <c r="N10" s="61"/>
      <c r="O10" s="61"/>
      <c r="P10" s="61"/>
      <c r="Q10" s="61"/>
      <c r="R10" s="61"/>
      <c r="S10" s="58" t="s">
        <v>48</v>
      </c>
      <c r="U10" s="57">
        <v>12.9799</v>
      </c>
      <c r="V10" s="57">
        <v>77.75989</v>
      </c>
      <c r="W10" s="57">
        <v>16120.0</v>
      </c>
      <c r="X10" s="57">
        <v>12917.0</v>
      </c>
      <c r="Y10" s="57">
        <v>192.0</v>
      </c>
      <c r="Z10" s="58" t="s">
        <v>1640</v>
      </c>
      <c r="AA10" s="58" t="s">
        <v>1585</v>
      </c>
      <c r="AB10" s="58" t="s">
        <v>1641</v>
      </c>
      <c r="AC10" s="58" t="s">
        <v>1639</v>
      </c>
      <c r="AD10" s="62">
        <v>2.58E9</v>
      </c>
      <c r="AE10" s="57">
        <v>24338.0</v>
      </c>
      <c r="AF10" s="58" t="s">
        <v>1623</v>
      </c>
      <c r="AH10" s="57">
        <v>40.0</v>
      </c>
      <c r="AI10" s="57">
        <v>192.0</v>
      </c>
      <c r="AJ10" s="62">
        <v>9.02E8</v>
      </c>
      <c r="AK10" s="57">
        <v>3203.0</v>
      </c>
      <c r="AL10" s="58" t="s">
        <v>1616</v>
      </c>
      <c r="AN10" s="57">
        <v>0.011911</v>
      </c>
    </row>
    <row r="11">
      <c r="A11" s="57">
        <v>62.0</v>
      </c>
      <c r="B11" s="58" t="s">
        <v>1642</v>
      </c>
      <c r="C11" s="58" t="s">
        <v>1316</v>
      </c>
      <c r="D11" s="58" t="s">
        <v>1643</v>
      </c>
      <c r="F11" s="58" t="s">
        <v>1644</v>
      </c>
      <c r="G11" s="58" t="s">
        <v>1581</v>
      </c>
      <c r="H11" s="58" t="s">
        <v>1582</v>
      </c>
      <c r="I11" s="58" t="s">
        <v>1591</v>
      </c>
      <c r="J11" s="59">
        <v>44935.0</v>
      </c>
      <c r="K11" s="58" t="s">
        <v>1645</v>
      </c>
      <c r="L11" s="61"/>
      <c r="M11" s="61"/>
      <c r="N11" s="61"/>
      <c r="O11" s="61"/>
      <c r="P11" s="61"/>
      <c r="Q11" s="61"/>
      <c r="R11" s="61"/>
      <c r="S11" s="58" t="s">
        <v>48</v>
      </c>
      <c r="U11" s="57">
        <v>12.96853</v>
      </c>
      <c r="V11" s="57">
        <v>77.66737</v>
      </c>
      <c r="W11" s="57">
        <v>26388.0</v>
      </c>
      <c r="X11" s="57">
        <v>15507.0</v>
      </c>
      <c r="Y11" s="57">
        <v>330.0</v>
      </c>
      <c r="Z11" s="58" t="s">
        <v>1646</v>
      </c>
      <c r="AA11" s="58" t="s">
        <v>1585</v>
      </c>
      <c r="AB11" s="58" t="s">
        <v>1647</v>
      </c>
      <c r="AC11" s="58" t="s">
        <v>1645</v>
      </c>
      <c r="AD11" s="62">
        <v>4.35E9</v>
      </c>
      <c r="AE11" s="57">
        <v>42837.0</v>
      </c>
      <c r="AF11" s="58" t="s">
        <v>1615</v>
      </c>
      <c r="AG11" s="61"/>
      <c r="AH11" s="57">
        <v>0.0</v>
      </c>
      <c r="AI11" s="57">
        <v>349.0</v>
      </c>
      <c r="AJ11" s="62">
        <v>1.23E9</v>
      </c>
      <c r="AK11" s="57">
        <v>9560.0</v>
      </c>
      <c r="AL11" s="58" t="s">
        <v>1616</v>
      </c>
      <c r="AN11" s="57">
        <v>0.012506</v>
      </c>
    </row>
    <row r="12">
      <c r="A12" s="57">
        <v>64.0</v>
      </c>
      <c r="B12" s="58" t="s">
        <v>1648</v>
      </c>
      <c r="C12" s="58" t="s">
        <v>1192</v>
      </c>
      <c r="D12" s="58" t="s">
        <v>1579</v>
      </c>
      <c r="F12" s="58" t="s">
        <v>1649</v>
      </c>
      <c r="G12" s="58" t="s">
        <v>1581</v>
      </c>
      <c r="H12" s="58" t="s">
        <v>1582</v>
      </c>
      <c r="I12" s="58" t="s">
        <v>1583</v>
      </c>
      <c r="J12" s="59">
        <v>44965.0</v>
      </c>
      <c r="K12" s="58" t="s">
        <v>1650</v>
      </c>
      <c r="L12" s="61"/>
      <c r="M12" s="61"/>
      <c r="N12" s="61"/>
      <c r="O12" s="61"/>
      <c r="P12" s="61"/>
      <c r="Q12" s="61"/>
      <c r="R12" s="61"/>
      <c r="S12" s="58" t="s">
        <v>48</v>
      </c>
      <c r="U12" s="57">
        <v>12.93264</v>
      </c>
      <c r="V12" s="57">
        <v>77.63249</v>
      </c>
      <c r="W12" s="57">
        <v>4751.0</v>
      </c>
      <c r="X12" s="57">
        <v>3354.0</v>
      </c>
      <c r="Y12" s="57">
        <v>64.0</v>
      </c>
      <c r="Z12" s="58" t="s">
        <v>1651</v>
      </c>
      <c r="AA12" s="58" t="s">
        <v>1585</v>
      </c>
      <c r="AB12" s="58" t="s">
        <v>1652</v>
      </c>
      <c r="AC12" s="58" t="s">
        <v>1650</v>
      </c>
      <c r="AD12" s="62">
        <v>5.96E8</v>
      </c>
      <c r="AE12" s="57">
        <v>8013.0</v>
      </c>
      <c r="AF12" s="58" t="s">
        <v>1615</v>
      </c>
      <c r="AG12" s="61"/>
      <c r="AH12" s="57">
        <v>20.0</v>
      </c>
      <c r="AI12" s="57">
        <v>138.0</v>
      </c>
      <c r="AJ12" s="57">
        <v>9.3430115E7</v>
      </c>
      <c r="AK12" s="57">
        <v>1396.0</v>
      </c>
      <c r="AL12" s="58" t="s">
        <v>1595</v>
      </c>
      <c r="AN12" s="57">
        <v>0.013471</v>
      </c>
    </row>
    <row r="13">
      <c r="A13" s="57">
        <v>94.0</v>
      </c>
      <c r="B13" s="58" t="s">
        <v>1653</v>
      </c>
      <c r="C13" s="58" t="s">
        <v>1226</v>
      </c>
      <c r="D13" s="58" t="s">
        <v>1636</v>
      </c>
      <c r="F13" s="58" t="s">
        <v>1654</v>
      </c>
      <c r="G13" s="58" t="s">
        <v>1581</v>
      </c>
      <c r="H13" s="58" t="s">
        <v>1582</v>
      </c>
      <c r="I13" s="58" t="s">
        <v>1591</v>
      </c>
      <c r="J13" s="57" t="s">
        <v>1655</v>
      </c>
      <c r="K13" s="58" t="s">
        <v>1632</v>
      </c>
      <c r="L13" s="61"/>
      <c r="M13" s="61"/>
      <c r="N13" s="61"/>
      <c r="O13" s="61"/>
      <c r="P13" s="61"/>
      <c r="Q13" s="61"/>
      <c r="R13" s="61"/>
      <c r="S13" s="58" t="s">
        <v>48</v>
      </c>
      <c r="U13" s="57">
        <v>12.95462</v>
      </c>
      <c r="V13" s="57">
        <v>77.74265</v>
      </c>
      <c r="W13" s="57">
        <v>26658.0</v>
      </c>
      <c r="X13" s="57">
        <v>22632.0</v>
      </c>
      <c r="Y13" s="57">
        <v>306.0</v>
      </c>
      <c r="Z13" s="58" t="s">
        <v>1656</v>
      </c>
      <c r="AA13" s="58" t="s">
        <v>1585</v>
      </c>
      <c r="AB13" s="60">
        <v>45295.0</v>
      </c>
      <c r="AC13" s="58" t="s">
        <v>1632</v>
      </c>
      <c r="AD13" s="62">
        <v>6.55E9</v>
      </c>
      <c r="AE13" s="57">
        <v>37140.0</v>
      </c>
      <c r="AF13" s="58" t="s">
        <v>1615</v>
      </c>
      <c r="AG13" s="61"/>
      <c r="AH13" s="57">
        <v>32.0</v>
      </c>
      <c r="AI13" s="57">
        <v>312.0</v>
      </c>
      <c r="AJ13" s="62">
        <v>2.76E9</v>
      </c>
      <c r="AK13" s="57">
        <v>4027.0</v>
      </c>
      <c r="AL13" s="58" t="s">
        <v>1616</v>
      </c>
      <c r="AN13" s="57">
        <v>0.011479</v>
      </c>
    </row>
    <row r="14">
      <c r="A14" s="57">
        <v>95.0</v>
      </c>
      <c r="B14" s="58" t="s">
        <v>1657</v>
      </c>
      <c r="C14" s="58" t="s">
        <v>1094</v>
      </c>
      <c r="D14" s="58" t="s">
        <v>1658</v>
      </c>
      <c r="F14" s="58" t="s">
        <v>1659</v>
      </c>
      <c r="G14" s="58" t="s">
        <v>1581</v>
      </c>
      <c r="H14" s="58" t="s">
        <v>1582</v>
      </c>
      <c r="I14" s="58" t="s">
        <v>1591</v>
      </c>
      <c r="J14" s="57" t="s">
        <v>1660</v>
      </c>
      <c r="K14" s="58" t="s">
        <v>1661</v>
      </c>
      <c r="L14" s="61"/>
      <c r="M14" s="61"/>
      <c r="N14" s="61"/>
      <c r="O14" s="61"/>
      <c r="P14" s="61"/>
      <c r="Q14" s="61"/>
      <c r="R14" s="61"/>
      <c r="S14" s="58" t="s">
        <v>48</v>
      </c>
      <c r="U14" s="57">
        <v>12.98809</v>
      </c>
      <c r="V14" s="57">
        <v>77.72689</v>
      </c>
      <c r="W14" s="57">
        <v>15175.0</v>
      </c>
      <c r="X14" s="57">
        <v>12405.0</v>
      </c>
      <c r="Y14" s="57">
        <v>393.0</v>
      </c>
      <c r="Z14" s="58" t="s">
        <v>1662</v>
      </c>
      <c r="AA14" s="58" t="s">
        <v>1585</v>
      </c>
      <c r="AB14" s="60">
        <v>45294.0</v>
      </c>
      <c r="AC14" s="58" t="s">
        <v>1661</v>
      </c>
      <c r="AD14" s="62">
        <v>3.99E9</v>
      </c>
      <c r="AE14" s="57">
        <v>34884.0</v>
      </c>
      <c r="AF14" s="58" t="s">
        <v>1615</v>
      </c>
      <c r="AG14" s="61"/>
      <c r="AH14" s="57">
        <v>0.0</v>
      </c>
      <c r="AI14" s="57">
        <v>448.0</v>
      </c>
      <c r="AJ14" s="62">
        <v>1.19E9</v>
      </c>
      <c r="AK14" s="57">
        <v>2770.0</v>
      </c>
      <c r="AL14" s="58" t="s">
        <v>1616</v>
      </c>
      <c r="AN14" s="57">
        <v>0.025898</v>
      </c>
    </row>
    <row r="15">
      <c r="A15" s="57">
        <v>97.0</v>
      </c>
      <c r="B15" s="58" t="s">
        <v>1663</v>
      </c>
      <c r="C15" s="58" t="s">
        <v>1154</v>
      </c>
      <c r="D15" s="58" t="s">
        <v>1664</v>
      </c>
      <c r="E15" s="58" t="s">
        <v>1664</v>
      </c>
      <c r="F15" s="58" t="s">
        <v>1665</v>
      </c>
      <c r="G15" s="58" t="s">
        <v>1581</v>
      </c>
      <c r="H15" s="58" t="s">
        <v>1582</v>
      </c>
      <c r="I15" s="58" t="s">
        <v>1583</v>
      </c>
      <c r="J15" s="57" t="s">
        <v>1666</v>
      </c>
      <c r="K15" s="58" t="s">
        <v>1667</v>
      </c>
      <c r="L15" s="61"/>
      <c r="M15" s="61"/>
      <c r="N15" s="61"/>
      <c r="O15" s="61"/>
      <c r="P15" s="61"/>
      <c r="Q15" s="61"/>
      <c r="R15" s="61"/>
      <c r="S15" s="61"/>
      <c r="T15" s="61"/>
      <c r="U15" s="57">
        <v>12.88451</v>
      </c>
      <c r="V15" s="57">
        <v>77.68722</v>
      </c>
      <c r="W15" s="57">
        <v>159483.0</v>
      </c>
      <c r="X15" s="57">
        <v>71786.0</v>
      </c>
      <c r="Y15" s="57">
        <v>505.0</v>
      </c>
      <c r="Z15" s="58" t="s">
        <v>1668</v>
      </c>
      <c r="AA15" s="58" t="s">
        <v>1585</v>
      </c>
      <c r="AB15" s="60">
        <v>45294.0</v>
      </c>
      <c r="AC15" s="58" t="s">
        <v>1667</v>
      </c>
      <c r="AD15" s="62">
        <v>5.18E9</v>
      </c>
      <c r="AE15" s="61"/>
      <c r="AF15" s="58" t="s">
        <v>1594</v>
      </c>
      <c r="AH15" s="57">
        <v>0.0</v>
      </c>
      <c r="AI15" s="57">
        <v>0.0</v>
      </c>
      <c r="AJ15" s="62">
        <v>2.6E9</v>
      </c>
      <c r="AK15" s="61"/>
      <c r="AL15" s="58" t="s">
        <v>1595</v>
      </c>
      <c r="AN15" s="57">
        <v>0.003166</v>
      </c>
    </row>
    <row r="16">
      <c r="A16" s="57">
        <v>101.0</v>
      </c>
      <c r="B16" s="58" t="s">
        <v>1669</v>
      </c>
      <c r="C16" s="58" t="s">
        <v>1218</v>
      </c>
      <c r="D16" s="58" t="s">
        <v>1636</v>
      </c>
      <c r="F16" s="58" t="s">
        <v>1670</v>
      </c>
      <c r="G16" s="58" t="s">
        <v>1581</v>
      </c>
      <c r="H16" s="58" t="s">
        <v>1582</v>
      </c>
      <c r="I16" s="58" t="s">
        <v>1591</v>
      </c>
      <c r="J16" s="59">
        <v>45238.0</v>
      </c>
      <c r="K16" s="58" t="s">
        <v>1671</v>
      </c>
      <c r="L16" s="61"/>
      <c r="M16" s="61"/>
      <c r="N16" s="61"/>
      <c r="O16" s="61"/>
      <c r="P16" s="61"/>
      <c r="Q16" s="61"/>
      <c r="R16" s="61"/>
      <c r="S16" s="58" t="s">
        <v>48</v>
      </c>
      <c r="U16" s="57">
        <v>12.96938</v>
      </c>
      <c r="V16" s="57">
        <v>77.74034</v>
      </c>
      <c r="W16" s="57">
        <v>18229.0</v>
      </c>
      <c r="X16" s="57">
        <v>14916.0</v>
      </c>
      <c r="Y16" s="57">
        <v>285.0</v>
      </c>
      <c r="Z16" s="58" t="s">
        <v>1672</v>
      </c>
      <c r="AA16" s="58" t="s">
        <v>1585</v>
      </c>
      <c r="AB16" s="60">
        <v>45292.0</v>
      </c>
      <c r="AC16" s="58" t="s">
        <v>1671</v>
      </c>
      <c r="AD16" s="62">
        <v>2.78E9</v>
      </c>
      <c r="AE16" s="57">
        <v>26600.0</v>
      </c>
      <c r="AF16" s="58" t="s">
        <v>1623</v>
      </c>
      <c r="AH16" s="57">
        <v>18.0</v>
      </c>
      <c r="AI16" s="57">
        <v>285.0</v>
      </c>
      <c r="AJ16" s="62">
        <v>4.71E8</v>
      </c>
      <c r="AK16" s="57">
        <v>3313.0</v>
      </c>
      <c r="AL16" s="58" t="s">
        <v>1616</v>
      </c>
      <c r="AN16" s="57">
        <v>0.015634</v>
      </c>
    </row>
    <row r="17">
      <c r="A17" s="57">
        <v>103.0</v>
      </c>
      <c r="B17" s="58" t="s">
        <v>1673</v>
      </c>
      <c r="C17" s="58" t="s">
        <v>1271</v>
      </c>
      <c r="D17" s="58" t="s">
        <v>1674</v>
      </c>
      <c r="E17" s="58" t="s">
        <v>1674</v>
      </c>
      <c r="F17" s="58" t="s">
        <v>1675</v>
      </c>
      <c r="G17" s="58" t="s">
        <v>1581</v>
      </c>
      <c r="H17" s="58" t="s">
        <v>1582</v>
      </c>
      <c r="I17" s="58" t="s">
        <v>1591</v>
      </c>
      <c r="J17" s="59">
        <v>45234.0</v>
      </c>
      <c r="K17" s="58" t="s">
        <v>1676</v>
      </c>
      <c r="L17" s="61"/>
      <c r="M17" s="61"/>
      <c r="N17" s="61"/>
      <c r="O17" s="61"/>
      <c r="P17" s="61"/>
      <c r="Q17" s="61"/>
      <c r="R17" s="61"/>
      <c r="S17" s="58" t="s">
        <v>48</v>
      </c>
      <c r="U17" s="57">
        <v>12.89506</v>
      </c>
      <c r="V17" s="57">
        <v>77.74906</v>
      </c>
      <c r="W17" s="57">
        <v>60399.0</v>
      </c>
      <c r="X17" s="57">
        <v>52707.0</v>
      </c>
      <c r="Y17" s="57">
        <v>1275.0</v>
      </c>
      <c r="Z17" s="58" t="s">
        <v>1677</v>
      </c>
      <c r="AA17" s="58" t="s">
        <v>1585</v>
      </c>
      <c r="AB17" s="60">
        <v>44938.0</v>
      </c>
      <c r="AC17" s="58" t="s">
        <v>1676</v>
      </c>
      <c r="AD17" s="62">
        <v>1.19E10</v>
      </c>
      <c r="AE17" s="57">
        <v>129712.0</v>
      </c>
      <c r="AF17" s="58" t="s">
        <v>1678</v>
      </c>
      <c r="AG17" s="58" t="s">
        <v>1679</v>
      </c>
      <c r="AH17" s="57">
        <v>130.0</v>
      </c>
      <c r="AI17" s="57">
        <v>1644.0</v>
      </c>
      <c r="AJ17" s="62">
        <v>3.77E9</v>
      </c>
      <c r="AK17" s="57">
        <v>7693.0</v>
      </c>
      <c r="AL17" s="58" t="s">
        <v>1595</v>
      </c>
      <c r="AN17" s="57">
        <v>0.02111</v>
      </c>
    </row>
    <row r="18">
      <c r="A18" s="57">
        <v>106.0</v>
      </c>
      <c r="B18" s="58" t="s">
        <v>1680</v>
      </c>
      <c r="C18" s="58" t="s">
        <v>507</v>
      </c>
      <c r="D18" s="58" t="s">
        <v>1681</v>
      </c>
      <c r="F18" s="58" t="s">
        <v>1682</v>
      </c>
      <c r="G18" s="58" t="s">
        <v>1581</v>
      </c>
      <c r="H18" s="58" t="s">
        <v>1582</v>
      </c>
      <c r="I18" s="58" t="s">
        <v>1591</v>
      </c>
      <c r="J18" s="57" t="s">
        <v>1683</v>
      </c>
      <c r="K18" s="58" t="s">
        <v>1613</v>
      </c>
      <c r="L18" s="61"/>
      <c r="M18" s="61"/>
      <c r="N18" s="61"/>
      <c r="O18" s="61"/>
      <c r="P18" s="61"/>
      <c r="Q18" s="61"/>
      <c r="R18" s="61"/>
      <c r="S18" s="58" t="s">
        <v>48</v>
      </c>
      <c r="U18" s="57">
        <v>12.93115</v>
      </c>
      <c r="V18" s="57">
        <v>77.73709</v>
      </c>
      <c r="W18" s="57">
        <v>42731.0</v>
      </c>
      <c r="X18" s="57">
        <v>36309.0</v>
      </c>
      <c r="Y18" s="57">
        <v>657.0</v>
      </c>
      <c r="Z18" s="58" t="s">
        <v>1684</v>
      </c>
      <c r="AA18" s="58" t="s">
        <v>1585</v>
      </c>
      <c r="AB18" s="60">
        <v>44937.0</v>
      </c>
      <c r="AC18" s="58" t="s">
        <v>1613</v>
      </c>
      <c r="AD18" s="62">
        <v>7.75E9</v>
      </c>
      <c r="AE18" s="57">
        <v>69284.0</v>
      </c>
      <c r="AF18" s="58" t="s">
        <v>1623</v>
      </c>
      <c r="AH18" s="57">
        <v>57.0</v>
      </c>
      <c r="AI18" s="57">
        <v>788.0</v>
      </c>
      <c r="AJ18" s="62">
        <v>2.66E9</v>
      </c>
      <c r="AK18" s="57">
        <v>6422.0</v>
      </c>
      <c r="AL18" s="58" t="s">
        <v>1616</v>
      </c>
      <c r="AN18" s="57">
        <v>0.015375</v>
      </c>
    </row>
    <row r="19">
      <c r="A19" s="57">
        <v>107.0</v>
      </c>
      <c r="B19" s="58" t="s">
        <v>1685</v>
      </c>
      <c r="C19" s="58" t="s">
        <v>1455</v>
      </c>
      <c r="D19" s="58" t="s">
        <v>1636</v>
      </c>
      <c r="F19" s="58" t="s">
        <v>1686</v>
      </c>
      <c r="G19" s="58" t="s">
        <v>1581</v>
      </c>
      <c r="H19" s="58" t="s">
        <v>1582</v>
      </c>
      <c r="I19" s="58" t="s">
        <v>1687</v>
      </c>
      <c r="J19" s="57" t="s">
        <v>1688</v>
      </c>
      <c r="K19" s="58" t="s">
        <v>1689</v>
      </c>
      <c r="L19" s="61"/>
      <c r="M19" s="61"/>
      <c r="N19" s="61"/>
      <c r="O19" s="61"/>
      <c r="P19" s="61"/>
      <c r="Q19" s="61"/>
      <c r="R19" s="61"/>
      <c r="S19" s="58" t="s">
        <v>213</v>
      </c>
      <c r="T19" s="61"/>
      <c r="U19" s="57">
        <v>13.1797</v>
      </c>
      <c r="V19" s="57">
        <v>77.55979</v>
      </c>
      <c r="W19" s="57">
        <v>21954.0</v>
      </c>
      <c r="X19" s="57">
        <v>15865.0</v>
      </c>
      <c r="Y19" s="57">
        <v>25.0</v>
      </c>
      <c r="Z19" s="58" t="s">
        <v>1690</v>
      </c>
      <c r="AA19" s="58" t="s">
        <v>1585</v>
      </c>
      <c r="AB19" s="58" t="s">
        <v>1641</v>
      </c>
      <c r="AC19" s="58" t="s">
        <v>1689</v>
      </c>
      <c r="AD19" s="62">
        <v>7.18E8</v>
      </c>
      <c r="AE19" s="57">
        <v>7050.0</v>
      </c>
      <c r="AF19" s="58" t="s">
        <v>1601</v>
      </c>
      <c r="AG19" s="61"/>
      <c r="AH19" s="57">
        <v>17.0</v>
      </c>
      <c r="AI19" s="57">
        <v>50.0</v>
      </c>
      <c r="AJ19" s="57">
        <v>6.0249997E7</v>
      </c>
      <c r="AK19" s="57">
        <v>6089.0</v>
      </c>
      <c r="AL19" s="58" t="s">
        <v>1691</v>
      </c>
      <c r="AN19" s="57">
        <v>0.001139</v>
      </c>
    </row>
    <row r="20">
      <c r="A20" s="57">
        <v>108.0</v>
      </c>
      <c r="B20" s="58" t="s">
        <v>1692</v>
      </c>
      <c r="C20" s="58" t="s">
        <v>509</v>
      </c>
      <c r="D20" s="58" t="s">
        <v>1693</v>
      </c>
      <c r="F20" s="58" t="s">
        <v>1694</v>
      </c>
      <c r="G20" s="58" t="s">
        <v>1581</v>
      </c>
      <c r="H20" s="58" t="s">
        <v>1582</v>
      </c>
      <c r="I20" s="58" t="s">
        <v>1591</v>
      </c>
      <c r="J20" s="57" t="s">
        <v>1695</v>
      </c>
      <c r="K20" s="58" t="s">
        <v>1696</v>
      </c>
      <c r="L20" s="61"/>
      <c r="M20" s="61"/>
      <c r="N20" s="61"/>
      <c r="O20" s="61"/>
      <c r="P20" s="61"/>
      <c r="Q20" s="61"/>
      <c r="R20" s="61"/>
      <c r="S20" s="58" t="s">
        <v>48</v>
      </c>
      <c r="U20" s="57">
        <v>12.93505</v>
      </c>
      <c r="V20" s="57">
        <v>77.73877</v>
      </c>
      <c r="W20" s="57">
        <v>69999.0</v>
      </c>
      <c r="X20" s="57">
        <v>60405.0</v>
      </c>
      <c r="Y20" s="57">
        <v>1473.0</v>
      </c>
      <c r="Z20" s="58" t="s">
        <v>1697</v>
      </c>
      <c r="AA20" s="58" t="s">
        <v>1585</v>
      </c>
      <c r="AB20" s="60">
        <v>44932.0</v>
      </c>
      <c r="AC20" s="58" t="s">
        <v>1696</v>
      </c>
      <c r="AD20" s="62">
        <v>1.13E10</v>
      </c>
      <c r="AE20" s="57">
        <v>144178.0</v>
      </c>
      <c r="AF20" s="58" t="s">
        <v>1623</v>
      </c>
      <c r="AH20" s="57">
        <v>131.0</v>
      </c>
      <c r="AI20" s="57">
        <v>1473.0</v>
      </c>
      <c r="AJ20" s="62">
        <v>9.58E8</v>
      </c>
      <c r="AK20" s="57">
        <v>9594.0</v>
      </c>
      <c r="AL20" s="58" t="s">
        <v>1616</v>
      </c>
      <c r="AN20" s="57">
        <v>0.021043</v>
      </c>
    </row>
    <row r="21">
      <c r="A21" s="57">
        <v>109.0</v>
      </c>
      <c r="B21" s="58" t="s">
        <v>1698</v>
      </c>
      <c r="C21" s="58" t="s">
        <v>1230</v>
      </c>
      <c r="D21" s="58" t="s">
        <v>1699</v>
      </c>
      <c r="E21" s="58" t="s">
        <v>1699</v>
      </c>
      <c r="F21" s="58" t="s">
        <v>1700</v>
      </c>
      <c r="G21" s="58" t="s">
        <v>1581</v>
      </c>
      <c r="H21" s="58" t="s">
        <v>1582</v>
      </c>
      <c r="I21" s="58" t="s">
        <v>1583</v>
      </c>
      <c r="J21" s="57" t="s">
        <v>1701</v>
      </c>
      <c r="K21" s="58" t="s">
        <v>1702</v>
      </c>
      <c r="L21" s="61"/>
      <c r="M21" s="61"/>
      <c r="N21" s="61"/>
      <c r="O21" s="61"/>
      <c r="P21" s="61"/>
      <c r="Q21" s="61"/>
      <c r="R21" s="61"/>
      <c r="S21" s="58" t="s">
        <v>48</v>
      </c>
      <c r="U21" s="57">
        <v>12.97493</v>
      </c>
      <c r="V21" s="57">
        <v>77.55533</v>
      </c>
      <c r="W21" s="57">
        <v>15570.0</v>
      </c>
      <c r="X21" s="57">
        <v>13562.0</v>
      </c>
      <c r="Y21" s="57">
        <v>378.0</v>
      </c>
      <c r="Z21" s="58" t="s">
        <v>1703</v>
      </c>
      <c r="AA21" s="58" t="s">
        <v>1585</v>
      </c>
      <c r="AB21" s="60">
        <v>44930.0</v>
      </c>
      <c r="AC21" s="58" t="s">
        <v>1702</v>
      </c>
      <c r="AD21" s="62">
        <v>4.25E9</v>
      </c>
      <c r="AE21" s="57">
        <v>34632.0</v>
      </c>
      <c r="AF21" s="58" t="s">
        <v>1615</v>
      </c>
      <c r="AG21" s="61"/>
      <c r="AH21" s="57">
        <v>98.0</v>
      </c>
      <c r="AI21" s="57">
        <v>374.0</v>
      </c>
      <c r="AJ21" s="62">
        <v>1.73E9</v>
      </c>
      <c r="AK21" s="57">
        <v>2006.0</v>
      </c>
      <c r="AL21" s="58" t="s">
        <v>1616</v>
      </c>
      <c r="AN21" s="57">
        <v>0.024277</v>
      </c>
    </row>
    <row r="22">
      <c r="A22" s="57">
        <v>110.0</v>
      </c>
      <c r="B22" s="58" t="s">
        <v>1704</v>
      </c>
      <c r="C22" s="58" t="s">
        <v>822</v>
      </c>
      <c r="D22" s="58" t="s">
        <v>1699</v>
      </c>
      <c r="E22" s="58" t="s">
        <v>1699</v>
      </c>
      <c r="F22" s="58" t="s">
        <v>1705</v>
      </c>
      <c r="G22" s="58" t="s">
        <v>1581</v>
      </c>
      <c r="H22" s="58" t="s">
        <v>1582</v>
      </c>
      <c r="I22" s="58" t="s">
        <v>1591</v>
      </c>
      <c r="J22" s="57" t="s">
        <v>1688</v>
      </c>
      <c r="K22" s="58" t="s">
        <v>1706</v>
      </c>
      <c r="L22" s="61"/>
      <c r="M22" s="61"/>
      <c r="N22" s="61"/>
      <c r="O22" s="61"/>
      <c r="P22" s="61"/>
      <c r="Q22" s="61"/>
      <c r="R22" s="61"/>
      <c r="S22" s="61"/>
      <c r="T22" s="61"/>
      <c r="U22" s="57">
        <v>13.0523</v>
      </c>
      <c r="V22" s="57">
        <v>77.69821</v>
      </c>
      <c r="W22" s="57">
        <v>135568.0</v>
      </c>
      <c r="X22" s="57">
        <v>66579.0</v>
      </c>
      <c r="Y22" s="57">
        <v>449.0</v>
      </c>
      <c r="Z22" s="58" t="s">
        <v>1707</v>
      </c>
      <c r="AA22" s="58" t="s">
        <v>1585</v>
      </c>
      <c r="AB22" s="60">
        <v>44928.0</v>
      </c>
      <c r="AC22" s="58" t="s">
        <v>1706</v>
      </c>
      <c r="AD22" s="62">
        <v>1.13E9</v>
      </c>
      <c r="AE22" s="61"/>
      <c r="AF22" s="58" t="s">
        <v>1678</v>
      </c>
      <c r="AG22" s="58" t="s">
        <v>1708</v>
      </c>
      <c r="AH22" s="57">
        <v>0.0</v>
      </c>
      <c r="AI22" s="57">
        <v>0.0</v>
      </c>
      <c r="AJ22" s="62">
        <v>4.74E8</v>
      </c>
      <c r="AK22" s="61"/>
      <c r="AL22" s="58" t="s">
        <v>1595</v>
      </c>
      <c r="AN22" s="57">
        <v>0.003312</v>
      </c>
    </row>
    <row r="23">
      <c r="A23" s="57">
        <v>115.0</v>
      </c>
      <c r="B23" s="58" t="s">
        <v>1709</v>
      </c>
      <c r="C23" s="58" t="s">
        <v>1206</v>
      </c>
      <c r="D23" s="58" t="s">
        <v>1625</v>
      </c>
      <c r="F23" s="58" t="s">
        <v>1710</v>
      </c>
      <c r="G23" s="58" t="s">
        <v>1581</v>
      </c>
      <c r="H23" s="58" t="s">
        <v>1582</v>
      </c>
      <c r="I23" s="58" t="s">
        <v>1591</v>
      </c>
      <c r="J23" s="57" t="s">
        <v>1711</v>
      </c>
      <c r="K23" s="60">
        <v>46153.0</v>
      </c>
      <c r="L23" s="61"/>
      <c r="M23" s="61"/>
      <c r="N23" s="61"/>
      <c r="O23" s="61"/>
      <c r="P23" s="61"/>
      <c r="Q23" s="61"/>
      <c r="R23" s="61"/>
      <c r="S23" s="58" t="s">
        <v>48</v>
      </c>
      <c r="U23" s="57">
        <v>13.04894</v>
      </c>
      <c r="V23" s="57">
        <v>77.63986</v>
      </c>
      <c r="W23" s="57">
        <v>15335.0</v>
      </c>
      <c r="X23" s="57">
        <v>11855.0</v>
      </c>
      <c r="Y23" s="57">
        <v>286.0</v>
      </c>
      <c r="Z23" s="58" t="s">
        <v>1712</v>
      </c>
      <c r="AA23" s="58" t="s">
        <v>1585</v>
      </c>
      <c r="AB23" s="58" t="s">
        <v>1713</v>
      </c>
      <c r="AC23" s="60">
        <v>46153.0</v>
      </c>
      <c r="AD23" s="62">
        <v>4.56E8</v>
      </c>
      <c r="AE23" s="57">
        <v>25060.0</v>
      </c>
      <c r="AF23" s="58" t="s">
        <v>1615</v>
      </c>
      <c r="AG23" s="61"/>
      <c r="AH23" s="57">
        <v>29.0</v>
      </c>
      <c r="AI23" s="57">
        <v>284.0</v>
      </c>
      <c r="AJ23" s="57">
        <v>1.2499668E7</v>
      </c>
      <c r="AK23" s="57">
        <v>3480.0</v>
      </c>
      <c r="AL23" s="58" t="s">
        <v>1616</v>
      </c>
      <c r="AN23" s="57">
        <v>0.01865</v>
      </c>
    </row>
    <row r="24">
      <c r="A24" s="57">
        <v>333.0</v>
      </c>
      <c r="B24" s="58" t="s">
        <v>1714</v>
      </c>
      <c r="C24" s="58" t="s">
        <v>318</v>
      </c>
      <c r="D24" s="58" t="s">
        <v>1715</v>
      </c>
      <c r="E24" s="58" t="s">
        <v>1715</v>
      </c>
      <c r="F24" s="58" t="s">
        <v>1716</v>
      </c>
      <c r="G24" s="58" t="s">
        <v>1581</v>
      </c>
      <c r="H24" s="58" t="s">
        <v>1582</v>
      </c>
      <c r="I24" s="58" t="s">
        <v>1591</v>
      </c>
      <c r="J24" s="59">
        <v>44753.0</v>
      </c>
      <c r="K24" s="58" t="s">
        <v>1620</v>
      </c>
      <c r="L24" s="61"/>
      <c r="M24" s="61"/>
      <c r="N24" s="61"/>
      <c r="O24" s="61"/>
      <c r="P24" s="61"/>
      <c r="Q24" s="61"/>
      <c r="R24" s="61"/>
      <c r="S24" s="58" t="s">
        <v>48</v>
      </c>
      <c r="U24" s="57">
        <v>12.86876</v>
      </c>
      <c r="V24" s="57">
        <v>77.63453</v>
      </c>
      <c r="W24" s="57">
        <v>9611.0</v>
      </c>
      <c r="X24" s="57">
        <v>4073.0</v>
      </c>
      <c r="Y24" s="57">
        <v>224.0</v>
      </c>
      <c r="Z24" s="58" t="s">
        <v>1717</v>
      </c>
      <c r="AA24" s="58" t="s">
        <v>1585</v>
      </c>
      <c r="AB24" s="60">
        <v>44568.0</v>
      </c>
      <c r="AC24" s="58" t="s">
        <v>1620</v>
      </c>
      <c r="AD24" s="62">
        <v>6.79E8</v>
      </c>
      <c r="AE24" s="57">
        <v>15164.0</v>
      </c>
      <c r="AF24" s="58" t="s">
        <v>1615</v>
      </c>
      <c r="AG24" s="61"/>
      <c r="AH24" s="57">
        <v>0.0</v>
      </c>
      <c r="AI24" s="57">
        <v>224.0</v>
      </c>
      <c r="AJ24" s="62">
        <v>3.04E8</v>
      </c>
      <c r="AK24" s="57">
        <v>5537.0</v>
      </c>
      <c r="AL24" s="58" t="s">
        <v>1616</v>
      </c>
      <c r="AN24" s="57">
        <v>0.023307</v>
      </c>
    </row>
    <row r="25">
      <c r="A25" s="57">
        <v>338.0</v>
      </c>
      <c r="B25" s="58" t="s">
        <v>1718</v>
      </c>
      <c r="C25" s="58" t="s">
        <v>570</v>
      </c>
      <c r="D25" s="58" t="s">
        <v>1719</v>
      </c>
      <c r="F25" s="58" t="s">
        <v>1720</v>
      </c>
      <c r="G25" s="58" t="s">
        <v>1581</v>
      </c>
      <c r="H25" s="58" t="s">
        <v>1582</v>
      </c>
      <c r="I25" s="58" t="s">
        <v>60</v>
      </c>
      <c r="J25" s="57" t="s">
        <v>1721</v>
      </c>
      <c r="K25" s="58" t="s">
        <v>1722</v>
      </c>
      <c r="L25" s="61"/>
      <c r="M25" s="61"/>
      <c r="N25" s="61"/>
      <c r="O25" s="61"/>
      <c r="P25" s="61"/>
      <c r="Q25" s="61"/>
      <c r="R25" s="61"/>
      <c r="S25" s="58" t="s">
        <v>48</v>
      </c>
      <c r="U25" s="57">
        <v>12.85633</v>
      </c>
      <c r="V25" s="57">
        <v>77.80178</v>
      </c>
      <c r="W25" s="57">
        <v>6063.0</v>
      </c>
      <c r="X25" s="57">
        <v>3267.0</v>
      </c>
      <c r="Y25" s="57">
        <v>211.0</v>
      </c>
      <c r="Z25" s="58" t="s">
        <v>1723</v>
      </c>
      <c r="AA25" s="58" t="s">
        <v>1585</v>
      </c>
      <c r="AB25" s="60">
        <v>44630.0</v>
      </c>
      <c r="AC25" s="58" t="s">
        <v>1722</v>
      </c>
      <c r="AD25" s="62">
        <v>1.03E9</v>
      </c>
      <c r="AE25" s="57">
        <v>15127.0</v>
      </c>
      <c r="AF25" s="58" t="s">
        <v>1601</v>
      </c>
      <c r="AG25" s="61"/>
      <c r="AH25" s="57">
        <v>14.0</v>
      </c>
      <c r="AI25" s="57">
        <v>204.0</v>
      </c>
      <c r="AJ25" s="62">
        <v>1.2E8</v>
      </c>
      <c r="AK25" s="57">
        <v>2796.0</v>
      </c>
      <c r="AL25" s="58" t="s">
        <v>1602</v>
      </c>
      <c r="AN25" s="57">
        <v>0.034801</v>
      </c>
    </row>
    <row r="26">
      <c r="A26" s="57">
        <v>343.0</v>
      </c>
      <c r="B26" s="58" t="s">
        <v>1724</v>
      </c>
      <c r="C26" s="58" t="s">
        <v>683</v>
      </c>
      <c r="D26" s="58" t="s">
        <v>1725</v>
      </c>
      <c r="E26" s="58" t="s">
        <v>1725</v>
      </c>
      <c r="F26" s="58" t="s">
        <v>1726</v>
      </c>
      <c r="G26" s="58" t="s">
        <v>1581</v>
      </c>
      <c r="H26" s="58" t="s">
        <v>1582</v>
      </c>
      <c r="I26" s="58" t="s">
        <v>1591</v>
      </c>
      <c r="J26" s="59">
        <v>44692.0</v>
      </c>
      <c r="K26" s="58" t="s">
        <v>1727</v>
      </c>
      <c r="L26" s="61"/>
      <c r="M26" s="61"/>
      <c r="N26" s="61"/>
      <c r="O26" s="61"/>
      <c r="P26" s="61"/>
      <c r="Q26" s="61"/>
      <c r="R26" s="61"/>
      <c r="S26" s="58" t="s">
        <v>48</v>
      </c>
      <c r="U26" s="57">
        <v>12.89593</v>
      </c>
      <c r="V26" s="57">
        <v>77.69639</v>
      </c>
      <c r="W26" s="57">
        <v>40873.0</v>
      </c>
      <c r="X26" s="57">
        <v>29740.0</v>
      </c>
      <c r="Y26" s="57">
        <v>900.0</v>
      </c>
      <c r="Z26" s="58" t="s">
        <v>1728</v>
      </c>
      <c r="AA26" s="58" t="s">
        <v>1585</v>
      </c>
      <c r="AB26" s="58" t="s">
        <v>1729</v>
      </c>
      <c r="AC26" s="58" t="s">
        <v>1727</v>
      </c>
      <c r="AD26" s="62">
        <v>4.01E9</v>
      </c>
      <c r="AE26" s="57">
        <v>60540.0</v>
      </c>
      <c r="AF26" s="58" t="s">
        <v>1594</v>
      </c>
      <c r="AH26" s="57">
        <v>87.0</v>
      </c>
      <c r="AI26" s="57">
        <v>923.0</v>
      </c>
      <c r="AJ26" s="62">
        <v>1.11E9</v>
      </c>
      <c r="AK26" s="57">
        <v>10094.0</v>
      </c>
      <c r="AL26" s="58" t="s">
        <v>1595</v>
      </c>
      <c r="AN26" s="57">
        <v>0.022019</v>
      </c>
    </row>
    <row r="27">
      <c r="A27" s="57">
        <v>362.0</v>
      </c>
      <c r="B27" s="58" t="s">
        <v>1730</v>
      </c>
      <c r="C27" s="58" t="s">
        <v>1731</v>
      </c>
      <c r="D27" s="58" t="s">
        <v>1732</v>
      </c>
      <c r="E27" s="58" t="s">
        <v>1732</v>
      </c>
      <c r="F27" s="58" t="s">
        <v>1733</v>
      </c>
      <c r="G27" s="58" t="s">
        <v>1581</v>
      </c>
      <c r="H27" s="58" t="s">
        <v>1582</v>
      </c>
      <c r="I27" s="58" t="s">
        <v>1591</v>
      </c>
      <c r="J27" s="59">
        <v>45026.0</v>
      </c>
      <c r="K27" s="58" t="s">
        <v>1734</v>
      </c>
      <c r="L27" s="61"/>
      <c r="M27" s="61"/>
      <c r="N27" s="61"/>
      <c r="O27" s="61"/>
      <c r="P27" s="61"/>
      <c r="Q27" s="61"/>
      <c r="R27" s="61"/>
      <c r="S27" s="58" t="s">
        <v>48</v>
      </c>
      <c r="U27" s="57">
        <v>13.03187</v>
      </c>
      <c r="V27" s="57">
        <v>77.76118</v>
      </c>
      <c r="W27" s="57">
        <v>8478.0</v>
      </c>
      <c r="X27" s="57">
        <v>3980.0</v>
      </c>
      <c r="Y27" s="57">
        <v>188.0</v>
      </c>
      <c r="Z27" s="58" t="s">
        <v>1735</v>
      </c>
      <c r="AA27" s="58" t="s">
        <v>1585</v>
      </c>
      <c r="AB27" s="60">
        <v>45141.0</v>
      </c>
      <c r="AC27" s="58" t="s">
        <v>1734</v>
      </c>
      <c r="AD27" s="62">
        <v>1.29E9</v>
      </c>
      <c r="AE27" s="57">
        <v>16105.0</v>
      </c>
      <c r="AF27" s="58" t="s">
        <v>1586</v>
      </c>
      <c r="AH27" s="57">
        <v>20.0</v>
      </c>
      <c r="AI27" s="57">
        <v>190.0</v>
      </c>
      <c r="AJ27" s="62">
        <v>1.29E8</v>
      </c>
      <c r="AK27" s="57">
        <v>2049.0</v>
      </c>
      <c r="AL27" s="58" t="s">
        <v>1595</v>
      </c>
      <c r="AN27" s="57">
        <v>0.022175</v>
      </c>
    </row>
    <row r="28">
      <c r="A28" s="57">
        <v>760.0</v>
      </c>
      <c r="B28" s="58" t="s">
        <v>1736</v>
      </c>
      <c r="C28" s="58" t="s">
        <v>1737</v>
      </c>
      <c r="D28" s="58" t="s">
        <v>1738</v>
      </c>
      <c r="F28" s="58" t="s">
        <v>1739</v>
      </c>
      <c r="G28" s="58" t="s">
        <v>1581</v>
      </c>
      <c r="H28" s="58" t="s">
        <v>1582</v>
      </c>
      <c r="I28" s="58" t="s">
        <v>1612</v>
      </c>
      <c r="J28" s="59">
        <v>44753.0</v>
      </c>
      <c r="K28" s="58" t="s">
        <v>1740</v>
      </c>
      <c r="L28" s="61"/>
      <c r="M28" s="61"/>
      <c r="N28" s="61"/>
      <c r="O28" s="61"/>
      <c r="P28" s="61"/>
      <c r="Q28" s="61"/>
      <c r="R28" s="61"/>
      <c r="S28" s="61"/>
      <c r="T28" s="61"/>
      <c r="U28" s="57">
        <v>13.09778</v>
      </c>
      <c r="V28" s="57">
        <v>77.57078</v>
      </c>
      <c r="W28" s="57">
        <v>4552.0</v>
      </c>
      <c r="X28" s="57">
        <v>3041.0</v>
      </c>
      <c r="Y28" s="57">
        <v>77.0</v>
      </c>
      <c r="Z28" s="58" t="s">
        <v>1741</v>
      </c>
      <c r="AA28" s="58" t="s">
        <v>1585</v>
      </c>
      <c r="AB28" s="60">
        <v>44231.0</v>
      </c>
      <c r="AC28" s="58" t="s">
        <v>1740</v>
      </c>
      <c r="AD28" s="62">
        <v>4.5E8</v>
      </c>
      <c r="AE28" s="57">
        <v>12642.0</v>
      </c>
      <c r="AF28" s="58" t="s">
        <v>1615</v>
      </c>
      <c r="AG28" s="61"/>
      <c r="AH28" s="57">
        <v>58.0</v>
      </c>
      <c r="AI28" s="57">
        <v>105.0</v>
      </c>
      <c r="AJ28" s="62">
        <v>1.3E8</v>
      </c>
      <c r="AK28" s="57">
        <v>1511.0</v>
      </c>
      <c r="AL28" s="58" t="s">
        <v>1616</v>
      </c>
      <c r="AN28" s="57">
        <v>0.016916</v>
      </c>
    </row>
    <row r="29">
      <c r="A29" s="57">
        <v>931.0</v>
      </c>
      <c r="B29" s="58" t="s">
        <v>1742</v>
      </c>
      <c r="C29" s="58" t="s">
        <v>1743</v>
      </c>
      <c r="D29" s="58" t="s">
        <v>1744</v>
      </c>
      <c r="F29" s="58" t="s">
        <v>1745</v>
      </c>
      <c r="G29" s="58" t="s">
        <v>1581</v>
      </c>
      <c r="H29" s="58" t="s">
        <v>1582</v>
      </c>
      <c r="I29" s="58" t="s">
        <v>1612</v>
      </c>
      <c r="J29" s="57" t="s">
        <v>1746</v>
      </c>
      <c r="K29" s="58" t="s">
        <v>1747</v>
      </c>
      <c r="L29" s="61"/>
      <c r="M29" s="61"/>
      <c r="N29" s="61"/>
      <c r="O29" s="61"/>
      <c r="P29" s="61"/>
      <c r="Q29" s="61"/>
      <c r="R29" s="61"/>
      <c r="S29" s="58" t="s">
        <v>48</v>
      </c>
      <c r="U29" s="57">
        <v>13.09536</v>
      </c>
      <c r="V29" s="57">
        <v>77.54293</v>
      </c>
      <c r="W29" s="57">
        <v>26711.0</v>
      </c>
      <c r="X29" s="57">
        <v>22527.0</v>
      </c>
      <c r="Y29" s="57">
        <v>592.0</v>
      </c>
      <c r="Z29" s="58" t="s">
        <v>1748</v>
      </c>
      <c r="AA29" s="58" t="s">
        <v>1585</v>
      </c>
      <c r="AB29" s="60">
        <v>45323.0</v>
      </c>
      <c r="AC29" s="58" t="s">
        <v>1747</v>
      </c>
      <c r="AD29" s="62">
        <v>3.19E9</v>
      </c>
      <c r="AE29" s="57">
        <v>44184.0</v>
      </c>
      <c r="AF29" s="58" t="s">
        <v>1623</v>
      </c>
      <c r="AH29" s="57">
        <v>0.0</v>
      </c>
      <c r="AI29" s="57">
        <v>622.0</v>
      </c>
      <c r="AJ29" s="62">
        <v>9.13E8</v>
      </c>
      <c r="AK29" s="57">
        <v>4185.0</v>
      </c>
      <c r="AL29" s="58" t="s">
        <v>1616</v>
      </c>
      <c r="AN29" s="57">
        <v>0.022163</v>
      </c>
    </row>
    <row r="30">
      <c r="A30" s="57">
        <v>939.0</v>
      </c>
      <c r="B30" s="58" t="s">
        <v>1749</v>
      </c>
      <c r="C30" s="58" t="s">
        <v>1750</v>
      </c>
      <c r="D30" s="58" t="s">
        <v>1751</v>
      </c>
      <c r="F30" s="58" t="s">
        <v>1752</v>
      </c>
      <c r="G30" s="58" t="s">
        <v>1581</v>
      </c>
      <c r="H30" s="58" t="s">
        <v>1582</v>
      </c>
      <c r="I30" s="58" t="s">
        <v>60</v>
      </c>
      <c r="J30" s="59">
        <v>44662.0</v>
      </c>
      <c r="K30" s="58" t="s">
        <v>1706</v>
      </c>
      <c r="L30" s="61"/>
      <c r="M30" s="61"/>
      <c r="N30" s="61"/>
      <c r="O30" s="61"/>
      <c r="P30" s="61"/>
      <c r="Q30" s="61"/>
      <c r="R30" s="61"/>
      <c r="S30" s="58" t="s">
        <v>48</v>
      </c>
      <c r="U30" s="57">
        <v>12.88087</v>
      </c>
      <c r="V30" s="57">
        <v>77.67607</v>
      </c>
      <c r="W30" s="57">
        <v>12241.0</v>
      </c>
      <c r="X30" s="57">
        <v>6645.0</v>
      </c>
      <c r="Y30" s="57">
        <v>250.0</v>
      </c>
      <c r="Z30" s="58" t="s">
        <v>1753</v>
      </c>
      <c r="AA30" s="58" t="s">
        <v>1585</v>
      </c>
      <c r="AB30" s="58" t="s">
        <v>1754</v>
      </c>
      <c r="AC30" s="58" t="s">
        <v>1706</v>
      </c>
      <c r="AD30" s="62">
        <v>1.37E9</v>
      </c>
      <c r="AE30" s="57">
        <v>21902.0</v>
      </c>
      <c r="AF30" s="58" t="s">
        <v>1586</v>
      </c>
      <c r="AH30" s="57">
        <v>0.0</v>
      </c>
      <c r="AI30" s="57">
        <v>285.0</v>
      </c>
      <c r="AJ30" s="62">
        <v>1.46E8</v>
      </c>
      <c r="AK30" s="57">
        <v>5596.0</v>
      </c>
      <c r="AL30" s="58" t="s">
        <v>1595</v>
      </c>
      <c r="AN30" s="57">
        <v>0.020423</v>
      </c>
    </row>
    <row r="31">
      <c r="A31" s="57">
        <v>972.0</v>
      </c>
      <c r="B31" s="58" t="s">
        <v>1755</v>
      </c>
      <c r="C31" s="58" t="s">
        <v>1756</v>
      </c>
      <c r="D31" s="58" t="s">
        <v>1757</v>
      </c>
      <c r="F31" s="58" t="s">
        <v>1758</v>
      </c>
      <c r="G31" s="58" t="s">
        <v>1581</v>
      </c>
      <c r="H31" s="58" t="s">
        <v>1582</v>
      </c>
      <c r="I31" s="58" t="s">
        <v>60</v>
      </c>
      <c r="J31" s="59">
        <v>44753.0</v>
      </c>
      <c r="K31" s="58" t="s">
        <v>1740</v>
      </c>
      <c r="L31" s="61"/>
      <c r="M31" s="58" t="s">
        <v>1759</v>
      </c>
      <c r="P31" s="61"/>
      <c r="Q31" s="61"/>
      <c r="R31" s="61"/>
      <c r="S31" s="61"/>
      <c r="T31" s="61"/>
      <c r="U31" s="57">
        <v>12.87538</v>
      </c>
      <c r="V31" s="57">
        <v>77.70077</v>
      </c>
      <c r="W31" s="57">
        <v>102904.0</v>
      </c>
      <c r="X31" s="57">
        <v>102904.0</v>
      </c>
      <c r="Y31" s="57">
        <v>374.0</v>
      </c>
      <c r="Z31" s="58" t="s">
        <v>1760</v>
      </c>
      <c r="AA31" s="58" t="s">
        <v>1585</v>
      </c>
      <c r="AB31" s="63" t="s">
        <v>1761</v>
      </c>
      <c r="AC31" s="58" t="s">
        <v>1740</v>
      </c>
      <c r="AD31" s="62">
        <v>1.31E9</v>
      </c>
      <c r="AE31" s="61"/>
      <c r="AF31" s="58" t="s">
        <v>1601</v>
      </c>
      <c r="AG31" s="61"/>
      <c r="AH31" s="57">
        <v>0.0</v>
      </c>
      <c r="AI31" s="57">
        <v>0.0</v>
      </c>
      <c r="AJ31" s="62">
        <v>9.36E8</v>
      </c>
      <c r="AK31" s="61"/>
      <c r="AL31" s="58" t="s">
        <v>1595</v>
      </c>
      <c r="AN31" s="57">
        <v>0.003634</v>
      </c>
    </row>
    <row r="32">
      <c r="A32" s="57">
        <v>977.0</v>
      </c>
      <c r="B32" s="58" t="s">
        <v>1762</v>
      </c>
      <c r="C32" s="58" t="s">
        <v>1763</v>
      </c>
      <c r="D32" s="58" t="s">
        <v>1764</v>
      </c>
      <c r="E32" s="58" t="s">
        <v>1764</v>
      </c>
      <c r="F32" s="58" t="s">
        <v>1765</v>
      </c>
      <c r="G32" s="58" t="s">
        <v>1581</v>
      </c>
      <c r="H32" s="58" t="s">
        <v>1582</v>
      </c>
      <c r="J32" s="59">
        <v>44602.0</v>
      </c>
      <c r="K32" s="58" t="s">
        <v>1766</v>
      </c>
      <c r="L32" s="61"/>
      <c r="M32" s="61"/>
      <c r="N32" s="61"/>
      <c r="O32" s="61"/>
      <c r="P32" s="61"/>
      <c r="Q32" s="61"/>
      <c r="R32" s="61"/>
      <c r="S32" s="61"/>
      <c r="T32" s="61"/>
      <c r="U32" s="61"/>
      <c r="V32" s="61"/>
      <c r="W32" s="57">
        <v>6930.0</v>
      </c>
      <c r="X32" s="57">
        <v>2909.0</v>
      </c>
      <c r="Y32" s="61"/>
      <c r="Z32" s="61"/>
      <c r="AA32" s="58" t="s">
        <v>1585</v>
      </c>
      <c r="AB32" s="63" t="s">
        <v>1761</v>
      </c>
      <c r="AC32" s="61"/>
      <c r="AD32" s="62">
        <v>3.72E8</v>
      </c>
      <c r="AE32" s="61"/>
      <c r="AF32" s="61"/>
      <c r="AG32" s="61"/>
      <c r="AH32" s="61"/>
      <c r="AI32" s="61"/>
      <c r="AJ32" s="57">
        <v>1.92E7</v>
      </c>
      <c r="AK32" s="61"/>
      <c r="AL32" s="58" t="s">
        <v>1595</v>
      </c>
    </row>
    <row r="33">
      <c r="A33" s="57">
        <v>1082.0</v>
      </c>
      <c r="B33" s="58" t="s">
        <v>1767</v>
      </c>
      <c r="C33" s="58" t="s">
        <v>1235</v>
      </c>
      <c r="D33" s="58" t="s">
        <v>1768</v>
      </c>
      <c r="E33" s="58" t="s">
        <v>1768</v>
      </c>
      <c r="F33" s="58" t="s">
        <v>1769</v>
      </c>
      <c r="G33" s="58" t="s">
        <v>1581</v>
      </c>
      <c r="H33" s="58" t="s">
        <v>1582</v>
      </c>
      <c r="I33" s="58" t="s">
        <v>1591</v>
      </c>
      <c r="J33" s="57" t="s">
        <v>1660</v>
      </c>
      <c r="K33" s="58" t="s">
        <v>1770</v>
      </c>
      <c r="L33" s="61"/>
      <c r="M33" s="61"/>
      <c r="N33" s="61"/>
      <c r="O33" s="61"/>
      <c r="P33" s="61"/>
      <c r="Q33" s="61"/>
      <c r="R33" s="61"/>
      <c r="S33" s="58" t="s">
        <v>48</v>
      </c>
      <c r="U33" s="57">
        <v>13.07203</v>
      </c>
      <c r="V33" s="57">
        <v>77.65301</v>
      </c>
      <c r="W33" s="57">
        <v>929.0</v>
      </c>
      <c r="X33" s="57">
        <v>390.0</v>
      </c>
      <c r="Y33" s="57">
        <v>23.0</v>
      </c>
      <c r="Z33" s="58" t="s">
        <v>1771</v>
      </c>
      <c r="AA33" s="58" t="s">
        <v>1585</v>
      </c>
      <c r="AB33" s="60">
        <v>44996.0</v>
      </c>
      <c r="AC33" s="58" t="s">
        <v>1770</v>
      </c>
      <c r="AD33" s="62">
        <v>1.47E8</v>
      </c>
      <c r="AE33" s="57">
        <v>0.0</v>
      </c>
      <c r="AF33" s="58" t="s">
        <v>1623</v>
      </c>
      <c r="AH33" s="57">
        <v>0.0</v>
      </c>
      <c r="AI33" s="57">
        <v>23.0</v>
      </c>
      <c r="AJ33" s="57">
        <v>6.25E7</v>
      </c>
      <c r="AK33" s="57">
        <v>538.0</v>
      </c>
      <c r="AL33" s="58" t="s">
        <v>1616</v>
      </c>
      <c r="AN33" s="57">
        <v>0.024758</v>
      </c>
    </row>
    <row r="34">
      <c r="A34" s="57">
        <v>1083.0</v>
      </c>
      <c r="B34" s="58" t="s">
        <v>1772</v>
      </c>
      <c r="C34" s="58" t="s">
        <v>1773</v>
      </c>
      <c r="D34" s="58" t="s">
        <v>1774</v>
      </c>
      <c r="E34" s="58" t="s">
        <v>1774</v>
      </c>
      <c r="F34" s="58" t="s">
        <v>1775</v>
      </c>
      <c r="G34" s="58" t="s">
        <v>1581</v>
      </c>
      <c r="H34" s="58" t="s">
        <v>1582</v>
      </c>
      <c r="I34" s="58" t="s">
        <v>1583</v>
      </c>
      <c r="J34" s="59">
        <v>45355.0</v>
      </c>
      <c r="K34" s="58" t="s">
        <v>1776</v>
      </c>
      <c r="L34" s="61"/>
      <c r="M34" s="61"/>
      <c r="N34" s="61"/>
      <c r="O34" s="61"/>
      <c r="P34" s="61"/>
      <c r="Q34" s="61"/>
      <c r="R34" s="61"/>
      <c r="S34" s="61"/>
      <c r="T34" s="61"/>
      <c r="U34" s="57">
        <v>12.8176</v>
      </c>
      <c r="V34" s="57">
        <v>77.50189</v>
      </c>
      <c r="W34" s="57">
        <v>25798.0</v>
      </c>
      <c r="X34" s="57">
        <v>10319.0</v>
      </c>
      <c r="Y34" s="57">
        <v>38.0</v>
      </c>
      <c r="Z34" s="58" t="s">
        <v>1777</v>
      </c>
      <c r="AA34" s="58" t="s">
        <v>1585</v>
      </c>
      <c r="AB34" s="60">
        <v>45293.0</v>
      </c>
      <c r="AC34" s="58" t="s">
        <v>1776</v>
      </c>
      <c r="AD34" s="62">
        <v>4.11E8</v>
      </c>
      <c r="AE34" s="61"/>
      <c r="AF34" s="58" t="s">
        <v>1601</v>
      </c>
      <c r="AG34" s="61"/>
      <c r="AH34" s="57">
        <v>0.0</v>
      </c>
      <c r="AI34" s="57">
        <v>0.0</v>
      </c>
      <c r="AJ34" s="62">
        <v>2.55E8</v>
      </c>
      <c r="AK34" s="61"/>
      <c r="AL34" s="58" t="s">
        <v>1602</v>
      </c>
      <c r="AN34" s="57">
        <v>0.001473</v>
      </c>
    </row>
    <row r="35">
      <c r="A35" s="57">
        <v>1085.0</v>
      </c>
      <c r="B35" s="58" t="s">
        <v>1778</v>
      </c>
      <c r="C35" s="58" t="s">
        <v>1779</v>
      </c>
      <c r="D35" s="58" t="s">
        <v>1780</v>
      </c>
      <c r="E35" s="58" t="s">
        <v>1780</v>
      </c>
      <c r="F35" s="58" t="s">
        <v>1781</v>
      </c>
      <c r="G35" s="58" t="s">
        <v>1581</v>
      </c>
      <c r="H35" s="58" t="s">
        <v>1582</v>
      </c>
      <c r="I35" s="58" t="s">
        <v>1591</v>
      </c>
      <c r="J35" s="59">
        <v>45388.0</v>
      </c>
      <c r="K35" s="58" t="s">
        <v>1782</v>
      </c>
      <c r="L35" s="61"/>
      <c r="M35" s="61"/>
      <c r="N35" s="61"/>
      <c r="O35" s="61"/>
      <c r="P35" s="61"/>
      <c r="Q35" s="61"/>
      <c r="R35" s="61"/>
      <c r="S35" s="58" t="s">
        <v>213</v>
      </c>
      <c r="T35" s="61"/>
      <c r="U35" s="57">
        <v>13.08056</v>
      </c>
      <c r="V35" s="57">
        <v>77.66225</v>
      </c>
      <c r="W35" s="57">
        <v>7411.0</v>
      </c>
      <c r="X35" s="57">
        <v>3706.0</v>
      </c>
      <c r="Y35" s="57">
        <v>65.0</v>
      </c>
      <c r="Z35" s="58" t="s">
        <v>1783</v>
      </c>
      <c r="AA35" s="58" t="s">
        <v>1585</v>
      </c>
      <c r="AB35" s="60">
        <v>45296.0</v>
      </c>
      <c r="AC35" s="58" t="s">
        <v>1782</v>
      </c>
      <c r="AD35" s="62">
        <v>8.44E8</v>
      </c>
      <c r="AE35" s="57">
        <v>9138.0</v>
      </c>
      <c r="AF35" s="58" t="s">
        <v>1678</v>
      </c>
      <c r="AG35" s="58" t="s">
        <v>1708</v>
      </c>
      <c r="AH35" s="57">
        <v>0.0</v>
      </c>
      <c r="AI35" s="57">
        <v>102.0</v>
      </c>
      <c r="AJ35" s="62">
        <v>2.49E8</v>
      </c>
      <c r="AK35" s="57">
        <v>3705.0</v>
      </c>
      <c r="AL35" s="58" t="s">
        <v>1595</v>
      </c>
      <c r="AN35" s="57">
        <v>0.008771</v>
      </c>
    </row>
    <row r="36">
      <c r="A36" s="57">
        <v>1086.0</v>
      </c>
      <c r="B36" s="58" t="s">
        <v>1784</v>
      </c>
      <c r="C36" s="58" t="s">
        <v>1785</v>
      </c>
      <c r="D36" s="58" t="s">
        <v>1786</v>
      </c>
      <c r="F36" s="58" t="s">
        <v>1787</v>
      </c>
      <c r="G36" s="58" t="s">
        <v>1581</v>
      </c>
      <c r="H36" s="58" t="s">
        <v>1582</v>
      </c>
      <c r="I36" s="58" t="s">
        <v>1583</v>
      </c>
      <c r="J36" s="59">
        <v>45388.0</v>
      </c>
      <c r="K36" s="58" t="s">
        <v>1776</v>
      </c>
      <c r="L36" s="61"/>
      <c r="M36" s="61"/>
      <c r="N36" s="61"/>
      <c r="O36" s="61"/>
      <c r="P36" s="61"/>
      <c r="Q36" s="61"/>
      <c r="R36" s="61"/>
      <c r="S36" s="61"/>
      <c r="T36" s="61"/>
      <c r="U36" s="57">
        <v>12.89396</v>
      </c>
      <c r="V36" s="57">
        <v>77.44462</v>
      </c>
      <c r="W36" s="57">
        <v>32374.0</v>
      </c>
      <c r="X36" s="57">
        <v>14600.0</v>
      </c>
      <c r="Y36" s="57">
        <v>148.0</v>
      </c>
      <c r="Z36" s="58" t="s">
        <v>1788</v>
      </c>
      <c r="AA36" s="58" t="s">
        <v>1585</v>
      </c>
      <c r="AB36" s="60">
        <v>45414.0</v>
      </c>
      <c r="AC36" s="58" t="s">
        <v>1776</v>
      </c>
      <c r="AD36" s="62">
        <v>1.28E8</v>
      </c>
      <c r="AE36" s="61"/>
      <c r="AF36" s="58" t="s">
        <v>1594</v>
      </c>
      <c r="AH36" s="57">
        <v>0.0</v>
      </c>
      <c r="AI36" s="57">
        <v>0.0</v>
      </c>
      <c r="AJ36" s="57">
        <v>5.0E7</v>
      </c>
      <c r="AK36" s="61"/>
      <c r="AL36" s="58" t="s">
        <v>1595</v>
      </c>
      <c r="AN36" s="57">
        <v>0.004572</v>
      </c>
    </row>
    <row r="37">
      <c r="A37" s="57">
        <v>1090.0</v>
      </c>
      <c r="B37" s="58" t="s">
        <v>1789</v>
      </c>
      <c r="C37" s="58" t="s">
        <v>1790</v>
      </c>
      <c r="D37" s="58" t="s">
        <v>1791</v>
      </c>
      <c r="E37" s="58" t="s">
        <v>1791</v>
      </c>
      <c r="F37" s="58" t="s">
        <v>1792</v>
      </c>
      <c r="G37" s="58" t="s">
        <v>1581</v>
      </c>
      <c r="H37" s="58" t="s">
        <v>1582</v>
      </c>
      <c r="I37" s="58" t="s">
        <v>1687</v>
      </c>
      <c r="J37" s="57" t="s">
        <v>1793</v>
      </c>
      <c r="K37" s="58" t="s">
        <v>1794</v>
      </c>
      <c r="L37" s="61"/>
      <c r="M37" s="61"/>
      <c r="N37" s="61"/>
      <c r="O37" s="61"/>
      <c r="P37" s="61"/>
      <c r="Q37" s="61"/>
      <c r="R37" s="61"/>
      <c r="S37" s="58" t="s">
        <v>48</v>
      </c>
      <c r="U37" s="57">
        <v>13.15569</v>
      </c>
      <c r="V37" s="57">
        <v>77.6215</v>
      </c>
      <c r="W37" s="57">
        <v>4350.0</v>
      </c>
      <c r="X37" s="57">
        <v>2713.0</v>
      </c>
      <c r="Y37" s="57">
        <v>56.0</v>
      </c>
      <c r="Z37" s="58" t="s">
        <v>1795</v>
      </c>
      <c r="AA37" s="58" t="s">
        <v>1585</v>
      </c>
      <c r="AB37" s="60">
        <v>45294.0</v>
      </c>
      <c r="AC37" s="58" t="s">
        <v>1794</v>
      </c>
      <c r="AD37" s="62">
        <v>3.34E8</v>
      </c>
      <c r="AE37" s="57">
        <v>4494.0</v>
      </c>
      <c r="AF37" s="58" t="s">
        <v>1586</v>
      </c>
      <c r="AH37" s="57">
        <v>7.0</v>
      </c>
      <c r="AI37" s="57">
        <v>66.0</v>
      </c>
      <c r="AJ37" s="62">
        <v>1.06E8</v>
      </c>
      <c r="AK37" s="57">
        <v>1637.0</v>
      </c>
      <c r="AL37" s="58" t="s">
        <v>1595</v>
      </c>
      <c r="AN37" s="57">
        <v>0.012874</v>
      </c>
    </row>
    <row r="38">
      <c r="A38" s="57">
        <v>1094.0</v>
      </c>
      <c r="B38" s="58" t="s">
        <v>1796</v>
      </c>
      <c r="C38" s="58" t="s">
        <v>1356</v>
      </c>
      <c r="D38" s="58" t="s">
        <v>1797</v>
      </c>
      <c r="E38" s="58" t="s">
        <v>1797</v>
      </c>
      <c r="F38" s="58" t="s">
        <v>1798</v>
      </c>
      <c r="G38" s="58" t="s">
        <v>1581</v>
      </c>
      <c r="H38" s="58" t="s">
        <v>1582</v>
      </c>
      <c r="I38" s="58" t="s">
        <v>1591</v>
      </c>
      <c r="J38" s="57" t="s">
        <v>1793</v>
      </c>
      <c r="K38" s="58" t="s">
        <v>1799</v>
      </c>
      <c r="L38" s="61"/>
      <c r="M38" s="61"/>
      <c r="N38" s="61"/>
      <c r="O38" s="61"/>
      <c r="P38" s="61"/>
      <c r="Q38" s="61"/>
      <c r="R38" s="61"/>
      <c r="S38" s="58" t="s">
        <v>48</v>
      </c>
      <c r="U38" s="57">
        <v>12.91999</v>
      </c>
      <c r="V38" s="57">
        <v>77.72555</v>
      </c>
      <c r="W38" s="57">
        <v>11027.0</v>
      </c>
      <c r="X38" s="57">
        <v>7088.0</v>
      </c>
      <c r="Y38" s="57">
        <v>227.0</v>
      </c>
      <c r="Z38" s="58" t="s">
        <v>1800</v>
      </c>
      <c r="AA38" s="58" t="s">
        <v>1585</v>
      </c>
      <c r="AB38" s="58" t="s">
        <v>1801</v>
      </c>
      <c r="AC38" s="58" t="s">
        <v>1799</v>
      </c>
      <c r="AD38" s="62">
        <v>1.65E9</v>
      </c>
      <c r="AE38" s="57">
        <v>19803.0</v>
      </c>
      <c r="AF38" s="58" t="s">
        <v>1623</v>
      </c>
      <c r="AH38" s="57">
        <v>0.0</v>
      </c>
      <c r="AI38" s="57">
        <v>336.0</v>
      </c>
      <c r="AJ38" s="62">
        <v>5.5E8</v>
      </c>
      <c r="AK38" s="57">
        <v>3939.0</v>
      </c>
      <c r="AL38" s="58" t="s">
        <v>1616</v>
      </c>
      <c r="AN38" s="57">
        <v>0.020586</v>
      </c>
    </row>
    <row r="39">
      <c r="A39" s="57">
        <v>1095.0</v>
      </c>
      <c r="B39" s="58" t="s">
        <v>1802</v>
      </c>
      <c r="C39" s="58" t="s">
        <v>1803</v>
      </c>
      <c r="D39" s="58" t="s">
        <v>1804</v>
      </c>
      <c r="F39" s="58" t="s">
        <v>1805</v>
      </c>
      <c r="G39" s="58" t="s">
        <v>1581</v>
      </c>
      <c r="H39" s="58" t="s">
        <v>1582</v>
      </c>
      <c r="I39" s="58" t="s">
        <v>1591</v>
      </c>
      <c r="J39" s="57" t="s">
        <v>1793</v>
      </c>
      <c r="K39" s="58" t="s">
        <v>1806</v>
      </c>
      <c r="L39" s="61"/>
      <c r="M39" s="61"/>
      <c r="N39" s="61"/>
      <c r="O39" s="61"/>
      <c r="P39" s="61"/>
      <c r="Q39" s="61"/>
      <c r="R39" s="61"/>
      <c r="S39" s="58" t="s">
        <v>48</v>
      </c>
      <c r="U39" s="57">
        <v>13.002</v>
      </c>
      <c r="V39" s="57">
        <v>77.3959</v>
      </c>
      <c r="W39" s="57">
        <v>6550.0</v>
      </c>
      <c r="X39" s="57">
        <v>3411.0</v>
      </c>
      <c r="Y39" s="57">
        <v>110.0</v>
      </c>
      <c r="Z39" s="58" t="s">
        <v>1807</v>
      </c>
      <c r="AA39" s="58" t="s">
        <v>1585</v>
      </c>
      <c r="AB39" s="60">
        <v>45295.0</v>
      </c>
      <c r="AC39" s="58" t="s">
        <v>1806</v>
      </c>
      <c r="AD39" s="62">
        <v>7.36E8</v>
      </c>
      <c r="AE39" s="57">
        <v>11153.0</v>
      </c>
      <c r="AF39" s="58" t="s">
        <v>1615</v>
      </c>
      <c r="AG39" s="61"/>
      <c r="AH39" s="57">
        <v>0.0</v>
      </c>
      <c r="AI39" s="57">
        <v>176.0</v>
      </c>
      <c r="AJ39" s="62">
        <v>2.99E8</v>
      </c>
      <c r="AK39" s="57">
        <v>3139.0</v>
      </c>
      <c r="AL39" s="58" t="s">
        <v>1616</v>
      </c>
      <c r="AN39" s="57">
        <v>0.016794</v>
      </c>
    </row>
    <row r="40">
      <c r="A40" s="57">
        <v>1096.0</v>
      </c>
      <c r="B40" s="58" t="s">
        <v>1808</v>
      </c>
      <c r="C40" s="58" t="s">
        <v>1809</v>
      </c>
      <c r="D40" s="58" t="s">
        <v>1810</v>
      </c>
      <c r="E40" s="58" t="s">
        <v>1810</v>
      </c>
      <c r="F40" s="58" t="s">
        <v>1811</v>
      </c>
      <c r="G40" s="58" t="s">
        <v>1581</v>
      </c>
      <c r="H40" s="58" t="s">
        <v>1582</v>
      </c>
      <c r="I40" s="58" t="s">
        <v>1591</v>
      </c>
      <c r="J40" s="57" t="s">
        <v>1793</v>
      </c>
      <c r="K40" s="58" t="s">
        <v>1812</v>
      </c>
      <c r="L40" s="61"/>
      <c r="M40" s="61"/>
      <c r="N40" s="61"/>
      <c r="O40" s="61"/>
      <c r="P40" s="61"/>
      <c r="Q40" s="61"/>
      <c r="R40" s="61"/>
      <c r="S40" s="58" t="s">
        <v>48</v>
      </c>
      <c r="U40" s="57">
        <v>13.05092</v>
      </c>
      <c r="V40" s="57">
        <v>77.75503</v>
      </c>
      <c r="W40" s="57">
        <v>10707.0</v>
      </c>
      <c r="X40" s="57">
        <v>7512.0</v>
      </c>
      <c r="Y40" s="57">
        <v>240.0</v>
      </c>
      <c r="Z40" s="58" t="s">
        <v>1813</v>
      </c>
      <c r="AA40" s="58" t="s">
        <v>38</v>
      </c>
      <c r="AB40" s="58" t="s">
        <v>1814</v>
      </c>
      <c r="AC40" s="58" t="s">
        <v>1812</v>
      </c>
      <c r="AD40" s="62">
        <v>2.0E9</v>
      </c>
      <c r="AE40" s="57">
        <v>24132.0</v>
      </c>
      <c r="AF40" s="58" t="s">
        <v>1586</v>
      </c>
      <c r="AH40" s="57">
        <v>0.0</v>
      </c>
      <c r="AI40" s="57">
        <v>326.0</v>
      </c>
      <c r="AJ40" s="57">
        <v>8.53164E7</v>
      </c>
      <c r="AK40" s="57">
        <v>3195.0</v>
      </c>
      <c r="AL40" s="58" t="s">
        <v>1595</v>
      </c>
      <c r="AN40" s="57">
        <v>0.022415</v>
      </c>
    </row>
    <row r="41">
      <c r="A41" s="57">
        <v>1097.0</v>
      </c>
      <c r="B41" s="58" t="s">
        <v>1815</v>
      </c>
      <c r="C41" s="58" t="s">
        <v>1816</v>
      </c>
      <c r="D41" s="58" t="s">
        <v>1817</v>
      </c>
      <c r="E41" s="58" t="s">
        <v>1817</v>
      </c>
      <c r="F41" s="58" t="s">
        <v>1818</v>
      </c>
      <c r="G41" s="58" t="s">
        <v>1581</v>
      </c>
      <c r="H41" s="58" t="s">
        <v>1582</v>
      </c>
      <c r="I41" s="58" t="s">
        <v>1583</v>
      </c>
      <c r="J41" s="57" t="s">
        <v>1793</v>
      </c>
      <c r="K41" s="58" t="s">
        <v>1819</v>
      </c>
      <c r="L41" s="61"/>
      <c r="M41" s="61"/>
      <c r="N41" s="61"/>
      <c r="O41" s="61"/>
      <c r="P41" s="61"/>
      <c r="Q41" s="61"/>
      <c r="R41" s="61"/>
      <c r="S41" s="58" t="s">
        <v>48</v>
      </c>
      <c r="U41" s="57">
        <v>12.89039</v>
      </c>
      <c r="V41" s="57">
        <v>77.67334</v>
      </c>
      <c r="W41" s="57">
        <v>14063.0</v>
      </c>
      <c r="X41" s="57">
        <v>11546.0</v>
      </c>
      <c r="Y41" s="57">
        <v>210.0</v>
      </c>
      <c r="Z41" s="58" t="s">
        <v>1820</v>
      </c>
      <c r="AA41" s="58" t="s">
        <v>1585</v>
      </c>
      <c r="AB41" s="60">
        <v>45357.0</v>
      </c>
      <c r="AC41" s="58" t="s">
        <v>1819</v>
      </c>
      <c r="AD41" s="62">
        <v>1.9E9</v>
      </c>
      <c r="AE41" s="57">
        <v>22311.0</v>
      </c>
      <c r="AF41" s="58" t="s">
        <v>1623</v>
      </c>
      <c r="AH41" s="57">
        <v>95.0</v>
      </c>
      <c r="AI41" s="57">
        <v>176.0</v>
      </c>
      <c r="AJ41" s="62">
        <v>6.81E8</v>
      </c>
      <c r="AK41" s="57">
        <v>2517.0</v>
      </c>
      <c r="AL41" s="58" t="s">
        <v>1595</v>
      </c>
      <c r="AN41" s="57">
        <v>0.014933</v>
      </c>
    </row>
    <row r="42">
      <c r="A42" s="57">
        <v>1101.0</v>
      </c>
      <c r="B42" s="58" t="s">
        <v>1821</v>
      </c>
      <c r="C42" s="58" t="s">
        <v>1822</v>
      </c>
      <c r="D42" s="58" t="s">
        <v>1625</v>
      </c>
      <c r="F42" s="58" t="s">
        <v>1823</v>
      </c>
      <c r="G42" s="58" t="s">
        <v>1581</v>
      </c>
      <c r="H42" s="58" t="s">
        <v>1582</v>
      </c>
      <c r="I42" s="58" t="s">
        <v>1591</v>
      </c>
      <c r="J42" s="57" t="s">
        <v>1793</v>
      </c>
      <c r="K42" s="58" t="s">
        <v>1824</v>
      </c>
      <c r="L42" s="61"/>
      <c r="M42" s="61"/>
      <c r="N42" s="61"/>
      <c r="O42" s="61"/>
      <c r="P42" s="61"/>
      <c r="Q42" s="61"/>
      <c r="R42" s="61"/>
      <c r="S42" s="58" t="s">
        <v>48</v>
      </c>
      <c r="U42" s="57">
        <v>13.04895</v>
      </c>
      <c r="V42" s="57">
        <v>77.63673</v>
      </c>
      <c r="W42" s="57">
        <v>5792.0</v>
      </c>
      <c r="X42" s="57">
        <v>3102.0</v>
      </c>
      <c r="Y42" s="57">
        <v>72.0</v>
      </c>
      <c r="Z42" s="58" t="s">
        <v>1825</v>
      </c>
      <c r="AA42" s="58" t="s">
        <v>1585</v>
      </c>
      <c r="AB42" s="58" t="s">
        <v>1826</v>
      </c>
      <c r="AC42" s="58" t="s">
        <v>1824</v>
      </c>
      <c r="AD42" s="62">
        <v>7.12E8</v>
      </c>
      <c r="AE42" s="57">
        <v>0.0</v>
      </c>
      <c r="AF42" s="58" t="s">
        <v>1623</v>
      </c>
      <c r="AH42" s="57">
        <v>0.0</v>
      </c>
      <c r="AI42" s="57">
        <v>80.0</v>
      </c>
      <c r="AJ42" s="62">
        <v>3.5E8</v>
      </c>
      <c r="AK42" s="57">
        <v>2690.0</v>
      </c>
      <c r="AL42" s="58" t="s">
        <v>1616</v>
      </c>
      <c r="AN42" s="57">
        <v>0.012431</v>
      </c>
    </row>
    <row r="43">
      <c r="A43" s="57">
        <v>1102.0</v>
      </c>
      <c r="B43" s="58" t="s">
        <v>1827</v>
      </c>
      <c r="C43" s="58" t="s">
        <v>1828</v>
      </c>
      <c r="D43" s="58" t="s">
        <v>1829</v>
      </c>
      <c r="F43" s="58" t="s">
        <v>1830</v>
      </c>
      <c r="G43" s="58" t="s">
        <v>1581</v>
      </c>
      <c r="H43" s="58" t="s">
        <v>1582</v>
      </c>
      <c r="I43" s="58" t="s">
        <v>1612</v>
      </c>
      <c r="J43" s="57" t="s">
        <v>1831</v>
      </c>
      <c r="K43" s="58" t="s">
        <v>1832</v>
      </c>
      <c r="L43" s="61"/>
      <c r="M43" s="61"/>
      <c r="N43" s="61"/>
      <c r="O43" s="61"/>
      <c r="P43" s="61"/>
      <c r="Q43" s="61"/>
      <c r="R43" s="61"/>
      <c r="S43" s="58" t="s">
        <v>48</v>
      </c>
      <c r="U43" s="57">
        <v>13.08038</v>
      </c>
      <c r="V43" s="57">
        <v>77.62081</v>
      </c>
      <c r="W43" s="57">
        <v>3212.0</v>
      </c>
      <c r="X43" s="57">
        <v>1450.0</v>
      </c>
      <c r="Y43" s="57">
        <v>68.0</v>
      </c>
      <c r="Z43" s="58" t="s">
        <v>1833</v>
      </c>
      <c r="AA43" s="58" t="s">
        <v>38</v>
      </c>
      <c r="AB43" s="60">
        <v>44563.0</v>
      </c>
      <c r="AC43" s="58" t="s">
        <v>1832</v>
      </c>
      <c r="AD43" s="62">
        <v>2.91E8</v>
      </c>
      <c r="AE43" s="57">
        <v>5885.0</v>
      </c>
      <c r="AF43" s="58" t="s">
        <v>1601</v>
      </c>
      <c r="AG43" s="61"/>
      <c r="AH43" s="57">
        <v>0.0</v>
      </c>
      <c r="AI43" s="57">
        <v>0.0</v>
      </c>
      <c r="AJ43" s="62">
        <v>1.04E8</v>
      </c>
      <c r="AK43" s="57">
        <v>1762.0</v>
      </c>
      <c r="AL43" s="58" t="s">
        <v>1616</v>
      </c>
      <c r="AN43" s="57">
        <v>0.021171</v>
      </c>
    </row>
    <row r="44">
      <c r="A44" s="57">
        <v>1104.0</v>
      </c>
      <c r="B44" s="58" t="s">
        <v>1834</v>
      </c>
      <c r="C44" s="58" t="s">
        <v>1835</v>
      </c>
      <c r="D44" s="58" t="s">
        <v>1836</v>
      </c>
      <c r="E44" s="58" t="s">
        <v>1836</v>
      </c>
      <c r="F44" s="58" t="s">
        <v>1837</v>
      </c>
      <c r="G44" s="58" t="s">
        <v>1581</v>
      </c>
      <c r="H44" s="58" t="s">
        <v>1582</v>
      </c>
      <c r="I44" s="58" t="s">
        <v>60</v>
      </c>
      <c r="J44" s="57" t="s">
        <v>1838</v>
      </c>
      <c r="K44" s="58" t="s">
        <v>1706</v>
      </c>
      <c r="L44" s="61"/>
      <c r="M44" s="61"/>
      <c r="N44" s="61"/>
      <c r="O44" s="61"/>
      <c r="P44" s="61"/>
      <c r="Q44" s="61"/>
      <c r="R44" s="61"/>
      <c r="S44" s="58" t="s">
        <v>48</v>
      </c>
      <c r="U44" s="57">
        <v>12.82794</v>
      </c>
      <c r="V44" s="57">
        <v>77.69405</v>
      </c>
      <c r="W44" s="57">
        <v>3515.0</v>
      </c>
      <c r="X44" s="57">
        <v>1965.0</v>
      </c>
      <c r="Y44" s="57">
        <v>68.0</v>
      </c>
      <c r="Z44" s="58" t="s">
        <v>1839</v>
      </c>
      <c r="AA44" s="58" t="s">
        <v>38</v>
      </c>
      <c r="AB44" s="60">
        <v>45292.0</v>
      </c>
      <c r="AC44" s="58" t="s">
        <v>1706</v>
      </c>
      <c r="AD44" s="62">
        <v>3.17E8</v>
      </c>
      <c r="AE44" s="57">
        <v>5688.0</v>
      </c>
      <c r="AF44" s="58" t="s">
        <v>1594</v>
      </c>
      <c r="AH44" s="57">
        <v>0.0</v>
      </c>
      <c r="AI44" s="57">
        <v>75.0</v>
      </c>
      <c r="AJ44" s="57">
        <v>5.20496E7</v>
      </c>
      <c r="AK44" s="57">
        <v>1550.0</v>
      </c>
      <c r="AL44" s="58" t="s">
        <v>1602</v>
      </c>
      <c r="AN44" s="57">
        <v>0.019346</v>
      </c>
    </row>
    <row r="45">
      <c r="A45" s="57">
        <v>1106.0</v>
      </c>
      <c r="B45" s="58" t="s">
        <v>1840</v>
      </c>
      <c r="C45" s="58" t="s">
        <v>1841</v>
      </c>
      <c r="D45" s="58" t="s">
        <v>1842</v>
      </c>
      <c r="E45" s="58" t="s">
        <v>1842</v>
      </c>
      <c r="F45" s="58" t="s">
        <v>1843</v>
      </c>
      <c r="G45" s="58" t="s">
        <v>1581</v>
      </c>
      <c r="H45" s="58" t="s">
        <v>1582</v>
      </c>
      <c r="I45" s="58" t="s">
        <v>1591</v>
      </c>
      <c r="J45" s="57" t="s">
        <v>1844</v>
      </c>
      <c r="K45" s="58" t="s">
        <v>1845</v>
      </c>
      <c r="L45" s="61"/>
      <c r="M45" s="61"/>
      <c r="N45" s="61"/>
      <c r="O45" s="61"/>
      <c r="P45" s="61"/>
      <c r="Q45" s="61"/>
      <c r="R45" s="61"/>
      <c r="S45" s="58" t="s">
        <v>48</v>
      </c>
      <c r="U45" s="57">
        <v>13.00237</v>
      </c>
      <c r="V45" s="57">
        <v>77.73613</v>
      </c>
      <c r="W45" s="57">
        <v>16946.0</v>
      </c>
      <c r="X45" s="57">
        <v>8628.0</v>
      </c>
      <c r="Y45" s="57">
        <v>336.0</v>
      </c>
      <c r="Z45" s="58" t="s">
        <v>1846</v>
      </c>
      <c r="AA45" s="58" t="s">
        <v>1585</v>
      </c>
      <c r="AB45" s="58" t="s">
        <v>1847</v>
      </c>
      <c r="AC45" s="58" t="s">
        <v>1845</v>
      </c>
      <c r="AD45" s="62">
        <v>1.35E9</v>
      </c>
      <c r="AE45" s="57">
        <v>37558.0</v>
      </c>
      <c r="AF45" s="58" t="s">
        <v>1601</v>
      </c>
      <c r="AG45" s="61"/>
      <c r="AH45" s="57">
        <v>35.0</v>
      </c>
      <c r="AI45" s="57">
        <v>336.0</v>
      </c>
      <c r="AJ45" s="57">
        <v>3.35E7</v>
      </c>
      <c r="AK45" s="57">
        <v>8317.0</v>
      </c>
      <c r="AL45" s="58" t="s">
        <v>1616</v>
      </c>
      <c r="AN45" s="57">
        <v>0.019828</v>
      </c>
    </row>
    <row r="46">
      <c r="A46" s="57">
        <v>1108.0</v>
      </c>
      <c r="B46" s="58" t="s">
        <v>1848</v>
      </c>
      <c r="C46" s="58" t="s">
        <v>710</v>
      </c>
      <c r="D46" s="58" t="s">
        <v>1849</v>
      </c>
      <c r="E46" s="58" t="s">
        <v>1849</v>
      </c>
      <c r="F46" s="58" t="s">
        <v>1850</v>
      </c>
      <c r="G46" s="58" t="s">
        <v>1581</v>
      </c>
      <c r="H46" s="58" t="s">
        <v>1582</v>
      </c>
      <c r="I46" s="58" t="s">
        <v>60</v>
      </c>
      <c r="J46" s="57" t="s">
        <v>1844</v>
      </c>
      <c r="K46" s="58" t="s">
        <v>1851</v>
      </c>
      <c r="L46" s="61"/>
      <c r="M46" s="61"/>
      <c r="N46" s="61"/>
      <c r="O46" s="61"/>
      <c r="P46" s="61"/>
      <c r="Q46" s="61"/>
      <c r="R46" s="61"/>
      <c r="S46" s="61"/>
      <c r="T46" s="61"/>
      <c r="U46" s="57">
        <v>12.84966</v>
      </c>
      <c r="V46" s="57">
        <v>77.68839</v>
      </c>
      <c r="W46" s="57">
        <v>30983.0</v>
      </c>
      <c r="X46" s="57">
        <v>13592.0</v>
      </c>
      <c r="Y46" s="57">
        <v>126.0</v>
      </c>
      <c r="Z46" s="58" t="s">
        <v>1852</v>
      </c>
      <c r="AA46" s="58" t="s">
        <v>38</v>
      </c>
      <c r="AB46" s="60">
        <v>44929.0</v>
      </c>
      <c r="AC46" s="58" t="s">
        <v>1851</v>
      </c>
      <c r="AD46" s="62">
        <v>3.17E8</v>
      </c>
      <c r="AE46" s="61"/>
      <c r="AF46" s="58" t="s">
        <v>1586</v>
      </c>
      <c r="AH46" s="57">
        <v>0.0</v>
      </c>
      <c r="AI46" s="57">
        <v>0.0</v>
      </c>
      <c r="AJ46" s="62">
        <v>1.44E8</v>
      </c>
      <c r="AK46" s="61"/>
      <c r="AL46" s="58" t="s">
        <v>1595</v>
      </c>
      <c r="AN46" s="57">
        <v>0.004067</v>
      </c>
    </row>
    <row r="47">
      <c r="A47" s="57">
        <v>1109.0</v>
      </c>
      <c r="B47" s="58" t="s">
        <v>1853</v>
      </c>
      <c r="C47" s="58" t="s">
        <v>187</v>
      </c>
      <c r="D47" s="58" t="s">
        <v>1854</v>
      </c>
      <c r="F47" s="58" t="s">
        <v>1855</v>
      </c>
      <c r="G47" s="58" t="s">
        <v>1581</v>
      </c>
      <c r="H47" s="58" t="s">
        <v>1582</v>
      </c>
      <c r="I47" s="58" t="s">
        <v>1583</v>
      </c>
      <c r="J47" s="57" t="s">
        <v>1844</v>
      </c>
      <c r="K47" s="58" t="s">
        <v>1856</v>
      </c>
      <c r="L47" s="61"/>
      <c r="M47" s="61"/>
      <c r="N47" s="61"/>
      <c r="O47" s="61"/>
      <c r="P47" s="61"/>
      <c r="Q47" s="61"/>
      <c r="R47" s="61"/>
      <c r="S47" s="58" t="s">
        <v>48</v>
      </c>
      <c r="U47" s="57">
        <v>12.88989</v>
      </c>
      <c r="V47" s="57">
        <v>77.65425</v>
      </c>
      <c r="W47" s="57">
        <v>6981.0</v>
      </c>
      <c r="X47" s="57">
        <v>3723.0</v>
      </c>
      <c r="Y47" s="57">
        <v>96.0</v>
      </c>
      <c r="Z47" s="58" t="s">
        <v>1857</v>
      </c>
      <c r="AA47" s="58" t="s">
        <v>1585</v>
      </c>
      <c r="AB47" s="58" t="s">
        <v>1858</v>
      </c>
      <c r="AC47" s="58" t="s">
        <v>1856</v>
      </c>
      <c r="AD47" s="62">
        <v>4.51E8</v>
      </c>
      <c r="AE47" s="57">
        <v>8996.0</v>
      </c>
      <c r="AF47" s="58" t="s">
        <v>1859</v>
      </c>
      <c r="AG47" s="58" t="s">
        <v>1860</v>
      </c>
      <c r="AH47" s="57">
        <v>0.0</v>
      </c>
      <c r="AI47" s="57">
        <v>108.0</v>
      </c>
      <c r="AJ47" s="57">
        <v>2.3429095E7</v>
      </c>
      <c r="AK47" s="57">
        <v>3258.0</v>
      </c>
      <c r="AL47" s="58" t="s">
        <v>1616</v>
      </c>
      <c r="AN47" s="57">
        <v>0.013752</v>
      </c>
    </row>
    <row r="48">
      <c r="A48" s="57">
        <v>1110.0</v>
      </c>
      <c r="B48" s="58" t="s">
        <v>1861</v>
      </c>
      <c r="C48" s="58" t="s">
        <v>1862</v>
      </c>
      <c r="D48" s="58" t="s">
        <v>1863</v>
      </c>
      <c r="F48" s="58" t="s">
        <v>1864</v>
      </c>
      <c r="G48" s="58" t="s">
        <v>1581</v>
      </c>
      <c r="H48" s="58" t="s">
        <v>1582</v>
      </c>
      <c r="I48" s="58" t="s">
        <v>1583</v>
      </c>
      <c r="J48" s="57" t="s">
        <v>1844</v>
      </c>
      <c r="K48" s="58" t="s">
        <v>1865</v>
      </c>
      <c r="L48" s="61"/>
      <c r="M48" s="61"/>
      <c r="N48" s="61"/>
      <c r="O48" s="61"/>
      <c r="P48" s="61"/>
      <c r="Q48" s="61"/>
      <c r="R48" s="61"/>
      <c r="S48" s="58" t="s">
        <v>48</v>
      </c>
      <c r="U48" s="57">
        <v>12.87034</v>
      </c>
      <c r="V48" s="57">
        <v>77.63479</v>
      </c>
      <c r="W48" s="57">
        <v>6171.0</v>
      </c>
      <c r="X48" s="57">
        <v>5023.0</v>
      </c>
      <c r="Y48" s="57">
        <v>255.0</v>
      </c>
      <c r="Z48" s="58" t="s">
        <v>1866</v>
      </c>
      <c r="AA48" s="58" t="s">
        <v>1585</v>
      </c>
      <c r="AB48" s="60">
        <v>45294.0</v>
      </c>
      <c r="AC48" s="58" t="s">
        <v>1865</v>
      </c>
      <c r="AD48" s="62">
        <v>8.01E8</v>
      </c>
      <c r="AE48" s="57">
        <v>20278.0</v>
      </c>
      <c r="AF48" s="58" t="s">
        <v>1623</v>
      </c>
      <c r="AH48" s="57">
        <v>0.0</v>
      </c>
      <c r="AI48" s="57">
        <v>255.0</v>
      </c>
      <c r="AJ48" s="62">
        <v>1.85E8</v>
      </c>
      <c r="AK48" s="57">
        <v>1148.0</v>
      </c>
      <c r="AL48" s="58" t="s">
        <v>1616</v>
      </c>
      <c r="AN48" s="57">
        <v>0.041322</v>
      </c>
    </row>
    <row r="49">
      <c r="A49" s="57">
        <v>1111.0</v>
      </c>
      <c r="B49" s="58" t="s">
        <v>1867</v>
      </c>
      <c r="C49" s="58" t="s">
        <v>1049</v>
      </c>
      <c r="D49" s="58" t="s">
        <v>1868</v>
      </c>
      <c r="F49" s="58" t="s">
        <v>1869</v>
      </c>
      <c r="G49" s="58" t="s">
        <v>1581</v>
      </c>
      <c r="H49" s="58" t="s">
        <v>1582</v>
      </c>
      <c r="I49" s="58" t="s">
        <v>60</v>
      </c>
      <c r="J49" s="57" t="s">
        <v>1844</v>
      </c>
      <c r="K49" s="58" t="s">
        <v>1870</v>
      </c>
      <c r="L49" s="61"/>
      <c r="M49" s="61"/>
      <c r="N49" s="61"/>
      <c r="O49" s="61"/>
      <c r="P49" s="61"/>
      <c r="Q49" s="61"/>
      <c r="R49" s="61"/>
      <c r="S49" s="61"/>
      <c r="T49" s="61"/>
      <c r="U49" s="57">
        <v>12.83299</v>
      </c>
      <c r="V49" s="57">
        <v>77.79528</v>
      </c>
      <c r="W49" s="57">
        <v>157712.0</v>
      </c>
      <c r="X49" s="57">
        <v>82273.0</v>
      </c>
      <c r="Y49" s="57">
        <v>510.0</v>
      </c>
      <c r="Z49" s="58" t="s">
        <v>1871</v>
      </c>
      <c r="AA49" s="58" t="s">
        <v>1585</v>
      </c>
      <c r="AB49" s="58" t="s">
        <v>1872</v>
      </c>
      <c r="AC49" s="58" t="s">
        <v>1870</v>
      </c>
      <c r="AD49" s="62">
        <v>3.89E9</v>
      </c>
      <c r="AE49" s="61"/>
      <c r="AF49" s="58" t="s">
        <v>1594</v>
      </c>
      <c r="AH49" s="57">
        <v>0.0</v>
      </c>
      <c r="AI49" s="57">
        <v>0.0</v>
      </c>
      <c r="AJ49" s="62">
        <v>2.68E9</v>
      </c>
      <c r="AK49" s="61"/>
      <c r="AL49" s="58" t="s">
        <v>1602</v>
      </c>
      <c r="AN49" s="57">
        <v>0.003234</v>
      </c>
    </row>
    <row r="50">
      <c r="A50" s="57">
        <v>1113.0</v>
      </c>
      <c r="B50" s="58" t="s">
        <v>1873</v>
      </c>
      <c r="C50" s="58" t="s">
        <v>82</v>
      </c>
      <c r="D50" s="58" t="s">
        <v>1625</v>
      </c>
      <c r="F50" s="58" t="s">
        <v>1874</v>
      </c>
      <c r="G50" s="58" t="s">
        <v>1581</v>
      </c>
      <c r="H50" s="58" t="s">
        <v>1582</v>
      </c>
      <c r="I50" s="58" t="s">
        <v>1583</v>
      </c>
      <c r="J50" s="57" t="s">
        <v>1875</v>
      </c>
      <c r="K50" s="58" t="s">
        <v>1876</v>
      </c>
      <c r="L50" s="61"/>
      <c r="M50" s="61"/>
      <c r="N50" s="61"/>
      <c r="O50" s="61"/>
      <c r="P50" s="61"/>
      <c r="Q50" s="61"/>
      <c r="R50" s="61"/>
      <c r="S50" s="58" t="s">
        <v>48</v>
      </c>
      <c r="U50" s="57">
        <v>12.86068</v>
      </c>
      <c r="V50" s="57">
        <v>77.60815</v>
      </c>
      <c r="W50" s="57">
        <v>31628.0</v>
      </c>
      <c r="X50" s="57">
        <v>19119.0</v>
      </c>
      <c r="Y50" s="57">
        <v>480.0</v>
      </c>
      <c r="Z50" s="58" t="s">
        <v>1877</v>
      </c>
      <c r="AA50" s="58" t="s">
        <v>1585</v>
      </c>
      <c r="AB50" s="60">
        <v>45599.0</v>
      </c>
      <c r="AC50" s="58" t="s">
        <v>1876</v>
      </c>
      <c r="AD50" s="62">
        <v>2.11E9</v>
      </c>
      <c r="AE50" s="57">
        <v>44101.0</v>
      </c>
      <c r="AF50" s="58" t="s">
        <v>1615</v>
      </c>
      <c r="AG50" s="61"/>
      <c r="AH50" s="57">
        <v>0.0</v>
      </c>
      <c r="AI50" s="57">
        <v>501.0</v>
      </c>
      <c r="AJ50" s="57">
        <v>5.3451359E7</v>
      </c>
      <c r="AK50" s="57">
        <v>12509.0</v>
      </c>
      <c r="AL50" s="58" t="s">
        <v>1616</v>
      </c>
      <c r="AN50" s="57">
        <v>0.015176</v>
      </c>
    </row>
    <row r="51">
      <c r="A51" s="57">
        <v>1115.0</v>
      </c>
      <c r="B51" s="58" t="s">
        <v>1878</v>
      </c>
      <c r="C51" s="58" t="s">
        <v>1879</v>
      </c>
      <c r="D51" s="58" t="s">
        <v>1880</v>
      </c>
      <c r="E51" s="58" t="s">
        <v>1880</v>
      </c>
      <c r="F51" s="58" t="s">
        <v>1881</v>
      </c>
      <c r="G51" s="58" t="s">
        <v>1581</v>
      </c>
      <c r="H51" s="58" t="s">
        <v>1582</v>
      </c>
      <c r="I51" s="58" t="s">
        <v>1591</v>
      </c>
      <c r="J51" s="57" t="s">
        <v>1882</v>
      </c>
      <c r="K51" s="58" t="s">
        <v>1832</v>
      </c>
      <c r="L51" s="61"/>
      <c r="M51" s="61"/>
      <c r="N51" s="61"/>
      <c r="O51" s="61"/>
      <c r="P51" s="61"/>
      <c r="Q51" s="61"/>
      <c r="R51" s="61"/>
      <c r="S51" s="58" t="s">
        <v>48</v>
      </c>
      <c r="U51" s="57">
        <v>13.03772</v>
      </c>
      <c r="V51" s="57">
        <v>77.70465</v>
      </c>
      <c r="W51" s="57">
        <v>3793.0</v>
      </c>
      <c r="X51" s="57">
        <v>1712.0</v>
      </c>
      <c r="Y51" s="57">
        <v>84.0</v>
      </c>
      <c r="Z51" s="58" t="s">
        <v>1883</v>
      </c>
      <c r="AA51" s="58" t="s">
        <v>1585</v>
      </c>
      <c r="AB51" s="58" t="s">
        <v>1847</v>
      </c>
      <c r="AC51" s="58" t="s">
        <v>1832</v>
      </c>
      <c r="AD51" s="62">
        <v>4.2E8</v>
      </c>
      <c r="AE51" s="57">
        <v>6881.0</v>
      </c>
      <c r="AF51" s="58" t="s">
        <v>1586</v>
      </c>
      <c r="AH51" s="57">
        <v>0.0</v>
      </c>
      <c r="AI51" s="57">
        <v>92.0</v>
      </c>
      <c r="AJ51" s="62">
        <v>1.57E8</v>
      </c>
      <c r="AK51" s="57">
        <v>2081.0</v>
      </c>
      <c r="AL51" s="58" t="s">
        <v>1595</v>
      </c>
      <c r="AN51" s="57">
        <v>0.022146</v>
      </c>
    </row>
    <row r="52">
      <c r="A52" s="57">
        <v>1123.0</v>
      </c>
      <c r="B52" s="58" t="s">
        <v>1884</v>
      </c>
      <c r="C52" s="58" t="s">
        <v>1885</v>
      </c>
      <c r="D52" s="58" t="s">
        <v>1886</v>
      </c>
      <c r="E52" s="58" t="s">
        <v>1886</v>
      </c>
      <c r="F52" s="58" t="s">
        <v>1887</v>
      </c>
      <c r="G52" s="58" t="s">
        <v>1581</v>
      </c>
      <c r="H52" s="58" t="s">
        <v>1582</v>
      </c>
      <c r="I52" s="58" t="s">
        <v>1591</v>
      </c>
      <c r="J52" s="59">
        <v>45357.0</v>
      </c>
      <c r="K52" s="58" t="s">
        <v>1888</v>
      </c>
      <c r="L52" s="61"/>
      <c r="M52" s="61"/>
      <c r="N52" s="61"/>
      <c r="O52" s="61"/>
      <c r="P52" s="61"/>
      <c r="Q52" s="61"/>
      <c r="R52" s="61"/>
      <c r="S52" s="58" t="s">
        <v>48</v>
      </c>
      <c r="U52" s="57">
        <v>13.01352</v>
      </c>
      <c r="V52" s="57">
        <v>77.73288</v>
      </c>
      <c r="W52" s="57">
        <v>12746.0</v>
      </c>
      <c r="X52" s="57">
        <v>6595.0</v>
      </c>
      <c r="Y52" s="57">
        <v>315.0</v>
      </c>
      <c r="Z52" s="58" t="s">
        <v>1889</v>
      </c>
      <c r="AA52" s="58" t="s">
        <v>1585</v>
      </c>
      <c r="AB52" s="58" t="s">
        <v>1890</v>
      </c>
      <c r="AC52" s="58" t="s">
        <v>1888</v>
      </c>
      <c r="AD52" s="62">
        <v>1.33E9</v>
      </c>
      <c r="AE52" s="57">
        <v>24112.0</v>
      </c>
      <c r="AF52" s="58" t="s">
        <v>1615</v>
      </c>
      <c r="AG52" s="61"/>
      <c r="AH52" s="57">
        <v>0.0</v>
      </c>
      <c r="AI52" s="57">
        <v>359.0</v>
      </c>
      <c r="AJ52" s="62">
        <v>3.82E8</v>
      </c>
      <c r="AK52" s="57">
        <v>6152.0</v>
      </c>
      <c r="AL52" s="58" t="s">
        <v>1595</v>
      </c>
      <c r="AN52" s="57">
        <v>0.024714</v>
      </c>
    </row>
    <row r="53">
      <c r="A53" s="57">
        <v>1124.0</v>
      </c>
      <c r="B53" s="58" t="s">
        <v>1891</v>
      </c>
      <c r="C53" s="58" t="s">
        <v>1202</v>
      </c>
      <c r="D53" s="58" t="s">
        <v>1892</v>
      </c>
      <c r="E53" s="58" t="s">
        <v>1892</v>
      </c>
      <c r="F53" s="58" t="s">
        <v>1893</v>
      </c>
      <c r="G53" s="58" t="s">
        <v>1581</v>
      </c>
      <c r="H53" s="58" t="s">
        <v>1582</v>
      </c>
      <c r="I53" s="58" t="s">
        <v>1591</v>
      </c>
      <c r="J53" s="59">
        <v>45357.0</v>
      </c>
      <c r="K53" s="58" t="s">
        <v>1894</v>
      </c>
      <c r="L53" s="61"/>
      <c r="M53" s="61"/>
      <c r="N53" s="61"/>
      <c r="O53" s="61"/>
      <c r="P53" s="61"/>
      <c r="Q53" s="61"/>
      <c r="R53" s="61"/>
      <c r="S53" s="58" t="s">
        <v>48</v>
      </c>
      <c r="U53" s="57">
        <v>12.93766</v>
      </c>
      <c r="V53" s="57">
        <v>77.74691</v>
      </c>
      <c r="W53" s="57">
        <v>5362.0</v>
      </c>
      <c r="X53" s="57">
        <v>2681.0</v>
      </c>
      <c r="Y53" s="57">
        <v>105.0</v>
      </c>
      <c r="Z53" s="58" t="s">
        <v>1895</v>
      </c>
      <c r="AA53" s="58" t="s">
        <v>38</v>
      </c>
      <c r="AB53" s="60">
        <v>45292.0</v>
      </c>
      <c r="AC53" s="58" t="s">
        <v>1894</v>
      </c>
      <c r="AD53" s="62">
        <v>7.22E8</v>
      </c>
      <c r="AE53" s="57">
        <v>8685.0</v>
      </c>
      <c r="AF53" s="58" t="s">
        <v>1615</v>
      </c>
      <c r="AG53" s="61"/>
      <c r="AH53" s="57">
        <v>0.0</v>
      </c>
      <c r="AI53" s="57">
        <v>0.0</v>
      </c>
      <c r="AJ53" s="57">
        <v>7.38E7</v>
      </c>
      <c r="AK53" s="57">
        <v>0.0</v>
      </c>
      <c r="AL53" s="58" t="s">
        <v>1616</v>
      </c>
      <c r="AN53" s="57">
        <v>0.019582</v>
      </c>
    </row>
    <row r="54">
      <c r="A54" s="57">
        <v>1125.0</v>
      </c>
      <c r="B54" s="58" t="s">
        <v>1896</v>
      </c>
      <c r="C54" s="58" t="s">
        <v>1897</v>
      </c>
      <c r="D54" s="58" t="s">
        <v>1898</v>
      </c>
      <c r="E54" s="58" t="s">
        <v>1898</v>
      </c>
      <c r="F54" s="58" t="s">
        <v>1899</v>
      </c>
      <c r="G54" s="58" t="s">
        <v>1581</v>
      </c>
      <c r="H54" s="58" t="s">
        <v>1582</v>
      </c>
      <c r="I54" s="58" t="s">
        <v>1591</v>
      </c>
      <c r="J54" s="59">
        <v>45357.0</v>
      </c>
      <c r="K54" s="58" t="s">
        <v>1832</v>
      </c>
      <c r="L54" s="61"/>
      <c r="M54" s="61"/>
      <c r="N54" s="61"/>
      <c r="O54" s="61"/>
      <c r="P54" s="61"/>
      <c r="Q54" s="61"/>
      <c r="R54" s="61"/>
      <c r="S54" s="58" t="s">
        <v>48</v>
      </c>
      <c r="U54" s="57">
        <v>12.99894</v>
      </c>
      <c r="V54" s="57">
        <v>77.72183</v>
      </c>
      <c r="W54" s="57">
        <v>8496.0</v>
      </c>
      <c r="X54" s="57">
        <v>4110.0</v>
      </c>
      <c r="Y54" s="57">
        <v>136.0</v>
      </c>
      <c r="Z54" s="58" t="s">
        <v>1900</v>
      </c>
      <c r="AA54" s="58" t="s">
        <v>1585</v>
      </c>
      <c r="AB54" s="58" t="s">
        <v>1901</v>
      </c>
      <c r="AC54" s="58" t="s">
        <v>1832</v>
      </c>
      <c r="AD54" s="62">
        <v>7.35E8</v>
      </c>
      <c r="AE54" s="57">
        <v>10724.0</v>
      </c>
      <c r="AF54" s="58" t="s">
        <v>1623</v>
      </c>
      <c r="AH54" s="57">
        <v>0.0</v>
      </c>
      <c r="AI54" s="57">
        <v>136.0</v>
      </c>
      <c r="AJ54" s="62">
        <v>2.65E8</v>
      </c>
      <c r="AK54" s="57">
        <v>4386.0</v>
      </c>
      <c r="AL54" s="58" t="s">
        <v>1616</v>
      </c>
      <c r="AN54" s="57">
        <v>0.016008</v>
      </c>
    </row>
    <row r="55">
      <c r="A55" s="57">
        <v>1126.0</v>
      </c>
      <c r="B55" s="58" t="s">
        <v>1902</v>
      </c>
      <c r="C55" s="58" t="s">
        <v>1903</v>
      </c>
      <c r="D55" s="58" t="s">
        <v>1904</v>
      </c>
      <c r="E55" s="58" t="s">
        <v>1904</v>
      </c>
      <c r="F55" s="58" t="s">
        <v>1904</v>
      </c>
      <c r="G55" s="58" t="s">
        <v>1581</v>
      </c>
      <c r="H55" s="58" t="s">
        <v>1582</v>
      </c>
      <c r="I55" s="58" t="s">
        <v>1612</v>
      </c>
      <c r="J55" s="59">
        <v>45357.0</v>
      </c>
      <c r="K55" s="58" t="s">
        <v>1870</v>
      </c>
      <c r="L55" s="61"/>
      <c r="M55" s="61"/>
      <c r="N55" s="61"/>
      <c r="O55" s="61"/>
      <c r="P55" s="61"/>
      <c r="Q55" s="61"/>
      <c r="R55" s="61"/>
      <c r="S55" s="58" t="s">
        <v>48</v>
      </c>
      <c r="U55" s="57">
        <v>12.94673</v>
      </c>
      <c r="V55" s="57">
        <v>77.48202</v>
      </c>
      <c r="W55" s="57">
        <v>9055.0</v>
      </c>
      <c r="X55" s="57">
        <v>5510.0</v>
      </c>
      <c r="Y55" s="57">
        <v>231.0</v>
      </c>
      <c r="Z55" s="58" t="s">
        <v>1905</v>
      </c>
      <c r="AA55" s="58" t="s">
        <v>1585</v>
      </c>
      <c r="AB55" s="58" t="s">
        <v>1906</v>
      </c>
      <c r="AC55" s="58" t="s">
        <v>1870</v>
      </c>
      <c r="AD55" s="62">
        <v>1.48E9</v>
      </c>
      <c r="AE55" s="57">
        <v>20321.0</v>
      </c>
      <c r="AF55" s="58" t="s">
        <v>1623</v>
      </c>
      <c r="AH55" s="57">
        <v>0.0</v>
      </c>
      <c r="AI55" s="57">
        <v>271.0</v>
      </c>
      <c r="AJ55" s="62">
        <v>3.91E8</v>
      </c>
      <c r="AK55" s="57">
        <v>3545.0</v>
      </c>
      <c r="AL55" s="58" t="s">
        <v>1616</v>
      </c>
      <c r="AN55" s="57">
        <v>0.025511</v>
      </c>
    </row>
    <row r="56">
      <c r="A56" s="57">
        <v>1128.0</v>
      </c>
      <c r="B56" s="58" t="s">
        <v>1907</v>
      </c>
      <c r="C56" s="58" t="s">
        <v>1908</v>
      </c>
      <c r="D56" s="58" t="s">
        <v>1909</v>
      </c>
      <c r="E56" s="58" t="s">
        <v>1909</v>
      </c>
      <c r="F56" s="58" t="s">
        <v>1910</v>
      </c>
      <c r="G56" s="58" t="s">
        <v>1581</v>
      </c>
      <c r="H56" s="58" t="s">
        <v>1582</v>
      </c>
      <c r="I56" s="58" t="s">
        <v>1583</v>
      </c>
      <c r="J56" s="59">
        <v>45357.0</v>
      </c>
      <c r="K56" s="58" t="s">
        <v>1613</v>
      </c>
      <c r="L56" s="61"/>
      <c r="M56" s="61"/>
      <c r="N56" s="61"/>
      <c r="O56" s="61"/>
      <c r="P56" s="61"/>
      <c r="Q56" s="61"/>
      <c r="R56" s="61"/>
      <c r="S56" s="58" t="s">
        <v>48</v>
      </c>
      <c r="U56" s="57">
        <v>12.8183</v>
      </c>
      <c r="V56" s="57">
        <v>77.51252</v>
      </c>
      <c r="W56" s="57">
        <v>13253.0</v>
      </c>
      <c r="X56" s="57">
        <v>10448.0</v>
      </c>
      <c r="Y56" s="57">
        <v>217.0</v>
      </c>
      <c r="Z56" s="58" t="s">
        <v>1911</v>
      </c>
      <c r="AA56" s="58" t="s">
        <v>1585</v>
      </c>
      <c r="AB56" s="58" t="s">
        <v>1906</v>
      </c>
      <c r="AC56" s="58" t="s">
        <v>1613</v>
      </c>
      <c r="AD56" s="62">
        <v>1.82E9</v>
      </c>
      <c r="AE56" s="57">
        <v>20543.0</v>
      </c>
      <c r="AF56" s="58" t="s">
        <v>1601</v>
      </c>
      <c r="AG56" s="61"/>
      <c r="AH56" s="57">
        <v>0.0</v>
      </c>
      <c r="AI56" s="57">
        <v>311.0</v>
      </c>
      <c r="AJ56" s="62">
        <v>2.25E8</v>
      </c>
      <c r="AK56" s="57">
        <v>2805.0</v>
      </c>
      <c r="AL56" s="58" t="s">
        <v>1602</v>
      </c>
      <c r="AN56" s="57">
        <v>0.016374</v>
      </c>
    </row>
    <row r="57">
      <c r="A57" s="57">
        <v>1129.0</v>
      </c>
      <c r="B57" s="58" t="s">
        <v>1912</v>
      </c>
      <c r="C57" s="58" t="s">
        <v>1913</v>
      </c>
      <c r="D57" s="58" t="s">
        <v>1914</v>
      </c>
      <c r="E57" s="58" t="s">
        <v>1914</v>
      </c>
      <c r="F57" s="58" t="s">
        <v>1915</v>
      </c>
      <c r="G57" s="58" t="s">
        <v>1581</v>
      </c>
      <c r="H57" s="58" t="s">
        <v>1582</v>
      </c>
      <c r="I57" s="58" t="s">
        <v>1591</v>
      </c>
      <c r="J57" s="59">
        <v>45294.0</v>
      </c>
      <c r="K57" s="58" t="s">
        <v>1826</v>
      </c>
      <c r="L57" s="61"/>
      <c r="M57" s="61"/>
      <c r="N57" s="61"/>
      <c r="O57" s="61"/>
      <c r="P57" s="61"/>
      <c r="Q57" s="61"/>
      <c r="R57" s="61"/>
      <c r="S57" s="61"/>
      <c r="T57" s="61"/>
      <c r="U57" s="57">
        <v>13.08946</v>
      </c>
      <c r="V57" s="57">
        <v>77.53492</v>
      </c>
      <c r="W57" s="57">
        <v>14973.0</v>
      </c>
      <c r="X57" s="57">
        <v>7363.0</v>
      </c>
      <c r="Y57" s="57">
        <v>78.0</v>
      </c>
      <c r="Z57" s="58" t="s">
        <v>1916</v>
      </c>
      <c r="AA57" s="58" t="s">
        <v>38</v>
      </c>
      <c r="AB57" s="60">
        <v>43381.0</v>
      </c>
      <c r="AC57" s="58" t="s">
        <v>1826</v>
      </c>
      <c r="AD57" s="57">
        <v>8.1697801E7</v>
      </c>
      <c r="AE57" s="61"/>
      <c r="AF57" s="58" t="s">
        <v>1601</v>
      </c>
      <c r="AG57" s="61"/>
      <c r="AH57" s="57">
        <v>0.0</v>
      </c>
      <c r="AI57" s="57">
        <v>0.0</v>
      </c>
      <c r="AJ57" s="57">
        <v>5.9850786E7</v>
      </c>
      <c r="AK57" s="61"/>
      <c r="AL57" s="58" t="s">
        <v>1595</v>
      </c>
      <c r="AN57" s="57">
        <v>0.005209</v>
      </c>
    </row>
    <row r="58">
      <c r="A58" s="57">
        <v>1131.0</v>
      </c>
      <c r="B58" s="58" t="s">
        <v>1917</v>
      </c>
      <c r="C58" s="58" t="s">
        <v>1030</v>
      </c>
      <c r="D58" s="58" t="s">
        <v>1918</v>
      </c>
      <c r="E58" s="58" t="s">
        <v>1918</v>
      </c>
      <c r="F58" s="58" t="s">
        <v>1919</v>
      </c>
      <c r="G58" s="58" t="s">
        <v>1581</v>
      </c>
      <c r="H58" s="58" t="s">
        <v>1582</v>
      </c>
      <c r="I58" s="58" t="s">
        <v>1591</v>
      </c>
      <c r="J58" s="57" t="s">
        <v>1906</v>
      </c>
      <c r="K58" s="58" t="s">
        <v>1920</v>
      </c>
      <c r="L58" s="61"/>
      <c r="M58" s="61"/>
      <c r="N58" s="61"/>
      <c r="O58" s="61"/>
      <c r="P58" s="61"/>
      <c r="Q58" s="61"/>
      <c r="R58" s="61"/>
      <c r="S58" s="58" t="s">
        <v>48</v>
      </c>
      <c r="U58" s="57">
        <v>12.92134</v>
      </c>
      <c r="V58" s="57">
        <v>77.734</v>
      </c>
      <c r="W58" s="57">
        <v>5857.0</v>
      </c>
      <c r="X58" s="57">
        <v>5127.0</v>
      </c>
      <c r="Y58" s="57">
        <v>143.0</v>
      </c>
      <c r="Z58" s="58" t="s">
        <v>1921</v>
      </c>
      <c r="AA58" s="58" t="s">
        <v>38</v>
      </c>
      <c r="AB58" s="60">
        <v>45566.0</v>
      </c>
      <c r="AC58" s="58" t="s">
        <v>1920</v>
      </c>
      <c r="AD58" s="62">
        <v>7.61E8</v>
      </c>
      <c r="AE58" s="57">
        <v>13255.0</v>
      </c>
      <c r="AF58" s="58" t="s">
        <v>1615</v>
      </c>
      <c r="AG58" s="61"/>
      <c r="AH58" s="57">
        <v>0.0</v>
      </c>
      <c r="AI58" s="57">
        <v>158.0</v>
      </c>
      <c r="AJ58" s="57">
        <v>2500000.0</v>
      </c>
      <c r="AK58" s="57">
        <v>2138.0</v>
      </c>
      <c r="AL58" s="58" t="s">
        <v>1616</v>
      </c>
      <c r="AN58" s="57">
        <v>0.024415</v>
      </c>
    </row>
    <row r="59">
      <c r="A59" s="57">
        <v>1135.0</v>
      </c>
      <c r="B59" s="58" t="s">
        <v>1922</v>
      </c>
      <c r="C59" s="58" t="s">
        <v>926</v>
      </c>
      <c r="D59" s="58" t="s">
        <v>1923</v>
      </c>
      <c r="F59" s="58" t="s">
        <v>1924</v>
      </c>
      <c r="G59" s="58" t="s">
        <v>1581</v>
      </c>
      <c r="H59" s="58" t="s">
        <v>1582</v>
      </c>
      <c r="I59" s="58" t="s">
        <v>1591</v>
      </c>
      <c r="J59" s="57" t="s">
        <v>1925</v>
      </c>
      <c r="K59" s="58" t="s">
        <v>1676</v>
      </c>
      <c r="L59" s="61"/>
      <c r="M59" s="61"/>
      <c r="N59" s="61"/>
      <c r="O59" s="61"/>
      <c r="P59" s="61"/>
      <c r="Q59" s="61"/>
      <c r="R59" s="61"/>
      <c r="S59" s="58" t="s">
        <v>48</v>
      </c>
      <c r="U59" s="57">
        <v>12.94581</v>
      </c>
      <c r="V59" s="57">
        <v>77.75413</v>
      </c>
      <c r="W59" s="57">
        <v>19545.0</v>
      </c>
      <c r="X59" s="57">
        <v>15071.0</v>
      </c>
      <c r="Y59" s="57">
        <v>393.0</v>
      </c>
      <c r="Z59" s="58" t="s">
        <v>1926</v>
      </c>
      <c r="AA59" s="58" t="s">
        <v>1585</v>
      </c>
      <c r="AB59" s="60">
        <v>45413.0</v>
      </c>
      <c r="AC59" s="58" t="s">
        <v>1676</v>
      </c>
      <c r="AD59" s="62">
        <v>2.47E9</v>
      </c>
      <c r="AE59" s="57">
        <v>31288.0</v>
      </c>
      <c r="AF59" s="58" t="s">
        <v>1623</v>
      </c>
      <c r="AH59" s="57">
        <v>40.0</v>
      </c>
      <c r="AI59" s="57">
        <v>393.0</v>
      </c>
      <c r="AJ59" s="62">
        <v>6.08E8</v>
      </c>
      <c r="AK59" s="57">
        <v>4474.0</v>
      </c>
      <c r="AL59" s="58" t="s">
        <v>1616</v>
      </c>
      <c r="AN59" s="57">
        <v>0.020107</v>
      </c>
    </row>
    <row r="60">
      <c r="A60" s="57">
        <v>1137.0</v>
      </c>
      <c r="B60" s="58" t="s">
        <v>1927</v>
      </c>
      <c r="C60" s="58" t="s">
        <v>1928</v>
      </c>
      <c r="D60" s="58" t="s">
        <v>1929</v>
      </c>
      <c r="F60" s="58" t="s">
        <v>1930</v>
      </c>
      <c r="G60" s="58" t="s">
        <v>1581</v>
      </c>
      <c r="H60" s="58" t="s">
        <v>1582</v>
      </c>
      <c r="I60" s="58" t="s">
        <v>1591</v>
      </c>
      <c r="J60" s="57" t="s">
        <v>1882</v>
      </c>
      <c r="K60" s="58" t="s">
        <v>1931</v>
      </c>
      <c r="L60" s="61"/>
      <c r="M60" s="61"/>
      <c r="N60" s="61"/>
      <c r="O60" s="61"/>
      <c r="P60" s="61"/>
      <c r="Q60" s="61"/>
      <c r="R60" s="61"/>
      <c r="S60" s="61"/>
      <c r="T60" s="61"/>
      <c r="U60" s="57">
        <v>13.0601</v>
      </c>
      <c r="V60" s="57">
        <v>77.757</v>
      </c>
      <c r="W60" s="57">
        <v>70010.0</v>
      </c>
      <c r="X60" s="57">
        <v>32230.0</v>
      </c>
      <c r="Y60" s="57">
        <v>203.0</v>
      </c>
      <c r="Z60" s="58" t="s">
        <v>1932</v>
      </c>
      <c r="AA60" s="58" t="s">
        <v>1585</v>
      </c>
      <c r="AB60" s="60">
        <v>45475.0</v>
      </c>
      <c r="AC60" s="58" t="s">
        <v>1931</v>
      </c>
      <c r="AD60" s="62">
        <v>1.21E9</v>
      </c>
      <c r="AE60" s="61"/>
      <c r="AF60" s="58" t="s">
        <v>1594</v>
      </c>
      <c r="AH60" s="57">
        <v>0.0</v>
      </c>
      <c r="AI60" s="57">
        <v>0.0</v>
      </c>
      <c r="AJ60" s="62">
        <v>8.08E8</v>
      </c>
      <c r="AK60" s="61"/>
      <c r="AL60" s="58" t="s">
        <v>1595</v>
      </c>
      <c r="AN60" s="57">
        <v>0.0029</v>
      </c>
    </row>
    <row r="61">
      <c r="A61" s="57">
        <v>1142.0</v>
      </c>
      <c r="B61" s="58" t="s">
        <v>1933</v>
      </c>
      <c r="C61" s="58" t="s">
        <v>1934</v>
      </c>
      <c r="D61" s="58" t="s">
        <v>1935</v>
      </c>
      <c r="F61" s="58" t="s">
        <v>1936</v>
      </c>
      <c r="G61" s="58" t="s">
        <v>1581</v>
      </c>
      <c r="H61" s="58" t="s">
        <v>1582</v>
      </c>
      <c r="I61" s="58" t="s">
        <v>1591</v>
      </c>
      <c r="J61" s="57" t="s">
        <v>1666</v>
      </c>
      <c r="K61" s="58" t="s">
        <v>1766</v>
      </c>
      <c r="L61" s="61"/>
      <c r="M61" s="61"/>
      <c r="N61" s="61"/>
      <c r="O61" s="61"/>
      <c r="P61" s="61"/>
      <c r="Q61" s="61"/>
      <c r="R61" s="61"/>
      <c r="S61" s="58" t="s">
        <v>48</v>
      </c>
      <c r="U61" s="57">
        <v>13.01692</v>
      </c>
      <c r="V61" s="57">
        <v>77.71802</v>
      </c>
      <c r="W61" s="57">
        <v>8093.0</v>
      </c>
      <c r="X61" s="57">
        <v>4049.0</v>
      </c>
      <c r="Y61" s="57">
        <v>141.0</v>
      </c>
      <c r="Z61" s="58" t="s">
        <v>1937</v>
      </c>
      <c r="AA61" s="58" t="s">
        <v>38</v>
      </c>
      <c r="AB61" s="60">
        <v>45292.0</v>
      </c>
      <c r="AC61" s="58" t="s">
        <v>1766</v>
      </c>
      <c r="AD61" s="62">
        <v>4.49E8</v>
      </c>
      <c r="AE61" s="57">
        <v>11625.0</v>
      </c>
      <c r="AF61" s="58" t="s">
        <v>1623</v>
      </c>
      <c r="AH61" s="57">
        <v>0.0</v>
      </c>
      <c r="AI61" s="57">
        <v>157.0</v>
      </c>
      <c r="AJ61" s="62">
        <v>1.28E8</v>
      </c>
      <c r="AK61" s="57">
        <v>4044.0</v>
      </c>
      <c r="AL61" s="58" t="s">
        <v>1616</v>
      </c>
      <c r="AN61" s="57">
        <v>0.017422</v>
      </c>
    </row>
    <row r="62">
      <c r="A62" s="57">
        <v>1144.0</v>
      </c>
      <c r="B62" s="58" t="s">
        <v>1938</v>
      </c>
      <c r="C62" s="58" t="s">
        <v>930</v>
      </c>
      <c r="D62" s="58" t="s">
        <v>1939</v>
      </c>
      <c r="E62" s="58" t="s">
        <v>1939</v>
      </c>
      <c r="F62" s="58" t="s">
        <v>1940</v>
      </c>
      <c r="G62" s="58" t="s">
        <v>1581</v>
      </c>
      <c r="H62" s="58" t="s">
        <v>1582</v>
      </c>
      <c r="I62" s="58" t="s">
        <v>60</v>
      </c>
      <c r="J62" s="57" t="s">
        <v>1941</v>
      </c>
      <c r="K62" s="58" t="s">
        <v>1676</v>
      </c>
      <c r="L62" s="61"/>
      <c r="M62" s="61"/>
      <c r="N62" s="61"/>
      <c r="O62" s="61"/>
      <c r="P62" s="61"/>
      <c r="Q62" s="61"/>
      <c r="R62" s="61"/>
      <c r="S62" s="58" t="s">
        <v>48</v>
      </c>
      <c r="U62" s="57">
        <v>12.86357</v>
      </c>
      <c r="V62" s="57">
        <v>77.77355</v>
      </c>
      <c r="W62" s="57">
        <v>10015.0</v>
      </c>
      <c r="X62" s="57">
        <v>6210.0</v>
      </c>
      <c r="Y62" s="57">
        <v>149.0</v>
      </c>
      <c r="Z62" s="58" t="s">
        <v>1942</v>
      </c>
      <c r="AA62" s="58" t="s">
        <v>1585</v>
      </c>
      <c r="AB62" s="60">
        <v>45294.0</v>
      </c>
      <c r="AC62" s="58" t="s">
        <v>1676</v>
      </c>
      <c r="AD62" s="62">
        <v>7.89E8</v>
      </c>
      <c r="AE62" s="57">
        <v>14661.0</v>
      </c>
      <c r="AF62" s="58" t="s">
        <v>1586</v>
      </c>
      <c r="AH62" s="57">
        <v>0.0</v>
      </c>
      <c r="AI62" s="57">
        <v>164.0</v>
      </c>
      <c r="AJ62" s="62">
        <v>2.01E8</v>
      </c>
      <c r="AK62" s="57">
        <v>3805.0</v>
      </c>
      <c r="AL62" s="58" t="s">
        <v>1602</v>
      </c>
      <c r="AN62" s="57">
        <v>0.014878</v>
      </c>
    </row>
    <row r="63">
      <c r="A63" s="57">
        <v>1146.0</v>
      </c>
      <c r="B63" s="58" t="s">
        <v>1943</v>
      </c>
      <c r="C63" s="58" t="s">
        <v>1944</v>
      </c>
      <c r="D63" s="58" t="s">
        <v>1945</v>
      </c>
      <c r="E63" s="58" t="s">
        <v>1945</v>
      </c>
      <c r="F63" s="58" t="s">
        <v>1946</v>
      </c>
      <c r="G63" s="58" t="s">
        <v>1581</v>
      </c>
      <c r="H63" s="58" t="s">
        <v>1582</v>
      </c>
      <c r="I63" s="58" t="s">
        <v>1591</v>
      </c>
      <c r="J63" s="57" t="s">
        <v>1947</v>
      </c>
      <c r="K63" s="58" t="s">
        <v>1706</v>
      </c>
      <c r="L63" s="61"/>
      <c r="M63" s="61"/>
      <c r="N63" s="61"/>
      <c r="O63" s="61"/>
      <c r="P63" s="61"/>
      <c r="Q63" s="61"/>
      <c r="R63" s="61"/>
      <c r="S63" s="58" t="s">
        <v>48</v>
      </c>
      <c r="U63" s="57">
        <v>12.96122</v>
      </c>
      <c r="V63" s="57">
        <v>77.73431</v>
      </c>
      <c r="W63" s="57">
        <v>8372.0</v>
      </c>
      <c r="X63" s="57">
        <v>6821.0</v>
      </c>
      <c r="Y63" s="57">
        <v>171.0</v>
      </c>
      <c r="Z63" s="58" t="s">
        <v>1948</v>
      </c>
      <c r="AA63" s="58" t="s">
        <v>38</v>
      </c>
      <c r="AB63" s="60">
        <v>45292.0</v>
      </c>
      <c r="AC63" s="58" t="s">
        <v>1706</v>
      </c>
      <c r="AD63" s="62">
        <v>1.79E9</v>
      </c>
      <c r="AE63" s="57">
        <v>14332.0</v>
      </c>
      <c r="AF63" s="58" t="s">
        <v>1615</v>
      </c>
      <c r="AG63" s="61"/>
      <c r="AH63" s="57">
        <v>0.0</v>
      </c>
      <c r="AI63" s="57">
        <v>191.0</v>
      </c>
      <c r="AJ63" s="62">
        <v>2.31E8</v>
      </c>
      <c r="AK63" s="57">
        <v>1551.0</v>
      </c>
      <c r="AL63" s="58" t="s">
        <v>1616</v>
      </c>
      <c r="AN63" s="57">
        <v>0.020425</v>
      </c>
    </row>
    <row r="64">
      <c r="A64" s="57">
        <v>1147.0</v>
      </c>
      <c r="B64" s="58" t="s">
        <v>1949</v>
      </c>
      <c r="C64" s="58" t="s">
        <v>1950</v>
      </c>
      <c r="D64" s="58" t="s">
        <v>1951</v>
      </c>
      <c r="E64" s="58" t="s">
        <v>1951</v>
      </c>
      <c r="F64" s="58" t="s">
        <v>1952</v>
      </c>
      <c r="G64" s="58" t="s">
        <v>1581</v>
      </c>
      <c r="H64" s="58" t="s">
        <v>1582</v>
      </c>
      <c r="I64" s="58" t="s">
        <v>1583</v>
      </c>
      <c r="J64" s="57" t="s">
        <v>1953</v>
      </c>
      <c r="K64" s="58" t="s">
        <v>1954</v>
      </c>
      <c r="L64" s="61"/>
      <c r="M64" s="61"/>
      <c r="N64" s="61"/>
      <c r="O64" s="61"/>
      <c r="P64" s="61"/>
      <c r="Q64" s="61"/>
      <c r="R64" s="61"/>
      <c r="S64" s="61"/>
      <c r="T64" s="61"/>
      <c r="U64" s="57">
        <v>12.87031</v>
      </c>
      <c r="V64" s="57">
        <v>77.37744</v>
      </c>
      <c r="W64" s="57">
        <v>80076.0</v>
      </c>
      <c r="X64" s="57">
        <v>37244.0</v>
      </c>
      <c r="Y64" s="57">
        <v>287.0</v>
      </c>
      <c r="Z64" s="58" t="s">
        <v>1955</v>
      </c>
      <c r="AA64" s="58" t="s">
        <v>1585</v>
      </c>
      <c r="AB64" s="60">
        <v>45292.0</v>
      </c>
      <c r="AC64" s="58" t="s">
        <v>1954</v>
      </c>
      <c r="AD64" s="62">
        <v>2.65E8</v>
      </c>
      <c r="AE64" s="61"/>
      <c r="AF64" s="58" t="s">
        <v>1594</v>
      </c>
      <c r="AH64" s="57">
        <v>0.0</v>
      </c>
      <c r="AI64" s="57">
        <v>0.0</v>
      </c>
      <c r="AJ64" s="62">
        <v>1.99E8</v>
      </c>
      <c r="AK64" s="61"/>
      <c r="AL64" s="58" t="s">
        <v>1587</v>
      </c>
      <c r="AN64" s="57">
        <v>0.003584</v>
      </c>
    </row>
    <row r="65">
      <c r="A65" s="57">
        <v>1153.0</v>
      </c>
      <c r="B65" s="58" t="s">
        <v>1956</v>
      </c>
      <c r="C65" s="58" t="s">
        <v>87</v>
      </c>
      <c r="D65" s="58" t="s">
        <v>1957</v>
      </c>
      <c r="E65" s="58" t="s">
        <v>1957</v>
      </c>
      <c r="F65" s="58" t="s">
        <v>1958</v>
      </c>
      <c r="G65" s="58" t="s">
        <v>1581</v>
      </c>
      <c r="H65" s="58" t="s">
        <v>1582</v>
      </c>
      <c r="I65" s="58" t="s">
        <v>1583</v>
      </c>
      <c r="J65" s="57" t="s">
        <v>1959</v>
      </c>
      <c r="K65" s="58" t="s">
        <v>1960</v>
      </c>
      <c r="L65" s="61"/>
      <c r="M65" s="61"/>
      <c r="N65" s="61"/>
      <c r="O65" s="61"/>
      <c r="P65" s="61"/>
      <c r="Q65" s="61"/>
      <c r="R65" s="61"/>
      <c r="S65" s="61"/>
      <c r="T65" s="61"/>
      <c r="U65" s="57">
        <v>12.86391</v>
      </c>
      <c r="V65" s="57">
        <v>77.38586</v>
      </c>
      <c r="W65" s="57">
        <v>15884.0</v>
      </c>
      <c r="X65" s="57">
        <v>7335.0</v>
      </c>
      <c r="Y65" s="57">
        <v>74.0</v>
      </c>
      <c r="Z65" s="58" t="s">
        <v>1961</v>
      </c>
      <c r="AA65" s="58" t="s">
        <v>1585</v>
      </c>
      <c r="AB65" s="60">
        <v>44932.0</v>
      </c>
      <c r="AC65" s="58" t="s">
        <v>1960</v>
      </c>
      <c r="AD65" s="57">
        <v>7.1E7</v>
      </c>
      <c r="AE65" s="61"/>
      <c r="AF65" s="58" t="s">
        <v>1594</v>
      </c>
      <c r="AH65" s="57">
        <v>0.0</v>
      </c>
      <c r="AI65" s="57">
        <v>0.0</v>
      </c>
      <c r="AJ65" s="57">
        <v>4.5E7</v>
      </c>
      <c r="AK65" s="61"/>
      <c r="AL65" s="58" t="s">
        <v>1602</v>
      </c>
      <c r="AN65" s="57">
        <v>0.004659</v>
      </c>
    </row>
    <row r="66">
      <c r="A66" s="57">
        <v>1154.0</v>
      </c>
      <c r="B66" s="58" t="s">
        <v>1962</v>
      </c>
      <c r="C66" s="58" t="s">
        <v>1347</v>
      </c>
      <c r="D66" s="58" t="s">
        <v>1963</v>
      </c>
      <c r="E66" s="58" t="s">
        <v>1963</v>
      </c>
      <c r="F66" s="58" t="s">
        <v>1964</v>
      </c>
      <c r="G66" s="58" t="s">
        <v>1581</v>
      </c>
      <c r="H66" s="58" t="s">
        <v>1582</v>
      </c>
      <c r="I66" s="58" t="s">
        <v>1591</v>
      </c>
      <c r="J66" s="57" t="s">
        <v>1965</v>
      </c>
      <c r="K66" s="58" t="s">
        <v>1888</v>
      </c>
      <c r="L66" s="61"/>
      <c r="M66" s="61"/>
      <c r="N66" s="61"/>
      <c r="O66" s="61"/>
      <c r="P66" s="61"/>
      <c r="Q66" s="61"/>
      <c r="R66" s="61"/>
      <c r="S66" s="61"/>
      <c r="T66" s="61"/>
      <c r="U66" s="57">
        <v>12.99536</v>
      </c>
      <c r="V66" s="57">
        <v>77.64493</v>
      </c>
      <c r="W66" s="57">
        <v>18716.0</v>
      </c>
      <c r="X66" s="57">
        <v>8488.0</v>
      </c>
      <c r="Y66" s="57">
        <v>83.0</v>
      </c>
      <c r="Z66" s="58" t="s">
        <v>1966</v>
      </c>
      <c r="AA66" s="58" t="s">
        <v>1585</v>
      </c>
      <c r="AB66" s="58" t="s">
        <v>1967</v>
      </c>
      <c r="AC66" s="58" t="s">
        <v>1888</v>
      </c>
      <c r="AD66" s="62">
        <v>4.06E8</v>
      </c>
      <c r="AE66" s="61"/>
      <c r="AF66" s="58" t="s">
        <v>1615</v>
      </c>
      <c r="AG66" s="61"/>
      <c r="AH66" s="57">
        <v>0.0</v>
      </c>
      <c r="AI66" s="57">
        <v>0.0</v>
      </c>
      <c r="AJ66" s="62">
        <v>3.75E8</v>
      </c>
      <c r="AK66" s="61"/>
      <c r="AL66" s="58" t="s">
        <v>1595</v>
      </c>
      <c r="AN66" s="57">
        <v>0.004435</v>
      </c>
    </row>
    <row r="67">
      <c r="A67" s="57">
        <v>1157.0</v>
      </c>
      <c r="B67" s="58" t="s">
        <v>1968</v>
      </c>
      <c r="C67" s="58" t="s">
        <v>1969</v>
      </c>
      <c r="D67" s="58" t="s">
        <v>1970</v>
      </c>
      <c r="F67" s="58" t="s">
        <v>1971</v>
      </c>
      <c r="G67" s="58" t="s">
        <v>1581</v>
      </c>
      <c r="H67" s="58" t="s">
        <v>1582</v>
      </c>
      <c r="I67" s="58" t="s">
        <v>1591</v>
      </c>
      <c r="J67" s="57" t="s">
        <v>1746</v>
      </c>
      <c r="K67" s="58" t="s">
        <v>1972</v>
      </c>
      <c r="L67" s="61"/>
      <c r="M67" s="61"/>
      <c r="N67" s="61"/>
      <c r="O67" s="61"/>
      <c r="P67" s="61"/>
      <c r="Q67" s="61"/>
      <c r="R67" s="61"/>
      <c r="S67" s="58" t="s">
        <v>48</v>
      </c>
      <c r="U67" s="57">
        <v>12.8923</v>
      </c>
      <c r="V67" s="57">
        <v>77.71854</v>
      </c>
      <c r="W67" s="57">
        <v>9611.0</v>
      </c>
      <c r="X67" s="57">
        <v>8265.0</v>
      </c>
      <c r="Y67" s="57">
        <v>78.0</v>
      </c>
      <c r="Z67" s="58" t="s">
        <v>1973</v>
      </c>
      <c r="AA67" s="58" t="s">
        <v>1585</v>
      </c>
      <c r="AB67" s="60">
        <v>45323.0</v>
      </c>
      <c r="AC67" s="58" t="s">
        <v>1972</v>
      </c>
      <c r="AD67" s="62">
        <v>1.68E9</v>
      </c>
      <c r="AE67" s="57">
        <v>13194.0</v>
      </c>
      <c r="AF67" s="58" t="s">
        <v>1594</v>
      </c>
      <c r="AH67" s="57">
        <v>10.0</v>
      </c>
      <c r="AI67" s="57">
        <v>250.0</v>
      </c>
      <c r="AJ67" s="57">
        <v>3.0E7</v>
      </c>
      <c r="AK67" s="57">
        <v>1346.0</v>
      </c>
      <c r="AL67" s="58" t="s">
        <v>1595</v>
      </c>
      <c r="AN67" s="57">
        <v>0.008116</v>
      </c>
    </row>
    <row r="68">
      <c r="A68" s="57">
        <v>1158.0</v>
      </c>
      <c r="B68" s="58" t="s">
        <v>1974</v>
      </c>
      <c r="C68" s="58" t="s">
        <v>1975</v>
      </c>
      <c r="D68" s="58" t="s">
        <v>1976</v>
      </c>
      <c r="E68" s="58" t="s">
        <v>1976</v>
      </c>
      <c r="F68" s="58" t="s">
        <v>1977</v>
      </c>
      <c r="G68" s="58" t="s">
        <v>1581</v>
      </c>
      <c r="H68" s="58" t="s">
        <v>1582</v>
      </c>
      <c r="I68" s="58" t="s">
        <v>60</v>
      </c>
      <c r="J68" s="57" t="s">
        <v>1978</v>
      </c>
      <c r="K68" s="58" t="s">
        <v>1706</v>
      </c>
      <c r="L68" s="61"/>
      <c r="M68" s="61"/>
      <c r="N68" s="61"/>
      <c r="O68" s="61"/>
      <c r="P68" s="61"/>
      <c r="Q68" s="61"/>
      <c r="R68" s="61"/>
      <c r="S68" s="58" t="s">
        <v>48</v>
      </c>
      <c r="U68" s="57">
        <v>12.85106</v>
      </c>
      <c r="V68" s="57">
        <v>77.73308</v>
      </c>
      <c r="W68" s="57">
        <v>5766.0</v>
      </c>
      <c r="X68" s="57">
        <v>2485.0</v>
      </c>
      <c r="Y68" s="57">
        <v>90.0</v>
      </c>
      <c r="Z68" s="58" t="s">
        <v>1979</v>
      </c>
      <c r="AA68" s="58" t="s">
        <v>1585</v>
      </c>
      <c r="AB68" s="60">
        <v>44935.0</v>
      </c>
      <c r="AC68" s="58" t="s">
        <v>1706</v>
      </c>
      <c r="AD68" s="62">
        <v>6.66E8</v>
      </c>
      <c r="AE68" s="57">
        <v>8239.0</v>
      </c>
      <c r="AF68" s="58" t="s">
        <v>1594</v>
      </c>
      <c r="AH68" s="57">
        <v>0.0</v>
      </c>
      <c r="AI68" s="57">
        <v>101.0</v>
      </c>
      <c r="AJ68" s="57">
        <v>2.999125E7</v>
      </c>
      <c r="AK68" s="57">
        <v>3281.0</v>
      </c>
      <c r="AL68" s="58" t="s">
        <v>1602</v>
      </c>
      <c r="AN68" s="57">
        <v>0.015609</v>
      </c>
    </row>
    <row r="69">
      <c r="A69" s="57">
        <v>1162.0</v>
      </c>
      <c r="B69" s="58" t="s">
        <v>1980</v>
      </c>
      <c r="C69" s="58" t="s">
        <v>1501</v>
      </c>
      <c r="D69" s="58" t="s">
        <v>1981</v>
      </c>
      <c r="E69" s="58" t="s">
        <v>1981</v>
      </c>
      <c r="F69" s="58" t="s">
        <v>1982</v>
      </c>
      <c r="G69" s="58" t="s">
        <v>1581</v>
      </c>
      <c r="H69" s="58" t="s">
        <v>1582</v>
      </c>
      <c r="I69" s="58" t="s">
        <v>60</v>
      </c>
      <c r="J69" s="57" t="s">
        <v>1965</v>
      </c>
      <c r="K69" s="58" t="s">
        <v>1832</v>
      </c>
      <c r="L69" s="61"/>
      <c r="M69" s="61"/>
      <c r="N69" s="61"/>
      <c r="O69" s="61"/>
      <c r="P69" s="61"/>
      <c r="Q69" s="61"/>
      <c r="R69" s="61"/>
      <c r="S69" s="58" t="s">
        <v>48</v>
      </c>
      <c r="U69" s="57">
        <v>12.89272</v>
      </c>
      <c r="V69" s="57">
        <v>77.78097</v>
      </c>
      <c r="W69" s="57">
        <v>9708.0</v>
      </c>
      <c r="X69" s="57">
        <v>5391.0</v>
      </c>
      <c r="Y69" s="57">
        <v>156.0</v>
      </c>
      <c r="Z69" s="58" t="s">
        <v>1983</v>
      </c>
      <c r="AA69" s="58" t="s">
        <v>1585</v>
      </c>
      <c r="AB69" s="60">
        <v>44937.0</v>
      </c>
      <c r="AC69" s="58" t="s">
        <v>1832</v>
      </c>
      <c r="AD69" s="62">
        <v>4.74E8</v>
      </c>
      <c r="AE69" s="57">
        <v>10820.0</v>
      </c>
      <c r="AF69" s="58" t="s">
        <v>1586</v>
      </c>
      <c r="AH69" s="57">
        <v>0.0</v>
      </c>
      <c r="AI69" s="57">
        <v>172.0</v>
      </c>
      <c r="AJ69" s="62">
        <v>1.2E8</v>
      </c>
      <c r="AK69" s="57">
        <v>4317.0</v>
      </c>
      <c r="AL69" s="58" t="s">
        <v>1587</v>
      </c>
      <c r="AN69" s="57">
        <v>0.016069</v>
      </c>
    </row>
    <row r="70">
      <c r="A70" s="57">
        <v>1164.0</v>
      </c>
      <c r="B70" s="58" t="s">
        <v>1984</v>
      </c>
      <c r="C70" s="58" t="s">
        <v>1985</v>
      </c>
      <c r="D70" s="58" t="s">
        <v>1986</v>
      </c>
      <c r="E70" s="58" t="s">
        <v>1986</v>
      </c>
      <c r="F70" s="58" t="s">
        <v>1987</v>
      </c>
      <c r="G70" s="58" t="s">
        <v>1581</v>
      </c>
      <c r="H70" s="58" t="s">
        <v>1582</v>
      </c>
      <c r="I70" s="58" t="s">
        <v>60</v>
      </c>
      <c r="J70" s="57" t="s">
        <v>1988</v>
      </c>
      <c r="K70" s="58" t="s">
        <v>1989</v>
      </c>
      <c r="L70" s="61"/>
      <c r="M70" s="61"/>
      <c r="N70" s="61"/>
      <c r="O70" s="61"/>
      <c r="P70" s="61"/>
      <c r="Q70" s="61"/>
      <c r="R70" s="61"/>
      <c r="S70" s="61"/>
      <c r="T70" s="61"/>
      <c r="U70" s="57">
        <v>12.92856</v>
      </c>
      <c r="V70" s="57">
        <v>77.7649</v>
      </c>
      <c r="W70" s="57">
        <v>48562.0</v>
      </c>
      <c r="X70" s="57">
        <v>21866.0</v>
      </c>
      <c r="Y70" s="57">
        <v>225.0</v>
      </c>
      <c r="Z70" s="58" t="s">
        <v>1990</v>
      </c>
      <c r="AA70" s="58" t="s">
        <v>38</v>
      </c>
      <c r="AB70" s="60">
        <v>44936.0</v>
      </c>
      <c r="AC70" s="58" t="s">
        <v>1989</v>
      </c>
      <c r="AD70" s="62">
        <v>9.36E8</v>
      </c>
      <c r="AE70" s="61"/>
      <c r="AF70" s="58" t="s">
        <v>1601</v>
      </c>
      <c r="AG70" s="61"/>
      <c r="AH70" s="57">
        <v>0.0</v>
      </c>
      <c r="AI70" s="57">
        <v>0.0</v>
      </c>
      <c r="AJ70" s="62">
        <v>2.23E8</v>
      </c>
      <c r="AK70" s="61"/>
      <c r="AL70" s="58" t="s">
        <v>1595</v>
      </c>
      <c r="AN70" s="57">
        <v>0.004633</v>
      </c>
    </row>
    <row r="71">
      <c r="A71" s="57">
        <v>1165.0</v>
      </c>
      <c r="B71" s="58" t="s">
        <v>1991</v>
      </c>
      <c r="C71" s="58" t="s">
        <v>1992</v>
      </c>
      <c r="D71" s="58" t="s">
        <v>1993</v>
      </c>
      <c r="F71" s="58" t="s">
        <v>1994</v>
      </c>
      <c r="G71" s="58" t="s">
        <v>1581</v>
      </c>
      <c r="H71" s="58" t="s">
        <v>1582</v>
      </c>
      <c r="I71" s="58" t="s">
        <v>1591</v>
      </c>
      <c r="J71" s="57" t="s">
        <v>1746</v>
      </c>
      <c r="K71" s="58" t="s">
        <v>1995</v>
      </c>
      <c r="L71" s="61"/>
      <c r="M71" s="61"/>
      <c r="N71" s="61"/>
      <c r="O71" s="61"/>
      <c r="P71" s="61"/>
      <c r="Q71" s="61"/>
      <c r="R71" s="61"/>
      <c r="S71" s="58" t="s">
        <v>48</v>
      </c>
      <c r="U71" s="57">
        <v>13.06078</v>
      </c>
      <c r="V71" s="57">
        <v>77.75763</v>
      </c>
      <c r="W71" s="57">
        <v>9459.0</v>
      </c>
      <c r="X71" s="57">
        <v>8037.0</v>
      </c>
      <c r="Y71" s="57">
        <v>162.0</v>
      </c>
      <c r="Z71" s="58" t="s">
        <v>1996</v>
      </c>
      <c r="AA71" s="58" t="s">
        <v>1585</v>
      </c>
      <c r="AB71" s="60">
        <v>44936.0</v>
      </c>
      <c r="AC71" s="58" t="s">
        <v>1995</v>
      </c>
      <c r="AD71" s="62">
        <v>8.68E8</v>
      </c>
      <c r="AE71" s="57">
        <v>13300.0</v>
      </c>
      <c r="AF71" s="58" t="s">
        <v>1594</v>
      </c>
      <c r="AH71" s="57">
        <v>165.0</v>
      </c>
      <c r="AI71" s="57">
        <v>34.0</v>
      </c>
      <c r="AJ71" s="62">
        <v>1.3E8</v>
      </c>
      <c r="AK71" s="57">
        <v>1421.0</v>
      </c>
      <c r="AL71" s="58" t="s">
        <v>1587</v>
      </c>
      <c r="AN71" s="57">
        <v>0.017127</v>
      </c>
    </row>
    <row r="72">
      <c r="A72" s="57">
        <v>1166.0</v>
      </c>
      <c r="B72" s="58" t="s">
        <v>1997</v>
      </c>
      <c r="C72" s="58" t="s">
        <v>1998</v>
      </c>
      <c r="D72" s="58" t="s">
        <v>1999</v>
      </c>
      <c r="E72" s="61"/>
      <c r="F72" s="58" t="s">
        <v>2000</v>
      </c>
      <c r="G72" s="58" t="s">
        <v>1581</v>
      </c>
      <c r="H72" s="58" t="s">
        <v>1582</v>
      </c>
      <c r="I72" s="58" t="s">
        <v>60</v>
      </c>
      <c r="J72" s="57" t="s">
        <v>1746</v>
      </c>
      <c r="K72" s="58" t="s">
        <v>1832</v>
      </c>
      <c r="L72" s="61"/>
      <c r="M72" s="61"/>
      <c r="N72" s="61"/>
      <c r="O72" s="61"/>
      <c r="P72" s="61"/>
      <c r="Q72" s="61"/>
      <c r="R72" s="61"/>
      <c r="S72" s="61"/>
      <c r="T72" s="61"/>
      <c r="U72" s="57">
        <v>12.71704</v>
      </c>
      <c r="V72" s="57">
        <v>77.73662</v>
      </c>
      <c r="W72" s="57">
        <v>46133.0</v>
      </c>
      <c r="X72" s="57">
        <v>22723.0</v>
      </c>
      <c r="Y72" s="57">
        <v>174.0</v>
      </c>
      <c r="Z72" s="58" t="s">
        <v>2001</v>
      </c>
      <c r="AA72" s="58" t="s">
        <v>38</v>
      </c>
      <c r="AB72" s="60">
        <v>44562.0</v>
      </c>
      <c r="AC72" s="58" t="s">
        <v>1832</v>
      </c>
      <c r="AD72" s="62">
        <v>1.49E8</v>
      </c>
      <c r="AE72" s="61"/>
      <c r="AF72" s="58" t="s">
        <v>1594</v>
      </c>
      <c r="AH72" s="57">
        <v>0.0</v>
      </c>
      <c r="AI72" s="57">
        <v>0.0</v>
      </c>
      <c r="AJ72" s="57">
        <v>7.9E7</v>
      </c>
      <c r="AK72" s="61"/>
      <c r="AL72" s="58" t="s">
        <v>1602</v>
      </c>
      <c r="AN72" s="57">
        <v>0.003772</v>
      </c>
    </row>
    <row r="73">
      <c r="A73" s="57">
        <v>1173.0</v>
      </c>
      <c r="B73" s="58" t="s">
        <v>2002</v>
      </c>
      <c r="C73" s="58" t="s">
        <v>2003</v>
      </c>
      <c r="D73" s="58" t="s">
        <v>2004</v>
      </c>
      <c r="E73" s="58" t="s">
        <v>2004</v>
      </c>
      <c r="F73" s="58" t="s">
        <v>2005</v>
      </c>
      <c r="G73" s="58" t="s">
        <v>1581</v>
      </c>
      <c r="H73" s="58" t="s">
        <v>1582</v>
      </c>
      <c r="I73" s="58" t="s">
        <v>60</v>
      </c>
      <c r="J73" s="57" t="s">
        <v>1847</v>
      </c>
      <c r="K73" s="60">
        <v>45080.0</v>
      </c>
      <c r="L73" s="61"/>
      <c r="M73" s="61"/>
      <c r="N73" s="61"/>
      <c r="O73" s="61"/>
      <c r="P73" s="61"/>
      <c r="Q73" s="61"/>
      <c r="R73" s="61"/>
      <c r="S73" s="61"/>
      <c r="T73" s="61"/>
      <c r="U73" s="57">
        <v>12.76937</v>
      </c>
      <c r="V73" s="57">
        <v>77.65273</v>
      </c>
      <c r="W73" s="57">
        <v>53215.0</v>
      </c>
      <c r="X73" s="57">
        <v>24585.0</v>
      </c>
      <c r="Y73" s="57">
        <v>159.0</v>
      </c>
      <c r="Z73" s="58" t="s">
        <v>2006</v>
      </c>
      <c r="AA73" s="58" t="s">
        <v>1600</v>
      </c>
      <c r="AB73" s="58" t="s">
        <v>2007</v>
      </c>
      <c r="AC73" s="60">
        <v>45080.0</v>
      </c>
      <c r="AD73" s="62">
        <v>1.51E8</v>
      </c>
      <c r="AE73" s="61"/>
      <c r="AF73" s="58" t="s">
        <v>1586</v>
      </c>
      <c r="AH73" s="57">
        <v>0.0</v>
      </c>
      <c r="AI73" s="57">
        <v>0.0</v>
      </c>
      <c r="AJ73" s="57">
        <v>8.0E7</v>
      </c>
      <c r="AK73" s="61"/>
      <c r="AL73" s="58" t="s">
        <v>1587</v>
      </c>
      <c r="AN73" s="57">
        <v>0.002988</v>
      </c>
    </row>
    <row r="74">
      <c r="A74" s="57">
        <v>1175.0</v>
      </c>
      <c r="B74" s="58" t="s">
        <v>2008</v>
      </c>
      <c r="C74" s="58" t="s">
        <v>2009</v>
      </c>
      <c r="D74" s="58" t="s">
        <v>2010</v>
      </c>
      <c r="F74" s="58" t="s">
        <v>2011</v>
      </c>
      <c r="G74" s="58" t="s">
        <v>1581</v>
      </c>
      <c r="H74" s="58" t="s">
        <v>1582</v>
      </c>
      <c r="I74" s="58" t="s">
        <v>60</v>
      </c>
      <c r="J74" s="57" t="s">
        <v>1814</v>
      </c>
      <c r="K74" s="58" t="s">
        <v>1706</v>
      </c>
      <c r="L74" s="61"/>
      <c r="M74" s="61"/>
      <c r="N74" s="61"/>
      <c r="O74" s="61"/>
      <c r="P74" s="61"/>
      <c r="Q74" s="61"/>
      <c r="R74" s="61"/>
      <c r="S74" s="58" t="s">
        <v>48</v>
      </c>
      <c r="U74" s="57">
        <v>12.88241</v>
      </c>
      <c r="V74" s="57">
        <v>77.7658</v>
      </c>
      <c r="W74" s="57">
        <v>4553.0</v>
      </c>
      <c r="X74" s="57">
        <v>2091.0</v>
      </c>
      <c r="Y74" s="57">
        <v>80.0</v>
      </c>
      <c r="Z74" s="58" t="s">
        <v>2012</v>
      </c>
      <c r="AA74" s="58" t="s">
        <v>1585</v>
      </c>
      <c r="AB74" s="60">
        <v>44931.0</v>
      </c>
      <c r="AC74" s="58" t="s">
        <v>1706</v>
      </c>
      <c r="AD74" s="62">
        <v>3.69E8</v>
      </c>
      <c r="AE74" s="57">
        <v>6098.0</v>
      </c>
      <c r="AF74" s="58" t="s">
        <v>1586</v>
      </c>
      <c r="AH74" s="57">
        <v>0.0</v>
      </c>
      <c r="AI74" s="57">
        <v>80.0</v>
      </c>
      <c r="AJ74" s="57">
        <v>4.40181E7</v>
      </c>
      <c r="AK74" s="57">
        <v>1976.0</v>
      </c>
      <c r="AL74" s="58" t="s">
        <v>1587</v>
      </c>
      <c r="AN74" s="57">
        <v>0.017571</v>
      </c>
    </row>
    <row r="75">
      <c r="A75" s="57">
        <v>1176.0</v>
      </c>
      <c r="B75" s="58" t="s">
        <v>2013</v>
      </c>
      <c r="C75" s="58" t="s">
        <v>2014</v>
      </c>
      <c r="D75" s="58" t="s">
        <v>2015</v>
      </c>
      <c r="F75" s="58" t="s">
        <v>2016</v>
      </c>
      <c r="G75" s="58" t="s">
        <v>1581</v>
      </c>
      <c r="H75" s="58" t="s">
        <v>1582</v>
      </c>
      <c r="I75" s="58" t="s">
        <v>1583</v>
      </c>
      <c r="J75" s="57" t="s">
        <v>2017</v>
      </c>
      <c r="K75" s="58" t="s">
        <v>1851</v>
      </c>
      <c r="L75" s="61"/>
      <c r="M75" s="61"/>
      <c r="N75" s="61"/>
      <c r="O75" s="61"/>
      <c r="P75" s="61"/>
      <c r="Q75" s="61"/>
      <c r="R75" s="61"/>
      <c r="S75" s="61"/>
      <c r="T75" s="61"/>
      <c r="U75" s="57">
        <v>12.86773</v>
      </c>
      <c r="V75" s="57">
        <v>77.53599</v>
      </c>
      <c r="W75" s="57">
        <v>1106.0</v>
      </c>
      <c r="X75" s="57">
        <v>443.0</v>
      </c>
      <c r="Y75" s="57">
        <v>4.0</v>
      </c>
      <c r="Z75" s="58" t="s">
        <v>2018</v>
      </c>
      <c r="AA75" s="58" t="s">
        <v>1585</v>
      </c>
      <c r="AB75" s="60">
        <v>44932.0</v>
      </c>
      <c r="AC75" s="58" t="s">
        <v>1851</v>
      </c>
      <c r="AD75" s="62">
        <v>2.59E8</v>
      </c>
      <c r="AE75" s="57">
        <v>2801.0</v>
      </c>
      <c r="AF75" s="58" t="s">
        <v>1615</v>
      </c>
      <c r="AG75" s="61"/>
      <c r="AH75" s="57">
        <v>2.0</v>
      </c>
      <c r="AI75" s="57">
        <v>42.0</v>
      </c>
      <c r="AJ75" s="57">
        <v>9.332285E7</v>
      </c>
      <c r="AK75" s="57">
        <v>625.0</v>
      </c>
      <c r="AL75" s="58" t="s">
        <v>1616</v>
      </c>
      <c r="AN75" s="57">
        <v>0.003617</v>
      </c>
    </row>
    <row r="76">
      <c r="A76" s="57">
        <v>1177.0</v>
      </c>
      <c r="B76" s="58" t="s">
        <v>2019</v>
      </c>
      <c r="C76" s="58" t="s">
        <v>2020</v>
      </c>
      <c r="D76" s="58" t="s">
        <v>2021</v>
      </c>
      <c r="E76" s="58" t="s">
        <v>2021</v>
      </c>
      <c r="F76" s="58" t="s">
        <v>2022</v>
      </c>
      <c r="G76" s="58" t="s">
        <v>1581</v>
      </c>
      <c r="H76" s="58" t="s">
        <v>1582</v>
      </c>
      <c r="I76" s="58" t="s">
        <v>1583</v>
      </c>
      <c r="J76" s="59">
        <v>45055.0</v>
      </c>
      <c r="K76" s="58" t="s">
        <v>2023</v>
      </c>
      <c r="L76" s="61"/>
      <c r="M76" s="61"/>
      <c r="N76" s="61"/>
      <c r="O76" s="61"/>
      <c r="P76" s="61"/>
      <c r="Q76" s="61"/>
      <c r="R76" s="61"/>
      <c r="S76" s="58" t="s">
        <v>48</v>
      </c>
      <c r="U76" s="57">
        <v>12.91051</v>
      </c>
      <c r="V76" s="57">
        <v>77.53998</v>
      </c>
      <c r="W76" s="57">
        <v>6523.0</v>
      </c>
      <c r="X76" s="57">
        <v>3293.0</v>
      </c>
      <c r="Y76" s="57">
        <v>120.0</v>
      </c>
      <c r="Z76" s="58" t="s">
        <v>2024</v>
      </c>
      <c r="AA76" s="58" t="s">
        <v>38</v>
      </c>
      <c r="AB76" s="60">
        <v>44601.0</v>
      </c>
      <c r="AC76" s="58" t="s">
        <v>2023</v>
      </c>
      <c r="AD76" s="62">
        <v>8.6E8</v>
      </c>
      <c r="AE76" s="57">
        <v>10857.0</v>
      </c>
      <c r="AF76" s="58" t="s">
        <v>1623</v>
      </c>
      <c r="AH76" s="57">
        <v>0.0</v>
      </c>
      <c r="AI76" s="57">
        <v>132.0</v>
      </c>
      <c r="AJ76" s="62">
        <v>3.52E8</v>
      </c>
      <c r="AK76" s="57">
        <v>3809.0</v>
      </c>
      <c r="AL76" s="58" t="s">
        <v>1616</v>
      </c>
      <c r="AN76" s="57">
        <v>0.018396</v>
      </c>
    </row>
    <row r="77">
      <c r="A77" s="57">
        <v>1181.0</v>
      </c>
      <c r="B77" s="58" t="s">
        <v>2025</v>
      </c>
      <c r="C77" s="58" t="s">
        <v>868</v>
      </c>
      <c r="D77" s="58" t="s">
        <v>2026</v>
      </c>
      <c r="E77" s="58" t="s">
        <v>2026</v>
      </c>
      <c r="F77" s="58" t="s">
        <v>2027</v>
      </c>
      <c r="G77" s="58" t="s">
        <v>1581</v>
      </c>
      <c r="H77" s="58" t="s">
        <v>1582</v>
      </c>
      <c r="I77" s="58" t="s">
        <v>1591</v>
      </c>
      <c r="J77" s="57" t="s">
        <v>2028</v>
      </c>
      <c r="K77" s="58" t="s">
        <v>2029</v>
      </c>
      <c r="L77" s="61"/>
      <c r="M77" s="61"/>
      <c r="N77" s="61"/>
      <c r="O77" s="61"/>
      <c r="P77" s="61"/>
      <c r="Q77" s="61"/>
      <c r="R77" s="61"/>
      <c r="S77" s="58" t="s">
        <v>48</v>
      </c>
      <c r="U77" s="57">
        <v>12.84629</v>
      </c>
      <c r="V77" s="57">
        <v>77.78295</v>
      </c>
      <c r="W77" s="57">
        <v>6879.0</v>
      </c>
      <c r="X77" s="57">
        <v>4671.0</v>
      </c>
      <c r="Y77" s="57">
        <v>169.0</v>
      </c>
      <c r="Z77" s="58" t="s">
        <v>2030</v>
      </c>
      <c r="AA77" s="58" t="s">
        <v>1585</v>
      </c>
      <c r="AB77" s="58" t="s">
        <v>2031</v>
      </c>
      <c r="AC77" s="58" t="s">
        <v>2029</v>
      </c>
      <c r="AD77" s="62">
        <v>7.72E8</v>
      </c>
      <c r="AE77" s="57">
        <v>18915.0</v>
      </c>
      <c r="AF77" s="58" t="s">
        <v>1601</v>
      </c>
      <c r="AG77" s="61"/>
      <c r="AH77" s="57">
        <v>27.0</v>
      </c>
      <c r="AI77" s="57">
        <v>162.0</v>
      </c>
      <c r="AJ77" s="62">
        <v>1.33E8</v>
      </c>
      <c r="AK77" s="57">
        <v>39153.0</v>
      </c>
      <c r="AL77" s="58" t="s">
        <v>1587</v>
      </c>
      <c r="AN77" s="57">
        <v>0.024568</v>
      </c>
    </row>
    <row r="78">
      <c r="A78" s="57">
        <v>1182.0</v>
      </c>
      <c r="B78" s="58" t="s">
        <v>2032</v>
      </c>
      <c r="C78" s="58" t="s">
        <v>2033</v>
      </c>
      <c r="D78" s="58" t="s">
        <v>2034</v>
      </c>
      <c r="E78" s="58" t="s">
        <v>2034</v>
      </c>
      <c r="F78" s="58" t="s">
        <v>2035</v>
      </c>
      <c r="G78" s="58" t="s">
        <v>1581</v>
      </c>
      <c r="H78" s="58" t="s">
        <v>1582</v>
      </c>
      <c r="I78" s="58" t="s">
        <v>1687</v>
      </c>
      <c r="J78" s="57" t="s">
        <v>1814</v>
      </c>
      <c r="K78" s="58" t="s">
        <v>1632</v>
      </c>
      <c r="L78" s="61"/>
      <c r="M78" s="61"/>
      <c r="N78" s="61"/>
      <c r="O78" s="61"/>
      <c r="P78" s="61"/>
      <c r="Q78" s="61"/>
      <c r="R78" s="61"/>
      <c r="S78" s="58" t="s">
        <v>1633</v>
      </c>
      <c r="T78" s="61"/>
      <c r="U78" s="57">
        <v>13.11478</v>
      </c>
      <c r="V78" s="57">
        <v>77.57395</v>
      </c>
      <c r="W78" s="57">
        <v>7436.0</v>
      </c>
      <c r="X78" s="57">
        <v>4227.0</v>
      </c>
      <c r="Y78" s="57">
        <v>165.0</v>
      </c>
      <c r="Z78" s="58" t="s">
        <v>2036</v>
      </c>
      <c r="AA78" s="58" t="s">
        <v>1585</v>
      </c>
      <c r="AB78" s="58" t="s">
        <v>2037</v>
      </c>
      <c r="AC78" s="58" t="s">
        <v>1632</v>
      </c>
      <c r="AD78" s="62">
        <v>8.36E8</v>
      </c>
      <c r="AE78" s="57">
        <v>12346.0</v>
      </c>
      <c r="AF78" s="58" t="s">
        <v>1615</v>
      </c>
      <c r="AG78" s="61"/>
      <c r="AH78" s="57">
        <v>0.0</v>
      </c>
      <c r="AI78" s="57">
        <v>185.0</v>
      </c>
      <c r="AJ78" s="62">
        <v>1.53E8</v>
      </c>
      <c r="AK78" s="57">
        <v>3209.0</v>
      </c>
      <c r="AL78" s="58" t="s">
        <v>1616</v>
      </c>
      <c r="AN78" s="57">
        <v>0.022189</v>
      </c>
    </row>
    <row r="79">
      <c r="A79" s="57">
        <v>1184.0</v>
      </c>
      <c r="B79" s="58" t="s">
        <v>2038</v>
      </c>
      <c r="C79" s="58" t="s">
        <v>2039</v>
      </c>
      <c r="D79" s="58" t="s">
        <v>2040</v>
      </c>
      <c r="F79" s="58" t="s">
        <v>2041</v>
      </c>
      <c r="G79" s="58" t="s">
        <v>1581</v>
      </c>
      <c r="H79" s="58" t="s">
        <v>1582</v>
      </c>
      <c r="I79" s="58" t="s">
        <v>1591</v>
      </c>
      <c r="J79" s="57" t="s">
        <v>2031</v>
      </c>
      <c r="K79" s="58" t="s">
        <v>1706</v>
      </c>
      <c r="L79" s="61"/>
      <c r="M79" s="61"/>
      <c r="N79" s="61"/>
      <c r="O79" s="61"/>
      <c r="P79" s="61"/>
      <c r="Q79" s="61"/>
      <c r="R79" s="61"/>
      <c r="S79" s="58" t="s">
        <v>48</v>
      </c>
      <c r="U79" s="57">
        <v>12.94837</v>
      </c>
      <c r="V79" s="57">
        <v>77.68483</v>
      </c>
      <c r="W79" s="57">
        <v>6980.0</v>
      </c>
      <c r="X79" s="57">
        <v>4424.0</v>
      </c>
      <c r="Y79" s="57">
        <v>102.0</v>
      </c>
      <c r="Z79" s="58" t="s">
        <v>2042</v>
      </c>
      <c r="AA79" s="58" t="s">
        <v>1585</v>
      </c>
      <c r="AB79" s="58" t="s">
        <v>2043</v>
      </c>
      <c r="AC79" s="58" t="s">
        <v>1706</v>
      </c>
      <c r="AD79" s="62">
        <v>5.1E8</v>
      </c>
      <c r="AE79" s="57">
        <v>10363.0</v>
      </c>
      <c r="AF79" s="58" t="s">
        <v>1615</v>
      </c>
      <c r="AG79" s="61"/>
      <c r="AH79" s="57">
        <v>9.0</v>
      </c>
      <c r="AI79" s="57">
        <v>113.0</v>
      </c>
      <c r="AJ79" s="57">
        <v>1.0E7</v>
      </c>
      <c r="AK79" s="57">
        <v>2556.0</v>
      </c>
      <c r="AL79" s="58" t="s">
        <v>1616</v>
      </c>
      <c r="AN79" s="57">
        <v>0.014613</v>
      </c>
    </row>
    <row r="80">
      <c r="A80" s="57">
        <v>1186.0</v>
      </c>
      <c r="B80" s="58" t="s">
        <v>2044</v>
      </c>
      <c r="C80" s="58" t="s">
        <v>2045</v>
      </c>
      <c r="D80" s="58" t="s">
        <v>2046</v>
      </c>
      <c r="E80" s="58" t="s">
        <v>2046</v>
      </c>
      <c r="F80" s="58" t="s">
        <v>2047</v>
      </c>
      <c r="G80" s="58" t="s">
        <v>1581</v>
      </c>
      <c r="H80" s="58" t="s">
        <v>1582</v>
      </c>
      <c r="I80" s="58" t="s">
        <v>1591</v>
      </c>
      <c r="J80" s="57" t="s">
        <v>2028</v>
      </c>
      <c r="K80" s="58" t="s">
        <v>2048</v>
      </c>
      <c r="L80" s="61"/>
      <c r="M80" s="61"/>
      <c r="N80" s="61"/>
      <c r="O80" s="61"/>
      <c r="P80" s="61"/>
      <c r="Q80" s="61"/>
      <c r="R80" s="61"/>
      <c r="S80" s="58" t="s">
        <v>48</v>
      </c>
      <c r="U80" s="57">
        <v>15.31728</v>
      </c>
      <c r="V80" s="57">
        <v>75.71389</v>
      </c>
      <c r="W80" s="57">
        <v>5564.0</v>
      </c>
      <c r="X80" s="57">
        <v>2785.0</v>
      </c>
      <c r="Y80" s="57">
        <v>120.0</v>
      </c>
      <c r="Z80" s="58" t="s">
        <v>2049</v>
      </c>
      <c r="AA80" s="58" t="s">
        <v>38</v>
      </c>
      <c r="AB80" s="60">
        <v>44959.0</v>
      </c>
      <c r="AC80" s="58" t="s">
        <v>2048</v>
      </c>
      <c r="AD80" s="62">
        <v>6.59E8</v>
      </c>
      <c r="AE80" s="57">
        <v>11137.0</v>
      </c>
      <c r="AF80" s="58" t="s">
        <v>1601</v>
      </c>
      <c r="AG80" s="61"/>
      <c r="AH80" s="57">
        <v>0.0</v>
      </c>
      <c r="AI80" s="57">
        <v>120.0</v>
      </c>
      <c r="AJ80" s="62">
        <v>2.67E8</v>
      </c>
      <c r="AK80" s="57">
        <v>2779.0</v>
      </c>
      <c r="AL80" s="58" t="s">
        <v>1616</v>
      </c>
      <c r="AN80" s="57">
        <v>0.021567</v>
      </c>
    </row>
    <row r="81">
      <c r="A81" s="57">
        <v>1189.0</v>
      </c>
      <c r="B81" s="58" t="s">
        <v>2050</v>
      </c>
      <c r="C81" s="58" t="s">
        <v>2051</v>
      </c>
      <c r="D81" s="58" t="s">
        <v>2052</v>
      </c>
      <c r="E81" s="58" t="s">
        <v>2052</v>
      </c>
      <c r="F81" s="58" t="s">
        <v>2053</v>
      </c>
      <c r="G81" s="58" t="s">
        <v>1581</v>
      </c>
      <c r="H81" s="58" t="s">
        <v>1582</v>
      </c>
      <c r="I81" s="58" t="s">
        <v>1687</v>
      </c>
      <c r="J81" s="59">
        <v>45148.0</v>
      </c>
      <c r="K81" s="58" t="s">
        <v>1706</v>
      </c>
      <c r="L81" s="61"/>
      <c r="M81" s="61"/>
      <c r="N81" s="61"/>
      <c r="O81" s="61"/>
      <c r="P81" s="61"/>
      <c r="Q81" s="61"/>
      <c r="R81" s="61"/>
      <c r="S81" s="58" t="s">
        <v>48</v>
      </c>
      <c r="U81" s="57">
        <v>13.11461</v>
      </c>
      <c r="V81" s="57">
        <v>77.5663</v>
      </c>
      <c r="W81" s="57">
        <v>18196.0</v>
      </c>
      <c r="X81" s="57">
        <v>9117.0</v>
      </c>
      <c r="Y81" s="57">
        <v>376.0</v>
      </c>
      <c r="Z81" s="58" t="s">
        <v>2054</v>
      </c>
      <c r="AA81" s="58" t="s">
        <v>1585</v>
      </c>
      <c r="AB81" s="58" t="s">
        <v>2055</v>
      </c>
      <c r="AC81" s="58" t="s">
        <v>1706</v>
      </c>
      <c r="AD81" s="62">
        <v>1.94E9</v>
      </c>
      <c r="AE81" s="57">
        <v>33641.0</v>
      </c>
      <c r="AF81" s="58" t="s">
        <v>1601</v>
      </c>
      <c r="AG81" s="61"/>
      <c r="AH81" s="57">
        <v>0.0</v>
      </c>
      <c r="AI81" s="57">
        <v>414.0</v>
      </c>
      <c r="AJ81" s="62">
        <v>5.63E8</v>
      </c>
      <c r="AK81" s="57">
        <v>9079.0</v>
      </c>
      <c r="AL81" s="58" t="s">
        <v>1616</v>
      </c>
      <c r="AN81" s="57">
        <v>0.020664</v>
      </c>
    </row>
    <row r="82">
      <c r="A82" s="57">
        <v>1190.0</v>
      </c>
      <c r="B82" s="58" t="s">
        <v>2056</v>
      </c>
      <c r="C82" s="58" t="s">
        <v>2057</v>
      </c>
      <c r="D82" s="58" t="s">
        <v>2058</v>
      </c>
      <c r="E82" s="58" t="s">
        <v>2058</v>
      </c>
      <c r="F82" s="58" t="s">
        <v>2059</v>
      </c>
      <c r="G82" s="58" t="s">
        <v>1581</v>
      </c>
      <c r="H82" s="58" t="s">
        <v>1582</v>
      </c>
      <c r="I82" s="58" t="s">
        <v>60</v>
      </c>
      <c r="J82" s="59">
        <v>45145.0</v>
      </c>
      <c r="K82" s="58" t="s">
        <v>2060</v>
      </c>
      <c r="L82" s="61"/>
      <c r="M82" s="61"/>
      <c r="N82" s="61"/>
      <c r="O82" s="61"/>
      <c r="P82" s="61"/>
      <c r="Q82" s="61"/>
      <c r="R82" s="61"/>
      <c r="S82" s="61"/>
      <c r="T82" s="61"/>
      <c r="U82" s="57">
        <v>12.71623</v>
      </c>
      <c r="V82" s="57">
        <v>77.70808</v>
      </c>
      <c r="W82" s="57">
        <v>17603.0</v>
      </c>
      <c r="X82" s="57">
        <v>9524.0</v>
      </c>
      <c r="Y82" s="57">
        <v>60.0</v>
      </c>
      <c r="Z82" s="58" t="s">
        <v>2061</v>
      </c>
      <c r="AA82" s="58" t="s">
        <v>38</v>
      </c>
      <c r="AB82" s="60">
        <v>44927.0</v>
      </c>
      <c r="AC82" s="58" t="s">
        <v>2060</v>
      </c>
      <c r="AD82" s="57">
        <v>4.4223955E7</v>
      </c>
      <c r="AE82" s="61"/>
      <c r="AF82" s="58" t="s">
        <v>1594</v>
      </c>
      <c r="AH82" s="57">
        <v>0.0</v>
      </c>
      <c r="AI82" s="57">
        <v>0.0</v>
      </c>
      <c r="AJ82" s="57">
        <v>2.175E7</v>
      </c>
      <c r="AK82" s="61"/>
      <c r="AL82" s="58" t="s">
        <v>1602</v>
      </c>
      <c r="AN82" s="57">
        <v>0.003409</v>
      </c>
    </row>
    <row r="83">
      <c r="A83" s="57">
        <v>1194.0</v>
      </c>
      <c r="B83" s="58" t="s">
        <v>2062</v>
      </c>
      <c r="C83" s="58" t="s">
        <v>691</v>
      </c>
      <c r="D83" s="58" t="s">
        <v>2063</v>
      </c>
      <c r="E83" s="58" t="s">
        <v>2063</v>
      </c>
      <c r="F83" s="58" t="s">
        <v>2064</v>
      </c>
      <c r="G83" s="58" t="s">
        <v>1581</v>
      </c>
      <c r="H83" s="58" t="s">
        <v>1582</v>
      </c>
      <c r="I83" s="58" t="s">
        <v>1591</v>
      </c>
      <c r="J83" s="59">
        <v>45239.0</v>
      </c>
      <c r="K83" s="58" t="s">
        <v>1632</v>
      </c>
      <c r="L83" s="61"/>
      <c r="M83" s="61"/>
      <c r="N83" s="61"/>
      <c r="O83" s="61"/>
      <c r="P83" s="61"/>
      <c r="Q83" s="61"/>
      <c r="R83" s="61"/>
      <c r="S83" s="58" t="s">
        <v>48</v>
      </c>
      <c r="U83" s="57">
        <v>13.01009</v>
      </c>
      <c r="V83" s="57">
        <v>77.76416</v>
      </c>
      <c r="W83" s="57">
        <v>9359.0</v>
      </c>
      <c r="X83" s="57">
        <v>5768.0</v>
      </c>
      <c r="Y83" s="57">
        <v>104.0</v>
      </c>
      <c r="Z83" s="58" t="s">
        <v>2065</v>
      </c>
      <c r="AA83" s="58" t="s">
        <v>1585</v>
      </c>
      <c r="AB83" s="58" t="s">
        <v>2066</v>
      </c>
      <c r="AC83" s="58" t="s">
        <v>1632</v>
      </c>
      <c r="AD83" s="62">
        <v>9.88E8</v>
      </c>
      <c r="AE83" s="57">
        <v>12016.0</v>
      </c>
      <c r="AF83" s="58" t="s">
        <v>1586</v>
      </c>
      <c r="AH83" s="57">
        <v>0.0</v>
      </c>
      <c r="AI83" s="57">
        <v>115.0</v>
      </c>
      <c r="AJ83" s="62">
        <v>2.05E8</v>
      </c>
      <c r="AK83" s="57">
        <v>3591.0</v>
      </c>
      <c r="AL83" s="58" t="s">
        <v>1595</v>
      </c>
      <c r="AN83" s="57">
        <v>0.011112</v>
      </c>
    </row>
    <row r="84">
      <c r="A84" s="57">
        <v>1196.0</v>
      </c>
      <c r="B84" s="58" t="s">
        <v>2067</v>
      </c>
      <c r="C84" s="58" t="s">
        <v>1055</v>
      </c>
      <c r="D84" s="58" t="s">
        <v>2068</v>
      </c>
      <c r="E84" s="58" t="s">
        <v>2068</v>
      </c>
      <c r="F84" s="58" t="s">
        <v>2069</v>
      </c>
      <c r="G84" s="58" t="s">
        <v>1581</v>
      </c>
      <c r="H84" s="58" t="s">
        <v>1582</v>
      </c>
      <c r="I84" s="58" t="s">
        <v>60</v>
      </c>
      <c r="J84" s="59">
        <v>45237.0</v>
      </c>
      <c r="K84" s="58" t="s">
        <v>1702</v>
      </c>
      <c r="L84" s="61"/>
      <c r="M84" s="61"/>
      <c r="N84" s="61"/>
      <c r="O84" s="61"/>
      <c r="P84" s="61"/>
      <c r="Q84" s="61"/>
      <c r="R84" s="61"/>
      <c r="S84" s="58" t="s">
        <v>48</v>
      </c>
      <c r="U84" s="57">
        <v>12.89869</v>
      </c>
      <c r="V84" s="57">
        <v>77.74925</v>
      </c>
      <c r="W84" s="57">
        <v>19602.0</v>
      </c>
      <c r="X84" s="57">
        <v>16160.0</v>
      </c>
      <c r="Y84" s="57">
        <v>399.0</v>
      </c>
      <c r="Z84" s="58" t="s">
        <v>2070</v>
      </c>
      <c r="AA84" s="58" t="s">
        <v>1585</v>
      </c>
      <c r="AB84" s="58" t="s">
        <v>2037</v>
      </c>
      <c r="AC84" s="58" t="s">
        <v>1702</v>
      </c>
      <c r="AD84" s="62">
        <v>2.89E9</v>
      </c>
      <c r="AE84" s="57">
        <v>38166.0</v>
      </c>
      <c r="AF84" s="58" t="s">
        <v>1601</v>
      </c>
      <c r="AG84" s="61"/>
      <c r="AH84" s="57">
        <v>0.0</v>
      </c>
      <c r="AI84" s="57">
        <v>465.0</v>
      </c>
      <c r="AJ84" s="62">
        <v>1.76E8</v>
      </c>
      <c r="AK84" s="57">
        <v>3153.0</v>
      </c>
      <c r="AL84" s="58" t="s">
        <v>1595</v>
      </c>
      <c r="AN84" s="57">
        <v>0.020355</v>
      </c>
    </row>
    <row r="85">
      <c r="A85" s="57">
        <v>1201.0</v>
      </c>
      <c r="B85" s="58" t="s">
        <v>2071</v>
      </c>
      <c r="C85" s="58" t="s">
        <v>2072</v>
      </c>
      <c r="D85" s="58" t="s">
        <v>2073</v>
      </c>
      <c r="E85" s="58" t="s">
        <v>2073</v>
      </c>
      <c r="F85" s="58" t="s">
        <v>2074</v>
      </c>
      <c r="G85" s="58" t="s">
        <v>1581</v>
      </c>
      <c r="H85" s="58" t="s">
        <v>1582</v>
      </c>
      <c r="I85" s="58" t="s">
        <v>60</v>
      </c>
      <c r="J85" s="57" t="s">
        <v>2017</v>
      </c>
      <c r="K85" s="58" t="s">
        <v>1832</v>
      </c>
      <c r="L85" s="61"/>
      <c r="M85" s="61"/>
      <c r="N85" s="61"/>
      <c r="O85" s="61"/>
      <c r="P85" s="61"/>
      <c r="Q85" s="61"/>
      <c r="R85" s="61"/>
      <c r="S85" s="58" t="s">
        <v>48</v>
      </c>
      <c r="U85" s="57">
        <v>12.76864</v>
      </c>
      <c r="V85" s="57">
        <v>77.77044</v>
      </c>
      <c r="W85" s="57">
        <v>4391.0</v>
      </c>
      <c r="X85" s="57">
        <v>2389.0</v>
      </c>
      <c r="Y85" s="57">
        <v>114.0</v>
      </c>
      <c r="Z85" s="58" t="s">
        <v>2075</v>
      </c>
      <c r="AA85" s="58" t="s">
        <v>38</v>
      </c>
      <c r="AB85" s="58" t="s">
        <v>2076</v>
      </c>
      <c r="AC85" s="58" t="s">
        <v>1832</v>
      </c>
      <c r="AD85" s="62">
        <v>3.27E8</v>
      </c>
      <c r="AE85" s="57">
        <v>9238.0</v>
      </c>
      <c r="AF85" s="58" t="s">
        <v>1594</v>
      </c>
      <c r="AH85" s="57">
        <v>0.0</v>
      </c>
      <c r="AI85" s="57">
        <v>128.0</v>
      </c>
      <c r="AJ85" s="57">
        <v>2.7719986E7</v>
      </c>
      <c r="AK85" s="57">
        <v>2002.0</v>
      </c>
      <c r="AL85" s="58" t="s">
        <v>1602</v>
      </c>
      <c r="AN85" s="57">
        <v>0.025962</v>
      </c>
    </row>
    <row r="86">
      <c r="A86" s="57">
        <v>1206.0</v>
      </c>
      <c r="B86" s="58" t="s">
        <v>2077</v>
      </c>
      <c r="C86" s="58" t="s">
        <v>2078</v>
      </c>
      <c r="D86" s="58" t="s">
        <v>2079</v>
      </c>
      <c r="E86" s="58" t="s">
        <v>2079</v>
      </c>
      <c r="F86" s="58" t="s">
        <v>2080</v>
      </c>
      <c r="G86" s="58" t="s">
        <v>1581</v>
      </c>
      <c r="H86" s="58" t="s">
        <v>1582</v>
      </c>
      <c r="I86" s="58" t="s">
        <v>1687</v>
      </c>
      <c r="J86" s="59">
        <v>45203.0</v>
      </c>
      <c r="K86" s="58" t="s">
        <v>1832</v>
      </c>
      <c r="L86" s="61"/>
      <c r="M86" s="61"/>
      <c r="N86" s="61"/>
      <c r="O86" s="61"/>
      <c r="P86" s="61"/>
      <c r="Q86" s="61"/>
      <c r="R86" s="61"/>
      <c r="S86" s="61"/>
      <c r="T86" s="61"/>
      <c r="U86" s="57">
        <v>13.11668</v>
      </c>
      <c r="V86" s="57">
        <v>77.51402</v>
      </c>
      <c r="W86" s="57">
        <v>41783.0</v>
      </c>
      <c r="X86" s="57">
        <v>19275.0</v>
      </c>
      <c r="Y86" s="57">
        <v>159.0</v>
      </c>
      <c r="Z86" s="58" t="s">
        <v>2081</v>
      </c>
      <c r="AA86" s="58" t="s">
        <v>1585</v>
      </c>
      <c r="AB86" s="60">
        <v>44935.0</v>
      </c>
      <c r="AC86" s="58" t="s">
        <v>1832</v>
      </c>
      <c r="AD86" s="62">
        <v>5.29E8</v>
      </c>
      <c r="AE86" s="61"/>
      <c r="AF86" s="58" t="s">
        <v>1594</v>
      </c>
      <c r="AH86" s="57">
        <v>0.0</v>
      </c>
      <c r="AI86" s="57">
        <v>0.0</v>
      </c>
      <c r="AJ86" s="62">
        <v>4.34E8</v>
      </c>
      <c r="AK86" s="61"/>
      <c r="AL86" s="58" t="s">
        <v>1595</v>
      </c>
      <c r="AN86" s="57">
        <v>0.003805</v>
      </c>
    </row>
    <row r="87">
      <c r="A87" s="57">
        <v>1209.0</v>
      </c>
      <c r="B87" s="58" t="s">
        <v>2082</v>
      </c>
      <c r="C87" s="58" t="s">
        <v>2083</v>
      </c>
      <c r="D87" s="58" t="s">
        <v>2084</v>
      </c>
      <c r="F87" s="58" t="s">
        <v>2085</v>
      </c>
      <c r="G87" s="58" t="s">
        <v>1581</v>
      </c>
      <c r="H87" s="58" t="s">
        <v>1582</v>
      </c>
      <c r="I87" s="58" t="s">
        <v>1591</v>
      </c>
      <c r="J87" s="57" t="s">
        <v>2086</v>
      </c>
      <c r="K87" s="58" t="s">
        <v>1832</v>
      </c>
      <c r="L87" s="61"/>
      <c r="M87" s="61"/>
      <c r="N87" s="61"/>
      <c r="O87" s="61"/>
      <c r="P87" s="61"/>
      <c r="Q87" s="61"/>
      <c r="R87" s="61"/>
      <c r="S87" s="58" t="s">
        <v>48</v>
      </c>
      <c r="U87" s="57">
        <v>13.00266</v>
      </c>
      <c r="V87" s="57">
        <v>77.72553</v>
      </c>
      <c r="W87" s="57">
        <v>19472.0</v>
      </c>
      <c r="X87" s="57">
        <v>9760.0</v>
      </c>
      <c r="Y87" s="57">
        <v>449.0</v>
      </c>
      <c r="Z87" s="58" t="s">
        <v>2087</v>
      </c>
      <c r="AA87" s="58" t="s">
        <v>1585</v>
      </c>
      <c r="AB87" s="60">
        <v>45078.0</v>
      </c>
      <c r="AC87" s="58" t="s">
        <v>1832</v>
      </c>
      <c r="AD87" s="62">
        <v>2.58E9</v>
      </c>
      <c r="AE87" s="57">
        <v>35695.0</v>
      </c>
      <c r="AF87" s="58" t="s">
        <v>1601</v>
      </c>
      <c r="AG87" s="61"/>
      <c r="AH87" s="57">
        <v>33.0</v>
      </c>
      <c r="AI87" s="57">
        <v>473.0</v>
      </c>
      <c r="AJ87" s="62">
        <v>5.2E8</v>
      </c>
      <c r="AK87" s="57">
        <v>9712.0</v>
      </c>
      <c r="AL87" s="58" t="s">
        <v>1616</v>
      </c>
      <c r="AN87" s="57">
        <v>0.023059</v>
      </c>
    </row>
    <row r="88">
      <c r="A88" s="57">
        <v>1212.0</v>
      </c>
      <c r="B88" s="58" t="s">
        <v>2088</v>
      </c>
      <c r="C88" s="58" t="s">
        <v>1261</v>
      </c>
      <c r="D88" s="58" t="s">
        <v>2089</v>
      </c>
      <c r="E88" s="58" t="s">
        <v>2089</v>
      </c>
      <c r="F88" s="58" t="s">
        <v>2090</v>
      </c>
      <c r="G88" s="58" t="s">
        <v>1581</v>
      </c>
      <c r="H88" s="58" t="s">
        <v>1582</v>
      </c>
      <c r="I88" s="58" t="s">
        <v>1591</v>
      </c>
      <c r="J88" s="59">
        <v>44931.0</v>
      </c>
      <c r="K88" s="58" t="s">
        <v>1706</v>
      </c>
      <c r="L88" s="61"/>
      <c r="M88" s="61"/>
      <c r="N88" s="61"/>
      <c r="O88" s="61"/>
      <c r="P88" s="61"/>
      <c r="Q88" s="61"/>
      <c r="R88" s="61"/>
      <c r="S88" s="58" t="s">
        <v>2091</v>
      </c>
      <c r="U88" s="57">
        <v>13.05395</v>
      </c>
      <c r="V88" s="57">
        <v>77.76604</v>
      </c>
      <c r="W88" s="57">
        <v>16525.0</v>
      </c>
      <c r="X88" s="57">
        <v>10424.0</v>
      </c>
      <c r="Y88" s="57">
        <v>40.0</v>
      </c>
      <c r="Z88" s="58" t="s">
        <v>2092</v>
      </c>
      <c r="AA88" s="58" t="s">
        <v>1585</v>
      </c>
      <c r="AB88" s="60">
        <v>44930.0</v>
      </c>
      <c r="AC88" s="58" t="s">
        <v>1706</v>
      </c>
      <c r="AD88" s="62">
        <v>1.25E9</v>
      </c>
      <c r="AE88" s="57">
        <v>10559.0</v>
      </c>
      <c r="AF88" s="58" t="s">
        <v>1615</v>
      </c>
      <c r="AG88" s="61"/>
      <c r="AH88" s="57">
        <v>88.0</v>
      </c>
      <c r="AI88" s="57">
        <v>9.0</v>
      </c>
      <c r="AJ88" s="62">
        <v>4.11E8</v>
      </c>
      <c r="AK88" s="57">
        <v>6101.0</v>
      </c>
      <c r="AL88" s="58" t="s">
        <v>1602</v>
      </c>
      <c r="AN88" s="57">
        <v>0.002421</v>
      </c>
    </row>
    <row r="89">
      <c r="A89" s="57">
        <v>1213.0</v>
      </c>
      <c r="B89" s="58" t="s">
        <v>2093</v>
      </c>
      <c r="C89" s="58" t="s">
        <v>1278</v>
      </c>
      <c r="D89" s="58" t="s">
        <v>2094</v>
      </c>
      <c r="E89" s="58" t="s">
        <v>2094</v>
      </c>
      <c r="F89" s="58" t="s">
        <v>2095</v>
      </c>
      <c r="G89" s="58" t="s">
        <v>1581</v>
      </c>
      <c r="H89" s="58" t="s">
        <v>1582</v>
      </c>
      <c r="I89" s="58" t="s">
        <v>1591</v>
      </c>
      <c r="J89" s="57" t="s">
        <v>2096</v>
      </c>
      <c r="K89" s="58" t="s">
        <v>2097</v>
      </c>
      <c r="L89" s="61"/>
      <c r="M89" s="61"/>
      <c r="N89" s="61"/>
      <c r="O89" s="61"/>
      <c r="P89" s="61"/>
      <c r="Q89" s="61"/>
      <c r="R89" s="61"/>
      <c r="S89" s="58" t="s">
        <v>48</v>
      </c>
      <c r="U89" s="57">
        <v>12.96019</v>
      </c>
      <c r="V89" s="57">
        <v>77.73171</v>
      </c>
      <c r="W89" s="57">
        <v>8545.0</v>
      </c>
      <c r="X89" s="57">
        <v>6696.0</v>
      </c>
      <c r="Y89" s="57">
        <v>140.0</v>
      </c>
      <c r="Z89" s="58" t="s">
        <v>2098</v>
      </c>
      <c r="AA89" s="58" t="s">
        <v>1585</v>
      </c>
      <c r="AB89" s="58" t="s">
        <v>2099</v>
      </c>
      <c r="AC89" s="58" t="s">
        <v>2097</v>
      </c>
      <c r="AD89" s="62">
        <v>1.27E9</v>
      </c>
      <c r="AE89" s="57">
        <v>14860.0</v>
      </c>
      <c r="AF89" s="58" t="s">
        <v>1601</v>
      </c>
      <c r="AG89" s="61"/>
      <c r="AH89" s="57">
        <v>45.0</v>
      </c>
      <c r="AI89" s="57">
        <v>179.0</v>
      </c>
      <c r="AJ89" s="62">
        <v>3.59E8</v>
      </c>
      <c r="AK89" s="57">
        <v>1849.0</v>
      </c>
      <c r="AL89" s="58" t="s">
        <v>1616</v>
      </c>
      <c r="AN89" s="57">
        <v>0.016384</v>
      </c>
    </row>
    <row r="90">
      <c r="A90" s="57">
        <v>1215.0</v>
      </c>
      <c r="B90" s="58" t="s">
        <v>2100</v>
      </c>
      <c r="C90" s="58" t="s">
        <v>245</v>
      </c>
      <c r="D90" s="58" t="s">
        <v>2101</v>
      </c>
      <c r="E90" s="58" t="s">
        <v>2101</v>
      </c>
      <c r="F90" s="58" t="s">
        <v>2102</v>
      </c>
      <c r="G90" s="58" t="s">
        <v>1581</v>
      </c>
      <c r="H90" s="58" t="s">
        <v>1582</v>
      </c>
      <c r="I90" s="58" t="s">
        <v>1583</v>
      </c>
      <c r="J90" s="57" t="s">
        <v>2086</v>
      </c>
      <c r="K90" s="58" t="s">
        <v>1766</v>
      </c>
      <c r="L90" s="61"/>
      <c r="M90" s="61"/>
      <c r="N90" s="61"/>
      <c r="O90" s="61"/>
      <c r="P90" s="61"/>
      <c r="Q90" s="61"/>
      <c r="R90" s="61"/>
      <c r="S90" s="58" t="s">
        <v>48</v>
      </c>
      <c r="U90" s="57">
        <v>12.88806</v>
      </c>
      <c r="V90" s="57">
        <v>77.46822</v>
      </c>
      <c r="W90" s="57">
        <v>5970.0</v>
      </c>
      <c r="X90" s="57">
        <v>4159.0</v>
      </c>
      <c r="Y90" s="57">
        <v>440.0</v>
      </c>
      <c r="Z90" s="58" t="s">
        <v>2103</v>
      </c>
      <c r="AA90" s="58" t="s">
        <v>1585</v>
      </c>
      <c r="AB90" s="58" t="s">
        <v>2104</v>
      </c>
      <c r="AC90" s="58" t="s">
        <v>1766</v>
      </c>
      <c r="AD90" s="62">
        <v>1.39E9</v>
      </c>
      <c r="AE90" s="57">
        <v>18450.0</v>
      </c>
      <c r="AF90" s="58" t="s">
        <v>1601</v>
      </c>
      <c r="AG90" s="61"/>
      <c r="AH90" s="57">
        <v>109.0</v>
      </c>
      <c r="AI90" s="57">
        <v>261.0</v>
      </c>
      <c r="AJ90" s="62">
        <v>1.23E8</v>
      </c>
      <c r="AK90" s="57">
        <v>1811.0</v>
      </c>
      <c r="AL90" s="58" t="s">
        <v>1595</v>
      </c>
      <c r="AN90" s="57">
        <v>0.073702</v>
      </c>
    </row>
    <row r="91">
      <c r="A91" s="57">
        <v>1216.0</v>
      </c>
      <c r="B91" s="58" t="s">
        <v>2105</v>
      </c>
      <c r="C91" s="58" t="s">
        <v>2106</v>
      </c>
      <c r="D91" s="58" t="s">
        <v>2107</v>
      </c>
      <c r="E91" s="58" t="s">
        <v>2107</v>
      </c>
      <c r="F91" s="58" t="s">
        <v>2108</v>
      </c>
      <c r="G91" s="58" t="s">
        <v>1581</v>
      </c>
      <c r="H91" s="58" t="s">
        <v>1582</v>
      </c>
      <c r="I91" s="58" t="s">
        <v>1583</v>
      </c>
      <c r="J91" s="57" t="s">
        <v>2017</v>
      </c>
      <c r="K91" s="58" t="s">
        <v>1660</v>
      </c>
      <c r="L91" s="61"/>
      <c r="M91" s="61"/>
      <c r="N91" s="61"/>
      <c r="O91" s="61"/>
      <c r="P91" s="61"/>
      <c r="Q91" s="61"/>
      <c r="R91" s="61"/>
      <c r="S91" s="61"/>
      <c r="T91" s="61"/>
      <c r="U91" s="57">
        <v>12.90369</v>
      </c>
      <c r="V91" s="57">
        <v>77.37403</v>
      </c>
      <c r="W91" s="57">
        <v>38444.0</v>
      </c>
      <c r="X91" s="57">
        <v>18281.0</v>
      </c>
      <c r="Y91" s="57">
        <v>176.0</v>
      </c>
      <c r="Z91" s="58" t="s">
        <v>2109</v>
      </c>
      <c r="AA91" s="58" t="s">
        <v>38</v>
      </c>
      <c r="AB91" s="60">
        <v>44682.0</v>
      </c>
      <c r="AC91" s="58" t="s">
        <v>1660</v>
      </c>
      <c r="AD91" s="62">
        <v>2.44E8</v>
      </c>
      <c r="AE91" s="61"/>
      <c r="AF91" s="58" t="s">
        <v>1594</v>
      </c>
      <c r="AH91" s="57">
        <v>0.0</v>
      </c>
      <c r="AI91" s="57">
        <v>0.0</v>
      </c>
      <c r="AJ91" s="62">
        <v>1.37E8</v>
      </c>
      <c r="AK91" s="61"/>
      <c r="AL91" s="58" t="s">
        <v>2110</v>
      </c>
      <c r="AN91" s="57">
        <v>0.004578</v>
      </c>
    </row>
    <row r="92">
      <c r="A92" s="57">
        <v>1217.0</v>
      </c>
      <c r="B92" s="58" t="s">
        <v>2111</v>
      </c>
      <c r="C92" s="58" t="s">
        <v>539</v>
      </c>
      <c r="D92" s="58" t="s">
        <v>2112</v>
      </c>
      <c r="F92" s="58" t="s">
        <v>2113</v>
      </c>
      <c r="G92" s="58" t="s">
        <v>1581</v>
      </c>
      <c r="H92" s="58" t="s">
        <v>1582</v>
      </c>
      <c r="I92" s="58" t="s">
        <v>60</v>
      </c>
      <c r="J92" s="57" t="s">
        <v>2114</v>
      </c>
      <c r="K92" s="58" t="s">
        <v>1632</v>
      </c>
      <c r="L92" s="61"/>
      <c r="M92" s="61"/>
      <c r="N92" s="61"/>
      <c r="O92" s="61"/>
      <c r="P92" s="61"/>
      <c r="Q92" s="61"/>
      <c r="R92" s="61"/>
      <c r="S92" s="58" t="s">
        <v>48</v>
      </c>
      <c r="U92" s="57">
        <v>12.89877</v>
      </c>
      <c r="V92" s="57">
        <v>77.7878</v>
      </c>
      <c r="W92" s="57">
        <v>16196.0</v>
      </c>
      <c r="X92" s="57">
        <v>8803.0</v>
      </c>
      <c r="Y92" s="57">
        <v>381.0</v>
      </c>
      <c r="Z92" s="58" t="s">
        <v>2115</v>
      </c>
      <c r="AA92" s="58" t="s">
        <v>1585</v>
      </c>
      <c r="AB92" s="60">
        <v>44932.0</v>
      </c>
      <c r="AC92" s="58" t="s">
        <v>1632</v>
      </c>
      <c r="AD92" s="62">
        <v>1.48E9</v>
      </c>
      <c r="AE92" s="57">
        <v>33899.0</v>
      </c>
      <c r="AF92" s="58" t="s">
        <v>1601</v>
      </c>
      <c r="AG92" s="61"/>
      <c r="AH92" s="57">
        <v>38.0</v>
      </c>
      <c r="AI92" s="57">
        <v>381.0</v>
      </c>
      <c r="AJ92" s="57">
        <v>3.5244E7</v>
      </c>
      <c r="AK92" s="57">
        <v>7704.0</v>
      </c>
      <c r="AL92" s="58" t="s">
        <v>1587</v>
      </c>
      <c r="AN92" s="57">
        <v>0.023524</v>
      </c>
    </row>
    <row r="93">
      <c r="A93" s="57">
        <v>1218.0</v>
      </c>
      <c r="B93" s="58" t="s">
        <v>2116</v>
      </c>
      <c r="C93" s="58" t="s">
        <v>1198</v>
      </c>
      <c r="D93" s="58" t="s">
        <v>2117</v>
      </c>
      <c r="F93" s="58" t="s">
        <v>2118</v>
      </c>
      <c r="G93" s="58" t="s">
        <v>1581</v>
      </c>
      <c r="H93" s="58" t="s">
        <v>1582</v>
      </c>
      <c r="I93" s="58" t="s">
        <v>60</v>
      </c>
      <c r="J93" s="57" t="s">
        <v>2017</v>
      </c>
      <c r="K93" s="58" t="s">
        <v>1702</v>
      </c>
      <c r="L93" s="61"/>
      <c r="M93" s="61"/>
      <c r="N93" s="61"/>
      <c r="O93" s="61"/>
      <c r="P93" s="61"/>
      <c r="Q93" s="61"/>
      <c r="R93" s="61"/>
      <c r="S93" s="58" t="s">
        <v>213</v>
      </c>
      <c r="T93" s="61"/>
      <c r="U93" s="57">
        <v>12.51186</v>
      </c>
      <c r="V93" s="57">
        <v>77.48167</v>
      </c>
      <c r="W93" s="57">
        <v>63080.0</v>
      </c>
      <c r="X93" s="57">
        <v>36276.0</v>
      </c>
      <c r="Y93" s="57">
        <v>253.0</v>
      </c>
      <c r="Z93" s="58" t="s">
        <v>2119</v>
      </c>
      <c r="AA93" s="58" t="s">
        <v>38</v>
      </c>
      <c r="AB93" s="60">
        <v>44932.0</v>
      </c>
      <c r="AC93" s="58" t="s">
        <v>1702</v>
      </c>
      <c r="AD93" s="62">
        <v>3.39E9</v>
      </c>
      <c r="AE93" s="57">
        <v>50961.0</v>
      </c>
      <c r="AF93" s="58" t="s">
        <v>1678</v>
      </c>
      <c r="AG93" s="58" t="s">
        <v>2120</v>
      </c>
      <c r="AH93" s="57">
        <v>0.0</v>
      </c>
      <c r="AI93" s="57">
        <v>268.0</v>
      </c>
      <c r="AJ93" s="62">
        <v>1.73E9</v>
      </c>
      <c r="AK93" s="57">
        <v>26804.0</v>
      </c>
      <c r="AL93" s="58" t="s">
        <v>1602</v>
      </c>
      <c r="AN93" s="57">
        <v>0.004011</v>
      </c>
    </row>
    <row r="94">
      <c r="A94" s="57">
        <v>1220.0</v>
      </c>
      <c r="B94" s="58" t="s">
        <v>2121</v>
      </c>
      <c r="C94" s="58" t="s">
        <v>258</v>
      </c>
      <c r="D94" s="58" t="s">
        <v>2122</v>
      </c>
      <c r="E94" s="58" t="s">
        <v>2122</v>
      </c>
      <c r="F94" s="58" t="s">
        <v>2123</v>
      </c>
      <c r="G94" s="58" t="s">
        <v>1581</v>
      </c>
      <c r="H94" s="58" t="s">
        <v>1582</v>
      </c>
      <c r="I94" s="58" t="s">
        <v>1591</v>
      </c>
      <c r="J94" s="57" t="s">
        <v>2124</v>
      </c>
      <c r="K94" s="58" t="s">
        <v>2125</v>
      </c>
      <c r="L94" s="61"/>
      <c r="M94" s="61"/>
      <c r="N94" s="61"/>
      <c r="O94" s="61"/>
      <c r="P94" s="61"/>
      <c r="Q94" s="61"/>
      <c r="R94" s="61"/>
      <c r="S94" s="58" t="s">
        <v>48</v>
      </c>
      <c r="U94" s="57">
        <v>13.06283</v>
      </c>
      <c r="V94" s="57">
        <v>77.66408</v>
      </c>
      <c r="W94" s="57">
        <v>5416.0</v>
      </c>
      <c r="X94" s="57">
        <v>2708.0</v>
      </c>
      <c r="Y94" s="57">
        <v>116.0</v>
      </c>
      <c r="Z94" s="58" t="s">
        <v>2126</v>
      </c>
      <c r="AA94" s="58" t="s">
        <v>38</v>
      </c>
      <c r="AB94" s="58" t="s">
        <v>1711</v>
      </c>
      <c r="AC94" s="58" t="s">
        <v>2125</v>
      </c>
      <c r="AD94" s="62">
        <v>8.66E8</v>
      </c>
      <c r="AE94" s="57">
        <v>10667.0</v>
      </c>
      <c r="AF94" s="58" t="s">
        <v>1623</v>
      </c>
      <c r="AH94" s="57">
        <v>0.0</v>
      </c>
      <c r="AI94" s="57">
        <v>131.0</v>
      </c>
      <c r="AJ94" s="62">
        <v>1.15E8</v>
      </c>
      <c r="AK94" s="57">
        <v>2708.0</v>
      </c>
      <c r="AL94" s="58" t="s">
        <v>1616</v>
      </c>
      <c r="AN94" s="57">
        <v>0.021418</v>
      </c>
    </row>
    <row r="95">
      <c r="A95" s="57">
        <v>1222.0</v>
      </c>
      <c r="B95" s="58" t="s">
        <v>2127</v>
      </c>
      <c r="C95" s="58" t="s">
        <v>1070</v>
      </c>
      <c r="D95" s="58" t="s">
        <v>2128</v>
      </c>
      <c r="E95" s="58" t="s">
        <v>2128</v>
      </c>
      <c r="F95" s="58" t="s">
        <v>2129</v>
      </c>
      <c r="G95" s="58" t="s">
        <v>1581</v>
      </c>
      <c r="H95" s="58" t="s">
        <v>1582</v>
      </c>
      <c r="I95" s="58" t="s">
        <v>1583</v>
      </c>
      <c r="J95" s="59">
        <v>45022.0</v>
      </c>
      <c r="K95" s="58" t="s">
        <v>2130</v>
      </c>
      <c r="L95" s="61"/>
      <c r="M95" s="61"/>
      <c r="N95" s="61"/>
      <c r="O95" s="61"/>
      <c r="P95" s="61"/>
      <c r="Q95" s="61"/>
      <c r="R95" s="61"/>
      <c r="S95" s="58" t="s">
        <v>48</v>
      </c>
      <c r="U95" s="57">
        <v>12.88819</v>
      </c>
      <c r="V95" s="57">
        <v>77.71596</v>
      </c>
      <c r="W95" s="57">
        <v>8398.0</v>
      </c>
      <c r="X95" s="57">
        <v>7411.0</v>
      </c>
      <c r="Y95" s="57">
        <v>188.0</v>
      </c>
      <c r="Z95" s="58" t="s">
        <v>2131</v>
      </c>
      <c r="AA95" s="58" t="s">
        <v>38</v>
      </c>
      <c r="AB95" s="58" t="s">
        <v>2132</v>
      </c>
      <c r="AC95" s="58" t="s">
        <v>2130</v>
      </c>
      <c r="AD95" s="62">
        <v>8.44E8</v>
      </c>
      <c r="AE95" s="57">
        <v>14133.0</v>
      </c>
      <c r="AF95" s="58" t="s">
        <v>1601</v>
      </c>
      <c r="AG95" s="61"/>
      <c r="AH95" s="57">
        <v>14.0</v>
      </c>
      <c r="AI95" s="57">
        <v>195.0</v>
      </c>
      <c r="AJ95" s="57">
        <v>9501250.0</v>
      </c>
      <c r="AK95" s="57">
        <v>983.0</v>
      </c>
      <c r="AL95" s="58" t="s">
        <v>1595</v>
      </c>
      <c r="AN95" s="57">
        <v>0.022386</v>
      </c>
    </row>
    <row r="96">
      <c r="A96" s="57">
        <v>1224.0</v>
      </c>
      <c r="B96" s="58" t="s">
        <v>2133</v>
      </c>
      <c r="C96" s="58" t="s">
        <v>486</v>
      </c>
      <c r="D96" s="58" t="s">
        <v>2134</v>
      </c>
      <c r="F96" s="58" t="s">
        <v>2135</v>
      </c>
      <c r="G96" s="58" t="s">
        <v>1581</v>
      </c>
      <c r="H96" s="58" t="s">
        <v>1582</v>
      </c>
      <c r="I96" s="58" t="s">
        <v>1583</v>
      </c>
      <c r="J96" s="57" t="s">
        <v>2136</v>
      </c>
      <c r="K96" s="60">
        <v>45840.0</v>
      </c>
      <c r="L96" s="61"/>
      <c r="M96" s="61"/>
      <c r="N96" s="61"/>
      <c r="O96" s="61"/>
      <c r="P96" s="61"/>
      <c r="Q96" s="61"/>
      <c r="R96" s="61"/>
      <c r="S96" s="58" t="s">
        <v>48</v>
      </c>
      <c r="U96" s="57">
        <v>12.86715</v>
      </c>
      <c r="V96" s="57">
        <v>77.6851</v>
      </c>
      <c r="W96" s="57">
        <v>4047.0</v>
      </c>
      <c r="X96" s="57">
        <v>2025.0</v>
      </c>
      <c r="Y96" s="57">
        <v>80.0</v>
      </c>
      <c r="Z96" s="58" t="s">
        <v>2137</v>
      </c>
      <c r="AA96" s="58" t="s">
        <v>38</v>
      </c>
      <c r="AB96" s="58" t="s">
        <v>2138</v>
      </c>
      <c r="AC96" s="60">
        <v>45840.0</v>
      </c>
      <c r="AD96" s="62">
        <v>3.49E8</v>
      </c>
      <c r="AE96" s="57">
        <v>6725.0</v>
      </c>
      <c r="AF96" s="58" t="s">
        <v>1601</v>
      </c>
      <c r="AG96" s="61"/>
      <c r="AH96" s="57">
        <v>0.0</v>
      </c>
      <c r="AI96" s="57">
        <v>89.0</v>
      </c>
      <c r="AJ96" s="57">
        <v>4.55E7</v>
      </c>
      <c r="AK96" s="57">
        <v>7918.0</v>
      </c>
      <c r="AL96" s="61"/>
      <c r="AM96" s="61"/>
      <c r="AN96" s="57">
        <v>0.019768</v>
      </c>
    </row>
    <row r="97">
      <c r="A97" s="57">
        <v>1225.0</v>
      </c>
      <c r="B97" s="58" t="s">
        <v>2139</v>
      </c>
      <c r="C97" s="58" t="s">
        <v>1255</v>
      </c>
      <c r="D97" s="58" t="s">
        <v>2140</v>
      </c>
      <c r="E97" s="58" t="s">
        <v>2140</v>
      </c>
      <c r="F97" s="58" t="s">
        <v>2141</v>
      </c>
      <c r="G97" s="58" t="s">
        <v>1581</v>
      </c>
      <c r="H97" s="58" t="s">
        <v>1582</v>
      </c>
      <c r="I97" s="58" t="s">
        <v>1583</v>
      </c>
      <c r="J97" s="57" t="s">
        <v>2142</v>
      </c>
      <c r="K97" s="58" t="s">
        <v>1776</v>
      </c>
      <c r="L97" s="61"/>
      <c r="M97" s="61"/>
      <c r="N97" s="61"/>
      <c r="O97" s="61"/>
      <c r="P97" s="61"/>
      <c r="Q97" s="61"/>
      <c r="R97" s="61"/>
      <c r="S97" s="58" t="s">
        <v>48</v>
      </c>
      <c r="U97" s="57">
        <v>12.8987</v>
      </c>
      <c r="V97" s="57">
        <v>77.51222</v>
      </c>
      <c r="W97" s="57">
        <v>9971.0</v>
      </c>
      <c r="X97" s="57">
        <v>6258.0</v>
      </c>
      <c r="Y97" s="57">
        <v>240.0</v>
      </c>
      <c r="Z97" s="58" t="s">
        <v>2143</v>
      </c>
      <c r="AA97" s="58" t="s">
        <v>1585</v>
      </c>
      <c r="AB97" s="60">
        <v>44931.0</v>
      </c>
      <c r="AC97" s="58" t="s">
        <v>1776</v>
      </c>
      <c r="AD97" s="62">
        <v>2.03E9</v>
      </c>
      <c r="AE97" s="57">
        <v>22607.0</v>
      </c>
      <c r="AF97" s="58" t="s">
        <v>1623</v>
      </c>
      <c r="AH97" s="57">
        <v>0.0</v>
      </c>
      <c r="AI97" s="57">
        <v>264.0</v>
      </c>
      <c r="AJ97" s="62">
        <v>3.23E8</v>
      </c>
      <c r="AK97" s="57">
        <v>26374.0</v>
      </c>
      <c r="AL97" s="58" t="s">
        <v>1616</v>
      </c>
      <c r="AN97" s="57">
        <v>0.02407</v>
      </c>
    </row>
    <row r="98">
      <c r="A98" s="57">
        <v>1226.0</v>
      </c>
      <c r="B98" s="58" t="s">
        <v>2144</v>
      </c>
      <c r="C98" s="58" t="s">
        <v>2145</v>
      </c>
      <c r="D98" s="58" t="s">
        <v>2146</v>
      </c>
      <c r="E98" s="58" t="s">
        <v>2146</v>
      </c>
      <c r="F98" s="58" t="s">
        <v>2147</v>
      </c>
      <c r="G98" s="58" t="s">
        <v>1581</v>
      </c>
      <c r="H98" s="58" t="s">
        <v>1582</v>
      </c>
      <c r="I98" s="58" t="s">
        <v>1591</v>
      </c>
      <c r="J98" s="59">
        <v>45108.0</v>
      </c>
      <c r="K98" s="58" t="s">
        <v>1832</v>
      </c>
      <c r="L98" s="61"/>
      <c r="M98" s="61"/>
      <c r="N98" s="61"/>
      <c r="O98" s="61"/>
      <c r="P98" s="61"/>
      <c r="Q98" s="61"/>
      <c r="R98" s="61"/>
      <c r="S98" s="58" t="s">
        <v>48</v>
      </c>
      <c r="U98" s="57">
        <v>13.04873</v>
      </c>
      <c r="V98" s="57">
        <v>77.75863</v>
      </c>
      <c r="W98" s="57">
        <v>8852.0</v>
      </c>
      <c r="X98" s="57">
        <v>4428.0</v>
      </c>
      <c r="Y98" s="57">
        <v>180.0</v>
      </c>
      <c r="Z98" s="58" t="s">
        <v>2148</v>
      </c>
      <c r="AA98" s="58" t="s">
        <v>38</v>
      </c>
      <c r="AB98" s="60">
        <v>45047.0</v>
      </c>
      <c r="AC98" s="58" t="s">
        <v>1832</v>
      </c>
      <c r="AD98" s="62">
        <v>7.31E8</v>
      </c>
      <c r="AE98" s="57">
        <v>16466.0</v>
      </c>
      <c r="AF98" s="58" t="s">
        <v>1594</v>
      </c>
      <c r="AH98" s="57">
        <v>0.0</v>
      </c>
      <c r="AI98" s="57">
        <v>198.0</v>
      </c>
      <c r="AJ98" s="62">
        <v>1.4E8</v>
      </c>
      <c r="AK98" s="57">
        <v>4424.0</v>
      </c>
      <c r="AL98" s="58" t="s">
        <v>1595</v>
      </c>
      <c r="AN98" s="57">
        <v>0.020334</v>
      </c>
    </row>
    <row r="99">
      <c r="A99" s="57">
        <v>1232.0</v>
      </c>
      <c r="B99" s="58" t="s">
        <v>2149</v>
      </c>
      <c r="C99" s="58" t="s">
        <v>2150</v>
      </c>
      <c r="D99" s="58" t="s">
        <v>2151</v>
      </c>
      <c r="E99" s="58" t="s">
        <v>2151</v>
      </c>
      <c r="F99" s="58" t="s">
        <v>2152</v>
      </c>
      <c r="G99" s="58" t="s">
        <v>1581</v>
      </c>
      <c r="H99" s="58" t="s">
        <v>1582</v>
      </c>
      <c r="I99" s="58" t="s">
        <v>60</v>
      </c>
      <c r="J99" s="59">
        <v>45142.0</v>
      </c>
      <c r="K99" s="60">
        <v>47119.0</v>
      </c>
      <c r="L99" s="61"/>
      <c r="M99" s="61"/>
      <c r="N99" s="61"/>
      <c r="O99" s="61"/>
      <c r="P99" s="61"/>
      <c r="Q99" s="61"/>
      <c r="R99" s="61"/>
      <c r="S99" s="58" t="s">
        <v>48</v>
      </c>
      <c r="U99" s="57">
        <v>12.81862</v>
      </c>
      <c r="V99" s="57">
        <v>77.63628</v>
      </c>
      <c r="W99" s="57">
        <v>10420.0</v>
      </c>
      <c r="X99" s="57">
        <v>5344.0</v>
      </c>
      <c r="Y99" s="57">
        <v>219.0</v>
      </c>
      <c r="Z99" s="58" t="s">
        <v>2153</v>
      </c>
      <c r="AA99" s="58" t="s">
        <v>38</v>
      </c>
      <c r="AB99" s="60">
        <v>44929.0</v>
      </c>
      <c r="AC99" s="60">
        <v>47119.0</v>
      </c>
      <c r="AD99" s="62">
        <v>8.5E8</v>
      </c>
      <c r="AE99" s="57">
        <v>17736.0</v>
      </c>
      <c r="AF99" s="58" t="s">
        <v>1586</v>
      </c>
      <c r="AH99" s="57">
        <v>0.0</v>
      </c>
      <c r="AI99" s="57">
        <v>248.0</v>
      </c>
      <c r="AJ99" s="62">
        <v>1.0E8</v>
      </c>
      <c r="AK99" s="57">
        <v>5076.0</v>
      </c>
      <c r="AL99" s="58" t="s">
        <v>1595</v>
      </c>
      <c r="AN99" s="57">
        <v>0.021017</v>
      </c>
    </row>
    <row r="100">
      <c r="A100" s="57">
        <v>1233.0</v>
      </c>
      <c r="B100" s="58" t="s">
        <v>2154</v>
      </c>
      <c r="C100" s="58" t="s">
        <v>280</v>
      </c>
      <c r="D100" s="58" t="s">
        <v>2155</v>
      </c>
      <c r="E100" s="58" t="s">
        <v>2155</v>
      </c>
      <c r="F100" s="58" t="s">
        <v>2156</v>
      </c>
      <c r="G100" s="58" t="s">
        <v>1581</v>
      </c>
      <c r="H100" s="58" t="s">
        <v>1582</v>
      </c>
      <c r="I100" s="58" t="s">
        <v>60</v>
      </c>
      <c r="J100" s="59">
        <v>45171.0</v>
      </c>
      <c r="K100" s="58" t="s">
        <v>1851</v>
      </c>
      <c r="L100" s="61"/>
      <c r="M100" s="61"/>
      <c r="N100" s="61"/>
      <c r="O100" s="61"/>
      <c r="P100" s="61"/>
      <c r="Q100" s="61"/>
      <c r="R100" s="61"/>
      <c r="S100" s="61"/>
      <c r="T100" s="61"/>
      <c r="U100" s="57">
        <v>12.87389</v>
      </c>
      <c r="V100" s="57">
        <v>77.81167</v>
      </c>
      <c r="W100" s="57">
        <v>52887.0</v>
      </c>
      <c r="X100" s="57">
        <v>31937.0</v>
      </c>
      <c r="Y100" s="57">
        <v>132.0</v>
      </c>
      <c r="Z100" s="58" t="s">
        <v>2157</v>
      </c>
      <c r="AA100" s="58" t="s">
        <v>38</v>
      </c>
      <c r="AB100" s="60">
        <v>44929.0</v>
      </c>
      <c r="AC100" s="58" t="s">
        <v>1851</v>
      </c>
      <c r="AD100" s="62">
        <v>2.87E8</v>
      </c>
      <c r="AE100" s="61"/>
      <c r="AF100" s="58" t="s">
        <v>1601</v>
      </c>
      <c r="AG100" s="61"/>
      <c r="AH100" s="57">
        <v>0.0</v>
      </c>
      <c r="AI100" s="57">
        <v>0.0</v>
      </c>
      <c r="AJ100" s="62">
        <v>1.5E8</v>
      </c>
      <c r="AK100" s="61"/>
      <c r="AL100" s="58" t="s">
        <v>1602</v>
      </c>
      <c r="AN100" s="57">
        <v>0.002496</v>
      </c>
    </row>
    <row r="101">
      <c r="A101" s="57">
        <v>1235.0</v>
      </c>
      <c r="B101" s="58" t="s">
        <v>2158</v>
      </c>
      <c r="C101" s="58" t="s">
        <v>1507</v>
      </c>
      <c r="D101" s="58" t="s">
        <v>1715</v>
      </c>
      <c r="E101" s="58" t="s">
        <v>1715</v>
      </c>
      <c r="F101" s="58" t="s">
        <v>2159</v>
      </c>
      <c r="G101" s="58" t="s">
        <v>1581</v>
      </c>
      <c r="H101" s="58" t="s">
        <v>1582</v>
      </c>
      <c r="I101" s="58" t="s">
        <v>1612</v>
      </c>
      <c r="J101" s="59">
        <v>45175.0</v>
      </c>
      <c r="K101" s="58" t="s">
        <v>1613</v>
      </c>
      <c r="L101" s="61"/>
      <c r="M101" s="61"/>
      <c r="N101" s="61"/>
      <c r="O101" s="61"/>
      <c r="P101" s="61"/>
      <c r="Q101" s="61"/>
      <c r="R101" s="61"/>
      <c r="S101" s="58" t="s">
        <v>48</v>
      </c>
      <c r="U101" s="57">
        <v>13.09217</v>
      </c>
      <c r="V101" s="57">
        <v>77.44149</v>
      </c>
      <c r="W101" s="57">
        <v>6070.0</v>
      </c>
      <c r="X101" s="57">
        <v>4955.0</v>
      </c>
      <c r="Y101" s="57">
        <v>217.0</v>
      </c>
      <c r="Z101" s="58" t="s">
        <v>2160</v>
      </c>
      <c r="AA101" s="58" t="s">
        <v>1585</v>
      </c>
      <c r="AB101" s="60">
        <v>44935.0</v>
      </c>
      <c r="AC101" s="58" t="s">
        <v>1613</v>
      </c>
      <c r="AD101" s="62">
        <v>4.84E8</v>
      </c>
      <c r="AE101" s="57">
        <v>14097.0</v>
      </c>
      <c r="AF101" s="58" t="s">
        <v>1594</v>
      </c>
      <c r="AH101" s="57">
        <v>0.0</v>
      </c>
      <c r="AI101" s="57">
        <v>217.0</v>
      </c>
      <c r="AJ101" s="57">
        <v>5000000.0</v>
      </c>
      <c r="AK101" s="57">
        <v>1115.0</v>
      </c>
      <c r="AL101" s="58" t="s">
        <v>1602</v>
      </c>
      <c r="AN101" s="57">
        <v>0.03575</v>
      </c>
    </row>
    <row r="102">
      <c r="A102" s="57">
        <v>1247.0</v>
      </c>
      <c r="B102" s="58" t="s">
        <v>2161</v>
      </c>
      <c r="C102" s="58" t="s">
        <v>2162</v>
      </c>
      <c r="D102" s="58" t="s">
        <v>2163</v>
      </c>
      <c r="E102" s="58" t="s">
        <v>2163</v>
      </c>
      <c r="F102" s="58" t="s">
        <v>2164</v>
      </c>
      <c r="G102" s="58" t="s">
        <v>1581</v>
      </c>
      <c r="H102" s="58" t="s">
        <v>1582</v>
      </c>
      <c r="I102" s="58" t="s">
        <v>60</v>
      </c>
      <c r="J102" s="57" t="s">
        <v>2165</v>
      </c>
      <c r="K102" s="58" t="s">
        <v>1706</v>
      </c>
      <c r="L102" s="61"/>
      <c r="M102" s="61"/>
      <c r="N102" s="61"/>
      <c r="O102" s="61"/>
      <c r="P102" s="61"/>
      <c r="Q102" s="61"/>
      <c r="R102" s="61"/>
      <c r="S102" s="58" t="s">
        <v>48</v>
      </c>
      <c r="U102" s="57">
        <v>12.83477</v>
      </c>
      <c r="V102" s="57">
        <v>77.69967</v>
      </c>
      <c r="W102" s="57">
        <v>7309.0</v>
      </c>
      <c r="X102" s="57">
        <v>3201.0</v>
      </c>
      <c r="Y102" s="57">
        <v>168.0</v>
      </c>
      <c r="Z102" s="58" t="s">
        <v>2166</v>
      </c>
      <c r="AA102" s="58" t="s">
        <v>38</v>
      </c>
      <c r="AB102" s="58" t="s">
        <v>2167</v>
      </c>
      <c r="AC102" s="58" t="s">
        <v>1706</v>
      </c>
      <c r="AD102" s="62">
        <v>5.15E8</v>
      </c>
      <c r="AE102" s="57">
        <v>11417.0</v>
      </c>
      <c r="AF102" s="58" t="s">
        <v>1586</v>
      </c>
      <c r="AH102" s="57">
        <v>17.0</v>
      </c>
      <c r="AI102" s="57">
        <v>164.0</v>
      </c>
      <c r="AJ102" s="57">
        <v>9.502454E7</v>
      </c>
      <c r="AK102" s="57">
        <v>4108.0</v>
      </c>
      <c r="AL102" s="58" t="s">
        <v>1602</v>
      </c>
      <c r="AN102" s="57">
        <v>0.022985</v>
      </c>
    </row>
    <row r="103">
      <c r="A103" s="57">
        <v>1249.0</v>
      </c>
      <c r="B103" s="58" t="s">
        <v>2168</v>
      </c>
      <c r="C103" s="58" t="s">
        <v>395</v>
      </c>
      <c r="D103" s="58" t="s">
        <v>2169</v>
      </c>
      <c r="E103" s="58" t="s">
        <v>2169</v>
      </c>
      <c r="F103" s="58" t="s">
        <v>2170</v>
      </c>
      <c r="G103" s="58" t="s">
        <v>1581</v>
      </c>
      <c r="H103" s="58" t="s">
        <v>1582</v>
      </c>
      <c r="I103" s="58" t="s">
        <v>60</v>
      </c>
      <c r="J103" s="57" t="s">
        <v>2171</v>
      </c>
      <c r="K103" s="58" t="s">
        <v>2172</v>
      </c>
      <c r="L103" s="61"/>
      <c r="M103" s="61"/>
      <c r="N103" s="61"/>
      <c r="O103" s="61"/>
      <c r="P103" s="61"/>
      <c r="Q103" s="61"/>
      <c r="R103" s="61"/>
      <c r="S103" s="58" t="s">
        <v>48</v>
      </c>
      <c r="U103" s="57">
        <v>12.7791</v>
      </c>
      <c r="V103" s="57">
        <v>77.6436</v>
      </c>
      <c r="W103" s="57">
        <v>6740.0</v>
      </c>
      <c r="X103" s="57">
        <v>4626.0</v>
      </c>
      <c r="Y103" s="57">
        <v>134.0</v>
      </c>
      <c r="Z103" s="58" t="s">
        <v>2173</v>
      </c>
      <c r="AA103" s="58" t="s">
        <v>1585</v>
      </c>
      <c r="AB103" s="58" t="s">
        <v>2138</v>
      </c>
      <c r="AC103" s="58" t="s">
        <v>2172</v>
      </c>
      <c r="AD103" s="62">
        <v>5.03E8</v>
      </c>
      <c r="AE103" s="57">
        <v>9756.0</v>
      </c>
      <c r="AF103" s="58" t="s">
        <v>1601</v>
      </c>
      <c r="AG103" s="61"/>
      <c r="AH103" s="57">
        <v>0.0</v>
      </c>
      <c r="AI103" s="57">
        <v>134.0</v>
      </c>
      <c r="AJ103" s="62">
        <v>1.2E8</v>
      </c>
      <c r="AK103" s="57">
        <v>2114.0</v>
      </c>
      <c r="AL103" s="58" t="s">
        <v>1587</v>
      </c>
      <c r="AN103" s="57">
        <v>0.019881</v>
      </c>
    </row>
    <row r="104">
      <c r="A104" s="57">
        <v>1251.0</v>
      </c>
      <c r="B104" s="58" t="s">
        <v>2174</v>
      </c>
      <c r="C104" s="58" t="s">
        <v>2175</v>
      </c>
      <c r="D104" s="58" t="s">
        <v>2176</v>
      </c>
      <c r="F104" s="58" t="s">
        <v>2177</v>
      </c>
      <c r="G104" s="58" t="s">
        <v>1581</v>
      </c>
      <c r="H104" s="58" t="s">
        <v>1582</v>
      </c>
      <c r="I104" s="58" t="s">
        <v>1591</v>
      </c>
      <c r="J104" s="59">
        <v>45142.0</v>
      </c>
      <c r="K104" s="58" t="s">
        <v>1770</v>
      </c>
      <c r="L104" s="61"/>
      <c r="M104" s="61"/>
      <c r="N104" s="61"/>
      <c r="O104" s="61"/>
      <c r="P104" s="61"/>
      <c r="Q104" s="61"/>
      <c r="R104" s="61"/>
      <c r="S104" s="61"/>
      <c r="T104" s="61"/>
      <c r="U104" s="57">
        <v>12.89342</v>
      </c>
      <c r="V104" s="57">
        <v>77.68442</v>
      </c>
      <c r="W104" s="57">
        <v>56352.0</v>
      </c>
      <c r="X104" s="57">
        <v>56352.0</v>
      </c>
      <c r="Y104" s="57">
        <v>205.0</v>
      </c>
      <c r="Z104" s="58" t="s">
        <v>2178</v>
      </c>
      <c r="AA104" s="58" t="s">
        <v>1585</v>
      </c>
      <c r="AB104" s="58" t="s">
        <v>2179</v>
      </c>
      <c r="AC104" s="58" t="s">
        <v>1770</v>
      </c>
      <c r="AD104" s="62">
        <v>6.32E8</v>
      </c>
      <c r="AE104" s="61"/>
      <c r="AF104" s="58" t="s">
        <v>1601</v>
      </c>
      <c r="AG104" s="61"/>
      <c r="AH104" s="57">
        <v>0.0</v>
      </c>
      <c r="AI104" s="57">
        <v>0.0</v>
      </c>
      <c r="AJ104" s="62">
        <v>3.9E8</v>
      </c>
      <c r="AK104" s="61"/>
      <c r="AL104" s="58" t="s">
        <v>1595</v>
      </c>
      <c r="AN104" s="57">
        <v>0.003638</v>
      </c>
    </row>
    <row r="105">
      <c r="A105" s="57">
        <v>1255.0</v>
      </c>
      <c r="B105" s="58" t="s">
        <v>2180</v>
      </c>
      <c r="C105" s="58" t="s">
        <v>2181</v>
      </c>
      <c r="D105" s="58" t="s">
        <v>2182</v>
      </c>
      <c r="F105" s="58" t="s">
        <v>2183</v>
      </c>
      <c r="G105" s="58" t="s">
        <v>1581</v>
      </c>
      <c r="H105" s="58" t="s">
        <v>1582</v>
      </c>
      <c r="I105" s="58" t="s">
        <v>1583</v>
      </c>
      <c r="J105" s="57" t="s">
        <v>2184</v>
      </c>
      <c r="K105" s="58" t="s">
        <v>2185</v>
      </c>
      <c r="L105" s="61"/>
      <c r="M105" s="61"/>
      <c r="N105" s="61"/>
      <c r="O105" s="61"/>
      <c r="P105" s="61"/>
      <c r="Q105" s="61"/>
      <c r="R105" s="61"/>
      <c r="S105" s="61"/>
      <c r="T105" s="61"/>
      <c r="U105" s="57">
        <v>12.9446</v>
      </c>
      <c r="V105" s="57">
        <v>77.43237</v>
      </c>
      <c r="W105" s="57">
        <v>239773.0</v>
      </c>
      <c r="X105" s="57">
        <v>108023.0</v>
      </c>
      <c r="Y105" s="57">
        <v>926.0</v>
      </c>
      <c r="Z105" s="58" t="s">
        <v>2186</v>
      </c>
      <c r="AA105" s="58" t="s">
        <v>1585</v>
      </c>
      <c r="AB105" s="58" t="s">
        <v>2187</v>
      </c>
      <c r="AC105" s="58" t="s">
        <v>2185</v>
      </c>
      <c r="AD105" s="62">
        <v>6.69E8</v>
      </c>
      <c r="AE105" s="61"/>
      <c r="AF105" s="58" t="s">
        <v>1601</v>
      </c>
      <c r="AG105" s="61"/>
      <c r="AH105" s="57">
        <v>0.0</v>
      </c>
      <c r="AI105" s="57">
        <v>0.0</v>
      </c>
      <c r="AJ105" s="62">
        <v>1.48E8</v>
      </c>
      <c r="AK105" s="61"/>
      <c r="AL105" s="58" t="s">
        <v>1595</v>
      </c>
      <c r="AN105" s="57">
        <v>0.003862</v>
      </c>
    </row>
    <row r="106">
      <c r="A106" s="57">
        <v>1260.0</v>
      </c>
      <c r="B106" s="58" t="s">
        <v>2188</v>
      </c>
      <c r="C106" s="58" t="s">
        <v>902</v>
      </c>
      <c r="D106" s="58" t="s">
        <v>2189</v>
      </c>
      <c r="E106" s="58" t="s">
        <v>2189</v>
      </c>
      <c r="F106" s="58" t="s">
        <v>2190</v>
      </c>
      <c r="G106" s="58" t="s">
        <v>1581</v>
      </c>
      <c r="H106" s="58" t="s">
        <v>1582</v>
      </c>
      <c r="I106" s="58" t="s">
        <v>60</v>
      </c>
      <c r="J106" s="57" t="s">
        <v>2136</v>
      </c>
      <c r="K106" s="58" t="s">
        <v>1870</v>
      </c>
      <c r="L106" s="61"/>
      <c r="M106" s="61"/>
      <c r="N106" s="61"/>
      <c r="O106" s="61"/>
      <c r="P106" s="61"/>
      <c r="Q106" s="61"/>
      <c r="R106" s="61"/>
      <c r="S106" s="58" t="s">
        <v>48</v>
      </c>
      <c r="U106" s="57">
        <v>12.81819</v>
      </c>
      <c r="V106" s="57">
        <v>77.63786</v>
      </c>
      <c r="W106" s="57">
        <v>15176.0</v>
      </c>
      <c r="X106" s="57">
        <v>12316.0</v>
      </c>
      <c r="Y106" s="57">
        <v>273.0</v>
      </c>
      <c r="Z106" s="58" t="s">
        <v>2191</v>
      </c>
      <c r="AA106" s="58" t="s">
        <v>1585</v>
      </c>
      <c r="AB106" s="60">
        <v>44934.0</v>
      </c>
      <c r="AC106" s="58" t="s">
        <v>1870</v>
      </c>
      <c r="AD106" s="62">
        <v>1.34E9</v>
      </c>
      <c r="AE106" s="57">
        <v>23936.0</v>
      </c>
      <c r="AF106" s="58" t="s">
        <v>1601</v>
      </c>
      <c r="AG106" s="61"/>
      <c r="AH106" s="57">
        <v>0.0</v>
      </c>
      <c r="AI106" s="57">
        <v>547.0</v>
      </c>
      <c r="AJ106" s="57">
        <v>6.587369E7</v>
      </c>
      <c r="AK106" s="57">
        <v>1963.0</v>
      </c>
      <c r="AL106" s="58" t="s">
        <v>1595</v>
      </c>
      <c r="AN106" s="57">
        <v>0.017989</v>
      </c>
    </row>
    <row r="107">
      <c r="A107" s="57">
        <v>1261.0</v>
      </c>
      <c r="B107" s="58" t="s">
        <v>2192</v>
      </c>
      <c r="C107" s="58" t="s">
        <v>2193</v>
      </c>
      <c r="D107" s="58" t="s">
        <v>2194</v>
      </c>
      <c r="F107" s="58" t="s">
        <v>2195</v>
      </c>
      <c r="G107" s="58" t="s">
        <v>1581</v>
      </c>
      <c r="H107" s="58" t="s">
        <v>1582</v>
      </c>
      <c r="I107" s="58" t="s">
        <v>60</v>
      </c>
      <c r="J107" s="59">
        <v>45051.0</v>
      </c>
      <c r="K107" s="58" t="s">
        <v>2196</v>
      </c>
      <c r="L107" s="61"/>
      <c r="M107" s="61"/>
      <c r="N107" s="61"/>
      <c r="O107" s="61"/>
      <c r="P107" s="61"/>
      <c r="Q107" s="61"/>
      <c r="R107" s="61"/>
      <c r="S107" s="61"/>
      <c r="T107" s="61"/>
      <c r="U107" s="57">
        <v>12.78821</v>
      </c>
      <c r="V107" s="57">
        <v>77.78175</v>
      </c>
      <c r="W107" s="57">
        <v>47706.0</v>
      </c>
      <c r="X107" s="57">
        <v>22374.0</v>
      </c>
      <c r="Y107" s="57">
        <v>200.0</v>
      </c>
      <c r="Z107" s="58" t="s">
        <v>2197</v>
      </c>
      <c r="AA107" s="58" t="s">
        <v>38</v>
      </c>
      <c r="AB107" s="58" t="s">
        <v>2198</v>
      </c>
      <c r="AC107" s="58" t="s">
        <v>2196</v>
      </c>
      <c r="AD107" s="62">
        <v>3.12E8</v>
      </c>
      <c r="AE107" s="61"/>
      <c r="AF107" s="58" t="s">
        <v>1594</v>
      </c>
      <c r="AH107" s="57">
        <v>0.0</v>
      </c>
      <c r="AI107" s="57">
        <v>0.0</v>
      </c>
      <c r="AJ107" s="62">
        <v>1.27E8</v>
      </c>
      <c r="AK107" s="61"/>
      <c r="AL107" s="58" t="s">
        <v>1587</v>
      </c>
      <c r="AN107" s="57">
        <v>0.004192</v>
      </c>
    </row>
    <row r="108">
      <c r="A108" s="57">
        <v>1262.0</v>
      </c>
      <c r="B108" s="58" t="s">
        <v>2199</v>
      </c>
      <c r="C108" s="58" t="s">
        <v>2200</v>
      </c>
      <c r="D108" s="58" t="s">
        <v>2201</v>
      </c>
      <c r="E108" s="58" t="s">
        <v>2201</v>
      </c>
      <c r="F108" s="58" t="s">
        <v>2202</v>
      </c>
      <c r="G108" s="58" t="s">
        <v>1581</v>
      </c>
      <c r="H108" s="58" t="s">
        <v>1582</v>
      </c>
      <c r="I108" s="58" t="s">
        <v>1591</v>
      </c>
      <c r="J108" s="59">
        <v>45055.0</v>
      </c>
      <c r="K108" s="58" t="s">
        <v>2125</v>
      </c>
      <c r="L108" s="61"/>
      <c r="M108" s="61"/>
      <c r="N108" s="61"/>
      <c r="O108" s="61"/>
      <c r="P108" s="61"/>
      <c r="Q108" s="61"/>
      <c r="R108" s="61"/>
      <c r="S108" s="58" t="s">
        <v>48</v>
      </c>
      <c r="U108" s="57">
        <v>13.00927</v>
      </c>
      <c r="V108" s="57">
        <v>77.75108</v>
      </c>
      <c r="W108" s="57">
        <v>11735.0</v>
      </c>
      <c r="X108" s="57">
        <v>5867.0</v>
      </c>
      <c r="Y108" s="57">
        <v>252.0</v>
      </c>
      <c r="Z108" s="58" t="s">
        <v>2203</v>
      </c>
      <c r="AA108" s="58" t="s">
        <v>38</v>
      </c>
      <c r="AB108" s="60">
        <v>45078.0</v>
      </c>
      <c r="AC108" s="58" t="s">
        <v>2125</v>
      </c>
      <c r="AD108" s="62">
        <v>9.22E8</v>
      </c>
      <c r="AE108" s="57">
        <v>21561.0</v>
      </c>
      <c r="AF108" s="58" t="s">
        <v>1623</v>
      </c>
      <c r="AH108" s="57">
        <v>0.0</v>
      </c>
      <c r="AI108" s="57">
        <v>278.0</v>
      </c>
      <c r="AJ108" s="62">
        <v>1.64E8</v>
      </c>
      <c r="AK108" s="57">
        <v>5868.0</v>
      </c>
      <c r="AL108" s="58" t="s">
        <v>1616</v>
      </c>
      <c r="AN108" s="57">
        <v>0.021474</v>
      </c>
    </row>
    <row r="109">
      <c r="A109" s="57">
        <v>1263.0</v>
      </c>
      <c r="B109" s="58" t="s">
        <v>2204</v>
      </c>
      <c r="C109" s="58" t="s">
        <v>1010</v>
      </c>
      <c r="D109" s="58" t="s">
        <v>2205</v>
      </c>
      <c r="E109" s="58" t="s">
        <v>2205</v>
      </c>
      <c r="F109" s="58" t="s">
        <v>2206</v>
      </c>
      <c r="G109" s="58" t="s">
        <v>1581</v>
      </c>
      <c r="H109" s="58" t="s">
        <v>1582</v>
      </c>
      <c r="I109" s="58" t="s">
        <v>60</v>
      </c>
      <c r="J109" s="57" t="s">
        <v>2207</v>
      </c>
      <c r="K109" s="58" t="s">
        <v>1671</v>
      </c>
      <c r="L109" s="61"/>
      <c r="M109" s="61"/>
      <c r="N109" s="61"/>
      <c r="O109" s="61"/>
      <c r="P109" s="61"/>
      <c r="Q109" s="61"/>
      <c r="R109" s="61"/>
      <c r="S109" s="58" t="s">
        <v>2091</v>
      </c>
      <c r="U109" s="57">
        <v>12.83713</v>
      </c>
      <c r="V109" s="57">
        <v>77.73613</v>
      </c>
      <c r="W109" s="57">
        <v>22763.0</v>
      </c>
      <c r="X109" s="57">
        <v>15944.0</v>
      </c>
      <c r="Y109" s="57">
        <v>75.0</v>
      </c>
      <c r="Z109" s="58" t="s">
        <v>2208</v>
      </c>
      <c r="AA109" s="58" t="s">
        <v>1585</v>
      </c>
      <c r="AB109" s="60">
        <v>44932.0</v>
      </c>
      <c r="AC109" s="58" t="s">
        <v>1671</v>
      </c>
      <c r="AD109" s="62">
        <v>7.28E8</v>
      </c>
      <c r="AE109" s="57">
        <v>13156.0</v>
      </c>
      <c r="AF109" s="58" t="s">
        <v>1586</v>
      </c>
      <c r="AH109" s="57">
        <v>8.0</v>
      </c>
      <c r="AI109" s="57">
        <v>80.0</v>
      </c>
      <c r="AJ109" s="57">
        <v>8.0E7</v>
      </c>
      <c r="AK109" s="57">
        <v>6819.0</v>
      </c>
      <c r="AL109" s="58" t="s">
        <v>1602</v>
      </c>
      <c r="AN109" s="57">
        <v>0.003295</v>
      </c>
    </row>
    <row r="110">
      <c r="A110" s="57">
        <v>1264.0</v>
      </c>
      <c r="B110" s="58" t="s">
        <v>2209</v>
      </c>
      <c r="C110" s="58" t="s">
        <v>2210</v>
      </c>
      <c r="D110" s="58" t="s">
        <v>2211</v>
      </c>
      <c r="E110" s="58" t="s">
        <v>2211</v>
      </c>
      <c r="F110" s="58" t="s">
        <v>2212</v>
      </c>
      <c r="G110" s="58" t="s">
        <v>1581</v>
      </c>
      <c r="H110" s="58" t="s">
        <v>1582</v>
      </c>
      <c r="I110" s="58" t="s">
        <v>60</v>
      </c>
      <c r="J110" s="57" t="s">
        <v>2171</v>
      </c>
      <c r="K110" s="58" t="s">
        <v>2213</v>
      </c>
      <c r="L110" s="61"/>
      <c r="M110" s="61"/>
      <c r="N110" s="61"/>
      <c r="O110" s="61"/>
      <c r="P110" s="61"/>
      <c r="Q110" s="61"/>
      <c r="R110" s="61"/>
      <c r="S110" s="58" t="s">
        <v>2214</v>
      </c>
      <c r="T110" s="61"/>
      <c r="U110" s="57">
        <v>12.75338</v>
      </c>
      <c r="V110" s="57">
        <v>77.64776</v>
      </c>
      <c r="W110" s="57">
        <v>28226.0</v>
      </c>
      <c r="X110" s="57">
        <v>12751.0</v>
      </c>
      <c r="Y110" s="57">
        <v>126.0</v>
      </c>
      <c r="Z110" s="58" t="s">
        <v>2215</v>
      </c>
      <c r="AA110" s="58" t="s">
        <v>38</v>
      </c>
      <c r="AB110" s="58" t="s">
        <v>2216</v>
      </c>
      <c r="AC110" s="58" t="s">
        <v>2213</v>
      </c>
      <c r="AD110" s="62">
        <v>1.05E8</v>
      </c>
      <c r="AE110" s="61"/>
      <c r="AF110" s="58" t="s">
        <v>1594</v>
      </c>
      <c r="AH110" s="57">
        <v>0.0</v>
      </c>
      <c r="AI110" s="57">
        <v>0.0</v>
      </c>
      <c r="AJ110" s="57">
        <v>7.595775E7</v>
      </c>
      <c r="AK110" s="61"/>
      <c r="AL110" s="58" t="s">
        <v>1587</v>
      </c>
      <c r="AN110" s="57">
        <v>0.004464</v>
      </c>
    </row>
    <row r="111">
      <c r="A111" s="57">
        <v>1266.0</v>
      </c>
      <c r="B111" s="58" t="s">
        <v>2217</v>
      </c>
      <c r="C111" s="58" t="s">
        <v>589</v>
      </c>
      <c r="D111" s="58" t="s">
        <v>2218</v>
      </c>
      <c r="E111" s="58" t="s">
        <v>2218</v>
      </c>
      <c r="F111" s="58" t="s">
        <v>2219</v>
      </c>
      <c r="G111" s="58" t="s">
        <v>1581</v>
      </c>
      <c r="H111" s="58" t="s">
        <v>1582</v>
      </c>
      <c r="I111" s="58" t="s">
        <v>1583</v>
      </c>
      <c r="J111" s="59">
        <v>45113.0</v>
      </c>
      <c r="K111" s="58" t="s">
        <v>1676</v>
      </c>
      <c r="L111" s="61"/>
      <c r="M111" s="61"/>
      <c r="N111" s="61"/>
      <c r="O111" s="61"/>
      <c r="P111" s="61"/>
      <c r="Q111" s="61"/>
      <c r="R111" s="61"/>
      <c r="S111" s="58" t="s">
        <v>48</v>
      </c>
      <c r="U111" s="57">
        <v>12.89629</v>
      </c>
      <c r="V111" s="57">
        <v>77.52781</v>
      </c>
      <c r="W111" s="57">
        <v>6828.0</v>
      </c>
      <c r="X111" s="57">
        <v>3433.0</v>
      </c>
      <c r="Y111" s="57">
        <v>148.0</v>
      </c>
      <c r="Z111" s="58" t="s">
        <v>2220</v>
      </c>
      <c r="AA111" s="58" t="s">
        <v>1585</v>
      </c>
      <c r="AB111" s="58" t="s">
        <v>2221</v>
      </c>
      <c r="AC111" s="58" t="s">
        <v>1676</v>
      </c>
      <c r="AD111" s="62">
        <v>8.26E8</v>
      </c>
      <c r="AE111" s="57">
        <v>14631.0</v>
      </c>
      <c r="AF111" s="58" t="s">
        <v>1615</v>
      </c>
      <c r="AG111" s="61"/>
      <c r="AH111" s="57">
        <v>0.0</v>
      </c>
      <c r="AI111" s="57">
        <v>163.0</v>
      </c>
      <c r="AJ111" s="62">
        <v>1.96E8</v>
      </c>
      <c r="AK111" s="57">
        <v>3395.0</v>
      </c>
      <c r="AL111" s="58" t="s">
        <v>1616</v>
      </c>
      <c r="AN111" s="57">
        <v>0.021675</v>
      </c>
    </row>
    <row r="112">
      <c r="A112" s="57">
        <v>1270.0</v>
      </c>
      <c r="B112" s="58" t="s">
        <v>2222</v>
      </c>
      <c r="C112" s="58" t="s">
        <v>696</v>
      </c>
      <c r="D112" s="58" t="s">
        <v>2223</v>
      </c>
      <c r="E112" s="58" t="s">
        <v>2223</v>
      </c>
      <c r="F112" s="58" t="s">
        <v>2224</v>
      </c>
      <c r="G112" s="58" t="s">
        <v>1581</v>
      </c>
      <c r="H112" s="58" t="s">
        <v>1582</v>
      </c>
      <c r="I112" s="58" t="s">
        <v>1583</v>
      </c>
      <c r="J112" s="57" t="s">
        <v>2225</v>
      </c>
      <c r="K112" s="58" t="s">
        <v>1676</v>
      </c>
      <c r="L112" s="61"/>
      <c r="M112" s="61"/>
      <c r="N112" s="61"/>
      <c r="O112" s="61"/>
      <c r="P112" s="61"/>
      <c r="Q112" s="61"/>
      <c r="R112" s="61"/>
      <c r="S112" s="58" t="s">
        <v>48</v>
      </c>
      <c r="U112" s="57">
        <v>12.8535</v>
      </c>
      <c r="V112" s="57">
        <v>77.57523</v>
      </c>
      <c r="W112" s="57">
        <v>6070.0</v>
      </c>
      <c r="X112" s="57">
        <v>4437.0</v>
      </c>
      <c r="Y112" s="57">
        <v>135.0</v>
      </c>
      <c r="Z112" s="58" t="s">
        <v>2226</v>
      </c>
      <c r="AA112" s="58" t="s">
        <v>1585</v>
      </c>
      <c r="AB112" s="60">
        <v>44932.0</v>
      </c>
      <c r="AC112" s="58" t="s">
        <v>1676</v>
      </c>
      <c r="AD112" s="62">
        <v>4.63E8</v>
      </c>
      <c r="AE112" s="57">
        <v>11250.0</v>
      </c>
      <c r="AF112" s="58" t="s">
        <v>1615</v>
      </c>
      <c r="AG112" s="61"/>
      <c r="AH112" s="57">
        <v>0.0</v>
      </c>
      <c r="AI112" s="57">
        <v>162.0</v>
      </c>
      <c r="AJ112" s="57">
        <v>5.0466E7</v>
      </c>
      <c r="AK112" s="57">
        <v>1633.0</v>
      </c>
      <c r="AL112" s="58" t="s">
        <v>1616</v>
      </c>
      <c r="AN112" s="57">
        <v>0.022241</v>
      </c>
    </row>
    <row r="113">
      <c r="A113" s="57">
        <v>1274.0</v>
      </c>
      <c r="B113" s="58" t="s">
        <v>2227</v>
      </c>
      <c r="C113" s="58" t="s">
        <v>1090</v>
      </c>
      <c r="D113" s="58" t="s">
        <v>2228</v>
      </c>
      <c r="E113" s="58" t="s">
        <v>2228</v>
      </c>
      <c r="F113" s="58" t="s">
        <v>2229</v>
      </c>
      <c r="G113" s="58" t="s">
        <v>1581</v>
      </c>
      <c r="H113" s="58" t="s">
        <v>1582</v>
      </c>
      <c r="I113" s="58" t="s">
        <v>1687</v>
      </c>
      <c r="J113" s="57" t="s">
        <v>2230</v>
      </c>
      <c r="K113" s="58" t="s">
        <v>1671</v>
      </c>
      <c r="L113" s="61"/>
      <c r="M113" s="61"/>
      <c r="N113" s="61"/>
      <c r="O113" s="61"/>
      <c r="P113" s="61"/>
      <c r="Q113" s="61"/>
      <c r="R113" s="61"/>
      <c r="S113" s="58" t="s">
        <v>48</v>
      </c>
      <c r="U113" s="57">
        <v>13.09898</v>
      </c>
      <c r="V113" s="57">
        <v>77.56032</v>
      </c>
      <c r="W113" s="57">
        <v>13536.0</v>
      </c>
      <c r="X113" s="57">
        <v>7276.0</v>
      </c>
      <c r="Y113" s="57">
        <v>276.0</v>
      </c>
      <c r="Z113" s="58" t="s">
        <v>2231</v>
      </c>
      <c r="AA113" s="58" t="s">
        <v>1585</v>
      </c>
      <c r="AB113" s="58" t="s">
        <v>2232</v>
      </c>
      <c r="AC113" s="58" t="s">
        <v>1671</v>
      </c>
      <c r="AD113" s="62">
        <v>1.3E9</v>
      </c>
      <c r="AE113" s="57">
        <v>23264.0</v>
      </c>
      <c r="AF113" s="58" t="s">
        <v>1623</v>
      </c>
      <c r="AH113" s="57">
        <v>0.0</v>
      </c>
      <c r="AI113" s="57">
        <v>318.0</v>
      </c>
      <c r="AJ113" s="62">
        <v>3.79E8</v>
      </c>
      <c r="AK113" s="57">
        <v>6260.0</v>
      </c>
      <c r="AL113" s="58" t="s">
        <v>1616</v>
      </c>
      <c r="AN113" s="57">
        <v>0.02039</v>
      </c>
    </row>
    <row r="114">
      <c r="A114" s="57">
        <v>1276.0</v>
      </c>
      <c r="B114" s="58" t="s">
        <v>2233</v>
      </c>
      <c r="C114" s="58" t="s">
        <v>804</v>
      </c>
      <c r="D114" s="58" t="s">
        <v>2234</v>
      </c>
      <c r="E114" s="58" t="s">
        <v>2234</v>
      </c>
      <c r="F114" s="58" t="s">
        <v>2235</v>
      </c>
      <c r="G114" s="58" t="s">
        <v>1581</v>
      </c>
      <c r="H114" s="58" t="s">
        <v>1582</v>
      </c>
      <c r="I114" s="58" t="s">
        <v>1583</v>
      </c>
      <c r="J114" s="57" t="s">
        <v>2184</v>
      </c>
      <c r="K114" s="58" t="s">
        <v>1812</v>
      </c>
      <c r="L114" s="61"/>
      <c r="M114" s="61"/>
      <c r="N114" s="61"/>
      <c r="O114" s="61"/>
      <c r="P114" s="61"/>
      <c r="Q114" s="61"/>
      <c r="R114" s="61"/>
      <c r="S114" s="58" t="s">
        <v>2091</v>
      </c>
      <c r="U114" s="57">
        <v>12.81582</v>
      </c>
      <c r="V114" s="57">
        <v>77.49825</v>
      </c>
      <c r="W114" s="57">
        <v>14970.0</v>
      </c>
      <c r="X114" s="57">
        <v>7706.0</v>
      </c>
      <c r="Y114" s="57">
        <v>81.0</v>
      </c>
      <c r="Z114" s="58" t="s">
        <v>2236</v>
      </c>
      <c r="AA114" s="58" t="s">
        <v>1585</v>
      </c>
      <c r="AB114" s="58" t="s">
        <v>2237</v>
      </c>
      <c r="AC114" s="58" t="s">
        <v>1812</v>
      </c>
      <c r="AD114" s="62">
        <v>8.65E8</v>
      </c>
      <c r="AE114" s="57">
        <v>17462.0</v>
      </c>
      <c r="AF114" s="58" t="s">
        <v>1594</v>
      </c>
      <c r="AH114" s="57">
        <v>0.0</v>
      </c>
      <c r="AI114" s="57">
        <v>190.0</v>
      </c>
      <c r="AJ114" s="57">
        <v>1.5E7</v>
      </c>
      <c r="AK114" s="57">
        <v>7264.0</v>
      </c>
      <c r="AL114" s="58" t="s">
        <v>1602</v>
      </c>
      <c r="AN114" s="57">
        <v>0.005411</v>
      </c>
    </row>
    <row r="115">
      <c r="A115" s="57">
        <v>1281.0</v>
      </c>
      <c r="B115" s="58" t="s">
        <v>2238</v>
      </c>
      <c r="C115" s="58" t="s">
        <v>2239</v>
      </c>
      <c r="D115" s="58" t="s">
        <v>2240</v>
      </c>
      <c r="E115" s="58" t="s">
        <v>2240</v>
      </c>
      <c r="F115" s="58" t="s">
        <v>2241</v>
      </c>
      <c r="G115" s="58" t="s">
        <v>1581</v>
      </c>
      <c r="H115" s="58" t="s">
        <v>1582</v>
      </c>
      <c r="I115" s="58" t="s">
        <v>1591</v>
      </c>
      <c r="J115" s="59">
        <v>45175.0</v>
      </c>
      <c r="K115" s="58" t="s">
        <v>1706</v>
      </c>
      <c r="L115" s="61"/>
      <c r="M115" s="61"/>
      <c r="N115" s="61"/>
      <c r="O115" s="61"/>
      <c r="P115" s="61"/>
      <c r="Q115" s="61"/>
      <c r="R115" s="61"/>
      <c r="S115" s="58" t="s">
        <v>48</v>
      </c>
      <c r="U115" s="57">
        <v>12.97674</v>
      </c>
      <c r="V115" s="57">
        <v>77.73936</v>
      </c>
      <c r="W115" s="57">
        <v>3996.0</v>
      </c>
      <c r="X115" s="57">
        <v>2027.0</v>
      </c>
      <c r="Y115" s="57">
        <v>92.0</v>
      </c>
      <c r="Z115" s="58" t="s">
        <v>2242</v>
      </c>
      <c r="AA115" s="58" t="s">
        <v>1585</v>
      </c>
      <c r="AB115" s="60">
        <v>44935.0</v>
      </c>
      <c r="AC115" s="58" t="s">
        <v>1706</v>
      </c>
      <c r="AD115" s="62">
        <v>4.21E8</v>
      </c>
      <c r="AE115" s="57">
        <v>7728.0</v>
      </c>
      <c r="AF115" s="58" t="s">
        <v>1615</v>
      </c>
      <c r="AG115" s="61"/>
      <c r="AH115" s="57">
        <v>0.0</v>
      </c>
      <c r="AI115" s="57">
        <v>102.0</v>
      </c>
      <c r="AJ115" s="62">
        <v>1.47E8</v>
      </c>
      <c r="AK115" s="57">
        <v>1969.0</v>
      </c>
      <c r="AL115" s="58" t="s">
        <v>1616</v>
      </c>
      <c r="AN115" s="57">
        <v>0.023023</v>
      </c>
    </row>
    <row r="116">
      <c r="A116" s="57">
        <v>1284.0</v>
      </c>
      <c r="B116" s="58" t="s">
        <v>2243</v>
      </c>
      <c r="C116" s="58" t="s">
        <v>579</v>
      </c>
      <c r="D116" s="58" t="s">
        <v>2244</v>
      </c>
      <c r="E116" s="58" t="s">
        <v>2244</v>
      </c>
      <c r="F116" s="58" t="s">
        <v>2245</v>
      </c>
      <c r="G116" s="58" t="s">
        <v>1581</v>
      </c>
      <c r="H116" s="58" t="s">
        <v>1582</v>
      </c>
      <c r="I116" s="58" t="s">
        <v>1583</v>
      </c>
      <c r="J116" s="57" t="s">
        <v>2207</v>
      </c>
      <c r="K116" s="58" t="s">
        <v>2246</v>
      </c>
      <c r="L116" s="61"/>
      <c r="M116" s="61"/>
      <c r="N116" s="61"/>
      <c r="O116" s="61"/>
      <c r="P116" s="61"/>
      <c r="Q116" s="61"/>
      <c r="R116" s="61"/>
      <c r="S116" s="58" t="s">
        <v>48</v>
      </c>
      <c r="U116" s="57">
        <v>12.91838</v>
      </c>
      <c r="V116" s="57">
        <v>77.50854</v>
      </c>
      <c r="W116" s="57">
        <v>14062.0</v>
      </c>
      <c r="X116" s="57">
        <v>7038.0</v>
      </c>
      <c r="Y116" s="57">
        <v>321.0</v>
      </c>
      <c r="Z116" s="58" t="s">
        <v>2247</v>
      </c>
      <c r="AA116" s="58" t="s">
        <v>1585</v>
      </c>
      <c r="AB116" s="60">
        <v>44930.0</v>
      </c>
      <c r="AC116" s="58" t="s">
        <v>2246</v>
      </c>
      <c r="AD116" s="62">
        <v>2.33E9</v>
      </c>
      <c r="AE116" s="57">
        <v>30824.0</v>
      </c>
      <c r="AF116" s="58" t="s">
        <v>1623</v>
      </c>
      <c r="AH116" s="57">
        <v>0.0</v>
      </c>
      <c r="AI116" s="57">
        <v>397.0</v>
      </c>
      <c r="AJ116" s="62">
        <v>4.39E8</v>
      </c>
      <c r="AK116" s="57">
        <v>30523.0</v>
      </c>
      <c r="AL116" s="58" t="s">
        <v>1616</v>
      </c>
      <c r="AN116" s="57">
        <v>0.022827</v>
      </c>
    </row>
    <row r="117">
      <c r="A117" s="57">
        <v>1286.0</v>
      </c>
      <c r="B117" s="58" t="s">
        <v>2248</v>
      </c>
      <c r="C117" s="58" t="s">
        <v>2249</v>
      </c>
      <c r="D117" s="58" t="s">
        <v>2250</v>
      </c>
      <c r="E117" s="58" t="s">
        <v>2250</v>
      </c>
      <c r="F117" s="58" t="s">
        <v>2251</v>
      </c>
      <c r="G117" s="58" t="s">
        <v>1581</v>
      </c>
      <c r="H117" s="58" t="s">
        <v>1582</v>
      </c>
      <c r="I117" s="58" t="s">
        <v>1612</v>
      </c>
      <c r="J117" s="57" t="s">
        <v>2252</v>
      </c>
      <c r="K117" s="58" t="s">
        <v>2253</v>
      </c>
      <c r="L117" s="61"/>
      <c r="M117" s="61"/>
      <c r="N117" s="61"/>
      <c r="O117" s="61"/>
      <c r="P117" s="61"/>
      <c r="Q117" s="61"/>
      <c r="R117" s="61"/>
      <c r="S117" s="58" t="s">
        <v>48</v>
      </c>
      <c r="U117" s="57">
        <v>13.07805</v>
      </c>
      <c r="V117" s="57">
        <v>77.63471</v>
      </c>
      <c r="W117" s="57">
        <v>2041.0</v>
      </c>
      <c r="X117" s="57">
        <v>921.0</v>
      </c>
      <c r="Y117" s="57">
        <v>48.0</v>
      </c>
      <c r="Z117" s="58" t="s">
        <v>2254</v>
      </c>
      <c r="AA117" s="58" t="s">
        <v>38</v>
      </c>
      <c r="AB117" s="60">
        <v>44691.0</v>
      </c>
      <c r="AC117" s="58" t="s">
        <v>2253</v>
      </c>
      <c r="AD117" s="62">
        <v>1.88E8</v>
      </c>
      <c r="AE117" s="57">
        <v>3428.0</v>
      </c>
      <c r="AF117" s="58" t="s">
        <v>1623</v>
      </c>
      <c r="AH117" s="57">
        <v>6.0</v>
      </c>
      <c r="AI117" s="57">
        <v>48.0</v>
      </c>
      <c r="AJ117" s="57">
        <v>4.96E7</v>
      </c>
      <c r="AK117" s="57">
        <v>1119.0</v>
      </c>
      <c r="AL117" s="58" t="s">
        <v>1616</v>
      </c>
      <c r="AN117" s="57">
        <v>0.023518</v>
      </c>
    </row>
    <row r="118">
      <c r="A118" s="57">
        <v>1288.0</v>
      </c>
      <c r="B118" s="58" t="s">
        <v>2255</v>
      </c>
      <c r="C118" s="58" t="s">
        <v>2256</v>
      </c>
      <c r="D118" s="58" t="s">
        <v>2257</v>
      </c>
      <c r="E118" s="58" t="s">
        <v>2257</v>
      </c>
      <c r="F118" s="58" t="s">
        <v>2258</v>
      </c>
      <c r="G118" s="58" t="s">
        <v>1581</v>
      </c>
      <c r="H118" s="58" t="s">
        <v>1582</v>
      </c>
      <c r="I118" s="58" t="s">
        <v>60</v>
      </c>
      <c r="J118" s="59">
        <v>45055.0</v>
      </c>
      <c r="K118" s="58" t="s">
        <v>2259</v>
      </c>
      <c r="L118" s="61"/>
      <c r="M118" s="61"/>
      <c r="N118" s="61"/>
      <c r="O118" s="61"/>
      <c r="P118" s="61"/>
      <c r="Q118" s="61"/>
      <c r="R118" s="61"/>
      <c r="S118" s="61"/>
      <c r="T118" s="61"/>
      <c r="U118" s="57">
        <v>12.78706</v>
      </c>
      <c r="V118" s="57">
        <v>77.60947</v>
      </c>
      <c r="W118" s="57">
        <v>13051.0</v>
      </c>
      <c r="X118" s="57">
        <v>6188.0</v>
      </c>
      <c r="Y118" s="57">
        <v>51.0</v>
      </c>
      <c r="Z118" s="58" t="s">
        <v>2260</v>
      </c>
      <c r="AA118" s="58" t="s">
        <v>38</v>
      </c>
      <c r="AB118" s="60">
        <v>44927.0</v>
      </c>
      <c r="AC118" s="58" t="s">
        <v>2259</v>
      </c>
      <c r="AD118" s="62">
        <v>1.87E8</v>
      </c>
      <c r="AE118" s="61"/>
      <c r="AF118" s="58" t="s">
        <v>1678</v>
      </c>
      <c r="AG118" s="58" t="s">
        <v>2261</v>
      </c>
      <c r="AH118" s="57">
        <v>0.0</v>
      </c>
      <c r="AI118" s="57">
        <v>0.0</v>
      </c>
      <c r="AJ118" s="62">
        <v>1.62E8</v>
      </c>
      <c r="AK118" s="61"/>
      <c r="AL118" s="58" t="s">
        <v>1587</v>
      </c>
      <c r="AN118" s="57">
        <v>0.003908</v>
      </c>
    </row>
    <row r="119">
      <c r="A119" s="57">
        <v>1289.0</v>
      </c>
      <c r="B119" s="58" t="s">
        <v>2262</v>
      </c>
      <c r="C119" s="58" t="s">
        <v>2263</v>
      </c>
      <c r="D119" s="58" t="s">
        <v>2264</v>
      </c>
      <c r="F119" s="58" t="s">
        <v>2265</v>
      </c>
      <c r="G119" s="58" t="s">
        <v>1581</v>
      </c>
      <c r="H119" s="58" t="s">
        <v>1582</v>
      </c>
      <c r="I119" s="58" t="s">
        <v>60</v>
      </c>
      <c r="J119" s="59">
        <v>45022.0</v>
      </c>
      <c r="K119" s="58" t="s">
        <v>1676</v>
      </c>
      <c r="L119" s="61"/>
      <c r="M119" s="61"/>
      <c r="N119" s="61"/>
      <c r="O119" s="61"/>
      <c r="P119" s="61"/>
      <c r="Q119" s="61"/>
      <c r="R119" s="61"/>
      <c r="S119" s="61"/>
      <c r="T119" s="61"/>
      <c r="U119" s="57">
        <v>12.71511</v>
      </c>
      <c r="V119" s="57">
        <v>77.73708</v>
      </c>
      <c r="W119" s="57">
        <v>39052.0</v>
      </c>
      <c r="X119" s="57">
        <v>19492.0</v>
      </c>
      <c r="Y119" s="57">
        <v>171.0</v>
      </c>
      <c r="Z119" s="58" t="s">
        <v>2266</v>
      </c>
      <c r="AA119" s="58" t="s">
        <v>38</v>
      </c>
      <c r="AB119" s="60">
        <v>44927.0</v>
      </c>
      <c r="AC119" s="58" t="s">
        <v>1676</v>
      </c>
      <c r="AD119" s="57">
        <v>6.9023227E7</v>
      </c>
      <c r="AE119" s="61"/>
      <c r="AF119" s="58" t="s">
        <v>1601</v>
      </c>
      <c r="AG119" s="61"/>
      <c r="AH119" s="57">
        <v>0.0</v>
      </c>
      <c r="AI119" s="57">
        <v>0.0</v>
      </c>
      <c r="AJ119" s="57">
        <v>3.10325E7</v>
      </c>
      <c r="AK119" s="61"/>
      <c r="AL119" s="58" t="s">
        <v>1587</v>
      </c>
      <c r="AN119" s="57">
        <v>0.004379</v>
      </c>
    </row>
    <row r="120">
      <c r="A120" s="57">
        <v>1291.0</v>
      </c>
      <c r="B120" s="58" t="s">
        <v>2267</v>
      </c>
      <c r="C120" s="58" t="s">
        <v>2268</v>
      </c>
      <c r="D120" s="58" t="s">
        <v>2269</v>
      </c>
      <c r="E120" s="58" t="s">
        <v>2269</v>
      </c>
      <c r="F120" s="58" t="s">
        <v>2270</v>
      </c>
      <c r="G120" s="58" t="s">
        <v>1581</v>
      </c>
      <c r="H120" s="58" t="s">
        <v>1582</v>
      </c>
      <c r="I120" s="58" t="s">
        <v>60</v>
      </c>
      <c r="J120" s="57" t="s">
        <v>1695</v>
      </c>
      <c r="K120" s="60">
        <v>45690.0</v>
      </c>
      <c r="L120" s="61"/>
      <c r="M120" s="61"/>
      <c r="N120" s="61"/>
      <c r="O120" s="61"/>
      <c r="P120" s="61"/>
      <c r="Q120" s="61"/>
      <c r="R120" s="61"/>
      <c r="S120" s="61"/>
      <c r="T120" s="61"/>
      <c r="U120" s="57">
        <v>12.89272</v>
      </c>
      <c r="V120" s="57">
        <v>77.78097</v>
      </c>
      <c r="W120" s="57">
        <v>27164.0</v>
      </c>
      <c r="X120" s="57">
        <v>12770.0</v>
      </c>
      <c r="Y120" s="57">
        <v>87.0</v>
      </c>
      <c r="Z120" s="58" t="s">
        <v>2271</v>
      </c>
      <c r="AA120" s="58" t="s">
        <v>1585</v>
      </c>
      <c r="AB120" s="60">
        <v>45018.0</v>
      </c>
      <c r="AC120" s="60">
        <v>45690.0</v>
      </c>
      <c r="AD120" s="57">
        <v>6.04184E7</v>
      </c>
      <c r="AE120" s="61"/>
      <c r="AF120" s="58" t="s">
        <v>1601</v>
      </c>
      <c r="AG120" s="61"/>
      <c r="AH120" s="57">
        <v>0.0</v>
      </c>
      <c r="AI120" s="57">
        <v>0.0</v>
      </c>
      <c r="AJ120" s="57">
        <v>8600000.0</v>
      </c>
      <c r="AK120" s="61"/>
      <c r="AL120" s="58" t="s">
        <v>1602</v>
      </c>
      <c r="AN120" s="57">
        <v>0.003203</v>
      </c>
    </row>
    <row r="121">
      <c r="A121" s="57">
        <v>1291.0</v>
      </c>
      <c r="B121" s="58" t="s">
        <v>2272</v>
      </c>
      <c r="C121" s="58" t="s">
        <v>2273</v>
      </c>
      <c r="D121" s="58" t="s">
        <v>2274</v>
      </c>
      <c r="F121" s="58" t="s">
        <v>2270</v>
      </c>
      <c r="G121" s="58" t="s">
        <v>1581</v>
      </c>
      <c r="H121" s="58" t="s">
        <v>1582</v>
      </c>
      <c r="I121" s="58" t="s">
        <v>60</v>
      </c>
      <c r="J121" s="57" t="s">
        <v>2275</v>
      </c>
      <c r="K121" s="58" t="s">
        <v>1740</v>
      </c>
      <c r="L121" s="61"/>
      <c r="M121" s="61"/>
      <c r="N121" s="61"/>
      <c r="O121" s="61"/>
      <c r="P121" s="61"/>
      <c r="Q121" s="61"/>
      <c r="R121" s="61"/>
      <c r="S121" s="61"/>
      <c r="T121" s="61"/>
      <c r="U121" s="57">
        <v>12.8916</v>
      </c>
      <c r="V121" s="57">
        <v>77.78462</v>
      </c>
      <c r="W121" s="57">
        <v>34044.0</v>
      </c>
      <c r="X121" s="57">
        <v>15705.0</v>
      </c>
      <c r="Y121" s="57">
        <v>120.0</v>
      </c>
      <c r="Z121" s="58" t="s">
        <v>2276</v>
      </c>
      <c r="AA121" s="58" t="s">
        <v>38</v>
      </c>
      <c r="AB121" s="60">
        <v>44570.0</v>
      </c>
      <c r="AC121" s="58" t="s">
        <v>1740</v>
      </c>
      <c r="AD121" s="57">
        <v>5.0E7</v>
      </c>
      <c r="AE121" s="61"/>
      <c r="AF121" s="58" t="s">
        <v>1594</v>
      </c>
      <c r="AH121" s="57">
        <v>0.0</v>
      </c>
      <c r="AI121" s="57">
        <v>0.0</v>
      </c>
      <c r="AJ121" s="57">
        <v>2.56363E7</v>
      </c>
      <c r="AK121" s="61"/>
      <c r="AL121" s="58" t="s">
        <v>1602</v>
      </c>
      <c r="AN121" s="57">
        <v>0.003525</v>
      </c>
    </row>
    <row r="122">
      <c r="A122" s="57">
        <v>1294.0</v>
      </c>
      <c r="B122" s="58" t="s">
        <v>2277</v>
      </c>
      <c r="C122" s="58" t="s">
        <v>993</v>
      </c>
      <c r="D122" s="58" t="s">
        <v>2278</v>
      </c>
      <c r="E122" s="58" t="s">
        <v>2278</v>
      </c>
      <c r="F122" s="58" t="s">
        <v>2279</v>
      </c>
      <c r="G122" s="58" t="s">
        <v>1581</v>
      </c>
      <c r="H122" s="58" t="s">
        <v>1582</v>
      </c>
      <c r="I122" s="58" t="s">
        <v>60</v>
      </c>
      <c r="J122" s="57" t="s">
        <v>1641</v>
      </c>
      <c r="K122" s="58" t="s">
        <v>2280</v>
      </c>
      <c r="L122" s="61"/>
      <c r="M122" s="61"/>
      <c r="N122" s="61"/>
      <c r="O122" s="61"/>
      <c r="P122" s="61"/>
      <c r="Q122" s="61"/>
      <c r="R122" s="61"/>
      <c r="S122" s="58" t="s">
        <v>213</v>
      </c>
      <c r="T122" s="61"/>
      <c r="U122" s="57">
        <v>12.95792</v>
      </c>
      <c r="V122" s="57">
        <v>77.84996</v>
      </c>
      <c r="W122" s="57">
        <v>43099.0</v>
      </c>
      <c r="X122" s="57">
        <v>25851.0</v>
      </c>
      <c r="Y122" s="57">
        <v>144.0</v>
      </c>
      <c r="Z122" s="58" t="s">
        <v>2281</v>
      </c>
      <c r="AA122" s="58" t="s">
        <v>1585</v>
      </c>
      <c r="AB122" s="58" t="s">
        <v>2282</v>
      </c>
      <c r="AC122" s="58" t="s">
        <v>2280</v>
      </c>
      <c r="AD122" s="62">
        <v>1.41E9</v>
      </c>
      <c r="AE122" s="57">
        <v>36221.0</v>
      </c>
      <c r="AF122" s="58" t="s">
        <v>1601</v>
      </c>
      <c r="AG122" s="61"/>
      <c r="AH122" s="57">
        <v>40.0</v>
      </c>
      <c r="AI122" s="57">
        <v>15.0</v>
      </c>
      <c r="AJ122" s="57">
        <v>9.54E7</v>
      </c>
      <c r="AK122" s="57">
        <v>17248.0</v>
      </c>
      <c r="AL122" s="58" t="s">
        <v>1602</v>
      </c>
      <c r="AN122" s="57">
        <v>0.003341</v>
      </c>
    </row>
    <row r="123">
      <c r="A123" s="57">
        <v>1296.0</v>
      </c>
      <c r="B123" s="58" t="s">
        <v>2283</v>
      </c>
      <c r="C123" s="58" t="s">
        <v>2284</v>
      </c>
      <c r="D123" s="58" t="s">
        <v>2285</v>
      </c>
      <c r="E123" s="58" t="s">
        <v>2285</v>
      </c>
      <c r="F123" s="58" t="s">
        <v>2286</v>
      </c>
      <c r="G123" s="58" t="s">
        <v>1581</v>
      </c>
      <c r="H123" s="58" t="s">
        <v>1582</v>
      </c>
      <c r="I123" s="58" t="s">
        <v>1687</v>
      </c>
      <c r="J123" s="57" t="s">
        <v>2287</v>
      </c>
      <c r="K123" s="58" t="s">
        <v>1776</v>
      </c>
      <c r="L123" s="61"/>
      <c r="M123" s="61"/>
      <c r="N123" s="61"/>
      <c r="O123" s="61"/>
      <c r="P123" s="61"/>
      <c r="Q123" s="61"/>
      <c r="R123" s="61"/>
      <c r="S123" s="58" t="s">
        <v>48</v>
      </c>
      <c r="U123" s="57">
        <v>13.08228</v>
      </c>
      <c r="V123" s="57">
        <v>77.63156</v>
      </c>
      <c r="W123" s="57">
        <v>8193.0</v>
      </c>
      <c r="X123" s="57">
        <v>4093.0</v>
      </c>
      <c r="Y123" s="57">
        <v>149.0</v>
      </c>
      <c r="Z123" s="58" t="s">
        <v>2288</v>
      </c>
      <c r="AA123" s="58" t="s">
        <v>38</v>
      </c>
      <c r="AB123" s="60">
        <v>44937.0</v>
      </c>
      <c r="AC123" s="58" t="s">
        <v>1776</v>
      </c>
      <c r="AD123" s="62">
        <v>6.5E8</v>
      </c>
      <c r="AE123" s="57">
        <v>13991.0</v>
      </c>
      <c r="AF123" s="58" t="s">
        <v>1623</v>
      </c>
      <c r="AH123" s="57">
        <v>0.0</v>
      </c>
      <c r="AI123" s="57">
        <v>164.0</v>
      </c>
      <c r="AJ123" s="62">
        <v>2.55E8</v>
      </c>
      <c r="AK123" s="57">
        <v>18423.0</v>
      </c>
      <c r="AL123" s="58" t="s">
        <v>1616</v>
      </c>
      <c r="AN123" s="57">
        <v>0.018186</v>
      </c>
    </row>
    <row r="124">
      <c r="A124" s="57">
        <v>1297.0</v>
      </c>
      <c r="B124" s="58" t="s">
        <v>2289</v>
      </c>
      <c r="C124" s="58" t="s">
        <v>2290</v>
      </c>
      <c r="D124" s="58" t="s">
        <v>2291</v>
      </c>
      <c r="E124" s="58" t="s">
        <v>2291</v>
      </c>
      <c r="F124" s="58" t="s">
        <v>2292</v>
      </c>
      <c r="G124" s="58" t="s">
        <v>1581</v>
      </c>
      <c r="H124" s="58" t="s">
        <v>1582</v>
      </c>
      <c r="I124" s="58" t="s">
        <v>1591</v>
      </c>
      <c r="J124" s="57" t="s">
        <v>2252</v>
      </c>
      <c r="K124" s="58" t="s">
        <v>1740</v>
      </c>
      <c r="L124" s="61"/>
      <c r="M124" s="61"/>
      <c r="N124" s="61"/>
      <c r="O124" s="61"/>
      <c r="P124" s="61"/>
      <c r="Q124" s="61"/>
      <c r="R124" s="61"/>
      <c r="S124" s="58" t="s">
        <v>48</v>
      </c>
      <c r="U124" s="57">
        <v>13.00646</v>
      </c>
      <c r="V124" s="57">
        <v>77.74834</v>
      </c>
      <c r="W124" s="57">
        <v>7790.0</v>
      </c>
      <c r="X124" s="57">
        <v>3906.0</v>
      </c>
      <c r="Y124" s="57">
        <v>164.0</v>
      </c>
      <c r="Z124" s="58" t="s">
        <v>2293</v>
      </c>
      <c r="AA124" s="58" t="s">
        <v>38</v>
      </c>
      <c r="AB124" s="60">
        <v>45108.0</v>
      </c>
      <c r="AC124" s="58" t="s">
        <v>1740</v>
      </c>
      <c r="AD124" s="62">
        <v>6.91E8</v>
      </c>
      <c r="AE124" s="57">
        <v>14842.0</v>
      </c>
      <c r="AF124" s="58" t="s">
        <v>1615</v>
      </c>
      <c r="AG124" s="61"/>
      <c r="AH124" s="57">
        <v>0.0</v>
      </c>
      <c r="AI124" s="57">
        <v>0.0</v>
      </c>
      <c r="AJ124" s="62">
        <v>1.29E8</v>
      </c>
      <c r="AK124" s="57">
        <v>3884.0</v>
      </c>
      <c r="AL124" s="58" t="s">
        <v>1616</v>
      </c>
      <c r="AN124" s="57">
        <v>0.021053</v>
      </c>
    </row>
    <row r="125">
      <c r="A125" s="57">
        <v>1303.0</v>
      </c>
      <c r="B125" s="58" t="s">
        <v>2294</v>
      </c>
      <c r="C125" s="58" t="s">
        <v>2295</v>
      </c>
      <c r="D125" s="58" t="s">
        <v>2296</v>
      </c>
      <c r="E125" s="58" t="s">
        <v>2296</v>
      </c>
      <c r="F125" s="58" t="s">
        <v>2297</v>
      </c>
      <c r="G125" s="58" t="s">
        <v>1581</v>
      </c>
      <c r="H125" s="58" t="s">
        <v>1582</v>
      </c>
      <c r="I125" s="58" t="s">
        <v>1583</v>
      </c>
      <c r="J125" s="57" t="s">
        <v>2298</v>
      </c>
      <c r="K125" s="58" t="s">
        <v>2299</v>
      </c>
      <c r="L125" s="61"/>
      <c r="M125" s="61"/>
      <c r="N125" s="61"/>
      <c r="O125" s="61"/>
      <c r="P125" s="61"/>
      <c r="Q125" s="61"/>
      <c r="R125" s="61"/>
      <c r="S125" s="61"/>
      <c r="T125" s="61"/>
      <c r="U125" s="57">
        <v>12.80513</v>
      </c>
      <c r="V125" s="57">
        <v>77.51936</v>
      </c>
      <c r="W125" s="57">
        <v>26101.0</v>
      </c>
      <c r="X125" s="57">
        <v>12814.0</v>
      </c>
      <c r="Y125" s="57">
        <v>59.0</v>
      </c>
      <c r="Z125" s="58" t="s">
        <v>2300</v>
      </c>
      <c r="AA125" s="58" t="s">
        <v>1585</v>
      </c>
      <c r="AB125" s="60">
        <v>44570.0</v>
      </c>
      <c r="AC125" s="58" t="s">
        <v>2299</v>
      </c>
      <c r="AD125" s="57">
        <v>8.625E7</v>
      </c>
      <c r="AE125" s="61"/>
      <c r="AF125" s="58" t="s">
        <v>1601</v>
      </c>
      <c r="AG125" s="61"/>
      <c r="AH125" s="57">
        <v>0.0</v>
      </c>
      <c r="AI125" s="57">
        <v>0.0</v>
      </c>
      <c r="AJ125" s="57">
        <v>1073000.0</v>
      </c>
      <c r="AK125" s="61"/>
      <c r="AL125" s="58" t="s">
        <v>2301</v>
      </c>
      <c r="AN125" s="57">
        <v>0.00226</v>
      </c>
    </row>
    <row r="126">
      <c r="A126" s="57">
        <v>1304.0</v>
      </c>
      <c r="B126" s="58" t="s">
        <v>2302</v>
      </c>
      <c r="C126" s="58" t="s">
        <v>2303</v>
      </c>
      <c r="D126" s="58" t="s">
        <v>2304</v>
      </c>
      <c r="E126" s="58" t="s">
        <v>2304</v>
      </c>
      <c r="F126" s="58" t="s">
        <v>2305</v>
      </c>
      <c r="G126" s="58" t="s">
        <v>1581</v>
      </c>
      <c r="H126" s="58" t="s">
        <v>1582</v>
      </c>
      <c r="I126" s="58" t="s">
        <v>1591</v>
      </c>
      <c r="J126" s="59">
        <v>45026.0</v>
      </c>
      <c r="K126" s="58" t="s">
        <v>1832</v>
      </c>
      <c r="L126" s="61"/>
      <c r="M126" s="61"/>
      <c r="N126" s="61"/>
      <c r="O126" s="61"/>
      <c r="P126" s="61"/>
      <c r="Q126" s="61"/>
      <c r="R126" s="61"/>
      <c r="S126" s="58" t="s">
        <v>48</v>
      </c>
      <c r="U126" s="57">
        <v>13.00356</v>
      </c>
      <c r="V126" s="57">
        <v>77.7294</v>
      </c>
      <c r="W126" s="57">
        <v>7302.0</v>
      </c>
      <c r="X126" s="57">
        <v>4237.0</v>
      </c>
      <c r="Y126" s="57">
        <v>124.0</v>
      </c>
      <c r="Z126" s="58" t="s">
        <v>2306</v>
      </c>
      <c r="AA126" s="58" t="s">
        <v>38</v>
      </c>
      <c r="AB126" s="58" t="s">
        <v>2307</v>
      </c>
      <c r="AC126" s="58" t="s">
        <v>1832</v>
      </c>
      <c r="AD126" s="62">
        <v>5.67E8</v>
      </c>
      <c r="AE126" s="57">
        <v>10570.0</v>
      </c>
      <c r="AF126" s="58" t="s">
        <v>1623</v>
      </c>
      <c r="AH126" s="57">
        <v>0.0</v>
      </c>
      <c r="AI126" s="57">
        <v>149.0</v>
      </c>
      <c r="AJ126" s="62">
        <v>2.16E8</v>
      </c>
      <c r="AK126" s="57">
        <v>3065.0</v>
      </c>
      <c r="AL126" s="58" t="s">
        <v>1616</v>
      </c>
      <c r="AN126" s="57">
        <v>0.016982</v>
      </c>
    </row>
    <row r="127">
      <c r="A127" s="57">
        <v>1311.0</v>
      </c>
      <c r="B127" s="58" t="s">
        <v>2308</v>
      </c>
      <c r="C127" s="58" t="s">
        <v>970</v>
      </c>
      <c r="D127" s="58" t="s">
        <v>2309</v>
      </c>
      <c r="E127" s="58" t="s">
        <v>2309</v>
      </c>
      <c r="F127" s="58" t="s">
        <v>2310</v>
      </c>
      <c r="G127" s="58" t="s">
        <v>1581</v>
      </c>
      <c r="H127" s="58" t="s">
        <v>1582</v>
      </c>
      <c r="I127" s="58" t="s">
        <v>1591</v>
      </c>
      <c r="J127" s="57" t="s">
        <v>2311</v>
      </c>
      <c r="K127" s="58" t="s">
        <v>1832</v>
      </c>
      <c r="L127" s="61"/>
      <c r="M127" s="61"/>
      <c r="N127" s="61"/>
      <c r="O127" s="61"/>
      <c r="P127" s="61"/>
      <c r="Q127" s="61"/>
      <c r="R127" s="61"/>
      <c r="S127" s="58" t="s">
        <v>48</v>
      </c>
      <c r="U127" s="57">
        <v>12.92134</v>
      </c>
      <c r="V127" s="57">
        <v>77.734</v>
      </c>
      <c r="W127" s="57">
        <v>5967.0</v>
      </c>
      <c r="X127" s="57">
        <v>3238.0</v>
      </c>
      <c r="Y127" s="57">
        <v>126.0</v>
      </c>
      <c r="Z127" s="58" t="s">
        <v>2312</v>
      </c>
      <c r="AA127" s="58" t="s">
        <v>1585</v>
      </c>
      <c r="AB127" s="60">
        <v>44745.0</v>
      </c>
      <c r="AC127" s="58" t="s">
        <v>1832</v>
      </c>
      <c r="AD127" s="62">
        <v>8.28E8</v>
      </c>
      <c r="AE127" s="57">
        <v>12448.0</v>
      </c>
      <c r="AF127" s="58" t="s">
        <v>1615</v>
      </c>
      <c r="AG127" s="61"/>
      <c r="AH127" s="57">
        <v>0.0</v>
      </c>
      <c r="AI127" s="57">
        <v>126.0</v>
      </c>
      <c r="AJ127" s="62">
        <v>1.86E8</v>
      </c>
      <c r="AK127" s="57">
        <v>2729.0</v>
      </c>
      <c r="AL127" s="58" t="s">
        <v>1616</v>
      </c>
      <c r="AN127" s="57">
        <v>0.021116</v>
      </c>
    </row>
    <row r="128">
      <c r="A128" s="57">
        <v>1313.0</v>
      </c>
      <c r="B128" s="58" t="s">
        <v>2313</v>
      </c>
      <c r="C128" s="58" t="s">
        <v>2314</v>
      </c>
      <c r="D128" s="58" t="s">
        <v>2315</v>
      </c>
      <c r="F128" s="58" t="s">
        <v>2316</v>
      </c>
      <c r="G128" s="58" t="s">
        <v>1581</v>
      </c>
      <c r="H128" s="58" t="s">
        <v>1582</v>
      </c>
      <c r="I128" s="58" t="s">
        <v>1591</v>
      </c>
      <c r="J128" s="57" t="s">
        <v>2317</v>
      </c>
      <c r="K128" s="58" t="s">
        <v>1667</v>
      </c>
      <c r="L128" s="61"/>
      <c r="M128" s="61"/>
      <c r="N128" s="61"/>
      <c r="O128" s="61"/>
      <c r="P128" s="61"/>
      <c r="Q128" s="61"/>
      <c r="R128" s="61"/>
      <c r="S128" s="58" t="s">
        <v>48</v>
      </c>
      <c r="U128" s="57">
        <v>13.07636</v>
      </c>
      <c r="V128" s="57">
        <v>77.7478</v>
      </c>
      <c r="W128" s="57">
        <v>9611.0</v>
      </c>
      <c r="X128" s="57">
        <v>5419.0</v>
      </c>
      <c r="Y128" s="57">
        <v>158.0</v>
      </c>
      <c r="Z128" s="58" t="s">
        <v>2318</v>
      </c>
      <c r="AA128" s="58" t="s">
        <v>1585</v>
      </c>
      <c r="AB128" s="58" t="s">
        <v>2319</v>
      </c>
      <c r="AC128" s="58" t="s">
        <v>1667</v>
      </c>
      <c r="AD128" s="62">
        <v>6.94E8</v>
      </c>
      <c r="AE128" s="57">
        <v>11512.0</v>
      </c>
      <c r="AF128" s="58" t="s">
        <v>1601</v>
      </c>
      <c r="AG128" s="61"/>
      <c r="AH128" s="57">
        <v>0.0</v>
      </c>
      <c r="AI128" s="57">
        <v>187.0</v>
      </c>
      <c r="AJ128" s="62">
        <v>2.59E8</v>
      </c>
      <c r="AK128" s="57">
        <v>4192.0</v>
      </c>
      <c r="AL128" s="58" t="s">
        <v>1587</v>
      </c>
      <c r="AN128" s="57">
        <v>0.016439</v>
      </c>
    </row>
    <row r="129">
      <c r="A129" s="57">
        <v>1315.0</v>
      </c>
      <c r="B129" s="58" t="s">
        <v>2320</v>
      </c>
      <c r="C129" s="58" t="s">
        <v>42</v>
      </c>
      <c r="D129" s="58" t="s">
        <v>2321</v>
      </c>
      <c r="E129" s="58" t="s">
        <v>2321</v>
      </c>
      <c r="F129" s="58" t="s">
        <v>2322</v>
      </c>
      <c r="G129" s="58" t="s">
        <v>1581</v>
      </c>
      <c r="H129" s="58" t="s">
        <v>1582</v>
      </c>
      <c r="I129" s="58" t="s">
        <v>1583</v>
      </c>
      <c r="J129" s="57" t="s">
        <v>2323</v>
      </c>
      <c r="K129" s="60">
        <v>45296.0</v>
      </c>
      <c r="L129" s="61"/>
      <c r="M129" s="61"/>
      <c r="N129" s="61"/>
      <c r="O129" s="61"/>
      <c r="P129" s="61"/>
      <c r="Q129" s="61"/>
      <c r="R129" s="61"/>
      <c r="S129" s="61"/>
      <c r="T129" s="61"/>
      <c r="U129" s="57">
        <v>12.92647</v>
      </c>
      <c r="V129" s="57">
        <v>77.50723</v>
      </c>
      <c r="W129" s="57">
        <v>26253.0</v>
      </c>
      <c r="X129" s="57">
        <v>12175.0</v>
      </c>
      <c r="Y129" s="57">
        <v>103.0</v>
      </c>
      <c r="Z129" s="58" t="s">
        <v>2324</v>
      </c>
      <c r="AA129" s="58" t="s">
        <v>38</v>
      </c>
      <c r="AB129" s="58" t="s">
        <v>2325</v>
      </c>
      <c r="AC129" s="60">
        <v>45296.0</v>
      </c>
      <c r="AD129" s="62">
        <v>4.54E8</v>
      </c>
      <c r="AE129" s="61"/>
      <c r="AF129" s="58" t="s">
        <v>1623</v>
      </c>
      <c r="AH129" s="57">
        <v>0.0</v>
      </c>
      <c r="AI129" s="57">
        <v>0.0</v>
      </c>
      <c r="AJ129" s="62">
        <v>4.19E8</v>
      </c>
      <c r="AK129" s="61"/>
      <c r="AL129" s="58" t="s">
        <v>1595</v>
      </c>
      <c r="AN129" s="57">
        <v>0.003923</v>
      </c>
    </row>
    <row r="130">
      <c r="A130" s="57">
        <v>1317.0</v>
      </c>
      <c r="B130" s="58" t="s">
        <v>2326</v>
      </c>
      <c r="C130" s="58" t="s">
        <v>2327</v>
      </c>
      <c r="D130" s="58" t="s">
        <v>2328</v>
      </c>
      <c r="F130" s="58" t="s">
        <v>2329</v>
      </c>
      <c r="G130" s="58" t="s">
        <v>1581</v>
      </c>
      <c r="H130" s="58" t="s">
        <v>1582</v>
      </c>
      <c r="I130" s="58" t="s">
        <v>1583</v>
      </c>
      <c r="J130" s="57" t="s">
        <v>2330</v>
      </c>
      <c r="K130" s="58" t="s">
        <v>1632</v>
      </c>
      <c r="L130" s="61"/>
      <c r="M130" s="61"/>
      <c r="N130" s="61"/>
      <c r="O130" s="61"/>
      <c r="P130" s="61"/>
      <c r="Q130" s="61"/>
      <c r="R130" s="61"/>
      <c r="S130" s="58" t="s">
        <v>48</v>
      </c>
      <c r="U130" s="57">
        <v>12.86667</v>
      </c>
      <c r="V130" s="57">
        <v>77.54227</v>
      </c>
      <c r="W130" s="57">
        <v>4148.0</v>
      </c>
      <c r="X130" s="57">
        <v>2185.0</v>
      </c>
      <c r="Y130" s="57">
        <v>84.0</v>
      </c>
      <c r="Z130" s="58" t="s">
        <v>2331</v>
      </c>
      <c r="AA130" s="58" t="s">
        <v>1585</v>
      </c>
      <c r="AB130" s="58" t="s">
        <v>2332</v>
      </c>
      <c r="AC130" s="58" t="s">
        <v>1632</v>
      </c>
      <c r="AD130" s="62">
        <v>3.4E8</v>
      </c>
      <c r="AE130" s="57">
        <v>6380.0</v>
      </c>
      <c r="AF130" s="58" t="s">
        <v>1601</v>
      </c>
      <c r="AG130" s="61"/>
      <c r="AH130" s="57">
        <v>0.0</v>
      </c>
      <c r="AI130" s="57">
        <v>97.0</v>
      </c>
      <c r="AJ130" s="57">
        <v>1.5E7</v>
      </c>
      <c r="AK130" s="57">
        <v>1994.0</v>
      </c>
      <c r="AL130" s="58" t="s">
        <v>1595</v>
      </c>
      <c r="AN130" s="57">
        <v>0.020251</v>
      </c>
    </row>
    <row r="131">
      <c r="A131" s="57">
        <v>1318.0</v>
      </c>
      <c r="B131" s="58" t="s">
        <v>2333</v>
      </c>
      <c r="C131" s="58" t="s">
        <v>2334</v>
      </c>
      <c r="D131" s="58" t="s">
        <v>2335</v>
      </c>
      <c r="E131" s="58" t="s">
        <v>2335</v>
      </c>
      <c r="F131" s="58" t="s">
        <v>2336</v>
      </c>
      <c r="G131" s="58" t="s">
        <v>1581</v>
      </c>
      <c r="H131" s="58" t="s">
        <v>1582</v>
      </c>
      <c r="I131" s="58" t="s">
        <v>1612</v>
      </c>
      <c r="J131" s="57" t="s">
        <v>1701</v>
      </c>
      <c r="K131" s="58" t="s">
        <v>2337</v>
      </c>
      <c r="L131" s="61"/>
      <c r="M131" s="61"/>
      <c r="N131" s="61"/>
      <c r="O131" s="61"/>
      <c r="P131" s="61"/>
      <c r="Q131" s="61"/>
      <c r="R131" s="61"/>
      <c r="S131" s="61"/>
      <c r="T131" s="61"/>
      <c r="U131" s="57">
        <v>13.18338</v>
      </c>
      <c r="V131" s="57">
        <v>77.55345</v>
      </c>
      <c r="W131" s="57">
        <v>24382.0</v>
      </c>
      <c r="X131" s="57">
        <v>11795.0</v>
      </c>
      <c r="Y131" s="57">
        <v>97.0</v>
      </c>
      <c r="Z131" s="58" t="s">
        <v>2338</v>
      </c>
      <c r="AA131" s="58" t="s">
        <v>1585</v>
      </c>
      <c r="AB131" s="60">
        <v>44927.0</v>
      </c>
      <c r="AC131" s="58" t="s">
        <v>2337</v>
      </c>
      <c r="AD131" s="62">
        <v>3.38E8</v>
      </c>
      <c r="AE131" s="61"/>
      <c r="AF131" s="58" t="s">
        <v>1586</v>
      </c>
      <c r="AH131" s="57">
        <v>0.0</v>
      </c>
      <c r="AI131" s="57">
        <v>0.0</v>
      </c>
      <c r="AJ131" s="62">
        <v>2.4E8</v>
      </c>
      <c r="AK131" s="61"/>
      <c r="AL131" s="58" t="s">
        <v>1587</v>
      </c>
      <c r="AN131" s="57">
        <v>0.003978</v>
      </c>
    </row>
    <row r="132">
      <c r="A132" s="57">
        <v>1321.0</v>
      </c>
      <c r="B132" s="58" t="s">
        <v>2339</v>
      </c>
      <c r="C132" s="58" t="s">
        <v>2340</v>
      </c>
      <c r="D132" s="58" t="s">
        <v>2341</v>
      </c>
      <c r="F132" s="58" t="s">
        <v>2342</v>
      </c>
      <c r="G132" s="58" t="s">
        <v>1581</v>
      </c>
      <c r="H132" s="58" t="s">
        <v>1582</v>
      </c>
      <c r="I132" s="58" t="s">
        <v>1591</v>
      </c>
      <c r="J132" s="57" t="s">
        <v>2343</v>
      </c>
      <c r="K132" s="60">
        <v>46063.0</v>
      </c>
      <c r="L132" s="61"/>
      <c r="M132" s="61"/>
      <c r="N132" s="61"/>
      <c r="O132" s="61"/>
      <c r="P132" s="61"/>
      <c r="Q132" s="61"/>
      <c r="R132" s="61"/>
      <c r="S132" s="58" t="s">
        <v>48</v>
      </c>
      <c r="U132" s="57">
        <v>13.0166</v>
      </c>
      <c r="V132" s="57">
        <v>77.76208</v>
      </c>
      <c r="W132" s="57">
        <v>14164.0</v>
      </c>
      <c r="X132" s="57">
        <v>8983.0</v>
      </c>
      <c r="Y132" s="57">
        <v>219.0</v>
      </c>
      <c r="Z132" s="58" t="s">
        <v>2344</v>
      </c>
      <c r="AA132" s="58" t="s">
        <v>1585</v>
      </c>
      <c r="AB132" s="60">
        <v>44602.0</v>
      </c>
      <c r="AC132" s="60">
        <v>46063.0</v>
      </c>
      <c r="AD132" s="62">
        <v>1.69E9</v>
      </c>
      <c r="AE132" s="57">
        <v>31083.0</v>
      </c>
      <c r="AF132" s="58" t="s">
        <v>1615</v>
      </c>
      <c r="AG132" s="61"/>
      <c r="AH132" s="57">
        <v>0.0</v>
      </c>
      <c r="AI132" s="57">
        <v>374.0</v>
      </c>
      <c r="AJ132" s="62">
        <v>1.9E8</v>
      </c>
      <c r="AK132" s="57">
        <v>5181.0</v>
      </c>
      <c r="AL132" s="58" t="s">
        <v>1616</v>
      </c>
      <c r="AN132" s="57">
        <v>0.015462</v>
      </c>
    </row>
    <row r="133">
      <c r="A133" s="57">
        <v>1322.0</v>
      </c>
      <c r="B133" s="58" t="s">
        <v>2345</v>
      </c>
      <c r="C133" s="58" t="s">
        <v>2346</v>
      </c>
      <c r="D133" s="58" t="s">
        <v>2347</v>
      </c>
      <c r="E133" s="58" t="s">
        <v>2347</v>
      </c>
      <c r="F133" s="58" t="s">
        <v>2348</v>
      </c>
      <c r="G133" s="58" t="s">
        <v>1581</v>
      </c>
      <c r="H133" s="58" t="s">
        <v>1582</v>
      </c>
      <c r="I133" s="58" t="s">
        <v>60</v>
      </c>
      <c r="J133" s="57" t="s">
        <v>2349</v>
      </c>
      <c r="K133" s="58" t="s">
        <v>1832</v>
      </c>
      <c r="L133" s="61"/>
      <c r="M133" s="61"/>
      <c r="N133" s="61"/>
      <c r="O133" s="61"/>
      <c r="P133" s="61"/>
      <c r="Q133" s="61"/>
      <c r="R133" s="61"/>
      <c r="S133" s="61"/>
      <c r="T133" s="61"/>
      <c r="U133" s="57">
        <v>12.86215</v>
      </c>
      <c r="V133" s="57">
        <v>77.70889</v>
      </c>
      <c r="W133" s="57">
        <v>5716.0</v>
      </c>
      <c r="X133" s="57">
        <v>2576.0</v>
      </c>
      <c r="Y133" s="57">
        <v>30.0</v>
      </c>
      <c r="Z133" s="58" t="s">
        <v>2350</v>
      </c>
      <c r="AA133" s="58" t="s">
        <v>1585</v>
      </c>
      <c r="AB133" s="60">
        <v>44573.0</v>
      </c>
      <c r="AC133" s="58" t="s">
        <v>1832</v>
      </c>
      <c r="AD133" s="57">
        <v>4.142374E7</v>
      </c>
      <c r="AE133" s="61"/>
      <c r="AF133" s="58" t="s">
        <v>1586</v>
      </c>
      <c r="AH133" s="57">
        <v>0.0</v>
      </c>
      <c r="AI133" s="57">
        <v>0.0</v>
      </c>
      <c r="AJ133" s="57">
        <v>1.311874E7</v>
      </c>
      <c r="AK133" s="61"/>
      <c r="AL133" s="58" t="s">
        <v>1595</v>
      </c>
      <c r="AN133" s="57">
        <v>0.005248</v>
      </c>
    </row>
    <row r="134">
      <c r="A134" s="57">
        <v>1323.0</v>
      </c>
      <c r="B134" s="58" t="s">
        <v>2351</v>
      </c>
      <c r="C134" s="58" t="s">
        <v>2352</v>
      </c>
      <c r="D134" s="58" t="s">
        <v>2353</v>
      </c>
      <c r="E134" s="58" t="s">
        <v>2353</v>
      </c>
      <c r="F134" s="58" t="s">
        <v>2354</v>
      </c>
      <c r="G134" s="58" t="s">
        <v>1581</v>
      </c>
      <c r="H134" s="58" t="s">
        <v>1582</v>
      </c>
      <c r="I134" s="58" t="s">
        <v>1591</v>
      </c>
      <c r="J134" s="57" t="s">
        <v>2355</v>
      </c>
      <c r="K134" s="58" t="s">
        <v>1832</v>
      </c>
      <c r="L134" s="61"/>
      <c r="M134" s="61"/>
      <c r="N134" s="61"/>
      <c r="O134" s="61"/>
      <c r="P134" s="61"/>
      <c r="Q134" s="61"/>
      <c r="R134" s="61"/>
      <c r="S134" s="58" t="s">
        <v>48</v>
      </c>
      <c r="U134" s="57">
        <v>13.08092</v>
      </c>
      <c r="V134" s="57">
        <v>77.74163</v>
      </c>
      <c r="W134" s="57">
        <v>6070.0</v>
      </c>
      <c r="X134" s="57">
        <v>3932.0</v>
      </c>
      <c r="Y134" s="57">
        <v>110.0</v>
      </c>
      <c r="Z134" s="58" t="s">
        <v>2356</v>
      </c>
      <c r="AA134" s="58" t="s">
        <v>1585</v>
      </c>
      <c r="AB134" s="60">
        <v>44565.0</v>
      </c>
      <c r="AC134" s="58" t="s">
        <v>1832</v>
      </c>
      <c r="AD134" s="62">
        <v>1.93E8</v>
      </c>
      <c r="AE134" s="57">
        <v>6444.0</v>
      </c>
      <c r="AF134" s="58" t="s">
        <v>1601</v>
      </c>
      <c r="AG134" s="61"/>
      <c r="AH134" s="57">
        <v>0.0</v>
      </c>
      <c r="AI134" s="57">
        <v>121.0</v>
      </c>
      <c r="AJ134" s="57">
        <v>2.45025E7</v>
      </c>
      <c r="AK134" s="57">
        <v>2086.0</v>
      </c>
      <c r="AL134" s="58" t="s">
        <v>1602</v>
      </c>
      <c r="AN134" s="57">
        <v>0.018122</v>
      </c>
    </row>
    <row r="135">
      <c r="A135" s="57">
        <v>1324.0</v>
      </c>
      <c r="B135" s="58" t="s">
        <v>2357</v>
      </c>
      <c r="C135" s="58" t="s">
        <v>2358</v>
      </c>
      <c r="D135" s="58" t="s">
        <v>1939</v>
      </c>
      <c r="E135" s="58" t="s">
        <v>1939</v>
      </c>
      <c r="F135" s="58" t="s">
        <v>2359</v>
      </c>
      <c r="G135" s="58" t="s">
        <v>1581</v>
      </c>
      <c r="H135" s="58" t="s">
        <v>1582</v>
      </c>
      <c r="I135" s="58" t="s">
        <v>60</v>
      </c>
      <c r="J135" s="57" t="s">
        <v>2360</v>
      </c>
      <c r="K135" s="58" t="s">
        <v>1706</v>
      </c>
      <c r="L135" s="61"/>
      <c r="M135" s="61"/>
      <c r="N135" s="61"/>
      <c r="O135" s="61"/>
      <c r="P135" s="61"/>
      <c r="Q135" s="61"/>
      <c r="R135" s="61"/>
      <c r="S135" s="58" t="s">
        <v>48</v>
      </c>
      <c r="U135" s="57">
        <v>12.85198</v>
      </c>
      <c r="V135" s="57">
        <v>77.73179</v>
      </c>
      <c r="W135" s="57">
        <v>4046.0</v>
      </c>
      <c r="X135" s="57">
        <v>1989.0</v>
      </c>
      <c r="Y135" s="57">
        <v>72.0</v>
      </c>
      <c r="Z135" s="58" t="s">
        <v>2361</v>
      </c>
      <c r="AA135" s="58" t="s">
        <v>1585</v>
      </c>
      <c r="AB135" s="60">
        <v>44930.0</v>
      </c>
      <c r="AC135" s="58" t="s">
        <v>1706</v>
      </c>
      <c r="AD135" s="62">
        <v>2.35E8</v>
      </c>
      <c r="AE135" s="57">
        <v>5267.0</v>
      </c>
      <c r="AF135" s="58" t="s">
        <v>1594</v>
      </c>
      <c r="AH135" s="57">
        <v>0.0</v>
      </c>
      <c r="AI135" s="57">
        <v>80.0</v>
      </c>
      <c r="AJ135" s="57">
        <v>6150022.0</v>
      </c>
      <c r="AK135" s="57">
        <v>2057.0</v>
      </c>
      <c r="AL135" s="58" t="s">
        <v>1602</v>
      </c>
      <c r="AN135" s="57">
        <v>0.017795</v>
      </c>
    </row>
    <row r="136">
      <c r="A136" s="57">
        <v>1327.0</v>
      </c>
      <c r="B136" s="58" t="s">
        <v>2362</v>
      </c>
      <c r="C136" s="58" t="s">
        <v>2363</v>
      </c>
      <c r="D136" s="58" t="s">
        <v>2364</v>
      </c>
      <c r="E136" s="58" t="s">
        <v>2364</v>
      </c>
      <c r="F136" s="58" t="s">
        <v>2365</v>
      </c>
      <c r="G136" s="58" t="s">
        <v>1581</v>
      </c>
      <c r="H136" s="58" t="s">
        <v>1582</v>
      </c>
      <c r="I136" s="58" t="s">
        <v>1591</v>
      </c>
      <c r="J136" s="57" t="s">
        <v>1688</v>
      </c>
      <c r="K136" s="60">
        <v>45700.0</v>
      </c>
      <c r="L136" s="61"/>
      <c r="M136" s="61"/>
      <c r="N136" s="61"/>
      <c r="O136" s="61"/>
      <c r="P136" s="61"/>
      <c r="Q136" s="61"/>
      <c r="R136" s="61"/>
      <c r="S136" s="58" t="s">
        <v>48</v>
      </c>
      <c r="U136" s="57">
        <v>13.02416</v>
      </c>
      <c r="V136" s="57">
        <v>77.6942</v>
      </c>
      <c r="W136" s="57">
        <v>15451.0</v>
      </c>
      <c r="X136" s="57">
        <v>7780.0</v>
      </c>
      <c r="Y136" s="57">
        <v>320.0</v>
      </c>
      <c r="Z136" s="58" t="s">
        <v>2366</v>
      </c>
      <c r="AA136" s="58" t="s">
        <v>38</v>
      </c>
      <c r="AB136" s="58" t="s">
        <v>2367</v>
      </c>
      <c r="AC136" s="60">
        <v>45700.0</v>
      </c>
      <c r="AD136" s="62">
        <v>1.58E9</v>
      </c>
      <c r="AE136" s="57">
        <v>31531.0</v>
      </c>
      <c r="AF136" s="58" t="s">
        <v>1623</v>
      </c>
      <c r="AH136" s="57">
        <v>0.0</v>
      </c>
      <c r="AI136" s="57">
        <v>320.0</v>
      </c>
      <c r="AJ136" s="62">
        <v>4.5E8</v>
      </c>
      <c r="AK136" s="57">
        <v>7671.0</v>
      </c>
      <c r="AL136" s="61"/>
      <c r="AM136" s="61"/>
      <c r="AN136" s="57">
        <v>0.020711</v>
      </c>
    </row>
    <row r="137">
      <c r="A137" s="57">
        <v>1329.0</v>
      </c>
      <c r="B137" s="58" t="s">
        <v>2368</v>
      </c>
      <c r="C137" s="58" t="s">
        <v>95</v>
      </c>
      <c r="D137" s="58" t="s">
        <v>2369</v>
      </c>
      <c r="F137" s="58" t="s">
        <v>2370</v>
      </c>
      <c r="G137" s="58" t="s">
        <v>1581</v>
      </c>
      <c r="H137" s="58" t="s">
        <v>1582</v>
      </c>
      <c r="I137" s="58" t="s">
        <v>60</v>
      </c>
      <c r="J137" s="59">
        <v>44965.0</v>
      </c>
      <c r="K137" s="58" t="s">
        <v>2259</v>
      </c>
      <c r="L137" s="61"/>
      <c r="M137" s="61"/>
      <c r="N137" s="61"/>
      <c r="O137" s="61"/>
      <c r="P137" s="61"/>
      <c r="Q137" s="61"/>
      <c r="R137" s="61"/>
      <c r="S137" s="58" t="s">
        <v>2214</v>
      </c>
      <c r="T137" s="61"/>
      <c r="U137" s="57">
        <v>12.69269</v>
      </c>
      <c r="V137" s="57">
        <v>77.70327</v>
      </c>
      <c r="W137" s="57">
        <v>21954.0</v>
      </c>
      <c r="X137" s="57">
        <v>10042.0</v>
      </c>
      <c r="Y137" s="57">
        <v>94.0</v>
      </c>
      <c r="Z137" s="58" t="s">
        <v>2371</v>
      </c>
      <c r="AA137" s="58" t="s">
        <v>1585</v>
      </c>
      <c r="AB137" s="60">
        <v>44836.0</v>
      </c>
      <c r="AC137" s="58" t="s">
        <v>2259</v>
      </c>
      <c r="AD137" s="57">
        <v>7.5120657E7</v>
      </c>
      <c r="AE137" s="61"/>
      <c r="AF137" s="58" t="s">
        <v>1601</v>
      </c>
      <c r="AG137" s="61"/>
      <c r="AH137" s="57">
        <v>0.0</v>
      </c>
      <c r="AI137" s="57">
        <v>0.0</v>
      </c>
      <c r="AJ137" s="57">
        <v>2.51875E7</v>
      </c>
      <c r="AK137" s="61"/>
      <c r="AL137" s="58" t="s">
        <v>1587</v>
      </c>
      <c r="AN137" s="57">
        <v>0.004282</v>
      </c>
    </row>
    <row r="138">
      <c r="A138" s="57">
        <v>1335.0</v>
      </c>
      <c r="B138" s="58" t="s">
        <v>2372</v>
      </c>
      <c r="C138" s="58" t="s">
        <v>1472</v>
      </c>
      <c r="D138" s="58" t="s">
        <v>2373</v>
      </c>
      <c r="F138" s="58" t="s">
        <v>2374</v>
      </c>
      <c r="G138" s="58" t="s">
        <v>1581</v>
      </c>
      <c r="H138" s="58" t="s">
        <v>1582</v>
      </c>
      <c r="I138" s="58" t="s">
        <v>60</v>
      </c>
      <c r="J138" s="59">
        <v>44987.0</v>
      </c>
      <c r="K138" s="58" t="s">
        <v>1620</v>
      </c>
      <c r="L138" s="61"/>
      <c r="M138" s="61"/>
      <c r="N138" s="61"/>
      <c r="O138" s="61"/>
      <c r="P138" s="61"/>
      <c r="Q138" s="61"/>
      <c r="R138" s="61"/>
      <c r="S138" s="58" t="s">
        <v>48</v>
      </c>
      <c r="U138" s="57">
        <v>12.88723</v>
      </c>
      <c r="V138" s="57">
        <v>77.76632</v>
      </c>
      <c r="W138" s="57">
        <v>7385.0</v>
      </c>
      <c r="X138" s="57">
        <v>5198.0</v>
      </c>
      <c r="Y138" s="57">
        <v>116.0</v>
      </c>
      <c r="Z138" s="58" t="s">
        <v>2375</v>
      </c>
      <c r="AA138" s="58" t="s">
        <v>1585</v>
      </c>
      <c r="AB138" s="60">
        <v>44958.0</v>
      </c>
      <c r="AC138" s="58" t="s">
        <v>1620</v>
      </c>
      <c r="AD138" s="62">
        <v>5.52E8</v>
      </c>
      <c r="AE138" s="57">
        <v>10861.0</v>
      </c>
      <c r="AF138" s="58" t="s">
        <v>1601</v>
      </c>
      <c r="AG138" s="61"/>
      <c r="AH138" s="57">
        <v>0.0</v>
      </c>
      <c r="AI138" s="57">
        <v>128.0</v>
      </c>
      <c r="AJ138" s="57">
        <v>2.5352044E7</v>
      </c>
      <c r="AK138" s="57">
        <v>1890.0</v>
      </c>
      <c r="AL138" s="58" t="s">
        <v>1587</v>
      </c>
      <c r="AN138" s="57">
        <v>0.015708</v>
      </c>
    </row>
    <row r="139">
      <c r="A139" s="57">
        <v>1348.0</v>
      </c>
      <c r="B139" s="58" t="s">
        <v>2376</v>
      </c>
      <c r="C139" s="58" t="s">
        <v>424</v>
      </c>
      <c r="D139" s="58" t="s">
        <v>2369</v>
      </c>
      <c r="F139" s="58" t="s">
        <v>2377</v>
      </c>
      <c r="G139" s="58" t="s">
        <v>1581</v>
      </c>
      <c r="H139" s="58" t="s">
        <v>1582</v>
      </c>
      <c r="I139" s="58" t="s">
        <v>60</v>
      </c>
      <c r="J139" s="57" t="s">
        <v>2298</v>
      </c>
      <c r="K139" s="58" t="s">
        <v>1620</v>
      </c>
      <c r="L139" s="61"/>
      <c r="M139" s="61"/>
      <c r="N139" s="61"/>
      <c r="O139" s="61"/>
      <c r="P139" s="61"/>
      <c r="Q139" s="61"/>
      <c r="R139" s="61"/>
      <c r="S139" s="58" t="s">
        <v>48</v>
      </c>
      <c r="U139" s="57">
        <v>12.78466</v>
      </c>
      <c r="V139" s="57">
        <v>77.69694</v>
      </c>
      <c r="W139" s="57">
        <v>5095.0</v>
      </c>
      <c r="X139" s="57">
        <v>3734.0</v>
      </c>
      <c r="Y139" s="57">
        <v>104.0</v>
      </c>
      <c r="Z139" s="58" t="s">
        <v>2378</v>
      </c>
      <c r="AA139" s="58" t="s">
        <v>1585</v>
      </c>
      <c r="AB139" s="60">
        <v>44958.0</v>
      </c>
      <c r="AC139" s="58" t="s">
        <v>1620</v>
      </c>
      <c r="AD139" s="62">
        <v>4.09E8</v>
      </c>
      <c r="AE139" s="57">
        <v>7729.0</v>
      </c>
      <c r="AF139" s="58" t="s">
        <v>1601</v>
      </c>
      <c r="AG139" s="61"/>
      <c r="AH139" s="57">
        <v>0.0</v>
      </c>
      <c r="AI139" s="57">
        <v>115.0</v>
      </c>
      <c r="AJ139" s="57">
        <v>3.55075E7</v>
      </c>
      <c r="AK139" s="57">
        <v>1361.0</v>
      </c>
      <c r="AL139" s="58" t="s">
        <v>1587</v>
      </c>
      <c r="AN139" s="57">
        <v>0.020412</v>
      </c>
    </row>
    <row r="140">
      <c r="A140" s="57">
        <v>1349.0</v>
      </c>
      <c r="B140" s="58" t="s">
        <v>2379</v>
      </c>
      <c r="C140" s="58" t="s">
        <v>2380</v>
      </c>
      <c r="D140" s="58" t="s">
        <v>2381</v>
      </c>
      <c r="E140" s="58" t="s">
        <v>2381</v>
      </c>
      <c r="F140" s="58" t="s">
        <v>2382</v>
      </c>
      <c r="G140" s="58" t="s">
        <v>1581</v>
      </c>
      <c r="H140" s="58" t="s">
        <v>1582</v>
      </c>
      <c r="I140" s="58" t="s">
        <v>1591</v>
      </c>
      <c r="J140" s="57" t="s">
        <v>2383</v>
      </c>
      <c r="K140" s="58" t="s">
        <v>1794</v>
      </c>
      <c r="L140" s="61"/>
      <c r="M140" s="61"/>
      <c r="N140" s="61"/>
      <c r="O140" s="61"/>
      <c r="P140" s="61"/>
      <c r="Q140" s="61"/>
      <c r="R140" s="61"/>
      <c r="S140" s="58" t="s">
        <v>48</v>
      </c>
      <c r="U140" s="57">
        <v>12.99819</v>
      </c>
      <c r="V140" s="57">
        <v>77.73386</v>
      </c>
      <c r="W140" s="57">
        <v>1858.0</v>
      </c>
      <c r="X140" s="57">
        <v>906.0</v>
      </c>
      <c r="Y140" s="57">
        <v>44.0</v>
      </c>
      <c r="Z140" s="58" t="s">
        <v>2384</v>
      </c>
      <c r="AA140" s="58" t="s">
        <v>1585</v>
      </c>
      <c r="AB140" s="58" t="s">
        <v>2385</v>
      </c>
      <c r="AC140" s="58" t="s">
        <v>1794</v>
      </c>
      <c r="AD140" s="62">
        <v>1.09E8</v>
      </c>
      <c r="AE140" s="57">
        <v>3116.0</v>
      </c>
      <c r="AF140" s="58" t="s">
        <v>1623</v>
      </c>
      <c r="AH140" s="57">
        <v>4.0</v>
      </c>
      <c r="AI140" s="57">
        <v>40.0</v>
      </c>
      <c r="AJ140" s="57">
        <v>3500000.0</v>
      </c>
      <c r="AK140" s="57">
        <v>952.0</v>
      </c>
      <c r="AL140" s="58" t="s">
        <v>1595</v>
      </c>
      <c r="AN140" s="57">
        <v>0.023681</v>
      </c>
    </row>
    <row r="141">
      <c r="A141" s="57">
        <v>1350.0</v>
      </c>
      <c r="B141" s="58" t="s">
        <v>2386</v>
      </c>
      <c r="C141" s="58" t="s">
        <v>2387</v>
      </c>
      <c r="D141" s="58" t="s">
        <v>2388</v>
      </c>
      <c r="E141" s="58" t="s">
        <v>2388</v>
      </c>
      <c r="F141" s="58" t="s">
        <v>2389</v>
      </c>
      <c r="G141" s="58" t="s">
        <v>1581</v>
      </c>
      <c r="H141" s="58" t="s">
        <v>1582</v>
      </c>
      <c r="I141" s="58" t="s">
        <v>1583</v>
      </c>
      <c r="J141" s="57" t="s">
        <v>2360</v>
      </c>
      <c r="K141" s="58" t="s">
        <v>2390</v>
      </c>
      <c r="L141" s="61"/>
      <c r="M141" s="61"/>
      <c r="N141" s="61"/>
      <c r="O141" s="61"/>
      <c r="P141" s="61"/>
      <c r="Q141" s="61"/>
      <c r="R141" s="61"/>
      <c r="S141" s="61"/>
      <c r="T141" s="61"/>
      <c r="U141" s="57">
        <v>12.89023</v>
      </c>
      <c r="V141" s="57">
        <v>77.41875</v>
      </c>
      <c r="W141" s="57">
        <v>52912.0</v>
      </c>
      <c r="X141" s="57">
        <v>25347.0</v>
      </c>
      <c r="Y141" s="57">
        <v>170.0</v>
      </c>
      <c r="Z141" s="58" t="s">
        <v>2391</v>
      </c>
      <c r="AA141" s="58" t="s">
        <v>38</v>
      </c>
      <c r="AB141" s="58" t="s">
        <v>2392</v>
      </c>
      <c r="AC141" s="58" t="s">
        <v>2390</v>
      </c>
      <c r="AD141" s="62">
        <v>1.11E8</v>
      </c>
      <c r="AE141" s="61"/>
      <c r="AF141" s="58" t="s">
        <v>1601</v>
      </c>
      <c r="AG141" s="61"/>
      <c r="AH141" s="57">
        <v>0.0</v>
      </c>
      <c r="AI141" s="57">
        <v>0.0</v>
      </c>
      <c r="AJ141" s="57">
        <v>2.2349394E7</v>
      </c>
      <c r="AK141" s="61"/>
      <c r="AL141" s="58" t="s">
        <v>1587</v>
      </c>
      <c r="AN141" s="57">
        <v>0.003213</v>
      </c>
    </row>
    <row r="142">
      <c r="A142" s="57">
        <v>1351.0</v>
      </c>
      <c r="B142" s="58" t="s">
        <v>2393</v>
      </c>
      <c r="C142" s="58" t="s">
        <v>854</v>
      </c>
      <c r="D142" s="58" t="s">
        <v>2394</v>
      </c>
      <c r="F142" s="58" t="s">
        <v>2395</v>
      </c>
      <c r="G142" s="58" t="s">
        <v>1581</v>
      </c>
      <c r="H142" s="58" t="s">
        <v>1582</v>
      </c>
      <c r="I142" s="58" t="s">
        <v>1591</v>
      </c>
      <c r="J142" s="59">
        <v>44995.0</v>
      </c>
      <c r="K142" s="58" t="s">
        <v>1706</v>
      </c>
      <c r="L142" s="61"/>
      <c r="M142" s="61"/>
      <c r="N142" s="61"/>
      <c r="O142" s="61"/>
      <c r="P142" s="61"/>
      <c r="Q142" s="61"/>
      <c r="R142" s="61"/>
      <c r="S142" s="58" t="s">
        <v>48</v>
      </c>
      <c r="U142" s="57">
        <v>13.06672</v>
      </c>
      <c r="V142" s="57">
        <v>77.73685</v>
      </c>
      <c r="W142" s="57">
        <v>16187.0</v>
      </c>
      <c r="X142" s="57">
        <v>12702.0</v>
      </c>
      <c r="Y142" s="57">
        <v>322.0</v>
      </c>
      <c r="Z142" s="58" t="s">
        <v>2396</v>
      </c>
      <c r="AA142" s="58" t="s">
        <v>1585</v>
      </c>
      <c r="AB142" s="60">
        <v>44928.0</v>
      </c>
      <c r="AC142" s="58" t="s">
        <v>1706</v>
      </c>
      <c r="AD142" s="62">
        <v>1.78E9</v>
      </c>
      <c r="AE142" s="57">
        <v>42269.0</v>
      </c>
      <c r="AF142" s="58" t="s">
        <v>1594</v>
      </c>
      <c r="AH142" s="57">
        <v>94.0</v>
      </c>
      <c r="AI142" s="57">
        <v>326.0</v>
      </c>
      <c r="AJ142" s="62">
        <v>2.9E8</v>
      </c>
      <c r="AK142" s="57">
        <v>3485.0</v>
      </c>
      <c r="AL142" s="58" t="s">
        <v>1602</v>
      </c>
      <c r="AN142" s="57">
        <v>0.019893</v>
      </c>
    </row>
    <row r="143">
      <c r="A143" s="57">
        <v>1352.0</v>
      </c>
      <c r="B143" s="58" t="s">
        <v>2397</v>
      </c>
      <c r="C143" s="58" t="s">
        <v>2398</v>
      </c>
      <c r="D143" s="58" t="s">
        <v>2399</v>
      </c>
      <c r="E143" s="58" t="s">
        <v>2399</v>
      </c>
      <c r="F143" s="58" t="s">
        <v>2400</v>
      </c>
      <c r="G143" s="58" t="s">
        <v>1581</v>
      </c>
      <c r="H143" s="58" t="s">
        <v>1582</v>
      </c>
      <c r="I143" s="58" t="s">
        <v>1591</v>
      </c>
      <c r="J143" s="57" t="s">
        <v>2252</v>
      </c>
      <c r="K143" s="58" t="s">
        <v>1666</v>
      </c>
      <c r="L143" s="61"/>
      <c r="M143" s="61"/>
      <c r="N143" s="61"/>
      <c r="O143" s="61"/>
      <c r="P143" s="61"/>
      <c r="Q143" s="61"/>
      <c r="R143" s="61"/>
      <c r="S143" s="61"/>
      <c r="T143" s="61"/>
      <c r="U143" s="57">
        <v>12.88405</v>
      </c>
      <c r="V143" s="57">
        <v>77.6907</v>
      </c>
      <c r="W143" s="57">
        <v>46236.0</v>
      </c>
      <c r="X143" s="57">
        <v>20889.0</v>
      </c>
      <c r="Y143" s="57">
        <v>154.0</v>
      </c>
      <c r="Z143" s="58" t="s">
        <v>2401</v>
      </c>
      <c r="AA143" s="58" t="s">
        <v>38</v>
      </c>
      <c r="AB143" s="58" t="s">
        <v>1754</v>
      </c>
      <c r="AC143" s="58" t="s">
        <v>1666</v>
      </c>
      <c r="AD143" s="62">
        <v>6.98E8</v>
      </c>
      <c r="AE143" s="61"/>
      <c r="AF143" s="58" t="s">
        <v>1586</v>
      </c>
      <c r="AH143" s="57">
        <v>0.0</v>
      </c>
      <c r="AI143" s="57">
        <v>0.0</v>
      </c>
      <c r="AJ143" s="62">
        <v>5.78E8</v>
      </c>
      <c r="AK143" s="61"/>
      <c r="AL143" s="58" t="s">
        <v>1595</v>
      </c>
      <c r="AN143" s="57">
        <v>0.003331</v>
      </c>
    </row>
    <row r="144">
      <c r="A144" s="57">
        <v>1354.0</v>
      </c>
      <c r="B144" s="58" t="s">
        <v>2402</v>
      </c>
      <c r="C144" s="58" t="s">
        <v>2403</v>
      </c>
      <c r="D144" s="58" t="s">
        <v>2404</v>
      </c>
      <c r="E144" s="58" t="s">
        <v>2404</v>
      </c>
      <c r="F144" s="58" t="s">
        <v>2405</v>
      </c>
      <c r="G144" s="58" t="s">
        <v>1581</v>
      </c>
      <c r="H144" s="58" t="s">
        <v>1582</v>
      </c>
      <c r="I144" s="58" t="s">
        <v>1583</v>
      </c>
      <c r="J144" s="59">
        <v>45083.0</v>
      </c>
      <c r="K144" s="60">
        <v>46025.0</v>
      </c>
      <c r="L144" s="61"/>
      <c r="M144" s="61"/>
      <c r="N144" s="61"/>
      <c r="O144" s="61"/>
      <c r="P144" s="61"/>
      <c r="Q144" s="61"/>
      <c r="R144" s="61"/>
      <c r="S144" s="58" t="s">
        <v>48</v>
      </c>
      <c r="U144" s="57">
        <v>12.82979</v>
      </c>
      <c r="V144" s="57">
        <v>77.68358</v>
      </c>
      <c r="W144" s="57">
        <v>7385.0</v>
      </c>
      <c r="X144" s="57">
        <v>4019.0</v>
      </c>
      <c r="Y144" s="57">
        <v>160.0</v>
      </c>
      <c r="Z144" s="58" t="s">
        <v>2406</v>
      </c>
      <c r="AA144" s="58" t="s">
        <v>1585</v>
      </c>
      <c r="AB144" s="60">
        <v>44929.0</v>
      </c>
      <c r="AC144" s="60">
        <v>46025.0</v>
      </c>
      <c r="AD144" s="62">
        <v>4.73E8</v>
      </c>
      <c r="AE144" s="57">
        <v>10715.0</v>
      </c>
      <c r="AF144" s="58" t="s">
        <v>1678</v>
      </c>
      <c r="AG144" s="58" t="s">
        <v>2407</v>
      </c>
      <c r="AH144" s="57">
        <v>25.0</v>
      </c>
      <c r="AI144" s="57">
        <v>151.0</v>
      </c>
      <c r="AJ144" s="57">
        <v>5.503288E7</v>
      </c>
      <c r="AK144" s="57">
        <v>3366.0</v>
      </c>
      <c r="AL144" s="58" t="s">
        <v>1595</v>
      </c>
      <c r="AN144" s="57">
        <v>0.021666</v>
      </c>
    </row>
    <row r="145">
      <c r="A145" s="57">
        <v>1356.0</v>
      </c>
      <c r="B145" s="58" t="s">
        <v>2408</v>
      </c>
      <c r="C145" s="58" t="s">
        <v>366</v>
      </c>
      <c r="D145" s="58" t="s">
        <v>2409</v>
      </c>
      <c r="E145" s="58" t="s">
        <v>2409</v>
      </c>
      <c r="F145" s="58" t="s">
        <v>2410</v>
      </c>
      <c r="G145" s="58" t="s">
        <v>1581</v>
      </c>
      <c r="H145" s="58" t="s">
        <v>1582</v>
      </c>
      <c r="I145" s="58" t="s">
        <v>60</v>
      </c>
      <c r="J145" s="59">
        <v>44965.0</v>
      </c>
      <c r="K145" s="60">
        <v>45661.0</v>
      </c>
      <c r="L145" s="61"/>
      <c r="M145" s="61"/>
      <c r="N145" s="61"/>
      <c r="O145" s="61"/>
      <c r="P145" s="61"/>
      <c r="Q145" s="61"/>
      <c r="R145" s="61"/>
      <c r="S145" s="58" t="s">
        <v>48</v>
      </c>
      <c r="U145" s="57">
        <v>12.78399</v>
      </c>
      <c r="V145" s="57">
        <v>77.74575</v>
      </c>
      <c r="W145" s="57">
        <v>3136.0</v>
      </c>
      <c r="X145" s="57">
        <v>1687.0</v>
      </c>
      <c r="Y145" s="57">
        <v>68.0</v>
      </c>
      <c r="Z145" s="58" t="s">
        <v>2411</v>
      </c>
      <c r="AA145" s="58" t="s">
        <v>1585</v>
      </c>
      <c r="AB145" s="60">
        <v>44572.0</v>
      </c>
      <c r="AC145" s="60">
        <v>45661.0</v>
      </c>
      <c r="AD145" s="62">
        <v>1.73E8</v>
      </c>
      <c r="AE145" s="57">
        <v>3889.0</v>
      </c>
      <c r="AF145" s="58" t="s">
        <v>1594</v>
      </c>
      <c r="AH145" s="57">
        <v>0.0</v>
      </c>
      <c r="AI145" s="57">
        <v>68.0</v>
      </c>
      <c r="AJ145" s="57">
        <v>3.0564565E7</v>
      </c>
      <c r="AK145" s="57">
        <v>1449.0</v>
      </c>
      <c r="AL145" s="58" t="s">
        <v>1602</v>
      </c>
      <c r="AN145" s="57">
        <v>0.021684</v>
      </c>
    </row>
    <row r="146">
      <c r="A146" s="57">
        <v>1357.0</v>
      </c>
      <c r="B146" s="58" t="s">
        <v>2412</v>
      </c>
      <c r="C146" s="58" t="s">
        <v>2413</v>
      </c>
      <c r="D146" s="58" t="s">
        <v>2414</v>
      </c>
      <c r="E146" s="58" t="s">
        <v>2414</v>
      </c>
      <c r="F146" s="58" t="s">
        <v>2415</v>
      </c>
      <c r="G146" s="58" t="s">
        <v>1581</v>
      </c>
      <c r="H146" s="58" t="s">
        <v>1582</v>
      </c>
      <c r="I146" s="58" t="s">
        <v>1591</v>
      </c>
      <c r="J146" s="57" t="s">
        <v>2343</v>
      </c>
      <c r="K146" s="58" t="s">
        <v>2259</v>
      </c>
      <c r="L146" s="61"/>
      <c r="M146" s="61"/>
      <c r="N146" s="61"/>
      <c r="O146" s="61"/>
      <c r="P146" s="61"/>
      <c r="Q146" s="61"/>
      <c r="R146" s="61"/>
      <c r="S146" s="58" t="s">
        <v>48</v>
      </c>
      <c r="U146" s="57">
        <v>12.90801</v>
      </c>
      <c r="V146" s="57">
        <v>77.67927</v>
      </c>
      <c r="W146" s="57">
        <v>2230.0</v>
      </c>
      <c r="X146" s="57">
        <v>1003.0</v>
      </c>
      <c r="Y146" s="57">
        <v>48.0</v>
      </c>
      <c r="Z146" s="58" t="s">
        <v>2416</v>
      </c>
      <c r="AA146" s="58" t="s">
        <v>38</v>
      </c>
      <c r="AB146" s="60">
        <v>44868.0</v>
      </c>
      <c r="AC146" s="58" t="s">
        <v>2259</v>
      </c>
      <c r="AD146" s="62">
        <v>3.3E8</v>
      </c>
      <c r="AE146" s="57">
        <v>3885.0</v>
      </c>
      <c r="AF146" s="58" t="s">
        <v>1623</v>
      </c>
      <c r="AH146" s="57">
        <v>5.0</v>
      </c>
      <c r="AI146" s="57">
        <v>48.0</v>
      </c>
      <c r="AJ146" s="62">
        <v>1.08E8</v>
      </c>
      <c r="AK146" s="57">
        <v>1226.0</v>
      </c>
      <c r="AL146" s="58" t="s">
        <v>1616</v>
      </c>
      <c r="AN146" s="57">
        <v>0.021525</v>
      </c>
    </row>
    <row r="147">
      <c r="A147" s="57">
        <v>1362.0</v>
      </c>
      <c r="B147" s="58" t="s">
        <v>2417</v>
      </c>
      <c r="C147" s="58" t="s">
        <v>118</v>
      </c>
      <c r="D147" s="58" t="s">
        <v>2418</v>
      </c>
      <c r="E147" s="58" t="s">
        <v>2418</v>
      </c>
      <c r="F147" s="58" t="s">
        <v>2419</v>
      </c>
      <c r="G147" s="58" t="s">
        <v>1581</v>
      </c>
      <c r="H147" s="58" t="s">
        <v>1582</v>
      </c>
      <c r="I147" s="58" t="s">
        <v>60</v>
      </c>
      <c r="J147" s="57" t="s">
        <v>2355</v>
      </c>
      <c r="K147" s="60">
        <v>46399.0</v>
      </c>
      <c r="L147" s="61"/>
      <c r="M147" s="61"/>
      <c r="N147" s="61"/>
      <c r="O147" s="61"/>
      <c r="P147" s="61"/>
      <c r="Q147" s="61"/>
      <c r="R147" s="61"/>
      <c r="S147" s="61"/>
      <c r="T147" s="61"/>
      <c r="U147" s="57">
        <v>12.68266</v>
      </c>
      <c r="V147" s="57">
        <v>77.72518</v>
      </c>
      <c r="W147" s="57">
        <v>117610.0</v>
      </c>
      <c r="X147" s="57">
        <v>53015.0</v>
      </c>
      <c r="Y147" s="57">
        <v>485.0</v>
      </c>
      <c r="Z147" s="58" t="s">
        <v>2420</v>
      </c>
      <c r="AA147" s="58" t="s">
        <v>1585</v>
      </c>
      <c r="AB147" s="60">
        <v>44927.0</v>
      </c>
      <c r="AC147" s="60">
        <v>46399.0</v>
      </c>
      <c r="AD147" s="62">
        <v>5.1E8</v>
      </c>
      <c r="AE147" s="61"/>
      <c r="AF147" s="58" t="s">
        <v>1586</v>
      </c>
      <c r="AH147" s="57">
        <v>0.0</v>
      </c>
      <c r="AI147" s="57">
        <v>0.0</v>
      </c>
      <c r="AJ147" s="62">
        <v>2.0E8</v>
      </c>
      <c r="AK147" s="61"/>
      <c r="AL147" s="58" t="s">
        <v>1602</v>
      </c>
      <c r="AN147" s="57">
        <v>0.004124</v>
      </c>
    </row>
    <row r="148">
      <c r="A148" s="57">
        <v>1365.0</v>
      </c>
      <c r="B148" s="58" t="s">
        <v>2421</v>
      </c>
      <c r="C148" s="58" t="s">
        <v>2422</v>
      </c>
      <c r="D148" s="58" t="s">
        <v>2423</v>
      </c>
      <c r="E148" s="58" t="s">
        <v>2423</v>
      </c>
      <c r="F148" s="58" t="s">
        <v>2424</v>
      </c>
      <c r="G148" s="58" t="s">
        <v>1581</v>
      </c>
      <c r="H148" s="58" t="s">
        <v>1582</v>
      </c>
      <c r="I148" s="58" t="s">
        <v>1591</v>
      </c>
      <c r="J148" s="57" t="s">
        <v>2298</v>
      </c>
      <c r="K148" s="58" t="s">
        <v>1706</v>
      </c>
      <c r="L148" s="61"/>
      <c r="M148" s="61"/>
      <c r="N148" s="61"/>
      <c r="O148" s="61"/>
      <c r="P148" s="61"/>
      <c r="Q148" s="61"/>
      <c r="R148" s="61"/>
      <c r="S148" s="58" t="s">
        <v>48</v>
      </c>
      <c r="U148" s="57">
        <v>12.92028</v>
      </c>
      <c r="V148" s="57">
        <v>77.73092</v>
      </c>
      <c r="W148" s="57">
        <v>14769.0</v>
      </c>
      <c r="X148" s="57">
        <v>7501.0</v>
      </c>
      <c r="Y148" s="57">
        <v>397.0</v>
      </c>
      <c r="Z148" s="58" t="s">
        <v>2425</v>
      </c>
      <c r="AA148" s="58" t="s">
        <v>1585</v>
      </c>
      <c r="AB148" s="60">
        <v>44928.0</v>
      </c>
      <c r="AC148" s="58" t="s">
        <v>1706</v>
      </c>
      <c r="AD148" s="62">
        <v>1.8E9</v>
      </c>
      <c r="AE148" s="57">
        <v>23819.0</v>
      </c>
      <c r="AF148" s="58" t="s">
        <v>1601</v>
      </c>
      <c r="AG148" s="61"/>
      <c r="AH148" s="57">
        <v>0.0</v>
      </c>
      <c r="AI148" s="57">
        <v>397.0</v>
      </c>
      <c r="AJ148" s="62">
        <v>7.34E8</v>
      </c>
      <c r="AK148" s="57">
        <v>12609.0</v>
      </c>
      <c r="AL148" s="58" t="s">
        <v>1616</v>
      </c>
      <c r="AN148" s="57">
        <v>0.026881</v>
      </c>
    </row>
    <row r="149">
      <c r="A149" s="57">
        <v>1367.0</v>
      </c>
      <c r="B149" s="58" t="s">
        <v>2426</v>
      </c>
      <c r="C149" s="58" t="s">
        <v>1474</v>
      </c>
      <c r="D149" s="58" t="s">
        <v>1715</v>
      </c>
      <c r="E149" s="58" t="s">
        <v>1715</v>
      </c>
      <c r="F149" s="58" t="s">
        <v>2427</v>
      </c>
      <c r="G149" s="58" t="s">
        <v>1581</v>
      </c>
      <c r="H149" s="58" t="s">
        <v>1582</v>
      </c>
      <c r="I149" s="58" t="s">
        <v>1612</v>
      </c>
      <c r="J149" s="57" t="s">
        <v>2298</v>
      </c>
      <c r="K149" s="58" t="s">
        <v>2428</v>
      </c>
      <c r="L149" s="61"/>
      <c r="M149" s="61"/>
      <c r="N149" s="61"/>
      <c r="O149" s="61"/>
      <c r="P149" s="61"/>
      <c r="Q149" s="61"/>
      <c r="R149" s="61"/>
      <c r="S149" s="58" t="s">
        <v>48</v>
      </c>
      <c r="U149" s="57">
        <v>13.09865</v>
      </c>
      <c r="V149" s="57">
        <v>77.6392</v>
      </c>
      <c r="W149" s="57">
        <v>8093.0</v>
      </c>
      <c r="X149" s="57">
        <v>5145.0</v>
      </c>
      <c r="Y149" s="57">
        <v>281.0</v>
      </c>
      <c r="Z149" s="58" t="s">
        <v>2429</v>
      </c>
      <c r="AA149" s="58" t="s">
        <v>1585</v>
      </c>
      <c r="AB149" s="60">
        <v>45108.0</v>
      </c>
      <c r="AC149" s="58" t="s">
        <v>2428</v>
      </c>
      <c r="AD149" s="62">
        <v>6.26E8</v>
      </c>
      <c r="AE149" s="57">
        <v>9641.0</v>
      </c>
      <c r="AF149" s="58" t="s">
        <v>1615</v>
      </c>
      <c r="AG149" s="61"/>
      <c r="AH149" s="57">
        <v>0.0</v>
      </c>
      <c r="AI149" s="57">
        <v>214.0</v>
      </c>
      <c r="AJ149" s="57">
        <v>4.86E7</v>
      </c>
      <c r="AK149" s="57">
        <v>2948.0</v>
      </c>
      <c r="AL149" s="58" t="s">
        <v>1616</v>
      </c>
      <c r="AN149" s="57">
        <v>0.034721</v>
      </c>
    </row>
    <row r="150">
      <c r="A150" s="57">
        <v>1368.0</v>
      </c>
      <c r="B150" s="58" t="s">
        <v>2430</v>
      </c>
      <c r="C150" s="58" t="s">
        <v>282</v>
      </c>
      <c r="D150" s="58" t="s">
        <v>1715</v>
      </c>
      <c r="E150" s="58" t="s">
        <v>1715</v>
      </c>
      <c r="F150" s="58" t="s">
        <v>2431</v>
      </c>
      <c r="G150" s="58" t="s">
        <v>1581</v>
      </c>
      <c r="H150" s="58" t="s">
        <v>1582</v>
      </c>
      <c r="I150" s="58" t="s">
        <v>1583</v>
      </c>
      <c r="J150" s="57" t="s">
        <v>2432</v>
      </c>
      <c r="K150" s="58" t="s">
        <v>2433</v>
      </c>
      <c r="L150" s="61"/>
      <c r="M150" s="61"/>
      <c r="N150" s="61"/>
      <c r="O150" s="61"/>
      <c r="P150" s="61"/>
      <c r="Q150" s="61"/>
      <c r="R150" s="61"/>
      <c r="S150" s="58" t="s">
        <v>48</v>
      </c>
      <c r="U150" s="57">
        <v>12.89708</v>
      </c>
      <c r="V150" s="57">
        <v>77.43694</v>
      </c>
      <c r="W150" s="57">
        <v>11735.0</v>
      </c>
      <c r="X150" s="57">
        <v>8326.0</v>
      </c>
      <c r="Y150" s="57">
        <v>600.0</v>
      </c>
      <c r="Z150" s="58" t="s">
        <v>2434</v>
      </c>
      <c r="AA150" s="58" t="s">
        <v>38</v>
      </c>
      <c r="AB150" s="60">
        <v>44927.0</v>
      </c>
      <c r="AC150" s="58" t="s">
        <v>2433</v>
      </c>
      <c r="AD150" s="62">
        <v>1.39E9</v>
      </c>
      <c r="AE150" s="57">
        <v>40016.0</v>
      </c>
      <c r="AF150" s="58" t="s">
        <v>1615</v>
      </c>
      <c r="AG150" s="61"/>
      <c r="AH150" s="57">
        <v>0.0</v>
      </c>
      <c r="AI150" s="57">
        <v>408.0</v>
      </c>
      <c r="AJ150" s="62">
        <v>1.94E8</v>
      </c>
      <c r="AK150" s="57">
        <v>2409.0</v>
      </c>
      <c r="AL150" s="58" t="s">
        <v>1595</v>
      </c>
      <c r="AN150" s="57">
        <v>0.051129</v>
      </c>
    </row>
    <row r="151">
      <c r="A151" s="57">
        <v>1387.0</v>
      </c>
      <c r="B151" s="58" t="s">
        <v>2435</v>
      </c>
      <c r="C151" s="58" t="s">
        <v>2436</v>
      </c>
      <c r="D151" s="58" t="s">
        <v>2437</v>
      </c>
      <c r="E151" s="58" t="s">
        <v>2437</v>
      </c>
      <c r="F151" s="58" t="s">
        <v>2438</v>
      </c>
      <c r="G151" s="58" t="s">
        <v>1581</v>
      </c>
      <c r="H151" s="58" t="s">
        <v>1582</v>
      </c>
      <c r="I151" s="58" t="s">
        <v>1591</v>
      </c>
      <c r="J151" s="57" t="s">
        <v>1965</v>
      </c>
      <c r="K151" s="58" t="s">
        <v>1832</v>
      </c>
      <c r="L151" s="61"/>
      <c r="M151" s="61"/>
      <c r="N151" s="61"/>
      <c r="O151" s="61"/>
      <c r="P151" s="61"/>
      <c r="Q151" s="61"/>
      <c r="R151" s="61"/>
      <c r="S151" s="58" t="s">
        <v>48</v>
      </c>
      <c r="U151" s="57">
        <v>12.9439</v>
      </c>
      <c r="V151" s="57">
        <v>77.65411</v>
      </c>
      <c r="W151" s="57">
        <v>2028.0</v>
      </c>
      <c r="X151" s="57">
        <v>1054.0</v>
      </c>
      <c r="Y151" s="57">
        <v>40.0</v>
      </c>
      <c r="Z151" s="58" t="s">
        <v>2439</v>
      </c>
      <c r="AA151" s="58" t="s">
        <v>1585</v>
      </c>
      <c r="AB151" s="60">
        <v>44936.0</v>
      </c>
      <c r="AC151" s="58" t="s">
        <v>1832</v>
      </c>
      <c r="AD151" s="62">
        <v>2.07E8</v>
      </c>
      <c r="AE151" s="57">
        <v>3091.0</v>
      </c>
      <c r="AF151" s="58" t="s">
        <v>1615</v>
      </c>
      <c r="AG151" s="61"/>
      <c r="AH151" s="57">
        <v>0.0</v>
      </c>
      <c r="AI151" s="57">
        <v>47.0</v>
      </c>
      <c r="AJ151" s="57">
        <v>8.0104148E7</v>
      </c>
      <c r="AK151" s="57">
        <v>974.0</v>
      </c>
      <c r="AL151" s="58" t="s">
        <v>1616</v>
      </c>
      <c r="AN151" s="57">
        <v>0.019724</v>
      </c>
    </row>
    <row r="152">
      <c r="A152" s="57">
        <v>1393.0</v>
      </c>
      <c r="B152" s="58" t="s">
        <v>2440</v>
      </c>
      <c r="C152" s="58" t="s">
        <v>2441</v>
      </c>
      <c r="D152" s="58" t="s">
        <v>2442</v>
      </c>
      <c r="E152" s="58" t="s">
        <v>2442</v>
      </c>
      <c r="F152" s="58" t="s">
        <v>2443</v>
      </c>
      <c r="G152" s="58" t="s">
        <v>1581</v>
      </c>
      <c r="H152" s="58" t="s">
        <v>1582</v>
      </c>
      <c r="I152" s="58" t="s">
        <v>1583</v>
      </c>
      <c r="J152" s="57" t="s">
        <v>2444</v>
      </c>
      <c r="K152" s="60">
        <v>44936.0</v>
      </c>
      <c r="L152" s="61"/>
      <c r="M152" s="61"/>
      <c r="N152" s="61"/>
      <c r="O152" s="61"/>
      <c r="P152" s="61"/>
      <c r="Q152" s="61"/>
      <c r="R152" s="61"/>
      <c r="S152" s="61"/>
      <c r="T152" s="61"/>
      <c r="U152" s="57">
        <v>12.85487</v>
      </c>
      <c r="V152" s="57">
        <v>77.54233</v>
      </c>
      <c r="W152" s="57">
        <v>2371.0</v>
      </c>
      <c r="X152" s="57">
        <v>1164.0</v>
      </c>
      <c r="Y152" s="57">
        <v>32.0</v>
      </c>
      <c r="Z152" s="58" t="s">
        <v>2445</v>
      </c>
      <c r="AA152" s="58" t="s">
        <v>38</v>
      </c>
      <c r="AB152" s="58" t="s">
        <v>2446</v>
      </c>
      <c r="AC152" s="60">
        <v>44936.0</v>
      </c>
      <c r="AD152" s="62">
        <v>1.27E8</v>
      </c>
      <c r="AE152" s="57">
        <v>2478.0</v>
      </c>
      <c r="AF152" s="58" t="s">
        <v>1615</v>
      </c>
      <c r="AG152" s="61"/>
      <c r="AH152" s="57">
        <v>0.0</v>
      </c>
      <c r="AI152" s="57">
        <v>41.0</v>
      </c>
      <c r="AJ152" s="57">
        <v>1.243753E7</v>
      </c>
      <c r="AK152" s="57">
        <v>1207.0</v>
      </c>
      <c r="AL152" s="58" t="s">
        <v>1616</v>
      </c>
      <c r="AN152" s="57">
        <v>0.013496</v>
      </c>
    </row>
    <row r="153">
      <c r="A153" s="57">
        <v>1394.0</v>
      </c>
      <c r="B153" s="58" t="s">
        <v>2447</v>
      </c>
      <c r="C153" s="58" t="s">
        <v>2448</v>
      </c>
      <c r="D153" s="58" t="s">
        <v>2449</v>
      </c>
      <c r="E153" s="58" t="s">
        <v>2449</v>
      </c>
      <c r="F153" s="58" t="s">
        <v>2450</v>
      </c>
      <c r="G153" s="58" t="s">
        <v>1581</v>
      </c>
      <c r="H153" s="58" t="s">
        <v>1582</v>
      </c>
      <c r="I153" s="58" t="s">
        <v>1591</v>
      </c>
      <c r="J153" s="57" t="s">
        <v>2349</v>
      </c>
      <c r="K153" s="58" t="s">
        <v>2451</v>
      </c>
      <c r="L153" s="61"/>
      <c r="M153" s="61"/>
      <c r="N153" s="61"/>
      <c r="O153" s="61"/>
      <c r="P153" s="61"/>
      <c r="Q153" s="61"/>
      <c r="R153" s="61"/>
      <c r="S153" s="58" t="s">
        <v>48</v>
      </c>
      <c r="U153" s="57">
        <v>12.88898</v>
      </c>
      <c r="V153" s="57">
        <v>77.69598</v>
      </c>
      <c r="W153" s="57">
        <v>4147.0</v>
      </c>
      <c r="X153" s="57">
        <v>2977.0</v>
      </c>
      <c r="Y153" s="57">
        <v>99.0</v>
      </c>
      <c r="Z153" s="58" t="s">
        <v>2452</v>
      </c>
      <c r="AA153" s="58" t="s">
        <v>1585</v>
      </c>
      <c r="AB153" s="60">
        <v>44927.0</v>
      </c>
      <c r="AC153" s="58" t="s">
        <v>2451</v>
      </c>
      <c r="AD153" s="62">
        <v>2.56E8</v>
      </c>
      <c r="AE153" s="57">
        <v>0.0</v>
      </c>
      <c r="AF153" s="58" t="s">
        <v>1594</v>
      </c>
      <c r="AH153" s="57">
        <v>0.0</v>
      </c>
      <c r="AI153" s="57">
        <v>0.0</v>
      </c>
      <c r="AJ153" s="57">
        <v>4.91073E7</v>
      </c>
      <c r="AK153" s="57">
        <v>1170.0</v>
      </c>
      <c r="AL153" s="58" t="s">
        <v>1595</v>
      </c>
      <c r="AN153" s="57">
        <v>0.023873</v>
      </c>
    </row>
    <row r="154">
      <c r="A154" s="57">
        <v>1407.0</v>
      </c>
      <c r="B154" s="58" t="s">
        <v>2453</v>
      </c>
      <c r="C154" s="58" t="s">
        <v>2454</v>
      </c>
      <c r="D154" s="58" t="s">
        <v>2455</v>
      </c>
      <c r="E154" s="58" t="s">
        <v>2455</v>
      </c>
      <c r="F154" s="58" t="s">
        <v>2456</v>
      </c>
      <c r="G154" s="58" t="s">
        <v>1581</v>
      </c>
      <c r="H154" s="58" t="s">
        <v>1582</v>
      </c>
      <c r="I154" s="58" t="s">
        <v>1583</v>
      </c>
      <c r="J154" s="57" t="s">
        <v>2457</v>
      </c>
      <c r="K154" s="58" t="s">
        <v>2458</v>
      </c>
      <c r="L154" s="61"/>
      <c r="M154" s="61"/>
      <c r="N154" s="61"/>
      <c r="O154" s="61"/>
      <c r="P154" s="61"/>
      <c r="Q154" s="61"/>
      <c r="R154" s="61"/>
      <c r="S154" s="61"/>
      <c r="T154" s="61"/>
      <c r="U154" s="57">
        <v>12.88631</v>
      </c>
      <c r="V154" s="57">
        <v>77.47187</v>
      </c>
      <c r="W154" s="57">
        <v>4047.0</v>
      </c>
      <c r="X154" s="57">
        <v>1821.0</v>
      </c>
      <c r="Y154" s="57">
        <v>19.0</v>
      </c>
      <c r="Z154" s="58" t="s">
        <v>2459</v>
      </c>
      <c r="AA154" s="58" t="s">
        <v>38</v>
      </c>
      <c r="AB154" s="58" t="s">
        <v>2460</v>
      </c>
      <c r="AC154" s="58" t="s">
        <v>2458</v>
      </c>
      <c r="AD154" s="57">
        <v>3.45E7</v>
      </c>
      <c r="AE154" s="61"/>
      <c r="AF154" s="58" t="s">
        <v>1678</v>
      </c>
      <c r="AG154" s="58" t="s">
        <v>2461</v>
      </c>
      <c r="AH154" s="57">
        <v>0.0</v>
      </c>
      <c r="AI154" s="57">
        <v>0.0</v>
      </c>
      <c r="AJ154" s="57">
        <v>3.0E7</v>
      </c>
      <c r="AK154" s="61"/>
      <c r="AL154" s="58" t="s">
        <v>1595</v>
      </c>
      <c r="AN154" s="57">
        <v>0.004695</v>
      </c>
    </row>
    <row r="155">
      <c r="A155" s="57">
        <v>1420.0</v>
      </c>
      <c r="B155" s="58" t="s">
        <v>2462</v>
      </c>
      <c r="C155" s="58" t="s">
        <v>2463</v>
      </c>
      <c r="D155" s="58" t="s">
        <v>2464</v>
      </c>
      <c r="E155" s="58" t="s">
        <v>2464</v>
      </c>
      <c r="F155" s="58" t="s">
        <v>2465</v>
      </c>
      <c r="G155" s="58" t="s">
        <v>1581</v>
      </c>
      <c r="H155" s="58" t="s">
        <v>1582</v>
      </c>
      <c r="I155" s="58" t="s">
        <v>1583</v>
      </c>
      <c r="J155" s="57" t="s">
        <v>2466</v>
      </c>
      <c r="K155" s="58" t="s">
        <v>1776</v>
      </c>
      <c r="L155" s="61"/>
      <c r="M155" s="61"/>
      <c r="N155" s="61"/>
      <c r="O155" s="61"/>
      <c r="P155" s="61"/>
      <c r="Q155" s="61"/>
      <c r="R155" s="61"/>
      <c r="S155" s="61"/>
      <c r="T155" s="61"/>
      <c r="U155" s="57">
        <v>12.88253</v>
      </c>
      <c r="V155" s="57">
        <v>77.54818</v>
      </c>
      <c r="W155" s="57">
        <v>5420.0</v>
      </c>
      <c r="X155" s="57">
        <v>2713.0</v>
      </c>
      <c r="Y155" s="57">
        <v>130.0</v>
      </c>
      <c r="Z155" s="58" t="s">
        <v>2467</v>
      </c>
      <c r="AA155" s="58" t="s">
        <v>1585</v>
      </c>
      <c r="AB155" s="60">
        <v>44569.0</v>
      </c>
      <c r="AC155" s="58" t="s">
        <v>1776</v>
      </c>
      <c r="AD155" s="62">
        <v>5.07E8</v>
      </c>
      <c r="AE155" s="57">
        <v>12370.0</v>
      </c>
      <c r="AF155" s="58" t="s">
        <v>1623</v>
      </c>
      <c r="AH155" s="57">
        <v>0.0</v>
      </c>
      <c r="AI155" s="57">
        <v>198.0</v>
      </c>
      <c r="AJ155" s="62">
        <v>1.93E8</v>
      </c>
      <c r="AK155" s="57">
        <v>2707.0</v>
      </c>
      <c r="AL155" s="58" t="s">
        <v>1616</v>
      </c>
      <c r="AN155" s="57">
        <v>0.023985</v>
      </c>
    </row>
    <row r="156">
      <c r="A156" s="57">
        <v>1421.0</v>
      </c>
      <c r="B156" s="58" t="s">
        <v>2468</v>
      </c>
      <c r="C156" s="58" t="s">
        <v>1157</v>
      </c>
      <c r="D156" s="58" t="s">
        <v>2469</v>
      </c>
      <c r="E156" s="58" t="s">
        <v>2469</v>
      </c>
      <c r="F156" s="58" t="s">
        <v>2470</v>
      </c>
      <c r="G156" s="58" t="s">
        <v>1581</v>
      </c>
      <c r="H156" s="58" t="s">
        <v>1582</v>
      </c>
      <c r="I156" s="58" t="s">
        <v>1583</v>
      </c>
      <c r="J156" s="57" t="s">
        <v>2466</v>
      </c>
      <c r="K156" s="58" t="s">
        <v>1632</v>
      </c>
      <c r="L156" s="61"/>
      <c r="M156" s="61"/>
      <c r="N156" s="61"/>
      <c r="O156" s="61"/>
      <c r="P156" s="61"/>
      <c r="Q156" s="61"/>
      <c r="R156" s="61"/>
      <c r="S156" s="58" t="s">
        <v>48</v>
      </c>
      <c r="U156" s="57">
        <v>12.85724</v>
      </c>
      <c r="V156" s="57">
        <v>77.60635</v>
      </c>
      <c r="W156" s="57">
        <v>32374.0</v>
      </c>
      <c r="X156" s="57">
        <v>17406.0</v>
      </c>
      <c r="Y156" s="57">
        <v>448.0</v>
      </c>
      <c r="Z156" s="58" t="s">
        <v>2471</v>
      </c>
      <c r="AA156" s="58" t="s">
        <v>1585</v>
      </c>
      <c r="AB156" s="58" t="s">
        <v>2472</v>
      </c>
      <c r="AC156" s="58" t="s">
        <v>1632</v>
      </c>
      <c r="AD156" s="62">
        <v>4.51E9</v>
      </c>
      <c r="AE156" s="57">
        <v>45670.0</v>
      </c>
      <c r="AF156" s="58" t="s">
        <v>2473</v>
      </c>
      <c r="AG156" s="58" t="s">
        <v>2474</v>
      </c>
      <c r="AH156" s="57">
        <v>0.0</v>
      </c>
      <c r="AI156" s="57">
        <v>611.0</v>
      </c>
      <c r="AJ156" s="62">
        <v>8.42E8</v>
      </c>
      <c r="AK156" s="57">
        <v>12692.0</v>
      </c>
      <c r="AL156" s="58" t="s">
        <v>1616</v>
      </c>
      <c r="AN156" s="57">
        <v>0.013838</v>
      </c>
    </row>
    <row r="157">
      <c r="A157" s="57">
        <v>1423.0</v>
      </c>
      <c r="B157" s="58" t="s">
        <v>2475</v>
      </c>
      <c r="C157" s="58" t="s">
        <v>2476</v>
      </c>
      <c r="D157" s="58" t="s">
        <v>2477</v>
      </c>
      <c r="E157" s="58" t="s">
        <v>2477</v>
      </c>
      <c r="F157" s="58" t="s">
        <v>2478</v>
      </c>
      <c r="G157" s="58" t="s">
        <v>1581</v>
      </c>
      <c r="H157" s="58" t="s">
        <v>1582</v>
      </c>
      <c r="I157" s="58" t="s">
        <v>1612</v>
      </c>
      <c r="J157" s="59">
        <v>44754.0</v>
      </c>
      <c r="K157" s="58" t="s">
        <v>2479</v>
      </c>
      <c r="L157" s="61"/>
      <c r="M157" s="61"/>
      <c r="N157" s="61"/>
      <c r="O157" s="61"/>
      <c r="P157" s="61"/>
      <c r="Q157" s="61"/>
      <c r="R157" s="61"/>
      <c r="S157" s="58" t="s">
        <v>48</v>
      </c>
      <c r="U157" s="57">
        <v>13.03531</v>
      </c>
      <c r="V157" s="57">
        <v>77.59525</v>
      </c>
      <c r="W157" s="57">
        <v>1229.0</v>
      </c>
      <c r="X157" s="57">
        <v>493.0</v>
      </c>
      <c r="Y157" s="57">
        <v>36.0</v>
      </c>
      <c r="Z157" s="58" t="s">
        <v>2480</v>
      </c>
      <c r="AA157" s="58" t="s">
        <v>1585</v>
      </c>
      <c r="AB157" s="58" t="s">
        <v>2481</v>
      </c>
      <c r="AC157" s="58" t="s">
        <v>2479</v>
      </c>
      <c r="AD157" s="62">
        <v>1.43E8</v>
      </c>
      <c r="AE157" s="57">
        <v>2046.0</v>
      </c>
      <c r="AF157" s="58" t="s">
        <v>1615</v>
      </c>
      <c r="AG157" s="61"/>
      <c r="AH157" s="57">
        <v>0.0</v>
      </c>
      <c r="AI157" s="57">
        <v>29.0</v>
      </c>
      <c r="AJ157" s="57">
        <v>6.2466591E7</v>
      </c>
      <c r="AK157" s="57">
        <v>736.0</v>
      </c>
      <c r="AL157" s="58" t="s">
        <v>1616</v>
      </c>
      <c r="AN157" s="57">
        <v>0.029292</v>
      </c>
    </row>
    <row r="158">
      <c r="A158" s="57">
        <v>1425.0</v>
      </c>
      <c r="B158" s="58" t="s">
        <v>2482</v>
      </c>
      <c r="C158" s="58" t="s">
        <v>2483</v>
      </c>
      <c r="D158" s="58" t="s">
        <v>1945</v>
      </c>
      <c r="E158" s="58" t="s">
        <v>1945</v>
      </c>
      <c r="F158" s="58" t="s">
        <v>2484</v>
      </c>
      <c r="G158" s="58" t="s">
        <v>1581</v>
      </c>
      <c r="H158" s="58" t="s">
        <v>1582</v>
      </c>
      <c r="J158" s="59">
        <v>44602.0</v>
      </c>
      <c r="K158" s="58" t="s">
        <v>2337</v>
      </c>
      <c r="L158" s="61"/>
      <c r="M158" s="58" t="s">
        <v>2485</v>
      </c>
      <c r="P158" s="61"/>
      <c r="Q158" s="61"/>
      <c r="R158" s="61"/>
      <c r="S158" s="61"/>
      <c r="T158" s="61"/>
      <c r="U158" s="61"/>
      <c r="V158" s="61"/>
      <c r="W158" s="57">
        <v>3980.0</v>
      </c>
      <c r="X158" s="57">
        <v>1884.0</v>
      </c>
      <c r="Y158" s="61"/>
      <c r="Z158" s="61"/>
      <c r="AA158" s="58" t="s">
        <v>1585</v>
      </c>
      <c r="AB158" s="63" t="s">
        <v>1761</v>
      </c>
      <c r="AC158" s="61"/>
      <c r="AD158" s="62">
        <v>1.95E8</v>
      </c>
      <c r="AE158" s="61"/>
      <c r="AF158" s="61"/>
      <c r="AG158" s="61"/>
      <c r="AH158" s="61"/>
      <c r="AI158" s="61"/>
      <c r="AJ158" s="57">
        <v>5.1E7</v>
      </c>
      <c r="AK158" s="61"/>
      <c r="AL158" s="58" t="s">
        <v>1616</v>
      </c>
    </row>
    <row r="159">
      <c r="A159" s="57">
        <v>1426.0</v>
      </c>
      <c r="B159" s="58" t="s">
        <v>2486</v>
      </c>
      <c r="C159" s="58" t="s">
        <v>2487</v>
      </c>
      <c r="D159" s="58" t="s">
        <v>2488</v>
      </c>
      <c r="E159" s="58" t="s">
        <v>2488</v>
      </c>
      <c r="F159" s="58" t="s">
        <v>2489</v>
      </c>
      <c r="G159" s="58" t="s">
        <v>1581</v>
      </c>
      <c r="H159" s="58" t="s">
        <v>1582</v>
      </c>
      <c r="I159" s="58" t="s">
        <v>60</v>
      </c>
      <c r="J159" s="64">
        <v>44875.0</v>
      </c>
      <c r="K159" s="58" t="s">
        <v>2490</v>
      </c>
      <c r="L159" s="61"/>
      <c r="M159" s="61"/>
      <c r="N159" s="61"/>
      <c r="O159" s="61"/>
      <c r="P159" s="61"/>
      <c r="Q159" s="61"/>
      <c r="R159" s="61"/>
      <c r="S159" s="58" t="s">
        <v>48</v>
      </c>
      <c r="U159" s="57">
        <v>12.85526</v>
      </c>
      <c r="V159" s="57">
        <v>77.76512</v>
      </c>
      <c r="W159" s="57">
        <v>5300.0</v>
      </c>
      <c r="X159" s="57">
        <v>2583.0</v>
      </c>
      <c r="Y159" s="57">
        <v>100.0</v>
      </c>
      <c r="Z159" s="58" t="s">
        <v>2491</v>
      </c>
      <c r="AA159" s="58" t="s">
        <v>1585</v>
      </c>
      <c r="AB159" s="63" t="s">
        <v>1761</v>
      </c>
      <c r="AC159" s="58" t="s">
        <v>2490</v>
      </c>
      <c r="AD159" s="62">
        <v>2.61E8</v>
      </c>
      <c r="AE159" s="57">
        <v>11399.0</v>
      </c>
      <c r="AF159" s="58" t="s">
        <v>1601</v>
      </c>
      <c r="AG159" s="61"/>
      <c r="AH159" s="57">
        <v>0.0</v>
      </c>
      <c r="AI159" s="57">
        <v>112.0</v>
      </c>
      <c r="AJ159" s="57">
        <v>5.57E7</v>
      </c>
      <c r="AK159" s="57">
        <v>2717.0</v>
      </c>
      <c r="AL159" s="58" t="s">
        <v>1587</v>
      </c>
      <c r="AN159" s="57">
        <v>0.018868</v>
      </c>
    </row>
    <row r="160">
      <c r="A160" s="57">
        <v>1436.0</v>
      </c>
      <c r="B160" s="58" t="s">
        <v>2492</v>
      </c>
      <c r="C160" s="58" t="s">
        <v>2493</v>
      </c>
      <c r="D160" s="58" t="s">
        <v>2494</v>
      </c>
      <c r="E160" s="58" t="s">
        <v>2494</v>
      </c>
      <c r="F160" s="58" t="s">
        <v>2495</v>
      </c>
      <c r="G160" s="58" t="s">
        <v>1581</v>
      </c>
      <c r="H160" s="58" t="s">
        <v>1582</v>
      </c>
      <c r="I160" s="58" t="s">
        <v>60</v>
      </c>
      <c r="J160" s="57" t="s">
        <v>2317</v>
      </c>
      <c r="K160" s="60">
        <v>45939.0</v>
      </c>
      <c r="L160" s="61"/>
      <c r="M160" s="61"/>
      <c r="N160" s="61"/>
      <c r="O160" s="61"/>
      <c r="P160" s="61"/>
      <c r="Q160" s="61"/>
      <c r="R160" s="61"/>
      <c r="S160" s="58" t="s">
        <v>213</v>
      </c>
      <c r="T160" s="61"/>
      <c r="U160" s="57">
        <v>12.8318</v>
      </c>
      <c r="V160" s="57">
        <v>77.735</v>
      </c>
      <c r="W160" s="57">
        <v>39608.0</v>
      </c>
      <c r="X160" s="57">
        <v>25031.0</v>
      </c>
      <c r="Y160" s="57">
        <v>146.0</v>
      </c>
      <c r="Z160" s="58" t="s">
        <v>2496</v>
      </c>
      <c r="AA160" s="58" t="s">
        <v>1585</v>
      </c>
      <c r="AB160" s="60">
        <v>44837.0</v>
      </c>
      <c r="AC160" s="60">
        <v>45939.0</v>
      </c>
      <c r="AD160" s="62">
        <v>7.15E8</v>
      </c>
      <c r="AE160" s="57">
        <v>23270.0</v>
      </c>
      <c r="AF160" s="58" t="s">
        <v>1594</v>
      </c>
      <c r="AH160" s="57">
        <v>15.0</v>
      </c>
      <c r="AI160" s="57">
        <v>146.0</v>
      </c>
      <c r="AJ160" s="57">
        <v>2.94E7</v>
      </c>
      <c r="AK160" s="57">
        <v>14577.0</v>
      </c>
      <c r="AL160" s="58" t="s">
        <v>1602</v>
      </c>
      <c r="AN160" s="57">
        <v>0.003686</v>
      </c>
    </row>
    <row r="161">
      <c r="A161" s="57">
        <v>1448.0</v>
      </c>
      <c r="B161" s="58" t="s">
        <v>2497</v>
      </c>
      <c r="C161" s="58" t="s">
        <v>2498</v>
      </c>
      <c r="D161" s="58" t="s">
        <v>2499</v>
      </c>
      <c r="E161" s="58" t="s">
        <v>2499</v>
      </c>
      <c r="F161" s="58" t="s">
        <v>2500</v>
      </c>
      <c r="G161" s="58" t="s">
        <v>1581</v>
      </c>
      <c r="H161" s="58" t="s">
        <v>1582</v>
      </c>
      <c r="I161" s="58" t="s">
        <v>1583</v>
      </c>
      <c r="J161" s="57" t="s">
        <v>2317</v>
      </c>
      <c r="K161" s="58" t="s">
        <v>2259</v>
      </c>
      <c r="L161" s="61"/>
      <c r="M161" s="61"/>
      <c r="N161" s="61"/>
      <c r="O161" s="61"/>
      <c r="P161" s="61"/>
      <c r="Q161" s="61"/>
      <c r="R161" s="61"/>
      <c r="S161" s="58" t="s">
        <v>48</v>
      </c>
      <c r="U161" s="57">
        <v>12.9716</v>
      </c>
      <c r="V161" s="57">
        <v>77.59456</v>
      </c>
      <c r="W161" s="57">
        <v>2470.0</v>
      </c>
      <c r="X161" s="57">
        <v>876.0</v>
      </c>
      <c r="Y161" s="57">
        <v>53.0</v>
      </c>
      <c r="Z161" s="58" t="s">
        <v>2501</v>
      </c>
      <c r="AA161" s="58" t="s">
        <v>1585</v>
      </c>
      <c r="AB161" s="58" t="s">
        <v>2502</v>
      </c>
      <c r="AC161" s="58" t="s">
        <v>2259</v>
      </c>
      <c r="AD161" s="62">
        <v>2.03E8</v>
      </c>
      <c r="AE161" s="57">
        <v>4089.0</v>
      </c>
      <c r="AF161" s="58" t="s">
        <v>1623</v>
      </c>
      <c r="AH161" s="57">
        <v>0.0</v>
      </c>
      <c r="AI161" s="57">
        <v>59.0</v>
      </c>
      <c r="AJ161" s="57">
        <v>6.71624E7</v>
      </c>
      <c r="AK161" s="57">
        <v>797.0</v>
      </c>
      <c r="AL161" s="58" t="s">
        <v>1616</v>
      </c>
      <c r="AN161" s="57">
        <v>0.021457</v>
      </c>
    </row>
    <row r="162">
      <c r="A162" s="57">
        <v>1451.0</v>
      </c>
      <c r="B162" s="58" t="s">
        <v>2503</v>
      </c>
      <c r="C162" s="58" t="s">
        <v>161</v>
      </c>
      <c r="D162" s="58" t="s">
        <v>2504</v>
      </c>
      <c r="F162" s="58" t="s">
        <v>2505</v>
      </c>
      <c r="G162" s="58" t="s">
        <v>1581</v>
      </c>
      <c r="H162" s="58" t="s">
        <v>1582</v>
      </c>
      <c r="I162" s="58" t="s">
        <v>1583</v>
      </c>
      <c r="J162" s="57" t="s">
        <v>1607</v>
      </c>
      <c r="K162" s="58" t="s">
        <v>1706</v>
      </c>
      <c r="L162" s="61"/>
      <c r="M162" s="61"/>
      <c r="N162" s="61"/>
      <c r="O162" s="61"/>
      <c r="P162" s="61"/>
      <c r="Q162" s="61"/>
      <c r="R162" s="61"/>
      <c r="S162" s="58" t="s">
        <v>48</v>
      </c>
      <c r="U162" s="57">
        <v>12.87173</v>
      </c>
      <c r="V162" s="57">
        <v>77.646</v>
      </c>
      <c r="W162" s="57">
        <v>9724.0</v>
      </c>
      <c r="X162" s="57">
        <v>7370.0</v>
      </c>
      <c r="Y162" s="57">
        <v>174.0</v>
      </c>
      <c r="Z162" s="58" t="s">
        <v>2506</v>
      </c>
      <c r="AA162" s="58" t="s">
        <v>1585</v>
      </c>
      <c r="AB162" s="58" t="s">
        <v>2216</v>
      </c>
      <c r="AC162" s="58" t="s">
        <v>1706</v>
      </c>
      <c r="AD162" s="62">
        <v>1.15E9</v>
      </c>
      <c r="AE162" s="57">
        <v>21880.0</v>
      </c>
      <c r="AF162" s="58" t="s">
        <v>1623</v>
      </c>
      <c r="AH162" s="57">
        <v>0.0</v>
      </c>
      <c r="AI162" s="57">
        <v>204.0</v>
      </c>
      <c r="AJ162" s="62">
        <v>1.13E8</v>
      </c>
      <c r="AK162" s="57">
        <v>2354.0</v>
      </c>
      <c r="AL162" s="58" t="s">
        <v>1616</v>
      </c>
      <c r="AN162" s="57">
        <v>0.017894</v>
      </c>
    </row>
    <row r="163">
      <c r="A163" s="57">
        <v>1452.0</v>
      </c>
      <c r="B163" s="58" t="s">
        <v>2507</v>
      </c>
      <c r="C163" s="58" t="s">
        <v>2508</v>
      </c>
      <c r="D163" s="58" t="s">
        <v>2509</v>
      </c>
      <c r="E163" s="58" t="s">
        <v>2509</v>
      </c>
      <c r="F163" s="58" t="s">
        <v>2510</v>
      </c>
      <c r="G163" s="58" t="s">
        <v>1581</v>
      </c>
      <c r="H163" s="58" t="s">
        <v>1582</v>
      </c>
      <c r="I163" s="58" t="s">
        <v>1583</v>
      </c>
      <c r="J163" s="57" t="s">
        <v>2511</v>
      </c>
      <c r="K163" s="58" t="s">
        <v>2512</v>
      </c>
      <c r="L163" s="61"/>
      <c r="M163" s="61"/>
      <c r="N163" s="61"/>
      <c r="O163" s="61"/>
      <c r="P163" s="61"/>
      <c r="Q163" s="61"/>
      <c r="R163" s="61"/>
      <c r="S163" s="58" t="s">
        <v>48</v>
      </c>
      <c r="U163" s="57">
        <v>12.91647</v>
      </c>
      <c r="V163" s="57">
        <v>77.52531</v>
      </c>
      <c r="W163" s="57">
        <v>2286.0</v>
      </c>
      <c r="X163" s="57">
        <v>1032.0</v>
      </c>
      <c r="Y163" s="57">
        <v>40.0</v>
      </c>
      <c r="Z163" s="58" t="s">
        <v>2513</v>
      </c>
      <c r="AA163" s="58" t="s">
        <v>1585</v>
      </c>
      <c r="AB163" s="58" t="s">
        <v>2514</v>
      </c>
      <c r="AC163" s="58" t="s">
        <v>2512</v>
      </c>
      <c r="AD163" s="62">
        <v>1.78E8</v>
      </c>
      <c r="AE163" s="57">
        <v>3132.0</v>
      </c>
      <c r="AF163" s="58" t="s">
        <v>1623</v>
      </c>
      <c r="AH163" s="57">
        <v>0.0</v>
      </c>
      <c r="AI163" s="57">
        <v>44.0</v>
      </c>
      <c r="AJ163" s="57">
        <v>2.8261377E7</v>
      </c>
      <c r="AK163" s="57">
        <v>1254.0</v>
      </c>
      <c r="AL163" s="58" t="s">
        <v>1616</v>
      </c>
      <c r="AN163" s="57">
        <v>0.017498</v>
      </c>
    </row>
    <row r="164">
      <c r="A164" s="57">
        <v>1461.0</v>
      </c>
      <c r="B164" s="58" t="s">
        <v>2515</v>
      </c>
      <c r="C164" s="58" t="s">
        <v>615</v>
      </c>
      <c r="D164" s="58" t="s">
        <v>1625</v>
      </c>
      <c r="F164" s="58" t="s">
        <v>2516</v>
      </c>
      <c r="G164" s="58" t="s">
        <v>1581</v>
      </c>
      <c r="H164" s="58" t="s">
        <v>1582</v>
      </c>
      <c r="I164" s="58" t="s">
        <v>1591</v>
      </c>
      <c r="J164" s="57" t="s">
        <v>2343</v>
      </c>
      <c r="K164" s="60">
        <v>45699.0</v>
      </c>
      <c r="L164" s="61"/>
      <c r="M164" s="61"/>
      <c r="N164" s="61"/>
      <c r="O164" s="61"/>
      <c r="P164" s="61"/>
      <c r="Q164" s="61"/>
      <c r="R164" s="61"/>
      <c r="S164" s="58" t="s">
        <v>48</v>
      </c>
      <c r="U164" s="57">
        <v>13.01826</v>
      </c>
      <c r="V164" s="57">
        <v>77.70217</v>
      </c>
      <c r="W164" s="57">
        <v>13498.0</v>
      </c>
      <c r="X164" s="57">
        <v>11260.0</v>
      </c>
      <c r="Y164" s="57">
        <v>215.0</v>
      </c>
      <c r="Z164" s="58" t="s">
        <v>2517</v>
      </c>
      <c r="AA164" s="58" t="s">
        <v>1585</v>
      </c>
      <c r="AB164" s="60">
        <v>44573.0</v>
      </c>
      <c r="AC164" s="60">
        <v>45699.0</v>
      </c>
      <c r="AD164" s="62">
        <v>1.73E9</v>
      </c>
      <c r="AE164" s="57">
        <v>24538.0</v>
      </c>
      <c r="AF164" s="58" t="s">
        <v>1615</v>
      </c>
      <c r="AG164" s="61"/>
      <c r="AH164" s="57">
        <v>0.0</v>
      </c>
      <c r="AI164" s="57">
        <v>297.0</v>
      </c>
      <c r="AJ164" s="62">
        <v>5.35E8</v>
      </c>
      <c r="AK164" s="57">
        <v>2238.0</v>
      </c>
      <c r="AL164" s="58" t="s">
        <v>1616</v>
      </c>
      <c r="AN164" s="57">
        <v>0.015928</v>
      </c>
    </row>
    <row r="165">
      <c r="A165" s="57">
        <v>1471.0</v>
      </c>
      <c r="B165" s="58" t="s">
        <v>2518</v>
      </c>
      <c r="C165" s="58" t="s">
        <v>2519</v>
      </c>
      <c r="D165" s="58" t="s">
        <v>2520</v>
      </c>
      <c r="F165" s="58" t="s">
        <v>2521</v>
      </c>
      <c r="G165" s="58" t="s">
        <v>1581</v>
      </c>
      <c r="H165" s="58" t="s">
        <v>1582</v>
      </c>
      <c r="I165" s="58" t="s">
        <v>1591</v>
      </c>
      <c r="J165" s="59">
        <v>44816.0</v>
      </c>
      <c r="K165" s="58" t="s">
        <v>1613</v>
      </c>
      <c r="L165" s="61"/>
      <c r="M165" s="61"/>
      <c r="N165" s="61"/>
      <c r="O165" s="61"/>
      <c r="P165" s="61"/>
      <c r="Q165" s="61"/>
      <c r="R165" s="61"/>
      <c r="S165" s="61"/>
      <c r="T165" s="61"/>
      <c r="U165" s="57">
        <v>13.01416</v>
      </c>
      <c r="V165" s="57">
        <v>77.76216</v>
      </c>
      <c r="W165" s="57">
        <v>15174.0</v>
      </c>
      <c r="X165" s="57">
        <v>9116.0</v>
      </c>
      <c r="Y165" s="57">
        <v>447.0</v>
      </c>
      <c r="Z165" s="58" t="s">
        <v>2522</v>
      </c>
      <c r="AA165" s="58" t="s">
        <v>1585</v>
      </c>
      <c r="AB165" s="60">
        <v>44659.0</v>
      </c>
      <c r="AC165" s="58" t="s">
        <v>1613</v>
      </c>
      <c r="AD165" s="62">
        <v>2.47E9</v>
      </c>
      <c r="AE165" s="57">
        <v>37286.0</v>
      </c>
      <c r="AF165" s="58" t="s">
        <v>1586</v>
      </c>
      <c r="AH165" s="57">
        <v>180.0</v>
      </c>
      <c r="AI165" s="57">
        <v>734.0</v>
      </c>
      <c r="AJ165" s="62">
        <v>5.45E8</v>
      </c>
      <c r="AK165" s="57">
        <v>64213.0</v>
      </c>
      <c r="AL165" s="58" t="s">
        <v>1595</v>
      </c>
      <c r="AN165" s="57">
        <v>0.029458</v>
      </c>
    </row>
    <row r="166">
      <c r="A166" s="57">
        <v>1503.0</v>
      </c>
      <c r="B166" s="58" t="s">
        <v>2523</v>
      </c>
      <c r="C166" s="58" t="s">
        <v>2524</v>
      </c>
      <c r="D166" s="58" t="s">
        <v>2525</v>
      </c>
      <c r="E166" s="58" t="s">
        <v>2525</v>
      </c>
      <c r="F166" s="58" t="s">
        <v>2526</v>
      </c>
      <c r="G166" s="58" t="s">
        <v>1581</v>
      </c>
      <c r="H166" s="58" t="s">
        <v>1582</v>
      </c>
      <c r="I166" s="58" t="s">
        <v>1583</v>
      </c>
      <c r="J166" s="57" t="s">
        <v>2527</v>
      </c>
      <c r="K166" s="58" t="s">
        <v>2528</v>
      </c>
      <c r="L166" s="61"/>
      <c r="M166" s="61"/>
      <c r="N166" s="61"/>
      <c r="O166" s="61"/>
      <c r="P166" s="61"/>
      <c r="Q166" s="61"/>
      <c r="R166" s="61"/>
      <c r="S166" s="58" t="s">
        <v>48</v>
      </c>
      <c r="U166" s="57">
        <v>12.88787</v>
      </c>
      <c r="V166" s="57">
        <v>77.6953</v>
      </c>
      <c r="W166" s="57">
        <v>9611.0</v>
      </c>
      <c r="X166" s="57">
        <v>6559.0</v>
      </c>
      <c r="Y166" s="57">
        <v>200.0</v>
      </c>
      <c r="Z166" s="58" t="s">
        <v>2529</v>
      </c>
      <c r="AA166" s="58" t="s">
        <v>1585</v>
      </c>
      <c r="AB166" s="58" t="s">
        <v>2332</v>
      </c>
      <c r="AC166" s="58" t="s">
        <v>2528</v>
      </c>
      <c r="AD166" s="62">
        <v>8.34E8</v>
      </c>
      <c r="AE166" s="57">
        <v>15126.0</v>
      </c>
      <c r="AF166" s="58" t="s">
        <v>1594</v>
      </c>
      <c r="AH166" s="57">
        <v>0.0</v>
      </c>
      <c r="AI166" s="57">
        <v>270.0</v>
      </c>
      <c r="AJ166" s="62">
        <v>2.19E8</v>
      </c>
      <c r="AK166" s="57">
        <v>3052.0</v>
      </c>
      <c r="AL166" s="58" t="s">
        <v>1595</v>
      </c>
      <c r="AN166" s="57">
        <v>0.020809</v>
      </c>
    </row>
    <row r="167">
      <c r="A167" s="57">
        <v>1555.0</v>
      </c>
      <c r="B167" s="58" t="s">
        <v>2530</v>
      </c>
      <c r="C167" s="58" t="s">
        <v>2531</v>
      </c>
      <c r="D167" s="58" t="s">
        <v>2532</v>
      </c>
      <c r="E167" s="58" t="s">
        <v>2532</v>
      </c>
      <c r="F167" s="58" t="s">
        <v>2533</v>
      </c>
      <c r="G167" s="58" t="s">
        <v>1581</v>
      </c>
      <c r="H167" s="58" t="s">
        <v>1582</v>
      </c>
      <c r="I167" s="58" t="s">
        <v>1591</v>
      </c>
      <c r="J167" s="57" t="s">
        <v>2534</v>
      </c>
      <c r="K167" s="58" t="s">
        <v>2535</v>
      </c>
      <c r="L167" s="61"/>
      <c r="M167" s="61"/>
      <c r="N167" s="61"/>
      <c r="O167" s="61"/>
      <c r="P167" s="61"/>
      <c r="Q167" s="61"/>
      <c r="R167" s="61"/>
      <c r="S167" s="58" t="s">
        <v>48</v>
      </c>
      <c r="U167" s="57">
        <v>12.97444</v>
      </c>
      <c r="V167" s="57">
        <v>77.64042</v>
      </c>
      <c r="W167" s="57">
        <v>715.0</v>
      </c>
      <c r="X167" s="57">
        <v>292.0</v>
      </c>
      <c r="Y167" s="57">
        <v>8.0</v>
      </c>
      <c r="Z167" s="58" t="s">
        <v>2536</v>
      </c>
      <c r="AA167" s="58" t="s">
        <v>1585</v>
      </c>
      <c r="AB167" s="60">
        <v>44567.0</v>
      </c>
      <c r="AC167" s="58" t="s">
        <v>2535</v>
      </c>
      <c r="AD167" s="62">
        <v>1.28E8</v>
      </c>
      <c r="AE167" s="57">
        <v>1341.0</v>
      </c>
      <c r="AF167" s="58" t="s">
        <v>1615</v>
      </c>
      <c r="AG167" s="61"/>
      <c r="AH167" s="57">
        <v>0.0</v>
      </c>
      <c r="AI167" s="57">
        <v>18.0</v>
      </c>
      <c r="AJ167" s="57">
        <v>3.6E7</v>
      </c>
      <c r="AK167" s="57">
        <v>422.0</v>
      </c>
      <c r="AL167" s="58" t="s">
        <v>1616</v>
      </c>
      <c r="AN167" s="57">
        <v>0.011189</v>
      </c>
    </row>
    <row r="168">
      <c r="A168" s="57">
        <v>1561.0</v>
      </c>
      <c r="B168" s="58" t="s">
        <v>2537</v>
      </c>
      <c r="C168" s="58" t="s">
        <v>2538</v>
      </c>
      <c r="D168" s="58" t="s">
        <v>2539</v>
      </c>
      <c r="E168" s="58" t="s">
        <v>2539</v>
      </c>
      <c r="F168" s="58" t="s">
        <v>2540</v>
      </c>
      <c r="G168" s="58" t="s">
        <v>1581</v>
      </c>
      <c r="H168" s="58" t="s">
        <v>1582</v>
      </c>
      <c r="I168" s="58" t="s">
        <v>1591</v>
      </c>
      <c r="J168" s="57" t="s">
        <v>2311</v>
      </c>
      <c r="K168" s="58" t="s">
        <v>1620</v>
      </c>
      <c r="L168" s="61"/>
      <c r="M168" s="61"/>
      <c r="N168" s="61"/>
      <c r="O168" s="61"/>
      <c r="P168" s="61"/>
      <c r="Q168" s="61"/>
      <c r="R168" s="61"/>
      <c r="S168" s="58" t="s">
        <v>48</v>
      </c>
      <c r="U168" s="57">
        <v>12.89603</v>
      </c>
      <c r="V168" s="57">
        <v>77.69021</v>
      </c>
      <c r="W168" s="57">
        <v>8093.0</v>
      </c>
      <c r="X168" s="57">
        <v>4345.0</v>
      </c>
      <c r="Y168" s="57">
        <v>130.0</v>
      </c>
      <c r="Z168" s="58" t="s">
        <v>2541</v>
      </c>
      <c r="AA168" s="58" t="s">
        <v>1585</v>
      </c>
      <c r="AB168" s="60">
        <v>44571.0</v>
      </c>
      <c r="AC168" s="58" t="s">
        <v>1620</v>
      </c>
      <c r="AD168" s="62">
        <v>4.63E8</v>
      </c>
      <c r="AE168" s="57">
        <v>10892.0</v>
      </c>
      <c r="AF168" s="58" t="s">
        <v>1586</v>
      </c>
      <c r="AH168" s="57">
        <v>0.0</v>
      </c>
      <c r="AI168" s="57">
        <v>143.0</v>
      </c>
      <c r="AJ168" s="57">
        <v>4.0E7</v>
      </c>
      <c r="AK168" s="57">
        <v>3747.0</v>
      </c>
      <c r="AL168" s="58" t="s">
        <v>1595</v>
      </c>
      <c r="AN168" s="57">
        <v>0.016063</v>
      </c>
    </row>
    <row r="169">
      <c r="A169" s="57">
        <v>1563.0</v>
      </c>
      <c r="B169" s="58" t="s">
        <v>2542</v>
      </c>
      <c r="C169" s="58" t="s">
        <v>628</v>
      </c>
      <c r="D169" s="58" t="s">
        <v>2543</v>
      </c>
      <c r="E169" s="58" t="s">
        <v>2543</v>
      </c>
      <c r="F169" s="58" t="s">
        <v>2544</v>
      </c>
      <c r="G169" s="58" t="s">
        <v>1581</v>
      </c>
      <c r="H169" s="58" t="s">
        <v>1582</v>
      </c>
      <c r="I169" s="58" t="s">
        <v>60</v>
      </c>
      <c r="J169" s="57" t="s">
        <v>2534</v>
      </c>
      <c r="K169" s="58" t="s">
        <v>2259</v>
      </c>
      <c r="L169" s="61"/>
      <c r="M169" s="61"/>
      <c r="N169" s="61"/>
      <c r="O169" s="61"/>
      <c r="P169" s="61"/>
      <c r="Q169" s="61"/>
      <c r="R169" s="61"/>
      <c r="S169" s="61"/>
      <c r="T169" s="61"/>
      <c r="U169" s="57">
        <v>12.72396</v>
      </c>
      <c r="V169" s="57">
        <v>77.69544</v>
      </c>
      <c r="W169" s="57">
        <v>21359.0</v>
      </c>
      <c r="X169" s="57">
        <v>10945.0</v>
      </c>
      <c r="Y169" s="57">
        <v>87.0</v>
      </c>
      <c r="Z169" s="58" t="s">
        <v>2545</v>
      </c>
      <c r="AA169" s="58" t="s">
        <v>1585</v>
      </c>
      <c r="AB169" s="60">
        <v>44570.0</v>
      </c>
      <c r="AC169" s="58" t="s">
        <v>2259</v>
      </c>
      <c r="AD169" s="62">
        <v>1.92E8</v>
      </c>
      <c r="AE169" s="61"/>
      <c r="AF169" s="58" t="s">
        <v>1594</v>
      </c>
      <c r="AH169" s="57">
        <v>0.0</v>
      </c>
      <c r="AI169" s="57">
        <v>0.0</v>
      </c>
      <c r="AJ169" s="57">
        <v>9.24E7</v>
      </c>
      <c r="AK169" s="61"/>
      <c r="AL169" s="58" t="s">
        <v>1587</v>
      </c>
      <c r="AN169" s="57">
        <v>0.004073</v>
      </c>
    </row>
    <row r="170">
      <c r="A170" s="57">
        <v>1564.0</v>
      </c>
      <c r="B170" s="58" t="s">
        <v>2546</v>
      </c>
      <c r="C170" s="58" t="s">
        <v>2547</v>
      </c>
      <c r="D170" s="58" t="s">
        <v>2548</v>
      </c>
      <c r="F170" s="58" t="s">
        <v>2549</v>
      </c>
      <c r="G170" s="58" t="s">
        <v>1581</v>
      </c>
      <c r="H170" s="58" t="s">
        <v>1582</v>
      </c>
      <c r="I170" s="58" t="s">
        <v>1591</v>
      </c>
      <c r="J170" s="57" t="s">
        <v>2534</v>
      </c>
      <c r="K170" s="58" t="s">
        <v>1766</v>
      </c>
      <c r="L170" s="61"/>
      <c r="M170" s="61"/>
      <c r="N170" s="61"/>
      <c r="O170" s="61"/>
      <c r="P170" s="61"/>
      <c r="Q170" s="61"/>
      <c r="R170" s="61"/>
      <c r="S170" s="58" t="s">
        <v>48</v>
      </c>
      <c r="U170" s="57">
        <v>12.93978</v>
      </c>
      <c r="V170" s="57">
        <v>77.68788</v>
      </c>
      <c r="W170" s="57">
        <v>7686.0</v>
      </c>
      <c r="X170" s="57">
        <v>6101.0</v>
      </c>
      <c r="Y170" s="57">
        <v>181.0</v>
      </c>
      <c r="Z170" s="58" t="s">
        <v>2550</v>
      </c>
      <c r="AA170" s="58" t="s">
        <v>1585</v>
      </c>
      <c r="AB170" s="60">
        <v>44568.0</v>
      </c>
      <c r="AC170" s="58" t="s">
        <v>1766</v>
      </c>
      <c r="AD170" s="62">
        <v>7.31E8</v>
      </c>
      <c r="AE170" s="57">
        <v>13387.0</v>
      </c>
      <c r="AF170" s="58" t="s">
        <v>1623</v>
      </c>
      <c r="AH170" s="57">
        <v>39.0</v>
      </c>
      <c r="AI170" s="57">
        <v>178.0</v>
      </c>
      <c r="AJ170" s="62">
        <v>1.11E8</v>
      </c>
      <c r="AK170" s="57">
        <v>1585.0</v>
      </c>
      <c r="AL170" s="58" t="s">
        <v>1616</v>
      </c>
      <c r="AN170" s="57">
        <v>0.023549</v>
      </c>
    </row>
    <row r="171">
      <c r="A171" s="57">
        <v>1587.0</v>
      </c>
      <c r="B171" s="58" t="s">
        <v>2551</v>
      </c>
      <c r="C171" s="58" t="s">
        <v>2552</v>
      </c>
      <c r="D171" s="58" t="s">
        <v>2553</v>
      </c>
      <c r="E171" s="58" t="s">
        <v>2553</v>
      </c>
      <c r="F171" s="58" t="s">
        <v>2554</v>
      </c>
      <c r="G171" s="58" t="s">
        <v>1581</v>
      </c>
      <c r="H171" s="58" t="s">
        <v>1582</v>
      </c>
      <c r="I171" s="58" t="s">
        <v>1591</v>
      </c>
      <c r="J171" s="57" t="s">
        <v>2534</v>
      </c>
      <c r="K171" s="58" t="s">
        <v>2555</v>
      </c>
      <c r="L171" s="61"/>
      <c r="M171" s="61"/>
      <c r="N171" s="61"/>
      <c r="O171" s="61"/>
      <c r="P171" s="61"/>
      <c r="Q171" s="61"/>
      <c r="R171" s="61"/>
      <c r="S171" s="61"/>
      <c r="T171" s="61"/>
      <c r="U171" s="57">
        <v>13.08997</v>
      </c>
      <c r="V171" s="57">
        <v>77.73153</v>
      </c>
      <c r="W171" s="57">
        <v>28934.0</v>
      </c>
      <c r="X171" s="57">
        <v>13929.0</v>
      </c>
      <c r="Y171" s="57">
        <v>112.0</v>
      </c>
      <c r="Z171" s="58" t="s">
        <v>2556</v>
      </c>
      <c r="AA171" s="58" t="s">
        <v>1585</v>
      </c>
      <c r="AB171" s="60">
        <v>44200.0</v>
      </c>
      <c r="AC171" s="58" t="s">
        <v>2555</v>
      </c>
      <c r="AD171" s="57">
        <v>8.503014E7</v>
      </c>
      <c r="AE171" s="61"/>
      <c r="AF171" s="58" t="s">
        <v>1594</v>
      </c>
      <c r="AH171" s="57">
        <v>0.0</v>
      </c>
      <c r="AI171" s="57">
        <v>0.0</v>
      </c>
      <c r="AJ171" s="57">
        <v>3.9E7</v>
      </c>
      <c r="AK171" s="61"/>
      <c r="AL171" s="58" t="s">
        <v>1587</v>
      </c>
      <c r="AN171" s="57">
        <v>0.003871</v>
      </c>
    </row>
    <row r="172">
      <c r="A172" s="57">
        <v>1733.0</v>
      </c>
      <c r="B172" s="58" t="s">
        <v>2557</v>
      </c>
      <c r="C172" s="58" t="s">
        <v>2558</v>
      </c>
      <c r="D172" s="58" t="s">
        <v>2559</v>
      </c>
      <c r="E172" s="58" t="s">
        <v>2559</v>
      </c>
      <c r="F172" s="58" t="s">
        <v>2559</v>
      </c>
      <c r="G172" s="58" t="s">
        <v>1581</v>
      </c>
      <c r="H172" s="58" t="s">
        <v>1582</v>
      </c>
      <c r="I172" s="58" t="s">
        <v>60</v>
      </c>
      <c r="J172" s="57" t="s">
        <v>1844</v>
      </c>
      <c r="K172" s="58" t="s">
        <v>1832</v>
      </c>
      <c r="L172" s="61"/>
      <c r="M172" s="61"/>
      <c r="N172" s="61"/>
      <c r="O172" s="61"/>
      <c r="P172" s="61"/>
      <c r="Q172" s="61"/>
      <c r="R172" s="61"/>
      <c r="S172" s="58" t="s">
        <v>48</v>
      </c>
      <c r="U172" s="57">
        <v>12.80291</v>
      </c>
      <c r="V172" s="57">
        <v>77.65195</v>
      </c>
      <c r="W172" s="57">
        <v>18616.0</v>
      </c>
      <c r="X172" s="57">
        <v>12284.0</v>
      </c>
      <c r="Y172" s="57">
        <v>84.0</v>
      </c>
      <c r="Z172" s="58" t="s">
        <v>2560</v>
      </c>
      <c r="AA172" s="58" t="s">
        <v>1585</v>
      </c>
      <c r="AB172" s="60">
        <v>44569.0</v>
      </c>
      <c r="AC172" s="58" t="s">
        <v>1832</v>
      </c>
      <c r="AD172" s="62">
        <v>6.87E8</v>
      </c>
      <c r="AE172" s="57">
        <v>12477.0</v>
      </c>
      <c r="AF172" s="58" t="s">
        <v>1615</v>
      </c>
      <c r="AG172" s="61"/>
      <c r="AH172" s="57">
        <v>5.0</v>
      </c>
      <c r="AI172" s="57">
        <v>84.0</v>
      </c>
      <c r="AJ172" s="57">
        <v>7.59E7</v>
      </c>
      <c r="AK172" s="57">
        <v>6332.0</v>
      </c>
      <c r="AL172" s="58" t="s">
        <v>1602</v>
      </c>
      <c r="AN172" s="57">
        <v>0.004512</v>
      </c>
    </row>
    <row r="173">
      <c r="A173" s="57">
        <v>1746.0</v>
      </c>
      <c r="B173" s="58" t="s">
        <v>2561</v>
      </c>
      <c r="C173" s="58" t="s">
        <v>2562</v>
      </c>
      <c r="D173" s="58" t="s">
        <v>2563</v>
      </c>
      <c r="E173" s="58" t="s">
        <v>2563</v>
      </c>
      <c r="F173" s="58" t="s">
        <v>2564</v>
      </c>
      <c r="G173" s="58" t="s">
        <v>1581</v>
      </c>
      <c r="H173" s="58" t="s">
        <v>1582</v>
      </c>
      <c r="I173" s="58" t="s">
        <v>1591</v>
      </c>
      <c r="J173" s="59">
        <v>44753.0</v>
      </c>
      <c r="K173" s="58" t="s">
        <v>2253</v>
      </c>
      <c r="L173" s="61"/>
      <c r="M173" s="61"/>
      <c r="N173" s="61"/>
      <c r="O173" s="61"/>
      <c r="P173" s="61"/>
      <c r="Q173" s="61"/>
      <c r="R173" s="61"/>
      <c r="S173" s="58" t="s">
        <v>48</v>
      </c>
      <c r="U173" s="57">
        <v>13.00108</v>
      </c>
      <c r="V173" s="57">
        <v>77.71978</v>
      </c>
      <c r="W173" s="57">
        <v>13354.0</v>
      </c>
      <c r="X173" s="57">
        <v>8416.0</v>
      </c>
      <c r="Y173" s="57">
        <v>285.0</v>
      </c>
      <c r="Z173" s="58" t="s">
        <v>2565</v>
      </c>
      <c r="AA173" s="58" t="s">
        <v>1585</v>
      </c>
      <c r="AB173" s="60">
        <v>44563.0</v>
      </c>
      <c r="AC173" s="58" t="s">
        <v>2253</v>
      </c>
      <c r="AD173" s="62">
        <v>1.42E9</v>
      </c>
      <c r="AE173" s="57">
        <v>16500.0</v>
      </c>
      <c r="AF173" s="58" t="s">
        <v>1623</v>
      </c>
      <c r="AH173" s="57">
        <v>0.0</v>
      </c>
      <c r="AI173" s="57">
        <v>285.0</v>
      </c>
      <c r="AJ173" s="62">
        <v>5.61E8</v>
      </c>
      <c r="AK173" s="57">
        <v>4938.0</v>
      </c>
      <c r="AL173" s="58" t="s">
        <v>1616</v>
      </c>
      <c r="AN173" s="57">
        <v>0.021342</v>
      </c>
    </row>
    <row r="174">
      <c r="A174" s="57">
        <v>1859.0</v>
      </c>
      <c r="B174" s="58" t="s">
        <v>2566</v>
      </c>
      <c r="C174" s="58" t="s">
        <v>2567</v>
      </c>
      <c r="D174" s="58" t="s">
        <v>2568</v>
      </c>
      <c r="E174" s="58" t="s">
        <v>2568</v>
      </c>
      <c r="F174" s="58" t="s">
        <v>2569</v>
      </c>
      <c r="G174" s="58" t="s">
        <v>1581</v>
      </c>
      <c r="H174" s="58" t="s">
        <v>1582</v>
      </c>
      <c r="I174" s="58" t="s">
        <v>1687</v>
      </c>
      <c r="J174" s="57" t="s">
        <v>2330</v>
      </c>
      <c r="K174" s="58" t="s">
        <v>2570</v>
      </c>
      <c r="L174" s="61"/>
      <c r="M174" s="61"/>
      <c r="N174" s="61"/>
      <c r="O174" s="61"/>
      <c r="P174" s="61"/>
      <c r="Q174" s="61"/>
      <c r="R174" s="61"/>
      <c r="S174" s="58" t="s">
        <v>48</v>
      </c>
      <c r="U174" s="57">
        <v>13.10726</v>
      </c>
      <c r="V174" s="57">
        <v>77.59255</v>
      </c>
      <c r="W174" s="57">
        <v>1112.0</v>
      </c>
      <c r="X174" s="57">
        <v>445.0</v>
      </c>
      <c r="Y174" s="57">
        <v>40.0</v>
      </c>
      <c r="Z174" s="58" t="s">
        <v>2571</v>
      </c>
      <c r="AA174" s="58" t="s">
        <v>38</v>
      </c>
      <c r="AB174" s="60">
        <v>44601.0</v>
      </c>
      <c r="AC174" s="58" t="s">
        <v>2570</v>
      </c>
      <c r="AD174" s="62">
        <v>1.31E8</v>
      </c>
      <c r="AE174" s="57">
        <v>2463.0</v>
      </c>
      <c r="AF174" s="58" t="s">
        <v>1623</v>
      </c>
      <c r="AH174" s="57">
        <v>0.0</v>
      </c>
      <c r="AI174" s="57">
        <v>40.0</v>
      </c>
      <c r="AJ174" s="57">
        <v>2.26E7</v>
      </c>
      <c r="AK174" s="57">
        <v>2157.0</v>
      </c>
      <c r="AL174" s="58" t="s">
        <v>1616</v>
      </c>
      <c r="AN174" s="57">
        <v>0.035971</v>
      </c>
    </row>
    <row r="175">
      <c r="A175" s="57">
        <v>2054.0</v>
      </c>
      <c r="B175" s="58" t="s">
        <v>2572</v>
      </c>
      <c r="C175" s="58" t="s">
        <v>2573</v>
      </c>
      <c r="D175" s="58" t="s">
        <v>2574</v>
      </c>
      <c r="E175" s="58" t="s">
        <v>2574</v>
      </c>
      <c r="F175" s="58" t="s">
        <v>2575</v>
      </c>
      <c r="G175" s="58" t="s">
        <v>1581</v>
      </c>
      <c r="H175" s="58" t="s">
        <v>1582</v>
      </c>
      <c r="I175" s="58" t="s">
        <v>1583</v>
      </c>
      <c r="J175" s="64">
        <v>44875.0</v>
      </c>
      <c r="K175" s="58" t="s">
        <v>2337</v>
      </c>
      <c r="L175" s="61"/>
      <c r="M175" s="61"/>
      <c r="N175" s="61"/>
      <c r="O175" s="61"/>
      <c r="P175" s="61"/>
      <c r="Q175" s="61"/>
      <c r="R175" s="61"/>
      <c r="S175" s="61"/>
      <c r="T175" s="61"/>
      <c r="U175" s="57">
        <v>12.88092</v>
      </c>
      <c r="V175" s="57">
        <v>77.82174</v>
      </c>
      <c r="W175" s="57">
        <v>8093.0</v>
      </c>
      <c r="X175" s="57">
        <v>3675.0</v>
      </c>
      <c r="Y175" s="57">
        <v>36.0</v>
      </c>
      <c r="Z175" s="58" t="s">
        <v>2576</v>
      </c>
      <c r="AA175" s="58" t="s">
        <v>38</v>
      </c>
      <c r="AB175" s="60">
        <v>44777.0</v>
      </c>
      <c r="AC175" s="58" t="s">
        <v>2337</v>
      </c>
      <c r="AD175" s="57">
        <v>3.0E7</v>
      </c>
      <c r="AE175" s="61"/>
      <c r="AF175" s="58" t="s">
        <v>1586</v>
      </c>
      <c r="AH175" s="57">
        <v>0.0</v>
      </c>
      <c r="AI175" s="57">
        <v>0.0</v>
      </c>
      <c r="AJ175" s="57">
        <v>1.8E7</v>
      </c>
      <c r="AK175" s="61"/>
      <c r="AL175" s="58" t="s">
        <v>1602</v>
      </c>
      <c r="AN175" s="57">
        <v>0.004448</v>
      </c>
    </row>
    <row r="176">
      <c r="A176" s="57">
        <v>2245.0</v>
      </c>
      <c r="B176" s="58" t="s">
        <v>2577</v>
      </c>
      <c r="C176" s="58" t="s">
        <v>1182</v>
      </c>
      <c r="D176" s="58" t="s">
        <v>2578</v>
      </c>
      <c r="E176" s="58" t="s">
        <v>2578</v>
      </c>
      <c r="F176" s="58" t="s">
        <v>2579</v>
      </c>
      <c r="G176" s="58" t="s">
        <v>1581</v>
      </c>
      <c r="H176" s="58" t="s">
        <v>1582</v>
      </c>
      <c r="J176" s="59">
        <v>44602.0</v>
      </c>
      <c r="K176" s="58" t="s">
        <v>1740</v>
      </c>
      <c r="L176" s="61"/>
      <c r="M176" s="61"/>
      <c r="N176" s="61"/>
      <c r="O176" s="61"/>
      <c r="P176" s="61"/>
      <c r="Q176" s="61"/>
      <c r="R176" s="61"/>
      <c r="S176" s="61"/>
      <c r="T176" s="61"/>
      <c r="U176" s="61"/>
      <c r="V176" s="61"/>
      <c r="W176" s="57">
        <v>8650.0</v>
      </c>
      <c r="X176" s="57">
        <v>4407.0</v>
      </c>
      <c r="Y176" s="61"/>
      <c r="Z176" s="61"/>
      <c r="AA176" s="58" t="s">
        <v>1585</v>
      </c>
      <c r="AB176" s="58" t="s">
        <v>2580</v>
      </c>
      <c r="AD176" s="62">
        <v>7.1E8</v>
      </c>
      <c r="AE176" s="61"/>
      <c r="AF176" s="61"/>
      <c r="AG176" s="61"/>
      <c r="AH176" s="61"/>
      <c r="AI176" s="61"/>
      <c r="AJ176" s="57">
        <v>8.0E7</v>
      </c>
      <c r="AK176" s="61"/>
      <c r="AL176" s="58" t="s">
        <v>1616</v>
      </c>
    </row>
    <row r="177">
      <c r="A177" s="57">
        <v>2284.0</v>
      </c>
      <c r="B177" s="58" t="s">
        <v>2581</v>
      </c>
      <c r="C177" s="58" t="s">
        <v>2582</v>
      </c>
      <c r="D177" s="58" t="s">
        <v>2583</v>
      </c>
      <c r="E177" s="58" t="s">
        <v>2583</v>
      </c>
      <c r="F177" s="58" t="s">
        <v>2584</v>
      </c>
      <c r="G177" s="58" t="s">
        <v>1581</v>
      </c>
      <c r="H177" s="58" t="s">
        <v>1582</v>
      </c>
      <c r="I177" s="58" t="s">
        <v>1583</v>
      </c>
      <c r="J177" s="57" t="s">
        <v>2349</v>
      </c>
      <c r="K177" s="58" t="s">
        <v>2337</v>
      </c>
      <c r="L177" s="61"/>
      <c r="M177" s="61"/>
      <c r="N177" s="61"/>
      <c r="O177" s="61"/>
      <c r="P177" s="61"/>
      <c r="Q177" s="61"/>
      <c r="R177" s="61"/>
      <c r="S177" s="61"/>
      <c r="T177" s="61"/>
      <c r="U177" s="57">
        <v>12.87641</v>
      </c>
      <c r="V177" s="57">
        <v>77.44205</v>
      </c>
      <c r="W177" s="57">
        <v>51951.0</v>
      </c>
      <c r="X177" s="57">
        <v>26931.0</v>
      </c>
      <c r="Y177" s="57">
        <v>179.0</v>
      </c>
      <c r="Z177" s="58" t="s">
        <v>2585</v>
      </c>
      <c r="AA177" s="58" t="s">
        <v>1585</v>
      </c>
      <c r="AB177" s="58" t="s">
        <v>2586</v>
      </c>
      <c r="AC177" s="58" t="s">
        <v>2337</v>
      </c>
      <c r="AD177" s="62">
        <v>8.23E8</v>
      </c>
      <c r="AE177" s="61"/>
      <c r="AF177" s="58" t="s">
        <v>1594</v>
      </c>
      <c r="AH177" s="57">
        <v>0.0</v>
      </c>
      <c r="AI177" s="57">
        <v>0.0</v>
      </c>
      <c r="AJ177" s="62">
        <v>5.3E8</v>
      </c>
      <c r="AK177" s="61"/>
      <c r="AL177" s="58" t="s">
        <v>1595</v>
      </c>
      <c r="AN177" s="57">
        <v>0.003446</v>
      </c>
    </row>
    <row r="178">
      <c r="A178" s="57">
        <v>2628.0</v>
      </c>
      <c r="B178" s="58" t="s">
        <v>2587</v>
      </c>
      <c r="C178" s="58" t="s">
        <v>2588</v>
      </c>
      <c r="D178" s="58" t="s">
        <v>2589</v>
      </c>
      <c r="E178" s="58" t="s">
        <v>2589</v>
      </c>
      <c r="F178" s="58" t="s">
        <v>2590</v>
      </c>
      <c r="G178" s="58" t="s">
        <v>1581</v>
      </c>
      <c r="H178" s="58" t="s">
        <v>1582</v>
      </c>
      <c r="I178" s="58" t="s">
        <v>60</v>
      </c>
      <c r="J178" s="59">
        <v>44753.0</v>
      </c>
      <c r="K178" s="58" t="s">
        <v>1740</v>
      </c>
      <c r="L178" s="61"/>
      <c r="M178" s="61"/>
      <c r="N178" s="61"/>
      <c r="O178" s="61"/>
      <c r="P178" s="61"/>
      <c r="Q178" s="61"/>
      <c r="R178" s="61"/>
      <c r="S178" s="58" t="s">
        <v>48</v>
      </c>
      <c r="U178" s="57">
        <v>12.70906</v>
      </c>
      <c r="V178" s="57">
        <v>77.69923</v>
      </c>
      <c r="W178" s="57">
        <v>6171.0</v>
      </c>
      <c r="X178" s="57">
        <v>4073.0</v>
      </c>
      <c r="Y178" s="57">
        <v>140.0</v>
      </c>
      <c r="Z178" s="58" t="s">
        <v>2591</v>
      </c>
      <c r="AA178" s="58" t="s">
        <v>1585</v>
      </c>
      <c r="AB178" s="58" t="s">
        <v>2592</v>
      </c>
      <c r="AC178" s="58" t="s">
        <v>1740</v>
      </c>
      <c r="AD178" s="62">
        <v>4.6E8</v>
      </c>
      <c r="AE178" s="57">
        <v>4461.0</v>
      </c>
      <c r="AF178" s="58" t="s">
        <v>1586</v>
      </c>
      <c r="AH178" s="57">
        <v>0.0</v>
      </c>
      <c r="AI178" s="57">
        <v>0.0</v>
      </c>
      <c r="AJ178" s="57">
        <v>1.62E7</v>
      </c>
      <c r="AK178" s="57">
        <v>2097.0</v>
      </c>
      <c r="AL178" s="58" t="s">
        <v>1602</v>
      </c>
      <c r="AN178" s="57">
        <v>0.022687</v>
      </c>
    </row>
    <row r="179">
      <c r="A179" s="57">
        <v>3650.0</v>
      </c>
      <c r="B179" s="58" t="s">
        <v>2593</v>
      </c>
      <c r="C179" s="58" t="s">
        <v>387</v>
      </c>
      <c r="D179" s="58" t="s">
        <v>1744</v>
      </c>
      <c r="F179" s="58" t="s">
        <v>2594</v>
      </c>
      <c r="G179" s="58" t="s">
        <v>1581</v>
      </c>
      <c r="H179" s="58" t="s">
        <v>1582</v>
      </c>
      <c r="I179" s="58" t="s">
        <v>1612</v>
      </c>
      <c r="J179" s="59">
        <v>45415.0</v>
      </c>
      <c r="K179" s="58" t="s">
        <v>2595</v>
      </c>
      <c r="L179" s="61"/>
      <c r="M179" s="61"/>
      <c r="N179" s="61"/>
      <c r="O179" s="61"/>
      <c r="P179" s="61"/>
      <c r="Q179" s="61"/>
      <c r="R179" s="61"/>
      <c r="S179" s="61"/>
      <c r="T179" s="61"/>
      <c r="U179" s="57">
        <v>13.09575</v>
      </c>
      <c r="V179" s="57">
        <v>77.59635</v>
      </c>
      <c r="W179" s="57">
        <v>13551.0</v>
      </c>
      <c r="X179" s="57">
        <v>8293.0</v>
      </c>
      <c r="Y179" s="57">
        <v>477.0</v>
      </c>
      <c r="Z179" s="58" t="s">
        <v>2596</v>
      </c>
      <c r="AA179" s="58" t="s">
        <v>1585</v>
      </c>
      <c r="AB179" s="58" t="s">
        <v>2597</v>
      </c>
      <c r="AC179" s="58" t="s">
        <v>2595</v>
      </c>
      <c r="AD179" s="62">
        <v>3.13E9</v>
      </c>
      <c r="AE179" s="57">
        <v>36847.0</v>
      </c>
      <c r="AF179" s="58" t="s">
        <v>1623</v>
      </c>
      <c r="AH179" s="57">
        <v>22.0</v>
      </c>
      <c r="AI179" s="57">
        <v>449.0</v>
      </c>
      <c r="AJ179" s="62">
        <v>9.01E8</v>
      </c>
      <c r="AK179" s="57">
        <v>5258.0</v>
      </c>
      <c r="AL179" s="58" t="s">
        <v>1616</v>
      </c>
      <c r="AN179" s="57">
        <v>0.0352</v>
      </c>
    </row>
    <row r="180">
      <c r="A180" s="57">
        <v>4392.0</v>
      </c>
      <c r="B180" s="58" t="s">
        <v>2598</v>
      </c>
      <c r="C180" s="58" t="s">
        <v>1351</v>
      </c>
      <c r="D180" s="58" t="s">
        <v>2599</v>
      </c>
      <c r="E180" s="58" t="s">
        <v>2599</v>
      </c>
      <c r="F180" s="58" t="s">
        <v>2600</v>
      </c>
      <c r="G180" s="58" t="s">
        <v>1581</v>
      </c>
      <c r="H180" s="58" t="s">
        <v>1582</v>
      </c>
      <c r="I180" s="58" t="s">
        <v>1591</v>
      </c>
      <c r="J180" s="57" t="s">
        <v>2601</v>
      </c>
      <c r="K180" s="58" t="s">
        <v>2602</v>
      </c>
      <c r="L180" s="61"/>
      <c r="M180" s="61"/>
      <c r="N180" s="61"/>
      <c r="O180" s="61"/>
      <c r="P180" s="61"/>
      <c r="Q180" s="61"/>
      <c r="R180" s="61"/>
      <c r="S180" s="58" t="s">
        <v>213</v>
      </c>
      <c r="T180" s="61"/>
      <c r="U180" s="57">
        <v>12.92208</v>
      </c>
      <c r="V180" s="57">
        <v>77.72917</v>
      </c>
      <c r="W180" s="57">
        <v>13860.0</v>
      </c>
      <c r="X180" s="57">
        <v>6586.0</v>
      </c>
      <c r="Y180" s="57">
        <v>68.0</v>
      </c>
      <c r="Z180" s="58" t="s">
        <v>2603</v>
      </c>
      <c r="AA180" s="58" t="s">
        <v>1585</v>
      </c>
      <c r="AB180" s="60">
        <v>44565.0</v>
      </c>
      <c r="AC180" s="58" t="s">
        <v>2602</v>
      </c>
      <c r="AD180" s="62">
        <v>7.63E8</v>
      </c>
      <c r="AE180" s="57">
        <v>13002.0</v>
      </c>
      <c r="AF180" s="58" t="s">
        <v>1623</v>
      </c>
      <c r="AH180" s="57">
        <v>0.0</v>
      </c>
      <c r="AI180" s="57">
        <v>68.0</v>
      </c>
      <c r="AJ180" s="62">
        <v>1.34E8</v>
      </c>
      <c r="AK180" s="57">
        <v>6247.0</v>
      </c>
      <c r="AL180" s="58" t="s">
        <v>1616</v>
      </c>
      <c r="AN180" s="57">
        <v>0.004906</v>
      </c>
    </row>
    <row r="181">
      <c r="A181" s="57">
        <v>7933.0</v>
      </c>
      <c r="B181" s="58" t="s">
        <v>2604</v>
      </c>
      <c r="C181" s="58" t="s">
        <v>2605</v>
      </c>
      <c r="D181" s="58" t="s">
        <v>2606</v>
      </c>
      <c r="E181" s="58" t="s">
        <v>2606</v>
      </c>
      <c r="F181" s="58" t="s">
        <v>2607</v>
      </c>
      <c r="G181" s="58" t="s">
        <v>1581</v>
      </c>
      <c r="H181" s="58" t="s">
        <v>1582</v>
      </c>
      <c r="I181" s="58" t="s">
        <v>60</v>
      </c>
      <c r="J181" s="59">
        <v>44753.0</v>
      </c>
      <c r="K181" s="58" t="s">
        <v>1676</v>
      </c>
      <c r="L181" s="61"/>
      <c r="M181" s="61"/>
      <c r="N181" s="61"/>
      <c r="O181" s="61"/>
      <c r="P181" s="61"/>
      <c r="Q181" s="61"/>
      <c r="R181" s="61"/>
      <c r="S181" s="58" t="s">
        <v>48</v>
      </c>
      <c r="U181" s="57">
        <v>12.82836</v>
      </c>
      <c r="V181" s="57">
        <v>77.77663</v>
      </c>
      <c r="W181" s="57">
        <v>8093.0</v>
      </c>
      <c r="X181" s="57">
        <v>3821.0</v>
      </c>
      <c r="Y181" s="57">
        <v>140.0</v>
      </c>
      <c r="Z181" s="58" t="s">
        <v>2608</v>
      </c>
      <c r="AA181" s="58" t="s">
        <v>1585</v>
      </c>
      <c r="AB181" s="60">
        <v>44568.0</v>
      </c>
      <c r="AC181" s="58" t="s">
        <v>1676</v>
      </c>
      <c r="AD181" s="62">
        <v>3.84E8</v>
      </c>
      <c r="AE181" s="57">
        <v>17432.0</v>
      </c>
      <c r="AF181" s="58" t="s">
        <v>1594</v>
      </c>
      <c r="AH181" s="57">
        <v>38.0</v>
      </c>
      <c r="AI181" s="57">
        <v>129.0</v>
      </c>
      <c r="AJ181" s="57">
        <v>5.0E7</v>
      </c>
      <c r="AK181" s="57">
        <v>4272.0</v>
      </c>
      <c r="AL181" s="58" t="s">
        <v>1587</v>
      </c>
      <c r="AN181" s="57">
        <v>0.017299</v>
      </c>
    </row>
    <row r="182">
      <c r="A182" s="57">
        <v>9451.0</v>
      </c>
      <c r="B182" s="58" t="s">
        <v>2609</v>
      </c>
      <c r="C182" s="58" t="s">
        <v>2610</v>
      </c>
      <c r="D182" s="58" t="s">
        <v>2611</v>
      </c>
      <c r="E182" s="58" t="s">
        <v>2611</v>
      </c>
      <c r="F182" s="58" t="s">
        <v>2612</v>
      </c>
      <c r="G182" s="58" t="s">
        <v>1581</v>
      </c>
      <c r="H182" s="58" t="s">
        <v>1582</v>
      </c>
      <c r="I182" s="58" t="s">
        <v>60</v>
      </c>
      <c r="J182" s="57" t="s">
        <v>1882</v>
      </c>
      <c r="K182" s="58" t="s">
        <v>1706</v>
      </c>
      <c r="L182" s="61"/>
      <c r="M182" s="61"/>
      <c r="N182" s="61"/>
      <c r="O182" s="61"/>
      <c r="P182" s="61"/>
      <c r="Q182" s="61"/>
      <c r="R182" s="61"/>
      <c r="S182" s="58" t="s">
        <v>48</v>
      </c>
      <c r="U182" s="57">
        <v>12.75371</v>
      </c>
      <c r="V182" s="57">
        <v>77.64645</v>
      </c>
      <c r="W182" s="57">
        <v>1153.0</v>
      </c>
      <c r="X182" s="57">
        <v>595.0</v>
      </c>
      <c r="Y182" s="57">
        <v>32.0</v>
      </c>
      <c r="Z182" s="58" t="s">
        <v>2613</v>
      </c>
      <c r="AA182" s="58" t="s">
        <v>1585</v>
      </c>
      <c r="AB182" s="58" t="s">
        <v>2614</v>
      </c>
      <c r="AC182" s="58" t="s">
        <v>1706</v>
      </c>
      <c r="AD182" s="57">
        <v>8.6550837E7</v>
      </c>
      <c r="AE182" s="57">
        <v>1746.0</v>
      </c>
      <c r="AF182" s="58" t="s">
        <v>1586</v>
      </c>
      <c r="AH182" s="57">
        <v>0.0</v>
      </c>
      <c r="AI182" s="57">
        <v>0.0</v>
      </c>
      <c r="AJ182" s="57">
        <v>1.1550837E7</v>
      </c>
      <c r="AK182" s="57">
        <v>558.0</v>
      </c>
      <c r="AL182" s="58" t="s">
        <v>1602</v>
      </c>
      <c r="AN182" s="57">
        <v>0.027754</v>
      </c>
    </row>
    <row r="183">
      <c r="A183" s="57">
        <v>10303.0</v>
      </c>
      <c r="B183" s="58" t="s">
        <v>2615</v>
      </c>
      <c r="C183" s="58" t="s">
        <v>294</v>
      </c>
      <c r="D183" s="58" t="s">
        <v>2616</v>
      </c>
      <c r="F183" s="58" t="s">
        <v>2617</v>
      </c>
      <c r="G183" s="58" t="s">
        <v>1581</v>
      </c>
      <c r="H183" s="58" t="s">
        <v>1582</v>
      </c>
      <c r="I183" s="58" t="s">
        <v>1612</v>
      </c>
      <c r="J183" s="57" t="s">
        <v>2618</v>
      </c>
      <c r="K183" s="58" t="s">
        <v>1702</v>
      </c>
      <c r="L183" s="61"/>
      <c r="M183" s="61"/>
      <c r="N183" s="61"/>
      <c r="O183" s="61"/>
      <c r="P183" s="61"/>
      <c r="Q183" s="61"/>
      <c r="R183" s="61"/>
      <c r="S183" s="58" t="s">
        <v>48</v>
      </c>
      <c r="U183" s="57">
        <v>13.11036</v>
      </c>
      <c r="V183" s="57">
        <v>77.60671</v>
      </c>
      <c r="W183" s="57">
        <v>23801.0</v>
      </c>
      <c r="X183" s="57">
        <v>12569.0</v>
      </c>
      <c r="Y183" s="57">
        <v>379.0</v>
      </c>
      <c r="Z183" s="58" t="s">
        <v>2619</v>
      </c>
      <c r="AA183" s="58" t="s">
        <v>1585</v>
      </c>
      <c r="AB183" s="58" t="s">
        <v>2620</v>
      </c>
      <c r="AC183" s="58" t="s">
        <v>1702</v>
      </c>
      <c r="AD183" s="62">
        <v>5.15E9</v>
      </c>
      <c r="AE183" s="57">
        <v>54485.0</v>
      </c>
      <c r="AF183" s="58" t="s">
        <v>2621</v>
      </c>
      <c r="AG183" s="58" t="s">
        <v>1679</v>
      </c>
      <c r="AH183" s="57">
        <v>0.0</v>
      </c>
      <c r="AI183" s="57">
        <v>416.0</v>
      </c>
      <c r="AJ183" s="62">
        <v>1.25E9</v>
      </c>
      <c r="AK183" s="57">
        <v>11232.0</v>
      </c>
      <c r="AL183" s="58" t="s">
        <v>1616</v>
      </c>
      <c r="AN183" s="57">
        <v>0.015924</v>
      </c>
    </row>
    <row r="184">
      <c r="A184" s="57">
        <v>10304.0</v>
      </c>
      <c r="B184" s="58" t="s">
        <v>2622</v>
      </c>
      <c r="C184" s="58" t="s">
        <v>2623</v>
      </c>
      <c r="D184" s="58" t="s">
        <v>2624</v>
      </c>
      <c r="E184" s="58" t="s">
        <v>2624</v>
      </c>
      <c r="F184" s="58" t="s">
        <v>2625</v>
      </c>
      <c r="G184" s="58" t="s">
        <v>1581</v>
      </c>
      <c r="H184" s="58" t="s">
        <v>1582</v>
      </c>
      <c r="J184" s="57" t="s">
        <v>2626</v>
      </c>
      <c r="K184" s="58" t="s">
        <v>2627</v>
      </c>
      <c r="L184" s="61"/>
      <c r="M184" s="61"/>
      <c r="N184" s="61"/>
      <c r="O184" s="61"/>
      <c r="P184" s="61"/>
      <c r="Q184" s="61"/>
      <c r="R184" s="61"/>
      <c r="S184" s="61"/>
      <c r="T184" s="61"/>
      <c r="U184" s="61"/>
      <c r="V184" s="61"/>
      <c r="W184" s="61"/>
      <c r="X184" s="61"/>
      <c r="Y184" s="61"/>
      <c r="Z184" s="61"/>
      <c r="AA184" s="61"/>
      <c r="AB184" s="61"/>
      <c r="AC184" s="61"/>
      <c r="AD184" s="61"/>
      <c r="AE184" s="61"/>
      <c r="AF184" s="61"/>
      <c r="AG184" s="61"/>
      <c r="AH184" s="61"/>
      <c r="AI184" s="61"/>
      <c r="AJ184" s="61"/>
      <c r="AK184" s="61"/>
      <c r="AL184" s="61"/>
      <c r="AM184" s="61"/>
      <c r="AN184" s="61"/>
    </row>
    <row r="185">
      <c r="A185" s="57">
        <v>10305.0</v>
      </c>
      <c r="B185" s="58" t="s">
        <v>2628</v>
      </c>
      <c r="C185" s="58" t="s">
        <v>2629</v>
      </c>
      <c r="D185" s="58" t="s">
        <v>2630</v>
      </c>
      <c r="F185" s="58" t="s">
        <v>2631</v>
      </c>
      <c r="G185" s="58" t="s">
        <v>1581</v>
      </c>
      <c r="H185" s="58" t="s">
        <v>1582</v>
      </c>
      <c r="I185" s="58" t="s">
        <v>1583</v>
      </c>
      <c r="J185" s="57" t="s">
        <v>2626</v>
      </c>
      <c r="K185" s="58" t="s">
        <v>2632</v>
      </c>
      <c r="L185" s="61"/>
      <c r="M185" s="61"/>
      <c r="N185" s="61"/>
      <c r="O185" s="61"/>
      <c r="P185" s="61"/>
      <c r="Q185" s="61"/>
      <c r="R185" s="61"/>
      <c r="S185" s="58" t="s">
        <v>48</v>
      </c>
      <c r="U185" s="57">
        <v>12.87553</v>
      </c>
      <c r="V185" s="57">
        <v>77.5452</v>
      </c>
      <c r="W185" s="57">
        <v>5008.0</v>
      </c>
      <c r="X185" s="57">
        <v>2762.0</v>
      </c>
      <c r="Y185" s="57">
        <v>95.0</v>
      </c>
      <c r="Z185" s="58" t="s">
        <v>2633</v>
      </c>
      <c r="AA185" s="58" t="s">
        <v>1585</v>
      </c>
      <c r="AB185" s="58" t="s">
        <v>2634</v>
      </c>
      <c r="AC185" s="58" t="s">
        <v>2632</v>
      </c>
      <c r="AD185" s="62">
        <v>7.8E8</v>
      </c>
      <c r="AE185" s="57">
        <v>9229.0</v>
      </c>
      <c r="AF185" s="58" t="s">
        <v>1623</v>
      </c>
      <c r="AH185" s="57">
        <v>0.0</v>
      </c>
      <c r="AI185" s="57">
        <v>109.0</v>
      </c>
      <c r="AJ185" s="62">
        <v>2.03E8</v>
      </c>
      <c r="AK185" s="57">
        <v>2246.0</v>
      </c>
      <c r="AL185" s="58" t="s">
        <v>1616</v>
      </c>
      <c r="AN185" s="57">
        <v>0.01897</v>
      </c>
    </row>
    <row r="186">
      <c r="A186" s="57">
        <v>10306.0</v>
      </c>
      <c r="B186" s="58" t="s">
        <v>2635</v>
      </c>
      <c r="C186" s="58" t="s">
        <v>2636</v>
      </c>
      <c r="D186" s="58" t="s">
        <v>2637</v>
      </c>
      <c r="F186" s="58" t="s">
        <v>2638</v>
      </c>
      <c r="G186" s="58" t="s">
        <v>1581</v>
      </c>
      <c r="H186" s="58" t="s">
        <v>1582</v>
      </c>
      <c r="I186" s="58" t="s">
        <v>1591</v>
      </c>
      <c r="J186" s="57" t="s">
        <v>2639</v>
      </c>
      <c r="K186" s="60">
        <v>47489.0</v>
      </c>
      <c r="L186" s="61"/>
      <c r="M186" s="61"/>
      <c r="N186" s="61"/>
      <c r="O186" s="61"/>
      <c r="P186" s="61"/>
      <c r="Q186" s="61"/>
      <c r="R186" s="61"/>
      <c r="S186" s="58" t="s">
        <v>48</v>
      </c>
      <c r="U186" s="57">
        <v>13.04728</v>
      </c>
      <c r="V186" s="57">
        <v>77.75129</v>
      </c>
      <c r="W186" s="57">
        <v>24316.0</v>
      </c>
      <c r="X186" s="57">
        <v>23043.0</v>
      </c>
      <c r="Y186" s="57">
        <v>232.0</v>
      </c>
      <c r="Z186" s="58" t="s">
        <v>2640</v>
      </c>
      <c r="AA186" s="58" t="s">
        <v>1585</v>
      </c>
      <c r="AB186" s="60">
        <v>45297.0</v>
      </c>
      <c r="AC186" s="60">
        <v>47489.0</v>
      </c>
      <c r="AD186" s="62">
        <v>3.16E9</v>
      </c>
      <c r="AE186" s="57">
        <v>30428.0</v>
      </c>
      <c r="AF186" s="58" t="s">
        <v>1678</v>
      </c>
      <c r="AG186" s="58" t="s">
        <v>2641</v>
      </c>
      <c r="AH186" s="57">
        <v>0.0</v>
      </c>
      <c r="AI186" s="57">
        <v>464.0</v>
      </c>
      <c r="AJ186" s="62">
        <v>5.34E8</v>
      </c>
      <c r="AK186" s="57">
        <v>1272.0</v>
      </c>
      <c r="AL186" s="61"/>
      <c r="AM186" s="61"/>
      <c r="AN186" s="57">
        <v>0.009541</v>
      </c>
    </row>
    <row r="187">
      <c r="A187" s="57">
        <v>10307.0</v>
      </c>
      <c r="B187" s="58" t="s">
        <v>2642</v>
      </c>
      <c r="C187" s="58" t="s">
        <v>2643</v>
      </c>
      <c r="D187" s="58" t="s">
        <v>2644</v>
      </c>
      <c r="F187" s="58" t="s">
        <v>2645</v>
      </c>
      <c r="G187" s="58" t="s">
        <v>1581</v>
      </c>
      <c r="H187" s="58" t="s">
        <v>1582</v>
      </c>
      <c r="I187" s="58" t="s">
        <v>1612</v>
      </c>
      <c r="J187" s="57" t="s">
        <v>2646</v>
      </c>
      <c r="K187" s="58" t="s">
        <v>2647</v>
      </c>
      <c r="L187" s="61"/>
      <c r="M187" s="61"/>
      <c r="N187" s="61"/>
      <c r="O187" s="61"/>
      <c r="P187" s="61"/>
      <c r="Q187" s="61"/>
      <c r="R187" s="61"/>
      <c r="S187" s="58" t="s">
        <v>48</v>
      </c>
      <c r="U187" s="57">
        <v>13.10484</v>
      </c>
      <c r="V187" s="57">
        <v>77.60889</v>
      </c>
      <c r="W187" s="57">
        <v>5597.0</v>
      </c>
      <c r="X187" s="57">
        <v>2860.0</v>
      </c>
      <c r="Y187" s="57">
        <v>112.0</v>
      </c>
      <c r="Z187" s="58" t="s">
        <v>2648</v>
      </c>
      <c r="AA187" s="58" t="s">
        <v>1585</v>
      </c>
      <c r="AB187" s="58" t="s">
        <v>2646</v>
      </c>
      <c r="AC187" s="58" t="s">
        <v>2647</v>
      </c>
      <c r="AD187" s="62">
        <v>3.0E8</v>
      </c>
      <c r="AE187" s="57">
        <v>11021.0</v>
      </c>
      <c r="AF187" s="58" t="s">
        <v>1623</v>
      </c>
      <c r="AH187" s="57">
        <v>0.0</v>
      </c>
      <c r="AI187" s="57">
        <v>124.0</v>
      </c>
      <c r="AJ187" s="57">
        <v>4.26E7</v>
      </c>
      <c r="AK187" s="57">
        <v>2737.0</v>
      </c>
      <c r="AL187" s="58" t="s">
        <v>1616</v>
      </c>
      <c r="AN187" s="57">
        <v>0.020011</v>
      </c>
    </row>
    <row r="188">
      <c r="A188" s="57">
        <v>10308.0</v>
      </c>
      <c r="B188" s="58" t="s">
        <v>2649</v>
      </c>
      <c r="C188" s="58" t="s">
        <v>2650</v>
      </c>
      <c r="D188" s="58" t="s">
        <v>2616</v>
      </c>
      <c r="F188" s="58" t="s">
        <v>2651</v>
      </c>
      <c r="G188" s="58" t="s">
        <v>1581</v>
      </c>
      <c r="H188" s="58" t="s">
        <v>1582</v>
      </c>
      <c r="I188" s="58" t="s">
        <v>1612</v>
      </c>
      <c r="J188" s="57" t="s">
        <v>2652</v>
      </c>
      <c r="K188" s="58" t="s">
        <v>1702</v>
      </c>
      <c r="L188" s="61"/>
      <c r="M188" s="61"/>
      <c r="N188" s="61"/>
      <c r="O188" s="61"/>
      <c r="P188" s="61"/>
      <c r="Q188" s="61"/>
      <c r="R188" s="61"/>
      <c r="S188" s="58" t="s">
        <v>48</v>
      </c>
      <c r="U188" s="57">
        <v>13.1443</v>
      </c>
      <c r="V188" s="57">
        <v>77.68444</v>
      </c>
      <c r="W188" s="57">
        <v>13594.0</v>
      </c>
      <c r="X188" s="57">
        <v>9514.0</v>
      </c>
      <c r="Y188" s="57">
        <v>948.0</v>
      </c>
      <c r="Z188" s="58" t="s">
        <v>2653</v>
      </c>
      <c r="AA188" s="58" t="s">
        <v>1585</v>
      </c>
      <c r="AB188" s="58" t="s">
        <v>2620</v>
      </c>
      <c r="AC188" s="58" t="s">
        <v>1702</v>
      </c>
      <c r="AD188" s="62">
        <v>2.15E9</v>
      </c>
      <c r="AE188" s="57">
        <v>28431.0</v>
      </c>
      <c r="AF188" s="58" t="s">
        <v>1678</v>
      </c>
      <c r="AG188" s="58" t="s">
        <v>1679</v>
      </c>
      <c r="AH188" s="57">
        <v>92.0</v>
      </c>
      <c r="AI188" s="57">
        <v>382.0</v>
      </c>
      <c r="AJ188" s="62">
        <v>2.04E8</v>
      </c>
      <c r="AK188" s="57">
        <v>2432.0</v>
      </c>
      <c r="AL188" s="58" t="s">
        <v>2654</v>
      </c>
      <c r="AN188" s="57">
        <v>0.069737</v>
      </c>
    </row>
    <row r="189">
      <c r="A189" s="57">
        <v>10309.0</v>
      </c>
      <c r="B189" s="58" t="s">
        <v>2655</v>
      </c>
      <c r="C189" s="58" t="s">
        <v>2656</v>
      </c>
      <c r="D189" s="58" t="s">
        <v>2657</v>
      </c>
      <c r="F189" s="58" t="s">
        <v>2658</v>
      </c>
      <c r="G189" s="58" t="s">
        <v>1581</v>
      </c>
      <c r="H189" s="58" t="s">
        <v>1582</v>
      </c>
      <c r="I189" s="58" t="s">
        <v>1612</v>
      </c>
      <c r="J189" s="57" t="s">
        <v>2626</v>
      </c>
      <c r="K189" s="58" t="s">
        <v>2659</v>
      </c>
      <c r="L189" s="61"/>
      <c r="M189" s="61"/>
      <c r="N189" s="61"/>
      <c r="O189" s="61"/>
      <c r="P189" s="61"/>
      <c r="Q189" s="61"/>
      <c r="R189" s="61"/>
      <c r="S189" s="58" t="s">
        <v>48</v>
      </c>
      <c r="U189" s="57">
        <v>13.14778</v>
      </c>
      <c r="V189" s="57">
        <v>77.6808</v>
      </c>
      <c r="W189" s="57">
        <v>9917.0</v>
      </c>
      <c r="X189" s="57">
        <v>5588.0</v>
      </c>
      <c r="Y189" s="57">
        <v>634.0</v>
      </c>
      <c r="Z189" s="58" t="s">
        <v>2660</v>
      </c>
      <c r="AA189" s="58" t="s">
        <v>1585</v>
      </c>
      <c r="AB189" s="60">
        <v>45296.0</v>
      </c>
      <c r="AC189" s="58" t="s">
        <v>2659</v>
      </c>
      <c r="AD189" s="62">
        <v>3.08E9</v>
      </c>
      <c r="AE189" s="57">
        <v>45925.0</v>
      </c>
      <c r="AF189" s="58" t="s">
        <v>1594</v>
      </c>
      <c r="AH189" s="57">
        <v>164.0</v>
      </c>
      <c r="AI189" s="57">
        <v>433.0</v>
      </c>
      <c r="AJ189" s="62">
        <v>1.59E8</v>
      </c>
      <c r="AK189" s="57">
        <v>4329.0</v>
      </c>
      <c r="AL189" s="58" t="s">
        <v>2654</v>
      </c>
      <c r="AN189" s="57">
        <v>0.063931</v>
      </c>
    </row>
    <row r="190">
      <c r="A190" s="57">
        <v>10310.0</v>
      </c>
      <c r="B190" s="58" t="s">
        <v>2661</v>
      </c>
      <c r="C190" s="58" t="s">
        <v>2662</v>
      </c>
      <c r="D190" s="58" t="s">
        <v>2663</v>
      </c>
      <c r="F190" s="58" t="s">
        <v>2664</v>
      </c>
      <c r="G190" s="58" t="s">
        <v>1581</v>
      </c>
      <c r="H190" s="58" t="s">
        <v>1582</v>
      </c>
      <c r="I190" s="58" t="s">
        <v>1591</v>
      </c>
      <c r="J190" s="57" t="s">
        <v>2626</v>
      </c>
      <c r="K190" s="58" t="s">
        <v>1671</v>
      </c>
      <c r="L190" s="61"/>
      <c r="M190" s="61"/>
      <c r="N190" s="61"/>
      <c r="O190" s="61"/>
      <c r="P190" s="61"/>
      <c r="Q190" s="61"/>
      <c r="R190" s="61"/>
      <c r="S190" s="58" t="s">
        <v>48</v>
      </c>
      <c r="U190" s="57">
        <v>15.31728</v>
      </c>
      <c r="V190" s="57">
        <v>75.71389</v>
      </c>
      <c r="W190" s="57">
        <v>3981.0</v>
      </c>
      <c r="X190" s="57">
        <v>1365.0</v>
      </c>
      <c r="Y190" s="57">
        <v>98.0</v>
      </c>
      <c r="Z190" s="58" t="s">
        <v>2665</v>
      </c>
      <c r="AA190" s="58" t="s">
        <v>38</v>
      </c>
      <c r="AB190" s="60">
        <v>45294.0</v>
      </c>
      <c r="AC190" s="58" t="s">
        <v>1671</v>
      </c>
      <c r="AD190" s="62">
        <v>7.93E8</v>
      </c>
      <c r="AE190" s="57">
        <v>8577.0</v>
      </c>
      <c r="AF190" s="58" t="s">
        <v>1623</v>
      </c>
      <c r="AH190" s="57">
        <v>0.0</v>
      </c>
      <c r="AI190" s="57">
        <v>108.0</v>
      </c>
      <c r="AJ190" s="57">
        <v>6.6359867E7</v>
      </c>
      <c r="AK190" s="57">
        <v>2615.0</v>
      </c>
      <c r="AL190" s="58" t="s">
        <v>1616</v>
      </c>
      <c r="AN190" s="57">
        <v>0.024617</v>
      </c>
    </row>
    <row r="191">
      <c r="A191" s="57">
        <v>10311.0</v>
      </c>
      <c r="B191" s="58" t="s">
        <v>2666</v>
      </c>
      <c r="C191" s="58" t="s">
        <v>2667</v>
      </c>
      <c r="D191" s="58" t="s">
        <v>2668</v>
      </c>
      <c r="F191" s="58" t="s">
        <v>2669</v>
      </c>
      <c r="G191" s="58" t="s">
        <v>1581</v>
      </c>
      <c r="H191" s="58" t="s">
        <v>1582</v>
      </c>
      <c r="I191" s="58" t="s">
        <v>1583</v>
      </c>
      <c r="J191" s="57" t="s">
        <v>2618</v>
      </c>
      <c r="K191" s="58" t="s">
        <v>1832</v>
      </c>
      <c r="L191" s="61"/>
      <c r="M191" s="61"/>
      <c r="N191" s="61"/>
      <c r="O191" s="61"/>
      <c r="P191" s="61"/>
      <c r="Q191" s="61"/>
      <c r="R191" s="61"/>
      <c r="S191" s="58" t="s">
        <v>48</v>
      </c>
      <c r="U191" s="57">
        <v>12.86065</v>
      </c>
      <c r="V191" s="57">
        <v>77.60122</v>
      </c>
      <c r="W191" s="57">
        <v>1055.0</v>
      </c>
      <c r="X191" s="57">
        <v>459.0</v>
      </c>
      <c r="Y191" s="57">
        <v>24.0</v>
      </c>
      <c r="Z191" s="58" t="s">
        <v>2670</v>
      </c>
      <c r="AA191" s="58" t="s">
        <v>38</v>
      </c>
      <c r="AB191" s="58" t="s">
        <v>2043</v>
      </c>
      <c r="AC191" s="58" t="s">
        <v>1832</v>
      </c>
      <c r="AD191" s="62">
        <v>1.16E8</v>
      </c>
      <c r="AE191" s="57">
        <v>1832.0</v>
      </c>
      <c r="AF191" s="58" t="s">
        <v>1601</v>
      </c>
      <c r="AG191" s="61"/>
      <c r="AH191" s="57">
        <v>3.0</v>
      </c>
      <c r="AI191" s="57">
        <v>24.0</v>
      </c>
      <c r="AJ191" s="57">
        <v>3.835377E7</v>
      </c>
      <c r="AK191" s="57">
        <v>747.0</v>
      </c>
      <c r="AL191" s="58" t="s">
        <v>1616</v>
      </c>
      <c r="AN191" s="57">
        <v>0.022749</v>
      </c>
    </row>
    <row r="192">
      <c r="A192" s="57">
        <v>10312.0</v>
      </c>
      <c r="B192" s="58" t="s">
        <v>2671</v>
      </c>
      <c r="C192" s="58" t="s">
        <v>2672</v>
      </c>
      <c r="D192" s="58" t="s">
        <v>2673</v>
      </c>
      <c r="E192" s="58" t="s">
        <v>2673</v>
      </c>
      <c r="F192" s="58" t="s">
        <v>2674</v>
      </c>
      <c r="G192" s="58" t="s">
        <v>1581</v>
      </c>
      <c r="H192" s="58" t="s">
        <v>1582</v>
      </c>
      <c r="I192" s="58" t="s">
        <v>1583</v>
      </c>
      <c r="J192" s="57" t="s">
        <v>2626</v>
      </c>
      <c r="K192" s="58" t="s">
        <v>2675</v>
      </c>
      <c r="L192" s="61"/>
      <c r="M192" s="61"/>
      <c r="N192" s="61"/>
      <c r="O192" s="61"/>
      <c r="P192" s="61"/>
      <c r="Q192" s="61"/>
      <c r="R192" s="61"/>
      <c r="S192" s="58" t="s">
        <v>2091</v>
      </c>
      <c r="U192" s="57">
        <v>12.88249</v>
      </c>
      <c r="V192" s="57">
        <v>77.43219</v>
      </c>
      <c r="W192" s="57">
        <v>16394.0</v>
      </c>
      <c r="X192" s="57">
        <v>10978.0</v>
      </c>
      <c r="Y192" s="57">
        <v>38.0</v>
      </c>
      <c r="Z192" s="58" t="s">
        <v>2676</v>
      </c>
      <c r="AA192" s="58" t="s">
        <v>1585</v>
      </c>
      <c r="AB192" s="60">
        <v>45296.0</v>
      </c>
      <c r="AC192" s="58" t="s">
        <v>2675</v>
      </c>
      <c r="AD192" s="62">
        <v>2.16E9</v>
      </c>
      <c r="AE192" s="57">
        <v>9725.0</v>
      </c>
      <c r="AF192" s="58" t="s">
        <v>1601</v>
      </c>
      <c r="AG192" s="61"/>
      <c r="AH192" s="57">
        <v>26.0</v>
      </c>
      <c r="AI192" s="57">
        <v>76.0</v>
      </c>
      <c r="AJ192" s="62">
        <v>2.56E8</v>
      </c>
      <c r="AK192" s="57">
        <v>5416.0</v>
      </c>
      <c r="AL192" s="58" t="s">
        <v>1595</v>
      </c>
      <c r="AN192" s="57">
        <v>0.002318</v>
      </c>
    </row>
    <row r="193">
      <c r="A193" s="57">
        <v>10313.0</v>
      </c>
      <c r="B193" s="58" t="s">
        <v>2677</v>
      </c>
      <c r="C193" s="58" t="s">
        <v>2678</v>
      </c>
      <c r="D193" s="58" t="s">
        <v>2679</v>
      </c>
      <c r="F193" s="58" t="s">
        <v>2680</v>
      </c>
      <c r="G193" s="58" t="s">
        <v>1581</v>
      </c>
      <c r="H193" s="58" t="s">
        <v>1582</v>
      </c>
      <c r="I193" s="58" t="s">
        <v>60</v>
      </c>
      <c r="J193" s="57" t="s">
        <v>2626</v>
      </c>
      <c r="K193" s="58" t="s">
        <v>1766</v>
      </c>
      <c r="L193" s="61"/>
      <c r="M193" s="61"/>
      <c r="N193" s="61"/>
      <c r="O193" s="61"/>
      <c r="P193" s="61"/>
      <c r="Q193" s="61"/>
      <c r="R193" s="61"/>
      <c r="S193" s="58" t="s">
        <v>48</v>
      </c>
      <c r="U193" s="57">
        <v>12.80658</v>
      </c>
      <c r="V193" s="57">
        <v>77.71551</v>
      </c>
      <c r="W193" s="57">
        <v>3744.0</v>
      </c>
      <c r="X193" s="57">
        <v>2291.0</v>
      </c>
      <c r="Y193" s="57">
        <v>60.0</v>
      </c>
      <c r="Z193" s="58" t="s">
        <v>2681</v>
      </c>
      <c r="AA193" s="58" t="s">
        <v>38</v>
      </c>
      <c r="AB193" s="60">
        <v>45295.0</v>
      </c>
      <c r="AC193" s="58" t="s">
        <v>1766</v>
      </c>
      <c r="AD193" s="62">
        <v>1.8E8</v>
      </c>
      <c r="AE193" s="57">
        <v>4023.0</v>
      </c>
      <c r="AF193" s="58" t="s">
        <v>1601</v>
      </c>
      <c r="AG193" s="61"/>
      <c r="AH193" s="57">
        <v>0.0</v>
      </c>
      <c r="AI193" s="57">
        <v>64.0</v>
      </c>
      <c r="AJ193" s="57">
        <v>3.22344E7</v>
      </c>
      <c r="AK193" s="57">
        <v>1452.0</v>
      </c>
      <c r="AL193" s="58" t="s">
        <v>1587</v>
      </c>
      <c r="AN193" s="57">
        <v>0.016026</v>
      </c>
    </row>
    <row r="194">
      <c r="A194" s="57">
        <v>10314.0</v>
      </c>
      <c r="B194" s="58" t="s">
        <v>2682</v>
      </c>
      <c r="C194" s="58" t="s">
        <v>2683</v>
      </c>
      <c r="D194" s="58" t="s">
        <v>2684</v>
      </c>
      <c r="F194" s="58" t="s">
        <v>2685</v>
      </c>
      <c r="G194" s="58" t="s">
        <v>1581</v>
      </c>
      <c r="H194" s="58" t="s">
        <v>1582</v>
      </c>
      <c r="I194" s="58" t="s">
        <v>1612</v>
      </c>
      <c r="J194" s="57" t="s">
        <v>2626</v>
      </c>
      <c r="K194" s="58" t="s">
        <v>2686</v>
      </c>
      <c r="L194" s="61"/>
      <c r="M194" s="61"/>
      <c r="N194" s="61"/>
      <c r="O194" s="61"/>
      <c r="P194" s="61"/>
      <c r="Q194" s="61"/>
      <c r="R194" s="61"/>
      <c r="S194" s="58" t="s">
        <v>48</v>
      </c>
      <c r="U194" s="57">
        <v>13.08232</v>
      </c>
      <c r="V194" s="57">
        <v>77.54828</v>
      </c>
      <c r="W194" s="57">
        <v>1900.0</v>
      </c>
      <c r="X194" s="57">
        <v>814.0</v>
      </c>
      <c r="Y194" s="57">
        <v>32.0</v>
      </c>
      <c r="Z194" s="58" t="s">
        <v>2687</v>
      </c>
      <c r="AA194" s="58" t="s">
        <v>1585</v>
      </c>
      <c r="AB194" s="58" t="s">
        <v>2688</v>
      </c>
      <c r="AC194" s="58" t="s">
        <v>2686</v>
      </c>
      <c r="AD194" s="62">
        <v>3.15E8</v>
      </c>
      <c r="AE194" s="57">
        <v>3894.0</v>
      </c>
      <c r="AF194" s="58" t="s">
        <v>1615</v>
      </c>
      <c r="AG194" s="61"/>
      <c r="AH194" s="57">
        <v>0.0</v>
      </c>
      <c r="AI194" s="57">
        <v>38.0</v>
      </c>
      <c r="AJ194" s="62">
        <v>1.58E8</v>
      </c>
      <c r="AK194" s="57">
        <v>1086.0</v>
      </c>
      <c r="AL194" s="58" t="s">
        <v>1616</v>
      </c>
      <c r="AN194" s="57">
        <v>0.016842</v>
      </c>
    </row>
    <row r="195">
      <c r="A195" s="57">
        <v>10315.0</v>
      </c>
      <c r="B195" s="58" t="s">
        <v>2689</v>
      </c>
      <c r="C195" s="58" t="s">
        <v>2690</v>
      </c>
      <c r="D195" s="58" t="s">
        <v>1636</v>
      </c>
      <c r="F195" s="58" t="s">
        <v>2691</v>
      </c>
      <c r="G195" s="58" t="s">
        <v>1581</v>
      </c>
      <c r="H195" s="58" t="s">
        <v>1582</v>
      </c>
      <c r="I195" s="58" t="s">
        <v>1687</v>
      </c>
      <c r="J195" s="57" t="s">
        <v>2692</v>
      </c>
      <c r="K195" s="58" t="s">
        <v>1632</v>
      </c>
      <c r="L195" s="61"/>
      <c r="M195" s="61"/>
      <c r="N195" s="61"/>
      <c r="O195" s="61"/>
      <c r="P195" s="61"/>
      <c r="Q195" s="61"/>
      <c r="R195" s="61"/>
      <c r="S195" s="58" t="s">
        <v>48</v>
      </c>
      <c r="U195" s="57">
        <v>13.09402</v>
      </c>
      <c r="V195" s="57">
        <v>77.63626</v>
      </c>
      <c r="W195" s="57">
        <v>6863.0</v>
      </c>
      <c r="X195" s="57">
        <v>5625.0</v>
      </c>
      <c r="Y195" s="57">
        <v>117.0</v>
      </c>
      <c r="Z195" s="58" t="s">
        <v>2693</v>
      </c>
      <c r="AA195" s="58" t="s">
        <v>1585</v>
      </c>
      <c r="AB195" s="60">
        <v>45298.0</v>
      </c>
      <c r="AC195" s="58" t="s">
        <v>1632</v>
      </c>
      <c r="AD195" s="62">
        <v>2.18E9</v>
      </c>
      <c r="AE195" s="57">
        <v>13970.0</v>
      </c>
      <c r="AF195" s="58" t="s">
        <v>1623</v>
      </c>
      <c r="AH195" s="57">
        <v>12.0</v>
      </c>
      <c r="AI195" s="57">
        <v>178.0</v>
      </c>
      <c r="AJ195" s="62">
        <v>8.29E8</v>
      </c>
      <c r="AK195" s="57">
        <v>1238.0</v>
      </c>
      <c r="AL195" s="58" t="s">
        <v>1616</v>
      </c>
      <c r="AN195" s="57">
        <v>0.017048</v>
      </c>
    </row>
    <row r="196">
      <c r="A196" s="57">
        <v>10316.0</v>
      </c>
      <c r="B196" s="58" t="s">
        <v>2694</v>
      </c>
      <c r="C196" s="58" t="s">
        <v>2695</v>
      </c>
      <c r="D196" s="58" t="s">
        <v>2696</v>
      </c>
      <c r="F196" s="58" t="s">
        <v>2697</v>
      </c>
      <c r="G196" s="58" t="s">
        <v>1581</v>
      </c>
      <c r="H196" s="58" t="s">
        <v>1582</v>
      </c>
      <c r="I196" s="58" t="s">
        <v>1583</v>
      </c>
      <c r="J196" s="57" t="s">
        <v>2618</v>
      </c>
      <c r="K196" s="58" t="s">
        <v>1794</v>
      </c>
      <c r="L196" s="61"/>
      <c r="M196" s="61"/>
      <c r="N196" s="61"/>
      <c r="O196" s="61"/>
      <c r="P196" s="61"/>
      <c r="Q196" s="61"/>
      <c r="R196" s="61"/>
      <c r="S196" s="58" t="s">
        <v>48</v>
      </c>
      <c r="U196" s="57">
        <v>13.0341</v>
      </c>
      <c r="V196" s="57">
        <v>77.52866</v>
      </c>
      <c r="W196" s="57">
        <v>2729.0</v>
      </c>
      <c r="X196" s="57">
        <v>1331.0</v>
      </c>
      <c r="Y196" s="57">
        <v>60.0</v>
      </c>
      <c r="Z196" s="58" t="s">
        <v>2698</v>
      </c>
      <c r="AA196" s="58" t="s">
        <v>38</v>
      </c>
      <c r="AB196" s="58" t="s">
        <v>1882</v>
      </c>
      <c r="AC196" s="58" t="s">
        <v>1794</v>
      </c>
      <c r="AD196" s="62">
        <v>5.62E8</v>
      </c>
      <c r="AE196" s="57">
        <v>5443.0</v>
      </c>
      <c r="AF196" s="58" t="s">
        <v>1623</v>
      </c>
      <c r="AH196" s="57">
        <v>0.0</v>
      </c>
      <c r="AI196" s="57">
        <v>66.0</v>
      </c>
      <c r="AJ196" s="62">
        <v>2.18E8</v>
      </c>
      <c r="AK196" s="57">
        <v>1398.0</v>
      </c>
      <c r="AL196" s="58" t="s">
        <v>1616</v>
      </c>
      <c r="AN196" s="57">
        <v>0.021986</v>
      </c>
    </row>
    <row r="197">
      <c r="A197" s="57">
        <v>10317.0</v>
      </c>
      <c r="B197" s="58" t="s">
        <v>2699</v>
      </c>
      <c r="C197" s="58" t="s">
        <v>2700</v>
      </c>
      <c r="D197" s="58" t="s">
        <v>2701</v>
      </c>
      <c r="F197" s="58" t="s">
        <v>2702</v>
      </c>
      <c r="G197" s="58" t="s">
        <v>1581</v>
      </c>
      <c r="H197" s="58" t="s">
        <v>1582</v>
      </c>
      <c r="I197" s="58" t="s">
        <v>60</v>
      </c>
      <c r="J197" s="57" t="s">
        <v>2626</v>
      </c>
      <c r="K197" s="58" t="s">
        <v>1702</v>
      </c>
      <c r="L197" s="61"/>
      <c r="M197" s="61"/>
      <c r="N197" s="61"/>
      <c r="O197" s="61"/>
      <c r="P197" s="61"/>
      <c r="Q197" s="61"/>
      <c r="R197" s="61"/>
      <c r="S197" s="58" t="s">
        <v>48</v>
      </c>
      <c r="U197" s="57">
        <v>12.83778</v>
      </c>
      <c r="V197" s="57">
        <v>77.6678</v>
      </c>
      <c r="W197" s="57">
        <v>8907.0</v>
      </c>
      <c r="X197" s="57">
        <v>8232.0</v>
      </c>
      <c r="Y197" s="57">
        <v>166.0</v>
      </c>
      <c r="Z197" s="58" t="s">
        <v>2703</v>
      </c>
      <c r="AA197" s="58" t="s">
        <v>1585</v>
      </c>
      <c r="AB197" s="60">
        <v>45298.0</v>
      </c>
      <c r="AC197" s="58" t="s">
        <v>1702</v>
      </c>
      <c r="AD197" s="62">
        <v>1.42E9</v>
      </c>
      <c r="AE197" s="57">
        <v>22287.0</v>
      </c>
      <c r="AF197" s="58" t="s">
        <v>1586</v>
      </c>
      <c r="AH197" s="57">
        <v>0.0</v>
      </c>
      <c r="AI197" s="57">
        <v>307.0</v>
      </c>
      <c r="AJ197" s="57">
        <v>1.65E7</v>
      </c>
      <c r="AK197" s="57">
        <v>675.0</v>
      </c>
      <c r="AL197" s="58" t="s">
        <v>2654</v>
      </c>
      <c r="AN197" s="57">
        <v>0.018637</v>
      </c>
    </row>
    <row r="198">
      <c r="A198" s="57">
        <v>10318.0</v>
      </c>
      <c r="B198" s="58" t="s">
        <v>2704</v>
      </c>
      <c r="C198" s="58" t="s">
        <v>2705</v>
      </c>
      <c r="D198" s="58" t="s">
        <v>2706</v>
      </c>
      <c r="F198" s="58" t="s">
        <v>2707</v>
      </c>
      <c r="G198" s="58" t="s">
        <v>1581</v>
      </c>
      <c r="H198" s="58" t="s">
        <v>1582</v>
      </c>
      <c r="I198" s="58" t="s">
        <v>1583</v>
      </c>
      <c r="J198" s="59">
        <v>45416.0</v>
      </c>
      <c r="K198" s="60">
        <v>47213.0</v>
      </c>
      <c r="L198" s="61"/>
      <c r="M198" s="61"/>
      <c r="N198" s="61"/>
      <c r="O198" s="61"/>
      <c r="P198" s="61"/>
      <c r="Q198" s="61"/>
      <c r="R198" s="61"/>
      <c r="S198" s="58" t="s">
        <v>48</v>
      </c>
      <c r="U198" s="57">
        <v>12.85516</v>
      </c>
      <c r="V198" s="57">
        <v>77.54215</v>
      </c>
      <c r="W198" s="57">
        <v>70010.0</v>
      </c>
      <c r="X198" s="57">
        <v>61640.0</v>
      </c>
      <c r="Y198" s="57">
        <v>805.0</v>
      </c>
      <c r="Z198" s="58" t="s">
        <v>2708</v>
      </c>
      <c r="AA198" s="58" t="s">
        <v>1585</v>
      </c>
      <c r="AB198" s="58" t="s">
        <v>2709</v>
      </c>
      <c r="AC198" s="60">
        <v>47213.0</v>
      </c>
      <c r="AD198" s="62">
        <v>9.45E9</v>
      </c>
      <c r="AE198" s="57">
        <v>82321.0</v>
      </c>
      <c r="AF198" s="58" t="s">
        <v>1615</v>
      </c>
      <c r="AG198" s="61"/>
      <c r="AH198" s="57">
        <v>82.0</v>
      </c>
      <c r="AI198" s="57">
        <v>906.0</v>
      </c>
      <c r="AJ198" s="62">
        <v>2.35E9</v>
      </c>
      <c r="AK198" s="57">
        <v>8370.0</v>
      </c>
      <c r="AL198" s="58" t="s">
        <v>1616</v>
      </c>
      <c r="AN198" s="57">
        <v>0.011498</v>
      </c>
    </row>
    <row r="199">
      <c r="A199" s="57">
        <v>10319.0</v>
      </c>
      <c r="B199" s="58" t="s">
        <v>2710</v>
      </c>
      <c r="C199" s="58" t="s">
        <v>2711</v>
      </c>
      <c r="D199" s="58" t="s">
        <v>2712</v>
      </c>
      <c r="F199" s="58" t="s">
        <v>2713</v>
      </c>
      <c r="G199" s="58" t="s">
        <v>1581</v>
      </c>
      <c r="H199" s="58" t="s">
        <v>1582</v>
      </c>
      <c r="I199" s="58" t="s">
        <v>60</v>
      </c>
      <c r="J199" s="57" t="s">
        <v>2618</v>
      </c>
      <c r="K199" s="58" t="s">
        <v>1906</v>
      </c>
      <c r="L199" s="61"/>
      <c r="M199" s="61"/>
      <c r="N199" s="61"/>
      <c r="O199" s="61"/>
      <c r="P199" s="61"/>
      <c r="Q199" s="61"/>
      <c r="R199" s="61"/>
      <c r="S199" s="61"/>
      <c r="T199" s="61"/>
      <c r="U199" s="57">
        <v>12.77137</v>
      </c>
      <c r="V199" s="57">
        <v>77.67023</v>
      </c>
      <c r="W199" s="57">
        <v>25191.0</v>
      </c>
      <c r="X199" s="57">
        <v>11455.0</v>
      </c>
      <c r="Y199" s="57">
        <v>110.0</v>
      </c>
      <c r="Z199" s="58" t="s">
        <v>2714</v>
      </c>
      <c r="AA199" s="58" t="s">
        <v>1600</v>
      </c>
      <c r="AB199" s="58" t="s">
        <v>2715</v>
      </c>
      <c r="AC199" s="58" t="s">
        <v>1906</v>
      </c>
      <c r="AD199" s="62">
        <v>1.05E8</v>
      </c>
      <c r="AE199" s="61"/>
      <c r="AF199" s="58" t="s">
        <v>1586</v>
      </c>
      <c r="AH199" s="57">
        <v>0.0</v>
      </c>
      <c r="AI199" s="57">
        <v>0.0</v>
      </c>
      <c r="AJ199" s="57">
        <v>6.0E7</v>
      </c>
      <c r="AK199" s="61"/>
      <c r="AL199" s="58" t="s">
        <v>1587</v>
      </c>
      <c r="AN199" s="57">
        <v>0.004367</v>
      </c>
    </row>
    <row r="200">
      <c r="A200" s="57">
        <v>10320.0</v>
      </c>
      <c r="B200" s="58" t="s">
        <v>2716</v>
      </c>
      <c r="C200" s="58" t="s">
        <v>2717</v>
      </c>
      <c r="D200" s="58" t="s">
        <v>2718</v>
      </c>
      <c r="F200" s="58" t="s">
        <v>2719</v>
      </c>
      <c r="G200" s="58" t="s">
        <v>1581</v>
      </c>
      <c r="H200" s="58" t="s">
        <v>1582</v>
      </c>
      <c r="I200" s="58" t="s">
        <v>1612</v>
      </c>
      <c r="J200" s="57" t="s">
        <v>2646</v>
      </c>
      <c r="K200" s="58" t="s">
        <v>1632</v>
      </c>
      <c r="L200" s="61"/>
      <c r="M200" s="61"/>
      <c r="N200" s="61"/>
      <c r="O200" s="61"/>
      <c r="P200" s="61"/>
      <c r="Q200" s="61"/>
      <c r="R200" s="61"/>
      <c r="S200" s="58" t="s">
        <v>48</v>
      </c>
      <c r="U200" s="57">
        <v>13.07032</v>
      </c>
      <c r="V200" s="57">
        <v>77.6141</v>
      </c>
      <c r="W200" s="57">
        <v>18266.0</v>
      </c>
      <c r="X200" s="57">
        <v>14246.0</v>
      </c>
      <c r="Y200" s="57">
        <v>120.0</v>
      </c>
      <c r="Z200" s="58" t="s">
        <v>2720</v>
      </c>
      <c r="AA200" s="58" t="s">
        <v>38</v>
      </c>
      <c r="AB200" s="60">
        <v>44936.0</v>
      </c>
      <c r="AC200" s="58" t="s">
        <v>1632</v>
      </c>
      <c r="AD200" s="62">
        <v>1.39E9</v>
      </c>
      <c r="AE200" s="57">
        <v>15853.0</v>
      </c>
      <c r="AF200" s="58" t="s">
        <v>1615</v>
      </c>
      <c r="AG200" s="61"/>
      <c r="AH200" s="57">
        <v>0.0</v>
      </c>
      <c r="AI200" s="57">
        <v>352.0</v>
      </c>
      <c r="AJ200" s="62">
        <v>2.84E8</v>
      </c>
      <c r="AK200" s="57">
        <v>4020.0</v>
      </c>
      <c r="AL200" s="58" t="s">
        <v>1616</v>
      </c>
      <c r="AN200" s="57">
        <v>0.00657</v>
      </c>
    </row>
    <row r="201">
      <c r="A201" s="57">
        <v>10321.0</v>
      </c>
      <c r="B201" s="58" t="s">
        <v>2721</v>
      </c>
      <c r="C201" s="58" t="s">
        <v>2722</v>
      </c>
      <c r="D201" s="58" t="s">
        <v>2723</v>
      </c>
      <c r="F201" s="58" t="s">
        <v>2724</v>
      </c>
      <c r="G201" s="58" t="s">
        <v>1581</v>
      </c>
      <c r="H201" s="58" t="s">
        <v>1582</v>
      </c>
      <c r="I201" s="58" t="s">
        <v>1583</v>
      </c>
      <c r="J201" s="57" t="s">
        <v>2618</v>
      </c>
      <c r="K201" s="58" t="s">
        <v>1832</v>
      </c>
      <c r="L201" s="61"/>
      <c r="M201" s="61"/>
      <c r="N201" s="61"/>
      <c r="O201" s="61"/>
      <c r="P201" s="61"/>
      <c r="Q201" s="61"/>
      <c r="R201" s="61"/>
      <c r="S201" s="58" t="s">
        <v>48</v>
      </c>
      <c r="U201" s="57">
        <v>12.9009</v>
      </c>
      <c r="V201" s="57">
        <v>77.60782</v>
      </c>
      <c r="W201" s="57">
        <v>2240.0</v>
      </c>
      <c r="X201" s="57">
        <v>1205.0</v>
      </c>
      <c r="Y201" s="57">
        <v>40.0</v>
      </c>
      <c r="Z201" s="58" t="s">
        <v>2725</v>
      </c>
      <c r="AA201" s="58" t="s">
        <v>38</v>
      </c>
      <c r="AB201" s="60">
        <v>44936.0</v>
      </c>
      <c r="AC201" s="58" t="s">
        <v>1832</v>
      </c>
      <c r="AD201" s="62">
        <v>3.32E8</v>
      </c>
      <c r="AE201" s="57">
        <v>3948.0</v>
      </c>
      <c r="AF201" s="58" t="s">
        <v>1623</v>
      </c>
      <c r="AH201" s="57">
        <v>44.0</v>
      </c>
      <c r="AI201" s="57">
        <v>605.0</v>
      </c>
      <c r="AJ201" s="62">
        <v>2.0E8</v>
      </c>
      <c r="AK201" s="57">
        <v>1266.0</v>
      </c>
      <c r="AL201" s="58" t="s">
        <v>1616</v>
      </c>
      <c r="AN201" s="57">
        <v>0.017857</v>
      </c>
    </row>
    <row r="202">
      <c r="A202" s="57">
        <v>10322.0</v>
      </c>
      <c r="B202" s="58" t="s">
        <v>2726</v>
      </c>
      <c r="C202" s="58" t="s">
        <v>2727</v>
      </c>
      <c r="D202" s="58" t="s">
        <v>2611</v>
      </c>
      <c r="E202" s="58" t="s">
        <v>2611</v>
      </c>
      <c r="F202" s="58" t="s">
        <v>2728</v>
      </c>
      <c r="G202" s="58" t="s">
        <v>1581</v>
      </c>
      <c r="H202" s="58" t="s">
        <v>1582</v>
      </c>
      <c r="I202" s="58" t="s">
        <v>60</v>
      </c>
      <c r="J202" s="59">
        <v>45416.0</v>
      </c>
      <c r="K202" s="58" t="s">
        <v>1794</v>
      </c>
      <c r="L202" s="61"/>
      <c r="M202" s="61"/>
      <c r="N202" s="61"/>
      <c r="O202" s="61"/>
      <c r="P202" s="61"/>
      <c r="Q202" s="61"/>
      <c r="R202" s="61"/>
      <c r="S202" s="61"/>
      <c r="T202" s="61"/>
      <c r="U202" s="57">
        <v>15.83582</v>
      </c>
      <c r="V202" s="57">
        <v>75.78802</v>
      </c>
      <c r="W202" s="57">
        <v>11634.0</v>
      </c>
      <c r="X202" s="57">
        <v>5294.0</v>
      </c>
      <c r="Y202" s="57">
        <v>43.0</v>
      </c>
      <c r="Z202" s="58" t="s">
        <v>2729</v>
      </c>
      <c r="AA202" s="58" t="s">
        <v>1585</v>
      </c>
      <c r="AB202" s="58" t="s">
        <v>2730</v>
      </c>
      <c r="AC202" s="58" t="s">
        <v>1794</v>
      </c>
      <c r="AD202" s="62">
        <v>2.17E8</v>
      </c>
      <c r="AE202" s="61"/>
      <c r="AF202" s="58" t="s">
        <v>1586</v>
      </c>
      <c r="AH202" s="57">
        <v>0.0</v>
      </c>
      <c r="AI202" s="57">
        <v>0.0</v>
      </c>
      <c r="AJ202" s="62">
        <v>1.94E8</v>
      </c>
      <c r="AK202" s="61"/>
      <c r="AL202" s="58" t="s">
        <v>1602</v>
      </c>
      <c r="AN202" s="57">
        <v>0.003696</v>
      </c>
    </row>
    <row r="203">
      <c r="A203" s="57">
        <v>10323.0</v>
      </c>
      <c r="B203" s="58" t="s">
        <v>2731</v>
      </c>
      <c r="C203" s="58" t="s">
        <v>2732</v>
      </c>
      <c r="D203" s="58" t="s">
        <v>2733</v>
      </c>
      <c r="F203" s="58" t="s">
        <v>2734</v>
      </c>
      <c r="G203" s="58" t="s">
        <v>1581</v>
      </c>
      <c r="H203" s="58" t="s">
        <v>1582</v>
      </c>
      <c r="I203" s="58" t="s">
        <v>1591</v>
      </c>
      <c r="J203" s="59">
        <v>45416.0</v>
      </c>
      <c r="K203" s="58" t="s">
        <v>1794</v>
      </c>
      <c r="L203" s="61"/>
      <c r="M203" s="61"/>
      <c r="N203" s="61"/>
      <c r="O203" s="61"/>
      <c r="P203" s="61"/>
      <c r="Q203" s="61"/>
      <c r="R203" s="61"/>
      <c r="S203" s="58" t="s">
        <v>48</v>
      </c>
      <c r="U203" s="57">
        <v>12.93983</v>
      </c>
      <c r="V203" s="57">
        <v>77.72605</v>
      </c>
      <c r="W203" s="57">
        <v>7579.0</v>
      </c>
      <c r="X203" s="57">
        <v>3995.0</v>
      </c>
      <c r="Y203" s="57">
        <v>179.0</v>
      </c>
      <c r="Z203" s="58" t="s">
        <v>2735</v>
      </c>
      <c r="AA203" s="58" t="s">
        <v>1585</v>
      </c>
      <c r="AB203" s="58" t="s">
        <v>2736</v>
      </c>
      <c r="AC203" s="58" t="s">
        <v>1794</v>
      </c>
      <c r="AD203" s="62">
        <v>1.56E9</v>
      </c>
      <c r="AE203" s="57">
        <v>15609.0</v>
      </c>
      <c r="AF203" s="58" t="s">
        <v>1623</v>
      </c>
      <c r="AH203" s="57">
        <v>7.0</v>
      </c>
      <c r="AI203" s="57">
        <v>191.0</v>
      </c>
      <c r="AJ203" s="62">
        <v>3.41E8</v>
      </c>
      <c r="AK203" s="57">
        <v>3584.0</v>
      </c>
      <c r="AL203" s="58" t="s">
        <v>1616</v>
      </c>
      <c r="AN203" s="57">
        <v>0.023618</v>
      </c>
    </row>
    <row r="204">
      <c r="A204" s="57">
        <v>10324.0</v>
      </c>
      <c r="B204" s="58" t="s">
        <v>2737</v>
      </c>
      <c r="C204" s="58" t="s">
        <v>2738</v>
      </c>
      <c r="D204" s="58" t="s">
        <v>1625</v>
      </c>
      <c r="F204" s="58" t="s">
        <v>2739</v>
      </c>
      <c r="G204" s="58" t="s">
        <v>1581</v>
      </c>
      <c r="H204" s="58" t="s">
        <v>1582</v>
      </c>
      <c r="I204" s="58" t="s">
        <v>60</v>
      </c>
      <c r="J204" s="57" t="s">
        <v>2740</v>
      </c>
      <c r="K204" s="60">
        <v>47212.0</v>
      </c>
      <c r="L204" s="61"/>
      <c r="M204" s="61"/>
      <c r="N204" s="61"/>
      <c r="O204" s="61"/>
      <c r="P204" s="61"/>
      <c r="Q204" s="61"/>
      <c r="R204" s="61"/>
      <c r="S204" s="58" t="s">
        <v>48</v>
      </c>
      <c r="U204" s="57">
        <v>12.85161</v>
      </c>
      <c r="V204" s="57">
        <v>77.69327</v>
      </c>
      <c r="W204" s="57">
        <v>42593.0</v>
      </c>
      <c r="X204" s="57">
        <v>32047.0</v>
      </c>
      <c r="Y204" s="57">
        <v>717.0</v>
      </c>
      <c r="Z204" s="58" t="s">
        <v>2741</v>
      </c>
      <c r="AA204" s="58" t="s">
        <v>1585</v>
      </c>
      <c r="AB204" s="58" t="s">
        <v>2253</v>
      </c>
      <c r="AC204" s="60">
        <v>47212.0</v>
      </c>
      <c r="AD204" s="62">
        <v>5.39E9</v>
      </c>
      <c r="AE204" s="57">
        <v>63820.0</v>
      </c>
      <c r="AF204" s="58" t="s">
        <v>1615</v>
      </c>
      <c r="AG204" s="61"/>
      <c r="AH204" s="57">
        <v>130.0</v>
      </c>
      <c r="AI204" s="57">
        <v>695.0</v>
      </c>
      <c r="AJ204" s="62">
        <v>9.76E8</v>
      </c>
      <c r="AK204" s="57">
        <v>10546.0</v>
      </c>
      <c r="AL204" s="58" t="s">
        <v>1595</v>
      </c>
      <c r="AN204" s="57">
        <v>0.016834</v>
      </c>
    </row>
    <row r="205">
      <c r="A205" s="57">
        <v>10325.0</v>
      </c>
      <c r="B205" s="58" t="s">
        <v>2742</v>
      </c>
      <c r="C205" s="58" t="s">
        <v>2743</v>
      </c>
      <c r="D205" s="58" t="s">
        <v>2744</v>
      </c>
      <c r="F205" s="58" t="s">
        <v>2745</v>
      </c>
      <c r="G205" s="58" t="s">
        <v>1581</v>
      </c>
      <c r="H205" s="58" t="s">
        <v>1582</v>
      </c>
      <c r="I205" s="58" t="s">
        <v>1591</v>
      </c>
      <c r="J205" s="57" t="s">
        <v>2639</v>
      </c>
      <c r="K205" s="58" t="s">
        <v>2746</v>
      </c>
      <c r="L205" s="61"/>
      <c r="M205" s="61"/>
      <c r="N205" s="61"/>
      <c r="O205" s="61"/>
      <c r="P205" s="61"/>
      <c r="Q205" s="61"/>
      <c r="R205" s="61"/>
      <c r="S205" s="58" t="s">
        <v>48</v>
      </c>
      <c r="U205" s="57">
        <v>12.89011</v>
      </c>
      <c r="V205" s="57">
        <v>77.69043</v>
      </c>
      <c r="W205" s="57">
        <v>6727.0</v>
      </c>
      <c r="X205" s="57">
        <v>3412.0</v>
      </c>
      <c r="Y205" s="57">
        <v>154.0</v>
      </c>
      <c r="Z205" s="58" t="s">
        <v>2747</v>
      </c>
      <c r="AA205" s="58" t="s">
        <v>1585</v>
      </c>
      <c r="AB205" s="58" t="s">
        <v>2748</v>
      </c>
      <c r="AC205" s="58" t="s">
        <v>2746</v>
      </c>
      <c r="AD205" s="62">
        <v>5.02E8</v>
      </c>
      <c r="AE205" s="57">
        <v>23748.0</v>
      </c>
      <c r="AF205" s="58" t="s">
        <v>1601</v>
      </c>
      <c r="AG205" s="61"/>
      <c r="AH205" s="57">
        <v>0.0</v>
      </c>
      <c r="AI205" s="57">
        <v>170.0</v>
      </c>
      <c r="AJ205" s="62">
        <v>1.5E8</v>
      </c>
      <c r="AK205" s="57">
        <v>24335.0</v>
      </c>
      <c r="AL205" s="58" t="s">
        <v>1595</v>
      </c>
      <c r="AN205" s="57">
        <v>0.022893</v>
      </c>
    </row>
    <row r="206">
      <c r="A206" s="57">
        <v>10326.0</v>
      </c>
      <c r="B206" s="58" t="s">
        <v>2749</v>
      </c>
      <c r="C206" s="58" t="s">
        <v>2750</v>
      </c>
      <c r="D206" s="58" t="s">
        <v>2751</v>
      </c>
      <c r="F206" s="58" t="s">
        <v>2752</v>
      </c>
      <c r="G206" s="58" t="s">
        <v>1581</v>
      </c>
      <c r="H206" s="58" t="s">
        <v>1582</v>
      </c>
      <c r="I206" s="58" t="s">
        <v>1583</v>
      </c>
      <c r="J206" s="59">
        <v>45416.0</v>
      </c>
      <c r="K206" s="58" t="s">
        <v>2753</v>
      </c>
      <c r="L206" s="61"/>
      <c r="M206" s="61"/>
      <c r="N206" s="61"/>
      <c r="O206" s="61"/>
      <c r="P206" s="61"/>
      <c r="Q206" s="61"/>
      <c r="R206" s="61"/>
      <c r="S206" s="61"/>
      <c r="T206" s="61"/>
      <c r="U206" s="57">
        <v>12.9544</v>
      </c>
      <c r="V206" s="57">
        <v>77.58056</v>
      </c>
      <c r="W206" s="57">
        <v>2183.0</v>
      </c>
      <c r="X206" s="57">
        <v>1551.0</v>
      </c>
      <c r="Y206" s="57">
        <v>77.0</v>
      </c>
      <c r="Z206" s="58" t="s">
        <v>2754</v>
      </c>
      <c r="AA206" s="58" t="s">
        <v>1585</v>
      </c>
      <c r="AB206" s="58" t="s">
        <v>2755</v>
      </c>
      <c r="AC206" s="58" t="s">
        <v>2753</v>
      </c>
      <c r="AD206" s="62">
        <v>4.97E8</v>
      </c>
      <c r="AE206" s="57">
        <v>3314.0</v>
      </c>
      <c r="AF206" s="58" t="s">
        <v>1601</v>
      </c>
      <c r="AG206" s="61"/>
      <c r="AH206" s="57">
        <v>0.0</v>
      </c>
      <c r="AI206" s="57">
        <v>144.0</v>
      </c>
      <c r="AJ206" s="62">
        <v>2.88E8</v>
      </c>
      <c r="AK206" s="57">
        <v>632.0</v>
      </c>
      <c r="AL206" s="58" t="s">
        <v>1616</v>
      </c>
      <c r="AN206" s="57">
        <v>0.035273</v>
      </c>
    </row>
    <row r="207">
      <c r="A207" s="57">
        <v>10327.0</v>
      </c>
      <c r="B207" s="58" t="s">
        <v>2756</v>
      </c>
      <c r="C207" s="58" t="s">
        <v>2757</v>
      </c>
      <c r="D207" s="58" t="s">
        <v>2758</v>
      </c>
      <c r="F207" s="58" t="s">
        <v>2759</v>
      </c>
      <c r="G207" s="58" t="s">
        <v>1581</v>
      </c>
      <c r="H207" s="58" t="s">
        <v>1582</v>
      </c>
      <c r="I207" s="58" t="s">
        <v>1591</v>
      </c>
      <c r="J207" s="59">
        <v>45416.0</v>
      </c>
      <c r="K207" s="58" t="s">
        <v>1812</v>
      </c>
      <c r="L207" s="61"/>
      <c r="M207" s="61"/>
      <c r="N207" s="61"/>
      <c r="O207" s="61"/>
      <c r="P207" s="61"/>
      <c r="Q207" s="61"/>
      <c r="R207" s="61"/>
      <c r="S207" s="58" t="s">
        <v>48</v>
      </c>
      <c r="U207" s="57">
        <v>13.04111</v>
      </c>
      <c r="V207" s="57">
        <v>77.6622</v>
      </c>
      <c r="W207" s="57">
        <v>18437.0</v>
      </c>
      <c r="X207" s="57">
        <v>9227.0</v>
      </c>
      <c r="Y207" s="57">
        <v>388.0</v>
      </c>
      <c r="Z207" s="58" t="s">
        <v>2760</v>
      </c>
      <c r="AA207" s="58" t="s">
        <v>1585</v>
      </c>
      <c r="AB207" s="58" t="s">
        <v>1872</v>
      </c>
      <c r="AC207" s="58" t="s">
        <v>1812</v>
      </c>
      <c r="AD207" s="62">
        <v>1.97E9</v>
      </c>
      <c r="AE207" s="57">
        <v>379032.0</v>
      </c>
      <c r="AF207" s="58" t="s">
        <v>1615</v>
      </c>
      <c r="AG207" s="61"/>
      <c r="AH207" s="57">
        <v>0.0</v>
      </c>
      <c r="AI207" s="57">
        <v>439.0</v>
      </c>
      <c r="AJ207" s="62">
        <v>6.15E8</v>
      </c>
      <c r="AK207" s="57">
        <v>9210.0</v>
      </c>
      <c r="AL207" s="58" t="s">
        <v>1616</v>
      </c>
      <c r="AN207" s="57">
        <v>0.021045</v>
      </c>
    </row>
    <row r="208">
      <c r="A208" s="57">
        <v>10328.0</v>
      </c>
      <c r="B208" s="58" t="s">
        <v>2761</v>
      </c>
      <c r="C208" s="58" t="s">
        <v>2762</v>
      </c>
      <c r="D208" s="58" t="s">
        <v>2763</v>
      </c>
      <c r="F208" s="58" t="s">
        <v>2764</v>
      </c>
      <c r="G208" s="58" t="s">
        <v>1581</v>
      </c>
      <c r="H208" s="58" t="s">
        <v>1582</v>
      </c>
      <c r="I208" s="58" t="s">
        <v>1591</v>
      </c>
      <c r="J208" s="57" t="s">
        <v>2740</v>
      </c>
      <c r="K208" s="58" t="s">
        <v>2765</v>
      </c>
      <c r="L208" s="61"/>
      <c r="M208" s="61"/>
      <c r="N208" s="61"/>
      <c r="O208" s="61"/>
      <c r="P208" s="61"/>
      <c r="Q208" s="61"/>
      <c r="R208" s="61"/>
      <c r="S208" s="58" t="s">
        <v>48</v>
      </c>
      <c r="U208" s="57">
        <v>12.91294</v>
      </c>
      <c r="V208" s="57">
        <v>77.66885</v>
      </c>
      <c r="W208" s="57">
        <v>1725.0</v>
      </c>
      <c r="X208" s="57">
        <v>901.0</v>
      </c>
      <c r="Y208" s="57">
        <v>12.0</v>
      </c>
      <c r="Z208" s="58" t="s">
        <v>2766</v>
      </c>
      <c r="AA208" s="58" t="s">
        <v>1585</v>
      </c>
      <c r="AB208" s="60">
        <v>45296.0</v>
      </c>
      <c r="AC208" s="58" t="s">
        <v>2765</v>
      </c>
      <c r="AD208" s="62">
        <v>3.4E8</v>
      </c>
      <c r="AE208" s="57">
        <v>2103.0</v>
      </c>
      <c r="AF208" s="58" t="s">
        <v>1615</v>
      </c>
      <c r="AG208" s="61"/>
      <c r="AH208" s="57">
        <v>0.0</v>
      </c>
      <c r="AI208" s="57">
        <v>21.0</v>
      </c>
      <c r="AJ208" s="57">
        <v>8.82E7</v>
      </c>
      <c r="AK208" s="57">
        <v>824.0</v>
      </c>
      <c r="AL208" s="58" t="s">
        <v>1616</v>
      </c>
      <c r="AN208" s="57">
        <v>0.006957</v>
      </c>
    </row>
    <row r="209">
      <c r="A209" s="57">
        <v>10329.0</v>
      </c>
      <c r="B209" s="58" t="s">
        <v>2767</v>
      </c>
      <c r="C209" s="58" t="s">
        <v>2768</v>
      </c>
      <c r="D209" s="58" t="s">
        <v>2769</v>
      </c>
      <c r="F209" s="58" t="s">
        <v>2770</v>
      </c>
      <c r="G209" s="58" t="s">
        <v>1581</v>
      </c>
      <c r="H209" s="58" t="s">
        <v>1582</v>
      </c>
      <c r="I209" s="58" t="s">
        <v>1612</v>
      </c>
      <c r="J209" s="57" t="s">
        <v>2618</v>
      </c>
      <c r="K209" s="58" t="s">
        <v>2771</v>
      </c>
      <c r="L209" s="61"/>
      <c r="M209" s="61"/>
      <c r="N209" s="61"/>
      <c r="O209" s="61"/>
      <c r="P209" s="61"/>
      <c r="Q209" s="61"/>
      <c r="R209" s="61"/>
      <c r="S209" s="58" t="s">
        <v>48</v>
      </c>
      <c r="U209" s="57">
        <v>13.08037</v>
      </c>
      <c r="V209" s="57">
        <v>77.53653</v>
      </c>
      <c r="W209" s="57">
        <v>5717.0</v>
      </c>
      <c r="X209" s="57">
        <v>2945.0</v>
      </c>
      <c r="Y209" s="57">
        <v>128.0</v>
      </c>
      <c r="Z209" s="58" t="s">
        <v>2772</v>
      </c>
      <c r="AA209" s="58" t="s">
        <v>1585</v>
      </c>
      <c r="AB209" s="60">
        <v>45293.0</v>
      </c>
      <c r="AC209" s="58" t="s">
        <v>2771</v>
      </c>
      <c r="AD209" s="62">
        <v>5.01E8</v>
      </c>
      <c r="AE209" s="57">
        <v>14469.0</v>
      </c>
      <c r="AF209" s="58" t="s">
        <v>1623</v>
      </c>
      <c r="AH209" s="57">
        <v>0.0</v>
      </c>
      <c r="AI209" s="57">
        <v>145.0</v>
      </c>
      <c r="AJ209" s="62">
        <v>1.31E8</v>
      </c>
      <c r="AK209" s="57">
        <v>18529.0</v>
      </c>
      <c r="AL209" s="58" t="s">
        <v>1616</v>
      </c>
      <c r="AN209" s="57">
        <v>0.022389</v>
      </c>
    </row>
    <row r="210">
      <c r="A210" s="57">
        <v>10330.0</v>
      </c>
      <c r="B210" s="58" t="s">
        <v>2773</v>
      </c>
      <c r="C210" s="58" t="s">
        <v>2774</v>
      </c>
      <c r="D210" s="58" t="s">
        <v>2589</v>
      </c>
      <c r="E210" s="58" t="s">
        <v>2589</v>
      </c>
      <c r="F210" s="58" t="s">
        <v>2775</v>
      </c>
      <c r="G210" s="58" t="s">
        <v>1581</v>
      </c>
      <c r="H210" s="58" t="s">
        <v>1582</v>
      </c>
      <c r="I210" s="58" t="s">
        <v>60</v>
      </c>
      <c r="J210" s="57" t="s">
        <v>2740</v>
      </c>
      <c r="K210" s="58" t="s">
        <v>1706</v>
      </c>
      <c r="L210" s="61"/>
      <c r="M210" s="61"/>
      <c r="N210" s="61"/>
      <c r="O210" s="61"/>
      <c r="P210" s="61"/>
      <c r="Q210" s="61"/>
      <c r="R210" s="61"/>
      <c r="S210" s="58" t="s">
        <v>48</v>
      </c>
      <c r="U210" s="57">
        <v>12.83498</v>
      </c>
      <c r="V210" s="57">
        <v>77.78238</v>
      </c>
      <c r="W210" s="57">
        <v>5873.0</v>
      </c>
      <c r="X210" s="57">
        <v>3478.0</v>
      </c>
      <c r="Y210" s="57">
        <v>103.0</v>
      </c>
      <c r="Z210" s="58" t="s">
        <v>2776</v>
      </c>
      <c r="AA210" s="58" t="s">
        <v>1585</v>
      </c>
      <c r="AB210" s="58" t="s">
        <v>1872</v>
      </c>
      <c r="AC210" s="58" t="s">
        <v>1706</v>
      </c>
      <c r="AD210" s="62">
        <v>3.93E8</v>
      </c>
      <c r="AE210" s="57">
        <v>5841.0</v>
      </c>
      <c r="AF210" s="58" t="s">
        <v>1586</v>
      </c>
      <c r="AH210" s="57">
        <v>0.0</v>
      </c>
      <c r="AI210" s="57">
        <v>117.0</v>
      </c>
      <c r="AJ210" s="57">
        <v>4.26894E7</v>
      </c>
      <c r="AK210" s="57">
        <v>2395.0</v>
      </c>
      <c r="AL210" s="58" t="s">
        <v>1602</v>
      </c>
      <c r="AN210" s="57">
        <v>0.017538</v>
      </c>
    </row>
    <row r="211">
      <c r="A211" s="57">
        <v>10331.0</v>
      </c>
      <c r="B211" s="58" t="s">
        <v>2777</v>
      </c>
      <c r="C211" s="58" t="s">
        <v>2778</v>
      </c>
      <c r="D211" s="58" t="s">
        <v>2779</v>
      </c>
      <c r="F211" s="58" t="s">
        <v>2780</v>
      </c>
      <c r="G211" s="58" t="s">
        <v>1581</v>
      </c>
      <c r="H211" s="58" t="s">
        <v>1582</v>
      </c>
      <c r="I211" s="58" t="s">
        <v>1591</v>
      </c>
      <c r="J211" s="57" t="s">
        <v>2781</v>
      </c>
      <c r="K211" s="58" t="s">
        <v>2782</v>
      </c>
      <c r="L211" s="61"/>
      <c r="M211" s="61"/>
      <c r="N211" s="61"/>
      <c r="O211" s="61"/>
      <c r="P211" s="61"/>
      <c r="Q211" s="61"/>
      <c r="R211" s="61"/>
      <c r="S211" s="58" t="s">
        <v>48</v>
      </c>
      <c r="U211" s="57">
        <v>12.95667</v>
      </c>
      <c r="V211" s="57">
        <v>77.734</v>
      </c>
      <c r="W211" s="57">
        <v>4017.0</v>
      </c>
      <c r="X211" s="57">
        <v>1956.0</v>
      </c>
      <c r="Y211" s="57">
        <v>72.0</v>
      </c>
      <c r="Z211" s="58" t="s">
        <v>2783</v>
      </c>
      <c r="AA211" s="58" t="s">
        <v>1585</v>
      </c>
      <c r="AB211" s="60">
        <v>45448.0</v>
      </c>
      <c r="AC211" s="58" t="s">
        <v>2782</v>
      </c>
      <c r="AD211" s="62">
        <v>8.5E8</v>
      </c>
      <c r="AE211" s="57">
        <v>7984.0</v>
      </c>
      <c r="AF211" s="58" t="s">
        <v>1601</v>
      </c>
      <c r="AG211" s="61"/>
      <c r="AH211" s="57">
        <v>0.0</v>
      </c>
      <c r="AI211" s="57">
        <v>160.0</v>
      </c>
      <c r="AJ211" s="62">
        <v>1.9E8</v>
      </c>
      <c r="AK211" s="57">
        <v>2061.0</v>
      </c>
      <c r="AL211" s="58" t="s">
        <v>1616</v>
      </c>
      <c r="AN211" s="57">
        <v>0.017924</v>
      </c>
    </row>
    <row r="212">
      <c r="A212" s="57">
        <v>10332.0</v>
      </c>
      <c r="B212" s="58" t="s">
        <v>2784</v>
      </c>
      <c r="C212" s="58" t="s">
        <v>2785</v>
      </c>
      <c r="D212" s="58" t="s">
        <v>2786</v>
      </c>
      <c r="F212" s="58" t="s">
        <v>2787</v>
      </c>
      <c r="G212" s="58" t="s">
        <v>1581</v>
      </c>
      <c r="H212" s="58" t="s">
        <v>1582</v>
      </c>
      <c r="I212" s="58" t="s">
        <v>1591</v>
      </c>
      <c r="J212" s="59">
        <v>45415.0</v>
      </c>
      <c r="K212" s="58" t="s">
        <v>2675</v>
      </c>
      <c r="L212" s="61"/>
      <c r="M212" s="61"/>
      <c r="N212" s="61"/>
      <c r="O212" s="61"/>
      <c r="P212" s="61"/>
      <c r="Q212" s="61"/>
      <c r="R212" s="61"/>
      <c r="S212" s="58" t="s">
        <v>48</v>
      </c>
      <c r="U212" s="57">
        <v>12.90713</v>
      </c>
      <c r="V212" s="57">
        <v>77.67128</v>
      </c>
      <c r="W212" s="57">
        <v>48544.0</v>
      </c>
      <c r="X212" s="57">
        <v>44164.0</v>
      </c>
      <c r="Y212" s="57">
        <v>327.0</v>
      </c>
      <c r="Z212" s="58" t="s">
        <v>2788</v>
      </c>
      <c r="AA212" s="58" t="s">
        <v>1585</v>
      </c>
      <c r="AB212" s="58" t="s">
        <v>1872</v>
      </c>
      <c r="AC212" s="58" t="s">
        <v>2675</v>
      </c>
      <c r="AD212" s="62">
        <v>5.41E9</v>
      </c>
      <c r="AE212" s="57">
        <v>39221.0</v>
      </c>
      <c r="AF212" s="58" t="s">
        <v>1601</v>
      </c>
      <c r="AG212" s="61"/>
      <c r="AH212" s="57">
        <v>0.0</v>
      </c>
      <c r="AI212" s="57">
        <v>323.0</v>
      </c>
      <c r="AJ212" s="62">
        <v>2.51E9</v>
      </c>
      <c r="AK212" s="57">
        <v>4380.0</v>
      </c>
      <c r="AL212" s="58" t="s">
        <v>1616</v>
      </c>
      <c r="AN212" s="57">
        <v>0.006736</v>
      </c>
    </row>
    <row r="213">
      <c r="A213" s="57">
        <v>10333.0</v>
      </c>
      <c r="B213" s="58" t="s">
        <v>2789</v>
      </c>
      <c r="C213" s="58" t="s">
        <v>2790</v>
      </c>
      <c r="D213" s="58" t="s">
        <v>2791</v>
      </c>
      <c r="F213" s="58" t="s">
        <v>2792</v>
      </c>
      <c r="G213" s="58" t="s">
        <v>1581</v>
      </c>
      <c r="H213" s="58" t="s">
        <v>1582</v>
      </c>
      <c r="I213" s="58" t="s">
        <v>60</v>
      </c>
      <c r="J213" s="57" t="s">
        <v>2626</v>
      </c>
      <c r="K213" s="58" t="s">
        <v>1851</v>
      </c>
      <c r="L213" s="61"/>
      <c r="M213" s="61"/>
      <c r="N213" s="61"/>
      <c r="O213" s="61"/>
      <c r="P213" s="61"/>
      <c r="Q213" s="61"/>
      <c r="R213" s="61"/>
      <c r="S213" s="58" t="s">
        <v>48</v>
      </c>
      <c r="U213" s="57">
        <v>12.87671</v>
      </c>
      <c r="V213" s="57">
        <v>77.67837</v>
      </c>
      <c r="W213" s="57">
        <v>4754.0</v>
      </c>
      <c r="X213" s="57">
        <v>2691.0</v>
      </c>
      <c r="Y213" s="57">
        <v>80.0</v>
      </c>
      <c r="Z213" s="58" t="s">
        <v>2793</v>
      </c>
      <c r="AA213" s="58" t="s">
        <v>38</v>
      </c>
      <c r="AB213" s="58" t="s">
        <v>1947</v>
      </c>
      <c r="AC213" s="58" t="s">
        <v>1851</v>
      </c>
      <c r="AD213" s="62">
        <v>3.07E8</v>
      </c>
      <c r="AE213" s="57">
        <v>5117.0</v>
      </c>
      <c r="AF213" s="58" t="s">
        <v>1594</v>
      </c>
      <c r="AH213" s="57">
        <v>0.0</v>
      </c>
      <c r="AI213" s="57">
        <v>80.0</v>
      </c>
      <c r="AJ213" s="57">
        <v>8.3428E7</v>
      </c>
      <c r="AK213" s="57">
        <v>2063.0</v>
      </c>
      <c r="AL213" s="58" t="s">
        <v>1595</v>
      </c>
      <c r="AN213" s="57">
        <v>0.016828</v>
      </c>
    </row>
    <row r="214">
      <c r="A214" s="57">
        <v>10334.0</v>
      </c>
      <c r="B214" s="58" t="s">
        <v>2794</v>
      </c>
      <c r="C214" s="58" t="s">
        <v>2795</v>
      </c>
      <c r="D214" s="58" t="s">
        <v>2796</v>
      </c>
      <c r="F214" s="58" t="s">
        <v>2797</v>
      </c>
      <c r="G214" s="58" t="s">
        <v>1581</v>
      </c>
      <c r="H214" s="58" t="s">
        <v>1582</v>
      </c>
      <c r="I214" s="58" t="s">
        <v>1591</v>
      </c>
      <c r="J214" s="57" t="s">
        <v>2597</v>
      </c>
      <c r="K214" s="58" t="s">
        <v>1632</v>
      </c>
      <c r="L214" s="61"/>
      <c r="M214" s="61"/>
      <c r="N214" s="61"/>
      <c r="O214" s="61"/>
      <c r="P214" s="61"/>
      <c r="Q214" s="61"/>
      <c r="R214" s="61"/>
      <c r="S214" s="58" t="s">
        <v>48</v>
      </c>
      <c r="U214" s="57">
        <v>12.91953</v>
      </c>
      <c r="V214" s="57">
        <v>77.73195</v>
      </c>
      <c r="W214" s="57">
        <v>20170.0</v>
      </c>
      <c r="X214" s="57">
        <v>16878.0</v>
      </c>
      <c r="Y214" s="57">
        <v>405.0</v>
      </c>
      <c r="Z214" s="58" t="s">
        <v>2798</v>
      </c>
      <c r="AA214" s="58" t="s">
        <v>1585</v>
      </c>
      <c r="AB214" s="58" t="s">
        <v>2799</v>
      </c>
      <c r="AC214" s="58" t="s">
        <v>1632</v>
      </c>
      <c r="AD214" s="62">
        <v>2.38E9</v>
      </c>
      <c r="AE214" s="57">
        <v>33971.0</v>
      </c>
      <c r="AF214" s="58" t="s">
        <v>1615</v>
      </c>
      <c r="AG214" s="61"/>
      <c r="AH214" s="57">
        <v>0.0</v>
      </c>
      <c r="AI214" s="57">
        <v>458.0</v>
      </c>
      <c r="AJ214" s="57">
        <v>6.381647E7</v>
      </c>
      <c r="AK214" s="57">
        <v>3293.0</v>
      </c>
      <c r="AL214" s="58" t="s">
        <v>1616</v>
      </c>
      <c r="AN214" s="57">
        <v>0.020079</v>
      </c>
    </row>
    <row r="215">
      <c r="A215" s="57">
        <v>10335.0</v>
      </c>
      <c r="B215" s="58" t="s">
        <v>2800</v>
      </c>
      <c r="C215" s="58" t="s">
        <v>2801</v>
      </c>
      <c r="D215" s="58" t="s">
        <v>2802</v>
      </c>
      <c r="F215" s="58" t="s">
        <v>2803</v>
      </c>
      <c r="G215" s="58" t="s">
        <v>1581</v>
      </c>
      <c r="H215" s="58" t="s">
        <v>1582</v>
      </c>
      <c r="I215" s="58" t="s">
        <v>60</v>
      </c>
      <c r="J215" s="59">
        <v>45416.0</v>
      </c>
      <c r="K215" s="58" t="s">
        <v>1776</v>
      </c>
      <c r="L215" s="61"/>
      <c r="M215" s="61"/>
      <c r="N215" s="61"/>
      <c r="O215" s="61"/>
      <c r="P215" s="61"/>
      <c r="Q215" s="61"/>
      <c r="R215" s="61"/>
      <c r="S215" s="61"/>
      <c r="T215" s="61"/>
      <c r="U215" s="57">
        <v>12.73849</v>
      </c>
      <c r="V215" s="57">
        <v>77.70007</v>
      </c>
      <c r="W215" s="57">
        <v>26253.0</v>
      </c>
      <c r="X215" s="57">
        <v>11819.0</v>
      </c>
      <c r="Y215" s="57">
        <v>103.0</v>
      </c>
      <c r="Z215" s="58" t="s">
        <v>2804</v>
      </c>
      <c r="AA215" s="58" t="s">
        <v>38</v>
      </c>
      <c r="AB215" s="58" t="s">
        <v>2748</v>
      </c>
      <c r="AC215" s="58" t="s">
        <v>1776</v>
      </c>
      <c r="AD215" s="62">
        <v>1.62E8</v>
      </c>
      <c r="AE215" s="61"/>
      <c r="AF215" s="58" t="s">
        <v>1586</v>
      </c>
      <c r="AH215" s="57">
        <v>0.0</v>
      </c>
      <c r="AI215" s="57">
        <v>0.0</v>
      </c>
      <c r="AJ215" s="62">
        <v>1.13E8</v>
      </c>
      <c r="AK215" s="61"/>
      <c r="AL215" s="58" t="s">
        <v>1587</v>
      </c>
      <c r="AN215" s="57">
        <v>0.003923</v>
      </c>
    </row>
    <row r="216">
      <c r="A216" s="57">
        <v>10336.0</v>
      </c>
      <c r="B216" s="58" t="s">
        <v>2805</v>
      </c>
      <c r="C216" s="58" t="s">
        <v>2806</v>
      </c>
      <c r="D216" s="58" t="s">
        <v>2807</v>
      </c>
      <c r="F216" s="58" t="s">
        <v>2808</v>
      </c>
      <c r="G216" s="58" t="s">
        <v>1581</v>
      </c>
      <c r="H216" s="58" t="s">
        <v>1582</v>
      </c>
      <c r="I216" s="58" t="s">
        <v>1591</v>
      </c>
      <c r="J216" s="57" t="s">
        <v>2626</v>
      </c>
      <c r="K216" s="58" t="s">
        <v>1812</v>
      </c>
      <c r="L216" s="61"/>
      <c r="M216" s="61"/>
      <c r="N216" s="61"/>
      <c r="O216" s="61"/>
      <c r="P216" s="61"/>
      <c r="Q216" s="61"/>
      <c r="R216" s="61"/>
      <c r="S216" s="58" t="s">
        <v>48</v>
      </c>
      <c r="U216" s="57">
        <v>13.00505</v>
      </c>
      <c r="V216" s="57">
        <v>77.73351</v>
      </c>
      <c r="W216" s="57">
        <v>15314.0</v>
      </c>
      <c r="X216" s="57">
        <v>11438.0</v>
      </c>
      <c r="Y216" s="57">
        <v>280.0</v>
      </c>
      <c r="Z216" s="58" t="s">
        <v>2809</v>
      </c>
      <c r="AA216" s="58" t="s">
        <v>38</v>
      </c>
      <c r="AB216" s="60">
        <v>45294.0</v>
      </c>
      <c r="AC216" s="58" t="s">
        <v>1812</v>
      </c>
      <c r="AD216" s="62">
        <v>2.45E9</v>
      </c>
      <c r="AE216" s="57">
        <v>27158.0</v>
      </c>
      <c r="AF216" s="58" t="s">
        <v>1615</v>
      </c>
      <c r="AG216" s="61"/>
      <c r="AH216" s="57">
        <v>0.0</v>
      </c>
      <c r="AI216" s="57">
        <v>322.0</v>
      </c>
      <c r="AJ216" s="62">
        <v>6.89E8</v>
      </c>
      <c r="AK216" s="57">
        <v>3876.0</v>
      </c>
      <c r="AL216" s="58" t="s">
        <v>1616</v>
      </c>
      <c r="AN216" s="57">
        <v>0.018284</v>
      </c>
    </row>
    <row r="217">
      <c r="A217" s="57">
        <v>10337.0</v>
      </c>
      <c r="B217" s="58" t="s">
        <v>2810</v>
      </c>
      <c r="C217" s="58" t="s">
        <v>2811</v>
      </c>
      <c r="D217" s="58" t="s">
        <v>2812</v>
      </c>
      <c r="F217" s="58" t="s">
        <v>2813</v>
      </c>
      <c r="G217" s="58" t="s">
        <v>1581</v>
      </c>
      <c r="H217" s="58" t="s">
        <v>1582</v>
      </c>
      <c r="I217" s="58" t="s">
        <v>1612</v>
      </c>
      <c r="J217" s="57" t="s">
        <v>2626</v>
      </c>
      <c r="K217" s="58" t="s">
        <v>1620</v>
      </c>
      <c r="L217" s="61"/>
      <c r="M217" s="61"/>
      <c r="N217" s="61"/>
      <c r="O217" s="61"/>
      <c r="P217" s="61"/>
      <c r="Q217" s="61"/>
      <c r="R217" s="61"/>
      <c r="S217" s="58" t="s">
        <v>48</v>
      </c>
      <c r="U217" s="57">
        <v>12.87583</v>
      </c>
      <c r="V217" s="57">
        <v>77.59032</v>
      </c>
      <c r="W217" s="57">
        <v>2158.0</v>
      </c>
      <c r="X217" s="57">
        <v>975.0</v>
      </c>
      <c r="Y217" s="57">
        <v>40.0</v>
      </c>
      <c r="Z217" s="58" t="s">
        <v>2814</v>
      </c>
      <c r="AA217" s="58" t="s">
        <v>38</v>
      </c>
      <c r="AB217" s="60">
        <v>44938.0</v>
      </c>
      <c r="AC217" s="58" t="s">
        <v>1620</v>
      </c>
      <c r="AD217" s="62">
        <v>2.76E8</v>
      </c>
      <c r="AE217" s="57">
        <v>3734.0</v>
      </c>
      <c r="AF217" s="58" t="s">
        <v>1623</v>
      </c>
      <c r="AH217" s="57">
        <v>0.0</v>
      </c>
      <c r="AI217" s="57">
        <v>44.0</v>
      </c>
      <c r="AJ217" s="62">
        <v>1.43E8</v>
      </c>
      <c r="AK217" s="57">
        <v>1183.0</v>
      </c>
      <c r="AL217" s="58" t="s">
        <v>1616</v>
      </c>
      <c r="AN217" s="57">
        <v>0.018536</v>
      </c>
    </row>
    <row r="218">
      <c r="A218" s="57">
        <v>10338.0</v>
      </c>
      <c r="B218" s="58" t="s">
        <v>2815</v>
      </c>
      <c r="C218" s="58" t="s">
        <v>2816</v>
      </c>
      <c r="D218" s="58" t="s">
        <v>2817</v>
      </c>
      <c r="F218" s="58" t="s">
        <v>2818</v>
      </c>
      <c r="G218" s="58" t="s">
        <v>1581</v>
      </c>
      <c r="H218" s="58" t="s">
        <v>1582</v>
      </c>
      <c r="I218" s="58" t="s">
        <v>1687</v>
      </c>
      <c r="J218" s="57" t="s">
        <v>2740</v>
      </c>
      <c r="K218" s="58" t="s">
        <v>1766</v>
      </c>
      <c r="L218" s="61"/>
      <c r="M218" s="61"/>
      <c r="N218" s="61"/>
      <c r="O218" s="61"/>
      <c r="P218" s="61"/>
      <c r="Q218" s="61"/>
      <c r="R218" s="61"/>
      <c r="S218" s="58" t="s">
        <v>48</v>
      </c>
      <c r="U218" s="57">
        <v>13.06659</v>
      </c>
      <c r="V218" s="57">
        <v>77.56667</v>
      </c>
      <c r="W218" s="57">
        <v>4194.0</v>
      </c>
      <c r="X218" s="57">
        <v>2101.0</v>
      </c>
      <c r="Y218" s="57">
        <v>64.0</v>
      </c>
      <c r="Z218" s="58" t="s">
        <v>2819</v>
      </c>
      <c r="AA218" s="58" t="s">
        <v>38</v>
      </c>
      <c r="AB218" s="60">
        <v>45150.0</v>
      </c>
      <c r="AC218" s="58" t="s">
        <v>1766</v>
      </c>
      <c r="AD218" s="62">
        <v>4.43E8</v>
      </c>
      <c r="AE218" s="57">
        <v>5803.0</v>
      </c>
      <c r="AF218" s="58" t="s">
        <v>1623</v>
      </c>
      <c r="AH218" s="57">
        <v>7.0</v>
      </c>
      <c r="AI218" s="57">
        <v>64.0</v>
      </c>
      <c r="AJ218" s="62">
        <v>1.46E8</v>
      </c>
      <c r="AK218" s="57">
        <v>2093.0</v>
      </c>
      <c r="AL218" s="58" t="s">
        <v>1616</v>
      </c>
      <c r="AN218" s="57">
        <v>0.01526</v>
      </c>
    </row>
    <row r="219">
      <c r="A219" s="57">
        <v>10339.0</v>
      </c>
      <c r="B219" s="58" t="s">
        <v>2820</v>
      </c>
      <c r="C219" s="58" t="s">
        <v>2821</v>
      </c>
      <c r="D219" s="58" t="s">
        <v>2822</v>
      </c>
      <c r="F219" s="58" t="s">
        <v>2823</v>
      </c>
      <c r="G219" s="58" t="s">
        <v>1581</v>
      </c>
      <c r="H219" s="58" t="s">
        <v>1582</v>
      </c>
      <c r="I219" s="58" t="s">
        <v>1591</v>
      </c>
      <c r="J219" s="57" t="s">
        <v>2781</v>
      </c>
      <c r="K219" s="58" t="s">
        <v>2824</v>
      </c>
      <c r="L219" s="61"/>
      <c r="M219" s="61"/>
      <c r="N219" s="61"/>
      <c r="O219" s="61"/>
      <c r="P219" s="61"/>
      <c r="Q219" s="61"/>
      <c r="R219" s="61"/>
      <c r="S219" s="58" t="s">
        <v>48</v>
      </c>
      <c r="U219" s="57">
        <v>12.97932</v>
      </c>
      <c r="V219" s="57">
        <v>77.73738</v>
      </c>
      <c r="W219" s="57">
        <v>20308.0</v>
      </c>
      <c r="X219" s="57">
        <v>16310.0</v>
      </c>
      <c r="Y219" s="57">
        <v>269.0</v>
      </c>
      <c r="Z219" s="58" t="s">
        <v>2825</v>
      </c>
      <c r="AA219" s="58" t="s">
        <v>1585</v>
      </c>
      <c r="AB219" s="58" t="s">
        <v>2597</v>
      </c>
      <c r="AC219" s="58" t="s">
        <v>2824</v>
      </c>
      <c r="AD219" s="62">
        <v>3.76E9</v>
      </c>
      <c r="AE219" s="57">
        <v>36265.0</v>
      </c>
      <c r="AF219" s="58" t="s">
        <v>1859</v>
      </c>
      <c r="AG219" s="58" t="s">
        <v>2826</v>
      </c>
      <c r="AH219" s="57">
        <v>40.0</v>
      </c>
      <c r="AI219" s="57">
        <v>306.0</v>
      </c>
      <c r="AJ219" s="62">
        <v>5.53E8</v>
      </c>
      <c r="AK219" s="57">
        <v>3997.0</v>
      </c>
      <c r="AL219" s="58" t="s">
        <v>1616</v>
      </c>
      <c r="AN219" s="57">
        <v>0.013246</v>
      </c>
    </row>
    <row r="220">
      <c r="A220" s="57">
        <v>10340.0</v>
      </c>
      <c r="B220" s="58" t="s">
        <v>2827</v>
      </c>
      <c r="C220" s="58" t="s">
        <v>2828</v>
      </c>
      <c r="D220" s="58" t="s">
        <v>2829</v>
      </c>
      <c r="F220" s="58" t="s">
        <v>2830</v>
      </c>
      <c r="G220" s="58" t="s">
        <v>1581</v>
      </c>
      <c r="H220" s="58" t="s">
        <v>1582</v>
      </c>
      <c r="I220" s="58" t="s">
        <v>1591</v>
      </c>
      <c r="J220" s="57" t="s">
        <v>2740</v>
      </c>
      <c r="K220" s="58" t="s">
        <v>1706</v>
      </c>
      <c r="L220" s="61"/>
      <c r="M220" s="61"/>
      <c r="N220" s="61"/>
      <c r="O220" s="61"/>
      <c r="P220" s="61"/>
      <c r="Q220" s="61"/>
      <c r="R220" s="61"/>
      <c r="S220" s="58" t="s">
        <v>48</v>
      </c>
      <c r="U220" s="57">
        <v>12.94407</v>
      </c>
      <c r="V220" s="57">
        <v>77.75121</v>
      </c>
      <c r="W220" s="57">
        <v>14771.0</v>
      </c>
      <c r="X220" s="57">
        <v>10716.0</v>
      </c>
      <c r="Y220" s="57">
        <v>216.0</v>
      </c>
      <c r="Z220" s="58" t="s">
        <v>2831</v>
      </c>
      <c r="AA220" s="58" t="s">
        <v>38</v>
      </c>
      <c r="AB220" s="60">
        <v>45506.0</v>
      </c>
      <c r="AC220" s="58" t="s">
        <v>1706</v>
      </c>
      <c r="AD220" s="62">
        <v>1.24E9</v>
      </c>
      <c r="AE220" s="57">
        <v>21543.0</v>
      </c>
      <c r="AF220" s="58" t="s">
        <v>1859</v>
      </c>
      <c r="AG220" s="58" t="s">
        <v>2826</v>
      </c>
      <c r="AH220" s="57">
        <v>0.0</v>
      </c>
      <c r="AI220" s="57">
        <v>216.0</v>
      </c>
      <c r="AJ220" s="62">
        <v>2.57E8</v>
      </c>
      <c r="AK220" s="57">
        <v>4055.0</v>
      </c>
      <c r="AL220" s="58" t="s">
        <v>1616</v>
      </c>
      <c r="AN220" s="57">
        <v>0.014623</v>
      </c>
    </row>
    <row r="221">
      <c r="A221" s="57">
        <v>10341.0</v>
      </c>
      <c r="B221" s="58" t="s">
        <v>2832</v>
      </c>
      <c r="C221" s="58" t="s">
        <v>2833</v>
      </c>
      <c r="D221" s="58" t="s">
        <v>2834</v>
      </c>
      <c r="F221" s="58" t="s">
        <v>2834</v>
      </c>
      <c r="G221" s="58" t="s">
        <v>1581</v>
      </c>
      <c r="H221" s="58" t="s">
        <v>1582</v>
      </c>
      <c r="I221" s="58" t="s">
        <v>1612</v>
      </c>
      <c r="J221" s="57" t="s">
        <v>2740</v>
      </c>
      <c r="K221" s="58" t="s">
        <v>2835</v>
      </c>
      <c r="L221" s="61"/>
      <c r="M221" s="61"/>
      <c r="N221" s="61"/>
      <c r="O221" s="61"/>
      <c r="P221" s="61"/>
      <c r="Q221" s="61"/>
      <c r="R221" s="61"/>
      <c r="S221" s="61"/>
      <c r="T221" s="61"/>
      <c r="U221" s="57">
        <v>13.06506</v>
      </c>
      <c r="V221" s="57">
        <v>77.39188</v>
      </c>
      <c r="W221" s="57">
        <v>14973.0</v>
      </c>
      <c r="X221" s="57">
        <v>6740.0</v>
      </c>
      <c r="Y221" s="57">
        <v>67.0</v>
      </c>
      <c r="Z221" s="58" t="s">
        <v>2836</v>
      </c>
      <c r="AA221" s="58" t="s">
        <v>1585</v>
      </c>
      <c r="AB221" s="58" t="s">
        <v>2837</v>
      </c>
      <c r="AC221" s="58" t="s">
        <v>2835</v>
      </c>
      <c r="AD221" s="57">
        <v>8.1149754E7</v>
      </c>
      <c r="AE221" s="61"/>
      <c r="AF221" s="58" t="s">
        <v>1594</v>
      </c>
      <c r="AH221" s="57">
        <v>0.0</v>
      </c>
      <c r="AI221" s="57">
        <v>0.0</v>
      </c>
      <c r="AJ221" s="57">
        <v>3.885E7</v>
      </c>
      <c r="AK221" s="61"/>
      <c r="AL221" s="58" t="s">
        <v>1602</v>
      </c>
      <c r="AN221" s="57">
        <v>0.004475</v>
      </c>
    </row>
    <row r="222">
      <c r="A222" s="57">
        <v>10342.0</v>
      </c>
      <c r="B222" s="58" t="s">
        <v>2838</v>
      </c>
      <c r="C222" s="58" t="s">
        <v>2839</v>
      </c>
      <c r="D222" s="58" t="s">
        <v>2840</v>
      </c>
      <c r="F222" s="58" t="s">
        <v>2841</v>
      </c>
      <c r="G222" s="58" t="s">
        <v>1581</v>
      </c>
      <c r="H222" s="58" t="s">
        <v>1582</v>
      </c>
      <c r="I222" s="58" t="s">
        <v>1583</v>
      </c>
      <c r="J222" s="57" t="s">
        <v>2626</v>
      </c>
      <c r="K222" s="60">
        <v>45334.0</v>
      </c>
      <c r="L222" s="61"/>
      <c r="M222" s="61"/>
      <c r="N222" s="61"/>
      <c r="O222" s="61"/>
      <c r="P222" s="61"/>
      <c r="Q222" s="61"/>
      <c r="R222" s="61"/>
      <c r="S222" s="61"/>
      <c r="T222" s="61"/>
      <c r="U222" s="57">
        <v>12.89777</v>
      </c>
      <c r="V222" s="57">
        <v>77.36728</v>
      </c>
      <c r="W222" s="57">
        <v>14568.0</v>
      </c>
      <c r="X222" s="57">
        <v>7353.0</v>
      </c>
      <c r="Y222" s="57">
        <v>65.0</v>
      </c>
      <c r="Z222" s="58" t="s">
        <v>2842</v>
      </c>
      <c r="AA222" s="58" t="s">
        <v>38</v>
      </c>
      <c r="AB222" s="60">
        <v>45323.0</v>
      </c>
      <c r="AC222" s="60">
        <v>45334.0</v>
      </c>
      <c r="AD222" s="62">
        <v>2.35E8</v>
      </c>
      <c r="AE222" s="61"/>
      <c r="AF222" s="58" t="s">
        <v>1594</v>
      </c>
      <c r="AH222" s="57">
        <v>0.0</v>
      </c>
      <c r="AI222" s="57">
        <v>0.0</v>
      </c>
      <c r="AJ222" s="62">
        <v>2.19E8</v>
      </c>
      <c r="AK222" s="61"/>
      <c r="AL222" s="58" t="s">
        <v>1587</v>
      </c>
      <c r="AN222" s="57">
        <v>0.004462</v>
      </c>
    </row>
    <row r="223">
      <c r="A223" s="57">
        <v>10343.0</v>
      </c>
      <c r="B223" s="58" t="s">
        <v>2843</v>
      </c>
      <c r="C223" s="58" t="s">
        <v>2844</v>
      </c>
      <c r="D223" s="58" t="s">
        <v>2845</v>
      </c>
      <c r="E223" s="58" t="s">
        <v>2845</v>
      </c>
      <c r="F223" s="58" t="s">
        <v>2846</v>
      </c>
      <c r="G223" s="58" t="s">
        <v>1581</v>
      </c>
      <c r="H223" s="58" t="s">
        <v>1582</v>
      </c>
      <c r="I223" s="58" t="s">
        <v>60</v>
      </c>
      <c r="J223" s="57" t="s">
        <v>2740</v>
      </c>
      <c r="K223" s="58" t="s">
        <v>1832</v>
      </c>
      <c r="L223" s="61"/>
      <c r="M223" s="61"/>
      <c r="N223" s="61"/>
      <c r="O223" s="61"/>
      <c r="P223" s="61"/>
      <c r="Q223" s="61"/>
      <c r="R223" s="61"/>
      <c r="S223" s="61"/>
      <c r="T223" s="61"/>
      <c r="U223" s="57">
        <v>12.89076</v>
      </c>
      <c r="V223" s="57">
        <v>77.77703</v>
      </c>
      <c r="W223" s="57">
        <v>13253.0</v>
      </c>
      <c r="X223" s="57">
        <v>6422.0</v>
      </c>
      <c r="Y223" s="57">
        <v>54.0</v>
      </c>
      <c r="Z223" s="58" t="s">
        <v>2847</v>
      </c>
      <c r="AA223" s="58" t="s">
        <v>1585</v>
      </c>
      <c r="AB223" s="60">
        <v>45295.0</v>
      </c>
      <c r="AC223" s="58" t="s">
        <v>1832</v>
      </c>
      <c r="AD223" s="62">
        <v>1.23E8</v>
      </c>
      <c r="AE223" s="61"/>
      <c r="AF223" s="58" t="s">
        <v>1601</v>
      </c>
      <c r="AG223" s="61"/>
      <c r="AH223" s="57">
        <v>0.0</v>
      </c>
      <c r="AI223" s="57">
        <v>0.0</v>
      </c>
      <c r="AJ223" s="57">
        <v>7.0085E7</v>
      </c>
      <c r="AK223" s="61"/>
      <c r="AL223" s="58" t="s">
        <v>1602</v>
      </c>
      <c r="AN223" s="57">
        <v>0.004075</v>
      </c>
    </row>
    <row r="224">
      <c r="A224" s="57">
        <v>10345.0</v>
      </c>
      <c r="B224" s="58" t="s">
        <v>2848</v>
      </c>
      <c r="C224" s="58" t="s">
        <v>2849</v>
      </c>
      <c r="D224" s="58" t="s">
        <v>2850</v>
      </c>
      <c r="F224" s="58" t="s">
        <v>2851</v>
      </c>
      <c r="G224" s="58" t="s">
        <v>1581</v>
      </c>
      <c r="H224" s="58" t="s">
        <v>1582</v>
      </c>
      <c r="I224" s="58" t="s">
        <v>1591</v>
      </c>
      <c r="J224" s="57" t="s">
        <v>2781</v>
      </c>
      <c r="K224" s="58" t="s">
        <v>1632</v>
      </c>
      <c r="L224" s="61"/>
      <c r="M224" s="61"/>
      <c r="N224" s="61"/>
      <c r="O224" s="61"/>
      <c r="P224" s="61"/>
      <c r="Q224" s="61"/>
      <c r="R224" s="61"/>
      <c r="S224" s="61"/>
      <c r="T224" s="61"/>
      <c r="U224" s="57">
        <v>12.97484</v>
      </c>
      <c r="V224" s="57">
        <v>77.76682</v>
      </c>
      <c r="W224" s="57">
        <v>11806.0</v>
      </c>
      <c r="X224" s="57">
        <v>8513.0</v>
      </c>
      <c r="Y224" s="57">
        <v>208.0</v>
      </c>
      <c r="Z224" s="58" t="s">
        <v>2852</v>
      </c>
      <c r="AA224" s="58" t="s">
        <v>1585</v>
      </c>
      <c r="AB224" s="60">
        <v>45508.0</v>
      </c>
      <c r="AC224" s="58" t="s">
        <v>1632</v>
      </c>
      <c r="AD224" s="62">
        <v>1.1E9</v>
      </c>
      <c r="AE224" s="57">
        <v>21365.0</v>
      </c>
      <c r="AF224" s="58" t="s">
        <v>1615</v>
      </c>
      <c r="AG224" s="61"/>
      <c r="AH224" s="57">
        <v>95.0</v>
      </c>
      <c r="AI224" s="57">
        <v>216.0</v>
      </c>
      <c r="AJ224" s="62">
        <v>1.65E8</v>
      </c>
      <c r="AK224" s="57">
        <v>3293.0</v>
      </c>
      <c r="AL224" s="58" t="s">
        <v>1616</v>
      </c>
      <c r="AN224" s="57">
        <v>0.017618</v>
      </c>
    </row>
    <row r="225">
      <c r="A225" s="57">
        <v>10346.0</v>
      </c>
      <c r="B225" s="58" t="s">
        <v>2853</v>
      </c>
      <c r="C225" s="58" t="s">
        <v>2854</v>
      </c>
      <c r="D225" s="58" t="s">
        <v>2855</v>
      </c>
      <c r="F225" s="58" t="s">
        <v>2856</v>
      </c>
      <c r="G225" s="58" t="s">
        <v>1581</v>
      </c>
      <c r="H225" s="58" t="s">
        <v>1582</v>
      </c>
      <c r="I225" s="58" t="s">
        <v>1591</v>
      </c>
      <c r="J225" s="57" t="s">
        <v>2639</v>
      </c>
      <c r="K225" s="58" t="s">
        <v>2686</v>
      </c>
      <c r="L225" s="61"/>
      <c r="M225" s="61"/>
      <c r="N225" s="61"/>
      <c r="O225" s="61"/>
      <c r="P225" s="61"/>
      <c r="Q225" s="61"/>
      <c r="R225" s="61"/>
      <c r="S225" s="58" t="s">
        <v>48</v>
      </c>
      <c r="U225" s="57">
        <v>12.95663</v>
      </c>
      <c r="V225" s="57">
        <v>77.64689</v>
      </c>
      <c r="W225" s="57">
        <v>14458.0</v>
      </c>
      <c r="X225" s="57">
        <v>10817.0</v>
      </c>
      <c r="Y225" s="57">
        <v>176.0</v>
      </c>
      <c r="Z225" s="58" t="s">
        <v>2857</v>
      </c>
      <c r="AA225" s="58" t="s">
        <v>1585</v>
      </c>
      <c r="AB225" s="60">
        <v>45296.0</v>
      </c>
      <c r="AC225" s="58" t="s">
        <v>2686</v>
      </c>
      <c r="AD225" s="62">
        <v>4.18E9</v>
      </c>
      <c r="AE225" s="57">
        <v>27792.0</v>
      </c>
      <c r="AF225" s="58" t="s">
        <v>1615</v>
      </c>
      <c r="AG225" s="61"/>
      <c r="AH225" s="57">
        <v>0.0</v>
      </c>
      <c r="AI225" s="57">
        <v>245.0</v>
      </c>
      <c r="AJ225" s="62">
        <v>1.81E9</v>
      </c>
      <c r="AK225" s="57">
        <v>3641.0</v>
      </c>
      <c r="AL225" s="58" t="s">
        <v>1616</v>
      </c>
      <c r="AN225" s="57">
        <v>0.012173</v>
      </c>
    </row>
    <row r="226">
      <c r="A226" s="57">
        <v>10347.0</v>
      </c>
      <c r="B226" s="58" t="s">
        <v>2858</v>
      </c>
      <c r="C226" s="58" t="s">
        <v>2859</v>
      </c>
      <c r="D226" s="58" t="s">
        <v>2860</v>
      </c>
      <c r="F226" s="58" t="s">
        <v>2861</v>
      </c>
      <c r="G226" s="58" t="s">
        <v>1581</v>
      </c>
      <c r="H226" s="58" t="s">
        <v>1582</v>
      </c>
      <c r="I226" s="58" t="s">
        <v>1591</v>
      </c>
      <c r="J226" s="59">
        <v>45416.0</v>
      </c>
      <c r="K226" s="58" t="s">
        <v>1794</v>
      </c>
      <c r="L226" s="61"/>
      <c r="M226" s="61"/>
      <c r="N226" s="61"/>
      <c r="O226" s="61"/>
      <c r="P226" s="61"/>
      <c r="Q226" s="61"/>
      <c r="R226" s="61"/>
      <c r="S226" s="58" t="s">
        <v>48</v>
      </c>
      <c r="U226" s="57">
        <v>12.97088</v>
      </c>
      <c r="V226" s="57">
        <v>77.67114</v>
      </c>
      <c r="W226" s="57">
        <v>7081.0</v>
      </c>
      <c r="X226" s="57">
        <v>4133.0</v>
      </c>
      <c r="Y226" s="57">
        <v>107.0</v>
      </c>
      <c r="Z226" s="58" t="s">
        <v>2862</v>
      </c>
      <c r="AA226" s="58" t="s">
        <v>38</v>
      </c>
      <c r="AB226" s="60">
        <v>45506.0</v>
      </c>
      <c r="AC226" s="58" t="s">
        <v>1794</v>
      </c>
      <c r="AD226" s="62">
        <v>7.93E8</v>
      </c>
      <c r="AE226" s="57">
        <v>9278.0</v>
      </c>
      <c r="AF226" s="58" t="s">
        <v>2863</v>
      </c>
      <c r="AH226" s="57">
        <v>2.0</v>
      </c>
      <c r="AI226" s="57">
        <v>116.0</v>
      </c>
      <c r="AJ226" s="62">
        <v>3.4E8</v>
      </c>
      <c r="AK226" s="57">
        <v>2948.0</v>
      </c>
      <c r="AL226" s="58" t="s">
        <v>1616</v>
      </c>
      <c r="AN226" s="57">
        <v>0.015111</v>
      </c>
    </row>
    <row r="227">
      <c r="A227" s="57">
        <v>10348.0</v>
      </c>
      <c r="B227" s="58" t="s">
        <v>2864</v>
      </c>
      <c r="C227" s="58" t="s">
        <v>2865</v>
      </c>
      <c r="D227" s="58" t="s">
        <v>2866</v>
      </c>
      <c r="F227" s="58" t="s">
        <v>2867</v>
      </c>
      <c r="G227" s="58" t="s">
        <v>1581</v>
      </c>
      <c r="H227" s="58" t="s">
        <v>1582</v>
      </c>
      <c r="I227" s="58" t="s">
        <v>1591</v>
      </c>
      <c r="J227" s="59">
        <v>45416.0</v>
      </c>
      <c r="K227" s="58" t="s">
        <v>1671</v>
      </c>
      <c r="L227" s="61"/>
      <c r="M227" s="61"/>
      <c r="N227" s="61"/>
      <c r="O227" s="61"/>
      <c r="P227" s="61"/>
      <c r="Q227" s="61"/>
      <c r="R227" s="61"/>
      <c r="S227" s="61"/>
      <c r="T227" s="61"/>
      <c r="U227" s="57">
        <v>12.95065</v>
      </c>
      <c r="V227" s="57">
        <v>77.74685</v>
      </c>
      <c r="W227" s="57">
        <v>69316.0</v>
      </c>
      <c r="X227" s="57">
        <v>46827.0</v>
      </c>
      <c r="Y227" s="57">
        <v>49.0</v>
      </c>
      <c r="Z227" s="58" t="s">
        <v>2868</v>
      </c>
      <c r="AA227" s="58" t="s">
        <v>1585</v>
      </c>
      <c r="AB227" s="60">
        <v>45292.0</v>
      </c>
      <c r="AC227" s="58" t="s">
        <v>1671</v>
      </c>
      <c r="AD227" s="62">
        <v>1.22E10</v>
      </c>
      <c r="AE227" s="57">
        <v>173279.0</v>
      </c>
      <c r="AF227" s="58" t="s">
        <v>1623</v>
      </c>
      <c r="AH227" s="57">
        <v>132.0</v>
      </c>
      <c r="AI227" s="57">
        <v>3895.0</v>
      </c>
      <c r="AJ227" s="62">
        <v>1.33E9</v>
      </c>
      <c r="AK227" s="57">
        <v>22489.0</v>
      </c>
      <c r="AL227" s="58" t="s">
        <v>1616</v>
      </c>
      <c r="AN227" s="57">
        <v>7.07E-4</v>
      </c>
    </row>
    <row r="228">
      <c r="A228" s="57">
        <v>10349.0</v>
      </c>
      <c r="B228" s="58" t="s">
        <v>2869</v>
      </c>
      <c r="C228" s="58" t="s">
        <v>2870</v>
      </c>
      <c r="D228" s="58" t="s">
        <v>2871</v>
      </c>
      <c r="F228" s="58" t="s">
        <v>2872</v>
      </c>
      <c r="G228" s="58" t="s">
        <v>1581</v>
      </c>
      <c r="H228" s="58" t="s">
        <v>1582</v>
      </c>
      <c r="I228" s="58" t="s">
        <v>1591</v>
      </c>
      <c r="J228" s="59">
        <v>45415.0</v>
      </c>
      <c r="K228" s="58" t="s">
        <v>2873</v>
      </c>
      <c r="L228" s="61"/>
      <c r="M228" s="61"/>
      <c r="N228" s="61"/>
      <c r="O228" s="61"/>
      <c r="P228" s="61"/>
      <c r="Q228" s="61"/>
      <c r="R228" s="61"/>
      <c r="S228" s="58" t="s">
        <v>48</v>
      </c>
      <c r="U228" s="57">
        <v>12.92088</v>
      </c>
      <c r="V228" s="57">
        <v>77.73753</v>
      </c>
      <c r="W228" s="57">
        <v>5397.0</v>
      </c>
      <c r="X228" s="57">
        <v>4162.0</v>
      </c>
      <c r="Y228" s="57">
        <v>95.0</v>
      </c>
      <c r="Z228" s="58" t="s">
        <v>2874</v>
      </c>
      <c r="AA228" s="58" t="s">
        <v>38</v>
      </c>
      <c r="AB228" s="58" t="s">
        <v>1941</v>
      </c>
      <c r="AC228" s="58" t="s">
        <v>2873</v>
      </c>
      <c r="AD228" s="62">
        <v>7.98E8</v>
      </c>
      <c r="AE228" s="57">
        <v>8563.0</v>
      </c>
      <c r="AF228" s="58" t="s">
        <v>1601</v>
      </c>
      <c r="AG228" s="61"/>
      <c r="AH228" s="57">
        <v>19.0</v>
      </c>
      <c r="AI228" s="57">
        <v>106.0</v>
      </c>
      <c r="AJ228" s="62">
        <v>2.72E8</v>
      </c>
      <c r="AK228" s="57">
        <v>1235.0</v>
      </c>
      <c r="AL228" s="58" t="s">
        <v>1616</v>
      </c>
      <c r="AN228" s="57">
        <v>0.017602</v>
      </c>
    </row>
    <row r="229">
      <c r="A229" s="57">
        <v>10350.0</v>
      </c>
      <c r="B229" s="58" t="s">
        <v>2875</v>
      </c>
      <c r="C229" s="58" t="s">
        <v>1432</v>
      </c>
      <c r="D229" s="58" t="s">
        <v>2876</v>
      </c>
      <c r="F229" s="58" t="s">
        <v>2877</v>
      </c>
      <c r="G229" s="58" t="s">
        <v>1581</v>
      </c>
      <c r="H229" s="58" t="s">
        <v>1582</v>
      </c>
      <c r="I229" s="58" t="s">
        <v>1583</v>
      </c>
      <c r="J229" s="57" t="s">
        <v>2781</v>
      </c>
      <c r="K229" s="58" t="s">
        <v>2878</v>
      </c>
      <c r="L229" s="61"/>
      <c r="M229" s="61"/>
      <c r="N229" s="61"/>
      <c r="O229" s="61"/>
      <c r="P229" s="61"/>
      <c r="Q229" s="61"/>
      <c r="R229" s="61"/>
      <c r="S229" s="61"/>
      <c r="T229" s="61"/>
      <c r="U229" s="57">
        <v>12.90371</v>
      </c>
      <c r="V229" s="57">
        <v>77.4223</v>
      </c>
      <c r="W229" s="57">
        <v>40367.0</v>
      </c>
      <c r="X229" s="57">
        <v>18173.0</v>
      </c>
      <c r="Y229" s="57">
        <v>170.0</v>
      </c>
      <c r="Z229" s="58" t="s">
        <v>2879</v>
      </c>
      <c r="AA229" s="58" t="s">
        <v>38</v>
      </c>
      <c r="AB229" s="58" t="s">
        <v>2880</v>
      </c>
      <c r="AC229" s="58" t="s">
        <v>2878</v>
      </c>
      <c r="AD229" s="62">
        <v>5.66E8</v>
      </c>
      <c r="AE229" s="61"/>
      <c r="AF229" s="58" t="s">
        <v>1601</v>
      </c>
      <c r="AG229" s="61"/>
      <c r="AH229" s="57">
        <v>0.0</v>
      </c>
      <c r="AI229" s="57">
        <v>0.0</v>
      </c>
      <c r="AJ229" s="62">
        <v>3.9E8</v>
      </c>
      <c r="AK229" s="61"/>
      <c r="AL229" s="58" t="s">
        <v>1595</v>
      </c>
      <c r="AN229" s="57">
        <v>0.004211</v>
      </c>
    </row>
    <row r="230">
      <c r="A230" s="57">
        <v>10351.0</v>
      </c>
      <c r="B230" s="58" t="s">
        <v>2881</v>
      </c>
      <c r="C230" s="58" t="s">
        <v>2882</v>
      </c>
      <c r="D230" s="58" t="s">
        <v>2883</v>
      </c>
      <c r="F230" s="58" t="s">
        <v>2884</v>
      </c>
      <c r="G230" s="58" t="s">
        <v>1581</v>
      </c>
      <c r="H230" s="58" t="s">
        <v>1582</v>
      </c>
      <c r="I230" s="58" t="s">
        <v>1583</v>
      </c>
      <c r="J230" s="57" t="s">
        <v>1793</v>
      </c>
      <c r="K230" s="58" t="s">
        <v>2885</v>
      </c>
      <c r="L230" s="61"/>
      <c r="M230" s="61"/>
      <c r="N230" s="61"/>
      <c r="O230" s="61"/>
      <c r="P230" s="61"/>
      <c r="Q230" s="61"/>
      <c r="R230" s="61"/>
      <c r="S230" s="58" t="s">
        <v>48</v>
      </c>
      <c r="U230" s="57">
        <v>12.8722</v>
      </c>
      <c r="V230" s="57">
        <v>77.60818</v>
      </c>
      <c r="W230" s="57">
        <v>1607.0</v>
      </c>
      <c r="X230" s="57">
        <v>708.0</v>
      </c>
      <c r="Y230" s="57">
        <v>112.0</v>
      </c>
      <c r="Z230" s="58" t="s">
        <v>2886</v>
      </c>
      <c r="AA230" s="58" t="s">
        <v>1585</v>
      </c>
      <c r="AB230" s="60">
        <v>45689.0</v>
      </c>
      <c r="AC230" s="58" t="s">
        <v>2885</v>
      </c>
      <c r="AD230" s="62">
        <v>1.34E9</v>
      </c>
      <c r="AE230" s="57">
        <v>15912.0</v>
      </c>
      <c r="AF230" s="58" t="s">
        <v>1615</v>
      </c>
      <c r="AG230" s="61"/>
      <c r="AH230" s="57">
        <v>0.0</v>
      </c>
      <c r="AI230" s="57">
        <v>1156.0</v>
      </c>
      <c r="AJ230" s="57">
        <v>2.7197112E7</v>
      </c>
      <c r="AK230" s="57">
        <v>899.0</v>
      </c>
      <c r="AL230" s="58" t="s">
        <v>1616</v>
      </c>
      <c r="AN230" s="57">
        <v>0.069695</v>
      </c>
    </row>
    <row r="231">
      <c r="A231" s="57">
        <v>10352.0</v>
      </c>
      <c r="B231" s="58" t="s">
        <v>2887</v>
      </c>
      <c r="C231" s="58" t="s">
        <v>476</v>
      </c>
      <c r="D231" s="58" t="s">
        <v>2888</v>
      </c>
      <c r="F231" s="58" t="s">
        <v>2889</v>
      </c>
      <c r="G231" s="58" t="s">
        <v>1581</v>
      </c>
      <c r="H231" s="58" t="s">
        <v>1582</v>
      </c>
      <c r="I231" s="58" t="s">
        <v>1612</v>
      </c>
      <c r="J231" s="59">
        <v>45385.0</v>
      </c>
      <c r="K231" s="58" t="s">
        <v>2890</v>
      </c>
      <c r="L231" s="61"/>
      <c r="M231" s="61"/>
      <c r="N231" s="61"/>
      <c r="O231" s="61"/>
      <c r="P231" s="61"/>
      <c r="Q231" s="61"/>
      <c r="R231" s="61"/>
      <c r="S231" s="61"/>
      <c r="T231" s="61"/>
      <c r="U231" s="57">
        <v>13.289</v>
      </c>
      <c r="V231" s="57">
        <v>77.721</v>
      </c>
      <c r="W231" s="57">
        <v>80573.0</v>
      </c>
      <c r="X231" s="57">
        <v>41366.0</v>
      </c>
      <c r="Y231" s="57">
        <v>291.0</v>
      </c>
      <c r="Z231" s="58" t="s">
        <v>2891</v>
      </c>
      <c r="AA231" s="58" t="s">
        <v>1585</v>
      </c>
      <c r="AB231" s="60">
        <v>45296.0</v>
      </c>
      <c r="AC231" s="58" t="s">
        <v>2890</v>
      </c>
      <c r="AD231" s="62">
        <v>1.75E9</v>
      </c>
      <c r="AE231" s="61"/>
      <c r="AF231" s="58" t="s">
        <v>1594</v>
      </c>
      <c r="AH231" s="57">
        <v>0.0</v>
      </c>
      <c r="AI231" s="57">
        <v>0.0</v>
      </c>
      <c r="AJ231" s="62">
        <v>8.86E8</v>
      </c>
      <c r="AK231" s="61"/>
      <c r="AL231" s="58" t="s">
        <v>2892</v>
      </c>
      <c r="AN231" s="57">
        <v>0.003612</v>
      </c>
    </row>
    <row r="232">
      <c r="A232" s="57">
        <v>10353.0</v>
      </c>
      <c r="B232" s="58" t="s">
        <v>2893</v>
      </c>
      <c r="C232" s="58" t="s">
        <v>2894</v>
      </c>
      <c r="D232" s="58" t="s">
        <v>2084</v>
      </c>
      <c r="F232" s="58" t="s">
        <v>2895</v>
      </c>
      <c r="G232" s="58" t="s">
        <v>1581</v>
      </c>
      <c r="H232" s="58" t="s">
        <v>1582</v>
      </c>
      <c r="I232" s="58" t="s">
        <v>1591</v>
      </c>
      <c r="J232" s="57" t="s">
        <v>2781</v>
      </c>
      <c r="K232" s="58" t="s">
        <v>1832</v>
      </c>
      <c r="L232" s="61"/>
      <c r="M232" s="61"/>
      <c r="N232" s="61"/>
      <c r="O232" s="61"/>
      <c r="P232" s="61"/>
      <c r="Q232" s="61"/>
      <c r="R232" s="61"/>
      <c r="S232" s="58" t="s">
        <v>48</v>
      </c>
      <c r="U232" s="57">
        <v>12.89227</v>
      </c>
      <c r="V232" s="57">
        <v>77.71857</v>
      </c>
      <c r="W232" s="57">
        <v>6981.0</v>
      </c>
      <c r="X232" s="57">
        <v>4242.0</v>
      </c>
      <c r="Y232" s="57">
        <v>115.0</v>
      </c>
      <c r="Z232" s="58" t="s">
        <v>2896</v>
      </c>
      <c r="AA232" s="58" t="s">
        <v>1585</v>
      </c>
      <c r="AB232" s="60">
        <v>45295.0</v>
      </c>
      <c r="AC232" s="58" t="s">
        <v>1832</v>
      </c>
      <c r="AD232" s="62">
        <v>1.04E9</v>
      </c>
      <c r="AE232" s="57">
        <v>10241.0</v>
      </c>
      <c r="AF232" s="58" t="s">
        <v>1615</v>
      </c>
      <c r="AG232" s="61"/>
      <c r="AH232" s="57">
        <v>10.0</v>
      </c>
      <c r="AI232" s="57">
        <v>168.0</v>
      </c>
      <c r="AJ232" s="57">
        <v>6.399067E7</v>
      </c>
      <c r="AK232" s="57">
        <v>2739.0</v>
      </c>
      <c r="AL232" s="58" t="s">
        <v>1595</v>
      </c>
      <c r="AN232" s="57">
        <v>0.016473</v>
      </c>
    </row>
    <row r="233">
      <c r="A233" s="57">
        <v>10354.0</v>
      </c>
      <c r="B233" s="58" t="s">
        <v>2897</v>
      </c>
      <c r="C233" s="58" t="s">
        <v>1343</v>
      </c>
      <c r="D233" s="58" t="s">
        <v>2883</v>
      </c>
      <c r="F233" s="58" t="s">
        <v>2898</v>
      </c>
      <c r="G233" s="58" t="s">
        <v>1581</v>
      </c>
      <c r="H233" s="58" t="s">
        <v>1582</v>
      </c>
      <c r="I233" s="58" t="s">
        <v>1583</v>
      </c>
      <c r="J233" s="57" t="s">
        <v>1838</v>
      </c>
      <c r="K233" s="58" t="s">
        <v>2899</v>
      </c>
      <c r="L233" s="61"/>
      <c r="M233" s="61"/>
      <c r="N233" s="61"/>
      <c r="O233" s="61"/>
      <c r="P233" s="61"/>
      <c r="Q233" s="61"/>
      <c r="R233" s="61"/>
      <c r="S233" s="58" t="s">
        <v>48</v>
      </c>
      <c r="U233" s="57">
        <v>12.8722</v>
      </c>
      <c r="V233" s="57">
        <v>77.60818</v>
      </c>
      <c r="W233" s="57">
        <v>4267.0</v>
      </c>
      <c r="X233" s="57">
        <v>2615.0</v>
      </c>
      <c r="Y233" s="57">
        <v>232.0</v>
      </c>
      <c r="Z233" s="58" t="s">
        <v>2900</v>
      </c>
      <c r="AA233" s="58" t="s">
        <v>1585</v>
      </c>
      <c r="AB233" s="60">
        <v>45297.0</v>
      </c>
      <c r="AC233" s="58" t="s">
        <v>2899</v>
      </c>
      <c r="AD233" s="62">
        <v>2.87E9</v>
      </c>
      <c r="AE233" s="57">
        <v>31912.0</v>
      </c>
      <c r="AF233" s="58" t="s">
        <v>1615</v>
      </c>
      <c r="AG233" s="61"/>
      <c r="AH233" s="57">
        <v>0.0</v>
      </c>
      <c r="AI233" s="57">
        <v>1156.0</v>
      </c>
      <c r="AJ233" s="57">
        <v>7.2200771E7</v>
      </c>
      <c r="AK233" s="57">
        <v>1652.0</v>
      </c>
      <c r="AL233" s="58" t="s">
        <v>1616</v>
      </c>
      <c r="AN233" s="57">
        <v>0.054371</v>
      </c>
    </row>
    <row r="234">
      <c r="A234" s="57">
        <v>10355.0</v>
      </c>
      <c r="B234" s="58" t="s">
        <v>2901</v>
      </c>
      <c r="C234" s="58" t="s">
        <v>2902</v>
      </c>
      <c r="D234" s="58" t="s">
        <v>2903</v>
      </c>
      <c r="F234" s="58" t="s">
        <v>2904</v>
      </c>
      <c r="G234" s="58" t="s">
        <v>1581</v>
      </c>
      <c r="H234" s="58" t="s">
        <v>1582</v>
      </c>
      <c r="I234" s="58" t="s">
        <v>1612</v>
      </c>
      <c r="J234" s="57" t="s">
        <v>1793</v>
      </c>
      <c r="K234" s="58" t="s">
        <v>2686</v>
      </c>
      <c r="L234" s="61"/>
      <c r="M234" s="61"/>
      <c r="N234" s="61"/>
      <c r="O234" s="61"/>
      <c r="P234" s="61"/>
      <c r="Q234" s="61"/>
      <c r="R234" s="61"/>
      <c r="S234" s="58" t="s">
        <v>48</v>
      </c>
      <c r="U234" s="57">
        <v>13.1473</v>
      </c>
      <c r="V234" s="57">
        <v>77.68042</v>
      </c>
      <c r="W234" s="57">
        <v>9148.0</v>
      </c>
      <c r="X234" s="57">
        <v>7420.0</v>
      </c>
      <c r="Y234" s="57">
        <v>304.0</v>
      </c>
      <c r="Z234" s="58" t="s">
        <v>2905</v>
      </c>
      <c r="AA234" s="58" t="s">
        <v>1585</v>
      </c>
      <c r="AB234" s="60">
        <v>45296.0</v>
      </c>
      <c r="AC234" s="58" t="s">
        <v>2686</v>
      </c>
      <c r="AD234" s="62">
        <v>2.16E9</v>
      </c>
      <c r="AE234" s="57">
        <v>27774.0</v>
      </c>
      <c r="AF234" s="58" t="s">
        <v>1594</v>
      </c>
      <c r="AH234" s="57">
        <v>17.0</v>
      </c>
      <c r="AI234" s="57">
        <v>269.0</v>
      </c>
      <c r="AJ234" s="62">
        <v>1.46E8</v>
      </c>
      <c r="AK234" s="57">
        <v>1728.0</v>
      </c>
      <c r="AL234" s="58" t="s">
        <v>2654</v>
      </c>
      <c r="AN234" s="57">
        <v>0.033231</v>
      </c>
    </row>
    <row r="235">
      <c r="A235" s="57">
        <v>10356.0</v>
      </c>
      <c r="B235" s="58" t="s">
        <v>2906</v>
      </c>
      <c r="C235" s="58" t="s">
        <v>142</v>
      </c>
      <c r="D235" s="58" t="s">
        <v>2907</v>
      </c>
      <c r="F235" s="58" t="s">
        <v>2908</v>
      </c>
      <c r="G235" s="58" t="s">
        <v>1581</v>
      </c>
      <c r="H235" s="58" t="s">
        <v>1582</v>
      </c>
      <c r="I235" s="58" t="s">
        <v>1612</v>
      </c>
      <c r="J235" s="57" t="s">
        <v>2740</v>
      </c>
      <c r="K235" s="58" t="s">
        <v>1706</v>
      </c>
      <c r="L235" s="61"/>
      <c r="M235" s="61"/>
      <c r="N235" s="61"/>
      <c r="O235" s="61"/>
      <c r="P235" s="61"/>
      <c r="Q235" s="61"/>
      <c r="R235" s="61"/>
      <c r="S235" s="61"/>
      <c r="T235" s="61"/>
      <c r="U235" s="57">
        <v>13.06793</v>
      </c>
      <c r="V235" s="57">
        <v>77.39162</v>
      </c>
      <c r="W235" s="57">
        <v>54733.0</v>
      </c>
      <c r="X235" s="57">
        <v>24878.0</v>
      </c>
      <c r="Y235" s="57">
        <v>191.0</v>
      </c>
      <c r="Z235" s="58" t="s">
        <v>2909</v>
      </c>
      <c r="AA235" s="58" t="s">
        <v>1585</v>
      </c>
      <c r="AB235" s="60">
        <v>45295.0</v>
      </c>
      <c r="AC235" s="58" t="s">
        <v>1706</v>
      </c>
      <c r="AD235" s="62">
        <v>2.62E8</v>
      </c>
      <c r="AE235" s="61"/>
      <c r="AF235" s="58" t="s">
        <v>1586</v>
      </c>
      <c r="AH235" s="57">
        <v>0.0</v>
      </c>
      <c r="AI235" s="57">
        <v>0.0</v>
      </c>
      <c r="AJ235" s="62">
        <v>1.47E8</v>
      </c>
      <c r="AK235" s="61"/>
      <c r="AL235" s="58" t="s">
        <v>1602</v>
      </c>
      <c r="AN235" s="57">
        <v>0.00349</v>
      </c>
    </row>
    <row r="236">
      <c r="A236" s="57">
        <v>10357.0</v>
      </c>
      <c r="B236" s="58" t="s">
        <v>2910</v>
      </c>
      <c r="C236" s="58" t="s">
        <v>1447</v>
      </c>
      <c r="D236" s="58" t="s">
        <v>2128</v>
      </c>
      <c r="E236" s="58" t="s">
        <v>2128</v>
      </c>
      <c r="F236" s="58" t="s">
        <v>2911</v>
      </c>
      <c r="G236" s="58" t="s">
        <v>1581</v>
      </c>
      <c r="H236" s="58" t="s">
        <v>1582</v>
      </c>
      <c r="I236" s="58" t="s">
        <v>1591</v>
      </c>
      <c r="J236" s="57" t="s">
        <v>2912</v>
      </c>
      <c r="K236" s="58" t="s">
        <v>1613</v>
      </c>
      <c r="L236" s="61"/>
      <c r="M236" s="61"/>
      <c r="N236" s="61"/>
      <c r="O236" s="61"/>
      <c r="P236" s="61"/>
      <c r="Q236" s="61"/>
      <c r="R236" s="61"/>
      <c r="S236" s="58" t="s">
        <v>48</v>
      </c>
      <c r="U236" s="57">
        <v>12.88076</v>
      </c>
      <c r="V236" s="57">
        <v>77.71538</v>
      </c>
      <c r="W236" s="57">
        <v>36678.0</v>
      </c>
      <c r="X236" s="57">
        <v>33319.0</v>
      </c>
      <c r="Y236" s="57">
        <v>825.0</v>
      </c>
      <c r="Z236" s="58" t="s">
        <v>2913</v>
      </c>
      <c r="AA236" s="58" t="s">
        <v>1585</v>
      </c>
      <c r="AB236" s="60">
        <v>45294.0</v>
      </c>
      <c r="AC236" s="58" t="s">
        <v>1613</v>
      </c>
      <c r="AD236" s="62">
        <v>4.65E9</v>
      </c>
      <c r="AE236" s="57">
        <v>59572.0</v>
      </c>
      <c r="AF236" s="58" t="s">
        <v>1615</v>
      </c>
      <c r="AG236" s="61"/>
      <c r="AH236" s="57">
        <v>21.0</v>
      </c>
      <c r="AI236" s="57">
        <v>888.0</v>
      </c>
      <c r="AJ236" s="62">
        <v>3.85E8</v>
      </c>
      <c r="AK236" s="57">
        <v>24051.0</v>
      </c>
      <c r="AL236" s="58" t="s">
        <v>1595</v>
      </c>
      <c r="AN236" s="57">
        <v>0.022493</v>
      </c>
    </row>
    <row r="237">
      <c r="A237" s="57">
        <v>10358.0</v>
      </c>
      <c r="B237" s="58" t="s">
        <v>2914</v>
      </c>
      <c r="C237" s="58" t="s">
        <v>2915</v>
      </c>
      <c r="D237" s="58" t="s">
        <v>2916</v>
      </c>
      <c r="F237" s="58" t="s">
        <v>2917</v>
      </c>
      <c r="G237" s="58" t="s">
        <v>1581</v>
      </c>
      <c r="H237" s="58" t="s">
        <v>1582</v>
      </c>
      <c r="I237" s="58" t="s">
        <v>1583</v>
      </c>
      <c r="J237" s="57" t="s">
        <v>2781</v>
      </c>
      <c r="K237" s="58" t="s">
        <v>1812</v>
      </c>
      <c r="L237" s="61"/>
      <c r="M237" s="61"/>
      <c r="N237" s="61"/>
      <c r="O237" s="61"/>
      <c r="P237" s="61"/>
      <c r="Q237" s="61"/>
      <c r="R237" s="61"/>
      <c r="S237" s="58" t="s">
        <v>48</v>
      </c>
      <c r="U237" s="57">
        <v>12.84377</v>
      </c>
      <c r="V237" s="57">
        <v>77.62793</v>
      </c>
      <c r="W237" s="57">
        <v>8700.0</v>
      </c>
      <c r="X237" s="57">
        <v>4613.0</v>
      </c>
      <c r="Y237" s="57">
        <v>180.0</v>
      </c>
      <c r="Z237" s="58" t="s">
        <v>2918</v>
      </c>
      <c r="AA237" s="58" t="s">
        <v>1585</v>
      </c>
      <c r="AB237" s="60">
        <v>45293.0</v>
      </c>
      <c r="AC237" s="58" t="s">
        <v>1812</v>
      </c>
      <c r="AD237" s="62">
        <v>8.91E8</v>
      </c>
      <c r="AE237" s="57">
        <v>14499.0</v>
      </c>
      <c r="AF237" s="58" t="s">
        <v>1601</v>
      </c>
      <c r="AG237" s="61"/>
      <c r="AH237" s="57">
        <v>0.0</v>
      </c>
      <c r="AI237" s="57">
        <v>198.0</v>
      </c>
      <c r="AJ237" s="62">
        <v>2.63E8</v>
      </c>
      <c r="AK237" s="57">
        <v>4086.0</v>
      </c>
      <c r="AL237" s="58" t="s">
        <v>1595</v>
      </c>
      <c r="AN237" s="57">
        <v>0.02069</v>
      </c>
    </row>
    <row r="238">
      <c r="A238" s="57">
        <v>10359.0</v>
      </c>
      <c r="B238" s="58" t="s">
        <v>2919</v>
      </c>
      <c r="C238" s="58" t="s">
        <v>1263</v>
      </c>
      <c r="D238" s="58" t="s">
        <v>2920</v>
      </c>
      <c r="F238" s="58" t="s">
        <v>2921</v>
      </c>
      <c r="G238" s="58" t="s">
        <v>1581</v>
      </c>
      <c r="H238" s="58" t="s">
        <v>1582</v>
      </c>
      <c r="I238" s="58" t="s">
        <v>1583</v>
      </c>
      <c r="J238" s="57" t="s">
        <v>2781</v>
      </c>
      <c r="K238" s="58" t="s">
        <v>2771</v>
      </c>
      <c r="L238" s="61"/>
      <c r="M238" s="61"/>
      <c r="N238" s="61"/>
      <c r="O238" s="61"/>
      <c r="P238" s="61"/>
      <c r="Q238" s="61"/>
      <c r="R238" s="61"/>
      <c r="S238" s="58" t="s">
        <v>48</v>
      </c>
      <c r="U238" s="57">
        <v>12.8622</v>
      </c>
      <c r="V238" s="57">
        <v>77.61464</v>
      </c>
      <c r="W238" s="57">
        <v>8818.0</v>
      </c>
      <c r="X238" s="57">
        <v>4908.0</v>
      </c>
      <c r="Y238" s="57">
        <v>180.0</v>
      </c>
      <c r="Z238" s="58" t="s">
        <v>2922</v>
      </c>
      <c r="AA238" s="58" t="s">
        <v>1585</v>
      </c>
      <c r="AB238" s="58" t="s">
        <v>1875</v>
      </c>
      <c r="AC238" s="58" t="s">
        <v>2771</v>
      </c>
      <c r="AD238" s="62">
        <v>9.52E8</v>
      </c>
      <c r="AE238" s="57">
        <v>13700.0</v>
      </c>
      <c r="AF238" s="58" t="s">
        <v>1623</v>
      </c>
      <c r="AH238" s="57">
        <v>18.0</v>
      </c>
      <c r="AI238" s="57">
        <v>180.0</v>
      </c>
      <c r="AJ238" s="57">
        <v>2.8309681E7</v>
      </c>
      <c r="AK238" s="57">
        <v>3909.0</v>
      </c>
      <c r="AL238" s="58" t="s">
        <v>1616</v>
      </c>
      <c r="AN238" s="57">
        <v>0.020413</v>
      </c>
    </row>
    <row r="239">
      <c r="A239" s="57">
        <v>10360.0</v>
      </c>
      <c r="B239" s="58" t="s">
        <v>2923</v>
      </c>
      <c r="C239" s="58" t="s">
        <v>2924</v>
      </c>
      <c r="D239" s="58" t="s">
        <v>1774</v>
      </c>
      <c r="E239" s="58" t="s">
        <v>1774</v>
      </c>
      <c r="F239" s="58" t="s">
        <v>2925</v>
      </c>
      <c r="G239" s="58" t="s">
        <v>1581</v>
      </c>
      <c r="H239" s="58" t="s">
        <v>1582</v>
      </c>
      <c r="I239" s="58" t="s">
        <v>1583</v>
      </c>
      <c r="J239" s="59">
        <v>45388.0</v>
      </c>
      <c r="K239" s="58" t="s">
        <v>1794</v>
      </c>
      <c r="L239" s="61"/>
      <c r="M239" s="61"/>
      <c r="N239" s="61"/>
      <c r="O239" s="61"/>
      <c r="P239" s="61"/>
      <c r="Q239" s="61"/>
      <c r="R239" s="61"/>
      <c r="S239" s="58" t="s">
        <v>48</v>
      </c>
      <c r="U239" s="57">
        <v>12.81508</v>
      </c>
      <c r="V239" s="57">
        <v>77.50552</v>
      </c>
      <c r="W239" s="57">
        <v>8561.0</v>
      </c>
      <c r="X239" s="57">
        <v>5957.0</v>
      </c>
      <c r="Y239" s="57">
        <v>152.0</v>
      </c>
      <c r="Z239" s="58" t="s">
        <v>2926</v>
      </c>
      <c r="AA239" s="58" t="s">
        <v>38</v>
      </c>
      <c r="AB239" s="60">
        <v>45293.0</v>
      </c>
      <c r="AC239" s="58" t="s">
        <v>1794</v>
      </c>
      <c r="AD239" s="62">
        <v>9.9E8</v>
      </c>
      <c r="AE239" s="57">
        <v>11818.0</v>
      </c>
      <c r="AF239" s="58" t="s">
        <v>1601</v>
      </c>
      <c r="AG239" s="61"/>
      <c r="AH239" s="57">
        <v>16.0</v>
      </c>
      <c r="AI239" s="57">
        <v>171.0</v>
      </c>
      <c r="AJ239" s="62">
        <v>1.66E8</v>
      </c>
      <c r="AK239" s="57">
        <v>2604.0</v>
      </c>
      <c r="AL239" s="58" t="s">
        <v>1602</v>
      </c>
      <c r="AN239" s="57">
        <v>0.017755</v>
      </c>
    </row>
    <row r="240">
      <c r="A240" s="57">
        <v>10361.0</v>
      </c>
      <c r="B240" s="58" t="s">
        <v>2927</v>
      </c>
      <c r="C240" s="58" t="s">
        <v>2928</v>
      </c>
      <c r="D240" s="58" t="s">
        <v>2929</v>
      </c>
      <c r="F240" s="58" t="s">
        <v>2930</v>
      </c>
      <c r="G240" s="58" t="s">
        <v>1581</v>
      </c>
      <c r="H240" s="58" t="s">
        <v>1582</v>
      </c>
      <c r="I240" s="58" t="s">
        <v>1612</v>
      </c>
      <c r="J240" s="59">
        <v>45415.0</v>
      </c>
      <c r="K240" s="58" t="s">
        <v>1794</v>
      </c>
      <c r="L240" s="61"/>
      <c r="M240" s="61"/>
      <c r="N240" s="61"/>
      <c r="O240" s="61"/>
      <c r="P240" s="61"/>
      <c r="Q240" s="61"/>
      <c r="R240" s="61"/>
      <c r="S240" s="58" t="s">
        <v>48</v>
      </c>
      <c r="U240" s="57">
        <v>13.02731</v>
      </c>
      <c r="V240" s="57">
        <v>77.6204</v>
      </c>
      <c r="W240" s="57">
        <v>4046.0</v>
      </c>
      <c r="X240" s="57">
        <v>1350.0</v>
      </c>
      <c r="Y240" s="57">
        <v>68.0</v>
      </c>
      <c r="Z240" s="58" t="s">
        <v>2931</v>
      </c>
      <c r="AA240" s="58" t="s">
        <v>1585</v>
      </c>
      <c r="AB240" s="60">
        <v>45295.0</v>
      </c>
      <c r="AC240" s="58" t="s">
        <v>1794</v>
      </c>
      <c r="AD240" s="62">
        <v>2.28E8</v>
      </c>
      <c r="AE240" s="57">
        <v>5586.0</v>
      </c>
      <c r="AF240" s="58" t="s">
        <v>1594</v>
      </c>
      <c r="AH240" s="57">
        <v>0.0</v>
      </c>
      <c r="AI240" s="57">
        <v>56.0</v>
      </c>
      <c r="AJ240" s="57">
        <v>9.999475E7</v>
      </c>
      <c r="AK240" s="57">
        <v>2696.0</v>
      </c>
      <c r="AL240" s="58" t="s">
        <v>1595</v>
      </c>
      <c r="AN240" s="57">
        <v>0.016807</v>
      </c>
    </row>
    <row r="241">
      <c r="A241" s="57">
        <v>10362.0</v>
      </c>
      <c r="B241" s="58" t="s">
        <v>2932</v>
      </c>
      <c r="C241" s="58" t="s">
        <v>2933</v>
      </c>
      <c r="D241" s="58" t="s">
        <v>2934</v>
      </c>
      <c r="E241" s="58" t="s">
        <v>2934</v>
      </c>
      <c r="F241" s="58" t="s">
        <v>2935</v>
      </c>
      <c r="G241" s="58" t="s">
        <v>1581</v>
      </c>
      <c r="H241" s="58" t="s">
        <v>1582</v>
      </c>
      <c r="I241" s="58" t="s">
        <v>1591</v>
      </c>
      <c r="J241" s="59">
        <v>45388.0</v>
      </c>
      <c r="K241" s="58" t="s">
        <v>2936</v>
      </c>
      <c r="L241" s="61"/>
      <c r="M241" s="61"/>
      <c r="N241" s="61"/>
      <c r="O241" s="61"/>
      <c r="P241" s="61"/>
      <c r="Q241" s="61"/>
      <c r="R241" s="61"/>
      <c r="S241" s="58" t="s">
        <v>48</v>
      </c>
      <c r="U241" s="57">
        <v>13.05721</v>
      </c>
      <c r="V241" s="57">
        <v>77.67777</v>
      </c>
      <c r="W241" s="57">
        <v>12849.0</v>
      </c>
      <c r="X241" s="57">
        <v>11919.0</v>
      </c>
      <c r="Y241" s="57">
        <v>120.0</v>
      </c>
      <c r="Z241" s="58" t="s">
        <v>2937</v>
      </c>
      <c r="AA241" s="58" t="s">
        <v>1585</v>
      </c>
      <c r="AB241" s="60">
        <v>45295.0</v>
      </c>
      <c r="AC241" s="58" t="s">
        <v>2936</v>
      </c>
      <c r="AD241" s="62">
        <v>3.14E9</v>
      </c>
      <c r="AE241" s="57">
        <v>17736.0</v>
      </c>
      <c r="AF241" s="58" t="s">
        <v>1615</v>
      </c>
      <c r="AG241" s="61"/>
      <c r="AH241" s="57">
        <v>0.0</v>
      </c>
      <c r="AI241" s="57">
        <v>240.0</v>
      </c>
      <c r="AJ241" s="62">
        <v>5.12E8</v>
      </c>
      <c r="AK241" s="57">
        <v>930.0</v>
      </c>
      <c r="AL241" s="58" t="s">
        <v>1616</v>
      </c>
      <c r="AN241" s="57">
        <v>0.009339</v>
      </c>
    </row>
    <row r="242">
      <c r="A242" s="57">
        <v>10363.0</v>
      </c>
      <c r="B242" s="58" t="s">
        <v>2938</v>
      </c>
      <c r="C242" s="58" t="s">
        <v>2939</v>
      </c>
      <c r="D242" s="58" t="s">
        <v>2940</v>
      </c>
      <c r="F242" s="58" t="s">
        <v>2941</v>
      </c>
      <c r="G242" s="58" t="s">
        <v>1581</v>
      </c>
      <c r="H242" s="58" t="s">
        <v>1582</v>
      </c>
      <c r="I242" s="58" t="s">
        <v>1591</v>
      </c>
      <c r="J242" s="59">
        <v>45416.0</v>
      </c>
      <c r="K242" s="58" t="s">
        <v>1632</v>
      </c>
      <c r="L242" s="61"/>
      <c r="M242" s="61"/>
      <c r="N242" s="61"/>
      <c r="O242" s="61"/>
      <c r="P242" s="61"/>
      <c r="Q242" s="61"/>
      <c r="R242" s="61"/>
      <c r="S242" s="58" t="s">
        <v>48</v>
      </c>
      <c r="U242" s="57">
        <v>13.00136</v>
      </c>
      <c r="V242" s="57">
        <v>77.74549</v>
      </c>
      <c r="W242" s="57">
        <v>9037.0</v>
      </c>
      <c r="X242" s="57">
        <v>4968.0</v>
      </c>
      <c r="Y242" s="57">
        <v>196.0</v>
      </c>
      <c r="Z242" s="58" t="s">
        <v>2942</v>
      </c>
      <c r="AA242" s="58" t="s">
        <v>1585</v>
      </c>
      <c r="AB242" s="60">
        <v>45292.0</v>
      </c>
      <c r="AC242" s="58" t="s">
        <v>1632</v>
      </c>
      <c r="AD242" s="62">
        <v>6.63E8</v>
      </c>
      <c r="AE242" s="57">
        <v>14773.0</v>
      </c>
      <c r="AF242" s="58" t="s">
        <v>1623</v>
      </c>
      <c r="AH242" s="57">
        <v>0.0</v>
      </c>
      <c r="AI242" s="57">
        <v>220.0</v>
      </c>
      <c r="AJ242" s="57">
        <v>8861000.0</v>
      </c>
      <c r="AK242" s="57">
        <v>4336.0</v>
      </c>
      <c r="AL242" s="58" t="s">
        <v>1616</v>
      </c>
      <c r="AN242" s="57">
        <v>0.021689</v>
      </c>
    </row>
    <row r="243">
      <c r="A243" s="57">
        <v>10364.0</v>
      </c>
      <c r="B243" s="58" t="s">
        <v>2943</v>
      </c>
      <c r="C243" s="58" t="s">
        <v>2944</v>
      </c>
      <c r="D243" s="58" t="s">
        <v>2128</v>
      </c>
      <c r="E243" s="58" t="s">
        <v>2128</v>
      </c>
      <c r="F243" s="58" t="s">
        <v>2945</v>
      </c>
      <c r="G243" s="58" t="s">
        <v>1581</v>
      </c>
      <c r="H243" s="58" t="s">
        <v>1582</v>
      </c>
      <c r="I243" s="58" t="s">
        <v>1591</v>
      </c>
      <c r="J243" s="59">
        <v>45388.0</v>
      </c>
      <c r="K243" s="58" t="s">
        <v>1766</v>
      </c>
      <c r="L243" s="61"/>
      <c r="M243" s="61"/>
      <c r="N243" s="61"/>
      <c r="O243" s="61"/>
      <c r="P243" s="61"/>
      <c r="Q243" s="61"/>
      <c r="R243" s="61"/>
      <c r="S243" s="58" t="s">
        <v>2091</v>
      </c>
      <c r="U243" s="57">
        <v>13.10926</v>
      </c>
      <c r="V243" s="57">
        <v>77.75084</v>
      </c>
      <c r="W243" s="57">
        <v>7284.0</v>
      </c>
      <c r="X243" s="57">
        <v>1389.0</v>
      </c>
      <c r="Y243" s="57">
        <v>49.0</v>
      </c>
      <c r="Z243" s="58" t="s">
        <v>2946</v>
      </c>
      <c r="AA243" s="58" t="s">
        <v>1585</v>
      </c>
      <c r="AB243" s="58" t="s">
        <v>2947</v>
      </c>
      <c r="AC243" s="58" t="s">
        <v>1766</v>
      </c>
      <c r="AD243" s="62">
        <v>6.83E8</v>
      </c>
      <c r="AE243" s="57">
        <v>8817.0</v>
      </c>
      <c r="AF243" s="58" t="s">
        <v>1601</v>
      </c>
      <c r="AG243" s="61"/>
      <c r="AH243" s="57">
        <v>0.0</v>
      </c>
      <c r="AI243" s="57">
        <v>54.0</v>
      </c>
      <c r="AJ243" s="57">
        <v>3.178724E7</v>
      </c>
      <c r="AK243" s="57">
        <v>5895.0</v>
      </c>
      <c r="AL243" s="58" t="s">
        <v>1602</v>
      </c>
      <c r="AN243" s="57">
        <v>0.006727</v>
      </c>
    </row>
    <row r="244">
      <c r="A244" s="57">
        <v>10365.0</v>
      </c>
      <c r="B244" s="58" t="s">
        <v>2948</v>
      </c>
      <c r="C244" s="58" t="s">
        <v>2949</v>
      </c>
      <c r="D244" s="58" t="s">
        <v>2950</v>
      </c>
      <c r="F244" s="58" t="s">
        <v>2951</v>
      </c>
      <c r="G244" s="58" t="s">
        <v>1581</v>
      </c>
      <c r="H244" s="58" t="s">
        <v>1582</v>
      </c>
      <c r="I244" s="58" t="s">
        <v>1583</v>
      </c>
      <c r="J244" s="57" t="s">
        <v>1793</v>
      </c>
      <c r="K244" s="58" t="s">
        <v>2535</v>
      </c>
      <c r="L244" s="61"/>
      <c r="M244" s="61"/>
      <c r="N244" s="61"/>
      <c r="O244" s="61"/>
      <c r="P244" s="61"/>
      <c r="Q244" s="61"/>
      <c r="R244" s="61"/>
      <c r="S244" s="58" t="s">
        <v>48</v>
      </c>
      <c r="U244" s="57">
        <v>12.89765</v>
      </c>
      <c r="V244" s="57">
        <v>77.49183</v>
      </c>
      <c r="W244" s="57">
        <v>2327.0</v>
      </c>
      <c r="X244" s="57">
        <v>1115.0</v>
      </c>
      <c r="Y244" s="57">
        <v>44.0</v>
      </c>
      <c r="Z244" s="58" t="s">
        <v>2952</v>
      </c>
      <c r="AA244" s="58" t="s">
        <v>38</v>
      </c>
      <c r="AB244" s="60">
        <v>45179.0</v>
      </c>
      <c r="AC244" s="58" t="s">
        <v>2535</v>
      </c>
      <c r="AD244" s="62">
        <v>2.88E8</v>
      </c>
      <c r="AE244" s="57">
        <v>3705.0</v>
      </c>
      <c r="AF244" s="58" t="s">
        <v>1623</v>
      </c>
      <c r="AH244" s="57">
        <v>5.0</v>
      </c>
      <c r="AI244" s="57">
        <v>44.0</v>
      </c>
      <c r="AJ244" s="57">
        <v>8.836158E7</v>
      </c>
      <c r="AK244" s="57">
        <v>1212.0</v>
      </c>
      <c r="AL244" s="58" t="s">
        <v>1616</v>
      </c>
      <c r="AN244" s="57">
        <v>0.018908</v>
      </c>
    </row>
    <row r="245">
      <c r="A245" s="57">
        <v>10366.0</v>
      </c>
      <c r="B245" s="58" t="s">
        <v>2953</v>
      </c>
      <c r="C245" s="58" t="s">
        <v>1008</v>
      </c>
      <c r="D245" s="58" t="s">
        <v>2637</v>
      </c>
      <c r="F245" s="58" t="s">
        <v>2954</v>
      </c>
      <c r="G245" s="58" t="s">
        <v>1581</v>
      </c>
      <c r="H245" s="58" t="s">
        <v>1582</v>
      </c>
      <c r="I245" s="58" t="s">
        <v>1591</v>
      </c>
      <c r="J245" s="57" t="s">
        <v>2639</v>
      </c>
      <c r="K245" s="58" t="s">
        <v>1894</v>
      </c>
      <c r="L245" s="61"/>
      <c r="M245" s="61"/>
      <c r="N245" s="61"/>
      <c r="O245" s="61"/>
      <c r="P245" s="61"/>
      <c r="Q245" s="61"/>
      <c r="R245" s="61"/>
      <c r="S245" s="58" t="s">
        <v>48</v>
      </c>
      <c r="U245" s="57">
        <v>13.04825</v>
      </c>
      <c r="V245" s="57">
        <v>77.75192</v>
      </c>
      <c r="W245" s="57">
        <v>45352.0</v>
      </c>
      <c r="X245" s="57">
        <v>35151.0</v>
      </c>
      <c r="Y245" s="57">
        <v>2168.0</v>
      </c>
      <c r="Z245" s="58" t="s">
        <v>2955</v>
      </c>
      <c r="AA245" s="58" t="s">
        <v>1585</v>
      </c>
      <c r="AB245" s="58" t="s">
        <v>2956</v>
      </c>
      <c r="AC245" s="58" t="s">
        <v>1894</v>
      </c>
      <c r="AD245" s="62">
        <v>2.36E10</v>
      </c>
      <c r="AE245" s="57">
        <v>200479.0</v>
      </c>
      <c r="AF245" s="58" t="s">
        <v>1594</v>
      </c>
      <c r="AH245" s="57">
        <v>217.0</v>
      </c>
      <c r="AI245" s="57">
        <v>2257.0</v>
      </c>
      <c r="AJ245" s="62">
        <v>3.91E9</v>
      </c>
      <c r="AK245" s="57">
        <v>10200.0</v>
      </c>
      <c r="AL245" s="58" t="s">
        <v>1595</v>
      </c>
      <c r="AN245" s="57">
        <v>0.047804</v>
      </c>
    </row>
    <row r="246">
      <c r="A246" s="57">
        <v>10367.0</v>
      </c>
      <c r="B246" s="58" t="s">
        <v>2957</v>
      </c>
      <c r="C246" s="58" t="s">
        <v>78</v>
      </c>
      <c r="D246" s="58" t="s">
        <v>2388</v>
      </c>
      <c r="E246" s="58" t="s">
        <v>2388</v>
      </c>
      <c r="F246" s="58" t="s">
        <v>2958</v>
      </c>
      <c r="G246" s="58" t="s">
        <v>1581</v>
      </c>
      <c r="H246" s="58" t="s">
        <v>1582</v>
      </c>
      <c r="I246" s="58" t="s">
        <v>60</v>
      </c>
      <c r="J246" s="57" t="s">
        <v>2626</v>
      </c>
      <c r="K246" s="58" t="s">
        <v>1776</v>
      </c>
      <c r="L246" s="61"/>
      <c r="M246" s="61"/>
      <c r="N246" s="61"/>
      <c r="O246" s="61"/>
      <c r="P246" s="61"/>
      <c r="Q246" s="61"/>
      <c r="R246" s="61"/>
      <c r="S246" s="61"/>
      <c r="T246" s="61"/>
      <c r="U246" s="57">
        <v>12.76649</v>
      </c>
      <c r="V246" s="57">
        <v>77.65988</v>
      </c>
      <c r="W246" s="57">
        <v>20284.0</v>
      </c>
      <c r="X246" s="57">
        <v>10313.0</v>
      </c>
      <c r="Y246" s="57">
        <v>69.0</v>
      </c>
      <c r="Z246" s="58" t="s">
        <v>2959</v>
      </c>
      <c r="AA246" s="58" t="s">
        <v>1585</v>
      </c>
      <c r="AB246" s="60">
        <v>45415.0</v>
      </c>
      <c r="AC246" s="58" t="s">
        <v>1776</v>
      </c>
      <c r="AD246" s="57">
        <v>7.7256759E7</v>
      </c>
      <c r="AE246" s="61"/>
      <c r="AF246" s="58" t="s">
        <v>1586</v>
      </c>
      <c r="AH246" s="57">
        <v>0.0</v>
      </c>
      <c r="AI246" s="57">
        <v>0.0</v>
      </c>
      <c r="AJ246" s="57">
        <v>3.3244697E7</v>
      </c>
      <c r="AK246" s="61"/>
      <c r="AL246" s="58" t="s">
        <v>1616</v>
      </c>
      <c r="AN246" s="57">
        <v>0.003402</v>
      </c>
    </row>
    <row r="247">
      <c r="A247" s="57">
        <v>10368.0</v>
      </c>
      <c r="B247" s="58" t="s">
        <v>2960</v>
      </c>
      <c r="C247" s="58" t="s">
        <v>2961</v>
      </c>
      <c r="D247" s="58" t="s">
        <v>2962</v>
      </c>
      <c r="F247" s="58" t="s">
        <v>2963</v>
      </c>
      <c r="G247" s="58" t="s">
        <v>1581</v>
      </c>
      <c r="H247" s="58" t="s">
        <v>1582</v>
      </c>
      <c r="I247" s="58" t="s">
        <v>1591</v>
      </c>
      <c r="J247" s="59">
        <v>45416.0</v>
      </c>
      <c r="K247" s="58" t="s">
        <v>1770</v>
      </c>
      <c r="L247" s="61"/>
      <c r="M247" s="61"/>
      <c r="N247" s="61"/>
      <c r="O247" s="61"/>
      <c r="P247" s="61"/>
      <c r="Q247" s="61"/>
      <c r="R247" s="61"/>
      <c r="S247" s="58" t="s">
        <v>48</v>
      </c>
      <c r="U247" s="57">
        <v>13.02667</v>
      </c>
      <c r="V247" s="57">
        <v>77.76757</v>
      </c>
      <c r="W247" s="57">
        <v>1619.0</v>
      </c>
      <c r="X247" s="57">
        <v>681.0</v>
      </c>
      <c r="Y247" s="57">
        <v>33.0</v>
      </c>
      <c r="Z247" s="58" t="s">
        <v>2964</v>
      </c>
      <c r="AA247" s="58" t="s">
        <v>38</v>
      </c>
      <c r="AB247" s="58" t="s">
        <v>1965</v>
      </c>
      <c r="AC247" s="58" t="s">
        <v>1770</v>
      </c>
      <c r="AD247" s="57">
        <v>9.2274E7</v>
      </c>
      <c r="AE247" s="57">
        <v>2478.0</v>
      </c>
      <c r="AF247" s="58" t="s">
        <v>1586</v>
      </c>
      <c r="AH247" s="57">
        <v>36.0</v>
      </c>
      <c r="AI247" s="57">
        <v>29.0</v>
      </c>
      <c r="AJ247" s="57">
        <v>5014000.0</v>
      </c>
      <c r="AK247" s="57">
        <v>938.0</v>
      </c>
      <c r="AL247" s="58" t="s">
        <v>1595</v>
      </c>
      <c r="AN247" s="57">
        <v>0.020383</v>
      </c>
    </row>
    <row r="248">
      <c r="A248" s="57">
        <v>10369.0</v>
      </c>
      <c r="B248" s="58" t="s">
        <v>2965</v>
      </c>
      <c r="C248" s="58" t="s">
        <v>2966</v>
      </c>
      <c r="D248" s="58" t="s">
        <v>2967</v>
      </c>
      <c r="F248" s="58" t="s">
        <v>2968</v>
      </c>
      <c r="G248" s="58" t="s">
        <v>1581</v>
      </c>
      <c r="H248" s="58" t="s">
        <v>1582</v>
      </c>
      <c r="I248" s="58" t="s">
        <v>1612</v>
      </c>
      <c r="J248" s="59">
        <v>45357.0</v>
      </c>
      <c r="K248" s="58" t="s">
        <v>2969</v>
      </c>
      <c r="L248" s="61"/>
      <c r="M248" s="61"/>
      <c r="N248" s="61"/>
      <c r="O248" s="61"/>
      <c r="P248" s="61"/>
      <c r="Q248" s="61"/>
      <c r="R248" s="61"/>
      <c r="S248" s="58" t="s">
        <v>48</v>
      </c>
      <c r="U248" s="57">
        <v>13.20379</v>
      </c>
      <c r="V248" s="57">
        <v>77.64307</v>
      </c>
      <c r="W248" s="57">
        <v>18543.0</v>
      </c>
      <c r="X248" s="57">
        <v>14316.0</v>
      </c>
      <c r="Y248" s="57">
        <v>595.0</v>
      </c>
      <c r="Z248" s="58" t="s">
        <v>2970</v>
      </c>
      <c r="AA248" s="58" t="s">
        <v>1585</v>
      </c>
      <c r="AB248" s="60">
        <v>45294.0</v>
      </c>
      <c r="AC248" s="58" t="s">
        <v>2969</v>
      </c>
      <c r="AD248" s="62">
        <v>3.33E9</v>
      </c>
      <c r="AE248" s="57">
        <v>49475.0</v>
      </c>
      <c r="AF248" s="58" t="s">
        <v>1601</v>
      </c>
      <c r="AG248" s="61"/>
      <c r="AH248" s="57">
        <v>85.0</v>
      </c>
      <c r="AI248" s="57">
        <v>595.0</v>
      </c>
      <c r="AJ248" s="57">
        <v>2.71E7</v>
      </c>
      <c r="AK248" s="57">
        <v>4227.0</v>
      </c>
      <c r="AL248" s="58" t="s">
        <v>2892</v>
      </c>
      <c r="AN248" s="57">
        <v>0.032088</v>
      </c>
    </row>
    <row r="249">
      <c r="A249" s="57">
        <v>10370.0</v>
      </c>
      <c r="B249" s="58" t="s">
        <v>2971</v>
      </c>
      <c r="C249" s="58" t="s">
        <v>2972</v>
      </c>
      <c r="D249" s="58" t="s">
        <v>2973</v>
      </c>
      <c r="F249" s="58" t="s">
        <v>2974</v>
      </c>
      <c r="G249" s="58" t="s">
        <v>1581</v>
      </c>
      <c r="H249" s="58" t="s">
        <v>1582</v>
      </c>
      <c r="I249" s="58" t="s">
        <v>1612</v>
      </c>
      <c r="J249" s="59">
        <v>45416.0</v>
      </c>
      <c r="K249" s="58" t="s">
        <v>1706</v>
      </c>
      <c r="L249" s="61"/>
      <c r="M249" s="61"/>
      <c r="N249" s="61"/>
      <c r="O249" s="61"/>
      <c r="P249" s="61"/>
      <c r="Q249" s="61"/>
      <c r="R249" s="61"/>
      <c r="S249" s="58" t="s">
        <v>48</v>
      </c>
      <c r="U249" s="57">
        <v>12.87009</v>
      </c>
      <c r="V249" s="57">
        <v>77.54328</v>
      </c>
      <c r="W249" s="57">
        <v>3743.0</v>
      </c>
      <c r="X249" s="57">
        <v>2079.0</v>
      </c>
      <c r="Y249" s="57">
        <v>68.0</v>
      </c>
      <c r="Z249" s="58" t="s">
        <v>2975</v>
      </c>
      <c r="AA249" s="58" t="s">
        <v>38</v>
      </c>
      <c r="AB249" s="60">
        <v>44569.0</v>
      </c>
      <c r="AC249" s="58" t="s">
        <v>1706</v>
      </c>
      <c r="AD249" s="62">
        <v>4.94E8</v>
      </c>
      <c r="AE249" s="57">
        <v>8261.0</v>
      </c>
      <c r="AF249" s="58" t="s">
        <v>1615</v>
      </c>
      <c r="AG249" s="61"/>
      <c r="AH249" s="57">
        <v>0.0</v>
      </c>
      <c r="AI249" s="57">
        <v>75.0</v>
      </c>
      <c r="AJ249" s="62">
        <v>1.72E8</v>
      </c>
      <c r="AK249" s="57">
        <v>1664.0</v>
      </c>
      <c r="AL249" s="58" t="s">
        <v>1616</v>
      </c>
      <c r="AN249" s="57">
        <v>0.018167</v>
      </c>
    </row>
    <row r="250">
      <c r="A250" s="57">
        <v>10371.0</v>
      </c>
      <c r="B250" s="58" t="s">
        <v>2976</v>
      </c>
      <c r="C250" s="58" t="s">
        <v>666</v>
      </c>
      <c r="D250" s="58" t="s">
        <v>2657</v>
      </c>
      <c r="F250" s="58" t="s">
        <v>2977</v>
      </c>
      <c r="G250" s="58" t="s">
        <v>1581</v>
      </c>
      <c r="H250" s="58" t="s">
        <v>1582</v>
      </c>
      <c r="I250" s="58" t="s">
        <v>1612</v>
      </c>
      <c r="J250" s="59">
        <v>45357.0</v>
      </c>
      <c r="K250" s="58" t="s">
        <v>1661</v>
      </c>
      <c r="L250" s="61"/>
      <c r="M250" s="61"/>
      <c r="N250" s="61"/>
      <c r="O250" s="61"/>
      <c r="P250" s="61"/>
      <c r="Q250" s="61"/>
      <c r="R250" s="61"/>
      <c r="S250" s="58" t="s">
        <v>48</v>
      </c>
      <c r="U250" s="57">
        <v>13.14778</v>
      </c>
      <c r="V250" s="57">
        <v>77.6808</v>
      </c>
      <c r="W250" s="57">
        <v>23598.0</v>
      </c>
      <c r="X250" s="57">
        <v>20712.0</v>
      </c>
      <c r="Y250" s="57">
        <v>358.0</v>
      </c>
      <c r="Z250" s="58" t="s">
        <v>2978</v>
      </c>
      <c r="AA250" s="58" t="s">
        <v>1585</v>
      </c>
      <c r="AB250" s="60">
        <v>45295.0</v>
      </c>
      <c r="AC250" s="58" t="s">
        <v>1661</v>
      </c>
      <c r="AD250" s="62">
        <v>2.64E9</v>
      </c>
      <c r="AE250" s="57">
        <v>30817.0</v>
      </c>
      <c r="AF250" s="58" t="s">
        <v>1594</v>
      </c>
      <c r="AH250" s="57">
        <v>33.0</v>
      </c>
      <c r="AI250" s="57">
        <v>322.0</v>
      </c>
      <c r="AJ250" s="62">
        <v>3.78E8</v>
      </c>
      <c r="AK250" s="57">
        <v>2886.0</v>
      </c>
      <c r="AL250" s="58" t="s">
        <v>2654</v>
      </c>
      <c r="AN250" s="57">
        <v>0.015171</v>
      </c>
    </row>
    <row r="251">
      <c r="A251" s="57">
        <v>10372.0</v>
      </c>
      <c r="B251" s="58" t="s">
        <v>2979</v>
      </c>
      <c r="C251" s="58" t="s">
        <v>1026</v>
      </c>
      <c r="D251" s="58" t="s">
        <v>2980</v>
      </c>
      <c r="F251" s="58" t="s">
        <v>2981</v>
      </c>
      <c r="G251" s="58" t="s">
        <v>1581</v>
      </c>
      <c r="H251" s="58" t="s">
        <v>1582</v>
      </c>
      <c r="I251" s="58" t="s">
        <v>60</v>
      </c>
      <c r="J251" s="57" t="s">
        <v>1793</v>
      </c>
      <c r="K251" s="58" t="s">
        <v>2982</v>
      </c>
      <c r="L251" s="61"/>
      <c r="M251" s="61"/>
      <c r="N251" s="61"/>
      <c r="O251" s="61"/>
      <c r="P251" s="61"/>
      <c r="Q251" s="61"/>
      <c r="R251" s="61"/>
      <c r="S251" s="58" t="s">
        <v>48</v>
      </c>
      <c r="U251" s="57">
        <v>12.89857</v>
      </c>
      <c r="V251" s="57">
        <v>77.74565</v>
      </c>
      <c r="W251" s="57">
        <v>62473.0</v>
      </c>
      <c r="X251" s="57">
        <v>58936.0</v>
      </c>
      <c r="Y251" s="57">
        <v>683.0</v>
      </c>
      <c r="Z251" s="58" t="s">
        <v>2983</v>
      </c>
      <c r="AA251" s="58" t="s">
        <v>1585</v>
      </c>
      <c r="AB251" s="60">
        <v>45295.0</v>
      </c>
      <c r="AC251" s="58" t="s">
        <v>2982</v>
      </c>
      <c r="AD251" s="62">
        <v>6.45E9</v>
      </c>
      <c r="AE251" s="57">
        <v>87770.0</v>
      </c>
      <c r="AF251" s="58" t="s">
        <v>2621</v>
      </c>
      <c r="AG251" s="58" t="s">
        <v>2984</v>
      </c>
      <c r="AH251" s="57">
        <v>61.0</v>
      </c>
      <c r="AI251" s="57">
        <v>687.0</v>
      </c>
      <c r="AJ251" s="62">
        <v>3.47E8</v>
      </c>
      <c r="AK251" s="57">
        <v>3537.0</v>
      </c>
      <c r="AL251" s="58" t="s">
        <v>1595</v>
      </c>
      <c r="AN251" s="57">
        <v>0.010933</v>
      </c>
    </row>
    <row r="252">
      <c r="A252" s="57">
        <v>10373.0</v>
      </c>
      <c r="B252" s="58" t="s">
        <v>2985</v>
      </c>
      <c r="C252" s="58" t="s">
        <v>46</v>
      </c>
      <c r="D252" s="58" t="s">
        <v>2986</v>
      </c>
      <c r="F252" s="58" t="s">
        <v>2987</v>
      </c>
      <c r="G252" s="58" t="s">
        <v>1581</v>
      </c>
      <c r="H252" s="58" t="s">
        <v>1582</v>
      </c>
      <c r="I252" s="58" t="s">
        <v>1612</v>
      </c>
      <c r="J252" s="57" t="s">
        <v>2880</v>
      </c>
      <c r="K252" s="58" t="s">
        <v>2428</v>
      </c>
      <c r="L252" s="61"/>
      <c r="M252" s="61"/>
      <c r="N252" s="61"/>
      <c r="O252" s="61"/>
      <c r="P252" s="61"/>
      <c r="Q252" s="61"/>
      <c r="R252" s="61"/>
      <c r="S252" s="58" t="s">
        <v>48</v>
      </c>
      <c r="U252" s="57">
        <v>13.02154</v>
      </c>
      <c r="V252" s="57">
        <v>77.70315</v>
      </c>
      <c r="W252" s="57">
        <v>16895.0</v>
      </c>
      <c r="X252" s="57">
        <v>9741.0</v>
      </c>
      <c r="Y252" s="57">
        <v>70.0</v>
      </c>
      <c r="Z252" s="58" t="s">
        <v>2988</v>
      </c>
      <c r="AA252" s="58" t="s">
        <v>38</v>
      </c>
      <c r="AB252" s="58" t="s">
        <v>2989</v>
      </c>
      <c r="AC252" s="58" t="s">
        <v>2428</v>
      </c>
      <c r="AD252" s="62">
        <v>5.85E8</v>
      </c>
      <c r="AE252" s="57">
        <v>6171.0</v>
      </c>
      <c r="AF252" s="58" t="s">
        <v>1615</v>
      </c>
      <c r="AG252" s="61"/>
      <c r="AH252" s="57">
        <v>18.0</v>
      </c>
      <c r="AI252" s="57">
        <v>120.0</v>
      </c>
      <c r="AJ252" s="62">
        <v>1.42E8</v>
      </c>
      <c r="AK252" s="57">
        <v>7154.0</v>
      </c>
      <c r="AL252" s="58" t="s">
        <v>1616</v>
      </c>
      <c r="AN252" s="57">
        <v>0.004143</v>
      </c>
    </row>
    <row r="253">
      <c r="A253" s="57">
        <v>10374.0</v>
      </c>
      <c r="B253" s="58" t="s">
        <v>2990</v>
      </c>
      <c r="C253" s="58" t="s">
        <v>2991</v>
      </c>
      <c r="D253" s="58" t="s">
        <v>2089</v>
      </c>
      <c r="E253" s="58" t="s">
        <v>2089</v>
      </c>
      <c r="F253" s="58" t="s">
        <v>2992</v>
      </c>
      <c r="G253" s="58" t="s">
        <v>1581</v>
      </c>
      <c r="H253" s="58" t="s">
        <v>1582</v>
      </c>
      <c r="I253" s="58" t="s">
        <v>1591</v>
      </c>
      <c r="J253" s="57" t="s">
        <v>1793</v>
      </c>
      <c r="K253" s="58" t="s">
        <v>2993</v>
      </c>
      <c r="L253" s="61"/>
      <c r="M253" s="61"/>
      <c r="N253" s="61"/>
      <c r="O253" s="61"/>
      <c r="P253" s="61"/>
      <c r="Q253" s="61"/>
      <c r="R253" s="61"/>
      <c r="S253" s="58" t="s">
        <v>2091</v>
      </c>
      <c r="U253" s="57">
        <v>12.90693</v>
      </c>
      <c r="V253" s="57">
        <v>77.7187</v>
      </c>
      <c r="W253" s="57">
        <v>20943.0</v>
      </c>
      <c r="X253" s="57">
        <v>15561.0</v>
      </c>
      <c r="Y253" s="57">
        <v>59.0</v>
      </c>
      <c r="Z253" s="58" t="s">
        <v>2994</v>
      </c>
      <c r="AA253" s="58" t="s">
        <v>1585</v>
      </c>
      <c r="AB253" s="60">
        <v>45299.0</v>
      </c>
      <c r="AC253" s="58" t="s">
        <v>2993</v>
      </c>
      <c r="AD253" s="62">
        <v>3.48E9</v>
      </c>
      <c r="AE253" s="57">
        <v>16683.0</v>
      </c>
      <c r="AF253" s="58" t="s">
        <v>1678</v>
      </c>
      <c r="AG253" s="58" t="s">
        <v>2826</v>
      </c>
      <c r="AH253" s="57">
        <v>0.0</v>
      </c>
      <c r="AI253" s="57">
        <v>116.0</v>
      </c>
      <c r="AJ253" s="62">
        <v>5.76E8</v>
      </c>
      <c r="AK253" s="57">
        <v>5382.0</v>
      </c>
      <c r="AL253" s="58" t="s">
        <v>1595</v>
      </c>
      <c r="AN253" s="57">
        <v>0.002817</v>
      </c>
    </row>
    <row r="254">
      <c r="A254" s="57">
        <v>10375.0</v>
      </c>
      <c r="B254" s="58" t="s">
        <v>2995</v>
      </c>
      <c r="C254" s="58" t="s">
        <v>120</v>
      </c>
      <c r="D254" s="58" t="s">
        <v>2089</v>
      </c>
      <c r="E254" s="58" t="s">
        <v>2089</v>
      </c>
      <c r="F254" s="58" t="s">
        <v>2996</v>
      </c>
      <c r="G254" s="58" t="s">
        <v>1581</v>
      </c>
      <c r="H254" s="58" t="s">
        <v>1582</v>
      </c>
      <c r="I254" s="58" t="s">
        <v>1591</v>
      </c>
      <c r="J254" s="57" t="s">
        <v>1793</v>
      </c>
      <c r="K254" s="58" t="s">
        <v>2824</v>
      </c>
      <c r="L254" s="61"/>
      <c r="M254" s="61"/>
      <c r="N254" s="61"/>
      <c r="O254" s="61"/>
      <c r="P254" s="61"/>
      <c r="Q254" s="61"/>
      <c r="R254" s="61"/>
      <c r="S254" s="58" t="s">
        <v>2091</v>
      </c>
      <c r="U254" s="57">
        <v>12.90693</v>
      </c>
      <c r="V254" s="57">
        <v>77.7187</v>
      </c>
      <c r="W254" s="57">
        <v>20012.0</v>
      </c>
      <c r="X254" s="57">
        <v>12663.0</v>
      </c>
      <c r="Y254" s="57">
        <v>66.0</v>
      </c>
      <c r="Z254" s="58" t="s">
        <v>2994</v>
      </c>
      <c r="AA254" s="58" t="s">
        <v>1585</v>
      </c>
      <c r="AB254" s="60">
        <v>45299.0</v>
      </c>
      <c r="AC254" s="58" t="s">
        <v>2824</v>
      </c>
      <c r="AD254" s="62">
        <v>3.62E9</v>
      </c>
      <c r="AE254" s="57">
        <v>17738.0</v>
      </c>
      <c r="AF254" s="58" t="s">
        <v>1678</v>
      </c>
      <c r="AG254" s="58" t="s">
        <v>2997</v>
      </c>
      <c r="AH254" s="57">
        <v>30.0</v>
      </c>
      <c r="AI254" s="57">
        <v>122.0</v>
      </c>
      <c r="AJ254" s="62">
        <v>5.25E8</v>
      </c>
      <c r="AK254" s="57">
        <v>7349.0</v>
      </c>
      <c r="AL254" s="58" t="s">
        <v>1595</v>
      </c>
      <c r="AN254" s="57">
        <v>0.003298</v>
      </c>
    </row>
    <row r="255">
      <c r="A255" s="57">
        <v>10376.0</v>
      </c>
      <c r="B255" s="58" t="s">
        <v>2998</v>
      </c>
      <c r="C255" s="58" t="s">
        <v>2999</v>
      </c>
      <c r="D255" s="58" t="s">
        <v>2089</v>
      </c>
      <c r="E255" s="58" t="s">
        <v>2089</v>
      </c>
      <c r="F255" s="58" t="s">
        <v>3000</v>
      </c>
      <c r="G255" s="58" t="s">
        <v>1581</v>
      </c>
      <c r="H255" s="58" t="s">
        <v>1582</v>
      </c>
      <c r="I255" s="58" t="s">
        <v>1591</v>
      </c>
      <c r="J255" s="57" t="s">
        <v>1793</v>
      </c>
      <c r="K255" s="58" t="s">
        <v>1592</v>
      </c>
      <c r="L255" s="61"/>
      <c r="M255" s="61"/>
      <c r="N255" s="61"/>
      <c r="O255" s="61"/>
      <c r="P255" s="61"/>
      <c r="Q255" s="61"/>
      <c r="R255" s="61"/>
      <c r="S255" s="58" t="s">
        <v>2091</v>
      </c>
      <c r="U255" s="57">
        <v>12.90693</v>
      </c>
      <c r="V255" s="57">
        <v>77.7187</v>
      </c>
      <c r="W255" s="57">
        <v>20448.0</v>
      </c>
      <c r="X255" s="57">
        <v>12027.0</v>
      </c>
      <c r="Y255" s="57">
        <v>59.0</v>
      </c>
      <c r="Z255" s="58" t="s">
        <v>2994</v>
      </c>
      <c r="AA255" s="58" t="s">
        <v>1585</v>
      </c>
      <c r="AB255" s="60">
        <v>45299.0</v>
      </c>
      <c r="AC255" s="58" t="s">
        <v>1592</v>
      </c>
      <c r="AD255" s="62">
        <v>3.16E9</v>
      </c>
      <c r="AE255" s="57">
        <v>14962.0</v>
      </c>
      <c r="AF255" s="58" t="s">
        <v>1678</v>
      </c>
      <c r="AG255" s="58" t="s">
        <v>2826</v>
      </c>
      <c r="AH255" s="57">
        <v>21.0</v>
      </c>
      <c r="AI255" s="57">
        <v>102.0</v>
      </c>
      <c r="AJ255" s="62">
        <v>5.42E8</v>
      </c>
      <c r="AK255" s="57">
        <v>8420.0</v>
      </c>
      <c r="AL255" s="58" t="s">
        <v>1595</v>
      </c>
      <c r="AN255" s="57">
        <v>0.002885</v>
      </c>
    </row>
    <row r="256">
      <c r="A256" s="57">
        <v>10377.0</v>
      </c>
      <c r="B256" s="58" t="s">
        <v>3001</v>
      </c>
      <c r="C256" s="58" t="s">
        <v>3002</v>
      </c>
      <c r="D256" s="58" t="s">
        <v>2089</v>
      </c>
      <c r="E256" s="58" t="s">
        <v>2089</v>
      </c>
      <c r="F256" s="58" t="s">
        <v>3003</v>
      </c>
      <c r="G256" s="58" t="s">
        <v>1581</v>
      </c>
      <c r="H256" s="58" t="s">
        <v>1582</v>
      </c>
      <c r="I256" s="58" t="s">
        <v>1591</v>
      </c>
      <c r="J256" s="57" t="s">
        <v>1793</v>
      </c>
      <c r="K256" s="58" t="s">
        <v>2982</v>
      </c>
      <c r="L256" s="61"/>
      <c r="M256" s="61"/>
      <c r="N256" s="61"/>
      <c r="O256" s="61"/>
      <c r="P256" s="61"/>
      <c r="Q256" s="61"/>
      <c r="R256" s="61"/>
      <c r="S256" s="58" t="s">
        <v>2091</v>
      </c>
      <c r="U256" s="57">
        <v>12.90693</v>
      </c>
      <c r="V256" s="57">
        <v>77.7187</v>
      </c>
      <c r="W256" s="57">
        <v>29386.0</v>
      </c>
      <c r="X256" s="57">
        <v>21308.0</v>
      </c>
      <c r="Y256" s="57">
        <v>93.0</v>
      </c>
      <c r="Z256" s="58" t="s">
        <v>3004</v>
      </c>
      <c r="AA256" s="58" t="s">
        <v>1585</v>
      </c>
      <c r="AB256" s="60">
        <v>45299.0</v>
      </c>
      <c r="AC256" s="58" t="s">
        <v>2982</v>
      </c>
      <c r="AD256" s="62">
        <v>5.14E9</v>
      </c>
      <c r="AE256" s="57">
        <v>24917.0</v>
      </c>
      <c r="AF256" s="58" t="s">
        <v>1678</v>
      </c>
      <c r="AG256" s="58" t="s">
        <v>2997</v>
      </c>
      <c r="AH256" s="57">
        <v>5.0</v>
      </c>
      <c r="AI256" s="57">
        <v>172.0</v>
      </c>
      <c r="AJ256" s="62">
        <v>7.99E8</v>
      </c>
      <c r="AK256" s="57">
        <v>8078.0</v>
      </c>
      <c r="AL256" s="58" t="s">
        <v>1595</v>
      </c>
      <c r="AN256" s="57">
        <v>0.003165</v>
      </c>
    </row>
    <row r="257">
      <c r="A257" s="57">
        <v>10378.0</v>
      </c>
      <c r="B257" s="58" t="s">
        <v>3005</v>
      </c>
      <c r="C257" s="58" t="s">
        <v>3006</v>
      </c>
      <c r="D257" s="58" t="s">
        <v>2089</v>
      </c>
      <c r="E257" s="58" t="s">
        <v>2089</v>
      </c>
      <c r="F257" s="58" t="s">
        <v>3007</v>
      </c>
      <c r="G257" s="58" t="s">
        <v>1581</v>
      </c>
      <c r="H257" s="58" t="s">
        <v>1582</v>
      </c>
      <c r="I257" s="58" t="s">
        <v>1591</v>
      </c>
      <c r="J257" s="57" t="s">
        <v>1793</v>
      </c>
      <c r="K257" s="58" t="s">
        <v>3008</v>
      </c>
      <c r="L257" s="61"/>
      <c r="M257" s="61"/>
      <c r="N257" s="61"/>
      <c r="O257" s="61"/>
      <c r="P257" s="61"/>
      <c r="Q257" s="61"/>
      <c r="R257" s="61"/>
      <c r="S257" s="58" t="s">
        <v>2091</v>
      </c>
      <c r="U257" s="57">
        <v>12.90693</v>
      </c>
      <c r="V257" s="57">
        <v>77.7187</v>
      </c>
      <c r="W257" s="57">
        <v>17640.0</v>
      </c>
      <c r="X257" s="57">
        <v>13913.0</v>
      </c>
      <c r="Y257" s="57">
        <v>42.0</v>
      </c>
      <c r="Z257" s="58" t="s">
        <v>2994</v>
      </c>
      <c r="AA257" s="58" t="s">
        <v>1585</v>
      </c>
      <c r="AB257" s="60">
        <v>45299.0</v>
      </c>
      <c r="AC257" s="58" t="s">
        <v>3008</v>
      </c>
      <c r="AD257" s="62">
        <v>2.21E9</v>
      </c>
      <c r="AE257" s="57">
        <v>10018.0</v>
      </c>
      <c r="AF257" s="58" t="s">
        <v>1678</v>
      </c>
      <c r="AG257" s="58" t="s">
        <v>2826</v>
      </c>
      <c r="AH257" s="57">
        <v>19.0</v>
      </c>
      <c r="AI257" s="57">
        <v>68.0</v>
      </c>
      <c r="AJ257" s="62">
        <v>4.65E8</v>
      </c>
      <c r="AK257" s="57">
        <v>3727.0</v>
      </c>
      <c r="AL257" s="58" t="s">
        <v>1595</v>
      </c>
      <c r="AN257" s="57">
        <v>0.002381</v>
      </c>
    </row>
    <row r="258">
      <c r="A258" s="57">
        <v>10379.0</v>
      </c>
      <c r="B258" s="58" t="s">
        <v>3009</v>
      </c>
      <c r="C258" s="58" t="s">
        <v>3010</v>
      </c>
      <c r="D258" s="58" t="s">
        <v>3011</v>
      </c>
      <c r="F258" s="58" t="s">
        <v>3012</v>
      </c>
      <c r="G258" s="58" t="s">
        <v>1581</v>
      </c>
      <c r="H258" s="58" t="s">
        <v>1582</v>
      </c>
      <c r="I258" s="58" t="s">
        <v>1583</v>
      </c>
      <c r="J258" s="57" t="s">
        <v>2639</v>
      </c>
      <c r="K258" s="58" t="s">
        <v>3013</v>
      </c>
      <c r="L258" s="61"/>
      <c r="M258" s="61"/>
      <c r="N258" s="61"/>
      <c r="O258" s="61"/>
      <c r="P258" s="61"/>
      <c r="Q258" s="61"/>
      <c r="R258" s="61"/>
      <c r="S258" s="61"/>
      <c r="T258" s="61"/>
      <c r="U258" s="57">
        <v>12.82002</v>
      </c>
      <c r="V258" s="57">
        <v>77.49674</v>
      </c>
      <c r="W258" s="57">
        <v>27316.0</v>
      </c>
      <c r="X258" s="57">
        <v>12934.0</v>
      </c>
      <c r="Y258" s="57">
        <v>108.0</v>
      </c>
      <c r="Z258" s="58" t="s">
        <v>3014</v>
      </c>
      <c r="AA258" s="58" t="s">
        <v>1600</v>
      </c>
      <c r="AB258" s="58" t="s">
        <v>3015</v>
      </c>
      <c r="AC258" s="58" t="s">
        <v>3013</v>
      </c>
      <c r="AD258" s="62">
        <v>1.8E8</v>
      </c>
      <c r="AE258" s="61"/>
      <c r="AF258" s="58" t="s">
        <v>1601</v>
      </c>
      <c r="AG258" s="61"/>
      <c r="AH258" s="57">
        <v>0.0</v>
      </c>
      <c r="AI258" s="57">
        <v>0.0</v>
      </c>
      <c r="AJ258" s="62">
        <v>1.0E8</v>
      </c>
      <c r="AK258" s="61"/>
      <c r="AL258" s="58" t="s">
        <v>1587</v>
      </c>
      <c r="AN258" s="57">
        <v>0.003954</v>
      </c>
    </row>
    <row r="259">
      <c r="A259" s="57">
        <v>10380.0</v>
      </c>
      <c r="B259" s="58" t="s">
        <v>3016</v>
      </c>
      <c r="C259" s="58" t="s">
        <v>1017</v>
      </c>
      <c r="D259" s="58" t="s">
        <v>3017</v>
      </c>
      <c r="F259" s="58" t="s">
        <v>3018</v>
      </c>
      <c r="G259" s="58" t="s">
        <v>1581</v>
      </c>
      <c r="H259" s="58" t="s">
        <v>1582</v>
      </c>
      <c r="I259" s="58" t="s">
        <v>60</v>
      </c>
      <c r="J259" s="59">
        <v>45357.0</v>
      </c>
      <c r="K259" s="58" t="s">
        <v>3019</v>
      </c>
      <c r="L259" s="61"/>
      <c r="M259" s="61"/>
      <c r="N259" s="61"/>
      <c r="O259" s="61"/>
      <c r="P259" s="61"/>
      <c r="Q259" s="61"/>
      <c r="R259" s="61"/>
      <c r="S259" s="58" t="s">
        <v>48</v>
      </c>
      <c r="U259" s="57">
        <v>12.86168</v>
      </c>
      <c r="V259" s="57">
        <v>77.75942</v>
      </c>
      <c r="W259" s="57">
        <v>32577.0</v>
      </c>
      <c r="X259" s="57">
        <v>27273.0</v>
      </c>
      <c r="Y259" s="57">
        <v>392.0</v>
      </c>
      <c r="Z259" s="58" t="s">
        <v>3020</v>
      </c>
      <c r="AA259" s="58" t="s">
        <v>1585</v>
      </c>
      <c r="AB259" s="58" t="s">
        <v>1660</v>
      </c>
      <c r="AC259" s="58" t="s">
        <v>3019</v>
      </c>
      <c r="AD259" s="62">
        <v>3.56E9</v>
      </c>
      <c r="AE259" s="57">
        <v>47381.0</v>
      </c>
      <c r="AF259" s="58" t="s">
        <v>1594</v>
      </c>
      <c r="AH259" s="57">
        <v>0.0</v>
      </c>
      <c r="AI259" s="57">
        <v>516.0</v>
      </c>
      <c r="AJ259" s="62">
        <v>7.82E8</v>
      </c>
      <c r="AK259" s="57">
        <v>5304.0</v>
      </c>
      <c r="AL259" s="58" t="s">
        <v>1602</v>
      </c>
      <c r="AN259" s="57">
        <v>0.012033</v>
      </c>
    </row>
    <row r="260">
      <c r="A260" s="57">
        <v>10381.0</v>
      </c>
      <c r="B260" s="58" t="s">
        <v>3021</v>
      </c>
      <c r="C260" s="58" t="s">
        <v>826</v>
      </c>
      <c r="D260" s="58" t="s">
        <v>3022</v>
      </c>
      <c r="F260" s="58" t="s">
        <v>3023</v>
      </c>
      <c r="G260" s="58" t="s">
        <v>1581</v>
      </c>
      <c r="H260" s="58" t="s">
        <v>1582</v>
      </c>
      <c r="I260" s="58" t="s">
        <v>1591</v>
      </c>
      <c r="J260" s="59">
        <v>45357.0</v>
      </c>
      <c r="K260" s="58" t="s">
        <v>1832</v>
      </c>
      <c r="L260" s="61"/>
      <c r="M260" s="61"/>
      <c r="N260" s="61"/>
      <c r="O260" s="61"/>
      <c r="P260" s="61"/>
      <c r="Q260" s="61"/>
      <c r="R260" s="61"/>
      <c r="S260" s="61"/>
      <c r="T260" s="61"/>
      <c r="U260" s="57">
        <v>13.0537</v>
      </c>
      <c r="V260" s="57">
        <v>77.75485</v>
      </c>
      <c r="W260" s="57">
        <v>19779.0</v>
      </c>
      <c r="X260" s="57">
        <v>10248.0</v>
      </c>
      <c r="Y260" s="57">
        <v>84.0</v>
      </c>
      <c r="Z260" s="58" t="s">
        <v>3024</v>
      </c>
      <c r="AA260" s="58" t="s">
        <v>1585</v>
      </c>
      <c r="AB260" s="60">
        <v>45292.0</v>
      </c>
      <c r="AC260" s="58" t="s">
        <v>1832</v>
      </c>
      <c r="AD260" s="62">
        <v>2.45E8</v>
      </c>
      <c r="AE260" s="61"/>
      <c r="AF260" s="58" t="s">
        <v>1586</v>
      </c>
      <c r="AH260" s="57">
        <v>0.0</v>
      </c>
      <c r="AI260" s="57">
        <v>0.0</v>
      </c>
      <c r="AJ260" s="62">
        <v>1.57E8</v>
      </c>
      <c r="AK260" s="61"/>
      <c r="AL260" s="58" t="s">
        <v>1595</v>
      </c>
      <c r="AN260" s="57">
        <v>0.004247</v>
      </c>
    </row>
    <row r="261">
      <c r="A261" s="57">
        <v>10382.0</v>
      </c>
      <c r="B261" s="58" t="s">
        <v>3025</v>
      </c>
      <c r="C261" s="58" t="s">
        <v>3026</v>
      </c>
      <c r="D261" s="58" t="s">
        <v>2394</v>
      </c>
      <c r="F261" s="58" t="s">
        <v>3027</v>
      </c>
      <c r="G261" s="58" t="s">
        <v>1581</v>
      </c>
      <c r="H261" s="58" t="s">
        <v>1582</v>
      </c>
      <c r="I261" s="58" t="s">
        <v>60</v>
      </c>
      <c r="J261" s="57" t="s">
        <v>1793</v>
      </c>
      <c r="K261" s="58" t="s">
        <v>1632</v>
      </c>
      <c r="L261" s="61"/>
      <c r="M261" s="61"/>
      <c r="N261" s="61"/>
      <c r="O261" s="61"/>
      <c r="P261" s="61"/>
      <c r="Q261" s="61"/>
      <c r="R261" s="61"/>
      <c r="S261" s="58" t="s">
        <v>1633</v>
      </c>
      <c r="T261" s="61"/>
      <c r="U261" s="57">
        <v>12.92055</v>
      </c>
      <c r="V261" s="57">
        <v>77.75372</v>
      </c>
      <c r="W261" s="57">
        <v>48562.0</v>
      </c>
      <c r="X261" s="57">
        <v>36313.0</v>
      </c>
      <c r="Y261" s="57">
        <v>843.0</v>
      </c>
      <c r="Z261" s="58" t="s">
        <v>3028</v>
      </c>
      <c r="AA261" s="58" t="s">
        <v>1585</v>
      </c>
      <c r="AB261" s="60">
        <v>45292.0</v>
      </c>
      <c r="AC261" s="58" t="s">
        <v>1632</v>
      </c>
      <c r="AD261" s="62">
        <v>5.58E9</v>
      </c>
      <c r="AE261" s="57">
        <v>76612.0</v>
      </c>
      <c r="AF261" s="58" t="s">
        <v>1601</v>
      </c>
      <c r="AG261" s="61"/>
      <c r="AH261" s="57">
        <v>82.0</v>
      </c>
      <c r="AI261" s="57">
        <v>1117.0</v>
      </c>
      <c r="AJ261" s="62">
        <v>4.38E8</v>
      </c>
      <c r="AK261" s="57">
        <v>12249.0</v>
      </c>
      <c r="AL261" s="58" t="s">
        <v>1595</v>
      </c>
      <c r="AN261" s="57">
        <v>0.017359</v>
      </c>
    </row>
    <row r="262">
      <c r="A262" s="57">
        <v>10383.0</v>
      </c>
      <c r="B262" s="58" t="s">
        <v>3029</v>
      </c>
      <c r="C262" s="58" t="s">
        <v>3030</v>
      </c>
      <c r="D262" s="58" t="s">
        <v>3031</v>
      </c>
      <c r="F262" s="58" t="s">
        <v>3032</v>
      </c>
      <c r="G262" s="58" t="s">
        <v>1581</v>
      </c>
      <c r="H262" s="58" t="s">
        <v>1582</v>
      </c>
      <c r="I262" s="58" t="s">
        <v>1612</v>
      </c>
      <c r="J262" s="57" t="s">
        <v>2912</v>
      </c>
      <c r="K262" s="58" t="s">
        <v>3033</v>
      </c>
      <c r="L262" s="61"/>
      <c r="M262" s="61"/>
      <c r="N262" s="61"/>
      <c r="O262" s="61"/>
      <c r="P262" s="61"/>
      <c r="Q262" s="61"/>
      <c r="R262" s="61"/>
      <c r="S262" s="61"/>
      <c r="T262" s="61"/>
      <c r="U262" s="57">
        <v>13.33981</v>
      </c>
      <c r="V262" s="57">
        <v>77.6357</v>
      </c>
      <c r="W262" s="57">
        <v>18312.0</v>
      </c>
      <c r="X262" s="57">
        <v>10238.0</v>
      </c>
      <c r="Y262" s="57">
        <v>62.0</v>
      </c>
      <c r="Z262" s="58" t="s">
        <v>3034</v>
      </c>
      <c r="AA262" s="58" t="s">
        <v>38</v>
      </c>
      <c r="AB262" s="58" t="s">
        <v>3035</v>
      </c>
      <c r="AC262" s="58" t="s">
        <v>3033</v>
      </c>
      <c r="AD262" s="57">
        <v>5.5425325E7</v>
      </c>
      <c r="AE262" s="61"/>
      <c r="AF262" s="58" t="s">
        <v>1601</v>
      </c>
      <c r="AG262" s="61"/>
      <c r="AH262" s="57">
        <v>0.0</v>
      </c>
      <c r="AI262" s="57">
        <v>0.0</v>
      </c>
      <c r="AJ262" s="57">
        <v>2.8575375E7</v>
      </c>
      <c r="AK262" s="61"/>
      <c r="AL262" s="58" t="s">
        <v>2892</v>
      </c>
      <c r="AN262" s="57">
        <v>0.003386</v>
      </c>
    </row>
    <row r="263">
      <c r="A263" s="57">
        <v>10384.0</v>
      </c>
      <c r="B263" s="58" t="s">
        <v>3036</v>
      </c>
      <c r="C263" s="58" t="s">
        <v>3037</v>
      </c>
      <c r="D263" s="58" t="s">
        <v>3038</v>
      </c>
      <c r="F263" s="58" t="s">
        <v>3039</v>
      </c>
      <c r="G263" s="58" t="s">
        <v>1581</v>
      </c>
      <c r="H263" s="58" t="s">
        <v>1582</v>
      </c>
      <c r="I263" s="58" t="s">
        <v>60</v>
      </c>
      <c r="J263" s="57" t="s">
        <v>2730</v>
      </c>
      <c r="K263" s="58" t="s">
        <v>1851</v>
      </c>
      <c r="L263" s="61"/>
      <c r="M263" s="61"/>
      <c r="N263" s="61"/>
      <c r="O263" s="61"/>
      <c r="P263" s="61"/>
      <c r="Q263" s="61"/>
      <c r="R263" s="61"/>
      <c r="S263" s="58" t="s">
        <v>48</v>
      </c>
      <c r="U263" s="57">
        <v>12.87482</v>
      </c>
      <c r="V263" s="57">
        <v>77.78668</v>
      </c>
      <c r="W263" s="57">
        <v>1669.0</v>
      </c>
      <c r="X263" s="57">
        <v>935.0</v>
      </c>
      <c r="Y263" s="57">
        <v>40.0</v>
      </c>
      <c r="Z263" s="58" t="s">
        <v>3040</v>
      </c>
      <c r="AA263" s="58" t="s">
        <v>38</v>
      </c>
      <c r="AB263" s="60">
        <v>45144.0</v>
      </c>
      <c r="AC263" s="58" t="s">
        <v>1851</v>
      </c>
      <c r="AD263" s="57">
        <v>8.74754E7</v>
      </c>
      <c r="AE263" s="57">
        <v>3411.0</v>
      </c>
      <c r="AF263" s="58" t="s">
        <v>1586</v>
      </c>
      <c r="AH263" s="57">
        <v>0.0</v>
      </c>
      <c r="AI263" s="57">
        <v>37.0</v>
      </c>
      <c r="AJ263" s="57">
        <v>5581000.0</v>
      </c>
      <c r="AK263" s="57">
        <v>734.0</v>
      </c>
      <c r="AL263" s="58" t="s">
        <v>1602</v>
      </c>
      <c r="AN263" s="57">
        <v>0.023966</v>
      </c>
    </row>
    <row r="264">
      <c r="A264" s="57">
        <v>10385.0</v>
      </c>
      <c r="B264" s="58" t="s">
        <v>3041</v>
      </c>
      <c r="C264" s="58" t="s">
        <v>3042</v>
      </c>
      <c r="D264" s="58" t="s">
        <v>3043</v>
      </c>
      <c r="F264" s="58" t="s">
        <v>3044</v>
      </c>
      <c r="G264" s="58" t="s">
        <v>1581</v>
      </c>
      <c r="H264" s="58" t="s">
        <v>1582</v>
      </c>
      <c r="I264" s="58" t="s">
        <v>1583</v>
      </c>
      <c r="J264" s="57" t="s">
        <v>2740</v>
      </c>
      <c r="K264" s="58" t="s">
        <v>3045</v>
      </c>
      <c r="L264" s="61"/>
      <c r="M264" s="61"/>
      <c r="N264" s="61"/>
      <c r="O264" s="61"/>
      <c r="P264" s="61"/>
      <c r="Q264" s="61"/>
      <c r="R264" s="61"/>
      <c r="S264" s="61"/>
      <c r="T264" s="61"/>
      <c r="U264" s="57">
        <v>12.92349</v>
      </c>
      <c r="V264" s="57">
        <v>77.50842</v>
      </c>
      <c r="W264" s="57">
        <v>19779.0</v>
      </c>
      <c r="X264" s="57">
        <v>12236.0</v>
      </c>
      <c r="Y264" s="57">
        <v>59.0</v>
      </c>
      <c r="Z264" s="58" t="s">
        <v>3046</v>
      </c>
      <c r="AA264" s="58" t="s">
        <v>38</v>
      </c>
      <c r="AB264" s="58" t="s">
        <v>1890</v>
      </c>
      <c r="AC264" s="58" t="s">
        <v>3045</v>
      </c>
      <c r="AD264" s="62">
        <v>3.95E8</v>
      </c>
      <c r="AE264" s="61"/>
      <c r="AF264" s="58" t="s">
        <v>1623</v>
      </c>
      <c r="AH264" s="57">
        <v>0.0</v>
      </c>
      <c r="AI264" s="57">
        <v>0.0</v>
      </c>
      <c r="AJ264" s="62">
        <v>2.96E8</v>
      </c>
      <c r="AK264" s="61"/>
      <c r="AL264" s="58" t="s">
        <v>1595</v>
      </c>
      <c r="AN264" s="57">
        <v>0.002983</v>
      </c>
    </row>
    <row r="265">
      <c r="A265" s="57">
        <v>10386.0</v>
      </c>
      <c r="B265" s="58" t="s">
        <v>3047</v>
      </c>
      <c r="C265" s="58" t="s">
        <v>714</v>
      </c>
      <c r="D265" s="58" t="s">
        <v>3048</v>
      </c>
      <c r="E265" s="58" t="s">
        <v>3048</v>
      </c>
      <c r="F265" s="58" t="s">
        <v>3049</v>
      </c>
      <c r="G265" s="58" t="s">
        <v>1581</v>
      </c>
      <c r="H265" s="58" t="s">
        <v>1582</v>
      </c>
      <c r="I265" s="58" t="s">
        <v>1612</v>
      </c>
      <c r="J265" s="59">
        <v>45357.0</v>
      </c>
      <c r="K265" s="60">
        <v>47088.0</v>
      </c>
      <c r="L265" s="61"/>
      <c r="M265" s="61"/>
      <c r="N265" s="61"/>
      <c r="O265" s="61"/>
      <c r="P265" s="61"/>
      <c r="Q265" s="61"/>
      <c r="R265" s="61"/>
      <c r="S265" s="58" t="s">
        <v>48</v>
      </c>
      <c r="U265" s="57">
        <v>13.07928</v>
      </c>
      <c r="V265" s="57">
        <v>77.63513</v>
      </c>
      <c r="W265" s="57">
        <v>9412.0</v>
      </c>
      <c r="X265" s="57">
        <v>7109.0</v>
      </c>
      <c r="Y265" s="57">
        <v>272.0</v>
      </c>
      <c r="Z265" s="58" t="s">
        <v>3050</v>
      </c>
      <c r="AA265" s="58" t="s">
        <v>1585</v>
      </c>
      <c r="AB265" s="60">
        <v>45324.0</v>
      </c>
      <c r="AC265" s="60">
        <v>47088.0</v>
      </c>
      <c r="AD265" s="62">
        <v>1.22E9</v>
      </c>
      <c r="AE265" s="57">
        <v>23778.0</v>
      </c>
      <c r="AF265" s="58" t="s">
        <v>1601</v>
      </c>
      <c r="AG265" s="61"/>
      <c r="AH265" s="57">
        <v>10.0</v>
      </c>
      <c r="AI265" s="57">
        <v>300.0</v>
      </c>
      <c r="AJ265" s="57">
        <v>1.0E7</v>
      </c>
      <c r="AK265" s="57">
        <v>27274.0</v>
      </c>
      <c r="AL265" s="58" t="s">
        <v>1616</v>
      </c>
      <c r="AN265" s="57">
        <v>0.028899</v>
      </c>
    </row>
    <row r="266">
      <c r="A266" s="57">
        <v>10387.0</v>
      </c>
      <c r="B266" s="58" t="s">
        <v>3051</v>
      </c>
      <c r="C266" s="58" t="s">
        <v>3052</v>
      </c>
      <c r="D266" s="58" t="s">
        <v>3053</v>
      </c>
      <c r="F266" s="58" t="s">
        <v>3054</v>
      </c>
      <c r="G266" s="58" t="s">
        <v>1581</v>
      </c>
      <c r="H266" s="58" t="s">
        <v>1582</v>
      </c>
      <c r="I266" s="58" t="s">
        <v>1612</v>
      </c>
      <c r="J266" s="57" t="s">
        <v>1844</v>
      </c>
      <c r="K266" s="58" t="s">
        <v>1989</v>
      </c>
      <c r="L266" s="61"/>
      <c r="M266" s="61"/>
      <c r="N266" s="61"/>
      <c r="O266" s="61"/>
      <c r="P266" s="61"/>
      <c r="Q266" s="61"/>
      <c r="R266" s="61"/>
      <c r="S266" s="58" t="s">
        <v>48</v>
      </c>
      <c r="U266" s="57">
        <v>13.12157</v>
      </c>
      <c r="V266" s="57">
        <v>77.62071</v>
      </c>
      <c r="W266" s="57">
        <v>1760.0</v>
      </c>
      <c r="X266" s="57">
        <v>1056.0</v>
      </c>
      <c r="Y266" s="57">
        <v>36.0</v>
      </c>
      <c r="Z266" s="58" t="s">
        <v>3055</v>
      </c>
      <c r="AA266" s="58" t="s">
        <v>38</v>
      </c>
      <c r="AB266" s="60">
        <v>45292.0</v>
      </c>
      <c r="AC266" s="58" t="s">
        <v>1989</v>
      </c>
      <c r="AD266" s="62">
        <v>1.6E8</v>
      </c>
      <c r="AE266" s="57">
        <v>2525.0</v>
      </c>
      <c r="AF266" s="58" t="s">
        <v>1615</v>
      </c>
      <c r="AG266" s="61"/>
      <c r="AH266" s="57">
        <v>36.0</v>
      </c>
      <c r="AI266" s="57">
        <v>55.0</v>
      </c>
      <c r="AJ266" s="57">
        <v>6.0E7</v>
      </c>
      <c r="AK266" s="57">
        <v>1402.0</v>
      </c>
      <c r="AL266" s="58" t="s">
        <v>1616</v>
      </c>
      <c r="AN266" s="57">
        <v>0.020455</v>
      </c>
    </row>
    <row r="267">
      <c r="A267" s="57">
        <v>10388.0</v>
      </c>
      <c r="B267" s="58" t="s">
        <v>3056</v>
      </c>
      <c r="C267" s="58" t="s">
        <v>1341</v>
      </c>
      <c r="D267" s="58" t="s">
        <v>3057</v>
      </c>
      <c r="F267" s="58" t="s">
        <v>3058</v>
      </c>
      <c r="G267" s="58" t="s">
        <v>1581</v>
      </c>
      <c r="H267" s="58" t="s">
        <v>1582</v>
      </c>
      <c r="I267" s="58" t="s">
        <v>1583</v>
      </c>
      <c r="J267" s="59">
        <v>45357.0</v>
      </c>
      <c r="K267" s="58" t="s">
        <v>1740</v>
      </c>
      <c r="L267" s="61"/>
      <c r="M267" s="61"/>
      <c r="N267" s="61"/>
      <c r="O267" s="61"/>
      <c r="P267" s="61"/>
      <c r="Q267" s="61"/>
      <c r="R267" s="61"/>
      <c r="S267" s="61"/>
      <c r="T267" s="61"/>
      <c r="U267" s="57">
        <v>12.86</v>
      </c>
      <c r="V267" s="57">
        <v>77.53214</v>
      </c>
      <c r="W267" s="57">
        <v>29137.0</v>
      </c>
      <c r="X267" s="57">
        <v>14442.0</v>
      </c>
      <c r="Y267" s="57">
        <v>65.0</v>
      </c>
      <c r="Z267" s="58" t="s">
        <v>3059</v>
      </c>
      <c r="AA267" s="58" t="s">
        <v>38</v>
      </c>
      <c r="AB267" s="60">
        <v>44968.0</v>
      </c>
      <c r="AC267" s="58" t="s">
        <v>1740</v>
      </c>
      <c r="AD267" s="62">
        <v>3.67E8</v>
      </c>
      <c r="AE267" s="61"/>
      <c r="AF267" s="58" t="s">
        <v>1601</v>
      </c>
      <c r="AG267" s="61"/>
      <c r="AH267" s="57">
        <v>0.0</v>
      </c>
      <c r="AI267" s="57">
        <v>0.0</v>
      </c>
      <c r="AJ267" s="62">
        <v>2.76E8</v>
      </c>
      <c r="AK267" s="61"/>
      <c r="AL267" s="58" t="s">
        <v>1602</v>
      </c>
      <c r="AN267" s="57">
        <v>0.002231</v>
      </c>
    </row>
    <row r="268">
      <c r="A268" s="57">
        <v>10389.0</v>
      </c>
      <c r="B268" s="58" t="s">
        <v>3060</v>
      </c>
      <c r="C268" s="58" t="s">
        <v>972</v>
      </c>
      <c r="D268" s="58" t="s">
        <v>2616</v>
      </c>
      <c r="F268" s="58" t="s">
        <v>3061</v>
      </c>
      <c r="G268" s="58" t="s">
        <v>1581</v>
      </c>
      <c r="H268" s="58" t="s">
        <v>1582</v>
      </c>
      <c r="I268" s="58" t="s">
        <v>1612</v>
      </c>
      <c r="J268" s="57" t="s">
        <v>1925</v>
      </c>
      <c r="K268" s="58" t="s">
        <v>1870</v>
      </c>
      <c r="L268" s="61"/>
      <c r="M268" s="61"/>
      <c r="N268" s="61"/>
      <c r="O268" s="61"/>
      <c r="P268" s="61"/>
      <c r="Q268" s="61"/>
      <c r="R268" s="61"/>
      <c r="S268" s="61"/>
      <c r="T268" s="61"/>
      <c r="U268" s="57">
        <v>13.1443</v>
      </c>
      <c r="V268" s="57">
        <v>77.68444</v>
      </c>
      <c r="W268" s="57">
        <v>27578.0</v>
      </c>
      <c r="X268" s="57">
        <v>19788.0</v>
      </c>
      <c r="Y268" s="57">
        <v>1325.0</v>
      </c>
      <c r="Z268" s="58" t="s">
        <v>2653</v>
      </c>
      <c r="AA268" s="58" t="s">
        <v>1585</v>
      </c>
      <c r="AB268" s="60">
        <v>45414.0</v>
      </c>
      <c r="AC268" s="58" t="s">
        <v>1870</v>
      </c>
      <c r="AD268" s="62">
        <v>4.68E9</v>
      </c>
      <c r="AE268" s="57">
        <v>66739.0</v>
      </c>
      <c r="AF268" s="58" t="s">
        <v>1678</v>
      </c>
      <c r="AG268" s="58" t="s">
        <v>1679</v>
      </c>
      <c r="AH268" s="57">
        <v>284.0</v>
      </c>
      <c r="AI268" s="57">
        <v>787.0</v>
      </c>
      <c r="AJ268" s="62">
        <v>4.14E8</v>
      </c>
      <c r="AK268" s="57">
        <v>7790.0</v>
      </c>
      <c r="AL268" s="58" t="s">
        <v>2654</v>
      </c>
      <c r="AN268" s="57">
        <v>0.048046</v>
      </c>
    </row>
    <row r="269">
      <c r="A269" s="57">
        <v>10390.0</v>
      </c>
      <c r="B269" s="58" t="s">
        <v>3062</v>
      </c>
      <c r="C269" s="58" t="s">
        <v>3063</v>
      </c>
      <c r="D269" s="58" t="s">
        <v>3064</v>
      </c>
      <c r="F269" s="58" t="s">
        <v>3065</v>
      </c>
      <c r="G269" s="58" t="s">
        <v>1581</v>
      </c>
      <c r="H269" s="58" t="s">
        <v>1582</v>
      </c>
      <c r="I269" s="58" t="s">
        <v>1583</v>
      </c>
      <c r="J269" s="57" t="s">
        <v>1793</v>
      </c>
      <c r="K269" s="60">
        <v>46666.0</v>
      </c>
      <c r="L269" s="61"/>
      <c r="M269" s="61"/>
      <c r="N269" s="61"/>
      <c r="O269" s="61"/>
      <c r="P269" s="61"/>
      <c r="Q269" s="61"/>
      <c r="R269" s="61"/>
      <c r="S269" s="58" t="s">
        <v>213</v>
      </c>
      <c r="T269" s="61"/>
      <c r="U269" s="57">
        <v>12.85063</v>
      </c>
      <c r="V269" s="57">
        <v>77.59635</v>
      </c>
      <c r="W269" s="57">
        <v>4723.0</v>
      </c>
      <c r="X269" s="57">
        <v>2362.0</v>
      </c>
      <c r="Y269" s="57">
        <v>28.0</v>
      </c>
      <c r="Z269" s="58" t="s">
        <v>3066</v>
      </c>
      <c r="AA269" s="58" t="s">
        <v>38</v>
      </c>
      <c r="AB269" s="60">
        <v>45566.0</v>
      </c>
      <c r="AC269" s="60">
        <v>46666.0</v>
      </c>
      <c r="AD269" s="62">
        <v>4.74E8</v>
      </c>
      <c r="AE269" s="57">
        <v>6083.0</v>
      </c>
      <c r="AF269" s="58" t="s">
        <v>1601</v>
      </c>
      <c r="AG269" s="61"/>
      <c r="AH269" s="57">
        <v>0.0</v>
      </c>
      <c r="AI269" s="57">
        <v>56.0</v>
      </c>
      <c r="AJ269" s="62">
        <v>1.59E8</v>
      </c>
      <c r="AK269" s="57">
        <v>2361.0</v>
      </c>
      <c r="AL269" s="58" t="s">
        <v>1616</v>
      </c>
      <c r="AN269" s="57">
        <v>0.005928</v>
      </c>
    </row>
    <row r="270">
      <c r="A270" s="57">
        <v>10391.0</v>
      </c>
      <c r="B270" s="58" t="s">
        <v>3067</v>
      </c>
      <c r="C270" s="58" t="s">
        <v>3068</v>
      </c>
      <c r="D270" s="58" t="s">
        <v>3069</v>
      </c>
      <c r="F270" s="58" t="s">
        <v>3070</v>
      </c>
      <c r="G270" s="58" t="s">
        <v>1581</v>
      </c>
      <c r="H270" s="58" t="s">
        <v>1582</v>
      </c>
      <c r="I270" s="58" t="s">
        <v>1591</v>
      </c>
      <c r="J270" s="57" t="s">
        <v>2618</v>
      </c>
      <c r="K270" s="58" t="s">
        <v>1794</v>
      </c>
      <c r="L270" s="61"/>
      <c r="M270" s="61"/>
      <c r="N270" s="61"/>
      <c r="O270" s="61"/>
      <c r="P270" s="61"/>
      <c r="Q270" s="61"/>
      <c r="R270" s="61"/>
      <c r="S270" s="58" t="s">
        <v>48</v>
      </c>
      <c r="U270" s="57">
        <v>13.01121</v>
      </c>
      <c r="V270" s="57">
        <v>77.74225</v>
      </c>
      <c r="W270" s="57">
        <v>12982.0</v>
      </c>
      <c r="X270" s="57">
        <v>10027.0</v>
      </c>
      <c r="Y270" s="57">
        <v>96.0</v>
      </c>
      <c r="Z270" s="58" t="s">
        <v>3071</v>
      </c>
      <c r="AA270" s="58" t="s">
        <v>1585</v>
      </c>
      <c r="AB270" s="58" t="s">
        <v>3072</v>
      </c>
      <c r="AC270" s="58" t="s">
        <v>1794</v>
      </c>
      <c r="AD270" s="62">
        <v>5.94E8</v>
      </c>
      <c r="AE270" s="57">
        <v>8063.0</v>
      </c>
      <c r="AF270" s="58" t="s">
        <v>1586</v>
      </c>
      <c r="AH270" s="57">
        <v>0.0</v>
      </c>
      <c r="AI270" s="57">
        <v>126.0</v>
      </c>
      <c r="AJ270" s="62">
        <v>2.67E8</v>
      </c>
      <c r="AK270" s="57">
        <v>2955.0</v>
      </c>
      <c r="AL270" s="58" t="s">
        <v>1595</v>
      </c>
      <c r="AN270" s="57">
        <v>0.007395</v>
      </c>
    </row>
    <row r="271">
      <c r="A271" s="57">
        <v>10392.0</v>
      </c>
      <c r="B271" s="58" t="s">
        <v>3073</v>
      </c>
      <c r="C271" s="58" t="s">
        <v>3074</v>
      </c>
      <c r="D271" s="58" t="s">
        <v>3075</v>
      </c>
      <c r="F271" s="58" t="s">
        <v>3076</v>
      </c>
      <c r="G271" s="58" t="s">
        <v>1581</v>
      </c>
      <c r="H271" s="58" t="s">
        <v>1582</v>
      </c>
      <c r="I271" s="58" t="s">
        <v>60</v>
      </c>
      <c r="J271" s="57" t="s">
        <v>2618</v>
      </c>
      <c r="K271" s="60">
        <v>46388.0</v>
      </c>
      <c r="L271" s="61"/>
      <c r="M271" s="61"/>
      <c r="N271" s="61"/>
      <c r="O271" s="61"/>
      <c r="P271" s="61"/>
      <c r="Q271" s="61"/>
      <c r="R271" s="61"/>
      <c r="S271" s="61"/>
      <c r="T271" s="61"/>
      <c r="U271" s="57">
        <v>12.85153</v>
      </c>
      <c r="V271" s="57">
        <v>77.8079</v>
      </c>
      <c r="W271" s="57">
        <v>39760.0</v>
      </c>
      <c r="X271" s="57">
        <v>20302.0</v>
      </c>
      <c r="Y271" s="57">
        <v>140.0</v>
      </c>
      <c r="Z271" s="58" t="s">
        <v>3077</v>
      </c>
      <c r="AA271" s="58" t="s">
        <v>1585</v>
      </c>
      <c r="AB271" s="60">
        <v>45292.0</v>
      </c>
      <c r="AC271" s="60">
        <v>46388.0</v>
      </c>
      <c r="AD271" s="62">
        <v>3.11E8</v>
      </c>
      <c r="AE271" s="61"/>
      <c r="AF271" s="58" t="s">
        <v>1601</v>
      </c>
      <c r="AG271" s="61"/>
      <c r="AH271" s="57">
        <v>0.0</v>
      </c>
      <c r="AI271" s="57">
        <v>0.0</v>
      </c>
      <c r="AJ271" s="62">
        <v>2.12E8</v>
      </c>
      <c r="AK271" s="61"/>
      <c r="AL271" s="58" t="s">
        <v>1587</v>
      </c>
      <c r="AN271" s="57">
        <v>0.003521</v>
      </c>
    </row>
    <row r="272">
      <c r="A272" s="57">
        <v>10393.0</v>
      </c>
      <c r="B272" s="58" t="s">
        <v>3078</v>
      </c>
      <c r="C272" s="58" t="s">
        <v>3079</v>
      </c>
      <c r="D272" s="58" t="s">
        <v>3080</v>
      </c>
      <c r="F272" s="58" t="s">
        <v>3081</v>
      </c>
      <c r="G272" s="58" t="s">
        <v>1581</v>
      </c>
      <c r="H272" s="58" t="s">
        <v>1582</v>
      </c>
      <c r="I272" s="58" t="s">
        <v>1583</v>
      </c>
      <c r="J272" s="57" t="s">
        <v>1925</v>
      </c>
      <c r="K272" s="58" t="s">
        <v>1794</v>
      </c>
      <c r="L272" s="61"/>
      <c r="M272" s="61"/>
      <c r="N272" s="61"/>
      <c r="O272" s="61"/>
      <c r="P272" s="61"/>
      <c r="Q272" s="61"/>
      <c r="R272" s="61"/>
      <c r="S272" s="61"/>
      <c r="T272" s="61"/>
      <c r="U272" s="57">
        <v>12.785</v>
      </c>
      <c r="V272" s="57">
        <v>77.52</v>
      </c>
      <c r="W272" s="57">
        <v>25394.0</v>
      </c>
      <c r="X272" s="57">
        <v>13501.0</v>
      </c>
      <c r="Y272" s="57">
        <v>87.0</v>
      </c>
      <c r="Z272" s="58" t="s">
        <v>3082</v>
      </c>
      <c r="AA272" s="58" t="s">
        <v>1585</v>
      </c>
      <c r="AB272" s="58" t="s">
        <v>1858</v>
      </c>
      <c r="AC272" s="58" t="s">
        <v>1794</v>
      </c>
      <c r="AD272" s="62">
        <v>2.33E8</v>
      </c>
      <c r="AE272" s="61"/>
      <c r="AF272" s="58" t="s">
        <v>1586</v>
      </c>
      <c r="AH272" s="57">
        <v>0.0</v>
      </c>
      <c r="AI272" s="57">
        <v>0.0</v>
      </c>
      <c r="AJ272" s="62">
        <v>1.49E8</v>
      </c>
      <c r="AK272" s="61"/>
      <c r="AL272" s="58" t="s">
        <v>1587</v>
      </c>
      <c r="AN272" s="57">
        <v>0.003426</v>
      </c>
    </row>
    <row r="273">
      <c r="A273" s="57">
        <v>10394.0</v>
      </c>
      <c r="B273" s="58" t="s">
        <v>3083</v>
      </c>
      <c r="C273" s="58" t="s">
        <v>3084</v>
      </c>
      <c r="D273" s="58" t="s">
        <v>3085</v>
      </c>
      <c r="F273" s="58" t="s">
        <v>3086</v>
      </c>
      <c r="G273" s="58" t="s">
        <v>1581</v>
      </c>
      <c r="H273" s="58" t="s">
        <v>1582</v>
      </c>
      <c r="I273" s="58" t="s">
        <v>1591</v>
      </c>
      <c r="J273" s="59">
        <v>45357.0</v>
      </c>
      <c r="K273" s="58" t="s">
        <v>3087</v>
      </c>
      <c r="L273" s="61"/>
      <c r="M273" s="61"/>
      <c r="N273" s="61"/>
      <c r="O273" s="61"/>
      <c r="P273" s="61"/>
      <c r="Q273" s="61"/>
      <c r="R273" s="61"/>
      <c r="S273" s="58" t="s">
        <v>48</v>
      </c>
      <c r="U273" s="57">
        <v>12.95027</v>
      </c>
      <c r="V273" s="57">
        <v>77.75719</v>
      </c>
      <c r="W273" s="57">
        <v>1267.0</v>
      </c>
      <c r="X273" s="57">
        <v>704.0</v>
      </c>
      <c r="Y273" s="57">
        <v>28.0</v>
      </c>
      <c r="Z273" s="58" t="s">
        <v>3088</v>
      </c>
      <c r="AA273" s="58" t="s">
        <v>1585</v>
      </c>
      <c r="AB273" s="58" t="s">
        <v>3089</v>
      </c>
      <c r="AC273" s="58" t="s">
        <v>3087</v>
      </c>
      <c r="AD273" s="62">
        <v>1.33E8</v>
      </c>
      <c r="AE273" s="57">
        <v>1662.0</v>
      </c>
      <c r="AF273" s="58" t="s">
        <v>1623</v>
      </c>
      <c r="AH273" s="57">
        <v>6.0</v>
      </c>
      <c r="AI273" s="57">
        <v>25.0</v>
      </c>
      <c r="AJ273" s="57">
        <v>4.2715597E7</v>
      </c>
      <c r="AK273" s="57">
        <v>563.0</v>
      </c>
      <c r="AL273" s="58" t="s">
        <v>1616</v>
      </c>
      <c r="AN273" s="57">
        <v>0.022099</v>
      </c>
    </row>
    <row r="274">
      <c r="A274" s="57">
        <v>10395.0</v>
      </c>
      <c r="B274" s="58" t="s">
        <v>3090</v>
      </c>
      <c r="C274" s="58" t="s">
        <v>3091</v>
      </c>
      <c r="D274" s="58" t="s">
        <v>3092</v>
      </c>
      <c r="F274" s="58" t="s">
        <v>3093</v>
      </c>
      <c r="G274" s="58" t="s">
        <v>1581</v>
      </c>
      <c r="H274" s="58" t="s">
        <v>1582</v>
      </c>
      <c r="I274" s="58" t="s">
        <v>1583</v>
      </c>
      <c r="J274" s="59">
        <v>45357.0</v>
      </c>
      <c r="K274" s="58" t="s">
        <v>1954</v>
      </c>
      <c r="L274" s="61"/>
      <c r="M274" s="61"/>
      <c r="N274" s="61"/>
      <c r="O274" s="61"/>
      <c r="P274" s="61"/>
      <c r="Q274" s="61"/>
      <c r="R274" s="61"/>
      <c r="S274" s="58" t="s">
        <v>48</v>
      </c>
      <c r="U274" s="57">
        <v>12.92817</v>
      </c>
      <c r="V274" s="57">
        <v>77.63881</v>
      </c>
      <c r="W274" s="57">
        <v>628.0</v>
      </c>
      <c r="X274" s="57">
        <v>220.0</v>
      </c>
      <c r="Y274" s="57">
        <v>8.0</v>
      </c>
      <c r="Z274" s="58" t="s">
        <v>3094</v>
      </c>
      <c r="AA274" s="58" t="s">
        <v>1585</v>
      </c>
      <c r="AB274" s="60">
        <v>45293.0</v>
      </c>
      <c r="AC274" s="58" t="s">
        <v>1954</v>
      </c>
      <c r="AD274" s="62">
        <v>1.1E8</v>
      </c>
      <c r="AE274" s="57">
        <v>1624.0</v>
      </c>
      <c r="AF274" s="58" t="s">
        <v>1615</v>
      </c>
      <c r="AG274" s="61"/>
      <c r="AH274" s="57">
        <v>0.0</v>
      </c>
      <c r="AI274" s="57">
        <v>13.0</v>
      </c>
      <c r="AJ274" s="57">
        <v>5.1884307E7</v>
      </c>
      <c r="AK274" s="57">
        <v>408.0</v>
      </c>
      <c r="AL274" s="58" t="s">
        <v>1616</v>
      </c>
      <c r="AN274" s="57">
        <v>0.012739</v>
      </c>
    </row>
    <row r="275">
      <c r="A275" s="57">
        <v>10396.0</v>
      </c>
      <c r="B275" s="58" t="s">
        <v>3095</v>
      </c>
      <c r="C275" s="58" t="s">
        <v>3096</v>
      </c>
      <c r="D275" s="58" t="s">
        <v>3097</v>
      </c>
      <c r="F275" s="58" t="s">
        <v>3098</v>
      </c>
      <c r="G275" s="58" t="s">
        <v>1581</v>
      </c>
      <c r="H275" s="58" t="s">
        <v>1582</v>
      </c>
      <c r="I275" s="58" t="s">
        <v>1591</v>
      </c>
      <c r="J275" s="57" t="s">
        <v>2912</v>
      </c>
      <c r="K275" s="58" t="s">
        <v>1740</v>
      </c>
      <c r="L275" s="61"/>
      <c r="M275" s="61"/>
      <c r="N275" s="61"/>
      <c r="O275" s="61"/>
      <c r="P275" s="61"/>
      <c r="Q275" s="61"/>
      <c r="R275" s="61"/>
      <c r="S275" s="58" t="s">
        <v>48</v>
      </c>
      <c r="U275" s="57">
        <v>12.98393</v>
      </c>
      <c r="V275" s="57">
        <v>77.67311</v>
      </c>
      <c r="W275" s="57">
        <v>4148.0</v>
      </c>
      <c r="X275" s="57">
        <v>2078.0</v>
      </c>
      <c r="Y275" s="57">
        <v>96.0</v>
      </c>
      <c r="Z275" s="58" t="s">
        <v>3099</v>
      </c>
      <c r="AA275" s="58" t="s">
        <v>38</v>
      </c>
      <c r="AB275" s="60">
        <v>45172.0</v>
      </c>
      <c r="AC275" s="58" t="s">
        <v>1740</v>
      </c>
      <c r="AD275" s="62">
        <v>3.9E8</v>
      </c>
      <c r="AE275" s="57">
        <v>8827.0</v>
      </c>
      <c r="AF275" s="58" t="s">
        <v>1615</v>
      </c>
      <c r="AG275" s="61"/>
      <c r="AH275" s="57">
        <v>0.0</v>
      </c>
      <c r="AI275" s="57">
        <v>105.0</v>
      </c>
      <c r="AJ275" s="62">
        <v>1.4E8</v>
      </c>
      <c r="AK275" s="57">
        <v>2070.0</v>
      </c>
      <c r="AL275" s="58" t="s">
        <v>1616</v>
      </c>
      <c r="AN275" s="57">
        <v>0.023144</v>
      </c>
    </row>
    <row r="276">
      <c r="A276" s="57">
        <v>10397.0</v>
      </c>
      <c r="B276" s="58" t="s">
        <v>3100</v>
      </c>
      <c r="C276" s="58" t="s">
        <v>3101</v>
      </c>
      <c r="D276" s="58" t="s">
        <v>3102</v>
      </c>
      <c r="F276" s="58" t="s">
        <v>3103</v>
      </c>
      <c r="G276" s="58" t="s">
        <v>1581</v>
      </c>
      <c r="H276" s="58" t="s">
        <v>1582</v>
      </c>
      <c r="I276" s="58" t="s">
        <v>60</v>
      </c>
      <c r="J276" s="59">
        <v>45357.0</v>
      </c>
      <c r="K276" s="58" t="s">
        <v>2647</v>
      </c>
      <c r="L276" s="61"/>
      <c r="M276" s="61"/>
      <c r="N276" s="61"/>
      <c r="O276" s="61"/>
      <c r="P276" s="61"/>
      <c r="Q276" s="61"/>
      <c r="R276" s="61"/>
      <c r="S276" s="58" t="s">
        <v>48</v>
      </c>
      <c r="U276" s="57">
        <v>15.31728</v>
      </c>
      <c r="V276" s="57">
        <v>75.71389</v>
      </c>
      <c r="W276" s="57">
        <v>5969.0</v>
      </c>
      <c r="X276" s="57">
        <v>3753.0</v>
      </c>
      <c r="Y276" s="57">
        <v>72.0</v>
      </c>
      <c r="Z276" s="58" t="s">
        <v>3104</v>
      </c>
      <c r="AA276" s="58" t="s">
        <v>1585</v>
      </c>
      <c r="AB276" s="60">
        <v>45352.0</v>
      </c>
      <c r="AC276" s="58" t="s">
        <v>2647</v>
      </c>
      <c r="AD276" s="62">
        <v>1.98E8</v>
      </c>
      <c r="AE276" s="57">
        <v>6132.0</v>
      </c>
      <c r="AF276" s="58" t="s">
        <v>1601</v>
      </c>
      <c r="AG276" s="61"/>
      <c r="AH276" s="57">
        <v>0.0</v>
      </c>
      <c r="AI276" s="57">
        <v>79.0</v>
      </c>
      <c r="AJ276" s="57">
        <v>5.14E7</v>
      </c>
      <c r="AK276" s="57">
        <v>2027.0</v>
      </c>
      <c r="AL276" s="58" t="s">
        <v>1602</v>
      </c>
      <c r="AN276" s="57">
        <v>0.012062</v>
      </c>
    </row>
    <row r="277">
      <c r="A277" s="57">
        <v>10398.0</v>
      </c>
      <c r="B277" s="58" t="s">
        <v>3105</v>
      </c>
      <c r="C277" s="58" t="s">
        <v>165</v>
      </c>
      <c r="D277" s="58" t="s">
        <v>3106</v>
      </c>
      <c r="F277" s="58" t="s">
        <v>3107</v>
      </c>
      <c r="G277" s="58" t="s">
        <v>1581</v>
      </c>
      <c r="H277" s="58" t="s">
        <v>1582</v>
      </c>
      <c r="I277" s="58" t="s">
        <v>60</v>
      </c>
      <c r="J277" s="57" t="s">
        <v>1925</v>
      </c>
      <c r="K277" s="58" t="s">
        <v>2570</v>
      </c>
      <c r="L277" s="61"/>
      <c r="M277" s="61"/>
      <c r="N277" s="61"/>
      <c r="O277" s="61"/>
      <c r="P277" s="61"/>
      <c r="Q277" s="61"/>
      <c r="R277" s="61"/>
      <c r="S277" s="58" t="s">
        <v>2214</v>
      </c>
      <c r="T277" s="61"/>
      <c r="U277" s="57">
        <v>12.7414</v>
      </c>
      <c r="V277" s="57">
        <v>77.70551</v>
      </c>
      <c r="W277" s="57">
        <v>53722.0</v>
      </c>
      <c r="X277" s="57">
        <v>24185.0</v>
      </c>
      <c r="Y277" s="57">
        <v>201.0</v>
      </c>
      <c r="Z277" s="58" t="s">
        <v>3108</v>
      </c>
      <c r="AA277" s="58" t="s">
        <v>1585</v>
      </c>
      <c r="AB277" s="60">
        <v>45293.0</v>
      </c>
      <c r="AC277" s="58" t="s">
        <v>2570</v>
      </c>
      <c r="AD277" s="62">
        <v>7.09E8</v>
      </c>
      <c r="AE277" s="61"/>
      <c r="AF277" s="58" t="s">
        <v>1594</v>
      </c>
      <c r="AH277" s="57">
        <v>0.0</v>
      </c>
      <c r="AI277" s="57">
        <v>0.0</v>
      </c>
      <c r="AJ277" s="62">
        <v>5.06E8</v>
      </c>
      <c r="AK277" s="61"/>
      <c r="AL277" s="58" t="s">
        <v>1602</v>
      </c>
      <c r="AN277" s="57">
        <v>0.003741</v>
      </c>
    </row>
    <row r="278">
      <c r="A278" s="57">
        <v>10399.0</v>
      </c>
      <c r="B278" s="58" t="s">
        <v>3109</v>
      </c>
      <c r="C278" s="58" t="s">
        <v>1103</v>
      </c>
      <c r="D278" s="58" t="s">
        <v>3110</v>
      </c>
      <c r="F278" s="58" t="s">
        <v>3111</v>
      </c>
      <c r="G278" s="58" t="s">
        <v>1581</v>
      </c>
      <c r="H278" s="58" t="s">
        <v>1582</v>
      </c>
      <c r="I278" s="58" t="s">
        <v>1612</v>
      </c>
      <c r="J278" s="59">
        <v>45358.0</v>
      </c>
      <c r="K278" s="58" t="s">
        <v>1632</v>
      </c>
      <c r="L278" s="61"/>
      <c r="M278" s="61"/>
      <c r="N278" s="61"/>
      <c r="O278" s="61"/>
      <c r="P278" s="61"/>
      <c r="Q278" s="61"/>
      <c r="R278" s="61"/>
      <c r="S278" s="58" t="s">
        <v>48</v>
      </c>
      <c r="U278" s="57">
        <v>12.92776</v>
      </c>
      <c r="V278" s="57">
        <v>77.73908</v>
      </c>
      <c r="W278" s="57">
        <v>12949.0</v>
      </c>
      <c r="X278" s="57">
        <v>9333.0</v>
      </c>
      <c r="Y278" s="57">
        <v>332.0</v>
      </c>
      <c r="Z278" s="58" t="s">
        <v>3112</v>
      </c>
      <c r="AA278" s="58" t="s">
        <v>38</v>
      </c>
      <c r="AB278" s="65">
        <v>45242.0</v>
      </c>
      <c r="AC278" s="58" t="s">
        <v>1632</v>
      </c>
      <c r="AD278" s="62">
        <v>2.09E9</v>
      </c>
      <c r="AE278" s="57">
        <v>27697.0</v>
      </c>
      <c r="AF278" s="58" t="s">
        <v>1615</v>
      </c>
      <c r="AG278" s="61"/>
      <c r="AH278" s="57">
        <v>34.0</v>
      </c>
      <c r="AI278" s="57">
        <v>350.0</v>
      </c>
      <c r="AJ278" s="62">
        <v>2.06E8</v>
      </c>
      <c r="AK278" s="57">
        <v>3525.0</v>
      </c>
      <c r="AL278" s="58" t="s">
        <v>1616</v>
      </c>
      <c r="AN278" s="57">
        <v>0.025639</v>
      </c>
    </row>
    <row r="279">
      <c r="A279" s="57">
        <v>10400.0</v>
      </c>
      <c r="B279" s="58" t="s">
        <v>3113</v>
      </c>
      <c r="C279" s="58" t="s">
        <v>908</v>
      </c>
      <c r="D279" s="58" t="s">
        <v>3114</v>
      </c>
      <c r="F279" s="58" t="s">
        <v>3115</v>
      </c>
      <c r="G279" s="58" t="s">
        <v>1581</v>
      </c>
      <c r="H279" s="58" t="s">
        <v>1582</v>
      </c>
      <c r="I279" s="58" t="s">
        <v>1687</v>
      </c>
      <c r="J279" s="59">
        <v>45327.0</v>
      </c>
      <c r="K279" s="58" t="s">
        <v>1676</v>
      </c>
      <c r="L279" s="61"/>
      <c r="M279" s="61"/>
      <c r="N279" s="61"/>
      <c r="O279" s="61"/>
      <c r="P279" s="61"/>
      <c r="Q279" s="61"/>
      <c r="R279" s="61"/>
      <c r="S279" s="58" t="s">
        <v>48</v>
      </c>
      <c r="U279" s="57">
        <v>13.14628</v>
      </c>
      <c r="V279" s="57">
        <v>77.67879</v>
      </c>
      <c r="W279" s="57">
        <v>9103.0</v>
      </c>
      <c r="X279" s="57">
        <v>5525.0</v>
      </c>
      <c r="Y279" s="57">
        <v>354.0</v>
      </c>
      <c r="Z279" s="58" t="s">
        <v>3116</v>
      </c>
      <c r="AA279" s="58" t="s">
        <v>1585</v>
      </c>
      <c r="AB279" s="60">
        <v>45293.0</v>
      </c>
      <c r="AC279" s="58" t="s">
        <v>1676</v>
      </c>
      <c r="AD279" s="62">
        <v>1.16E9</v>
      </c>
      <c r="AE279" s="57">
        <v>19738.0</v>
      </c>
      <c r="AF279" s="58" t="s">
        <v>1586</v>
      </c>
      <c r="AH279" s="57">
        <v>0.0</v>
      </c>
      <c r="AI279" s="57">
        <v>351.0</v>
      </c>
      <c r="AJ279" s="57">
        <v>7.16256E7</v>
      </c>
      <c r="AK279" s="57">
        <v>3582.0</v>
      </c>
      <c r="AL279" s="58" t="s">
        <v>2654</v>
      </c>
      <c r="AN279" s="57">
        <v>0.038888</v>
      </c>
    </row>
    <row r="280">
      <c r="A280" s="57">
        <v>10401.0</v>
      </c>
      <c r="B280" s="58" t="s">
        <v>3117</v>
      </c>
      <c r="C280" s="58" t="s">
        <v>1222</v>
      </c>
      <c r="D280" s="58" t="s">
        <v>3118</v>
      </c>
      <c r="F280" s="58" t="s">
        <v>3119</v>
      </c>
      <c r="G280" s="58" t="s">
        <v>1581</v>
      </c>
      <c r="H280" s="58" t="s">
        <v>1582</v>
      </c>
      <c r="I280" s="58" t="s">
        <v>1583</v>
      </c>
      <c r="J280" s="57" t="s">
        <v>1906</v>
      </c>
      <c r="K280" s="58" t="s">
        <v>1812</v>
      </c>
      <c r="L280" s="61"/>
      <c r="M280" s="61"/>
      <c r="N280" s="61"/>
      <c r="O280" s="61"/>
      <c r="P280" s="61"/>
      <c r="Q280" s="61"/>
      <c r="R280" s="61"/>
      <c r="S280" s="58" t="s">
        <v>48</v>
      </c>
      <c r="U280" s="57">
        <v>12.90037</v>
      </c>
      <c r="V280" s="57">
        <v>77.70926</v>
      </c>
      <c r="W280" s="57">
        <v>26557.0</v>
      </c>
      <c r="X280" s="57">
        <v>21710.0</v>
      </c>
      <c r="Y280" s="57">
        <v>497.0</v>
      </c>
      <c r="Z280" s="58" t="s">
        <v>3120</v>
      </c>
      <c r="AA280" s="58" t="s">
        <v>1585</v>
      </c>
      <c r="AB280" s="60">
        <v>45292.0</v>
      </c>
      <c r="AC280" s="58" t="s">
        <v>1812</v>
      </c>
      <c r="AD280" s="62">
        <v>4.92E9</v>
      </c>
      <c r="AE280" s="57">
        <v>53423.0</v>
      </c>
      <c r="AF280" s="58" t="s">
        <v>1586</v>
      </c>
      <c r="AH280" s="57">
        <v>0.0</v>
      </c>
      <c r="AI280" s="57">
        <v>658.0</v>
      </c>
      <c r="AJ280" s="62">
        <v>7.2E8</v>
      </c>
      <c r="AK280" s="57">
        <v>4847.0</v>
      </c>
      <c r="AL280" s="58" t="s">
        <v>1595</v>
      </c>
      <c r="AN280" s="57">
        <v>0.018714</v>
      </c>
    </row>
    <row r="281">
      <c r="A281" s="57">
        <v>10402.0</v>
      </c>
      <c r="B281" s="58" t="s">
        <v>3121</v>
      </c>
      <c r="C281" s="58" t="s">
        <v>1366</v>
      </c>
      <c r="D281" s="58" t="s">
        <v>3122</v>
      </c>
      <c r="F281" s="58" t="s">
        <v>3123</v>
      </c>
      <c r="G281" s="58" t="s">
        <v>1581</v>
      </c>
      <c r="H281" s="58" t="s">
        <v>1582</v>
      </c>
      <c r="I281" s="58" t="s">
        <v>1583</v>
      </c>
      <c r="J281" s="57" t="s">
        <v>1941</v>
      </c>
      <c r="K281" s="58" t="s">
        <v>3124</v>
      </c>
      <c r="L281" s="61"/>
      <c r="M281" s="61"/>
      <c r="N281" s="61"/>
      <c r="O281" s="61"/>
      <c r="P281" s="61"/>
      <c r="Q281" s="61"/>
      <c r="R281" s="61"/>
      <c r="S281" s="58" t="s">
        <v>48</v>
      </c>
      <c r="U281" s="57">
        <v>12.96413</v>
      </c>
      <c r="V281" s="57">
        <v>77.56008</v>
      </c>
      <c r="W281" s="57">
        <v>11320.0</v>
      </c>
      <c r="X281" s="57">
        <v>10135.0</v>
      </c>
      <c r="Y281" s="57">
        <v>182.0</v>
      </c>
      <c r="Z281" s="58" t="s">
        <v>3125</v>
      </c>
      <c r="AA281" s="58" t="s">
        <v>1585</v>
      </c>
      <c r="AB281" s="60">
        <v>45295.0</v>
      </c>
      <c r="AC281" s="58" t="s">
        <v>3124</v>
      </c>
      <c r="AD281" s="62">
        <v>3.29E9</v>
      </c>
      <c r="AE281" s="57">
        <v>23286.0</v>
      </c>
      <c r="AF281" s="58" t="s">
        <v>1623</v>
      </c>
      <c r="AH281" s="57">
        <v>19.0</v>
      </c>
      <c r="AI281" s="57">
        <v>182.0</v>
      </c>
      <c r="AJ281" s="62">
        <v>9.74E8</v>
      </c>
      <c r="AK281" s="57">
        <v>1185.0</v>
      </c>
      <c r="AL281" s="58" t="s">
        <v>1616</v>
      </c>
      <c r="AN281" s="57">
        <v>0.016078</v>
      </c>
    </row>
    <row r="282">
      <c r="A282" s="57">
        <v>10403.0</v>
      </c>
      <c r="B282" s="58" t="s">
        <v>3126</v>
      </c>
      <c r="C282" s="58" t="s">
        <v>3127</v>
      </c>
      <c r="D282" s="58" t="s">
        <v>3128</v>
      </c>
      <c r="F282" s="58" t="s">
        <v>3129</v>
      </c>
      <c r="G282" s="58" t="s">
        <v>1581</v>
      </c>
      <c r="H282" s="58" t="s">
        <v>1582</v>
      </c>
      <c r="I282" s="58" t="s">
        <v>60</v>
      </c>
      <c r="J282" s="59">
        <v>45357.0</v>
      </c>
      <c r="K282" s="60">
        <v>46394.0</v>
      </c>
      <c r="L282" s="61"/>
      <c r="M282" s="61"/>
      <c r="N282" s="61"/>
      <c r="O282" s="61"/>
      <c r="P282" s="61"/>
      <c r="Q282" s="61"/>
      <c r="R282" s="61"/>
      <c r="S282" s="58" t="s">
        <v>213</v>
      </c>
      <c r="T282" s="61"/>
      <c r="U282" s="57">
        <v>12.82166</v>
      </c>
      <c r="V282" s="57">
        <v>77.77556</v>
      </c>
      <c r="W282" s="57">
        <v>9227.0</v>
      </c>
      <c r="X282" s="57">
        <v>4109.0</v>
      </c>
      <c r="Y282" s="57">
        <v>58.0</v>
      </c>
      <c r="Z282" s="58" t="s">
        <v>3130</v>
      </c>
      <c r="AA282" s="58" t="s">
        <v>38</v>
      </c>
      <c r="AB282" s="60">
        <v>44937.0</v>
      </c>
      <c r="AC282" s="60">
        <v>46394.0</v>
      </c>
      <c r="AD282" s="62">
        <v>8.78E8</v>
      </c>
      <c r="AE282" s="57">
        <v>13009.0</v>
      </c>
      <c r="AF282" s="58" t="s">
        <v>1601</v>
      </c>
      <c r="AG282" s="61"/>
      <c r="AH282" s="57">
        <v>6.0</v>
      </c>
      <c r="AI282" s="57">
        <v>58.0</v>
      </c>
      <c r="AJ282" s="62">
        <v>1.03E8</v>
      </c>
      <c r="AK282" s="57">
        <v>5118.0</v>
      </c>
      <c r="AL282" s="58" t="s">
        <v>1587</v>
      </c>
      <c r="AN282" s="57">
        <v>0.006286</v>
      </c>
    </row>
    <row r="283">
      <c r="A283" s="57">
        <v>10404.0</v>
      </c>
      <c r="B283" s="58" t="s">
        <v>3131</v>
      </c>
      <c r="C283" s="58" t="s">
        <v>3132</v>
      </c>
      <c r="D283" s="58" t="s">
        <v>3133</v>
      </c>
      <c r="F283" s="58" t="s">
        <v>3134</v>
      </c>
      <c r="G283" s="58" t="s">
        <v>1581</v>
      </c>
      <c r="H283" s="58" t="s">
        <v>1582</v>
      </c>
      <c r="I283" s="58" t="s">
        <v>1583</v>
      </c>
      <c r="J283" s="57" t="s">
        <v>1925</v>
      </c>
      <c r="K283" s="58" t="s">
        <v>1706</v>
      </c>
      <c r="L283" s="61"/>
      <c r="M283" s="61"/>
      <c r="N283" s="61"/>
      <c r="O283" s="61"/>
      <c r="P283" s="61"/>
      <c r="Q283" s="61"/>
      <c r="R283" s="61"/>
      <c r="S283" s="58" t="s">
        <v>48</v>
      </c>
      <c r="U283" s="57">
        <v>12.90529</v>
      </c>
      <c r="V283" s="57">
        <v>77.49896</v>
      </c>
      <c r="W283" s="57">
        <v>1354.0</v>
      </c>
      <c r="X283" s="57">
        <v>657.0</v>
      </c>
      <c r="Y283" s="57">
        <v>24.0</v>
      </c>
      <c r="Z283" s="58" t="s">
        <v>3135</v>
      </c>
      <c r="AA283" s="58" t="s">
        <v>1585</v>
      </c>
      <c r="AB283" s="60">
        <v>45292.0</v>
      </c>
      <c r="AC283" s="58" t="s">
        <v>1706</v>
      </c>
      <c r="AD283" s="62">
        <v>1.07E8</v>
      </c>
      <c r="AE283" s="57">
        <v>2003.0</v>
      </c>
      <c r="AF283" s="58" t="s">
        <v>1623</v>
      </c>
      <c r="AH283" s="57">
        <v>0.0</v>
      </c>
      <c r="AI283" s="57">
        <v>27.0</v>
      </c>
      <c r="AJ283" s="57">
        <v>3.1250155E7</v>
      </c>
      <c r="AK283" s="57">
        <v>697.0</v>
      </c>
      <c r="AL283" s="58" t="s">
        <v>1616</v>
      </c>
      <c r="AN283" s="57">
        <v>0.017725</v>
      </c>
    </row>
    <row r="284">
      <c r="A284" s="57">
        <v>10405.0</v>
      </c>
      <c r="B284" s="58" t="s">
        <v>3136</v>
      </c>
      <c r="C284" s="58" t="s">
        <v>585</v>
      </c>
      <c r="D284" s="58" t="s">
        <v>3137</v>
      </c>
      <c r="F284" s="58" t="s">
        <v>3138</v>
      </c>
      <c r="G284" s="58" t="s">
        <v>1581</v>
      </c>
      <c r="H284" s="58" t="s">
        <v>1582</v>
      </c>
      <c r="I284" s="58" t="s">
        <v>1612</v>
      </c>
      <c r="J284" s="57" t="s">
        <v>1941</v>
      </c>
      <c r="K284" s="58" t="s">
        <v>1676</v>
      </c>
      <c r="L284" s="61"/>
      <c r="M284" s="61"/>
      <c r="N284" s="61"/>
      <c r="O284" s="61"/>
      <c r="P284" s="61"/>
      <c r="Q284" s="61"/>
      <c r="R284" s="61"/>
      <c r="S284" s="58" t="s">
        <v>48</v>
      </c>
      <c r="U284" s="57">
        <v>13.06681</v>
      </c>
      <c r="V284" s="57">
        <v>77.62303</v>
      </c>
      <c r="W284" s="57">
        <v>26304.0</v>
      </c>
      <c r="X284" s="57">
        <v>21176.0</v>
      </c>
      <c r="Y284" s="57">
        <v>580.0</v>
      </c>
      <c r="Z284" s="58" t="s">
        <v>3139</v>
      </c>
      <c r="AA284" s="58" t="s">
        <v>38</v>
      </c>
      <c r="AB284" s="60">
        <v>44567.0</v>
      </c>
      <c r="AC284" s="58" t="s">
        <v>1676</v>
      </c>
      <c r="AD284" s="62">
        <v>3.95E9</v>
      </c>
      <c r="AE284" s="57">
        <v>39161.0</v>
      </c>
      <c r="AF284" s="58" t="s">
        <v>1615</v>
      </c>
      <c r="AG284" s="61"/>
      <c r="AH284" s="57">
        <v>0.0</v>
      </c>
      <c r="AI284" s="57">
        <v>730.0</v>
      </c>
      <c r="AJ284" s="62">
        <v>8.68E8</v>
      </c>
      <c r="AK284" s="57">
        <v>5128.0</v>
      </c>
      <c r="AL284" s="58" t="s">
        <v>1616</v>
      </c>
      <c r="AN284" s="57">
        <v>0.02205</v>
      </c>
    </row>
    <row r="285">
      <c r="A285" s="57">
        <v>10406.0</v>
      </c>
      <c r="B285" s="58" t="s">
        <v>3140</v>
      </c>
      <c r="C285" s="58" t="s">
        <v>1362</v>
      </c>
      <c r="D285" s="58" t="s">
        <v>3141</v>
      </c>
      <c r="F285" s="58" t="s">
        <v>3142</v>
      </c>
      <c r="G285" s="58" t="s">
        <v>1581</v>
      </c>
      <c r="H285" s="58" t="s">
        <v>1582</v>
      </c>
      <c r="I285" s="58" t="s">
        <v>1591</v>
      </c>
      <c r="J285" s="57" t="s">
        <v>1666</v>
      </c>
      <c r="K285" s="58" t="s">
        <v>1870</v>
      </c>
      <c r="L285" s="61"/>
      <c r="M285" s="61"/>
      <c r="N285" s="61"/>
      <c r="O285" s="61"/>
      <c r="P285" s="61"/>
      <c r="Q285" s="61"/>
      <c r="R285" s="61"/>
      <c r="S285" s="58" t="s">
        <v>48</v>
      </c>
      <c r="U285" s="57">
        <v>12.97327</v>
      </c>
      <c r="V285" s="57">
        <v>77.75043</v>
      </c>
      <c r="W285" s="57">
        <v>7385.0</v>
      </c>
      <c r="X285" s="57">
        <v>5571.0</v>
      </c>
      <c r="Y285" s="57">
        <v>96.0</v>
      </c>
      <c r="Z285" s="58" t="s">
        <v>3143</v>
      </c>
      <c r="AA285" s="58" t="s">
        <v>1585</v>
      </c>
      <c r="AB285" s="60">
        <v>45292.0</v>
      </c>
      <c r="AC285" s="58" t="s">
        <v>1870</v>
      </c>
      <c r="AD285" s="62">
        <v>1.56E9</v>
      </c>
      <c r="AE285" s="57">
        <v>15219.0</v>
      </c>
      <c r="AF285" s="58" t="s">
        <v>1615</v>
      </c>
      <c r="AG285" s="61"/>
      <c r="AH285" s="57">
        <v>0.0</v>
      </c>
      <c r="AI285" s="57">
        <v>177.0</v>
      </c>
      <c r="AJ285" s="62">
        <v>4.22E8</v>
      </c>
      <c r="AK285" s="57">
        <v>18666.0</v>
      </c>
      <c r="AL285" s="58" t="s">
        <v>1616</v>
      </c>
      <c r="AN285" s="57">
        <v>0.012999</v>
      </c>
    </row>
    <row r="286">
      <c r="A286" s="57">
        <v>10407.0</v>
      </c>
      <c r="B286" s="58" t="s">
        <v>3144</v>
      </c>
      <c r="C286" s="58" t="s">
        <v>3145</v>
      </c>
      <c r="D286" s="58" t="s">
        <v>3146</v>
      </c>
      <c r="F286" s="58" t="s">
        <v>3147</v>
      </c>
      <c r="G286" s="58" t="s">
        <v>1581</v>
      </c>
      <c r="H286" s="58" t="s">
        <v>1582</v>
      </c>
      <c r="I286" s="58" t="s">
        <v>1591</v>
      </c>
      <c r="J286" s="59">
        <v>45358.0</v>
      </c>
      <c r="K286" s="58" t="s">
        <v>3148</v>
      </c>
      <c r="L286" s="61"/>
      <c r="M286" s="61"/>
      <c r="N286" s="61"/>
      <c r="O286" s="61"/>
      <c r="P286" s="61"/>
      <c r="Q286" s="61"/>
      <c r="R286" s="61"/>
      <c r="S286" s="58" t="s">
        <v>48</v>
      </c>
      <c r="U286" s="57">
        <v>12.97876</v>
      </c>
      <c r="V286" s="57">
        <v>77.73948</v>
      </c>
      <c r="W286" s="57">
        <v>16157.0</v>
      </c>
      <c r="X286" s="57">
        <v>10206.0</v>
      </c>
      <c r="Y286" s="57">
        <v>265.0</v>
      </c>
      <c r="Z286" s="58" t="s">
        <v>3149</v>
      </c>
      <c r="AA286" s="58" t="s">
        <v>38</v>
      </c>
      <c r="AB286" s="60">
        <v>44567.0</v>
      </c>
      <c r="AC286" s="58" t="s">
        <v>3148</v>
      </c>
      <c r="AD286" s="62">
        <v>1.21E9</v>
      </c>
      <c r="AE286" s="57">
        <v>22133.0</v>
      </c>
      <c r="AF286" s="58" t="s">
        <v>1623</v>
      </c>
      <c r="AH286" s="57">
        <v>0.0</v>
      </c>
      <c r="AI286" s="57">
        <v>265.0</v>
      </c>
      <c r="AJ286" s="62">
        <v>7.83E8</v>
      </c>
      <c r="AK286" s="57">
        <v>5951.0</v>
      </c>
      <c r="AL286" s="58" t="s">
        <v>1616</v>
      </c>
      <c r="AN286" s="57">
        <v>0.016402</v>
      </c>
    </row>
    <row r="287">
      <c r="A287" s="57">
        <v>10408.0</v>
      </c>
      <c r="B287" s="58" t="s">
        <v>3150</v>
      </c>
      <c r="C287" s="58" t="s">
        <v>3151</v>
      </c>
      <c r="D287" s="58" t="s">
        <v>3152</v>
      </c>
      <c r="F287" s="58" t="s">
        <v>3153</v>
      </c>
      <c r="G287" s="58" t="s">
        <v>1581</v>
      </c>
      <c r="H287" s="58" t="s">
        <v>1582</v>
      </c>
      <c r="I287" s="58" t="s">
        <v>1583</v>
      </c>
      <c r="J287" s="57" t="s">
        <v>1844</v>
      </c>
      <c r="K287" s="58" t="s">
        <v>1740</v>
      </c>
      <c r="L287" s="61"/>
      <c r="M287" s="61"/>
      <c r="N287" s="61"/>
      <c r="O287" s="61"/>
      <c r="P287" s="61"/>
      <c r="Q287" s="61"/>
      <c r="R287" s="61"/>
      <c r="S287" s="61"/>
      <c r="T287" s="61"/>
      <c r="U287" s="57">
        <v>12.87898</v>
      </c>
      <c r="V287" s="57">
        <v>77.37226</v>
      </c>
      <c r="W287" s="57">
        <v>8397.0</v>
      </c>
      <c r="X287" s="57">
        <v>4194.0</v>
      </c>
      <c r="Y287" s="57">
        <v>33.0</v>
      </c>
      <c r="Z287" s="58" t="s">
        <v>3154</v>
      </c>
      <c r="AA287" s="58" t="s">
        <v>1585</v>
      </c>
      <c r="AB287" s="60">
        <v>45292.0</v>
      </c>
      <c r="AC287" s="58" t="s">
        <v>1740</v>
      </c>
      <c r="AD287" s="57">
        <v>3.5845347E7</v>
      </c>
      <c r="AE287" s="61"/>
      <c r="AF287" s="58" t="s">
        <v>1594</v>
      </c>
      <c r="AH287" s="57">
        <v>0.0</v>
      </c>
      <c r="AI287" s="57">
        <v>0.0</v>
      </c>
      <c r="AJ287" s="57">
        <v>2500000.0</v>
      </c>
      <c r="AK287" s="61"/>
      <c r="AL287" s="58" t="s">
        <v>1587</v>
      </c>
      <c r="AN287" s="57">
        <v>0.00393</v>
      </c>
    </row>
    <row r="288">
      <c r="A288" s="57">
        <v>10409.0</v>
      </c>
      <c r="B288" s="58" t="s">
        <v>3155</v>
      </c>
      <c r="C288" s="58" t="s">
        <v>3156</v>
      </c>
      <c r="D288" s="58" t="s">
        <v>3157</v>
      </c>
      <c r="F288" s="58" t="s">
        <v>3158</v>
      </c>
      <c r="G288" s="58" t="s">
        <v>1581</v>
      </c>
      <c r="H288" s="58" t="s">
        <v>1582</v>
      </c>
      <c r="I288" s="58" t="s">
        <v>1591</v>
      </c>
      <c r="J288" s="57" t="s">
        <v>1660</v>
      </c>
      <c r="K288" s="58" t="s">
        <v>3159</v>
      </c>
      <c r="L288" s="61"/>
      <c r="M288" s="61"/>
      <c r="N288" s="61"/>
      <c r="O288" s="61"/>
      <c r="P288" s="61"/>
      <c r="Q288" s="61"/>
      <c r="R288" s="61"/>
      <c r="S288" s="58" t="s">
        <v>48</v>
      </c>
      <c r="U288" s="57">
        <v>13.01715</v>
      </c>
      <c r="V288" s="57">
        <v>77.76233</v>
      </c>
      <c r="W288" s="57">
        <v>18550.0</v>
      </c>
      <c r="X288" s="57">
        <v>33022.0</v>
      </c>
      <c r="Y288" s="57">
        <v>379.0</v>
      </c>
      <c r="Z288" s="58" t="s">
        <v>3160</v>
      </c>
      <c r="AA288" s="58" t="s">
        <v>38</v>
      </c>
      <c r="AB288" s="60">
        <v>45413.0</v>
      </c>
      <c r="AC288" s="58" t="s">
        <v>3159</v>
      </c>
      <c r="AD288" s="62">
        <v>4.78E9</v>
      </c>
      <c r="AE288" s="57">
        <v>38058.0</v>
      </c>
      <c r="AF288" s="58" t="s">
        <v>1601</v>
      </c>
      <c r="AG288" s="61"/>
      <c r="AH288" s="57">
        <v>204.0</v>
      </c>
      <c r="AI288" s="57">
        <v>1077.0</v>
      </c>
      <c r="AJ288" s="62">
        <v>5.11E8</v>
      </c>
      <c r="AK288" s="57">
        <v>42215.0</v>
      </c>
      <c r="AL288" s="58" t="s">
        <v>1595</v>
      </c>
      <c r="AN288" s="57">
        <v>0.020431</v>
      </c>
    </row>
    <row r="289">
      <c r="A289" s="57">
        <v>10410.0</v>
      </c>
      <c r="B289" s="58" t="s">
        <v>3161</v>
      </c>
      <c r="C289" s="58" t="s">
        <v>197</v>
      </c>
      <c r="D289" s="58" t="s">
        <v>3162</v>
      </c>
      <c r="F289" s="58" t="s">
        <v>3163</v>
      </c>
      <c r="G289" s="58" t="s">
        <v>1581</v>
      </c>
      <c r="H289" s="58" t="s">
        <v>1582</v>
      </c>
      <c r="I289" s="58" t="s">
        <v>1591</v>
      </c>
      <c r="J289" s="59">
        <v>45327.0</v>
      </c>
      <c r="K289" s="58" t="s">
        <v>1706</v>
      </c>
      <c r="L289" s="61"/>
      <c r="M289" s="61"/>
      <c r="N289" s="61"/>
      <c r="O289" s="61"/>
      <c r="P289" s="61"/>
      <c r="Q289" s="61"/>
      <c r="R289" s="61"/>
      <c r="S289" s="58" t="s">
        <v>48</v>
      </c>
      <c r="U289" s="57">
        <v>13.07324</v>
      </c>
      <c r="V289" s="57">
        <v>77.74235</v>
      </c>
      <c r="W289" s="57">
        <v>1921.0</v>
      </c>
      <c r="X289" s="57">
        <v>1318.0</v>
      </c>
      <c r="Y289" s="57">
        <v>35.0</v>
      </c>
      <c r="Z289" s="58" t="s">
        <v>3164</v>
      </c>
      <c r="AA289" s="58" t="s">
        <v>38</v>
      </c>
      <c r="AB289" s="65">
        <v>45209.0</v>
      </c>
      <c r="AC289" s="58" t="s">
        <v>1706</v>
      </c>
      <c r="AD289" s="57">
        <v>8.329E7</v>
      </c>
      <c r="AE289" s="57">
        <v>3285.0</v>
      </c>
      <c r="AF289" s="58" t="s">
        <v>1586</v>
      </c>
      <c r="AH289" s="57">
        <v>0.0</v>
      </c>
      <c r="AI289" s="57">
        <v>35.0</v>
      </c>
      <c r="AJ289" s="57">
        <v>1.0E7</v>
      </c>
      <c r="AK289" s="57">
        <v>603.0</v>
      </c>
      <c r="AL289" s="58" t="s">
        <v>1587</v>
      </c>
      <c r="AN289" s="57">
        <v>0.01822</v>
      </c>
    </row>
    <row r="290">
      <c r="A290" s="57">
        <v>10411.0</v>
      </c>
      <c r="B290" s="58" t="s">
        <v>3165</v>
      </c>
      <c r="C290" s="58" t="s">
        <v>3166</v>
      </c>
      <c r="D290" s="58" t="s">
        <v>3167</v>
      </c>
      <c r="F290" s="58" t="s">
        <v>3168</v>
      </c>
      <c r="G290" s="58" t="s">
        <v>1581</v>
      </c>
      <c r="H290" s="58" t="s">
        <v>1582</v>
      </c>
      <c r="I290" s="58" t="s">
        <v>1583</v>
      </c>
      <c r="J290" s="57" t="s">
        <v>2781</v>
      </c>
      <c r="K290" s="58" t="s">
        <v>3169</v>
      </c>
      <c r="L290" s="61"/>
      <c r="M290" s="61"/>
      <c r="N290" s="61"/>
      <c r="O290" s="61"/>
      <c r="P290" s="61"/>
      <c r="Q290" s="61"/>
      <c r="R290" s="61"/>
      <c r="S290" s="58" t="s">
        <v>48</v>
      </c>
      <c r="U290" s="57">
        <v>12.89643</v>
      </c>
      <c r="V290" s="57">
        <v>77.58171</v>
      </c>
      <c r="W290" s="57">
        <v>4069.0</v>
      </c>
      <c r="X290" s="57">
        <v>2814.0</v>
      </c>
      <c r="Y290" s="57">
        <v>44.0</v>
      </c>
      <c r="Z290" s="58" t="s">
        <v>3170</v>
      </c>
      <c r="AA290" s="58" t="s">
        <v>1585</v>
      </c>
      <c r="AB290" s="60">
        <v>45566.0</v>
      </c>
      <c r="AC290" s="58" t="s">
        <v>3169</v>
      </c>
      <c r="AD290" s="62">
        <v>7.5E8</v>
      </c>
      <c r="AE290" s="57">
        <v>7500.0</v>
      </c>
      <c r="AF290" s="58" t="s">
        <v>1623</v>
      </c>
      <c r="AH290" s="57">
        <v>0.0</v>
      </c>
      <c r="AI290" s="57">
        <v>105.0</v>
      </c>
      <c r="AJ290" s="62">
        <v>4.0E8</v>
      </c>
      <c r="AK290" s="57">
        <v>1252.0</v>
      </c>
      <c r="AL290" s="58" t="s">
        <v>1616</v>
      </c>
      <c r="AN290" s="57">
        <v>0.010813</v>
      </c>
    </row>
    <row r="291">
      <c r="A291" s="57">
        <v>10412.0</v>
      </c>
      <c r="B291" s="58" t="s">
        <v>3171</v>
      </c>
      <c r="C291" s="58" t="s">
        <v>906</v>
      </c>
      <c r="D291" s="58" t="s">
        <v>3172</v>
      </c>
      <c r="F291" s="58" t="s">
        <v>3173</v>
      </c>
      <c r="G291" s="58" t="s">
        <v>1581</v>
      </c>
      <c r="H291" s="58" t="s">
        <v>1582</v>
      </c>
      <c r="I291" s="58" t="s">
        <v>1583</v>
      </c>
      <c r="J291" s="57" t="s">
        <v>1666</v>
      </c>
      <c r="K291" s="58" t="s">
        <v>1671</v>
      </c>
      <c r="L291" s="61"/>
      <c r="M291" s="61"/>
      <c r="N291" s="61"/>
      <c r="O291" s="61"/>
      <c r="P291" s="61"/>
      <c r="Q291" s="61"/>
      <c r="R291" s="61"/>
      <c r="S291" s="58" t="s">
        <v>48</v>
      </c>
      <c r="U291" s="57">
        <v>12.86249</v>
      </c>
      <c r="V291" s="57">
        <v>77.60443</v>
      </c>
      <c r="W291" s="57">
        <v>112602.0</v>
      </c>
      <c r="X291" s="57">
        <v>60645.0</v>
      </c>
      <c r="Y291" s="57">
        <v>70.0</v>
      </c>
      <c r="Z291" s="58" t="s">
        <v>3174</v>
      </c>
      <c r="AA291" s="58" t="s">
        <v>1585</v>
      </c>
      <c r="AB291" s="58" t="s">
        <v>3175</v>
      </c>
      <c r="AC291" s="58" t="s">
        <v>1671</v>
      </c>
      <c r="AD291" s="62">
        <v>1.31E9</v>
      </c>
      <c r="AE291" s="57">
        <v>14539.0</v>
      </c>
      <c r="AF291" s="58" t="s">
        <v>1623</v>
      </c>
      <c r="AH291" s="57">
        <v>130.0</v>
      </c>
      <c r="AI291" s="57">
        <v>0.0</v>
      </c>
      <c r="AJ291" s="62">
        <v>1.27E8</v>
      </c>
      <c r="AK291" s="57">
        <v>6893.0</v>
      </c>
      <c r="AL291" s="58" t="s">
        <v>1616</v>
      </c>
      <c r="AN291" s="57">
        <v>6.22E-4</v>
      </c>
    </row>
    <row r="292">
      <c r="A292" s="57">
        <v>10413.0</v>
      </c>
      <c r="B292" s="58" t="s">
        <v>3176</v>
      </c>
      <c r="C292" s="58" t="s">
        <v>3177</v>
      </c>
      <c r="D292" s="58" t="s">
        <v>3178</v>
      </c>
      <c r="F292" s="58" t="s">
        <v>3179</v>
      </c>
      <c r="G292" s="58" t="s">
        <v>1581</v>
      </c>
      <c r="H292" s="58" t="s">
        <v>1582</v>
      </c>
      <c r="I292" s="58" t="s">
        <v>60</v>
      </c>
      <c r="J292" s="59">
        <v>45358.0</v>
      </c>
      <c r="K292" s="58" t="s">
        <v>1832</v>
      </c>
      <c r="L292" s="61"/>
      <c r="M292" s="61"/>
      <c r="N292" s="61"/>
      <c r="O292" s="61"/>
      <c r="P292" s="61"/>
      <c r="Q292" s="61"/>
      <c r="R292" s="61"/>
      <c r="S292" s="61"/>
      <c r="T292" s="61"/>
      <c r="U292" s="57">
        <v>12.84542</v>
      </c>
      <c r="V292" s="57">
        <v>77.77342</v>
      </c>
      <c r="W292" s="57">
        <v>28024.0</v>
      </c>
      <c r="X292" s="57">
        <v>13096.0</v>
      </c>
      <c r="Y292" s="57">
        <v>98.0</v>
      </c>
      <c r="Z292" s="58" t="s">
        <v>3180</v>
      </c>
      <c r="AA292" s="58" t="s">
        <v>38</v>
      </c>
      <c r="AB292" s="60">
        <v>44938.0</v>
      </c>
      <c r="AC292" s="58" t="s">
        <v>1832</v>
      </c>
      <c r="AD292" s="62">
        <v>6.1E8</v>
      </c>
      <c r="AE292" s="61"/>
      <c r="AF292" s="58" t="s">
        <v>1586</v>
      </c>
      <c r="AH292" s="57">
        <v>0.0</v>
      </c>
      <c r="AI292" s="57">
        <v>0.0</v>
      </c>
      <c r="AJ292" s="62">
        <v>2.71E8</v>
      </c>
      <c r="AK292" s="61"/>
      <c r="AL292" s="58" t="s">
        <v>1602</v>
      </c>
      <c r="AN292" s="57">
        <v>0.003497</v>
      </c>
    </row>
    <row r="293">
      <c r="A293" s="57">
        <v>10414.0</v>
      </c>
      <c r="B293" s="58" t="s">
        <v>3181</v>
      </c>
      <c r="C293" s="58" t="s">
        <v>1339</v>
      </c>
      <c r="D293" s="58" t="s">
        <v>3182</v>
      </c>
      <c r="F293" s="58" t="s">
        <v>3183</v>
      </c>
      <c r="G293" s="58" t="s">
        <v>1581</v>
      </c>
      <c r="H293" s="58" t="s">
        <v>1582</v>
      </c>
      <c r="I293" s="58" t="s">
        <v>60</v>
      </c>
      <c r="J293" s="57" t="s">
        <v>1953</v>
      </c>
      <c r="K293" s="58" t="s">
        <v>1832</v>
      </c>
      <c r="L293" s="61"/>
      <c r="M293" s="61"/>
      <c r="N293" s="61"/>
      <c r="O293" s="61"/>
      <c r="P293" s="61"/>
      <c r="Q293" s="61"/>
      <c r="R293" s="61"/>
      <c r="S293" s="58" t="s">
        <v>48</v>
      </c>
      <c r="U293" s="57">
        <v>12.84165</v>
      </c>
      <c r="V293" s="57">
        <v>77.77191</v>
      </c>
      <c r="W293" s="57">
        <v>11938.0</v>
      </c>
      <c r="X293" s="57">
        <v>9763.0</v>
      </c>
      <c r="Y293" s="57">
        <v>276.0</v>
      </c>
      <c r="Z293" s="58" t="s">
        <v>3184</v>
      </c>
      <c r="AA293" s="58" t="s">
        <v>1585</v>
      </c>
      <c r="AB293" s="58" t="s">
        <v>3185</v>
      </c>
      <c r="AC293" s="58" t="s">
        <v>1832</v>
      </c>
      <c r="AD293" s="62">
        <v>1.05E9</v>
      </c>
      <c r="AE293" s="57">
        <v>23756.0</v>
      </c>
      <c r="AF293" s="58" t="s">
        <v>1615</v>
      </c>
      <c r="AG293" s="61"/>
      <c r="AH293" s="57">
        <v>0.0</v>
      </c>
      <c r="AI293" s="57">
        <v>276.0</v>
      </c>
      <c r="AJ293" s="57">
        <v>3.0E7</v>
      </c>
      <c r="AK293" s="57">
        <v>2174.0</v>
      </c>
      <c r="AL293" s="58" t="s">
        <v>1602</v>
      </c>
      <c r="AN293" s="57">
        <v>0.023119</v>
      </c>
    </row>
    <row r="294">
      <c r="A294" s="57">
        <v>10415.0</v>
      </c>
      <c r="B294" s="58" t="s">
        <v>3186</v>
      </c>
      <c r="C294" s="58" t="s">
        <v>3187</v>
      </c>
      <c r="D294" s="58" t="s">
        <v>3188</v>
      </c>
      <c r="F294" s="58" t="s">
        <v>3189</v>
      </c>
      <c r="G294" s="58" t="s">
        <v>1581</v>
      </c>
      <c r="H294" s="58" t="s">
        <v>1582</v>
      </c>
      <c r="I294" s="58" t="s">
        <v>1583</v>
      </c>
      <c r="J294" s="59">
        <v>45385.0</v>
      </c>
      <c r="K294" s="58" t="s">
        <v>3190</v>
      </c>
      <c r="L294" s="61"/>
      <c r="M294" s="61"/>
      <c r="N294" s="61"/>
      <c r="O294" s="61"/>
      <c r="P294" s="61"/>
      <c r="Q294" s="61"/>
      <c r="R294" s="61"/>
      <c r="S294" s="58" t="s">
        <v>48</v>
      </c>
      <c r="U294" s="57">
        <v>12.86662</v>
      </c>
      <c r="V294" s="57">
        <v>77.53814</v>
      </c>
      <c r="W294" s="57">
        <v>2853.0</v>
      </c>
      <c r="X294" s="57">
        <v>1294.0</v>
      </c>
      <c r="Y294" s="57">
        <v>64.0</v>
      </c>
      <c r="Z294" s="58" t="s">
        <v>3191</v>
      </c>
      <c r="AA294" s="58" t="s">
        <v>38</v>
      </c>
      <c r="AB294" s="58" t="s">
        <v>3192</v>
      </c>
      <c r="AC294" s="58" t="s">
        <v>3190</v>
      </c>
      <c r="AD294" s="62">
        <v>4.87E8</v>
      </c>
      <c r="AE294" s="57">
        <v>3936.0</v>
      </c>
      <c r="AF294" s="58" t="s">
        <v>1601</v>
      </c>
      <c r="AG294" s="61"/>
      <c r="AH294" s="57">
        <v>71.0</v>
      </c>
      <c r="AI294" s="57">
        <v>0.0</v>
      </c>
      <c r="AJ294" s="62">
        <v>2.16E8</v>
      </c>
      <c r="AK294" s="57">
        <v>1559.0</v>
      </c>
      <c r="AL294" s="58" t="s">
        <v>1616</v>
      </c>
      <c r="AN294" s="57">
        <v>0.022433</v>
      </c>
    </row>
    <row r="295">
      <c r="A295" s="57">
        <v>10416.0</v>
      </c>
      <c r="B295" s="58" t="s">
        <v>3193</v>
      </c>
      <c r="C295" s="58" t="s">
        <v>3194</v>
      </c>
      <c r="D295" s="58" t="s">
        <v>3195</v>
      </c>
      <c r="F295" s="58" t="s">
        <v>3196</v>
      </c>
      <c r="G295" s="58" t="s">
        <v>1581</v>
      </c>
      <c r="H295" s="58" t="s">
        <v>1582</v>
      </c>
      <c r="I295" s="58" t="s">
        <v>60</v>
      </c>
      <c r="J295" s="57" t="s">
        <v>2880</v>
      </c>
      <c r="K295" s="58" t="s">
        <v>1888</v>
      </c>
      <c r="L295" s="61"/>
      <c r="M295" s="61"/>
      <c r="N295" s="61"/>
      <c r="O295" s="61"/>
      <c r="P295" s="61"/>
      <c r="Q295" s="61"/>
      <c r="R295" s="61"/>
      <c r="S295" s="58" t="s">
        <v>48</v>
      </c>
      <c r="U295" s="57">
        <v>12.83189</v>
      </c>
      <c r="V295" s="57">
        <v>77.66082</v>
      </c>
      <c r="W295" s="57">
        <v>3035.0</v>
      </c>
      <c r="X295" s="57">
        <v>1750.0</v>
      </c>
      <c r="Y295" s="57">
        <v>60.0</v>
      </c>
      <c r="Z295" s="58" t="s">
        <v>3197</v>
      </c>
      <c r="AA295" s="58" t="s">
        <v>1585</v>
      </c>
      <c r="AB295" s="60">
        <v>44938.0</v>
      </c>
      <c r="AC295" s="58" t="s">
        <v>1888</v>
      </c>
      <c r="AD295" s="62">
        <v>2.27E8</v>
      </c>
      <c r="AE295" s="57">
        <v>4797.0</v>
      </c>
      <c r="AF295" s="58" t="s">
        <v>1601</v>
      </c>
      <c r="AG295" s="61"/>
      <c r="AH295" s="57">
        <v>6.0</v>
      </c>
      <c r="AI295" s="57">
        <v>60.0</v>
      </c>
      <c r="AJ295" s="57">
        <v>6.07028E7</v>
      </c>
      <c r="AK295" s="57">
        <v>1275.0</v>
      </c>
      <c r="AL295" s="58" t="s">
        <v>1602</v>
      </c>
      <c r="AN295" s="57">
        <v>0.019769</v>
      </c>
    </row>
    <row r="296">
      <c r="A296" s="57">
        <v>10417.0</v>
      </c>
      <c r="B296" s="58" t="s">
        <v>3198</v>
      </c>
      <c r="C296" s="58" t="s">
        <v>3199</v>
      </c>
      <c r="D296" s="58" t="s">
        <v>3200</v>
      </c>
      <c r="F296" s="58" t="s">
        <v>3201</v>
      </c>
      <c r="G296" s="58" t="s">
        <v>1581</v>
      </c>
      <c r="H296" s="58" t="s">
        <v>1582</v>
      </c>
      <c r="I296" s="58" t="s">
        <v>60</v>
      </c>
      <c r="J296" s="57" t="s">
        <v>1941</v>
      </c>
      <c r="K296" s="58" t="s">
        <v>1706</v>
      </c>
      <c r="L296" s="61"/>
      <c r="M296" s="61"/>
      <c r="N296" s="61"/>
      <c r="O296" s="61"/>
      <c r="P296" s="61"/>
      <c r="Q296" s="61"/>
      <c r="R296" s="61"/>
      <c r="S296" s="61"/>
      <c r="T296" s="61"/>
      <c r="U296" s="57">
        <v>12.78954</v>
      </c>
      <c r="V296" s="57">
        <v>77.69192</v>
      </c>
      <c r="W296" s="57">
        <v>29491.0</v>
      </c>
      <c r="X296" s="57">
        <v>13603.0</v>
      </c>
      <c r="Y296" s="57">
        <v>106.0</v>
      </c>
      <c r="Z296" s="58" t="s">
        <v>3202</v>
      </c>
      <c r="AA296" s="58" t="s">
        <v>1585</v>
      </c>
      <c r="AB296" s="58" t="s">
        <v>1947</v>
      </c>
      <c r="AC296" s="58" t="s">
        <v>1706</v>
      </c>
      <c r="AD296" s="62">
        <v>8.18E8</v>
      </c>
      <c r="AE296" s="61"/>
      <c r="AF296" s="58" t="s">
        <v>1586</v>
      </c>
      <c r="AH296" s="57">
        <v>0.0</v>
      </c>
      <c r="AI296" s="57">
        <v>0.0</v>
      </c>
      <c r="AJ296" s="62">
        <v>5.31E8</v>
      </c>
      <c r="AK296" s="61"/>
      <c r="AL296" s="58" t="s">
        <v>1602</v>
      </c>
      <c r="AN296" s="57">
        <v>0.003594</v>
      </c>
    </row>
    <row r="297">
      <c r="A297" s="57">
        <v>10418.0</v>
      </c>
      <c r="B297" s="58" t="s">
        <v>3203</v>
      </c>
      <c r="C297" s="58" t="s">
        <v>3204</v>
      </c>
      <c r="D297" s="58" t="s">
        <v>3205</v>
      </c>
      <c r="F297" s="58" t="s">
        <v>3206</v>
      </c>
      <c r="G297" s="58" t="s">
        <v>1581</v>
      </c>
      <c r="H297" s="58" t="s">
        <v>1582</v>
      </c>
      <c r="I297" s="58" t="s">
        <v>1687</v>
      </c>
      <c r="J297" s="59">
        <v>45415.0</v>
      </c>
      <c r="K297" s="58" t="s">
        <v>1794</v>
      </c>
      <c r="L297" s="61"/>
      <c r="M297" s="61"/>
      <c r="N297" s="61"/>
      <c r="O297" s="61"/>
      <c r="P297" s="61"/>
      <c r="Q297" s="61"/>
      <c r="R297" s="61"/>
      <c r="S297" s="61"/>
      <c r="T297" s="61"/>
      <c r="U297" s="57">
        <v>13.18482</v>
      </c>
      <c r="V297" s="57">
        <v>77.65983</v>
      </c>
      <c r="W297" s="57">
        <v>41201.0</v>
      </c>
      <c r="X297" s="57">
        <v>20234.0</v>
      </c>
      <c r="Y297" s="57">
        <v>113.0</v>
      </c>
      <c r="Z297" s="58" t="s">
        <v>3207</v>
      </c>
      <c r="AA297" s="58" t="s">
        <v>38</v>
      </c>
      <c r="AB297" s="60">
        <v>45144.0</v>
      </c>
      <c r="AC297" s="58" t="s">
        <v>1794</v>
      </c>
      <c r="AD297" s="62">
        <v>5.7E8</v>
      </c>
      <c r="AE297" s="61"/>
      <c r="AF297" s="58" t="s">
        <v>1594</v>
      </c>
      <c r="AH297" s="57">
        <v>0.0</v>
      </c>
      <c r="AI297" s="57">
        <v>0.0</v>
      </c>
      <c r="AJ297" s="62">
        <v>4.21E8</v>
      </c>
      <c r="AK297" s="61"/>
      <c r="AL297" s="58" t="s">
        <v>2892</v>
      </c>
      <c r="AN297" s="57">
        <v>0.002743</v>
      </c>
    </row>
    <row r="298">
      <c r="A298" s="57">
        <v>10419.0</v>
      </c>
      <c r="B298" s="58" t="s">
        <v>3208</v>
      </c>
      <c r="C298" s="58" t="s">
        <v>3209</v>
      </c>
      <c r="D298" s="58" t="s">
        <v>3210</v>
      </c>
      <c r="F298" s="58" t="s">
        <v>3211</v>
      </c>
      <c r="G298" s="58" t="s">
        <v>1581</v>
      </c>
      <c r="H298" s="58" t="s">
        <v>1582</v>
      </c>
      <c r="I298" s="58" t="s">
        <v>60</v>
      </c>
      <c r="J298" s="57" t="s">
        <v>3212</v>
      </c>
      <c r="K298" s="58" t="s">
        <v>1706</v>
      </c>
      <c r="L298" s="61"/>
      <c r="M298" s="61"/>
      <c r="N298" s="61"/>
      <c r="O298" s="61"/>
      <c r="P298" s="61"/>
      <c r="Q298" s="61"/>
      <c r="R298" s="61"/>
      <c r="S298" s="58" t="s">
        <v>48</v>
      </c>
      <c r="U298" s="57">
        <v>13.0382</v>
      </c>
      <c r="V298" s="57">
        <v>77.68728</v>
      </c>
      <c r="W298" s="57">
        <v>2934.0</v>
      </c>
      <c r="X298" s="57">
        <v>1322.0</v>
      </c>
      <c r="Y298" s="57">
        <v>56.0</v>
      </c>
      <c r="Z298" s="58" t="s">
        <v>3213</v>
      </c>
      <c r="AA298" s="58" t="s">
        <v>38</v>
      </c>
      <c r="AB298" s="60">
        <v>44938.0</v>
      </c>
      <c r="AC298" s="58" t="s">
        <v>1706</v>
      </c>
      <c r="AD298" s="62">
        <v>1.52E8</v>
      </c>
      <c r="AE298" s="57">
        <v>3301.0</v>
      </c>
      <c r="AF298" s="58" t="s">
        <v>1586</v>
      </c>
      <c r="AH298" s="57">
        <v>0.0</v>
      </c>
      <c r="AI298" s="57">
        <v>56.0</v>
      </c>
      <c r="AJ298" s="57">
        <v>1.26875E7</v>
      </c>
      <c r="AK298" s="57">
        <v>1612.0</v>
      </c>
      <c r="AL298" s="58" t="s">
        <v>1595</v>
      </c>
      <c r="AN298" s="57">
        <v>0.019087</v>
      </c>
    </row>
    <row r="299">
      <c r="A299" s="57">
        <v>10420.0</v>
      </c>
      <c r="B299" s="58" t="s">
        <v>3214</v>
      </c>
      <c r="C299" s="58" t="s">
        <v>3215</v>
      </c>
      <c r="D299" s="58" t="s">
        <v>3216</v>
      </c>
      <c r="F299" s="58" t="s">
        <v>3217</v>
      </c>
      <c r="G299" s="58" t="s">
        <v>1581</v>
      </c>
      <c r="H299" s="58" t="s">
        <v>1582</v>
      </c>
      <c r="I299" s="58" t="s">
        <v>1612</v>
      </c>
      <c r="J299" s="57" t="s">
        <v>2275</v>
      </c>
      <c r="K299" s="58" t="s">
        <v>3218</v>
      </c>
      <c r="L299" s="61"/>
      <c r="M299" s="61"/>
      <c r="N299" s="61"/>
      <c r="O299" s="61"/>
      <c r="P299" s="61"/>
      <c r="Q299" s="61"/>
      <c r="R299" s="61"/>
      <c r="S299" s="61"/>
      <c r="T299" s="61"/>
      <c r="U299" s="57">
        <v>13.10254</v>
      </c>
      <c r="V299" s="57">
        <v>77.45118</v>
      </c>
      <c r="W299" s="57">
        <v>10420.0</v>
      </c>
      <c r="X299" s="57">
        <v>4865.0</v>
      </c>
      <c r="Y299" s="57">
        <v>46.0</v>
      </c>
      <c r="Z299" s="58" t="s">
        <v>3219</v>
      </c>
      <c r="AA299" s="58" t="s">
        <v>38</v>
      </c>
      <c r="AB299" s="58" t="s">
        <v>2031</v>
      </c>
      <c r="AC299" s="58" t="s">
        <v>3218</v>
      </c>
      <c r="AD299" s="57">
        <v>4.6245225E7</v>
      </c>
      <c r="AE299" s="61"/>
      <c r="AF299" s="58" t="s">
        <v>1594</v>
      </c>
      <c r="AH299" s="57">
        <v>0.0</v>
      </c>
      <c r="AI299" s="57">
        <v>0.0</v>
      </c>
      <c r="AJ299" s="57">
        <v>3.3565125E7</v>
      </c>
      <c r="AK299" s="61"/>
      <c r="AL299" s="58" t="s">
        <v>1587</v>
      </c>
      <c r="AN299" s="57">
        <v>0.004415</v>
      </c>
    </row>
    <row r="300">
      <c r="A300" s="57">
        <v>10421.0</v>
      </c>
      <c r="B300" s="58" t="s">
        <v>3220</v>
      </c>
      <c r="C300" s="58" t="s">
        <v>541</v>
      </c>
      <c r="D300" s="58" t="s">
        <v>3221</v>
      </c>
      <c r="E300" s="58" t="s">
        <v>3221</v>
      </c>
      <c r="F300" s="58" t="s">
        <v>3222</v>
      </c>
      <c r="G300" s="58" t="s">
        <v>1581</v>
      </c>
      <c r="H300" s="58" t="s">
        <v>1582</v>
      </c>
      <c r="I300" s="58" t="s">
        <v>1612</v>
      </c>
      <c r="J300" s="57" t="s">
        <v>1953</v>
      </c>
      <c r="K300" s="58" t="s">
        <v>2246</v>
      </c>
      <c r="L300" s="61"/>
      <c r="M300" s="61"/>
      <c r="N300" s="61"/>
      <c r="O300" s="61"/>
      <c r="P300" s="61"/>
      <c r="Q300" s="61"/>
      <c r="R300" s="61"/>
      <c r="S300" s="58" t="s">
        <v>48</v>
      </c>
      <c r="U300" s="57">
        <v>13.10479</v>
      </c>
      <c r="V300" s="57">
        <v>77.60908</v>
      </c>
      <c r="W300" s="57">
        <v>13597.0</v>
      </c>
      <c r="X300" s="57">
        <v>11759.0</v>
      </c>
      <c r="Y300" s="57">
        <v>267.0</v>
      </c>
      <c r="Z300" s="58" t="s">
        <v>3223</v>
      </c>
      <c r="AA300" s="58" t="s">
        <v>1585</v>
      </c>
      <c r="AB300" s="60">
        <v>45301.0</v>
      </c>
      <c r="AC300" s="58" t="s">
        <v>2246</v>
      </c>
      <c r="AD300" s="62">
        <v>2.35E9</v>
      </c>
      <c r="AE300" s="57">
        <v>22962.0</v>
      </c>
      <c r="AF300" s="58" t="s">
        <v>1615</v>
      </c>
      <c r="AG300" s="61"/>
      <c r="AH300" s="57">
        <v>0.0</v>
      </c>
      <c r="AI300" s="57">
        <v>306.0</v>
      </c>
      <c r="AJ300" s="62">
        <v>3.81E8</v>
      </c>
      <c r="AK300" s="57">
        <v>1839.0</v>
      </c>
      <c r="AL300" s="58" t="s">
        <v>1616</v>
      </c>
      <c r="AN300" s="57">
        <v>0.019637</v>
      </c>
    </row>
    <row r="301">
      <c r="A301" s="57">
        <v>10422.0</v>
      </c>
      <c r="B301" s="58" t="s">
        <v>3224</v>
      </c>
      <c r="C301" s="58" t="s">
        <v>3225</v>
      </c>
      <c r="D301" s="58" t="s">
        <v>3226</v>
      </c>
      <c r="E301" s="61"/>
      <c r="F301" s="58" t="s">
        <v>3227</v>
      </c>
      <c r="G301" s="58" t="s">
        <v>1581</v>
      </c>
      <c r="H301" s="58" t="s">
        <v>1582</v>
      </c>
      <c r="I301" s="58" t="s">
        <v>1687</v>
      </c>
      <c r="J301" s="57" t="s">
        <v>1660</v>
      </c>
      <c r="K301" s="58" t="s">
        <v>2246</v>
      </c>
      <c r="L301" s="61"/>
      <c r="M301" s="61"/>
      <c r="N301" s="61"/>
      <c r="O301" s="61"/>
      <c r="P301" s="61"/>
      <c r="Q301" s="61"/>
      <c r="R301" s="61"/>
      <c r="S301" s="61"/>
      <c r="T301" s="61"/>
      <c r="U301" s="57">
        <v>13.16834</v>
      </c>
      <c r="V301" s="57">
        <v>77.63364</v>
      </c>
      <c r="W301" s="57">
        <v>16288.0</v>
      </c>
      <c r="X301" s="57">
        <v>13476.0</v>
      </c>
      <c r="Y301" s="57">
        <v>283.0</v>
      </c>
      <c r="Z301" s="58" t="s">
        <v>3228</v>
      </c>
      <c r="AA301" s="58" t="s">
        <v>1585</v>
      </c>
      <c r="AB301" s="60">
        <v>45292.0</v>
      </c>
      <c r="AC301" s="58" t="s">
        <v>2246</v>
      </c>
      <c r="AD301" s="62">
        <v>1.58E9</v>
      </c>
      <c r="AE301" s="57">
        <v>26806.0</v>
      </c>
      <c r="AF301" s="58" t="s">
        <v>1586</v>
      </c>
      <c r="AH301" s="57">
        <v>13.0</v>
      </c>
      <c r="AI301" s="57">
        <v>380.0</v>
      </c>
      <c r="AJ301" s="62">
        <v>3.18E8</v>
      </c>
      <c r="AK301" s="57">
        <v>2812.0</v>
      </c>
      <c r="AL301" s="58" t="s">
        <v>2892</v>
      </c>
      <c r="AN301" s="57">
        <v>0.017375</v>
      </c>
    </row>
    <row r="302">
      <c r="A302" s="57">
        <v>10423.0</v>
      </c>
      <c r="B302" s="58" t="s">
        <v>3229</v>
      </c>
      <c r="C302" s="58" t="s">
        <v>3230</v>
      </c>
      <c r="D302" s="58" t="s">
        <v>3231</v>
      </c>
      <c r="F302" s="58" t="s">
        <v>3232</v>
      </c>
      <c r="G302" s="58" t="s">
        <v>1581</v>
      </c>
      <c r="H302" s="58" t="s">
        <v>1582</v>
      </c>
      <c r="I302" s="58" t="s">
        <v>60</v>
      </c>
      <c r="J302" s="57" t="s">
        <v>1965</v>
      </c>
      <c r="K302" s="58" t="s">
        <v>3233</v>
      </c>
      <c r="L302" s="61"/>
      <c r="M302" s="61"/>
      <c r="N302" s="61"/>
      <c r="O302" s="61"/>
      <c r="P302" s="61"/>
      <c r="Q302" s="61"/>
      <c r="R302" s="61"/>
      <c r="S302" s="61"/>
      <c r="T302" s="61"/>
      <c r="U302" s="57">
        <v>12.86836</v>
      </c>
      <c r="V302" s="57">
        <v>77.70064</v>
      </c>
      <c r="W302" s="57">
        <v>4780.0</v>
      </c>
      <c r="X302" s="57">
        <v>2204.0</v>
      </c>
      <c r="Y302" s="57">
        <v>23.0</v>
      </c>
      <c r="Z302" s="58" t="s">
        <v>3234</v>
      </c>
      <c r="AA302" s="58" t="s">
        <v>1585</v>
      </c>
      <c r="AB302" s="60">
        <v>45028.0</v>
      </c>
      <c r="AC302" s="58" t="s">
        <v>3233</v>
      </c>
      <c r="AD302" s="57">
        <v>8.88E7</v>
      </c>
      <c r="AE302" s="61"/>
      <c r="AF302" s="58" t="s">
        <v>1594</v>
      </c>
      <c r="AH302" s="57">
        <v>0.0</v>
      </c>
      <c r="AI302" s="57">
        <v>0.0</v>
      </c>
      <c r="AJ302" s="57">
        <v>7.5E7</v>
      </c>
      <c r="AK302" s="61"/>
      <c r="AL302" s="58" t="s">
        <v>1595</v>
      </c>
      <c r="AN302" s="57">
        <v>0.004812</v>
      </c>
    </row>
    <row r="303">
      <c r="A303" s="57">
        <v>10424.0</v>
      </c>
      <c r="B303" s="58" t="s">
        <v>3235</v>
      </c>
      <c r="C303" s="58" t="s">
        <v>523</v>
      </c>
      <c r="D303" s="58" t="s">
        <v>3221</v>
      </c>
      <c r="E303" s="58" t="s">
        <v>3221</v>
      </c>
      <c r="F303" s="58" t="s">
        <v>3236</v>
      </c>
      <c r="G303" s="58" t="s">
        <v>1581</v>
      </c>
      <c r="H303" s="58" t="s">
        <v>1582</v>
      </c>
      <c r="I303" s="58" t="s">
        <v>1687</v>
      </c>
      <c r="J303" s="57" t="s">
        <v>1953</v>
      </c>
      <c r="K303" s="58" t="s">
        <v>1894</v>
      </c>
      <c r="L303" s="61"/>
      <c r="M303" s="61"/>
      <c r="N303" s="61"/>
      <c r="O303" s="61"/>
      <c r="P303" s="61"/>
      <c r="Q303" s="61"/>
      <c r="R303" s="61"/>
      <c r="S303" s="58" t="s">
        <v>48</v>
      </c>
      <c r="U303" s="57">
        <v>13.10479</v>
      </c>
      <c r="V303" s="57">
        <v>77.60908</v>
      </c>
      <c r="W303" s="57">
        <v>18777.0</v>
      </c>
      <c r="X303" s="57">
        <v>14192.0</v>
      </c>
      <c r="Y303" s="57">
        <v>365.0</v>
      </c>
      <c r="Z303" s="58" t="s">
        <v>3237</v>
      </c>
      <c r="AA303" s="58" t="s">
        <v>1585</v>
      </c>
      <c r="AB303" s="60">
        <v>45293.0</v>
      </c>
      <c r="AC303" s="58" t="s">
        <v>1894</v>
      </c>
      <c r="AD303" s="62">
        <v>3.25E9</v>
      </c>
      <c r="AE303" s="57">
        <v>31545.0</v>
      </c>
      <c r="AF303" s="58" t="s">
        <v>1615</v>
      </c>
      <c r="AG303" s="61"/>
      <c r="AH303" s="57">
        <v>0.0</v>
      </c>
      <c r="AI303" s="57">
        <v>467.0</v>
      </c>
      <c r="AJ303" s="62">
        <v>5.26E8</v>
      </c>
      <c r="AK303" s="57">
        <v>4586.0</v>
      </c>
      <c r="AL303" s="58" t="s">
        <v>1616</v>
      </c>
      <c r="AN303" s="57">
        <v>0.019439</v>
      </c>
    </row>
    <row r="304">
      <c r="A304" s="57">
        <v>10425.0</v>
      </c>
      <c r="B304" s="58" t="s">
        <v>3238</v>
      </c>
      <c r="C304" s="58" t="s">
        <v>3239</v>
      </c>
      <c r="D304" s="58" t="s">
        <v>3240</v>
      </c>
      <c r="F304" s="58" t="s">
        <v>3241</v>
      </c>
      <c r="G304" s="58" t="s">
        <v>1581</v>
      </c>
      <c r="H304" s="58" t="s">
        <v>1582</v>
      </c>
      <c r="I304" s="58" t="s">
        <v>1591</v>
      </c>
      <c r="J304" s="57" t="s">
        <v>1847</v>
      </c>
      <c r="K304" s="58" t="s">
        <v>1671</v>
      </c>
      <c r="L304" s="61"/>
      <c r="M304" s="61"/>
      <c r="N304" s="61"/>
      <c r="O304" s="61"/>
      <c r="P304" s="61"/>
      <c r="Q304" s="61"/>
      <c r="R304" s="61"/>
      <c r="S304" s="58" t="s">
        <v>48</v>
      </c>
      <c r="U304" s="57">
        <v>13.01028</v>
      </c>
      <c r="V304" s="57">
        <v>77.75071</v>
      </c>
      <c r="W304" s="57">
        <v>16035.0</v>
      </c>
      <c r="X304" s="57">
        <v>11824.0</v>
      </c>
      <c r="Y304" s="57">
        <v>300.0</v>
      </c>
      <c r="Z304" s="58" t="s">
        <v>3242</v>
      </c>
      <c r="AA304" s="58" t="s">
        <v>38</v>
      </c>
      <c r="AB304" s="60">
        <v>44936.0</v>
      </c>
      <c r="AC304" s="58" t="s">
        <v>1671</v>
      </c>
      <c r="AD304" s="62">
        <v>2.84E9</v>
      </c>
      <c r="AE304" s="57">
        <v>26749.0</v>
      </c>
      <c r="AF304" s="58" t="s">
        <v>1623</v>
      </c>
      <c r="AH304" s="57">
        <v>0.0</v>
      </c>
      <c r="AI304" s="57">
        <v>378.0</v>
      </c>
      <c r="AJ304" s="62">
        <v>4.65E8</v>
      </c>
      <c r="AK304" s="57">
        <v>4211.0</v>
      </c>
      <c r="AL304" s="58" t="s">
        <v>1616</v>
      </c>
      <c r="AN304" s="57">
        <v>0.018709</v>
      </c>
    </row>
    <row r="305">
      <c r="A305" s="57">
        <v>10426.0</v>
      </c>
      <c r="B305" s="58" t="s">
        <v>3243</v>
      </c>
      <c r="C305" s="58" t="s">
        <v>3244</v>
      </c>
      <c r="D305" s="58" t="s">
        <v>1715</v>
      </c>
      <c r="E305" s="58" t="s">
        <v>1715</v>
      </c>
      <c r="F305" s="58" t="s">
        <v>3245</v>
      </c>
      <c r="G305" s="58" t="s">
        <v>1581</v>
      </c>
      <c r="H305" s="58" t="s">
        <v>1582</v>
      </c>
      <c r="I305" s="58" t="s">
        <v>1583</v>
      </c>
      <c r="J305" s="57" t="s">
        <v>1847</v>
      </c>
      <c r="K305" s="58" t="s">
        <v>1632</v>
      </c>
      <c r="L305" s="61"/>
      <c r="M305" s="61"/>
      <c r="N305" s="61"/>
      <c r="O305" s="61"/>
      <c r="P305" s="61"/>
      <c r="Q305" s="61"/>
      <c r="R305" s="61"/>
      <c r="S305" s="58" t="s">
        <v>48</v>
      </c>
      <c r="U305" s="57">
        <v>13.08654</v>
      </c>
      <c r="V305" s="57">
        <v>77.44149</v>
      </c>
      <c r="W305" s="57">
        <v>8906.0</v>
      </c>
      <c r="X305" s="57">
        <v>4458.0</v>
      </c>
      <c r="Y305" s="57">
        <v>212.0</v>
      </c>
      <c r="Z305" s="58" t="s">
        <v>3246</v>
      </c>
      <c r="AA305" s="58" t="s">
        <v>1585</v>
      </c>
      <c r="AB305" s="60">
        <v>45292.0</v>
      </c>
      <c r="AC305" s="58" t="s">
        <v>1632</v>
      </c>
      <c r="AD305" s="62">
        <v>8.83E8</v>
      </c>
      <c r="AE305" s="57">
        <v>16861.0</v>
      </c>
      <c r="AF305" s="58" t="s">
        <v>1623</v>
      </c>
      <c r="AH305" s="57">
        <v>0.0</v>
      </c>
      <c r="AI305" s="57">
        <v>216.0</v>
      </c>
      <c r="AJ305" s="57">
        <v>8.8E7</v>
      </c>
      <c r="AK305" s="57">
        <v>4448.0</v>
      </c>
      <c r="AL305" s="58" t="s">
        <v>1616</v>
      </c>
      <c r="AN305" s="57">
        <v>0.023804</v>
      </c>
    </row>
    <row r="306">
      <c r="A306" s="57">
        <v>10427.0</v>
      </c>
      <c r="B306" s="58" t="s">
        <v>3247</v>
      </c>
      <c r="C306" s="58" t="s">
        <v>3248</v>
      </c>
      <c r="D306" s="58" t="s">
        <v>3249</v>
      </c>
      <c r="F306" s="58" t="s">
        <v>3250</v>
      </c>
      <c r="G306" s="58" t="s">
        <v>1581</v>
      </c>
      <c r="H306" s="58" t="s">
        <v>1582</v>
      </c>
      <c r="I306" s="58" t="s">
        <v>1612</v>
      </c>
      <c r="J306" s="57" t="s">
        <v>1793</v>
      </c>
      <c r="K306" s="58" t="s">
        <v>1667</v>
      </c>
      <c r="L306" s="61"/>
      <c r="M306" s="61"/>
      <c r="N306" s="61"/>
      <c r="O306" s="61"/>
      <c r="P306" s="61"/>
      <c r="Q306" s="61"/>
      <c r="R306" s="61"/>
      <c r="S306" s="58" t="s">
        <v>48</v>
      </c>
      <c r="U306" s="57">
        <v>13.09318</v>
      </c>
      <c r="V306" s="57">
        <v>77.6032</v>
      </c>
      <c r="W306" s="57">
        <v>775.0</v>
      </c>
      <c r="X306" s="57">
        <v>363.0</v>
      </c>
      <c r="Y306" s="57">
        <v>24.0</v>
      </c>
      <c r="Z306" s="58" t="s">
        <v>3251</v>
      </c>
      <c r="AA306" s="58" t="s">
        <v>38</v>
      </c>
      <c r="AB306" s="60">
        <v>44936.0</v>
      </c>
      <c r="AC306" s="58" t="s">
        <v>1667</v>
      </c>
      <c r="AD306" s="57">
        <v>9.5752038E7</v>
      </c>
      <c r="AE306" s="57">
        <v>1850.0</v>
      </c>
      <c r="AF306" s="58" t="s">
        <v>1623</v>
      </c>
      <c r="AH306" s="57">
        <v>0.0</v>
      </c>
      <c r="AI306" s="57">
        <v>17.0</v>
      </c>
      <c r="AJ306" s="57">
        <v>2.46848E7</v>
      </c>
      <c r="AK306" s="57">
        <v>412.0</v>
      </c>
      <c r="AL306" s="58" t="s">
        <v>1616</v>
      </c>
      <c r="AN306" s="57">
        <v>0.030968</v>
      </c>
    </row>
    <row r="307">
      <c r="A307" s="57">
        <v>10428.0</v>
      </c>
      <c r="B307" s="58" t="s">
        <v>3252</v>
      </c>
      <c r="C307" s="58" t="s">
        <v>3253</v>
      </c>
      <c r="D307" s="58" t="s">
        <v>3254</v>
      </c>
      <c r="F307" s="58" t="s">
        <v>3255</v>
      </c>
      <c r="G307" s="58" t="s">
        <v>1581</v>
      </c>
      <c r="H307" s="58" t="s">
        <v>1582</v>
      </c>
      <c r="I307" s="58" t="s">
        <v>1583</v>
      </c>
      <c r="J307" s="57" t="s">
        <v>1666</v>
      </c>
      <c r="K307" s="58" t="s">
        <v>1706</v>
      </c>
      <c r="L307" s="61"/>
      <c r="M307" s="61"/>
      <c r="N307" s="61"/>
      <c r="O307" s="61"/>
      <c r="P307" s="61"/>
      <c r="Q307" s="61"/>
      <c r="R307" s="61"/>
      <c r="S307" s="58" t="s">
        <v>48</v>
      </c>
      <c r="U307" s="57">
        <v>12.91171</v>
      </c>
      <c r="V307" s="57">
        <v>77.52306</v>
      </c>
      <c r="W307" s="57">
        <v>2270.0</v>
      </c>
      <c r="X307" s="57">
        <v>1086.0</v>
      </c>
      <c r="Y307" s="57">
        <v>44.0</v>
      </c>
      <c r="Z307" s="58" t="s">
        <v>3256</v>
      </c>
      <c r="AA307" s="58" t="s">
        <v>1585</v>
      </c>
      <c r="AB307" s="60">
        <v>44938.0</v>
      </c>
      <c r="AC307" s="58" t="s">
        <v>1706</v>
      </c>
      <c r="AD307" s="62">
        <v>3.12E8</v>
      </c>
      <c r="AE307" s="57">
        <v>3932.0</v>
      </c>
      <c r="AF307" s="58" t="s">
        <v>1615</v>
      </c>
      <c r="AG307" s="61"/>
      <c r="AH307" s="57">
        <v>0.0</v>
      </c>
      <c r="AI307" s="57">
        <v>49.0</v>
      </c>
      <c r="AJ307" s="62">
        <v>1.27E8</v>
      </c>
      <c r="AK307" s="57">
        <v>1184.0</v>
      </c>
      <c r="AL307" s="58" t="s">
        <v>1616</v>
      </c>
      <c r="AN307" s="57">
        <v>0.019383</v>
      </c>
    </row>
    <row r="308">
      <c r="A308" s="57">
        <v>10429.0</v>
      </c>
      <c r="B308" s="58" t="s">
        <v>3257</v>
      </c>
      <c r="C308" s="58" t="s">
        <v>3258</v>
      </c>
      <c r="D308" s="58" t="s">
        <v>3259</v>
      </c>
      <c r="F308" s="58" t="s">
        <v>3260</v>
      </c>
      <c r="G308" s="58" t="s">
        <v>1581</v>
      </c>
      <c r="H308" s="58" t="s">
        <v>1582</v>
      </c>
      <c r="I308" s="58" t="s">
        <v>1591</v>
      </c>
      <c r="J308" s="57" t="s">
        <v>3212</v>
      </c>
      <c r="K308" s="58" t="s">
        <v>2433</v>
      </c>
      <c r="L308" s="61"/>
      <c r="M308" s="61"/>
      <c r="N308" s="61"/>
      <c r="O308" s="61"/>
      <c r="P308" s="61"/>
      <c r="Q308" s="61"/>
      <c r="R308" s="61"/>
      <c r="S308" s="58" t="s">
        <v>48</v>
      </c>
      <c r="U308" s="57">
        <v>13.06078</v>
      </c>
      <c r="V308" s="57">
        <v>77.75763</v>
      </c>
      <c r="W308" s="57">
        <v>5261.0</v>
      </c>
      <c r="X308" s="57">
        <v>3223.0</v>
      </c>
      <c r="Y308" s="57">
        <v>93.0</v>
      </c>
      <c r="Z308" s="58" t="s">
        <v>3261</v>
      </c>
      <c r="AA308" s="58" t="s">
        <v>1585</v>
      </c>
      <c r="AB308" s="60">
        <v>45293.0</v>
      </c>
      <c r="AC308" s="58" t="s">
        <v>2433</v>
      </c>
      <c r="AD308" s="62">
        <v>5.25E8</v>
      </c>
      <c r="AE308" s="57">
        <v>7891.0</v>
      </c>
      <c r="AF308" s="58" t="s">
        <v>1594</v>
      </c>
      <c r="AH308" s="57">
        <v>0.0</v>
      </c>
      <c r="AI308" s="57">
        <v>93.0</v>
      </c>
      <c r="AJ308" s="57">
        <v>6.47E7</v>
      </c>
      <c r="AK308" s="57">
        <v>2038.0</v>
      </c>
      <c r="AL308" s="58" t="s">
        <v>1587</v>
      </c>
      <c r="AN308" s="57">
        <v>0.017677</v>
      </c>
    </row>
    <row r="309">
      <c r="A309" s="57">
        <v>10430.0</v>
      </c>
      <c r="B309" s="58" t="s">
        <v>3262</v>
      </c>
      <c r="C309" s="58" t="s">
        <v>3263</v>
      </c>
      <c r="D309" s="58" t="s">
        <v>3264</v>
      </c>
      <c r="F309" s="58" t="s">
        <v>3265</v>
      </c>
      <c r="G309" s="58" t="s">
        <v>1581</v>
      </c>
      <c r="H309" s="58" t="s">
        <v>1582</v>
      </c>
      <c r="I309" s="58" t="s">
        <v>1612</v>
      </c>
      <c r="J309" s="57" t="s">
        <v>3212</v>
      </c>
      <c r="K309" s="58" t="s">
        <v>1740</v>
      </c>
      <c r="L309" s="61"/>
      <c r="M309" s="61"/>
      <c r="N309" s="61"/>
      <c r="O309" s="61"/>
      <c r="P309" s="61"/>
      <c r="Q309" s="61"/>
      <c r="R309" s="61"/>
      <c r="S309" s="61"/>
      <c r="T309" s="61"/>
      <c r="U309" s="57">
        <v>13.03113</v>
      </c>
      <c r="V309" s="57">
        <v>77.54174</v>
      </c>
      <c r="W309" s="57">
        <v>51731.0</v>
      </c>
      <c r="X309" s="57">
        <v>34978.0</v>
      </c>
      <c r="Y309" s="57">
        <v>36.0</v>
      </c>
      <c r="Z309" s="58" t="s">
        <v>3266</v>
      </c>
      <c r="AA309" s="58" t="s">
        <v>38</v>
      </c>
      <c r="AB309" s="58" t="s">
        <v>3267</v>
      </c>
      <c r="AC309" s="58" t="s">
        <v>1740</v>
      </c>
      <c r="AD309" s="62">
        <v>9.94E9</v>
      </c>
      <c r="AE309" s="57">
        <v>53494.0</v>
      </c>
      <c r="AF309" s="58" t="s">
        <v>1678</v>
      </c>
      <c r="AG309" s="58" t="s">
        <v>1679</v>
      </c>
      <c r="AH309" s="57">
        <v>84.0</v>
      </c>
      <c r="AI309" s="57">
        <v>2327.0</v>
      </c>
      <c r="AJ309" s="62">
        <v>3.17E9</v>
      </c>
      <c r="AK309" s="57">
        <v>16753.0</v>
      </c>
      <c r="AL309" s="58" t="s">
        <v>1616</v>
      </c>
      <c r="AN309" s="57">
        <v>6.96E-4</v>
      </c>
    </row>
    <row r="310">
      <c r="A310" s="57">
        <v>10431.0</v>
      </c>
      <c r="B310" s="58" t="s">
        <v>3268</v>
      </c>
      <c r="C310" s="58" t="s">
        <v>774</v>
      </c>
      <c r="D310" s="58" t="s">
        <v>3269</v>
      </c>
      <c r="F310" s="58" t="s">
        <v>3270</v>
      </c>
      <c r="G310" s="58" t="s">
        <v>1581</v>
      </c>
      <c r="H310" s="58" t="s">
        <v>1582</v>
      </c>
      <c r="I310" s="58" t="s">
        <v>1591</v>
      </c>
      <c r="J310" s="57" t="s">
        <v>1847</v>
      </c>
      <c r="K310" s="58" t="s">
        <v>3271</v>
      </c>
      <c r="L310" s="61"/>
      <c r="M310" s="61"/>
      <c r="N310" s="61"/>
      <c r="O310" s="61"/>
      <c r="P310" s="61"/>
      <c r="Q310" s="61"/>
      <c r="R310" s="61"/>
      <c r="S310" s="58" t="s">
        <v>48</v>
      </c>
      <c r="U310" s="57">
        <v>12.9259</v>
      </c>
      <c r="V310" s="57">
        <v>77.72702</v>
      </c>
      <c r="W310" s="57">
        <v>29238.0</v>
      </c>
      <c r="X310" s="57">
        <v>25511.0</v>
      </c>
      <c r="Y310" s="57">
        <v>772.0</v>
      </c>
      <c r="Z310" s="58" t="s">
        <v>3272</v>
      </c>
      <c r="AA310" s="58" t="s">
        <v>1585</v>
      </c>
      <c r="AB310" s="60">
        <v>45294.0</v>
      </c>
      <c r="AC310" s="58" t="s">
        <v>3271</v>
      </c>
      <c r="AD310" s="62">
        <v>7.41E9</v>
      </c>
      <c r="AE310" s="57">
        <v>68769.0</v>
      </c>
      <c r="AF310" s="58" t="s">
        <v>2473</v>
      </c>
      <c r="AG310" s="58" t="s">
        <v>3273</v>
      </c>
      <c r="AH310" s="57">
        <v>0.0</v>
      </c>
      <c r="AI310" s="57">
        <v>850.0</v>
      </c>
      <c r="AJ310" s="62">
        <v>8.1E8</v>
      </c>
      <c r="AK310" s="57">
        <v>3727.0</v>
      </c>
      <c r="AL310" s="58" t="s">
        <v>1616</v>
      </c>
      <c r="AN310" s="57">
        <v>0.026404</v>
      </c>
    </row>
    <row r="311">
      <c r="A311" s="57">
        <v>10432.0</v>
      </c>
      <c r="B311" s="58" t="s">
        <v>3274</v>
      </c>
      <c r="C311" s="58" t="s">
        <v>3275</v>
      </c>
      <c r="D311" s="58" t="s">
        <v>3276</v>
      </c>
      <c r="F311" s="58" t="s">
        <v>3277</v>
      </c>
      <c r="G311" s="58" t="s">
        <v>1581</v>
      </c>
      <c r="H311" s="58" t="s">
        <v>1582</v>
      </c>
      <c r="I311" s="58" t="s">
        <v>60</v>
      </c>
      <c r="J311" s="57" t="s">
        <v>2626</v>
      </c>
      <c r="K311" s="58" t="s">
        <v>3278</v>
      </c>
      <c r="L311" s="61"/>
      <c r="M311" s="61"/>
      <c r="N311" s="61"/>
      <c r="O311" s="61"/>
      <c r="P311" s="61"/>
      <c r="Q311" s="61"/>
      <c r="R311" s="61"/>
      <c r="S311" s="61"/>
      <c r="T311" s="61"/>
      <c r="U311" s="57">
        <v>12.75753</v>
      </c>
      <c r="V311" s="57">
        <v>77.67707</v>
      </c>
      <c r="W311" s="57">
        <v>25697.0</v>
      </c>
      <c r="X311" s="57">
        <v>12077.0</v>
      </c>
      <c r="Y311" s="57">
        <v>73.0</v>
      </c>
      <c r="Z311" s="58" t="s">
        <v>3279</v>
      </c>
      <c r="AA311" s="58" t="s">
        <v>38</v>
      </c>
      <c r="AB311" s="58" t="s">
        <v>3212</v>
      </c>
      <c r="AC311" s="58" t="s">
        <v>3278</v>
      </c>
      <c r="AD311" s="57">
        <v>5.6148465E7</v>
      </c>
      <c r="AE311" s="61"/>
      <c r="AF311" s="58" t="s">
        <v>1594</v>
      </c>
      <c r="AH311" s="57">
        <v>0.0</v>
      </c>
      <c r="AI311" s="57">
        <v>0.0</v>
      </c>
      <c r="AJ311" s="57">
        <v>5621813.0</v>
      </c>
      <c r="AK311" s="61"/>
      <c r="AL311" s="58" t="s">
        <v>1602</v>
      </c>
      <c r="AN311" s="57">
        <v>0.002841</v>
      </c>
    </row>
    <row r="312">
      <c r="A312" s="57">
        <v>10433.0</v>
      </c>
      <c r="B312" s="58" t="s">
        <v>3280</v>
      </c>
      <c r="C312" s="58" t="s">
        <v>3281</v>
      </c>
      <c r="D312" s="58" t="s">
        <v>3282</v>
      </c>
      <c r="F312" s="58" t="s">
        <v>3283</v>
      </c>
      <c r="G312" s="58" t="s">
        <v>1581</v>
      </c>
      <c r="H312" s="58" t="s">
        <v>1582</v>
      </c>
      <c r="I312" s="58" t="s">
        <v>60</v>
      </c>
      <c r="J312" s="57" t="s">
        <v>1953</v>
      </c>
      <c r="K312" s="58" t="s">
        <v>3284</v>
      </c>
      <c r="L312" s="61"/>
      <c r="M312" s="61"/>
      <c r="N312" s="61"/>
      <c r="O312" s="61"/>
      <c r="P312" s="61"/>
      <c r="Q312" s="61"/>
      <c r="R312" s="61"/>
      <c r="S312" s="58" t="s">
        <v>48</v>
      </c>
      <c r="U312" s="57">
        <v>12.87571</v>
      </c>
      <c r="V312" s="57">
        <v>77.76966</v>
      </c>
      <c r="W312" s="57">
        <v>3642.0</v>
      </c>
      <c r="X312" s="57">
        <v>1967.0</v>
      </c>
      <c r="Y312" s="57">
        <v>88.0</v>
      </c>
      <c r="Z312" s="58" t="s">
        <v>3285</v>
      </c>
      <c r="AA312" s="58" t="s">
        <v>38</v>
      </c>
      <c r="AB312" s="58" t="s">
        <v>3286</v>
      </c>
      <c r="AC312" s="58" t="s">
        <v>3284</v>
      </c>
      <c r="AD312" s="62">
        <v>1.94E8</v>
      </c>
      <c r="AE312" s="57">
        <v>5877.0</v>
      </c>
      <c r="AF312" s="58" t="s">
        <v>1601</v>
      </c>
      <c r="AG312" s="61"/>
      <c r="AH312" s="57">
        <v>0.0</v>
      </c>
      <c r="AI312" s="57">
        <v>90.0</v>
      </c>
      <c r="AJ312" s="57">
        <v>6.194232E7</v>
      </c>
      <c r="AK312" s="57">
        <v>1675.0</v>
      </c>
      <c r="AL312" s="58" t="s">
        <v>1587</v>
      </c>
      <c r="AN312" s="57">
        <v>0.024163</v>
      </c>
    </row>
    <row r="313">
      <c r="A313" s="57">
        <v>10434.0</v>
      </c>
      <c r="B313" s="58" t="s">
        <v>3287</v>
      </c>
      <c r="C313" s="58" t="s">
        <v>3288</v>
      </c>
      <c r="D313" s="58" t="s">
        <v>3289</v>
      </c>
      <c r="F313" s="58" t="s">
        <v>3290</v>
      </c>
      <c r="G313" s="58" t="s">
        <v>1581</v>
      </c>
      <c r="H313" s="58" t="s">
        <v>1582</v>
      </c>
      <c r="I313" s="58" t="s">
        <v>60</v>
      </c>
      <c r="J313" s="57" t="s">
        <v>1666</v>
      </c>
      <c r="K313" s="58" t="s">
        <v>1676</v>
      </c>
      <c r="L313" s="61"/>
      <c r="M313" s="61"/>
      <c r="N313" s="61"/>
      <c r="O313" s="61"/>
      <c r="P313" s="61"/>
      <c r="Q313" s="61"/>
      <c r="R313" s="61"/>
      <c r="S313" s="58" t="s">
        <v>213</v>
      </c>
      <c r="T313" s="61"/>
      <c r="U313" s="57">
        <v>12.81476</v>
      </c>
      <c r="V313" s="57">
        <v>77.64988</v>
      </c>
      <c r="W313" s="57">
        <v>32880.0</v>
      </c>
      <c r="X313" s="57">
        <v>22872.0</v>
      </c>
      <c r="Y313" s="57">
        <v>103.0</v>
      </c>
      <c r="Z313" s="58" t="s">
        <v>3291</v>
      </c>
      <c r="AA313" s="58" t="s">
        <v>1585</v>
      </c>
      <c r="AB313" s="60">
        <v>44938.0</v>
      </c>
      <c r="AC313" s="58" t="s">
        <v>1676</v>
      </c>
      <c r="AD313" s="62">
        <v>1.46E9</v>
      </c>
      <c r="AE313" s="57">
        <v>21043.0</v>
      </c>
      <c r="AF313" s="58" t="s">
        <v>1594</v>
      </c>
      <c r="AH313" s="57">
        <v>96.0</v>
      </c>
      <c r="AI313" s="57">
        <v>113.0</v>
      </c>
      <c r="AJ313" s="62">
        <v>2.07E8</v>
      </c>
      <c r="AK313" s="57">
        <v>10008.0</v>
      </c>
      <c r="AL313" s="58" t="s">
        <v>1595</v>
      </c>
      <c r="AN313" s="57">
        <v>0.003133</v>
      </c>
    </row>
    <row r="314">
      <c r="A314" s="57">
        <v>10435.0</v>
      </c>
      <c r="B314" s="58" t="s">
        <v>3292</v>
      </c>
      <c r="C314" s="58" t="s">
        <v>1269</v>
      </c>
      <c r="D314" s="58" t="s">
        <v>3293</v>
      </c>
      <c r="F314" s="58" t="s">
        <v>3294</v>
      </c>
      <c r="G314" s="58" t="s">
        <v>1581</v>
      </c>
      <c r="H314" s="58" t="s">
        <v>1582</v>
      </c>
      <c r="I314" s="58" t="s">
        <v>60</v>
      </c>
      <c r="J314" s="57" t="s">
        <v>1666</v>
      </c>
      <c r="K314" s="58" t="s">
        <v>2535</v>
      </c>
      <c r="L314" s="61"/>
      <c r="M314" s="61"/>
      <c r="N314" s="61"/>
      <c r="O314" s="61"/>
      <c r="P314" s="61"/>
      <c r="Q314" s="61"/>
      <c r="R314" s="61"/>
      <c r="S314" s="58" t="s">
        <v>48</v>
      </c>
      <c r="U314" s="57">
        <v>12.87128</v>
      </c>
      <c r="V314" s="57">
        <v>77.76673</v>
      </c>
      <c r="W314" s="57">
        <v>14619.0</v>
      </c>
      <c r="X314" s="57">
        <v>10344.0</v>
      </c>
      <c r="Y314" s="57">
        <v>253.0</v>
      </c>
      <c r="Z314" s="58" t="s">
        <v>3295</v>
      </c>
      <c r="AA314" s="58" t="s">
        <v>38</v>
      </c>
      <c r="AB314" s="58" t="s">
        <v>2031</v>
      </c>
      <c r="AC314" s="58" t="s">
        <v>2535</v>
      </c>
      <c r="AD314" s="62">
        <v>1.28E9</v>
      </c>
      <c r="AE314" s="57">
        <v>732.0</v>
      </c>
      <c r="AF314" s="58" t="s">
        <v>1601</v>
      </c>
      <c r="AG314" s="61"/>
      <c r="AH314" s="57">
        <v>0.0</v>
      </c>
      <c r="AI314" s="57">
        <v>252.0</v>
      </c>
      <c r="AJ314" s="57">
        <v>3.0E7</v>
      </c>
      <c r="AK314" s="57">
        <v>4275.0</v>
      </c>
      <c r="AL314" s="58" t="s">
        <v>1602</v>
      </c>
      <c r="AN314" s="57">
        <v>0.017306</v>
      </c>
    </row>
    <row r="315">
      <c r="A315" s="57">
        <v>10436.0</v>
      </c>
      <c r="B315" s="58" t="s">
        <v>3296</v>
      </c>
      <c r="C315" s="58" t="s">
        <v>3297</v>
      </c>
      <c r="D315" s="58" t="s">
        <v>3298</v>
      </c>
      <c r="E315" s="61"/>
      <c r="F315" s="58" t="s">
        <v>3299</v>
      </c>
      <c r="G315" s="58" t="s">
        <v>1581</v>
      </c>
      <c r="H315" s="58" t="s">
        <v>1582</v>
      </c>
      <c r="I315" s="58" t="s">
        <v>1583</v>
      </c>
      <c r="J315" s="57" t="s">
        <v>1746</v>
      </c>
      <c r="K315" s="58" t="s">
        <v>2060</v>
      </c>
      <c r="L315" s="61"/>
      <c r="M315" s="61"/>
      <c r="N315" s="61"/>
      <c r="O315" s="61"/>
      <c r="P315" s="61"/>
      <c r="Q315" s="61"/>
      <c r="R315" s="61"/>
      <c r="S315" s="61"/>
      <c r="T315" s="61"/>
      <c r="U315" s="57">
        <v>12.9107</v>
      </c>
      <c r="V315" s="57">
        <v>77.5319</v>
      </c>
      <c r="W315" s="57">
        <v>8094.0</v>
      </c>
      <c r="X315" s="57">
        <v>3877.0</v>
      </c>
      <c r="Y315" s="57">
        <v>31.0</v>
      </c>
      <c r="Z315" s="58" t="s">
        <v>3300</v>
      </c>
      <c r="AA315" s="58" t="s">
        <v>38</v>
      </c>
      <c r="AB315" s="58" t="s">
        <v>2989</v>
      </c>
      <c r="AC315" s="58" t="s">
        <v>2060</v>
      </c>
      <c r="AD315" s="62">
        <v>1.26E8</v>
      </c>
      <c r="AE315" s="61"/>
      <c r="AF315" s="58" t="s">
        <v>1615</v>
      </c>
      <c r="AG315" s="61"/>
      <c r="AH315" s="57">
        <v>0.0</v>
      </c>
      <c r="AI315" s="57">
        <v>0.0</v>
      </c>
      <c r="AJ315" s="57">
        <v>8.58E7</v>
      </c>
      <c r="AK315" s="61"/>
      <c r="AL315" s="58" t="s">
        <v>1602</v>
      </c>
      <c r="AN315" s="57">
        <v>0.00383</v>
      </c>
    </row>
    <row r="316">
      <c r="A316" s="57">
        <v>10437.0</v>
      </c>
      <c r="B316" s="58" t="s">
        <v>3301</v>
      </c>
      <c r="C316" s="58" t="s">
        <v>3302</v>
      </c>
      <c r="D316" s="58" t="s">
        <v>3303</v>
      </c>
      <c r="F316" s="58" t="s">
        <v>3304</v>
      </c>
      <c r="G316" s="58" t="s">
        <v>1581</v>
      </c>
      <c r="H316" s="58" t="s">
        <v>1582</v>
      </c>
      <c r="I316" s="58" t="s">
        <v>1591</v>
      </c>
      <c r="J316" s="57" t="s">
        <v>1847</v>
      </c>
      <c r="K316" s="58" t="s">
        <v>1776</v>
      </c>
      <c r="L316" s="61"/>
      <c r="M316" s="61"/>
      <c r="N316" s="61"/>
      <c r="O316" s="61"/>
      <c r="P316" s="61"/>
      <c r="Q316" s="61"/>
      <c r="R316" s="61"/>
      <c r="S316" s="61"/>
      <c r="T316" s="61"/>
      <c r="U316" s="57">
        <v>12.98487</v>
      </c>
      <c r="V316" s="57">
        <v>77.73345</v>
      </c>
      <c r="W316" s="57">
        <v>5666.0</v>
      </c>
      <c r="X316" s="57">
        <v>3476.0</v>
      </c>
      <c r="Y316" s="57">
        <v>318.0</v>
      </c>
      <c r="Z316" s="58" t="s">
        <v>3305</v>
      </c>
      <c r="AA316" s="58" t="s">
        <v>38</v>
      </c>
      <c r="AB316" s="58" t="s">
        <v>3306</v>
      </c>
      <c r="AC316" s="58" t="s">
        <v>1776</v>
      </c>
      <c r="AD316" s="62">
        <v>1.07E9</v>
      </c>
      <c r="AE316" s="57">
        <v>10384.0</v>
      </c>
      <c r="AF316" s="58" t="s">
        <v>1623</v>
      </c>
      <c r="AH316" s="57">
        <v>0.0</v>
      </c>
      <c r="AI316" s="57">
        <v>131.0</v>
      </c>
      <c r="AJ316" s="62">
        <v>3.45E8</v>
      </c>
      <c r="AK316" s="57">
        <v>2190.0</v>
      </c>
      <c r="AL316" s="58" t="s">
        <v>1616</v>
      </c>
      <c r="AN316" s="57">
        <v>0.056124</v>
      </c>
    </row>
    <row r="317">
      <c r="A317" s="57">
        <v>10438.0</v>
      </c>
      <c r="B317" s="58" t="s">
        <v>3307</v>
      </c>
      <c r="C317" s="58" t="s">
        <v>3308</v>
      </c>
      <c r="D317" s="58" t="s">
        <v>3309</v>
      </c>
      <c r="F317" s="58" t="s">
        <v>3310</v>
      </c>
      <c r="G317" s="58" t="s">
        <v>1581</v>
      </c>
      <c r="H317" s="58" t="s">
        <v>1582</v>
      </c>
      <c r="I317" s="58" t="s">
        <v>1591</v>
      </c>
      <c r="J317" s="57" t="s">
        <v>1666</v>
      </c>
      <c r="K317" s="58" t="s">
        <v>3190</v>
      </c>
      <c r="L317" s="61"/>
      <c r="M317" s="61"/>
      <c r="N317" s="61"/>
      <c r="O317" s="61"/>
      <c r="P317" s="61"/>
      <c r="Q317" s="61"/>
      <c r="R317" s="61"/>
      <c r="S317" s="58" t="s">
        <v>2091</v>
      </c>
      <c r="U317" s="57">
        <v>12.87943</v>
      </c>
      <c r="V317" s="57">
        <v>77.78547</v>
      </c>
      <c r="W317" s="57">
        <v>7081.0</v>
      </c>
      <c r="X317" s="57">
        <v>525.0</v>
      </c>
      <c r="Y317" s="57">
        <v>40.0</v>
      </c>
      <c r="Z317" s="58" t="s">
        <v>3311</v>
      </c>
      <c r="AA317" s="58" t="s">
        <v>38</v>
      </c>
      <c r="AB317" s="60">
        <v>44938.0</v>
      </c>
      <c r="AC317" s="58" t="s">
        <v>3190</v>
      </c>
      <c r="AD317" s="62">
        <v>4.79E8</v>
      </c>
      <c r="AE317" s="57">
        <v>8939.0</v>
      </c>
      <c r="AF317" s="58" t="s">
        <v>1615</v>
      </c>
      <c r="AG317" s="61"/>
      <c r="AH317" s="57">
        <v>4.0</v>
      </c>
      <c r="AI317" s="57">
        <v>74.0</v>
      </c>
      <c r="AJ317" s="57">
        <v>3.824226E7</v>
      </c>
      <c r="AK317" s="57">
        <v>6556.0</v>
      </c>
      <c r="AL317" s="61"/>
      <c r="AM317" s="61"/>
      <c r="AN317" s="57">
        <v>0.005649</v>
      </c>
    </row>
    <row r="318">
      <c r="A318" s="57">
        <v>10439.0</v>
      </c>
      <c r="B318" s="58" t="s">
        <v>3312</v>
      </c>
      <c r="C318" s="58" t="s">
        <v>3313</v>
      </c>
      <c r="D318" s="58" t="s">
        <v>3314</v>
      </c>
      <c r="F318" s="58" t="s">
        <v>3315</v>
      </c>
      <c r="G318" s="58" t="s">
        <v>1581</v>
      </c>
      <c r="H318" s="58" t="s">
        <v>1582</v>
      </c>
      <c r="I318" s="58" t="s">
        <v>60</v>
      </c>
      <c r="J318" s="57" t="s">
        <v>1746</v>
      </c>
      <c r="K318" s="58" t="s">
        <v>1770</v>
      </c>
      <c r="L318" s="61"/>
      <c r="M318" s="61"/>
      <c r="N318" s="61"/>
      <c r="O318" s="61"/>
      <c r="P318" s="61"/>
      <c r="Q318" s="61"/>
      <c r="R318" s="61"/>
      <c r="S318" s="61"/>
      <c r="T318" s="61"/>
      <c r="U318" s="57">
        <v>12.75156</v>
      </c>
      <c r="V318" s="57">
        <v>77.65563</v>
      </c>
      <c r="W318" s="57">
        <v>31008.0</v>
      </c>
      <c r="X318" s="57">
        <v>14652.0</v>
      </c>
      <c r="Y318" s="57">
        <v>141.0</v>
      </c>
      <c r="Z318" s="58" t="s">
        <v>3316</v>
      </c>
      <c r="AA318" s="58" t="s">
        <v>38</v>
      </c>
      <c r="AB318" s="58" t="s">
        <v>3317</v>
      </c>
      <c r="AC318" s="58" t="s">
        <v>1770</v>
      </c>
      <c r="AD318" s="57">
        <v>1.15E7</v>
      </c>
      <c r="AE318" s="61"/>
      <c r="AF318" s="58" t="s">
        <v>1586</v>
      </c>
      <c r="AH318" s="57">
        <v>0.0</v>
      </c>
      <c r="AI318" s="57">
        <v>0.0</v>
      </c>
      <c r="AJ318" s="57">
        <v>7.0E7</v>
      </c>
      <c r="AK318" s="61"/>
      <c r="AL318" s="58" t="s">
        <v>1587</v>
      </c>
      <c r="AN318" s="57">
        <v>0.004547</v>
      </c>
    </row>
    <row r="319">
      <c r="A319" s="57">
        <v>10440.0</v>
      </c>
      <c r="B319" s="58" t="s">
        <v>3318</v>
      </c>
      <c r="C319" s="58" t="s">
        <v>3319</v>
      </c>
      <c r="D319" s="58" t="s">
        <v>3320</v>
      </c>
      <c r="F319" s="58" t="s">
        <v>3321</v>
      </c>
      <c r="G319" s="58" t="s">
        <v>1581</v>
      </c>
      <c r="H319" s="58" t="s">
        <v>1582</v>
      </c>
      <c r="I319" s="58" t="s">
        <v>1583</v>
      </c>
      <c r="J319" s="57" t="s">
        <v>1925</v>
      </c>
      <c r="K319" s="58" t="s">
        <v>1989</v>
      </c>
      <c r="L319" s="61"/>
      <c r="M319" s="61"/>
      <c r="N319" s="61"/>
      <c r="O319" s="61"/>
      <c r="P319" s="61"/>
      <c r="Q319" s="61"/>
      <c r="R319" s="61"/>
      <c r="S319" s="58" t="s">
        <v>48</v>
      </c>
      <c r="U319" s="57">
        <v>12.9056</v>
      </c>
      <c r="V319" s="57">
        <v>77.49417</v>
      </c>
      <c r="W319" s="57">
        <v>2125.0</v>
      </c>
      <c r="X319" s="57">
        <v>1016.0</v>
      </c>
      <c r="Y319" s="57">
        <v>36.0</v>
      </c>
      <c r="Z319" s="58" t="s">
        <v>3322</v>
      </c>
      <c r="AA319" s="58" t="s">
        <v>38</v>
      </c>
      <c r="AB319" s="58" t="s">
        <v>3323</v>
      </c>
      <c r="AC319" s="58" t="s">
        <v>1989</v>
      </c>
      <c r="AD319" s="62">
        <v>2.64E8</v>
      </c>
      <c r="AE319" s="57">
        <v>3031.0</v>
      </c>
      <c r="AF319" s="58" t="s">
        <v>1615</v>
      </c>
      <c r="AG319" s="61"/>
      <c r="AH319" s="57">
        <v>4.0</v>
      </c>
      <c r="AI319" s="57">
        <v>36.0</v>
      </c>
      <c r="AJ319" s="57">
        <v>9.4535355E7</v>
      </c>
      <c r="AK319" s="57">
        <v>1109.0</v>
      </c>
      <c r="AL319" s="58" t="s">
        <v>1616</v>
      </c>
      <c r="AN319" s="57">
        <v>0.016941</v>
      </c>
    </row>
    <row r="320">
      <c r="A320" s="57">
        <v>10441.0</v>
      </c>
      <c r="B320" s="58" t="s">
        <v>3324</v>
      </c>
      <c r="C320" s="58" t="s">
        <v>3325</v>
      </c>
      <c r="D320" s="58" t="s">
        <v>3326</v>
      </c>
      <c r="F320" s="58" t="s">
        <v>3327</v>
      </c>
      <c r="G320" s="58" t="s">
        <v>1581</v>
      </c>
      <c r="H320" s="58" t="s">
        <v>1582</v>
      </c>
      <c r="I320" s="58" t="s">
        <v>1583</v>
      </c>
      <c r="J320" s="57" t="s">
        <v>1793</v>
      </c>
      <c r="K320" s="58" t="s">
        <v>1832</v>
      </c>
      <c r="L320" s="61"/>
      <c r="M320" s="61"/>
      <c r="N320" s="61"/>
      <c r="O320" s="61"/>
      <c r="P320" s="61"/>
      <c r="Q320" s="61"/>
      <c r="R320" s="61"/>
      <c r="S320" s="58" t="s">
        <v>48</v>
      </c>
      <c r="U320" s="57">
        <v>12.88078</v>
      </c>
      <c r="V320" s="57">
        <v>77.65891</v>
      </c>
      <c r="W320" s="57">
        <v>1519.0</v>
      </c>
      <c r="X320" s="57">
        <v>823.0</v>
      </c>
      <c r="Y320" s="57">
        <v>28.0</v>
      </c>
      <c r="Z320" s="58" t="s">
        <v>3328</v>
      </c>
      <c r="AA320" s="58" t="s">
        <v>38</v>
      </c>
      <c r="AB320" s="58" t="s">
        <v>3329</v>
      </c>
      <c r="AC320" s="58" t="s">
        <v>1832</v>
      </c>
      <c r="AD320" s="57">
        <v>7.3752106E7</v>
      </c>
      <c r="AE320" s="57">
        <v>2049.0</v>
      </c>
      <c r="AF320" s="58" t="s">
        <v>1615</v>
      </c>
      <c r="AG320" s="61"/>
      <c r="AH320" s="57">
        <v>0.0</v>
      </c>
      <c r="AI320" s="57">
        <v>0.0</v>
      </c>
      <c r="AJ320" s="57">
        <v>865002.0</v>
      </c>
      <c r="AK320" s="57">
        <v>695.0</v>
      </c>
      <c r="AL320" s="61"/>
      <c r="AM320" s="61"/>
      <c r="AN320" s="57">
        <v>0.018433</v>
      </c>
    </row>
    <row r="321">
      <c r="A321" s="57">
        <v>10442.0</v>
      </c>
      <c r="B321" s="58" t="s">
        <v>3330</v>
      </c>
      <c r="C321" s="58" t="s">
        <v>3331</v>
      </c>
      <c r="D321" s="58" t="s">
        <v>3332</v>
      </c>
      <c r="F321" s="58" t="s">
        <v>3333</v>
      </c>
      <c r="G321" s="58" t="s">
        <v>1581</v>
      </c>
      <c r="H321" s="58" t="s">
        <v>1582</v>
      </c>
      <c r="I321" s="58" t="s">
        <v>60</v>
      </c>
      <c r="J321" s="57" t="s">
        <v>1666</v>
      </c>
      <c r="K321" s="60">
        <v>44937.0</v>
      </c>
      <c r="L321" s="61"/>
      <c r="M321" s="61"/>
      <c r="N321" s="61"/>
      <c r="O321" s="61"/>
      <c r="P321" s="61"/>
      <c r="Q321" s="61"/>
      <c r="R321" s="61"/>
      <c r="S321" s="61"/>
      <c r="T321" s="61"/>
      <c r="U321" s="57">
        <v>12.7791</v>
      </c>
      <c r="V321" s="57">
        <v>77.6436</v>
      </c>
      <c r="W321" s="57">
        <v>26077.0</v>
      </c>
      <c r="X321" s="57">
        <v>12158.0</v>
      </c>
      <c r="Y321" s="57">
        <v>96.0</v>
      </c>
      <c r="Z321" s="58" t="s">
        <v>3334</v>
      </c>
      <c r="AA321" s="58" t="s">
        <v>1600</v>
      </c>
      <c r="AB321" s="60">
        <v>44573.0</v>
      </c>
      <c r="AC321" s="60">
        <v>44937.0</v>
      </c>
      <c r="AD321" s="57">
        <v>3.78E7</v>
      </c>
      <c r="AE321" s="61"/>
      <c r="AF321" s="58" t="s">
        <v>1594</v>
      </c>
      <c r="AH321" s="57">
        <v>0.0</v>
      </c>
      <c r="AI321" s="57">
        <v>0.0</v>
      </c>
      <c r="AJ321" s="57">
        <v>8800000.0</v>
      </c>
      <c r="AK321" s="61"/>
      <c r="AL321" s="58" t="s">
        <v>1602</v>
      </c>
      <c r="AN321" s="57">
        <v>0.003681</v>
      </c>
    </row>
    <row r="322">
      <c r="A322" s="57">
        <v>10443.0</v>
      </c>
      <c r="B322" s="58" t="s">
        <v>3335</v>
      </c>
      <c r="C322" s="58" t="s">
        <v>3336</v>
      </c>
      <c r="D322" s="58" t="s">
        <v>3221</v>
      </c>
      <c r="E322" s="58" t="s">
        <v>3221</v>
      </c>
      <c r="F322" s="58" t="s">
        <v>3337</v>
      </c>
      <c r="G322" s="58" t="s">
        <v>1581</v>
      </c>
      <c r="H322" s="58" t="s">
        <v>1582</v>
      </c>
      <c r="I322" s="58" t="s">
        <v>1612</v>
      </c>
      <c r="J322" s="57" t="s">
        <v>2031</v>
      </c>
      <c r="K322" s="58" t="s">
        <v>3338</v>
      </c>
      <c r="L322" s="61"/>
      <c r="M322" s="61"/>
      <c r="N322" s="61"/>
      <c r="O322" s="61"/>
      <c r="P322" s="61"/>
      <c r="Q322" s="61"/>
      <c r="R322" s="61"/>
      <c r="S322" s="58" t="s">
        <v>48</v>
      </c>
      <c r="U322" s="57">
        <v>13.07933</v>
      </c>
      <c r="V322" s="57">
        <v>77.6421</v>
      </c>
      <c r="W322" s="57">
        <v>12246.0</v>
      </c>
      <c r="X322" s="57">
        <v>8739.0</v>
      </c>
      <c r="Y322" s="57">
        <v>568.0</v>
      </c>
      <c r="Z322" s="58" t="s">
        <v>3339</v>
      </c>
      <c r="AA322" s="58" t="s">
        <v>1585</v>
      </c>
      <c r="AB322" s="60">
        <v>45301.0</v>
      </c>
      <c r="AC322" s="58" t="s">
        <v>3338</v>
      </c>
      <c r="AD322" s="62">
        <v>5.32E9</v>
      </c>
      <c r="AE322" s="57">
        <v>51749.0</v>
      </c>
      <c r="AF322" s="58" t="s">
        <v>1615</v>
      </c>
      <c r="AG322" s="61"/>
      <c r="AH322" s="57">
        <v>0.0</v>
      </c>
      <c r="AI322" s="57">
        <v>676.0</v>
      </c>
      <c r="AJ322" s="62">
        <v>3.67E8</v>
      </c>
      <c r="AK322" s="57">
        <v>3507.0</v>
      </c>
      <c r="AL322" s="58" t="s">
        <v>1616</v>
      </c>
      <c r="AN322" s="57">
        <v>0.046382</v>
      </c>
    </row>
    <row r="323">
      <c r="A323" s="57">
        <v>10444.0</v>
      </c>
      <c r="B323" s="58" t="s">
        <v>3340</v>
      </c>
      <c r="C323" s="58" t="s">
        <v>679</v>
      </c>
      <c r="D323" s="58" t="s">
        <v>3341</v>
      </c>
      <c r="F323" s="58" t="s">
        <v>3342</v>
      </c>
      <c r="G323" s="58" t="s">
        <v>1581</v>
      </c>
      <c r="H323" s="58" t="s">
        <v>1582</v>
      </c>
      <c r="I323" s="58" t="s">
        <v>1612</v>
      </c>
      <c r="J323" s="57" t="s">
        <v>2031</v>
      </c>
      <c r="K323" s="58" t="s">
        <v>1676</v>
      </c>
      <c r="L323" s="61"/>
      <c r="M323" s="61"/>
      <c r="N323" s="61"/>
      <c r="O323" s="61"/>
      <c r="P323" s="61"/>
      <c r="Q323" s="61"/>
      <c r="R323" s="61"/>
      <c r="S323" s="58" t="s">
        <v>48</v>
      </c>
      <c r="U323" s="57">
        <v>13.08989</v>
      </c>
      <c r="V323" s="57">
        <v>77.63476</v>
      </c>
      <c r="W323" s="57">
        <v>24584.0</v>
      </c>
      <c r="X323" s="57">
        <v>19292.0</v>
      </c>
      <c r="Y323" s="57">
        <v>663.0</v>
      </c>
      <c r="Z323" s="58" t="s">
        <v>3343</v>
      </c>
      <c r="AA323" s="58" t="s">
        <v>1585</v>
      </c>
      <c r="AB323" s="60">
        <v>45292.0</v>
      </c>
      <c r="AC323" s="58" t="s">
        <v>1676</v>
      </c>
      <c r="AD323" s="62">
        <v>5.8E9</v>
      </c>
      <c r="AE323" s="57">
        <v>56677.0</v>
      </c>
      <c r="AF323" s="58" t="s">
        <v>2473</v>
      </c>
      <c r="AG323" s="58" t="s">
        <v>3344</v>
      </c>
      <c r="AH323" s="57">
        <v>0.0</v>
      </c>
      <c r="AI323" s="57">
        <v>733.0</v>
      </c>
      <c r="AJ323" s="62">
        <v>5.7E8</v>
      </c>
      <c r="AK323" s="57">
        <v>5292.0</v>
      </c>
      <c r="AL323" s="58" t="s">
        <v>1616</v>
      </c>
      <c r="AN323" s="57">
        <v>0.026969</v>
      </c>
    </row>
    <row r="324">
      <c r="A324" s="57">
        <v>10445.0</v>
      </c>
      <c r="B324" s="58" t="s">
        <v>3345</v>
      </c>
      <c r="C324" s="58" t="s">
        <v>489</v>
      </c>
      <c r="D324" s="58" t="s">
        <v>3346</v>
      </c>
      <c r="F324" s="58" t="s">
        <v>3347</v>
      </c>
      <c r="G324" s="58" t="s">
        <v>1581</v>
      </c>
      <c r="H324" s="58" t="s">
        <v>1582</v>
      </c>
      <c r="I324" s="58" t="s">
        <v>1591</v>
      </c>
      <c r="J324" s="57" t="s">
        <v>1847</v>
      </c>
      <c r="K324" s="58" t="s">
        <v>1819</v>
      </c>
      <c r="L324" s="61"/>
      <c r="M324" s="61"/>
      <c r="N324" s="61"/>
      <c r="O324" s="61"/>
      <c r="P324" s="61"/>
      <c r="Q324" s="61"/>
      <c r="R324" s="61"/>
      <c r="S324" s="58" t="s">
        <v>48</v>
      </c>
      <c r="U324" s="57">
        <v>13.08003</v>
      </c>
      <c r="V324" s="57">
        <v>77.65398</v>
      </c>
      <c r="W324" s="57">
        <v>20247.0</v>
      </c>
      <c r="X324" s="57">
        <v>15212.0</v>
      </c>
      <c r="Y324" s="57">
        <v>428.0</v>
      </c>
      <c r="Z324" s="58" t="s">
        <v>3348</v>
      </c>
      <c r="AA324" s="58" t="s">
        <v>1585</v>
      </c>
      <c r="AB324" s="60">
        <v>45452.0</v>
      </c>
      <c r="AC324" s="58" t="s">
        <v>1819</v>
      </c>
      <c r="AD324" s="62">
        <v>2.38E9</v>
      </c>
      <c r="AE324" s="57">
        <v>39394.0</v>
      </c>
      <c r="AF324" s="58" t="s">
        <v>1586</v>
      </c>
      <c r="AH324" s="57">
        <v>21.0</v>
      </c>
      <c r="AI324" s="57">
        <v>460.0</v>
      </c>
      <c r="AJ324" s="62">
        <v>3.73E8</v>
      </c>
      <c r="AK324" s="57">
        <v>3662.0</v>
      </c>
      <c r="AL324" s="58" t="s">
        <v>1595</v>
      </c>
      <c r="AN324" s="57">
        <v>0.021139</v>
      </c>
    </row>
    <row r="325">
      <c r="A325" s="57">
        <v>10446.0</v>
      </c>
      <c r="B325" s="58" t="s">
        <v>3349</v>
      </c>
      <c r="C325" s="58" t="s">
        <v>3350</v>
      </c>
      <c r="D325" s="58" t="s">
        <v>3351</v>
      </c>
      <c r="F325" s="58" t="s">
        <v>3352</v>
      </c>
      <c r="G325" s="58" t="s">
        <v>1581</v>
      </c>
      <c r="H325" s="58" t="s">
        <v>1582</v>
      </c>
      <c r="I325" s="58" t="s">
        <v>60</v>
      </c>
      <c r="J325" s="57" t="s">
        <v>2031</v>
      </c>
      <c r="K325" s="58" t="s">
        <v>1706</v>
      </c>
      <c r="L325" s="61"/>
      <c r="M325" s="61"/>
      <c r="N325" s="61"/>
      <c r="O325" s="61"/>
      <c r="P325" s="61"/>
      <c r="Q325" s="61"/>
      <c r="R325" s="61"/>
      <c r="S325" s="61"/>
      <c r="T325" s="61"/>
      <c r="U325" s="57">
        <v>12.78723</v>
      </c>
      <c r="V325" s="57">
        <v>77.60696</v>
      </c>
      <c r="W325" s="57">
        <v>66848.0</v>
      </c>
      <c r="X325" s="57">
        <v>33629.0</v>
      </c>
      <c r="Y325" s="57">
        <v>233.0</v>
      </c>
      <c r="Z325" s="58" t="s">
        <v>3353</v>
      </c>
      <c r="AA325" s="58" t="s">
        <v>38</v>
      </c>
      <c r="AB325" s="60">
        <v>44571.0</v>
      </c>
      <c r="AC325" s="58" t="s">
        <v>1706</v>
      </c>
      <c r="AD325" s="62">
        <v>3.62E8</v>
      </c>
      <c r="AE325" s="61"/>
      <c r="AF325" s="58" t="s">
        <v>1586</v>
      </c>
      <c r="AH325" s="57">
        <v>0.0</v>
      </c>
      <c r="AI325" s="57">
        <v>0.0</v>
      </c>
      <c r="AJ325" s="62">
        <v>2.33E8</v>
      </c>
      <c r="AK325" s="61"/>
      <c r="AL325" s="58" t="s">
        <v>1602</v>
      </c>
      <c r="AN325" s="57">
        <v>0.003486</v>
      </c>
    </row>
    <row r="326">
      <c r="A326" s="57">
        <v>10447.0</v>
      </c>
      <c r="B326" s="58" t="s">
        <v>3354</v>
      </c>
      <c r="C326" s="58" t="s">
        <v>3355</v>
      </c>
      <c r="D326" s="58" t="s">
        <v>3356</v>
      </c>
      <c r="F326" s="58" t="s">
        <v>3357</v>
      </c>
      <c r="G326" s="58" t="s">
        <v>1581</v>
      </c>
      <c r="H326" s="58" t="s">
        <v>1582</v>
      </c>
      <c r="I326" s="58" t="s">
        <v>1591</v>
      </c>
      <c r="J326" s="59">
        <v>45267.0</v>
      </c>
      <c r="K326" s="58" t="s">
        <v>3358</v>
      </c>
      <c r="L326" s="61"/>
      <c r="M326" s="61"/>
      <c r="N326" s="61"/>
      <c r="O326" s="61"/>
      <c r="P326" s="61"/>
      <c r="Q326" s="61"/>
      <c r="R326" s="61"/>
      <c r="S326" s="58" t="s">
        <v>48</v>
      </c>
      <c r="U326" s="57">
        <v>12.91908</v>
      </c>
      <c r="V326" s="57">
        <v>77.69564</v>
      </c>
      <c r="W326" s="57">
        <v>951.0</v>
      </c>
      <c r="X326" s="57">
        <v>442.0</v>
      </c>
      <c r="Y326" s="57">
        <v>19.0</v>
      </c>
      <c r="Z326" s="58" t="s">
        <v>3359</v>
      </c>
      <c r="AA326" s="58" t="s">
        <v>38</v>
      </c>
      <c r="AB326" s="60">
        <v>44935.0</v>
      </c>
      <c r="AC326" s="58" t="s">
        <v>3358</v>
      </c>
      <c r="AD326" s="62">
        <v>1.15E8</v>
      </c>
      <c r="AE326" s="57">
        <v>1295.0</v>
      </c>
      <c r="AF326" s="58" t="s">
        <v>1615</v>
      </c>
      <c r="AG326" s="61"/>
      <c r="AH326" s="57">
        <v>0.0</v>
      </c>
      <c r="AI326" s="57">
        <v>22.0</v>
      </c>
      <c r="AJ326" s="57">
        <v>5.6362622E7</v>
      </c>
      <c r="AK326" s="57">
        <v>509.0</v>
      </c>
      <c r="AL326" s="58" t="s">
        <v>1616</v>
      </c>
      <c r="AN326" s="57">
        <v>0.019979</v>
      </c>
    </row>
    <row r="327">
      <c r="A327" s="57">
        <v>10448.0</v>
      </c>
      <c r="B327" s="58" t="s">
        <v>3360</v>
      </c>
      <c r="C327" s="58" t="s">
        <v>3361</v>
      </c>
      <c r="D327" s="58" t="s">
        <v>3221</v>
      </c>
      <c r="E327" s="58" t="s">
        <v>3221</v>
      </c>
      <c r="F327" s="58" t="s">
        <v>3362</v>
      </c>
      <c r="G327" s="58" t="s">
        <v>1581</v>
      </c>
      <c r="H327" s="58" t="s">
        <v>1582</v>
      </c>
      <c r="I327" s="58" t="s">
        <v>1612</v>
      </c>
      <c r="J327" s="57" t="s">
        <v>3363</v>
      </c>
      <c r="K327" s="58" t="s">
        <v>3364</v>
      </c>
      <c r="L327" s="61"/>
      <c r="M327" s="61"/>
      <c r="N327" s="61"/>
      <c r="O327" s="61"/>
      <c r="P327" s="61"/>
      <c r="Q327" s="61"/>
      <c r="R327" s="61"/>
      <c r="S327" s="58" t="s">
        <v>48</v>
      </c>
      <c r="U327" s="57">
        <v>13.07933</v>
      </c>
      <c r="V327" s="57">
        <v>77.6421</v>
      </c>
      <c r="W327" s="57">
        <v>16630.0</v>
      </c>
      <c r="X327" s="57">
        <v>9362.0</v>
      </c>
      <c r="Y327" s="57">
        <v>876.0</v>
      </c>
      <c r="Z327" s="58" t="s">
        <v>3339</v>
      </c>
      <c r="AA327" s="58" t="s">
        <v>1585</v>
      </c>
      <c r="AB327" s="58" t="s">
        <v>3365</v>
      </c>
      <c r="AC327" s="58" t="s">
        <v>3364</v>
      </c>
      <c r="AD327" s="62">
        <v>7.23E9</v>
      </c>
      <c r="AE327" s="57">
        <v>70116.0</v>
      </c>
      <c r="AF327" s="58" t="s">
        <v>1615</v>
      </c>
      <c r="AG327" s="61"/>
      <c r="AH327" s="57">
        <v>0.0</v>
      </c>
      <c r="AI327" s="57">
        <v>1013.0</v>
      </c>
      <c r="AJ327" s="62">
        <v>4.99E8</v>
      </c>
      <c r="AK327" s="57">
        <v>6998.0</v>
      </c>
      <c r="AL327" s="58" t="s">
        <v>1616</v>
      </c>
      <c r="AN327" s="57">
        <v>0.052676</v>
      </c>
    </row>
    <row r="328">
      <c r="A328" s="57">
        <v>10449.0</v>
      </c>
      <c r="B328" s="58" t="s">
        <v>3366</v>
      </c>
      <c r="C328" s="58" t="s">
        <v>3367</v>
      </c>
      <c r="D328" s="58" t="s">
        <v>3368</v>
      </c>
      <c r="F328" s="58" t="s">
        <v>3369</v>
      </c>
      <c r="G328" s="58" t="s">
        <v>1581</v>
      </c>
      <c r="H328" s="58" t="s">
        <v>1582</v>
      </c>
      <c r="I328" s="58" t="s">
        <v>60</v>
      </c>
      <c r="J328" s="57" t="s">
        <v>1746</v>
      </c>
      <c r="K328" s="58" t="s">
        <v>1676</v>
      </c>
      <c r="L328" s="61"/>
      <c r="M328" s="61"/>
      <c r="N328" s="61"/>
      <c r="O328" s="61"/>
      <c r="P328" s="61"/>
      <c r="Q328" s="61"/>
      <c r="R328" s="61"/>
      <c r="S328" s="61"/>
      <c r="T328" s="61"/>
      <c r="U328" s="57">
        <v>12.73744</v>
      </c>
      <c r="V328" s="57">
        <v>77.73733</v>
      </c>
      <c r="W328" s="57">
        <v>25900.0</v>
      </c>
      <c r="X328" s="57">
        <v>12824.0</v>
      </c>
      <c r="Y328" s="57">
        <v>122.0</v>
      </c>
      <c r="Z328" s="58" t="s">
        <v>3370</v>
      </c>
      <c r="AA328" s="58" t="s">
        <v>38</v>
      </c>
      <c r="AB328" s="60">
        <v>44937.0</v>
      </c>
      <c r="AC328" s="58" t="s">
        <v>1676</v>
      </c>
      <c r="AD328" s="62">
        <v>3.2E8</v>
      </c>
      <c r="AE328" s="61"/>
      <c r="AF328" s="58" t="s">
        <v>1601</v>
      </c>
      <c r="AG328" s="61"/>
      <c r="AH328" s="57">
        <v>0.0</v>
      </c>
      <c r="AI328" s="57">
        <v>0.0</v>
      </c>
      <c r="AJ328" s="62">
        <v>2.59E8</v>
      </c>
      <c r="AK328" s="61"/>
      <c r="AL328" s="58" t="s">
        <v>1587</v>
      </c>
      <c r="AN328" s="57">
        <v>0.00471</v>
      </c>
    </row>
    <row r="329">
      <c r="A329" s="57">
        <v>10450.0</v>
      </c>
      <c r="B329" s="58" t="s">
        <v>3371</v>
      </c>
      <c r="C329" s="58" t="s">
        <v>3372</v>
      </c>
      <c r="D329" s="58" t="s">
        <v>2845</v>
      </c>
      <c r="E329" s="58" t="s">
        <v>2845</v>
      </c>
      <c r="F329" s="58" t="s">
        <v>3373</v>
      </c>
      <c r="G329" s="58" t="s">
        <v>1581</v>
      </c>
      <c r="H329" s="58" t="s">
        <v>1582</v>
      </c>
      <c r="I329" s="58" t="s">
        <v>1591</v>
      </c>
      <c r="J329" s="57" t="s">
        <v>1847</v>
      </c>
      <c r="K329" s="58" t="s">
        <v>1740</v>
      </c>
      <c r="L329" s="61"/>
      <c r="M329" s="61"/>
      <c r="N329" s="61"/>
      <c r="O329" s="61"/>
      <c r="P329" s="61"/>
      <c r="Q329" s="61"/>
      <c r="R329" s="61"/>
      <c r="S329" s="58" t="s">
        <v>48</v>
      </c>
      <c r="U329" s="57">
        <v>12.85756</v>
      </c>
      <c r="V329" s="57">
        <v>77.78641</v>
      </c>
      <c r="W329" s="57">
        <v>2428.0</v>
      </c>
      <c r="X329" s="57">
        <v>1347.0</v>
      </c>
      <c r="Y329" s="57">
        <v>32.0</v>
      </c>
      <c r="Z329" s="58" t="s">
        <v>3374</v>
      </c>
      <c r="AA329" s="58" t="s">
        <v>1585</v>
      </c>
      <c r="AB329" s="60">
        <v>44935.0</v>
      </c>
      <c r="AC329" s="58" t="s">
        <v>1740</v>
      </c>
      <c r="AD329" s="62">
        <v>1.98E8</v>
      </c>
      <c r="AE329" s="57">
        <v>4249.0</v>
      </c>
      <c r="AF329" s="58" t="s">
        <v>1615</v>
      </c>
      <c r="AG329" s="61"/>
      <c r="AH329" s="57">
        <v>0.0</v>
      </c>
      <c r="AI329" s="57">
        <v>35.0</v>
      </c>
      <c r="AJ329" s="57">
        <v>3000000.0</v>
      </c>
      <c r="AK329" s="57">
        <v>1081.0</v>
      </c>
      <c r="AL329" s="58" t="s">
        <v>1602</v>
      </c>
      <c r="AN329" s="57">
        <v>0.01318</v>
      </c>
    </row>
    <row r="330">
      <c r="A330" s="57">
        <v>10451.0</v>
      </c>
      <c r="B330" s="58" t="s">
        <v>3375</v>
      </c>
      <c r="C330" s="58" t="s">
        <v>3376</v>
      </c>
      <c r="D330" s="58" t="s">
        <v>3377</v>
      </c>
      <c r="F330" s="58" t="s">
        <v>3378</v>
      </c>
      <c r="G330" s="58" t="s">
        <v>1581</v>
      </c>
      <c r="H330" s="58" t="s">
        <v>1582</v>
      </c>
      <c r="I330" s="58" t="s">
        <v>1687</v>
      </c>
      <c r="J330" s="57" t="s">
        <v>3363</v>
      </c>
      <c r="K330" s="60">
        <v>45299.0</v>
      </c>
      <c r="L330" s="61"/>
      <c r="M330" s="61"/>
      <c r="N330" s="61"/>
      <c r="O330" s="61"/>
      <c r="P330" s="61"/>
      <c r="Q330" s="61"/>
      <c r="R330" s="61"/>
      <c r="S330" s="58" t="s">
        <v>48</v>
      </c>
      <c r="U330" s="57">
        <v>13.11946</v>
      </c>
      <c r="V330" s="57">
        <v>77.67549</v>
      </c>
      <c r="W330" s="57">
        <v>13354.0</v>
      </c>
      <c r="X330" s="57">
        <v>273.0</v>
      </c>
      <c r="Y330" s="57">
        <v>2.0</v>
      </c>
      <c r="Z330" s="58" t="s">
        <v>3379</v>
      </c>
      <c r="AA330" s="58" t="s">
        <v>38</v>
      </c>
      <c r="AB330" s="60">
        <v>44569.0</v>
      </c>
      <c r="AC330" s="60">
        <v>45299.0</v>
      </c>
      <c r="AD330" s="62">
        <v>2.73E8</v>
      </c>
      <c r="AE330" s="57">
        <v>12000.0</v>
      </c>
      <c r="AF330" s="58" t="s">
        <v>1601</v>
      </c>
      <c r="AG330" s="61"/>
      <c r="AH330" s="57">
        <v>88.0</v>
      </c>
      <c r="AI330" s="57">
        <v>0.0</v>
      </c>
      <c r="AJ330" s="57">
        <v>0.0</v>
      </c>
      <c r="AK330" s="57">
        <v>16159.0</v>
      </c>
      <c r="AL330" s="58" t="s">
        <v>1595</v>
      </c>
      <c r="AN330" s="57">
        <v>1.5E-4</v>
      </c>
    </row>
    <row r="331">
      <c r="A331" s="57">
        <v>10452.0</v>
      </c>
      <c r="B331" s="58" t="s">
        <v>3380</v>
      </c>
      <c r="C331" s="58" t="s">
        <v>3381</v>
      </c>
      <c r="D331" s="58" t="s">
        <v>2845</v>
      </c>
      <c r="E331" s="58" t="s">
        <v>2845</v>
      </c>
      <c r="F331" s="58" t="s">
        <v>3382</v>
      </c>
      <c r="G331" s="58" t="s">
        <v>1581</v>
      </c>
      <c r="H331" s="58" t="s">
        <v>1582</v>
      </c>
      <c r="I331" s="58" t="s">
        <v>1591</v>
      </c>
      <c r="J331" s="57" t="s">
        <v>2031</v>
      </c>
      <c r="K331" s="58" t="s">
        <v>3383</v>
      </c>
      <c r="L331" s="61"/>
      <c r="M331" s="61"/>
      <c r="N331" s="61"/>
      <c r="O331" s="61"/>
      <c r="P331" s="61"/>
      <c r="Q331" s="61"/>
      <c r="R331" s="61"/>
      <c r="S331" s="58" t="s">
        <v>48</v>
      </c>
      <c r="U331" s="57">
        <v>12.85756</v>
      </c>
      <c r="V331" s="57">
        <v>77.78641</v>
      </c>
      <c r="W331" s="57">
        <v>1771.0</v>
      </c>
      <c r="X331" s="57">
        <v>1151.0</v>
      </c>
      <c r="Y331" s="57">
        <v>20.0</v>
      </c>
      <c r="Z331" s="58" t="s">
        <v>3384</v>
      </c>
      <c r="AA331" s="58" t="s">
        <v>38</v>
      </c>
      <c r="AB331" s="60">
        <v>44935.0</v>
      </c>
      <c r="AC331" s="58" t="s">
        <v>3383</v>
      </c>
      <c r="AD331" s="62">
        <v>1.61E8</v>
      </c>
      <c r="AE331" s="57">
        <v>2665.0</v>
      </c>
      <c r="AF331" s="58" t="s">
        <v>1615</v>
      </c>
      <c r="AG331" s="61"/>
      <c r="AH331" s="57">
        <v>0.0</v>
      </c>
      <c r="AI331" s="57">
        <v>22.0</v>
      </c>
      <c r="AJ331" s="57">
        <v>2.655735E7</v>
      </c>
      <c r="AK331" s="57">
        <v>620.0</v>
      </c>
      <c r="AL331" s="58" t="s">
        <v>1602</v>
      </c>
      <c r="AN331" s="57">
        <v>0.011293</v>
      </c>
    </row>
    <row r="332">
      <c r="A332" s="57">
        <v>10453.0</v>
      </c>
      <c r="B332" s="58" t="s">
        <v>3385</v>
      </c>
      <c r="C332" s="58" t="s">
        <v>3386</v>
      </c>
      <c r="D332" s="58" t="s">
        <v>3387</v>
      </c>
      <c r="F332" s="58" t="s">
        <v>3388</v>
      </c>
      <c r="G332" s="58" t="s">
        <v>1581</v>
      </c>
      <c r="H332" s="58" t="s">
        <v>1582</v>
      </c>
      <c r="I332" s="58" t="s">
        <v>1687</v>
      </c>
      <c r="J332" s="57" t="s">
        <v>2646</v>
      </c>
      <c r="K332" s="58" t="s">
        <v>2023</v>
      </c>
      <c r="L332" s="61"/>
      <c r="M332" s="61"/>
      <c r="N332" s="61"/>
      <c r="O332" s="61"/>
      <c r="P332" s="61"/>
      <c r="Q332" s="61"/>
      <c r="R332" s="61"/>
      <c r="S332" s="61"/>
      <c r="T332" s="61"/>
      <c r="U332" s="57">
        <v>13.11987</v>
      </c>
      <c r="V332" s="57">
        <v>77.70139</v>
      </c>
      <c r="W332" s="57">
        <v>59185.0</v>
      </c>
      <c r="X332" s="57">
        <v>27199.0</v>
      </c>
      <c r="Y332" s="57">
        <v>273.0</v>
      </c>
      <c r="Z332" s="58" t="s">
        <v>3389</v>
      </c>
      <c r="AA332" s="58" t="s">
        <v>38</v>
      </c>
      <c r="AB332" s="58" t="s">
        <v>3072</v>
      </c>
      <c r="AC332" s="58" t="s">
        <v>2023</v>
      </c>
      <c r="AD332" s="62">
        <v>2.61E8</v>
      </c>
      <c r="AE332" s="61"/>
      <c r="AF332" s="58" t="s">
        <v>1601</v>
      </c>
      <c r="AG332" s="61"/>
      <c r="AH332" s="57">
        <v>0.0</v>
      </c>
      <c r="AI332" s="57">
        <v>0.0</v>
      </c>
      <c r="AJ332" s="62">
        <v>1.43E8</v>
      </c>
      <c r="AK332" s="61"/>
      <c r="AL332" s="58" t="s">
        <v>2892</v>
      </c>
      <c r="AN332" s="57">
        <v>0.004613</v>
      </c>
    </row>
    <row r="333">
      <c r="A333" s="57">
        <v>10454.0</v>
      </c>
      <c r="B333" s="58" t="s">
        <v>3390</v>
      </c>
      <c r="C333" s="58" t="s">
        <v>3391</v>
      </c>
      <c r="D333" s="58" t="s">
        <v>3392</v>
      </c>
      <c r="F333" s="58" t="s">
        <v>3393</v>
      </c>
      <c r="G333" s="58" t="s">
        <v>1581</v>
      </c>
      <c r="H333" s="58" t="s">
        <v>1582</v>
      </c>
      <c r="I333" s="58" t="s">
        <v>1591</v>
      </c>
      <c r="J333" s="57" t="s">
        <v>2031</v>
      </c>
      <c r="K333" s="58" t="s">
        <v>2595</v>
      </c>
      <c r="L333" s="61"/>
      <c r="M333" s="61"/>
      <c r="N333" s="61"/>
      <c r="O333" s="61"/>
      <c r="P333" s="61"/>
      <c r="Q333" s="61"/>
      <c r="R333" s="61"/>
      <c r="S333" s="58" t="s">
        <v>48</v>
      </c>
      <c r="U333" s="57">
        <v>13.06887</v>
      </c>
      <c r="V333" s="57">
        <v>77.73536</v>
      </c>
      <c r="W333" s="57">
        <v>11837.0</v>
      </c>
      <c r="X333" s="57">
        <v>10485.0</v>
      </c>
      <c r="Y333" s="57">
        <v>44.0</v>
      </c>
      <c r="Z333" s="58" t="s">
        <v>3394</v>
      </c>
      <c r="AA333" s="58" t="s">
        <v>1585</v>
      </c>
      <c r="AB333" s="60">
        <v>44937.0</v>
      </c>
      <c r="AC333" s="58" t="s">
        <v>2595</v>
      </c>
      <c r="AD333" s="62">
        <v>2.49E9</v>
      </c>
      <c r="AE333" s="57">
        <v>11977.0</v>
      </c>
      <c r="AF333" s="58" t="s">
        <v>1594</v>
      </c>
      <c r="AH333" s="57">
        <v>9.0</v>
      </c>
      <c r="AI333" s="57">
        <v>157.0</v>
      </c>
      <c r="AJ333" s="62">
        <v>1.28E8</v>
      </c>
      <c r="AK333" s="57">
        <v>1352.0</v>
      </c>
      <c r="AL333" s="58" t="s">
        <v>1602</v>
      </c>
      <c r="AN333" s="57">
        <v>0.003717</v>
      </c>
    </row>
    <row r="334">
      <c r="A334" s="57">
        <v>10455.0</v>
      </c>
      <c r="B334" s="58" t="s">
        <v>3395</v>
      </c>
      <c r="C334" s="58" t="s">
        <v>3396</v>
      </c>
      <c r="D334" s="58" t="s">
        <v>3397</v>
      </c>
      <c r="F334" s="58" t="s">
        <v>3398</v>
      </c>
      <c r="G334" s="58" t="s">
        <v>1581</v>
      </c>
      <c r="H334" s="58" t="s">
        <v>1582</v>
      </c>
      <c r="I334" s="58" t="s">
        <v>1583</v>
      </c>
      <c r="J334" s="57" t="s">
        <v>1793</v>
      </c>
      <c r="K334" s="58" t="s">
        <v>1632</v>
      </c>
      <c r="L334" s="61"/>
      <c r="M334" s="61"/>
      <c r="N334" s="61"/>
      <c r="O334" s="61"/>
      <c r="P334" s="61"/>
      <c r="Q334" s="61"/>
      <c r="R334" s="61"/>
      <c r="S334" s="58" t="s">
        <v>48</v>
      </c>
      <c r="U334" s="57">
        <v>12.8327</v>
      </c>
      <c r="V334" s="57">
        <v>77.69454</v>
      </c>
      <c r="W334" s="57">
        <v>5767.0</v>
      </c>
      <c r="X334" s="57">
        <v>4320.0</v>
      </c>
      <c r="Y334" s="57">
        <v>91.0</v>
      </c>
      <c r="Z334" s="58" t="s">
        <v>3399</v>
      </c>
      <c r="AA334" s="58" t="s">
        <v>1585</v>
      </c>
      <c r="AB334" s="60">
        <v>45292.0</v>
      </c>
      <c r="AC334" s="58" t="s">
        <v>1632</v>
      </c>
      <c r="AD334" s="62">
        <v>3.93E8</v>
      </c>
      <c r="AE334" s="57">
        <v>7778.0</v>
      </c>
      <c r="AF334" s="58" t="s">
        <v>1586</v>
      </c>
      <c r="AH334" s="57">
        <v>16.0</v>
      </c>
      <c r="AI334" s="57">
        <v>92.0</v>
      </c>
      <c r="AJ334" s="62">
        <v>1.33E8</v>
      </c>
      <c r="AK334" s="57">
        <v>1447.0</v>
      </c>
      <c r="AL334" s="58" t="s">
        <v>1602</v>
      </c>
      <c r="AN334" s="57">
        <v>0.015779</v>
      </c>
    </row>
    <row r="335">
      <c r="A335" s="57">
        <v>10456.0</v>
      </c>
      <c r="B335" s="58" t="s">
        <v>3400</v>
      </c>
      <c r="C335" s="58" t="s">
        <v>3401</v>
      </c>
      <c r="D335" s="58" t="s">
        <v>3053</v>
      </c>
      <c r="F335" s="58" t="s">
        <v>3402</v>
      </c>
      <c r="G335" s="58" t="s">
        <v>1581</v>
      </c>
      <c r="H335" s="58" t="s">
        <v>1582</v>
      </c>
      <c r="I335" s="58" t="s">
        <v>1612</v>
      </c>
      <c r="J335" s="59">
        <v>45239.0</v>
      </c>
      <c r="K335" s="58" t="s">
        <v>1989</v>
      </c>
      <c r="L335" s="61"/>
      <c r="M335" s="61"/>
      <c r="N335" s="61"/>
      <c r="O335" s="61"/>
      <c r="P335" s="61"/>
      <c r="Q335" s="61"/>
      <c r="R335" s="61"/>
      <c r="S335" s="58" t="s">
        <v>48</v>
      </c>
      <c r="U335" s="57">
        <v>13.11547</v>
      </c>
      <c r="V335" s="57">
        <v>77.607</v>
      </c>
      <c r="W335" s="57">
        <v>5463.0</v>
      </c>
      <c r="X335" s="57">
        <v>3397.0</v>
      </c>
      <c r="Y335" s="57">
        <v>80.0</v>
      </c>
      <c r="Z335" s="58" t="s">
        <v>3403</v>
      </c>
      <c r="AA335" s="58" t="s">
        <v>38</v>
      </c>
      <c r="AB335" s="60">
        <v>44936.0</v>
      </c>
      <c r="AC335" s="58" t="s">
        <v>1989</v>
      </c>
      <c r="AD335" s="62">
        <v>2.48E8</v>
      </c>
      <c r="AE335" s="57">
        <v>8185.0</v>
      </c>
      <c r="AF335" s="58" t="s">
        <v>1615</v>
      </c>
      <c r="AG335" s="61"/>
      <c r="AH335" s="57">
        <v>0.0</v>
      </c>
      <c r="AI335" s="57">
        <v>88.0</v>
      </c>
      <c r="AJ335" s="57">
        <v>3.645E7</v>
      </c>
      <c r="AK335" s="57">
        <v>2066.0</v>
      </c>
      <c r="AL335" s="58" t="s">
        <v>2892</v>
      </c>
      <c r="AN335" s="57">
        <v>0.014644</v>
      </c>
    </row>
    <row r="336">
      <c r="A336" s="57">
        <v>10457.0</v>
      </c>
      <c r="B336" s="58" t="s">
        <v>3404</v>
      </c>
      <c r="C336" s="58" t="s">
        <v>3405</v>
      </c>
      <c r="D336" s="58" t="s">
        <v>3406</v>
      </c>
      <c r="F336" s="58" t="s">
        <v>3407</v>
      </c>
      <c r="G336" s="58" t="s">
        <v>1581</v>
      </c>
      <c r="H336" s="58" t="s">
        <v>1582</v>
      </c>
      <c r="I336" s="58" t="s">
        <v>1591</v>
      </c>
      <c r="J336" s="59">
        <v>45234.0</v>
      </c>
      <c r="K336" s="58" t="s">
        <v>1832</v>
      </c>
      <c r="L336" s="61"/>
      <c r="M336" s="61"/>
      <c r="N336" s="61"/>
      <c r="O336" s="61"/>
      <c r="P336" s="61"/>
      <c r="Q336" s="61"/>
      <c r="R336" s="61"/>
      <c r="S336" s="58" t="s">
        <v>48</v>
      </c>
      <c r="U336" s="57">
        <v>12.96594</v>
      </c>
      <c r="V336" s="57">
        <v>77.72194</v>
      </c>
      <c r="W336" s="57">
        <v>3743.0</v>
      </c>
      <c r="X336" s="57">
        <v>1875.0</v>
      </c>
      <c r="Y336" s="57">
        <v>76.0</v>
      </c>
      <c r="Z336" s="58" t="s">
        <v>3408</v>
      </c>
      <c r="AA336" s="58" t="s">
        <v>1585</v>
      </c>
      <c r="AB336" s="60">
        <v>44967.0</v>
      </c>
      <c r="AC336" s="58" t="s">
        <v>1832</v>
      </c>
      <c r="AD336" s="62">
        <v>4.35E8</v>
      </c>
      <c r="AE336" s="57">
        <v>5680.0</v>
      </c>
      <c r="AF336" s="58" t="s">
        <v>1615</v>
      </c>
      <c r="AG336" s="61"/>
      <c r="AH336" s="57">
        <v>0.0</v>
      </c>
      <c r="AI336" s="57">
        <v>82.0</v>
      </c>
      <c r="AJ336" s="62">
        <v>1.63E8</v>
      </c>
      <c r="AK336" s="57">
        <v>1868.0</v>
      </c>
      <c r="AL336" s="58" t="s">
        <v>1616</v>
      </c>
      <c r="AN336" s="57">
        <v>0.020305</v>
      </c>
    </row>
    <row r="337">
      <c r="A337" s="57">
        <v>10458.0</v>
      </c>
      <c r="B337" s="58" t="s">
        <v>3409</v>
      </c>
      <c r="C337" s="58" t="s">
        <v>3410</v>
      </c>
      <c r="D337" s="58" t="s">
        <v>3411</v>
      </c>
      <c r="F337" s="58" t="s">
        <v>3412</v>
      </c>
      <c r="G337" s="58" t="s">
        <v>1581</v>
      </c>
      <c r="H337" s="58" t="s">
        <v>1582</v>
      </c>
      <c r="I337" s="58" t="s">
        <v>60</v>
      </c>
      <c r="J337" s="59">
        <v>45239.0</v>
      </c>
      <c r="K337" s="58" t="s">
        <v>1832</v>
      </c>
      <c r="L337" s="61"/>
      <c r="M337" s="61"/>
      <c r="N337" s="61"/>
      <c r="O337" s="61"/>
      <c r="P337" s="61"/>
      <c r="Q337" s="61"/>
      <c r="R337" s="61"/>
      <c r="S337" s="58" t="s">
        <v>48</v>
      </c>
      <c r="U337" s="57">
        <v>12.82966</v>
      </c>
      <c r="V337" s="57">
        <v>77.65059</v>
      </c>
      <c r="W337" s="57">
        <v>2608.0</v>
      </c>
      <c r="X337" s="57">
        <v>1318.0</v>
      </c>
      <c r="Y337" s="57">
        <v>44.0</v>
      </c>
      <c r="Z337" s="58" t="s">
        <v>3413</v>
      </c>
      <c r="AA337" s="58" t="s">
        <v>38</v>
      </c>
      <c r="AB337" s="60">
        <v>44933.0</v>
      </c>
      <c r="AC337" s="58" t="s">
        <v>1832</v>
      </c>
      <c r="AD337" s="62">
        <v>2.24E8</v>
      </c>
      <c r="AE337" s="57">
        <v>3782.0</v>
      </c>
      <c r="AF337" s="58" t="s">
        <v>1594</v>
      </c>
      <c r="AH337" s="57">
        <v>0.0</v>
      </c>
      <c r="AI337" s="57">
        <v>48.0</v>
      </c>
      <c r="AJ337" s="57">
        <v>6.183809E7</v>
      </c>
      <c r="AK337" s="57">
        <v>1290.0</v>
      </c>
      <c r="AL337" s="58" t="s">
        <v>1595</v>
      </c>
      <c r="AN337" s="57">
        <v>0.016871</v>
      </c>
    </row>
    <row r="338">
      <c r="A338" s="57">
        <v>10459.0</v>
      </c>
      <c r="B338" s="58" t="s">
        <v>3414</v>
      </c>
      <c r="C338" s="58" t="s">
        <v>3415</v>
      </c>
      <c r="D338" s="58" t="s">
        <v>3416</v>
      </c>
      <c r="F338" s="58" t="s">
        <v>3417</v>
      </c>
      <c r="G338" s="58" t="s">
        <v>1581</v>
      </c>
      <c r="H338" s="58" t="s">
        <v>1582</v>
      </c>
      <c r="I338" s="58" t="s">
        <v>1583</v>
      </c>
      <c r="J338" s="57" t="s">
        <v>3418</v>
      </c>
      <c r="K338" s="58" t="s">
        <v>1794</v>
      </c>
      <c r="L338" s="61"/>
      <c r="M338" s="61"/>
      <c r="N338" s="61"/>
      <c r="O338" s="61"/>
      <c r="P338" s="61"/>
      <c r="Q338" s="61"/>
      <c r="R338" s="61"/>
      <c r="S338" s="58" t="s">
        <v>48</v>
      </c>
      <c r="U338" s="57">
        <v>12.91122</v>
      </c>
      <c r="V338" s="57">
        <v>77.55788</v>
      </c>
      <c r="W338" s="57">
        <v>7486.0</v>
      </c>
      <c r="X338" s="57">
        <v>4063.0</v>
      </c>
      <c r="Y338" s="57">
        <v>56.0</v>
      </c>
      <c r="Z338" s="58" t="s">
        <v>3419</v>
      </c>
      <c r="AA338" s="58" t="s">
        <v>38</v>
      </c>
      <c r="AB338" s="60">
        <v>44930.0</v>
      </c>
      <c r="AC338" s="58" t="s">
        <v>1794</v>
      </c>
      <c r="AD338" s="62">
        <v>3.57E8</v>
      </c>
      <c r="AE338" s="57">
        <v>12048.0</v>
      </c>
      <c r="AF338" s="58" t="s">
        <v>1615</v>
      </c>
      <c r="AG338" s="61"/>
      <c r="AH338" s="57">
        <v>0.0</v>
      </c>
      <c r="AI338" s="57">
        <v>246.0</v>
      </c>
      <c r="AJ338" s="57">
        <v>1.9E7</v>
      </c>
      <c r="AK338" s="57">
        <v>3423.0</v>
      </c>
      <c r="AL338" s="58" t="s">
        <v>1616</v>
      </c>
      <c r="AN338" s="57">
        <v>0.007481</v>
      </c>
    </row>
    <row r="339">
      <c r="A339" s="57">
        <v>10460.0</v>
      </c>
      <c r="B339" s="58" t="s">
        <v>3420</v>
      </c>
      <c r="C339" s="58" t="s">
        <v>3421</v>
      </c>
      <c r="D339" s="58" t="s">
        <v>3422</v>
      </c>
      <c r="F339" s="58" t="s">
        <v>3423</v>
      </c>
      <c r="G339" s="58" t="s">
        <v>1581</v>
      </c>
      <c r="H339" s="58" t="s">
        <v>1582</v>
      </c>
      <c r="I339" s="58" t="s">
        <v>60</v>
      </c>
      <c r="J339" s="57" t="s">
        <v>3424</v>
      </c>
      <c r="K339" s="58" t="s">
        <v>1632</v>
      </c>
      <c r="L339" s="61"/>
      <c r="M339" s="61"/>
      <c r="N339" s="61"/>
      <c r="O339" s="61"/>
      <c r="P339" s="61"/>
      <c r="Q339" s="61"/>
      <c r="R339" s="61"/>
      <c r="S339" s="61"/>
      <c r="T339" s="61"/>
      <c r="U339" s="57">
        <v>12.86367</v>
      </c>
      <c r="V339" s="57">
        <v>77.69475</v>
      </c>
      <c r="W339" s="57">
        <v>5565.0</v>
      </c>
      <c r="X339" s="57">
        <v>2517.0</v>
      </c>
      <c r="Y339" s="57">
        <v>26.0</v>
      </c>
      <c r="Z339" s="58" t="s">
        <v>3425</v>
      </c>
      <c r="AA339" s="58" t="s">
        <v>1585</v>
      </c>
      <c r="AB339" s="58" t="s">
        <v>1978</v>
      </c>
      <c r="AC339" s="58" t="s">
        <v>1632</v>
      </c>
      <c r="AD339" s="62">
        <v>1.57E8</v>
      </c>
      <c r="AE339" s="61"/>
      <c r="AF339" s="58" t="s">
        <v>1594</v>
      </c>
      <c r="AH339" s="57">
        <v>0.0</v>
      </c>
      <c r="AI339" s="57">
        <v>0.0</v>
      </c>
      <c r="AJ339" s="62">
        <v>1.45E8</v>
      </c>
      <c r="AK339" s="61"/>
      <c r="AL339" s="58" t="s">
        <v>1595</v>
      </c>
      <c r="AN339" s="57">
        <v>0.004672</v>
      </c>
    </row>
    <row r="340">
      <c r="A340" s="57">
        <v>10461.0</v>
      </c>
      <c r="B340" s="58" t="s">
        <v>3426</v>
      </c>
      <c r="C340" s="58" t="s">
        <v>3427</v>
      </c>
      <c r="D340" s="58" t="s">
        <v>3428</v>
      </c>
      <c r="F340" s="58" t="s">
        <v>3429</v>
      </c>
      <c r="G340" s="58" t="s">
        <v>1581</v>
      </c>
      <c r="H340" s="58" t="s">
        <v>1582</v>
      </c>
      <c r="I340" s="58" t="s">
        <v>60</v>
      </c>
      <c r="J340" s="57" t="s">
        <v>2017</v>
      </c>
      <c r="K340" s="58" t="s">
        <v>1706</v>
      </c>
      <c r="L340" s="61"/>
      <c r="M340" s="61"/>
      <c r="N340" s="61"/>
      <c r="O340" s="61"/>
      <c r="P340" s="61"/>
      <c r="Q340" s="61"/>
      <c r="R340" s="61"/>
      <c r="S340" s="58" t="s">
        <v>48</v>
      </c>
      <c r="U340" s="57">
        <v>12.86318</v>
      </c>
      <c r="V340" s="57">
        <v>77.75772</v>
      </c>
      <c r="W340" s="57">
        <v>10875.0</v>
      </c>
      <c r="X340" s="57">
        <v>5958.0</v>
      </c>
      <c r="Y340" s="57">
        <v>145.0</v>
      </c>
      <c r="Z340" s="58" t="s">
        <v>3430</v>
      </c>
      <c r="AA340" s="58" t="s">
        <v>1585</v>
      </c>
      <c r="AB340" s="60">
        <v>44936.0</v>
      </c>
      <c r="AC340" s="58" t="s">
        <v>1706</v>
      </c>
      <c r="AD340" s="62">
        <v>6.52E8</v>
      </c>
      <c r="AE340" s="57">
        <v>15630.0</v>
      </c>
      <c r="AF340" s="58" t="s">
        <v>1594</v>
      </c>
      <c r="AH340" s="57">
        <v>0.0</v>
      </c>
      <c r="AI340" s="57">
        <v>161.0</v>
      </c>
      <c r="AJ340" s="57">
        <v>4.1501938E7</v>
      </c>
      <c r="AK340" s="57">
        <v>4916.0</v>
      </c>
      <c r="AL340" s="58" t="s">
        <v>1587</v>
      </c>
      <c r="AN340" s="57">
        <v>0.013333</v>
      </c>
    </row>
    <row r="341">
      <c r="A341" s="57">
        <v>10462.0</v>
      </c>
      <c r="B341" s="58" t="s">
        <v>3431</v>
      </c>
      <c r="C341" s="58" t="s">
        <v>979</v>
      </c>
      <c r="D341" s="58" t="s">
        <v>3432</v>
      </c>
      <c r="F341" s="58" t="s">
        <v>3433</v>
      </c>
      <c r="G341" s="58" t="s">
        <v>1581</v>
      </c>
      <c r="H341" s="58" t="s">
        <v>1582</v>
      </c>
      <c r="I341" s="58" t="s">
        <v>1612</v>
      </c>
      <c r="J341" s="57" t="s">
        <v>1978</v>
      </c>
      <c r="K341" s="58" t="s">
        <v>1870</v>
      </c>
      <c r="L341" s="61"/>
      <c r="M341" s="61"/>
      <c r="N341" s="61"/>
      <c r="O341" s="61"/>
      <c r="P341" s="61"/>
      <c r="Q341" s="61"/>
      <c r="R341" s="61"/>
      <c r="S341" s="58" t="s">
        <v>48</v>
      </c>
      <c r="U341" s="57">
        <v>13.0496</v>
      </c>
      <c r="V341" s="57">
        <v>77.62581</v>
      </c>
      <c r="W341" s="57">
        <v>7736.0</v>
      </c>
      <c r="X341" s="57">
        <v>5733.0</v>
      </c>
      <c r="Y341" s="57">
        <v>437.0</v>
      </c>
      <c r="Z341" s="58" t="s">
        <v>3434</v>
      </c>
      <c r="AA341" s="58" t="s">
        <v>1585</v>
      </c>
      <c r="AB341" s="60">
        <v>44937.0</v>
      </c>
      <c r="AC341" s="58" t="s">
        <v>1870</v>
      </c>
      <c r="AD341" s="62">
        <v>3.93E9</v>
      </c>
      <c r="AE341" s="57">
        <v>39509.0</v>
      </c>
      <c r="AF341" s="58" t="s">
        <v>1615</v>
      </c>
      <c r="AG341" s="61"/>
      <c r="AH341" s="57">
        <v>338.0</v>
      </c>
      <c r="AI341" s="57">
        <v>96.0</v>
      </c>
      <c r="AJ341" s="62">
        <v>7.48E8</v>
      </c>
      <c r="AK341" s="57">
        <v>2003.0</v>
      </c>
      <c r="AL341" s="58" t="s">
        <v>1595</v>
      </c>
      <c r="AN341" s="57">
        <v>0.056489</v>
      </c>
    </row>
    <row r="342">
      <c r="A342" s="57">
        <v>10463.0</v>
      </c>
      <c r="B342" s="58" t="s">
        <v>3435</v>
      </c>
      <c r="C342" s="58" t="s">
        <v>3436</v>
      </c>
      <c r="D342" s="58" t="s">
        <v>3437</v>
      </c>
      <c r="F342" s="58" t="s">
        <v>3437</v>
      </c>
      <c r="G342" s="58" t="s">
        <v>1581</v>
      </c>
      <c r="H342" s="58" t="s">
        <v>1582</v>
      </c>
      <c r="I342" s="58" t="s">
        <v>1591</v>
      </c>
      <c r="J342" s="59">
        <v>45239.0</v>
      </c>
      <c r="K342" s="58" t="s">
        <v>3045</v>
      </c>
      <c r="L342" s="61"/>
      <c r="M342" s="61"/>
      <c r="N342" s="61"/>
      <c r="O342" s="61"/>
      <c r="P342" s="61"/>
      <c r="Q342" s="61"/>
      <c r="R342" s="61"/>
      <c r="S342" s="61"/>
      <c r="T342" s="61"/>
      <c r="U342" s="57">
        <v>13.07088</v>
      </c>
      <c r="V342" s="57">
        <v>77.65859</v>
      </c>
      <c r="W342" s="57">
        <v>12140.0</v>
      </c>
      <c r="X342" s="57">
        <v>5469.0</v>
      </c>
      <c r="Y342" s="57">
        <v>28.0</v>
      </c>
      <c r="Z342" s="58" t="s">
        <v>3438</v>
      </c>
      <c r="AA342" s="58" t="s">
        <v>38</v>
      </c>
      <c r="AB342" s="60">
        <v>44568.0</v>
      </c>
      <c r="AC342" s="58" t="s">
        <v>3045</v>
      </c>
      <c r="AD342" s="62">
        <v>3.94E8</v>
      </c>
      <c r="AE342" s="61"/>
      <c r="AF342" s="58" t="s">
        <v>1594</v>
      </c>
      <c r="AH342" s="57">
        <v>0.0</v>
      </c>
      <c r="AI342" s="57">
        <v>0.0</v>
      </c>
      <c r="AJ342" s="62">
        <v>3.4E8</v>
      </c>
      <c r="AK342" s="61"/>
      <c r="AL342" s="58" t="s">
        <v>1595</v>
      </c>
      <c r="AN342" s="57">
        <v>0.002306</v>
      </c>
    </row>
    <row r="343">
      <c r="A343" s="57">
        <v>10464.0</v>
      </c>
      <c r="B343" s="58" t="s">
        <v>3439</v>
      </c>
      <c r="C343" s="58" t="s">
        <v>3440</v>
      </c>
      <c r="D343" s="58" t="s">
        <v>3441</v>
      </c>
      <c r="F343" s="58" t="s">
        <v>3442</v>
      </c>
      <c r="G343" s="58" t="s">
        <v>1581</v>
      </c>
      <c r="H343" s="58" t="s">
        <v>1582</v>
      </c>
      <c r="I343" s="58" t="s">
        <v>1583</v>
      </c>
      <c r="J343" s="57" t="s">
        <v>2114</v>
      </c>
      <c r="K343" s="58" t="s">
        <v>1832</v>
      </c>
      <c r="L343" s="61"/>
      <c r="M343" s="61"/>
      <c r="N343" s="61"/>
      <c r="O343" s="61"/>
      <c r="P343" s="61"/>
      <c r="Q343" s="61"/>
      <c r="R343" s="61"/>
      <c r="S343" s="58" t="s">
        <v>48</v>
      </c>
      <c r="U343" s="57">
        <v>12.90116</v>
      </c>
      <c r="V343" s="57">
        <v>77.59005</v>
      </c>
      <c r="W343" s="57">
        <v>2043.0</v>
      </c>
      <c r="X343" s="57">
        <v>1013.0</v>
      </c>
      <c r="Y343" s="57">
        <v>36.0</v>
      </c>
      <c r="Z343" s="58" t="s">
        <v>3443</v>
      </c>
      <c r="AA343" s="58" t="s">
        <v>38</v>
      </c>
      <c r="AB343" s="60">
        <v>44927.0</v>
      </c>
      <c r="AC343" s="58" t="s">
        <v>1832</v>
      </c>
      <c r="AD343" s="62">
        <v>2.32E8</v>
      </c>
      <c r="AE343" s="57">
        <v>3056.0</v>
      </c>
      <c r="AF343" s="58" t="s">
        <v>1615</v>
      </c>
      <c r="AG343" s="61"/>
      <c r="AH343" s="57">
        <v>0.0</v>
      </c>
      <c r="AI343" s="57">
        <v>40.0</v>
      </c>
      <c r="AJ343" s="57">
        <v>9.6903E7</v>
      </c>
      <c r="AK343" s="57">
        <v>1030.0</v>
      </c>
      <c r="AL343" s="58" t="s">
        <v>1616</v>
      </c>
      <c r="AN343" s="57">
        <v>0.017621</v>
      </c>
    </row>
    <row r="344">
      <c r="A344" s="57">
        <v>10465.0</v>
      </c>
      <c r="B344" s="58" t="s">
        <v>3444</v>
      </c>
      <c r="C344" s="58" t="s">
        <v>3445</v>
      </c>
      <c r="D344" s="58" t="s">
        <v>3446</v>
      </c>
      <c r="F344" s="58" t="s">
        <v>3447</v>
      </c>
      <c r="G344" s="58" t="s">
        <v>1581</v>
      </c>
      <c r="H344" s="58" t="s">
        <v>1582</v>
      </c>
      <c r="I344" s="58" t="s">
        <v>1583</v>
      </c>
      <c r="J344" s="59">
        <v>45267.0</v>
      </c>
      <c r="K344" s="58" t="s">
        <v>3448</v>
      </c>
      <c r="L344" s="61"/>
      <c r="M344" s="61"/>
      <c r="N344" s="61"/>
      <c r="O344" s="61"/>
      <c r="P344" s="61"/>
      <c r="Q344" s="61"/>
      <c r="R344" s="61"/>
      <c r="S344" s="58" t="s">
        <v>48</v>
      </c>
      <c r="U344" s="57">
        <v>12.8702</v>
      </c>
      <c r="V344" s="57">
        <v>77.6346</v>
      </c>
      <c r="W344" s="57">
        <v>38546.0</v>
      </c>
      <c r="X344" s="57">
        <v>26974.0</v>
      </c>
      <c r="Y344" s="57">
        <v>373.0</v>
      </c>
      <c r="Z344" s="58" t="s">
        <v>3449</v>
      </c>
      <c r="AA344" s="58" t="s">
        <v>1585</v>
      </c>
      <c r="AB344" s="60">
        <v>44937.0</v>
      </c>
      <c r="AC344" s="58" t="s">
        <v>3448</v>
      </c>
      <c r="AD344" s="62">
        <v>3.11E9</v>
      </c>
      <c r="AE344" s="57">
        <v>36171.0</v>
      </c>
      <c r="AF344" s="58" t="s">
        <v>1615</v>
      </c>
      <c r="AG344" s="61"/>
      <c r="AH344" s="57">
        <v>35.0</v>
      </c>
      <c r="AI344" s="57">
        <v>474.0</v>
      </c>
      <c r="AJ344" s="62">
        <v>8.32E8</v>
      </c>
      <c r="AK344" s="57">
        <v>42057.0</v>
      </c>
      <c r="AL344" s="58" t="s">
        <v>1616</v>
      </c>
      <c r="AN344" s="57">
        <v>0.009677</v>
      </c>
    </row>
    <row r="345">
      <c r="A345" s="57">
        <v>10466.0</v>
      </c>
      <c r="B345" s="58" t="s">
        <v>3450</v>
      </c>
      <c r="C345" s="58" t="s">
        <v>3451</v>
      </c>
      <c r="D345" s="58" t="s">
        <v>3446</v>
      </c>
      <c r="F345" s="58" t="s">
        <v>3452</v>
      </c>
      <c r="G345" s="58" t="s">
        <v>1581</v>
      </c>
      <c r="H345" s="58" t="s">
        <v>1582</v>
      </c>
      <c r="I345" s="58" t="s">
        <v>1583</v>
      </c>
      <c r="J345" s="57" t="s">
        <v>2096</v>
      </c>
      <c r="K345" s="58" t="s">
        <v>2647</v>
      </c>
      <c r="L345" s="61"/>
      <c r="M345" s="61"/>
      <c r="N345" s="61"/>
      <c r="O345" s="61"/>
      <c r="P345" s="61"/>
      <c r="Q345" s="61"/>
      <c r="R345" s="61"/>
      <c r="S345" s="58" t="s">
        <v>48</v>
      </c>
      <c r="U345" s="57">
        <v>12.87113</v>
      </c>
      <c r="V345" s="57">
        <v>77.6347</v>
      </c>
      <c r="W345" s="57">
        <v>29592.0</v>
      </c>
      <c r="X345" s="57">
        <v>26022.0</v>
      </c>
      <c r="Y345" s="57">
        <v>273.0</v>
      </c>
      <c r="Z345" s="58" t="s">
        <v>3453</v>
      </c>
      <c r="AA345" s="58" t="s">
        <v>1585</v>
      </c>
      <c r="AB345" s="60">
        <v>44937.0</v>
      </c>
      <c r="AC345" s="58" t="s">
        <v>2647</v>
      </c>
      <c r="AD345" s="62">
        <v>1.9E9</v>
      </c>
      <c r="AE345" s="57">
        <v>16939.0</v>
      </c>
      <c r="AF345" s="58" t="s">
        <v>1615</v>
      </c>
      <c r="AG345" s="61"/>
      <c r="AH345" s="57">
        <v>53.0</v>
      </c>
      <c r="AI345" s="57">
        <v>268.0</v>
      </c>
      <c r="AJ345" s="62">
        <v>4.97E8</v>
      </c>
      <c r="AK345" s="57">
        <v>3570.0</v>
      </c>
      <c r="AL345" s="58" t="s">
        <v>1616</v>
      </c>
      <c r="AN345" s="57">
        <v>0.009225</v>
      </c>
    </row>
    <row r="346">
      <c r="A346" s="57">
        <v>10467.0</v>
      </c>
      <c r="B346" s="58" t="s">
        <v>3454</v>
      </c>
      <c r="C346" s="58" t="s">
        <v>3455</v>
      </c>
      <c r="D346" s="58" t="s">
        <v>3456</v>
      </c>
      <c r="E346" s="58" t="s">
        <v>3456</v>
      </c>
      <c r="F346" s="58" t="s">
        <v>3457</v>
      </c>
      <c r="G346" s="58" t="s">
        <v>1581</v>
      </c>
      <c r="H346" s="58" t="s">
        <v>1582</v>
      </c>
      <c r="I346" s="58" t="s">
        <v>1687</v>
      </c>
      <c r="J346" s="57" t="s">
        <v>1925</v>
      </c>
      <c r="K346" s="58" t="s">
        <v>1632</v>
      </c>
      <c r="L346" s="61"/>
      <c r="M346" s="61"/>
      <c r="N346" s="61"/>
      <c r="O346" s="61"/>
      <c r="P346" s="61"/>
      <c r="Q346" s="61"/>
      <c r="R346" s="61"/>
      <c r="S346" s="58" t="s">
        <v>48</v>
      </c>
      <c r="U346" s="57">
        <v>13.08032</v>
      </c>
      <c r="V346" s="57">
        <v>77.53945</v>
      </c>
      <c r="W346" s="57">
        <v>5400.0</v>
      </c>
      <c r="X346" s="57">
        <v>3011.0</v>
      </c>
      <c r="Y346" s="57">
        <v>120.0</v>
      </c>
      <c r="Z346" s="58" t="s">
        <v>3458</v>
      </c>
      <c r="AA346" s="58" t="s">
        <v>38</v>
      </c>
      <c r="AB346" s="58" t="s">
        <v>3459</v>
      </c>
      <c r="AC346" s="58" t="s">
        <v>1632</v>
      </c>
      <c r="AD346" s="62">
        <v>4.46E8</v>
      </c>
      <c r="AE346" s="57">
        <v>9735.0</v>
      </c>
      <c r="AF346" s="58" t="s">
        <v>1615</v>
      </c>
      <c r="AG346" s="61"/>
      <c r="AH346" s="57">
        <v>0.0</v>
      </c>
      <c r="AI346" s="57">
        <v>140.0</v>
      </c>
      <c r="AJ346" s="62">
        <v>1.19E8</v>
      </c>
      <c r="AK346" s="57">
        <v>2389.0</v>
      </c>
      <c r="AL346" s="58" t="s">
        <v>1616</v>
      </c>
      <c r="AN346" s="57">
        <v>0.022222</v>
      </c>
    </row>
    <row r="347">
      <c r="A347" s="57">
        <v>10468.0</v>
      </c>
      <c r="B347" s="58" t="s">
        <v>3460</v>
      </c>
      <c r="C347" s="58" t="s">
        <v>3461</v>
      </c>
      <c r="D347" s="58" t="s">
        <v>3462</v>
      </c>
      <c r="F347" s="58" t="s">
        <v>3463</v>
      </c>
      <c r="G347" s="58" t="s">
        <v>1581</v>
      </c>
      <c r="H347" s="58" t="s">
        <v>1582</v>
      </c>
      <c r="I347" s="58" t="s">
        <v>60</v>
      </c>
      <c r="J347" s="59">
        <v>45239.0</v>
      </c>
      <c r="K347" s="58" t="s">
        <v>2535</v>
      </c>
      <c r="L347" s="61"/>
      <c r="M347" s="61"/>
      <c r="N347" s="61"/>
      <c r="O347" s="61"/>
      <c r="P347" s="61"/>
      <c r="Q347" s="61"/>
      <c r="R347" s="61"/>
      <c r="S347" s="61"/>
      <c r="T347" s="61"/>
      <c r="U347" s="57">
        <v>12.89599</v>
      </c>
      <c r="V347" s="57">
        <v>77.8086</v>
      </c>
      <c r="W347" s="57">
        <v>34271.0</v>
      </c>
      <c r="X347" s="57">
        <v>15521.0</v>
      </c>
      <c r="Y347" s="57">
        <v>143.0</v>
      </c>
      <c r="Z347" s="58" t="s">
        <v>3464</v>
      </c>
      <c r="AA347" s="58" t="s">
        <v>1585</v>
      </c>
      <c r="AB347" s="58" t="s">
        <v>3465</v>
      </c>
      <c r="AC347" s="58" t="s">
        <v>2535</v>
      </c>
      <c r="AD347" s="62">
        <v>1.05E8</v>
      </c>
      <c r="AE347" s="61"/>
      <c r="AF347" s="58" t="s">
        <v>1601</v>
      </c>
      <c r="AG347" s="61"/>
      <c r="AH347" s="57">
        <v>0.0</v>
      </c>
      <c r="AI347" s="57">
        <v>0.0</v>
      </c>
      <c r="AJ347" s="57">
        <v>9505327.0</v>
      </c>
      <c r="AK347" s="61"/>
      <c r="AL347" s="58" t="s">
        <v>1587</v>
      </c>
      <c r="AN347" s="57">
        <v>0.004173</v>
      </c>
    </row>
    <row r="348">
      <c r="A348" s="57">
        <v>10469.0</v>
      </c>
      <c r="B348" s="58" t="s">
        <v>3466</v>
      </c>
      <c r="C348" s="58" t="s">
        <v>3467</v>
      </c>
      <c r="D348" s="58" t="s">
        <v>3468</v>
      </c>
      <c r="F348" s="58" t="s">
        <v>3469</v>
      </c>
      <c r="G348" s="58" t="s">
        <v>1581</v>
      </c>
      <c r="H348" s="58" t="s">
        <v>1582</v>
      </c>
      <c r="I348" s="58" t="s">
        <v>60</v>
      </c>
      <c r="J348" s="57" t="s">
        <v>1847</v>
      </c>
      <c r="K348" s="58" t="s">
        <v>3470</v>
      </c>
      <c r="L348" s="61"/>
      <c r="M348" s="61"/>
      <c r="N348" s="61"/>
      <c r="O348" s="61"/>
      <c r="P348" s="61"/>
      <c r="Q348" s="61"/>
      <c r="R348" s="61"/>
      <c r="S348" s="61"/>
      <c r="T348" s="61"/>
      <c r="U348" s="57">
        <v>12.83622</v>
      </c>
      <c r="V348" s="57">
        <v>77.73155</v>
      </c>
      <c r="W348" s="57">
        <v>51546.0</v>
      </c>
      <c r="X348" s="57">
        <v>28000.0</v>
      </c>
      <c r="Y348" s="57">
        <v>160.0</v>
      </c>
      <c r="Z348" s="58" t="s">
        <v>3471</v>
      </c>
      <c r="AA348" s="58" t="s">
        <v>1585</v>
      </c>
      <c r="AB348" s="60">
        <v>45050.0</v>
      </c>
      <c r="AC348" s="58" t="s">
        <v>3470</v>
      </c>
      <c r="AD348" s="62">
        <v>2.07E8</v>
      </c>
      <c r="AE348" s="61"/>
      <c r="AF348" s="58" t="s">
        <v>1594</v>
      </c>
      <c r="AH348" s="57">
        <v>0.0</v>
      </c>
      <c r="AI348" s="57">
        <v>0.0</v>
      </c>
      <c r="AJ348" s="62">
        <v>1.71E8</v>
      </c>
      <c r="AK348" s="61"/>
      <c r="AL348" s="58" t="s">
        <v>1587</v>
      </c>
      <c r="AN348" s="57">
        <v>0.003104</v>
      </c>
    </row>
    <row r="349">
      <c r="A349" s="57">
        <v>10470.0</v>
      </c>
      <c r="B349" s="58" t="s">
        <v>3472</v>
      </c>
      <c r="C349" s="58" t="s">
        <v>3473</v>
      </c>
      <c r="D349" s="58" t="s">
        <v>3474</v>
      </c>
      <c r="F349" s="58" t="s">
        <v>3475</v>
      </c>
      <c r="G349" s="58" t="s">
        <v>1581</v>
      </c>
      <c r="H349" s="58" t="s">
        <v>1582</v>
      </c>
      <c r="I349" s="58" t="s">
        <v>60</v>
      </c>
      <c r="J349" s="57" t="s">
        <v>2031</v>
      </c>
      <c r="K349" s="58" t="s">
        <v>3476</v>
      </c>
      <c r="L349" s="61"/>
      <c r="M349" s="61"/>
      <c r="N349" s="61"/>
      <c r="O349" s="61"/>
      <c r="P349" s="61"/>
      <c r="Q349" s="61"/>
      <c r="R349" s="61"/>
      <c r="S349" s="61"/>
      <c r="T349" s="61"/>
      <c r="U349" s="57">
        <v>12.73911</v>
      </c>
      <c r="V349" s="57">
        <v>77.70093</v>
      </c>
      <c r="W349" s="57">
        <v>4249.0</v>
      </c>
      <c r="X349" s="57">
        <v>1912.0</v>
      </c>
      <c r="Y349" s="57">
        <v>19.0</v>
      </c>
      <c r="Z349" s="58" t="s">
        <v>3477</v>
      </c>
      <c r="AA349" s="58" t="s">
        <v>1585</v>
      </c>
      <c r="AB349" s="58" t="s">
        <v>3478</v>
      </c>
      <c r="AC349" s="58" t="s">
        <v>3476</v>
      </c>
      <c r="AD349" s="57">
        <v>2.44781E7</v>
      </c>
      <c r="AE349" s="61"/>
      <c r="AF349" s="58" t="s">
        <v>1594</v>
      </c>
      <c r="AH349" s="57">
        <v>0.0</v>
      </c>
      <c r="AI349" s="57">
        <v>0.0</v>
      </c>
      <c r="AJ349" s="57">
        <v>1.74781E7</v>
      </c>
      <c r="AK349" s="61"/>
      <c r="AL349" s="58" t="s">
        <v>1587</v>
      </c>
      <c r="AN349" s="57">
        <v>0.004472</v>
      </c>
    </row>
    <row r="350">
      <c r="A350" s="57">
        <v>10471.0</v>
      </c>
      <c r="B350" s="58" t="s">
        <v>3479</v>
      </c>
      <c r="C350" s="58" t="s">
        <v>3480</v>
      </c>
      <c r="D350" s="58" t="s">
        <v>3481</v>
      </c>
      <c r="F350" s="58" t="s">
        <v>3482</v>
      </c>
      <c r="G350" s="58" t="s">
        <v>1581</v>
      </c>
      <c r="H350" s="58" t="s">
        <v>1582</v>
      </c>
      <c r="I350" s="58" t="s">
        <v>1583</v>
      </c>
      <c r="J350" s="57" t="s">
        <v>3418</v>
      </c>
      <c r="K350" s="60">
        <v>45936.0</v>
      </c>
      <c r="L350" s="61"/>
      <c r="M350" s="61"/>
      <c r="N350" s="61"/>
      <c r="O350" s="61"/>
      <c r="P350" s="61"/>
      <c r="Q350" s="61"/>
      <c r="R350" s="61"/>
      <c r="S350" s="58" t="s">
        <v>48</v>
      </c>
      <c r="U350" s="57">
        <v>12.90404</v>
      </c>
      <c r="V350" s="57">
        <v>77.49375</v>
      </c>
      <c r="W350" s="57">
        <v>2932.0</v>
      </c>
      <c r="X350" s="57">
        <v>1541.0</v>
      </c>
      <c r="Y350" s="57">
        <v>56.0</v>
      </c>
      <c r="Z350" s="58" t="s">
        <v>3483</v>
      </c>
      <c r="AA350" s="58" t="s">
        <v>38</v>
      </c>
      <c r="AB350" s="60">
        <v>44933.0</v>
      </c>
      <c r="AC350" s="60">
        <v>45936.0</v>
      </c>
      <c r="AD350" s="62">
        <v>3.03E8</v>
      </c>
      <c r="AE350" s="57">
        <v>4345.0</v>
      </c>
      <c r="AF350" s="58" t="s">
        <v>1601</v>
      </c>
      <c r="AG350" s="61"/>
      <c r="AH350" s="57">
        <v>6.0</v>
      </c>
      <c r="AI350" s="57">
        <v>56.0</v>
      </c>
      <c r="AJ350" s="62">
        <v>1.05E8</v>
      </c>
      <c r="AK350" s="57">
        <v>1391.0</v>
      </c>
      <c r="AL350" s="58" t="s">
        <v>1616</v>
      </c>
      <c r="AN350" s="57">
        <v>0.0191</v>
      </c>
    </row>
    <row r="351">
      <c r="A351" s="57">
        <v>10472.0</v>
      </c>
      <c r="B351" s="58" t="s">
        <v>3484</v>
      </c>
      <c r="C351" s="58" t="s">
        <v>3485</v>
      </c>
      <c r="D351" s="58" t="s">
        <v>3486</v>
      </c>
      <c r="F351" s="58" t="s">
        <v>3487</v>
      </c>
      <c r="G351" s="58" t="s">
        <v>1581</v>
      </c>
      <c r="H351" s="58" t="s">
        <v>1582</v>
      </c>
      <c r="I351" s="58" t="s">
        <v>1591</v>
      </c>
      <c r="J351" s="57" t="s">
        <v>1978</v>
      </c>
      <c r="K351" s="58" t="s">
        <v>1832</v>
      </c>
      <c r="L351" s="61"/>
      <c r="M351" s="61"/>
      <c r="N351" s="61"/>
      <c r="O351" s="61"/>
      <c r="P351" s="61"/>
      <c r="Q351" s="61"/>
      <c r="R351" s="61"/>
      <c r="S351" s="61"/>
      <c r="T351" s="61"/>
      <c r="U351" s="57">
        <v>13.06136</v>
      </c>
      <c r="V351" s="57">
        <v>77.71588</v>
      </c>
      <c r="W351" s="57">
        <v>43200.0</v>
      </c>
      <c r="X351" s="57">
        <v>19508.0</v>
      </c>
      <c r="Y351" s="57">
        <v>103.0</v>
      </c>
      <c r="Z351" s="58" t="s">
        <v>3488</v>
      </c>
      <c r="AA351" s="58" t="s">
        <v>1585</v>
      </c>
      <c r="AB351" s="60">
        <v>44995.0</v>
      </c>
      <c r="AC351" s="58" t="s">
        <v>1832</v>
      </c>
      <c r="AD351" s="62">
        <v>1.12E9</v>
      </c>
      <c r="AE351" s="61"/>
      <c r="AF351" s="58" t="s">
        <v>1623</v>
      </c>
      <c r="AH351" s="57">
        <v>0.0</v>
      </c>
      <c r="AI351" s="57">
        <v>0.0</v>
      </c>
      <c r="AJ351" s="62">
        <v>8.63E8</v>
      </c>
      <c r="AK351" s="61"/>
      <c r="AL351" s="58" t="s">
        <v>1595</v>
      </c>
      <c r="AN351" s="57">
        <v>0.002384</v>
      </c>
    </row>
    <row r="352">
      <c r="A352" s="57">
        <v>10473.0</v>
      </c>
      <c r="B352" s="58" t="s">
        <v>3489</v>
      </c>
      <c r="C352" s="58" t="s">
        <v>3490</v>
      </c>
      <c r="D352" s="58" t="s">
        <v>3491</v>
      </c>
      <c r="F352" s="58" t="s">
        <v>3492</v>
      </c>
      <c r="G352" s="58" t="s">
        <v>1581</v>
      </c>
      <c r="H352" s="58" t="s">
        <v>1582</v>
      </c>
      <c r="I352" s="58" t="s">
        <v>1591</v>
      </c>
      <c r="J352" s="57" t="s">
        <v>1814</v>
      </c>
      <c r="K352" s="58" t="s">
        <v>1706</v>
      </c>
      <c r="L352" s="61"/>
      <c r="M352" s="61"/>
      <c r="N352" s="61"/>
      <c r="O352" s="61"/>
      <c r="P352" s="61"/>
      <c r="Q352" s="61"/>
      <c r="R352" s="61"/>
      <c r="S352" s="58" t="s">
        <v>48</v>
      </c>
      <c r="U352" s="57">
        <v>13.03943</v>
      </c>
      <c r="V352" s="57">
        <v>77.69773</v>
      </c>
      <c r="W352" s="57">
        <v>16216.0</v>
      </c>
      <c r="X352" s="57">
        <v>8392.0</v>
      </c>
      <c r="Y352" s="57">
        <v>292.0</v>
      </c>
      <c r="Z352" s="58" t="s">
        <v>3493</v>
      </c>
      <c r="AA352" s="58" t="s">
        <v>1585</v>
      </c>
      <c r="AB352" s="60">
        <v>44935.0</v>
      </c>
      <c r="AC352" s="58" t="s">
        <v>1706</v>
      </c>
      <c r="AD352" s="62">
        <v>1.14E9</v>
      </c>
      <c r="AE352" s="57">
        <v>23802.0</v>
      </c>
      <c r="AF352" s="58" t="s">
        <v>1623</v>
      </c>
      <c r="AH352" s="57">
        <v>29.0</v>
      </c>
      <c r="AI352" s="57">
        <v>301.0</v>
      </c>
      <c r="AJ352" s="62">
        <v>1.73E8</v>
      </c>
      <c r="AK352" s="57">
        <v>27540.0</v>
      </c>
      <c r="AL352" s="58" t="s">
        <v>1595</v>
      </c>
      <c r="AN352" s="57">
        <v>0.018007</v>
      </c>
    </row>
    <row r="353">
      <c r="A353" s="57">
        <v>10474.0</v>
      </c>
      <c r="B353" s="58" t="s">
        <v>3494</v>
      </c>
      <c r="C353" s="58" t="s">
        <v>3495</v>
      </c>
      <c r="D353" s="58" t="s">
        <v>3496</v>
      </c>
      <c r="F353" s="58" t="s">
        <v>3497</v>
      </c>
      <c r="G353" s="58" t="s">
        <v>1581</v>
      </c>
      <c r="H353" s="58" t="s">
        <v>1582</v>
      </c>
      <c r="I353" s="58" t="s">
        <v>1583</v>
      </c>
      <c r="J353" s="57" t="s">
        <v>3212</v>
      </c>
      <c r="K353" s="58" t="s">
        <v>1776</v>
      </c>
      <c r="L353" s="61"/>
      <c r="M353" s="61"/>
      <c r="N353" s="61"/>
      <c r="O353" s="61"/>
      <c r="P353" s="61"/>
      <c r="Q353" s="61"/>
      <c r="R353" s="61"/>
      <c r="S353" s="58" t="s">
        <v>48</v>
      </c>
      <c r="U353" s="57">
        <v>12.90541</v>
      </c>
      <c r="V353" s="57">
        <v>77.49234</v>
      </c>
      <c r="W353" s="57">
        <v>1697.0</v>
      </c>
      <c r="X353" s="57">
        <v>791.0</v>
      </c>
      <c r="Y353" s="57">
        <v>44.0</v>
      </c>
      <c r="Z353" s="58" t="s">
        <v>3498</v>
      </c>
      <c r="AA353" s="58" t="s">
        <v>38</v>
      </c>
      <c r="AB353" s="60">
        <v>45202.0</v>
      </c>
      <c r="AC353" s="58" t="s">
        <v>1776</v>
      </c>
      <c r="AD353" s="62">
        <v>1.26E8</v>
      </c>
      <c r="AE353" s="57">
        <v>2277.0</v>
      </c>
      <c r="AF353" s="58" t="s">
        <v>1623</v>
      </c>
      <c r="AH353" s="57">
        <v>0.0</v>
      </c>
      <c r="AI353" s="57">
        <v>38.0</v>
      </c>
      <c r="AJ353" s="57">
        <v>3500000.0</v>
      </c>
      <c r="AK353" s="57">
        <v>906.0</v>
      </c>
      <c r="AL353" s="58" t="s">
        <v>1616</v>
      </c>
      <c r="AN353" s="57">
        <v>0.025928</v>
      </c>
    </row>
    <row r="354">
      <c r="A354" s="57">
        <v>10475.0</v>
      </c>
      <c r="B354" s="58" t="s">
        <v>3499</v>
      </c>
      <c r="C354" s="58" t="s">
        <v>3500</v>
      </c>
      <c r="D354" s="58" t="s">
        <v>3501</v>
      </c>
      <c r="F354" s="58" t="s">
        <v>3502</v>
      </c>
      <c r="G354" s="58" t="s">
        <v>1581</v>
      </c>
      <c r="H354" s="58" t="s">
        <v>1582</v>
      </c>
      <c r="I354" s="58" t="s">
        <v>1612</v>
      </c>
      <c r="J354" s="57" t="s">
        <v>2114</v>
      </c>
      <c r="K354" s="60">
        <v>45201.0</v>
      </c>
      <c r="L354" s="61"/>
      <c r="M354" s="61"/>
      <c r="N354" s="61"/>
      <c r="O354" s="61"/>
      <c r="P354" s="61"/>
      <c r="Q354" s="61"/>
      <c r="R354" s="61"/>
      <c r="S354" s="61"/>
      <c r="T354" s="61"/>
      <c r="U354" s="57">
        <v>12.98634</v>
      </c>
      <c r="V354" s="57">
        <v>77.6159</v>
      </c>
      <c r="W354" s="57">
        <v>4645.0</v>
      </c>
      <c r="X354" s="57">
        <v>3529.0</v>
      </c>
      <c r="Y354" s="57">
        <v>15.0</v>
      </c>
      <c r="Z354" s="58" t="s">
        <v>3503</v>
      </c>
      <c r="AA354" s="58" t="s">
        <v>1600</v>
      </c>
      <c r="AB354" s="58" t="s">
        <v>3504</v>
      </c>
      <c r="AC354" s="60">
        <v>45201.0</v>
      </c>
      <c r="AD354" s="62">
        <v>1.47E9</v>
      </c>
      <c r="AE354" s="57">
        <v>8926.0</v>
      </c>
      <c r="AF354" s="58" t="s">
        <v>1623</v>
      </c>
      <c r="AH354" s="57">
        <v>33.0</v>
      </c>
      <c r="AI354" s="57">
        <v>232.0</v>
      </c>
      <c r="AJ354" s="62">
        <v>8.01E8</v>
      </c>
      <c r="AK354" s="57">
        <v>1116.0</v>
      </c>
      <c r="AL354" s="58" t="s">
        <v>1616</v>
      </c>
      <c r="AN354" s="57">
        <v>0.003229</v>
      </c>
    </row>
    <row r="355">
      <c r="A355" s="57">
        <v>10476.0</v>
      </c>
      <c r="B355" s="58" t="s">
        <v>3505</v>
      </c>
      <c r="C355" s="58" t="s">
        <v>3506</v>
      </c>
      <c r="D355" s="58" t="s">
        <v>3507</v>
      </c>
      <c r="F355" s="58" t="s">
        <v>3508</v>
      </c>
      <c r="G355" s="58" t="s">
        <v>1581</v>
      </c>
      <c r="H355" s="58" t="s">
        <v>1582</v>
      </c>
      <c r="I355" s="58" t="s">
        <v>60</v>
      </c>
      <c r="J355" s="57" t="s">
        <v>1793</v>
      </c>
      <c r="K355" s="60">
        <v>46392.0</v>
      </c>
      <c r="L355" s="61"/>
      <c r="M355" s="61"/>
      <c r="N355" s="61"/>
      <c r="O355" s="61"/>
      <c r="P355" s="61"/>
      <c r="Q355" s="61"/>
      <c r="R355" s="61"/>
      <c r="S355" s="61"/>
      <c r="T355" s="61"/>
      <c r="U355" s="57">
        <v>12.84727</v>
      </c>
      <c r="V355" s="57">
        <v>77.73342</v>
      </c>
      <c r="W355" s="57">
        <v>4553.0</v>
      </c>
      <c r="X355" s="57">
        <v>2051.0</v>
      </c>
      <c r="Y355" s="57">
        <v>14.0</v>
      </c>
      <c r="Z355" s="58" t="s">
        <v>3509</v>
      </c>
      <c r="AA355" s="58" t="s">
        <v>1585</v>
      </c>
      <c r="AB355" s="60">
        <v>44931.0</v>
      </c>
      <c r="AC355" s="60">
        <v>46392.0</v>
      </c>
      <c r="AD355" s="57">
        <v>3.692756E7</v>
      </c>
      <c r="AE355" s="61"/>
      <c r="AF355" s="58" t="s">
        <v>1586</v>
      </c>
      <c r="AH355" s="57">
        <v>0.0</v>
      </c>
      <c r="AI355" s="57">
        <v>0.0</v>
      </c>
      <c r="AJ355" s="57">
        <v>1.6631692E7</v>
      </c>
      <c r="AK355" s="61"/>
      <c r="AL355" s="58" t="s">
        <v>1616</v>
      </c>
      <c r="AN355" s="57">
        <v>0.003075</v>
      </c>
    </row>
    <row r="356">
      <c r="A356" s="57">
        <v>10477.0</v>
      </c>
      <c r="B356" s="58" t="s">
        <v>3510</v>
      </c>
      <c r="C356" s="58" t="s">
        <v>1163</v>
      </c>
      <c r="D356" s="58" t="s">
        <v>3511</v>
      </c>
      <c r="F356" s="58" t="s">
        <v>3512</v>
      </c>
      <c r="G356" s="58" t="s">
        <v>1581</v>
      </c>
      <c r="H356" s="58" t="s">
        <v>1582</v>
      </c>
      <c r="I356" s="58" t="s">
        <v>1591</v>
      </c>
      <c r="J356" s="59">
        <v>45357.0</v>
      </c>
      <c r="K356" s="60">
        <v>46793.0</v>
      </c>
      <c r="L356" s="61"/>
      <c r="M356" s="61"/>
      <c r="N356" s="61"/>
      <c r="O356" s="61"/>
      <c r="P356" s="61"/>
      <c r="Q356" s="61"/>
      <c r="R356" s="61"/>
      <c r="S356" s="58" t="s">
        <v>48</v>
      </c>
      <c r="U356" s="57">
        <v>13.09619</v>
      </c>
      <c r="V356" s="57">
        <v>77.64783</v>
      </c>
      <c r="W356" s="57">
        <v>6816.0</v>
      </c>
      <c r="X356" s="57">
        <v>6092.0</v>
      </c>
      <c r="Y356" s="57">
        <v>131.0</v>
      </c>
      <c r="Z356" s="58" t="s">
        <v>3513</v>
      </c>
      <c r="AA356" s="58" t="s">
        <v>1585</v>
      </c>
      <c r="AB356" s="60">
        <v>44995.0</v>
      </c>
      <c r="AC356" s="60">
        <v>46793.0</v>
      </c>
      <c r="AD356" s="62">
        <v>9.02E8</v>
      </c>
      <c r="AE356" s="57">
        <v>10786.0</v>
      </c>
      <c r="AF356" s="58" t="s">
        <v>1601</v>
      </c>
      <c r="AG356" s="61"/>
      <c r="AH356" s="57">
        <v>65.0</v>
      </c>
      <c r="AI356" s="57">
        <v>95.0</v>
      </c>
      <c r="AJ356" s="62">
        <v>1.17E8</v>
      </c>
      <c r="AK356" s="57">
        <v>724.0</v>
      </c>
      <c r="AL356" s="58" t="s">
        <v>1595</v>
      </c>
      <c r="AN356" s="57">
        <v>0.019219</v>
      </c>
    </row>
    <row r="357">
      <c r="A357" s="57">
        <v>10478.0</v>
      </c>
      <c r="B357" s="58" t="s">
        <v>3514</v>
      </c>
      <c r="C357" s="58" t="s">
        <v>3515</v>
      </c>
      <c r="D357" s="58" t="s">
        <v>3516</v>
      </c>
      <c r="F357" s="58" t="s">
        <v>3517</v>
      </c>
      <c r="G357" s="58" t="s">
        <v>1581</v>
      </c>
      <c r="H357" s="58" t="s">
        <v>1582</v>
      </c>
      <c r="I357" s="58" t="s">
        <v>60</v>
      </c>
      <c r="J357" s="57" t="s">
        <v>3465</v>
      </c>
      <c r="K357" s="60">
        <v>45661.0</v>
      </c>
      <c r="L357" s="61"/>
      <c r="M357" s="61"/>
      <c r="N357" s="61"/>
      <c r="O357" s="61"/>
      <c r="P357" s="61"/>
      <c r="Q357" s="61"/>
      <c r="R357" s="61"/>
      <c r="S357" s="61"/>
      <c r="T357" s="61"/>
      <c r="U357" s="57">
        <v>12.7228</v>
      </c>
      <c r="V357" s="57">
        <v>77.69438</v>
      </c>
      <c r="W357" s="57">
        <v>11483.0</v>
      </c>
      <c r="X357" s="57">
        <v>5180.0</v>
      </c>
      <c r="Y357" s="57">
        <v>44.0</v>
      </c>
      <c r="Z357" s="58" t="s">
        <v>3518</v>
      </c>
      <c r="AA357" s="58" t="s">
        <v>38</v>
      </c>
      <c r="AB357" s="58" t="s">
        <v>3519</v>
      </c>
      <c r="AC357" s="60">
        <v>45661.0</v>
      </c>
      <c r="AD357" s="57">
        <v>4.2522517E7</v>
      </c>
      <c r="AE357" s="61"/>
      <c r="AF357" s="58" t="s">
        <v>1594</v>
      </c>
      <c r="AH357" s="57">
        <v>0.0</v>
      </c>
      <c r="AI357" s="57">
        <v>0.0</v>
      </c>
      <c r="AJ357" s="57">
        <v>2.0092726E7</v>
      </c>
      <c r="AK357" s="61"/>
      <c r="AL357" s="58" t="s">
        <v>1602</v>
      </c>
      <c r="AN357" s="57">
        <v>0.003832</v>
      </c>
    </row>
    <row r="358">
      <c r="A358" s="57">
        <v>10479.0</v>
      </c>
      <c r="B358" s="58" t="s">
        <v>3520</v>
      </c>
      <c r="C358" s="58" t="s">
        <v>3521</v>
      </c>
      <c r="D358" s="58" t="s">
        <v>3522</v>
      </c>
      <c r="F358" s="58" t="s">
        <v>3523</v>
      </c>
      <c r="G358" s="58" t="s">
        <v>1581</v>
      </c>
      <c r="H358" s="58" t="s">
        <v>1582</v>
      </c>
      <c r="I358" s="58" t="s">
        <v>1583</v>
      </c>
      <c r="J358" s="57" t="s">
        <v>2626</v>
      </c>
      <c r="K358" s="58" t="s">
        <v>3524</v>
      </c>
      <c r="L358" s="61"/>
      <c r="M358" s="61"/>
      <c r="N358" s="61"/>
      <c r="O358" s="61"/>
      <c r="P358" s="61"/>
      <c r="Q358" s="61"/>
      <c r="R358" s="61"/>
      <c r="S358" s="58" t="s">
        <v>48</v>
      </c>
      <c r="U358" s="57">
        <v>12.8546</v>
      </c>
      <c r="V358" s="57">
        <v>77.66811</v>
      </c>
      <c r="W358" s="57">
        <v>2124.0</v>
      </c>
      <c r="X358" s="57">
        <v>654.0</v>
      </c>
      <c r="Y358" s="57">
        <v>48.0</v>
      </c>
      <c r="Z358" s="58" t="s">
        <v>3525</v>
      </c>
      <c r="AA358" s="58" t="s">
        <v>38</v>
      </c>
      <c r="AB358" s="60">
        <v>45050.0</v>
      </c>
      <c r="AC358" s="58" t="s">
        <v>3524</v>
      </c>
      <c r="AD358" s="62">
        <v>1.85E8</v>
      </c>
      <c r="AE358" s="57">
        <v>3015.0</v>
      </c>
      <c r="AF358" s="58" t="s">
        <v>1594</v>
      </c>
      <c r="AH358" s="57">
        <v>0.0</v>
      </c>
      <c r="AI358" s="57">
        <v>53.0</v>
      </c>
      <c r="AJ358" s="57">
        <v>7.6E7</v>
      </c>
      <c r="AK358" s="57">
        <v>889.0</v>
      </c>
      <c r="AL358" s="58" t="s">
        <v>1595</v>
      </c>
      <c r="AN358" s="57">
        <v>0.022599</v>
      </c>
    </row>
    <row r="359">
      <c r="A359" s="57">
        <v>10483.0</v>
      </c>
      <c r="B359" s="58" t="s">
        <v>3526</v>
      </c>
      <c r="C359" s="58" t="s">
        <v>1140</v>
      </c>
      <c r="D359" s="58" t="s">
        <v>3527</v>
      </c>
      <c r="F359" s="58" t="s">
        <v>3528</v>
      </c>
      <c r="G359" s="58" t="s">
        <v>1581</v>
      </c>
      <c r="H359" s="58" t="s">
        <v>1582</v>
      </c>
      <c r="I359" s="58" t="s">
        <v>1591</v>
      </c>
      <c r="J359" s="57" t="s">
        <v>2124</v>
      </c>
      <c r="K359" s="58" t="s">
        <v>1676</v>
      </c>
      <c r="L359" s="61"/>
      <c r="M359" s="61"/>
      <c r="N359" s="61"/>
      <c r="O359" s="61"/>
      <c r="P359" s="61"/>
      <c r="Q359" s="61"/>
      <c r="R359" s="61"/>
      <c r="S359" s="58" t="s">
        <v>48</v>
      </c>
      <c r="U359" s="57">
        <v>12.96835</v>
      </c>
      <c r="V359" s="57">
        <v>77.75113</v>
      </c>
      <c r="W359" s="57">
        <v>12076.0</v>
      </c>
      <c r="X359" s="57">
        <v>8925.0</v>
      </c>
      <c r="Y359" s="57">
        <v>250.0</v>
      </c>
      <c r="Z359" s="58" t="s">
        <v>3529</v>
      </c>
      <c r="AA359" s="58" t="s">
        <v>1585</v>
      </c>
      <c r="AB359" s="60">
        <v>44935.0</v>
      </c>
      <c r="AC359" s="58" t="s">
        <v>1676</v>
      </c>
      <c r="AD359" s="62">
        <v>2.91E9</v>
      </c>
      <c r="AE359" s="57">
        <v>27679.0</v>
      </c>
      <c r="AF359" s="58" t="s">
        <v>1615</v>
      </c>
      <c r="AG359" s="61"/>
      <c r="AH359" s="57">
        <v>0.0</v>
      </c>
      <c r="AI359" s="57">
        <v>277.0</v>
      </c>
      <c r="AJ359" s="62">
        <v>6.94E8</v>
      </c>
      <c r="AK359" s="57">
        <v>3151.0</v>
      </c>
      <c r="AL359" s="58" t="s">
        <v>1616</v>
      </c>
      <c r="AN359" s="57">
        <v>0.020702</v>
      </c>
    </row>
    <row r="360">
      <c r="A360" s="57">
        <v>10484.0</v>
      </c>
      <c r="B360" s="58" t="s">
        <v>3530</v>
      </c>
      <c r="C360" s="58" t="s">
        <v>1033</v>
      </c>
      <c r="D360" s="58" t="s">
        <v>3531</v>
      </c>
      <c r="F360" s="58" t="s">
        <v>3532</v>
      </c>
      <c r="G360" s="58" t="s">
        <v>1581</v>
      </c>
      <c r="H360" s="58" t="s">
        <v>1582</v>
      </c>
      <c r="I360" s="58" t="s">
        <v>1591</v>
      </c>
      <c r="J360" s="57" t="s">
        <v>3306</v>
      </c>
      <c r="K360" s="58" t="s">
        <v>1812</v>
      </c>
      <c r="L360" s="61"/>
      <c r="M360" s="61"/>
      <c r="N360" s="61"/>
      <c r="O360" s="61"/>
      <c r="P360" s="61"/>
      <c r="Q360" s="61"/>
      <c r="R360" s="61"/>
      <c r="S360" s="58" t="s">
        <v>48</v>
      </c>
      <c r="U360" s="57">
        <v>12.93984</v>
      </c>
      <c r="V360" s="57">
        <v>77.72106</v>
      </c>
      <c r="W360" s="57">
        <v>19304.0</v>
      </c>
      <c r="X360" s="57">
        <v>16067.0</v>
      </c>
      <c r="Y360" s="57">
        <v>417.0</v>
      </c>
      <c r="Z360" s="58" t="s">
        <v>3533</v>
      </c>
      <c r="AA360" s="58" t="s">
        <v>1585</v>
      </c>
      <c r="AB360" s="60">
        <v>44935.0</v>
      </c>
      <c r="AC360" s="58" t="s">
        <v>1812</v>
      </c>
      <c r="AD360" s="62">
        <v>3.17E9</v>
      </c>
      <c r="AE360" s="57">
        <v>34057.0</v>
      </c>
      <c r="AF360" s="58" t="s">
        <v>1615</v>
      </c>
      <c r="AG360" s="61"/>
      <c r="AH360" s="57">
        <v>0.0</v>
      </c>
      <c r="AI360" s="57">
        <v>463.0</v>
      </c>
      <c r="AJ360" s="62">
        <v>8.2E8</v>
      </c>
      <c r="AK360" s="57">
        <v>3237.0</v>
      </c>
      <c r="AL360" s="58" t="s">
        <v>1616</v>
      </c>
      <c r="AN360" s="57">
        <v>0.021602</v>
      </c>
    </row>
    <row r="361">
      <c r="A361" s="57">
        <v>10488.0</v>
      </c>
      <c r="B361" s="58" t="s">
        <v>3534</v>
      </c>
      <c r="C361" s="58" t="s">
        <v>171</v>
      </c>
      <c r="D361" s="58" t="s">
        <v>3535</v>
      </c>
      <c r="F361" s="58" t="s">
        <v>3536</v>
      </c>
      <c r="G361" s="58" t="s">
        <v>1581</v>
      </c>
      <c r="H361" s="58" t="s">
        <v>1582</v>
      </c>
      <c r="I361" s="58" t="s">
        <v>1583</v>
      </c>
      <c r="J361" s="57" t="s">
        <v>3537</v>
      </c>
      <c r="K361" s="58" t="s">
        <v>1832</v>
      </c>
      <c r="L361" s="61"/>
      <c r="M361" s="61"/>
      <c r="N361" s="61"/>
      <c r="O361" s="61"/>
      <c r="P361" s="61"/>
      <c r="Q361" s="61"/>
      <c r="R361" s="61"/>
      <c r="S361" s="61"/>
      <c r="T361" s="61"/>
      <c r="U361" s="57">
        <v>12.91494</v>
      </c>
      <c r="V361" s="57">
        <v>77.41485</v>
      </c>
      <c r="W361" s="57">
        <v>22566.0</v>
      </c>
      <c r="X361" s="57">
        <v>10260.0</v>
      </c>
      <c r="Y361" s="57">
        <v>111.0</v>
      </c>
      <c r="Z361" s="58" t="s">
        <v>3538</v>
      </c>
      <c r="AA361" s="58" t="s">
        <v>38</v>
      </c>
      <c r="AB361" s="60">
        <v>44928.0</v>
      </c>
      <c r="AC361" s="58" t="s">
        <v>1832</v>
      </c>
      <c r="AD361" s="62">
        <v>1.6E8</v>
      </c>
      <c r="AE361" s="61"/>
      <c r="AF361" s="58" t="s">
        <v>1601</v>
      </c>
      <c r="AG361" s="61"/>
      <c r="AH361" s="57">
        <v>0.0</v>
      </c>
      <c r="AI361" s="57">
        <v>0.0</v>
      </c>
      <c r="AJ361" s="57">
        <v>6.0E7</v>
      </c>
      <c r="AK361" s="61"/>
      <c r="AL361" s="58" t="s">
        <v>1595</v>
      </c>
      <c r="AN361" s="57">
        <v>0.004919</v>
      </c>
    </row>
    <row r="362">
      <c r="A362" s="57">
        <v>10489.0</v>
      </c>
      <c r="B362" s="58" t="s">
        <v>3539</v>
      </c>
      <c r="C362" s="58" t="s">
        <v>3540</v>
      </c>
      <c r="D362" s="58" t="s">
        <v>3541</v>
      </c>
      <c r="F362" s="58" t="s">
        <v>3542</v>
      </c>
      <c r="G362" s="58" t="s">
        <v>1581</v>
      </c>
      <c r="H362" s="58" t="s">
        <v>1582</v>
      </c>
      <c r="I362" s="58" t="s">
        <v>1583</v>
      </c>
      <c r="J362" s="59">
        <v>45170.0</v>
      </c>
      <c r="K362" s="60">
        <v>46393.0</v>
      </c>
      <c r="L362" s="61"/>
      <c r="M362" s="61"/>
      <c r="N362" s="61"/>
      <c r="O362" s="61"/>
      <c r="P362" s="61"/>
      <c r="Q362" s="61"/>
      <c r="R362" s="61"/>
      <c r="S362" s="61"/>
      <c r="T362" s="61"/>
      <c r="U362" s="57">
        <v>12.79392</v>
      </c>
      <c r="V362" s="57">
        <v>77.61883</v>
      </c>
      <c r="W362" s="57">
        <v>5868.0</v>
      </c>
      <c r="X362" s="57">
        <v>2647.0</v>
      </c>
      <c r="Y362" s="57">
        <v>31.0</v>
      </c>
      <c r="Z362" s="58" t="s">
        <v>3543</v>
      </c>
      <c r="AA362" s="58" t="s">
        <v>38</v>
      </c>
      <c r="AB362" s="60">
        <v>44931.0</v>
      </c>
      <c r="AC362" s="60">
        <v>46393.0</v>
      </c>
      <c r="AD362" s="57">
        <v>3.3780764E7</v>
      </c>
      <c r="AE362" s="61"/>
      <c r="AF362" s="58" t="s">
        <v>1601</v>
      </c>
      <c r="AG362" s="61"/>
      <c r="AH362" s="57">
        <v>0.0</v>
      </c>
      <c r="AI362" s="57">
        <v>0.0</v>
      </c>
      <c r="AJ362" s="57">
        <v>2.1280764E7</v>
      </c>
      <c r="AK362" s="61"/>
      <c r="AL362" s="58" t="s">
        <v>1602</v>
      </c>
      <c r="AN362" s="57">
        <v>0.005283</v>
      </c>
    </row>
    <row r="363">
      <c r="A363" s="57">
        <v>10490.0</v>
      </c>
      <c r="B363" s="58" t="s">
        <v>3544</v>
      </c>
      <c r="C363" s="58" t="s">
        <v>3545</v>
      </c>
      <c r="D363" s="58" t="s">
        <v>3546</v>
      </c>
      <c r="F363" s="58" t="s">
        <v>3547</v>
      </c>
      <c r="G363" s="58" t="s">
        <v>1581</v>
      </c>
      <c r="H363" s="58" t="s">
        <v>1582</v>
      </c>
      <c r="I363" s="58" t="s">
        <v>1591</v>
      </c>
      <c r="J363" s="59">
        <v>45203.0</v>
      </c>
      <c r="K363" s="58" t="s">
        <v>1706</v>
      </c>
      <c r="L363" s="61"/>
      <c r="M363" s="61"/>
      <c r="N363" s="61"/>
      <c r="O363" s="61"/>
      <c r="P363" s="61"/>
      <c r="Q363" s="61"/>
      <c r="R363" s="61"/>
      <c r="S363" s="61"/>
      <c r="T363" s="61"/>
      <c r="U363" s="57">
        <v>12.89846</v>
      </c>
      <c r="V363" s="57">
        <v>77.60578</v>
      </c>
      <c r="W363" s="57">
        <v>13645.0</v>
      </c>
      <c r="X363" s="57">
        <v>8529.0</v>
      </c>
      <c r="Y363" s="57">
        <v>11.0</v>
      </c>
      <c r="Z363" s="58" t="s">
        <v>3548</v>
      </c>
      <c r="AA363" s="58" t="s">
        <v>1585</v>
      </c>
      <c r="AB363" s="60">
        <v>44564.0</v>
      </c>
      <c r="AC363" s="58" t="s">
        <v>1706</v>
      </c>
      <c r="AD363" s="62">
        <v>3.79E9</v>
      </c>
      <c r="AE363" s="57">
        <v>40361.0</v>
      </c>
      <c r="AF363" s="58" t="s">
        <v>1623</v>
      </c>
      <c r="AH363" s="57">
        <v>174.0</v>
      </c>
      <c r="AI363" s="57">
        <v>645.0</v>
      </c>
      <c r="AJ363" s="62">
        <v>1.47E9</v>
      </c>
      <c r="AK363" s="57">
        <v>5116.0</v>
      </c>
      <c r="AL363" s="58" t="s">
        <v>1616</v>
      </c>
      <c r="AN363" s="57">
        <v>8.06E-4</v>
      </c>
    </row>
    <row r="364">
      <c r="A364" s="57">
        <v>10491.0</v>
      </c>
      <c r="B364" s="58" t="s">
        <v>3549</v>
      </c>
      <c r="C364" s="58" t="s">
        <v>3550</v>
      </c>
      <c r="D364" s="58" t="s">
        <v>3551</v>
      </c>
      <c r="F364" s="58" t="s">
        <v>3552</v>
      </c>
      <c r="G364" s="58" t="s">
        <v>1581</v>
      </c>
      <c r="H364" s="58" t="s">
        <v>1582</v>
      </c>
      <c r="I364" s="58" t="s">
        <v>60</v>
      </c>
      <c r="J364" s="59">
        <v>45171.0</v>
      </c>
      <c r="K364" s="58" t="s">
        <v>1832</v>
      </c>
      <c r="L364" s="61"/>
      <c r="M364" s="61"/>
      <c r="N364" s="61"/>
      <c r="O364" s="61"/>
      <c r="P364" s="61"/>
      <c r="Q364" s="61"/>
      <c r="R364" s="61"/>
      <c r="S364" s="61"/>
      <c r="T364" s="61"/>
      <c r="U364" s="57">
        <v>12.787</v>
      </c>
      <c r="V364" s="57">
        <v>77.78677</v>
      </c>
      <c r="W364" s="57">
        <v>9763.0</v>
      </c>
      <c r="X364" s="57">
        <v>4395.0</v>
      </c>
      <c r="Y364" s="57">
        <v>46.0</v>
      </c>
      <c r="Z364" s="58" t="s">
        <v>3553</v>
      </c>
      <c r="AA364" s="58" t="s">
        <v>38</v>
      </c>
      <c r="AB364" s="60">
        <v>44928.0</v>
      </c>
      <c r="AC364" s="58" t="s">
        <v>1832</v>
      </c>
      <c r="AD364" s="62">
        <v>1.15E8</v>
      </c>
      <c r="AE364" s="61"/>
      <c r="AF364" s="58" t="s">
        <v>1601</v>
      </c>
      <c r="AG364" s="61"/>
      <c r="AH364" s="57">
        <v>0.0</v>
      </c>
      <c r="AI364" s="57">
        <v>0.0</v>
      </c>
      <c r="AJ364" s="57">
        <v>9.07959E7</v>
      </c>
      <c r="AK364" s="61"/>
      <c r="AL364" s="58" t="s">
        <v>1602</v>
      </c>
      <c r="AN364" s="57">
        <v>0.004712</v>
      </c>
    </row>
    <row r="365">
      <c r="A365" s="57">
        <v>10492.0</v>
      </c>
      <c r="B365" s="58" t="s">
        <v>3554</v>
      </c>
      <c r="C365" s="58" t="s">
        <v>811</v>
      </c>
      <c r="D365" s="58" t="s">
        <v>3555</v>
      </c>
      <c r="E365" s="58" t="s">
        <v>3555</v>
      </c>
      <c r="F365" s="58" t="s">
        <v>3556</v>
      </c>
      <c r="G365" s="58" t="s">
        <v>1581</v>
      </c>
      <c r="H365" s="58" t="s">
        <v>1582</v>
      </c>
      <c r="I365" s="58" t="s">
        <v>60</v>
      </c>
      <c r="J365" s="57" t="s">
        <v>3306</v>
      </c>
      <c r="K365" s="58" t="s">
        <v>1632</v>
      </c>
      <c r="L365" s="61"/>
      <c r="M365" s="61"/>
      <c r="N365" s="61"/>
      <c r="O365" s="61"/>
      <c r="P365" s="61"/>
      <c r="Q365" s="61"/>
      <c r="R365" s="61"/>
      <c r="S365" s="58" t="s">
        <v>2091</v>
      </c>
      <c r="U365" s="57">
        <v>12.82762</v>
      </c>
      <c r="V365" s="57">
        <v>77.77573</v>
      </c>
      <c r="W365" s="57">
        <v>8723.0</v>
      </c>
      <c r="X365" s="57">
        <v>5220.0</v>
      </c>
      <c r="Y365" s="57">
        <v>39.0</v>
      </c>
      <c r="Z365" s="58" t="s">
        <v>3557</v>
      </c>
      <c r="AA365" s="58" t="s">
        <v>1585</v>
      </c>
      <c r="AB365" s="60">
        <v>44934.0</v>
      </c>
      <c r="AC365" s="58" t="s">
        <v>1632</v>
      </c>
      <c r="AD365" s="62">
        <v>5.19E8</v>
      </c>
      <c r="AE365" s="57">
        <v>5110.0</v>
      </c>
      <c r="AF365" s="58" t="s">
        <v>1678</v>
      </c>
      <c r="AG365" s="58" t="s">
        <v>3558</v>
      </c>
      <c r="AH365" s="57">
        <v>47.0</v>
      </c>
      <c r="AI365" s="57">
        <v>0.0</v>
      </c>
      <c r="AJ365" s="57">
        <v>6.7279E7</v>
      </c>
      <c r="AK365" s="57">
        <v>3503.0</v>
      </c>
      <c r="AL365" s="58" t="s">
        <v>1602</v>
      </c>
      <c r="AN365" s="57">
        <v>0.004471</v>
      </c>
    </row>
    <row r="366">
      <c r="A366" s="57">
        <v>10493.0</v>
      </c>
      <c r="B366" s="58" t="s">
        <v>3559</v>
      </c>
      <c r="C366" s="58" t="s">
        <v>3560</v>
      </c>
      <c r="D366" s="58" t="s">
        <v>3561</v>
      </c>
      <c r="F366" s="58" t="s">
        <v>3562</v>
      </c>
      <c r="G366" s="58" t="s">
        <v>1581</v>
      </c>
      <c r="H366" s="58" t="s">
        <v>1582</v>
      </c>
      <c r="I366" s="58" t="s">
        <v>1583</v>
      </c>
      <c r="J366" s="59">
        <v>45237.0</v>
      </c>
      <c r="K366" s="58" t="s">
        <v>1613</v>
      </c>
      <c r="L366" s="61"/>
      <c r="M366" s="61"/>
      <c r="N366" s="61"/>
      <c r="O366" s="61"/>
      <c r="P366" s="61"/>
      <c r="Q366" s="61"/>
      <c r="R366" s="61"/>
      <c r="S366" s="61"/>
      <c r="T366" s="61"/>
      <c r="U366" s="57">
        <v>12.88807</v>
      </c>
      <c r="V366" s="57">
        <v>77.45252</v>
      </c>
      <c r="W366" s="57">
        <v>2398.0</v>
      </c>
      <c r="X366" s="57">
        <v>1723.0</v>
      </c>
      <c r="Y366" s="57">
        <v>57.0</v>
      </c>
      <c r="Z366" s="58" t="s">
        <v>3563</v>
      </c>
      <c r="AA366" s="58" t="s">
        <v>1585</v>
      </c>
      <c r="AB366" s="60">
        <v>44935.0</v>
      </c>
      <c r="AC366" s="58" t="s">
        <v>1613</v>
      </c>
      <c r="AD366" s="62">
        <v>4.02E8</v>
      </c>
      <c r="AE366" s="57">
        <v>5831.0</v>
      </c>
      <c r="AF366" s="58" t="s">
        <v>1601</v>
      </c>
      <c r="AG366" s="61"/>
      <c r="AH366" s="57">
        <v>19.0</v>
      </c>
      <c r="AI366" s="57">
        <v>48.0</v>
      </c>
      <c r="AJ366" s="57">
        <v>7.58778E7</v>
      </c>
      <c r="AK366" s="57">
        <v>675.0</v>
      </c>
      <c r="AL366" s="58" t="s">
        <v>1595</v>
      </c>
      <c r="AN366" s="57">
        <v>0.02377</v>
      </c>
    </row>
    <row r="367">
      <c r="A367" s="57">
        <v>10494.0</v>
      </c>
      <c r="B367" s="58" t="s">
        <v>3564</v>
      </c>
      <c r="C367" s="58" t="s">
        <v>262</v>
      </c>
      <c r="D367" s="58" t="s">
        <v>3565</v>
      </c>
      <c r="F367" s="58" t="s">
        <v>3566</v>
      </c>
      <c r="G367" s="58" t="s">
        <v>1581</v>
      </c>
      <c r="H367" s="58" t="s">
        <v>1582</v>
      </c>
      <c r="I367" s="58" t="s">
        <v>1612</v>
      </c>
      <c r="J367" s="57" t="s">
        <v>3567</v>
      </c>
      <c r="K367" s="58" t="s">
        <v>1770</v>
      </c>
      <c r="L367" s="61"/>
      <c r="M367" s="61"/>
      <c r="N367" s="61"/>
      <c r="O367" s="61"/>
      <c r="P367" s="61"/>
      <c r="Q367" s="61"/>
      <c r="R367" s="61"/>
      <c r="S367" s="58" t="s">
        <v>48</v>
      </c>
      <c r="U367" s="57">
        <v>13.04182</v>
      </c>
      <c r="V367" s="57">
        <v>77.56631</v>
      </c>
      <c r="W367" s="57">
        <v>703.0</v>
      </c>
      <c r="X367" s="57">
        <v>250.0</v>
      </c>
      <c r="Y367" s="57">
        <v>7.0</v>
      </c>
      <c r="Z367" s="58" t="s">
        <v>3568</v>
      </c>
      <c r="AA367" s="58" t="s">
        <v>1585</v>
      </c>
      <c r="AB367" s="58" t="s">
        <v>3569</v>
      </c>
      <c r="AC367" s="58" t="s">
        <v>1770</v>
      </c>
      <c r="AD367" s="62">
        <v>1.64E8</v>
      </c>
      <c r="AE367" s="57">
        <v>1280.0</v>
      </c>
      <c r="AF367" s="58" t="s">
        <v>1615</v>
      </c>
      <c r="AG367" s="61"/>
      <c r="AH367" s="57">
        <v>0.0</v>
      </c>
      <c r="AI367" s="57">
        <v>16.0</v>
      </c>
      <c r="AJ367" s="57">
        <v>5.766486E7</v>
      </c>
      <c r="AK367" s="57">
        <v>453.0</v>
      </c>
      <c r="AL367" s="58" t="s">
        <v>1616</v>
      </c>
      <c r="AN367" s="57">
        <v>0.009957</v>
      </c>
    </row>
    <row r="368">
      <c r="A368" s="57">
        <v>10495.0</v>
      </c>
      <c r="B368" s="58" t="s">
        <v>3570</v>
      </c>
      <c r="C368" s="58" t="s">
        <v>3571</v>
      </c>
      <c r="D368" s="58" t="s">
        <v>3572</v>
      </c>
      <c r="F368" s="58" t="s">
        <v>3573</v>
      </c>
      <c r="G368" s="58" t="s">
        <v>1581</v>
      </c>
      <c r="H368" s="58" t="s">
        <v>1582</v>
      </c>
      <c r="I368" s="58" t="s">
        <v>60</v>
      </c>
      <c r="J368" s="59">
        <v>45171.0</v>
      </c>
      <c r="K368" s="58" t="s">
        <v>2023</v>
      </c>
      <c r="L368" s="61"/>
      <c r="M368" s="61"/>
      <c r="N368" s="61"/>
      <c r="O368" s="61"/>
      <c r="P368" s="61"/>
      <c r="Q368" s="61"/>
      <c r="R368" s="61"/>
      <c r="S368" s="61"/>
      <c r="T368" s="61"/>
      <c r="U368" s="57">
        <v>12.892</v>
      </c>
      <c r="V368" s="57">
        <v>77.742</v>
      </c>
      <c r="W368" s="57">
        <v>9105.0</v>
      </c>
      <c r="X368" s="57">
        <v>4112.0</v>
      </c>
      <c r="Y368" s="57">
        <v>37.0</v>
      </c>
      <c r="Z368" s="58" t="s">
        <v>3574</v>
      </c>
      <c r="AA368" s="58" t="s">
        <v>1585</v>
      </c>
      <c r="AB368" s="60">
        <v>45026.0</v>
      </c>
      <c r="AC368" s="58" t="s">
        <v>2023</v>
      </c>
      <c r="AD368" s="62">
        <v>2.06E8</v>
      </c>
      <c r="AE368" s="61"/>
      <c r="AF368" s="58" t="s">
        <v>1586</v>
      </c>
      <c r="AH368" s="57">
        <v>0.0</v>
      </c>
      <c r="AI368" s="57">
        <v>0.0</v>
      </c>
      <c r="AJ368" s="62">
        <v>1.88E8</v>
      </c>
      <c r="AK368" s="61"/>
      <c r="AL368" s="58" t="s">
        <v>1595</v>
      </c>
      <c r="AN368" s="57">
        <v>0.004064</v>
      </c>
    </row>
    <row r="369">
      <c r="A369" s="57">
        <v>10496.0</v>
      </c>
      <c r="B369" s="58" t="s">
        <v>3575</v>
      </c>
      <c r="C369" s="58" t="s">
        <v>3576</v>
      </c>
      <c r="D369" s="58" t="s">
        <v>3577</v>
      </c>
      <c r="E369" s="58" t="s">
        <v>3577</v>
      </c>
      <c r="F369" s="58" t="s">
        <v>3578</v>
      </c>
      <c r="G369" s="58" t="s">
        <v>1581</v>
      </c>
      <c r="H369" s="58" t="s">
        <v>1582</v>
      </c>
      <c r="I369" s="58" t="s">
        <v>1591</v>
      </c>
      <c r="J369" s="57" t="s">
        <v>3579</v>
      </c>
      <c r="K369" s="58" t="s">
        <v>1706</v>
      </c>
      <c r="L369" s="61"/>
      <c r="M369" s="61"/>
      <c r="N369" s="61"/>
      <c r="O369" s="61"/>
      <c r="P369" s="61"/>
      <c r="Q369" s="61"/>
      <c r="R369" s="61"/>
      <c r="S369" s="58" t="s">
        <v>48</v>
      </c>
      <c r="U369" s="57">
        <v>12.96562</v>
      </c>
      <c r="V369" s="57">
        <v>77.74392</v>
      </c>
      <c r="W369" s="57">
        <v>11179.0</v>
      </c>
      <c r="X369" s="57">
        <v>9526.0</v>
      </c>
      <c r="Y369" s="57">
        <v>200.0</v>
      </c>
      <c r="Z369" s="58" t="s">
        <v>3580</v>
      </c>
      <c r="AA369" s="58" t="s">
        <v>1585</v>
      </c>
      <c r="AB369" s="60">
        <v>44936.0</v>
      </c>
      <c r="AC369" s="58" t="s">
        <v>1706</v>
      </c>
      <c r="AD369" s="62">
        <v>2.43E9</v>
      </c>
      <c r="AE369" s="57">
        <v>21125.0</v>
      </c>
      <c r="AF369" s="58" t="s">
        <v>1623</v>
      </c>
      <c r="AH369" s="57">
        <v>0.0</v>
      </c>
      <c r="AI369" s="57">
        <v>200.0</v>
      </c>
      <c r="AJ369" s="62">
        <v>4.97E8</v>
      </c>
      <c r="AK369" s="57">
        <v>1653.0</v>
      </c>
      <c r="AL369" s="58" t="s">
        <v>1616</v>
      </c>
      <c r="AN369" s="57">
        <v>0.017891</v>
      </c>
    </row>
    <row r="370">
      <c r="A370" s="57">
        <v>10497.0</v>
      </c>
      <c r="B370" s="58" t="s">
        <v>3581</v>
      </c>
      <c r="C370" s="58" t="s">
        <v>831</v>
      </c>
      <c r="D370" s="58" t="s">
        <v>1674</v>
      </c>
      <c r="E370" s="58" t="s">
        <v>1674</v>
      </c>
      <c r="F370" s="58" t="s">
        <v>3582</v>
      </c>
      <c r="G370" s="58" t="s">
        <v>1581</v>
      </c>
      <c r="H370" s="58" t="s">
        <v>1582</v>
      </c>
      <c r="I370" s="58" t="s">
        <v>1591</v>
      </c>
      <c r="J370" s="57" t="s">
        <v>1683</v>
      </c>
      <c r="K370" s="58" t="s">
        <v>1632</v>
      </c>
      <c r="L370" s="61"/>
      <c r="M370" s="61"/>
      <c r="N370" s="61"/>
      <c r="O370" s="61"/>
      <c r="P370" s="61"/>
      <c r="Q370" s="61"/>
      <c r="R370" s="61"/>
      <c r="S370" s="58" t="s">
        <v>48</v>
      </c>
      <c r="U370" s="57">
        <v>13.06309</v>
      </c>
      <c r="V370" s="57">
        <v>77.73969</v>
      </c>
      <c r="W370" s="57">
        <v>23819.0</v>
      </c>
      <c r="X370" s="57">
        <v>20229.0</v>
      </c>
      <c r="Y370" s="57">
        <v>481.0</v>
      </c>
      <c r="Z370" s="58" t="s">
        <v>3583</v>
      </c>
      <c r="AA370" s="58" t="s">
        <v>1585</v>
      </c>
      <c r="AB370" s="60">
        <v>44936.0</v>
      </c>
      <c r="AC370" s="58" t="s">
        <v>1632</v>
      </c>
      <c r="AD370" s="62">
        <v>3.49E9</v>
      </c>
      <c r="AE370" s="57">
        <v>44079.0</v>
      </c>
      <c r="AF370" s="58" t="s">
        <v>1678</v>
      </c>
      <c r="AG370" s="58" t="s">
        <v>1679</v>
      </c>
      <c r="AH370" s="57">
        <v>77.0</v>
      </c>
      <c r="AI370" s="57">
        <v>444.0</v>
      </c>
      <c r="AJ370" s="62">
        <v>1.06E9</v>
      </c>
      <c r="AK370" s="57">
        <v>3589.0</v>
      </c>
      <c r="AL370" s="58" t="s">
        <v>1602</v>
      </c>
      <c r="AN370" s="57">
        <v>0.020194</v>
      </c>
    </row>
    <row r="371">
      <c r="A371" s="57">
        <v>10498.0</v>
      </c>
      <c r="B371" s="58" t="s">
        <v>3584</v>
      </c>
      <c r="C371" s="58" t="s">
        <v>3585</v>
      </c>
      <c r="D371" s="58" t="s">
        <v>3586</v>
      </c>
      <c r="F371" s="58" t="s">
        <v>3587</v>
      </c>
      <c r="G371" s="58" t="s">
        <v>1581</v>
      </c>
      <c r="H371" s="58" t="s">
        <v>1582</v>
      </c>
      <c r="I371" s="58" t="s">
        <v>1612</v>
      </c>
      <c r="J371" s="57" t="s">
        <v>3588</v>
      </c>
      <c r="K371" s="58" t="s">
        <v>3589</v>
      </c>
      <c r="L371" s="61"/>
      <c r="M371" s="61"/>
      <c r="N371" s="61"/>
      <c r="O371" s="61"/>
      <c r="P371" s="61"/>
      <c r="Q371" s="61"/>
      <c r="R371" s="61"/>
      <c r="S371" s="58" t="s">
        <v>48</v>
      </c>
      <c r="U371" s="57">
        <v>13.14753</v>
      </c>
      <c r="V371" s="57">
        <v>77.67762</v>
      </c>
      <c r="W371" s="57">
        <v>34407.0</v>
      </c>
      <c r="X371" s="57">
        <v>8384.0</v>
      </c>
      <c r="Y371" s="57">
        <v>2210.0</v>
      </c>
      <c r="Z371" s="58" t="s">
        <v>3590</v>
      </c>
      <c r="AA371" s="58" t="s">
        <v>1585</v>
      </c>
      <c r="AB371" s="60">
        <v>44935.0</v>
      </c>
      <c r="AC371" s="58" t="s">
        <v>3589</v>
      </c>
      <c r="AD371" s="62">
        <v>6.5E9</v>
      </c>
      <c r="AE371" s="57">
        <v>85670.0</v>
      </c>
      <c r="AF371" s="58" t="s">
        <v>1678</v>
      </c>
      <c r="AG371" s="58" t="s">
        <v>2641</v>
      </c>
      <c r="AH371" s="57">
        <v>150.0</v>
      </c>
      <c r="AI371" s="57">
        <v>1467.0</v>
      </c>
      <c r="AJ371" s="62">
        <v>3.95E8</v>
      </c>
      <c r="AK371" s="57">
        <v>7006.0</v>
      </c>
      <c r="AL371" s="58" t="s">
        <v>2654</v>
      </c>
      <c r="AN371" s="57">
        <v>0.064231</v>
      </c>
    </row>
    <row r="372">
      <c r="A372" s="57">
        <v>10499.0</v>
      </c>
      <c r="B372" s="58" t="s">
        <v>3591</v>
      </c>
      <c r="C372" s="58" t="s">
        <v>841</v>
      </c>
      <c r="D372" s="58" t="s">
        <v>3592</v>
      </c>
      <c r="F372" s="58" t="s">
        <v>3593</v>
      </c>
      <c r="G372" s="58" t="s">
        <v>1581</v>
      </c>
      <c r="H372" s="58" t="s">
        <v>1582</v>
      </c>
      <c r="I372" s="58" t="s">
        <v>60</v>
      </c>
      <c r="J372" s="57" t="s">
        <v>3567</v>
      </c>
      <c r="K372" s="58" t="s">
        <v>1696</v>
      </c>
      <c r="L372" s="61"/>
      <c r="M372" s="61"/>
      <c r="N372" s="61"/>
      <c r="O372" s="61"/>
      <c r="P372" s="61"/>
      <c r="Q372" s="61"/>
      <c r="R372" s="61"/>
      <c r="S372" s="61"/>
      <c r="T372" s="61"/>
      <c r="U372" s="57">
        <v>12.92625</v>
      </c>
      <c r="V372" s="57">
        <v>77.78408</v>
      </c>
      <c r="W372" s="57">
        <v>11837.0</v>
      </c>
      <c r="X372" s="57">
        <v>6398.0</v>
      </c>
      <c r="Y372" s="57">
        <v>47.0</v>
      </c>
      <c r="Z372" s="58" t="s">
        <v>3594</v>
      </c>
      <c r="AA372" s="58" t="s">
        <v>38</v>
      </c>
      <c r="AB372" s="58" t="s">
        <v>2252</v>
      </c>
      <c r="AC372" s="58" t="s">
        <v>1696</v>
      </c>
      <c r="AD372" s="57">
        <v>4.534589E7</v>
      </c>
      <c r="AE372" s="61"/>
      <c r="AF372" s="58" t="s">
        <v>1594</v>
      </c>
      <c r="AH372" s="57">
        <v>0.0</v>
      </c>
      <c r="AI372" s="57">
        <v>0.0</v>
      </c>
      <c r="AJ372" s="57">
        <v>2.791274E7</v>
      </c>
      <c r="AK372" s="61"/>
      <c r="AL372" s="58" t="s">
        <v>1602</v>
      </c>
      <c r="AN372" s="57">
        <v>0.003971</v>
      </c>
    </row>
    <row r="373">
      <c r="A373" s="57">
        <v>10500.0</v>
      </c>
      <c r="B373" s="58" t="s">
        <v>3595</v>
      </c>
      <c r="C373" s="58" t="s">
        <v>1482</v>
      </c>
      <c r="D373" s="58" t="s">
        <v>3596</v>
      </c>
      <c r="F373" s="58" t="s">
        <v>3597</v>
      </c>
      <c r="G373" s="58" t="s">
        <v>1581</v>
      </c>
      <c r="H373" s="58" t="s">
        <v>1582</v>
      </c>
      <c r="I373" s="58" t="s">
        <v>1583</v>
      </c>
      <c r="J373" s="59">
        <v>45234.0</v>
      </c>
      <c r="K373" s="58" t="s">
        <v>1706</v>
      </c>
      <c r="L373" s="61"/>
      <c r="M373" s="61"/>
      <c r="N373" s="61"/>
      <c r="O373" s="61"/>
      <c r="P373" s="61"/>
      <c r="Q373" s="61"/>
      <c r="R373" s="61"/>
      <c r="S373" s="58" t="s">
        <v>48</v>
      </c>
      <c r="U373" s="57">
        <v>12.92639</v>
      </c>
      <c r="V373" s="57">
        <v>77.63095</v>
      </c>
      <c r="W373" s="57">
        <v>6343.0</v>
      </c>
      <c r="X373" s="57">
        <v>3807.0</v>
      </c>
      <c r="Y373" s="57">
        <v>168.0</v>
      </c>
      <c r="Z373" s="58" t="s">
        <v>3598</v>
      </c>
      <c r="AA373" s="58" t="s">
        <v>38</v>
      </c>
      <c r="AB373" s="60">
        <v>44929.0</v>
      </c>
      <c r="AC373" s="58" t="s">
        <v>1706</v>
      </c>
      <c r="AD373" s="62">
        <v>2.48E9</v>
      </c>
      <c r="AE373" s="57">
        <v>20979.0</v>
      </c>
      <c r="AF373" s="58" t="s">
        <v>1623</v>
      </c>
      <c r="AH373" s="57">
        <v>0.0</v>
      </c>
      <c r="AI373" s="57">
        <v>171.0</v>
      </c>
      <c r="AJ373" s="62">
        <v>6.18E8</v>
      </c>
      <c r="AK373" s="57">
        <v>2435.0</v>
      </c>
      <c r="AL373" s="58" t="s">
        <v>1616</v>
      </c>
      <c r="AN373" s="57">
        <v>0.026486</v>
      </c>
    </row>
    <row r="374">
      <c r="A374" s="57">
        <v>10501.0</v>
      </c>
      <c r="B374" s="58" t="s">
        <v>3599</v>
      </c>
      <c r="C374" s="58" t="s">
        <v>3600</v>
      </c>
      <c r="D374" s="58" t="s">
        <v>3601</v>
      </c>
      <c r="F374" s="58" t="s">
        <v>3602</v>
      </c>
      <c r="G374" s="58" t="s">
        <v>1581</v>
      </c>
      <c r="H374" s="58" t="s">
        <v>1582</v>
      </c>
      <c r="I374" s="58" t="s">
        <v>1612</v>
      </c>
      <c r="J374" s="57" t="s">
        <v>2124</v>
      </c>
      <c r="K374" s="58" t="s">
        <v>1740</v>
      </c>
      <c r="L374" s="61"/>
      <c r="M374" s="61"/>
      <c r="N374" s="61"/>
      <c r="O374" s="61"/>
      <c r="P374" s="61"/>
      <c r="Q374" s="61"/>
      <c r="R374" s="61"/>
      <c r="S374" s="58" t="s">
        <v>48</v>
      </c>
      <c r="U374" s="57">
        <v>13.06118</v>
      </c>
      <c r="V374" s="57">
        <v>77.595</v>
      </c>
      <c r="W374" s="57">
        <v>11635.0</v>
      </c>
      <c r="X374" s="57">
        <v>10176.0</v>
      </c>
      <c r="Y374" s="57">
        <v>48.0</v>
      </c>
      <c r="Z374" s="58" t="s">
        <v>3603</v>
      </c>
      <c r="AA374" s="58" t="s">
        <v>1585</v>
      </c>
      <c r="AB374" s="60">
        <v>44935.0</v>
      </c>
      <c r="AC374" s="58" t="s">
        <v>1740</v>
      </c>
      <c r="AD374" s="62">
        <v>1.27E9</v>
      </c>
      <c r="AE374" s="57">
        <v>13060.0</v>
      </c>
      <c r="AF374" s="58" t="s">
        <v>1615</v>
      </c>
      <c r="AG374" s="61"/>
      <c r="AH374" s="57">
        <v>0.0</v>
      </c>
      <c r="AI374" s="57">
        <v>96.0</v>
      </c>
      <c r="AJ374" s="62">
        <v>4.19E8</v>
      </c>
      <c r="AK374" s="57">
        <v>1459.0</v>
      </c>
      <c r="AL374" s="58" t="s">
        <v>1616</v>
      </c>
      <c r="AN374" s="57">
        <v>0.004125</v>
      </c>
    </row>
    <row r="375">
      <c r="A375" s="57">
        <v>10502.0</v>
      </c>
      <c r="B375" s="58" t="s">
        <v>3604</v>
      </c>
      <c r="C375" s="58" t="s">
        <v>3605</v>
      </c>
      <c r="D375" s="58" t="s">
        <v>3606</v>
      </c>
      <c r="F375" s="58" t="s">
        <v>3607</v>
      </c>
      <c r="G375" s="58" t="s">
        <v>1581</v>
      </c>
      <c r="H375" s="58" t="s">
        <v>1582</v>
      </c>
      <c r="I375" s="58" t="s">
        <v>1612</v>
      </c>
      <c r="J375" s="57" t="s">
        <v>2017</v>
      </c>
      <c r="K375" s="58" t="s">
        <v>3608</v>
      </c>
      <c r="L375" s="61"/>
      <c r="M375" s="61"/>
      <c r="N375" s="61"/>
      <c r="O375" s="61"/>
      <c r="P375" s="61"/>
      <c r="Q375" s="61"/>
      <c r="R375" s="61"/>
      <c r="S375" s="61"/>
      <c r="T375" s="61"/>
      <c r="U375" s="57">
        <v>13.02321</v>
      </c>
      <c r="V375" s="57">
        <v>77.47855</v>
      </c>
      <c r="W375" s="57">
        <v>30351.0</v>
      </c>
      <c r="X375" s="57">
        <v>13960.0</v>
      </c>
      <c r="Y375" s="57">
        <v>115.0</v>
      </c>
      <c r="Z375" s="58" t="s">
        <v>3609</v>
      </c>
      <c r="AA375" s="58" t="s">
        <v>38</v>
      </c>
      <c r="AB375" s="58" t="s">
        <v>2237</v>
      </c>
      <c r="AC375" s="58" t="s">
        <v>3608</v>
      </c>
      <c r="AD375" s="62">
        <v>3.98E8</v>
      </c>
      <c r="AE375" s="61"/>
      <c r="AF375" s="58" t="s">
        <v>1601</v>
      </c>
      <c r="AG375" s="61"/>
      <c r="AH375" s="57">
        <v>0.0</v>
      </c>
      <c r="AI375" s="57">
        <v>0.0</v>
      </c>
      <c r="AJ375" s="62">
        <v>3.52E8</v>
      </c>
      <c r="AK375" s="61"/>
      <c r="AL375" s="58" t="s">
        <v>1595</v>
      </c>
      <c r="AN375" s="57">
        <v>0.003789</v>
      </c>
    </row>
    <row r="376">
      <c r="A376" s="57">
        <v>10503.0</v>
      </c>
      <c r="B376" s="58" t="s">
        <v>3610</v>
      </c>
      <c r="C376" s="58" t="s">
        <v>130</v>
      </c>
      <c r="D376" s="58" t="s">
        <v>3611</v>
      </c>
      <c r="F376" s="58" t="s">
        <v>3612</v>
      </c>
      <c r="G376" s="58" t="s">
        <v>1581</v>
      </c>
      <c r="H376" s="58" t="s">
        <v>1582</v>
      </c>
      <c r="I376" s="58" t="s">
        <v>1591</v>
      </c>
      <c r="J376" s="59">
        <v>45171.0</v>
      </c>
      <c r="K376" s="58" t="s">
        <v>3613</v>
      </c>
      <c r="L376" s="61"/>
      <c r="M376" s="61"/>
      <c r="N376" s="61"/>
      <c r="O376" s="61"/>
      <c r="P376" s="61"/>
      <c r="Q376" s="61"/>
      <c r="R376" s="61"/>
      <c r="S376" s="61"/>
      <c r="T376" s="61"/>
      <c r="U376" s="57">
        <v>13.06591</v>
      </c>
      <c r="V376" s="57">
        <v>77.75902</v>
      </c>
      <c r="W376" s="57">
        <v>62725.0</v>
      </c>
      <c r="X376" s="57">
        <v>29027.0</v>
      </c>
      <c r="Y376" s="57">
        <v>182.0</v>
      </c>
      <c r="Z376" s="58" t="s">
        <v>3614</v>
      </c>
      <c r="AA376" s="58" t="s">
        <v>38</v>
      </c>
      <c r="AB376" s="58" t="s">
        <v>1622</v>
      </c>
      <c r="AC376" s="58" t="s">
        <v>3613</v>
      </c>
      <c r="AD376" s="62">
        <v>4.47E8</v>
      </c>
      <c r="AE376" s="61"/>
      <c r="AF376" s="58" t="s">
        <v>1601</v>
      </c>
      <c r="AG376" s="61"/>
      <c r="AH376" s="57">
        <v>0.0</v>
      </c>
      <c r="AI376" s="57">
        <v>0.0</v>
      </c>
      <c r="AJ376" s="62">
        <v>3.24E8</v>
      </c>
      <c r="AK376" s="61"/>
      <c r="AL376" s="58" t="s">
        <v>1587</v>
      </c>
      <c r="AN376" s="57">
        <v>0.002902</v>
      </c>
    </row>
    <row r="377">
      <c r="A377" s="57">
        <v>10504.0</v>
      </c>
      <c r="B377" s="58" t="s">
        <v>3615</v>
      </c>
      <c r="C377" s="58" t="s">
        <v>373</v>
      </c>
      <c r="D377" s="58" t="s">
        <v>3616</v>
      </c>
      <c r="F377" s="58" t="s">
        <v>3617</v>
      </c>
      <c r="G377" s="58" t="s">
        <v>1581</v>
      </c>
      <c r="H377" s="58" t="s">
        <v>1582</v>
      </c>
      <c r="I377" s="58" t="s">
        <v>60</v>
      </c>
      <c r="J377" s="57" t="s">
        <v>2124</v>
      </c>
      <c r="K377" s="58" t="s">
        <v>1851</v>
      </c>
      <c r="L377" s="61"/>
      <c r="M377" s="61"/>
      <c r="N377" s="61"/>
      <c r="O377" s="61"/>
      <c r="P377" s="61"/>
      <c r="Q377" s="61"/>
      <c r="R377" s="61"/>
      <c r="S377" s="61"/>
      <c r="T377" s="61"/>
      <c r="U377" s="57">
        <v>12.87972</v>
      </c>
      <c r="V377" s="57">
        <v>77.78912</v>
      </c>
      <c r="W377" s="57">
        <v>5943.0</v>
      </c>
      <c r="X377" s="57">
        <v>2680.0</v>
      </c>
      <c r="Y377" s="57">
        <v>18.0</v>
      </c>
      <c r="Z377" s="58" t="s">
        <v>3618</v>
      </c>
      <c r="AA377" s="58" t="s">
        <v>1585</v>
      </c>
      <c r="AB377" s="60">
        <v>44934.0</v>
      </c>
      <c r="AC377" s="58" t="s">
        <v>1851</v>
      </c>
      <c r="AD377" s="57">
        <v>5.1040145E7</v>
      </c>
      <c r="AE377" s="61"/>
      <c r="AF377" s="58" t="s">
        <v>1594</v>
      </c>
      <c r="AH377" s="57">
        <v>0.0</v>
      </c>
      <c r="AI377" s="57">
        <v>0.0</v>
      </c>
      <c r="AJ377" s="57">
        <v>3.3968645E7</v>
      </c>
      <c r="AK377" s="61"/>
      <c r="AL377" s="58" t="s">
        <v>1587</v>
      </c>
      <c r="AN377" s="57">
        <v>0.003029</v>
      </c>
    </row>
    <row r="378">
      <c r="A378" s="57">
        <v>10505.0</v>
      </c>
      <c r="B378" s="58" t="s">
        <v>3619</v>
      </c>
      <c r="C378" s="58" t="s">
        <v>3620</v>
      </c>
      <c r="D378" s="58" t="s">
        <v>1674</v>
      </c>
      <c r="E378" s="58" t="s">
        <v>1674</v>
      </c>
      <c r="F378" s="58" t="s">
        <v>3621</v>
      </c>
      <c r="G378" s="58" t="s">
        <v>1581</v>
      </c>
      <c r="H378" s="58" t="s">
        <v>1582</v>
      </c>
      <c r="I378" s="58" t="s">
        <v>1591</v>
      </c>
      <c r="J378" s="59">
        <v>45149.0</v>
      </c>
      <c r="K378" s="58" t="s">
        <v>2060</v>
      </c>
      <c r="L378" s="61"/>
      <c r="M378" s="61"/>
      <c r="N378" s="61"/>
      <c r="O378" s="61"/>
      <c r="P378" s="61"/>
      <c r="Q378" s="61"/>
      <c r="R378" s="61"/>
      <c r="S378" s="61"/>
      <c r="T378" s="61"/>
      <c r="U378" s="57">
        <v>12.95609</v>
      </c>
      <c r="V378" s="57">
        <v>77.72861</v>
      </c>
      <c r="W378" s="57">
        <v>7599.0</v>
      </c>
      <c r="X378" s="57">
        <v>5500.0</v>
      </c>
      <c r="Y378" s="57">
        <v>21.0</v>
      </c>
      <c r="Z378" s="58" t="s">
        <v>3622</v>
      </c>
      <c r="AA378" s="58" t="s">
        <v>38</v>
      </c>
      <c r="AB378" s="58" t="s">
        <v>3623</v>
      </c>
      <c r="AC378" s="58" t="s">
        <v>2060</v>
      </c>
      <c r="AD378" s="62">
        <v>1.11E9</v>
      </c>
      <c r="AE378" s="57">
        <v>16185.0</v>
      </c>
      <c r="AF378" s="58" t="s">
        <v>1678</v>
      </c>
      <c r="AG378" s="58" t="s">
        <v>1679</v>
      </c>
      <c r="AH378" s="57">
        <v>6.0</v>
      </c>
      <c r="AI378" s="57">
        <v>347.0</v>
      </c>
      <c r="AJ378" s="62">
        <v>1.76E8</v>
      </c>
      <c r="AK378" s="57">
        <v>2048.0</v>
      </c>
      <c r="AL378" s="58" t="s">
        <v>1616</v>
      </c>
      <c r="AN378" s="57">
        <v>0.002764</v>
      </c>
    </row>
    <row r="379">
      <c r="A379" s="57">
        <v>10506.0</v>
      </c>
      <c r="B379" s="58" t="s">
        <v>3624</v>
      </c>
      <c r="C379" s="58" t="s">
        <v>3625</v>
      </c>
      <c r="D379" s="58" t="s">
        <v>3626</v>
      </c>
      <c r="F379" s="58" t="s">
        <v>3627</v>
      </c>
      <c r="G379" s="58" t="s">
        <v>1581</v>
      </c>
      <c r="H379" s="58" t="s">
        <v>1582</v>
      </c>
      <c r="I379" s="58" t="s">
        <v>1612</v>
      </c>
      <c r="J379" s="59">
        <v>45149.0</v>
      </c>
      <c r="K379" s="58" t="s">
        <v>1740</v>
      </c>
      <c r="L379" s="61"/>
      <c r="M379" s="61"/>
      <c r="N379" s="61"/>
      <c r="O379" s="61"/>
      <c r="P379" s="61"/>
      <c r="Q379" s="61"/>
      <c r="R379" s="61"/>
      <c r="S379" s="61"/>
      <c r="T379" s="61"/>
      <c r="U379" s="57">
        <v>13.10736</v>
      </c>
      <c r="V379" s="57">
        <v>77.52526</v>
      </c>
      <c r="W379" s="57">
        <v>16895.0</v>
      </c>
      <c r="X379" s="57">
        <v>8143.0</v>
      </c>
      <c r="Y379" s="57">
        <v>72.0</v>
      </c>
      <c r="Z379" s="58" t="s">
        <v>3628</v>
      </c>
      <c r="AA379" s="58" t="s">
        <v>38</v>
      </c>
      <c r="AB379" s="60">
        <v>44932.0</v>
      </c>
      <c r="AC379" s="58" t="s">
        <v>1740</v>
      </c>
      <c r="AD379" s="57">
        <v>8.0119541E7</v>
      </c>
      <c r="AE379" s="61"/>
      <c r="AF379" s="58" t="s">
        <v>1594</v>
      </c>
      <c r="AH379" s="57">
        <v>0.0</v>
      </c>
      <c r="AI379" s="57">
        <v>0.0</v>
      </c>
      <c r="AJ379" s="57">
        <v>4.48E7</v>
      </c>
      <c r="AK379" s="61"/>
      <c r="AL379" s="58" t="s">
        <v>1595</v>
      </c>
      <c r="AN379" s="57">
        <v>0.004262</v>
      </c>
    </row>
    <row r="380">
      <c r="A380" s="57">
        <v>10507.0</v>
      </c>
      <c r="B380" s="58" t="s">
        <v>3629</v>
      </c>
      <c r="C380" s="58" t="s">
        <v>3630</v>
      </c>
      <c r="D380" s="58" t="s">
        <v>3626</v>
      </c>
      <c r="F380" s="58" t="s">
        <v>3631</v>
      </c>
      <c r="G380" s="58" t="s">
        <v>1581</v>
      </c>
      <c r="H380" s="58" t="s">
        <v>1582</v>
      </c>
      <c r="I380" s="58" t="s">
        <v>1612</v>
      </c>
      <c r="J380" s="59">
        <v>45149.0</v>
      </c>
      <c r="K380" s="58" t="s">
        <v>1740</v>
      </c>
      <c r="L380" s="61"/>
      <c r="M380" s="61"/>
      <c r="N380" s="61"/>
      <c r="O380" s="61"/>
      <c r="P380" s="61"/>
      <c r="Q380" s="61"/>
      <c r="R380" s="61"/>
      <c r="S380" s="61"/>
      <c r="T380" s="61"/>
      <c r="U380" s="57">
        <v>13.10648</v>
      </c>
      <c r="V380" s="57">
        <v>77.52508</v>
      </c>
      <c r="W380" s="57">
        <v>55036.0</v>
      </c>
      <c r="X380" s="57">
        <v>25146.0</v>
      </c>
      <c r="Y380" s="57">
        <v>227.0</v>
      </c>
      <c r="Z380" s="58" t="s">
        <v>3632</v>
      </c>
      <c r="AA380" s="58" t="s">
        <v>38</v>
      </c>
      <c r="AB380" s="60">
        <v>44932.0</v>
      </c>
      <c r="AC380" s="58" t="s">
        <v>1740</v>
      </c>
      <c r="AD380" s="62">
        <v>2.67E8</v>
      </c>
      <c r="AE380" s="61"/>
      <c r="AF380" s="58" t="s">
        <v>1594</v>
      </c>
      <c r="AH380" s="57">
        <v>0.0</v>
      </c>
      <c r="AI380" s="57">
        <v>0.0</v>
      </c>
      <c r="AJ380" s="62">
        <v>1.53E8</v>
      </c>
      <c r="AK380" s="61"/>
      <c r="AL380" s="58" t="s">
        <v>1595</v>
      </c>
      <c r="AN380" s="57">
        <v>0.004125</v>
      </c>
    </row>
    <row r="381">
      <c r="A381" s="57">
        <v>10508.0</v>
      </c>
      <c r="B381" s="58" t="s">
        <v>3633</v>
      </c>
      <c r="C381" s="58" t="s">
        <v>3634</v>
      </c>
      <c r="D381" s="58" t="s">
        <v>3635</v>
      </c>
      <c r="F381" s="58" t="s">
        <v>3357</v>
      </c>
      <c r="G381" s="58" t="s">
        <v>1581</v>
      </c>
      <c r="H381" s="58" t="s">
        <v>1582</v>
      </c>
      <c r="I381" s="58" t="s">
        <v>60</v>
      </c>
      <c r="J381" s="59">
        <v>45149.0</v>
      </c>
      <c r="K381" s="58" t="s">
        <v>1770</v>
      </c>
      <c r="L381" s="61"/>
      <c r="M381" s="61"/>
      <c r="N381" s="61"/>
      <c r="O381" s="61"/>
      <c r="P381" s="61"/>
      <c r="Q381" s="61"/>
      <c r="R381" s="61"/>
      <c r="S381" s="58" t="s">
        <v>48</v>
      </c>
      <c r="U381" s="57">
        <v>12.83214</v>
      </c>
      <c r="V381" s="57">
        <v>77.68727</v>
      </c>
      <c r="W381" s="57">
        <v>4047.0</v>
      </c>
      <c r="X381" s="57">
        <v>2152.0</v>
      </c>
      <c r="Y381" s="57">
        <v>84.0</v>
      </c>
      <c r="Z381" s="58" t="s">
        <v>3636</v>
      </c>
      <c r="AA381" s="58" t="s">
        <v>38</v>
      </c>
      <c r="AB381" s="58" t="s">
        <v>3637</v>
      </c>
      <c r="AC381" s="58" t="s">
        <v>1770</v>
      </c>
      <c r="AD381" s="62">
        <v>2.46E8</v>
      </c>
      <c r="AE381" s="57">
        <v>6450.0</v>
      </c>
      <c r="AF381" s="58" t="s">
        <v>1594</v>
      </c>
      <c r="AH381" s="57">
        <v>0.0</v>
      </c>
      <c r="AI381" s="57">
        <v>95.0</v>
      </c>
      <c r="AJ381" s="57">
        <v>1.8182751E7</v>
      </c>
      <c r="AK381" s="57">
        <v>1895.0</v>
      </c>
      <c r="AL381" s="58" t="s">
        <v>1602</v>
      </c>
      <c r="AN381" s="57">
        <v>0.020756</v>
      </c>
    </row>
    <row r="382">
      <c r="A382" s="57">
        <v>10509.0</v>
      </c>
      <c r="B382" s="58" t="s">
        <v>3638</v>
      </c>
      <c r="C382" s="58" t="s">
        <v>3639</v>
      </c>
      <c r="D382" s="58" t="s">
        <v>2369</v>
      </c>
      <c r="F382" s="58" t="s">
        <v>3640</v>
      </c>
      <c r="G382" s="58" t="s">
        <v>1581</v>
      </c>
      <c r="H382" s="58" t="s">
        <v>1582</v>
      </c>
      <c r="J382" s="57" t="s">
        <v>2124</v>
      </c>
      <c r="K382" s="58" t="s">
        <v>3190</v>
      </c>
      <c r="L382" s="61"/>
      <c r="M382" s="61"/>
      <c r="N382" s="61"/>
      <c r="O382" s="61"/>
      <c r="P382" s="61"/>
      <c r="Q382" s="61"/>
      <c r="R382" s="61"/>
      <c r="S382" s="58" t="s">
        <v>48</v>
      </c>
      <c r="U382" s="61"/>
      <c r="V382" s="61"/>
      <c r="W382" s="61"/>
      <c r="X382" s="61"/>
      <c r="Y382" s="61"/>
      <c r="Z382" s="61"/>
      <c r="AA382" s="61"/>
      <c r="AB382" s="61"/>
      <c r="AC382" s="61"/>
      <c r="AD382" s="61"/>
      <c r="AE382" s="61"/>
      <c r="AF382" s="61"/>
      <c r="AG382" s="61"/>
      <c r="AH382" s="61"/>
      <c r="AI382" s="61"/>
      <c r="AJ382" s="61"/>
      <c r="AK382" s="61"/>
      <c r="AL382" s="61"/>
      <c r="AM382" s="61"/>
      <c r="AN382" s="61"/>
    </row>
    <row r="383">
      <c r="A383" s="57">
        <v>10510.0</v>
      </c>
      <c r="B383" s="58" t="s">
        <v>3641</v>
      </c>
      <c r="C383" s="58" t="s">
        <v>991</v>
      </c>
      <c r="D383" s="58" t="s">
        <v>3642</v>
      </c>
      <c r="F383" s="58" t="s">
        <v>3643</v>
      </c>
      <c r="G383" s="58" t="s">
        <v>1581</v>
      </c>
      <c r="H383" s="58" t="s">
        <v>1582</v>
      </c>
      <c r="I383" s="58" t="s">
        <v>1583</v>
      </c>
      <c r="J383" s="57" t="s">
        <v>3644</v>
      </c>
      <c r="K383" s="58" t="s">
        <v>1620</v>
      </c>
      <c r="L383" s="61"/>
      <c r="M383" s="61"/>
      <c r="N383" s="61"/>
      <c r="O383" s="61"/>
      <c r="P383" s="61"/>
      <c r="Q383" s="61"/>
      <c r="R383" s="61"/>
      <c r="S383" s="58" t="s">
        <v>48</v>
      </c>
      <c r="U383" s="57">
        <v>12.92936</v>
      </c>
      <c r="V383" s="57">
        <v>77.49988</v>
      </c>
      <c r="W383" s="57">
        <v>8250.0</v>
      </c>
      <c r="X383" s="57">
        <v>4883.0</v>
      </c>
      <c r="Y383" s="57">
        <v>170.0</v>
      </c>
      <c r="Z383" s="58" t="s">
        <v>3645</v>
      </c>
      <c r="AA383" s="58" t="s">
        <v>1585</v>
      </c>
      <c r="AB383" s="60">
        <v>44933.0</v>
      </c>
      <c r="AC383" s="58" t="s">
        <v>1620</v>
      </c>
      <c r="AD383" s="62">
        <v>9.73E8</v>
      </c>
      <c r="AE383" s="57">
        <v>16560.0</v>
      </c>
      <c r="AF383" s="58" t="s">
        <v>1615</v>
      </c>
      <c r="AG383" s="61"/>
      <c r="AH383" s="57">
        <v>0.0</v>
      </c>
      <c r="AI383" s="57">
        <v>170.0</v>
      </c>
      <c r="AJ383" s="62">
        <v>1.3E8</v>
      </c>
      <c r="AK383" s="57">
        <v>3367.0</v>
      </c>
      <c r="AL383" s="58" t="s">
        <v>1616</v>
      </c>
      <c r="AN383" s="57">
        <v>0.020606</v>
      </c>
    </row>
    <row r="384">
      <c r="A384" s="57">
        <v>10511.0</v>
      </c>
      <c r="B384" s="58" t="s">
        <v>3646</v>
      </c>
      <c r="C384" s="58" t="s">
        <v>200</v>
      </c>
      <c r="D384" s="58" t="s">
        <v>3647</v>
      </c>
      <c r="F384" s="58" t="s">
        <v>3648</v>
      </c>
      <c r="G384" s="58" t="s">
        <v>1581</v>
      </c>
      <c r="H384" s="58" t="s">
        <v>1582</v>
      </c>
      <c r="I384" s="58" t="s">
        <v>1583</v>
      </c>
      <c r="J384" s="59">
        <v>45149.0</v>
      </c>
      <c r="K384" s="58" t="s">
        <v>1740</v>
      </c>
      <c r="L384" s="61"/>
      <c r="M384" s="61"/>
      <c r="N384" s="61"/>
      <c r="O384" s="61"/>
      <c r="P384" s="61"/>
      <c r="Q384" s="61"/>
      <c r="R384" s="61"/>
      <c r="S384" s="58" t="s">
        <v>48</v>
      </c>
      <c r="U384" s="57">
        <v>12.86878</v>
      </c>
      <c r="V384" s="57">
        <v>77.61118</v>
      </c>
      <c r="W384" s="57">
        <v>3121.0</v>
      </c>
      <c r="X384" s="57">
        <v>1405.0</v>
      </c>
      <c r="Y384" s="57">
        <v>64.0</v>
      </c>
      <c r="Z384" s="58" t="s">
        <v>3649</v>
      </c>
      <c r="AA384" s="58" t="s">
        <v>38</v>
      </c>
      <c r="AB384" s="60">
        <v>44573.0</v>
      </c>
      <c r="AC384" s="58" t="s">
        <v>1740</v>
      </c>
      <c r="AD384" s="62">
        <v>2.4E8</v>
      </c>
      <c r="AE384" s="57">
        <v>5293.0</v>
      </c>
      <c r="AF384" s="58" t="s">
        <v>1623</v>
      </c>
      <c r="AH384" s="57">
        <v>0.0</v>
      </c>
      <c r="AI384" s="57">
        <v>71.0</v>
      </c>
      <c r="AJ384" s="57">
        <v>3009960.0</v>
      </c>
      <c r="AK384" s="57">
        <v>1714.0</v>
      </c>
      <c r="AL384" s="58" t="s">
        <v>1616</v>
      </c>
      <c r="AN384" s="57">
        <v>0.020506</v>
      </c>
    </row>
    <row r="385">
      <c r="A385" s="57">
        <v>10512.0</v>
      </c>
      <c r="B385" s="58" t="s">
        <v>3650</v>
      </c>
      <c r="C385" s="58" t="s">
        <v>3651</v>
      </c>
      <c r="D385" s="58" t="s">
        <v>3652</v>
      </c>
      <c r="F385" s="58" t="s">
        <v>3653</v>
      </c>
      <c r="G385" s="58" t="s">
        <v>1581</v>
      </c>
      <c r="H385" s="58" t="s">
        <v>1582</v>
      </c>
      <c r="I385" s="58" t="s">
        <v>1583</v>
      </c>
      <c r="J385" s="59">
        <v>45146.0</v>
      </c>
      <c r="K385" s="58" t="s">
        <v>1740</v>
      </c>
      <c r="L385" s="61"/>
      <c r="M385" s="61"/>
      <c r="N385" s="61"/>
      <c r="O385" s="61"/>
      <c r="P385" s="61"/>
      <c r="Q385" s="61"/>
      <c r="R385" s="61"/>
      <c r="S385" s="61"/>
      <c r="T385" s="61"/>
      <c r="U385" s="57">
        <v>12.90307</v>
      </c>
      <c r="V385" s="57">
        <v>77.49503</v>
      </c>
      <c r="W385" s="57">
        <v>12545.0</v>
      </c>
      <c r="X385" s="57">
        <v>6466.0</v>
      </c>
      <c r="Y385" s="57">
        <v>48.0</v>
      </c>
      <c r="Z385" s="58" t="s">
        <v>3654</v>
      </c>
      <c r="AA385" s="58" t="s">
        <v>38</v>
      </c>
      <c r="AB385" s="60">
        <v>45109.0</v>
      </c>
      <c r="AC385" s="58" t="s">
        <v>1740</v>
      </c>
      <c r="AD385" s="62">
        <v>2.6E8</v>
      </c>
      <c r="AE385" s="61"/>
      <c r="AF385" s="58" t="s">
        <v>1615</v>
      </c>
      <c r="AG385" s="61"/>
      <c r="AH385" s="57">
        <v>0.0</v>
      </c>
      <c r="AI385" s="57">
        <v>0.0</v>
      </c>
      <c r="AJ385" s="62">
        <v>2.17E8</v>
      </c>
      <c r="AK385" s="61"/>
      <c r="AL385" s="58" t="s">
        <v>1595</v>
      </c>
      <c r="AN385" s="57">
        <v>0.003826</v>
      </c>
    </row>
    <row r="386">
      <c r="A386" s="57">
        <v>10513.0</v>
      </c>
      <c r="B386" s="58" t="s">
        <v>3655</v>
      </c>
      <c r="C386" s="58" t="s">
        <v>3656</v>
      </c>
      <c r="D386" s="58" t="s">
        <v>3657</v>
      </c>
      <c r="F386" s="58" t="s">
        <v>3658</v>
      </c>
      <c r="G386" s="58" t="s">
        <v>1581</v>
      </c>
      <c r="H386" s="58" t="s">
        <v>1582</v>
      </c>
      <c r="I386" s="58" t="s">
        <v>1612</v>
      </c>
      <c r="J386" s="59">
        <v>45149.0</v>
      </c>
      <c r="K386" s="58" t="s">
        <v>2686</v>
      </c>
      <c r="L386" s="61"/>
      <c r="M386" s="61"/>
      <c r="N386" s="61"/>
      <c r="O386" s="61"/>
      <c r="P386" s="61"/>
      <c r="Q386" s="61"/>
      <c r="R386" s="61"/>
      <c r="S386" s="58" t="s">
        <v>48</v>
      </c>
      <c r="U386" s="57">
        <v>13.1558</v>
      </c>
      <c r="V386" s="57">
        <v>77.68168</v>
      </c>
      <c r="W386" s="57">
        <v>8237.0</v>
      </c>
      <c r="X386" s="57">
        <v>7299.0</v>
      </c>
      <c r="Y386" s="57">
        <v>180.0</v>
      </c>
      <c r="Z386" s="58" t="s">
        <v>3659</v>
      </c>
      <c r="AA386" s="58" t="s">
        <v>1585</v>
      </c>
      <c r="AB386" s="58" t="s">
        <v>2023</v>
      </c>
      <c r="AC386" s="58" t="s">
        <v>2686</v>
      </c>
      <c r="AD386" s="62">
        <v>1.08E9</v>
      </c>
      <c r="AE386" s="57">
        <v>11396.0</v>
      </c>
      <c r="AF386" s="58" t="s">
        <v>1594</v>
      </c>
      <c r="AH386" s="57">
        <v>248.0</v>
      </c>
      <c r="AI386" s="57">
        <v>1383.0</v>
      </c>
      <c r="AJ386" s="57">
        <v>3.9469691E7</v>
      </c>
      <c r="AK386" s="57">
        <v>938.0</v>
      </c>
      <c r="AL386" s="58" t="s">
        <v>2654</v>
      </c>
      <c r="AN386" s="57">
        <v>0.021853</v>
      </c>
    </row>
    <row r="387">
      <c r="A387" s="57">
        <v>10514.0</v>
      </c>
      <c r="B387" s="58" t="s">
        <v>3660</v>
      </c>
      <c r="C387" s="58" t="s">
        <v>3661</v>
      </c>
      <c r="D387" s="58" t="s">
        <v>3657</v>
      </c>
      <c r="F387" s="58" t="s">
        <v>3662</v>
      </c>
      <c r="G387" s="58" t="s">
        <v>1581</v>
      </c>
      <c r="H387" s="58" t="s">
        <v>1582</v>
      </c>
      <c r="I387" s="58" t="s">
        <v>1612</v>
      </c>
      <c r="J387" s="59">
        <v>45149.0</v>
      </c>
      <c r="K387" s="58" t="s">
        <v>3663</v>
      </c>
      <c r="L387" s="61"/>
      <c r="M387" s="61"/>
      <c r="N387" s="61"/>
      <c r="O387" s="61"/>
      <c r="P387" s="61"/>
      <c r="Q387" s="61"/>
      <c r="R387" s="61"/>
      <c r="S387" s="58" t="s">
        <v>48</v>
      </c>
      <c r="U387" s="57">
        <v>13.1558</v>
      </c>
      <c r="V387" s="57">
        <v>77.68168</v>
      </c>
      <c r="W387" s="57">
        <v>14510.0</v>
      </c>
      <c r="X387" s="57">
        <v>12857.0</v>
      </c>
      <c r="Y387" s="57">
        <v>256.0</v>
      </c>
      <c r="Z387" s="58" t="s">
        <v>3659</v>
      </c>
      <c r="AA387" s="58" t="s">
        <v>1585</v>
      </c>
      <c r="AB387" s="60">
        <v>45659.0</v>
      </c>
      <c r="AC387" s="58" t="s">
        <v>3663</v>
      </c>
      <c r="AD387" s="62">
        <v>1.62E9</v>
      </c>
      <c r="AE387" s="57">
        <v>17130.0</v>
      </c>
      <c r="AF387" s="58" t="s">
        <v>1594</v>
      </c>
      <c r="AH387" s="57">
        <v>249.0</v>
      </c>
      <c r="AI387" s="57">
        <v>1383.0</v>
      </c>
      <c r="AJ387" s="57">
        <v>5.9150095E7</v>
      </c>
      <c r="AK387" s="57">
        <v>742.0</v>
      </c>
      <c r="AL387" s="58" t="s">
        <v>2654</v>
      </c>
      <c r="AN387" s="57">
        <v>0.017643</v>
      </c>
    </row>
    <row r="388">
      <c r="A388" s="57">
        <v>10515.0</v>
      </c>
      <c r="B388" s="58" t="s">
        <v>3664</v>
      </c>
      <c r="C388" s="58" t="s">
        <v>3665</v>
      </c>
      <c r="D388" s="58" t="s">
        <v>3657</v>
      </c>
      <c r="F388" s="58" t="s">
        <v>3666</v>
      </c>
      <c r="G388" s="58" t="s">
        <v>1581</v>
      </c>
      <c r="H388" s="58" t="s">
        <v>1582</v>
      </c>
      <c r="I388" s="58" t="s">
        <v>1612</v>
      </c>
      <c r="J388" s="59">
        <v>45149.0</v>
      </c>
      <c r="K388" s="58" t="s">
        <v>1870</v>
      </c>
      <c r="L388" s="61"/>
      <c r="M388" s="61"/>
      <c r="N388" s="61"/>
      <c r="O388" s="61"/>
      <c r="P388" s="61"/>
      <c r="Q388" s="61"/>
      <c r="R388" s="61"/>
      <c r="S388" s="58" t="s">
        <v>48</v>
      </c>
      <c r="U388" s="57">
        <v>13.1558</v>
      </c>
      <c r="V388" s="57">
        <v>77.68168</v>
      </c>
      <c r="W388" s="57">
        <v>3646.0</v>
      </c>
      <c r="X388" s="57">
        <v>3231.0</v>
      </c>
      <c r="Y388" s="57">
        <v>128.0</v>
      </c>
      <c r="Z388" s="58" t="s">
        <v>3659</v>
      </c>
      <c r="AA388" s="58" t="s">
        <v>1585</v>
      </c>
      <c r="AB388" s="60">
        <v>45296.0</v>
      </c>
      <c r="AC388" s="58" t="s">
        <v>1870</v>
      </c>
      <c r="AD388" s="62">
        <v>7.82E8</v>
      </c>
      <c r="AE388" s="57">
        <v>8250.0</v>
      </c>
      <c r="AF388" s="58" t="s">
        <v>1594</v>
      </c>
      <c r="AH388" s="57">
        <v>230.0</v>
      </c>
      <c r="AI388" s="57">
        <v>1383.0</v>
      </c>
      <c r="AJ388" s="57">
        <v>2.8478374E7</v>
      </c>
      <c r="AK388" s="57">
        <v>415.0</v>
      </c>
      <c r="AL388" s="58" t="s">
        <v>2654</v>
      </c>
      <c r="AN388" s="57">
        <v>0.035107</v>
      </c>
    </row>
    <row r="389">
      <c r="A389" s="57">
        <v>10516.0</v>
      </c>
      <c r="B389" s="58" t="s">
        <v>3667</v>
      </c>
      <c r="C389" s="58" t="s">
        <v>548</v>
      </c>
      <c r="D389" s="58" t="s">
        <v>3657</v>
      </c>
      <c r="F389" s="58" t="s">
        <v>3668</v>
      </c>
      <c r="G389" s="58" t="s">
        <v>1581</v>
      </c>
      <c r="H389" s="58" t="s">
        <v>1582</v>
      </c>
      <c r="I389" s="58" t="s">
        <v>1612</v>
      </c>
      <c r="J389" s="59">
        <v>45149.0</v>
      </c>
      <c r="K389" s="58" t="s">
        <v>1722</v>
      </c>
      <c r="L389" s="61"/>
      <c r="M389" s="61"/>
      <c r="N389" s="61"/>
      <c r="O389" s="61"/>
      <c r="P389" s="61"/>
      <c r="Q389" s="61"/>
      <c r="R389" s="61"/>
      <c r="S389" s="58" t="s">
        <v>48</v>
      </c>
      <c r="U389" s="57">
        <v>13.1558</v>
      </c>
      <c r="V389" s="57">
        <v>77.68168</v>
      </c>
      <c r="W389" s="57">
        <v>3033.0</v>
      </c>
      <c r="X389" s="57">
        <v>2687.0</v>
      </c>
      <c r="Y389" s="57">
        <v>128.0</v>
      </c>
      <c r="Z389" s="58" t="s">
        <v>3659</v>
      </c>
      <c r="AA389" s="58" t="s">
        <v>1585</v>
      </c>
      <c r="AB389" s="60">
        <v>44933.0</v>
      </c>
      <c r="AC389" s="58" t="s">
        <v>1722</v>
      </c>
      <c r="AD389" s="62">
        <v>7.18E8</v>
      </c>
      <c r="AE389" s="57">
        <v>8703.0</v>
      </c>
      <c r="AF389" s="58" t="s">
        <v>1594</v>
      </c>
      <c r="AH389" s="57">
        <v>231.0</v>
      </c>
      <c r="AI389" s="57">
        <v>1383.0</v>
      </c>
      <c r="AJ389" s="57">
        <v>3.0177515E7</v>
      </c>
      <c r="AK389" s="57">
        <v>345.0</v>
      </c>
      <c r="AL389" s="58" t="s">
        <v>2654</v>
      </c>
      <c r="AN389" s="57">
        <v>0.042202</v>
      </c>
    </row>
    <row r="390">
      <c r="A390" s="57">
        <v>10517.0</v>
      </c>
      <c r="B390" s="58" t="s">
        <v>3669</v>
      </c>
      <c r="C390" s="58" t="s">
        <v>3670</v>
      </c>
      <c r="D390" s="58" t="s">
        <v>3657</v>
      </c>
      <c r="F390" s="58" t="s">
        <v>3671</v>
      </c>
      <c r="G390" s="58" t="s">
        <v>1581</v>
      </c>
      <c r="H390" s="58" t="s">
        <v>1582</v>
      </c>
      <c r="I390" s="58" t="s">
        <v>1612</v>
      </c>
      <c r="J390" s="57" t="s">
        <v>3644</v>
      </c>
      <c r="K390" s="58" t="s">
        <v>1722</v>
      </c>
      <c r="L390" s="61"/>
      <c r="M390" s="61"/>
      <c r="N390" s="61"/>
      <c r="O390" s="61"/>
      <c r="P390" s="61"/>
      <c r="Q390" s="61"/>
      <c r="R390" s="61"/>
      <c r="S390" s="58" t="s">
        <v>48</v>
      </c>
      <c r="U390" s="57">
        <v>13.1558</v>
      </c>
      <c r="V390" s="57">
        <v>77.68168</v>
      </c>
      <c r="W390" s="57">
        <v>11044.0</v>
      </c>
      <c r="X390" s="57">
        <v>9786.0</v>
      </c>
      <c r="Y390" s="57">
        <v>264.0</v>
      </c>
      <c r="Z390" s="58" t="s">
        <v>3659</v>
      </c>
      <c r="AA390" s="58" t="s">
        <v>1585</v>
      </c>
      <c r="AB390" s="60">
        <v>44934.0</v>
      </c>
      <c r="AC390" s="58" t="s">
        <v>1722</v>
      </c>
      <c r="AD390" s="62">
        <v>1.69E9</v>
      </c>
      <c r="AE390" s="57">
        <v>17845.0</v>
      </c>
      <c r="AF390" s="58" t="s">
        <v>1594</v>
      </c>
      <c r="AH390" s="57">
        <v>249.0</v>
      </c>
      <c r="AI390" s="57">
        <v>1383.0</v>
      </c>
      <c r="AJ390" s="57">
        <v>6.1833101E7</v>
      </c>
      <c r="AK390" s="57">
        <v>694.0</v>
      </c>
      <c r="AL390" s="58" t="s">
        <v>2654</v>
      </c>
      <c r="AN390" s="57">
        <v>0.023904</v>
      </c>
    </row>
    <row r="391">
      <c r="A391" s="57">
        <v>10518.0</v>
      </c>
      <c r="B391" s="58" t="s">
        <v>3672</v>
      </c>
      <c r="C391" s="58" t="s">
        <v>3673</v>
      </c>
      <c r="D391" s="58" t="s">
        <v>3674</v>
      </c>
      <c r="F391" s="58" t="s">
        <v>3675</v>
      </c>
      <c r="G391" s="58" t="s">
        <v>1581</v>
      </c>
      <c r="H391" s="58" t="s">
        <v>1582</v>
      </c>
      <c r="I391" s="58" t="s">
        <v>1583</v>
      </c>
      <c r="J391" s="59">
        <v>45171.0</v>
      </c>
      <c r="K391" s="60">
        <v>45327.0</v>
      </c>
      <c r="L391" s="61"/>
      <c r="M391" s="61"/>
      <c r="N391" s="61"/>
      <c r="O391" s="61"/>
      <c r="P391" s="61"/>
      <c r="Q391" s="61"/>
      <c r="R391" s="61"/>
      <c r="S391" s="61"/>
      <c r="T391" s="61"/>
      <c r="U391" s="57">
        <v>12.89385</v>
      </c>
      <c r="V391" s="57">
        <v>77.36533</v>
      </c>
      <c r="W391" s="57">
        <v>5311.0</v>
      </c>
      <c r="X391" s="57">
        <v>2393.0</v>
      </c>
      <c r="Y391" s="57">
        <v>21.0</v>
      </c>
      <c r="Z391" s="58" t="s">
        <v>3676</v>
      </c>
      <c r="AA391" s="58" t="s">
        <v>38</v>
      </c>
      <c r="AB391" s="58" t="s">
        <v>1688</v>
      </c>
      <c r="AC391" s="60">
        <v>45327.0</v>
      </c>
      <c r="AD391" s="57">
        <v>5.096962E7</v>
      </c>
      <c r="AE391" s="61"/>
      <c r="AF391" s="58" t="s">
        <v>1594</v>
      </c>
      <c r="AH391" s="57">
        <v>0.0</v>
      </c>
      <c r="AI391" s="57">
        <v>0.0</v>
      </c>
      <c r="AJ391" s="57">
        <v>4.514962E7</v>
      </c>
      <c r="AK391" s="61"/>
      <c r="AL391" s="58" t="s">
        <v>2110</v>
      </c>
      <c r="AN391" s="57">
        <v>0.003954</v>
      </c>
    </row>
    <row r="392">
      <c r="A392" s="57">
        <v>10519.0</v>
      </c>
      <c r="B392" s="58" t="s">
        <v>3677</v>
      </c>
      <c r="C392" s="58" t="s">
        <v>3678</v>
      </c>
      <c r="D392" s="58" t="s">
        <v>3674</v>
      </c>
      <c r="F392" s="58" t="s">
        <v>3679</v>
      </c>
      <c r="G392" s="58" t="s">
        <v>1581</v>
      </c>
      <c r="H392" s="58" t="s">
        <v>1582</v>
      </c>
      <c r="I392" s="58" t="s">
        <v>1583</v>
      </c>
      <c r="J392" s="59">
        <v>45171.0</v>
      </c>
      <c r="K392" s="60">
        <v>45327.0</v>
      </c>
      <c r="L392" s="61"/>
      <c r="M392" s="61"/>
      <c r="N392" s="61"/>
      <c r="O392" s="61"/>
      <c r="P392" s="61"/>
      <c r="Q392" s="61"/>
      <c r="R392" s="61"/>
      <c r="S392" s="61"/>
      <c r="T392" s="61"/>
      <c r="U392" s="57">
        <v>12.89323</v>
      </c>
      <c r="V392" s="57">
        <v>77.3648</v>
      </c>
      <c r="W392" s="57">
        <v>10117.0</v>
      </c>
      <c r="X392" s="57">
        <v>4766.0</v>
      </c>
      <c r="Y392" s="57">
        <v>44.0</v>
      </c>
      <c r="Z392" s="58" t="s">
        <v>3680</v>
      </c>
      <c r="AA392" s="58" t="s">
        <v>38</v>
      </c>
      <c r="AB392" s="58" t="s">
        <v>1688</v>
      </c>
      <c r="AC392" s="60">
        <v>45327.0</v>
      </c>
      <c r="AD392" s="57">
        <v>9.7500517E7</v>
      </c>
      <c r="AE392" s="61"/>
      <c r="AF392" s="58" t="s">
        <v>1594</v>
      </c>
      <c r="AH392" s="57">
        <v>0.0</v>
      </c>
      <c r="AI392" s="57">
        <v>0.0</v>
      </c>
      <c r="AJ392" s="57">
        <v>8.6030517E7</v>
      </c>
      <c r="AK392" s="61"/>
      <c r="AL392" s="58" t="s">
        <v>2110</v>
      </c>
      <c r="AN392" s="57">
        <v>0.004349</v>
      </c>
    </row>
    <row r="393">
      <c r="A393" s="57">
        <v>10520.0</v>
      </c>
      <c r="B393" s="58" t="s">
        <v>3681</v>
      </c>
      <c r="C393" s="58" t="s">
        <v>439</v>
      </c>
      <c r="D393" s="58" t="s">
        <v>3682</v>
      </c>
      <c r="F393" s="58" t="s">
        <v>3683</v>
      </c>
      <c r="G393" s="58" t="s">
        <v>1581</v>
      </c>
      <c r="H393" s="58" t="s">
        <v>1582</v>
      </c>
      <c r="I393" s="58" t="s">
        <v>1583</v>
      </c>
      <c r="J393" s="57" t="s">
        <v>1683</v>
      </c>
      <c r="K393" s="58" t="s">
        <v>1608</v>
      </c>
      <c r="L393" s="61"/>
      <c r="M393" s="61"/>
      <c r="N393" s="61"/>
      <c r="O393" s="61"/>
      <c r="P393" s="61"/>
      <c r="Q393" s="61"/>
      <c r="R393" s="61"/>
      <c r="S393" s="58" t="s">
        <v>48</v>
      </c>
      <c r="U393" s="57">
        <v>12.8775</v>
      </c>
      <c r="V393" s="57">
        <v>77.60287</v>
      </c>
      <c r="W393" s="57">
        <v>2618.0</v>
      </c>
      <c r="X393" s="57">
        <v>1326.0</v>
      </c>
      <c r="Y393" s="57">
        <v>50.0</v>
      </c>
      <c r="Z393" s="58" t="s">
        <v>3684</v>
      </c>
      <c r="AA393" s="58" t="s">
        <v>38</v>
      </c>
      <c r="AB393" s="58" t="s">
        <v>2138</v>
      </c>
      <c r="AC393" s="58" t="s">
        <v>1608</v>
      </c>
      <c r="AD393" s="62">
        <v>3.72E8</v>
      </c>
      <c r="AE393" s="57">
        <v>4736.0</v>
      </c>
      <c r="AF393" s="58" t="s">
        <v>1623</v>
      </c>
      <c r="AH393" s="57">
        <v>0.0</v>
      </c>
      <c r="AI393" s="57">
        <v>55.0</v>
      </c>
      <c r="AJ393" s="57">
        <v>8.454354E7</v>
      </c>
      <c r="AK393" s="57">
        <v>1292.0</v>
      </c>
      <c r="AL393" s="58" t="s">
        <v>1616</v>
      </c>
      <c r="AN393" s="57">
        <v>0.019099</v>
      </c>
    </row>
    <row r="394">
      <c r="A394" s="57">
        <v>10521.0</v>
      </c>
      <c r="B394" s="58" t="s">
        <v>3685</v>
      </c>
      <c r="C394" s="58" t="s">
        <v>3686</v>
      </c>
      <c r="D394" s="58" t="s">
        <v>3687</v>
      </c>
      <c r="F394" s="58" t="s">
        <v>3688</v>
      </c>
      <c r="G394" s="58" t="s">
        <v>1581</v>
      </c>
      <c r="H394" s="58" t="s">
        <v>1582</v>
      </c>
      <c r="I394" s="58" t="s">
        <v>1591</v>
      </c>
      <c r="J394" s="57" t="s">
        <v>3306</v>
      </c>
      <c r="K394" s="58" t="s">
        <v>1696</v>
      </c>
      <c r="L394" s="61"/>
      <c r="M394" s="61"/>
      <c r="N394" s="61"/>
      <c r="O394" s="61"/>
      <c r="P394" s="61"/>
      <c r="Q394" s="61"/>
      <c r="R394" s="61"/>
      <c r="S394" s="58" t="s">
        <v>48</v>
      </c>
      <c r="U394" s="57">
        <v>12.93028</v>
      </c>
      <c r="V394" s="57">
        <v>77.73258</v>
      </c>
      <c r="W394" s="57">
        <v>32445.0</v>
      </c>
      <c r="X394" s="57">
        <v>28020.0</v>
      </c>
      <c r="Y394" s="57">
        <v>494.0</v>
      </c>
      <c r="Z394" s="58" t="s">
        <v>3689</v>
      </c>
      <c r="AA394" s="58" t="s">
        <v>1585</v>
      </c>
      <c r="AB394" s="60">
        <v>44934.0</v>
      </c>
      <c r="AC394" s="58" t="s">
        <v>1696</v>
      </c>
      <c r="AD394" s="62">
        <v>4.87E9</v>
      </c>
      <c r="AE394" s="57">
        <v>58010.0</v>
      </c>
      <c r="AF394" s="58" t="s">
        <v>1601</v>
      </c>
      <c r="AG394" s="61"/>
      <c r="AH394" s="57">
        <v>0.0</v>
      </c>
      <c r="AI394" s="57">
        <v>544.0</v>
      </c>
      <c r="AJ394" s="62">
        <v>2.19E8</v>
      </c>
      <c r="AK394" s="57">
        <v>4427.0</v>
      </c>
      <c r="AL394" s="58" t="s">
        <v>1616</v>
      </c>
      <c r="AN394" s="57">
        <v>0.015226</v>
      </c>
    </row>
    <row r="395">
      <c r="A395" s="57">
        <v>10522.0</v>
      </c>
      <c r="B395" s="58" t="s">
        <v>3690</v>
      </c>
      <c r="C395" s="58" t="s">
        <v>593</v>
      </c>
      <c r="D395" s="58" t="s">
        <v>3691</v>
      </c>
      <c r="F395" s="58" t="s">
        <v>3692</v>
      </c>
      <c r="G395" s="58" t="s">
        <v>1581</v>
      </c>
      <c r="H395" s="58" t="s">
        <v>1582</v>
      </c>
      <c r="I395" s="58" t="s">
        <v>1591</v>
      </c>
      <c r="J395" s="59">
        <v>45142.0</v>
      </c>
      <c r="K395" s="58" t="s">
        <v>1706</v>
      </c>
      <c r="L395" s="61"/>
      <c r="M395" s="61"/>
      <c r="N395" s="61"/>
      <c r="O395" s="61"/>
      <c r="P395" s="61"/>
      <c r="Q395" s="61"/>
      <c r="R395" s="61"/>
      <c r="S395" s="58" t="s">
        <v>48</v>
      </c>
      <c r="U395" s="57">
        <v>13.01984</v>
      </c>
      <c r="V395" s="57">
        <v>77.72293</v>
      </c>
      <c r="W395" s="57">
        <v>3338.0</v>
      </c>
      <c r="X395" s="57">
        <v>1608.0</v>
      </c>
      <c r="Y395" s="57">
        <v>73.0</v>
      </c>
      <c r="Z395" s="58" t="s">
        <v>3693</v>
      </c>
      <c r="AA395" s="58" t="s">
        <v>1585</v>
      </c>
      <c r="AB395" s="60">
        <v>44933.0</v>
      </c>
      <c r="AC395" s="58" t="s">
        <v>1706</v>
      </c>
      <c r="AD395" s="62">
        <v>3.52E8</v>
      </c>
      <c r="AE395" s="57">
        <v>5928.0</v>
      </c>
      <c r="AF395" s="58" t="s">
        <v>1615</v>
      </c>
      <c r="AG395" s="61"/>
      <c r="AH395" s="57">
        <v>0.0</v>
      </c>
      <c r="AI395" s="57">
        <v>102.0</v>
      </c>
      <c r="AJ395" s="62">
        <v>1.1E8</v>
      </c>
      <c r="AK395" s="57">
        <v>1730.0</v>
      </c>
      <c r="AL395" s="58" t="s">
        <v>1616</v>
      </c>
      <c r="AN395" s="57">
        <v>0.021869</v>
      </c>
    </row>
    <row r="396">
      <c r="A396" s="57">
        <v>10523.0</v>
      </c>
      <c r="B396" s="58" t="s">
        <v>3694</v>
      </c>
      <c r="C396" s="58" t="s">
        <v>3695</v>
      </c>
      <c r="D396" s="58" t="s">
        <v>3696</v>
      </c>
      <c r="F396" s="58" t="s">
        <v>3696</v>
      </c>
      <c r="G396" s="58" t="s">
        <v>1581</v>
      </c>
      <c r="H396" s="58" t="s">
        <v>1582</v>
      </c>
      <c r="I396" s="58" t="s">
        <v>1612</v>
      </c>
      <c r="J396" s="59">
        <v>45181.0</v>
      </c>
      <c r="K396" s="58" t="s">
        <v>2956</v>
      </c>
      <c r="L396" s="61"/>
      <c r="M396" s="61"/>
      <c r="N396" s="61"/>
      <c r="O396" s="61"/>
      <c r="P396" s="61"/>
      <c r="Q396" s="61"/>
      <c r="R396" s="61"/>
      <c r="S396" s="61"/>
      <c r="T396" s="61"/>
      <c r="U396" s="57">
        <v>13.21014</v>
      </c>
      <c r="V396" s="57">
        <v>77.54532</v>
      </c>
      <c r="W396" s="57">
        <v>9106.0</v>
      </c>
      <c r="X396" s="57">
        <v>4382.0</v>
      </c>
      <c r="Y396" s="57">
        <v>27.0</v>
      </c>
      <c r="Z396" s="58" t="s">
        <v>3697</v>
      </c>
      <c r="AA396" s="58" t="s">
        <v>38</v>
      </c>
      <c r="AB396" s="58" t="s">
        <v>2165</v>
      </c>
      <c r="AC396" s="58" t="s">
        <v>2956</v>
      </c>
      <c r="AD396" s="57">
        <v>1.25E7</v>
      </c>
      <c r="AE396" s="61"/>
      <c r="AF396" s="58" t="s">
        <v>1601</v>
      </c>
      <c r="AG396" s="61"/>
      <c r="AH396" s="57">
        <v>0.0</v>
      </c>
      <c r="AI396" s="57">
        <v>0.0</v>
      </c>
      <c r="AJ396" s="57">
        <v>1.0E7</v>
      </c>
      <c r="AK396" s="61"/>
      <c r="AL396" s="58" t="s">
        <v>2892</v>
      </c>
      <c r="AN396" s="57">
        <v>0.002965</v>
      </c>
    </row>
    <row r="397">
      <c r="A397" s="57">
        <v>10524.0</v>
      </c>
      <c r="B397" s="58" t="s">
        <v>3698</v>
      </c>
      <c r="C397" s="58" t="s">
        <v>3699</v>
      </c>
      <c r="D397" s="58" t="s">
        <v>3700</v>
      </c>
      <c r="F397" s="58" t="s">
        <v>3701</v>
      </c>
      <c r="G397" s="58" t="s">
        <v>1581</v>
      </c>
      <c r="H397" s="58" t="s">
        <v>1582</v>
      </c>
      <c r="I397" s="58" t="s">
        <v>1591</v>
      </c>
      <c r="J397" s="59">
        <v>45148.0</v>
      </c>
      <c r="K397" s="58" t="s">
        <v>1832</v>
      </c>
      <c r="L397" s="61"/>
      <c r="M397" s="61"/>
      <c r="N397" s="61"/>
      <c r="O397" s="61"/>
      <c r="P397" s="61"/>
      <c r="Q397" s="61"/>
      <c r="R397" s="61"/>
      <c r="S397" s="61"/>
      <c r="T397" s="61"/>
      <c r="U397" s="57">
        <v>12.91301</v>
      </c>
      <c r="V397" s="57">
        <v>77.69018</v>
      </c>
      <c r="W397" s="57">
        <v>9636.0</v>
      </c>
      <c r="X397" s="57">
        <v>4382.0</v>
      </c>
      <c r="Y397" s="57">
        <v>31.0</v>
      </c>
      <c r="Z397" s="58" t="s">
        <v>3702</v>
      </c>
      <c r="AA397" s="58" t="s">
        <v>38</v>
      </c>
      <c r="AB397" s="58" t="s">
        <v>2627</v>
      </c>
      <c r="AC397" s="58" t="s">
        <v>1832</v>
      </c>
      <c r="AD397" s="62">
        <v>4.41E8</v>
      </c>
      <c r="AE397" s="61"/>
      <c r="AF397" s="58" t="s">
        <v>1615</v>
      </c>
      <c r="AG397" s="61"/>
      <c r="AH397" s="57">
        <v>0.0</v>
      </c>
      <c r="AI397" s="57">
        <v>0.0</v>
      </c>
      <c r="AJ397" s="62">
        <v>4.29E8</v>
      </c>
      <c r="AK397" s="61"/>
      <c r="AL397" s="58" t="s">
        <v>1595</v>
      </c>
      <c r="AN397" s="57">
        <v>0.003217</v>
      </c>
    </row>
    <row r="398">
      <c r="A398" s="57">
        <v>10525.0</v>
      </c>
      <c r="B398" s="58" t="s">
        <v>3703</v>
      </c>
      <c r="C398" s="58" t="s">
        <v>3704</v>
      </c>
      <c r="D398" s="58" t="s">
        <v>1986</v>
      </c>
      <c r="E398" s="58" t="s">
        <v>1986</v>
      </c>
      <c r="F398" s="58" t="s">
        <v>3705</v>
      </c>
      <c r="G398" s="58" t="s">
        <v>1581</v>
      </c>
      <c r="H398" s="58" t="s">
        <v>1582</v>
      </c>
      <c r="I398" s="58" t="s">
        <v>1583</v>
      </c>
      <c r="J398" s="57" t="s">
        <v>3537</v>
      </c>
      <c r="K398" s="58" t="s">
        <v>1770</v>
      </c>
      <c r="L398" s="61"/>
      <c r="M398" s="61"/>
      <c r="N398" s="61"/>
      <c r="O398" s="61"/>
      <c r="P398" s="61"/>
      <c r="Q398" s="61"/>
      <c r="R398" s="61"/>
      <c r="S398" s="61"/>
      <c r="T398" s="61"/>
      <c r="U398" s="57">
        <v>13.03224</v>
      </c>
      <c r="V398" s="57">
        <v>77.73126</v>
      </c>
      <c r="W398" s="57">
        <v>16140.0</v>
      </c>
      <c r="X398" s="57">
        <v>7268.0</v>
      </c>
      <c r="Y398" s="57">
        <v>70.0</v>
      </c>
      <c r="Z398" s="58" t="s">
        <v>3706</v>
      </c>
      <c r="AA398" s="58" t="s">
        <v>38</v>
      </c>
      <c r="AB398" s="60">
        <v>44933.0</v>
      </c>
      <c r="AC398" s="58" t="s">
        <v>1770</v>
      </c>
      <c r="AD398" s="62">
        <v>3.19E8</v>
      </c>
      <c r="AE398" s="61"/>
      <c r="AF398" s="58" t="s">
        <v>1601</v>
      </c>
      <c r="AG398" s="61"/>
      <c r="AH398" s="57">
        <v>0.0</v>
      </c>
      <c r="AI398" s="57">
        <v>0.0</v>
      </c>
      <c r="AJ398" s="62">
        <v>1.77E8</v>
      </c>
      <c r="AK398" s="61"/>
      <c r="AL398" s="58" t="s">
        <v>1595</v>
      </c>
      <c r="AN398" s="57">
        <v>0.004337</v>
      </c>
    </row>
    <row r="399">
      <c r="A399" s="57">
        <v>10526.0</v>
      </c>
      <c r="B399" s="58" t="s">
        <v>3707</v>
      </c>
      <c r="C399" s="58" t="s">
        <v>3708</v>
      </c>
      <c r="D399" s="58" t="s">
        <v>3709</v>
      </c>
      <c r="F399" s="58" t="s">
        <v>3710</v>
      </c>
      <c r="G399" s="58" t="s">
        <v>1581</v>
      </c>
      <c r="H399" s="58" t="s">
        <v>1582</v>
      </c>
      <c r="I399" s="58" t="s">
        <v>1583</v>
      </c>
      <c r="J399" s="57" t="s">
        <v>3567</v>
      </c>
      <c r="K399" s="58" t="s">
        <v>1832</v>
      </c>
      <c r="L399" s="61"/>
      <c r="M399" s="61"/>
      <c r="N399" s="61"/>
      <c r="O399" s="61"/>
      <c r="P399" s="61"/>
      <c r="Q399" s="61"/>
      <c r="R399" s="61"/>
      <c r="S399" s="58" t="s">
        <v>48</v>
      </c>
      <c r="U399" s="57">
        <v>12.90284</v>
      </c>
      <c r="V399" s="57">
        <v>77.51352</v>
      </c>
      <c r="W399" s="57">
        <v>1396.0</v>
      </c>
      <c r="X399" s="57">
        <v>694.0</v>
      </c>
      <c r="Y399" s="57">
        <v>24.0</v>
      </c>
      <c r="Z399" s="58" t="s">
        <v>3711</v>
      </c>
      <c r="AA399" s="58" t="s">
        <v>38</v>
      </c>
      <c r="AB399" s="58" t="s">
        <v>3712</v>
      </c>
      <c r="AC399" s="58" t="s">
        <v>1832</v>
      </c>
      <c r="AD399" s="57">
        <v>9.0E7</v>
      </c>
      <c r="AE399" s="57">
        <v>2022.0</v>
      </c>
      <c r="AF399" s="58" t="s">
        <v>1601</v>
      </c>
      <c r="AG399" s="61"/>
      <c r="AH399" s="57">
        <v>0.0</v>
      </c>
      <c r="AI399" s="57">
        <v>29.0</v>
      </c>
      <c r="AJ399" s="57">
        <v>1.5E7</v>
      </c>
      <c r="AK399" s="57">
        <v>2854.0</v>
      </c>
      <c r="AL399" s="58" t="s">
        <v>1616</v>
      </c>
      <c r="AN399" s="57">
        <v>0.017192</v>
      </c>
    </row>
    <row r="400">
      <c r="A400" s="57">
        <v>10527.0</v>
      </c>
      <c r="B400" s="58" t="s">
        <v>3713</v>
      </c>
      <c r="C400" s="58" t="s">
        <v>1307</v>
      </c>
      <c r="D400" s="58" t="s">
        <v>3714</v>
      </c>
      <c r="F400" s="58" t="s">
        <v>3715</v>
      </c>
      <c r="G400" s="58" t="s">
        <v>1581</v>
      </c>
      <c r="H400" s="58" t="s">
        <v>1582</v>
      </c>
      <c r="I400" s="58" t="s">
        <v>1612</v>
      </c>
      <c r="J400" s="59">
        <v>45149.0</v>
      </c>
      <c r="K400" s="58" t="s">
        <v>1832</v>
      </c>
      <c r="L400" s="61"/>
      <c r="M400" s="61"/>
      <c r="N400" s="61"/>
      <c r="O400" s="61"/>
      <c r="P400" s="61"/>
      <c r="Q400" s="61"/>
      <c r="R400" s="61"/>
      <c r="S400" s="58" t="s">
        <v>48</v>
      </c>
      <c r="U400" s="57">
        <v>13.08616</v>
      </c>
      <c r="V400" s="57">
        <v>77.62392</v>
      </c>
      <c r="W400" s="57">
        <v>1997.0</v>
      </c>
      <c r="X400" s="57">
        <v>888.0</v>
      </c>
      <c r="Y400" s="57">
        <v>40.0</v>
      </c>
      <c r="Z400" s="58" t="s">
        <v>3716</v>
      </c>
      <c r="AA400" s="58" t="s">
        <v>1585</v>
      </c>
      <c r="AB400" s="60">
        <v>44933.0</v>
      </c>
      <c r="AC400" s="58" t="s">
        <v>1832</v>
      </c>
      <c r="AD400" s="62">
        <v>2.3E8</v>
      </c>
      <c r="AE400" s="57">
        <v>3922.0</v>
      </c>
      <c r="AF400" s="58" t="s">
        <v>1623</v>
      </c>
      <c r="AH400" s="57">
        <v>0.0</v>
      </c>
      <c r="AI400" s="57">
        <v>44.0</v>
      </c>
      <c r="AJ400" s="57">
        <v>6.33E7</v>
      </c>
      <c r="AK400" s="57">
        <v>1109.0</v>
      </c>
      <c r="AL400" s="58" t="s">
        <v>1616</v>
      </c>
      <c r="AN400" s="57">
        <v>0.02003</v>
      </c>
    </row>
    <row r="401">
      <c r="A401" s="57">
        <v>10528.0</v>
      </c>
      <c r="B401" s="58" t="s">
        <v>3717</v>
      </c>
      <c r="C401" s="58" t="s">
        <v>3718</v>
      </c>
      <c r="D401" s="58" t="s">
        <v>3719</v>
      </c>
      <c r="F401" s="58" t="s">
        <v>3720</v>
      </c>
      <c r="G401" s="58" t="s">
        <v>1581</v>
      </c>
      <c r="H401" s="58" t="s">
        <v>1582</v>
      </c>
      <c r="I401" s="58" t="s">
        <v>1583</v>
      </c>
      <c r="J401" s="59">
        <v>45237.0</v>
      </c>
      <c r="K401" s="58" t="s">
        <v>2535</v>
      </c>
      <c r="L401" s="61"/>
      <c r="M401" s="61"/>
      <c r="N401" s="61"/>
      <c r="O401" s="61"/>
      <c r="P401" s="61"/>
      <c r="Q401" s="61"/>
      <c r="R401" s="61"/>
      <c r="S401" s="61"/>
      <c r="T401" s="61"/>
      <c r="U401" s="57">
        <v>12.79403</v>
      </c>
      <c r="V401" s="57">
        <v>77.48558</v>
      </c>
      <c r="W401" s="57">
        <v>33184.0</v>
      </c>
      <c r="X401" s="57">
        <v>15167.0</v>
      </c>
      <c r="Y401" s="57">
        <v>145.0</v>
      </c>
      <c r="Z401" s="58" t="s">
        <v>3721</v>
      </c>
      <c r="AA401" s="58" t="s">
        <v>38</v>
      </c>
      <c r="AB401" s="60">
        <v>44931.0</v>
      </c>
      <c r="AC401" s="58" t="s">
        <v>2535</v>
      </c>
      <c r="AD401" s="62">
        <v>2.75E8</v>
      </c>
      <c r="AE401" s="61"/>
      <c r="AF401" s="58" t="s">
        <v>1601</v>
      </c>
      <c r="AG401" s="61"/>
      <c r="AH401" s="57">
        <v>0.0</v>
      </c>
      <c r="AI401" s="57">
        <v>0.0</v>
      </c>
      <c r="AJ401" s="62">
        <v>1.35E8</v>
      </c>
      <c r="AK401" s="61"/>
      <c r="AL401" s="58" t="s">
        <v>1587</v>
      </c>
      <c r="AN401" s="57">
        <v>0.00437</v>
      </c>
    </row>
    <row r="402">
      <c r="A402" s="57">
        <v>10529.0</v>
      </c>
      <c r="B402" s="58" t="s">
        <v>3722</v>
      </c>
      <c r="C402" s="58" t="s">
        <v>3723</v>
      </c>
      <c r="D402" s="58" t="s">
        <v>3724</v>
      </c>
      <c r="F402" s="58" t="s">
        <v>3725</v>
      </c>
      <c r="G402" s="58" t="s">
        <v>1581</v>
      </c>
      <c r="H402" s="58" t="s">
        <v>1582</v>
      </c>
      <c r="I402" s="58" t="s">
        <v>1687</v>
      </c>
      <c r="J402" s="59">
        <v>45149.0</v>
      </c>
      <c r="K402" s="58" t="s">
        <v>1632</v>
      </c>
      <c r="L402" s="61"/>
      <c r="M402" s="61"/>
      <c r="N402" s="61"/>
      <c r="O402" s="61"/>
      <c r="P402" s="61"/>
      <c r="Q402" s="61"/>
      <c r="R402" s="61"/>
      <c r="S402" s="61"/>
      <c r="T402" s="61"/>
      <c r="U402" s="57">
        <v>13.18587</v>
      </c>
      <c r="V402" s="57">
        <v>77.66228</v>
      </c>
      <c r="W402" s="57">
        <v>79216.0</v>
      </c>
      <c r="X402" s="57">
        <v>38389.0</v>
      </c>
      <c r="Y402" s="57">
        <v>289.0</v>
      </c>
      <c r="Z402" s="58" t="s">
        <v>3726</v>
      </c>
      <c r="AA402" s="58" t="s">
        <v>1585</v>
      </c>
      <c r="AB402" s="60">
        <v>44933.0</v>
      </c>
      <c r="AC402" s="58" t="s">
        <v>1632</v>
      </c>
      <c r="AD402" s="62">
        <v>7.53E8</v>
      </c>
      <c r="AE402" s="61"/>
      <c r="AF402" s="58" t="s">
        <v>1594</v>
      </c>
      <c r="AH402" s="57">
        <v>0.0</v>
      </c>
      <c r="AI402" s="57">
        <v>0.0</v>
      </c>
      <c r="AJ402" s="62">
        <v>6.74E8</v>
      </c>
      <c r="AK402" s="61"/>
      <c r="AL402" s="58" t="s">
        <v>2892</v>
      </c>
      <c r="AN402" s="57">
        <v>0.003648</v>
      </c>
    </row>
    <row r="403">
      <c r="A403" s="57">
        <v>10530.0</v>
      </c>
      <c r="B403" s="58" t="s">
        <v>3727</v>
      </c>
      <c r="C403" s="58" t="s">
        <v>3728</v>
      </c>
      <c r="D403" s="58" t="s">
        <v>3428</v>
      </c>
      <c r="F403" s="58" t="s">
        <v>3729</v>
      </c>
      <c r="G403" s="58" t="s">
        <v>1581</v>
      </c>
      <c r="H403" s="58" t="s">
        <v>1582</v>
      </c>
      <c r="I403" s="58" t="s">
        <v>1591</v>
      </c>
      <c r="J403" s="57" t="s">
        <v>1959</v>
      </c>
      <c r="K403" s="60">
        <v>46028.0</v>
      </c>
      <c r="L403" s="61"/>
      <c r="M403" s="61"/>
      <c r="N403" s="61"/>
      <c r="O403" s="61"/>
      <c r="P403" s="61"/>
      <c r="Q403" s="61"/>
      <c r="R403" s="61"/>
      <c r="S403" s="58" t="s">
        <v>48</v>
      </c>
      <c r="U403" s="57">
        <v>12.86344</v>
      </c>
      <c r="V403" s="57">
        <v>77.75655</v>
      </c>
      <c r="W403" s="57">
        <v>5260.0</v>
      </c>
      <c r="X403" s="57">
        <v>2663.0</v>
      </c>
      <c r="Y403" s="57">
        <v>76.0</v>
      </c>
      <c r="Z403" s="58" t="s">
        <v>3730</v>
      </c>
      <c r="AA403" s="58" t="s">
        <v>1585</v>
      </c>
      <c r="AB403" s="60">
        <v>44933.0</v>
      </c>
      <c r="AC403" s="60">
        <v>46028.0</v>
      </c>
      <c r="AD403" s="62">
        <v>2.88E8</v>
      </c>
      <c r="AE403" s="57">
        <v>7646.0</v>
      </c>
      <c r="AF403" s="58" t="s">
        <v>1594</v>
      </c>
      <c r="AH403" s="57">
        <v>0.0</v>
      </c>
      <c r="AI403" s="57">
        <v>112.0</v>
      </c>
      <c r="AJ403" s="57">
        <v>1.339E7</v>
      </c>
      <c r="AK403" s="57">
        <v>2597.0</v>
      </c>
      <c r="AL403" s="58" t="s">
        <v>1602</v>
      </c>
      <c r="AN403" s="57">
        <v>0.014449</v>
      </c>
    </row>
    <row r="404">
      <c r="A404" s="57">
        <v>10531.0</v>
      </c>
      <c r="B404" s="58" t="s">
        <v>3731</v>
      </c>
      <c r="C404" s="58" t="s">
        <v>1373</v>
      </c>
      <c r="D404" s="58" t="s">
        <v>3732</v>
      </c>
      <c r="F404" s="58" t="s">
        <v>3733</v>
      </c>
      <c r="G404" s="58" t="s">
        <v>1581</v>
      </c>
      <c r="H404" s="58" t="s">
        <v>1582</v>
      </c>
      <c r="I404" s="58" t="s">
        <v>1612</v>
      </c>
      <c r="J404" s="59">
        <v>45170.0</v>
      </c>
      <c r="K404" s="58" t="s">
        <v>2125</v>
      </c>
      <c r="L404" s="61"/>
      <c r="M404" s="61"/>
      <c r="N404" s="61"/>
      <c r="O404" s="61"/>
      <c r="P404" s="61"/>
      <c r="Q404" s="61"/>
      <c r="R404" s="61"/>
      <c r="S404" s="58" t="s">
        <v>48</v>
      </c>
      <c r="U404" s="57">
        <v>12.99948</v>
      </c>
      <c r="V404" s="57">
        <v>77.72246</v>
      </c>
      <c r="W404" s="57">
        <v>7083.0</v>
      </c>
      <c r="X404" s="57">
        <v>3917.0</v>
      </c>
      <c r="Y404" s="57">
        <v>136.0</v>
      </c>
      <c r="Z404" s="58" t="s">
        <v>3734</v>
      </c>
      <c r="AA404" s="58" t="s">
        <v>38</v>
      </c>
      <c r="AB404" s="58" t="s">
        <v>3478</v>
      </c>
      <c r="AC404" s="58" t="s">
        <v>2125</v>
      </c>
      <c r="AD404" s="62">
        <v>7.82E8</v>
      </c>
      <c r="AE404" s="57">
        <v>10075.0</v>
      </c>
      <c r="AF404" s="58" t="s">
        <v>1623</v>
      </c>
      <c r="AH404" s="57">
        <v>0.0</v>
      </c>
      <c r="AI404" s="57">
        <v>160.0</v>
      </c>
      <c r="AJ404" s="62">
        <v>3.01E8</v>
      </c>
      <c r="AK404" s="57">
        <v>3166.0</v>
      </c>
      <c r="AL404" s="58" t="s">
        <v>1616</v>
      </c>
      <c r="AN404" s="57">
        <v>0.019201</v>
      </c>
    </row>
    <row r="405">
      <c r="A405" s="57">
        <v>10532.0</v>
      </c>
      <c r="B405" s="58" t="s">
        <v>3735</v>
      </c>
      <c r="C405" s="58" t="s">
        <v>3736</v>
      </c>
      <c r="D405" s="58" t="s">
        <v>3282</v>
      </c>
      <c r="F405" s="58" t="s">
        <v>3737</v>
      </c>
      <c r="G405" s="58" t="s">
        <v>1581</v>
      </c>
      <c r="H405" s="58" t="s">
        <v>1582</v>
      </c>
      <c r="I405" s="58" t="s">
        <v>60</v>
      </c>
      <c r="J405" s="59">
        <v>45181.0</v>
      </c>
      <c r="K405" s="58" t="s">
        <v>2259</v>
      </c>
      <c r="L405" s="61"/>
      <c r="M405" s="61"/>
      <c r="N405" s="61"/>
      <c r="O405" s="61"/>
      <c r="P405" s="61"/>
      <c r="Q405" s="61"/>
      <c r="R405" s="61"/>
      <c r="S405" s="61"/>
      <c r="T405" s="61"/>
      <c r="U405" s="57">
        <v>12.80702</v>
      </c>
      <c r="V405" s="57">
        <v>77.76039</v>
      </c>
      <c r="W405" s="57">
        <v>13657.0</v>
      </c>
      <c r="X405" s="57">
        <v>6567.0</v>
      </c>
      <c r="Y405" s="57">
        <v>50.0</v>
      </c>
      <c r="Z405" s="58" t="s">
        <v>3738</v>
      </c>
      <c r="AA405" s="58" t="s">
        <v>38</v>
      </c>
      <c r="AB405" s="60">
        <v>44932.0</v>
      </c>
      <c r="AC405" s="58" t="s">
        <v>2259</v>
      </c>
      <c r="AD405" s="57">
        <v>3.7966907E7</v>
      </c>
      <c r="AE405" s="61"/>
      <c r="AF405" s="58" t="s">
        <v>1586</v>
      </c>
      <c r="AH405" s="57">
        <v>0.0</v>
      </c>
      <c r="AI405" s="57">
        <v>0.0</v>
      </c>
      <c r="AJ405" s="57">
        <v>5000000.0</v>
      </c>
      <c r="AK405" s="61"/>
      <c r="AL405" s="58" t="s">
        <v>1587</v>
      </c>
      <c r="AN405" s="57">
        <v>0.003661</v>
      </c>
    </row>
    <row r="406">
      <c r="A406" s="57">
        <v>10533.0</v>
      </c>
      <c r="B406" s="58" t="s">
        <v>3739</v>
      </c>
      <c r="C406" s="58" t="s">
        <v>3740</v>
      </c>
      <c r="D406" s="58" t="s">
        <v>3741</v>
      </c>
      <c r="E406" s="58" t="s">
        <v>3741</v>
      </c>
      <c r="F406" s="58" t="s">
        <v>3742</v>
      </c>
      <c r="G406" s="58" t="s">
        <v>1581</v>
      </c>
      <c r="H406" s="58" t="s">
        <v>1582</v>
      </c>
      <c r="I406" s="58" t="s">
        <v>1583</v>
      </c>
      <c r="J406" s="59">
        <v>45149.0</v>
      </c>
      <c r="K406" s="58" t="s">
        <v>1676</v>
      </c>
      <c r="L406" s="61"/>
      <c r="M406" s="61"/>
      <c r="N406" s="61"/>
      <c r="O406" s="61"/>
      <c r="P406" s="61"/>
      <c r="Q406" s="61"/>
      <c r="R406" s="61"/>
      <c r="S406" s="58" t="s">
        <v>48</v>
      </c>
      <c r="U406" s="57">
        <v>12.90413</v>
      </c>
      <c r="V406" s="57">
        <v>77.64619</v>
      </c>
      <c r="W406" s="57">
        <v>15555.0</v>
      </c>
      <c r="X406" s="57">
        <v>11959.0</v>
      </c>
      <c r="Y406" s="57">
        <v>165.0</v>
      </c>
      <c r="Z406" s="58" t="s">
        <v>3743</v>
      </c>
      <c r="AA406" s="58" t="s">
        <v>1585</v>
      </c>
      <c r="AB406" s="60">
        <v>44992.0</v>
      </c>
      <c r="AC406" s="58" t="s">
        <v>1676</v>
      </c>
      <c r="AD406" s="62">
        <v>2.74E9</v>
      </c>
      <c r="AE406" s="57">
        <v>16272.0</v>
      </c>
      <c r="AF406" s="58" t="s">
        <v>1601</v>
      </c>
      <c r="AG406" s="61"/>
      <c r="AH406" s="57">
        <v>33.0</v>
      </c>
      <c r="AI406" s="57">
        <v>165.0</v>
      </c>
      <c r="AJ406" s="62">
        <v>1.62E9</v>
      </c>
      <c r="AK406" s="57">
        <v>3793.0</v>
      </c>
      <c r="AL406" s="58" t="s">
        <v>1616</v>
      </c>
      <c r="AN406" s="57">
        <v>0.010608</v>
      </c>
    </row>
    <row r="407">
      <c r="A407" s="57">
        <v>10534.0</v>
      </c>
      <c r="B407" s="58" t="s">
        <v>3744</v>
      </c>
      <c r="C407" s="58" t="s">
        <v>3745</v>
      </c>
      <c r="D407" s="58" t="s">
        <v>3746</v>
      </c>
      <c r="F407" s="58" t="s">
        <v>3747</v>
      </c>
      <c r="G407" s="58" t="s">
        <v>1581</v>
      </c>
      <c r="H407" s="58" t="s">
        <v>1582</v>
      </c>
      <c r="I407" s="58" t="s">
        <v>1612</v>
      </c>
      <c r="J407" s="57" t="s">
        <v>2031</v>
      </c>
      <c r="K407" s="58" t="s">
        <v>3748</v>
      </c>
      <c r="L407" s="61"/>
      <c r="M407" s="61"/>
      <c r="N407" s="61"/>
      <c r="O407" s="61"/>
      <c r="P407" s="61"/>
      <c r="Q407" s="61"/>
      <c r="R407" s="61"/>
      <c r="S407" s="58" t="s">
        <v>48</v>
      </c>
      <c r="U407" s="57">
        <v>13.09992</v>
      </c>
      <c r="V407" s="57">
        <v>77.56112</v>
      </c>
      <c r="W407" s="57">
        <v>2018.0</v>
      </c>
      <c r="X407" s="57">
        <v>911.0</v>
      </c>
      <c r="Y407" s="57">
        <v>40.0</v>
      </c>
      <c r="Z407" s="58" t="s">
        <v>3749</v>
      </c>
      <c r="AA407" s="58" t="s">
        <v>38</v>
      </c>
      <c r="AB407" s="58" t="s">
        <v>2179</v>
      </c>
      <c r="AC407" s="58" t="s">
        <v>3748</v>
      </c>
      <c r="AD407" s="62">
        <v>2.01E8</v>
      </c>
      <c r="AE407" s="57">
        <v>3216.0</v>
      </c>
      <c r="AF407" s="58" t="s">
        <v>1623</v>
      </c>
      <c r="AH407" s="57">
        <v>0.0</v>
      </c>
      <c r="AI407" s="57">
        <v>44.0</v>
      </c>
      <c r="AJ407" s="57">
        <v>5.67E7</v>
      </c>
      <c r="AK407" s="57">
        <v>1107.0</v>
      </c>
      <c r="AL407" s="58" t="s">
        <v>1616</v>
      </c>
      <c r="AN407" s="57">
        <v>0.019822</v>
      </c>
    </row>
    <row r="408">
      <c r="A408" s="57">
        <v>10535.0</v>
      </c>
      <c r="B408" s="58" t="s">
        <v>3750</v>
      </c>
      <c r="C408" s="58" t="s">
        <v>1074</v>
      </c>
      <c r="D408" s="58" t="s">
        <v>3555</v>
      </c>
      <c r="E408" s="58" t="s">
        <v>3555</v>
      </c>
      <c r="F408" s="58" t="s">
        <v>3751</v>
      </c>
      <c r="G408" s="58" t="s">
        <v>1581</v>
      </c>
      <c r="H408" s="58" t="s">
        <v>1582</v>
      </c>
      <c r="I408" s="58" t="s">
        <v>60</v>
      </c>
      <c r="J408" s="57" t="s">
        <v>1959</v>
      </c>
      <c r="K408" s="58" t="s">
        <v>3752</v>
      </c>
      <c r="L408" s="61"/>
      <c r="M408" s="61"/>
      <c r="N408" s="61"/>
      <c r="O408" s="61"/>
      <c r="P408" s="61"/>
      <c r="Q408" s="61"/>
      <c r="R408" s="61"/>
      <c r="S408" s="58" t="s">
        <v>48</v>
      </c>
      <c r="U408" s="57">
        <v>12.87902</v>
      </c>
      <c r="V408" s="57">
        <v>77.68816</v>
      </c>
      <c r="W408" s="57">
        <v>48866.0</v>
      </c>
      <c r="X408" s="57">
        <v>37681.0</v>
      </c>
      <c r="Y408" s="57">
        <v>403.0</v>
      </c>
      <c r="Z408" s="58" t="s">
        <v>3753</v>
      </c>
      <c r="AA408" s="58" t="s">
        <v>38</v>
      </c>
      <c r="AB408" s="58" t="s">
        <v>2142</v>
      </c>
      <c r="AC408" s="58" t="s">
        <v>3752</v>
      </c>
      <c r="AD408" s="62">
        <v>4.29E9</v>
      </c>
      <c r="AE408" s="57">
        <v>41493.0</v>
      </c>
      <c r="AF408" s="58" t="s">
        <v>1678</v>
      </c>
      <c r="AG408" s="58" t="s">
        <v>1708</v>
      </c>
      <c r="AH408" s="57">
        <v>0.0</v>
      </c>
      <c r="AI408" s="57">
        <v>771.0</v>
      </c>
      <c r="AJ408" s="62">
        <v>3.25E8</v>
      </c>
      <c r="AK408" s="57">
        <v>11185.0</v>
      </c>
      <c r="AL408" s="58" t="s">
        <v>1595</v>
      </c>
      <c r="AN408" s="57">
        <v>0.008247</v>
      </c>
    </row>
    <row r="409">
      <c r="A409" s="57">
        <v>10536.0</v>
      </c>
      <c r="B409" s="58" t="s">
        <v>3754</v>
      </c>
      <c r="C409" s="58" t="s">
        <v>376</v>
      </c>
      <c r="D409" s="58" t="s">
        <v>3755</v>
      </c>
      <c r="F409" s="58" t="s">
        <v>3756</v>
      </c>
      <c r="G409" s="58" t="s">
        <v>1581</v>
      </c>
      <c r="H409" s="58" t="s">
        <v>1582</v>
      </c>
      <c r="I409" s="58" t="s">
        <v>60</v>
      </c>
      <c r="J409" s="57" t="s">
        <v>2136</v>
      </c>
      <c r="K409" s="58" t="s">
        <v>1620</v>
      </c>
      <c r="L409" s="61"/>
      <c r="M409" s="61"/>
      <c r="N409" s="61"/>
      <c r="O409" s="61"/>
      <c r="P409" s="61"/>
      <c r="Q409" s="61"/>
      <c r="R409" s="61"/>
      <c r="S409" s="61"/>
      <c r="T409" s="61"/>
      <c r="U409" s="57">
        <v>12.80012</v>
      </c>
      <c r="V409" s="57">
        <v>77.68546</v>
      </c>
      <c r="W409" s="57">
        <v>11736.0</v>
      </c>
      <c r="X409" s="57">
        <v>5699.0</v>
      </c>
      <c r="Y409" s="57">
        <v>50.0</v>
      </c>
      <c r="Z409" s="58" t="s">
        <v>3757</v>
      </c>
      <c r="AA409" s="58" t="s">
        <v>1585</v>
      </c>
      <c r="AB409" s="60">
        <v>44992.0</v>
      </c>
      <c r="AC409" s="58" t="s">
        <v>1620</v>
      </c>
      <c r="AD409" s="57">
        <v>5.2002925E7</v>
      </c>
      <c r="AE409" s="61"/>
      <c r="AF409" s="58" t="s">
        <v>1601</v>
      </c>
      <c r="AG409" s="61"/>
      <c r="AH409" s="57">
        <v>0.0</v>
      </c>
      <c r="AI409" s="57">
        <v>0.0</v>
      </c>
      <c r="AJ409" s="57">
        <v>1.9112566E7</v>
      </c>
      <c r="AK409" s="61"/>
      <c r="AL409" s="58" t="s">
        <v>1587</v>
      </c>
      <c r="AN409" s="57">
        <v>0.00426</v>
      </c>
    </row>
    <row r="410">
      <c r="A410" s="57">
        <v>10537.0</v>
      </c>
      <c r="B410" s="58" t="s">
        <v>3758</v>
      </c>
      <c r="C410" s="58" t="s">
        <v>1032</v>
      </c>
      <c r="D410" s="58" t="s">
        <v>3200</v>
      </c>
      <c r="F410" s="58" t="s">
        <v>3759</v>
      </c>
      <c r="G410" s="58" t="s">
        <v>1581</v>
      </c>
      <c r="H410" s="58" t="s">
        <v>1582</v>
      </c>
      <c r="I410" s="58" t="s">
        <v>60</v>
      </c>
      <c r="J410" s="59">
        <v>45149.0</v>
      </c>
      <c r="K410" s="58" t="s">
        <v>3760</v>
      </c>
      <c r="L410" s="61"/>
      <c r="M410" s="61"/>
      <c r="N410" s="61"/>
      <c r="O410" s="61"/>
      <c r="P410" s="61"/>
      <c r="Q410" s="61"/>
      <c r="R410" s="61"/>
      <c r="S410" s="61"/>
      <c r="T410" s="61"/>
      <c r="U410" s="57">
        <v>12.78901</v>
      </c>
      <c r="V410" s="57">
        <v>77.69532</v>
      </c>
      <c r="W410" s="57">
        <v>18198.0</v>
      </c>
      <c r="X410" s="57">
        <v>9125.0</v>
      </c>
      <c r="Y410" s="57">
        <v>44.0</v>
      </c>
      <c r="Z410" s="58" t="s">
        <v>3761</v>
      </c>
      <c r="AA410" s="58" t="s">
        <v>1585</v>
      </c>
      <c r="AB410" s="58" t="s">
        <v>3762</v>
      </c>
      <c r="AC410" s="58" t="s">
        <v>3760</v>
      </c>
      <c r="AD410" s="62">
        <v>4.0E8</v>
      </c>
      <c r="AE410" s="61"/>
      <c r="AF410" s="58" t="s">
        <v>1586</v>
      </c>
      <c r="AH410" s="57">
        <v>0.0</v>
      </c>
      <c r="AI410" s="57">
        <v>0.0</v>
      </c>
      <c r="AJ410" s="62">
        <v>1.24E8</v>
      </c>
      <c r="AK410" s="61"/>
      <c r="AL410" s="58" t="s">
        <v>2892</v>
      </c>
      <c r="AN410" s="57">
        <v>0.002418</v>
      </c>
    </row>
    <row r="411">
      <c r="A411" s="57">
        <v>10538.0</v>
      </c>
      <c r="B411" s="58" t="s">
        <v>3763</v>
      </c>
      <c r="C411" s="58" t="s">
        <v>1428</v>
      </c>
      <c r="D411" s="58" t="s">
        <v>3764</v>
      </c>
      <c r="E411" s="58" t="s">
        <v>3764</v>
      </c>
      <c r="F411" s="58" t="s">
        <v>3765</v>
      </c>
      <c r="G411" s="58" t="s">
        <v>1581</v>
      </c>
      <c r="H411" s="58" t="s">
        <v>1582</v>
      </c>
      <c r="I411" s="58" t="s">
        <v>60</v>
      </c>
      <c r="J411" s="59">
        <v>45171.0</v>
      </c>
      <c r="K411" s="58" t="s">
        <v>2675</v>
      </c>
      <c r="L411" s="61"/>
      <c r="M411" s="61"/>
      <c r="N411" s="61"/>
      <c r="O411" s="61"/>
      <c r="P411" s="61"/>
      <c r="Q411" s="61"/>
      <c r="R411" s="61"/>
      <c r="S411" s="58" t="s">
        <v>213</v>
      </c>
      <c r="T411" s="61"/>
      <c r="U411" s="57">
        <v>12.86864</v>
      </c>
      <c r="V411" s="57">
        <v>77.68725</v>
      </c>
      <c r="W411" s="57">
        <v>91517.0</v>
      </c>
      <c r="X411" s="57">
        <v>60260.0</v>
      </c>
      <c r="Y411" s="57">
        <v>115.0</v>
      </c>
      <c r="Z411" s="58" t="s">
        <v>3766</v>
      </c>
      <c r="AA411" s="58" t="s">
        <v>1585</v>
      </c>
      <c r="AB411" s="58" t="s">
        <v>2179</v>
      </c>
      <c r="AC411" s="58" t="s">
        <v>2675</v>
      </c>
      <c r="AD411" s="62">
        <v>3.18E9</v>
      </c>
      <c r="AE411" s="57">
        <v>26026.0</v>
      </c>
      <c r="AF411" s="58" t="s">
        <v>1601</v>
      </c>
      <c r="AG411" s="61"/>
      <c r="AH411" s="57">
        <v>0.0</v>
      </c>
      <c r="AI411" s="57">
        <v>144.0</v>
      </c>
      <c r="AJ411" s="57">
        <v>5.49029E7</v>
      </c>
      <c r="AK411" s="57">
        <v>19400.0</v>
      </c>
      <c r="AL411" s="58" t="s">
        <v>1595</v>
      </c>
      <c r="AN411" s="57">
        <v>0.001257</v>
      </c>
    </row>
    <row r="412">
      <c r="A412" s="57">
        <v>10539.0</v>
      </c>
      <c r="B412" s="58" t="s">
        <v>3767</v>
      </c>
      <c r="C412" s="58" t="s">
        <v>3768</v>
      </c>
      <c r="D412" s="58" t="s">
        <v>3769</v>
      </c>
      <c r="F412" s="58" t="s">
        <v>3770</v>
      </c>
      <c r="G412" s="58" t="s">
        <v>1581</v>
      </c>
      <c r="H412" s="58" t="s">
        <v>1582</v>
      </c>
      <c r="I412" s="58" t="s">
        <v>1591</v>
      </c>
      <c r="J412" s="57" t="s">
        <v>2171</v>
      </c>
      <c r="K412" s="58" t="s">
        <v>1676</v>
      </c>
      <c r="L412" s="61"/>
      <c r="M412" s="61"/>
      <c r="N412" s="61"/>
      <c r="O412" s="61"/>
      <c r="P412" s="61"/>
      <c r="Q412" s="61"/>
      <c r="R412" s="61"/>
      <c r="S412" s="58" t="s">
        <v>48</v>
      </c>
      <c r="U412" s="57">
        <v>12.92721</v>
      </c>
      <c r="V412" s="57">
        <v>77.72486</v>
      </c>
      <c r="W412" s="57">
        <v>16258.0</v>
      </c>
      <c r="X412" s="57">
        <v>13416.0</v>
      </c>
      <c r="Y412" s="57">
        <v>271.0</v>
      </c>
      <c r="Z412" s="58" t="s">
        <v>3771</v>
      </c>
      <c r="AA412" s="58" t="s">
        <v>1585</v>
      </c>
      <c r="AB412" s="60">
        <v>44933.0</v>
      </c>
      <c r="AC412" s="58" t="s">
        <v>1676</v>
      </c>
      <c r="AD412" s="62">
        <v>2.0E9</v>
      </c>
      <c r="AE412" s="57">
        <v>22462.0</v>
      </c>
      <c r="AF412" s="58" t="s">
        <v>1859</v>
      </c>
      <c r="AG412" s="58" t="s">
        <v>3772</v>
      </c>
      <c r="AH412" s="57">
        <v>22.0</v>
      </c>
      <c r="AI412" s="57">
        <v>271.0</v>
      </c>
      <c r="AJ412" s="62">
        <v>4.66E8</v>
      </c>
      <c r="AK412" s="57">
        <v>2842.0</v>
      </c>
      <c r="AL412" s="58" t="s">
        <v>1616</v>
      </c>
      <c r="AN412" s="57">
        <v>0.016669</v>
      </c>
    </row>
    <row r="413">
      <c r="A413" s="57">
        <v>10541.0</v>
      </c>
      <c r="B413" s="58" t="s">
        <v>3773</v>
      </c>
      <c r="C413" s="58" t="s">
        <v>3774</v>
      </c>
      <c r="D413" s="58" t="s">
        <v>3775</v>
      </c>
      <c r="F413" s="58" t="s">
        <v>3776</v>
      </c>
      <c r="G413" s="58" t="s">
        <v>1581</v>
      </c>
      <c r="H413" s="58" t="s">
        <v>1582</v>
      </c>
      <c r="J413" s="57" t="s">
        <v>3567</v>
      </c>
      <c r="K413" s="58" t="s">
        <v>1770</v>
      </c>
      <c r="L413" s="61"/>
      <c r="M413" s="61"/>
      <c r="N413" s="61"/>
      <c r="O413" s="61"/>
      <c r="P413" s="61"/>
      <c r="Q413" s="61"/>
      <c r="R413" s="61"/>
      <c r="S413" s="61"/>
      <c r="T413" s="61"/>
      <c r="U413" s="61"/>
      <c r="V413" s="61"/>
      <c r="W413" s="57">
        <v>3946.0</v>
      </c>
      <c r="X413" s="57">
        <v>2139.0</v>
      </c>
      <c r="Y413" s="61"/>
      <c r="Z413" s="61"/>
      <c r="AA413" s="58" t="s">
        <v>38</v>
      </c>
      <c r="AB413" s="60">
        <v>44208.0</v>
      </c>
      <c r="AD413" s="62">
        <v>3.38E8</v>
      </c>
      <c r="AE413" s="61"/>
      <c r="AF413" s="61"/>
      <c r="AG413" s="61"/>
      <c r="AH413" s="61"/>
      <c r="AI413" s="61"/>
      <c r="AJ413" s="62">
        <v>1.58E8</v>
      </c>
      <c r="AK413" s="61"/>
      <c r="AL413" s="58" t="s">
        <v>1616</v>
      </c>
    </row>
    <row r="414">
      <c r="A414" s="57">
        <v>10543.0</v>
      </c>
      <c r="B414" s="58" t="s">
        <v>3777</v>
      </c>
      <c r="C414" s="58" t="s">
        <v>1041</v>
      </c>
      <c r="D414" s="58" t="s">
        <v>1757</v>
      </c>
      <c r="F414" s="58" t="s">
        <v>3778</v>
      </c>
      <c r="G414" s="58" t="s">
        <v>1581</v>
      </c>
      <c r="H414" s="58" t="s">
        <v>1582</v>
      </c>
      <c r="I414" s="58" t="s">
        <v>60</v>
      </c>
      <c r="J414" s="59">
        <v>45171.0</v>
      </c>
      <c r="K414" s="58" t="s">
        <v>1632</v>
      </c>
      <c r="L414" s="61"/>
      <c r="M414" s="61"/>
      <c r="N414" s="61"/>
      <c r="O414" s="61"/>
      <c r="P414" s="61"/>
      <c r="Q414" s="61"/>
      <c r="R414" s="61"/>
      <c r="S414" s="58" t="s">
        <v>48</v>
      </c>
      <c r="U414" s="57">
        <v>12.86863</v>
      </c>
      <c r="V414" s="57">
        <v>77.68725</v>
      </c>
      <c r="W414" s="57">
        <v>55408.0</v>
      </c>
      <c r="X414" s="57">
        <v>50022.0</v>
      </c>
      <c r="Y414" s="57">
        <v>832.0</v>
      </c>
      <c r="Z414" s="58" t="s">
        <v>3779</v>
      </c>
      <c r="AA414" s="58" t="s">
        <v>1585</v>
      </c>
      <c r="AB414" s="60">
        <v>44933.0</v>
      </c>
      <c r="AC414" s="58" t="s">
        <v>1632</v>
      </c>
      <c r="AD414" s="62">
        <v>7.49E9</v>
      </c>
      <c r="AE414" s="57">
        <v>92675.0</v>
      </c>
      <c r="AF414" s="58" t="s">
        <v>1601</v>
      </c>
      <c r="AG414" s="61"/>
      <c r="AH414" s="57">
        <v>0.0</v>
      </c>
      <c r="AI414" s="57">
        <v>832.0</v>
      </c>
      <c r="AJ414" s="62">
        <v>1.61E8</v>
      </c>
      <c r="AK414" s="57">
        <v>5386.0</v>
      </c>
      <c r="AL414" s="58" t="s">
        <v>1595</v>
      </c>
      <c r="AN414" s="57">
        <v>0.015016</v>
      </c>
    </row>
    <row r="415">
      <c r="A415" s="57">
        <v>10544.0</v>
      </c>
      <c r="B415" s="58" t="s">
        <v>3780</v>
      </c>
      <c r="C415" s="58" t="s">
        <v>3781</v>
      </c>
      <c r="D415" s="58" t="s">
        <v>3782</v>
      </c>
      <c r="E415" s="58" t="s">
        <v>3782</v>
      </c>
      <c r="F415" s="58" t="s">
        <v>3783</v>
      </c>
      <c r="G415" s="58" t="s">
        <v>1581</v>
      </c>
      <c r="H415" s="58" t="s">
        <v>1582</v>
      </c>
      <c r="I415" s="58" t="s">
        <v>60</v>
      </c>
      <c r="J415" s="59">
        <v>45142.0</v>
      </c>
      <c r="K415" s="58" t="s">
        <v>3784</v>
      </c>
      <c r="L415" s="61"/>
      <c r="M415" s="61"/>
      <c r="N415" s="61"/>
      <c r="O415" s="61"/>
      <c r="P415" s="61"/>
      <c r="Q415" s="61"/>
      <c r="R415" s="61"/>
      <c r="S415" s="61"/>
      <c r="T415" s="61"/>
      <c r="U415" s="57">
        <v>12.82102</v>
      </c>
      <c r="V415" s="57">
        <v>77.79059</v>
      </c>
      <c r="W415" s="57">
        <v>4578.0</v>
      </c>
      <c r="X415" s="57">
        <v>2223.0</v>
      </c>
      <c r="Y415" s="57">
        <v>15.0</v>
      </c>
      <c r="Z415" s="58" t="s">
        <v>3785</v>
      </c>
      <c r="AA415" s="58" t="s">
        <v>1585</v>
      </c>
      <c r="AB415" s="58" t="s">
        <v>3786</v>
      </c>
      <c r="AC415" s="58" t="s">
        <v>3784</v>
      </c>
      <c r="AD415" s="57">
        <v>5.5238526E7</v>
      </c>
      <c r="AE415" s="61"/>
      <c r="AF415" s="58" t="s">
        <v>1601</v>
      </c>
      <c r="AG415" s="61"/>
      <c r="AH415" s="57">
        <v>0.0</v>
      </c>
      <c r="AI415" s="57">
        <v>0.0</v>
      </c>
      <c r="AJ415" s="57">
        <v>3.957876E7</v>
      </c>
      <c r="AK415" s="61"/>
      <c r="AL415" s="58" t="s">
        <v>1602</v>
      </c>
      <c r="AN415" s="57">
        <v>0.003277</v>
      </c>
    </row>
    <row r="416">
      <c r="A416" s="57">
        <v>10545.0</v>
      </c>
      <c r="B416" s="58" t="s">
        <v>3787</v>
      </c>
      <c r="C416" s="58" t="s">
        <v>74</v>
      </c>
      <c r="D416" s="58" t="s">
        <v>2907</v>
      </c>
      <c r="F416" s="58" t="s">
        <v>3788</v>
      </c>
      <c r="G416" s="58" t="s">
        <v>1581</v>
      </c>
      <c r="H416" s="58" t="s">
        <v>1582</v>
      </c>
      <c r="I416" s="58" t="s">
        <v>1583</v>
      </c>
      <c r="J416" s="57" t="s">
        <v>2114</v>
      </c>
      <c r="K416" s="58" t="s">
        <v>3789</v>
      </c>
      <c r="L416" s="61"/>
      <c r="M416" s="61"/>
      <c r="N416" s="61"/>
      <c r="O416" s="61"/>
      <c r="P416" s="61"/>
      <c r="Q416" s="61"/>
      <c r="R416" s="61"/>
      <c r="S416" s="61"/>
      <c r="T416" s="61"/>
      <c r="U416" s="57">
        <v>12.68537</v>
      </c>
      <c r="V416" s="57">
        <v>77.71503</v>
      </c>
      <c r="W416" s="57">
        <v>15732.0</v>
      </c>
      <c r="X416" s="57">
        <v>8555.0</v>
      </c>
      <c r="Y416" s="57">
        <v>47.0</v>
      </c>
      <c r="Z416" s="58" t="s">
        <v>3790</v>
      </c>
      <c r="AA416" s="58" t="s">
        <v>38</v>
      </c>
      <c r="AB416" s="58" t="s">
        <v>1688</v>
      </c>
      <c r="AC416" s="58" t="s">
        <v>3789</v>
      </c>
      <c r="AD416" s="57">
        <v>7.5E7</v>
      </c>
      <c r="AE416" s="61"/>
      <c r="AF416" s="58" t="s">
        <v>1678</v>
      </c>
      <c r="AG416" s="58" t="s">
        <v>3791</v>
      </c>
      <c r="AH416" s="57">
        <v>0.0</v>
      </c>
      <c r="AI416" s="57">
        <v>0.0</v>
      </c>
      <c r="AJ416" s="57">
        <v>2.9036545E7</v>
      </c>
      <c r="AK416" s="61"/>
      <c r="AL416" s="58" t="s">
        <v>1602</v>
      </c>
      <c r="AN416" s="57">
        <v>0.002988</v>
      </c>
    </row>
    <row r="417">
      <c r="A417" s="57">
        <v>10546.0</v>
      </c>
      <c r="B417" s="58" t="s">
        <v>3792</v>
      </c>
      <c r="C417" s="58" t="s">
        <v>3793</v>
      </c>
      <c r="D417" s="58" t="s">
        <v>3794</v>
      </c>
      <c r="F417" s="58" t="s">
        <v>3795</v>
      </c>
      <c r="G417" s="58" t="s">
        <v>1581</v>
      </c>
      <c r="H417" s="58" t="s">
        <v>1582</v>
      </c>
      <c r="I417" s="58" t="s">
        <v>1583</v>
      </c>
      <c r="J417" s="59">
        <v>45170.0</v>
      </c>
      <c r="K417" s="58" t="s">
        <v>1740</v>
      </c>
      <c r="L417" s="61"/>
      <c r="M417" s="61"/>
      <c r="N417" s="61"/>
      <c r="O417" s="61"/>
      <c r="P417" s="61"/>
      <c r="Q417" s="61"/>
      <c r="R417" s="61"/>
      <c r="S417" s="58" t="s">
        <v>48</v>
      </c>
      <c r="U417" s="57">
        <v>12.92403</v>
      </c>
      <c r="V417" s="57">
        <v>77.47261</v>
      </c>
      <c r="W417" s="57">
        <v>2664.0</v>
      </c>
      <c r="X417" s="57">
        <v>1290.0</v>
      </c>
      <c r="Y417" s="57">
        <v>64.0</v>
      </c>
      <c r="Z417" s="58" t="s">
        <v>3796</v>
      </c>
      <c r="AA417" s="58" t="s">
        <v>1585</v>
      </c>
      <c r="AB417" s="58" t="s">
        <v>3797</v>
      </c>
      <c r="AC417" s="58" t="s">
        <v>1740</v>
      </c>
      <c r="AD417" s="62">
        <v>3.19E8</v>
      </c>
      <c r="AE417" s="57">
        <v>5239.0</v>
      </c>
      <c r="AF417" s="58" t="s">
        <v>1601</v>
      </c>
      <c r="AG417" s="61"/>
      <c r="AH417" s="57">
        <v>0.0</v>
      </c>
      <c r="AI417" s="57">
        <v>73.0</v>
      </c>
      <c r="AJ417" s="62">
        <v>1.09E8</v>
      </c>
      <c r="AK417" s="57">
        <v>10309.0</v>
      </c>
      <c r="AL417" s="58" t="s">
        <v>1616</v>
      </c>
      <c r="AN417" s="57">
        <v>0.024024</v>
      </c>
    </row>
    <row r="418">
      <c r="A418" s="57">
        <v>10547.0</v>
      </c>
      <c r="B418" s="58" t="s">
        <v>3798</v>
      </c>
      <c r="C418" s="58" t="s">
        <v>1291</v>
      </c>
      <c r="D418" s="58" t="s">
        <v>3799</v>
      </c>
      <c r="F418" s="58" t="s">
        <v>3800</v>
      </c>
      <c r="G418" s="58" t="s">
        <v>1581</v>
      </c>
      <c r="H418" s="58" t="s">
        <v>1582</v>
      </c>
      <c r="I418" s="58" t="s">
        <v>1591</v>
      </c>
      <c r="J418" s="59">
        <v>45148.0</v>
      </c>
      <c r="K418" s="58" t="s">
        <v>1794</v>
      </c>
      <c r="L418" s="61"/>
      <c r="M418" s="61"/>
      <c r="N418" s="61"/>
      <c r="O418" s="61"/>
      <c r="P418" s="61"/>
      <c r="Q418" s="61"/>
      <c r="R418" s="61"/>
      <c r="S418" s="58" t="s">
        <v>48</v>
      </c>
      <c r="U418" s="57">
        <v>13.03718</v>
      </c>
      <c r="V418" s="57">
        <v>77.71302</v>
      </c>
      <c r="W418" s="57">
        <v>7588.0</v>
      </c>
      <c r="X418" s="57">
        <v>3915.0</v>
      </c>
      <c r="Y418" s="57">
        <v>128.0</v>
      </c>
      <c r="Z418" s="58" t="s">
        <v>3801</v>
      </c>
      <c r="AA418" s="58" t="s">
        <v>1585</v>
      </c>
      <c r="AB418" s="60">
        <v>44930.0</v>
      </c>
      <c r="AC418" s="58" t="s">
        <v>1794</v>
      </c>
      <c r="AD418" s="62">
        <v>4.3E8</v>
      </c>
      <c r="AE418" s="57">
        <v>13176.0</v>
      </c>
      <c r="AF418" s="58" t="s">
        <v>1594</v>
      </c>
      <c r="AH418" s="57">
        <v>0.0</v>
      </c>
      <c r="AI418" s="57">
        <v>141.0</v>
      </c>
      <c r="AJ418" s="57">
        <v>6.80625E7</v>
      </c>
      <c r="AK418" s="57">
        <v>3673.0</v>
      </c>
      <c r="AL418" s="58" t="s">
        <v>1595</v>
      </c>
      <c r="AN418" s="57">
        <v>0.016869</v>
      </c>
    </row>
    <row r="419">
      <c r="A419" s="57">
        <v>10548.0</v>
      </c>
      <c r="B419" s="58" t="s">
        <v>3802</v>
      </c>
      <c r="C419" s="58" t="s">
        <v>419</v>
      </c>
      <c r="D419" s="58" t="s">
        <v>2606</v>
      </c>
      <c r="E419" s="58" t="s">
        <v>2606</v>
      </c>
      <c r="F419" s="58" t="s">
        <v>3803</v>
      </c>
      <c r="G419" s="58" t="s">
        <v>1581</v>
      </c>
      <c r="H419" s="58" t="s">
        <v>1582</v>
      </c>
      <c r="I419" s="58" t="s">
        <v>60</v>
      </c>
      <c r="J419" s="59">
        <v>45112.0</v>
      </c>
      <c r="K419" s="58" t="s">
        <v>1676</v>
      </c>
      <c r="L419" s="61"/>
      <c r="M419" s="61"/>
      <c r="N419" s="61"/>
      <c r="O419" s="61"/>
      <c r="P419" s="61"/>
      <c r="Q419" s="61"/>
      <c r="R419" s="61"/>
      <c r="S419" s="58" t="s">
        <v>2091</v>
      </c>
      <c r="U419" s="57">
        <v>12.88274</v>
      </c>
      <c r="V419" s="57">
        <v>77.7742</v>
      </c>
      <c r="W419" s="57">
        <v>5813.0</v>
      </c>
      <c r="X419" s="57">
        <v>3740.0</v>
      </c>
      <c r="Y419" s="57">
        <v>38.0</v>
      </c>
      <c r="Z419" s="58" t="s">
        <v>3804</v>
      </c>
      <c r="AA419" s="58" t="s">
        <v>1585</v>
      </c>
      <c r="AB419" s="60">
        <v>44932.0</v>
      </c>
      <c r="AC419" s="58" t="s">
        <v>1676</v>
      </c>
      <c r="AD419" s="62">
        <v>1.91E8</v>
      </c>
      <c r="AE419" s="57">
        <v>7202.0</v>
      </c>
      <c r="AF419" s="58" t="s">
        <v>1594</v>
      </c>
      <c r="AH419" s="57">
        <v>0.0</v>
      </c>
      <c r="AI419" s="57">
        <v>86.0</v>
      </c>
      <c r="AJ419" s="57">
        <v>1.5E7</v>
      </c>
      <c r="AK419" s="57">
        <v>2073.0</v>
      </c>
      <c r="AL419" s="58" t="s">
        <v>1602</v>
      </c>
      <c r="AN419" s="57">
        <v>0.006537</v>
      </c>
    </row>
    <row r="420">
      <c r="A420" s="57">
        <v>10549.0</v>
      </c>
      <c r="B420" s="58" t="s">
        <v>3805</v>
      </c>
      <c r="C420" s="58" t="s">
        <v>1333</v>
      </c>
      <c r="D420" s="58" t="s">
        <v>3806</v>
      </c>
      <c r="F420" s="58" t="s">
        <v>3807</v>
      </c>
      <c r="G420" s="58" t="s">
        <v>1581</v>
      </c>
      <c r="H420" s="58" t="s">
        <v>1582</v>
      </c>
      <c r="I420" s="58" t="s">
        <v>1591</v>
      </c>
      <c r="J420" s="57" t="s">
        <v>2225</v>
      </c>
      <c r="K420" s="58" t="s">
        <v>2885</v>
      </c>
      <c r="L420" s="61"/>
      <c r="M420" s="61"/>
      <c r="N420" s="61"/>
      <c r="O420" s="61"/>
      <c r="P420" s="61"/>
      <c r="Q420" s="61"/>
      <c r="R420" s="61"/>
      <c r="S420" s="61"/>
      <c r="T420" s="61"/>
      <c r="U420" s="57">
        <v>12.98892</v>
      </c>
      <c r="V420" s="57">
        <v>77.72622</v>
      </c>
      <c r="W420" s="57">
        <v>12747.0</v>
      </c>
      <c r="X420" s="57">
        <v>9425.0</v>
      </c>
      <c r="Y420" s="57">
        <v>149.0</v>
      </c>
      <c r="Z420" s="58" t="s">
        <v>3808</v>
      </c>
      <c r="AA420" s="58" t="s">
        <v>1585</v>
      </c>
      <c r="AB420" s="60">
        <v>44932.0</v>
      </c>
      <c r="AC420" s="58" t="s">
        <v>2885</v>
      </c>
      <c r="AD420" s="62">
        <v>2.27E9</v>
      </c>
      <c r="AE420" s="57">
        <v>28015.0</v>
      </c>
      <c r="AF420" s="58" t="s">
        <v>1615</v>
      </c>
      <c r="AG420" s="61"/>
      <c r="AH420" s="57">
        <v>44.0</v>
      </c>
      <c r="AI420" s="57">
        <v>399.0</v>
      </c>
      <c r="AJ420" s="62">
        <v>6.35E8</v>
      </c>
      <c r="AK420" s="57">
        <v>3322.0</v>
      </c>
      <c r="AL420" s="58" t="s">
        <v>1616</v>
      </c>
      <c r="AN420" s="57">
        <v>0.011689</v>
      </c>
    </row>
    <row r="421">
      <c r="A421" s="57">
        <v>10550.0</v>
      </c>
      <c r="B421" s="58" t="s">
        <v>3809</v>
      </c>
      <c r="C421" s="58" t="s">
        <v>3810</v>
      </c>
      <c r="D421" s="58" t="s">
        <v>3811</v>
      </c>
      <c r="F421" s="58" t="s">
        <v>3812</v>
      </c>
      <c r="G421" s="58" t="s">
        <v>1581</v>
      </c>
      <c r="H421" s="58" t="s">
        <v>1582</v>
      </c>
      <c r="I421" s="58" t="s">
        <v>60</v>
      </c>
      <c r="J421" s="59">
        <v>45171.0</v>
      </c>
      <c r="K421" s="58" t="s">
        <v>3813</v>
      </c>
      <c r="L421" s="61"/>
      <c r="M421" s="61"/>
      <c r="N421" s="61"/>
      <c r="O421" s="61"/>
      <c r="P421" s="61"/>
      <c r="Q421" s="61"/>
      <c r="R421" s="61"/>
      <c r="S421" s="58" t="s">
        <v>213</v>
      </c>
      <c r="T421" s="61"/>
      <c r="U421" s="57">
        <v>12.80012</v>
      </c>
      <c r="V421" s="57">
        <v>77.68546</v>
      </c>
      <c r="W421" s="57">
        <v>1956.0</v>
      </c>
      <c r="X421" s="57">
        <v>1033.0</v>
      </c>
      <c r="Y421" s="57">
        <v>15.0</v>
      </c>
      <c r="Z421" s="58" t="s">
        <v>3814</v>
      </c>
      <c r="AA421" s="58" t="s">
        <v>38</v>
      </c>
      <c r="AB421" s="58" t="s">
        <v>3815</v>
      </c>
      <c r="AC421" s="58" t="s">
        <v>3813</v>
      </c>
      <c r="AD421" s="62">
        <v>1.9E8</v>
      </c>
      <c r="AE421" s="57">
        <v>2240.0</v>
      </c>
      <c r="AF421" s="58" t="s">
        <v>1594</v>
      </c>
      <c r="AH421" s="57">
        <v>0.0</v>
      </c>
      <c r="AI421" s="57">
        <v>19.0</v>
      </c>
      <c r="AJ421" s="62">
        <v>1.0E8</v>
      </c>
      <c r="AK421" s="57">
        <v>863.0</v>
      </c>
      <c r="AL421" s="58" t="s">
        <v>1587</v>
      </c>
      <c r="AN421" s="57">
        <v>0.007669</v>
      </c>
    </row>
    <row r="422">
      <c r="A422" s="57">
        <v>10551.0</v>
      </c>
      <c r="B422" s="58" t="s">
        <v>3816</v>
      </c>
      <c r="C422" s="58" t="s">
        <v>58</v>
      </c>
      <c r="D422" s="58" t="s">
        <v>3817</v>
      </c>
      <c r="F422" s="58" t="s">
        <v>3818</v>
      </c>
      <c r="G422" s="58" t="s">
        <v>1581</v>
      </c>
      <c r="H422" s="58" t="s">
        <v>1582</v>
      </c>
      <c r="I422" s="58" t="s">
        <v>60</v>
      </c>
      <c r="J422" s="59">
        <v>45145.0</v>
      </c>
      <c r="K422" s="58" t="s">
        <v>3819</v>
      </c>
      <c r="L422" s="61"/>
      <c r="M422" s="61"/>
      <c r="N422" s="61"/>
      <c r="O422" s="61"/>
      <c r="P422" s="61"/>
      <c r="Q422" s="61"/>
      <c r="R422" s="61"/>
      <c r="S422" s="61"/>
      <c r="T422" s="61"/>
      <c r="U422" s="57">
        <v>12.71671</v>
      </c>
      <c r="V422" s="57">
        <v>77.72458</v>
      </c>
      <c r="W422" s="57">
        <v>25494.0</v>
      </c>
      <c r="X422" s="57">
        <v>11525.0</v>
      </c>
      <c r="Y422" s="57">
        <v>114.0</v>
      </c>
      <c r="Z422" s="58" t="s">
        <v>3820</v>
      </c>
      <c r="AA422" s="58" t="s">
        <v>38</v>
      </c>
      <c r="AB422" s="58" t="s">
        <v>2187</v>
      </c>
      <c r="AC422" s="58" t="s">
        <v>3819</v>
      </c>
      <c r="AD422" s="57">
        <v>9.0E7</v>
      </c>
      <c r="AE422" s="61"/>
      <c r="AF422" s="58" t="s">
        <v>1594</v>
      </c>
      <c r="AH422" s="57">
        <v>0.0</v>
      </c>
      <c r="AI422" s="57">
        <v>0.0</v>
      </c>
      <c r="AJ422" s="57">
        <v>4.1E7</v>
      </c>
      <c r="AK422" s="61"/>
      <c r="AL422" s="58" t="s">
        <v>1587</v>
      </c>
      <c r="AN422" s="57">
        <v>0.004472</v>
      </c>
    </row>
    <row r="423">
      <c r="A423" s="57">
        <v>10552.0</v>
      </c>
      <c r="B423" s="58" t="s">
        <v>3821</v>
      </c>
      <c r="C423" s="58" t="s">
        <v>389</v>
      </c>
      <c r="D423" s="58" t="s">
        <v>3687</v>
      </c>
      <c r="F423" s="58" t="s">
        <v>3822</v>
      </c>
      <c r="G423" s="58" t="s">
        <v>1581</v>
      </c>
      <c r="H423" s="58" t="s">
        <v>1582</v>
      </c>
      <c r="I423" s="58" t="s">
        <v>1591</v>
      </c>
      <c r="J423" s="59">
        <v>45149.0</v>
      </c>
      <c r="K423" s="58" t="s">
        <v>1632</v>
      </c>
      <c r="L423" s="61"/>
      <c r="M423" s="61"/>
      <c r="N423" s="61"/>
      <c r="O423" s="61"/>
      <c r="P423" s="61"/>
      <c r="Q423" s="61"/>
      <c r="R423" s="61"/>
      <c r="S423" s="58" t="s">
        <v>48</v>
      </c>
      <c r="U423" s="57">
        <v>12.93275</v>
      </c>
      <c r="V423" s="57">
        <v>77.71178</v>
      </c>
      <c r="W423" s="57">
        <v>35018.0</v>
      </c>
      <c r="X423" s="57">
        <v>27178.0</v>
      </c>
      <c r="Y423" s="57">
        <v>425.0</v>
      </c>
      <c r="Z423" s="58" t="s">
        <v>3823</v>
      </c>
      <c r="AA423" s="58" t="s">
        <v>1585</v>
      </c>
      <c r="AB423" s="60">
        <v>44932.0</v>
      </c>
      <c r="AC423" s="58" t="s">
        <v>1632</v>
      </c>
      <c r="AD423" s="62">
        <v>2.54E9</v>
      </c>
      <c r="AE423" s="57">
        <v>36246.0</v>
      </c>
      <c r="AF423" s="58" t="s">
        <v>1623</v>
      </c>
      <c r="AH423" s="57">
        <v>140.0</v>
      </c>
      <c r="AI423" s="57">
        <v>285.0</v>
      </c>
      <c r="AJ423" s="57">
        <v>5.4567507E7</v>
      </c>
      <c r="AK423" s="57">
        <v>3679.0</v>
      </c>
      <c r="AL423" s="58" t="s">
        <v>1616</v>
      </c>
      <c r="AN423" s="57">
        <v>0.012137</v>
      </c>
    </row>
    <row r="424">
      <c r="A424" s="57">
        <v>10553.0</v>
      </c>
      <c r="B424" s="58" t="s">
        <v>3824</v>
      </c>
      <c r="C424" s="58" t="s">
        <v>3825</v>
      </c>
      <c r="D424" s="58" t="s">
        <v>3826</v>
      </c>
      <c r="F424" s="58" t="s">
        <v>3827</v>
      </c>
      <c r="G424" s="58" t="s">
        <v>1581</v>
      </c>
      <c r="H424" s="58" t="s">
        <v>1582</v>
      </c>
      <c r="I424" s="58" t="s">
        <v>1583</v>
      </c>
      <c r="J424" s="59">
        <v>45203.0</v>
      </c>
      <c r="K424" s="58" t="s">
        <v>3828</v>
      </c>
      <c r="L424" s="61"/>
      <c r="M424" s="61"/>
      <c r="N424" s="61"/>
      <c r="O424" s="61"/>
      <c r="P424" s="61"/>
      <c r="Q424" s="61"/>
      <c r="R424" s="61"/>
      <c r="S424" s="58" t="s">
        <v>48</v>
      </c>
      <c r="U424" s="57">
        <v>12.94526</v>
      </c>
      <c r="V424" s="57">
        <v>77.53843</v>
      </c>
      <c r="W424" s="57">
        <v>1189.0</v>
      </c>
      <c r="X424" s="57">
        <v>486.0</v>
      </c>
      <c r="Y424" s="57">
        <v>28.0</v>
      </c>
      <c r="Z424" s="58" t="s">
        <v>3829</v>
      </c>
      <c r="AA424" s="58" t="s">
        <v>38</v>
      </c>
      <c r="AB424" s="58" t="s">
        <v>2055</v>
      </c>
      <c r="AC424" s="58" t="s">
        <v>3828</v>
      </c>
      <c r="AD424" s="62">
        <v>2.2E8</v>
      </c>
      <c r="AE424" s="57">
        <v>2097.0</v>
      </c>
      <c r="AF424" s="58" t="s">
        <v>1623</v>
      </c>
      <c r="AH424" s="57">
        <v>0.0</v>
      </c>
      <c r="AI424" s="57">
        <v>31.0</v>
      </c>
      <c r="AJ424" s="62">
        <v>1.2E8</v>
      </c>
      <c r="AK424" s="57">
        <v>695.0</v>
      </c>
      <c r="AL424" s="58" t="s">
        <v>1616</v>
      </c>
      <c r="AN424" s="57">
        <v>0.023549</v>
      </c>
    </row>
    <row r="425">
      <c r="A425" s="57">
        <v>10554.0</v>
      </c>
      <c r="B425" s="58" t="s">
        <v>3830</v>
      </c>
      <c r="C425" s="58" t="s">
        <v>364</v>
      </c>
      <c r="D425" s="58" t="s">
        <v>2182</v>
      </c>
      <c r="F425" s="58" t="s">
        <v>3831</v>
      </c>
      <c r="G425" s="58" t="s">
        <v>1581</v>
      </c>
      <c r="H425" s="58" t="s">
        <v>1582</v>
      </c>
      <c r="I425" s="58" t="s">
        <v>1583</v>
      </c>
      <c r="J425" s="59">
        <v>45148.0</v>
      </c>
      <c r="K425" s="58" t="s">
        <v>1782</v>
      </c>
      <c r="L425" s="61"/>
      <c r="M425" s="61"/>
      <c r="N425" s="61"/>
      <c r="O425" s="61"/>
      <c r="P425" s="61"/>
      <c r="Q425" s="61"/>
      <c r="R425" s="61"/>
      <c r="S425" s="61"/>
      <c r="T425" s="61"/>
      <c r="U425" s="57">
        <v>12.94595</v>
      </c>
      <c r="V425" s="57">
        <v>77.43464</v>
      </c>
      <c r="W425" s="57">
        <v>96415.0</v>
      </c>
      <c r="X425" s="57">
        <v>43440.0</v>
      </c>
      <c r="Y425" s="57">
        <v>386.0</v>
      </c>
      <c r="Z425" s="58" t="s">
        <v>3832</v>
      </c>
      <c r="AA425" s="58" t="s">
        <v>1585</v>
      </c>
      <c r="AB425" s="58" t="s">
        <v>3833</v>
      </c>
      <c r="AC425" s="58" t="s">
        <v>1782</v>
      </c>
      <c r="AD425" s="62">
        <v>2.7E8</v>
      </c>
      <c r="AE425" s="61"/>
      <c r="AF425" s="58" t="s">
        <v>1601</v>
      </c>
      <c r="AG425" s="61"/>
      <c r="AH425" s="57">
        <v>0.0</v>
      </c>
      <c r="AI425" s="57">
        <v>0.0</v>
      </c>
      <c r="AJ425" s="57">
        <v>6.071337E7</v>
      </c>
      <c r="AK425" s="61"/>
      <c r="AL425" s="58" t="s">
        <v>1595</v>
      </c>
      <c r="AN425" s="57">
        <v>0.004004</v>
      </c>
    </row>
    <row r="426">
      <c r="A426" s="57">
        <v>10555.0</v>
      </c>
      <c r="B426" s="58" t="s">
        <v>3834</v>
      </c>
      <c r="C426" s="58" t="s">
        <v>400</v>
      </c>
      <c r="D426" s="58" t="s">
        <v>3835</v>
      </c>
      <c r="F426" s="58" t="s">
        <v>3836</v>
      </c>
      <c r="G426" s="58" t="s">
        <v>1581</v>
      </c>
      <c r="H426" s="58" t="s">
        <v>1582</v>
      </c>
      <c r="I426" s="58" t="s">
        <v>1583</v>
      </c>
      <c r="J426" s="59">
        <v>45146.0</v>
      </c>
      <c r="K426" s="58" t="s">
        <v>3837</v>
      </c>
      <c r="L426" s="61"/>
      <c r="M426" s="61"/>
      <c r="N426" s="61"/>
      <c r="O426" s="61"/>
      <c r="P426" s="61"/>
      <c r="Q426" s="61"/>
      <c r="R426" s="61"/>
      <c r="S426" s="58" t="s">
        <v>48</v>
      </c>
      <c r="U426" s="57">
        <v>12.89395</v>
      </c>
      <c r="V426" s="57">
        <v>77.47399</v>
      </c>
      <c r="W426" s="57">
        <v>3009.0</v>
      </c>
      <c r="X426" s="57">
        <v>1391.0</v>
      </c>
      <c r="Y426" s="57">
        <v>56.0</v>
      </c>
      <c r="Z426" s="58" t="s">
        <v>3838</v>
      </c>
      <c r="AA426" s="58" t="s">
        <v>38</v>
      </c>
      <c r="AB426" s="58" t="s">
        <v>3478</v>
      </c>
      <c r="AC426" s="58" t="s">
        <v>3837</v>
      </c>
      <c r="AD426" s="62">
        <v>2.33E8</v>
      </c>
      <c r="AE426" s="57">
        <v>4428.0</v>
      </c>
      <c r="AF426" s="58" t="s">
        <v>1601</v>
      </c>
      <c r="AG426" s="61"/>
      <c r="AH426" s="57">
        <v>0.0</v>
      </c>
      <c r="AI426" s="57">
        <v>62.0</v>
      </c>
      <c r="AJ426" s="57">
        <v>6.287574E7</v>
      </c>
      <c r="AK426" s="57">
        <v>1618.0</v>
      </c>
      <c r="AL426" s="58" t="s">
        <v>1595</v>
      </c>
      <c r="AN426" s="57">
        <v>0.018611</v>
      </c>
    </row>
    <row r="427">
      <c r="A427" s="57">
        <v>10556.0</v>
      </c>
      <c r="B427" s="58" t="s">
        <v>3839</v>
      </c>
      <c r="C427" s="58" t="s">
        <v>1019</v>
      </c>
      <c r="D427" s="58" t="s">
        <v>3840</v>
      </c>
      <c r="E427" s="58" t="s">
        <v>3840</v>
      </c>
      <c r="F427" s="58" t="s">
        <v>3841</v>
      </c>
      <c r="G427" s="58" t="s">
        <v>1581</v>
      </c>
      <c r="H427" s="58" t="s">
        <v>1582</v>
      </c>
      <c r="I427" s="58" t="s">
        <v>1591</v>
      </c>
      <c r="J427" s="57" t="s">
        <v>2142</v>
      </c>
      <c r="K427" s="58" t="s">
        <v>1832</v>
      </c>
      <c r="L427" s="61"/>
      <c r="M427" s="61"/>
      <c r="N427" s="61"/>
      <c r="O427" s="61"/>
      <c r="P427" s="61"/>
      <c r="Q427" s="61"/>
      <c r="R427" s="61"/>
      <c r="S427" s="58" t="s">
        <v>2091</v>
      </c>
      <c r="U427" s="57">
        <v>12.95191</v>
      </c>
      <c r="V427" s="57">
        <v>77.72059</v>
      </c>
      <c r="W427" s="57">
        <v>3475.0</v>
      </c>
      <c r="X427" s="57">
        <v>417.0</v>
      </c>
      <c r="Y427" s="57">
        <v>21.0</v>
      </c>
      <c r="Z427" s="58" t="s">
        <v>3842</v>
      </c>
      <c r="AA427" s="58" t="s">
        <v>1585</v>
      </c>
      <c r="AB427" s="58" t="s">
        <v>2138</v>
      </c>
      <c r="AC427" s="58" t="s">
        <v>1832</v>
      </c>
      <c r="AD427" s="62">
        <v>3.99E8</v>
      </c>
      <c r="AE427" s="57">
        <v>4359.0</v>
      </c>
      <c r="AF427" s="58" t="s">
        <v>1623</v>
      </c>
      <c r="AH427" s="57">
        <v>0.0</v>
      </c>
      <c r="AI427" s="57">
        <v>45.0</v>
      </c>
      <c r="AJ427" s="62">
        <v>1.84E8</v>
      </c>
      <c r="AK427" s="57">
        <v>3058.0</v>
      </c>
      <c r="AL427" s="58" t="s">
        <v>1616</v>
      </c>
      <c r="AN427" s="57">
        <v>0.006043</v>
      </c>
    </row>
    <row r="428">
      <c r="A428" s="57">
        <v>10557.0</v>
      </c>
      <c r="B428" s="58" t="s">
        <v>3843</v>
      </c>
      <c r="C428" s="58" t="s">
        <v>3844</v>
      </c>
      <c r="D428" s="58" t="s">
        <v>3422</v>
      </c>
      <c r="F428" s="58" t="s">
        <v>3845</v>
      </c>
      <c r="G428" s="58" t="s">
        <v>1581</v>
      </c>
      <c r="H428" s="58" t="s">
        <v>1582</v>
      </c>
      <c r="I428" s="58" t="s">
        <v>60</v>
      </c>
      <c r="J428" s="57" t="s">
        <v>2207</v>
      </c>
      <c r="K428" s="58" t="s">
        <v>3846</v>
      </c>
      <c r="L428" s="61"/>
      <c r="M428" s="61"/>
      <c r="N428" s="61"/>
      <c r="O428" s="61"/>
      <c r="P428" s="61"/>
      <c r="Q428" s="61"/>
      <c r="R428" s="61"/>
      <c r="S428" s="61"/>
      <c r="T428" s="61"/>
      <c r="U428" s="57">
        <v>12.86879</v>
      </c>
      <c r="V428" s="57">
        <v>77.69901</v>
      </c>
      <c r="W428" s="57">
        <v>6981.0</v>
      </c>
      <c r="X428" s="57">
        <v>3184.0</v>
      </c>
      <c r="Y428" s="57">
        <v>32.0</v>
      </c>
      <c r="Z428" s="58" t="s">
        <v>3847</v>
      </c>
      <c r="AA428" s="58" t="s">
        <v>1585</v>
      </c>
      <c r="AB428" s="58" t="s">
        <v>2138</v>
      </c>
      <c r="AC428" s="58" t="s">
        <v>3846</v>
      </c>
      <c r="AD428" s="62">
        <v>2.08E8</v>
      </c>
      <c r="AE428" s="61"/>
      <c r="AF428" s="58" t="s">
        <v>1594</v>
      </c>
      <c r="AH428" s="57">
        <v>0.0</v>
      </c>
      <c r="AI428" s="57">
        <v>0.0</v>
      </c>
      <c r="AJ428" s="62">
        <v>1.67E8</v>
      </c>
      <c r="AK428" s="61"/>
      <c r="AL428" s="58" t="s">
        <v>1595</v>
      </c>
      <c r="AN428" s="57">
        <v>0.004584</v>
      </c>
    </row>
    <row r="429">
      <c r="A429" s="57">
        <v>10558.0</v>
      </c>
      <c r="B429" s="58" t="s">
        <v>3848</v>
      </c>
      <c r="C429" s="58" t="s">
        <v>3849</v>
      </c>
      <c r="D429" s="58" t="s">
        <v>3850</v>
      </c>
      <c r="F429" s="58" t="s">
        <v>3851</v>
      </c>
      <c r="G429" s="58" t="s">
        <v>1581</v>
      </c>
      <c r="H429" s="58" t="s">
        <v>1582</v>
      </c>
      <c r="I429" s="58" t="s">
        <v>1583</v>
      </c>
      <c r="J429" s="57" t="s">
        <v>2225</v>
      </c>
      <c r="K429" s="58" t="s">
        <v>3852</v>
      </c>
      <c r="L429" s="61"/>
      <c r="M429" s="61"/>
      <c r="N429" s="61"/>
      <c r="O429" s="61"/>
      <c r="P429" s="61"/>
      <c r="Q429" s="61"/>
      <c r="R429" s="61"/>
      <c r="S429" s="61"/>
      <c r="T429" s="61"/>
      <c r="U429" s="57">
        <v>13.05749</v>
      </c>
      <c r="V429" s="57">
        <v>77.75376</v>
      </c>
      <c r="W429" s="57">
        <v>32779.0</v>
      </c>
      <c r="X429" s="57">
        <v>16576.0</v>
      </c>
      <c r="Y429" s="57">
        <v>122.0</v>
      </c>
      <c r="Z429" s="58" t="s">
        <v>3853</v>
      </c>
      <c r="AA429" s="58" t="s">
        <v>38</v>
      </c>
      <c r="AB429" s="58" t="s">
        <v>1638</v>
      </c>
      <c r="AC429" s="58" t="s">
        <v>3852</v>
      </c>
      <c r="AD429" s="62">
        <v>2.69E8</v>
      </c>
      <c r="AE429" s="61"/>
      <c r="AF429" s="58" t="s">
        <v>1594</v>
      </c>
      <c r="AH429" s="57">
        <v>0.0</v>
      </c>
      <c r="AI429" s="57">
        <v>0.0</v>
      </c>
      <c r="AJ429" s="62">
        <v>1.62E8</v>
      </c>
      <c r="AK429" s="61"/>
      <c r="AL429" s="58" t="s">
        <v>1595</v>
      </c>
      <c r="AN429" s="57">
        <v>0.003722</v>
      </c>
    </row>
    <row r="430">
      <c r="A430" s="57">
        <v>10559.0</v>
      </c>
      <c r="B430" s="58" t="s">
        <v>3854</v>
      </c>
      <c r="C430" s="58" t="s">
        <v>3855</v>
      </c>
      <c r="D430" s="58" t="s">
        <v>3856</v>
      </c>
      <c r="E430" s="58" t="s">
        <v>3856</v>
      </c>
      <c r="F430" s="58" t="s">
        <v>3857</v>
      </c>
      <c r="G430" s="58" t="s">
        <v>1581</v>
      </c>
      <c r="H430" s="58" t="s">
        <v>1582</v>
      </c>
      <c r="I430" s="58" t="s">
        <v>1687</v>
      </c>
      <c r="J430" s="57" t="s">
        <v>1953</v>
      </c>
      <c r="K430" s="58" t="s">
        <v>2632</v>
      </c>
      <c r="L430" s="61"/>
      <c r="M430" s="61"/>
      <c r="N430" s="61"/>
      <c r="O430" s="61"/>
      <c r="P430" s="61"/>
      <c r="Q430" s="61"/>
      <c r="R430" s="61"/>
      <c r="S430" s="58" t="s">
        <v>48</v>
      </c>
      <c r="U430" s="57">
        <v>13.11345</v>
      </c>
      <c r="V430" s="57">
        <v>77.57449</v>
      </c>
      <c r="W430" s="57">
        <v>1672.0</v>
      </c>
      <c r="X430" s="57">
        <v>701.0</v>
      </c>
      <c r="Y430" s="57">
        <v>24.0</v>
      </c>
      <c r="Z430" s="58" t="s">
        <v>3858</v>
      </c>
      <c r="AA430" s="58" t="s">
        <v>1585</v>
      </c>
      <c r="AB430" s="60">
        <v>44933.0</v>
      </c>
      <c r="AC430" s="58" t="s">
        <v>2632</v>
      </c>
      <c r="AD430" s="62">
        <v>1.99E8</v>
      </c>
      <c r="AE430" s="57">
        <v>3155.0</v>
      </c>
      <c r="AF430" s="58" t="s">
        <v>1601</v>
      </c>
      <c r="AG430" s="61"/>
      <c r="AH430" s="57">
        <v>0.0</v>
      </c>
      <c r="AI430" s="57">
        <v>27.0</v>
      </c>
      <c r="AJ430" s="57">
        <v>6.151887E7</v>
      </c>
      <c r="AK430" s="57">
        <v>5399.0</v>
      </c>
      <c r="AL430" s="58" t="s">
        <v>1616</v>
      </c>
      <c r="AN430" s="57">
        <v>0.014354</v>
      </c>
    </row>
    <row r="431">
      <c r="A431" s="57">
        <v>10560.0</v>
      </c>
      <c r="B431" s="58" t="s">
        <v>3859</v>
      </c>
      <c r="C431" s="58" t="s">
        <v>3860</v>
      </c>
      <c r="D431" s="58" t="s">
        <v>3422</v>
      </c>
      <c r="F431" s="58" t="s">
        <v>3861</v>
      </c>
      <c r="G431" s="58" t="s">
        <v>1581</v>
      </c>
      <c r="H431" s="58" t="s">
        <v>1582</v>
      </c>
      <c r="I431" s="58" t="s">
        <v>60</v>
      </c>
      <c r="J431" s="59">
        <v>45080.0</v>
      </c>
      <c r="K431" s="58" t="s">
        <v>2675</v>
      </c>
      <c r="L431" s="61"/>
      <c r="M431" s="61"/>
      <c r="N431" s="61"/>
      <c r="O431" s="61"/>
      <c r="P431" s="61"/>
      <c r="Q431" s="61"/>
      <c r="R431" s="61"/>
      <c r="S431" s="61"/>
      <c r="T431" s="61"/>
      <c r="U431" s="57">
        <v>12.86111</v>
      </c>
      <c r="V431" s="57">
        <v>77.70183</v>
      </c>
      <c r="W431" s="57">
        <v>15682.0</v>
      </c>
      <c r="X431" s="57">
        <v>9651.0</v>
      </c>
      <c r="Y431" s="57">
        <v>38.0</v>
      </c>
      <c r="Z431" s="58" t="s">
        <v>3862</v>
      </c>
      <c r="AA431" s="58" t="s">
        <v>1585</v>
      </c>
      <c r="AB431" s="58" t="s">
        <v>3863</v>
      </c>
      <c r="AC431" s="58" t="s">
        <v>2675</v>
      </c>
      <c r="AD431" s="62">
        <v>4.16E8</v>
      </c>
      <c r="AE431" s="61"/>
      <c r="AF431" s="58" t="s">
        <v>1594</v>
      </c>
      <c r="AH431" s="57">
        <v>0.0</v>
      </c>
      <c r="AI431" s="57">
        <v>0.0</v>
      </c>
      <c r="AJ431" s="62">
        <v>3.4E8</v>
      </c>
      <c r="AK431" s="61"/>
      <c r="AL431" s="58" t="s">
        <v>1595</v>
      </c>
      <c r="AN431" s="57">
        <v>0.002423</v>
      </c>
    </row>
    <row r="432">
      <c r="A432" s="57">
        <v>10561.0</v>
      </c>
      <c r="B432" s="58" t="s">
        <v>3864</v>
      </c>
      <c r="C432" s="58" t="s">
        <v>3865</v>
      </c>
      <c r="D432" s="58" t="s">
        <v>3866</v>
      </c>
      <c r="F432" s="58" t="s">
        <v>3867</v>
      </c>
      <c r="G432" s="58" t="s">
        <v>1581</v>
      </c>
      <c r="H432" s="58" t="s">
        <v>1582</v>
      </c>
      <c r="I432" s="58" t="s">
        <v>1591</v>
      </c>
      <c r="J432" s="57" t="s">
        <v>2639</v>
      </c>
      <c r="K432" s="58" t="s">
        <v>2023</v>
      </c>
      <c r="L432" s="61"/>
      <c r="M432" s="61"/>
      <c r="N432" s="61"/>
      <c r="O432" s="61"/>
      <c r="P432" s="61"/>
      <c r="Q432" s="61"/>
      <c r="R432" s="61"/>
      <c r="S432" s="58" t="s">
        <v>48</v>
      </c>
      <c r="U432" s="57">
        <v>13.04111</v>
      </c>
      <c r="V432" s="57">
        <v>77.6622</v>
      </c>
      <c r="W432" s="57">
        <v>1563.0</v>
      </c>
      <c r="X432" s="57">
        <v>700.0</v>
      </c>
      <c r="Y432" s="57">
        <v>40.0</v>
      </c>
      <c r="Z432" s="58" t="s">
        <v>3868</v>
      </c>
      <c r="AA432" s="58" t="s">
        <v>38</v>
      </c>
      <c r="AB432" s="60">
        <v>44930.0</v>
      </c>
      <c r="AC432" s="58" t="s">
        <v>2023</v>
      </c>
      <c r="AD432" s="62">
        <v>1.66E8</v>
      </c>
      <c r="AE432" s="57">
        <v>2900.0</v>
      </c>
      <c r="AF432" s="58" t="s">
        <v>1601</v>
      </c>
      <c r="AG432" s="61"/>
      <c r="AH432" s="57">
        <v>0.0</v>
      </c>
      <c r="AI432" s="57">
        <v>44.0</v>
      </c>
      <c r="AJ432" s="57">
        <v>7.9745212E7</v>
      </c>
      <c r="AK432" s="57">
        <v>863.0</v>
      </c>
      <c r="AL432" s="58" t="s">
        <v>1616</v>
      </c>
      <c r="AN432" s="57">
        <v>0.025592</v>
      </c>
    </row>
    <row r="433">
      <c r="A433" s="57">
        <v>10562.0</v>
      </c>
      <c r="B433" s="58" t="s">
        <v>3869</v>
      </c>
      <c r="C433" s="58" t="s">
        <v>3870</v>
      </c>
      <c r="D433" s="58" t="s">
        <v>3871</v>
      </c>
      <c r="F433" s="58" t="s">
        <v>3872</v>
      </c>
      <c r="G433" s="58" t="s">
        <v>1581</v>
      </c>
      <c r="H433" s="58" t="s">
        <v>1582</v>
      </c>
      <c r="I433" s="58" t="s">
        <v>60</v>
      </c>
      <c r="J433" s="59">
        <v>45083.0</v>
      </c>
      <c r="K433" s="58" t="s">
        <v>2232</v>
      </c>
      <c r="L433" s="61"/>
      <c r="M433" s="61"/>
      <c r="N433" s="61"/>
      <c r="O433" s="61"/>
      <c r="P433" s="61"/>
      <c r="Q433" s="61"/>
      <c r="R433" s="61"/>
      <c r="S433" s="61"/>
      <c r="T433" s="61"/>
      <c r="U433" s="57">
        <v>12.80394</v>
      </c>
      <c r="V433" s="57">
        <v>77.79171</v>
      </c>
      <c r="W433" s="57">
        <v>5058.0</v>
      </c>
      <c r="X433" s="57">
        <v>2757.0</v>
      </c>
      <c r="Y433" s="57">
        <v>14.0</v>
      </c>
      <c r="Z433" s="58" t="s">
        <v>3873</v>
      </c>
      <c r="AA433" s="58" t="s">
        <v>1600</v>
      </c>
      <c r="AB433" s="60">
        <v>44567.0</v>
      </c>
      <c r="AC433" s="58" t="s">
        <v>2232</v>
      </c>
      <c r="AD433" s="57">
        <v>5.7871743E7</v>
      </c>
      <c r="AE433" s="61"/>
      <c r="AF433" s="58" t="s">
        <v>1601</v>
      </c>
      <c r="AG433" s="61"/>
      <c r="AH433" s="57">
        <v>0.0</v>
      </c>
      <c r="AI433" s="57">
        <v>0.0</v>
      </c>
      <c r="AJ433" s="57">
        <v>4.5737743E7</v>
      </c>
      <c r="AK433" s="61"/>
      <c r="AL433" s="58" t="s">
        <v>1602</v>
      </c>
      <c r="AN433" s="57">
        <v>0.002768</v>
      </c>
    </row>
    <row r="434">
      <c r="A434" s="57">
        <v>10563.0</v>
      </c>
      <c r="B434" s="58" t="s">
        <v>3874</v>
      </c>
      <c r="C434" s="58" t="s">
        <v>3875</v>
      </c>
      <c r="D434" s="58" t="s">
        <v>3876</v>
      </c>
      <c r="F434" s="58" t="s">
        <v>3877</v>
      </c>
      <c r="G434" s="58" t="s">
        <v>1581</v>
      </c>
      <c r="H434" s="58" t="s">
        <v>1582</v>
      </c>
      <c r="I434" s="58" t="s">
        <v>1591</v>
      </c>
      <c r="J434" s="59">
        <v>45112.0</v>
      </c>
      <c r="K434" s="58" t="s">
        <v>3760</v>
      </c>
      <c r="L434" s="61"/>
      <c r="M434" s="61"/>
      <c r="N434" s="61"/>
      <c r="O434" s="61"/>
      <c r="P434" s="61"/>
      <c r="Q434" s="61"/>
      <c r="R434" s="61"/>
      <c r="S434" s="61"/>
      <c r="T434" s="61"/>
      <c r="U434" s="57">
        <v>13.08992</v>
      </c>
      <c r="V434" s="57">
        <v>77.71889</v>
      </c>
      <c r="W434" s="57">
        <v>16844.0</v>
      </c>
      <c r="X434" s="57">
        <v>8055.0</v>
      </c>
      <c r="Y434" s="57">
        <v>76.0</v>
      </c>
      <c r="Z434" s="58" t="s">
        <v>3878</v>
      </c>
      <c r="AA434" s="58" t="s">
        <v>38</v>
      </c>
      <c r="AB434" s="60">
        <v>44572.0</v>
      </c>
      <c r="AC434" s="58" t="s">
        <v>3760</v>
      </c>
      <c r="AD434" s="62">
        <v>1.2E8</v>
      </c>
      <c r="AE434" s="61"/>
      <c r="AF434" s="58" t="s">
        <v>1586</v>
      </c>
      <c r="AH434" s="57">
        <v>0.0</v>
      </c>
      <c r="AI434" s="57">
        <v>0.0</v>
      </c>
      <c r="AJ434" s="57">
        <v>8.7960472E7</v>
      </c>
      <c r="AK434" s="61"/>
      <c r="AL434" s="58" t="s">
        <v>1587</v>
      </c>
      <c r="AN434" s="57">
        <v>0.004512</v>
      </c>
    </row>
    <row r="435">
      <c r="A435" s="57">
        <v>10564.0</v>
      </c>
      <c r="B435" s="58" t="s">
        <v>3879</v>
      </c>
      <c r="C435" s="58" t="s">
        <v>220</v>
      </c>
      <c r="D435" s="58" t="s">
        <v>3572</v>
      </c>
      <c r="F435" s="58" t="s">
        <v>3880</v>
      </c>
      <c r="G435" s="58" t="s">
        <v>1581</v>
      </c>
      <c r="H435" s="58" t="s">
        <v>1582</v>
      </c>
      <c r="I435" s="58" t="s">
        <v>1583</v>
      </c>
      <c r="J435" s="59">
        <v>45145.0</v>
      </c>
      <c r="K435" s="58" t="s">
        <v>1851</v>
      </c>
      <c r="L435" s="61"/>
      <c r="M435" s="61"/>
      <c r="N435" s="61"/>
      <c r="O435" s="61"/>
      <c r="P435" s="61"/>
      <c r="Q435" s="61"/>
      <c r="R435" s="61"/>
      <c r="S435" s="61"/>
      <c r="T435" s="61"/>
      <c r="U435" s="57">
        <v>12.792</v>
      </c>
      <c r="V435" s="57">
        <v>77.518</v>
      </c>
      <c r="W435" s="57">
        <v>32577.0</v>
      </c>
      <c r="X435" s="57">
        <v>16797.0</v>
      </c>
      <c r="Y435" s="57">
        <v>93.0</v>
      </c>
      <c r="Z435" s="58" t="s">
        <v>3881</v>
      </c>
      <c r="AA435" s="58" t="s">
        <v>1585</v>
      </c>
      <c r="AB435" s="58" t="s">
        <v>2138</v>
      </c>
      <c r="AC435" s="58" t="s">
        <v>1851</v>
      </c>
      <c r="AD435" s="62">
        <v>2.57E8</v>
      </c>
      <c r="AE435" s="61"/>
      <c r="AF435" s="58" t="s">
        <v>1586</v>
      </c>
      <c r="AH435" s="57">
        <v>0.0</v>
      </c>
      <c r="AI435" s="57">
        <v>0.0</v>
      </c>
      <c r="AJ435" s="62">
        <v>1.92E8</v>
      </c>
      <c r="AK435" s="61"/>
      <c r="AL435" s="58" t="s">
        <v>1587</v>
      </c>
      <c r="AN435" s="57">
        <v>0.002855</v>
      </c>
    </row>
    <row r="436">
      <c r="A436" s="57">
        <v>10565.0</v>
      </c>
      <c r="B436" s="58" t="s">
        <v>3882</v>
      </c>
      <c r="C436" s="58" t="s">
        <v>995</v>
      </c>
      <c r="D436" s="58" t="s">
        <v>3555</v>
      </c>
      <c r="E436" s="58" t="s">
        <v>3555</v>
      </c>
      <c r="F436" s="58" t="s">
        <v>3883</v>
      </c>
      <c r="G436" s="58" t="s">
        <v>1581</v>
      </c>
      <c r="H436" s="58" t="s">
        <v>1582</v>
      </c>
      <c r="I436" s="58" t="s">
        <v>60</v>
      </c>
      <c r="J436" s="59">
        <v>45086.0</v>
      </c>
      <c r="K436" s="58" t="s">
        <v>3212</v>
      </c>
      <c r="L436" s="61"/>
      <c r="M436" s="61"/>
      <c r="N436" s="61"/>
      <c r="O436" s="61"/>
      <c r="P436" s="61"/>
      <c r="Q436" s="61"/>
      <c r="R436" s="61"/>
      <c r="S436" s="61"/>
      <c r="T436" s="61"/>
      <c r="U436" s="57">
        <v>12.82764</v>
      </c>
      <c r="V436" s="57">
        <v>77.77267</v>
      </c>
      <c r="W436" s="57">
        <v>52204.0</v>
      </c>
      <c r="X436" s="57">
        <v>23505.0</v>
      </c>
      <c r="Y436" s="57">
        <v>165.0</v>
      </c>
      <c r="Z436" s="58" t="s">
        <v>3884</v>
      </c>
      <c r="AA436" s="58" t="s">
        <v>38</v>
      </c>
      <c r="AB436" s="60">
        <v>44692.0</v>
      </c>
      <c r="AC436" s="58" t="s">
        <v>3212</v>
      </c>
      <c r="AD436" s="62">
        <v>3.05E8</v>
      </c>
      <c r="AE436" s="61"/>
      <c r="AF436" s="58" t="s">
        <v>1586</v>
      </c>
      <c r="AH436" s="57">
        <v>0.0</v>
      </c>
      <c r="AI436" s="57">
        <v>0.0</v>
      </c>
      <c r="AJ436" s="57">
        <v>8.1876905E7</v>
      </c>
      <c r="AK436" s="61"/>
      <c r="AL436" s="58" t="s">
        <v>1602</v>
      </c>
      <c r="AN436" s="57">
        <v>0.003161</v>
      </c>
    </row>
    <row r="437">
      <c r="A437" s="57">
        <v>10566.0</v>
      </c>
      <c r="B437" s="58" t="s">
        <v>3885</v>
      </c>
      <c r="C437" s="58" t="s">
        <v>3886</v>
      </c>
      <c r="D437" s="58" t="s">
        <v>2637</v>
      </c>
      <c r="F437" s="58" t="s">
        <v>3887</v>
      </c>
      <c r="G437" s="58" t="s">
        <v>1581</v>
      </c>
      <c r="H437" s="58" t="s">
        <v>1582</v>
      </c>
      <c r="I437" s="58" t="s">
        <v>1591</v>
      </c>
      <c r="J437" s="57" t="s">
        <v>2171</v>
      </c>
      <c r="K437" s="60">
        <v>46758.0</v>
      </c>
      <c r="L437" s="61"/>
      <c r="M437" s="61"/>
      <c r="N437" s="61"/>
      <c r="O437" s="61"/>
      <c r="P437" s="61"/>
      <c r="Q437" s="61"/>
      <c r="R437" s="61"/>
      <c r="S437" s="58" t="s">
        <v>48</v>
      </c>
      <c r="U437" s="57">
        <v>12.89246</v>
      </c>
      <c r="V437" s="57">
        <v>77.70561</v>
      </c>
      <c r="W437" s="57">
        <v>19730.0</v>
      </c>
      <c r="X437" s="57">
        <v>15077.0</v>
      </c>
      <c r="Y437" s="57">
        <v>563.0</v>
      </c>
      <c r="Z437" s="58" t="s">
        <v>3888</v>
      </c>
      <c r="AA437" s="58" t="s">
        <v>1585</v>
      </c>
      <c r="AB437" s="60">
        <v>44932.0</v>
      </c>
      <c r="AC437" s="60">
        <v>46758.0</v>
      </c>
      <c r="AD437" s="62">
        <v>3.39E9</v>
      </c>
      <c r="AE437" s="57">
        <v>39708.0</v>
      </c>
      <c r="AF437" s="58" t="s">
        <v>1615</v>
      </c>
      <c r="AG437" s="61"/>
      <c r="AH437" s="57">
        <v>57.0</v>
      </c>
      <c r="AI437" s="57">
        <v>563.0</v>
      </c>
      <c r="AJ437" s="62">
        <v>6.01E8</v>
      </c>
      <c r="AK437" s="57">
        <v>4652.0</v>
      </c>
      <c r="AL437" s="58" t="s">
        <v>1595</v>
      </c>
      <c r="AN437" s="57">
        <v>0.028535</v>
      </c>
    </row>
    <row r="438">
      <c r="A438" s="57">
        <v>10567.0</v>
      </c>
      <c r="B438" s="58" t="s">
        <v>3889</v>
      </c>
      <c r="C438" s="58" t="s">
        <v>554</v>
      </c>
      <c r="D438" s="58" t="s">
        <v>3890</v>
      </c>
      <c r="F438" s="58" t="s">
        <v>3891</v>
      </c>
      <c r="G438" s="58" t="s">
        <v>1581</v>
      </c>
      <c r="H438" s="58" t="s">
        <v>1582</v>
      </c>
      <c r="I438" s="58" t="s">
        <v>1591</v>
      </c>
      <c r="J438" s="59">
        <v>45142.0</v>
      </c>
      <c r="K438" s="58" t="s">
        <v>1632</v>
      </c>
      <c r="L438" s="61"/>
      <c r="M438" s="61"/>
      <c r="N438" s="61"/>
      <c r="O438" s="61"/>
      <c r="P438" s="61"/>
      <c r="Q438" s="61"/>
      <c r="R438" s="61"/>
      <c r="S438" s="58" t="s">
        <v>48</v>
      </c>
      <c r="U438" s="57">
        <v>13.08017</v>
      </c>
      <c r="V438" s="57">
        <v>77.65387</v>
      </c>
      <c r="W438" s="57">
        <v>16022.0</v>
      </c>
      <c r="X438" s="57">
        <v>12038.0</v>
      </c>
      <c r="Y438" s="57">
        <v>356.0</v>
      </c>
      <c r="Z438" s="58" t="s">
        <v>3348</v>
      </c>
      <c r="AA438" s="58" t="s">
        <v>1585</v>
      </c>
      <c r="AB438" s="60">
        <v>44934.0</v>
      </c>
      <c r="AC438" s="58" t="s">
        <v>1632</v>
      </c>
      <c r="AD438" s="62">
        <v>3.17E9</v>
      </c>
      <c r="AE438" s="57">
        <v>36508.0</v>
      </c>
      <c r="AF438" s="58" t="s">
        <v>1586</v>
      </c>
      <c r="AH438" s="57">
        <v>0.0</v>
      </c>
      <c r="AI438" s="57">
        <v>450.0</v>
      </c>
      <c r="AJ438" s="62">
        <v>6.65E8</v>
      </c>
      <c r="AK438" s="57">
        <v>2898.0</v>
      </c>
      <c r="AL438" s="58" t="s">
        <v>1595</v>
      </c>
      <c r="AN438" s="57">
        <v>0.022219</v>
      </c>
    </row>
    <row r="439">
      <c r="A439" s="57">
        <v>10568.0</v>
      </c>
      <c r="B439" s="58" t="s">
        <v>3892</v>
      </c>
      <c r="C439" s="58" t="s">
        <v>463</v>
      </c>
      <c r="D439" s="58" t="s">
        <v>3893</v>
      </c>
      <c r="F439" s="58" t="s">
        <v>3894</v>
      </c>
      <c r="G439" s="58" t="s">
        <v>1581</v>
      </c>
      <c r="H439" s="58" t="s">
        <v>1582</v>
      </c>
      <c r="I439" s="58" t="s">
        <v>1583</v>
      </c>
      <c r="J439" s="59">
        <v>45148.0</v>
      </c>
      <c r="K439" s="58" t="s">
        <v>3895</v>
      </c>
      <c r="L439" s="61"/>
      <c r="M439" s="61"/>
      <c r="N439" s="61"/>
      <c r="O439" s="61"/>
      <c r="P439" s="61"/>
      <c r="Q439" s="61"/>
      <c r="R439" s="61"/>
      <c r="S439" s="58" t="s">
        <v>48</v>
      </c>
      <c r="U439" s="57">
        <v>12.8642</v>
      </c>
      <c r="V439" s="57">
        <v>77.6388</v>
      </c>
      <c r="W439" s="57">
        <v>5825.0</v>
      </c>
      <c r="X439" s="57">
        <v>3923.0</v>
      </c>
      <c r="Y439" s="57">
        <v>85.0</v>
      </c>
      <c r="Z439" s="58" t="s">
        <v>3896</v>
      </c>
      <c r="AA439" s="58" t="s">
        <v>38</v>
      </c>
      <c r="AB439" s="58" t="s">
        <v>2555</v>
      </c>
      <c r="AC439" s="58" t="s">
        <v>3895</v>
      </c>
      <c r="AD439" s="62">
        <v>3.24E8</v>
      </c>
      <c r="AE439" s="57">
        <v>6876.0</v>
      </c>
      <c r="AF439" s="58" t="s">
        <v>1615</v>
      </c>
      <c r="AG439" s="61"/>
      <c r="AH439" s="57">
        <v>0.0</v>
      </c>
      <c r="AI439" s="57">
        <v>68.0</v>
      </c>
      <c r="AJ439" s="57">
        <v>1.35E7</v>
      </c>
      <c r="AK439" s="57">
        <v>1902.0</v>
      </c>
      <c r="AL439" s="58" t="s">
        <v>1616</v>
      </c>
      <c r="AN439" s="57">
        <v>0.014592</v>
      </c>
    </row>
    <row r="440">
      <c r="A440" s="57">
        <v>10569.0</v>
      </c>
      <c r="B440" s="58" t="s">
        <v>3897</v>
      </c>
      <c r="C440" s="58" t="s">
        <v>1414</v>
      </c>
      <c r="D440" s="58" t="s">
        <v>1738</v>
      </c>
      <c r="F440" s="58" t="s">
        <v>3898</v>
      </c>
      <c r="G440" s="58" t="s">
        <v>1581</v>
      </c>
      <c r="H440" s="58" t="s">
        <v>1582</v>
      </c>
      <c r="I440" s="58" t="s">
        <v>60</v>
      </c>
      <c r="J440" s="57" t="s">
        <v>2230</v>
      </c>
      <c r="K440" s="58" t="s">
        <v>1832</v>
      </c>
      <c r="L440" s="61"/>
      <c r="M440" s="61"/>
      <c r="N440" s="61"/>
      <c r="O440" s="61"/>
      <c r="P440" s="61"/>
      <c r="Q440" s="61"/>
      <c r="R440" s="61"/>
      <c r="S440" s="61"/>
      <c r="T440" s="61"/>
      <c r="U440" s="57">
        <v>12.86508</v>
      </c>
      <c r="V440" s="57">
        <v>77.77283</v>
      </c>
      <c r="W440" s="57">
        <v>4161.0</v>
      </c>
      <c r="X440" s="57">
        <v>2081.0</v>
      </c>
      <c r="Y440" s="57">
        <v>10.0</v>
      </c>
      <c r="Z440" s="58" t="s">
        <v>3899</v>
      </c>
      <c r="AA440" s="58" t="s">
        <v>38</v>
      </c>
      <c r="AB440" s="60">
        <v>44928.0</v>
      </c>
      <c r="AC440" s="58" t="s">
        <v>1832</v>
      </c>
      <c r="AD440" s="57">
        <v>3.05E7</v>
      </c>
      <c r="AE440" s="61"/>
      <c r="AF440" s="58" t="s">
        <v>1586</v>
      </c>
      <c r="AH440" s="57">
        <v>0.0</v>
      </c>
      <c r="AI440" s="57">
        <v>0.0</v>
      </c>
      <c r="AJ440" s="57">
        <v>1.83E7</v>
      </c>
      <c r="AK440" s="61"/>
      <c r="AL440" s="58" t="s">
        <v>1587</v>
      </c>
      <c r="AN440" s="57">
        <v>0.002403</v>
      </c>
    </row>
    <row r="441">
      <c r="A441" s="57">
        <v>10570.0</v>
      </c>
      <c r="B441" s="58" t="s">
        <v>3900</v>
      </c>
      <c r="C441" s="58" t="s">
        <v>3901</v>
      </c>
      <c r="D441" s="58" t="s">
        <v>3902</v>
      </c>
      <c r="F441" s="58" t="s">
        <v>3903</v>
      </c>
      <c r="G441" s="58" t="s">
        <v>1581</v>
      </c>
      <c r="H441" s="58" t="s">
        <v>1582</v>
      </c>
      <c r="I441" s="58" t="s">
        <v>1583</v>
      </c>
      <c r="J441" s="59">
        <v>45203.0</v>
      </c>
      <c r="K441" s="58" t="s">
        <v>2337</v>
      </c>
      <c r="L441" s="61"/>
      <c r="M441" s="61"/>
      <c r="N441" s="61"/>
      <c r="O441" s="61"/>
      <c r="P441" s="61"/>
      <c r="Q441" s="61"/>
      <c r="R441" s="61"/>
      <c r="S441" s="58" t="s">
        <v>48</v>
      </c>
      <c r="U441" s="57">
        <v>12.90928</v>
      </c>
      <c r="V441" s="57">
        <v>77.5126</v>
      </c>
      <c r="W441" s="57">
        <v>1058.0</v>
      </c>
      <c r="X441" s="57">
        <v>451.0</v>
      </c>
      <c r="Y441" s="57">
        <v>16.0</v>
      </c>
      <c r="Z441" s="58" t="s">
        <v>3904</v>
      </c>
      <c r="AA441" s="58" t="s">
        <v>38</v>
      </c>
      <c r="AB441" s="60">
        <v>44927.0</v>
      </c>
      <c r="AC441" s="58" t="s">
        <v>2337</v>
      </c>
      <c r="AD441" s="62">
        <v>1.27E8</v>
      </c>
      <c r="AE441" s="57">
        <v>1497.0</v>
      </c>
      <c r="AF441" s="58" t="s">
        <v>1623</v>
      </c>
      <c r="AH441" s="57">
        <v>0.0</v>
      </c>
      <c r="AI441" s="57">
        <v>18.0</v>
      </c>
      <c r="AJ441" s="57">
        <v>4.60512E7</v>
      </c>
      <c r="AK441" s="57">
        <v>607.0</v>
      </c>
      <c r="AL441" s="58" t="s">
        <v>1616</v>
      </c>
      <c r="AN441" s="57">
        <v>0.015123</v>
      </c>
    </row>
    <row r="442">
      <c r="A442" s="57">
        <v>10571.0</v>
      </c>
      <c r="B442" s="58" t="s">
        <v>3905</v>
      </c>
      <c r="C442" s="58" t="s">
        <v>816</v>
      </c>
      <c r="D442" s="58" t="s">
        <v>3906</v>
      </c>
      <c r="F442" s="58" t="s">
        <v>3907</v>
      </c>
      <c r="G442" s="58" t="s">
        <v>1581</v>
      </c>
      <c r="H442" s="58" t="s">
        <v>1582</v>
      </c>
      <c r="I442" s="58" t="s">
        <v>60</v>
      </c>
      <c r="J442" s="57" t="s">
        <v>2207</v>
      </c>
      <c r="K442" s="58" t="s">
        <v>3908</v>
      </c>
      <c r="L442" s="61"/>
      <c r="M442" s="61"/>
      <c r="N442" s="61"/>
      <c r="O442" s="61"/>
      <c r="P442" s="61"/>
      <c r="Q442" s="61"/>
      <c r="R442" s="61"/>
      <c r="S442" s="61"/>
      <c r="T442" s="61"/>
      <c r="U442" s="57">
        <v>12.80038</v>
      </c>
      <c r="V442" s="57">
        <v>77.67772</v>
      </c>
      <c r="W442" s="57">
        <v>20133.0</v>
      </c>
      <c r="X442" s="57">
        <v>9095.0</v>
      </c>
      <c r="Y442" s="57">
        <v>80.0</v>
      </c>
      <c r="Z442" s="58" t="s">
        <v>3909</v>
      </c>
      <c r="AA442" s="58" t="s">
        <v>1585</v>
      </c>
      <c r="AB442" s="60">
        <v>44962.0</v>
      </c>
      <c r="AC442" s="58" t="s">
        <v>3908</v>
      </c>
      <c r="AD442" s="62">
        <v>4.2E8</v>
      </c>
      <c r="AE442" s="61"/>
      <c r="AF442" s="58" t="s">
        <v>1601</v>
      </c>
      <c r="AG442" s="61"/>
      <c r="AH442" s="57">
        <v>0.0</v>
      </c>
      <c r="AI442" s="57">
        <v>0.0</v>
      </c>
      <c r="AJ442" s="62">
        <v>2.66E8</v>
      </c>
      <c r="AK442" s="61"/>
      <c r="AL442" s="58" t="s">
        <v>1587</v>
      </c>
      <c r="AN442" s="57">
        <v>0.003974</v>
      </c>
    </row>
    <row r="443">
      <c r="A443" s="57">
        <v>10572.0</v>
      </c>
      <c r="B443" s="58" t="s">
        <v>3910</v>
      </c>
      <c r="C443" s="58" t="s">
        <v>989</v>
      </c>
      <c r="D443" s="58" t="s">
        <v>3911</v>
      </c>
      <c r="F443" s="58" t="s">
        <v>3912</v>
      </c>
      <c r="G443" s="58" t="s">
        <v>1581</v>
      </c>
      <c r="H443" s="58" t="s">
        <v>1582</v>
      </c>
      <c r="I443" s="58" t="s">
        <v>60</v>
      </c>
      <c r="J443" s="59">
        <v>45108.0</v>
      </c>
      <c r="K443" s="58" t="s">
        <v>1776</v>
      </c>
      <c r="L443" s="61"/>
      <c r="M443" s="61"/>
      <c r="N443" s="61"/>
      <c r="O443" s="61"/>
      <c r="P443" s="61"/>
      <c r="Q443" s="61"/>
      <c r="R443" s="61"/>
      <c r="S443" s="58" t="s">
        <v>2091</v>
      </c>
      <c r="U443" s="57">
        <v>12.91102</v>
      </c>
      <c r="V443" s="57">
        <v>77.80957</v>
      </c>
      <c r="W443" s="57">
        <v>6070.0</v>
      </c>
      <c r="X443" s="57">
        <v>3032.0</v>
      </c>
      <c r="Y443" s="57">
        <v>35.0</v>
      </c>
      <c r="Z443" s="58" t="s">
        <v>3913</v>
      </c>
      <c r="AA443" s="58" t="s">
        <v>1585</v>
      </c>
      <c r="AB443" s="58" t="s">
        <v>3914</v>
      </c>
      <c r="AC443" s="58" t="s">
        <v>1776</v>
      </c>
      <c r="AD443" s="62">
        <v>4.07E8</v>
      </c>
      <c r="AE443" s="57">
        <v>5811.0</v>
      </c>
      <c r="AF443" s="58" t="s">
        <v>2473</v>
      </c>
      <c r="AG443" s="58" t="s">
        <v>1708</v>
      </c>
      <c r="AH443" s="57">
        <v>0.0</v>
      </c>
      <c r="AI443" s="57">
        <v>41.0</v>
      </c>
      <c r="AJ443" s="57">
        <v>8.2771E7</v>
      </c>
      <c r="AK443" s="57">
        <v>0.0</v>
      </c>
      <c r="AL443" s="58" t="s">
        <v>1602</v>
      </c>
      <c r="AN443" s="57">
        <v>0.005766</v>
      </c>
    </row>
    <row r="444">
      <c r="A444" s="57">
        <v>10573.0</v>
      </c>
      <c r="B444" s="58" t="s">
        <v>3915</v>
      </c>
      <c r="C444" s="58" t="s">
        <v>1273</v>
      </c>
      <c r="D444" s="58" t="s">
        <v>3916</v>
      </c>
      <c r="F444" s="58" t="s">
        <v>3917</v>
      </c>
      <c r="G444" s="58" t="s">
        <v>1581</v>
      </c>
      <c r="H444" s="58" t="s">
        <v>1582</v>
      </c>
      <c r="I444" s="58" t="s">
        <v>60</v>
      </c>
      <c r="J444" s="57" t="s">
        <v>3918</v>
      </c>
      <c r="K444" s="58" t="s">
        <v>1776</v>
      </c>
      <c r="L444" s="61"/>
      <c r="M444" s="61"/>
      <c r="N444" s="61"/>
      <c r="O444" s="61"/>
      <c r="P444" s="61"/>
      <c r="Q444" s="61"/>
      <c r="R444" s="61"/>
      <c r="S444" s="58" t="s">
        <v>48</v>
      </c>
      <c r="U444" s="57">
        <v>12.8756</v>
      </c>
      <c r="V444" s="57">
        <v>77.76753</v>
      </c>
      <c r="W444" s="57">
        <v>3035.0</v>
      </c>
      <c r="X444" s="57">
        <v>1561.0</v>
      </c>
      <c r="Y444" s="57">
        <v>56.0</v>
      </c>
      <c r="Z444" s="58" t="s">
        <v>3919</v>
      </c>
      <c r="AA444" s="58" t="s">
        <v>38</v>
      </c>
      <c r="AB444" s="58" t="s">
        <v>3914</v>
      </c>
      <c r="AC444" s="58" t="s">
        <v>1776</v>
      </c>
      <c r="AD444" s="62">
        <v>2.24E8</v>
      </c>
      <c r="AE444" s="57">
        <v>6065.0</v>
      </c>
      <c r="AF444" s="58" t="s">
        <v>1601</v>
      </c>
      <c r="AG444" s="61"/>
      <c r="AH444" s="57">
        <v>5.0</v>
      </c>
      <c r="AI444" s="57">
        <v>62.0</v>
      </c>
      <c r="AJ444" s="57">
        <v>5.3851E7</v>
      </c>
      <c r="AK444" s="57">
        <v>1474.0</v>
      </c>
      <c r="AL444" s="58" t="s">
        <v>1602</v>
      </c>
      <c r="AN444" s="57">
        <v>0.018451</v>
      </c>
    </row>
    <row r="445">
      <c r="A445" s="57">
        <v>10574.0</v>
      </c>
      <c r="B445" s="58" t="s">
        <v>3920</v>
      </c>
      <c r="C445" s="58" t="s">
        <v>3921</v>
      </c>
      <c r="D445" s="58" t="s">
        <v>3922</v>
      </c>
      <c r="F445" s="58" t="s">
        <v>3923</v>
      </c>
      <c r="G445" s="58" t="s">
        <v>1581</v>
      </c>
      <c r="H445" s="58" t="s">
        <v>1582</v>
      </c>
      <c r="I445" s="58" t="s">
        <v>1687</v>
      </c>
      <c r="J445" s="59">
        <v>45146.0</v>
      </c>
      <c r="K445" s="58" t="s">
        <v>3924</v>
      </c>
      <c r="L445" s="61"/>
      <c r="M445" s="61"/>
      <c r="N445" s="61"/>
      <c r="O445" s="61"/>
      <c r="P445" s="61"/>
      <c r="Q445" s="61"/>
      <c r="R445" s="61"/>
      <c r="S445" s="58" t="s">
        <v>213</v>
      </c>
      <c r="T445" s="61"/>
      <c r="U445" s="57">
        <v>13.20129</v>
      </c>
      <c r="V445" s="57">
        <v>77.54144</v>
      </c>
      <c r="W445" s="57">
        <v>16339.0</v>
      </c>
      <c r="X445" s="57">
        <v>10260.0</v>
      </c>
      <c r="Y445" s="57">
        <v>76.0</v>
      </c>
      <c r="Z445" s="58" t="s">
        <v>3925</v>
      </c>
      <c r="AA445" s="58" t="s">
        <v>1585</v>
      </c>
      <c r="AB445" s="60">
        <v>44932.0</v>
      </c>
      <c r="AC445" s="58" t="s">
        <v>3924</v>
      </c>
      <c r="AD445" s="62">
        <v>1.13E9</v>
      </c>
      <c r="AE445" s="57">
        <v>16468.0</v>
      </c>
      <c r="AF445" s="58" t="s">
        <v>1678</v>
      </c>
      <c r="AG445" s="58" t="s">
        <v>1708</v>
      </c>
      <c r="AH445" s="57">
        <v>16.0</v>
      </c>
      <c r="AI445" s="57">
        <v>152.0</v>
      </c>
      <c r="AJ445" s="62">
        <v>1.6E8</v>
      </c>
      <c r="AK445" s="57">
        <v>6079.0</v>
      </c>
      <c r="AL445" s="58" t="s">
        <v>1602</v>
      </c>
      <c r="AN445" s="57">
        <v>0.004651</v>
      </c>
    </row>
    <row r="446">
      <c r="A446" s="57">
        <v>10575.0</v>
      </c>
      <c r="B446" s="58" t="s">
        <v>3926</v>
      </c>
      <c r="C446" s="58" t="s">
        <v>3927</v>
      </c>
      <c r="D446" s="58" t="s">
        <v>3928</v>
      </c>
      <c r="F446" s="58" t="s">
        <v>3929</v>
      </c>
      <c r="G446" s="58" t="s">
        <v>1581</v>
      </c>
      <c r="H446" s="58" t="s">
        <v>1582</v>
      </c>
      <c r="I446" s="58" t="s">
        <v>1583</v>
      </c>
      <c r="J446" s="59">
        <v>45171.0</v>
      </c>
      <c r="K446" s="60">
        <v>45993.0</v>
      </c>
      <c r="L446" s="61"/>
      <c r="M446" s="61"/>
      <c r="N446" s="61"/>
      <c r="O446" s="61"/>
      <c r="P446" s="61"/>
      <c r="Q446" s="61"/>
      <c r="R446" s="61"/>
      <c r="S446" s="61"/>
      <c r="T446" s="61"/>
      <c r="U446" s="57">
        <v>12.68894</v>
      </c>
      <c r="V446" s="57">
        <v>77.46197</v>
      </c>
      <c r="W446" s="57">
        <v>7638.0</v>
      </c>
      <c r="X446" s="57">
        <v>3974.0</v>
      </c>
      <c r="Y446" s="57">
        <v>26.0</v>
      </c>
      <c r="Z446" s="58" t="s">
        <v>3930</v>
      </c>
      <c r="AA446" s="58" t="s">
        <v>38</v>
      </c>
      <c r="AB446" s="60">
        <v>44570.0</v>
      </c>
      <c r="AC446" s="60">
        <v>45993.0</v>
      </c>
      <c r="AD446" s="57">
        <v>1.0673225E7</v>
      </c>
      <c r="AE446" s="61"/>
      <c r="AF446" s="58" t="s">
        <v>1678</v>
      </c>
      <c r="AG446" s="58" t="s">
        <v>3931</v>
      </c>
      <c r="AH446" s="57">
        <v>2.0</v>
      </c>
      <c r="AI446" s="57">
        <v>0.0</v>
      </c>
      <c r="AJ446" s="57">
        <v>4153000.0</v>
      </c>
      <c r="AK446" s="61"/>
      <c r="AL446" s="58" t="s">
        <v>1616</v>
      </c>
      <c r="AN446" s="57">
        <v>0.003404</v>
      </c>
    </row>
    <row r="447">
      <c r="A447" s="57">
        <v>10576.0</v>
      </c>
      <c r="B447" s="58" t="s">
        <v>3932</v>
      </c>
      <c r="C447" s="58" t="s">
        <v>3933</v>
      </c>
      <c r="D447" s="58" t="s">
        <v>3934</v>
      </c>
      <c r="F447" s="58" t="s">
        <v>3935</v>
      </c>
      <c r="G447" s="58" t="s">
        <v>1581</v>
      </c>
      <c r="H447" s="58" t="s">
        <v>1582</v>
      </c>
      <c r="I447" s="58" t="s">
        <v>1612</v>
      </c>
      <c r="J447" s="57" t="s">
        <v>2252</v>
      </c>
      <c r="K447" s="58" t="s">
        <v>3936</v>
      </c>
      <c r="L447" s="61"/>
      <c r="M447" s="61"/>
      <c r="N447" s="61"/>
      <c r="O447" s="61"/>
      <c r="P447" s="61"/>
      <c r="Q447" s="61"/>
      <c r="R447" s="61"/>
      <c r="S447" s="58" t="s">
        <v>48</v>
      </c>
      <c r="U447" s="57">
        <v>13.11339</v>
      </c>
      <c r="V447" s="57">
        <v>77.61475</v>
      </c>
      <c r="W447" s="57">
        <v>2018.0</v>
      </c>
      <c r="X447" s="57">
        <v>911.0</v>
      </c>
      <c r="Y447" s="57">
        <v>52.0</v>
      </c>
      <c r="Z447" s="58" t="s">
        <v>3937</v>
      </c>
      <c r="AA447" s="58" t="s">
        <v>38</v>
      </c>
      <c r="AB447" s="60">
        <v>44929.0</v>
      </c>
      <c r="AC447" s="58" t="s">
        <v>3936</v>
      </c>
      <c r="AD447" s="62">
        <v>1.87E8</v>
      </c>
      <c r="AE447" s="57">
        <v>3832.0</v>
      </c>
      <c r="AF447" s="58" t="s">
        <v>1623</v>
      </c>
      <c r="AH447" s="57">
        <v>0.0</v>
      </c>
      <c r="AI447" s="57">
        <v>58.0</v>
      </c>
      <c r="AJ447" s="57">
        <v>5.045E7</v>
      </c>
      <c r="AK447" s="57">
        <v>1107.0</v>
      </c>
      <c r="AL447" s="58" t="s">
        <v>1616</v>
      </c>
      <c r="AN447" s="57">
        <v>0.025768</v>
      </c>
    </row>
    <row r="448">
      <c r="A448" s="57">
        <v>10577.0</v>
      </c>
      <c r="B448" s="58" t="s">
        <v>3938</v>
      </c>
      <c r="C448" s="58" t="s">
        <v>3939</v>
      </c>
      <c r="D448" s="58" t="s">
        <v>3940</v>
      </c>
      <c r="F448" s="58" t="s">
        <v>3941</v>
      </c>
      <c r="G448" s="58" t="s">
        <v>1581</v>
      </c>
      <c r="H448" s="58" t="s">
        <v>1582</v>
      </c>
      <c r="I448" s="58" t="s">
        <v>60</v>
      </c>
      <c r="J448" s="59">
        <v>45145.0</v>
      </c>
      <c r="K448" s="58" t="s">
        <v>1776</v>
      </c>
      <c r="L448" s="61"/>
      <c r="M448" s="61"/>
      <c r="N448" s="61"/>
      <c r="O448" s="61"/>
      <c r="P448" s="61"/>
      <c r="Q448" s="61"/>
      <c r="R448" s="61"/>
      <c r="S448" s="58" t="s">
        <v>48</v>
      </c>
      <c r="U448" s="57">
        <v>12.80012</v>
      </c>
      <c r="V448" s="57">
        <v>77.68546</v>
      </c>
      <c r="W448" s="57">
        <v>4046.0</v>
      </c>
      <c r="X448" s="57">
        <v>2199.0</v>
      </c>
      <c r="Y448" s="57">
        <v>73.0</v>
      </c>
      <c r="Z448" s="58" t="s">
        <v>3942</v>
      </c>
      <c r="AA448" s="58" t="s">
        <v>38</v>
      </c>
      <c r="AB448" s="58" t="s">
        <v>2330</v>
      </c>
      <c r="AC448" s="58" t="s">
        <v>1776</v>
      </c>
      <c r="AD448" s="62">
        <v>1.57E8</v>
      </c>
      <c r="AE448" s="57">
        <v>5630.0</v>
      </c>
      <c r="AF448" s="58" t="s">
        <v>1601</v>
      </c>
      <c r="AG448" s="61"/>
      <c r="AH448" s="57">
        <v>0.0</v>
      </c>
      <c r="AI448" s="57">
        <v>79.0</v>
      </c>
      <c r="AJ448" s="57">
        <v>1.6562685E7</v>
      </c>
      <c r="AK448" s="57">
        <v>1847.0</v>
      </c>
      <c r="AL448" s="58" t="s">
        <v>1602</v>
      </c>
      <c r="AN448" s="57">
        <v>0.018043</v>
      </c>
    </row>
    <row r="449">
      <c r="A449" s="57">
        <v>10578.0</v>
      </c>
      <c r="B449" s="58" t="s">
        <v>3943</v>
      </c>
      <c r="C449" s="58" t="s">
        <v>3944</v>
      </c>
      <c r="D449" s="58" t="s">
        <v>3945</v>
      </c>
      <c r="F449" s="58" t="s">
        <v>3946</v>
      </c>
      <c r="G449" s="58" t="s">
        <v>1581</v>
      </c>
      <c r="H449" s="58" t="s">
        <v>1582</v>
      </c>
      <c r="I449" s="58" t="s">
        <v>60</v>
      </c>
      <c r="J449" s="57" t="s">
        <v>2207</v>
      </c>
      <c r="K449" s="58" t="s">
        <v>2765</v>
      </c>
      <c r="L449" s="61"/>
      <c r="M449" s="61"/>
      <c r="N449" s="61"/>
      <c r="O449" s="61"/>
      <c r="P449" s="61"/>
      <c r="Q449" s="61"/>
      <c r="R449" s="61"/>
      <c r="S449" s="61"/>
      <c r="T449" s="61"/>
      <c r="U449" s="57">
        <v>12.90029</v>
      </c>
      <c r="V449" s="57">
        <v>77.80635</v>
      </c>
      <c r="W449" s="57">
        <v>31868.0</v>
      </c>
      <c r="X449" s="57">
        <v>15571.0</v>
      </c>
      <c r="Y449" s="57">
        <v>137.0</v>
      </c>
      <c r="Z449" s="58" t="s">
        <v>3947</v>
      </c>
      <c r="AA449" s="58" t="s">
        <v>1585</v>
      </c>
      <c r="AB449" s="60">
        <v>45021.0</v>
      </c>
      <c r="AC449" s="58" t="s">
        <v>2765</v>
      </c>
      <c r="AD449" s="62">
        <v>6.19E8</v>
      </c>
      <c r="AE449" s="61"/>
      <c r="AF449" s="58" t="s">
        <v>1601</v>
      </c>
      <c r="AG449" s="61"/>
      <c r="AH449" s="57">
        <v>0.0</v>
      </c>
      <c r="AI449" s="57">
        <v>0.0</v>
      </c>
      <c r="AJ449" s="62">
        <v>2.25E8</v>
      </c>
      <c r="AK449" s="61"/>
      <c r="AL449" s="58" t="s">
        <v>1587</v>
      </c>
      <c r="AN449" s="57">
        <v>0.004299</v>
      </c>
    </row>
    <row r="450">
      <c r="A450" s="57">
        <v>10579.0</v>
      </c>
      <c r="B450" s="58" t="s">
        <v>3948</v>
      </c>
      <c r="C450" s="58" t="s">
        <v>3949</v>
      </c>
      <c r="D450" s="58" t="s">
        <v>3950</v>
      </c>
      <c r="F450" s="58" t="s">
        <v>3951</v>
      </c>
      <c r="G450" s="58" t="s">
        <v>1581</v>
      </c>
      <c r="H450" s="58" t="s">
        <v>1582</v>
      </c>
      <c r="I450" s="58" t="s">
        <v>1583</v>
      </c>
      <c r="J450" s="59">
        <v>45140.0</v>
      </c>
      <c r="K450" s="58" t="s">
        <v>1832</v>
      </c>
      <c r="L450" s="61"/>
      <c r="M450" s="61"/>
      <c r="N450" s="61"/>
      <c r="O450" s="61"/>
      <c r="P450" s="61"/>
      <c r="Q450" s="61"/>
      <c r="R450" s="61"/>
      <c r="S450" s="58" t="s">
        <v>48</v>
      </c>
      <c r="U450" s="57">
        <v>12.90698</v>
      </c>
      <c r="V450" s="57">
        <v>77.55206</v>
      </c>
      <c r="W450" s="57">
        <v>3028.0</v>
      </c>
      <c r="X450" s="57">
        <v>1461.0</v>
      </c>
      <c r="Y450" s="57">
        <v>56.0</v>
      </c>
      <c r="Z450" s="58" t="s">
        <v>3952</v>
      </c>
      <c r="AA450" s="58" t="s">
        <v>38</v>
      </c>
      <c r="AB450" s="60">
        <v>44927.0</v>
      </c>
      <c r="AC450" s="58" t="s">
        <v>1832</v>
      </c>
      <c r="AD450" s="62">
        <v>2.44E8</v>
      </c>
      <c r="AE450" s="57">
        <v>4848.0</v>
      </c>
      <c r="AF450" s="58" t="s">
        <v>1615</v>
      </c>
      <c r="AG450" s="61"/>
      <c r="AH450" s="57">
        <v>0.0</v>
      </c>
      <c r="AI450" s="57">
        <v>56.0</v>
      </c>
      <c r="AJ450" s="62">
        <v>1.1E8</v>
      </c>
      <c r="AK450" s="57">
        <v>1567.0</v>
      </c>
      <c r="AL450" s="58" t="s">
        <v>1616</v>
      </c>
      <c r="AN450" s="57">
        <v>0.018494</v>
      </c>
    </row>
    <row r="451">
      <c r="A451" s="57">
        <v>10580.0</v>
      </c>
      <c r="B451" s="58" t="s">
        <v>3953</v>
      </c>
      <c r="C451" s="58" t="s">
        <v>3954</v>
      </c>
      <c r="D451" s="58" t="s">
        <v>3955</v>
      </c>
      <c r="F451" s="58" t="s">
        <v>3956</v>
      </c>
      <c r="G451" s="58" t="s">
        <v>1581</v>
      </c>
      <c r="H451" s="58" t="s">
        <v>1582</v>
      </c>
      <c r="I451" s="58" t="s">
        <v>1612</v>
      </c>
      <c r="J451" s="57" t="s">
        <v>3918</v>
      </c>
      <c r="K451" s="58" t="s">
        <v>2125</v>
      </c>
      <c r="L451" s="61"/>
      <c r="M451" s="61"/>
      <c r="N451" s="61"/>
      <c r="O451" s="61"/>
      <c r="P451" s="61"/>
      <c r="Q451" s="61"/>
      <c r="R451" s="61"/>
      <c r="S451" s="58" t="s">
        <v>48</v>
      </c>
      <c r="U451" s="57">
        <v>12.96552</v>
      </c>
      <c r="V451" s="57">
        <v>77.6351</v>
      </c>
      <c r="W451" s="57">
        <v>1000.0</v>
      </c>
      <c r="X451" s="57">
        <v>834.0</v>
      </c>
      <c r="Y451" s="57">
        <v>13.0</v>
      </c>
      <c r="Z451" s="58" t="s">
        <v>3957</v>
      </c>
      <c r="AA451" s="58" t="s">
        <v>38</v>
      </c>
      <c r="AB451" s="60">
        <v>41640.0</v>
      </c>
      <c r="AC451" s="58" t="s">
        <v>2125</v>
      </c>
      <c r="AD451" s="62">
        <v>5.32E8</v>
      </c>
      <c r="AE451" s="57">
        <v>2452.0</v>
      </c>
      <c r="AF451" s="58" t="s">
        <v>1601</v>
      </c>
      <c r="AG451" s="61"/>
      <c r="AH451" s="57">
        <v>0.0</v>
      </c>
      <c r="AI451" s="57">
        <v>27.0</v>
      </c>
      <c r="AJ451" s="62">
        <v>2.72E8</v>
      </c>
      <c r="AK451" s="57">
        <v>166.0</v>
      </c>
      <c r="AL451" s="58" t="s">
        <v>1616</v>
      </c>
      <c r="AN451" s="57">
        <v>0.013</v>
      </c>
    </row>
    <row r="452">
      <c r="A452" s="57">
        <v>10581.0</v>
      </c>
      <c r="B452" s="58" t="s">
        <v>3958</v>
      </c>
      <c r="C452" s="58" t="s">
        <v>91</v>
      </c>
      <c r="D452" s="58" t="s">
        <v>3959</v>
      </c>
      <c r="F452" s="58" t="s">
        <v>3960</v>
      </c>
      <c r="G452" s="58" t="s">
        <v>1581</v>
      </c>
      <c r="H452" s="58" t="s">
        <v>1582</v>
      </c>
      <c r="I452" s="58" t="s">
        <v>1612</v>
      </c>
      <c r="J452" s="59">
        <v>45108.0</v>
      </c>
      <c r="K452" s="58" t="s">
        <v>3961</v>
      </c>
      <c r="L452" s="61"/>
      <c r="M452" s="61"/>
      <c r="N452" s="61"/>
      <c r="O452" s="61"/>
      <c r="P452" s="61"/>
      <c r="Q452" s="61"/>
      <c r="R452" s="61"/>
      <c r="S452" s="61"/>
      <c r="T452" s="61"/>
      <c r="U452" s="57">
        <v>13.10991</v>
      </c>
      <c r="V452" s="57">
        <v>77.4507</v>
      </c>
      <c r="W452" s="57">
        <v>37231.0</v>
      </c>
      <c r="X452" s="57">
        <v>17744.0</v>
      </c>
      <c r="Y452" s="57">
        <v>129.0</v>
      </c>
      <c r="Z452" s="58" t="s">
        <v>3962</v>
      </c>
      <c r="AA452" s="58" t="s">
        <v>1585</v>
      </c>
      <c r="AB452" s="58" t="s">
        <v>2187</v>
      </c>
      <c r="AC452" s="58" t="s">
        <v>3961</v>
      </c>
      <c r="AD452" s="62">
        <v>2.04E8</v>
      </c>
      <c r="AE452" s="61"/>
      <c r="AF452" s="58" t="s">
        <v>1601</v>
      </c>
      <c r="AG452" s="61"/>
      <c r="AH452" s="57">
        <v>0.0</v>
      </c>
      <c r="AI452" s="57">
        <v>0.0</v>
      </c>
      <c r="AJ452" s="62">
        <v>1.21E8</v>
      </c>
      <c r="AK452" s="61"/>
      <c r="AL452" s="58" t="s">
        <v>1587</v>
      </c>
      <c r="AN452" s="57">
        <v>0.003465</v>
      </c>
    </row>
    <row r="453">
      <c r="A453" s="57">
        <v>10582.0</v>
      </c>
      <c r="B453" s="58" t="s">
        <v>3963</v>
      </c>
      <c r="C453" s="58" t="s">
        <v>3964</v>
      </c>
      <c r="D453" s="58" t="s">
        <v>3965</v>
      </c>
      <c r="F453" s="58" t="s">
        <v>3966</v>
      </c>
      <c r="G453" s="58" t="s">
        <v>1581</v>
      </c>
      <c r="H453" s="58" t="s">
        <v>1582</v>
      </c>
      <c r="I453" s="58" t="s">
        <v>1612</v>
      </c>
      <c r="J453" s="57" t="s">
        <v>3644</v>
      </c>
      <c r="K453" s="58" t="s">
        <v>2337</v>
      </c>
      <c r="L453" s="61"/>
      <c r="M453" s="61"/>
      <c r="N453" s="61"/>
      <c r="O453" s="61"/>
      <c r="P453" s="61"/>
      <c r="Q453" s="61"/>
      <c r="R453" s="61"/>
      <c r="S453" s="61"/>
      <c r="T453" s="61"/>
      <c r="U453" s="57">
        <v>13.19642</v>
      </c>
      <c r="V453" s="57">
        <v>77.57465</v>
      </c>
      <c r="W453" s="57">
        <v>11230.0</v>
      </c>
      <c r="X453" s="57">
        <v>5246.0</v>
      </c>
      <c r="Y453" s="57">
        <v>45.0</v>
      </c>
      <c r="Z453" s="58" t="s">
        <v>3967</v>
      </c>
      <c r="AA453" s="58" t="s">
        <v>38</v>
      </c>
      <c r="AB453" s="60">
        <v>44987.0</v>
      </c>
      <c r="AC453" s="58" t="s">
        <v>2337</v>
      </c>
      <c r="AD453" s="57">
        <v>7.1834586E7</v>
      </c>
      <c r="AE453" s="61"/>
      <c r="AF453" s="58" t="s">
        <v>1594</v>
      </c>
      <c r="AH453" s="57">
        <v>0.0</v>
      </c>
      <c r="AI453" s="57">
        <v>0.0</v>
      </c>
      <c r="AJ453" s="57">
        <v>4.852689E7</v>
      </c>
      <c r="AK453" s="61"/>
      <c r="AL453" s="58" t="s">
        <v>1602</v>
      </c>
      <c r="AN453" s="57">
        <v>0.004007</v>
      </c>
    </row>
    <row r="454">
      <c r="A454" s="57">
        <v>10583.0</v>
      </c>
      <c r="B454" s="58" t="s">
        <v>3968</v>
      </c>
      <c r="C454" s="58" t="s">
        <v>3969</v>
      </c>
      <c r="D454" s="58" t="s">
        <v>3970</v>
      </c>
      <c r="F454" s="58" t="s">
        <v>3971</v>
      </c>
      <c r="G454" s="58" t="s">
        <v>1581</v>
      </c>
      <c r="H454" s="58" t="s">
        <v>1582</v>
      </c>
      <c r="I454" s="58" t="s">
        <v>1583</v>
      </c>
      <c r="J454" s="57" t="s">
        <v>3644</v>
      </c>
      <c r="K454" s="58" t="s">
        <v>1812</v>
      </c>
      <c r="L454" s="61"/>
      <c r="M454" s="61"/>
      <c r="N454" s="61"/>
      <c r="O454" s="61"/>
      <c r="P454" s="61"/>
      <c r="Q454" s="61"/>
      <c r="R454" s="61"/>
      <c r="S454" s="61"/>
      <c r="T454" s="61"/>
      <c r="U454" s="57">
        <v>12.83774</v>
      </c>
      <c r="V454" s="57">
        <v>77.45798</v>
      </c>
      <c r="W454" s="57">
        <v>28935.0</v>
      </c>
      <c r="X454" s="57">
        <v>15406.0</v>
      </c>
      <c r="Y454" s="57">
        <v>113.0</v>
      </c>
      <c r="Z454" s="58" t="s">
        <v>3972</v>
      </c>
      <c r="AA454" s="58" t="s">
        <v>38</v>
      </c>
      <c r="AB454" s="58" t="s">
        <v>3973</v>
      </c>
      <c r="AC454" s="58" t="s">
        <v>1812</v>
      </c>
      <c r="AD454" s="62">
        <v>1.3E8</v>
      </c>
      <c r="AE454" s="61"/>
      <c r="AF454" s="58" t="s">
        <v>1586</v>
      </c>
      <c r="AH454" s="57">
        <v>0.0</v>
      </c>
      <c r="AI454" s="57">
        <v>0.0</v>
      </c>
      <c r="AJ454" s="57">
        <v>9.25E7</v>
      </c>
      <c r="AK454" s="61"/>
      <c r="AL454" s="58" t="s">
        <v>1587</v>
      </c>
      <c r="AN454" s="57">
        <v>0.003905</v>
      </c>
    </row>
    <row r="455">
      <c r="A455" s="57">
        <v>10584.0</v>
      </c>
      <c r="B455" s="58" t="s">
        <v>3974</v>
      </c>
      <c r="C455" s="58" t="s">
        <v>3975</v>
      </c>
      <c r="D455" s="58" t="s">
        <v>3976</v>
      </c>
      <c r="F455" s="58" t="s">
        <v>3977</v>
      </c>
      <c r="G455" s="58" t="s">
        <v>1581</v>
      </c>
      <c r="H455" s="58" t="s">
        <v>1582</v>
      </c>
      <c r="I455" s="58" t="s">
        <v>1591</v>
      </c>
      <c r="J455" s="57" t="s">
        <v>2252</v>
      </c>
      <c r="K455" s="58" t="s">
        <v>1812</v>
      </c>
      <c r="L455" s="61"/>
      <c r="M455" s="61"/>
      <c r="N455" s="61"/>
      <c r="O455" s="61"/>
      <c r="P455" s="61"/>
      <c r="Q455" s="61"/>
      <c r="R455" s="61"/>
      <c r="S455" s="58" t="s">
        <v>48</v>
      </c>
      <c r="U455" s="57">
        <v>12.93707</v>
      </c>
      <c r="V455" s="57">
        <v>77.70254</v>
      </c>
      <c r="W455" s="57">
        <v>14660.0</v>
      </c>
      <c r="X455" s="57">
        <v>6596.0</v>
      </c>
      <c r="Y455" s="57">
        <v>256.0</v>
      </c>
      <c r="Z455" s="58" t="s">
        <v>3978</v>
      </c>
      <c r="AA455" s="58" t="s">
        <v>1585</v>
      </c>
      <c r="AB455" s="60">
        <v>44988.0</v>
      </c>
      <c r="AC455" s="58" t="s">
        <v>1812</v>
      </c>
      <c r="AD455" s="62">
        <v>9.86E8</v>
      </c>
      <c r="AE455" s="57">
        <v>22572.0</v>
      </c>
      <c r="AF455" s="58" t="s">
        <v>1623</v>
      </c>
      <c r="AH455" s="57">
        <v>0.0</v>
      </c>
      <c r="AI455" s="57">
        <v>256.0</v>
      </c>
      <c r="AJ455" s="62">
        <v>1.78E8</v>
      </c>
      <c r="AK455" s="57">
        <v>207.0</v>
      </c>
      <c r="AL455" s="58" t="s">
        <v>1616</v>
      </c>
      <c r="AN455" s="57">
        <v>0.017462</v>
      </c>
    </row>
    <row r="456">
      <c r="A456" s="57">
        <v>10585.0</v>
      </c>
      <c r="B456" s="58" t="s">
        <v>3979</v>
      </c>
      <c r="C456" s="58" t="s">
        <v>3980</v>
      </c>
      <c r="D456" s="58" t="s">
        <v>3981</v>
      </c>
      <c r="F456" s="58" t="s">
        <v>3982</v>
      </c>
      <c r="G456" s="58" t="s">
        <v>1581</v>
      </c>
      <c r="H456" s="58" t="s">
        <v>1582</v>
      </c>
      <c r="I456" s="58" t="s">
        <v>1591</v>
      </c>
      <c r="J456" s="59">
        <v>45051.0</v>
      </c>
      <c r="K456" s="58" t="s">
        <v>2675</v>
      </c>
      <c r="L456" s="61"/>
      <c r="M456" s="61"/>
      <c r="N456" s="61"/>
      <c r="O456" s="61"/>
      <c r="P456" s="61"/>
      <c r="Q456" s="61"/>
      <c r="R456" s="61"/>
      <c r="S456" s="58" t="s">
        <v>48</v>
      </c>
      <c r="U456" s="57">
        <v>13.02522</v>
      </c>
      <c r="V456" s="57">
        <v>77.74618</v>
      </c>
      <c r="W456" s="57">
        <v>13214.0</v>
      </c>
      <c r="X456" s="57">
        <v>10600.0</v>
      </c>
      <c r="Y456" s="57">
        <v>238.0</v>
      </c>
      <c r="Z456" s="58" t="s">
        <v>3983</v>
      </c>
      <c r="AA456" s="58" t="s">
        <v>1585</v>
      </c>
      <c r="AB456" s="60">
        <v>44962.0</v>
      </c>
      <c r="AC456" s="58" t="s">
        <v>2675</v>
      </c>
      <c r="AD456" s="62">
        <v>1.76E9</v>
      </c>
      <c r="AE456" s="57">
        <v>24254.0</v>
      </c>
      <c r="AF456" s="58" t="s">
        <v>1594</v>
      </c>
      <c r="AH456" s="57">
        <v>31.0</v>
      </c>
      <c r="AI456" s="57">
        <v>255.0</v>
      </c>
      <c r="AJ456" s="62">
        <v>1.51E8</v>
      </c>
      <c r="AK456" s="57">
        <v>2614.0</v>
      </c>
      <c r="AL456" s="58" t="s">
        <v>1595</v>
      </c>
      <c r="AN456" s="57">
        <v>0.018011</v>
      </c>
    </row>
    <row r="457">
      <c r="A457" s="57">
        <v>10586.0</v>
      </c>
      <c r="B457" s="58" t="s">
        <v>3984</v>
      </c>
      <c r="C457" s="58" t="s">
        <v>3985</v>
      </c>
      <c r="D457" s="58" t="s">
        <v>1693</v>
      </c>
      <c r="F457" s="58" t="s">
        <v>3986</v>
      </c>
      <c r="G457" s="58" t="s">
        <v>1581</v>
      </c>
      <c r="H457" s="58" t="s">
        <v>1582</v>
      </c>
      <c r="I457" s="58" t="s">
        <v>1591</v>
      </c>
      <c r="J457" s="57" t="s">
        <v>3987</v>
      </c>
      <c r="K457" s="58" t="s">
        <v>3924</v>
      </c>
      <c r="L457" s="61"/>
      <c r="M457" s="61"/>
      <c r="N457" s="61"/>
      <c r="O457" s="61"/>
      <c r="P457" s="61"/>
      <c r="Q457" s="61"/>
      <c r="R457" s="61"/>
      <c r="S457" s="61"/>
      <c r="T457" s="61"/>
      <c r="U457" s="57">
        <v>12.9315</v>
      </c>
      <c r="V457" s="57">
        <v>77.73951</v>
      </c>
      <c r="W457" s="57">
        <v>19930.0</v>
      </c>
      <c r="X457" s="57">
        <v>12320.0</v>
      </c>
      <c r="Y457" s="57">
        <v>307.0</v>
      </c>
      <c r="Z457" s="58" t="s">
        <v>3988</v>
      </c>
      <c r="AA457" s="58" t="s">
        <v>1585</v>
      </c>
      <c r="AB457" s="60">
        <v>44932.0</v>
      </c>
      <c r="AC457" s="58" t="s">
        <v>3924</v>
      </c>
      <c r="AD457" s="62">
        <v>5.11E9</v>
      </c>
      <c r="AE457" s="57">
        <v>54467.0</v>
      </c>
      <c r="AF457" s="58" t="s">
        <v>1623</v>
      </c>
      <c r="AH457" s="57">
        <v>10.0</v>
      </c>
      <c r="AI457" s="57">
        <v>1194.0</v>
      </c>
      <c r="AJ457" s="62">
        <v>2.55E9</v>
      </c>
      <c r="AK457" s="57">
        <v>7610.0</v>
      </c>
      <c r="AL457" s="58" t="s">
        <v>1616</v>
      </c>
      <c r="AN457" s="57">
        <v>0.015404</v>
      </c>
    </row>
    <row r="458">
      <c r="A458" s="57">
        <v>10587.0</v>
      </c>
      <c r="B458" s="58" t="s">
        <v>3989</v>
      </c>
      <c r="C458" s="58" t="s">
        <v>737</v>
      </c>
      <c r="D458" s="58" t="s">
        <v>3577</v>
      </c>
      <c r="E458" s="58" t="s">
        <v>3577</v>
      </c>
      <c r="F458" s="58" t="s">
        <v>3990</v>
      </c>
      <c r="G458" s="58" t="s">
        <v>1581</v>
      </c>
      <c r="H458" s="58" t="s">
        <v>1582</v>
      </c>
      <c r="I458" s="58" t="s">
        <v>1591</v>
      </c>
      <c r="J458" s="57" t="s">
        <v>3478</v>
      </c>
      <c r="K458" s="58" t="s">
        <v>1832</v>
      </c>
      <c r="L458" s="61"/>
      <c r="M458" s="61"/>
      <c r="N458" s="61"/>
      <c r="O458" s="61"/>
      <c r="P458" s="61"/>
      <c r="Q458" s="61"/>
      <c r="R458" s="61"/>
      <c r="S458" s="58" t="s">
        <v>48</v>
      </c>
      <c r="U458" s="57">
        <v>12.9656</v>
      </c>
      <c r="V458" s="57">
        <v>77.74365</v>
      </c>
      <c r="W458" s="57">
        <v>24896.0</v>
      </c>
      <c r="X458" s="57">
        <v>21946.0</v>
      </c>
      <c r="Y458" s="57">
        <v>400.0</v>
      </c>
      <c r="Z458" s="58" t="s">
        <v>3991</v>
      </c>
      <c r="AA458" s="58" t="s">
        <v>1585</v>
      </c>
      <c r="AB458" s="60">
        <v>44929.0</v>
      </c>
      <c r="AC458" s="58" t="s">
        <v>1832</v>
      </c>
      <c r="AD458" s="62">
        <v>4.08E9</v>
      </c>
      <c r="AE458" s="57">
        <v>42045.0</v>
      </c>
      <c r="AF458" s="58" t="s">
        <v>1623</v>
      </c>
      <c r="AH458" s="57">
        <v>0.0</v>
      </c>
      <c r="AI458" s="57">
        <v>400.0</v>
      </c>
      <c r="AJ458" s="62">
        <v>1.09E9</v>
      </c>
      <c r="AK458" s="57">
        <v>2950.0</v>
      </c>
      <c r="AL458" s="58" t="s">
        <v>1616</v>
      </c>
      <c r="AN458" s="57">
        <v>0.016067</v>
      </c>
    </row>
    <row r="459">
      <c r="A459" s="57">
        <v>10588.0</v>
      </c>
      <c r="B459" s="58" t="s">
        <v>3992</v>
      </c>
      <c r="C459" s="58" t="s">
        <v>3993</v>
      </c>
      <c r="D459" s="58" t="s">
        <v>3994</v>
      </c>
      <c r="F459" s="58" t="s">
        <v>3995</v>
      </c>
      <c r="G459" s="58" t="s">
        <v>1581</v>
      </c>
      <c r="H459" s="58" t="s">
        <v>1582</v>
      </c>
      <c r="I459" s="58" t="s">
        <v>1583</v>
      </c>
      <c r="J459" s="59">
        <v>45055.0</v>
      </c>
      <c r="K459" s="58" t="s">
        <v>3537</v>
      </c>
      <c r="L459" s="61"/>
      <c r="M459" s="61"/>
      <c r="N459" s="61"/>
      <c r="O459" s="61"/>
      <c r="P459" s="61"/>
      <c r="Q459" s="61"/>
      <c r="R459" s="61"/>
      <c r="S459" s="61"/>
      <c r="T459" s="61"/>
      <c r="U459" s="57">
        <v>12.87494</v>
      </c>
      <c r="V459" s="57">
        <v>77.45195</v>
      </c>
      <c r="W459" s="57">
        <v>7891.0</v>
      </c>
      <c r="X459" s="57">
        <v>3556.0</v>
      </c>
      <c r="Y459" s="57">
        <v>37.0</v>
      </c>
      <c r="Z459" s="58" t="s">
        <v>3996</v>
      </c>
      <c r="AA459" s="58" t="s">
        <v>38</v>
      </c>
      <c r="AB459" s="60">
        <v>44927.0</v>
      </c>
      <c r="AC459" s="58" t="s">
        <v>3537</v>
      </c>
      <c r="AD459" s="57">
        <v>7.0413027E7</v>
      </c>
      <c r="AE459" s="61"/>
      <c r="AF459" s="58" t="s">
        <v>1594</v>
      </c>
      <c r="AH459" s="57">
        <v>0.0</v>
      </c>
      <c r="AI459" s="57">
        <v>0.0</v>
      </c>
      <c r="AJ459" s="57">
        <v>4.7619E7</v>
      </c>
      <c r="AK459" s="61"/>
      <c r="AL459" s="58" t="s">
        <v>1595</v>
      </c>
      <c r="AN459" s="57">
        <v>0.004689</v>
      </c>
    </row>
    <row r="460">
      <c r="A460" s="57">
        <v>10589.0</v>
      </c>
      <c r="B460" s="58" t="s">
        <v>3997</v>
      </c>
      <c r="C460" s="58" t="s">
        <v>3998</v>
      </c>
      <c r="D460" s="58" t="s">
        <v>3231</v>
      </c>
      <c r="F460" s="58" t="s">
        <v>3999</v>
      </c>
      <c r="G460" s="58" t="s">
        <v>1581</v>
      </c>
      <c r="H460" s="58" t="s">
        <v>1582</v>
      </c>
      <c r="I460" s="58" t="s">
        <v>60</v>
      </c>
      <c r="J460" s="59">
        <v>45028.0</v>
      </c>
      <c r="K460" s="58" t="s">
        <v>3233</v>
      </c>
      <c r="L460" s="61"/>
      <c r="M460" s="61"/>
      <c r="N460" s="61"/>
      <c r="O460" s="61"/>
      <c r="P460" s="61"/>
      <c r="Q460" s="61"/>
      <c r="R460" s="61"/>
      <c r="S460" s="61"/>
      <c r="T460" s="61"/>
      <c r="U460" s="57">
        <v>12.87</v>
      </c>
      <c r="V460" s="57">
        <v>77.69</v>
      </c>
      <c r="W460" s="57">
        <v>4856.0</v>
      </c>
      <c r="X460" s="57">
        <v>2295.0</v>
      </c>
      <c r="Y460" s="57">
        <v>23.0</v>
      </c>
      <c r="Z460" s="58" t="s">
        <v>4000</v>
      </c>
      <c r="AA460" s="58" t="s">
        <v>38</v>
      </c>
      <c r="AB460" s="60">
        <v>44573.0</v>
      </c>
      <c r="AC460" s="58" t="s">
        <v>3233</v>
      </c>
      <c r="AD460" s="62">
        <v>1.39E8</v>
      </c>
      <c r="AE460" s="61"/>
      <c r="AF460" s="58" t="s">
        <v>1594</v>
      </c>
      <c r="AH460" s="57">
        <v>0.0</v>
      </c>
      <c r="AI460" s="57">
        <v>0.0</v>
      </c>
      <c r="AJ460" s="57">
        <v>9.662617E7</v>
      </c>
      <c r="AK460" s="61"/>
      <c r="AL460" s="58" t="s">
        <v>1595</v>
      </c>
      <c r="AN460" s="57">
        <v>0.004736</v>
      </c>
    </row>
    <row r="461">
      <c r="A461" s="57">
        <v>10590.0</v>
      </c>
      <c r="B461" s="58" t="s">
        <v>4001</v>
      </c>
      <c r="C461" s="58" t="s">
        <v>4002</v>
      </c>
      <c r="D461" s="58" t="s">
        <v>4003</v>
      </c>
      <c r="F461" s="58" t="s">
        <v>4004</v>
      </c>
      <c r="G461" s="58" t="s">
        <v>1581</v>
      </c>
      <c r="H461" s="58" t="s">
        <v>1582</v>
      </c>
      <c r="I461" s="58" t="s">
        <v>1583</v>
      </c>
      <c r="J461" s="59">
        <v>45022.0</v>
      </c>
      <c r="K461" s="58" t="s">
        <v>1706</v>
      </c>
      <c r="L461" s="61"/>
      <c r="M461" s="61"/>
      <c r="N461" s="61"/>
      <c r="O461" s="61"/>
      <c r="P461" s="61"/>
      <c r="Q461" s="61"/>
      <c r="R461" s="61"/>
      <c r="S461" s="58" t="s">
        <v>2091</v>
      </c>
      <c r="U461" s="57">
        <v>12.88337</v>
      </c>
      <c r="V461" s="57">
        <v>77.46246</v>
      </c>
      <c r="W461" s="57">
        <v>17079.0</v>
      </c>
      <c r="X461" s="57">
        <v>9673.0</v>
      </c>
      <c r="Y461" s="57">
        <v>59.0</v>
      </c>
      <c r="Z461" s="58" t="s">
        <v>4005</v>
      </c>
      <c r="AA461" s="58" t="s">
        <v>1585</v>
      </c>
      <c r="AB461" s="60">
        <v>44933.0</v>
      </c>
      <c r="AC461" s="58" t="s">
        <v>1706</v>
      </c>
      <c r="AD461" s="62">
        <v>1.87E9</v>
      </c>
      <c r="AE461" s="57">
        <v>10105.0</v>
      </c>
      <c r="AF461" s="58" t="s">
        <v>1586</v>
      </c>
      <c r="AH461" s="57">
        <v>0.0</v>
      </c>
      <c r="AI461" s="57">
        <v>114.0</v>
      </c>
      <c r="AJ461" s="62">
        <v>2.66E8</v>
      </c>
      <c r="AK461" s="57">
        <v>7406.0</v>
      </c>
      <c r="AL461" s="58" t="s">
        <v>1595</v>
      </c>
      <c r="AN461" s="57">
        <v>0.003455</v>
      </c>
    </row>
    <row r="462">
      <c r="A462" s="57">
        <v>10591.0</v>
      </c>
      <c r="B462" s="58" t="s">
        <v>4006</v>
      </c>
      <c r="C462" s="58" t="s">
        <v>4007</v>
      </c>
      <c r="D462" s="58" t="s">
        <v>4008</v>
      </c>
      <c r="F462" s="58" t="s">
        <v>4009</v>
      </c>
      <c r="G462" s="58" t="s">
        <v>1581</v>
      </c>
      <c r="H462" s="58" t="s">
        <v>1582</v>
      </c>
      <c r="I462" s="58" t="s">
        <v>1591</v>
      </c>
      <c r="J462" s="57" t="s">
        <v>2171</v>
      </c>
      <c r="K462" s="58" t="s">
        <v>2259</v>
      </c>
      <c r="L462" s="61"/>
      <c r="M462" s="61"/>
      <c r="N462" s="61"/>
      <c r="O462" s="61"/>
      <c r="P462" s="61"/>
      <c r="Q462" s="61"/>
      <c r="R462" s="61"/>
      <c r="S462" s="61"/>
      <c r="T462" s="61"/>
      <c r="U462" s="57">
        <v>12.89324</v>
      </c>
      <c r="V462" s="57">
        <v>77.68339</v>
      </c>
      <c r="W462" s="57">
        <v>11382.0</v>
      </c>
      <c r="X462" s="57">
        <v>5174.0</v>
      </c>
      <c r="Y462" s="57">
        <v>44.0</v>
      </c>
      <c r="Z462" s="58" t="s">
        <v>4010</v>
      </c>
      <c r="AA462" s="58" t="s">
        <v>38</v>
      </c>
      <c r="AB462" s="60">
        <v>44263.0</v>
      </c>
      <c r="AC462" s="58" t="s">
        <v>2259</v>
      </c>
      <c r="AD462" s="57">
        <v>1.140249E7</v>
      </c>
      <c r="AE462" s="61"/>
      <c r="AF462" s="58" t="s">
        <v>1594</v>
      </c>
      <c r="AH462" s="57">
        <v>0.0</v>
      </c>
      <c r="AI462" s="57">
        <v>0.0</v>
      </c>
      <c r="AJ462" s="57">
        <v>9.673E7</v>
      </c>
      <c r="AK462" s="61"/>
      <c r="AL462" s="58" t="s">
        <v>1595</v>
      </c>
      <c r="AN462" s="57">
        <v>0.003866</v>
      </c>
    </row>
    <row r="463">
      <c r="A463" s="57">
        <v>10592.0</v>
      </c>
      <c r="B463" s="58" t="s">
        <v>4011</v>
      </c>
      <c r="C463" s="58" t="s">
        <v>4012</v>
      </c>
      <c r="D463" s="58" t="s">
        <v>4013</v>
      </c>
      <c r="F463" s="58" t="s">
        <v>4014</v>
      </c>
      <c r="G463" s="58" t="s">
        <v>1581</v>
      </c>
      <c r="H463" s="58" t="s">
        <v>1582</v>
      </c>
      <c r="I463" s="58" t="s">
        <v>1612</v>
      </c>
      <c r="J463" s="59">
        <v>45055.0</v>
      </c>
      <c r="K463" s="58" t="s">
        <v>1620</v>
      </c>
      <c r="L463" s="61"/>
      <c r="M463" s="61"/>
      <c r="N463" s="61"/>
      <c r="O463" s="61"/>
      <c r="P463" s="61"/>
      <c r="Q463" s="61"/>
      <c r="R463" s="61"/>
      <c r="S463" s="58" t="s">
        <v>48</v>
      </c>
      <c r="U463" s="57">
        <v>13.06371</v>
      </c>
      <c r="V463" s="57">
        <v>77.51195</v>
      </c>
      <c r="W463" s="57">
        <v>3329.0</v>
      </c>
      <c r="X463" s="57">
        <v>1778.0</v>
      </c>
      <c r="Y463" s="57">
        <v>80.0</v>
      </c>
      <c r="Z463" s="58" t="s">
        <v>4015</v>
      </c>
      <c r="AA463" s="58" t="s">
        <v>1585</v>
      </c>
      <c r="AB463" s="60">
        <v>44930.0</v>
      </c>
      <c r="AC463" s="58" t="s">
        <v>1620</v>
      </c>
      <c r="AD463" s="62">
        <v>3.76E8</v>
      </c>
      <c r="AE463" s="57">
        <v>5994.0</v>
      </c>
      <c r="AF463" s="58" t="s">
        <v>1601</v>
      </c>
      <c r="AG463" s="61"/>
      <c r="AH463" s="57">
        <v>0.0</v>
      </c>
      <c r="AI463" s="57">
        <v>88.0</v>
      </c>
      <c r="AJ463" s="62">
        <v>1.24E8</v>
      </c>
      <c r="AK463" s="57">
        <v>1551.0</v>
      </c>
      <c r="AL463" s="58" t="s">
        <v>1616</v>
      </c>
      <c r="AN463" s="57">
        <v>0.024031</v>
      </c>
    </row>
    <row r="464">
      <c r="A464" s="57">
        <v>10593.0</v>
      </c>
      <c r="B464" s="58" t="s">
        <v>4016</v>
      </c>
      <c r="C464" s="58" t="s">
        <v>4017</v>
      </c>
      <c r="D464" s="58" t="s">
        <v>3769</v>
      </c>
      <c r="F464" s="58" t="s">
        <v>4018</v>
      </c>
      <c r="G464" s="58" t="s">
        <v>1581</v>
      </c>
      <c r="H464" s="58" t="s">
        <v>1582</v>
      </c>
      <c r="I464" s="58" t="s">
        <v>1591</v>
      </c>
      <c r="J464" s="57" t="s">
        <v>2187</v>
      </c>
      <c r="K464" s="58" t="s">
        <v>1812</v>
      </c>
      <c r="L464" s="61"/>
      <c r="M464" s="61"/>
      <c r="N464" s="61"/>
      <c r="O464" s="61"/>
      <c r="P464" s="61"/>
      <c r="Q464" s="61"/>
      <c r="R464" s="61"/>
      <c r="S464" s="58" t="s">
        <v>48</v>
      </c>
      <c r="U464" s="57">
        <v>12.92721</v>
      </c>
      <c r="V464" s="57">
        <v>77.72486</v>
      </c>
      <c r="W464" s="57">
        <v>2620.0</v>
      </c>
      <c r="X464" s="57">
        <v>1496.0</v>
      </c>
      <c r="Y464" s="57">
        <v>154.0</v>
      </c>
      <c r="Z464" s="58" t="s">
        <v>4019</v>
      </c>
      <c r="AA464" s="58" t="s">
        <v>1585</v>
      </c>
      <c r="AB464" s="58" t="s">
        <v>1688</v>
      </c>
      <c r="AC464" s="58" t="s">
        <v>1812</v>
      </c>
      <c r="AD464" s="62">
        <v>1.01E9</v>
      </c>
      <c r="AE464" s="57">
        <v>12133.0</v>
      </c>
      <c r="AF464" s="58" t="s">
        <v>1859</v>
      </c>
      <c r="AG464" s="58" t="s">
        <v>3772</v>
      </c>
      <c r="AH464" s="57">
        <v>6.0</v>
      </c>
      <c r="AI464" s="57">
        <v>154.0</v>
      </c>
      <c r="AJ464" s="62">
        <v>2.09E8</v>
      </c>
      <c r="AK464" s="57">
        <v>1123.0</v>
      </c>
      <c r="AL464" s="58" t="s">
        <v>1616</v>
      </c>
      <c r="AN464" s="57">
        <v>0.058779</v>
      </c>
    </row>
    <row r="465">
      <c r="A465" s="57">
        <v>10594.0</v>
      </c>
      <c r="B465" s="58" t="s">
        <v>4020</v>
      </c>
      <c r="C465" s="58" t="s">
        <v>885</v>
      </c>
      <c r="D465" s="58" t="s">
        <v>3769</v>
      </c>
      <c r="F465" s="58" t="s">
        <v>4021</v>
      </c>
      <c r="G465" s="58" t="s">
        <v>1581</v>
      </c>
      <c r="H465" s="58" t="s">
        <v>1582</v>
      </c>
      <c r="I465" s="58" t="s">
        <v>1591</v>
      </c>
      <c r="J465" s="57" t="s">
        <v>2187</v>
      </c>
      <c r="K465" s="58" t="s">
        <v>1794</v>
      </c>
      <c r="L465" s="61"/>
      <c r="M465" s="61"/>
      <c r="N465" s="61"/>
      <c r="O465" s="61"/>
      <c r="P465" s="61"/>
      <c r="Q465" s="61"/>
      <c r="R465" s="61"/>
      <c r="S465" s="58" t="s">
        <v>48</v>
      </c>
      <c r="U465" s="57">
        <v>12.92721</v>
      </c>
      <c r="V465" s="57">
        <v>77.72486</v>
      </c>
      <c r="W465" s="57">
        <v>6111.0</v>
      </c>
      <c r="X465" s="57">
        <v>4364.0</v>
      </c>
      <c r="Y465" s="57">
        <v>283.0</v>
      </c>
      <c r="Z465" s="58" t="s">
        <v>4019</v>
      </c>
      <c r="AA465" s="58" t="s">
        <v>1585</v>
      </c>
      <c r="AB465" s="58" t="s">
        <v>1688</v>
      </c>
      <c r="AC465" s="58" t="s">
        <v>1794</v>
      </c>
      <c r="AD465" s="62">
        <v>1.57E9</v>
      </c>
      <c r="AE465" s="57">
        <v>18825.0</v>
      </c>
      <c r="AF465" s="58" t="s">
        <v>1859</v>
      </c>
      <c r="AG465" s="58" t="s">
        <v>3772</v>
      </c>
      <c r="AH465" s="57">
        <v>44.0</v>
      </c>
      <c r="AI465" s="57">
        <v>283.0</v>
      </c>
      <c r="AJ465" s="62">
        <v>3.24E8</v>
      </c>
      <c r="AK465" s="57">
        <v>1747.0</v>
      </c>
      <c r="AL465" s="58" t="s">
        <v>1616</v>
      </c>
      <c r="AN465" s="57">
        <v>0.04631</v>
      </c>
    </row>
    <row r="466">
      <c r="A466" s="57">
        <v>10595.0</v>
      </c>
      <c r="B466" s="58" t="s">
        <v>4022</v>
      </c>
      <c r="C466" s="58" t="s">
        <v>1423</v>
      </c>
      <c r="D466" s="58" t="s">
        <v>4023</v>
      </c>
      <c r="F466" s="58" t="s">
        <v>4024</v>
      </c>
      <c r="G466" s="58" t="s">
        <v>1581</v>
      </c>
      <c r="H466" s="58" t="s">
        <v>1582</v>
      </c>
      <c r="I466" s="58" t="s">
        <v>1591</v>
      </c>
      <c r="J466" s="59">
        <v>45080.0</v>
      </c>
      <c r="K466" s="58" t="s">
        <v>1620</v>
      </c>
      <c r="L466" s="61"/>
      <c r="M466" s="61"/>
      <c r="N466" s="61"/>
      <c r="O466" s="61"/>
      <c r="P466" s="61"/>
      <c r="Q466" s="61"/>
      <c r="R466" s="61"/>
      <c r="S466" s="58" t="s">
        <v>213</v>
      </c>
      <c r="T466" s="61"/>
      <c r="U466" s="57">
        <v>13.01175</v>
      </c>
      <c r="V466" s="57">
        <v>77.76442</v>
      </c>
      <c r="W466" s="57">
        <v>7572.0</v>
      </c>
      <c r="X466" s="57">
        <v>2938.0</v>
      </c>
      <c r="Y466" s="57">
        <v>25.0</v>
      </c>
      <c r="Z466" s="58" t="s">
        <v>4025</v>
      </c>
      <c r="AA466" s="58" t="s">
        <v>38</v>
      </c>
      <c r="AB466" s="60">
        <v>44962.0</v>
      </c>
      <c r="AC466" s="58" t="s">
        <v>1620</v>
      </c>
      <c r="AD466" s="62">
        <v>8.25E8</v>
      </c>
      <c r="AE466" s="57">
        <v>6042.0</v>
      </c>
      <c r="AF466" s="58" t="s">
        <v>1601</v>
      </c>
      <c r="AG466" s="61"/>
      <c r="AH466" s="57">
        <v>108.0</v>
      </c>
      <c r="AI466" s="57">
        <v>44.0</v>
      </c>
      <c r="AJ466" s="62">
        <v>3.77E8</v>
      </c>
      <c r="AK466" s="57">
        <v>4632.0</v>
      </c>
      <c r="AL466" s="58" t="s">
        <v>1595</v>
      </c>
      <c r="AN466" s="57">
        <v>0.003302</v>
      </c>
    </row>
    <row r="467">
      <c r="A467" s="57">
        <v>10596.0</v>
      </c>
      <c r="B467" s="58" t="s">
        <v>4026</v>
      </c>
      <c r="C467" s="58" t="s">
        <v>4027</v>
      </c>
      <c r="D467" s="58" t="s">
        <v>4028</v>
      </c>
      <c r="F467" s="58" t="s">
        <v>4029</v>
      </c>
      <c r="G467" s="58" t="s">
        <v>1581</v>
      </c>
      <c r="H467" s="58" t="s">
        <v>1582</v>
      </c>
      <c r="I467" s="58" t="s">
        <v>1583</v>
      </c>
      <c r="J467" s="59">
        <v>45149.0</v>
      </c>
      <c r="K467" s="58" t="s">
        <v>1632</v>
      </c>
      <c r="L467" s="61"/>
      <c r="M467" s="61"/>
      <c r="N467" s="61"/>
      <c r="O467" s="61"/>
      <c r="P467" s="61"/>
      <c r="Q467" s="61"/>
      <c r="R467" s="61"/>
      <c r="S467" s="58" t="s">
        <v>48</v>
      </c>
      <c r="U467" s="57">
        <v>12.86299</v>
      </c>
      <c r="V467" s="57">
        <v>77.57014</v>
      </c>
      <c r="W467" s="57">
        <v>3975.0</v>
      </c>
      <c r="X467" s="57">
        <v>1790.0</v>
      </c>
      <c r="Y467" s="57">
        <v>68.0</v>
      </c>
      <c r="Z467" s="58" t="s">
        <v>4030</v>
      </c>
      <c r="AA467" s="58" t="s">
        <v>1585</v>
      </c>
      <c r="AB467" s="58" t="s">
        <v>3519</v>
      </c>
      <c r="AC467" s="58" t="s">
        <v>1632</v>
      </c>
      <c r="AD467" s="62">
        <v>3.9E8</v>
      </c>
      <c r="AE467" s="57">
        <v>6113.0</v>
      </c>
      <c r="AF467" s="58" t="s">
        <v>1615</v>
      </c>
      <c r="AG467" s="61"/>
      <c r="AH467" s="57">
        <v>0.0</v>
      </c>
      <c r="AI467" s="57">
        <v>75.0</v>
      </c>
      <c r="AJ467" s="62">
        <v>1.38E8</v>
      </c>
      <c r="AK467" s="57">
        <v>2185.0</v>
      </c>
      <c r="AL467" s="58" t="s">
        <v>1616</v>
      </c>
      <c r="AN467" s="57">
        <v>0.017107</v>
      </c>
    </row>
    <row r="468">
      <c r="A468" s="57">
        <v>10597.0</v>
      </c>
      <c r="B468" s="58" t="s">
        <v>4031</v>
      </c>
      <c r="C468" s="58" t="s">
        <v>4032</v>
      </c>
      <c r="D468" s="58" t="s">
        <v>4033</v>
      </c>
      <c r="F468" s="58" t="s">
        <v>4034</v>
      </c>
      <c r="G468" s="58" t="s">
        <v>1581</v>
      </c>
      <c r="H468" s="58" t="s">
        <v>1582</v>
      </c>
      <c r="I468" s="58" t="s">
        <v>1591</v>
      </c>
      <c r="J468" s="57" t="s">
        <v>2165</v>
      </c>
      <c r="K468" s="58" t="s">
        <v>2799</v>
      </c>
      <c r="L468" s="61"/>
      <c r="M468" s="61"/>
      <c r="N468" s="61"/>
      <c r="O468" s="61"/>
      <c r="P468" s="61"/>
      <c r="Q468" s="61"/>
      <c r="R468" s="61"/>
      <c r="S468" s="58" t="s">
        <v>48</v>
      </c>
      <c r="U468" s="57">
        <v>13.02142</v>
      </c>
      <c r="V468" s="57">
        <v>77.67271</v>
      </c>
      <c r="W468" s="57">
        <v>838.0</v>
      </c>
      <c r="X468" s="57">
        <v>376.0</v>
      </c>
      <c r="Y468" s="57">
        <v>24.0</v>
      </c>
      <c r="Z468" s="58" t="s">
        <v>4035</v>
      </c>
      <c r="AA468" s="58" t="s">
        <v>38</v>
      </c>
      <c r="AB468" s="58" t="s">
        <v>4036</v>
      </c>
      <c r="AC468" s="58" t="s">
        <v>2799</v>
      </c>
      <c r="AD468" s="57">
        <v>7.5E7</v>
      </c>
      <c r="AE468" s="57">
        <v>1507.0</v>
      </c>
      <c r="AF468" s="58" t="s">
        <v>1601</v>
      </c>
      <c r="AG468" s="61"/>
      <c r="AH468" s="57">
        <v>3.0</v>
      </c>
      <c r="AI468" s="57">
        <v>24.0</v>
      </c>
      <c r="AJ468" s="57">
        <v>3400000.0</v>
      </c>
      <c r="AK468" s="57">
        <v>462.0</v>
      </c>
      <c r="AL468" s="58" t="s">
        <v>1616</v>
      </c>
      <c r="AN468" s="57">
        <v>0.02864</v>
      </c>
    </row>
    <row r="469">
      <c r="A469" s="57">
        <v>10598.0</v>
      </c>
      <c r="B469" s="58" t="s">
        <v>4037</v>
      </c>
      <c r="C469" s="58" t="s">
        <v>4038</v>
      </c>
      <c r="D469" s="58" t="s">
        <v>4039</v>
      </c>
      <c r="F469" s="58" t="s">
        <v>4040</v>
      </c>
      <c r="G469" s="58" t="s">
        <v>1581</v>
      </c>
      <c r="H469" s="58" t="s">
        <v>1582</v>
      </c>
      <c r="I469" s="58" t="s">
        <v>60</v>
      </c>
      <c r="J469" s="59">
        <v>45055.0</v>
      </c>
      <c r="K469" s="58" t="s">
        <v>1851</v>
      </c>
      <c r="L469" s="61"/>
      <c r="M469" s="61"/>
      <c r="N469" s="61"/>
      <c r="O469" s="61"/>
      <c r="P469" s="61"/>
      <c r="Q469" s="61"/>
      <c r="R469" s="61"/>
      <c r="S469" s="61"/>
      <c r="T469" s="61"/>
      <c r="U469" s="57">
        <v>12.83056</v>
      </c>
      <c r="V469" s="57">
        <v>77.67199</v>
      </c>
      <c r="W469" s="57">
        <v>10698.0</v>
      </c>
      <c r="X469" s="57">
        <v>4844.0</v>
      </c>
      <c r="Y469" s="57">
        <v>41.0</v>
      </c>
      <c r="Z469" s="58" t="s">
        <v>4041</v>
      </c>
      <c r="AA469" s="58" t="s">
        <v>1585</v>
      </c>
      <c r="AB469" s="60">
        <v>44930.0</v>
      </c>
      <c r="AC469" s="58" t="s">
        <v>1851</v>
      </c>
      <c r="AD469" s="62">
        <v>1.44E8</v>
      </c>
      <c r="AE469" s="61"/>
      <c r="AF469" s="58" t="s">
        <v>1594</v>
      </c>
      <c r="AH469" s="57">
        <v>0.0</v>
      </c>
      <c r="AI469" s="57">
        <v>0.0</v>
      </c>
      <c r="AJ469" s="57">
        <v>8.6997106E7</v>
      </c>
      <c r="AK469" s="61"/>
      <c r="AL469" s="58" t="s">
        <v>1595</v>
      </c>
      <c r="AN469" s="57">
        <v>0.003832</v>
      </c>
    </row>
    <row r="470">
      <c r="A470" s="57">
        <v>10599.0</v>
      </c>
      <c r="B470" s="58" t="s">
        <v>4042</v>
      </c>
      <c r="C470" s="58" t="s">
        <v>4043</v>
      </c>
      <c r="D470" s="58" t="s">
        <v>4044</v>
      </c>
      <c r="F470" s="58" t="s">
        <v>4045</v>
      </c>
      <c r="G470" s="58" t="s">
        <v>1581</v>
      </c>
      <c r="H470" s="58" t="s">
        <v>1582</v>
      </c>
      <c r="I470" s="58" t="s">
        <v>60</v>
      </c>
      <c r="J470" s="57" t="s">
        <v>2124</v>
      </c>
      <c r="K470" s="58" t="s">
        <v>2259</v>
      </c>
      <c r="L470" s="61"/>
      <c r="M470" s="61"/>
      <c r="N470" s="61"/>
      <c r="O470" s="61"/>
      <c r="P470" s="61"/>
      <c r="Q470" s="61"/>
      <c r="R470" s="61"/>
      <c r="S470" s="58" t="s">
        <v>48</v>
      </c>
      <c r="U470" s="57">
        <v>12.79835</v>
      </c>
      <c r="V470" s="57">
        <v>77.65035</v>
      </c>
      <c r="W470" s="57">
        <v>2412.0</v>
      </c>
      <c r="X470" s="57">
        <v>1037.0</v>
      </c>
      <c r="Y470" s="57">
        <v>48.0</v>
      </c>
      <c r="Z470" s="58" t="s">
        <v>4046</v>
      </c>
      <c r="AA470" s="58" t="s">
        <v>38</v>
      </c>
      <c r="AB470" s="58" t="s">
        <v>2527</v>
      </c>
      <c r="AC470" s="58" t="s">
        <v>2259</v>
      </c>
      <c r="AD470" s="62">
        <v>1.18E8</v>
      </c>
      <c r="AE470" s="57">
        <v>2895.0</v>
      </c>
      <c r="AF470" s="58" t="s">
        <v>1594</v>
      </c>
      <c r="AH470" s="57">
        <v>0.0</v>
      </c>
      <c r="AI470" s="57">
        <v>56.0</v>
      </c>
      <c r="AJ470" s="57">
        <v>2.3E7</v>
      </c>
      <c r="AK470" s="57">
        <v>1375.0</v>
      </c>
      <c r="AL470" s="58" t="s">
        <v>1587</v>
      </c>
      <c r="AN470" s="57">
        <v>0.0199</v>
      </c>
    </row>
    <row r="471">
      <c r="A471" s="57">
        <v>10600.0</v>
      </c>
      <c r="B471" s="58" t="s">
        <v>4047</v>
      </c>
      <c r="C471" s="58" t="s">
        <v>757</v>
      </c>
      <c r="D471" s="58" t="s">
        <v>4048</v>
      </c>
      <c r="F471" s="58" t="s">
        <v>4049</v>
      </c>
      <c r="G471" s="58" t="s">
        <v>1581</v>
      </c>
      <c r="H471" s="58" t="s">
        <v>1582</v>
      </c>
      <c r="I471" s="58" t="s">
        <v>60</v>
      </c>
      <c r="J471" s="59">
        <v>45086.0</v>
      </c>
      <c r="K471" s="58" t="s">
        <v>4050</v>
      </c>
      <c r="L471" s="61"/>
      <c r="M471" s="61"/>
      <c r="N471" s="61"/>
      <c r="O471" s="61"/>
      <c r="P471" s="61"/>
      <c r="Q471" s="61"/>
      <c r="R471" s="61"/>
      <c r="S471" s="58" t="s">
        <v>1633</v>
      </c>
      <c r="T471" s="61"/>
      <c r="U471" s="57">
        <v>12.82156</v>
      </c>
      <c r="V471" s="57">
        <v>77.77172</v>
      </c>
      <c r="W471" s="57">
        <v>49472.0</v>
      </c>
      <c r="X471" s="57">
        <v>26800.0</v>
      </c>
      <c r="Y471" s="57">
        <v>521.0</v>
      </c>
      <c r="Z471" s="58" t="s">
        <v>4051</v>
      </c>
      <c r="AA471" s="58" t="s">
        <v>38</v>
      </c>
      <c r="AB471" s="58" t="s">
        <v>1638</v>
      </c>
      <c r="AC471" s="58" t="s">
        <v>4050</v>
      </c>
      <c r="AD471" s="62">
        <v>4.45E9</v>
      </c>
      <c r="AE471" s="57">
        <v>68851.0</v>
      </c>
      <c r="AF471" s="58" t="s">
        <v>1594</v>
      </c>
      <c r="AH471" s="57">
        <v>0.0</v>
      </c>
      <c r="AI471" s="57">
        <v>593.0</v>
      </c>
      <c r="AJ471" s="62">
        <v>3.55E8</v>
      </c>
      <c r="AK471" s="57">
        <v>22672.0</v>
      </c>
      <c r="AL471" s="58" t="s">
        <v>1587</v>
      </c>
      <c r="AN471" s="57">
        <v>0.010531</v>
      </c>
    </row>
    <row r="472">
      <c r="A472" s="57">
        <v>10601.0</v>
      </c>
      <c r="B472" s="58" t="s">
        <v>4052</v>
      </c>
      <c r="C472" s="58" t="s">
        <v>4053</v>
      </c>
      <c r="D472" s="58" t="s">
        <v>4054</v>
      </c>
      <c r="F472" s="58" t="s">
        <v>4055</v>
      </c>
      <c r="G472" s="58" t="s">
        <v>1581</v>
      </c>
      <c r="H472" s="58" t="s">
        <v>1582</v>
      </c>
      <c r="I472" s="58" t="s">
        <v>60</v>
      </c>
      <c r="J472" s="59">
        <v>45080.0</v>
      </c>
      <c r="K472" s="60">
        <v>45174.0</v>
      </c>
      <c r="L472" s="61"/>
      <c r="M472" s="61"/>
      <c r="N472" s="61"/>
      <c r="O472" s="61"/>
      <c r="P472" s="61"/>
      <c r="Q472" s="61"/>
      <c r="R472" s="61"/>
      <c r="S472" s="61"/>
      <c r="T472" s="61"/>
      <c r="U472" s="57">
        <v>12.77065</v>
      </c>
      <c r="V472" s="57">
        <v>77.67197</v>
      </c>
      <c r="W472" s="57">
        <v>662309.0</v>
      </c>
      <c r="X472" s="57">
        <v>352204.0</v>
      </c>
      <c r="Y472" s="57">
        <v>1895.0</v>
      </c>
      <c r="Z472" s="58" t="s">
        <v>4056</v>
      </c>
      <c r="AA472" s="58" t="s">
        <v>38</v>
      </c>
      <c r="AB472" s="65">
        <v>44115.0</v>
      </c>
      <c r="AC472" s="60">
        <v>45174.0</v>
      </c>
      <c r="AD472" s="62">
        <v>4.17E9</v>
      </c>
      <c r="AE472" s="61"/>
      <c r="AF472" s="58" t="s">
        <v>1615</v>
      </c>
      <c r="AG472" s="61"/>
      <c r="AH472" s="57">
        <v>0.0</v>
      </c>
      <c r="AI472" s="57">
        <v>0.0</v>
      </c>
      <c r="AJ472" s="62">
        <v>2.8E9</v>
      </c>
      <c r="AK472" s="61"/>
      <c r="AL472" s="58" t="s">
        <v>1602</v>
      </c>
      <c r="AN472" s="57">
        <v>0.002861</v>
      </c>
    </row>
    <row r="473">
      <c r="A473" s="57">
        <v>10602.0</v>
      </c>
      <c r="B473" s="58" t="s">
        <v>4057</v>
      </c>
      <c r="C473" s="58" t="s">
        <v>4058</v>
      </c>
      <c r="D473" s="58" t="s">
        <v>4059</v>
      </c>
      <c r="F473" s="58" t="s">
        <v>4060</v>
      </c>
      <c r="G473" s="58" t="s">
        <v>1581</v>
      </c>
      <c r="H473" s="58" t="s">
        <v>1582</v>
      </c>
      <c r="I473" s="58" t="s">
        <v>1583</v>
      </c>
      <c r="J473" s="57" t="s">
        <v>1978</v>
      </c>
      <c r="K473" s="58" t="s">
        <v>3833</v>
      </c>
      <c r="L473" s="61"/>
      <c r="M473" s="61"/>
      <c r="N473" s="61"/>
      <c r="O473" s="61"/>
      <c r="P473" s="61"/>
      <c r="Q473" s="61"/>
      <c r="R473" s="61"/>
      <c r="S473" s="61"/>
      <c r="T473" s="61"/>
      <c r="U473" s="57">
        <v>12.77964</v>
      </c>
      <c r="V473" s="57">
        <v>77.51619</v>
      </c>
      <c r="W473" s="57">
        <v>9105.0</v>
      </c>
      <c r="X473" s="57">
        <v>4721.0</v>
      </c>
      <c r="Y473" s="57">
        <v>30.0</v>
      </c>
      <c r="Z473" s="58" t="s">
        <v>4061</v>
      </c>
      <c r="AA473" s="58" t="s">
        <v>38</v>
      </c>
      <c r="AB473" s="58" t="s">
        <v>2104</v>
      </c>
      <c r="AC473" s="58" t="s">
        <v>3833</v>
      </c>
      <c r="AD473" s="57">
        <v>8.27283E7</v>
      </c>
      <c r="AE473" s="61"/>
      <c r="AF473" s="58" t="s">
        <v>1601</v>
      </c>
      <c r="AG473" s="61"/>
      <c r="AH473" s="57">
        <v>0.0</v>
      </c>
      <c r="AI473" s="57">
        <v>0.0</v>
      </c>
      <c r="AJ473" s="57">
        <v>6.7952E7</v>
      </c>
      <c r="AK473" s="61"/>
      <c r="AL473" s="58" t="s">
        <v>1587</v>
      </c>
      <c r="AN473" s="57">
        <v>0.003295</v>
      </c>
    </row>
    <row r="474">
      <c r="A474" s="57">
        <v>10603.0</v>
      </c>
      <c r="B474" s="58" t="s">
        <v>4062</v>
      </c>
      <c r="C474" s="58" t="s">
        <v>4063</v>
      </c>
      <c r="D474" s="58" t="s">
        <v>4064</v>
      </c>
      <c r="F474" s="58" t="s">
        <v>4065</v>
      </c>
      <c r="G474" s="58" t="s">
        <v>1581</v>
      </c>
      <c r="H474" s="58" t="s">
        <v>1582</v>
      </c>
      <c r="I474" s="58" t="s">
        <v>60</v>
      </c>
      <c r="J474" s="57" t="s">
        <v>1695</v>
      </c>
      <c r="K474" s="60">
        <v>45689.0</v>
      </c>
      <c r="L474" s="61"/>
      <c r="M474" s="61"/>
      <c r="N474" s="61"/>
      <c r="O474" s="61"/>
      <c r="P474" s="61"/>
      <c r="Q474" s="61"/>
      <c r="R474" s="61"/>
      <c r="S474" s="61"/>
      <c r="T474" s="61"/>
      <c r="U474" s="57">
        <v>12.92355</v>
      </c>
      <c r="V474" s="57">
        <v>77.78077</v>
      </c>
      <c r="W474" s="57">
        <v>16693.0</v>
      </c>
      <c r="X474" s="57">
        <v>7848.0</v>
      </c>
      <c r="Y474" s="57">
        <v>67.0</v>
      </c>
      <c r="Z474" s="58" t="s">
        <v>4066</v>
      </c>
      <c r="AA474" s="58" t="s">
        <v>38</v>
      </c>
      <c r="AB474" s="60">
        <v>44986.0</v>
      </c>
      <c r="AC474" s="60">
        <v>45689.0</v>
      </c>
      <c r="AD474" s="62">
        <v>1.67E8</v>
      </c>
      <c r="AE474" s="61"/>
      <c r="AF474" s="58" t="s">
        <v>1601</v>
      </c>
      <c r="AG474" s="61"/>
      <c r="AH474" s="57">
        <v>0.0</v>
      </c>
      <c r="AI474" s="57">
        <v>0.0</v>
      </c>
      <c r="AJ474" s="57">
        <v>9.0E7</v>
      </c>
      <c r="AK474" s="61"/>
      <c r="AL474" s="58" t="s">
        <v>1587</v>
      </c>
      <c r="AN474" s="57">
        <v>0.004014</v>
      </c>
    </row>
    <row r="475">
      <c r="A475" s="57">
        <v>10604.0</v>
      </c>
      <c r="B475" s="58" t="s">
        <v>4067</v>
      </c>
      <c r="C475" s="58" t="s">
        <v>4068</v>
      </c>
      <c r="D475" s="58" t="s">
        <v>4069</v>
      </c>
      <c r="F475" s="58" t="s">
        <v>4070</v>
      </c>
      <c r="G475" s="58" t="s">
        <v>1581</v>
      </c>
      <c r="H475" s="58" t="s">
        <v>1582</v>
      </c>
      <c r="I475" s="58" t="s">
        <v>60</v>
      </c>
      <c r="J475" s="59">
        <v>45022.0</v>
      </c>
      <c r="K475" s="58" t="s">
        <v>4071</v>
      </c>
      <c r="L475" s="61"/>
      <c r="M475" s="61"/>
      <c r="N475" s="61"/>
      <c r="O475" s="61"/>
      <c r="P475" s="61"/>
      <c r="Q475" s="61"/>
      <c r="R475" s="61"/>
      <c r="S475" s="61"/>
      <c r="T475" s="61"/>
      <c r="U475" s="57">
        <v>12.73385</v>
      </c>
      <c r="V475" s="57">
        <v>77.69875</v>
      </c>
      <c r="W475" s="57">
        <v>30464.0</v>
      </c>
      <c r="X475" s="57">
        <v>14212.0</v>
      </c>
      <c r="Y475" s="57">
        <v>114.0</v>
      </c>
      <c r="Z475" s="58" t="s">
        <v>4072</v>
      </c>
      <c r="AA475" s="58" t="s">
        <v>38</v>
      </c>
      <c r="AB475" s="60">
        <v>44567.0</v>
      </c>
      <c r="AC475" s="58" t="s">
        <v>4071</v>
      </c>
      <c r="AD475" s="57">
        <v>8.4E7</v>
      </c>
      <c r="AE475" s="61"/>
      <c r="AF475" s="58" t="s">
        <v>1594</v>
      </c>
      <c r="AH475" s="57">
        <v>0.0</v>
      </c>
      <c r="AI475" s="57">
        <v>0.0</v>
      </c>
      <c r="AJ475" s="57">
        <v>5.7E7</v>
      </c>
      <c r="AK475" s="61"/>
      <c r="AL475" s="58" t="s">
        <v>1602</v>
      </c>
      <c r="AN475" s="57">
        <v>0.003742</v>
      </c>
    </row>
    <row r="476">
      <c r="A476" s="57">
        <v>10605.0</v>
      </c>
      <c r="B476" s="58" t="s">
        <v>4073</v>
      </c>
      <c r="C476" s="58" t="s">
        <v>4074</v>
      </c>
      <c r="D476" s="58" t="s">
        <v>4075</v>
      </c>
      <c r="F476" s="58" t="s">
        <v>4076</v>
      </c>
      <c r="G476" s="58" t="s">
        <v>1581</v>
      </c>
      <c r="H476" s="58" t="s">
        <v>1582</v>
      </c>
      <c r="I476" s="58" t="s">
        <v>1612</v>
      </c>
      <c r="J476" s="57" t="s">
        <v>2383</v>
      </c>
      <c r="K476" s="58" t="s">
        <v>4077</v>
      </c>
      <c r="L476" s="61"/>
      <c r="M476" s="61"/>
      <c r="N476" s="61"/>
      <c r="O476" s="61"/>
      <c r="P476" s="61"/>
      <c r="Q476" s="61"/>
      <c r="R476" s="61"/>
      <c r="S476" s="61"/>
      <c r="T476" s="61"/>
      <c r="U476" s="57">
        <v>13.01805</v>
      </c>
      <c r="V476" s="57">
        <v>77.54845</v>
      </c>
      <c r="W476" s="57">
        <v>3526.0</v>
      </c>
      <c r="X476" s="57">
        <v>2258.0</v>
      </c>
      <c r="Y476" s="57">
        <v>11.0</v>
      </c>
      <c r="Z476" s="58" t="s">
        <v>4078</v>
      </c>
      <c r="AA476" s="58" t="s">
        <v>38</v>
      </c>
      <c r="AB476" s="60">
        <v>44927.0</v>
      </c>
      <c r="AC476" s="58" t="s">
        <v>4077</v>
      </c>
      <c r="AD476" s="62">
        <v>8.4E8</v>
      </c>
      <c r="AE476" s="57">
        <v>7412.0</v>
      </c>
      <c r="AF476" s="58" t="s">
        <v>1615</v>
      </c>
      <c r="AG476" s="61"/>
      <c r="AH476" s="57">
        <v>132.0</v>
      </c>
      <c r="AI476" s="57">
        <v>0.0</v>
      </c>
      <c r="AJ476" s="62">
        <v>3.2E8</v>
      </c>
      <c r="AK476" s="57">
        <v>1268.0</v>
      </c>
      <c r="AL476" s="58" t="s">
        <v>1616</v>
      </c>
      <c r="AN476" s="57">
        <v>0.00312</v>
      </c>
    </row>
    <row r="477">
      <c r="A477" s="57">
        <v>10606.0</v>
      </c>
      <c r="B477" s="58" t="s">
        <v>4079</v>
      </c>
      <c r="C477" s="58" t="s">
        <v>503</v>
      </c>
      <c r="D477" s="58" t="s">
        <v>4080</v>
      </c>
      <c r="F477" s="58" t="s">
        <v>4081</v>
      </c>
      <c r="G477" s="58" t="s">
        <v>1581</v>
      </c>
      <c r="H477" s="58" t="s">
        <v>1582</v>
      </c>
      <c r="I477" s="58" t="s">
        <v>60</v>
      </c>
      <c r="J477" s="57" t="s">
        <v>2360</v>
      </c>
      <c r="K477" s="58" t="s">
        <v>1706</v>
      </c>
      <c r="L477" s="61"/>
      <c r="M477" s="61"/>
      <c r="N477" s="61"/>
      <c r="O477" s="61"/>
      <c r="P477" s="61"/>
      <c r="Q477" s="61"/>
      <c r="R477" s="61"/>
      <c r="S477" s="58" t="s">
        <v>2091</v>
      </c>
      <c r="U477" s="57">
        <v>12.83584</v>
      </c>
      <c r="V477" s="57">
        <v>77.77762</v>
      </c>
      <c r="W477" s="57">
        <v>9914.0</v>
      </c>
      <c r="X477" s="57">
        <v>4556.0</v>
      </c>
      <c r="Y477" s="57">
        <v>52.0</v>
      </c>
      <c r="Z477" s="58" t="s">
        <v>4082</v>
      </c>
      <c r="AA477" s="58" t="s">
        <v>38</v>
      </c>
      <c r="AB477" s="58" t="s">
        <v>2355</v>
      </c>
      <c r="AC477" s="58" t="s">
        <v>1706</v>
      </c>
      <c r="AD477" s="62">
        <v>5.84E8</v>
      </c>
      <c r="AE477" s="57">
        <v>9208.0</v>
      </c>
      <c r="AF477" s="58" t="s">
        <v>1594</v>
      </c>
      <c r="AH477" s="57">
        <v>14.0</v>
      </c>
      <c r="AI477" s="57">
        <v>72.0</v>
      </c>
      <c r="AJ477" s="62">
        <v>1.22E8</v>
      </c>
      <c r="AK477" s="57">
        <v>5358.0</v>
      </c>
      <c r="AL477" s="58" t="s">
        <v>1602</v>
      </c>
      <c r="AN477" s="57">
        <v>0.005245</v>
      </c>
    </row>
    <row r="478">
      <c r="A478" s="57">
        <v>10607.0</v>
      </c>
      <c r="B478" s="58" t="s">
        <v>4083</v>
      </c>
      <c r="C478" s="58" t="s">
        <v>4084</v>
      </c>
      <c r="D478" s="58" t="s">
        <v>4085</v>
      </c>
      <c r="F478" s="58" t="s">
        <v>4086</v>
      </c>
      <c r="G478" s="58" t="s">
        <v>1581</v>
      </c>
      <c r="H478" s="58" t="s">
        <v>1582</v>
      </c>
      <c r="I478" s="58" t="s">
        <v>1612</v>
      </c>
      <c r="J478" s="57" t="s">
        <v>2230</v>
      </c>
      <c r="K478" s="60">
        <v>47090.0</v>
      </c>
      <c r="L478" s="61"/>
      <c r="M478" s="61"/>
      <c r="N478" s="61"/>
      <c r="O478" s="61"/>
      <c r="P478" s="61"/>
      <c r="Q478" s="61"/>
      <c r="R478" s="61"/>
      <c r="S478" s="58" t="s">
        <v>48</v>
      </c>
      <c r="U478" s="57">
        <v>12.96722</v>
      </c>
      <c r="V478" s="57">
        <v>77.60472</v>
      </c>
      <c r="W478" s="57">
        <v>1543.0</v>
      </c>
      <c r="X478" s="57">
        <v>815.0</v>
      </c>
      <c r="Y478" s="57">
        <v>14.0</v>
      </c>
      <c r="Z478" s="58" t="s">
        <v>4087</v>
      </c>
      <c r="AA478" s="58" t="s">
        <v>1585</v>
      </c>
      <c r="AB478" s="58" t="s">
        <v>4088</v>
      </c>
      <c r="AC478" s="60">
        <v>47090.0</v>
      </c>
      <c r="AD478" s="62">
        <v>4.85E8</v>
      </c>
      <c r="AE478" s="57">
        <v>2143.0</v>
      </c>
      <c r="AF478" s="58" t="s">
        <v>1601</v>
      </c>
      <c r="AG478" s="61"/>
      <c r="AH478" s="57">
        <v>0.0</v>
      </c>
      <c r="AI478" s="57">
        <v>22.0</v>
      </c>
      <c r="AJ478" s="62">
        <v>3.08E8</v>
      </c>
      <c r="AK478" s="57">
        <v>728.0</v>
      </c>
      <c r="AL478" s="58" t="s">
        <v>1616</v>
      </c>
      <c r="AN478" s="57">
        <v>0.009073</v>
      </c>
    </row>
    <row r="479">
      <c r="A479" s="57">
        <v>10608.0</v>
      </c>
      <c r="B479" s="58" t="s">
        <v>4089</v>
      </c>
      <c r="C479" s="58" t="s">
        <v>914</v>
      </c>
      <c r="D479" s="58" t="s">
        <v>4090</v>
      </c>
      <c r="F479" s="58" t="s">
        <v>4091</v>
      </c>
      <c r="G479" s="58" t="s">
        <v>1581</v>
      </c>
      <c r="H479" s="58" t="s">
        <v>1582</v>
      </c>
      <c r="I479" s="58" t="s">
        <v>1612</v>
      </c>
      <c r="J479" s="59">
        <v>45080.0</v>
      </c>
      <c r="K479" s="58" t="s">
        <v>1794</v>
      </c>
      <c r="L479" s="61"/>
      <c r="M479" s="61"/>
      <c r="N479" s="61"/>
      <c r="O479" s="61"/>
      <c r="P479" s="61"/>
      <c r="Q479" s="61"/>
      <c r="R479" s="61"/>
      <c r="S479" s="58" t="s">
        <v>48</v>
      </c>
      <c r="U479" s="57">
        <v>13.07675</v>
      </c>
      <c r="V479" s="57">
        <v>77.60486</v>
      </c>
      <c r="W479" s="57">
        <v>4957.0</v>
      </c>
      <c r="X479" s="57">
        <v>2684.0</v>
      </c>
      <c r="Y479" s="57">
        <v>101.0</v>
      </c>
      <c r="Z479" s="58" t="s">
        <v>4092</v>
      </c>
      <c r="AA479" s="58" t="s">
        <v>1585</v>
      </c>
      <c r="AB479" s="60">
        <v>44929.0</v>
      </c>
      <c r="AC479" s="58" t="s">
        <v>1794</v>
      </c>
      <c r="AD479" s="62">
        <v>4.31E8</v>
      </c>
      <c r="AE479" s="57">
        <v>9516.0</v>
      </c>
      <c r="AF479" s="58" t="s">
        <v>1615</v>
      </c>
      <c r="AG479" s="61"/>
      <c r="AH479" s="57">
        <v>0.0</v>
      </c>
      <c r="AI479" s="57">
        <v>115.0</v>
      </c>
      <c r="AJ479" s="57">
        <v>2.2819193E7</v>
      </c>
      <c r="AK479" s="57">
        <v>2273.0</v>
      </c>
      <c r="AL479" s="58" t="s">
        <v>1616</v>
      </c>
      <c r="AN479" s="57">
        <v>0.020375</v>
      </c>
    </row>
    <row r="480">
      <c r="A480" s="57">
        <v>10609.0</v>
      </c>
      <c r="B480" s="58" t="s">
        <v>4093</v>
      </c>
      <c r="C480" s="58" t="s">
        <v>4094</v>
      </c>
      <c r="D480" s="58" t="s">
        <v>4095</v>
      </c>
      <c r="F480" s="58" t="s">
        <v>4096</v>
      </c>
      <c r="G480" s="58" t="s">
        <v>1581</v>
      </c>
      <c r="H480" s="58" t="s">
        <v>1582</v>
      </c>
      <c r="I480" s="58" t="s">
        <v>1612</v>
      </c>
      <c r="J480" s="59">
        <v>45026.0</v>
      </c>
      <c r="K480" s="58" t="s">
        <v>1706</v>
      </c>
      <c r="L480" s="61"/>
      <c r="M480" s="61"/>
      <c r="N480" s="61"/>
      <c r="O480" s="61"/>
      <c r="P480" s="61"/>
      <c r="Q480" s="61"/>
      <c r="R480" s="61"/>
      <c r="S480" s="58" t="s">
        <v>48</v>
      </c>
      <c r="U480" s="57">
        <v>13.05712</v>
      </c>
      <c r="V480" s="57">
        <v>77.548</v>
      </c>
      <c r="W480" s="57">
        <v>4100.0</v>
      </c>
      <c r="X480" s="57">
        <v>2089.0</v>
      </c>
      <c r="Y480" s="57">
        <v>79.0</v>
      </c>
      <c r="Z480" s="58" t="s">
        <v>4097</v>
      </c>
      <c r="AA480" s="58" t="s">
        <v>1585</v>
      </c>
      <c r="AB480" s="58" t="s">
        <v>4098</v>
      </c>
      <c r="AC480" s="58" t="s">
        <v>1706</v>
      </c>
      <c r="AD480" s="62">
        <v>3.66E8</v>
      </c>
      <c r="AE480" s="57">
        <v>7612.0</v>
      </c>
      <c r="AF480" s="58" t="s">
        <v>1623</v>
      </c>
      <c r="AH480" s="57">
        <v>0.0</v>
      </c>
      <c r="AI480" s="57">
        <v>87.0</v>
      </c>
      <c r="AJ480" s="62">
        <v>1.45E8</v>
      </c>
      <c r="AK480" s="57">
        <v>2011.0</v>
      </c>
      <c r="AL480" s="58" t="s">
        <v>1616</v>
      </c>
      <c r="AN480" s="57">
        <v>0.019268</v>
      </c>
    </row>
    <row r="481">
      <c r="A481" s="57">
        <v>10610.0</v>
      </c>
      <c r="B481" s="58" t="s">
        <v>4099</v>
      </c>
      <c r="C481" s="58" t="s">
        <v>4100</v>
      </c>
      <c r="D481" s="58" t="s">
        <v>4101</v>
      </c>
      <c r="F481" s="58" t="s">
        <v>4102</v>
      </c>
      <c r="G481" s="58" t="s">
        <v>1581</v>
      </c>
      <c r="H481" s="58" t="s">
        <v>1582</v>
      </c>
      <c r="I481" s="58" t="s">
        <v>1687</v>
      </c>
      <c r="J481" s="57" t="s">
        <v>4103</v>
      </c>
      <c r="K481" s="58" t="s">
        <v>1676</v>
      </c>
      <c r="L481" s="61"/>
      <c r="M481" s="61"/>
      <c r="N481" s="61"/>
      <c r="O481" s="61"/>
      <c r="P481" s="61"/>
      <c r="Q481" s="61"/>
      <c r="R481" s="61"/>
      <c r="S481" s="61"/>
      <c r="T481" s="61"/>
      <c r="U481" s="57">
        <v>13.17872</v>
      </c>
      <c r="V481" s="57">
        <v>77.60714</v>
      </c>
      <c r="W481" s="57">
        <v>12848.0</v>
      </c>
      <c r="X481" s="57">
        <v>6343.0</v>
      </c>
      <c r="Y481" s="57">
        <v>61.0</v>
      </c>
      <c r="Z481" s="58" t="s">
        <v>4104</v>
      </c>
      <c r="AA481" s="58" t="s">
        <v>38</v>
      </c>
      <c r="AB481" s="60">
        <v>44571.0</v>
      </c>
      <c r="AC481" s="58" t="s">
        <v>1676</v>
      </c>
      <c r="AD481" s="57">
        <v>5.4676529E7</v>
      </c>
      <c r="AE481" s="61"/>
      <c r="AF481" s="58" t="s">
        <v>1594</v>
      </c>
      <c r="AH481" s="57">
        <v>0.0</v>
      </c>
      <c r="AI481" s="57">
        <v>0.0</v>
      </c>
      <c r="AJ481" s="57">
        <v>3.5767E7</v>
      </c>
      <c r="AK481" s="61"/>
      <c r="AL481" s="58" t="s">
        <v>2892</v>
      </c>
      <c r="AN481" s="57">
        <v>0.004748</v>
      </c>
    </row>
    <row r="482">
      <c r="A482" s="57">
        <v>10611.0</v>
      </c>
      <c r="B482" s="58" t="s">
        <v>4105</v>
      </c>
      <c r="C482" s="58" t="s">
        <v>4106</v>
      </c>
      <c r="D482" s="58" t="s">
        <v>4101</v>
      </c>
      <c r="F482" s="58" t="s">
        <v>4107</v>
      </c>
      <c r="G482" s="58" t="s">
        <v>1581</v>
      </c>
      <c r="H482" s="58" t="s">
        <v>1582</v>
      </c>
      <c r="I482" s="58" t="s">
        <v>1687</v>
      </c>
      <c r="J482" s="59">
        <v>45028.0</v>
      </c>
      <c r="K482" s="58" t="s">
        <v>1676</v>
      </c>
      <c r="L482" s="61"/>
      <c r="M482" s="61"/>
      <c r="N482" s="61"/>
      <c r="O482" s="61"/>
      <c r="P482" s="61"/>
      <c r="Q482" s="61"/>
      <c r="R482" s="61"/>
      <c r="S482" s="61"/>
      <c r="T482" s="61"/>
      <c r="U482" s="57">
        <v>13.17981</v>
      </c>
      <c r="V482" s="57">
        <v>77.60215</v>
      </c>
      <c r="W482" s="57">
        <v>15681.0</v>
      </c>
      <c r="X482" s="57">
        <v>7882.0</v>
      </c>
      <c r="Y482" s="57">
        <v>35.0</v>
      </c>
      <c r="Z482" s="58" t="s">
        <v>4108</v>
      </c>
      <c r="AA482" s="58" t="s">
        <v>38</v>
      </c>
      <c r="AB482" s="60">
        <v>44568.0</v>
      </c>
      <c r="AC482" s="58" t="s">
        <v>1676</v>
      </c>
      <c r="AD482" s="57">
        <v>6.169824E7</v>
      </c>
      <c r="AE482" s="61"/>
      <c r="AF482" s="58" t="s">
        <v>1594</v>
      </c>
      <c r="AH482" s="57">
        <v>0.0</v>
      </c>
      <c r="AI482" s="57">
        <v>0.0</v>
      </c>
      <c r="AJ482" s="57">
        <v>3.9002E7</v>
      </c>
      <c r="AK482" s="61"/>
      <c r="AL482" s="58" t="s">
        <v>2892</v>
      </c>
      <c r="AN482" s="57">
        <v>0.002232</v>
      </c>
    </row>
    <row r="483">
      <c r="A483" s="57">
        <v>10612.0</v>
      </c>
      <c r="B483" s="58" t="s">
        <v>4109</v>
      </c>
      <c r="C483" s="58" t="s">
        <v>4110</v>
      </c>
      <c r="D483" s="58" t="s">
        <v>4111</v>
      </c>
      <c r="F483" s="58" t="s">
        <v>4112</v>
      </c>
      <c r="G483" s="58" t="s">
        <v>1581</v>
      </c>
      <c r="H483" s="58" t="s">
        <v>1582</v>
      </c>
      <c r="I483" s="58" t="s">
        <v>1612</v>
      </c>
      <c r="J483" s="57" t="s">
        <v>2230</v>
      </c>
      <c r="K483" s="58" t="s">
        <v>1832</v>
      </c>
      <c r="L483" s="61"/>
      <c r="M483" s="61"/>
      <c r="N483" s="61"/>
      <c r="O483" s="61"/>
      <c r="P483" s="61"/>
      <c r="Q483" s="61"/>
      <c r="R483" s="61"/>
      <c r="S483" s="58" t="s">
        <v>48</v>
      </c>
      <c r="U483" s="57">
        <v>13.08579</v>
      </c>
      <c r="V483" s="57">
        <v>77.51203</v>
      </c>
      <c r="W483" s="57">
        <v>8801.0</v>
      </c>
      <c r="X483" s="57">
        <v>4939.0</v>
      </c>
      <c r="Y483" s="57">
        <v>196.0</v>
      </c>
      <c r="Z483" s="58" t="s">
        <v>4113</v>
      </c>
      <c r="AA483" s="58" t="s">
        <v>38</v>
      </c>
      <c r="AB483" s="60">
        <v>43375.0</v>
      </c>
      <c r="AC483" s="58" t="s">
        <v>1832</v>
      </c>
      <c r="AD483" s="62">
        <v>4.05E8</v>
      </c>
      <c r="AE483" s="57">
        <v>10953.0</v>
      </c>
      <c r="AF483" s="58" t="s">
        <v>4114</v>
      </c>
      <c r="AG483" s="58" t="s">
        <v>4115</v>
      </c>
      <c r="AH483" s="57">
        <v>202.0</v>
      </c>
      <c r="AI483" s="57">
        <v>8.0</v>
      </c>
      <c r="AJ483" s="57">
        <v>3.5E7</v>
      </c>
      <c r="AK483" s="57">
        <v>3863.0</v>
      </c>
      <c r="AL483" s="58" t="s">
        <v>1595</v>
      </c>
      <c r="AN483" s="57">
        <v>0.02227</v>
      </c>
    </row>
    <row r="484">
      <c r="A484" s="57">
        <v>10613.0</v>
      </c>
      <c r="B484" s="58" t="s">
        <v>4116</v>
      </c>
      <c r="C484" s="58" t="s">
        <v>4117</v>
      </c>
      <c r="D484" s="58" t="s">
        <v>4118</v>
      </c>
      <c r="F484" s="58" t="s">
        <v>4119</v>
      </c>
      <c r="G484" s="58" t="s">
        <v>1581</v>
      </c>
      <c r="H484" s="58" t="s">
        <v>1582</v>
      </c>
      <c r="I484" s="58" t="s">
        <v>1583</v>
      </c>
      <c r="J484" s="57" t="s">
        <v>2136</v>
      </c>
      <c r="K484" s="60">
        <v>45669.0</v>
      </c>
      <c r="L484" s="61"/>
      <c r="M484" s="61"/>
      <c r="N484" s="61"/>
      <c r="O484" s="61"/>
      <c r="P484" s="61"/>
      <c r="Q484" s="61"/>
      <c r="R484" s="61"/>
      <c r="S484" s="58" t="s">
        <v>48</v>
      </c>
      <c r="U484" s="57">
        <v>12.9254</v>
      </c>
      <c r="V484" s="57">
        <v>77.72845</v>
      </c>
      <c r="W484" s="57">
        <v>1736.0</v>
      </c>
      <c r="X484" s="57">
        <v>958.0</v>
      </c>
      <c r="Y484" s="57">
        <v>32.0</v>
      </c>
      <c r="Z484" s="58" t="s">
        <v>4120</v>
      </c>
      <c r="AA484" s="58" t="s">
        <v>38</v>
      </c>
      <c r="AB484" s="60">
        <v>44572.0</v>
      </c>
      <c r="AC484" s="60">
        <v>45669.0</v>
      </c>
      <c r="AD484" s="62">
        <v>1.34E8</v>
      </c>
      <c r="AE484" s="57">
        <v>2625.0</v>
      </c>
      <c r="AF484" s="58" t="s">
        <v>1615</v>
      </c>
      <c r="AG484" s="61"/>
      <c r="AH484" s="57">
        <v>8.0</v>
      </c>
      <c r="AI484" s="57">
        <v>28.0</v>
      </c>
      <c r="AJ484" s="57">
        <v>6.07712E7</v>
      </c>
      <c r="AK484" s="57">
        <v>778.0</v>
      </c>
      <c r="AL484" s="58" t="s">
        <v>1616</v>
      </c>
      <c r="AN484" s="57">
        <v>0.018433</v>
      </c>
    </row>
    <row r="485">
      <c r="A485" s="57">
        <v>10614.0</v>
      </c>
      <c r="B485" s="58" t="s">
        <v>4121</v>
      </c>
      <c r="C485" s="58" t="s">
        <v>4122</v>
      </c>
      <c r="D485" s="58" t="s">
        <v>4123</v>
      </c>
      <c r="E485" s="58" t="s">
        <v>4123</v>
      </c>
      <c r="F485" s="58" t="s">
        <v>4124</v>
      </c>
      <c r="G485" s="58" t="s">
        <v>1581</v>
      </c>
      <c r="H485" s="58" t="s">
        <v>1582</v>
      </c>
      <c r="I485" s="58" t="s">
        <v>60</v>
      </c>
      <c r="J485" s="57" t="s">
        <v>2138</v>
      </c>
      <c r="K485" s="58" t="s">
        <v>3087</v>
      </c>
      <c r="L485" s="61"/>
      <c r="M485" s="61"/>
      <c r="N485" s="61"/>
      <c r="O485" s="61"/>
      <c r="P485" s="61"/>
      <c r="Q485" s="61"/>
      <c r="R485" s="61"/>
      <c r="S485" s="58" t="s">
        <v>48</v>
      </c>
      <c r="U485" s="57">
        <v>12.86383</v>
      </c>
      <c r="V485" s="57">
        <v>77.76243</v>
      </c>
      <c r="W485" s="57">
        <v>7386.0</v>
      </c>
      <c r="X485" s="57">
        <v>3458.0</v>
      </c>
      <c r="Y485" s="57">
        <v>128.0</v>
      </c>
      <c r="Z485" s="58" t="s">
        <v>4125</v>
      </c>
      <c r="AA485" s="58" t="s">
        <v>38</v>
      </c>
      <c r="AB485" s="58" t="s">
        <v>4126</v>
      </c>
      <c r="AC485" s="58" t="s">
        <v>3087</v>
      </c>
      <c r="AD485" s="62">
        <v>4.75E8</v>
      </c>
      <c r="AE485" s="57">
        <v>10295.0</v>
      </c>
      <c r="AF485" s="58" t="s">
        <v>1601</v>
      </c>
      <c r="AG485" s="61"/>
      <c r="AH485" s="57">
        <v>0.0</v>
      </c>
      <c r="AI485" s="57">
        <v>137.0</v>
      </c>
      <c r="AJ485" s="57">
        <v>2.4693E7</v>
      </c>
      <c r="AK485" s="57">
        <v>3928.0</v>
      </c>
      <c r="AL485" s="58" t="s">
        <v>1587</v>
      </c>
      <c r="AN485" s="57">
        <v>0.01733</v>
      </c>
    </row>
    <row r="486">
      <c r="A486" s="57">
        <v>10615.0</v>
      </c>
      <c r="B486" s="58" t="s">
        <v>4127</v>
      </c>
      <c r="C486" s="58" t="s">
        <v>4128</v>
      </c>
      <c r="D486" s="58" t="s">
        <v>3080</v>
      </c>
      <c r="F486" s="58" t="s">
        <v>4129</v>
      </c>
      <c r="G486" s="58" t="s">
        <v>1581</v>
      </c>
      <c r="H486" s="58" t="s">
        <v>1582</v>
      </c>
      <c r="I486" s="58" t="s">
        <v>1583</v>
      </c>
      <c r="J486" s="59">
        <v>45026.0</v>
      </c>
      <c r="K486" s="58" t="s">
        <v>3908</v>
      </c>
      <c r="L486" s="61"/>
      <c r="M486" s="61"/>
      <c r="N486" s="61"/>
      <c r="O486" s="61"/>
      <c r="P486" s="61"/>
      <c r="Q486" s="61"/>
      <c r="R486" s="61"/>
      <c r="S486" s="61"/>
      <c r="T486" s="61"/>
      <c r="U486" s="57">
        <v>12.783</v>
      </c>
      <c r="V486" s="57">
        <v>77.519</v>
      </c>
      <c r="W486" s="57">
        <v>26305.0</v>
      </c>
      <c r="X486" s="57">
        <v>11879.0</v>
      </c>
      <c r="Y486" s="57">
        <v>99.0</v>
      </c>
      <c r="Z486" s="58" t="s">
        <v>4130</v>
      </c>
      <c r="AA486" s="58" t="s">
        <v>1585</v>
      </c>
      <c r="AB486" s="58" t="s">
        <v>1641</v>
      </c>
      <c r="AC486" s="58" t="s">
        <v>3908</v>
      </c>
      <c r="AD486" s="62">
        <v>4.98E8</v>
      </c>
      <c r="AE486" s="61"/>
      <c r="AF486" s="58" t="s">
        <v>1601</v>
      </c>
      <c r="AG486" s="61"/>
      <c r="AH486" s="57">
        <v>0.0</v>
      </c>
      <c r="AI486" s="57">
        <v>0.0</v>
      </c>
      <c r="AJ486" s="62">
        <v>4.08E8</v>
      </c>
      <c r="AK486" s="61"/>
      <c r="AL486" s="58" t="s">
        <v>1602</v>
      </c>
      <c r="AN486" s="57">
        <v>0.003764</v>
      </c>
    </row>
    <row r="487">
      <c r="A487" s="57">
        <v>10616.0</v>
      </c>
      <c r="B487" s="58" t="s">
        <v>4131</v>
      </c>
      <c r="C487" s="58" t="s">
        <v>4132</v>
      </c>
      <c r="D487" s="58" t="s">
        <v>4133</v>
      </c>
      <c r="F487" s="58" t="s">
        <v>4134</v>
      </c>
      <c r="G487" s="58" t="s">
        <v>1581</v>
      </c>
      <c r="H487" s="58" t="s">
        <v>1582</v>
      </c>
      <c r="I487" s="58" t="s">
        <v>1612</v>
      </c>
      <c r="J487" s="57" t="s">
        <v>1641</v>
      </c>
      <c r="K487" s="58" t="s">
        <v>4135</v>
      </c>
      <c r="L487" s="61"/>
      <c r="M487" s="61"/>
      <c r="N487" s="61"/>
      <c r="O487" s="61"/>
      <c r="P487" s="61"/>
      <c r="Q487" s="61"/>
      <c r="R487" s="61"/>
      <c r="S487" s="58" t="s">
        <v>48</v>
      </c>
      <c r="U487" s="57">
        <v>12.98222</v>
      </c>
      <c r="V487" s="57">
        <v>77.77132</v>
      </c>
      <c r="W487" s="57">
        <v>3637.0</v>
      </c>
      <c r="X487" s="57">
        <v>1629.0</v>
      </c>
      <c r="Y487" s="57">
        <v>60.0</v>
      </c>
      <c r="Z487" s="58" t="s">
        <v>4136</v>
      </c>
      <c r="AA487" s="58" t="s">
        <v>38</v>
      </c>
      <c r="AB487" s="58" t="s">
        <v>4137</v>
      </c>
      <c r="AC487" s="58" t="s">
        <v>4135</v>
      </c>
      <c r="AD487" s="62">
        <v>3.4E8</v>
      </c>
      <c r="AE487" s="57">
        <v>5170.0</v>
      </c>
      <c r="AF487" s="58" t="s">
        <v>1623</v>
      </c>
      <c r="AH487" s="57">
        <v>4.0</v>
      </c>
      <c r="AI487" s="57">
        <v>67.0</v>
      </c>
      <c r="AJ487" s="57">
        <v>8.8E7</v>
      </c>
      <c r="AK487" s="57">
        <v>2008.0</v>
      </c>
      <c r="AL487" s="58" t="s">
        <v>1616</v>
      </c>
      <c r="AN487" s="57">
        <v>0.016497</v>
      </c>
    </row>
    <row r="488">
      <c r="A488" s="57">
        <v>10617.0</v>
      </c>
      <c r="B488" s="58" t="s">
        <v>4138</v>
      </c>
      <c r="C488" s="58" t="s">
        <v>4139</v>
      </c>
      <c r="D488" s="58" t="s">
        <v>4140</v>
      </c>
      <c r="F488" s="58" t="s">
        <v>4141</v>
      </c>
      <c r="G488" s="58" t="s">
        <v>1581</v>
      </c>
      <c r="H488" s="58" t="s">
        <v>1582</v>
      </c>
      <c r="I488" s="58" t="s">
        <v>1612</v>
      </c>
      <c r="J488" s="59">
        <v>44987.0</v>
      </c>
      <c r="K488" s="58" t="s">
        <v>1706</v>
      </c>
      <c r="L488" s="61"/>
      <c r="M488" s="61"/>
      <c r="N488" s="61"/>
      <c r="O488" s="61"/>
      <c r="P488" s="61"/>
      <c r="Q488" s="61"/>
      <c r="R488" s="61"/>
      <c r="S488" s="61"/>
      <c r="T488" s="61"/>
      <c r="U488" s="57">
        <v>13.21939</v>
      </c>
      <c r="V488" s="57">
        <v>77.63128</v>
      </c>
      <c r="W488" s="57">
        <v>31109.0</v>
      </c>
      <c r="X488" s="57">
        <v>14024.0</v>
      </c>
      <c r="Y488" s="57">
        <v>96.0</v>
      </c>
      <c r="Z488" s="58" t="s">
        <v>4142</v>
      </c>
      <c r="AA488" s="58" t="s">
        <v>1585</v>
      </c>
      <c r="AB488" s="60">
        <v>44928.0</v>
      </c>
      <c r="AC488" s="58" t="s">
        <v>1706</v>
      </c>
      <c r="AD488" s="62">
        <v>2.28E8</v>
      </c>
      <c r="AE488" s="61"/>
      <c r="AF488" s="58" t="s">
        <v>1594</v>
      </c>
      <c r="AH488" s="57">
        <v>0.0</v>
      </c>
      <c r="AI488" s="57">
        <v>0.0</v>
      </c>
      <c r="AJ488" s="62">
        <v>1.06E8</v>
      </c>
      <c r="AK488" s="61"/>
      <c r="AL488" s="58" t="s">
        <v>2892</v>
      </c>
      <c r="AN488" s="57">
        <v>0.003086</v>
      </c>
    </row>
    <row r="489">
      <c r="A489" s="57">
        <v>10618.0</v>
      </c>
      <c r="B489" s="58" t="s">
        <v>4143</v>
      </c>
      <c r="C489" s="58" t="s">
        <v>4144</v>
      </c>
      <c r="D489" s="58" t="s">
        <v>4145</v>
      </c>
      <c r="F489" s="58" t="s">
        <v>4146</v>
      </c>
      <c r="G489" s="58" t="s">
        <v>1581</v>
      </c>
      <c r="H489" s="58" t="s">
        <v>1582</v>
      </c>
      <c r="I489" s="58" t="s">
        <v>1591</v>
      </c>
      <c r="J489" s="57" t="s">
        <v>1641</v>
      </c>
      <c r="K489" s="58" t="s">
        <v>1740</v>
      </c>
      <c r="L489" s="61"/>
      <c r="M489" s="61"/>
      <c r="N489" s="61"/>
      <c r="O489" s="61"/>
      <c r="P489" s="61"/>
      <c r="Q489" s="61"/>
      <c r="R489" s="61"/>
      <c r="S489" s="58" t="s">
        <v>48</v>
      </c>
      <c r="U489" s="57">
        <v>12.9123</v>
      </c>
      <c r="V489" s="57">
        <v>77.69143</v>
      </c>
      <c r="W489" s="57">
        <v>994.0</v>
      </c>
      <c r="X489" s="57">
        <v>348.0</v>
      </c>
      <c r="Y489" s="57">
        <v>24.0</v>
      </c>
      <c r="Z489" s="58" t="s">
        <v>4147</v>
      </c>
      <c r="AA489" s="58" t="s">
        <v>38</v>
      </c>
      <c r="AB489" s="60">
        <v>44566.0</v>
      </c>
      <c r="AC489" s="58" t="s">
        <v>1740</v>
      </c>
      <c r="AD489" s="57">
        <v>8.77E7</v>
      </c>
      <c r="AE489" s="57">
        <v>1342.0</v>
      </c>
      <c r="AF489" s="58" t="s">
        <v>1623</v>
      </c>
      <c r="AH489" s="57">
        <v>0.0</v>
      </c>
      <c r="AI489" s="57">
        <v>24.0</v>
      </c>
      <c r="AJ489" s="57">
        <v>3.82E7</v>
      </c>
      <c r="AK489" s="57">
        <v>646.0</v>
      </c>
      <c r="AL489" s="58" t="s">
        <v>1616</v>
      </c>
      <c r="AN489" s="57">
        <v>0.024145</v>
      </c>
    </row>
    <row r="490">
      <c r="A490" s="57">
        <v>10619.0</v>
      </c>
      <c r="B490" s="58" t="s">
        <v>4148</v>
      </c>
      <c r="C490" s="58" t="s">
        <v>4149</v>
      </c>
      <c r="D490" s="58" t="s">
        <v>4150</v>
      </c>
      <c r="F490" s="58" t="s">
        <v>4151</v>
      </c>
      <c r="G490" s="58" t="s">
        <v>1581</v>
      </c>
      <c r="H490" s="58" t="s">
        <v>1582</v>
      </c>
      <c r="I490" s="58" t="s">
        <v>60</v>
      </c>
      <c r="J490" s="59">
        <v>45149.0</v>
      </c>
      <c r="K490" s="60">
        <v>45665.0</v>
      </c>
      <c r="L490" s="61"/>
      <c r="M490" s="61"/>
      <c r="N490" s="61"/>
      <c r="O490" s="61"/>
      <c r="P490" s="61"/>
      <c r="Q490" s="61"/>
      <c r="R490" s="61"/>
      <c r="S490" s="58" t="s">
        <v>2091</v>
      </c>
      <c r="U490" s="57">
        <v>12.81853</v>
      </c>
      <c r="V490" s="57">
        <v>77.71066</v>
      </c>
      <c r="W490" s="57">
        <v>7284.0</v>
      </c>
      <c r="X490" s="57">
        <v>3367.0</v>
      </c>
      <c r="Y490" s="57">
        <v>50.0</v>
      </c>
      <c r="Z490" s="58" t="s">
        <v>4152</v>
      </c>
      <c r="AA490" s="58" t="s">
        <v>1585</v>
      </c>
      <c r="AB490" s="58" t="s">
        <v>4153</v>
      </c>
      <c r="AC490" s="60">
        <v>45665.0</v>
      </c>
      <c r="AD490" s="62">
        <v>4.5E8</v>
      </c>
      <c r="AE490" s="57">
        <v>9978.0</v>
      </c>
      <c r="AF490" s="58" t="s">
        <v>1601</v>
      </c>
      <c r="AG490" s="61"/>
      <c r="AH490" s="57">
        <v>0.0</v>
      </c>
      <c r="AI490" s="57">
        <v>56.0</v>
      </c>
      <c r="AJ490" s="62">
        <v>1.14E8</v>
      </c>
      <c r="AK490" s="57">
        <v>3917.0</v>
      </c>
      <c r="AL490" s="58" t="s">
        <v>1587</v>
      </c>
      <c r="AN490" s="57">
        <v>0.006864</v>
      </c>
    </row>
    <row r="491">
      <c r="A491" s="57">
        <v>10620.0</v>
      </c>
      <c r="B491" s="58" t="s">
        <v>4154</v>
      </c>
      <c r="C491" s="58" t="s">
        <v>4155</v>
      </c>
      <c r="D491" s="58" t="s">
        <v>4156</v>
      </c>
      <c r="F491" s="58" t="s">
        <v>4157</v>
      </c>
      <c r="G491" s="58" t="s">
        <v>1581</v>
      </c>
      <c r="H491" s="58" t="s">
        <v>1582</v>
      </c>
      <c r="I491" s="58" t="s">
        <v>1591</v>
      </c>
      <c r="J491" s="59">
        <v>44995.0</v>
      </c>
      <c r="K491" s="58" t="s">
        <v>2172</v>
      </c>
      <c r="L491" s="61"/>
      <c r="M491" s="61"/>
      <c r="N491" s="61"/>
      <c r="O491" s="61"/>
      <c r="P491" s="61"/>
      <c r="Q491" s="61"/>
      <c r="R491" s="61"/>
      <c r="S491" s="58" t="s">
        <v>48</v>
      </c>
      <c r="U491" s="57">
        <v>13.00811</v>
      </c>
      <c r="V491" s="57">
        <v>77.75143</v>
      </c>
      <c r="W491" s="57">
        <v>2491.0</v>
      </c>
      <c r="X491" s="57">
        <v>1378.0</v>
      </c>
      <c r="Y491" s="57">
        <v>40.0</v>
      </c>
      <c r="Z491" s="58" t="s">
        <v>4158</v>
      </c>
      <c r="AA491" s="58" t="s">
        <v>1585</v>
      </c>
      <c r="AB491" s="58" t="s">
        <v>2330</v>
      </c>
      <c r="AC491" s="58" t="s">
        <v>2172</v>
      </c>
      <c r="AD491" s="62">
        <v>2.4E8</v>
      </c>
      <c r="AE491" s="57">
        <v>3486.0</v>
      </c>
      <c r="AF491" s="58" t="s">
        <v>1601</v>
      </c>
      <c r="AG491" s="61"/>
      <c r="AH491" s="57">
        <v>0.0</v>
      </c>
      <c r="AI491" s="57">
        <v>47.0</v>
      </c>
      <c r="AJ491" s="57">
        <v>4.26409E7</v>
      </c>
      <c r="AK491" s="57">
        <v>1112.0</v>
      </c>
      <c r="AL491" s="58" t="s">
        <v>1616</v>
      </c>
      <c r="AN491" s="57">
        <v>0.016058</v>
      </c>
    </row>
    <row r="492">
      <c r="A492" s="57">
        <v>10621.0</v>
      </c>
      <c r="B492" s="58" t="s">
        <v>4159</v>
      </c>
      <c r="C492" s="58" t="s">
        <v>4160</v>
      </c>
      <c r="D492" s="58" t="s">
        <v>4161</v>
      </c>
      <c r="F492" s="58" t="s">
        <v>4162</v>
      </c>
      <c r="G492" s="58" t="s">
        <v>1581</v>
      </c>
      <c r="H492" s="58" t="s">
        <v>1582</v>
      </c>
      <c r="I492" s="58" t="s">
        <v>1591</v>
      </c>
      <c r="J492" s="57" t="s">
        <v>2221</v>
      </c>
      <c r="K492" s="58" t="s">
        <v>1740</v>
      </c>
      <c r="L492" s="61"/>
      <c r="M492" s="61"/>
      <c r="N492" s="61"/>
      <c r="O492" s="61"/>
      <c r="P492" s="61"/>
      <c r="Q492" s="61"/>
      <c r="R492" s="61"/>
      <c r="S492" s="58" t="s">
        <v>48</v>
      </c>
      <c r="U492" s="57">
        <v>13.04111</v>
      </c>
      <c r="V492" s="57">
        <v>77.6622</v>
      </c>
      <c r="W492" s="57">
        <v>2443.0</v>
      </c>
      <c r="X492" s="57">
        <v>1280.0</v>
      </c>
      <c r="Y492" s="57">
        <v>64.0</v>
      </c>
      <c r="Z492" s="58" t="s">
        <v>4163</v>
      </c>
      <c r="AA492" s="58" t="s">
        <v>38</v>
      </c>
      <c r="AB492" s="60">
        <v>44927.0</v>
      </c>
      <c r="AC492" s="58" t="s">
        <v>1740</v>
      </c>
      <c r="AD492" s="62">
        <v>2.3E8</v>
      </c>
      <c r="AE492" s="57">
        <v>5209.0</v>
      </c>
      <c r="AF492" s="58" t="s">
        <v>1615</v>
      </c>
      <c r="AG492" s="61"/>
      <c r="AH492" s="57">
        <v>0.0</v>
      </c>
      <c r="AI492" s="57">
        <v>71.0</v>
      </c>
      <c r="AJ492" s="62">
        <v>1.06E8</v>
      </c>
      <c r="AK492" s="57">
        <v>1163.0</v>
      </c>
      <c r="AL492" s="58" t="s">
        <v>1616</v>
      </c>
      <c r="AN492" s="57">
        <v>0.026197</v>
      </c>
    </row>
    <row r="493">
      <c r="A493" s="57">
        <v>10622.0</v>
      </c>
      <c r="B493" s="58" t="s">
        <v>4164</v>
      </c>
      <c r="C493" s="58" t="s">
        <v>4165</v>
      </c>
      <c r="D493" s="58" t="s">
        <v>4166</v>
      </c>
      <c r="F493" s="58" t="s">
        <v>4167</v>
      </c>
      <c r="G493" s="58" t="s">
        <v>1581</v>
      </c>
      <c r="H493" s="58" t="s">
        <v>1582</v>
      </c>
      <c r="I493" s="58" t="s">
        <v>60</v>
      </c>
      <c r="J493" s="57" t="s">
        <v>3918</v>
      </c>
      <c r="K493" s="60">
        <v>45660.0</v>
      </c>
      <c r="L493" s="61"/>
      <c r="M493" s="61"/>
      <c r="N493" s="61"/>
      <c r="O493" s="61"/>
      <c r="P493" s="61"/>
      <c r="Q493" s="61"/>
      <c r="R493" s="61"/>
      <c r="S493" s="61"/>
      <c r="T493" s="61"/>
      <c r="U493" s="57">
        <v>12.78663</v>
      </c>
      <c r="V493" s="57">
        <v>77.78454</v>
      </c>
      <c r="W493" s="57">
        <v>36775.0</v>
      </c>
      <c r="X493" s="57">
        <v>18428.0</v>
      </c>
      <c r="Y493" s="57">
        <v>123.0</v>
      </c>
      <c r="Z493" s="58" t="s">
        <v>4168</v>
      </c>
      <c r="AA493" s="58" t="s">
        <v>1585</v>
      </c>
      <c r="AB493" s="60">
        <v>44929.0</v>
      </c>
      <c r="AC493" s="60">
        <v>45660.0</v>
      </c>
      <c r="AD493" s="62">
        <v>4.94E8</v>
      </c>
      <c r="AE493" s="61"/>
      <c r="AF493" s="58" t="s">
        <v>1678</v>
      </c>
      <c r="AG493" s="58" t="s">
        <v>1708</v>
      </c>
      <c r="AH493" s="57">
        <v>0.0</v>
      </c>
      <c r="AI493" s="57">
        <v>0.0</v>
      </c>
      <c r="AJ493" s="62">
        <v>3.96E8</v>
      </c>
      <c r="AK493" s="61"/>
      <c r="AL493" s="58" t="s">
        <v>1587</v>
      </c>
      <c r="AN493" s="57">
        <v>0.003345</v>
      </c>
    </row>
    <row r="494">
      <c r="A494" s="57">
        <v>10623.0</v>
      </c>
      <c r="B494" s="58" t="s">
        <v>4169</v>
      </c>
      <c r="C494" s="58" t="s">
        <v>780</v>
      </c>
      <c r="D494" s="58" t="s">
        <v>4170</v>
      </c>
      <c r="F494" s="58" t="s">
        <v>4171</v>
      </c>
      <c r="G494" s="58" t="s">
        <v>1581</v>
      </c>
      <c r="H494" s="58" t="s">
        <v>1582</v>
      </c>
      <c r="I494" s="58" t="s">
        <v>1591</v>
      </c>
      <c r="J494" s="59">
        <v>45022.0</v>
      </c>
      <c r="K494" s="58" t="s">
        <v>2060</v>
      </c>
      <c r="L494" s="61"/>
      <c r="M494" s="61"/>
      <c r="N494" s="61"/>
      <c r="O494" s="61"/>
      <c r="P494" s="61"/>
      <c r="Q494" s="61"/>
      <c r="R494" s="61"/>
      <c r="S494" s="58" t="s">
        <v>48</v>
      </c>
      <c r="U494" s="57">
        <v>13.05066</v>
      </c>
      <c r="V494" s="57">
        <v>77.63055</v>
      </c>
      <c r="W494" s="57">
        <v>9915.0</v>
      </c>
      <c r="X494" s="57">
        <v>5466.0</v>
      </c>
      <c r="Y494" s="57">
        <v>195.0</v>
      </c>
      <c r="Z494" s="58" t="s">
        <v>4172</v>
      </c>
      <c r="AA494" s="58" t="s">
        <v>38</v>
      </c>
      <c r="AB494" s="58" t="s">
        <v>4173</v>
      </c>
      <c r="AC494" s="58" t="s">
        <v>2060</v>
      </c>
      <c r="AD494" s="62">
        <v>1.52E9</v>
      </c>
      <c r="AE494" s="57">
        <v>16258.0</v>
      </c>
      <c r="AF494" s="58" t="s">
        <v>1615</v>
      </c>
      <c r="AG494" s="61"/>
      <c r="AH494" s="57">
        <v>312.0</v>
      </c>
      <c r="AI494" s="57">
        <v>225.0</v>
      </c>
      <c r="AJ494" s="62">
        <v>3.47E8</v>
      </c>
      <c r="AK494" s="57">
        <v>4448.0</v>
      </c>
      <c r="AL494" s="58" t="s">
        <v>1616</v>
      </c>
      <c r="AN494" s="57">
        <v>0.019667</v>
      </c>
    </row>
    <row r="495">
      <c r="A495" s="57">
        <v>10624.0</v>
      </c>
      <c r="B495" s="58" t="s">
        <v>4174</v>
      </c>
      <c r="C495" s="58" t="s">
        <v>4175</v>
      </c>
      <c r="D495" s="58" t="s">
        <v>4176</v>
      </c>
      <c r="F495" s="58" t="s">
        <v>4177</v>
      </c>
      <c r="G495" s="58" t="s">
        <v>1581</v>
      </c>
      <c r="H495" s="58" t="s">
        <v>1582</v>
      </c>
      <c r="I495" s="58" t="s">
        <v>1591</v>
      </c>
      <c r="J495" s="57" t="s">
        <v>1688</v>
      </c>
      <c r="K495" s="58" t="s">
        <v>1740</v>
      </c>
      <c r="L495" s="61"/>
      <c r="M495" s="61"/>
      <c r="N495" s="61"/>
      <c r="O495" s="61"/>
      <c r="P495" s="61"/>
      <c r="Q495" s="61"/>
      <c r="R495" s="61"/>
      <c r="S495" s="58" t="s">
        <v>48</v>
      </c>
      <c r="U495" s="57">
        <v>12.93888</v>
      </c>
      <c r="V495" s="57">
        <v>77.7412</v>
      </c>
      <c r="W495" s="57">
        <v>6428.0</v>
      </c>
      <c r="X495" s="57">
        <v>3222.0</v>
      </c>
      <c r="Y495" s="57">
        <v>120.0</v>
      </c>
      <c r="Z495" s="58" t="s">
        <v>4178</v>
      </c>
      <c r="AA495" s="58" t="s">
        <v>38</v>
      </c>
      <c r="AB495" s="60">
        <v>44573.0</v>
      </c>
      <c r="AC495" s="58" t="s">
        <v>1740</v>
      </c>
      <c r="AD495" s="62">
        <v>4.89E8</v>
      </c>
      <c r="AE495" s="57">
        <v>7897.0</v>
      </c>
      <c r="AF495" s="58" t="s">
        <v>1594</v>
      </c>
      <c r="AH495" s="57">
        <v>0.0</v>
      </c>
      <c r="AI495" s="57">
        <v>132.0</v>
      </c>
      <c r="AJ495" s="62">
        <v>1.8E8</v>
      </c>
      <c r="AK495" s="57">
        <v>3206.0</v>
      </c>
      <c r="AL495" s="58" t="s">
        <v>1616</v>
      </c>
      <c r="AN495" s="57">
        <v>0.018668</v>
      </c>
    </row>
    <row r="496">
      <c r="A496" s="57">
        <v>10625.0</v>
      </c>
      <c r="B496" s="58" t="s">
        <v>4179</v>
      </c>
      <c r="C496" s="58" t="s">
        <v>4180</v>
      </c>
      <c r="D496" s="58" t="s">
        <v>4181</v>
      </c>
      <c r="F496" s="58" t="s">
        <v>4182</v>
      </c>
      <c r="G496" s="58" t="s">
        <v>1581</v>
      </c>
      <c r="H496" s="58" t="s">
        <v>1582</v>
      </c>
      <c r="I496" s="58" t="s">
        <v>60</v>
      </c>
      <c r="J496" s="57" t="s">
        <v>1695</v>
      </c>
      <c r="K496" s="58" t="s">
        <v>2259</v>
      </c>
      <c r="L496" s="61"/>
      <c r="M496" s="61"/>
      <c r="N496" s="61"/>
      <c r="O496" s="61"/>
      <c r="P496" s="61"/>
      <c r="Q496" s="61"/>
      <c r="R496" s="61"/>
      <c r="S496" s="61"/>
      <c r="T496" s="61"/>
      <c r="U496" s="57">
        <v>12.92194</v>
      </c>
      <c r="V496" s="57">
        <v>77.78568</v>
      </c>
      <c r="W496" s="57">
        <v>6069.0</v>
      </c>
      <c r="X496" s="57">
        <v>2821.0</v>
      </c>
      <c r="Y496" s="57">
        <v>22.0</v>
      </c>
      <c r="Z496" s="58" t="s">
        <v>4183</v>
      </c>
      <c r="AA496" s="58" t="s">
        <v>1585</v>
      </c>
      <c r="AB496" s="60">
        <v>45171.0</v>
      </c>
      <c r="AC496" s="58" t="s">
        <v>2259</v>
      </c>
      <c r="AD496" s="57">
        <v>3.775066E7</v>
      </c>
      <c r="AE496" s="61"/>
      <c r="AF496" s="58" t="s">
        <v>1601</v>
      </c>
      <c r="AG496" s="61"/>
      <c r="AH496" s="57">
        <v>0.0</v>
      </c>
      <c r="AI496" s="57">
        <v>0.0</v>
      </c>
      <c r="AJ496" s="57">
        <v>2690660.0</v>
      </c>
      <c r="AK496" s="61"/>
      <c r="AL496" s="58" t="s">
        <v>1587</v>
      </c>
      <c r="AN496" s="57">
        <v>0.003625</v>
      </c>
    </row>
    <row r="497">
      <c r="A497" s="57">
        <v>10626.0</v>
      </c>
      <c r="B497" s="58" t="s">
        <v>4184</v>
      </c>
      <c r="C497" s="58" t="s">
        <v>4185</v>
      </c>
      <c r="D497" s="58" t="s">
        <v>4186</v>
      </c>
      <c r="F497" s="58" t="s">
        <v>4187</v>
      </c>
      <c r="G497" s="58" t="s">
        <v>1581</v>
      </c>
      <c r="H497" s="58" t="s">
        <v>1582</v>
      </c>
      <c r="I497" s="58" t="s">
        <v>1612</v>
      </c>
      <c r="J497" s="57" t="s">
        <v>2171</v>
      </c>
      <c r="K497" s="58" t="s">
        <v>1740</v>
      </c>
      <c r="L497" s="61"/>
      <c r="M497" s="61"/>
      <c r="N497" s="61"/>
      <c r="O497" s="61"/>
      <c r="P497" s="61"/>
      <c r="Q497" s="61"/>
      <c r="R497" s="61"/>
      <c r="S497" s="58" t="s">
        <v>48</v>
      </c>
      <c r="U497" s="57">
        <v>13.01304</v>
      </c>
      <c r="V497" s="57">
        <v>77.62618</v>
      </c>
      <c r="W497" s="57">
        <v>1207.0</v>
      </c>
      <c r="X497" s="57">
        <v>485.0</v>
      </c>
      <c r="Y497" s="57">
        <v>27.0</v>
      </c>
      <c r="Z497" s="58" t="s">
        <v>4188</v>
      </c>
      <c r="AA497" s="58" t="s">
        <v>38</v>
      </c>
      <c r="AB497" s="60">
        <v>44573.0</v>
      </c>
      <c r="AC497" s="58" t="s">
        <v>1740</v>
      </c>
      <c r="AD497" s="57">
        <v>6.8285E7</v>
      </c>
      <c r="AE497" s="57">
        <v>1640.0</v>
      </c>
      <c r="AF497" s="58" t="s">
        <v>1623</v>
      </c>
      <c r="AH497" s="57">
        <v>0.0</v>
      </c>
      <c r="AI497" s="57">
        <v>31.0</v>
      </c>
      <c r="AJ497" s="57">
        <v>2.7249554E7</v>
      </c>
      <c r="AK497" s="57">
        <v>722.0</v>
      </c>
      <c r="AL497" s="58" t="s">
        <v>1616</v>
      </c>
      <c r="AN497" s="57">
        <v>0.02237</v>
      </c>
    </row>
    <row r="498">
      <c r="A498" s="57">
        <v>10627.0</v>
      </c>
      <c r="B498" s="58" t="s">
        <v>4189</v>
      </c>
      <c r="C498" s="58" t="s">
        <v>4190</v>
      </c>
      <c r="D498" s="58" t="s">
        <v>4181</v>
      </c>
      <c r="F498" s="58" t="s">
        <v>4191</v>
      </c>
      <c r="G498" s="58" t="s">
        <v>1581</v>
      </c>
      <c r="H498" s="58" t="s">
        <v>1582</v>
      </c>
      <c r="I498" s="58" t="s">
        <v>60</v>
      </c>
      <c r="J498" s="57" t="s">
        <v>4192</v>
      </c>
      <c r="K498" s="58" t="s">
        <v>2259</v>
      </c>
      <c r="L498" s="61"/>
      <c r="M498" s="61"/>
      <c r="N498" s="61"/>
      <c r="O498" s="61"/>
      <c r="P498" s="61"/>
      <c r="Q498" s="61"/>
      <c r="R498" s="61"/>
      <c r="S498" s="61"/>
      <c r="T498" s="61"/>
      <c r="U498" s="57">
        <v>12.92065</v>
      </c>
      <c r="V498" s="57">
        <v>77.78669</v>
      </c>
      <c r="W498" s="57">
        <v>3945.0</v>
      </c>
      <c r="X498" s="57">
        <v>1974.0</v>
      </c>
      <c r="Y498" s="57">
        <v>14.0</v>
      </c>
      <c r="Z498" s="58" t="s">
        <v>4193</v>
      </c>
      <c r="AA498" s="58" t="s">
        <v>1585</v>
      </c>
      <c r="AB498" s="60">
        <v>45140.0</v>
      </c>
      <c r="AC498" s="58" t="s">
        <v>2259</v>
      </c>
      <c r="AD498" s="57">
        <v>2.60412E7</v>
      </c>
      <c r="AE498" s="61"/>
      <c r="AF498" s="58" t="s">
        <v>1601</v>
      </c>
      <c r="AG498" s="61"/>
      <c r="AH498" s="57">
        <v>0.0</v>
      </c>
      <c r="AI498" s="57">
        <v>0.0</v>
      </c>
      <c r="AJ498" s="57">
        <v>2017200.0</v>
      </c>
      <c r="AK498" s="61"/>
      <c r="AL498" s="58" t="s">
        <v>1587</v>
      </c>
      <c r="AN498" s="57">
        <v>0.003549</v>
      </c>
    </row>
    <row r="499">
      <c r="A499" s="57">
        <v>10628.0</v>
      </c>
      <c r="B499" s="58" t="s">
        <v>4194</v>
      </c>
      <c r="C499" s="58" t="s">
        <v>4195</v>
      </c>
      <c r="D499" s="58" t="s">
        <v>4196</v>
      </c>
      <c r="F499" s="58" t="s">
        <v>4197</v>
      </c>
      <c r="G499" s="58" t="s">
        <v>1581</v>
      </c>
      <c r="H499" s="58" t="s">
        <v>1582</v>
      </c>
      <c r="I499" s="58" t="s">
        <v>60</v>
      </c>
      <c r="J499" s="57" t="s">
        <v>4198</v>
      </c>
      <c r="K499" s="58" t="s">
        <v>1740</v>
      </c>
      <c r="L499" s="61"/>
      <c r="M499" s="61"/>
      <c r="N499" s="61"/>
      <c r="O499" s="61"/>
      <c r="P499" s="61"/>
      <c r="Q499" s="61"/>
      <c r="R499" s="61"/>
      <c r="S499" s="61"/>
      <c r="T499" s="61"/>
      <c r="U499" s="57">
        <v>12.88769</v>
      </c>
      <c r="V499" s="57">
        <v>77.8069</v>
      </c>
      <c r="W499" s="57">
        <v>6474.0</v>
      </c>
      <c r="X499" s="57">
        <v>2915.0</v>
      </c>
      <c r="Y499" s="57">
        <v>28.0</v>
      </c>
      <c r="Z499" s="58" t="s">
        <v>4199</v>
      </c>
      <c r="AA499" s="58" t="s">
        <v>1585</v>
      </c>
      <c r="AB499" s="58" t="s">
        <v>2330</v>
      </c>
      <c r="AC499" s="58" t="s">
        <v>1740</v>
      </c>
      <c r="AD499" s="57">
        <v>2.45E7</v>
      </c>
      <c r="AE499" s="61"/>
      <c r="AF499" s="58" t="s">
        <v>1594</v>
      </c>
      <c r="AH499" s="57">
        <v>0.0</v>
      </c>
      <c r="AI499" s="57">
        <v>0.0</v>
      </c>
      <c r="AJ499" s="57">
        <v>1.18E7</v>
      </c>
      <c r="AK499" s="61"/>
      <c r="AL499" s="58" t="s">
        <v>1602</v>
      </c>
      <c r="AN499" s="57">
        <v>0.004325</v>
      </c>
    </row>
    <row r="500">
      <c r="A500" s="57">
        <v>10629.0</v>
      </c>
      <c r="B500" s="58" t="s">
        <v>4200</v>
      </c>
      <c r="C500" s="58" t="s">
        <v>4201</v>
      </c>
      <c r="D500" s="58" t="s">
        <v>1579</v>
      </c>
      <c r="F500" s="58" t="s">
        <v>4202</v>
      </c>
      <c r="G500" s="58" t="s">
        <v>1581</v>
      </c>
      <c r="H500" s="58" t="s">
        <v>1582</v>
      </c>
      <c r="J500" s="59">
        <v>45086.0</v>
      </c>
      <c r="K500" s="58" t="s">
        <v>2125</v>
      </c>
      <c r="L500" s="61"/>
      <c r="M500" s="61"/>
      <c r="N500" s="61"/>
      <c r="O500" s="61"/>
      <c r="P500" s="61"/>
      <c r="Q500" s="61"/>
      <c r="R500" s="61"/>
      <c r="S500" s="61"/>
      <c r="T500" s="61"/>
      <c r="U500" s="61"/>
      <c r="V500" s="61"/>
      <c r="W500" s="61"/>
      <c r="X500" s="61"/>
      <c r="Y500" s="61"/>
      <c r="Z500" s="61"/>
      <c r="AA500" s="61"/>
      <c r="AB500" s="61"/>
      <c r="AC500" s="61"/>
      <c r="AD500" s="61"/>
      <c r="AE500" s="61"/>
      <c r="AF500" s="61"/>
      <c r="AG500" s="61"/>
      <c r="AH500" s="61"/>
      <c r="AI500" s="61"/>
      <c r="AJ500" s="61"/>
      <c r="AK500" s="61"/>
      <c r="AL500" s="61"/>
      <c r="AM500" s="61"/>
      <c r="AN500" s="61"/>
    </row>
    <row r="501">
      <c r="A501" s="57">
        <v>10630.0</v>
      </c>
      <c r="B501" s="58" t="s">
        <v>4203</v>
      </c>
      <c r="C501" s="58" t="s">
        <v>1392</v>
      </c>
      <c r="D501" s="58" t="s">
        <v>3017</v>
      </c>
      <c r="F501" s="58" t="s">
        <v>4204</v>
      </c>
      <c r="G501" s="58" t="s">
        <v>1581</v>
      </c>
      <c r="H501" s="58" t="s">
        <v>1582</v>
      </c>
      <c r="I501" s="58" t="s">
        <v>60</v>
      </c>
      <c r="J501" s="57" t="s">
        <v>2432</v>
      </c>
      <c r="K501" s="58" t="s">
        <v>1740</v>
      </c>
      <c r="L501" s="61"/>
      <c r="M501" s="61"/>
      <c r="N501" s="61"/>
      <c r="O501" s="61"/>
      <c r="P501" s="61"/>
      <c r="Q501" s="61"/>
      <c r="R501" s="61"/>
      <c r="S501" s="61"/>
      <c r="T501" s="61"/>
      <c r="U501" s="57">
        <v>12.85866</v>
      </c>
      <c r="V501" s="57">
        <v>77.75501</v>
      </c>
      <c r="W501" s="57">
        <v>106835.0</v>
      </c>
      <c r="X501" s="57">
        <v>48348.0</v>
      </c>
      <c r="Y501" s="57">
        <v>267.0</v>
      </c>
      <c r="Z501" s="58" t="s">
        <v>4205</v>
      </c>
      <c r="AA501" s="58" t="s">
        <v>1585</v>
      </c>
      <c r="AB501" s="60">
        <v>44928.0</v>
      </c>
      <c r="AC501" s="58" t="s">
        <v>1740</v>
      </c>
      <c r="AD501" s="62">
        <v>7.66E8</v>
      </c>
      <c r="AE501" s="61"/>
      <c r="AF501" s="58" t="s">
        <v>1594</v>
      </c>
      <c r="AH501" s="57">
        <v>0.0</v>
      </c>
      <c r="AI501" s="57">
        <v>0.0</v>
      </c>
      <c r="AJ501" s="62">
        <v>4.44E8</v>
      </c>
      <c r="AK501" s="61"/>
      <c r="AL501" s="58" t="s">
        <v>1602</v>
      </c>
      <c r="AN501" s="57">
        <v>0.002499</v>
      </c>
    </row>
    <row r="502">
      <c r="A502" s="57">
        <v>10631.0</v>
      </c>
      <c r="B502" s="58" t="s">
        <v>4206</v>
      </c>
      <c r="C502" s="58" t="s">
        <v>4207</v>
      </c>
      <c r="D502" s="58" t="s">
        <v>4208</v>
      </c>
      <c r="F502" s="58" t="s">
        <v>4209</v>
      </c>
      <c r="G502" s="58" t="s">
        <v>1581</v>
      </c>
      <c r="H502" s="58" t="s">
        <v>1582</v>
      </c>
      <c r="I502" s="58" t="s">
        <v>1612</v>
      </c>
      <c r="J502" s="57" t="s">
        <v>2432</v>
      </c>
      <c r="K502" s="58" t="s">
        <v>1650</v>
      </c>
      <c r="L502" s="61"/>
      <c r="M502" s="61"/>
      <c r="N502" s="61"/>
      <c r="O502" s="61"/>
      <c r="P502" s="61"/>
      <c r="Q502" s="61"/>
      <c r="R502" s="61"/>
      <c r="S502" s="61"/>
      <c r="T502" s="61"/>
      <c r="U502" s="57">
        <v>13.04404</v>
      </c>
      <c r="V502" s="57">
        <v>77.59999</v>
      </c>
      <c r="W502" s="57">
        <v>7284.0</v>
      </c>
      <c r="X502" s="57">
        <v>4893.0</v>
      </c>
      <c r="Y502" s="57">
        <v>9.0</v>
      </c>
      <c r="Z502" s="58" t="s">
        <v>4210</v>
      </c>
      <c r="AA502" s="58" t="s">
        <v>1585</v>
      </c>
      <c r="AB502" s="60">
        <v>45079.0</v>
      </c>
      <c r="AC502" s="58" t="s">
        <v>1650</v>
      </c>
      <c r="AD502" s="62">
        <v>1.29E9</v>
      </c>
      <c r="AE502" s="57">
        <v>20354.0</v>
      </c>
      <c r="AF502" s="58" t="s">
        <v>1623</v>
      </c>
      <c r="AH502" s="57">
        <v>21.0</v>
      </c>
      <c r="AI502" s="57">
        <v>449.0</v>
      </c>
      <c r="AJ502" s="62">
        <v>1.09E8</v>
      </c>
      <c r="AK502" s="57">
        <v>2391.0</v>
      </c>
      <c r="AL502" s="58" t="s">
        <v>1616</v>
      </c>
      <c r="AN502" s="57">
        <v>0.001236</v>
      </c>
    </row>
    <row r="503">
      <c r="A503" s="57">
        <v>10632.0</v>
      </c>
      <c r="B503" s="58" t="s">
        <v>4211</v>
      </c>
      <c r="C503" s="58" t="s">
        <v>4212</v>
      </c>
      <c r="D503" s="58" t="s">
        <v>4213</v>
      </c>
      <c r="F503" s="58" t="s">
        <v>4214</v>
      </c>
      <c r="G503" s="58" t="s">
        <v>1581</v>
      </c>
      <c r="H503" s="58" t="s">
        <v>1582</v>
      </c>
      <c r="I503" s="58" t="s">
        <v>1583</v>
      </c>
      <c r="J503" s="57" t="s">
        <v>1695</v>
      </c>
      <c r="K503" s="58" t="s">
        <v>1740</v>
      </c>
      <c r="L503" s="61"/>
      <c r="M503" s="61"/>
      <c r="N503" s="61"/>
      <c r="O503" s="61"/>
      <c r="P503" s="61"/>
      <c r="Q503" s="61"/>
      <c r="R503" s="61"/>
      <c r="S503" s="61"/>
      <c r="T503" s="61"/>
      <c r="U503" s="57">
        <v>12.80163</v>
      </c>
      <c r="V503" s="57">
        <v>77.51414</v>
      </c>
      <c r="W503" s="57">
        <v>25293.0</v>
      </c>
      <c r="X503" s="57">
        <v>10522.0</v>
      </c>
      <c r="Y503" s="57">
        <v>55.0</v>
      </c>
      <c r="Z503" s="58" t="s">
        <v>4215</v>
      </c>
      <c r="AA503" s="58" t="s">
        <v>1585</v>
      </c>
      <c r="AB503" s="58" t="s">
        <v>2432</v>
      </c>
      <c r="AC503" s="58" t="s">
        <v>1740</v>
      </c>
      <c r="AD503" s="62">
        <v>1.28E8</v>
      </c>
      <c r="AE503" s="61"/>
      <c r="AF503" s="58" t="s">
        <v>1594</v>
      </c>
      <c r="AH503" s="57">
        <v>0.0</v>
      </c>
      <c r="AI503" s="57">
        <v>0.0</v>
      </c>
      <c r="AJ503" s="57">
        <v>8.4443184E7</v>
      </c>
      <c r="AK503" s="61"/>
      <c r="AL503" s="58" t="s">
        <v>1587</v>
      </c>
      <c r="AN503" s="57">
        <v>0.002175</v>
      </c>
    </row>
    <row r="504">
      <c r="A504" s="57">
        <v>10633.0</v>
      </c>
      <c r="B504" s="58" t="s">
        <v>4216</v>
      </c>
      <c r="C504" s="58" t="s">
        <v>4217</v>
      </c>
      <c r="D504" s="58" t="s">
        <v>4218</v>
      </c>
      <c r="F504" s="58" t="s">
        <v>4219</v>
      </c>
      <c r="G504" s="58" t="s">
        <v>1581</v>
      </c>
      <c r="H504" s="58" t="s">
        <v>1582</v>
      </c>
      <c r="I504" s="58" t="s">
        <v>1583</v>
      </c>
      <c r="J504" s="57" t="s">
        <v>2184</v>
      </c>
      <c r="K504" s="58" t="s">
        <v>2060</v>
      </c>
      <c r="L504" s="61"/>
      <c r="M504" s="61"/>
      <c r="N504" s="61"/>
      <c r="O504" s="61"/>
      <c r="P504" s="61"/>
      <c r="Q504" s="61"/>
      <c r="R504" s="61"/>
      <c r="S504" s="61"/>
      <c r="T504" s="61"/>
      <c r="U504" s="57">
        <v>12.87016</v>
      </c>
      <c r="V504" s="57">
        <v>77.4346</v>
      </c>
      <c r="W504" s="57">
        <v>16794.0</v>
      </c>
      <c r="X504" s="57">
        <v>7712.0</v>
      </c>
      <c r="Y504" s="57">
        <v>69.0</v>
      </c>
      <c r="Z504" s="58" t="s">
        <v>4220</v>
      </c>
      <c r="AA504" s="58" t="s">
        <v>1585</v>
      </c>
      <c r="AB504" s="60">
        <v>44958.0</v>
      </c>
      <c r="AC504" s="58" t="s">
        <v>2060</v>
      </c>
      <c r="AD504" s="62">
        <v>1.29E8</v>
      </c>
      <c r="AE504" s="61"/>
      <c r="AF504" s="58" t="s">
        <v>1594</v>
      </c>
      <c r="AH504" s="57">
        <v>0.0</v>
      </c>
      <c r="AI504" s="57">
        <v>0.0</v>
      </c>
      <c r="AJ504" s="57">
        <v>7.69E7</v>
      </c>
      <c r="AK504" s="61"/>
      <c r="AL504" s="58" t="s">
        <v>1595</v>
      </c>
      <c r="AN504" s="57">
        <v>0.004109</v>
      </c>
    </row>
    <row r="505">
      <c r="A505" s="57">
        <v>10634.0</v>
      </c>
      <c r="B505" s="58" t="s">
        <v>4221</v>
      </c>
      <c r="C505" s="58" t="s">
        <v>1176</v>
      </c>
      <c r="D505" s="58" t="s">
        <v>4222</v>
      </c>
      <c r="F505" s="58" t="s">
        <v>4223</v>
      </c>
      <c r="G505" s="58" t="s">
        <v>1581</v>
      </c>
      <c r="H505" s="58" t="s">
        <v>1582</v>
      </c>
      <c r="I505" s="58" t="s">
        <v>1583</v>
      </c>
      <c r="J505" s="59">
        <v>44965.0</v>
      </c>
      <c r="K505" s="58" t="s">
        <v>1931</v>
      </c>
      <c r="L505" s="61"/>
      <c r="M505" s="61"/>
      <c r="N505" s="61"/>
      <c r="O505" s="61"/>
      <c r="P505" s="61"/>
      <c r="Q505" s="61"/>
      <c r="R505" s="61"/>
      <c r="S505" s="61"/>
      <c r="T505" s="61"/>
      <c r="U505" s="57">
        <v>12.84239</v>
      </c>
      <c r="V505" s="57">
        <v>77.46271</v>
      </c>
      <c r="W505" s="57">
        <v>97123.0</v>
      </c>
      <c r="X505" s="57">
        <v>45960.0</v>
      </c>
      <c r="Y505" s="57">
        <v>220.0</v>
      </c>
      <c r="Z505" s="58" t="s">
        <v>4224</v>
      </c>
      <c r="AA505" s="58" t="s">
        <v>1585</v>
      </c>
      <c r="AB505" s="60">
        <v>44928.0</v>
      </c>
      <c r="AC505" s="58" t="s">
        <v>1931</v>
      </c>
      <c r="AD505" s="62">
        <v>1.56E9</v>
      </c>
      <c r="AE505" s="61"/>
      <c r="AF505" s="58" t="s">
        <v>2473</v>
      </c>
      <c r="AG505" s="58" t="s">
        <v>1708</v>
      </c>
      <c r="AH505" s="57">
        <v>0.0</v>
      </c>
      <c r="AI505" s="57">
        <v>0.0</v>
      </c>
      <c r="AJ505" s="62">
        <v>6.69E8</v>
      </c>
      <c r="AK505" s="61"/>
      <c r="AL505" s="58" t="s">
        <v>1587</v>
      </c>
      <c r="AN505" s="57">
        <v>0.002265</v>
      </c>
    </row>
    <row r="506">
      <c r="A506" s="57">
        <v>10635.0</v>
      </c>
      <c r="B506" s="58" t="s">
        <v>4225</v>
      </c>
      <c r="C506" s="58" t="s">
        <v>4226</v>
      </c>
      <c r="D506" s="58" t="s">
        <v>4227</v>
      </c>
      <c r="F506" s="58" t="s">
        <v>4228</v>
      </c>
      <c r="G506" s="58" t="s">
        <v>1581</v>
      </c>
      <c r="H506" s="58" t="s">
        <v>1582</v>
      </c>
      <c r="I506" s="58" t="s">
        <v>1612</v>
      </c>
      <c r="J506" s="57" t="s">
        <v>1695</v>
      </c>
      <c r="K506" s="58" t="s">
        <v>2060</v>
      </c>
      <c r="L506" s="61"/>
      <c r="M506" s="61"/>
      <c r="N506" s="61"/>
      <c r="O506" s="61"/>
      <c r="P506" s="61"/>
      <c r="Q506" s="61"/>
      <c r="R506" s="61"/>
      <c r="S506" s="58" t="s">
        <v>48</v>
      </c>
      <c r="U506" s="57">
        <v>13.08047</v>
      </c>
      <c r="V506" s="57">
        <v>77.63159</v>
      </c>
      <c r="W506" s="57">
        <v>1863.0</v>
      </c>
      <c r="X506" s="57">
        <v>745.0</v>
      </c>
      <c r="Y506" s="57">
        <v>44.0</v>
      </c>
      <c r="Z506" s="58" t="s">
        <v>4229</v>
      </c>
      <c r="AA506" s="58" t="s">
        <v>38</v>
      </c>
      <c r="AB506" s="58" t="s">
        <v>4230</v>
      </c>
      <c r="AC506" s="58" t="s">
        <v>2060</v>
      </c>
      <c r="AD506" s="62">
        <v>1.32E8</v>
      </c>
      <c r="AE506" s="57">
        <v>3012.0</v>
      </c>
      <c r="AF506" s="58" t="s">
        <v>1615</v>
      </c>
      <c r="AG506" s="61"/>
      <c r="AH506" s="57">
        <v>0.0</v>
      </c>
      <c r="AI506" s="57">
        <v>49.0</v>
      </c>
      <c r="AJ506" s="57">
        <v>4.7238E7</v>
      </c>
      <c r="AK506" s="57">
        <v>1118.0</v>
      </c>
      <c r="AL506" s="58" t="s">
        <v>1616</v>
      </c>
      <c r="AN506" s="57">
        <v>0.023618</v>
      </c>
    </row>
    <row r="507">
      <c r="A507" s="57">
        <v>10636.0</v>
      </c>
      <c r="B507" s="58" t="s">
        <v>4231</v>
      </c>
      <c r="C507" s="58" t="s">
        <v>4232</v>
      </c>
      <c r="D507" s="58" t="s">
        <v>4233</v>
      </c>
      <c r="F507" s="58" t="s">
        <v>4234</v>
      </c>
      <c r="G507" s="58" t="s">
        <v>1581</v>
      </c>
      <c r="H507" s="58" t="s">
        <v>1582</v>
      </c>
      <c r="I507" s="58" t="s">
        <v>1583</v>
      </c>
      <c r="J507" s="59">
        <v>45055.0</v>
      </c>
      <c r="K507" s="58" t="s">
        <v>4235</v>
      </c>
      <c r="L507" s="61"/>
      <c r="M507" s="61"/>
      <c r="N507" s="61"/>
      <c r="O507" s="61"/>
      <c r="P507" s="61"/>
      <c r="Q507" s="61"/>
      <c r="R507" s="61"/>
      <c r="S507" s="58" t="s">
        <v>48</v>
      </c>
      <c r="U507" s="57">
        <v>12.86058</v>
      </c>
      <c r="V507" s="57">
        <v>77.58769</v>
      </c>
      <c r="W507" s="57">
        <v>7953.0</v>
      </c>
      <c r="X507" s="57">
        <v>6335.0</v>
      </c>
      <c r="Y507" s="57">
        <v>191.0</v>
      </c>
      <c r="Z507" s="58" t="s">
        <v>4236</v>
      </c>
      <c r="AA507" s="58" t="s">
        <v>1585</v>
      </c>
      <c r="AB507" s="60">
        <v>44203.0</v>
      </c>
      <c r="AC507" s="58" t="s">
        <v>4235</v>
      </c>
      <c r="AD507" s="62">
        <v>8.03E8</v>
      </c>
      <c r="AE507" s="57">
        <v>10621.0</v>
      </c>
      <c r="AF507" s="58" t="s">
        <v>1601</v>
      </c>
      <c r="AG507" s="61"/>
      <c r="AH507" s="57">
        <v>101.0</v>
      </c>
      <c r="AI507" s="57">
        <v>148.0</v>
      </c>
      <c r="AJ507" s="57">
        <v>8.8748352E7</v>
      </c>
      <c r="AK507" s="57">
        <v>1618.0</v>
      </c>
      <c r="AL507" s="58" t="s">
        <v>1616</v>
      </c>
      <c r="AN507" s="57">
        <v>0.024016</v>
      </c>
    </row>
    <row r="508">
      <c r="A508" s="57">
        <v>10637.0</v>
      </c>
      <c r="B508" s="58" t="s">
        <v>4237</v>
      </c>
      <c r="C508" s="58" t="s">
        <v>4238</v>
      </c>
      <c r="D508" s="58" t="s">
        <v>4239</v>
      </c>
      <c r="F508" s="58" t="s">
        <v>4240</v>
      </c>
      <c r="G508" s="58" t="s">
        <v>1581</v>
      </c>
      <c r="H508" s="58" t="s">
        <v>1582</v>
      </c>
      <c r="I508" s="58" t="s">
        <v>1591</v>
      </c>
      <c r="J508" s="59">
        <v>44960.0</v>
      </c>
      <c r="K508" s="60">
        <v>44632.0</v>
      </c>
      <c r="L508" s="61"/>
      <c r="M508" s="61"/>
      <c r="N508" s="61"/>
      <c r="O508" s="61"/>
      <c r="P508" s="61"/>
      <c r="Q508" s="61"/>
      <c r="R508" s="61"/>
      <c r="S508" s="61"/>
      <c r="T508" s="61"/>
      <c r="U508" s="57">
        <v>12.96433</v>
      </c>
      <c r="V508" s="57">
        <v>77.71867</v>
      </c>
      <c r="W508" s="57">
        <v>6475.0</v>
      </c>
      <c r="X508" s="57">
        <v>3120.0</v>
      </c>
      <c r="Y508" s="57">
        <v>73.0</v>
      </c>
      <c r="Z508" s="58" t="s">
        <v>4241</v>
      </c>
      <c r="AA508" s="58" t="s">
        <v>1600</v>
      </c>
      <c r="AB508" s="60">
        <v>43132.0</v>
      </c>
      <c r="AC508" s="60">
        <v>44632.0</v>
      </c>
      <c r="AD508" s="62">
        <v>1.62E9</v>
      </c>
      <c r="AE508" s="57">
        <v>12819.0</v>
      </c>
      <c r="AF508" s="58" t="s">
        <v>4242</v>
      </c>
      <c r="AG508" s="58" t="s">
        <v>4243</v>
      </c>
      <c r="AH508" s="57">
        <v>0.0</v>
      </c>
      <c r="AI508" s="57">
        <v>176.0</v>
      </c>
      <c r="AJ508" s="62">
        <v>3.19E8</v>
      </c>
      <c r="AK508" s="57">
        <v>3355.0</v>
      </c>
      <c r="AL508" s="58" t="s">
        <v>1616</v>
      </c>
      <c r="AN508" s="57">
        <v>0.011274</v>
      </c>
    </row>
    <row r="509">
      <c r="A509" s="57">
        <v>10638.0</v>
      </c>
      <c r="B509" s="58" t="s">
        <v>4244</v>
      </c>
      <c r="C509" s="58" t="s">
        <v>4245</v>
      </c>
      <c r="D509" s="58" t="s">
        <v>1674</v>
      </c>
      <c r="E509" s="58" t="s">
        <v>1674</v>
      </c>
      <c r="F509" s="58" t="s">
        <v>4246</v>
      </c>
      <c r="G509" s="58" t="s">
        <v>1581</v>
      </c>
      <c r="H509" s="58" t="s">
        <v>1582</v>
      </c>
      <c r="I509" s="58" t="s">
        <v>1591</v>
      </c>
      <c r="J509" s="59">
        <v>44960.0</v>
      </c>
      <c r="K509" s="58" t="s">
        <v>1671</v>
      </c>
      <c r="L509" s="61"/>
      <c r="M509" s="61"/>
      <c r="N509" s="61"/>
      <c r="O509" s="61"/>
      <c r="P509" s="61"/>
      <c r="Q509" s="61"/>
      <c r="R509" s="61"/>
      <c r="S509" s="58" t="s">
        <v>48</v>
      </c>
      <c r="U509" s="57">
        <v>13.06287</v>
      </c>
      <c r="V509" s="57">
        <v>77.73878</v>
      </c>
      <c r="W509" s="57">
        <v>23529.0</v>
      </c>
      <c r="X509" s="57">
        <v>19388.0</v>
      </c>
      <c r="Y509" s="57">
        <v>506.0</v>
      </c>
      <c r="Z509" s="58" t="s">
        <v>4247</v>
      </c>
      <c r="AA509" s="58" t="s">
        <v>1585</v>
      </c>
      <c r="AB509" s="58" t="s">
        <v>2086</v>
      </c>
      <c r="AC509" s="58" t="s">
        <v>1671</v>
      </c>
      <c r="AD509" s="62">
        <v>3.24E9</v>
      </c>
      <c r="AE509" s="57">
        <v>41730.0</v>
      </c>
      <c r="AF509" s="58" t="s">
        <v>4242</v>
      </c>
      <c r="AG509" s="58" t="s">
        <v>4243</v>
      </c>
      <c r="AH509" s="57">
        <v>79.0</v>
      </c>
      <c r="AI509" s="57">
        <v>456.0</v>
      </c>
      <c r="AJ509" s="62">
        <v>9.32E8</v>
      </c>
      <c r="AK509" s="57">
        <v>4141.0</v>
      </c>
      <c r="AL509" s="58" t="s">
        <v>1602</v>
      </c>
      <c r="AN509" s="57">
        <v>0.021505</v>
      </c>
    </row>
    <row r="510">
      <c r="A510" s="57">
        <v>10639.0</v>
      </c>
      <c r="B510" s="58" t="s">
        <v>4248</v>
      </c>
      <c r="C510" s="58" t="s">
        <v>4249</v>
      </c>
      <c r="D510" s="58" t="s">
        <v>4250</v>
      </c>
      <c r="F510" s="58" t="s">
        <v>4251</v>
      </c>
      <c r="G510" s="58" t="s">
        <v>1581</v>
      </c>
      <c r="H510" s="58" t="s">
        <v>1582</v>
      </c>
      <c r="J510" s="57" t="s">
        <v>2086</v>
      </c>
      <c r="K510" s="60">
        <v>45509.0</v>
      </c>
      <c r="L510" s="61"/>
      <c r="M510" s="61"/>
      <c r="N510" s="61"/>
      <c r="O510" s="61"/>
      <c r="P510" s="61"/>
      <c r="Q510" s="61"/>
      <c r="R510" s="61"/>
      <c r="S510" s="61"/>
      <c r="T510" s="61"/>
      <c r="U510" s="61"/>
      <c r="V510" s="61"/>
      <c r="W510" s="61"/>
      <c r="X510" s="61"/>
      <c r="Y510" s="61"/>
      <c r="Z510" s="61"/>
      <c r="AA510" s="61"/>
      <c r="AB510" s="61"/>
      <c r="AC510" s="61"/>
      <c r="AD510" s="61"/>
      <c r="AE510" s="61"/>
      <c r="AF510" s="61"/>
      <c r="AG510" s="61"/>
      <c r="AH510" s="61"/>
      <c r="AI510" s="61"/>
      <c r="AJ510" s="61"/>
      <c r="AK510" s="61"/>
      <c r="AL510" s="61"/>
      <c r="AM510" s="61"/>
      <c r="AN510" s="61"/>
    </row>
    <row r="511">
      <c r="A511" s="57">
        <v>10640.0</v>
      </c>
      <c r="B511" s="58" t="s">
        <v>4252</v>
      </c>
      <c r="C511" s="58" t="s">
        <v>4253</v>
      </c>
      <c r="D511" s="58" t="s">
        <v>4254</v>
      </c>
      <c r="F511" s="58" t="s">
        <v>4255</v>
      </c>
      <c r="G511" s="58" t="s">
        <v>1581</v>
      </c>
      <c r="H511" s="58" t="s">
        <v>1582</v>
      </c>
      <c r="I511" s="58" t="s">
        <v>1583</v>
      </c>
      <c r="J511" s="57" t="s">
        <v>2184</v>
      </c>
      <c r="K511" s="58" t="s">
        <v>3383</v>
      </c>
      <c r="L511" s="61"/>
      <c r="M511" s="61"/>
      <c r="N511" s="61"/>
      <c r="O511" s="61"/>
      <c r="P511" s="61"/>
      <c r="Q511" s="61"/>
      <c r="R511" s="61"/>
      <c r="S511" s="58" t="s">
        <v>48</v>
      </c>
      <c r="U511" s="57">
        <v>12.88167</v>
      </c>
      <c r="V511" s="57">
        <v>77.59053</v>
      </c>
      <c r="W511" s="57">
        <v>1834.0</v>
      </c>
      <c r="X511" s="57">
        <v>1006.0</v>
      </c>
      <c r="Y511" s="57">
        <v>32.0</v>
      </c>
      <c r="Z511" s="58" t="s">
        <v>4256</v>
      </c>
      <c r="AA511" s="58" t="s">
        <v>38</v>
      </c>
      <c r="AB511" s="60">
        <v>44572.0</v>
      </c>
      <c r="AC511" s="58" t="s">
        <v>3383</v>
      </c>
      <c r="AD511" s="62">
        <v>2.52E8</v>
      </c>
      <c r="AE511" s="57">
        <v>2893.0</v>
      </c>
      <c r="AF511" s="58" t="s">
        <v>1615</v>
      </c>
      <c r="AG511" s="61"/>
      <c r="AH511" s="57">
        <v>6.0</v>
      </c>
      <c r="AI511" s="57">
        <v>30.0</v>
      </c>
      <c r="AJ511" s="57">
        <v>7.659375E7</v>
      </c>
      <c r="AK511" s="57">
        <v>828.0</v>
      </c>
      <c r="AL511" s="58" t="s">
        <v>1616</v>
      </c>
      <c r="AN511" s="57">
        <v>0.017448</v>
      </c>
    </row>
    <row r="512">
      <c r="A512" s="57">
        <v>10641.0</v>
      </c>
      <c r="B512" s="58" t="s">
        <v>4257</v>
      </c>
      <c r="C512" s="58" t="s">
        <v>986</v>
      </c>
      <c r="D512" s="58" t="s">
        <v>1589</v>
      </c>
      <c r="E512" s="58" t="s">
        <v>1589</v>
      </c>
      <c r="F512" s="58" t="s">
        <v>4258</v>
      </c>
      <c r="G512" s="58" t="s">
        <v>1581</v>
      </c>
      <c r="H512" s="58" t="s">
        <v>1582</v>
      </c>
      <c r="I512" s="58" t="s">
        <v>1612</v>
      </c>
      <c r="J512" s="57" t="s">
        <v>3918</v>
      </c>
      <c r="K512" s="58" t="s">
        <v>1888</v>
      </c>
      <c r="L512" s="61"/>
      <c r="M512" s="61"/>
      <c r="N512" s="61"/>
      <c r="O512" s="61"/>
      <c r="P512" s="61"/>
      <c r="Q512" s="61"/>
      <c r="R512" s="61"/>
      <c r="S512" s="58" t="s">
        <v>48</v>
      </c>
      <c r="U512" s="57">
        <v>13.087</v>
      </c>
      <c r="V512" s="57">
        <v>77.60418</v>
      </c>
      <c r="W512" s="57">
        <v>19726.0</v>
      </c>
      <c r="X512" s="57">
        <v>16910.0</v>
      </c>
      <c r="Y512" s="57">
        <v>484.0</v>
      </c>
      <c r="Z512" s="58" t="s">
        <v>4259</v>
      </c>
      <c r="AA512" s="58" t="s">
        <v>1585</v>
      </c>
      <c r="AB512" s="58" t="s">
        <v>4260</v>
      </c>
      <c r="AC512" s="58" t="s">
        <v>1888</v>
      </c>
      <c r="AD512" s="62">
        <v>2.33E9</v>
      </c>
      <c r="AE512" s="57">
        <v>37090.0</v>
      </c>
      <c r="AF512" s="58" t="s">
        <v>1594</v>
      </c>
      <c r="AH512" s="57">
        <v>94.0</v>
      </c>
      <c r="AI512" s="57">
        <v>449.0</v>
      </c>
      <c r="AJ512" s="62">
        <v>1.7E8</v>
      </c>
      <c r="AK512" s="57">
        <v>2816.0</v>
      </c>
      <c r="AL512" s="58" t="s">
        <v>1616</v>
      </c>
      <c r="AN512" s="57">
        <v>0.024536</v>
      </c>
    </row>
    <row r="513">
      <c r="A513" s="57">
        <v>10642.0</v>
      </c>
      <c r="B513" s="58" t="s">
        <v>4261</v>
      </c>
      <c r="C513" s="58" t="s">
        <v>4262</v>
      </c>
      <c r="D513" s="58" t="s">
        <v>4233</v>
      </c>
      <c r="F513" s="58" t="s">
        <v>4263</v>
      </c>
      <c r="G513" s="58" t="s">
        <v>1581</v>
      </c>
      <c r="H513" s="58" t="s">
        <v>1582</v>
      </c>
      <c r="I513" s="58" t="s">
        <v>1583</v>
      </c>
      <c r="J513" s="59">
        <v>45055.0</v>
      </c>
      <c r="K513" s="58" t="s">
        <v>1706</v>
      </c>
      <c r="L513" s="61"/>
      <c r="M513" s="61"/>
      <c r="N513" s="61"/>
      <c r="O513" s="61"/>
      <c r="P513" s="61"/>
      <c r="Q513" s="61"/>
      <c r="R513" s="61"/>
      <c r="S513" s="58" t="s">
        <v>48</v>
      </c>
      <c r="U513" s="57">
        <v>12.86067</v>
      </c>
      <c r="V513" s="57">
        <v>77.58731</v>
      </c>
      <c r="W513" s="57">
        <v>8310.0</v>
      </c>
      <c r="X513" s="57">
        <v>6217.0</v>
      </c>
      <c r="Y513" s="57">
        <v>219.0</v>
      </c>
      <c r="Z513" s="58" t="s">
        <v>4264</v>
      </c>
      <c r="AA513" s="58" t="s">
        <v>38</v>
      </c>
      <c r="AB513" s="60">
        <v>44203.0</v>
      </c>
      <c r="AC513" s="58" t="s">
        <v>1706</v>
      </c>
      <c r="AD513" s="62">
        <v>8.55E8</v>
      </c>
      <c r="AE513" s="57">
        <v>11948.0</v>
      </c>
      <c r="AF513" s="58" t="s">
        <v>1601</v>
      </c>
      <c r="AG513" s="61"/>
      <c r="AH513" s="57">
        <v>103.0</v>
      </c>
      <c r="AI513" s="57">
        <v>142.0</v>
      </c>
      <c r="AJ513" s="62">
        <v>1.13E8</v>
      </c>
      <c r="AK513" s="57">
        <v>2094.0</v>
      </c>
      <c r="AL513" s="58" t="s">
        <v>1616</v>
      </c>
      <c r="AN513" s="57">
        <v>0.026354</v>
      </c>
    </row>
    <row r="514">
      <c r="A514" s="57">
        <v>10643.0</v>
      </c>
      <c r="B514" s="58" t="s">
        <v>4265</v>
      </c>
      <c r="C514" s="58" t="s">
        <v>1312</v>
      </c>
      <c r="D514" s="58" t="s">
        <v>4266</v>
      </c>
      <c r="F514" s="58" t="s">
        <v>4267</v>
      </c>
      <c r="G514" s="58" t="s">
        <v>1581</v>
      </c>
      <c r="H514" s="58" t="s">
        <v>1582</v>
      </c>
      <c r="I514" s="58" t="s">
        <v>1591</v>
      </c>
      <c r="J514" s="59">
        <v>45264.0</v>
      </c>
      <c r="K514" s="60">
        <v>46363.0</v>
      </c>
      <c r="L514" s="61"/>
      <c r="M514" s="61"/>
      <c r="N514" s="61"/>
      <c r="O514" s="61"/>
      <c r="P514" s="61"/>
      <c r="Q514" s="61"/>
      <c r="R514" s="61"/>
      <c r="S514" s="58" t="s">
        <v>213</v>
      </c>
      <c r="T514" s="61"/>
      <c r="U514" s="57">
        <v>13.08049</v>
      </c>
      <c r="V514" s="57">
        <v>77.65068</v>
      </c>
      <c r="W514" s="57">
        <v>12140.0</v>
      </c>
      <c r="X514" s="57">
        <v>6093.0</v>
      </c>
      <c r="Y514" s="57">
        <v>63.0</v>
      </c>
      <c r="Z514" s="58" t="s">
        <v>4268</v>
      </c>
      <c r="AA514" s="58" t="s">
        <v>1585</v>
      </c>
      <c r="AB514" s="60">
        <v>44958.0</v>
      </c>
      <c r="AC514" s="60">
        <v>46363.0</v>
      </c>
      <c r="AD514" s="62">
        <v>1.54E9</v>
      </c>
      <c r="AE514" s="57">
        <v>159735.0</v>
      </c>
      <c r="AF514" s="58" t="s">
        <v>1615</v>
      </c>
      <c r="AG514" s="61"/>
      <c r="AH514" s="57">
        <v>0.0</v>
      </c>
      <c r="AI514" s="57">
        <v>145.0</v>
      </c>
      <c r="AJ514" s="62">
        <v>3.87E8</v>
      </c>
      <c r="AK514" s="57">
        <v>5680.0</v>
      </c>
      <c r="AL514" s="58" t="s">
        <v>1616</v>
      </c>
      <c r="AN514" s="57">
        <v>0.005189</v>
      </c>
    </row>
    <row r="515">
      <c r="A515" s="57">
        <v>10644.0</v>
      </c>
      <c r="B515" s="58" t="s">
        <v>4269</v>
      </c>
      <c r="C515" s="58" t="s">
        <v>4270</v>
      </c>
      <c r="D515" s="58" t="s">
        <v>2802</v>
      </c>
      <c r="F515" s="58" t="s">
        <v>4271</v>
      </c>
      <c r="G515" s="58" t="s">
        <v>1581</v>
      </c>
      <c r="H515" s="58" t="s">
        <v>1582</v>
      </c>
      <c r="I515" s="58" t="s">
        <v>60</v>
      </c>
      <c r="J515" s="57" t="s">
        <v>1641</v>
      </c>
      <c r="K515" s="60">
        <v>45931.0</v>
      </c>
      <c r="L515" s="61"/>
      <c r="M515" s="61"/>
      <c r="N515" s="61"/>
      <c r="O515" s="61"/>
      <c r="P515" s="61"/>
      <c r="Q515" s="61"/>
      <c r="R515" s="61"/>
      <c r="S515" s="61"/>
      <c r="T515" s="61"/>
      <c r="U515" s="57">
        <v>12.74103</v>
      </c>
      <c r="V515" s="57">
        <v>77.70105</v>
      </c>
      <c r="W515" s="57">
        <v>35004.0</v>
      </c>
      <c r="X515" s="57">
        <v>15851.0</v>
      </c>
      <c r="Y515" s="57">
        <v>162.0</v>
      </c>
      <c r="Z515" s="58" t="s">
        <v>4272</v>
      </c>
      <c r="AA515" s="58" t="s">
        <v>1585</v>
      </c>
      <c r="AB515" s="65">
        <v>44907.0</v>
      </c>
      <c r="AC515" s="60">
        <v>45931.0</v>
      </c>
      <c r="AD515" s="62">
        <v>1.51E8</v>
      </c>
      <c r="AE515" s="61"/>
      <c r="AF515" s="58" t="s">
        <v>1594</v>
      </c>
      <c r="AH515" s="57">
        <v>0.0</v>
      </c>
      <c r="AI515" s="57">
        <v>0.0</v>
      </c>
      <c r="AJ515" s="57">
        <v>7.76318E7</v>
      </c>
      <c r="AK515" s="61"/>
      <c r="AL515" s="58" t="s">
        <v>1587</v>
      </c>
      <c r="AN515" s="57">
        <v>0.004628</v>
      </c>
    </row>
    <row r="516">
      <c r="A516" s="57">
        <v>10645.0</v>
      </c>
      <c r="B516" s="58" t="s">
        <v>4273</v>
      </c>
      <c r="C516" s="58" t="s">
        <v>4274</v>
      </c>
      <c r="D516" s="58" t="s">
        <v>4275</v>
      </c>
      <c r="F516" s="58" t="s">
        <v>4276</v>
      </c>
      <c r="G516" s="58" t="s">
        <v>1581</v>
      </c>
      <c r="H516" s="58" t="s">
        <v>1582</v>
      </c>
      <c r="I516" s="58" t="s">
        <v>60</v>
      </c>
      <c r="J516" s="57" t="s">
        <v>2282</v>
      </c>
      <c r="K516" s="58" t="s">
        <v>1740</v>
      </c>
      <c r="L516" s="61"/>
      <c r="M516" s="61"/>
      <c r="N516" s="61"/>
      <c r="O516" s="61"/>
      <c r="P516" s="61"/>
      <c r="Q516" s="61"/>
      <c r="R516" s="61"/>
      <c r="S516" s="61"/>
      <c r="T516" s="61"/>
      <c r="U516" s="57">
        <v>12.71907</v>
      </c>
      <c r="V516" s="57">
        <v>77.70509</v>
      </c>
      <c r="W516" s="57">
        <v>25596.0</v>
      </c>
      <c r="X516" s="57">
        <v>12106.0</v>
      </c>
      <c r="Y516" s="57">
        <v>106.0</v>
      </c>
      <c r="Z516" s="58" t="s">
        <v>4277</v>
      </c>
      <c r="AA516" s="58" t="s">
        <v>1585</v>
      </c>
      <c r="AB516" s="60">
        <v>44927.0</v>
      </c>
      <c r="AC516" s="58" t="s">
        <v>1740</v>
      </c>
      <c r="AD516" s="57">
        <v>6.93658E7</v>
      </c>
      <c r="AE516" s="61"/>
      <c r="AF516" s="58" t="s">
        <v>1594</v>
      </c>
      <c r="AH516" s="57">
        <v>0.0</v>
      </c>
      <c r="AI516" s="57">
        <v>0.0</v>
      </c>
      <c r="AJ516" s="57">
        <v>3.795E7</v>
      </c>
      <c r="AK516" s="61"/>
      <c r="AL516" s="58" t="s">
        <v>1602</v>
      </c>
      <c r="AN516" s="57">
        <v>0.004141</v>
      </c>
    </row>
    <row r="517">
      <c r="A517" s="57">
        <v>10646.0</v>
      </c>
      <c r="B517" s="58" t="s">
        <v>4278</v>
      </c>
      <c r="C517" s="58" t="s">
        <v>4279</v>
      </c>
      <c r="D517" s="58" t="s">
        <v>4280</v>
      </c>
      <c r="F517" s="58" t="s">
        <v>4281</v>
      </c>
      <c r="G517" s="58" t="s">
        <v>1581</v>
      </c>
      <c r="H517" s="58" t="s">
        <v>1582</v>
      </c>
      <c r="I517" s="58" t="s">
        <v>1583</v>
      </c>
      <c r="J517" s="57" t="s">
        <v>4282</v>
      </c>
      <c r="K517" s="58" t="s">
        <v>1740</v>
      </c>
      <c r="L517" s="61"/>
      <c r="M517" s="61"/>
      <c r="N517" s="61"/>
      <c r="O517" s="61"/>
      <c r="P517" s="61"/>
      <c r="Q517" s="61"/>
      <c r="R517" s="61"/>
      <c r="S517" s="61"/>
      <c r="T517" s="61"/>
      <c r="U517" s="57">
        <v>12.85043</v>
      </c>
      <c r="V517" s="57">
        <v>77.61369</v>
      </c>
      <c r="W517" s="57">
        <v>22156.0</v>
      </c>
      <c r="X517" s="57">
        <v>10475.0</v>
      </c>
      <c r="Y517" s="57">
        <v>99.0</v>
      </c>
      <c r="Z517" s="58" t="s">
        <v>4283</v>
      </c>
      <c r="AA517" s="58" t="s">
        <v>38</v>
      </c>
      <c r="AB517" s="60">
        <v>44562.0</v>
      </c>
      <c r="AC517" s="58" t="s">
        <v>1740</v>
      </c>
      <c r="AD517" s="62">
        <v>2.31E8</v>
      </c>
      <c r="AE517" s="61"/>
      <c r="AF517" s="58" t="s">
        <v>1586</v>
      </c>
      <c r="AH517" s="57">
        <v>0.0</v>
      </c>
      <c r="AI517" s="57">
        <v>0.0</v>
      </c>
      <c r="AJ517" s="62">
        <v>1.17E8</v>
      </c>
      <c r="AK517" s="61"/>
      <c r="AL517" s="58" t="s">
        <v>1595</v>
      </c>
      <c r="AN517" s="57">
        <v>0.004468</v>
      </c>
    </row>
    <row r="518">
      <c r="A518" s="57">
        <v>10647.0</v>
      </c>
      <c r="B518" s="58" t="s">
        <v>4284</v>
      </c>
      <c r="C518" s="58" t="s">
        <v>4285</v>
      </c>
      <c r="D518" s="58" t="s">
        <v>4286</v>
      </c>
      <c r="F518" s="58" t="s">
        <v>4287</v>
      </c>
      <c r="G518" s="58" t="s">
        <v>1581</v>
      </c>
      <c r="H518" s="58" t="s">
        <v>1582</v>
      </c>
      <c r="I518" s="58" t="s">
        <v>1612</v>
      </c>
      <c r="J518" s="57" t="s">
        <v>3306</v>
      </c>
      <c r="K518" s="60">
        <v>46515.0</v>
      </c>
      <c r="L518" s="61"/>
      <c r="M518" s="61"/>
      <c r="N518" s="61"/>
      <c r="O518" s="61"/>
      <c r="P518" s="61"/>
      <c r="Q518" s="61"/>
      <c r="R518" s="61"/>
      <c r="S518" s="58" t="s">
        <v>48</v>
      </c>
      <c r="U518" s="57">
        <v>13.05929</v>
      </c>
      <c r="V518" s="57">
        <v>77.62329</v>
      </c>
      <c r="W518" s="57">
        <v>10926.0</v>
      </c>
      <c r="X518" s="57">
        <v>9376.0</v>
      </c>
      <c r="Y518" s="57">
        <v>198.0</v>
      </c>
      <c r="Z518" s="58" t="s">
        <v>4288</v>
      </c>
      <c r="AA518" s="58" t="s">
        <v>38</v>
      </c>
      <c r="AB518" s="58" t="s">
        <v>4289</v>
      </c>
      <c r="AC518" s="60">
        <v>46515.0</v>
      </c>
      <c r="AD518" s="62">
        <v>1.51E9</v>
      </c>
      <c r="AE518" s="57">
        <v>16541.0</v>
      </c>
      <c r="AF518" s="58" t="s">
        <v>1615</v>
      </c>
      <c r="AG518" s="61"/>
      <c r="AH518" s="57">
        <v>0.0</v>
      </c>
      <c r="AI518" s="57">
        <v>246.0</v>
      </c>
      <c r="AJ518" s="62">
        <v>6.0E8</v>
      </c>
      <c r="AK518" s="57">
        <v>1550.0</v>
      </c>
      <c r="AL518" s="58" t="s">
        <v>1616</v>
      </c>
      <c r="AN518" s="57">
        <v>0.018122</v>
      </c>
    </row>
    <row r="519">
      <c r="A519" s="57">
        <v>10648.0</v>
      </c>
      <c r="B519" s="58" t="s">
        <v>4290</v>
      </c>
      <c r="C519" s="58" t="s">
        <v>4291</v>
      </c>
      <c r="D519" s="58" t="s">
        <v>4292</v>
      </c>
      <c r="F519" s="58" t="s">
        <v>4293</v>
      </c>
      <c r="G519" s="58" t="s">
        <v>1581</v>
      </c>
      <c r="H519" s="58" t="s">
        <v>1582</v>
      </c>
      <c r="I519" s="58" t="s">
        <v>60</v>
      </c>
      <c r="J519" s="59">
        <v>44993.0</v>
      </c>
      <c r="K519" s="60">
        <v>45667.0</v>
      </c>
      <c r="L519" s="61"/>
      <c r="M519" s="61"/>
      <c r="N519" s="61"/>
      <c r="O519" s="61"/>
      <c r="P519" s="61"/>
      <c r="Q519" s="61"/>
      <c r="R519" s="61"/>
      <c r="S519" s="61"/>
      <c r="T519" s="61"/>
      <c r="U519" s="57">
        <v>12.70906</v>
      </c>
      <c r="V519" s="57">
        <v>77.69923</v>
      </c>
      <c r="W519" s="57">
        <v>22156.0</v>
      </c>
      <c r="X519" s="57">
        <v>8888.0</v>
      </c>
      <c r="Y519" s="57">
        <v>84.0</v>
      </c>
      <c r="Z519" s="58" t="s">
        <v>4294</v>
      </c>
      <c r="AA519" s="58" t="s">
        <v>38</v>
      </c>
      <c r="AB519" s="58" t="s">
        <v>4295</v>
      </c>
      <c r="AC519" s="60">
        <v>45667.0</v>
      </c>
      <c r="AD519" s="62">
        <v>2.05E8</v>
      </c>
      <c r="AE519" s="61"/>
      <c r="AF519" s="58" t="s">
        <v>1594</v>
      </c>
      <c r="AH519" s="57">
        <v>0.0</v>
      </c>
      <c r="AI519" s="57">
        <v>0.0</v>
      </c>
      <c r="AJ519" s="62">
        <v>1.44E8</v>
      </c>
      <c r="AK519" s="61"/>
      <c r="AL519" s="58" t="s">
        <v>1602</v>
      </c>
      <c r="AN519" s="57">
        <v>0.003791</v>
      </c>
    </row>
    <row r="520">
      <c r="A520" s="57">
        <v>10649.0</v>
      </c>
      <c r="B520" s="58" t="s">
        <v>4296</v>
      </c>
      <c r="C520" s="58" t="s">
        <v>4297</v>
      </c>
      <c r="D520" s="58" t="s">
        <v>4298</v>
      </c>
      <c r="F520" s="58" t="s">
        <v>4299</v>
      </c>
      <c r="G520" s="58" t="s">
        <v>1581</v>
      </c>
      <c r="H520" s="58" t="s">
        <v>1582</v>
      </c>
      <c r="I520" s="58" t="s">
        <v>60</v>
      </c>
      <c r="J520" s="59">
        <v>44938.0</v>
      </c>
      <c r="K520" s="58" t="s">
        <v>3569</v>
      </c>
      <c r="L520" s="61"/>
      <c r="M520" s="61"/>
      <c r="N520" s="61"/>
      <c r="O520" s="61"/>
      <c r="P520" s="61"/>
      <c r="Q520" s="61"/>
      <c r="R520" s="61"/>
      <c r="S520" s="61"/>
      <c r="T520" s="61"/>
      <c r="U520" s="57">
        <v>12.91228</v>
      </c>
      <c r="V520" s="57">
        <v>77.7905</v>
      </c>
      <c r="W520" s="57">
        <v>6373.0</v>
      </c>
      <c r="X520" s="57">
        <v>3039.0</v>
      </c>
      <c r="Y520" s="57">
        <v>24.0</v>
      </c>
      <c r="Z520" s="58" t="s">
        <v>4300</v>
      </c>
      <c r="AA520" s="58" t="s">
        <v>38</v>
      </c>
      <c r="AB520" s="60">
        <v>44570.0</v>
      </c>
      <c r="AC520" s="58" t="s">
        <v>3569</v>
      </c>
      <c r="AD520" s="57">
        <v>8992020.0</v>
      </c>
      <c r="AE520" s="61"/>
      <c r="AF520" s="58" t="s">
        <v>1594</v>
      </c>
      <c r="AH520" s="57">
        <v>0.0</v>
      </c>
      <c r="AI520" s="57">
        <v>0.0</v>
      </c>
      <c r="AJ520" s="57">
        <v>3059520.0</v>
      </c>
      <c r="AK520" s="61"/>
      <c r="AL520" s="58" t="s">
        <v>1602</v>
      </c>
      <c r="AN520" s="57">
        <v>0.003766</v>
      </c>
    </row>
    <row r="521">
      <c r="A521" s="57">
        <v>10650.0</v>
      </c>
      <c r="B521" s="58" t="s">
        <v>4301</v>
      </c>
      <c r="C521" s="58" t="s">
        <v>4302</v>
      </c>
      <c r="D521" s="58" t="s">
        <v>4303</v>
      </c>
      <c r="F521" s="58" t="s">
        <v>4304</v>
      </c>
      <c r="G521" s="58" t="s">
        <v>1581</v>
      </c>
      <c r="H521" s="58" t="s">
        <v>1582</v>
      </c>
      <c r="I521" s="58" t="s">
        <v>1583</v>
      </c>
      <c r="J521" s="57" t="s">
        <v>4282</v>
      </c>
      <c r="K521" s="65">
        <v>46002.0</v>
      </c>
      <c r="L521" s="61"/>
      <c r="M521" s="61"/>
      <c r="N521" s="61"/>
      <c r="O521" s="61"/>
      <c r="P521" s="61"/>
      <c r="Q521" s="61"/>
      <c r="R521" s="61"/>
      <c r="S521" s="58" t="s">
        <v>48</v>
      </c>
      <c r="U521" s="57">
        <v>12.897</v>
      </c>
      <c r="V521" s="57">
        <v>77.66</v>
      </c>
      <c r="W521" s="57">
        <v>841.0</v>
      </c>
      <c r="X521" s="57">
        <v>427.0</v>
      </c>
      <c r="Y521" s="57">
        <v>19.0</v>
      </c>
      <c r="Z521" s="58" t="s">
        <v>4305</v>
      </c>
      <c r="AA521" s="58" t="s">
        <v>38</v>
      </c>
      <c r="AB521" s="60">
        <v>44568.0</v>
      </c>
      <c r="AC521" s="65">
        <v>46002.0</v>
      </c>
      <c r="AD521" s="57">
        <v>9.6407563E7</v>
      </c>
      <c r="AE521" s="57">
        <v>1504.0</v>
      </c>
      <c r="AF521" s="58" t="s">
        <v>1615</v>
      </c>
      <c r="AG521" s="61"/>
      <c r="AH521" s="57">
        <v>0.0</v>
      </c>
      <c r="AI521" s="57">
        <v>19.0</v>
      </c>
      <c r="AJ521" s="57">
        <v>4.679E7</v>
      </c>
      <c r="AK521" s="57">
        <v>414.0</v>
      </c>
      <c r="AL521" s="58" t="s">
        <v>1595</v>
      </c>
      <c r="AN521" s="57">
        <v>0.022592</v>
      </c>
    </row>
    <row r="522">
      <c r="A522" s="57">
        <v>10651.0</v>
      </c>
      <c r="B522" s="58" t="s">
        <v>4306</v>
      </c>
      <c r="C522" s="58" t="s">
        <v>4307</v>
      </c>
      <c r="D522" s="58" t="s">
        <v>4308</v>
      </c>
      <c r="F522" s="58" t="s">
        <v>4309</v>
      </c>
      <c r="G522" s="58" t="s">
        <v>1581</v>
      </c>
      <c r="H522" s="58" t="s">
        <v>1582</v>
      </c>
      <c r="I522" s="58" t="s">
        <v>1687</v>
      </c>
      <c r="J522" s="59">
        <v>44992.0</v>
      </c>
      <c r="K522" s="58" t="s">
        <v>4310</v>
      </c>
      <c r="L522" s="61"/>
      <c r="M522" s="61"/>
      <c r="N522" s="61"/>
      <c r="O522" s="61"/>
      <c r="P522" s="61"/>
      <c r="Q522" s="61"/>
      <c r="R522" s="61"/>
      <c r="S522" s="58" t="s">
        <v>48</v>
      </c>
      <c r="U522" s="57">
        <v>13.10853</v>
      </c>
      <c r="V522" s="57">
        <v>77.53615</v>
      </c>
      <c r="W522" s="57">
        <v>3140.0</v>
      </c>
      <c r="X522" s="57">
        <v>1730.0</v>
      </c>
      <c r="Y522" s="57">
        <v>75.0</v>
      </c>
      <c r="Z522" s="58" t="s">
        <v>4311</v>
      </c>
      <c r="AA522" s="58" t="s">
        <v>1585</v>
      </c>
      <c r="AB522" s="58" t="s">
        <v>2167</v>
      </c>
      <c r="AC522" s="58" t="s">
        <v>4310</v>
      </c>
      <c r="AD522" s="62">
        <v>3.15E8</v>
      </c>
      <c r="AE522" s="57">
        <v>6796.0</v>
      </c>
      <c r="AF522" s="58" t="s">
        <v>1623</v>
      </c>
      <c r="AH522" s="57">
        <v>0.0</v>
      </c>
      <c r="AI522" s="57">
        <v>83.0</v>
      </c>
      <c r="AJ522" s="62">
        <v>1.13E8</v>
      </c>
      <c r="AK522" s="57">
        <v>1410.0</v>
      </c>
      <c r="AL522" s="58" t="s">
        <v>1616</v>
      </c>
      <c r="AN522" s="57">
        <v>0.023885</v>
      </c>
    </row>
    <row r="523">
      <c r="A523" s="57">
        <v>10652.0</v>
      </c>
      <c r="B523" s="58" t="s">
        <v>4312</v>
      </c>
      <c r="C523" s="58" t="s">
        <v>4313</v>
      </c>
      <c r="D523" s="58" t="s">
        <v>4314</v>
      </c>
      <c r="F523" s="58" t="s">
        <v>4315</v>
      </c>
      <c r="G523" s="58" t="s">
        <v>1581</v>
      </c>
      <c r="H523" s="58" t="s">
        <v>1582</v>
      </c>
      <c r="I523" s="58" t="s">
        <v>1583</v>
      </c>
      <c r="J523" s="57" t="s">
        <v>2086</v>
      </c>
      <c r="K523" s="58" t="s">
        <v>1632</v>
      </c>
      <c r="L523" s="61"/>
      <c r="M523" s="61"/>
      <c r="N523" s="61"/>
      <c r="O523" s="61"/>
      <c r="P523" s="61"/>
      <c r="Q523" s="61"/>
      <c r="R523" s="61"/>
      <c r="S523" s="58" t="s">
        <v>48</v>
      </c>
      <c r="U523" s="57">
        <v>12.89223</v>
      </c>
      <c r="V523" s="57">
        <v>77.58822</v>
      </c>
      <c r="W523" s="57">
        <v>21463.0</v>
      </c>
      <c r="X523" s="57">
        <v>18938.0</v>
      </c>
      <c r="Y523" s="57">
        <v>162.0</v>
      </c>
      <c r="Z523" s="58" t="s">
        <v>4316</v>
      </c>
      <c r="AA523" s="58" t="s">
        <v>1585</v>
      </c>
      <c r="AB523" s="60">
        <v>44929.0</v>
      </c>
      <c r="AC523" s="58" t="s">
        <v>1632</v>
      </c>
      <c r="AD523" s="62">
        <v>1.9E9</v>
      </c>
      <c r="AE523" s="57">
        <v>16411.0</v>
      </c>
      <c r="AF523" s="58" t="s">
        <v>1623</v>
      </c>
      <c r="AH523" s="57">
        <v>17.0</v>
      </c>
      <c r="AI523" s="57">
        <v>162.0</v>
      </c>
      <c r="AJ523" s="57">
        <v>3.0E7</v>
      </c>
      <c r="AK523" s="57">
        <v>1289.0</v>
      </c>
      <c r="AL523" s="58" t="s">
        <v>1616</v>
      </c>
      <c r="AN523" s="57">
        <v>0.007548</v>
      </c>
    </row>
    <row r="524">
      <c r="A524" s="57">
        <v>10653.0</v>
      </c>
      <c r="B524" s="58" t="s">
        <v>4317</v>
      </c>
      <c r="C524" s="58" t="s">
        <v>4318</v>
      </c>
      <c r="D524" s="58" t="s">
        <v>4319</v>
      </c>
      <c r="F524" s="58" t="s">
        <v>4320</v>
      </c>
      <c r="G524" s="58" t="s">
        <v>1581</v>
      </c>
      <c r="H524" s="58" t="s">
        <v>1582</v>
      </c>
      <c r="I524" s="58" t="s">
        <v>1591</v>
      </c>
      <c r="J524" s="57" t="s">
        <v>2349</v>
      </c>
      <c r="K524" s="58" t="s">
        <v>1706</v>
      </c>
      <c r="L524" s="61"/>
      <c r="M524" s="61"/>
      <c r="N524" s="61"/>
      <c r="O524" s="61"/>
      <c r="P524" s="61"/>
      <c r="Q524" s="61"/>
      <c r="R524" s="61"/>
      <c r="S524" s="58" t="s">
        <v>48</v>
      </c>
      <c r="U524" s="57">
        <v>12.97127</v>
      </c>
      <c r="V524" s="57">
        <v>77.77163</v>
      </c>
      <c r="W524" s="57">
        <v>4046.0</v>
      </c>
      <c r="X524" s="57">
        <v>2044.0</v>
      </c>
      <c r="Y524" s="57">
        <v>88.0</v>
      </c>
      <c r="Z524" s="58" t="s">
        <v>4321</v>
      </c>
      <c r="AA524" s="58" t="s">
        <v>1585</v>
      </c>
      <c r="AB524" s="60">
        <v>44571.0</v>
      </c>
      <c r="AC524" s="58" t="s">
        <v>1706</v>
      </c>
      <c r="AD524" s="62">
        <v>3.54E8</v>
      </c>
      <c r="AE524" s="57">
        <v>5983.0</v>
      </c>
      <c r="AF524" s="58" t="s">
        <v>1615</v>
      </c>
      <c r="AG524" s="61"/>
      <c r="AH524" s="57">
        <v>0.0</v>
      </c>
      <c r="AI524" s="57">
        <v>107.0</v>
      </c>
      <c r="AJ524" s="62">
        <v>1.34E8</v>
      </c>
      <c r="AK524" s="57">
        <v>2002.0</v>
      </c>
      <c r="AL524" s="58" t="s">
        <v>1616</v>
      </c>
      <c r="AN524" s="57">
        <v>0.02175</v>
      </c>
    </row>
    <row r="525">
      <c r="A525" s="57">
        <v>10654.0</v>
      </c>
      <c r="B525" s="58" t="s">
        <v>4322</v>
      </c>
      <c r="C525" s="58" t="s">
        <v>4323</v>
      </c>
      <c r="D525" s="58" t="s">
        <v>4324</v>
      </c>
      <c r="F525" s="58" t="s">
        <v>4325</v>
      </c>
      <c r="G525" s="58" t="s">
        <v>1581</v>
      </c>
      <c r="H525" s="58" t="s">
        <v>1582</v>
      </c>
      <c r="I525" s="58" t="s">
        <v>1591</v>
      </c>
      <c r="J525" s="59">
        <v>44960.0</v>
      </c>
      <c r="K525" s="58" t="s">
        <v>3833</v>
      </c>
      <c r="L525" s="61"/>
      <c r="M525" s="61"/>
      <c r="N525" s="61"/>
      <c r="O525" s="61"/>
      <c r="P525" s="61"/>
      <c r="Q525" s="61"/>
      <c r="R525" s="61"/>
      <c r="S525" s="61"/>
      <c r="T525" s="61"/>
      <c r="U525" s="57">
        <v>12.96218</v>
      </c>
      <c r="V525" s="57">
        <v>77.73541</v>
      </c>
      <c r="W525" s="57">
        <v>6630.0</v>
      </c>
      <c r="X525" s="57">
        <v>2993.0</v>
      </c>
      <c r="Y525" s="57">
        <v>31.0</v>
      </c>
      <c r="Z525" s="58" t="s">
        <v>4326</v>
      </c>
      <c r="AA525" s="58" t="s">
        <v>1585</v>
      </c>
      <c r="AB525" s="58" t="s">
        <v>2444</v>
      </c>
      <c r="AC525" s="58" t="s">
        <v>3833</v>
      </c>
      <c r="AD525" s="57">
        <v>4.0E7</v>
      </c>
      <c r="AE525" s="61"/>
      <c r="AF525" s="58" t="s">
        <v>1601</v>
      </c>
      <c r="AG525" s="61"/>
      <c r="AH525" s="57">
        <v>0.0</v>
      </c>
      <c r="AI525" s="57">
        <v>0.0</v>
      </c>
      <c r="AJ525" s="57">
        <v>1.3E7</v>
      </c>
      <c r="AK525" s="61"/>
      <c r="AL525" s="58" t="s">
        <v>1595</v>
      </c>
      <c r="AN525" s="57">
        <v>0.004676</v>
      </c>
    </row>
    <row r="526">
      <c r="A526" s="57">
        <v>10655.0</v>
      </c>
      <c r="B526" s="58" t="s">
        <v>4327</v>
      </c>
      <c r="C526" s="58" t="s">
        <v>1043</v>
      </c>
      <c r="D526" s="58" t="s">
        <v>4328</v>
      </c>
      <c r="F526" s="58" t="s">
        <v>4329</v>
      </c>
      <c r="G526" s="58" t="s">
        <v>1581</v>
      </c>
      <c r="H526" s="58" t="s">
        <v>1582</v>
      </c>
      <c r="I526" s="58" t="s">
        <v>1591</v>
      </c>
      <c r="J526" s="59">
        <v>44938.0</v>
      </c>
      <c r="K526" s="58" t="s">
        <v>4330</v>
      </c>
      <c r="L526" s="61"/>
      <c r="M526" s="61"/>
      <c r="N526" s="61"/>
      <c r="O526" s="61"/>
      <c r="P526" s="61"/>
      <c r="Q526" s="61"/>
      <c r="R526" s="61"/>
      <c r="S526" s="58" t="s">
        <v>48</v>
      </c>
      <c r="U526" s="57">
        <v>13.0627</v>
      </c>
      <c r="V526" s="57">
        <v>77.74651</v>
      </c>
      <c r="W526" s="57">
        <v>13455.0</v>
      </c>
      <c r="X526" s="57">
        <v>10486.0</v>
      </c>
      <c r="Y526" s="57">
        <v>338.0</v>
      </c>
      <c r="Z526" s="58" t="s">
        <v>4331</v>
      </c>
      <c r="AA526" s="58" t="s">
        <v>1585</v>
      </c>
      <c r="AB526" s="58" t="s">
        <v>4332</v>
      </c>
      <c r="AC526" s="58" t="s">
        <v>4330</v>
      </c>
      <c r="AD526" s="62">
        <v>8.91E8</v>
      </c>
      <c r="AE526" s="57">
        <v>17187.0</v>
      </c>
      <c r="AF526" s="58" t="s">
        <v>1586</v>
      </c>
      <c r="AH526" s="57">
        <v>144.0</v>
      </c>
      <c r="AI526" s="57">
        <v>214.0</v>
      </c>
      <c r="AJ526" s="62">
        <v>1.14E8</v>
      </c>
      <c r="AK526" s="57">
        <v>2969.0</v>
      </c>
      <c r="AL526" s="58" t="s">
        <v>1602</v>
      </c>
      <c r="AN526" s="57">
        <v>0.025121</v>
      </c>
    </row>
    <row r="527">
      <c r="A527" s="57">
        <v>10656.0</v>
      </c>
      <c r="B527" s="58" t="s">
        <v>4333</v>
      </c>
      <c r="C527" s="58" t="s">
        <v>4334</v>
      </c>
      <c r="D527" s="58" t="s">
        <v>4335</v>
      </c>
      <c r="F527" s="58" t="s">
        <v>4336</v>
      </c>
      <c r="G527" s="58" t="s">
        <v>1581</v>
      </c>
      <c r="H527" s="58" t="s">
        <v>1582</v>
      </c>
      <c r="I527" s="58" t="s">
        <v>1583</v>
      </c>
      <c r="J527" s="59">
        <v>45080.0</v>
      </c>
      <c r="K527" s="58" t="s">
        <v>1832</v>
      </c>
      <c r="L527" s="61"/>
      <c r="M527" s="61"/>
      <c r="N527" s="61"/>
      <c r="O527" s="61"/>
      <c r="P527" s="61"/>
      <c r="Q527" s="61"/>
      <c r="R527" s="61"/>
      <c r="S527" s="58" t="s">
        <v>48</v>
      </c>
      <c r="U527" s="57">
        <v>12.86854</v>
      </c>
      <c r="V527" s="57">
        <v>77.64179</v>
      </c>
      <c r="W527" s="57">
        <v>2006.0</v>
      </c>
      <c r="X527" s="57">
        <v>906.0</v>
      </c>
      <c r="Y527" s="57">
        <v>40.0</v>
      </c>
      <c r="Z527" s="58" t="s">
        <v>4337</v>
      </c>
      <c r="AA527" s="58" t="s">
        <v>1585</v>
      </c>
      <c r="AB527" s="60">
        <v>44927.0</v>
      </c>
      <c r="AC527" s="58" t="s">
        <v>1832</v>
      </c>
      <c r="AD527" s="62">
        <v>1.71E8</v>
      </c>
      <c r="AE527" s="57">
        <v>2902.0</v>
      </c>
      <c r="AF527" s="58" t="s">
        <v>1615</v>
      </c>
      <c r="AG527" s="61"/>
      <c r="AH527" s="57">
        <v>0.0</v>
      </c>
      <c r="AI527" s="57">
        <v>42.0</v>
      </c>
      <c r="AJ527" s="57">
        <v>5.7456E7</v>
      </c>
      <c r="AK527" s="57">
        <v>1100.0</v>
      </c>
      <c r="AL527" s="58" t="s">
        <v>1616</v>
      </c>
      <c r="AN527" s="57">
        <v>0.01994</v>
      </c>
    </row>
    <row r="528">
      <c r="A528" s="57">
        <v>10657.0</v>
      </c>
      <c r="B528" s="58" t="s">
        <v>4338</v>
      </c>
      <c r="C528" s="58" t="s">
        <v>4339</v>
      </c>
      <c r="D528" s="58" t="s">
        <v>4340</v>
      </c>
      <c r="F528" s="58" t="s">
        <v>4341</v>
      </c>
      <c r="G528" s="58" t="s">
        <v>1581</v>
      </c>
      <c r="H528" s="58" t="s">
        <v>1582</v>
      </c>
      <c r="I528" s="58" t="s">
        <v>60</v>
      </c>
      <c r="J528" s="57" t="s">
        <v>2086</v>
      </c>
      <c r="K528" s="58" t="s">
        <v>1888</v>
      </c>
      <c r="L528" s="61"/>
      <c r="M528" s="61"/>
      <c r="N528" s="61"/>
      <c r="O528" s="61"/>
      <c r="P528" s="61"/>
      <c r="Q528" s="61"/>
      <c r="R528" s="61"/>
      <c r="S528" s="58" t="s">
        <v>2091</v>
      </c>
      <c r="U528" s="57">
        <v>12.8142</v>
      </c>
      <c r="V528" s="57">
        <v>77.78478</v>
      </c>
      <c r="W528" s="57">
        <v>26911.0</v>
      </c>
      <c r="X528" s="57">
        <v>15579.0</v>
      </c>
      <c r="Y528" s="57">
        <v>96.0</v>
      </c>
      <c r="Z528" s="58" t="s">
        <v>4342</v>
      </c>
      <c r="AA528" s="58" t="s">
        <v>1585</v>
      </c>
      <c r="AB528" s="58" t="s">
        <v>2349</v>
      </c>
      <c r="AC528" s="58" t="s">
        <v>1888</v>
      </c>
      <c r="AD528" s="62">
        <v>1.03E9</v>
      </c>
      <c r="AE528" s="57">
        <v>25293.0</v>
      </c>
      <c r="AF528" s="58" t="s">
        <v>1601</v>
      </c>
      <c r="AG528" s="61"/>
      <c r="AH528" s="57">
        <v>21.0</v>
      </c>
      <c r="AI528" s="57">
        <v>191.0</v>
      </c>
      <c r="AJ528" s="62">
        <v>1.5E8</v>
      </c>
      <c r="AK528" s="57">
        <v>11332.0</v>
      </c>
      <c r="AL528" s="58" t="s">
        <v>1602</v>
      </c>
      <c r="AN528" s="57">
        <v>0.003567</v>
      </c>
    </row>
    <row r="529">
      <c r="A529" s="57">
        <v>10658.0</v>
      </c>
      <c r="B529" s="58" t="s">
        <v>4343</v>
      </c>
      <c r="C529" s="58" t="s">
        <v>759</v>
      </c>
      <c r="D529" s="58" t="s">
        <v>1674</v>
      </c>
      <c r="E529" s="58" t="s">
        <v>1674</v>
      </c>
      <c r="F529" s="58" t="s">
        <v>4344</v>
      </c>
      <c r="G529" s="58" t="s">
        <v>1581</v>
      </c>
      <c r="H529" s="58" t="s">
        <v>1582</v>
      </c>
      <c r="I529" s="58" t="s">
        <v>60</v>
      </c>
      <c r="J529" s="59">
        <v>44938.0</v>
      </c>
      <c r="K529" s="58" t="s">
        <v>1632</v>
      </c>
      <c r="L529" s="61"/>
      <c r="M529" s="61"/>
      <c r="N529" s="61"/>
      <c r="O529" s="61"/>
      <c r="P529" s="61"/>
      <c r="Q529" s="61"/>
      <c r="R529" s="61"/>
      <c r="S529" s="58" t="s">
        <v>48</v>
      </c>
      <c r="U529" s="57">
        <v>12.80486</v>
      </c>
      <c r="V529" s="57">
        <v>77.69968</v>
      </c>
      <c r="W529" s="57">
        <v>32229.0</v>
      </c>
      <c r="X529" s="57">
        <v>28070.0</v>
      </c>
      <c r="Y529" s="57">
        <v>662.0</v>
      </c>
      <c r="Z529" s="58" t="s">
        <v>4345</v>
      </c>
      <c r="AA529" s="58" t="s">
        <v>1585</v>
      </c>
      <c r="AB529" s="60">
        <v>44928.0</v>
      </c>
      <c r="AC529" s="58" t="s">
        <v>1632</v>
      </c>
      <c r="AD529" s="62">
        <v>4.31E9</v>
      </c>
      <c r="AE529" s="57">
        <v>44965.0</v>
      </c>
      <c r="AF529" s="58" t="s">
        <v>4242</v>
      </c>
      <c r="AG529" s="58" t="s">
        <v>4243</v>
      </c>
      <c r="AH529" s="57">
        <v>211.0</v>
      </c>
      <c r="AI529" s="57">
        <v>610.0</v>
      </c>
      <c r="AJ529" s="62">
        <v>1.56E9</v>
      </c>
      <c r="AK529" s="57">
        <v>4159.0</v>
      </c>
      <c r="AL529" s="58" t="s">
        <v>1602</v>
      </c>
      <c r="AN529" s="57">
        <v>0.020541</v>
      </c>
    </row>
    <row r="530">
      <c r="A530" s="57">
        <v>10659.0</v>
      </c>
      <c r="B530" s="58" t="s">
        <v>4346</v>
      </c>
      <c r="C530" s="58" t="s">
        <v>4347</v>
      </c>
      <c r="D530" s="58" t="s">
        <v>4348</v>
      </c>
      <c r="F530" s="58" t="s">
        <v>4349</v>
      </c>
      <c r="G530" s="58" t="s">
        <v>1581</v>
      </c>
      <c r="H530" s="58" t="s">
        <v>1582</v>
      </c>
      <c r="I530" s="58" t="s">
        <v>1591</v>
      </c>
      <c r="J530" s="57" t="s">
        <v>4192</v>
      </c>
      <c r="K530" s="58" t="s">
        <v>2060</v>
      </c>
      <c r="L530" s="61"/>
      <c r="M530" s="61"/>
      <c r="N530" s="61"/>
      <c r="O530" s="61"/>
      <c r="P530" s="61"/>
      <c r="Q530" s="61"/>
      <c r="R530" s="61"/>
      <c r="S530" s="58" t="s">
        <v>48</v>
      </c>
      <c r="U530" s="57">
        <v>12.99984</v>
      </c>
      <c r="V530" s="57">
        <v>77.6223</v>
      </c>
      <c r="W530" s="57">
        <v>557.0</v>
      </c>
      <c r="X530" s="57">
        <v>217.0</v>
      </c>
      <c r="Y530" s="57">
        <v>8.0</v>
      </c>
      <c r="Z530" s="58" t="s">
        <v>4350</v>
      </c>
      <c r="AA530" s="58" t="s">
        <v>1585</v>
      </c>
      <c r="AB530" s="58" t="s">
        <v>4351</v>
      </c>
      <c r="AC530" s="58" t="s">
        <v>2060</v>
      </c>
      <c r="AD530" s="57">
        <v>8.8802142E7</v>
      </c>
      <c r="AE530" s="57">
        <v>882.0</v>
      </c>
      <c r="AF530" s="58" t="s">
        <v>1623</v>
      </c>
      <c r="AH530" s="57">
        <v>0.0</v>
      </c>
      <c r="AI530" s="57">
        <v>9.0</v>
      </c>
      <c r="AJ530" s="57">
        <v>4.35E7</v>
      </c>
      <c r="AK530" s="57">
        <v>340.0</v>
      </c>
      <c r="AL530" s="58" t="s">
        <v>1616</v>
      </c>
      <c r="AN530" s="57">
        <v>0.014363</v>
      </c>
    </row>
    <row r="531">
      <c r="A531" s="57">
        <v>10660.0</v>
      </c>
      <c r="B531" s="58" t="s">
        <v>4352</v>
      </c>
      <c r="C531" s="58" t="s">
        <v>4353</v>
      </c>
      <c r="D531" s="58" t="s">
        <v>4354</v>
      </c>
      <c r="F531" s="58" t="s">
        <v>4355</v>
      </c>
      <c r="G531" s="58" t="s">
        <v>1581</v>
      </c>
      <c r="H531" s="58" t="s">
        <v>1582</v>
      </c>
      <c r="J531" s="57" t="s">
        <v>2466</v>
      </c>
      <c r="K531" s="60">
        <v>45352.0</v>
      </c>
      <c r="L531" s="61"/>
      <c r="M531" s="61"/>
      <c r="N531" s="61"/>
      <c r="O531" s="61"/>
      <c r="P531" s="61"/>
      <c r="Q531" s="61"/>
      <c r="R531" s="61"/>
      <c r="S531" s="61"/>
      <c r="T531" s="61"/>
      <c r="U531" s="61"/>
      <c r="V531" s="61"/>
      <c r="W531" s="61"/>
      <c r="X531" s="61"/>
      <c r="Y531" s="61"/>
      <c r="Z531" s="61"/>
      <c r="AA531" s="61"/>
      <c r="AB531" s="61"/>
      <c r="AC531" s="61"/>
      <c r="AD531" s="61"/>
      <c r="AE531" s="61"/>
      <c r="AF531" s="61"/>
      <c r="AG531" s="61"/>
      <c r="AH531" s="61"/>
      <c r="AI531" s="61"/>
      <c r="AJ531" s="61"/>
      <c r="AK531" s="61"/>
      <c r="AL531" s="61"/>
      <c r="AM531" s="61"/>
      <c r="AN531" s="61"/>
    </row>
    <row r="532">
      <c r="A532" s="57">
        <v>10661.0</v>
      </c>
      <c r="B532" s="58" t="s">
        <v>4356</v>
      </c>
      <c r="C532" s="58" t="s">
        <v>646</v>
      </c>
      <c r="D532" s="58" t="s">
        <v>3468</v>
      </c>
      <c r="F532" s="58" t="s">
        <v>4357</v>
      </c>
      <c r="G532" s="58" t="s">
        <v>1581</v>
      </c>
      <c r="H532" s="58" t="s">
        <v>1582</v>
      </c>
      <c r="I532" s="58" t="s">
        <v>60</v>
      </c>
      <c r="J532" s="59">
        <v>44965.0</v>
      </c>
      <c r="K532" s="58" t="s">
        <v>4358</v>
      </c>
      <c r="L532" s="61"/>
      <c r="M532" s="61"/>
      <c r="N532" s="61"/>
      <c r="O532" s="61"/>
      <c r="P532" s="61"/>
      <c r="Q532" s="61"/>
      <c r="R532" s="61"/>
      <c r="S532" s="61"/>
      <c r="T532" s="61"/>
      <c r="U532" s="57">
        <v>12.75885</v>
      </c>
      <c r="V532" s="57">
        <v>77.69937</v>
      </c>
      <c r="W532" s="57">
        <v>81998.0</v>
      </c>
      <c r="X532" s="57">
        <v>36932.0</v>
      </c>
      <c r="Y532" s="57">
        <v>327.0</v>
      </c>
      <c r="Z532" s="58" t="s">
        <v>4359</v>
      </c>
      <c r="AA532" s="58" t="s">
        <v>38</v>
      </c>
      <c r="AB532" s="60">
        <v>44780.0</v>
      </c>
      <c r="AC532" s="58" t="s">
        <v>4358</v>
      </c>
      <c r="AD532" s="62">
        <v>3.51E8</v>
      </c>
      <c r="AE532" s="61"/>
      <c r="AF532" s="58" t="s">
        <v>1594</v>
      </c>
      <c r="AH532" s="57">
        <v>0.0</v>
      </c>
      <c r="AI532" s="57">
        <v>0.0</v>
      </c>
      <c r="AJ532" s="62">
        <v>2.93E8</v>
      </c>
      <c r="AK532" s="61"/>
      <c r="AL532" s="58" t="s">
        <v>1587</v>
      </c>
      <c r="AN532" s="57">
        <v>0.003988</v>
      </c>
    </row>
    <row r="533">
      <c r="A533" s="57">
        <v>10662.0</v>
      </c>
      <c r="B533" s="58" t="s">
        <v>4360</v>
      </c>
      <c r="C533" s="58" t="s">
        <v>4361</v>
      </c>
      <c r="D533" s="58" t="s">
        <v>4362</v>
      </c>
      <c r="E533" s="58" t="s">
        <v>4362</v>
      </c>
      <c r="F533" s="58" t="s">
        <v>4363</v>
      </c>
      <c r="G533" s="58" t="s">
        <v>1581</v>
      </c>
      <c r="H533" s="58" t="s">
        <v>1582</v>
      </c>
      <c r="I533" s="58" t="s">
        <v>1612</v>
      </c>
      <c r="J533" s="57" t="s">
        <v>1638</v>
      </c>
      <c r="K533" s="58" t="s">
        <v>1740</v>
      </c>
      <c r="L533" s="61"/>
      <c r="M533" s="61"/>
      <c r="N533" s="61"/>
      <c r="O533" s="61"/>
      <c r="P533" s="61"/>
      <c r="Q533" s="61"/>
      <c r="R533" s="61"/>
      <c r="S533" s="61"/>
      <c r="T533" s="61"/>
      <c r="U533" s="57">
        <v>13.19269</v>
      </c>
      <c r="V533" s="57">
        <v>77.59719</v>
      </c>
      <c r="W533" s="57">
        <v>16187.0</v>
      </c>
      <c r="X533" s="57">
        <v>7414.0</v>
      </c>
      <c r="Y533" s="57">
        <v>79.0</v>
      </c>
      <c r="Z533" s="58" t="s">
        <v>4364</v>
      </c>
      <c r="AA533" s="58" t="s">
        <v>1585</v>
      </c>
      <c r="AB533" s="58" t="s">
        <v>2323</v>
      </c>
      <c r="AC533" s="58" t="s">
        <v>1740</v>
      </c>
      <c r="AD533" s="62">
        <v>1.89E8</v>
      </c>
      <c r="AE533" s="61"/>
      <c r="AF533" s="58" t="s">
        <v>1601</v>
      </c>
      <c r="AG533" s="61"/>
      <c r="AH533" s="57">
        <v>0.0</v>
      </c>
      <c r="AI533" s="57">
        <v>0.0</v>
      </c>
      <c r="AJ533" s="62">
        <v>1.3E8</v>
      </c>
      <c r="AK533" s="61"/>
      <c r="AL533" s="58" t="s">
        <v>2892</v>
      </c>
      <c r="AN533" s="57">
        <v>0.00488</v>
      </c>
    </row>
    <row r="534">
      <c r="A534" s="57">
        <v>10663.0</v>
      </c>
      <c r="B534" s="58" t="s">
        <v>4365</v>
      </c>
      <c r="C534" s="58" t="s">
        <v>4366</v>
      </c>
      <c r="D534" s="58" t="s">
        <v>4367</v>
      </c>
      <c r="F534" s="58" t="s">
        <v>4368</v>
      </c>
      <c r="G534" s="58" t="s">
        <v>1581</v>
      </c>
      <c r="H534" s="58" t="s">
        <v>1582</v>
      </c>
      <c r="I534" s="58" t="s">
        <v>60</v>
      </c>
      <c r="J534" s="57" t="s">
        <v>2466</v>
      </c>
      <c r="K534" s="58" t="s">
        <v>4369</v>
      </c>
      <c r="L534" s="61"/>
      <c r="M534" s="61"/>
      <c r="N534" s="61"/>
      <c r="O534" s="61"/>
      <c r="P534" s="61"/>
      <c r="Q534" s="61"/>
      <c r="R534" s="61"/>
      <c r="S534" s="58" t="s">
        <v>213</v>
      </c>
      <c r="T534" s="61"/>
      <c r="U534" s="57">
        <v>12.87519</v>
      </c>
      <c r="V534" s="57">
        <v>77.81054</v>
      </c>
      <c r="W534" s="57">
        <v>40164.0</v>
      </c>
      <c r="X534" s="57">
        <v>26263.0</v>
      </c>
      <c r="Y534" s="57">
        <v>189.0</v>
      </c>
      <c r="Z534" s="58" t="s">
        <v>4370</v>
      </c>
      <c r="AA534" s="58" t="s">
        <v>1585</v>
      </c>
      <c r="AB534" s="60">
        <v>44927.0</v>
      </c>
      <c r="AC534" s="58" t="s">
        <v>4369</v>
      </c>
      <c r="AD534" s="62">
        <v>1.52E9</v>
      </c>
      <c r="AE534" s="57">
        <v>345024.0</v>
      </c>
      <c r="AF534" s="58" t="s">
        <v>1594</v>
      </c>
      <c r="AH534" s="57">
        <v>19.0</v>
      </c>
      <c r="AI534" s="57">
        <v>378.0</v>
      </c>
      <c r="AJ534" s="62">
        <v>1.02E8</v>
      </c>
      <c r="AK534" s="57">
        <v>13901.0</v>
      </c>
      <c r="AL534" s="58" t="s">
        <v>1602</v>
      </c>
      <c r="AN534" s="57">
        <v>0.004706</v>
      </c>
    </row>
    <row r="535">
      <c r="A535" s="57">
        <v>10664.0</v>
      </c>
      <c r="B535" s="58" t="s">
        <v>4371</v>
      </c>
      <c r="C535" s="58" t="s">
        <v>4372</v>
      </c>
      <c r="D535" s="58" t="s">
        <v>4373</v>
      </c>
      <c r="F535" s="58" t="s">
        <v>4374</v>
      </c>
      <c r="G535" s="58" t="s">
        <v>1581</v>
      </c>
      <c r="H535" s="58" t="s">
        <v>1582</v>
      </c>
      <c r="I535" s="58" t="s">
        <v>1583</v>
      </c>
      <c r="J535" s="57" t="s">
        <v>2360</v>
      </c>
      <c r="K535" s="58" t="s">
        <v>1632</v>
      </c>
      <c r="L535" s="61"/>
      <c r="M535" s="61"/>
      <c r="N535" s="61"/>
      <c r="O535" s="61"/>
      <c r="P535" s="61"/>
      <c r="Q535" s="61"/>
      <c r="R535" s="61"/>
      <c r="S535" s="58" t="s">
        <v>48</v>
      </c>
      <c r="U535" s="57">
        <v>12.86499</v>
      </c>
      <c r="V535" s="57">
        <v>77.5919</v>
      </c>
      <c r="W535" s="57">
        <v>2627.0</v>
      </c>
      <c r="X535" s="57">
        <v>1199.0</v>
      </c>
      <c r="Y535" s="57">
        <v>48.0</v>
      </c>
      <c r="Z535" s="58" t="s">
        <v>4375</v>
      </c>
      <c r="AA535" s="58" t="s">
        <v>1585</v>
      </c>
      <c r="AB535" s="65">
        <v>44907.0</v>
      </c>
      <c r="AC535" s="58" t="s">
        <v>1632</v>
      </c>
      <c r="AD535" s="62">
        <v>2.15E8</v>
      </c>
      <c r="AE535" s="57">
        <v>3706.0</v>
      </c>
      <c r="AF535" s="58" t="s">
        <v>1678</v>
      </c>
      <c r="AG535" s="58" t="s">
        <v>4376</v>
      </c>
      <c r="AH535" s="57">
        <v>0.0</v>
      </c>
      <c r="AI535" s="57">
        <v>54.0</v>
      </c>
      <c r="AJ535" s="57">
        <v>6.583005E7</v>
      </c>
      <c r="AK535" s="57">
        <v>1445.0</v>
      </c>
      <c r="AL535" s="58" t="s">
        <v>1616</v>
      </c>
      <c r="AN535" s="57">
        <v>0.018272</v>
      </c>
    </row>
    <row r="536">
      <c r="A536" s="57">
        <v>10665.0</v>
      </c>
      <c r="B536" s="58" t="s">
        <v>4377</v>
      </c>
      <c r="C536" s="58" t="s">
        <v>4378</v>
      </c>
      <c r="D536" s="58" t="s">
        <v>4379</v>
      </c>
      <c r="F536" s="58" t="s">
        <v>4380</v>
      </c>
      <c r="G536" s="58" t="s">
        <v>1581</v>
      </c>
      <c r="H536" s="58" t="s">
        <v>1582</v>
      </c>
      <c r="I536" s="58" t="s">
        <v>60</v>
      </c>
      <c r="J536" s="57" t="s">
        <v>4282</v>
      </c>
      <c r="K536" s="58" t="s">
        <v>4381</v>
      </c>
      <c r="L536" s="61"/>
      <c r="M536" s="61"/>
      <c r="N536" s="61"/>
      <c r="O536" s="61"/>
      <c r="P536" s="61"/>
      <c r="Q536" s="61"/>
      <c r="R536" s="61"/>
      <c r="S536" s="61"/>
      <c r="T536" s="61"/>
      <c r="U536" s="57">
        <v>12.78345</v>
      </c>
      <c r="V536" s="57">
        <v>77.78531</v>
      </c>
      <c r="W536" s="57">
        <v>7891.0</v>
      </c>
      <c r="X536" s="57">
        <v>3954.0</v>
      </c>
      <c r="Y536" s="57">
        <v>25.0</v>
      </c>
      <c r="Z536" s="58" t="s">
        <v>4382</v>
      </c>
      <c r="AA536" s="58" t="s">
        <v>38</v>
      </c>
      <c r="AB536" s="58" t="s">
        <v>4383</v>
      </c>
      <c r="AC536" s="58" t="s">
        <v>4381</v>
      </c>
      <c r="AD536" s="62">
        <v>1.06E8</v>
      </c>
      <c r="AE536" s="61"/>
      <c r="AF536" s="58" t="s">
        <v>1594</v>
      </c>
      <c r="AH536" s="57">
        <v>0.0</v>
      </c>
      <c r="AI536" s="57">
        <v>0.0</v>
      </c>
      <c r="AJ536" s="57">
        <v>8.4942E7</v>
      </c>
      <c r="AK536" s="61"/>
      <c r="AL536" s="58" t="s">
        <v>1587</v>
      </c>
      <c r="AN536" s="57">
        <v>0.003168</v>
      </c>
    </row>
    <row r="537">
      <c r="A537" s="57">
        <v>10666.0</v>
      </c>
      <c r="B537" s="58" t="s">
        <v>4384</v>
      </c>
      <c r="C537" s="58" t="s">
        <v>4385</v>
      </c>
      <c r="D537" s="58" t="s">
        <v>4386</v>
      </c>
      <c r="F537" s="58" t="s">
        <v>4387</v>
      </c>
      <c r="G537" s="58" t="s">
        <v>1581</v>
      </c>
      <c r="H537" s="58" t="s">
        <v>1582</v>
      </c>
      <c r="I537" s="58" t="s">
        <v>1612</v>
      </c>
      <c r="J537" s="57" t="s">
        <v>4198</v>
      </c>
      <c r="K537" s="58" t="s">
        <v>1706</v>
      </c>
      <c r="L537" s="61"/>
      <c r="M537" s="61"/>
      <c r="N537" s="61"/>
      <c r="O537" s="61"/>
      <c r="P537" s="61"/>
      <c r="Q537" s="61"/>
      <c r="R537" s="61"/>
      <c r="S537" s="58" t="s">
        <v>48</v>
      </c>
      <c r="U537" s="57">
        <v>13.2066</v>
      </c>
      <c r="V537" s="57">
        <v>77.6249</v>
      </c>
      <c r="W537" s="57">
        <v>9892.0</v>
      </c>
      <c r="X537" s="57">
        <v>6890.0</v>
      </c>
      <c r="Y537" s="57">
        <v>239.0</v>
      </c>
      <c r="Z537" s="58" t="s">
        <v>4388</v>
      </c>
      <c r="AA537" s="58" t="s">
        <v>1585</v>
      </c>
      <c r="AB537" s="60">
        <v>44927.0</v>
      </c>
      <c r="AC537" s="58" t="s">
        <v>1706</v>
      </c>
      <c r="AD537" s="62">
        <v>1.63E9</v>
      </c>
      <c r="AE537" s="57">
        <v>14922.0</v>
      </c>
      <c r="AF537" s="58" t="s">
        <v>1601</v>
      </c>
      <c r="AG537" s="61"/>
      <c r="AH537" s="57">
        <v>51.0</v>
      </c>
      <c r="AI537" s="57">
        <v>200.0</v>
      </c>
      <c r="AJ537" s="62">
        <v>3.74E8</v>
      </c>
      <c r="AK537" s="57">
        <v>3002.0</v>
      </c>
      <c r="AL537" s="58" t="s">
        <v>1616</v>
      </c>
      <c r="AN537" s="57">
        <v>0.024161</v>
      </c>
    </row>
    <row r="538">
      <c r="A538" s="57">
        <v>10667.0</v>
      </c>
      <c r="B538" s="58" t="s">
        <v>4389</v>
      </c>
      <c r="C538" s="58" t="s">
        <v>4390</v>
      </c>
      <c r="D538" s="58" t="s">
        <v>4391</v>
      </c>
      <c r="F538" s="58" t="s">
        <v>4392</v>
      </c>
      <c r="G538" s="58" t="s">
        <v>1581</v>
      </c>
      <c r="H538" s="58" t="s">
        <v>1582</v>
      </c>
      <c r="I538" s="58" t="s">
        <v>1591</v>
      </c>
      <c r="J538" s="57" t="s">
        <v>2444</v>
      </c>
      <c r="K538" s="60">
        <v>47130.0</v>
      </c>
      <c r="L538" s="61"/>
      <c r="M538" s="61"/>
      <c r="N538" s="61"/>
      <c r="O538" s="61"/>
      <c r="P538" s="61"/>
      <c r="Q538" s="61"/>
      <c r="R538" s="61"/>
      <c r="S538" s="58" t="s">
        <v>48</v>
      </c>
      <c r="U538" s="57">
        <v>12.98892</v>
      </c>
      <c r="V538" s="57">
        <v>77.72042</v>
      </c>
      <c r="W538" s="57">
        <v>14530.0</v>
      </c>
      <c r="X538" s="57">
        <v>7536.0</v>
      </c>
      <c r="Y538" s="57">
        <v>130.0</v>
      </c>
      <c r="Z538" s="58" t="s">
        <v>4393</v>
      </c>
      <c r="AA538" s="58" t="s">
        <v>1585</v>
      </c>
      <c r="AB538" s="60">
        <v>44573.0</v>
      </c>
      <c r="AC538" s="60">
        <v>47130.0</v>
      </c>
      <c r="AD538" s="62">
        <v>4.6E9</v>
      </c>
      <c r="AE538" s="57">
        <v>24703.0</v>
      </c>
      <c r="AF538" s="58" t="s">
        <v>1615</v>
      </c>
      <c r="AG538" s="61"/>
      <c r="AH538" s="57">
        <v>0.0</v>
      </c>
      <c r="AI538" s="57">
        <v>248.0</v>
      </c>
      <c r="AJ538" s="62">
        <v>4.38E8</v>
      </c>
      <c r="AK538" s="57">
        <v>6994.0</v>
      </c>
      <c r="AL538" s="58" t="s">
        <v>1616</v>
      </c>
      <c r="AN538" s="57">
        <v>0.008947</v>
      </c>
    </row>
    <row r="539">
      <c r="A539" s="57">
        <v>10668.0</v>
      </c>
      <c r="B539" s="58" t="s">
        <v>4394</v>
      </c>
      <c r="C539" s="58" t="s">
        <v>1259</v>
      </c>
      <c r="D539" s="58" t="s">
        <v>4395</v>
      </c>
      <c r="F539" s="58" t="s">
        <v>4396</v>
      </c>
      <c r="G539" s="58" t="s">
        <v>1581</v>
      </c>
      <c r="H539" s="58" t="s">
        <v>1582</v>
      </c>
      <c r="I539" s="58" t="s">
        <v>1591</v>
      </c>
      <c r="J539" s="57" t="s">
        <v>2298</v>
      </c>
      <c r="K539" s="58" t="s">
        <v>1706</v>
      </c>
      <c r="L539" s="61"/>
      <c r="M539" s="61"/>
      <c r="N539" s="61"/>
      <c r="O539" s="61"/>
      <c r="P539" s="61"/>
      <c r="Q539" s="61"/>
      <c r="R539" s="61"/>
      <c r="S539" s="61"/>
      <c r="T539" s="61"/>
      <c r="U539" s="57">
        <v>13.06136</v>
      </c>
      <c r="V539" s="57">
        <v>77.71588</v>
      </c>
      <c r="W539" s="57">
        <v>82150.0</v>
      </c>
      <c r="X539" s="57">
        <v>37222.0</v>
      </c>
      <c r="Y539" s="57">
        <v>336.0</v>
      </c>
      <c r="Z539" s="58" t="s">
        <v>4397</v>
      </c>
      <c r="AA539" s="58" t="s">
        <v>38</v>
      </c>
      <c r="AB539" s="60">
        <v>44691.0</v>
      </c>
      <c r="AC539" s="58" t="s">
        <v>1706</v>
      </c>
      <c r="AD539" s="62">
        <v>1.4E9</v>
      </c>
      <c r="AE539" s="61"/>
      <c r="AF539" s="58" t="s">
        <v>1601</v>
      </c>
      <c r="AG539" s="61"/>
      <c r="AH539" s="57">
        <v>0.0</v>
      </c>
      <c r="AI539" s="57">
        <v>0.0</v>
      </c>
      <c r="AJ539" s="62">
        <v>1.2E9</v>
      </c>
      <c r="AK539" s="61"/>
      <c r="AL539" s="58" t="s">
        <v>1595</v>
      </c>
      <c r="AN539" s="57">
        <v>0.00409</v>
      </c>
    </row>
    <row r="540">
      <c r="A540" s="57">
        <v>10669.0</v>
      </c>
      <c r="B540" s="58" t="s">
        <v>4398</v>
      </c>
      <c r="C540" s="58" t="s">
        <v>4399</v>
      </c>
      <c r="D540" s="58" t="s">
        <v>1880</v>
      </c>
      <c r="E540" s="58" t="s">
        <v>1880</v>
      </c>
      <c r="F540" s="58" t="s">
        <v>4400</v>
      </c>
      <c r="G540" s="58" t="s">
        <v>1581</v>
      </c>
      <c r="H540" s="58" t="s">
        <v>1582</v>
      </c>
      <c r="I540" s="58" t="s">
        <v>1591</v>
      </c>
      <c r="J540" s="59">
        <v>44938.0</v>
      </c>
      <c r="K540" s="58" t="s">
        <v>1851</v>
      </c>
      <c r="L540" s="61"/>
      <c r="M540" s="61"/>
      <c r="N540" s="61"/>
      <c r="O540" s="61"/>
      <c r="P540" s="61"/>
      <c r="Q540" s="61"/>
      <c r="R540" s="61"/>
      <c r="S540" s="58" t="s">
        <v>48</v>
      </c>
      <c r="U540" s="57">
        <v>13.04191</v>
      </c>
      <c r="V540" s="57">
        <v>77.71239</v>
      </c>
      <c r="W540" s="57">
        <v>5867.0</v>
      </c>
      <c r="X540" s="57">
        <v>3055.0</v>
      </c>
      <c r="Y540" s="57">
        <v>92.0</v>
      </c>
      <c r="Z540" s="58" t="s">
        <v>4401</v>
      </c>
      <c r="AA540" s="58" t="s">
        <v>1585</v>
      </c>
      <c r="AB540" s="60">
        <v>44815.0</v>
      </c>
      <c r="AC540" s="58" t="s">
        <v>1851</v>
      </c>
      <c r="AD540" s="62">
        <v>3.42E8</v>
      </c>
      <c r="AE540" s="57">
        <v>7094.0</v>
      </c>
      <c r="AF540" s="58" t="s">
        <v>1594</v>
      </c>
      <c r="AH540" s="57">
        <v>0.0</v>
      </c>
      <c r="AI540" s="57">
        <v>101.0</v>
      </c>
      <c r="AJ540" s="57">
        <v>8.801835E7</v>
      </c>
      <c r="AK540" s="57">
        <v>2811.0</v>
      </c>
      <c r="AL540" s="58" t="s">
        <v>1595</v>
      </c>
      <c r="AN540" s="57">
        <v>0.015681</v>
      </c>
    </row>
    <row r="541">
      <c r="A541" s="57">
        <v>10670.0</v>
      </c>
      <c r="B541" s="58" t="s">
        <v>4402</v>
      </c>
      <c r="C541" s="58" t="s">
        <v>4403</v>
      </c>
      <c r="D541" s="58" t="s">
        <v>4404</v>
      </c>
      <c r="F541" s="58" t="s">
        <v>4405</v>
      </c>
      <c r="G541" s="58" t="s">
        <v>1581</v>
      </c>
      <c r="H541" s="58" t="s">
        <v>1582</v>
      </c>
      <c r="I541" s="58" t="s">
        <v>1583</v>
      </c>
      <c r="J541" s="59">
        <v>44994.0</v>
      </c>
      <c r="K541" s="58" t="s">
        <v>4406</v>
      </c>
      <c r="L541" s="61"/>
      <c r="M541" s="61"/>
      <c r="N541" s="61"/>
      <c r="O541" s="61"/>
      <c r="P541" s="61"/>
      <c r="Q541" s="61"/>
      <c r="R541" s="61"/>
      <c r="S541" s="61"/>
      <c r="T541" s="61"/>
      <c r="U541" s="57">
        <v>12.818</v>
      </c>
      <c r="V541" s="57">
        <v>77.4935</v>
      </c>
      <c r="W541" s="57">
        <v>84895.0</v>
      </c>
      <c r="X541" s="57">
        <v>39360.0</v>
      </c>
      <c r="Y541" s="57">
        <v>283.0</v>
      </c>
      <c r="Z541" s="58" t="s">
        <v>4407</v>
      </c>
      <c r="AA541" s="58" t="s">
        <v>1585</v>
      </c>
      <c r="AB541" s="58" t="s">
        <v>4408</v>
      </c>
      <c r="AC541" s="58" t="s">
        <v>4406</v>
      </c>
      <c r="AD541" s="62">
        <v>6.56E8</v>
      </c>
      <c r="AE541" s="61"/>
      <c r="AF541" s="58" t="s">
        <v>1623</v>
      </c>
      <c r="AH541" s="57">
        <v>1.0</v>
      </c>
      <c r="AI541" s="57">
        <v>17.0</v>
      </c>
      <c r="AJ541" s="62">
        <v>4.0E8</v>
      </c>
      <c r="AK541" s="61"/>
      <c r="AL541" s="58" t="s">
        <v>2301</v>
      </c>
      <c r="AN541" s="57">
        <v>0.003334</v>
      </c>
    </row>
    <row r="542">
      <c r="A542" s="57">
        <v>10671.0</v>
      </c>
      <c r="B542" s="58" t="s">
        <v>4409</v>
      </c>
      <c r="C542" s="58" t="s">
        <v>4410</v>
      </c>
      <c r="D542" s="58" t="s">
        <v>4411</v>
      </c>
      <c r="F542" s="58" t="s">
        <v>4412</v>
      </c>
      <c r="G542" s="58" t="s">
        <v>1581</v>
      </c>
      <c r="H542" s="58" t="s">
        <v>1582</v>
      </c>
      <c r="I542" s="58" t="s">
        <v>1591</v>
      </c>
      <c r="J542" s="57" t="s">
        <v>2466</v>
      </c>
      <c r="K542" s="58" t="s">
        <v>1832</v>
      </c>
      <c r="L542" s="61"/>
      <c r="M542" s="61"/>
      <c r="N542" s="61"/>
      <c r="O542" s="61"/>
      <c r="P542" s="61"/>
      <c r="Q542" s="61"/>
      <c r="R542" s="61"/>
      <c r="S542" s="58" t="s">
        <v>48</v>
      </c>
      <c r="U542" s="57">
        <v>13.06331</v>
      </c>
      <c r="V542" s="57">
        <v>77.74557</v>
      </c>
      <c r="W542" s="57">
        <v>6045.0</v>
      </c>
      <c r="X542" s="57">
        <v>3317.0</v>
      </c>
      <c r="Y542" s="57">
        <v>98.0</v>
      </c>
      <c r="Z542" s="58" t="s">
        <v>4413</v>
      </c>
      <c r="AA542" s="58" t="s">
        <v>1585</v>
      </c>
      <c r="AB542" s="60">
        <v>44570.0</v>
      </c>
      <c r="AC542" s="58" t="s">
        <v>1832</v>
      </c>
      <c r="AD542" s="62">
        <v>5.19E8</v>
      </c>
      <c r="AE542" s="57">
        <v>8559.0</v>
      </c>
      <c r="AF542" s="58" t="s">
        <v>1586</v>
      </c>
      <c r="AH542" s="57">
        <v>0.0</v>
      </c>
      <c r="AI542" s="57">
        <v>109.0</v>
      </c>
      <c r="AJ542" s="57">
        <v>6.9279748E7</v>
      </c>
      <c r="AK542" s="57">
        <v>2728.0</v>
      </c>
      <c r="AL542" s="58" t="s">
        <v>1587</v>
      </c>
      <c r="AN542" s="57">
        <v>0.016212</v>
      </c>
    </row>
    <row r="543">
      <c r="A543" s="57">
        <v>10672.0</v>
      </c>
      <c r="B543" s="58" t="s">
        <v>4414</v>
      </c>
      <c r="C543" s="58" t="s">
        <v>4415</v>
      </c>
      <c r="D543" s="58" t="s">
        <v>4416</v>
      </c>
      <c r="F543" s="58" t="s">
        <v>4417</v>
      </c>
      <c r="G543" s="58" t="s">
        <v>1581</v>
      </c>
      <c r="H543" s="58" t="s">
        <v>1582</v>
      </c>
      <c r="I543" s="58" t="s">
        <v>1612</v>
      </c>
      <c r="J543" s="57" t="s">
        <v>4103</v>
      </c>
      <c r="K543" s="58" t="s">
        <v>1851</v>
      </c>
      <c r="L543" s="61"/>
      <c r="M543" s="61"/>
      <c r="N543" s="61"/>
      <c r="O543" s="61"/>
      <c r="P543" s="61"/>
      <c r="Q543" s="61"/>
      <c r="R543" s="61"/>
      <c r="S543" s="58" t="s">
        <v>48</v>
      </c>
      <c r="U543" s="57">
        <v>13.00889</v>
      </c>
      <c r="V543" s="57">
        <v>77.66048</v>
      </c>
      <c r="W543" s="57">
        <v>1596.0</v>
      </c>
      <c r="X543" s="57">
        <v>703.0</v>
      </c>
      <c r="Y543" s="57">
        <v>40.0</v>
      </c>
      <c r="Z543" s="58" t="s">
        <v>4418</v>
      </c>
      <c r="AA543" s="58" t="s">
        <v>38</v>
      </c>
      <c r="AB543" s="60">
        <v>44571.0</v>
      </c>
      <c r="AC543" s="58" t="s">
        <v>1851</v>
      </c>
      <c r="AD543" s="62">
        <v>1.89E8</v>
      </c>
      <c r="AE543" s="57">
        <v>2622.0</v>
      </c>
      <c r="AF543" s="58" t="s">
        <v>1623</v>
      </c>
      <c r="AH543" s="57">
        <v>0.0</v>
      </c>
      <c r="AI543" s="57">
        <v>42.0</v>
      </c>
      <c r="AJ543" s="57">
        <v>6.823239E7</v>
      </c>
      <c r="AK543" s="57">
        <v>893.0</v>
      </c>
      <c r="AL543" s="58" t="s">
        <v>1616</v>
      </c>
      <c r="AN543" s="57">
        <v>0.025063</v>
      </c>
    </row>
    <row r="544">
      <c r="A544" s="57">
        <v>10673.0</v>
      </c>
      <c r="B544" s="58" t="s">
        <v>4419</v>
      </c>
      <c r="C544" s="58" t="s">
        <v>4420</v>
      </c>
      <c r="D544" s="58" t="s">
        <v>4421</v>
      </c>
      <c r="F544" s="58" t="s">
        <v>4422</v>
      </c>
      <c r="G544" s="58" t="s">
        <v>1581</v>
      </c>
      <c r="H544" s="58" t="s">
        <v>1582</v>
      </c>
      <c r="I544" s="58" t="s">
        <v>60</v>
      </c>
      <c r="J544" s="59">
        <v>44960.0</v>
      </c>
      <c r="K544" s="58" t="s">
        <v>4423</v>
      </c>
      <c r="L544" s="61"/>
      <c r="M544" s="61"/>
      <c r="N544" s="61"/>
      <c r="O544" s="61"/>
      <c r="P544" s="61"/>
      <c r="Q544" s="61"/>
      <c r="R544" s="61"/>
      <c r="S544" s="58" t="s">
        <v>48</v>
      </c>
      <c r="U544" s="57">
        <v>12.85756</v>
      </c>
      <c r="V544" s="57">
        <v>77.78641</v>
      </c>
      <c r="W544" s="57">
        <v>13456.0</v>
      </c>
      <c r="X544" s="57">
        <v>10640.0</v>
      </c>
      <c r="Y544" s="57">
        <v>252.0</v>
      </c>
      <c r="Z544" s="58" t="s">
        <v>4424</v>
      </c>
      <c r="AA544" s="58" t="s">
        <v>1585</v>
      </c>
      <c r="AB544" s="58" t="s">
        <v>4425</v>
      </c>
      <c r="AC544" s="58" t="s">
        <v>4423</v>
      </c>
      <c r="AD544" s="62">
        <v>1.03E9</v>
      </c>
      <c r="AE544" s="57">
        <v>28747.0</v>
      </c>
      <c r="AF544" s="58" t="s">
        <v>1586</v>
      </c>
      <c r="AH544" s="57">
        <v>0.0</v>
      </c>
      <c r="AI544" s="57">
        <v>252.0</v>
      </c>
      <c r="AJ544" s="62">
        <v>1.03E8</v>
      </c>
      <c r="AK544" s="57">
        <v>2816.0</v>
      </c>
      <c r="AL544" s="58" t="s">
        <v>1602</v>
      </c>
      <c r="AN544" s="57">
        <v>0.018728</v>
      </c>
    </row>
    <row r="545">
      <c r="A545" s="57">
        <v>10674.0</v>
      </c>
      <c r="B545" s="58" t="s">
        <v>4426</v>
      </c>
      <c r="C545" s="58" t="s">
        <v>4427</v>
      </c>
      <c r="D545" s="58" t="s">
        <v>4428</v>
      </c>
      <c r="F545" s="58" t="s">
        <v>4429</v>
      </c>
      <c r="G545" s="58" t="s">
        <v>1581</v>
      </c>
      <c r="H545" s="58" t="s">
        <v>1582</v>
      </c>
      <c r="I545" s="58" t="s">
        <v>1591</v>
      </c>
      <c r="J545" s="57" t="s">
        <v>1713</v>
      </c>
      <c r="K545" s="58" t="s">
        <v>1706</v>
      </c>
      <c r="L545" s="61"/>
      <c r="M545" s="61"/>
      <c r="N545" s="61"/>
      <c r="O545" s="61"/>
      <c r="P545" s="61"/>
      <c r="Q545" s="61"/>
      <c r="R545" s="61"/>
      <c r="S545" s="58" t="s">
        <v>48</v>
      </c>
      <c r="U545" s="57">
        <v>12.88613</v>
      </c>
      <c r="V545" s="57">
        <v>77.7038</v>
      </c>
      <c r="W545" s="57">
        <v>21681.0</v>
      </c>
      <c r="X545" s="57">
        <v>16797.0</v>
      </c>
      <c r="Y545" s="57">
        <v>399.0</v>
      </c>
      <c r="Z545" s="58" t="s">
        <v>4430</v>
      </c>
      <c r="AA545" s="58" t="s">
        <v>1585</v>
      </c>
      <c r="AB545" s="60">
        <v>44927.0</v>
      </c>
      <c r="AC545" s="58" t="s">
        <v>1706</v>
      </c>
      <c r="AD545" s="62">
        <v>3.69E9</v>
      </c>
      <c r="AE545" s="57">
        <v>36679.0</v>
      </c>
      <c r="AF545" s="58" t="s">
        <v>1594</v>
      </c>
      <c r="AH545" s="57">
        <v>33.0</v>
      </c>
      <c r="AI545" s="57">
        <v>441.0</v>
      </c>
      <c r="AJ545" s="62">
        <v>7.91E8</v>
      </c>
      <c r="AK545" s="57">
        <v>4884.0</v>
      </c>
      <c r="AL545" s="58" t="s">
        <v>1595</v>
      </c>
      <c r="AN545" s="57">
        <v>0.018403</v>
      </c>
    </row>
    <row r="546">
      <c r="A546" s="57">
        <v>10675.0</v>
      </c>
      <c r="B546" s="58" t="s">
        <v>4431</v>
      </c>
      <c r="C546" s="58" t="s">
        <v>1215</v>
      </c>
      <c r="D546" s="58" t="s">
        <v>3981</v>
      </c>
      <c r="F546" s="58" t="s">
        <v>4432</v>
      </c>
      <c r="G546" s="58" t="s">
        <v>1581</v>
      </c>
      <c r="H546" s="58" t="s">
        <v>1582</v>
      </c>
      <c r="I546" s="58" t="s">
        <v>1591</v>
      </c>
      <c r="J546" s="57" t="s">
        <v>1713</v>
      </c>
      <c r="K546" s="58" t="s">
        <v>1671</v>
      </c>
      <c r="L546" s="61"/>
      <c r="M546" s="61"/>
      <c r="N546" s="61"/>
      <c r="O546" s="61"/>
      <c r="P546" s="61"/>
      <c r="Q546" s="61"/>
      <c r="R546" s="61"/>
      <c r="S546" s="58" t="s">
        <v>48</v>
      </c>
      <c r="U546" s="57">
        <v>13.02522</v>
      </c>
      <c r="V546" s="57">
        <v>77.74618</v>
      </c>
      <c r="W546" s="57">
        <v>18048.0</v>
      </c>
      <c r="X546" s="57">
        <v>14936.0</v>
      </c>
      <c r="Y546" s="57">
        <v>208.0</v>
      </c>
      <c r="Z546" s="58" t="s">
        <v>4433</v>
      </c>
      <c r="AA546" s="58" t="s">
        <v>1585</v>
      </c>
      <c r="AB546" s="60">
        <v>44927.0</v>
      </c>
      <c r="AC546" s="58" t="s">
        <v>1671</v>
      </c>
      <c r="AD546" s="62">
        <v>1.85E9</v>
      </c>
      <c r="AE546" s="57">
        <v>25585.0</v>
      </c>
      <c r="AF546" s="58" t="s">
        <v>1594</v>
      </c>
      <c r="AH546" s="57">
        <v>42.0</v>
      </c>
      <c r="AI546" s="57">
        <v>292.0</v>
      </c>
      <c r="AJ546" s="62">
        <v>2.06E8</v>
      </c>
      <c r="AK546" s="57">
        <v>3111.0</v>
      </c>
      <c r="AL546" s="58" t="s">
        <v>1595</v>
      </c>
      <c r="AN546" s="57">
        <v>0.011525</v>
      </c>
    </row>
    <row r="547">
      <c r="A547" s="57">
        <v>10676.0</v>
      </c>
      <c r="B547" s="58" t="s">
        <v>4434</v>
      </c>
      <c r="C547" s="58" t="s">
        <v>1467</v>
      </c>
      <c r="D547" s="58" t="s">
        <v>4435</v>
      </c>
      <c r="F547" s="58" t="s">
        <v>4436</v>
      </c>
      <c r="G547" s="58" t="s">
        <v>1581</v>
      </c>
      <c r="H547" s="58" t="s">
        <v>1582</v>
      </c>
      <c r="I547" s="58" t="s">
        <v>1591</v>
      </c>
      <c r="J547" s="57" t="s">
        <v>4437</v>
      </c>
      <c r="K547" s="58" t="s">
        <v>1832</v>
      </c>
      <c r="L547" s="61"/>
      <c r="M547" s="61"/>
      <c r="N547" s="61"/>
      <c r="O547" s="61"/>
      <c r="P547" s="61"/>
      <c r="Q547" s="61"/>
      <c r="R547" s="61"/>
      <c r="S547" s="58" t="s">
        <v>48</v>
      </c>
      <c r="U547" s="57">
        <v>12.94866</v>
      </c>
      <c r="V547" s="57">
        <v>77.69325</v>
      </c>
      <c r="W547" s="57">
        <v>9172.0</v>
      </c>
      <c r="X547" s="57">
        <v>6190.0</v>
      </c>
      <c r="Y547" s="57">
        <v>133.0</v>
      </c>
      <c r="Z547" s="58" t="s">
        <v>4438</v>
      </c>
      <c r="AA547" s="58" t="s">
        <v>1585</v>
      </c>
      <c r="AB547" s="60">
        <v>44569.0</v>
      </c>
      <c r="AC547" s="58" t="s">
        <v>1832</v>
      </c>
      <c r="AD547" s="62">
        <v>2.94E9</v>
      </c>
      <c r="AE547" s="57">
        <v>26264.0</v>
      </c>
      <c r="AF547" s="58" t="s">
        <v>2621</v>
      </c>
      <c r="AG547" s="58" t="s">
        <v>2984</v>
      </c>
      <c r="AH547" s="57">
        <v>8.0</v>
      </c>
      <c r="AI547" s="57">
        <v>133.0</v>
      </c>
      <c r="AJ547" s="62">
        <v>6.62E8</v>
      </c>
      <c r="AK547" s="57">
        <v>2982.0</v>
      </c>
      <c r="AL547" s="58" t="s">
        <v>1616</v>
      </c>
      <c r="AN547" s="57">
        <v>0.014501</v>
      </c>
    </row>
    <row r="548">
      <c r="A548" s="57">
        <v>10677.0</v>
      </c>
      <c r="B548" s="58" t="s">
        <v>4439</v>
      </c>
      <c r="C548" s="58" t="s">
        <v>4440</v>
      </c>
      <c r="D548" s="58" t="s">
        <v>4441</v>
      </c>
      <c r="F548" s="58" t="s">
        <v>4442</v>
      </c>
      <c r="G548" s="58" t="s">
        <v>1581</v>
      </c>
      <c r="H548" s="58" t="s">
        <v>1582</v>
      </c>
      <c r="I548" s="58" t="s">
        <v>1687</v>
      </c>
      <c r="J548" s="57" t="s">
        <v>1711</v>
      </c>
      <c r="K548" s="58" t="s">
        <v>4443</v>
      </c>
      <c r="L548" s="61"/>
      <c r="M548" s="61"/>
      <c r="N548" s="61"/>
      <c r="O548" s="61"/>
      <c r="P548" s="61"/>
      <c r="Q548" s="61"/>
      <c r="R548" s="61"/>
      <c r="S548" s="61"/>
      <c r="T548" s="61"/>
      <c r="U548" s="57">
        <v>13.16283</v>
      </c>
      <c r="V548" s="57">
        <v>77.68</v>
      </c>
      <c r="W548" s="57">
        <v>35814.0</v>
      </c>
      <c r="X548" s="57">
        <v>16124.0</v>
      </c>
      <c r="Y548" s="57">
        <v>42.0</v>
      </c>
      <c r="Z548" s="58" t="s">
        <v>4444</v>
      </c>
      <c r="AA548" s="58" t="s">
        <v>1585</v>
      </c>
      <c r="AB548" s="58" t="s">
        <v>1647</v>
      </c>
      <c r="AC548" s="58" t="s">
        <v>4443</v>
      </c>
      <c r="AD548" s="62">
        <v>2.7E8</v>
      </c>
      <c r="AE548" s="61"/>
      <c r="AF548" s="58" t="s">
        <v>1594</v>
      </c>
      <c r="AH548" s="57">
        <v>0.0</v>
      </c>
      <c r="AI548" s="57">
        <v>0.0</v>
      </c>
      <c r="AJ548" s="62">
        <v>1.93E8</v>
      </c>
      <c r="AK548" s="61"/>
      <c r="AL548" s="58" t="s">
        <v>2892</v>
      </c>
      <c r="AN548" s="57">
        <v>0.001173</v>
      </c>
    </row>
    <row r="549">
      <c r="A549" s="57">
        <v>10678.0</v>
      </c>
      <c r="B549" s="58" t="s">
        <v>4445</v>
      </c>
      <c r="C549" s="58" t="s">
        <v>605</v>
      </c>
      <c r="D549" s="58" t="s">
        <v>2637</v>
      </c>
      <c r="F549" s="58" t="s">
        <v>4446</v>
      </c>
      <c r="G549" s="58" t="s">
        <v>1581</v>
      </c>
      <c r="H549" s="58" t="s">
        <v>1582</v>
      </c>
      <c r="I549" s="58" t="s">
        <v>1591</v>
      </c>
      <c r="J549" s="59">
        <v>44938.0</v>
      </c>
      <c r="K549" s="58" t="s">
        <v>1645</v>
      </c>
      <c r="L549" s="61"/>
      <c r="M549" s="61"/>
      <c r="N549" s="61"/>
      <c r="O549" s="61"/>
      <c r="P549" s="61"/>
      <c r="Q549" s="61"/>
      <c r="R549" s="61"/>
      <c r="S549" s="58" t="s">
        <v>48</v>
      </c>
      <c r="U549" s="57">
        <v>13.01175</v>
      </c>
      <c r="V549" s="57">
        <v>77.74591</v>
      </c>
      <c r="W549" s="57">
        <v>30135.0</v>
      </c>
      <c r="X549" s="57">
        <v>13634.0</v>
      </c>
      <c r="Y549" s="57">
        <v>891.0</v>
      </c>
      <c r="Z549" s="58" t="s">
        <v>4447</v>
      </c>
      <c r="AA549" s="58" t="s">
        <v>1585</v>
      </c>
      <c r="AB549" s="58" t="s">
        <v>1647</v>
      </c>
      <c r="AC549" s="58" t="s">
        <v>1645</v>
      </c>
      <c r="AD549" s="62">
        <v>6.62E9</v>
      </c>
      <c r="AE549" s="57">
        <v>57435.0</v>
      </c>
      <c r="AF549" s="58" t="s">
        <v>1594</v>
      </c>
      <c r="AH549" s="57">
        <v>164.0</v>
      </c>
      <c r="AI549" s="57">
        <v>1229.0</v>
      </c>
      <c r="AJ549" s="62">
        <v>1.06E9</v>
      </c>
      <c r="AK549" s="57">
        <v>15950.0</v>
      </c>
      <c r="AL549" s="58" t="s">
        <v>1595</v>
      </c>
      <c r="AN549" s="57">
        <v>0.029567</v>
      </c>
    </row>
    <row r="550">
      <c r="A550" s="57">
        <v>10679.0</v>
      </c>
      <c r="B550" s="58" t="s">
        <v>4448</v>
      </c>
      <c r="C550" s="58" t="s">
        <v>4449</v>
      </c>
      <c r="D550" s="58" t="s">
        <v>4450</v>
      </c>
      <c r="F550" s="58" t="s">
        <v>4451</v>
      </c>
      <c r="G550" s="58" t="s">
        <v>1581</v>
      </c>
      <c r="H550" s="58" t="s">
        <v>1582</v>
      </c>
      <c r="I550" s="58" t="s">
        <v>60</v>
      </c>
      <c r="J550" s="59">
        <v>45149.0</v>
      </c>
      <c r="K550" s="58" t="s">
        <v>3358</v>
      </c>
      <c r="L550" s="61"/>
      <c r="M550" s="61"/>
      <c r="N550" s="61"/>
      <c r="O550" s="61"/>
      <c r="P550" s="61"/>
      <c r="Q550" s="61"/>
      <c r="R550" s="61"/>
      <c r="S550" s="61"/>
      <c r="T550" s="61"/>
      <c r="U550" s="57">
        <v>12.772</v>
      </c>
      <c r="V550" s="57">
        <v>77.71371</v>
      </c>
      <c r="W550" s="57">
        <v>22206.0</v>
      </c>
      <c r="X550" s="57">
        <v>11362.0</v>
      </c>
      <c r="Y550" s="57">
        <v>84.0</v>
      </c>
      <c r="Z550" s="58" t="s">
        <v>4452</v>
      </c>
      <c r="AA550" s="58" t="s">
        <v>1585</v>
      </c>
      <c r="AB550" s="58" t="s">
        <v>4453</v>
      </c>
      <c r="AC550" s="58" t="s">
        <v>3358</v>
      </c>
      <c r="AD550" s="62">
        <v>1.5E8</v>
      </c>
      <c r="AE550" s="61"/>
      <c r="AF550" s="58" t="s">
        <v>1586</v>
      </c>
      <c r="AH550" s="57">
        <v>0.0</v>
      </c>
      <c r="AI550" s="57">
        <v>0.0</v>
      </c>
      <c r="AJ550" s="57">
        <v>7.7E7</v>
      </c>
      <c r="AK550" s="61"/>
      <c r="AL550" s="58" t="s">
        <v>1602</v>
      </c>
      <c r="AN550" s="57">
        <v>0.003783</v>
      </c>
    </row>
    <row r="551">
      <c r="A551" s="57">
        <v>10680.0</v>
      </c>
      <c r="B551" s="58" t="s">
        <v>4454</v>
      </c>
      <c r="C551" s="58" t="s">
        <v>4455</v>
      </c>
      <c r="D551" s="58" t="s">
        <v>4456</v>
      </c>
      <c r="F551" s="58" t="s">
        <v>4457</v>
      </c>
      <c r="G551" s="58" t="s">
        <v>1581</v>
      </c>
      <c r="H551" s="58" t="s">
        <v>1582</v>
      </c>
      <c r="I551" s="58" t="s">
        <v>60</v>
      </c>
      <c r="J551" s="57" t="s">
        <v>2187</v>
      </c>
      <c r="K551" s="58" t="s">
        <v>2337</v>
      </c>
      <c r="L551" s="61"/>
      <c r="M551" s="61"/>
      <c r="N551" s="61"/>
      <c r="O551" s="61"/>
      <c r="P551" s="61"/>
      <c r="Q551" s="61"/>
      <c r="R551" s="61"/>
      <c r="S551" s="61"/>
      <c r="T551" s="61"/>
      <c r="U551" s="57">
        <v>12.80159</v>
      </c>
      <c r="V551" s="57">
        <v>77.75197</v>
      </c>
      <c r="W551" s="57">
        <v>5413.0</v>
      </c>
      <c r="X551" s="57">
        <v>2546.0</v>
      </c>
      <c r="Y551" s="57">
        <v>22.0</v>
      </c>
      <c r="Z551" s="58" t="s">
        <v>4458</v>
      </c>
      <c r="AA551" s="58" t="s">
        <v>38</v>
      </c>
      <c r="AB551" s="60">
        <v>44562.0</v>
      </c>
      <c r="AC551" s="58" t="s">
        <v>2337</v>
      </c>
      <c r="AD551" s="57">
        <v>1.75E7</v>
      </c>
      <c r="AE551" s="61"/>
      <c r="AF551" s="58" t="s">
        <v>1615</v>
      </c>
      <c r="AG551" s="61"/>
      <c r="AH551" s="57">
        <v>0.0</v>
      </c>
      <c r="AI551" s="57">
        <v>0.0</v>
      </c>
      <c r="AJ551" s="57">
        <v>1.14E7</v>
      </c>
      <c r="AK551" s="61"/>
      <c r="AL551" s="58" t="s">
        <v>1587</v>
      </c>
      <c r="AN551" s="57">
        <v>0.004064</v>
      </c>
    </row>
    <row r="552">
      <c r="A552" s="57">
        <v>10681.0</v>
      </c>
      <c r="B552" s="58" t="s">
        <v>4459</v>
      </c>
      <c r="C552" s="58" t="s">
        <v>4460</v>
      </c>
      <c r="D552" s="58" t="s">
        <v>4461</v>
      </c>
      <c r="F552" s="58" t="s">
        <v>4462</v>
      </c>
      <c r="G552" s="58" t="s">
        <v>1581</v>
      </c>
      <c r="H552" s="58" t="s">
        <v>1582</v>
      </c>
      <c r="I552" s="58" t="s">
        <v>60</v>
      </c>
      <c r="J552" s="57" t="s">
        <v>4282</v>
      </c>
      <c r="K552" s="58" t="s">
        <v>4463</v>
      </c>
      <c r="L552" s="61"/>
      <c r="M552" s="61"/>
      <c r="N552" s="61"/>
      <c r="O552" s="61"/>
      <c r="P552" s="61"/>
      <c r="Q552" s="61"/>
      <c r="R552" s="61"/>
      <c r="S552" s="58" t="s">
        <v>2091</v>
      </c>
      <c r="U552" s="57">
        <v>12.85463</v>
      </c>
      <c r="V552" s="57">
        <v>77.79772</v>
      </c>
      <c r="W552" s="57">
        <v>27113.0</v>
      </c>
      <c r="X552" s="57">
        <v>18931.0</v>
      </c>
      <c r="Y552" s="57">
        <v>103.0</v>
      </c>
      <c r="Z552" s="58" t="s">
        <v>4464</v>
      </c>
      <c r="AA552" s="58" t="s">
        <v>1585</v>
      </c>
      <c r="AB552" s="58" t="s">
        <v>4465</v>
      </c>
      <c r="AC552" s="58" t="s">
        <v>4463</v>
      </c>
      <c r="AD552" s="62">
        <v>9.68E8</v>
      </c>
      <c r="AE552" s="57">
        <v>19648.0</v>
      </c>
      <c r="AF552" s="58" t="s">
        <v>1586</v>
      </c>
      <c r="AH552" s="57">
        <v>21.0</v>
      </c>
      <c r="AI552" s="57">
        <v>206.0</v>
      </c>
      <c r="AJ552" s="62">
        <v>1.45E8</v>
      </c>
      <c r="AK552" s="57">
        <v>8182.0</v>
      </c>
      <c r="AL552" s="58" t="s">
        <v>1602</v>
      </c>
      <c r="AN552" s="57">
        <v>0.003799</v>
      </c>
    </row>
    <row r="553">
      <c r="A553" s="57">
        <v>10682.0</v>
      </c>
      <c r="B553" s="58" t="s">
        <v>4466</v>
      </c>
      <c r="C553" s="58" t="s">
        <v>4467</v>
      </c>
      <c r="D553" s="58" t="s">
        <v>4468</v>
      </c>
      <c r="F553" s="58" t="s">
        <v>4469</v>
      </c>
      <c r="G553" s="58" t="s">
        <v>1581</v>
      </c>
      <c r="H553" s="58" t="s">
        <v>1582</v>
      </c>
      <c r="I553" s="58" t="s">
        <v>1583</v>
      </c>
      <c r="J553" s="57" t="s">
        <v>1831</v>
      </c>
      <c r="K553" s="58" t="s">
        <v>2337</v>
      </c>
      <c r="L553" s="61"/>
      <c r="M553" s="61"/>
      <c r="N553" s="61"/>
      <c r="O553" s="61"/>
      <c r="P553" s="61"/>
      <c r="Q553" s="61"/>
      <c r="R553" s="61"/>
      <c r="S553" s="61"/>
      <c r="T553" s="61"/>
      <c r="U553" s="57">
        <v>12.79897</v>
      </c>
      <c r="V553" s="57">
        <v>77.53183</v>
      </c>
      <c r="W553" s="57">
        <v>7486.0</v>
      </c>
      <c r="X553" s="57">
        <v>3369.0</v>
      </c>
      <c r="Y553" s="57">
        <v>37.0</v>
      </c>
      <c r="Z553" s="58" t="s">
        <v>4470</v>
      </c>
      <c r="AA553" s="58" t="s">
        <v>1585</v>
      </c>
      <c r="AB553" s="60">
        <v>44572.0</v>
      </c>
      <c r="AC553" s="58" t="s">
        <v>2337</v>
      </c>
      <c r="AD553" s="57">
        <v>6.9187382E7</v>
      </c>
      <c r="AE553" s="61"/>
      <c r="AF553" s="58" t="s">
        <v>1594</v>
      </c>
      <c r="AH553" s="57">
        <v>0.0</v>
      </c>
      <c r="AI553" s="57">
        <v>0.0</v>
      </c>
      <c r="AJ553" s="57">
        <v>6.381536E7</v>
      </c>
      <c r="AK553" s="61"/>
      <c r="AL553" s="58" t="s">
        <v>1602</v>
      </c>
      <c r="AN553" s="57">
        <v>0.004943</v>
      </c>
    </row>
    <row r="554">
      <c r="A554" s="57">
        <v>10683.0</v>
      </c>
      <c r="B554" s="58" t="s">
        <v>4471</v>
      </c>
      <c r="C554" s="58" t="s">
        <v>4472</v>
      </c>
      <c r="D554" s="58" t="s">
        <v>4473</v>
      </c>
      <c r="F554" s="58" t="s">
        <v>4474</v>
      </c>
      <c r="G554" s="58" t="s">
        <v>1581</v>
      </c>
      <c r="H554" s="58" t="s">
        <v>1582</v>
      </c>
      <c r="I554" s="58" t="s">
        <v>60</v>
      </c>
      <c r="J554" s="57" t="s">
        <v>2114</v>
      </c>
      <c r="K554" s="58" t="s">
        <v>4475</v>
      </c>
      <c r="L554" s="61"/>
      <c r="M554" s="61"/>
      <c r="N554" s="61"/>
      <c r="O554" s="61"/>
      <c r="P554" s="61"/>
      <c r="Q554" s="61"/>
      <c r="R554" s="61"/>
      <c r="S554" s="61"/>
      <c r="T554" s="61"/>
      <c r="U554" s="57">
        <v>12.91015</v>
      </c>
      <c r="V554" s="57">
        <v>77.78406</v>
      </c>
      <c r="W554" s="57">
        <v>46285.0</v>
      </c>
      <c r="X554" s="57">
        <v>23288.0</v>
      </c>
      <c r="Y554" s="57">
        <v>160.0</v>
      </c>
      <c r="Z554" s="58" t="s">
        <v>4476</v>
      </c>
      <c r="AA554" s="58" t="s">
        <v>38</v>
      </c>
      <c r="AB554" s="58" t="s">
        <v>4383</v>
      </c>
      <c r="AC554" s="58" t="s">
        <v>4475</v>
      </c>
      <c r="AD554" s="62">
        <v>3.33E8</v>
      </c>
      <c r="AE554" s="61"/>
      <c r="AF554" s="58" t="s">
        <v>1586</v>
      </c>
      <c r="AH554" s="57">
        <v>0.0</v>
      </c>
      <c r="AI554" s="57">
        <v>0.0</v>
      </c>
      <c r="AJ554" s="62">
        <v>1.56E8</v>
      </c>
      <c r="AK554" s="61"/>
      <c r="AL554" s="58" t="s">
        <v>1602</v>
      </c>
      <c r="AN554" s="57">
        <v>0.003457</v>
      </c>
    </row>
    <row r="555">
      <c r="A555" s="57">
        <v>10684.0</v>
      </c>
      <c r="B555" s="58" t="s">
        <v>4477</v>
      </c>
      <c r="C555" s="58" t="s">
        <v>1178</v>
      </c>
      <c r="D555" s="58" t="s">
        <v>3114</v>
      </c>
      <c r="F555" s="58" t="s">
        <v>4478</v>
      </c>
      <c r="G555" s="58" t="s">
        <v>1581</v>
      </c>
      <c r="H555" s="58" t="s">
        <v>1582</v>
      </c>
      <c r="I555" s="58" t="s">
        <v>60</v>
      </c>
      <c r="J555" s="57" t="s">
        <v>2323</v>
      </c>
      <c r="K555" s="58" t="s">
        <v>4235</v>
      </c>
      <c r="L555" s="61"/>
      <c r="M555" s="61"/>
      <c r="N555" s="61"/>
      <c r="O555" s="61"/>
      <c r="P555" s="61"/>
      <c r="Q555" s="61"/>
      <c r="R555" s="61"/>
      <c r="S555" s="58" t="s">
        <v>213</v>
      </c>
      <c r="T555" s="61"/>
      <c r="U555" s="57">
        <v>12.86761</v>
      </c>
      <c r="V555" s="57">
        <v>77.80061</v>
      </c>
      <c r="W555" s="57">
        <v>64445.0</v>
      </c>
      <c r="X555" s="57">
        <v>47468.0</v>
      </c>
      <c r="Y555" s="57">
        <v>137.0</v>
      </c>
      <c r="Z555" s="58" t="s">
        <v>4479</v>
      </c>
      <c r="AA555" s="58" t="s">
        <v>1585</v>
      </c>
      <c r="AB555" s="60">
        <v>44571.0</v>
      </c>
      <c r="AC555" s="58" t="s">
        <v>4235</v>
      </c>
      <c r="AD555" s="62">
        <v>1.44E9</v>
      </c>
      <c r="AE555" s="57">
        <v>30234.0</v>
      </c>
      <c r="AF555" s="58" t="s">
        <v>1586</v>
      </c>
      <c r="AH555" s="57">
        <v>29.0</v>
      </c>
      <c r="AI555" s="57">
        <v>272.0</v>
      </c>
      <c r="AJ555" s="62">
        <v>1.67E8</v>
      </c>
      <c r="AK555" s="57">
        <v>16977.0</v>
      </c>
      <c r="AL555" s="58" t="s">
        <v>1602</v>
      </c>
      <c r="AN555" s="57">
        <v>0.002126</v>
      </c>
    </row>
    <row r="556">
      <c r="A556" s="57">
        <v>10685.0</v>
      </c>
      <c r="B556" s="58" t="s">
        <v>4480</v>
      </c>
      <c r="C556" s="58" t="s">
        <v>633</v>
      </c>
      <c r="D556" s="58" t="s">
        <v>2574</v>
      </c>
      <c r="E556" s="58" t="s">
        <v>2574</v>
      </c>
      <c r="F556" s="58" t="s">
        <v>4481</v>
      </c>
      <c r="G556" s="58" t="s">
        <v>1581</v>
      </c>
      <c r="H556" s="58" t="s">
        <v>1582</v>
      </c>
      <c r="I556" s="58" t="s">
        <v>60</v>
      </c>
      <c r="J556" s="59">
        <v>44965.0</v>
      </c>
      <c r="K556" s="58" t="s">
        <v>1706</v>
      </c>
      <c r="L556" s="61"/>
      <c r="M556" s="61"/>
      <c r="N556" s="61"/>
      <c r="O556" s="61"/>
      <c r="P556" s="61"/>
      <c r="Q556" s="61"/>
      <c r="R556" s="61"/>
      <c r="S556" s="58" t="s">
        <v>2091</v>
      </c>
      <c r="U556" s="57">
        <v>12.78686</v>
      </c>
      <c r="V556" s="57">
        <v>77.7777</v>
      </c>
      <c r="W556" s="57">
        <v>17704.0</v>
      </c>
      <c r="X556" s="57">
        <v>11804.0</v>
      </c>
      <c r="Y556" s="57">
        <v>82.0</v>
      </c>
      <c r="Z556" s="58" t="s">
        <v>4482</v>
      </c>
      <c r="AA556" s="58" t="s">
        <v>1585</v>
      </c>
      <c r="AB556" s="60">
        <v>44573.0</v>
      </c>
      <c r="AC556" s="58" t="s">
        <v>1706</v>
      </c>
      <c r="AD556" s="57">
        <v>0.0</v>
      </c>
      <c r="AE556" s="57">
        <v>11032.0</v>
      </c>
      <c r="AF556" s="58" t="s">
        <v>1601</v>
      </c>
      <c r="AG556" s="61"/>
      <c r="AH556" s="57">
        <v>0.0</v>
      </c>
      <c r="AI556" s="57">
        <v>91.0</v>
      </c>
      <c r="AJ556" s="57">
        <v>0.0</v>
      </c>
      <c r="AK556" s="57">
        <v>5899.0</v>
      </c>
      <c r="AL556" s="58" t="s">
        <v>1602</v>
      </c>
      <c r="AN556" s="57">
        <v>0.004632</v>
      </c>
    </row>
    <row r="557">
      <c r="A557" s="57">
        <v>10686.0</v>
      </c>
      <c r="B557" s="58" t="s">
        <v>4483</v>
      </c>
      <c r="C557" s="58" t="s">
        <v>1013</v>
      </c>
      <c r="D557" s="58" t="s">
        <v>4484</v>
      </c>
      <c r="F557" s="58" t="s">
        <v>4485</v>
      </c>
      <c r="G557" s="58" t="s">
        <v>1581</v>
      </c>
      <c r="H557" s="58" t="s">
        <v>1582</v>
      </c>
      <c r="I557" s="58" t="s">
        <v>1583</v>
      </c>
      <c r="J557" s="57" t="s">
        <v>2343</v>
      </c>
      <c r="K557" s="58" t="s">
        <v>2595</v>
      </c>
      <c r="L557" s="61"/>
      <c r="M557" s="61"/>
      <c r="N557" s="61"/>
      <c r="O557" s="61"/>
      <c r="P557" s="61"/>
      <c r="Q557" s="61"/>
      <c r="R557" s="61"/>
      <c r="S557" s="58" t="s">
        <v>48</v>
      </c>
      <c r="U557" s="57">
        <v>12.89824</v>
      </c>
      <c r="V557" s="57">
        <v>77.61163</v>
      </c>
      <c r="W557" s="57">
        <v>6753.0</v>
      </c>
      <c r="X557" s="57">
        <v>5446.0</v>
      </c>
      <c r="Y557" s="57">
        <v>120.0</v>
      </c>
      <c r="Z557" s="58" t="s">
        <v>4486</v>
      </c>
      <c r="AA557" s="58" t="s">
        <v>1585</v>
      </c>
      <c r="AB557" s="60">
        <v>44572.0</v>
      </c>
      <c r="AC557" s="58" t="s">
        <v>2595</v>
      </c>
      <c r="AD557" s="62">
        <v>8.51E8</v>
      </c>
      <c r="AE557" s="57">
        <v>11303.0</v>
      </c>
      <c r="AF557" s="58" t="s">
        <v>1623</v>
      </c>
      <c r="AH557" s="57">
        <v>27.0</v>
      </c>
      <c r="AI557" s="57">
        <v>150.0</v>
      </c>
      <c r="AJ557" s="57">
        <v>8.3979844E7</v>
      </c>
      <c r="AK557" s="57">
        <v>1307.0</v>
      </c>
      <c r="AL557" s="58" t="s">
        <v>1616</v>
      </c>
      <c r="AN557" s="57">
        <v>0.01777</v>
      </c>
    </row>
    <row r="558">
      <c r="A558" s="57">
        <v>10688.0</v>
      </c>
      <c r="B558" s="58" t="s">
        <v>4487</v>
      </c>
      <c r="C558" s="58" t="s">
        <v>4488</v>
      </c>
      <c r="D558" s="58" t="s">
        <v>3053</v>
      </c>
      <c r="F558" s="58" t="s">
        <v>4489</v>
      </c>
      <c r="G558" s="58" t="s">
        <v>1581</v>
      </c>
      <c r="H558" s="58" t="s">
        <v>1582</v>
      </c>
      <c r="I558" s="58" t="s">
        <v>1687</v>
      </c>
      <c r="J558" s="59">
        <v>44960.0</v>
      </c>
      <c r="K558" s="58" t="s">
        <v>1832</v>
      </c>
      <c r="L558" s="61"/>
      <c r="M558" s="61"/>
      <c r="N558" s="61"/>
      <c r="O558" s="61"/>
      <c r="P558" s="61"/>
      <c r="Q558" s="61"/>
      <c r="R558" s="61"/>
      <c r="S558" s="58" t="s">
        <v>48</v>
      </c>
      <c r="U558" s="57">
        <v>13.11367</v>
      </c>
      <c r="V558" s="57">
        <v>77.61461</v>
      </c>
      <c r="W558" s="57">
        <v>2118.0</v>
      </c>
      <c r="X558" s="57">
        <v>1172.0</v>
      </c>
      <c r="Y558" s="57">
        <v>43.0</v>
      </c>
      <c r="Z558" s="58" t="s">
        <v>4490</v>
      </c>
      <c r="AA558" s="58" t="s">
        <v>1585</v>
      </c>
      <c r="AB558" s="60">
        <v>44572.0</v>
      </c>
      <c r="AC558" s="58" t="s">
        <v>1832</v>
      </c>
      <c r="AD558" s="62">
        <v>1.55E8</v>
      </c>
      <c r="AE558" s="57">
        <v>3077.0</v>
      </c>
      <c r="AF558" s="58" t="s">
        <v>1615</v>
      </c>
      <c r="AG558" s="61"/>
      <c r="AH558" s="57">
        <v>0.0</v>
      </c>
      <c r="AI558" s="57">
        <v>51.0</v>
      </c>
      <c r="AJ558" s="57">
        <v>3.7112E7</v>
      </c>
      <c r="AK558" s="57">
        <v>946.0</v>
      </c>
      <c r="AL558" s="58" t="s">
        <v>1616</v>
      </c>
      <c r="AN558" s="57">
        <v>0.020302</v>
      </c>
    </row>
    <row r="559">
      <c r="A559" s="57">
        <v>10690.0</v>
      </c>
      <c r="B559" s="58" t="s">
        <v>4491</v>
      </c>
      <c r="C559" s="58" t="s">
        <v>4492</v>
      </c>
      <c r="D559" s="58" t="s">
        <v>4493</v>
      </c>
      <c r="F559" s="58" t="s">
        <v>4494</v>
      </c>
      <c r="G559" s="58" t="s">
        <v>1581</v>
      </c>
      <c r="H559" s="58" t="s">
        <v>1582</v>
      </c>
      <c r="I559" s="58" t="s">
        <v>60</v>
      </c>
      <c r="J559" s="57" t="s">
        <v>1607</v>
      </c>
      <c r="K559" s="60">
        <v>45298.0</v>
      </c>
      <c r="L559" s="61"/>
      <c r="M559" s="61"/>
      <c r="N559" s="61"/>
      <c r="O559" s="61"/>
      <c r="P559" s="61"/>
      <c r="Q559" s="61"/>
      <c r="R559" s="61"/>
      <c r="S559" s="61"/>
      <c r="T559" s="61"/>
      <c r="U559" s="57">
        <v>12.88937</v>
      </c>
      <c r="V559" s="57">
        <v>77.78998</v>
      </c>
      <c r="W559" s="57">
        <v>65306.0</v>
      </c>
      <c r="X559" s="57">
        <v>30094.0</v>
      </c>
      <c r="Y559" s="57">
        <v>248.0</v>
      </c>
      <c r="Z559" s="58" t="s">
        <v>4495</v>
      </c>
      <c r="AA559" s="58" t="s">
        <v>38</v>
      </c>
      <c r="AB559" s="60">
        <v>44568.0</v>
      </c>
      <c r="AC559" s="60">
        <v>45298.0</v>
      </c>
      <c r="AD559" s="62">
        <v>4.85E8</v>
      </c>
      <c r="AE559" s="61"/>
      <c r="AF559" s="58" t="s">
        <v>1594</v>
      </c>
      <c r="AH559" s="57">
        <v>0.0</v>
      </c>
      <c r="AI559" s="57">
        <v>0.0</v>
      </c>
      <c r="AJ559" s="62">
        <v>2.47E8</v>
      </c>
      <c r="AK559" s="61"/>
      <c r="AL559" s="58" t="s">
        <v>1602</v>
      </c>
      <c r="AN559" s="57">
        <v>0.003798</v>
      </c>
    </row>
    <row r="560">
      <c r="A560" s="57">
        <v>10691.0</v>
      </c>
      <c r="B560" s="58" t="s">
        <v>4496</v>
      </c>
      <c r="C560" s="58" t="s">
        <v>4497</v>
      </c>
      <c r="D560" s="58" t="s">
        <v>4498</v>
      </c>
      <c r="F560" s="58" t="s">
        <v>4499</v>
      </c>
      <c r="G560" s="58" t="s">
        <v>1581</v>
      </c>
      <c r="H560" s="58" t="s">
        <v>1582</v>
      </c>
      <c r="I560" s="58" t="s">
        <v>60</v>
      </c>
      <c r="J560" s="64">
        <v>44875.0</v>
      </c>
      <c r="K560" s="58" t="s">
        <v>1832</v>
      </c>
      <c r="L560" s="61"/>
      <c r="M560" s="61"/>
      <c r="N560" s="61"/>
      <c r="O560" s="61"/>
      <c r="P560" s="61"/>
      <c r="Q560" s="61"/>
      <c r="R560" s="61"/>
      <c r="S560" s="61"/>
      <c r="T560" s="61"/>
      <c r="U560" s="57">
        <v>12.70906</v>
      </c>
      <c r="V560" s="57">
        <v>77.69923</v>
      </c>
      <c r="W560" s="57">
        <v>9510.0</v>
      </c>
      <c r="X560" s="57">
        <v>4884.0</v>
      </c>
      <c r="Y560" s="57">
        <v>30.0</v>
      </c>
      <c r="Z560" s="58" t="s">
        <v>4500</v>
      </c>
      <c r="AA560" s="58" t="s">
        <v>38</v>
      </c>
      <c r="AB560" s="58" t="s">
        <v>4501</v>
      </c>
      <c r="AC560" s="58" t="s">
        <v>1832</v>
      </c>
      <c r="AD560" s="57">
        <v>8.0979483E7</v>
      </c>
      <c r="AE560" s="61"/>
      <c r="AF560" s="58" t="s">
        <v>1594</v>
      </c>
      <c r="AH560" s="57">
        <v>0.0</v>
      </c>
      <c r="AI560" s="57">
        <v>0.0</v>
      </c>
      <c r="AJ560" s="57">
        <v>6.1815715E7</v>
      </c>
      <c r="AK560" s="61"/>
      <c r="AL560" s="58" t="s">
        <v>1602</v>
      </c>
      <c r="AN560" s="57">
        <v>0.003155</v>
      </c>
    </row>
    <row r="561">
      <c r="A561" s="57">
        <v>10692.0</v>
      </c>
      <c r="B561" s="58" t="s">
        <v>4502</v>
      </c>
      <c r="C561" s="58" t="s">
        <v>4503</v>
      </c>
      <c r="D561" s="58" t="s">
        <v>4504</v>
      </c>
      <c r="F561" s="58" t="s">
        <v>4505</v>
      </c>
      <c r="G561" s="58" t="s">
        <v>1581</v>
      </c>
      <c r="H561" s="58" t="s">
        <v>1582</v>
      </c>
      <c r="I561" s="58" t="s">
        <v>1583</v>
      </c>
      <c r="J561" s="57" t="s">
        <v>2221</v>
      </c>
      <c r="K561" s="58" t="s">
        <v>3383</v>
      </c>
      <c r="L561" s="61"/>
      <c r="M561" s="61"/>
      <c r="N561" s="61"/>
      <c r="O561" s="61"/>
      <c r="P561" s="61"/>
      <c r="Q561" s="61"/>
      <c r="R561" s="61"/>
      <c r="S561" s="58" t="s">
        <v>213</v>
      </c>
      <c r="T561" s="61"/>
      <c r="U561" s="57">
        <v>12.93729</v>
      </c>
      <c r="V561" s="57">
        <v>77.74838</v>
      </c>
      <c r="W561" s="57">
        <v>1517.0</v>
      </c>
      <c r="X561" s="57">
        <v>902.0</v>
      </c>
      <c r="Y561" s="57">
        <v>9.0</v>
      </c>
      <c r="Z561" s="58" t="s">
        <v>4506</v>
      </c>
      <c r="AA561" s="58" t="s">
        <v>1585</v>
      </c>
      <c r="AB561" s="60">
        <v>44872.0</v>
      </c>
      <c r="AC561" s="58" t="s">
        <v>3383</v>
      </c>
      <c r="AD561" s="62">
        <v>1.26E8</v>
      </c>
      <c r="AE561" s="57">
        <v>1545.0</v>
      </c>
      <c r="AF561" s="58" t="s">
        <v>1623</v>
      </c>
      <c r="AH561" s="57">
        <v>0.0</v>
      </c>
      <c r="AI561" s="57">
        <v>24.0</v>
      </c>
      <c r="AJ561" s="57">
        <v>5.7134E7</v>
      </c>
      <c r="AK561" s="57">
        <v>615.0</v>
      </c>
      <c r="AL561" s="58" t="s">
        <v>1616</v>
      </c>
      <c r="AN561" s="57">
        <v>0.005933</v>
      </c>
    </row>
    <row r="562">
      <c r="A562" s="57">
        <v>10693.0</v>
      </c>
      <c r="B562" s="58" t="s">
        <v>4507</v>
      </c>
      <c r="C562" s="58" t="s">
        <v>636</v>
      </c>
      <c r="D562" s="58" t="s">
        <v>4508</v>
      </c>
      <c r="F562" s="58" t="s">
        <v>4509</v>
      </c>
      <c r="G562" s="58" t="s">
        <v>1581</v>
      </c>
      <c r="H562" s="58" t="s">
        <v>1582</v>
      </c>
      <c r="I562" s="58" t="s">
        <v>60</v>
      </c>
      <c r="J562" s="57" t="s">
        <v>2349</v>
      </c>
      <c r="K562" s="58" t="s">
        <v>4510</v>
      </c>
      <c r="L562" s="61"/>
      <c r="M562" s="61"/>
      <c r="N562" s="61"/>
      <c r="O562" s="61"/>
      <c r="P562" s="61"/>
      <c r="Q562" s="61"/>
      <c r="R562" s="61"/>
      <c r="S562" s="61"/>
      <c r="T562" s="61"/>
      <c r="U562" s="57">
        <v>12.77906</v>
      </c>
      <c r="V562" s="57">
        <v>77.74831</v>
      </c>
      <c r="W562" s="57">
        <v>9004.0</v>
      </c>
      <c r="X562" s="57">
        <v>4023.0</v>
      </c>
      <c r="Y562" s="57">
        <v>42.0</v>
      </c>
      <c r="Z562" s="58" t="s">
        <v>4511</v>
      </c>
      <c r="AA562" s="58" t="s">
        <v>1585</v>
      </c>
      <c r="AB562" s="58" t="s">
        <v>4512</v>
      </c>
      <c r="AC562" s="58" t="s">
        <v>4510</v>
      </c>
      <c r="AD562" s="62">
        <v>1.54E8</v>
      </c>
      <c r="AE562" s="61"/>
      <c r="AF562" s="58" t="s">
        <v>1594</v>
      </c>
      <c r="AH562" s="57">
        <v>0.0</v>
      </c>
      <c r="AI562" s="57">
        <v>0.0</v>
      </c>
      <c r="AJ562" s="62">
        <v>1.45E8</v>
      </c>
      <c r="AK562" s="61"/>
      <c r="AL562" s="58" t="s">
        <v>1602</v>
      </c>
      <c r="AN562" s="57">
        <v>0.004665</v>
      </c>
    </row>
    <row r="563">
      <c r="A563" s="57">
        <v>10694.0</v>
      </c>
      <c r="B563" s="58" t="s">
        <v>4513</v>
      </c>
      <c r="C563" s="58" t="s">
        <v>4514</v>
      </c>
      <c r="D563" s="58" t="s">
        <v>2089</v>
      </c>
      <c r="E563" s="58" t="s">
        <v>2089</v>
      </c>
      <c r="F563" s="58" t="s">
        <v>4515</v>
      </c>
      <c r="G563" s="58" t="s">
        <v>1581</v>
      </c>
      <c r="H563" s="58" t="s">
        <v>1582</v>
      </c>
      <c r="I563" s="58" t="s">
        <v>1612</v>
      </c>
      <c r="J563" s="57" t="s">
        <v>2466</v>
      </c>
      <c r="K563" s="58" t="s">
        <v>1632</v>
      </c>
      <c r="L563" s="61"/>
      <c r="M563" s="61"/>
      <c r="N563" s="61"/>
      <c r="O563" s="61"/>
      <c r="P563" s="61"/>
      <c r="Q563" s="61"/>
      <c r="R563" s="61"/>
      <c r="S563" s="58" t="s">
        <v>48</v>
      </c>
      <c r="U563" s="57">
        <v>13.09904</v>
      </c>
      <c r="V563" s="57">
        <v>77.6415</v>
      </c>
      <c r="W563" s="57">
        <v>15157.0</v>
      </c>
      <c r="X563" s="57">
        <v>8299.0</v>
      </c>
      <c r="Y563" s="57">
        <v>364.0</v>
      </c>
      <c r="Z563" s="58" t="s">
        <v>4516</v>
      </c>
      <c r="AA563" s="58" t="s">
        <v>1585</v>
      </c>
      <c r="AB563" s="60">
        <v>44927.0</v>
      </c>
      <c r="AC563" s="58" t="s">
        <v>1632</v>
      </c>
      <c r="AD563" s="62">
        <v>2.82E9</v>
      </c>
      <c r="AE563" s="57">
        <v>21127.0</v>
      </c>
      <c r="AF563" s="58" t="s">
        <v>1615</v>
      </c>
      <c r="AG563" s="61"/>
      <c r="AH563" s="57">
        <v>0.0</v>
      </c>
      <c r="AI563" s="57">
        <v>440.0</v>
      </c>
      <c r="AJ563" s="62">
        <v>9.25E8</v>
      </c>
      <c r="AK563" s="57">
        <v>6857.0</v>
      </c>
      <c r="AL563" s="58" t="s">
        <v>1616</v>
      </c>
      <c r="AN563" s="57">
        <v>0.024015</v>
      </c>
    </row>
    <row r="564">
      <c r="A564" s="57">
        <v>10697.0</v>
      </c>
      <c r="B564" s="58" t="s">
        <v>4517</v>
      </c>
      <c r="C564" s="58" t="s">
        <v>1310</v>
      </c>
      <c r="D564" s="58" t="s">
        <v>3741</v>
      </c>
      <c r="E564" s="58" t="s">
        <v>3741</v>
      </c>
      <c r="F564" s="58" t="s">
        <v>4518</v>
      </c>
      <c r="G564" s="58" t="s">
        <v>1581</v>
      </c>
      <c r="H564" s="58" t="s">
        <v>1582</v>
      </c>
      <c r="I564" s="58" t="s">
        <v>1583</v>
      </c>
      <c r="J564" s="57" t="s">
        <v>2298</v>
      </c>
      <c r="K564" s="58" t="s">
        <v>1676</v>
      </c>
      <c r="L564" s="61"/>
      <c r="M564" s="61"/>
      <c r="N564" s="61"/>
      <c r="O564" s="61"/>
      <c r="P564" s="61"/>
      <c r="Q564" s="61"/>
      <c r="R564" s="61"/>
      <c r="S564" s="58" t="s">
        <v>48</v>
      </c>
      <c r="U564" s="57">
        <v>12.90329</v>
      </c>
      <c r="V564" s="57">
        <v>77.64611</v>
      </c>
      <c r="W564" s="57">
        <v>13142.0</v>
      </c>
      <c r="X564" s="57">
        <v>9545.0</v>
      </c>
      <c r="Y564" s="57">
        <v>172.0</v>
      </c>
      <c r="Z564" s="58" t="s">
        <v>4519</v>
      </c>
      <c r="AA564" s="58" t="s">
        <v>1585</v>
      </c>
      <c r="AB564" s="60">
        <v>44928.0</v>
      </c>
      <c r="AC564" s="58" t="s">
        <v>1676</v>
      </c>
      <c r="AD564" s="62">
        <v>1.76E9</v>
      </c>
      <c r="AE564" s="57">
        <v>19412.0</v>
      </c>
      <c r="AF564" s="58" t="s">
        <v>1601</v>
      </c>
      <c r="AG564" s="61"/>
      <c r="AH564" s="57">
        <v>33.0</v>
      </c>
      <c r="AI564" s="57">
        <v>172.0</v>
      </c>
      <c r="AJ564" s="62">
        <v>3.04E8</v>
      </c>
      <c r="AK564" s="57">
        <v>3597.0</v>
      </c>
      <c r="AL564" s="58" t="s">
        <v>1616</v>
      </c>
      <c r="AN564" s="57">
        <v>0.013088</v>
      </c>
    </row>
    <row r="565">
      <c r="A565" s="57">
        <v>10698.0</v>
      </c>
      <c r="B565" s="58" t="s">
        <v>4520</v>
      </c>
      <c r="C565" s="58" t="s">
        <v>4521</v>
      </c>
      <c r="D565" s="58" t="s">
        <v>2089</v>
      </c>
      <c r="E565" s="58" t="s">
        <v>2089</v>
      </c>
      <c r="F565" s="58" t="s">
        <v>4522</v>
      </c>
      <c r="G565" s="58" t="s">
        <v>1581</v>
      </c>
      <c r="H565" s="58" t="s">
        <v>1582</v>
      </c>
      <c r="I565" s="58" t="s">
        <v>1612</v>
      </c>
      <c r="J565" s="57" t="s">
        <v>2466</v>
      </c>
      <c r="K565" s="58" t="s">
        <v>1676</v>
      </c>
      <c r="L565" s="61"/>
      <c r="M565" s="61"/>
      <c r="N565" s="61"/>
      <c r="O565" s="61"/>
      <c r="P565" s="61"/>
      <c r="Q565" s="61"/>
      <c r="R565" s="61"/>
      <c r="S565" s="58" t="s">
        <v>48</v>
      </c>
      <c r="U565" s="57">
        <v>13.09904</v>
      </c>
      <c r="V565" s="57">
        <v>77.6415</v>
      </c>
      <c r="W565" s="57">
        <v>14801.0</v>
      </c>
      <c r="X565" s="57">
        <v>8076.0</v>
      </c>
      <c r="Y565" s="57">
        <v>364.0</v>
      </c>
      <c r="Z565" s="58" t="s">
        <v>4516</v>
      </c>
      <c r="AA565" s="58" t="s">
        <v>1585</v>
      </c>
      <c r="AB565" s="60">
        <v>44936.0</v>
      </c>
      <c r="AC565" s="58" t="s">
        <v>1676</v>
      </c>
      <c r="AD565" s="62">
        <v>2.75E9</v>
      </c>
      <c r="AE565" s="57">
        <v>21146.0</v>
      </c>
      <c r="AF565" s="58" t="s">
        <v>1615</v>
      </c>
      <c r="AG565" s="61"/>
      <c r="AH565" s="57">
        <v>36.0</v>
      </c>
      <c r="AI565" s="57">
        <v>440.0</v>
      </c>
      <c r="AJ565" s="62">
        <v>9.03E8</v>
      </c>
      <c r="AK565" s="57">
        <v>6724.0</v>
      </c>
      <c r="AL565" s="58" t="s">
        <v>1616</v>
      </c>
      <c r="AN565" s="57">
        <v>0.024593</v>
      </c>
    </row>
    <row r="566">
      <c r="A566" s="57">
        <v>10699.0</v>
      </c>
      <c r="B566" s="58" t="s">
        <v>4523</v>
      </c>
      <c r="C566" s="58" t="s">
        <v>4524</v>
      </c>
      <c r="D566" s="58" t="s">
        <v>4525</v>
      </c>
      <c r="F566" s="58" t="s">
        <v>4526</v>
      </c>
      <c r="G566" s="58" t="s">
        <v>4527</v>
      </c>
      <c r="H566" s="58" t="s">
        <v>1582</v>
      </c>
      <c r="I566" s="58" t="s">
        <v>1591</v>
      </c>
      <c r="J566" s="57" t="s">
        <v>4282</v>
      </c>
      <c r="K566" s="58" t="s">
        <v>1770</v>
      </c>
      <c r="L566" s="61"/>
      <c r="M566" s="61"/>
      <c r="N566" s="61"/>
      <c r="O566" s="61"/>
      <c r="P566" s="61"/>
      <c r="Q566" s="61"/>
      <c r="R566" s="61"/>
      <c r="S566" s="58" t="s">
        <v>48</v>
      </c>
      <c r="U566" s="57">
        <v>13.03607</v>
      </c>
      <c r="V566" s="57">
        <v>77.65451</v>
      </c>
      <c r="W566" s="57">
        <v>3946.0</v>
      </c>
      <c r="X566" s="57">
        <v>2139.0</v>
      </c>
      <c r="Y566" s="57">
        <v>67.0</v>
      </c>
      <c r="Z566" s="58" t="s">
        <v>4528</v>
      </c>
      <c r="AA566" s="58" t="s">
        <v>38</v>
      </c>
      <c r="AB566" s="60">
        <v>44208.0</v>
      </c>
      <c r="AC566" s="58" t="s">
        <v>1770</v>
      </c>
      <c r="AD566" s="62">
        <v>3.38E8</v>
      </c>
      <c r="AE566" s="57">
        <v>5470.0</v>
      </c>
      <c r="AF566" s="58" t="s">
        <v>1601</v>
      </c>
      <c r="AG566" s="61"/>
      <c r="AH566" s="57">
        <v>0.0</v>
      </c>
      <c r="AI566" s="57">
        <v>90.0</v>
      </c>
      <c r="AJ566" s="62">
        <v>1.58E8</v>
      </c>
      <c r="AK566" s="57">
        <v>1807.0</v>
      </c>
      <c r="AL566" s="58" t="s">
        <v>1616</v>
      </c>
      <c r="AN566" s="57">
        <v>0.016979</v>
      </c>
    </row>
    <row r="567">
      <c r="A567" s="57">
        <v>10700.0</v>
      </c>
      <c r="B567" s="58" t="s">
        <v>4529</v>
      </c>
      <c r="C567" s="58" t="s">
        <v>4530</v>
      </c>
      <c r="D567" s="58" t="s">
        <v>2089</v>
      </c>
      <c r="E567" s="58" t="s">
        <v>2089</v>
      </c>
      <c r="F567" s="58" t="s">
        <v>4531</v>
      </c>
      <c r="G567" s="58" t="s">
        <v>1581</v>
      </c>
      <c r="H567" s="58" t="s">
        <v>1582</v>
      </c>
      <c r="I567" s="58" t="s">
        <v>1612</v>
      </c>
      <c r="J567" s="57" t="s">
        <v>2466</v>
      </c>
      <c r="K567" s="58" t="s">
        <v>1676</v>
      </c>
      <c r="L567" s="61"/>
      <c r="M567" s="61"/>
      <c r="N567" s="61"/>
      <c r="O567" s="61"/>
      <c r="P567" s="61"/>
      <c r="Q567" s="61"/>
      <c r="R567" s="61"/>
      <c r="S567" s="58" t="s">
        <v>48</v>
      </c>
      <c r="U567" s="57">
        <v>13.09904</v>
      </c>
      <c r="V567" s="57">
        <v>77.6415</v>
      </c>
      <c r="W567" s="57">
        <v>4823.0</v>
      </c>
      <c r="X567" s="57">
        <v>4054.0</v>
      </c>
      <c r="Y567" s="57">
        <v>142.0</v>
      </c>
      <c r="Z567" s="58" t="s">
        <v>4516</v>
      </c>
      <c r="AA567" s="58" t="s">
        <v>1585</v>
      </c>
      <c r="AB567" s="60">
        <v>44936.0</v>
      </c>
      <c r="AC567" s="58" t="s">
        <v>1676</v>
      </c>
      <c r="AD567" s="62">
        <v>8.96E8</v>
      </c>
      <c r="AE567" s="57">
        <v>6802.0</v>
      </c>
      <c r="AF567" s="58" t="s">
        <v>1615</v>
      </c>
      <c r="AG567" s="61"/>
      <c r="AH567" s="57">
        <v>0.0</v>
      </c>
      <c r="AI567" s="57">
        <v>164.0</v>
      </c>
      <c r="AJ567" s="62">
        <v>2.94E8</v>
      </c>
      <c r="AK567" s="57">
        <v>769.0</v>
      </c>
      <c r="AL567" s="58" t="s">
        <v>1616</v>
      </c>
      <c r="AN567" s="57">
        <v>0.029442</v>
      </c>
    </row>
    <row r="568">
      <c r="A568" s="57">
        <v>10701.0</v>
      </c>
      <c r="B568" s="58" t="s">
        <v>4532</v>
      </c>
      <c r="C568" s="58" t="s">
        <v>1066</v>
      </c>
      <c r="D568" s="58" t="s">
        <v>1589</v>
      </c>
      <c r="E568" s="58" t="s">
        <v>1589</v>
      </c>
      <c r="F568" s="58" t="s">
        <v>4533</v>
      </c>
      <c r="G568" s="58" t="s">
        <v>1581</v>
      </c>
      <c r="H568" s="58" t="s">
        <v>1582</v>
      </c>
      <c r="I568" s="58" t="s">
        <v>1591</v>
      </c>
      <c r="J568" s="64">
        <v>44875.0</v>
      </c>
      <c r="K568" s="58" t="s">
        <v>1706</v>
      </c>
      <c r="L568" s="61"/>
      <c r="M568" s="61"/>
      <c r="N568" s="61"/>
      <c r="O568" s="61"/>
      <c r="P568" s="61"/>
      <c r="Q568" s="61"/>
      <c r="R568" s="61"/>
      <c r="S568" s="58" t="s">
        <v>48</v>
      </c>
      <c r="U568" s="57">
        <v>12.8897</v>
      </c>
      <c r="V568" s="57">
        <v>77.69556</v>
      </c>
      <c r="W568" s="57">
        <v>7812.0</v>
      </c>
      <c r="X568" s="57">
        <v>4649.0</v>
      </c>
      <c r="Y568" s="57">
        <v>202.0</v>
      </c>
      <c r="Z568" s="58" t="s">
        <v>4534</v>
      </c>
      <c r="AA568" s="58" t="s">
        <v>1585</v>
      </c>
      <c r="AB568" s="58" t="s">
        <v>4535</v>
      </c>
      <c r="AC568" s="58" t="s">
        <v>1706</v>
      </c>
      <c r="AD568" s="62">
        <v>6.61E8</v>
      </c>
      <c r="AE568" s="57">
        <v>13265.0</v>
      </c>
      <c r="AF568" s="58" t="s">
        <v>1586</v>
      </c>
      <c r="AH568" s="57">
        <v>10.0</v>
      </c>
      <c r="AI568" s="57">
        <v>218.0</v>
      </c>
      <c r="AJ568" s="57">
        <v>2.5E7</v>
      </c>
      <c r="AK568" s="57">
        <v>3163.0</v>
      </c>
      <c r="AL568" s="58" t="s">
        <v>1595</v>
      </c>
      <c r="AN568" s="57">
        <v>0.025858</v>
      </c>
    </row>
    <row r="569">
      <c r="A569" s="57">
        <v>10702.0</v>
      </c>
      <c r="B569" s="58" t="s">
        <v>4536</v>
      </c>
      <c r="C569" s="58" t="s">
        <v>4537</v>
      </c>
      <c r="D569" s="58" t="s">
        <v>2388</v>
      </c>
      <c r="E569" s="58" t="s">
        <v>2388</v>
      </c>
      <c r="F569" s="58" t="s">
        <v>4538</v>
      </c>
      <c r="G569" s="58" t="s">
        <v>1581</v>
      </c>
      <c r="H569" s="58" t="s">
        <v>1582</v>
      </c>
      <c r="I569" s="58" t="s">
        <v>1612</v>
      </c>
      <c r="J569" s="57" t="s">
        <v>2355</v>
      </c>
      <c r="K569" s="58" t="s">
        <v>4539</v>
      </c>
      <c r="L569" s="61"/>
      <c r="M569" s="61"/>
      <c r="N569" s="61"/>
      <c r="O569" s="61"/>
      <c r="P569" s="61"/>
      <c r="Q569" s="61"/>
      <c r="R569" s="61"/>
      <c r="S569" s="61"/>
      <c r="T569" s="61"/>
      <c r="U569" s="57">
        <v>12.96357</v>
      </c>
      <c r="V569" s="57">
        <v>77.44591</v>
      </c>
      <c r="W569" s="57">
        <v>4856.0</v>
      </c>
      <c r="X569" s="57">
        <v>2197.0</v>
      </c>
      <c r="Y569" s="57">
        <v>19.0</v>
      </c>
      <c r="Z569" s="58" t="s">
        <v>4540</v>
      </c>
      <c r="AA569" s="58" t="s">
        <v>1585</v>
      </c>
      <c r="AB569" s="58" t="s">
        <v>4541</v>
      </c>
      <c r="AC569" s="58" t="s">
        <v>4539</v>
      </c>
      <c r="AD569" s="57">
        <v>2.7839839E7</v>
      </c>
      <c r="AE569" s="61"/>
      <c r="AF569" s="58" t="s">
        <v>1601</v>
      </c>
      <c r="AG569" s="61"/>
      <c r="AH569" s="57">
        <v>0.0</v>
      </c>
      <c r="AI569" s="57">
        <v>0.0</v>
      </c>
      <c r="AJ569" s="57">
        <v>1.8284527E7</v>
      </c>
      <c r="AK569" s="61"/>
      <c r="AL569" s="58" t="s">
        <v>1595</v>
      </c>
      <c r="AN569" s="57">
        <v>0.003913</v>
      </c>
    </row>
    <row r="570">
      <c r="A570" s="57">
        <v>10705.0</v>
      </c>
      <c r="B570" s="58" t="s">
        <v>4542</v>
      </c>
      <c r="C570" s="58" t="s">
        <v>4543</v>
      </c>
      <c r="D570" s="58" t="s">
        <v>4544</v>
      </c>
      <c r="F570" s="58" t="s">
        <v>4545</v>
      </c>
      <c r="G570" s="58" t="s">
        <v>1581</v>
      </c>
      <c r="H570" s="58" t="s">
        <v>1582</v>
      </c>
      <c r="I570" s="58" t="s">
        <v>1612</v>
      </c>
      <c r="J570" s="57" t="s">
        <v>2432</v>
      </c>
      <c r="K570" s="60">
        <v>44266.0</v>
      </c>
      <c r="L570" s="61"/>
      <c r="M570" s="61"/>
      <c r="N570" s="61"/>
      <c r="O570" s="61"/>
      <c r="P570" s="61"/>
      <c r="Q570" s="61"/>
      <c r="R570" s="61"/>
      <c r="S570" s="61"/>
      <c r="T570" s="61"/>
      <c r="U570" s="57">
        <v>12.95405</v>
      </c>
      <c r="V570" s="57">
        <v>77.46876</v>
      </c>
      <c r="W570" s="57">
        <v>17907.0</v>
      </c>
      <c r="X570" s="57">
        <v>8569.0</v>
      </c>
      <c r="Y570" s="57">
        <v>45.0</v>
      </c>
      <c r="Z570" s="58" t="s">
        <v>4546</v>
      </c>
      <c r="AA570" s="58" t="s">
        <v>1600</v>
      </c>
      <c r="AB570" s="60">
        <v>43933.0</v>
      </c>
      <c r="AC570" s="60">
        <v>44266.0</v>
      </c>
      <c r="AD570" s="62">
        <v>1.43E8</v>
      </c>
      <c r="AE570" s="61"/>
      <c r="AF570" s="58" t="s">
        <v>1601</v>
      </c>
      <c r="AG570" s="61"/>
      <c r="AH570" s="57">
        <v>0.0</v>
      </c>
      <c r="AI570" s="57">
        <v>0.0</v>
      </c>
      <c r="AJ570" s="62">
        <v>1.19E8</v>
      </c>
      <c r="AK570" s="61"/>
      <c r="AL570" s="58" t="s">
        <v>1595</v>
      </c>
      <c r="AN570" s="57">
        <v>0.002513</v>
      </c>
    </row>
    <row r="571">
      <c r="A571" s="57">
        <v>10706.0</v>
      </c>
      <c r="B571" s="58" t="s">
        <v>4547</v>
      </c>
      <c r="C571" s="58" t="s">
        <v>4548</v>
      </c>
      <c r="D571" s="58" t="s">
        <v>4549</v>
      </c>
      <c r="F571" s="58" t="s">
        <v>4271</v>
      </c>
      <c r="G571" s="58" t="s">
        <v>1581</v>
      </c>
      <c r="H571" s="58" t="s">
        <v>1582</v>
      </c>
      <c r="I571" s="58" t="s">
        <v>60</v>
      </c>
      <c r="J571" s="59">
        <v>45022.0</v>
      </c>
      <c r="K571" s="58" t="s">
        <v>2142</v>
      </c>
      <c r="L571" s="61"/>
      <c r="M571" s="61"/>
      <c r="N571" s="61"/>
      <c r="O571" s="61"/>
      <c r="P571" s="61"/>
      <c r="Q571" s="61"/>
      <c r="R571" s="61"/>
      <c r="S571" s="61"/>
      <c r="T571" s="61"/>
      <c r="U571" s="57">
        <v>12.7607</v>
      </c>
      <c r="V571" s="57">
        <v>77.67509</v>
      </c>
      <c r="W571" s="57">
        <v>7183.0</v>
      </c>
      <c r="X571" s="57">
        <v>3492.0</v>
      </c>
      <c r="Y571" s="57">
        <v>31.0</v>
      </c>
      <c r="Z571" s="58" t="s">
        <v>4550</v>
      </c>
      <c r="AA571" s="58" t="s">
        <v>38</v>
      </c>
      <c r="AB571" s="60">
        <v>44570.0</v>
      </c>
      <c r="AC571" s="58" t="s">
        <v>2142</v>
      </c>
      <c r="AD571" s="57">
        <v>1.0E7</v>
      </c>
      <c r="AE571" s="61"/>
      <c r="AF571" s="58" t="s">
        <v>1601</v>
      </c>
      <c r="AG571" s="61"/>
      <c r="AH571" s="57">
        <v>0.0</v>
      </c>
      <c r="AI571" s="57">
        <v>0.0</v>
      </c>
      <c r="AJ571" s="57">
        <v>5500000.0</v>
      </c>
      <c r="AK571" s="61"/>
      <c r="AL571" s="58" t="s">
        <v>1602</v>
      </c>
      <c r="AN571" s="57">
        <v>0.004316</v>
      </c>
    </row>
    <row r="572">
      <c r="A572" s="57">
        <v>10708.0</v>
      </c>
      <c r="B572" s="58" t="s">
        <v>4551</v>
      </c>
      <c r="C572" s="58" t="s">
        <v>4552</v>
      </c>
      <c r="D572" s="58" t="s">
        <v>4553</v>
      </c>
      <c r="F572" s="58" t="s">
        <v>4554</v>
      </c>
      <c r="G572" s="58" t="s">
        <v>1581</v>
      </c>
      <c r="H572" s="58" t="s">
        <v>1582</v>
      </c>
      <c r="I572" s="58" t="s">
        <v>60</v>
      </c>
      <c r="J572" s="57" t="s">
        <v>1831</v>
      </c>
      <c r="K572" s="60">
        <v>46419.0</v>
      </c>
      <c r="L572" s="61"/>
      <c r="M572" s="61"/>
      <c r="N572" s="61"/>
      <c r="O572" s="61"/>
      <c r="P572" s="61"/>
      <c r="Q572" s="61"/>
      <c r="R572" s="61"/>
      <c r="S572" s="58" t="s">
        <v>2091</v>
      </c>
      <c r="U572" s="57">
        <v>12.8862</v>
      </c>
      <c r="V572" s="57">
        <v>77.77695</v>
      </c>
      <c r="W572" s="57">
        <v>14569.0</v>
      </c>
      <c r="X572" s="57">
        <v>7711.0</v>
      </c>
      <c r="Y572" s="57">
        <v>55.0</v>
      </c>
      <c r="Z572" s="58" t="s">
        <v>4555</v>
      </c>
      <c r="AA572" s="58" t="s">
        <v>38</v>
      </c>
      <c r="AB572" s="60">
        <v>44562.0</v>
      </c>
      <c r="AC572" s="60">
        <v>46419.0</v>
      </c>
      <c r="AD572" s="62">
        <v>5.53E8</v>
      </c>
      <c r="AE572" s="57">
        <v>11240.0</v>
      </c>
      <c r="AF572" s="58" t="s">
        <v>1601</v>
      </c>
      <c r="AG572" s="61"/>
      <c r="AH572" s="57">
        <v>7.0</v>
      </c>
      <c r="AI572" s="57">
        <v>55.0</v>
      </c>
      <c r="AJ572" s="57">
        <v>5.25E7</v>
      </c>
      <c r="AK572" s="57">
        <v>6858.0</v>
      </c>
      <c r="AL572" s="58" t="s">
        <v>1602</v>
      </c>
      <c r="AN572" s="57">
        <v>0.003775</v>
      </c>
    </row>
    <row r="573">
      <c r="A573" s="57">
        <v>10709.0</v>
      </c>
      <c r="B573" s="58" t="s">
        <v>4556</v>
      </c>
      <c r="C573" s="58" t="s">
        <v>4557</v>
      </c>
      <c r="D573" s="58" t="s">
        <v>4558</v>
      </c>
      <c r="F573" s="58" t="s">
        <v>4559</v>
      </c>
      <c r="G573" s="58" t="s">
        <v>1581</v>
      </c>
      <c r="H573" s="58" t="s">
        <v>1582</v>
      </c>
      <c r="I573" s="58" t="s">
        <v>60</v>
      </c>
      <c r="J573" s="57" t="s">
        <v>2311</v>
      </c>
      <c r="K573" s="65">
        <v>45636.0</v>
      </c>
      <c r="L573" s="61"/>
      <c r="M573" s="61"/>
      <c r="N573" s="61"/>
      <c r="O573" s="61"/>
      <c r="P573" s="61"/>
      <c r="Q573" s="61"/>
      <c r="R573" s="61"/>
      <c r="S573" s="61"/>
      <c r="T573" s="61"/>
      <c r="U573" s="57">
        <v>12.82896</v>
      </c>
      <c r="V573" s="57">
        <v>77.71986</v>
      </c>
      <c r="W573" s="57">
        <v>28606.0</v>
      </c>
      <c r="X573" s="57">
        <v>14617.0</v>
      </c>
      <c r="Y573" s="57">
        <v>81.0</v>
      </c>
      <c r="Z573" s="58" t="s">
        <v>4560</v>
      </c>
      <c r="AA573" s="58" t="s">
        <v>1585</v>
      </c>
      <c r="AB573" s="60">
        <v>44570.0</v>
      </c>
      <c r="AC573" s="65">
        <v>45636.0</v>
      </c>
      <c r="AD573" s="57">
        <v>9.7575E7</v>
      </c>
      <c r="AE573" s="61"/>
      <c r="AF573" s="58" t="s">
        <v>1615</v>
      </c>
      <c r="AG573" s="61"/>
      <c r="AH573" s="57">
        <v>0.0</v>
      </c>
      <c r="AI573" s="57">
        <v>0.0</v>
      </c>
      <c r="AJ573" s="57">
        <v>5.76E7</v>
      </c>
      <c r="AK573" s="61"/>
      <c r="AL573" s="58" t="s">
        <v>1602</v>
      </c>
      <c r="AN573" s="57">
        <v>0.002832</v>
      </c>
    </row>
    <row r="574">
      <c r="A574" s="57">
        <v>10710.0</v>
      </c>
      <c r="B574" s="58" t="s">
        <v>4561</v>
      </c>
      <c r="C574" s="58" t="s">
        <v>4562</v>
      </c>
      <c r="D574" s="58" t="s">
        <v>4563</v>
      </c>
      <c r="F574" s="58" t="s">
        <v>4564</v>
      </c>
      <c r="G574" s="58" t="s">
        <v>1581</v>
      </c>
      <c r="H574" s="58" t="s">
        <v>1582</v>
      </c>
      <c r="I574" s="58" t="s">
        <v>1583</v>
      </c>
      <c r="J574" s="57" t="s">
        <v>2349</v>
      </c>
      <c r="K574" s="58" t="s">
        <v>2023</v>
      </c>
      <c r="L574" s="61"/>
      <c r="M574" s="61"/>
      <c r="N574" s="61"/>
      <c r="O574" s="61"/>
      <c r="P574" s="61"/>
      <c r="Q574" s="61"/>
      <c r="R574" s="61"/>
      <c r="S574" s="58" t="s">
        <v>48</v>
      </c>
      <c r="U574" s="57">
        <v>12.92938</v>
      </c>
      <c r="V574" s="57">
        <v>77.52632</v>
      </c>
      <c r="W574" s="57">
        <v>4827.0</v>
      </c>
      <c r="X574" s="57">
        <v>2571.0</v>
      </c>
      <c r="Y574" s="57">
        <v>100.0</v>
      </c>
      <c r="Z574" s="58" t="s">
        <v>4565</v>
      </c>
      <c r="AA574" s="58" t="s">
        <v>1585</v>
      </c>
      <c r="AB574" s="60">
        <v>44842.0</v>
      </c>
      <c r="AC574" s="58" t="s">
        <v>2023</v>
      </c>
      <c r="AD574" s="62">
        <v>6.05E8</v>
      </c>
      <c r="AE574" s="57">
        <v>8203.0</v>
      </c>
      <c r="AF574" s="58" t="s">
        <v>1623</v>
      </c>
      <c r="AH574" s="57">
        <v>10.0</v>
      </c>
      <c r="AI574" s="57">
        <v>100.0</v>
      </c>
      <c r="AJ574" s="62">
        <v>2.61E8</v>
      </c>
      <c r="AK574" s="57">
        <v>15863.0</v>
      </c>
      <c r="AL574" s="58" t="s">
        <v>1616</v>
      </c>
      <c r="AN574" s="57">
        <v>0.020717</v>
      </c>
    </row>
    <row r="575">
      <c r="A575" s="57">
        <v>10711.0</v>
      </c>
      <c r="B575" s="58" t="s">
        <v>4566</v>
      </c>
      <c r="C575" s="58" t="s">
        <v>4567</v>
      </c>
      <c r="D575" s="58" t="s">
        <v>4568</v>
      </c>
      <c r="F575" s="58" t="s">
        <v>4569</v>
      </c>
      <c r="G575" s="58" t="s">
        <v>1581</v>
      </c>
      <c r="H575" s="58" t="s">
        <v>1582</v>
      </c>
      <c r="I575" s="58" t="s">
        <v>1583</v>
      </c>
      <c r="J575" s="57" t="s">
        <v>4192</v>
      </c>
      <c r="K575" s="58" t="s">
        <v>1706</v>
      </c>
      <c r="L575" s="61"/>
      <c r="M575" s="61"/>
      <c r="N575" s="61"/>
      <c r="O575" s="61"/>
      <c r="P575" s="61"/>
      <c r="Q575" s="61"/>
      <c r="R575" s="61"/>
      <c r="S575" s="58" t="s">
        <v>48</v>
      </c>
      <c r="U575" s="57">
        <v>12.8779</v>
      </c>
      <c r="V575" s="57">
        <v>77.58343</v>
      </c>
      <c r="W575" s="57">
        <v>1753.0</v>
      </c>
      <c r="X575" s="57">
        <v>874.0</v>
      </c>
      <c r="Y575" s="57">
        <v>36.0</v>
      </c>
      <c r="Z575" s="58" t="s">
        <v>4570</v>
      </c>
      <c r="AA575" s="58" t="s">
        <v>38</v>
      </c>
      <c r="AB575" s="60">
        <v>43839.0</v>
      </c>
      <c r="AC575" s="58" t="s">
        <v>1706</v>
      </c>
      <c r="AD575" s="57">
        <v>7.9E7</v>
      </c>
      <c r="AE575" s="57">
        <v>2314.0</v>
      </c>
      <c r="AF575" s="58" t="s">
        <v>1601</v>
      </c>
      <c r="AG575" s="61"/>
      <c r="AH575" s="57">
        <v>0.0</v>
      </c>
      <c r="AI575" s="57">
        <v>36.0</v>
      </c>
      <c r="AJ575" s="57">
        <v>7000000.0</v>
      </c>
      <c r="AK575" s="57">
        <v>879.0</v>
      </c>
      <c r="AL575" s="58" t="s">
        <v>1616</v>
      </c>
      <c r="AN575" s="57">
        <v>0.020536</v>
      </c>
    </row>
    <row r="576">
      <c r="A576" s="57">
        <v>10712.0</v>
      </c>
      <c r="B576" s="58" t="s">
        <v>4571</v>
      </c>
      <c r="C576" s="58" t="s">
        <v>4572</v>
      </c>
      <c r="D576" s="58" t="s">
        <v>4573</v>
      </c>
      <c r="E576" s="58" t="s">
        <v>4573</v>
      </c>
      <c r="F576" s="58" t="s">
        <v>4574</v>
      </c>
      <c r="G576" s="58" t="s">
        <v>1581</v>
      </c>
      <c r="H576" s="58" t="s">
        <v>1582</v>
      </c>
      <c r="I576" s="58" t="s">
        <v>1591</v>
      </c>
      <c r="J576" s="57" t="s">
        <v>4192</v>
      </c>
      <c r="K576" s="58" t="s">
        <v>4575</v>
      </c>
      <c r="L576" s="61"/>
      <c r="M576" s="61"/>
      <c r="N576" s="61"/>
      <c r="O576" s="61"/>
      <c r="P576" s="61"/>
      <c r="Q576" s="61"/>
      <c r="R576" s="61"/>
      <c r="S576" s="58" t="s">
        <v>48</v>
      </c>
      <c r="U576" s="57">
        <v>13.1333</v>
      </c>
      <c r="V576" s="57">
        <v>77.57978</v>
      </c>
      <c r="W576" s="57">
        <v>3630.0</v>
      </c>
      <c r="X576" s="57">
        <v>1663.0</v>
      </c>
      <c r="Y576" s="57">
        <v>80.0</v>
      </c>
      <c r="Z576" s="58" t="s">
        <v>4576</v>
      </c>
      <c r="AA576" s="58" t="s">
        <v>1585</v>
      </c>
      <c r="AB576" s="58" t="s">
        <v>2325</v>
      </c>
      <c r="AC576" s="58" t="s">
        <v>4575</v>
      </c>
      <c r="AD576" s="62">
        <v>2.9E8</v>
      </c>
      <c r="AE576" s="57">
        <v>6925.0</v>
      </c>
      <c r="AF576" s="58" t="s">
        <v>1623</v>
      </c>
      <c r="AH576" s="57">
        <v>0.0</v>
      </c>
      <c r="AI576" s="57">
        <v>88.0</v>
      </c>
      <c r="AJ576" s="57">
        <v>8.5042023E7</v>
      </c>
      <c r="AK576" s="57">
        <v>1967.0</v>
      </c>
      <c r="AL576" s="58" t="s">
        <v>1616</v>
      </c>
      <c r="AN576" s="57">
        <v>0.022039</v>
      </c>
    </row>
    <row r="577">
      <c r="A577" s="57">
        <v>10713.0</v>
      </c>
      <c r="B577" s="58" t="s">
        <v>4577</v>
      </c>
      <c r="C577" s="58" t="s">
        <v>4578</v>
      </c>
      <c r="D577" s="58" t="s">
        <v>4579</v>
      </c>
      <c r="F577" s="58" t="s">
        <v>4580</v>
      </c>
      <c r="G577" s="58" t="s">
        <v>1581</v>
      </c>
      <c r="H577" s="58" t="s">
        <v>1582</v>
      </c>
      <c r="I577" s="58" t="s">
        <v>1583</v>
      </c>
      <c r="J577" s="57" t="s">
        <v>1721</v>
      </c>
      <c r="K577" s="58" t="s">
        <v>2337</v>
      </c>
      <c r="L577" s="61"/>
      <c r="M577" s="61"/>
      <c r="N577" s="61"/>
      <c r="O577" s="61"/>
      <c r="P577" s="61"/>
      <c r="Q577" s="61"/>
      <c r="R577" s="61"/>
      <c r="S577" s="61"/>
      <c r="T577" s="61"/>
      <c r="U577" s="57">
        <v>12.80005</v>
      </c>
      <c r="V577" s="57">
        <v>77.52836</v>
      </c>
      <c r="W577" s="57">
        <v>16288.0</v>
      </c>
      <c r="X577" s="57">
        <v>7706.0</v>
      </c>
      <c r="Y577" s="57">
        <v>69.0</v>
      </c>
      <c r="Z577" s="58" t="s">
        <v>4581</v>
      </c>
      <c r="AA577" s="58" t="s">
        <v>38</v>
      </c>
      <c r="AB577" s="60">
        <v>44562.0</v>
      </c>
      <c r="AC577" s="58" t="s">
        <v>2337</v>
      </c>
      <c r="AD577" s="62">
        <v>2.17E8</v>
      </c>
      <c r="AE577" s="61"/>
      <c r="AF577" s="58" t="s">
        <v>1586</v>
      </c>
      <c r="AH577" s="57">
        <v>0.0</v>
      </c>
      <c r="AI577" s="57">
        <v>0.0</v>
      </c>
      <c r="AJ577" s="62">
        <v>1.86E8</v>
      </c>
      <c r="AK577" s="61"/>
      <c r="AL577" s="58" t="s">
        <v>1602</v>
      </c>
      <c r="AN577" s="57">
        <v>0.004236</v>
      </c>
    </row>
    <row r="578">
      <c r="A578" s="57">
        <v>10715.0</v>
      </c>
      <c r="B578" s="58" t="s">
        <v>4582</v>
      </c>
      <c r="C578" s="58" t="s">
        <v>4583</v>
      </c>
      <c r="D578" s="58" t="s">
        <v>4584</v>
      </c>
      <c r="F578" s="58" t="s">
        <v>4585</v>
      </c>
      <c r="G578" s="58" t="s">
        <v>1581</v>
      </c>
      <c r="H578" s="58" t="s">
        <v>1582</v>
      </c>
      <c r="I578" s="58" t="s">
        <v>1687</v>
      </c>
      <c r="J578" s="57" t="s">
        <v>2360</v>
      </c>
      <c r="K578" s="60">
        <v>46029.0</v>
      </c>
      <c r="L578" s="61"/>
      <c r="M578" s="61"/>
      <c r="N578" s="61"/>
      <c r="O578" s="61"/>
      <c r="P578" s="61"/>
      <c r="Q578" s="61"/>
      <c r="R578" s="61"/>
      <c r="S578" s="58" t="s">
        <v>48</v>
      </c>
      <c r="U578" s="57">
        <v>13.09319</v>
      </c>
      <c r="V578" s="57">
        <v>77.60093</v>
      </c>
      <c r="W578" s="57">
        <v>3638.0</v>
      </c>
      <c r="X578" s="57">
        <v>1854.0</v>
      </c>
      <c r="Y578" s="57">
        <v>64.0</v>
      </c>
      <c r="Z578" s="58" t="s">
        <v>4586</v>
      </c>
      <c r="AA578" s="58" t="s">
        <v>1585</v>
      </c>
      <c r="AB578" s="60">
        <v>44568.0</v>
      </c>
      <c r="AC578" s="60">
        <v>46029.0</v>
      </c>
      <c r="AD578" s="62">
        <v>2.5E8</v>
      </c>
      <c r="AE578" s="57">
        <v>6749.0</v>
      </c>
      <c r="AF578" s="58" t="s">
        <v>1615</v>
      </c>
      <c r="AG578" s="61"/>
      <c r="AH578" s="57">
        <v>57.0</v>
      </c>
      <c r="AI578" s="57">
        <v>71.0</v>
      </c>
      <c r="AJ578" s="57">
        <v>4.5350945E7</v>
      </c>
      <c r="AK578" s="57">
        <v>1784.0</v>
      </c>
      <c r="AL578" s="58" t="s">
        <v>1616</v>
      </c>
      <c r="AN578" s="57">
        <v>0.017592</v>
      </c>
    </row>
    <row r="579">
      <c r="A579" s="57">
        <v>10716.0</v>
      </c>
      <c r="B579" s="58" t="s">
        <v>4587</v>
      </c>
      <c r="C579" s="58" t="s">
        <v>4588</v>
      </c>
      <c r="D579" s="58" t="s">
        <v>4589</v>
      </c>
      <c r="F579" s="58" t="s">
        <v>4590</v>
      </c>
      <c r="G579" s="58" t="s">
        <v>1581</v>
      </c>
      <c r="H579" s="58" t="s">
        <v>1582</v>
      </c>
      <c r="I579" s="58" t="s">
        <v>1591</v>
      </c>
      <c r="J579" s="57" t="s">
        <v>2282</v>
      </c>
      <c r="K579" s="58" t="s">
        <v>4591</v>
      </c>
      <c r="L579" s="61"/>
      <c r="M579" s="61"/>
      <c r="N579" s="61"/>
      <c r="O579" s="61"/>
      <c r="P579" s="61"/>
      <c r="Q579" s="61"/>
      <c r="R579" s="61"/>
      <c r="S579" s="58" t="s">
        <v>48</v>
      </c>
      <c r="U579" s="57">
        <v>13.01646</v>
      </c>
      <c r="V579" s="57">
        <v>77.70918</v>
      </c>
      <c r="W579" s="57">
        <v>809.0</v>
      </c>
      <c r="X579" s="57">
        <v>401.0</v>
      </c>
      <c r="Y579" s="57">
        <v>19.0</v>
      </c>
      <c r="Z579" s="58" t="s">
        <v>4592</v>
      </c>
      <c r="AA579" s="58" t="s">
        <v>1585</v>
      </c>
      <c r="AB579" s="58" t="s">
        <v>4593</v>
      </c>
      <c r="AC579" s="58" t="s">
        <v>4591</v>
      </c>
      <c r="AD579" s="57">
        <v>5.2115349E7</v>
      </c>
      <c r="AE579" s="57">
        <v>1399.0</v>
      </c>
      <c r="AF579" s="58" t="s">
        <v>1615</v>
      </c>
      <c r="AG579" s="61"/>
      <c r="AH579" s="57">
        <v>0.0</v>
      </c>
      <c r="AI579" s="57">
        <v>21.0</v>
      </c>
      <c r="AJ579" s="57">
        <v>3724499.0</v>
      </c>
      <c r="AK579" s="57">
        <v>408.0</v>
      </c>
      <c r="AL579" s="58" t="s">
        <v>1616</v>
      </c>
      <c r="AN579" s="57">
        <v>0.023486</v>
      </c>
    </row>
    <row r="580">
      <c r="A580" s="57">
        <v>10717.0</v>
      </c>
      <c r="B580" s="58" t="s">
        <v>4594</v>
      </c>
      <c r="C580" s="58" t="s">
        <v>4595</v>
      </c>
      <c r="D580" s="58" t="s">
        <v>4596</v>
      </c>
      <c r="F580" s="58" t="s">
        <v>4597</v>
      </c>
      <c r="G580" s="58" t="s">
        <v>1581</v>
      </c>
      <c r="H580" s="58" t="s">
        <v>1582</v>
      </c>
      <c r="I580" s="58" t="s">
        <v>60</v>
      </c>
      <c r="J580" s="57" t="s">
        <v>4598</v>
      </c>
      <c r="K580" s="58" t="s">
        <v>1740</v>
      </c>
      <c r="L580" s="61"/>
      <c r="M580" s="61"/>
      <c r="N580" s="61"/>
      <c r="O580" s="61"/>
      <c r="P580" s="61"/>
      <c r="Q580" s="61"/>
      <c r="R580" s="61"/>
      <c r="S580" s="61"/>
      <c r="T580" s="61"/>
      <c r="U580" s="57">
        <v>12.74128</v>
      </c>
      <c r="V580" s="57">
        <v>77.70361</v>
      </c>
      <c r="W580" s="57">
        <v>22459.0</v>
      </c>
      <c r="X580" s="57">
        <v>10109.0</v>
      </c>
      <c r="Y580" s="57">
        <v>87.0</v>
      </c>
      <c r="Z580" s="58" t="s">
        <v>4599</v>
      </c>
      <c r="AA580" s="58" t="s">
        <v>1585</v>
      </c>
      <c r="AB580" s="58" t="s">
        <v>2601</v>
      </c>
      <c r="AC580" s="58" t="s">
        <v>1740</v>
      </c>
      <c r="AD580" s="62">
        <v>2.03E8</v>
      </c>
      <c r="AE580" s="61"/>
      <c r="AF580" s="58" t="s">
        <v>1586</v>
      </c>
      <c r="AH580" s="57">
        <v>0.0</v>
      </c>
      <c r="AI580" s="57">
        <v>0.0</v>
      </c>
      <c r="AJ580" s="62">
        <v>1.16E8</v>
      </c>
      <c r="AK580" s="61"/>
      <c r="AL580" s="58" t="s">
        <v>1587</v>
      </c>
      <c r="AN580" s="57">
        <v>0.003874</v>
      </c>
    </row>
    <row r="581">
      <c r="A581" s="57">
        <v>10718.0</v>
      </c>
      <c r="B581" s="58" t="s">
        <v>4600</v>
      </c>
      <c r="C581" s="58" t="s">
        <v>4601</v>
      </c>
      <c r="D581" s="58" t="s">
        <v>4602</v>
      </c>
      <c r="F581" s="58" t="s">
        <v>4603</v>
      </c>
      <c r="G581" s="58" t="s">
        <v>1581</v>
      </c>
      <c r="H581" s="58" t="s">
        <v>1582</v>
      </c>
      <c r="I581" s="58" t="s">
        <v>1612</v>
      </c>
      <c r="J581" s="57" t="s">
        <v>4604</v>
      </c>
      <c r="K581" s="58" t="s">
        <v>3784</v>
      </c>
      <c r="L581" s="61"/>
      <c r="M581" s="61"/>
      <c r="N581" s="61"/>
      <c r="O581" s="61"/>
      <c r="P581" s="61"/>
      <c r="Q581" s="61"/>
      <c r="R581" s="61"/>
      <c r="S581" s="61"/>
      <c r="T581" s="61"/>
      <c r="U581" s="57">
        <v>12.95268</v>
      </c>
      <c r="V581" s="57">
        <v>77.47043</v>
      </c>
      <c r="W581" s="57">
        <v>22460.0</v>
      </c>
      <c r="X581" s="57">
        <v>22460.0</v>
      </c>
      <c r="Y581" s="57">
        <v>76.0</v>
      </c>
      <c r="Z581" s="58" t="s">
        <v>4605</v>
      </c>
      <c r="AA581" s="58" t="s">
        <v>1585</v>
      </c>
      <c r="AB581" s="58" t="s">
        <v>1754</v>
      </c>
      <c r="AC581" s="58" t="s">
        <v>3784</v>
      </c>
      <c r="AD581" s="62">
        <v>1.68E8</v>
      </c>
      <c r="AE581" s="61"/>
      <c r="AF581" s="58" t="s">
        <v>1601</v>
      </c>
      <c r="AG581" s="61"/>
      <c r="AH581" s="57">
        <v>0.0</v>
      </c>
      <c r="AI581" s="57">
        <v>76.0</v>
      </c>
      <c r="AJ581" s="62">
        <v>1.39E8</v>
      </c>
      <c r="AK581" s="61"/>
      <c r="AL581" s="58" t="s">
        <v>1595</v>
      </c>
      <c r="AN581" s="57">
        <v>0.003384</v>
      </c>
    </row>
    <row r="582">
      <c r="A582" s="57">
        <v>10719.0</v>
      </c>
      <c r="B582" s="58" t="s">
        <v>4606</v>
      </c>
      <c r="C582" s="58" t="s">
        <v>4607</v>
      </c>
      <c r="D582" s="58" t="s">
        <v>4608</v>
      </c>
      <c r="F582" s="58" t="s">
        <v>4609</v>
      </c>
      <c r="G582" s="58" t="s">
        <v>1581</v>
      </c>
      <c r="H582" s="58" t="s">
        <v>1582</v>
      </c>
      <c r="I582" s="58" t="s">
        <v>1591</v>
      </c>
      <c r="J582" s="57" t="s">
        <v>1831</v>
      </c>
      <c r="K582" s="58" t="s">
        <v>1706</v>
      </c>
      <c r="L582" s="61"/>
      <c r="M582" s="61"/>
      <c r="N582" s="61"/>
      <c r="O582" s="61"/>
      <c r="P582" s="61"/>
      <c r="Q582" s="61"/>
      <c r="R582" s="61"/>
      <c r="S582" s="58" t="s">
        <v>48</v>
      </c>
      <c r="U582" s="57">
        <v>13.02387</v>
      </c>
      <c r="V582" s="57">
        <v>77.66229</v>
      </c>
      <c r="W582" s="57">
        <v>7944.0</v>
      </c>
      <c r="X582" s="57">
        <v>6168.0</v>
      </c>
      <c r="Y582" s="57">
        <v>127.0</v>
      </c>
      <c r="Z582" s="58" t="s">
        <v>4610</v>
      </c>
      <c r="AA582" s="58" t="s">
        <v>1585</v>
      </c>
      <c r="AB582" s="60">
        <v>44571.0</v>
      </c>
      <c r="AC582" s="58" t="s">
        <v>1706</v>
      </c>
      <c r="AD582" s="62">
        <v>1.03E9</v>
      </c>
      <c r="AE582" s="57">
        <v>11333.0</v>
      </c>
      <c r="AF582" s="58" t="s">
        <v>1601</v>
      </c>
      <c r="AG582" s="61"/>
      <c r="AH582" s="57">
        <v>52.0</v>
      </c>
      <c r="AI582" s="57">
        <v>162.0</v>
      </c>
      <c r="AJ582" s="62">
        <v>3.28E8</v>
      </c>
      <c r="AK582" s="57">
        <v>1776.0</v>
      </c>
      <c r="AL582" s="58" t="s">
        <v>1616</v>
      </c>
      <c r="AN582" s="57">
        <v>0.015987</v>
      </c>
    </row>
    <row r="583">
      <c r="A583" s="57">
        <v>10720.0</v>
      </c>
      <c r="B583" s="58" t="s">
        <v>4611</v>
      </c>
      <c r="C583" s="58" t="s">
        <v>4612</v>
      </c>
      <c r="D583" s="58" t="s">
        <v>4613</v>
      </c>
      <c r="E583" s="58" t="s">
        <v>4613</v>
      </c>
      <c r="F583" s="58" t="s">
        <v>4614</v>
      </c>
      <c r="G583" s="58" t="s">
        <v>1581</v>
      </c>
      <c r="H583" s="58" t="s">
        <v>1582</v>
      </c>
      <c r="I583" s="58" t="s">
        <v>1583</v>
      </c>
      <c r="J583" s="59">
        <v>44965.0</v>
      </c>
      <c r="K583" s="60">
        <v>46025.0</v>
      </c>
      <c r="L583" s="61"/>
      <c r="M583" s="61"/>
      <c r="N583" s="61"/>
      <c r="O583" s="61"/>
      <c r="P583" s="61"/>
      <c r="Q583" s="61"/>
      <c r="R583" s="61"/>
      <c r="S583" s="58" t="s">
        <v>48</v>
      </c>
      <c r="U583" s="57">
        <v>12.90777</v>
      </c>
      <c r="V583" s="57">
        <v>77.54771</v>
      </c>
      <c r="W583" s="57">
        <v>4440.0</v>
      </c>
      <c r="X583" s="57">
        <v>2220.0</v>
      </c>
      <c r="Y583" s="57">
        <v>76.0</v>
      </c>
      <c r="Z583" s="58" t="s">
        <v>4615</v>
      </c>
      <c r="AA583" s="58" t="s">
        <v>1585</v>
      </c>
      <c r="AB583" s="60">
        <v>44569.0</v>
      </c>
      <c r="AC583" s="60">
        <v>46025.0</v>
      </c>
      <c r="AD583" s="62">
        <v>5.09E8</v>
      </c>
      <c r="AE583" s="57">
        <v>7362.0</v>
      </c>
      <c r="AF583" s="58" t="s">
        <v>1623</v>
      </c>
      <c r="AH583" s="57">
        <v>76.0</v>
      </c>
      <c r="AI583" s="57">
        <v>76.0</v>
      </c>
      <c r="AJ583" s="62">
        <v>1.75E8</v>
      </c>
      <c r="AK583" s="57">
        <v>2220.0</v>
      </c>
      <c r="AL583" s="61"/>
      <c r="AM583" s="61"/>
      <c r="AN583" s="57">
        <v>0.017117</v>
      </c>
    </row>
    <row r="584">
      <c r="A584" s="57">
        <v>10721.0</v>
      </c>
      <c r="B584" s="58" t="s">
        <v>4616</v>
      </c>
      <c r="C584" s="58" t="s">
        <v>4617</v>
      </c>
      <c r="D584" s="58" t="s">
        <v>4618</v>
      </c>
      <c r="F584" s="58" t="s">
        <v>4619</v>
      </c>
      <c r="G584" s="58" t="s">
        <v>1581</v>
      </c>
      <c r="H584" s="58" t="s">
        <v>1582</v>
      </c>
      <c r="I584" s="58" t="s">
        <v>60</v>
      </c>
      <c r="J584" s="57" t="s">
        <v>2343</v>
      </c>
      <c r="K584" s="58" t="s">
        <v>3045</v>
      </c>
      <c r="L584" s="61"/>
      <c r="M584" s="61"/>
      <c r="N584" s="61"/>
      <c r="O584" s="61"/>
      <c r="P584" s="61"/>
      <c r="Q584" s="61"/>
      <c r="R584" s="61"/>
      <c r="S584" s="61"/>
      <c r="T584" s="61"/>
      <c r="U584" s="57">
        <v>12.87669</v>
      </c>
      <c r="V584" s="57">
        <v>77.80985</v>
      </c>
      <c r="W584" s="57">
        <v>54632.0</v>
      </c>
      <c r="X584" s="57">
        <v>26132.0</v>
      </c>
      <c r="Y584" s="57">
        <v>205.0</v>
      </c>
      <c r="Z584" s="58" t="s">
        <v>4620</v>
      </c>
      <c r="AA584" s="58" t="s">
        <v>1585</v>
      </c>
      <c r="AB584" s="60">
        <v>44571.0</v>
      </c>
      <c r="AC584" s="58" t="s">
        <v>3045</v>
      </c>
      <c r="AD584" s="62">
        <v>8.49E8</v>
      </c>
      <c r="AE584" s="61"/>
      <c r="AF584" s="58" t="s">
        <v>1601</v>
      </c>
      <c r="AG584" s="61"/>
      <c r="AH584" s="57">
        <v>0.0</v>
      </c>
      <c r="AI584" s="57">
        <v>0.0</v>
      </c>
      <c r="AJ584" s="62">
        <v>6.4E8</v>
      </c>
      <c r="AK584" s="61"/>
      <c r="AL584" s="58" t="s">
        <v>1602</v>
      </c>
      <c r="AN584" s="57">
        <v>0.003752</v>
      </c>
    </row>
    <row r="585">
      <c r="A585" s="57">
        <v>10722.0</v>
      </c>
      <c r="B585" s="58" t="s">
        <v>4621</v>
      </c>
      <c r="C585" s="58" t="s">
        <v>4622</v>
      </c>
      <c r="D585" s="58" t="s">
        <v>4623</v>
      </c>
      <c r="F585" s="58" t="s">
        <v>4624</v>
      </c>
      <c r="G585" s="58" t="s">
        <v>1581</v>
      </c>
      <c r="H585" s="58" t="s">
        <v>1582</v>
      </c>
      <c r="I585" s="58" t="s">
        <v>1583</v>
      </c>
      <c r="J585" s="59">
        <v>44995.0</v>
      </c>
      <c r="K585" s="58" t="s">
        <v>2282</v>
      </c>
      <c r="L585" s="61"/>
      <c r="M585" s="61"/>
      <c r="N585" s="61"/>
      <c r="O585" s="61"/>
      <c r="P585" s="61"/>
      <c r="Q585" s="61"/>
      <c r="R585" s="61"/>
      <c r="S585" s="61"/>
      <c r="T585" s="61"/>
      <c r="U585" s="57">
        <v>12.78628</v>
      </c>
      <c r="V585" s="57">
        <v>77.53041</v>
      </c>
      <c r="W585" s="57">
        <v>6677.0</v>
      </c>
      <c r="X585" s="57">
        <v>3643.0</v>
      </c>
      <c r="Y585" s="57">
        <v>25.0</v>
      </c>
      <c r="Z585" s="58" t="s">
        <v>4625</v>
      </c>
      <c r="AA585" s="58" t="s">
        <v>1585</v>
      </c>
      <c r="AB585" s="60">
        <v>44721.0</v>
      </c>
      <c r="AC585" s="58" t="s">
        <v>2282</v>
      </c>
      <c r="AD585" s="57">
        <v>3.618871E7</v>
      </c>
      <c r="AE585" s="61"/>
      <c r="AF585" s="58" t="s">
        <v>1601</v>
      </c>
      <c r="AG585" s="61"/>
      <c r="AH585" s="57">
        <v>0.0</v>
      </c>
      <c r="AI585" s="57">
        <v>0.0</v>
      </c>
      <c r="AJ585" s="57">
        <v>1.116371E7</v>
      </c>
      <c r="AK585" s="61"/>
      <c r="AL585" s="58" t="s">
        <v>1587</v>
      </c>
      <c r="AN585" s="57">
        <v>0.003744</v>
      </c>
    </row>
    <row r="586">
      <c r="A586" s="57">
        <v>10723.0</v>
      </c>
      <c r="B586" s="58" t="s">
        <v>4626</v>
      </c>
      <c r="C586" s="58" t="s">
        <v>4627</v>
      </c>
      <c r="D586" s="58" t="s">
        <v>4628</v>
      </c>
      <c r="F586" s="58" t="s">
        <v>4629</v>
      </c>
      <c r="G586" s="58" t="s">
        <v>1581</v>
      </c>
      <c r="H586" s="58" t="s">
        <v>1582</v>
      </c>
      <c r="I586" s="58" t="s">
        <v>60</v>
      </c>
      <c r="J586" s="57" t="s">
        <v>4198</v>
      </c>
      <c r="K586" s="60">
        <v>45332.0</v>
      </c>
      <c r="L586" s="61"/>
      <c r="M586" s="61"/>
      <c r="N586" s="61"/>
      <c r="O586" s="61"/>
      <c r="P586" s="61"/>
      <c r="Q586" s="61"/>
      <c r="R586" s="61"/>
      <c r="S586" s="61"/>
      <c r="T586" s="61"/>
      <c r="U586" s="57">
        <v>12.80733</v>
      </c>
      <c r="V586" s="57">
        <v>77.73797</v>
      </c>
      <c r="W586" s="57">
        <v>9762.0</v>
      </c>
      <c r="X586" s="57">
        <v>4394.0</v>
      </c>
      <c r="Y586" s="57">
        <v>48.0</v>
      </c>
      <c r="Z586" s="58" t="s">
        <v>4630</v>
      </c>
      <c r="AA586" s="58" t="s">
        <v>1585</v>
      </c>
      <c r="AB586" s="60">
        <v>44602.0</v>
      </c>
      <c r="AC586" s="60">
        <v>45332.0</v>
      </c>
      <c r="AD586" s="57">
        <v>6.0E7</v>
      </c>
      <c r="AE586" s="61"/>
      <c r="AF586" s="58" t="s">
        <v>1594</v>
      </c>
      <c r="AH586" s="57">
        <v>0.0</v>
      </c>
      <c r="AI586" s="57">
        <v>0.0</v>
      </c>
      <c r="AJ586" s="57">
        <v>4.0E7</v>
      </c>
      <c r="AK586" s="61"/>
      <c r="AL586" s="58" t="s">
        <v>1587</v>
      </c>
      <c r="AN586" s="57">
        <v>0.004917</v>
      </c>
    </row>
    <row r="587">
      <c r="A587" s="57">
        <v>10724.0</v>
      </c>
      <c r="B587" s="58" t="s">
        <v>4631</v>
      </c>
      <c r="C587" s="58" t="s">
        <v>4632</v>
      </c>
      <c r="D587" s="58" t="s">
        <v>4633</v>
      </c>
      <c r="F587" s="58" t="s">
        <v>4634</v>
      </c>
      <c r="G587" s="58" t="s">
        <v>1581</v>
      </c>
      <c r="H587" s="58" t="s">
        <v>1582</v>
      </c>
      <c r="I587" s="58" t="s">
        <v>1583</v>
      </c>
      <c r="J587" s="59">
        <v>44994.0</v>
      </c>
      <c r="K587" s="58" t="s">
        <v>1620</v>
      </c>
      <c r="L587" s="61"/>
      <c r="M587" s="61"/>
      <c r="N587" s="61"/>
      <c r="O587" s="61"/>
      <c r="P587" s="61"/>
      <c r="Q587" s="61"/>
      <c r="R587" s="61"/>
      <c r="S587" s="58" t="s">
        <v>48</v>
      </c>
      <c r="U587" s="57">
        <v>12.90162</v>
      </c>
      <c r="V587" s="57">
        <v>77.53997</v>
      </c>
      <c r="W587" s="57">
        <v>11533.0</v>
      </c>
      <c r="X587" s="57">
        <v>6170.0</v>
      </c>
      <c r="Y587" s="57">
        <v>230.0</v>
      </c>
      <c r="Z587" s="58" t="s">
        <v>4635</v>
      </c>
      <c r="AA587" s="58" t="s">
        <v>1585</v>
      </c>
      <c r="AB587" s="60">
        <v>44570.0</v>
      </c>
      <c r="AC587" s="58" t="s">
        <v>1620</v>
      </c>
      <c r="AD587" s="62">
        <v>1.23E9</v>
      </c>
      <c r="AE587" s="57">
        <v>19916.0</v>
      </c>
      <c r="AF587" s="58" t="s">
        <v>1623</v>
      </c>
      <c r="AH587" s="57">
        <v>0.0</v>
      </c>
      <c r="AI587" s="57">
        <v>230.0</v>
      </c>
      <c r="AJ587" s="62">
        <v>3.85E8</v>
      </c>
      <c r="AK587" s="57">
        <v>5364.0</v>
      </c>
      <c r="AL587" s="58" t="s">
        <v>1616</v>
      </c>
      <c r="AN587" s="57">
        <v>0.019943</v>
      </c>
    </row>
    <row r="588">
      <c r="A588" s="57">
        <v>10725.0</v>
      </c>
      <c r="B588" s="58" t="s">
        <v>4636</v>
      </c>
      <c r="C588" s="58" t="s">
        <v>236</v>
      </c>
      <c r="D588" s="58" t="s">
        <v>4637</v>
      </c>
      <c r="F588" s="58" t="s">
        <v>4638</v>
      </c>
      <c r="G588" s="58" t="s">
        <v>1581</v>
      </c>
      <c r="H588" s="58" t="s">
        <v>1582</v>
      </c>
      <c r="I588" s="58" t="s">
        <v>60</v>
      </c>
      <c r="J588" s="57" t="s">
        <v>4639</v>
      </c>
      <c r="K588" s="58" t="s">
        <v>1851</v>
      </c>
      <c r="L588" s="61"/>
      <c r="M588" s="61"/>
      <c r="N588" s="61"/>
      <c r="O588" s="61"/>
      <c r="P588" s="61"/>
      <c r="Q588" s="61"/>
      <c r="R588" s="61"/>
      <c r="S588" s="58" t="s">
        <v>48</v>
      </c>
      <c r="U588" s="57">
        <v>12.78539</v>
      </c>
      <c r="V588" s="57">
        <v>77.6084</v>
      </c>
      <c r="W588" s="57">
        <v>10389.0</v>
      </c>
      <c r="X588" s="57">
        <v>6444.0</v>
      </c>
      <c r="Y588" s="57">
        <v>224.0</v>
      </c>
      <c r="Z588" s="58" t="s">
        <v>4640</v>
      </c>
      <c r="AA588" s="58" t="s">
        <v>38</v>
      </c>
      <c r="AB588" s="58" t="s">
        <v>4641</v>
      </c>
      <c r="AC588" s="58" t="s">
        <v>1851</v>
      </c>
      <c r="AD588" s="62">
        <v>4.83E8</v>
      </c>
      <c r="AE588" s="57">
        <v>10677.0</v>
      </c>
      <c r="AF588" s="58" t="s">
        <v>2473</v>
      </c>
      <c r="AG588" s="58" t="s">
        <v>4642</v>
      </c>
      <c r="AH588" s="57">
        <v>43.0</v>
      </c>
      <c r="AI588" s="57">
        <v>153.0</v>
      </c>
      <c r="AJ588" s="57">
        <v>5.84072E7</v>
      </c>
      <c r="AK588" s="57">
        <v>3945.0</v>
      </c>
      <c r="AL588" s="58" t="s">
        <v>1587</v>
      </c>
      <c r="AN588" s="57">
        <v>0.021561</v>
      </c>
    </row>
    <row r="589">
      <c r="A589" s="57">
        <v>10726.0</v>
      </c>
      <c r="B589" s="58" t="s">
        <v>4643</v>
      </c>
      <c r="C589" s="58" t="s">
        <v>4644</v>
      </c>
      <c r="D589" s="58" t="s">
        <v>4645</v>
      </c>
      <c r="F589" s="58" t="s">
        <v>4646</v>
      </c>
      <c r="G589" s="58" t="s">
        <v>1581</v>
      </c>
      <c r="H589" s="58" t="s">
        <v>1582</v>
      </c>
      <c r="I589" s="58" t="s">
        <v>60</v>
      </c>
      <c r="J589" s="57" t="s">
        <v>2601</v>
      </c>
      <c r="K589" s="65">
        <v>45577.0</v>
      </c>
      <c r="L589" s="61"/>
      <c r="M589" s="61"/>
      <c r="N589" s="61"/>
      <c r="O589" s="61"/>
      <c r="P589" s="61"/>
      <c r="Q589" s="61"/>
      <c r="R589" s="61"/>
      <c r="S589" s="61"/>
      <c r="T589" s="61"/>
      <c r="U589" s="57">
        <v>12.82357</v>
      </c>
      <c r="V589" s="57">
        <v>77.78606</v>
      </c>
      <c r="W589" s="57">
        <v>6020.0</v>
      </c>
      <c r="X589" s="57">
        <v>2710.0</v>
      </c>
      <c r="Y589" s="57">
        <v>25.0</v>
      </c>
      <c r="Z589" s="58" t="s">
        <v>4647</v>
      </c>
      <c r="AA589" s="58" t="s">
        <v>1585</v>
      </c>
      <c r="AB589" s="58" t="s">
        <v>4648</v>
      </c>
      <c r="AC589" s="65">
        <v>45577.0</v>
      </c>
      <c r="AD589" s="57">
        <v>4.2164904E7</v>
      </c>
      <c r="AE589" s="61"/>
      <c r="AF589" s="58" t="s">
        <v>1594</v>
      </c>
      <c r="AH589" s="57">
        <v>1.0</v>
      </c>
      <c r="AI589" s="57">
        <v>0.0</v>
      </c>
      <c r="AJ589" s="57">
        <v>3.0E7</v>
      </c>
      <c r="AK589" s="61"/>
      <c r="AL589" s="58" t="s">
        <v>1602</v>
      </c>
      <c r="AN589" s="57">
        <v>0.004153</v>
      </c>
    </row>
    <row r="590">
      <c r="A590" s="57">
        <v>10727.0</v>
      </c>
      <c r="B590" s="58" t="s">
        <v>4649</v>
      </c>
      <c r="C590" s="58" t="s">
        <v>4650</v>
      </c>
      <c r="D590" s="58" t="s">
        <v>3871</v>
      </c>
      <c r="F590" s="58" t="s">
        <v>4651</v>
      </c>
      <c r="G590" s="58" t="s">
        <v>1581</v>
      </c>
      <c r="H590" s="58" t="s">
        <v>1582</v>
      </c>
      <c r="I590" s="58" t="s">
        <v>60</v>
      </c>
      <c r="J590" s="57" t="s">
        <v>4198</v>
      </c>
      <c r="K590" s="58" t="s">
        <v>2142</v>
      </c>
      <c r="L590" s="61"/>
      <c r="M590" s="61"/>
      <c r="N590" s="61"/>
      <c r="O590" s="61"/>
      <c r="P590" s="61"/>
      <c r="Q590" s="61"/>
      <c r="R590" s="61"/>
      <c r="S590" s="61"/>
      <c r="T590" s="61"/>
      <c r="U590" s="57">
        <v>12.81448</v>
      </c>
      <c r="V590" s="57">
        <v>77.79421</v>
      </c>
      <c r="W590" s="57">
        <v>24584.0</v>
      </c>
      <c r="X590" s="57">
        <v>11399.0</v>
      </c>
      <c r="Y590" s="57">
        <v>97.0</v>
      </c>
      <c r="Z590" s="58" t="s">
        <v>4652</v>
      </c>
      <c r="AA590" s="58" t="s">
        <v>38</v>
      </c>
      <c r="AB590" s="60">
        <v>44630.0</v>
      </c>
      <c r="AC590" s="58" t="s">
        <v>2142</v>
      </c>
      <c r="AD590" s="62">
        <v>3.14E8</v>
      </c>
      <c r="AE590" s="61"/>
      <c r="AF590" s="58" t="s">
        <v>1601</v>
      </c>
      <c r="AG590" s="61"/>
      <c r="AH590" s="57">
        <v>0.0</v>
      </c>
      <c r="AI590" s="57">
        <v>0.0</v>
      </c>
      <c r="AJ590" s="62">
        <v>2.41E8</v>
      </c>
      <c r="AK590" s="61"/>
      <c r="AL590" s="58" t="s">
        <v>1602</v>
      </c>
      <c r="AN590" s="57">
        <v>0.003946</v>
      </c>
    </row>
    <row r="591">
      <c r="A591" s="57">
        <v>10728.0</v>
      </c>
      <c r="B591" s="58" t="s">
        <v>4653</v>
      </c>
      <c r="C591" s="58" t="s">
        <v>4654</v>
      </c>
      <c r="D591" s="58" t="s">
        <v>4655</v>
      </c>
      <c r="F591" s="58" t="s">
        <v>4656</v>
      </c>
      <c r="G591" s="58" t="s">
        <v>1581</v>
      </c>
      <c r="H591" s="58" t="s">
        <v>1582</v>
      </c>
      <c r="I591" s="58" t="s">
        <v>1591</v>
      </c>
      <c r="J591" s="64">
        <v>44875.0</v>
      </c>
      <c r="K591" s="58" t="s">
        <v>1832</v>
      </c>
      <c r="L591" s="61"/>
      <c r="M591" s="61"/>
      <c r="N591" s="61"/>
      <c r="O591" s="61"/>
      <c r="P591" s="61"/>
      <c r="Q591" s="61"/>
      <c r="R591" s="61"/>
      <c r="S591" s="58" t="s">
        <v>48</v>
      </c>
      <c r="U591" s="57">
        <v>13.00449</v>
      </c>
      <c r="V591" s="57">
        <v>77.75049</v>
      </c>
      <c r="W591" s="57">
        <v>2951.0</v>
      </c>
      <c r="X591" s="57">
        <v>1330.0</v>
      </c>
      <c r="Y591" s="57">
        <v>72.0</v>
      </c>
      <c r="Z591" s="58" t="s">
        <v>4657</v>
      </c>
      <c r="AA591" s="58" t="s">
        <v>1585</v>
      </c>
      <c r="AB591" s="58" t="s">
        <v>4658</v>
      </c>
      <c r="AC591" s="58" t="s">
        <v>1832</v>
      </c>
      <c r="AD591" s="62">
        <v>3.22E8</v>
      </c>
      <c r="AE591" s="57">
        <v>3867.0</v>
      </c>
      <c r="AF591" s="58" t="s">
        <v>1601</v>
      </c>
      <c r="AG591" s="61"/>
      <c r="AH591" s="57">
        <v>0.0</v>
      </c>
      <c r="AI591" s="57">
        <v>72.0</v>
      </c>
      <c r="AJ591" s="62">
        <v>1.0E8</v>
      </c>
      <c r="AK591" s="57">
        <v>4379.0</v>
      </c>
      <c r="AL591" s="58" t="s">
        <v>1616</v>
      </c>
      <c r="AN591" s="57">
        <v>0.024399</v>
      </c>
    </row>
    <row r="592">
      <c r="A592" s="57">
        <v>10735.0</v>
      </c>
      <c r="B592" s="58" t="s">
        <v>4659</v>
      </c>
      <c r="C592" s="58" t="s">
        <v>4660</v>
      </c>
      <c r="D592" s="58" t="s">
        <v>4181</v>
      </c>
      <c r="F592" s="58" t="s">
        <v>4661</v>
      </c>
      <c r="G592" s="58" t="s">
        <v>1581</v>
      </c>
      <c r="H592" s="58" t="s">
        <v>1582</v>
      </c>
      <c r="I592" s="58" t="s">
        <v>60</v>
      </c>
      <c r="J592" s="57" t="s">
        <v>2343</v>
      </c>
      <c r="K592" s="58" t="s">
        <v>2555</v>
      </c>
      <c r="L592" s="61"/>
      <c r="M592" s="61"/>
      <c r="N592" s="61"/>
      <c r="O592" s="61"/>
      <c r="P592" s="61"/>
      <c r="Q592" s="61"/>
      <c r="R592" s="61"/>
      <c r="S592" s="61"/>
      <c r="T592" s="61"/>
      <c r="U592" s="57">
        <v>12.92576</v>
      </c>
      <c r="V592" s="57">
        <v>77.78542</v>
      </c>
      <c r="W592" s="57">
        <v>9408.0</v>
      </c>
      <c r="X592" s="57">
        <v>4877.0</v>
      </c>
      <c r="Y592" s="57">
        <v>28.0</v>
      </c>
      <c r="Z592" s="58" t="s">
        <v>4662</v>
      </c>
      <c r="AA592" s="58" t="s">
        <v>1585</v>
      </c>
      <c r="AB592" s="58" t="s">
        <v>4541</v>
      </c>
      <c r="AC592" s="58" t="s">
        <v>2555</v>
      </c>
      <c r="AD592" s="57">
        <v>5.456E7</v>
      </c>
      <c r="AE592" s="61"/>
      <c r="AF592" s="58" t="s">
        <v>1586</v>
      </c>
      <c r="AH592" s="57">
        <v>0.0</v>
      </c>
      <c r="AI592" s="57">
        <v>0.0</v>
      </c>
      <c r="AJ592" s="57">
        <v>1466843.0</v>
      </c>
      <c r="AK592" s="61"/>
      <c r="AL592" s="58" t="s">
        <v>1587</v>
      </c>
      <c r="AN592" s="57">
        <v>0.002976</v>
      </c>
    </row>
    <row r="593">
      <c r="A593" s="57">
        <v>10737.0</v>
      </c>
      <c r="B593" s="58" t="s">
        <v>4663</v>
      </c>
      <c r="C593" s="58" t="s">
        <v>4664</v>
      </c>
      <c r="D593" s="58" t="s">
        <v>4665</v>
      </c>
      <c r="F593" s="58" t="s">
        <v>4666</v>
      </c>
      <c r="G593" s="58" t="s">
        <v>1581</v>
      </c>
      <c r="H593" s="58" t="s">
        <v>1582</v>
      </c>
      <c r="I593" s="58" t="s">
        <v>1591</v>
      </c>
      <c r="J593" s="57" t="s">
        <v>1607</v>
      </c>
      <c r="K593" s="58" t="s">
        <v>1632</v>
      </c>
      <c r="L593" s="61"/>
      <c r="M593" s="61"/>
      <c r="N593" s="61"/>
      <c r="O593" s="61"/>
      <c r="P593" s="61"/>
      <c r="Q593" s="61"/>
      <c r="R593" s="61"/>
      <c r="S593" s="58" t="s">
        <v>213</v>
      </c>
      <c r="T593" s="61"/>
      <c r="U593" s="57">
        <v>12.79929</v>
      </c>
      <c r="V593" s="57">
        <v>77.78531</v>
      </c>
      <c r="W593" s="57">
        <v>17875.0</v>
      </c>
      <c r="X593" s="57">
        <v>10623.0</v>
      </c>
      <c r="Y593" s="57">
        <v>79.0</v>
      </c>
      <c r="Z593" s="58" t="s">
        <v>4667</v>
      </c>
      <c r="AA593" s="58" t="s">
        <v>1585</v>
      </c>
      <c r="AB593" s="60">
        <v>44927.0</v>
      </c>
      <c r="AC593" s="58" t="s">
        <v>1632</v>
      </c>
      <c r="AD593" s="62">
        <v>6.06E8</v>
      </c>
      <c r="AE593" s="57">
        <v>13956.0</v>
      </c>
      <c r="AF593" s="58" t="s">
        <v>1601</v>
      </c>
      <c r="AG593" s="61"/>
      <c r="AH593" s="57">
        <v>0.0</v>
      </c>
      <c r="AI593" s="57">
        <v>166.0</v>
      </c>
      <c r="AJ593" s="57">
        <v>6.7313075E7</v>
      </c>
      <c r="AK593" s="57">
        <v>7251.0</v>
      </c>
      <c r="AL593" s="58" t="s">
        <v>1602</v>
      </c>
      <c r="AN593" s="57">
        <v>0.00442</v>
      </c>
    </row>
    <row r="594">
      <c r="A594" s="57">
        <v>10738.0</v>
      </c>
      <c r="B594" s="58" t="s">
        <v>4668</v>
      </c>
      <c r="C594" s="58" t="s">
        <v>4669</v>
      </c>
      <c r="D594" s="58" t="s">
        <v>4670</v>
      </c>
      <c r="F594" s="58" t="s">
        <v>4671</v>
      </c>
      <c r="G594" s="58" t="s">
        <v>1581</v>
      </c>
      <c r="H594" s="58" t="s">
        <v>1582</v>
      </c>
      <c r="I594" s="58" t="s">
        <v>60</v>
      </c>
      <c r="J594" s="57" t="s">
        <v>2534</v>
      </c>
      <c r="K594" s="58" t="s">
        <v>4672</v>
      </c>
      <c r="L594" s="61"/>
      <c r="M594" s="61"/>
      <c r="N594" s="61"/>
      <c r="O594" s="61"/>
      <c r="P594" s="61"/>
      <c r="Q594" s="61"/>
      <c r="R594" s="61"/>
      <c r="S594" s="58" t="s">
        <v>48</v>
      </c>
      <c r="U594" s="57">
        <v>12.79781</v>
      </c>
      <c r="V594" s="57">
        <v>77.68064</v>
      </c>
      <c r="W594" s="57">
        <v>3086.0</v>
      </c>
      <c r="X594" s="57">
        <v>1945.0</v>
      </c>
      <c r="Y594" s="57">
        <v>48.0</v>
      </c>
      <c r="Z594" s="58" t="s">
        <v>4673</v>
      </c>
      <c r="AA594" s="58" t="s">
        <v>1585</v>
      </c>
      <c r="AB594" s="58" t="s">
        <v>2514</v>
      </c>
      <c r="AC594" s="58" t="s">
        <v>4672</v>
      </c>
      <c r="AD594" s="62">
        <v>1.01E8</v>
      </c>
      <c r="AE594" s="57">
        <v>2919.0</v>
      </c>
      <c r="AF594" s="58" t="s">
        <v>1601</v>
      </c>
      <c r="AG594" s="61"/>
      <c r="AH594" s="57">
        <v>11.0</v>
      </c>
      <c r="AI594" s="57">
        <v>40.0</v>
      </c>
      <c r="AJ594" s="57">
        <v>1.8048E7</v>
      </c>
      <c r="AK594" s="57">
        <v>963.0</v>
      </c>
      <c r="AL594" s="58" t="s">
        <v>1602</v>
      </c>
      <c r="AN594" s="57">
        <v>0.015554</v>
      </c>
    </row>
    <row r="595">
      <c r="A595" s="57">
        <v>10739.0</v>
      </c>
      <c r="B595" s="58" t="s">
        <v>4674</v>
      </c>
      <c r="C595" s="58" t="s">
        <v>434</v>
      </c>
      <c r="D595" s="58" t="s">
        <v>4675</v>
      </c>
      <c r="F595" s="58" t="s">
        <v>4676</v>
      </c>
      <c r="G595" s="58" t="s">
        <v>1581</v>
      </c>
      <c r="H595" s="58" t="s">
        <v>1582</v>
      </c>
      <c r="I595" s="58" t="s">
        <v>1591</v>
      </c>
      <c r="J595" s="64">
        <v>44845.0</v>
      </c>
      <c r="K595" s="58" t="s">
        <v>2647</v>
      </c>
      <c r="L595" s="61"/>
      <c r="M595" s="61"/>
      <c r="N595" s="61"/>
      <c r="O595" s="61"/>
      <c r="P595" s="61"/>
      <c r="Q595" s="61"/>
      <c r="R595" s="61"/>
      <c r="S595" s="58" t="s">
        <v>48</v>
      </c>
      <c r="U595" s="57">
        <v>12.88663</v>
      </c>
      <c r="V595" s="57">
        <v>77.69279</v>
      </c>
      <c r="W595" s="57">
        <v>11736.0</v>
      </c>
      <c r="X595" s="57">
        <v>9464.0</v>
      </c>
      <c r="Y595" s="57">
        <v>309.0</v>
      </c>
      <c r="Z595" s="58" t="s">
        <v>4677</v>
      </c>
      <c r="AA595" s="58" t="s">
        <v>1585</v>
      </c>
      <c r="AB595" s="60">
        <v>44571.0</v>
      </c>
      <c r="AC595" s="58" t="s">
        <v>2647</v>
      </c>
      <c r="AD595" s="62">
        <v>1.35E9</v>
      </c>
      <c r="AE595" s="57">
        <v>18365.0</v>
      </c>
      <c r="AF595" s="58" t="s">
        <v>1623</v>
      </c>
      <c r="AH595" s="57">
        <v>81.0</v>
      </c>
      <c r="AI595" s="57">
        <v>259.0</v>
      </c>
      <c r="AJ595" s="62">
        <v>2.68E8</v>
      </c>
      <c r="AK595" s="57">
        <v>2233.0</v>
      </c>
      <c r="AL595" s="58" t="s">
        <v>1595</v>
      </c>
      <c r="AN595" s="57">
        <v>0.026329</v>
      </c>
    </row>
    <row r="596">
      <c r="A596" s="57">
        <v>10740.0</v>
      </c>
      <c r="B596" s="58" t="s">
        <v>4678</v>
      </c>
      <c r="C596" s="58" t="s">
        <v>4679</v>
      </c>
      <c r="D596" s="58" t="s">
        <v>4348</v>
      </c>
      <c r="F596" s="58" t="s">
        <v>4680</v>
      </c>
      <c r="G596" s="58" t="s">
        <v>1581</v>
      </c>
      <c r="H596" s="58" t="s">
        <v>1582</v>
      </c>
      <c r="I596" s="58" t="s">
        <v>1591</v>
      </c>
      <c r="J596" s="57" t="s">
        <v>2360</v>
      </c>
      <c r="K596" s="58" t="s">
        <v>2060</v>
      </c>
      <c r="L596" s="61"/>
      <c r="M596" s="61"/>
      <c r="N596" s="61"/>
      <c r="O596" s="61"/>
      <c r="P596" s="61"/>
      <c r="Q596" s="61"/>
      <c r="R596" s="61"/>
      <c r="S596" s="58" t="s">
        <v>48</v>
      </c>
      <c r="U596" s="57">
        <v>13.00093</v>
      </c>
      <c r="V596" s="57">
        <v>77.62508</v>
      </c>
      <c r="W596" s="57">
        <v>613.0</v>
      </c>
      <c r="X596" s="57">
        <v>215.0</v>
      </c>
      <c r="Y596" s="57">
        <v>11.0</v>
      </c>
      <c r="Z596" s="58" t="s">
        <v>4681</v>
      </c>
      <c r="AA596" s="58" t="s">
        <v>1585</v>
      </c>
      <c r="AB596" s="60">
        <v>44567.0</v>
      </c>
      <c r="AC596" s="58" t="s">
        <v>2060</v>
      </c>
      <c r="AD596" s="57">
        <v>8.8641926E7</v>
      </c>
      <c r="AE596" s="57">
        <v>1243.0</v>
      </c>
      <c r="AF596" s="58" t="s">
        <v>1623</v>
      </c>
      <c r="AH596" s="57">
        <v>0.0</v>
      </c>
      <c r="AI596" s="57">
        <v>11.0</v>
      </c>
      <c r="AJ596" s="57">
        <v>4.5E7</v>
      </c>
      <c r="AK596" s="57">
        <v>398.0</v>
      </c>
      <c r="AL596" s="61"/>
      <c r="AM596" s="61"/>
      <c r="AN596" s="57">
        <v>0.017945</v>
      </c>
    </row>
    <row r="597">
      <c r="A597" s="57">
        <v>10741.0</v>
      </c>
      <c r="B597" s="58" t="s">
        <v>4682</v>
      </c>
      <c r="C597" s="58" t="s">
        <v>4683</v>
      </c>
      <c r="D597" s="58" t="s">
        <v>4684</v>
      </c>
      <c r="F597" s="58" t="s">
        <v>4685</v>
      </c>
      <c r="G597" s="58" t="s">
        <v>1581</v>
      </c>
      <c r="H597" s="58" t="s">
        <v>1582</v>
      </c>
      <c r="I597" s="58" t="s">
        <v>60</v>
      </c>
      <c r="J597" s="57" t="s">
        <v>2317</v>
      </c>
      <c r="K597" s="60">
        <v>45785.0</v>
      </c>
      <c r="L597" s="61"/>
      <c r="M597" s="61"/>
      <c r="N597" s="61"/>
      <c r="O597" s="61"/>
      <c r="P597" s="61"/>
      <c r="Q597" s="61"/>
      <c r="R597" s="61"/>
      <c r="S597" s="58" t="s">
        <v>48</v>
      </c>
      <c r="U597" s="57">
        <v>12.7702</v>
      </c>
      <c r="V597" s="57">
        <v>77.7026</v>
      </c>
      <c r="W597" s="57">
        <v>2934.0</v>
      </c>
      <c r="X597" s="57">
        <v>304.0</v>
      </c>
      <c r="Y597" s="57">
        <v>64.0</v>
      </c>
      <c r="Z597" s="58" t="s">
        <v>4686</v>
      </c>
      <c r="AA597" s="58" t="s">
        <v>1585</v>
      </c>
      <c r="AB597" s="60">
        <v>44569.0</v>
      </c>
      <c r="AC597" s="60">
        <v>45785.0</v>
      </c>
      <c r="AD597" s="62">
        <v>1.22E8</v>
      </c>
      <c r="AE597" s="57">
        <v>3811.0</v>
      </c>
      <c r="AF597" s="58" t="s">
        <v>1594</v>
      </c>
      <c r="AH597" s="57">
        <v>2.0</v>
      </c>
      <c r="AI597" s="57">
        <v>64.0</v>
      </c>
      <c r="AJ597" s="57">
        <v>1.7466952E7</v>
      </c>
      <c r="AK597" s="57">
        <v>1692.0</v>
      </c>
      <c r="AL597" s="58" t="s">
        <v>1602</v>
      </c>
      <c r="AN597" s="57">
        <v>0.021813</v>
      </c>
    </row>
    <row r="598">
      <c r="A598" s="57">
        <v>10742.0</v>
      </c>
      <c r="B598" s="58" t="s">
        <v>4687</v>
      </c>
      <c r="C598" s="58" t="s">
        <v>4688</v>
      </c>
      <c r="D598" s="58" t="s">
        <v>3782</v>
      </c>
      <c r="E598" s="58" t="s">
        <v>3782</v>
      </c>
      <c r="F598" s="58" t="s">
        <v>4689</v>
      </c>
      <c r="G598" s="58" t="s">
        <v>1581</v>
      </c>
      <c r="H598" s="58" t="s">
        <v>1582</v>
      </c>
      <c r="I598" s="58" t="s">
        <v>60</v>
      </c>
      <c r="J598" s="64">
        <v>44875.0</v>
      </c>
      <c r="K598" s="58" t="s">
        <v>2172</v>
      </c>
      <c r="L598" s="61"/>
      <c r="M598" s="61"/>
      <c r="N598" s="61"/>
      <c r="O598" s="61"/>
      <c r="P598" s="61"/>
      <c r="Q598" s="61"/>
      <c r="R598" s="61"/>
      <c r="S598" s="61"/>
      <c r="T598" s="61"/>
      <c r="U598" s="57">
        <v>12.87614</v>
      </c>
      <c r="V598" s="57">
        <v>77.76046</v>
      </c>
      <c r="W598" s="57">
        <v>3439.0</v>
      </c>
      <c r="X598" s="57">
        <v>1725.0</v>
      </c>
      <c r="Y598" s="57">
        <v>97.0</v>
      </c>
      <c r="Z598" s="58" t="s">
        <v>4690</v>
      </c>
      <c r="AA598" s="58" t="s">
        <v>1585</v>
      </c>
      <c r="AB598" s="60">
        <v>44571.0</v>
      </c>
      <c r="AC598" s="58" t="s">
        <v>2172</v>
      </c>
      <c r="AD598" s="62">
        <v>4.35E8</v>
      </c>
      <c r="AE598" s="57">
        <v>4561.0</v>
      </c>
      <c r="AF598" s="58" t="s">
        <v>1601</v>
      </c>
      <c r="AG598" s="61"/>
      <c r="AH598" s="57">
        <v>0.0</v>
      </c>
      <c r="AI598" s="57">
        <v>101.0</v>
      </c>
      <c r="AJ598" s="57">
        <v>6.7991076E7</v>
      </c>
      <c r="AK598" s="57">
        <v>1714.0</v>
      </c>
      <c r="AL598" s="58" t="s">
        <v>1602</v>
      </c>
      <c r="AN598" s="57">
        <v>0.028206</v>
      </c>
    </row>
    <row r="599">
      <c r="A599" s="57">
        <v>10743.0</v>
      </c>
      <c r="B599" s="58" t="s">
        <v>4691</v>
      </c>
      <c r="C599" s="58" t="s">
        <v>4692</v>
      </c>
      <c r="D599" s="58" t="s">
        <v>4693</v>
      </c>
      <c r="F599" s="58" t="s">
        <v>4694</v>
      </c>
      <c r="G599" s="58" t="s">
        <v>1581</v>
      </c>
      <c r="H599" s="58" t="s">
        <v>1582</v>
      </c>
      <c r="I599" s="58" t="s">
        <v>1583</v>
      </c>
      <c r="J599" s="59">
        <v>45113.0</v>
      </c>
      <c r="K599" s="58" t="s">
        <v>1740</v>
      </c>
      <c r="L599" s="61"/>
      <c r="M599" s="61"/>
      <c r="N599" s="61"/>
      <c r="O599" s="61"/>
      <c r="P599" s="61"/>
      <c r="Q599" s="61"/>
      <c r="R599" s="61"/>
      <c r="S599" s="58" t="s">
        <v>48</v>
      </c>
      <c r="U599" s="57">
        <v>12.89876</v>
      </c>
      <c r="V599" s="57">
        <v>77.62453</v>
      </c>
      <c r="W599" s="57">
        <v>993.0</v>
      </c>
      <c r="X599" s="57">
        <v>439.0</v>
      </c>
      <c r="Y599" s="57">
        <v>28.0</v>
      </c>
      <c r="Z599" s="58" t="s">
        <v>4695</v>
      </c>
      <c r="AA599" s="58" t="s">
        <v>1585</v>
      </c>
      <c r="AB599" s="58" t="s">
        <v>4696</v>
      </c>
      <c r="AC599" s="58" t="s">
        <v>1740</v>
      </c>
      <c r="AD599" s="62">
        <v>1.0E8</v>
      </c>
      <c r="AE599" s="57">
        <v>1494.0</v>
      </c>
      <c r="AF599" s="58" t="s">
        <v>1623</v>
      </c>
      <c r="AH599" s="57">
        <v>0.0</v>
      </c>
      <c r="AI599" s="57">
        <v>38.0</v>
      </c>
      <c r="AJ599" s="57">
        <v>4.0E7</v>
      </c>
      <c r="AK599" s="57">
        <v>554.0</v>
      </c>
      <c r="AL599" s="61"/>
      <c r="AM599" s="61"/>
      <c r="AN599" s="57">
        <v>0.028197</v>
      </c>
    </row>
    <row r="600">
      <c r="A600" s="57">
        <v>10745.0</v>
      </c>
      <c r="B600" s="58" t="s">
        <v>4697</v>
      </c>
      <c r="C600" s="58" t="s">
        <v>4698</v>
      </c>
      <c r="D600" s="58" t="s">
        <v>4699</v>
      </c>
      <c r="F600" s="58" t="s">
        <v>4700</v>
      </c>
      <c r="G600" s="58" t="s">
        <v>1581</v>
      </c>
      <c r="H600" s="58" t="s">
        <v>1582</v>
      </c>
      <c r="I600" s="58" t="s">
        <v>1583</v>
      </c>
      <c r="J600" s="57" t="s">
        <v>4604</v>
      </c>
      <c r="K600" s="58" t="s">
        <v>4701</v>
      </c>
      <c r="L600" s="61"/>
      <c r="M600" s="61"/>
      <c r="N600" s="61"/>
      <c r="O600" s="61"/>
      <c r="P600" s="61"/>
      <c r="Q600" s="61"/>
      <c r="R600" s="61"/>
      <c r="S600" s="58" t="s">
        <v>48</v>
      </c>
      <c r="U600" s="57">
        <v>12.91941</v>
      </c>
      <c r="V600" s="57">
        <v>77.50847</v>
      </c>
      <c r="W600" s="57">
        <v>750.0</v>
      </c>
      <c r="X600" s="57">
        <v>316.0</v>
      </c>
      <c r="Y600" s="57">
        <v>16.0</v>
      </c>
      <c r="Z600" s="58" t="s">
        <v>4702</v>
      </c>
      <c r="AA600" s="58" t="s">
        <v>38</v>
      </c>
      <c r="AB600" s="60">
        <v>44566.0</v>
      </c>
      <c r="AC600" s="58" t="s">
        <v>4701</v>
      </c>
      <c r="AD600" s="57">
        <v>8.7465157E7</v>
      </c>
      <c r="AE600" s="57">
        <v>1422.0</v>
      </c>
      <c r="AF600" s="58" t="s">
        <v>1615</v>
      </c>
      <c r="AG600" s="61"/>
      <c r="AH600" s="57">
        <v>0.0</v>
      </c>
      <c r="AI600" s="57">
        <v>18.0</v>
      </c>
      <c r="AJ600" s="57">
        <v>3.0848377E7</v>
      </c>
      <c r="AK600" s="57">
        <v>434.0</v>
      </c>
      <c r="AL600" s="58" t="s">
        <v>1616</v>
      </c>
      <c r="AN600" s="57">
        <v>0.021333</v>
      </c>
    </row>
    <row r="601">
      <c r="A601" s="57">
        <v>10747.0</v>
      </c>
      <c r="B601" s="58" t="s">
        <v>4703</v>
      </c>
      <c r="C601" s="58" t="s">
        <v>4704</v>
      </c>
      <c r="D601" s="58" t="s">
        <v>4705</v>
      </c>
      <c r="E601" s="58" t="s">
        <v>4705</v>
      </c>
      <c r="F601" s="58" t="s">
        <v>4706</v>
      </c>
      <c r="G601" s="58" t="s">
        <v>1581</v>
      </c>
      <c r="H601" s="58" t="s">
        <v>1582</v>
      </c>
      <c r="I601" s="58" t="s">
        <v>1591</v>
      </c>
      <c r="J601" s="57" t="s">
        <v>2457</v>
      </c>
      <c r="K601" s="58" t="s">
        <v>4707</v>
      </c>
      <c r="L601" s="61"/>
      <c r="M601" s="61"/>
      <c r="N601" s="61"/>
      <c r="O601" s="61"/>
      <c r="P601" s="61"/>
      <c r="Q601" s="61"/>
      <c r="R601" s="61"/>
      <c r="S601" s="58" t="s">
        <v>48</v>
      </c>
      <c r="U601" s="57">
        <v>12.93109</v>
      </c>
      <c r="V601" s="57">
        <v>77.72758</v>
      </c>
      <c r="W601" s="57">
        <v>4552.0</v>
      </c>
      <c r="X601" s="57">
        <v>2327.0</v>
      </c>
      <c r="Y601" s="57">
        <v>100.0</v>
      </c>
      <c r="Z601" s="58" t="s">
        <v>4708</v>
      </c>
      <c r="AA601" s="58" t="s">
        <v>1585</v>
      </c>
      <c r="AB601" s="58" t="s">
        <v>4709</v>
      </c>
      <c r="AC601" s="58" t="s">
        <v>4707</v>
      </c>
      <c r="AD601" s="62">
        <v>4.44E8</v>
      </c>
      <c r="AE601" s="57">
        <v>7599.0</v>
      </c>
      <c r="AF601" s="58" t="s">
        <v>1601</v>
      </c>
      <c r="AG601" s="61"/>
      <c r="AH601" s="57">
        <v>11.0</v>
      </c>
      <c r="AI601" s="57">
        <v>100.0</v>
      </c>
      <c r="AJ601" s="57">
        <v>7.83E7</v>
      </c>
      <c r="AK601" s="57">
        <v>4552.0</v>
      </c>
      <c r="AL601" s="58" t="s">
        <v>1595</v>
      </c>
      <c r="AN601" s="57">
        <v>0.021968</v>
      </c>
    </row>
    <row r="602">
      <c r="A602" s="57">
        <v>10748.0</v>
      </c>
      <c r="B602" s="58" t="s">
        <v>4710</v>
      </c>
      <c r="C602" s="58" t="s">
        <v>4711</v>
      </c>
      <c r="D602" s="58" t="s">
        <v>4712</v>
      </c>
      <c r="F602" s="58" t="s">
        <v>4713</v>
      </c>
      <c r="G602" s="58" t="s">
        <v>1581</v>
      </c>
      <c r="H602" s="58" t="s">
        <v>1582</v>
      </c>
      <c r="I602" s="58" t="s">
        <v>1612</v>
      </c>
      <c r="J602" s="57" t="s">
        <v>1721</v>
      </c>
      <c r="K602" s="58" t="s">
        <v>1706</v>
      </c>
      <c r="L602" s="61"/>
      <c r="M602" s="61"/>
      <c r="N602" s="61"/>
      <c r="O602" s="61"/>
      <c r="P602" s="61"/>
      <c r="Q602" s="61"/>
      <c r="R602" s="61"/>
      <c r="S602" s="58" t="s">
        <v>48</v>
      </c>
      <c r="U602" s="57">
        <v>13.08636</v>
      </c>
      <c r="V602" s="57">
        <v>77.62125</v>
      </c>
      <c r="W602" s="57">
        <v>9878.0</v>
      </c>
      <c r="X602" s="57">
        <v>4955.0</v>
      </c>
      <c r="Y602" s="57">
        <v>160.0</v>
      </c>
      <c r="Z602" s="58" t="s">
        <v>4714</v>
      </c>
      <c r="AA602" s="58" t="s">
        <v>1585</v>
      </c>
      <c r="AB602" s="60">
        <v>44781.0</v>
      </c>
      <c r="AC602" s="58" t="s">
        <v>1706</v>
      </c>
      <c r="AD602" s="62">
        <v>7.7E8</v>
      </c>
      <c r="AE602" s="57">
        <v>13990.0</v>
      </c>
      <c r="AF602" s="58" t="s">
        <v>1615</v>
      </c>
      <c r="AG602" s="61"/>
      <c r="AH602" s="57">
        <v>0.0</v>
      </c>
      <c r="AI602" s="57">
        <v>176.0</v>
      </c>
      <c r="AJ602" s="62">
        <v>2.7E8</v>
      </c>
      <c r="AK602" s="57">
        <v>4923.0</v>
      </c>
      <c r="AL602" s="61"/>
      <c r="AM602" s="61"/>
      <c r="AN602" s="57">
        <v>0.016198</v>
      </c>
    </row>
    <row r="603">
      <c r="A603" s="57">
        <v>10750.0</v>
      </c>
      <c r="B603" s="58" t="s">
        <v>4715</v>
      </c>
      <c r="C603" s="58" t="s">
        <v>4716</v>
      </c>
      <c r="D603" s="58" t="s">
        <v>4717</v>
      </c>
      <c r="F603" s="58" t="s">
        <v>4718</v>
      </c>
      <c r="G603" s="58" t="s">
        <v>1581</v>
      </c>
      <c r="H603" s="58" t="s">
        <v>1582</v>
      </c>
      <c r="I603" s="58" t="s">
        <v>1583</v>
      </c>
      <c r="J603" s="57" t="s">
        <v>2343</v>
      </c>
      <c r="K603" s="58" t="s">
        <v>2535</v>
      </c>
      <c r="L603" s="61"/>
      <c r="M603" s="61"/>
      <c r="N603" s="61"/>
      <c r="O603" s="61"/>
      <c r="P603" s="61"/>
      <c r="Q603" s="61"/>
      <c r="R603" s="61"/>
      <c r="S603" s="58" t="s">
        <v>48</v>
      </c>
      <c r="U603" s="57">
        <v>12.89948</v>
      </c>
      <c r="V603" s="57">
        <v>77.60436</v>
      </c>
      <c r="W603" s="57">
        <v>3237.0</v>
      </c>
      <c r="X603" s="57">
        <v>1804.0</v>
      </c>
      <c r="Y603" s="57">
        <v>69.0</v>
      </c>
      <c r="Z603" s="58" t="s">
        <v>4719</v>
      </c>
      <c r="AA603" s="58" t="s">
        <v>1585</v>
      </c>
      <c r="AB603" s="60">
        <v>44569.0</v>
      </c>
      <c r="AC603" s="58" t="s">
        <v>2535</v>
      </c>
      <c r="AD603" s="62">
        <v>2.19E8</v>
      </c>
      <c r="AE603" s="57">
        <v>5988.0</v>
      </c>
      <c r="AF603" s="58" t="s">
        <v>1601</v>
      </c>
      <c r="AG603" s="61"/>
      <c r="AH603" s="57">
        <v>0.0</v>
      </c>
      <c r="AI603" s="57">
        <v>76.0</v>
      </c>
      <c r="AJ603" s="57">
        <v>3.88E7</v>
      </c>
      <c r="AK603" s="57">
        <v>1433.0</v>
      </c>
      <c r="AL603" s="58" t="s">
        <v>1616</v>
      </c>
      <c r="AN603" s="57">
        <v>0.021316</v>
      </c>
    </row>
    <row r="604">
      <c r="A604" s="57">
        <v>10753.0</v>
      </c>
      <c r="B604" s="58" t="s">
        <v>4720</v>
      </c>
      <c r="C604" s="58" t="s">
        <v>4721</v>
      </c>
      <c r="D604" s="58" t="s">
        <v>4722</v>
      </c>
      <c r="F604" s="58" t="s">
        <v>4723</v>
      </c>
      <c r="G604" s="58" t="s">
        <v>1581</v>
      </c>
      <c r="H604" s="58" t="s">
        <v>1582</v>
      </c>
      <c r="I604" s="58" t="s">
        <v>1591</v>
      </c>
      <c r="J604" s="57" t="s">
        <v>2311</v>
      </c>
      <c r="K604" s="58" t="s">
        <v>2097</v>
      </c>
      <c r="L604" s="61"/>
      <c r="M604" s="61"/>
      <c r="N604" s="61"/>
      <c r="O604" s="61"/>
      <c r="P604" s="61"/>
      <c r="Q604" s="61"/>
      <c r="R604" s="61"/>
      <c r="S604" s="58" t="s">
        <v>48</v>
      </c>
      <c r="U604" s="57">
        <v>12.99667</v>
      </c>
      <c r="V604" s="57">
        <v>77.6098</v>
      </c>
      <c r="W604" s="57">
        <v>1292.0</v>
      </c>
      <c r="X604" s="57">
        <v>402.0</v>
      </c>
      <c r="Y604" s="57">
        <v>18.0</v>
      </c>
      <c r="Z604" s="58" t="s">
        <v>4724</v>
      </c>
      <c r="AA604" s="58" t="s">
        <v>1585</v>
      </c>
      <c r="AB604" s="58" t="s">
        <v>4725</v>
      </c>
      <c r="AC604" s="58" t="s">
        <v>2097</v>
      </c>
      <c r="AD604" s="62">
        <v>4.99E8</v>
      </c>
      <c r="AE604" s="57">
        <v>2578.0</v>
      </c>
      <c r="AF604" s="58" t="s">
        <v>1615</v>
      </c>
      <c r="AG604" s="61"/>
      <c r="AH604" s="57">
        <v>0.0</v>
      </c>
      <c r="AI604" s="57">
        <v>18.0</v>
      </c>
      <c r="AJ604" s="62">
        <v>3.5E8</v>
      </c>
      <c r="AK604" s="57">
        <v>890.0</v>
      </c>
      <c r="AL604" s="58" t="s">
        <v>1616</v>
      </c>
      <c r="AN604" s="57">
        <v>0.013932</v>
      </c>
    </row>
    <row r="605">
      <c r="A605" s="57">
        <v>10754.0</v>
      </c>
      <c r="B605" s="58" t="s">
        <v>4726</v>
      </c>
      <c r="C605" s="58" t="s">
        <v>4727</v>
      </c>
      <c r="D605" s="58" t="s">
        <v>3377</v>
      </c>
      <c r="F605" s="58" t="s">
        <v>4728</v>
      </c>
      <c r="G605" s="58" t="s">
        <v>1581</v>
      </c>
      <c r="H605" s="58" t="s">
        <v>1582</v>
      </c>
      <c r="I605" s="58" t="s">
        <v>1583</v>
      </c>
      <c r="J605" s="59">
        <v>44783.0</v>
      </c>
      <c r="K605" s="58" t="s">
        <v>4729</v>
      </c>
      <c r="L605" s="61"/>
      <c r="M605" s="61"/>
      <c r="N605" s="61"/>
      <c r="O605" s="61"/>
      <c r="P605" s="61"/>
      <c r="Q605" s="61"/>
      <c r="R605" s="61"/>
      <c r="S605" s="58" t="s">
        <v>48</v>
      </c>
      <c r="U605" s="57">
        <v>12.95472</v>
      </c>
      <c r="V605" s="57">
        <v>77.44021</v>
      </c>
      <c r="W605" s="57">
        <v>41683.0</v>
      </c>
      <c r="X605" s="57">
        <v>4169.0</v>
      </c>
      <c r="Y605" s="57">
        <v>1293.0</v>
      </c>
      <c r="Z605" s="58" t="s">
        <v>4730</v>
      </c>
      <c r="AA605" s="58" t="s">
        <v>38</v>
      </c>
      <c r="AB605" s="58" t="s">
        <v>4731</v>
      </c>
      <c r="AC605" s="58" t="s">
        <v>4729</v>
      </c>
      <c r="AD605" s="62">
        <v>2.61E9</v>
      </c>
      <c r="AE605" s="57">
        <v>54764.0</v>
      </c>
      <c r="AF605" s="58" t="s">
        <v>1623</v>
      </c>
      <c r="AH605" s="57">
        <v>468.0</v>
      </c>
      <c r="AI605" s="57">
        <v>90.0</v>
      </c>
      <c r="AJ605" s="62">
        <v>7.92E8</v>
      </c>
      <c r="AK605" s="57">
        <v>5986.0</v>
      </c>
      <c r="AL605" s="58" t="s">
        <v>1595</v>
      </c>
      <c r="AN605" s="57">
        <v>0.03102</v>
      </c>
    </row>
    <row r="606">
      <c r="A606" s="57">
        <v>10759.0</v>
      </c>
      <c r="B606" s="58" t="s">
        <v>4732</v>
      </c>
      <c r="C606" s="58" t="s">
        <v>4733</v>
      </c>
      <c r="D606" s="58" t="s">
        <v>4734</v>
      </c>
      <c r="F606" s="58" t="s">
        <v>4735</v>
      </c>
      <c r="G606" s="58" t="s">
        <v>1581</v>
      </c>
      <c r="H606" s="58" t="s">
        <v>1582</v>
      </c>
      <c r="I606" s="58" t="s">
        <v>1591</v>
      </c>
      <c r="J606" s="59">
        <v>44784.0</v>
      </c>
      <c r="K606" s="58" t="s">
        <v>1740</v>
      </c>
      <c r="L606" s="61"/>
      <c r="M606" s="61"/>
      <c r="N606" s="61"/>
      <c r="O606" s="61"/>
      <c r="P606" s="61"/>
      <c r="Q606" s="61"/>
      <c r="R606" s="61"/>
      <c r="S606" s="58" t="s">
        <v>2091</v>
      </c>
      <c r="U606" s="57">
        <v>12.90583</v>
      </c>
      <c r="V606" s="57">
        <v>77.66514</v>
      </c>
      <c r="W606" s="57">
        <v>2528.0</v>
      </c>
      <c r="X606" s="57">
        <v>1261.0</v>
      </c>
      <c r="Y606" s="57">
        <v>16.0</v>
      </c>
      <c r="Z606" s="58" t="s">
        <v>4736</v>
      </c>
      <c r="AA606" s="58" t="s">
        <v>1585</v>
      </c>
      <c r="AB606" s="60">
        <v>44569.0</v>
      </c>
      <c r="AC606" s="58" t="s">
        <v>1740</v>
      </c>
      <c r="AD606" s="62">
        <v>3.5E8</v>
      </c>
      <c r="AE606" s="57">
        <v>2636.0</v>
      </c>
      <c r="AF606" s="58" t="s">
        <v>1623</v>
      </c>
      <c r="AH606" s="57">
        <v>0.0</v>
      </c>
      <c r="AI606" s="57">
        <v>23.0</v>
      </c>
      <c r="AJ606" s="62">
        <v>1.1E8</v>
      </c>
      <c r="AK606" s="57">
        <v>1267.0</v>
      </c>
      <c r="AL606" s="58" t="s">
        <v>1616</v>
      </c>
      <c r="AN606" s="57">
        <v>0.006329</v>
      </c>
    </row>
    <row r="607">
      <c r="A607" s="57">
        <v>10761.0</v>
      </c>
      <c r="B607" s="58" t="s">
        <v>4737</v>
      </c>
      <c r="C607" s="58" t="s">
        <v>4738</v>
      </c>
      <c r="D607" s="58" t="s">
        <v>3231</v>
      </c>
      <c r="F607" s="58" t="s">
        <v>4739</v>
      </c>
      <c r="G607" s="58" t="s">
        <v>1581</v>
      </c>
      <c r="H607" s="58" t="s">
        <v>1582</v>
      </c>
      <c r="I607" s="58" t="s">
        <v>60</v>
      </c>
      <c r="J607" s="57" t="s">
        <v>1831</v>
      </c>
      <c r="K607" s="58" t="s">
        <v>1706</v>
      </c>
      <c r="L607" s="61"/>
      <c r="M607" s="61"/>
      <c r="N607" s="61"/>
      <c r="O607" s="61"/>
      <c r="P607" s="61"/>
      <c r="Q607" s="61"/>
      <c r="R607" s="61"/>
      <c r="S607" s="61"/>
      <c r="T607" s="61"/>
      <c r="U607" s="57">
        <v>12.86206</v>
      </c>
      <c r="V607" s="57">
        <v>77.69415</v>
      </c>
      <c r="W607" s="57">
        <v>23269.0</v>
      </c>
      <c r="X607" s="57">
        <v>10495.0</v>
      </c>
      <c r="Y607" s="57">
        <v>112.0</v>
      </c>
      <c r="Z607" s="58" t="s">
        <v>4740</v>
      </c>
      <c r="AA607" s="58" t="s">
        <v>1585</v>
      </c>
      <c r="AB607" s="58" t="s">
        <v>4741</v>
      </c>
      <c r="AC607" s="58" t="s">
        <v>1706</v>
      </c>
      <c r="AD607" s="62">
        <v>6.71E8</v>
      </c>
      <c r="AE607" s="61"/>
      <c r="AF607" s="58" t="s">
        <v>1594</v>
      </c>
      <c r="AH607" s="57">
        <v>1.0</v>
      </c>
      <c r="AI607" s="57">
        <v>0.0</v>
      </c>
      <c r="AJ607" s="62">
        <v>2.89E8</v>
      </c>
      <c r="AK607" s="61"/>
      <c r="AL607" s="58" t="s">
        <v>1595</v>
      </c>
      <c r="AN607" s="57">
        <v>0.004813</v>
      </c>
    </row>
    <row r="608">
      <c r="A608" s="57">
        <v>10769.0</v>
      </c>
      <c r="B608" s="58" t="s">
        <v>4742</v>
      </c>
      <c r="C608" s="58" t="s">
        <v>4743</v>
      </c>
      <c r="D608" s="58" t="s">
        <v>4744</v>
      </c>
      <c r="F608" s="58" t="s">
        <v>4745</v>
      </c>
      <c r="G608" s="58" t="s">
        <v>1581</v>
      </c>
      <c r="H608" s="58" t="s">
        <v>1582</v>
      </c>
      <c r="I608" s="58" t="s">
        <v>60</v>
      </c>
      <c r="J608" s="57" t="s">
        <v>2343</v>
      </c>
      <c r="K608" s="60">
        <v>45050.0</v>
      </c>
      <c r="L608" s="61"/>
      <c r="M608" s="61"/>
      <c r="N608" s="61"/>
      <c r="O608" s="61"/>
      <c r="P608" s="61"/>
      <c r="Q608" s="61"/>
      <c r="R608" s="61"/>
      <c r="S608" s="61"/>
      <c r="T608" s="61"/>
      <c r="U608" s="57">
        <v>12.71773</v>
      </c>
      <c r="V608" s="57">
        <v>77.71374</v>
      </c>
      <c r="W608" s="57">
        <v>22156.0</v>
      </c>
      <c r="X608" s="57">
        <v>10067.0</v>
      </c>
      <c r="Y608" s="57">
        <v>81.0</v>
      </c>
      <c r="Z608" s="58" t="s">
        <v>4746</v>
      </c>
      <c r="AA608" s="58" t="s">
        <v>38</v>
      </c>
      <c r="AB608" s="60">
        <v>44565.0</v>
      </c>
      <c r="AC608" s="60">
        <v>45050.0</v>
      </c>
      <c r="AD608" s="62">
        <v>1.48E8</v>
      </c>
      <c r="AE608" s="61"/>
      <c r="AF608" s="58" t="s">
        <v>1594</v>
      </c>
      <c r="AH608" s="57">
        <v>0.0</v>
      </c>
      <c r="AI608" s="57">
        <v>0.0</v>
      </c>
      <c r="AJ608" s="62">
        <v>1.31E8</v>
      </c>
      <c r="AK608" s="61"/>
      <c r="AL608" s="58" t="s">
        <v>1602</v>
      </c>
      <c r="AN608" s="57">
        <v>0.003656</v>
      </c>
    </row>
    <row r="609">
      <c r="A609" s="57">
        <v>10773.0</v>
      </c>
      <c r="B609" s="58" t="s">
        <v>4747</v>
      </c>
      <c r="C609" s="58" t="s">
        <v>1148</v>
      </c>
      <c r="D609" s="58" t="s">
        <v>3157</v>
      </c>
      <c r="F609" s="58" t="s">
        <v>4748</v>
      </c>
      <c r="G609" s="58" t="s">
        <v>1581</v>
      </c>
      <c r="H609" s="58" t="s">
        <v>1582</v>
      </c>
      <c r="I609" s="58" t="s">
        <v>1591</v>
      </c>
      <c r="J609" s="59">
        <v>44816.0</v>
      </c>
      <c r="K609" s="58" t="s">
        <v>4749</v>
      </c>
      <c r="L609" s="61"/>
      <c r="M609" s="61"/>
      <c r="N609" s="61"/>
      <c r="O609" s="61"/>
      <c r="P609" s="61"/>
      <c r="Q609" s="61"/>
      <c r="R609" s="61"/>
      <c r="S609" s="58" t="s">
        <v>48</v>
      </c>
      <c r="U609" s="57">
        <v>13.01715</v>
      </c>
      <c r="V609" s="57">
        <v>77.76233</v>
      </c>
      <c r="W609" s="57">
        <v>54278.0</v>
      </c>
      <c r="X609" s="57">
        <v>42793.0</v>
      </c>
      <c r="Y609" s="57">
        <v>1006.0</v>
      </c>
      <c r="Z609" s="58" t="s">
        <v>4750</v>
      </c>
      <c r="AA609" s="58" t="s">
        <v>1585</v>
      </c>
      <c r="AB609" s="58" t="s">
        <v>4751</v>
      </c>
      <c r="AC609" s="58" t="s">
        <v>4749</v>
      </c>
      <c r="AD609" s="62">
        <v>4.71E9</v>
      </c>
      <c r="AE609" s="57">
        <v>69298.0</v>
      </c>
      <c r="AF609" s="58" t="s">
        <v>1594</v>
      </c>
      <c r="AH609" s="57">
        <v>167.0</v>
      </c>
      <c r="AI609" s="57">
        <v>984.0</v>
      </c>
      <c r="AJ609" s="62">
        <v>5.34E8</v>
      </c>
      <c r="AK609" s="57">
        <v>11485.0</v>
      </c>
      <c r="AL609" s="58" t="s">
        <v>1595</v>
      </c>
      <c r="AN609" s="57">
        <v>0.018534</v>
      </c>
    </row>
    <row r="610">
      <c r="A610" s="57">
        <v>10778.0</v>
      </c>
      <c r="B610" s="58" t="s">
        <v>4752</v>
      </c>
      <c r="C610" s="58" t="s">
        <v>4753</v>
      </c>
      <c r="D610" s="58" t="s">
        <v>4754</v>
      </c>
      <c r="F610" s="58" t="s">
        <v>4755</v>
      </c>
      <c r="G610" s="58" t="s">
        <v>1581</v>
      </c>
      <c r="H610" s="58" t="s">
        <v>1582</v>
      </c>
      <c r="I610" s="58" t="s">
        <v>1583</v>
      </c>
      <c r="J610" s="57" t="s">
        <v>4437</v>
      </c>
      <c r="K610" s="58" t="s">
        <v>2125</v>
      </c>
      <c r="L610" s="61"/>
      <c r="M610" s="61"/>
      <c r="N610" s="61"/>
      <c r="O610" s="61"/>
      <c r="P610" s="61"/>
      <c r="Q610" s="61"/>
      <c r="R610" s="61"/>
      <c r="S610" s="58" t="s">
        <v>48</v>
      </c>
      <c r="U610" s="57">
        <v>12.94323</v>
      </c>
      <c r="V610" s="57">
        <v>77.75366</v>
      </c>
      <c r="W610" s="57">
        <v>3743.0</v>
      </c>
      <c r="X610" s="57">
        <v>2120.0</v>
      </c>
      <c r="Y610" s="57">
        <v>80.0</v>
      </c>
      <c r="Z610" s="58" t="s">
        <v>4756</v>
      </c>
      <c r="AA610" s="58" t="s">
        <v>1585</v>
      </c>
      <c r="AB610" s="58" t="s">
        <v>4757</v>
      </c>
      <c r="AC610" s="58" t="s">
        <v>2125</v>
      </c>
      <c r="AD610" s="62">
        <v>4.04E8</v>
      </c>
      <c r="AE610" s="57">
        <v>7713.0</v>
      </c>
      <c r="AF610" s="58" t="s">
        <v>1623</v>
      </c>
      <c r="AH610" s="57">
        <v>0.0</v>
      </c>
      <c r="AI610" s="57">
        <v>91.0</v>
      </c>
      <c r="AJ610" s="62">
        <v>1.65E8</v>
      </c>
      <c r="AK610" s="57">
        <v>1623.0</v>
      </c>
      <c r="AL610" s="58" t="s">
        <v>1616</v>
      </c>
      <c r="AN610" s="57">
        <v>0.021373</v>
      </c>
    </row>
    <row r="611">
      <c r="A611" s="57">
        <v>10779.0</v>
      </c>
      <c r="B611" s="58" t="s">
        <v>4758</v>
      </c>
      <c r="C611" s="58" t="s">
        <v>4759</v>
      </c>
      <c r="D611" s="58" t="s">
        <v>3377</v>
      </c>
      <c r="F611" s="58" t="s">
        <v>4760</v>
      </c>
      <c r="G611" s="58" t="s">
        <v>1581</v>
      </c>
      <c r="H611" s="58" t="s">
        <v>1582</v>
      </c>
      <c r="I611" s="58" t="s">
        <v>60</v>
      </c>
      <c r="J611" s="59">
        <v>44753.0</v>
      </c>
      <c r="K611" s="60">
        <v>44997.0</v>
      </c>
      <c r="L611" s="61"/>
      <c r="M611" s="61"/>
      <c r="N611" s="61"/>
      <c r="O611" s="61"/>
      <c r="P611" s="61"/>
      <c r="Q611" s="61"/>
      <c r="R611" s="61"/>
      <c r="S611" s="58" t="s">
        <v>48</v>
      </c>
      <c r="U611" s="57">
        <v>12.76047</v>
      </c>
      <c r="V611" s="57">
        <v>77.62458</v>
      </c>
      <c r="W611" s="57">
        <v>4148.0</v>
      </c>
      <c r="X611" s="57">
        <v>1855.0</v>
      </c>
      <c r="Y611" s="57">
        <v>96.0</v>
      </c>
      <c r="Z611" s="58" t="s">
        <v>4761</v>
      </c>
      <c r="AA611" s="58" t="s">
        <v>38</v>
      </c>
      <c r="AB611" s="60">
        <v>44267.0</v>
      </c>
      <c r="AC611" s="60">
        <v>44997.0</v>
      </c>
      <c r="AD611" s="57">
        <v>7.63E7</v>
      </c>
      <c r="AE611" s="57">
        <v>2880.0</v>
      </c>
      <c r="AF611" s="58" t="s">
        <v>1601</v>
      </c>
      <c r="AG611" s="61"/>
      <c r="AH611" s="57">
        <v>30.0</v>
      </c>
      <c r="AI611" s="57">
        <v>0.0</v>
      </c>
      <c r="AJ611" s="57">
        <v>1.1162268E7</v>
      </c>
      <c r="AK611" s="57">
        <v>950.0</v>
      </c>
      <c r="AL611" s="58" t="s">
        <v>1602</v>
      </c>
      <c r="AN611" s="57">
        <v>0.023144</v>
      </c>
    </row>
    <row r="612">
      <c r="A612" s="57">
        <v>10781.0</v>
      </c>
      <c r="B612" s="58" t="s">
        <v>4762</v>
      </c>
      <c r="C612" s="58" t="s">
        <v>4763</v>
      </c>
      <c r="D612" s="58" t="s">
        <v>4764</v>
      </c>
      <c r="F612" s="58" t="s">
        <v>4765</v>
      </c>
      <c r="G612" s="58" t="s">
        <v>1581</v>
      </c>
      <c r="H612" s="58" t="s">
        <v>1582</v>
      </c>
      <c r="I612" s="58" t="s">
        <v>60</v>
      </c>
      <c r="J612" s="59">
        <v>44783.0</v>
      </c>
      <c r="K612" s="58" t="s">
        <v>4766</v>
      </c>
      <c r="L612" s="61"/>
      <c r="M612" s="61"/>
      <c r="N612" s="61"/>
      <c r="O612" s="61"/>
      <c r="P612" s="61"/>
      <c r="Q612" s="61"/>
      <c r="R612" s="61"/>
      <c r="S612" s="61"/>
      <c r="T612" s="61"/>
      <c r="U612" s="57">
        <v>12.75602</v>
      </c>
      <c r="V612" s="57">
        <v>77.61709</v>
      </c>
      <c r="W612" s="57">
        <v>13058.0</v>
      </c>
      <c r="X612" s="57">
        <v>5939.0</v>
      </c>
      <c r="Y612" s="57">
        <v>50.0</v>
      </c>
      <c r="Z612" s="58" t="s">
        <v>4767</v>
      </c>
      <c r="AA612" s="58" t="s">
        <v>1600</v>
      </c>
      <c r="AB612" s="60">
        <v>44197.0</v>
      </c>
      <c r="AC612" s="58" t="s">
        <v>4766</v>
      </c>
      <c r="AD612" s="62">
        <v>2.07E8</v>
      </c>
      <c r="AE612" s="61"/>
      <c r="AF612" s="58" t="s">
        <v>1594</v>
      </c>
      <c r="AH612" s="57">
        <v>0.0</v>
      </c>
      <c r="AI612" s="57">
        <v>0.0</v>
      </c>
      <c r="AJ612" s="62">
        <v>1.62E8</v>
      </c>
      <c r="AK612" s="61"/>
      <c r="AL612" s="58" t="s">
        <v>1602</v>
      </c>
      <c r="AN612" s="57">
        <v>0.003829</v>
      </c>
    </row>
    <row r="613">
      <c r="A613" s="57">
        <v>10789.0</v>
      </c>
      <c r="B613" s="58" t="s">
        <v>4768</v>
      </c>
      <c r="C613" s="58" t="s">
        <v>4769</v>
      </c>
      <c r="D613" s="58" t="s">
        <v>4770</v>
      </c>
      <c r="F613" s="58" t="s">
        <v>4771</v>
      </c>
      <c r="G613" s="58" t="s">
        <v>1581</v>
      </c>
      <c r="H613" s="58" t="s">
        <v>1582</v>
      </c>
      <c r="I613" s="58" t="s">
        <v>1687</v>
      </c>
      <c r="J613" s="57" t="s">
        <v>2457</v>
      </c>
      <c r="K613" s="58" t="s">
        <v>4772</v>
      </c>
      <c r="L613" s="61"/>
      <c r="M613" s="61"/>
      <c r="N613" s="61"/>
      <c r="O613" s="61"/>
      <c r="P613" s="61"/>
      <c r="Q613" s="61"/>
      <c r="R613" s="61"/>
      <c r="S613" s="58" t="s">
        <v>48</v>
      </c>
      <c r="U613" s="57">
        <v>13.10489</v>
      </c>
      <c r="V613" s="57">
        <v>77.56502</v>
      </c>
      <c r="W613" s="57">
        <v>758.0</v>
      </c>
      <c r="X613" s="57">
        <v>388.0</v>
      </c>
      <c r="Y613" s="57">
        <v>18.0</v>
      </c>
      <c r="Z613" s="58" t="s">
        <v>4773</v>
      </c>
      <c r="AA613" s="58" t="s">
        <v>1585</v>
      </c>
      <c r="AB613" s="58" t="s">
        <v>4757</v>
      </c>
      <c r="AC613" s="58" t="s">
        <v>4772</v>
      </c>
      <c r="AD613" s="57">
        <v>3.4329159E7</v>
      </c>
      <c r="AE613" s="57">
        <v>990.0</v>
      </c>
      <c r="AF613" s="58" t="s">
        <v>1601</v>
      </c>
      <c r="AG613" s="61"/>
      <c r="AH613" s="57">
        <v>0.0</v>
      </c>
      <c r="AI613" s="57">
        <v>17.0</v>
      </c>
      <c r="AJ613" s="57">
        <v>5950209.0</v>
      </c>
      <c r="AK613" s="57">
        <v>465.0</v>
      </c>
      <c r="AL613" s="58" t="s">
        <v>1616</v>
      </c>
      <c r="AN613" s="57">
        <v>0.023747</v>
      </c>
    </row>
    <row r="614">
      <c r="A614" s="57">
        <v>10790.0</v>
      </c>
      <c r="B614" s="58" t="s">
        <v>4774</v>
      </c>
      <c r="C614" s="58" t="s">
        <v>4775</v>
      </c>
      <c r="D614" s="58" t="s">
        <v>4776</v>
      </c>
      <c r="F614" s="58" t="s">
        <v>4777</v>
      </c>
      <c r="G614" s="58" t="s">
        <v>1581</v>
      </c>
      <c r="H614" s="58" t="s">
        <v>1582</v>
      </c>
      <c r="I614" s="58" t="s">
        <v>1591</v>
      </c>
      <c r="J614" s="59">
        <v>44816.0</v>
      </c>
      <c r="K614" s="58" t="s">
        <v>1770</v>
      </c>
      <c r="L614" s="61"/>
      <c r="M614" s="61"/>
      <c r="N614" s="61"/>
      <c r="O614" s="61"/>
      <c r="P614" s="61"/>
      <c r="Q614" s="61"/>
      <c r="R614" s="61"/>
      <c r="S614" s="58" t="s">
        <v>48</v>
      </c>
      <c r="U614" s="57">
        <v>13.00728</v>
      </c>
      <c r="V614" s="57">
        <v>77.7615</v>
      </c>
      <c r="W614" s="57">
        <v>12509.0</v>
      </c>
      <c r="X614" s="57">
        <v>4106.0</v>
      </c>
      <c r="Y614" s="57">
        <v>274.0</v>
      </c>
      <c r="Z614" s="58" t="s">
        <v>4778</v>
      </c>
      <c r="AA614" s="58" t="s">
        <v>1585</v>
      </c>
      <c r="AB614" s="60">
        <v>44567.0</v>
      </c>
      <c r="AC614" s="58" t="s">
        <v>1770</v>
      </c>
      <c r="AD614" s="62">
        <v>1.24E9</v>
      </c>
      <c r="AE614" s="57">
        <v>26395.0</v>
      </c>
      <c r="AF614" s="58" t="s">
        <v>1623</v>
      </c>
      <c r="AH614" s="57">
        <v>7.0</v>
      </c>
      <c r="AI614" s="57">
        <v>369.0</v>
      </c>
      <c r="AJ614" s="62">
        <v>2.92E8</v>
      </c>
      <c r="AK614" s="57">
        <v>4648.0</v>
      </c>
      <c r="AL614" s="58" t="s">
        <v>1595</v>
      </c>
      <c r="AN614" s="57">
        <v>0.021904</v>
      </c>
    </row>
    <row r="615">
      <c r="A615" s="57">
        <v>10792.0</v>
      </c>
      <c r="B615" s="58" t="s">
        <v>4779</v>
      </c>
      <c r="C615" s="58" t="s">
        <v>4780</v>
      </c>
      <c r="D615" s="58" t="s">
        <v>1630</v>
      </c>
      <c r="F615" s="58" t="s">
        <v>4781</v>
      </c>
      <c r="G615" s="58" t="s">
        <v>1581</v>
      </c>
      <c r="H615" s="58" t="s">
        <v>1582</v>
      </c>
      <c r="I615" s="58" t="s">
        <v>60</v>
      </c>
      <c r="J615" s="59">
        <v>44784.0</v>
      </c>
      <c r="K615" s="58" t="s">
        <v>4077</v>
      </c>
      <c r="L615" s="61"/>
      <c r="M615" s="61"/>
      <c r="N615" s="61"/>
      <c r="O615" s="61"/>
      <c r="P615" s="61"/>
      <c r="Q615" s="61"/>
      <c r="R615" s="61"/>
      <c r="S615" s="58" t="s">
        <v>48</v>
      </c>
      <c r="U615" s="57">
        <v>12.87754</v>
      </c>
      <c r="V615" s="57">
        <v>77.76536</v>
      </c>
      <c r="W615" s="57">
        <v>22455.0</v>
      </c>
      <c r="X615" s="57">
        <v>17879.0</v>
      </c>
      <c r="Y615" s="57">
        <v>898.0</v>
      </c>
      <c r="Z615" s="58" t="s">
        <v>4782</v>
      </c>
      <c r="AA615" s="58" t="s">
        <v>1585</v>
      </c>
      <c r="AB615" s="60">
        <v>44572.0</v>
      </c>
      <c r="AC615" s="58" t="s">
        <v>4077</v>
      </c>
      <c r="AD615" s="62">
        <v>6.34E9</v>
      </c>
      <c r="AE615" s="57">
        <v>92027.0</v>
      </c>
      <c r="AF615" s="58" t="s">
        <v>1594</v>
      </c>
      <c r="AH615" s="57">
        <v>90.0</v>
      </c>
      <c r="AI615" s="57">
        <v>902.0</v>
      </c>
      <c r="AJ615" s="62">
        <v>2.01E8</v>
      </c>
      <c r="AK615" s="57">
        <v>4576.0</v>
      </c>
      <c r="AL615" s="58" t="s">
        <v>1587</v>
      </c>
      <c r="AN615" s="57">
        <v>0.039991</v>
      </c>
    </row>
    <row r="616">
      <c r="A616" s="57">
        <v>10793.0</v>
      </c>
      <c r="B616" s="58" t="s">
        <v>4783</v>
      </c>
      <c r="C616" s="58" t="s">
        <v>4784</v>
      </c>
      <c r="D616" s="58" t="s">
        <v>4785</v>
      </c>
      <c r="F616" s="58" t="s">
        <v>4786</v>
      </c>
      <c r="G616" s="58" t="s">
        <v>1581</v>
      </c>
      <c r="H616" s="58" t="s">
        <v>1582</v>
      </c>
      <c r="I616" s="58" t="s">
        <v>1583</v>
      </c>
      <c r="J616" s="59">
        <v>45022.0</v>
      </c>
      <c r="K616" s="58" t="s">
        <v>495</v>
      </c>
      <c r="L616" s="61"/>
      <c r="M616" s="61"/>
      <c r="N616" s="61"/>
      <c r="O616" s="61"/>
      <c r="P616" s="61"/>
      <c r="Q616" s="61"/>
      <c r="R616" s="61"/>
      <c r="S616" s="58" t="s">
        <v>48</v>
      </c>
      <c r="U616" s="57">
        <v>12.92157</v>
      </c>
      <c r="V616" s="57">
        <v>77.72658</v>
      </c>
      <c r="W616" s="57">
        <v>3844.0</v>
      </c>
      <c r="X616" s="57">
        <v>1773.0</v>
      </c>
      <c r="Y616" s="57">
        <v>82.0</v>
      </c>
      <c r="Z616" s="58" t="s">
        <v>4787</v>
      </c>
      <c r="AA616" s="58" t="s">
        <v>1585</v>
      </c>
      <c r="AB616" s="58" t="s">
        <v>4788</v>
      </c>
      <c r="AC616" s="58" t="s">
        <v>495</v>
      </c>
      <c r="AD616" s="62">
        <v>4.05E8</v>
      </c>
      <c r="AE616" s="57">
        <v>6490.0</v>
      </c>
      <c r="AF616" s="58" t="s">
        <v>1601</v>
      </c>
      <c r="AG616" s="61"/>
      <c r="AH616" s="57">
        <v>6.0</v>
      </c>
      <c r="AI616" s="57">
        <v>85.0</v>
      </c>
      <c r="AJ616" s="62">
        <v>1.35E8</v>
      </c>
      <c r="AK616" s="57">
        <v>2071.0</v>
      </c>
      <c r="AL616" s="58" t="s">
        <v>1616</v>
      </c>
      <c r="AN616" s="57">
        <v>0.021332</v>
      </c>
    </row>
    <row r="617">
      <c r="A617" s="57">
        <v>10796.0</v>
      </c>
      <c r="B617" s="58" t="s">
        <v>4789</v>
      </c>
      <c r="C617" s="58" t="s">
        <v>4790</v>
      </c>
      <c r="D617" s="58" t="s">
        <v>4791</v>
      </c>
      <c r="F617" s="58" t="s">
        <v>4792</v>
      </c>
      <c r="G617" s="58" t="s">
        <v>1581</v>
      </c>
      <c r="H617" s="58" t="s">
        <v>1582</v>
      </c>
      <c r="I617" s="58" t="s">
        <v>1612</v>
      </c>
      <c r="J617" s="57" t="s">
        <v>2466</v>
      </c>
      <c r="K617" s="58" t="s">
        <v>1740</v>
      </c>
      <c r="L617" s="61"/>
      <c r="M617" s="61"/>
      <c r="N617" s="61"/>
      <c r="O617" s="61"/>
      <c r="P617" s="61"/>
      <c r="Q617" s="61"/>
      <c r="R617" s="61"/>
      <c r="S617" s="58" t="s">
        <v>48</v>
      </c>
      <c r="U617" s="57">
        <v>13.03623</v>
      </c>
      <c r="V617" s="57">
        <v>77.66542</v>
      </c>
      <c r="W617" s="57">
        <v>3743.0</v>
      </c>
      <c r="X617" s="57">
        <v>2546.0</v>
      </c>
      <c r="Y617" s="57">
        <v>48.0</v>
      </c>
      <c r="Z617" s="58" t="s">
        <v>4793</v>
      </c>
      <c r="AA617" s="58" t="s">
        <v>38</v>
      </c>
      <c r="AB617" s="60">
        <v>44562.0</v>
      </c>
      <c r="AC617" s="58" t="s">
        <v>1740</v>
      </c>
      <c r="AD617" s="57">
        <v>7.85E7</v>
      </c>
      <c r="AE617" s="57">
        <v>3692.0</v>
      </c>
      <c r="AF617" s="58" t="s">
        <v>1594</v>
      </c>
      <c r="AH617" s="57">
        <v>0.0</v>
      </c>
      <c r="AI617" s="57">
        <v>48.0</v>
      </c>
      <c r="AJ617" s="57">
        <v>1.0E7</v>
      </c>
      <c r="AK617" s="57">
        <v>1197.0</v>
      </c>
      <c r="AL617" s="58" t="s">
        <v>1616</v>
      </c>
      <c r="AN617" s="57">
        <v>0.012824</v>
      </c>
    </row>
    <row r="618">
      <c r="A618" s="57">
        <v>10799.0</v>
      </c>
      <c r="B618" s="58" t="s">
        <v>4794</v>
      </c>
      <c r="C618" s="58" t="s">
        <v>4795</v>
      </c>
      <c r="D618" s="58" t="s">
        <v>4796</v>
      </c>
      <c r="F618" s="58" t="s">
        <v>4797</v>
      </c>
      <c r="G618" s="58" t="s">
        <v>1581</v>
      </c>
      <c r="H618" s="58" t="s">
        <v>1582</v>
      </c>
      <c r="I618" s="58" t="s">
        <v>1591</v>
      </c>
      <c r="J618" s="59">
        <v>44753.0</v>
      </c>
      <c r="K618" s="58" t="s">
        <v>4591</v>
      </c>
      <c r="L618" s="61"/>
      <c r="M618" s="61"/>
      <c r="N618" s="61"/>
      <c r="O618" s="61"/>
      <c r="P618" s="61"/>
      <c r="Q618" s="61"/>
      <c r="R618" s="61"/>
      <c r="S618" s="58" t="s">
        <v>48</v>
      </c>
      <c r="U618" s="57">
        <v>12.94136</v>
      </c>
      <c r="V618" s="57">
        <v>77.75317</v>
      </c>
      <c r="W618" s="57">
        <v>2630.0</v>
      </c>
      <c r="X618" s="57">
        <v>1222.0</v>
      </c>
      <c r="Y618" s="57">
        <v>52.0</v>
      </c>
      <c r="Z618" s="58" t="s">
        <v>4798</v>
      </c>
      <c r="AA618" s="58" t="s">
        <v>1585</v>
      </c>
      <c r="AB618" s="58" t="s">
        <v>4593</v>
      </c>
      <c r="AC618" s="58" t="s">
        <v>4591</v>
      </c>
      <c r="AD618" s="62">
        <v>1.5E8</v>
      </c>
      <c r="AE618" s="57">
        <v>4447.0</v>
      </c>
      <c r="AF618" s="58" t="s">
        <v>1601</v>
      </c>
      <c r="AG618" s="61"/>
      <c r="AH618" s="57">
        <v>0.0</v>
      </c>
      <c r="AI618" s="57">
        <v>57.0</v>
      </c>
      <c r="AJ618" s="57">
        <v>1.5E7</v>
      </c>
      <c r="AK618" s="57">
        <v>1529.0</v>
      </c>
      <c r="AL618" s="61"/>
      <c r="AM618" s="61"/>
      <c r="AN618" s="57">
        <v>0.019772</v>
      </c>
    </row>
    <row r="619">
      <c r="A619" s="57">
        <v>10813.0</v>
      </c>
      <c r="B619" s="58" t="s">
        <v>4799</v>
      </c>
      <c r="C619" s="58" t="s">
        <v>4800</v>
      </c>
      <c r="D619" s="58" t="s">
        <v>4801</v>
      </c>
      <c r="F619" s="58" t="s">
        <v>4802</v>
      </c>
      <c r="G619" s="58" t="s">
        <v>1581</v>
      </c>
      <c r="H619" s="58" t="s">
        <v>1582</v>
      </c>
      <c r="I619" s="58" t="s">
        <v>60</v>
      </c>
      <c r="J619" s="57" t="s">
        <v>4437</v>
      </c>
      <c r="K619" s="58" t="s">
        <v>1632</v>
      </c>
      <c r="L619" s="61"/>
      <c r="M619" s="61"/>
      <c r="N619" s="61"/>
      <c r="O619" s="61"/>
      <c r="P619" s="61"/>
      <c r="Q619" s="61"/>
      <c r="R619" s="61"/>
      <c r="S619" s="58" t="s">
        <v>213</v>
      </c>
      <c r="T619" s="61"/>
      <c r="U619" s="57">
        <v>12.82355</v>
      </c>
      <c r="V619" s="57">
        <v>77.65277</v>
      </c>
      <c r="W619" s="57">
        <v>28327.0</v>
      </c>
      <c r="X619" s="57">
        <v>16060.0</v>
      </c>
      <c r="Y619" s="57">
        <v>84.0</v>
      </c>
      <c r="Z619" s="58" t="s">
        <v>4803</v>
      </c>
      <c r="AA619" s="58" t="s">
        <v>38</v>
      </c>
      <c r="AB619" s="60">
        <v>44204.0</v>
      </c>
      <c r="AC619" s="58" t="s">
        <v>1632</v>
      </c>
      <c r="AD619" s="62">
        <v>8.23E8</v>
      </c>
      <c r="AE619" s="57">
        <v>20269.0</v>
      </c>
      <c r="AF619" s="58" t="s">
        <v>1586</v>
      </c>
      <c r="AH619" s="57">
        <v>209.0</v>
      </c>
      <c r="AI619" s="57">
        <v>26.0</v>
      </c>
      <c r="AJ619" s="62">
        <v>3.79E8</v>
      </c>
      <c r="AK619" s="57">
        <v>11553.0</v>
      </c>
      <c r="AL619" s="58" t="s">
        <v>1595</v>
      </c>
      <c r="AN619" s="57">
        <v>0.002965</v>
      </c>
    </row>
    <row r="620">
      <c r="A620" s="57">
        <v>10817.0</v>
      </c>
      <c r="B620" s="58" t="s">
        <v>4804</v>
      </c>
      <c r="C620" s="58" t="s">
        <v>4805</v>
      </c>
      <c r="D620" s="58" t="s">
        <v>4806</v>
      </c>
      <c r="F620" s="58" t="s">
        <v>4807</v>
      </c>
      <c r="G620" s="58" t="s">
        <v>1581</v>
      </c>
      <c r="H620" s="58" t="s">
        <v>1582</v>
      </c>
      <c r="I620" s="58" t="s">
        <v>60</v>
      </c>
      <c r="J620" s="59">
        <v>44784.0</v>
      </c>
      <c r="K620" s="58" t="s">
        <v>2555</v>
      </c>
      <c r="L620" s="61"/>
      <c r="M620" s="61"/>
      <c r="N620" s="61"/>
      <c r="O620" s="61"/>
      <c r="P620" s="61"/>
      <c r="Q620" s="61"/>
      <c r="R620" s="61"/>
      <c r="S620" s="61"/>
      <c r="T620" s="61"/>
      <c r="U620" s="57">
        <v>12.7173</v>
      </c>
      <c r="V620" s="57">
        <v>77.71987</v>
      </c>
      <c r="W620" s="57">
        <v>3946.0</v>
      </c>
      <c r="X620" s="57">
        <v>1733.0</v>
      </c>
      <c r="Y620" s="57">
        <v>14.0</v>
      </c>
      <c r="Z620" s="58" t="s">
        <v>4808</v>
      </c>
      <c r="AA620" s="58" t="s">
        <v>1585</v>
      </c>
      <c r="AB620" s="58" t="s">
        <v>4809</v>
      </c>
      <c r="AC620" s="58" t="s">
        <v>2555</v>
      </c>
      <c r="AD620" s="57">
        <v>2.084375E7</v>
      </c>
      <c r="AE620" s="61"/>
      <c r="AF620" s="58" t="s">
        <v>1594</v>
      </c>
      <c r="AH620" s="57">
        <v>0.0</v>
      </c>
      <c r="AI620" s="57">
        <v>0.0</v>
      </c>
      <c r="AJ620" s="57">
        <v>1.434375E7</v>
      </c>
      <c r="AK620" s="61"/>
      <c r="AL620" s="58" t="s">
        <v>1587</v>
      </c>
      <c r="AN620" s="57">
        <v>0.003548</v>
      </c>
    </row>
    <row r="621">
      <c r="A621" s="57">
        <v>10820.0</v>
      </c>
      <c r="B621" s="58" t="s">
        <v>4810</v>
      </c>
      <c r="C621" s="58" t="s">
        <v>4811</v>
      </c>
      <c r="D621" s="58" t="s">
        <v>3782</v>
      </c>
      <c r="E621" s="58" t="s">
        <v>3782</v>
      </c>
      <c r="F621" s="58" t="s">
        <v>4812</v>
      </c>
      <c r="G621" s="58" t="s">
        <v>1581</v>
      </c>
      <c r="H621" s="58" t="s">
        <v>1582</v>
      </c>
      <c r="I621" s="58" t="s">
        <v>60</v>
      </c>
      <c r="J621" s="57" t="s">
        <v>2311</v>
      </c>
      <c r="K621" s="58" t="s">
        <v>2216</v>
      </c>
      <c r="L621" s="61"/>
      <c r="M621" s="61"/>
      <c r="N621" s="61"/>
      <c r="O621" s="61"/>
      <c r="P621" s="61"/>
      <c r="Q621" s="61"/>
      <c r="R621" s="61"/>
      <c r="S621" s="61"/>
      <c r="T621" s="61"/>
      <c r="U621" s="57">
        <v>12.82122</v>
      </c>
      <c r="V621" s="57">
        <v>77.78982</v>
      </c>
      <c r="W621" s="57">
        <v>8775.0</v>
      </c>
      <c r="X621" s="57">
        <v>3685.0</v>
      </c>
      <c r="Y621" s="57">
        <v>33.0</v>
      </c>
      <c r="Z621" s="58" t="s">
        <v>4813</v>
      </c>
      <c r="AA621" s="58" t="s">
        <v>1585</v>
      </c>
      <c r="AB621" s="58" t="s">
        <v>4814</v>
      </c>
      <c r="AC621" s="58" t="s">
        <v>2216</v>
      </c>
      <c r="AD621" s="62">
        <v>1.06E8</v>
      </c>
      <c r="AE621" s="61"/>
      <c r="AF621" s="58" t="s">
        <v>1601</v>
      </c>
      <c r="AG621" s="61"/>
      <c r="AH621" s="57">
        <v>0.0</v>
      </c>
      <c r="AI621" s="57">
        <v>0.0</v>
      </c>
      <c r="AJ621" s="57">
        <v>7.5354115E7</v>
      </c>
      <c r="AK621" s="61"/>
      <c r="AL621" s="58" t="s">
        <v>1602</v>
      </c>
      <c r="AN621" s="57">
        <v>0.003761</v>
      </c>
    </row>
    <row r="622">
      <c r="A622" s="57">
        <v>10823.0</v>
      </c>
      <c r="B622" s="58" t="s">
        <v>4815</v>
      </c>
      <c r="C622" s="58" t="s">
        <v>4816</v>
      </c>
      <c r="D622" s="58" t="s">
        <v>4817</v>
      </c>
      <c r="F622" s="58" t="s">
        <v>4818</v>
      </c>
      <c r="G622" s="58" t="s">
        <v>1581</v>
      </c>
      <c r="H622" s="58" t="s">
        <v>1582</v>
      </c>
      <c r="I622" s="58" t="s">
        <v>1583</v>
      </c>
      <c r="J622" s="59">
        <v>44693.0</v>
      </c>
      <c r="K622" s="58" t="s">
        <v>4819</v>
      </c>
      <c r="L622" s="61"/>
      <c r="M622" s="61"/>
      <c r="N622" s="61"/>
      <c r="O622" s="61"/>
      <c r="P622" s="61"/>
      <c r="Q622" s="61"/>
      <c r="R622" s="61"/>
      <c r="S622" s="61"/>
      <c r="T622" s="61"/>
      <c r="U622" s="57">
        <v>12.89344</v>
      </c>
      <c r="V622" s="57">
        <v>77.56836</v>
      </c>
      <c r="W622" s="57">
        <v>5941.0</v>
      </c>
      <c r="X622" s="57">
        <v>3838.0</v>
      </c>
      <c r="Y622" s="57">
        <v>7.0</v>
      </c>
      <c r="Z622" s="58" t="s">
        <v>4820</v>
      </c>
      <c r="AA622" s="58" t="s">
        <v>1585</v>
      </c>
      <c r="AB622" s="58" t="s">
        <v>4501</v>
      </c>
      <c r="AC622" s="58" t="s">
        <v>4819</v>
      </c>
      <c r="AD622" s="62">
        <v>2.01E9</v>
      </c>
      <c r="AE622" s="57">
        <v>17043.0</v>
      </c>
      <c r="AF622" s="58" t="s">
        <v>1623</v>
      </c>
      <c r="AH622" s="57">
        <v>0.0</v>
      </c>
      <c r="AI622" s="57">
        <v>211.0</v>
      </c>
      <c r="AJ622" s="62">
        <v>7.36E8</v>
      </c>
      <c r="AK622" s="57">
        <v>2154.0</v>
      </c>
      <c r="AL622" s="58" t="s">
        <v>1616</v>
      </c>
      <c r="AN622" s="57">
        <v>0.001178</v>
      </c>
    </row>
    <row r="623">
      <c r="A623" s="57">
        <v>10826.0</v>
      </c>
      <c r="B623" s="58" t="s">
        <v>4821</v>
      </c>
      <c r="C623" s="58" t="s">
        <v>4822</v>
      </c>
      <c r="D623" s="58" t="s">
        <v>4823</v>
      </c>
      <c r="F623" s="58" t="s">
        <v>4824</v>
      </c>
      <c r="G623" s="58" t="s">
        <v>1581</v>
      </c>
      <c r="H623" s="58" t="s">
        <v>1582</v>
      </c>
      <c r="I623" s="58" t="s">
        <v>1612</v>
      </c>
      <c r="J623" s="59">
        <v>44692.0</v>
      </c>
      <c r="K623" s="60">
        <v>46757.0</v>
      </c>
      <c r="L623" s="61"/>
      <c r="M623" s="61"/>
      <c r="N623" s="61"/>
      <c r="O623" s="61"/>
      <c r="P623" s="61"/>
      <c r="Q623" s="61"/>
      <c r="R623" s="61"/>
      <c r="S623" s="61"/>
      <c r="T623" s="61"/>
      <c r="U623" s="57">
        <v>13.1578</v>
      </c>
      <c r="V623" s="57">
        <v>77.60122</v>
      </c>
      <c r="W623" s="57">
        <v>15622.0</v>
      </c>
      <c r="X623" s="57">
        <v>10537.0</v>
      </c>
      <c r="Y623" s="57">
        <v>38.0</v>
      </c>
      <c r="Z623" s="58" t="s">
        <v>4825</v>
      </c>
      <c r="AA623" s="58" t="s">
        <v>1585</v>
      </c>
      <c r="AB623" s="60">
        <v>44566.0</v>
      </c>
      <c r="AC623" s="60">
        <v>46757.0</v>
      </c>
      <c r="AD623" s="62">
        <v>3.08E9</v>
      </c>
      <c r="AE623" s="57">
        <v>32970.0</v>
      </c>
      <c r="AF623" s="58" t="s">
        <v>1594</v>
      </c>
      <c r="AH623" s="57">
        <v>8.0</v>
      </c>
      <c r="AI623" s="57">
        <v>765.0</v>
      </c>
      <c r="AJ623" s="57">
        <v>6.88E7</v>
      </c>
      <c r="AK623" s="57">
        <v>5086.0</v>
      </c>
      <c r="AL623" s="58" t="s">
        <v>1595</v>
      </c>
      <c r="AN623" s="57">
        <v>0.002432</v>
      </c>
    </row>
    <row r="624">
      <c r="A624" s="57">
        <v>10830.0</v>
      </c>
      <c r="B624" s="58" t="s">
        <v>4826</v>
      </c>
      <c r="C624" s="58" t="s">
        <v>4827</v>
      </c>
      <c r="D624" s="58" t="s">
        <v>1744</v>
      </c>
      <c r="F624" s="58" t="s">
        <v>4828</v>
      </c>
      <c r="G624" s="58" t="s">
        <v>1581</v>
      </c>
      <c r="H624" s="58" t="s">
        <v>1582</v>
      </c>
      <c r="I624" s="58" t="s">
        <v>1591</v>
      </c>
      <c r="J624" s="57" t="s">
        <v>2601</v>
      </c>
      <c r="K624" s="58" t="s">
        <v>1776</v>
      </c>
      <c r="L624" s="61"/>
      <c r="M624" s="61"/>
      <c r="N624" s="61"/>
      <c r="O624" s="61"/>
      <c r="P624" s="61"/>
      <c r="Q624" s="61"/>
      <c r="R624" s="61"/>
      <c r="S624" s="61"/>
      <c r="T624" s="61"/>
      <c r="U624" s="57">
        <v>12.97561</v>
      </c>
      <c r="V624" s="57">
        <v>77.70751</v>
      </c>
      <c r="W624" s="57">
        <v>4752.0</v>
      </c>
      <c r="X624" s="57">
        <v>2571.0</v>
      </c>
      <c r="Y624" s="57">
        <v>110.0</v>
      </c>
      <c r="Z624" s="58" t="s">
        <v>4829</v>
      </c>
      <c r="AA624" s="58" t="s">
        <v>1585</v>
      </c>
      <c r="AB624" s="60">
        <v>44597.0</v>
      </c>
      <c r="AC624" s="58" t="s">
        <v>1776</v>
      </c>
      <c r="AD624" s="62">
        <v>8.21E8</v>
      </c>
      <c r="AE624" s="57">
        <v>8808.0</v>
      </c>
      <c r="AF624" s="58" t="s">
        <v>1601</v>
      </c>
      <c r="AG624" s="61"/>
      <c r="AH624" s="57">
        <v>19.0</v>
      </c>
      <c r="AI624" s="57">
        <v>195.0</v>
      </c>
      <c r="AJ624" s="62">
        <v>2.66E8</v>
      </c>
      <c r="AK624" s="57">
        <v>2181.0</v>
      </c>
      <c r="AL624" s="58" t="s">
        <v>2654</v>
      </c>
      <c r="AN624" s="57">
        <v>0.023148</v>
      </c>
    </row>
    <row r="625">
      <c r="A625" s="57">
        <v>10833.0</v>
      </c>
      <c r="B625" s="58" t="s">
        <v>4830</v>
      </c>
      <c r="C625" s="58" t="s">
        <v>4831</v>
      </c>
      <c r="D625" s="58" t="s">
        <v>4832</v>
      </c>
      <c r="E625" s="58" t="s">
        <v>4832</v>
      </c>
      <c r="F625" s="58" t="s">
        <v>4833</v>
      </c>
      <c r="G625" s="58" t="s">
        <v>1581</v>
      </c>
      <c r="H625" s="58" t="s">
        <v>1582</v>
      </c>
      <c r="I625" s="58" t="s">
        <v>60</v>
      </c>
      <c r="J625" s="59">
        <v>44816.0</v>
      </c>
      <c r="K625" s="58" t="s">
        <v>2142</v>
      </c>
      <c r="L625" s="61"/>
      <c r="M625" s="61"/>
      <c r="N625" s="61"/>
      <c r="O625" s="61"/>
      <c r="P625" s="61"/>
      <c r="Q625" s="61"/>
      <c r="R625" s="61"/>
      <c r="S625" s="61"/>
      <c r="T625" s="61"/>
      <c r="U625" s="57">
        <v>12.76679</v>
      </c>
      <c r="V625" s="57">
        <v>77.6289</v>
      </c>
      <c r="W625" s="57">
        <v>30907.0</v>
      </c>
      <c r="X625" s="57">
        <v>14169.0</v>
      </c>
      <c r="Y625" s="57">
        <v>124.0</v>
      </c>
      <c r="Z625" s="58" t="s">
        <v>4834</v>
      </c>
      <c r="AA625" s="58" t="s">
        <v>38</v>
      </c>
      <c r="AB625" s="60">
        <v>44075.0</v>
      </c>
      <c r="AC625" s="58" t="s">
        <v>2142</v>
      </c>
      <c r="AD625" s="62">
        <v>1.09E8</v>
      </c>
      <c r="AE625" s="61"/>
      <c r="AF625" s="58" t="s">
        <v>1594</v>
      </c>
      <c r="AH625" s="57">
        <v>0.0</v>
      </c>
      <c r="AI625" s="57">
        <v>0.0</v>
      </c>
      <c r="AJ625" s="57">
        <v>5.8727625E7</v>
      </c>
      <c r="AK625" s="61"/>
      <c r="AL625" s="58" t="s">
        <v>1602</v>
      </c>
      <c r="AN625" s="57">
        <v>0.004012</v>
      </c>
    </row>
    <row r="626">
      <c r="A626" s="57">
        <v>10835.0</v>
      </c>
      <c r="B626" s="58" t="s">
        <v>4835</v>
      </c>
      <c r="C626" s="58" t="s">
        <v>4836</v>
      </c>
      <c r="D626" s="58" t="s">
        <v>4837</v>
      </c>
      <c r="F626" s="58" t="s">
        <v>4838</v>
      </c>
      <c r="G626" s="58" t="s">
        <v>1581</v>
      </c>
      <c r="H626" s="58" t="s">
        <v>1582</v>
      </c>
      <c r="I626" s="58" t="s">
        <v>1687</v>
      </c>
      <c r="J626" s="57" t="s">
        <v>1638</v>
      </c>
      <c r="K626" s="60">
        <v>45301.0</v>
      </c>
      <c r="L626" s="61"/>
      <c r="M626" s="61"/>
      <c r="N626" s="61"/>
      <c r="O626" s="61"/>
      <c r="P626" s="61"/>
      <c r="Q626" s="61"/>
      <c r="R626" s="61"/>
      <c r="S626" s="58" t="s">
        <v>48</v>
      </c>
      <c r="U626" s="57">
        <v>13.11255</v>
      </c>
      <c r="V626" s="57">
        <v>77.57056</v>
      </c>
      <c r="W626" s="57">
        <v>929.0</v>
      </c>
      <c r="X626" s="57">
        <v>30.0</v>
      </c>
      <c r="Y626" s="57">
        <v>19.0</v>
      </c>
      <c r="Z626" s="58" t="s">
        <v>4839</v>
      </c>
      <c r="AA626" s="58" t="s">
        <v>1585</v>
      </c>
      <c r="AB626" s="60">
        <v>44206.0</v>
      </c>
      <c r="AC626" s="60">
        <v>45301.0</v>
      </c>
      <c r="AD626" s="62">
        <v>1.07E8</v>
      </c>
      <c r="AE626" s="57">
        <v>1312.0</v>
      </c>
      <c r="AF626" s="58" t="s">
        <v>1601</v>
      </c>
      <c r="AG626" s="61"/>
      <c r="AH626" s="57">
        <v>0.0</v>
      </c>
      <c r="AI626" s="57">
        <v>19.0</v>
      </c>
      <c r="AJ626" s="57">
        <v>5.0E7</v>
      </c>
      <c r="AK626" s="57">
        <v>899.0</v>
      </c>
      <c r="AL626" s="58" t="s">
        <v>1616</v>
      </c>
      <c r="AN626" s="57">
        <v>0.020452</v>
      </c>
    </row>
    <row r="627">
      <c r="A627" s="57">
        <v>10837.0</v>
      </c>
      <c r="B627" s="58" t="s">
        <v>4840</v>
      </c>
      <c r="C627" s="58" t="s">
        <v>4841</v>
      </c>
      <c r="D627" s="58" t="s">
        <v>3782</v>
      </c>
      <c r="E627" s="58" t="s">
        <v>3782</v>
      </c>
      <c r="F627" s="58" t="s">
        <v>4842</v>
      </c>
      <c r="G627" s="58" t="s">
        <v>1581</v>
      </c>
      <c r="H627" s="58" t="s">
        <v>1582</v>
      </c>
      <c r="I627" s="58" t="s">
        <v>60</v>
      </c>
      <c r="J627" s="57" t="s">
        <v>2527</v>
      </c>
      <c r="K627" s="58" t="s">
        <v>4843</v>
      </c>
      <c r="L627" s="61"/>
      <c r="M627" s="61"/>
      <c r="N627" s="61"/>
      <c r="O627" s="61"/>
      <c r="P627" s="61"/>
      <c r="Q627" s="61"/>
      <c r="R627" s="61"/>
      <c r="S627" s="61"/>
      <c r="T627" s="61"/>
      <c r="U627" s="57">
        <v>12.87399</v>
      </c>
      <c r="V627" s="57">
        <v>77.76223</v>
      </c>
      <c r="W627" s="57">
        <v>2529.0</v>
      </c>
      <c r="X627" s="57">
        <v>1113.0</v>
      </c>
      <c r="Y627" s="57">
        <v>8.0</v>
      </c>
      <c r="Z627" s="58" t="s">
        <v>4844</v>
      </c>
      <c r="AA627" s="58" t="s">
        <v>1585</v>
      </c>
      <c r="AB627" s="60">
        <v>44564.0</v>
      </c>
      <c r="AC627" s="58" t="s">
        <v>4843</v>
      </c>
      <c r="AD627" s="57">
        <v>6.5027354E7</v>
      </c>
      <c r="AE627" s="61"/>
      <c r="AF627" s="58" t="s">
        <v>1601</v>
      </c>
      <c r="AG627" s="61"/>
      <c r="AH627" s="57">
        <v>0.0</v>
      </c>
      <c r="AI627" s="57">
        <v>0.0</v>
      </c>
      <c r="AJ627" s="57">
        <v>5.6013804E7</v>
      </c>
      <c r="AK627" s="61"/>
      <c r="AL627" s="58" t="s">
        <v>1602</v>
      </c>
      <c r="AN627" s="57">
        <v>0.003163</v>
      </c>
    </row>
    <row r="628">
      <c r="A628" s="57">
        <v>10839.0</v>
      </c>
      <c r="B628" s="58" t="s">
        <v>4845</v>
      </c>
      <c r="C628" s="58" t="s">
        <v>4846</v>
      </c>
      <c r="D628" s="58" t="s">
        <v>4847</v>
      </c>
      <c r="F628" s="58" t="s">
        <v>4848</v>
      </c>
      <c r="G628" s="58" t="s">
        <v>1581</v>
      </c>
      <c r="H628" s="58" t="s">
        <v>1582</v>
      </c>
      <c r="I628" s="58" t="s">
        <v>60</v>
      </c>
      <c r="J628" s="59">
        <v>44691.0</v>
      </c>
      <c r="K628" s="60">
        <v>45599.0</v>
      </c>
      <c r="L628" s="61"/>
      <c r="M628" s="61"/>
      <c r="N628" s="61"/>
      <c r="O628" s="61"/>
      <c r="P628" s="61"/>
      <c r="Q628" s="61"/>
      <c r="R628" s="61"/>
      <c r="S628" s="58" t="s">
        <v>48</v>
      </c>
      <c r="U628" s="57">
        <v>12.77896</v>
      </c>
      <c r="V628" s="57">
        <v>77.7702</v>
      </c>
      <c r="W628" s="57">
        <v>5427.0</v>
      </c>
      <c r="X628" s="57">
        <v>135.0</v>
      </c>
      <c r="Y628" s="57">
        <v>88.0</v>
      </c>
      <c r="Z628" s="58" t="s">
        <v>4849</v>
      </c>
      <c r="AA628" s="58" t="s">
        <v>38</v>
      </c>
      <c r="AB628" s="60">
        <v>44508.0</v>
      </c>
      <c r="AC628" s="60">
        <v>45599.0</v>
      </c>
      <c r="AD628" s="62">
        <v>1.95E8</v>
      </c>
      <c r="AE628" s="57">
        <v>9494.0</v>
      </c>
      <c r="AF628" s="58" t="s">
        <v>1601</v>
      </c>
      <c r="AG628" s="61"/>
      <c r="AH628" s="57">
        <v>0.0</v>
      </c>
      <c r="AI628" s="57">
        <v>99.0</v>
      </c>
      <c r="AJ628" s="57">
        <v>2.5E7</v>
      </c>
      <c r="AK628" s="57">
        <v>3140.0</v>
      </c>
      <c r="AL628" s="58" t="s">
        <v>1602</v>
      </c>
      <c r="AN628" s="57">
        <v>0.016215</v>
      </c>
    </row>
    <row r="629">
      <c r="A629" s="57">
        <v>10844.0</v>
      </c>
      <c r="B629" s="58" t="s">
        <v>4850</v>
      </c>
      <c r="C629" s="58" t="s">
        <v>4851</v>
      </c>
      <c r="D629" s="58" t="s">
        <v>4852</v>
      </c>
      <c r="F629" s="58" t="s">
        <v>4853</v>
      </c>
      <c r="G629" s="58" t="s">
        <v>1581</v>
      </c>
      <c r="H629" s="58" t="s">
        <v>1582</v>
      </c>
      <c r="I629" s="58" t="s">
        <v>1612</v>
      </c>
      <c r="J629" s="59">
        <v>44753.0</v>
      </c>
      <c r="K629" s="58" t="s">
        <v>4854</v>
      </c>
      <c r="L629" s="61"/>
      <c r="M629" s="61"/>
      <c r="N629" s="61"/>
      <c r="O629" s="61"/>
      <c r="P629" s="61"/>
      <c r="Q629" s="61"/>
      <c r="R629" s="61"/>
      <c r="S629" s="58" t="s">
        <v>48</v>
      </c>
      <c r="U629" s="57">
        <v>13.11741</v>
      </c>
      <c r="V629" s="57">
        <v>77.57347</v>
      </c>
      <c r="W629" s="57">
        <v>1737.0</v>
      </c>
      <c r="X629" s="57">
        <v>962.0</v>
      </c>
      <c r="Y629" s="57">
        <v>34.0</v>
      </c>
      <c r="Z629" s="58" t="s">
        <v>4855</v>
      </c>
      <c r="AA629" s="58" t="s">
        <v>1585</v>
      </c>
      <c r="AB629" s="60">
        <v>44564.0</v>
      </c>
      <c r="AC629" s="58" t="s">
        <v>4854</v>
      </c>
      <c r="AD629" s="62">
        <v>1.68E8</v>
      </c>
      <c r="AE629" s="57">
        <v>3907.0</v>
      </c>
      <c r="AF629" s="58" t="s">
        <v>1623</v>
      </c>
      <c r="AH629" s="57">
        <v>0.0</v>
      </c>
      <c r="AI629" s="57">
        <v>38.0</v>
      </c>
      <c r="AJ629" s="57">
        <v>7.29E7</v>
      </c>
      <c r="AK629" s="57">
        <v>775.0</v>
      </c>
      <c r="AL629" s="58" t="s">
        <v>1616</v>
      </c>
      <c r="AN629" s="57">
        <v>0.019574</v>
      </c>
    </row>
    <row r="630">
      <c r="A630" s="57">
        <v>10860.0</v>
      </c>
      <c r="B630" s="58" t="s">
        <v>4856</v>
      </c>
      <c r="C630" s="58" t="s">
        <v>4857</v>
      </c>
      <c r="D630" s="58" t="s">
        <v>4858</v>
      </c>
      <c r="E630" s="58" t="s">
        <v>4858</v>
      </c>
      <c r="F630" s="58" t="s">
        <v>4859</v>
      </c>
      <c r="G630" s="58" t="s">
        <v>1581</v>
      </c>
      <c r="H630" s="58" t="s">
        <v>1582</v>
      </c>
      <c r="I630" s="58" t="s">
        <v>1583</v>
      </c>
      <c r="J630" s="59">
        <v>44662.0</v>
      </c>
      <c r="K630" s="58" t="s">
        <v>2466</v>
      </c>
      <c r="L630" s="61"/>
      <c r="M630" s="61"/>
      <c r="N630" s="61"/>
      <c r="O630" s="61"/>
      <c r="P630" s="61"/>
      <c r="Q630" s="61"/>
      <c r="R630" s="61"/>
      <c r="S630" s="61"/>
      <c r="T630" s="61"/>
      <c r="U630" s="57">
        <v>12.87884</v>
      </c>
      <c r="V630" s="57">
        <v>77.45455</v>
      </c>
      <c r="W630" s="57">
        <v>12140.0</v>
      </c>
      <c r="X630" s="57">
        <v>5470.0</v>
      </c>
      <c r="Y630" s="57">
        <v>46.0</v>
      </c>
      <c r="Z630" s="58" t="s">
        <v>4860</v>
      </c>
      <c r="AA630" s="58" t="s">
        <v>1585</v>
      </c>
      <c r="AB630" s="63" t="s">
        <v>1761</v>
      </c>
      <c r="AC630" s="58" t="s">
        <v>2466</v>
      </c>
      <c r="AD630" s="57">
        <v>3.053584E7</v>
      </c>
      <c r="AE630" s="61"/>
      <c r="AF630" s="58" t="s">
        <v>1601</v>
      </c>
      <c r="AG630" s="61"/>
      <c r="AH630" s="57">
        <v>0.0</v>
      </c>
      <c r="AI630" s="57">
        <v>0.0</v>
      </c>
      <c r="AJ630" s="57">
        <v>1.839846E7</v>
      </c>
      <c r="AK630" s="61"/>
      <c r="AL630" s="58" t="s">
        <v>1595</v>
      </c>
      <c r="AN630" s="57">
        <v>0.003789</v>
      </c>
    </row>
    <row r="631">
      <c r="A631" s="57">
        <v>10869.0</v>
      </c>
      <c r="B631" s="58" t="s">
        <v>4861</v>
      </c>
      <c r="C631" s="58" t="s">
        <v>4862</v>
      </c>
      <c r="D631" s="58" t="s">
        <v>4863</v>
      </c>
      <c r="F631" s="58" t="s">
        <v>4864</v>
      </c>
      <c r="G631" s="58" t="s">
        <v>1581</v>
      </c>
      <c r="H631" s="58" t="s">
        <v>1582</v>
      </c>
      <c r="I631" s="58" t="s">
        <v>60</v>
      </c>
      <c r="J631" s="59">
        <v>44785.0</v>
      </c>
      <c r="K631" s="58" t="s">
        <v>1740</v>
      </c>
      <c r="L631" s="61"/>
      <c r="M631" s="61"/>
      <c r="N631" s="61"/>
      <c r="O631" s="61"/>
      <c r="P631" s="61"/>
      <c r="Q631" s="61"/>
      <c r="R631" s="61"/>
      <c r="S631" s="58" t="s">
        <v>48</v>
      </c>
      <c r="U631" s="57">
        <v>12.8365</v>
      </c>
      <c r="V631" s="57">
        <v>77.72661</v>
      </c>
      <c r="W631" s="57">
        <v>2023.0</v>
      </c>
      <c r="X631" s="57">
        <v>1065.0</v>
      </c>
      <c r="Y631" s="57">
        <v>16.0</v>
      </c>
      <c r="Z631" s="58" t="s">
        <v>4865</v>
      </c>
      <c r="AA631" s="58" t="s">
        <v>1585</v>
      </c>
      <c r="AB631" s="63" t="s">
        <v>1761</v>
      </c>
      <c r="AC631" s="58" t="s">
        <v>1740</v>
      </c>
      <c r="AD631" s="62">
        <v>1.81E8</v>
      </c>
      <c r="AE631" s="57">
        <v>4123.0</v>
      </c>
      <c r="AF631" s="58" t="s">
        <v>1601</v>
      </c>
      <c r="AG631" s="61"/>
      <c r="AH631" s="57">
        <v>0.0</v>
      </c>
      <c r="AI631" s="57">
        <v>18.0</v>
      </c>
      <c r="AJ631" s="57">
        <v>4.2928235E7</v>
      </c>
      <c r="AK631" s="57">
        <v>958.0</v>
      </c>
      <c r="AL631" s="58" t="s">
        <v>1602</v>
      </c>
      <c r="AN631" s="57">
        <v>0.007909</v>
      </c>
    </row>
    <row r="632">
      <c r="A632" s="57">
        <v>10870.0</v>
      </c>
      <c r="B632" s="58" t="s">
        <v>4861</v>
      </c>
      <c r="C632" s="58" t="s">
        <v>4862</v>
      </c>
      <c r="D632" s="58" t="s">
        <v>4863</v>
      </c>
      <c r="F632" s="58" t="s">
        <v>4864</v>
      </c>
      <c r="G632" s="58" t="s">
        <v>1581</v>
      </c>
      <c r="H632" s="58" t="s">
        <v>1582</v>
      </c>
      <c r="I632" s="58" t="s">
        <v>60</v>
      </c>
      <c r="J632" s="59">
        <v>44785.0</v>
      </c>
      <c r="K632" s="58" t="s">
        <v>1740</v>
      </c>
      <c r="L632" s="61"/>
      <c r="M632" s="61"/>
      <c r="N632" s="61"/>
      <c r="O632" s="61"/>
      <c r="P632" s="61"/>
      <c r="Q632" s="61"/>
      <c r="R632" s="61"/>
      <c r="S632" s="58" t="s">
        <v>48</v>
      </c>
      <c r="U632" s="57">
        <v>12.8365</v>
      </c>
      <c r="V632" s="57">
        <v>77.72661</v>
      </c>
      <c r="W632" s="57">
        <v>2023.0</v>
      </c>
      <c r="X632" s="57">
        <v>1065.0</v>
      </c>
      <c r="Y632" s="57">
        <v>16.0</v>
      </c>
      <c r="Z632" s="58" t="s">
        <v>4865</v>
      </c>
      <c r="AA632" s="58" t="s">
        <v>1585</v>
      </c>
      <c r="AB632" s="63" t="s">
        <v>1761</v>
      </c>
      <c r="AC632" s="58" t="s">
        <v>1740</v>
      </c>
      <c r="AD632" s="62">
        <v>1.81E8</v>
      </c>
      <c r="AE632" s="57">
        <v>4123.0</v>
      </c>
      <c r="AF632" s="58" t="s">
        <v>1601</v>
      </c>
      <c r="AG632" s="61"/>
      <c r="AH632" s="57">
        <v>0.0</v>
      </c>
      <c r="AI632" s="57">
        <v>18.0</v>
      </c>
      <c r="AJ632" s="57">
        <v>4.2928235E7</v>
      </c>
      <c r="AK632" s="57">
        <v>958.0</v>
      </c>
      <c r="AL632" s="58" t="s">
        <v>1602</v>
      </c>
      <c r="AN632" s="57">
        <v>0.007909</v>
      </c>
    </row>
    <row r="633">
      <c r="A633" s="57">
        <v>10872.0</v>
      </c>
      <c r="B633" s="58" t="s">
        <v>4866</v>
      </c>
      <c r="C633" s="58" t="s">
        <v>1329</v>
      </c>
      <c r="D633" s="58" t="s">
        <v>4867</v>
      </c>
      <c r="F633" s="58" t="s">
        <v>4868</v>
      </c>
      <c r="G633" s="58" t="s">
        <v>1581</v>
      </c>
      <c r="H633" s="58" t="s">
        <v>1582</v>
      </c>
      <c r="I633" s="58" t="s">
        <v>1583</v>
      </c>
      <c r="J633" s="59">
        <v>44693.0</v>
      </c>
      <c r="K633" s="58" t="s">
        <v>1740</v>
      </c>
      <c r="L633" s="61"/>
      <c r="M633" s="61"/>
      <c r="N633" s="61"/>
      <c r="O633" s="61"/>
      <c r="P633" s="61"/>
      <c r="Q633" s="61"/>
      <c r="R633" s="61"/>
      <c r="S633" s="58" t="s">
        <v>48</v>
      </c>
      <c r="U633" s="57">
        <v>12.86444</v>
      </c>
      <c r="V633" s="57">
        <v>77.59081</v>
      </c>
      <c r="W633" s="57">
        <v>11707.0</v>
      </c>
      <c r="X633" s="57">
        <v>6840.0</v>
      </c>
      <c r="Y633" s="57">
        <v>181.0</v>
      </c>
      <c r="Z633" s="58" t="s">
        <v>4869</v>
      </c>
      <c r="AA633" s="58" t="s">
        <v>38</v>
      </c>
      <c r="AB633" s="63" t="s">
        <v>1761</v>
      </c>
      <c r="AC633" s="58" t="s">
        <v>1740</v>
      </c>
      <c r="AD633" s="62">
        <v>2.65E9</v>
      </c>
      <c r="AE633" s="57">
        <v>5832.0</v>
      </c>
      <c r="AF633" s="58" t="s">
        <v>4242</v>
      </c>
      <c r="AG633" s="58" t="s">
        <v>4870</v>
      </c>
      <c r="AH633" s="57">
        <v>26.0</v>
      </c>
      <c r="AI633" s="57">
        <v>194.0</v>
      </c>
      <c r="AJ633" s="62">
        <v>5.26E8</v>
      </c>
      <c r="AK633" s="57">
        <v>4868.0</v>
      </c>
      <c r="AL633" s="58" t="s">
        <v>1616</v>
      </c>
      <c r="AN633" s="57">
        <v>0.015461</v>
      </c>
    </row>
    <row r="634">
      <c r="A634" s="57">
        <v>10876.0</v>
      </c>
      <c r="B634" s="58" t="s">
        <v>4871</v>
      </c>
      <c r="C634" s="58" t="s">
        <v>4872</v>
      </c>
      <c r="D634" s="58" t="s">
        <v>4873</v>
      </c>
      <c r="E634" s="58" t="s">
        <v>4873</v>
      </c>
      <c r="F634" s="58" t="s">
        <v>4874</v>
      </c>
      <c r="G634" s="58" t="s">
        <v>1581</v>
      </c>
      <c r="H634" s="58" t="s">
        <v>1582</v>
      </c>
      <c r="I634" s="58" t="s">
        <v>1687</v>
      </c>
      <c r="J634" s="57" t="s">
        <v>1831</v>
      </c>
      <c r="K634" s="58" t="s">
        <v>1832</v>
      </c>
      <c r="L634" s="61"/>
      <c r="M634" s="61"/>
      <c r="N634" s="61"/>
      <c r="O634" s="61"/>
      <c r="P634" s="61"/>
      <c r="Q634" s="61"/>
      <c r="R634" s="61"/>
      <c r="S634" s="58" t="s">
        <v>48</v>
      </c>
      <c r="U634" s="57">
        <v>13.07696</v>
      </c>
      <c r="V634" s="57">
        <v>77.59249</v>
      </c>
      <c r="W634" s="57">
        <v>894.0</v>
      </c>
      <c r="X634" s="57">
        <v>523.0</v>
      </c>
      <c r="Y634" s="57">
        <v>8.0</v>
      </c>
      <c r="Z634" s="58" t="s">
        <v>4875</v>
      </c>
      <c r="AA634" s="58" t="s">
        <v>1585</v>
      </c>
      <c r="AB634" s="58" t="s">
        <v>4876</v>
      </c>
      <c r="AC634" s="58" t="s">
        <v>1832</v>
      </c>
      <c r="AD634" s="62">
        <v>1.22E8</v>
      </c>
      <c r="AE634" s="57">
        <v>1230.0</v>
      </c>
      <c r="AF634" s="58" t="s">
        <v>1594</v>
      </c>
      <c r="AH634" s="57">
        <v>0.0</v>
      </c>
      <c r="AI634" s="57">
        <v>8.0</v>
      </c>
      <c r="AJ634" s="57">
        <v>5.7174264E7</v>
      </c>
      <c r="AK634" s="57">
        <v>365.0</v>
      </c>
      <c r="AL634" s="58" t="s">
        <v>1616</v>
      </c>
      <c r="AN634" s="57">
        <v>0.008949</v>
      </c>
    </row>
    <row r="635">
      <c r="A635" s="57">
        <v>10886.0</v>
      </c>
      <c r="B635" s="58" t="s">
        <v>4877</v>
      </c>
      <c r="C635" s="58" t="s">
        <v>4878</v>
      </c>
      <c r="D635" s="58" t="s">
        <v>4879</v>
      </c>
      <c r="F635" s="58" t="s">
        <v>4880</v>
      </c>
      <c r="G635" s="58" t="s">
        <v>1581</v>
      </c>
      <c r="H635" s="58" t="s">
        <v>1582</v>
      </c>
      <c r="I635" s="58" t="s">
        <v>1583</v>
      </c>
      <c r="J635" s="57" t="s">
        <v>4282</v>
      </c>
      <c r="K635" s="58" t="s">
        <v>1740</v>
      </c>
      <c r="L635" s="61"/>
      <c r="M635" s="61"/>
      <c r="N635" s="61"/>
      <c r="O635" s="61"/>
      <c r="P635" s="61"/>
      <c r="Q635" s="61"/>
      <c r="R635" s="61"/>
      <c r="S635" s="58" t="s">
        <v>48</v>
      </c>
      <c r="U635" s="57">
        <v>12.91694</v>
      </c>
      <c r="V635" s="57">
        <v>77.62193</v>
      </c>
      <c r="W635" s="57">
        <v>3193.0</v>
      </c>
      <c r="X635" s="57">
        <v>2459.0</v>
      </c>
      <c r="Y635" s="57">
        <v>39.0</v>
      </c>
      <c r="Z635" s="58" t="s">
        <v>4881</v>
      </c>
      <c r="AA635" s="58" t="s">
        <v>38</v>
      </c>
      <c r="AB635" s="58" t="s">
        <v>4882</v>
      </c>
      <c r="AC635" s="58" t="s">
        <v>1740</v>
      </c>
      <c r="AD635" s="62">
        <v>8.67E8</v>
      </c>
      <c r="AE635" s="57">
        <v>7829.0</v>
      </c>
      <c r="AF635" s="58" t="s">
        <v>1623</v>
      </c>
      <c r="AH635" s="57">
        <v>0.0</v>
      </c>
      <c r="AI635" s="57">
        <v>39.0</v>
      </c>
      <c r="AJ635" s="57">
        <v>8.0998035E7</v>
      </c>
      <c r="AK635" s="57">
        <v>734.0</v>
      </c>
      <c r="AL635" s="58" t="s">
        <v>1616</v>
      </c>
      <c r="AN635" s="57">
        <v>0.012214</v>
      </c>
    </row>
    <row r="636">
      <c r="A636" s="57">
        <v>10890.0</v>
      </c>
      <c r="B636" s="58" t="s">
        <v>4883</v>
      </c>
      <c r="C636" s="58" t="s">
        <v>4884</v>
      </c>
      <c r="D636" s="58" t="s">
        <v>4885</v>
      </c>
      <c r="F636" s="58" t="s">
        <v>4886</v>
      </c>
      <c r="G636" s="58" t="s">
        <v>1581</v>
      </c>
      <c r="H636" s="58" t="s">
        <v>1582</v>
      </c>
      <c r="I636" s="58" t="s">
        <v>1583</v>
      </c>
      <c r="J636" s="59">
        <v>44662.0</v>
      </c>
      <c r="K636" s="58" t="s">
        <v>3383</v>
      </c>
      <c r="L636" s="61"/>
      <c r="M636" s="61"/>
      <c r="N636" s="61"/>
      <c r="O636" s="61"/>
      <c r="P636" s="61"/>
      <c r="Q636" s="61"/>
      <c r="R636" s="61"/>
      <c r="S636" s="58" t="s">
        <v>48</v>
      </c>
      <c r="U636" s="57">
        <v>12.79019</v>
      </c>
      <c r="V636" s="57">
        <v>77.65162</v>
      </c>
      <c r="W636" s="57">
        <v>7588.0</v>
      </c>
      <c r="X636" s="57">
        <v>5644.0</v>
      </c>
      <c r="Y636" s="57">
        <v>170.0</v>
      </c>
      <c r="Z636" s="58" t="s">
        <v>4887</v>
      </c>
      <c r="AA636" s="58" t="s">
        <v>1585</v>
      </c>
      <c r="AB636" s="58" t="s">
        <v>4888</v>
      </c>
      <c r="AC636" s="58" t="s">
        <v>3383</v>
      </c>
      <c r="AD636" s="62">
        <v>7.55E8</v>
      </c>
      <c r="AE636" s="57">
        <v>9567.0</v>
      </c>
      <c r="AF636" s="58" t="s">
        <v>1601</v>
      </c>
      <c r="AG636" s="61"/>
      <c r="AH636" s="57">
        <v>130.0</v>
      </c>
      <c r="AI636" s="57">
        <v>57.0</v>
      </c>
      <c r="AJ636" s="62">
        <v>1.2E8</v>
      </c>
      <c r="AK636" s="57">
        <v>1944.0</v>
      </c>
      <c r="AL636" s="58" t="s">
        <v>1587</v>
      </c>
      <c r="AN636" s="57">
        <v>0.022404</v>
      </c>
    </row>
    <row r="637">
      <c r="A637" s="57">
        <v>10897.0</v>
      </c>
      <c r="B637" s="58" t="s">
        <v>4889</v>
      </c>
      <c r="C637" s="58" t="s">
        <v>4890</v>
      </c>
      <c r="D637" s="58" t="s">
        <v>4891</v>
      </c>
      <c r="F637" s="58" t="s">
        <v>4892</v>
      </c>
      <c r="G637" s="58" t="s">
        <v>1581</v>
      </c>
      <c r="H637" s="58" t="s">
        <v>1582</v>
      </c>
      <c r="I637" s="58" t="s">
        <v>1583</v>
      </c>
      <c r="J637" s="59">
        <v>44663.0</v>
      </c>
      <c r="K637" s="58" t="s">
        <v>4893</v>
      </c>
      <c r="L637" s="61"/>
      <c r="M637" s="58" t="s">
        <v>4894</v>
      </c>
      <c r="P637" s="61"/>
      <c r="Q637" s="61"/>
      <c r="R637" s="61"/>
      <c r="S637" s="58" t="s">
        <v>48</v>
      </c>
      <c r="U637" s="57">
        <v>12.87877</v>
      </c>
      <c r="V637" s="57">
        <v>77.63767</v>
      </c>
      <c r="W637" s="57">
        <v>4010.0</v>
      </c>
      <c r="X637" s="57">
        <v>2008.0</v>
      </c>
      <c r="Y637" s="57">
        <v>64.0</v>
      </c>
      <c r="Z637" s="58" t="s">
        <v>4895</v>
      </c>
      <c r="AA637" s="58" t="s">
        <v>1585</v>
      </c>
      <c r="AB637" s="58" t="s">
        <v>4896</v>
      </c>
      <c r="AC637" s="58" t="s">
        <v>4893</v>
      </c>
      <c r="AD637" s="62">
        <v>4.26E8</v>
      </c>
      <c r="AE637" s="57">
        <v>7230.0</v>
      </c>
      <c r="AF637" s="58" t="s">
        <v>1615</v>
      </c>
      <c r="AG637" s="61"/>
      <c r="AH637" s="57">
        <v>0.0</v>
      </c>
      <c r="AI637" s="57">
        <v>71.0</v>
      </c>
      <c r="AJ637" s="62">
        <v>1.2E8</v>
      </c>
      <c r="AK637" s="57">
        <v>2080.0</v>
      </c>
      <c r="AL637" s="58" t="s">
        <v>1616</v>
      </c>
      <c r="AN637" s="57">
        <v>0.01596</v>
      </c>
    </row>
    <row r="638">
      <c r="A638" s="57">
        <v>10899.0</v>
      </c>
      <c r="B638" s="58" t="s">
        <v>4897</v>
      </c>
      <c r="C638" s="58" t="s">
        <v>4898</v>
      </c>
      <c r="D638" s="58" t="s">
        <v>4354</v>
      </c>
      <c r="F638" s="58" t="s">
        <v>4899</v>
      </c>
      <c r="G638" s="58" t="s">
        <v>1581</v>
      </c>
      <c r="H638" s="58" t="s">
        <v>1582</v>
      </c>
      <c r="J638" s="59">
        <v>44753.0</v>
      </c>
      <c r="K638" s="63" t="s">
        <v>4900</v>
      </c>
      <c r="L638" s="61"/>
      <c r="M638" s="61"/>
      <c r="N638" s="61"/>
      <c r="O638" s="61"/>
      <c r="P638" s="61"/>
      <c r="Q638" s="61"/>
      <c r="R638" s="61"/>
      <c r="S638" s="61"/>
      <c r="T638" s="61"/>
      <c r="U638" s="61"/>
      <c r="V638" s="61"/>
      <c r="W638" s="61"/>
      <c r="X638" s="61"/>
      <c r="Y638" s="61"/>
      <c r="Z638" s="61"/>
      <c r="AA638" s="61"/>
      <c r="AB638" s="61"/>
      <c r="AC638" s="61"/>
      <c r="AD638" s="61"/>
      <c r="AE638" s="61"/>
      <c r="AF638" s="61"/>
      <c r="AG638" s="61"/>
      <c r="AH638" s="61"/>
      <c r="AI638" s="61"/>
      <c r="AJ638" s="61"/>
      <c r="AK638" s="61"/>
      <c r="AL638" s="61"/>
      <c r="AM638" s="61"/>
      <c r="AN638" s="61"/>
    </row>
    <row r="639">
      <c r="A639" s="57">
        <v>10904.0</v>
      </c>
      <c r="B639" s="58" t="s">
        <v>4901</v>
      </c>
      <c r="C639" s="58" t="s">
        <v>4902</v>
      </c>
      <c r="D639" s="58" t="s">
        <v>4473</v>
      </c>
      <c r="F639" s="58" t="s">
        <v>4903</v>
      </c>
      <c r="G639" s="58" t="s">
        <v>1581</v>
      </c>
      <c r="H639" s="58" t="s">
        <v>1582</v>
      </c>
      <c r="I639" s="58" t="s">
        <v>60</v>
      </c>
      <c r="J639" s="59">
        <v>44693.0</v>
      </c>
      <c r="K639" s="63" t="s">
        <v>4900</v>
      </c>
      <c r="L639" s="61"/>
      <c r="M639" s="61"/>
      <c r="N639" s="61"/>
      <c r="O639" s="61"/>
      <c r="P639" s="61"/>
      <c r="Q639" s="61"/>
      <c r="R639" s="61"/>
      <c r="S639" s="61"/>
      <c r="T639" s="61"/>
      <c r="U639" s="57">
        <v>12.91009</v>
      </c>
      <c r="V639" s="57">
        <v>77.78358</v>
      </c>
      <c r="W639" s="57">
        <v>86248.0</v>
      </c>
      <c r="X639" s="57">
        <v>43782.0</v>
      </c>
      <c r="Y639" s="57">
        <v>284.0</v>
      </c>
      <c r="Z639" s="58" t="s">
        <v>4904</v>
      </c>
      <c r="AA639" s="58" t="s">
        <v>1585</v>
      </c>
      <c r="AB639" s="63" t="s">
        <v>1761</v>
      </c>
      <c r="AC639" s="63" t="s">
        <v>1761</v>
      </c>
      <c r="AD639" s="62">
        <v>3.91E8</v>
      </c>
      <c r="AE639" s="61"/>
      <c r="AF639" s="58" t="s">
        <v>1586</v>
      </c>
      <c r="AH639" s="57">
        <v>0.0</v>
      </c>
      <c r="AI639" s="57">
        <v>0.0</v>
      </c>
      <c r="AJ639" s="62">
        <v>1.58E8</v>
      </c>
      <c r="AK639" s="61"/>
      <c r="AL639" s="58" t="s">
        <v>1602</v>
      </c>
      <c r="AN639" s="57">
        <v>0.003293</v>
      </c>
    </row>
    <row r="640">
      <c r="A640" s="57">
        <v>10928.0</v>
      </c>
      <c r="B640" s="58" t="s">
        <v>4905</v>
      </c>
      <c r="C640" s="58" t="s">
        <v>4906</v>
      </c>
      <c r="D640" s="58" t="s">
        <v>4907</v>
      </c>
      <c r="F640" s="58" t="s">
        <v>4908</v>
      </c>
      <c r="G640" s="58" t="s">
        <v>1581</v>
      </c>
      <c r="H640" s="58" t="s">
        <v>1582</v>
      </c>
      <c r="J640" s="59">
        <v>44602.0</v>
      </c>
      <c r="K640" s="58" t="s">
        <v>2337</v>
      </c>
      <c r="L640" s="61"/>
      <c r="M640" s="58" t="s">
        <v>4909</v>
      </c>
      <c r="P640" s="61"/>
      <c r="Q640" s="61"/>
      <c r="R640" s="61"/>
      <c r="S640" s="61"/>
      <c r="T640" s="61"/>
      <c r="U640" s="61"/>
      <c r="V640" s="61"/>
      <c r="W640" s="57">
        <v>1044.0</v>
      </c>
      <c r="X640" s="57">
        <v>542.0</v>
      </c>
      <c r="Y640" s="61"/>
      <c r="Z640" s="61"/>
      <c r="AA640" s="58" t="s">
        <v>38</v>
      </c>
      <c r="AB640" s="58" t="s">
        <v>4910</v>
      </c>
      <c r="AD640" s="62">
        <v>1.01E8</v>
      </c>
      <c r="AE640" s="61"/>
      <c r="AF640" s="61"/>
      <c r="AG640" s="61"/>
      <c r="AH640" s="61"/>
      <c r="AI640" s="61"/>
      <c r="AJ640" s="57">
        <v>1.85E7</v>
      </c>
      <c r="AK640" s="61"/>
      <c r="AL640" s="58" t="s">
        <v>1616</v>
      </c>
    </row>
    <row r="641">
      <c r="A641" s="57">
        <v>10974.0</v>
      </c>
      <c r="B641" s="58" t="s">
        <v>4911</v>
      </c>
      <c r="C641" s="58" t="s">
        <v>337</v>
      </c>
      <c r="D641" s="58" t="s">
        <v>4912</v>
      </c>
      <c r="F641" s="58" t="s">
        <v>4913</v>
      </c>
      <c r="G641" s="58" t="s">
        <v>1581</v>
      </c>
      <c r="H641" s="58" t="s">
        <v>1582</v>
      </c>
      <c r="J641" s="59">
        <v>45357.0</v>
      </c>
      <c r="K641" s="58" t="s">
        <v>1832</v>
      </c>
      <c r="L641" s="61"/>
      <c r="M641" s="61"/>
      <c r="N641" s="61"/>
      <c r="O641" s="61"/>
      <c r="P641" s="61"/>
      <c r="Q641" s="61"/>
      <c r="R641" s="61"/>
      <c r="S641" s="61"/>
      <c r="T641" s="61"/>
      <c r="U641" s="61"/>
      <c r="V641" s="61"/>
      <c r="W641" s="57">
        <v>17705.0</v>
      </c>
      <c r="X641" s="57">
        <v>13168.0</v>
      </c>
      <c r="Y641" s="61"/>
      <c r="Z641" s="61"/>
      <c r="AA641" s="58" t="s">
        <v>38</v>
      </c>
      <c r="AB641" s="58" t="s">
        <v>4914</v>
      </c>
      <c r="AD641" s="62">
        <v>1.47E9</v>
      </c>
      <c r="AE641" s="61"/>
      <c r="AF641" s="61"/>
      <c r="AG641" s="61"/>
      <c r="AH641" s="61"/>
      <c r="AI641" s="61"/>
      <c r="AJ641" s="62">
        <v>3.97E8</v>
      </c>
      <c r="AK641" s="61"/>
      <c r="AL641" s="58" t="s">
        <v>1616</v>
      </c>
    </row>
    <row r="642">
      <c r="A642" s="57">
        <v>11042.0</v>
      </c>
      <c r="B642" s="58" t="s">
        <v>4915</v>
      </c>
      <c r="C642" s="58" t="s">
        <v>4916</v>
      </c>
      <c r="D642" s="58" t="s">
        <v>4917</v>
      </c>
      <c r="F642" s="58" t="s">
        <v>4918</v>
      </c>
      <c r="G642" s="58" t="s">
        <v>1581</v>
      </c>
      <c r="H642" s="58" t="s">
        <v>1582</v>
      </c>
      <c r="J642" s="57" t="s">
        <v>1695</v>
      </c>
      <c r="K642" s="63" t="s">
        <v>4900</v>
      </c>
      <c r="L642" s="61"/>
      <c r="M642" s="61"/>
      <c r="N642" s="61"/>
      <c r="O642" s="61"/>
      <c r="P642" s="61"/>
      <c r="Q642" s="61"/>
      <c r="R642" s="61"/>
      <c r="S642" s="61"/>
      <c r="T642" s="58" t="s">
        <v>4919</v>
      </c>
      <c r="W642" s="57">
        <v>2023.0</v>
      </c>
      <c r="X642" s="57">
        <v>1019.0</v>
      </c>
      <c r="Y642" s="61"/>
      <c r="Z642" s="61"/>
      <c r="AA642" s="58" t="s">
        <v>38</v>
      </c>
      <c r="AB642" s="63" t="s">
        <v>1761</v>
      </c>
      <c r="AC642" s="61"/>
      <c r="AD642" s="62">
        <v>1.0E8</v>
      </c>
      <c r="AE642" s="61"/>
      <c r="AF642" s="61"/>
      <c r="AG642" s="61"/>
      <c r="AH642" s="61"/>
      <c r="AI642" s="61"/>
      <c r="AJ642" s="57">
        <v>3.0E7</v>
      </c>
      <c r="AK642" s="61"/>
      <c r="AL642" s="58" t="s">
        <v>1602</v>
      </c>
    </row>
    <row r="643">
      <c r="A643" s="57">
        <v>11060.0</v>
      </c>
      <c r="B643" s="58" t="s">
        <v>4920</v>
      </c>
      <c r="C643" s="58" t="s">
        <v>4921</v>
      </c>
      <c r="D643" s="58" t="s">
        <v>4922</v>
      </c>
      <c r="F643" s="58" t="s">
        <v>4923</v>
      </c>
      <c r="G643" s="58" t="s">
        <v>1581</v>
      </c>
      <c r="H643" s="58" t="s">
        <v>1582</v>
      </c>
      <c r="J643" s="57" t="s">
        <v>4924</v>
      </c>
      <c r="K643" s="58" t="s">
        <v>1776</v>
      </c>
      <c r="L643" s="61"/>
      <c r="M643" s="61"/>
      <c r="N643" s="61"/>
      <c r="O643" s="61"/>
      <c r="P643" s="61"/>
      <c r="Q643" s="61"/>
      <c r="R643" s="61"/>
      <c r="S643" s="61"/>
      <c r="T643" s="61"/>
      <c r="U643" s="61"/>
      <c r="V643" s="61"/>
      <c r="W643" s="57">
        <v>1205546.0</v>
      </c>
      <c r="X643" s="57">
        <v>542509.0</v>
      </c>
      <c r="Y643" s="61"/>
      <c r="Z643" s="61"/>
      <c r="AA643" s="58" t="s">
        <v>38</v>
      </c>
      <c r="AB643" s="63" t="s">
        <v>1761</v>
      </c>
      <c r="AC643" s="61"/>
      <c r="AD643" s="62">
        <v>7.02E8</v>
      </c>
      <c r="AE643" s="61"/>
      <c r="AF643" s="61"/>
      <c r="AG643" s="61"/>
      <c r="AH643" s="61"/>
      <c r="AI643" s="61"/>
      <c r="AJ643" s="62">
        <v>4.52E8</v>
      </c>
      <c r="AK643" s="61"/>
      <c r="AL643" s="58" t="s">
        <v>1587</v>
      </c>
    </row>
    <row r="644">
      <c r="A644" s="57">
        <v>11105.0</v>
      </c>
      <c r="B644" s="58" t="s">
        <v>4925</v>
      </c>
      <c r="C644" s="58" t="s">
        <v>1418</v>
      </c>
      <c r="D644" s="58" t="s">
        <v>4912</v>
      </c>
      <c r="F644" s="58" t="s">
        <v>4926</v>
      </c>
      <c r="G644" s="58" t="s">
        <v>1581</v>
      </c>
      <c r="H644" s="58" t="s">
        <v>1582</v>
      </c>
      <c r="J644" s="57" t="s">
        <v>4103</v>
      </c>
      <c r="K644" s="63" t="s">
        <v>4900</v>
      </c>
      <c r="L644" s="61"/>
      <c r="M644" s="61"/>
      <c r="N644" s="61"/>
      <c r="O644" s="61"/>
      <c r="P644" s="61"/>
      <c r="Q644" s="61"/>
      <c r="R644" s="61"/>
      <c r="S644" s="61"/>
      <c r="T644" s="61"/>
      <c r="U644" s="61"/>
      <c r="V644" s="61"/>
      <c r="W644" s="57">
        <v>17705.0</v>
      </c>
      <c r="X644" s="57">
        <v>13168.0</v>
      </c>
      <c r="Y644" s="61"/>
      <c r="Z644" s="61"/>
      <c r="AA644" s="58" t="s">
        <v>38</v>
      </c>
      <c r="AB644" s="58" t="s">
        <v>4914</v>
      </c>
      <c r="AD644" s="62">
        <v>2.38E9</v>
      </c>
      <c r="AE644" s="61"/>
      <c r="AF644" s="61"/>
      <c r="AG644" s="61"/>
      <c r="AH644" s="61"/>
      <c r="AI644" s="61"/>
      <c r="AJ644" s="62">
        <v>9.15E8</v>
      </c>
      <c r="AK644" s="61"/>
      <c r="AL644" s="58" t="s">
        <v>1616</v>
      </c>
    </row>
    <row r="645">
      <c r="A645" s="57">
        <v>11263.0</v>
      </c>
      <c r="B645" s="58" t="s">
        <v>4927</v>
      </c>
      <c r="C645" s="58" t="s">
        <v>4928</v>
      </c>
      <c r="D645" s="58" t="s">
        <v>4929</v>
      </c>
      <c r="F645" s="58" t="s">
        <v>4930</v>
      </c>
      <c r="G645" s="58" t="s">
        <v>1581</v>
      </c>
      <c r="H645" s="58" t="s">
        <v>1582</v>
      </c>
      <c r="J645" s="57" t="s">
        <v>1638</v>
      </c>
      <c r="K645" s="58" t="s">
        <v>4931</v>
      </c>
      <c r="L645" s="61"/>
      <c r="M645" s="61"/>
      <c r="N645" s="61"/>
      <c r="O645" s="61"/>
      <c r="P645" s="61"/>
      <c r="Q645" s="61"/>
      <c r="R645" s="61"/>
      <c r="S645" s="61"/>
      <c r="T645" s="61"/>
      <c r="U645" s="61"/>
      <c r="V645" s="61"/>
      <c r="W645" s="57">
        <v>20194.0</v>
      </c>
      <c r="X645" s="57">
        <v>6718.0</v>
      </c>
      <c r="Y645" s="61"/>
      <c r="Z645" s="61"/>
      <c r="AA645" s="58" t="s">
        <v>1585</v>
      </c>
      <c r="AB645" s="63" t="s">
        <v>1761</v>
      </c>
      <c r="AC645" s="61"/>
      <c r="AD645" s="62">
        <v>2.26E9</v>
      </c>
      <c r="AE645" s="61"/>
      <c r="AF645" s="61"/>
      <c r="AG645" s="61"/>
      <c r="AH645" s="61"/>
      <c r="AI645" s="61"/>
      <c r="AJ645" s="62">
        <v>4.3E8</v>
      </c>
      <c r="AK645" s="61"/>
      <c r="AL645" s="58" t="s">
        <v>1595</v>
      </c>
    </row>
    <row r="646">
      <c r="A646" s="57">
        <v>11647.0</v>
      </c>
      <c r="B646" s="58" t="s">
        <v>4932</v>
      </c>
      <c r="C646" s="58" t="s">
        <v>4933</v>
      </c>
      <c r="D646" s="58" t="s">
        <v>4934</v>
      </c>
      <c r="F646" s="58" t="s">
        <v>4935</v>
      </c>
      <c r="G646" s="58" t="s">
        <v>1581</v>
      </c>
      <c r="H646" s="58" t="s">
        <v>1582</v>
      </c>
      <c r="J646" s="59">
        <v>44995.0</v>
      </c>
      <c r="K646" s="58" t="s">
        <v>4936</v>
      </c>
      <c r="L646" s="61"/>
      <c r="M646" s="61"/>
      <c r="N646" s="61"/>
      <c r="O646" s="61"/>
      <c r="P646" s="61"/>
      <c r="Q646" s="61"/>
      <c r="R646" s="61"/>
      <c r="S646" s="61"/>
      <c r="T646" s="61"/>
      <c r="U646" s="61"/>
      <c r="V646" s="61"/>
      <c r="W646" s="57">
        <v>4406.0</v>
      </c>
      <c r="X646" s="57">
        <v>2472.0</v>
      </c>
      <c r="Y646" s="61"/>
      <c r="Z646" s="61"/>
      <c r="AA646" s="58" t="s">
        <v>1600</v>
      </c>
      <c r="AB646" s="63" t="s">
        <v>1761</v>
      </c>
      <c r="AC646" s="61"/>
      <c r="AD646" s="62">
        <v>1.45E8</v>
      </c>
      <c r="AE646" s="61"/>
      <c r="AF646" s="61"/>
      <c r="AG646" s="61"/>
      <c r="AH646" s="61"/>
      <c r="AI646" s="61"/>
      <c r="AJ646" s="57">
        <v>4.3017862E7</v>
      </c>
      <c r="AK646" s="61"/>
      <c r="AL646" s="58" t="s">
        <v>1616</v>
      </c>
    </row>
    <row r="647">
      <c r="A647" s="58" t="s">
        <v>4937</v>
      </c>
      <c r="B647" s="58" t="s">
        <v>4938</v>
      </c>
      <c r="C647" s="58" t="s">
        <v>1372</v>
      </c>
      <c r="D647" s="58" t="s">
        <v>2089</v>
      </c>
      <c r="E647" s="58" t="s">
        <v>2089</v>
      </c>
      <c r="F647" s="58" t="s">
        <v>4939</v>
      </c>
      <c r="G647" s="58" t="s">
        <v>1581</v>
      </c>
      <c r="H647" s="58" t="s">
        <v>1582</v>
      </c>
      <c r="I647" s="58" t="s">
        <v>1591</v>
      </c>
      <c r="J647" s="57" t="s">
        <v>3306</v>
      </c>
      <c r="K647" s="58" t="s">
        <v>1676</v>
      </c>
      <c r="L647" s="61"/>
      <c r="M647" s="61"/>
      <c r="N647" s="61"/>
      <c r="O647" s="61"/>
      <c r="P647" s="61"/>
      <c r="Q647" s="61"/>
      <c r="R647" s="61"/>
      <c r="S647" s="61"/>
      <c r="T647" s="61"/>
      <c r="U647" s="61"/>
      <c r="V647" s="61"/>
      <c r="W647" s="61"/>
      <c r="X647" s="61"/>
      <c r="Y647" s="61"/>
      <c r="Z647" s="61"/>
      <c r="AA647" s="61"/>
      <c r="AB647" s="61"/>
      <c r="AC647" s="61"/>
      <c r="AD647" s="61"/>
      <c r="AE647" s="61"/>
      <c r="AF647" s="61"/>
      <c r="AG647" s="61"/>
      <c r="AH647" s="61"/>
      <c r="AI647" s="61"/>
      <c r="AJ647" s="61"/>
      <c r="AK647" s="61"/>
      <c r="AL647" s="61"/>
      <c r="AM647" s="61"/>
      <c r="AN647" s="61"/>
    </row>
    <row r="648">
      <c r="A648" s="58" t="s">
        <v>4940</v>
      </c>
      <c r="B648" s="58" t="s">
        <v>4941</v>
      </c>
      <c r="C648" s="58" t="s">
        <v>1302</v>
      </c>
      <c r="D648" s="58" t="s">
        <v>2089</v>
      </c>
      <c r="E648" s="58" t="s">
        <v>2089</v>
      </c>
      <c r="F648" s="58" t="s">
        <v>4942</v>
      </c>
      <c r="G648" s="58" t="s">
        <v>1581</v>
      </c>
      <c r="H648" s="58" t="s">
        <v>1582</v>
      </c>
      <c r="I648" s="58" t="s">
        <v>1591</v>
      </c>
      <c r="J648" s="57" t="s">
        <v>3306</v>
      </c>
      <c r="K648" s="58" t="s">
        <v>1888</v>
      </c>
      <c r="L648" s="61"/>
      <c r="M648" s="61"/>
      <c r="N648" s="61"/>
      <c r="O648" s="61"/>
      <c r="P648" s="61"/>
      <c r="Q648" s="61"/>
      <c r="R648" s="61"/>
      <c r="S648" s="61"/>
      <c r="T648" s="61"/>
      <c r="U648" s="61"/>
      <c r="V648" s="61"/>
      <c r="W648" s="61"/>
      <c r="X648" s="61"/>
      <c r="Y648" s="61"/>
      <c r="Z648" s="61"/>
      <c r="AA648" s="61"/>
      <c r="AB648" s="61"/>
      <c r="AC648" s="61"/>
      <c r="AD648" s="61"/>
      <c r="AE648" s="61"/>
      <c r="AF648" s="61"/>
      <c r="AG648" s="61"/>
      <c r="AH648" s="61"/>
      <c r="AI648" s="61"/>
      <c r="AJ648" s="61"/>
      <c r="AK648" s="61"/>
      <c r="AL648" s="61"/>
      <c r="AM648" s="61"/>
      <c r="AN648" s="61"/>
    </row>
    <row r="649">
      <c r="A649" s="58" t="s">
        <v>4943</v>
      </c>
      <c r="B649" s="58" t="s">
        <v>4944</v>
      </c>
      <c r="C649" s="58" t="s">
        <v>1305</v>
      </c>
      <c r="D649" s="58" t="s">
        <v>2089</v>
      </c>
      <c r="E649" s="58" t="s">
        <v>2089</v>
      </c>
      <c r="F649" s="58" t="s">
        <v>4945</v>
      </c>
      <c r="G649" s="58" t="s">
        <v>1581</v>
      </c>
      <c r="H649" s="58" t="s">
        <v>1582</v>
      </c>
      <c r="I649" s="58" t="s">
        <v>1591</v>
      </c>
      <c r="J649" s="57" t="s">
        <v>3306</v>
      </c>
      <c r="K649" s="58" t="s">
        <v>2280</v>
      </c>
      <c r="L649" s="61"/>
      <c r="M649" s="61"/>
      <c r="N649" s="61"/>
      <c r="O649" s="61"/>
      <c r="P649" s="61"/>
      <c r="Q649" s="61"/>
      <c r="R649" s="61"/>
      <c r="S649" s="61"/>
      <c r="T649" s="61"/>
      <c r="U649" s="61"/>
      <c r="V649" s="61"/>
      <c r="W649" s="61"/>
      <c r="X649" s="61"/>
      <c r="Y649" s="61"/>
      <c r="Z649" s="61"/>
      <c r="AA649" s="61"/>
      <c r="AB649" s="61"/>
      <c r="AC649" s="61"/>
      <c r="AD649" s="61"/>
      <c r="AE649" s="61"/>
      <c r="AF649" s="61"/>
      <c r="AG649" s="61"/>
      <c r="AH649" s="61"/>
      <c r="AI649" s="61"/>
      <c r="AJ649" s="61"/>
      <c r="AK649" s="61"/>
      <c r="AL649" s="61"/>
      <c r="AM649" s="61"/>
      <c r="AN649" s="61"/>
    </row>
    <row r="650">
      <c r="A650" s="58" t="s">
        <v>4946</v>
      </c>
      <c r="B650" s="58" t="s">
        <v>4947</v>
      </c>
      <c r="C650" s="58" t="s">
        <v>1306</v>
      </c>
      <c r="D650" s="58" t="s">
        <v>2089</v>
      </c>
      <c r="E650" s="58" t="s">
        <v>2089</v>
      </c>
      <c r="F650" s="58" t="s">
        <v>4948</v>
      </c>
      <c r="G650" s="58" t="s">
        <v>1581</v>
      </c>
      <c r="H650" s="58" t="s">
        <v>1582</v>
      </c>
      <c r="I650" s="58" t="s">
        <v>1591</v>
      </c>
      <c r="J650" s="57" t="s">
        <v>3465</v>
      </c>
      <c r="K650" s="58" t="s">
        <v>2824</v>
      </c>
      <c r="L650" s="61"/>
      <c r="M650" s="61"/>
      <c r="N650" s="61"/>
      <c r="O650" s="61"/>
      <c r="P650" s="61"/>
      <c r="Q650" s="61"/>
      <c r="R650" s="61"/>
      <c r="S650" s="61"/>
      <c r="T650" s="61"/>
      <c r="U650" s="61"/>
      <c r="V650" s="61"/>
      <c r="W650" s="61"/>
      <c r="X650" s="61"/>
      <c r="Y650" s="61"/>
      <c r="Z650" s="61"/>
      <c r="AA650" s="61"/>
      <c r="AB650" s="61"/>
      <c r="AC650" s="61"/>
      <c r="AD650" s="61"/>
      <c r="AE650" s="61"/>
      <c r="AF650" s="61"/>
      <c r="AG650" s="61"/>
      <c r="AH650" s="61"/>
      <c r="AI650" s="61"/>
      <c r="AJ650" s="61"/>
      <c r="AK650" s="61"/>
      <c r="AL650" s="61"/>
      <c r="AM650" s="61"/>
      <c r="AN650" s="61"/>
    </row>
    <row r="651">
      <c r="A651" s="58" t="s">
        <v>4949</v>
      </c>
      <c r="B651" s="58" t="s">
        <v>4947</v>
      </c>
      <c r="C651" s="58" t="s">
        <v>1306</v>
      </c>
      <c r="D651" s="58" t="s">
        <v>2089</v>
      </c>
      <c r="E651" s="58" t="s">
        <v>2089</v>
      </c>
      <c r="F651" s="58" t="s">
        <v>4948</v>
      </c>
      <c r="G651" s="58" t="s">
        <v>1581</v>
      </c>
      <c r="H651" s="58" t="s">
        <v>1582</v>
      </c>
      <c r="I651" s="58" t="s">
        <v>1591</v>
      </c>
      <c r="J651" s="57" t="s">
        <v>3465</v>
      </c>
      <c r="K651" s="58" t="s">
        <v>2824</v>
      </c>
      <c r="L651" s="61"/>
      <c r="M651" s="61"/>
      <c r="N651" s="61"/>
      <c r="O651" s="61"/>
      <c r="P651" s="61"/>
      <c r="Q651" s="61"/>
      <c r="R651" s="61"/>
      <c r="S651" s="61"/>
      <c r="T651" s="61"/>
      <c r="U651" s="61"/>
      <c r="V651" s="61"/>
      <c r="W651" s="61"/>
      <c r="X651" s="61"/>
      <c r="Y651" s="61"/>
      <c r="Z651" s="61"/>
      <c r="AA651" s="61"/>
      <c r="AB651" s="61"/>
      <c r="AC651" s="61"/>
      <c r="AD651" s="61"/>
      <c r="AE651" s="61"/>
      <c r="AF651" s="61"/>
      <c r="AG651" s="61"/>
      <c r="AH651" s="61"/>
      <c r="AI651" s="61"/>
      <c r="AJ651" s="61"/>
      <c r="AK651" s="61"/>
      <c r="AL651" s="61"/>
      <c r="AM651" s="61"/>
      <c r="AN651" s="61"/>
    </row>
    <row r="652">
      <c r="A652" s="58" t="s">
        <v>4950</v>
      </c>
      <c r="B652" s="58" t="s">
        <v>4951</v>
      </c>
      <c r="C652" s="58" t="s">
        <v>1304</v>
      </c>
      <c r="D652" s="58" t="s">
        <v>2089</v>
      </c>
      <c r="E652" s="58" t="s">
        <v>2089</v>
      </c>
      <c r="F652" s="58" t="s">
        <v>4952</v>
      </c>
      <c r="G652" s="58" t="s">
        <v>1581</v>
      </c>
      <c r="H652" s="58" t="s">
        <v>1582</v>
      </c>
      <c r="I652" s="58" t="s">
        <v>1591</v>
      </c>
      <c r="J652" s="57" t="s">
        <v>3465</v>
      </c>
      <c r="K652" s="58" t="s">
        <v>2280</v>
      </c>
      <c r="L652" s="61"/>
      <c r="M652" s="61"/>
      <c r="N652" s="61"/>
      <c r="O652" s="61"/>
      <c r="P652" s="61"/>
      <c r="Q652" s="61"/>
      <c r="R652" s="61"/>
      <c r="S652" s="61"/>
      <c r="T652" s="61"/>
      <c r="U652" s="61"/>
      <c r="V652" s="61"/>
      <c r="W652" s="61"/>
      <c r="X652" s="61"/>
      <c r="Y652" s="61"/>
      <c r="Z652" s="61"/>
      <c r="AA652" s="61"/>
      <c r="AB652" s="61"/>
      <c r="AC652" s="61"/>
      <c r="AD652" s="61"/>
      <c r="AE652" s="61"/>
      <c r="AF652" s="61"/>
      <c r="AG652" s="61"/>
      <c r="AH652" s="61"/>
      <c r="AI652" s="61"/>
      <c r="AJ652" s="61"/>
      <c r="AK652" s="61"/>
      <c r="AL652" s="61"/>
      <c r="AM652" s="61"/>
      <c r="AN652" s="61"/>
    </row>
  </sheetData>
  <mergeCells count="1827">
    <mergeCell ref="AF113:AG113"/>
    <mergeCell ref="AL113:AM113"/>
    <mergeCell ref="AF114:AG114"/>
    <mergeCell ref="AL114:AM114"/>
    <mergeCell ref="AF116:AG116"/>
    <mergeCell ref="AL116:AM116"/>
    <mergeCell ref="AL117:AM117"/>
    <mergeCell ref="AF117:AG117"/>
    <mergeCell ref="AF121:AG121"/>
    <mergeCell ref="AF123:AG123"/>
    <mergeCell ref="AF126:AG126"/>
    <mergeCell ref="AF129:AG129"/>
    <mergeCell ref="AL129:AM129"/>
    <mergeCell ref="AL131:AM131"/>
    <mergeCell ref="AF160:AG160"/>
    <mergeCell ref="AF161:AG161"/>
    <mergeCell ref="AF162:AG162"/>
    <mergeCell ref="AF145:AG145"/>
    <mergeCell ref="AF146:AG146"/>
    <mergeCell ref="AF147:AG147"/>
    <mergeCell ref="AF153:AG153"/>
    <mergeCell ref="AF155:AG155"/>
    <mergeCell ref="AL155:AM155"/>
    <mergeCell ref="AL160:AM160"/>
    <mergeCell ref="AL165:AM165"/>
    <mergeCell ref="AL166:AM166"/>
    <mergeCell ref="AL167:AM167"/>
    <mergeCell ref="AL161:AM161"/>
    <mergeCell ref="AL162:AM162"/>
    <mergeCell ref="AF163:AG163"/>
    <mergeCell ref="AL163:AM163"/>
    <mergeCell ref="AL164:AM164"/>
    <mergeCell ref="AF165:AG165"/>
    <mergeCell ref="AF166:AG166"/>
    <mergeCell ref="AF48:AG48"/>
    <mergeCell ref="AF49:AG49"/>
    <mergeCell ref="AF51:AG51"/>
    <mergeCell ref="AF54:AG54"/>
    <mergeCell ref="AF55:AG55"/>
    <mergeCell ref="AF59:AG59"/>
    <mergeCell ref="AF60:AG60"/>
    <mergeCell ref="AF61:AG61"/>
    <mergeCell ref="AF62:AG62"/>
    <mergeCell ref="AF64:AG64"/>
    <mergeCell ref="AF65:AG65"/>
    <mergeCell ref="AF67:AG67"/>
    <mergeCell ref="AF68:AG68"/>
    <mergeCell ref="AF69:AG69"/>
    <mergeCell ref="AF71:AG71"/>
    <mergeCell ref="AF72:AG72"/>
    <mergeCell ref="AF73:AG73"/>
    <mergeCell ref="AF74:AG74"/>
    <mergeCell ref="AF76:AG76"/>
    <mergeCell ref="AF82:AG82"/>
    <mergeCell ref="AF83:AG83"/>
    <mergeCell ref="AF85:AG85"/>
    <mergeCell ref="AF86:AG86"/>
    <mergeCell ref="AF91:AG91"/>
    <mergeCell ref="AF94:AG94"/>
    <mergeCell ref="AF97:AG97"/>
    <mergeCell ref="AF98:AG98"/>
    <mergeCell ref="AF99:AG99"/>
    <mergeCell ref="AF101:AG101"/>
    <mergeCell ref="AF102:AG102"/>
    <mergeCell ref="AF107:AG107"/>
    <mergeCell ref="AF108:AG108"/>
    <mergeCell ref="AF109:AG109"/>
    <mergeCell ref="AL109:AM109"/>
    <mergeCell ref="AF110:AG110"/>
    <mergeCell ref="AF131:AG131"/>
    <mergeCell ref="AF133:AG133"/>
    <mergeCell ref="AF135:AG135"/>
    <mergeCell ref="AF136:AG136"/>
    <mergeCell ref="AF140:AG140"/>
    <mergeCell ref="AF142:AG142"/>
    <mergeCell ref="AF143:AG143"/>
    <mergeCell ref="AF173:AG173"/>
    <mergeCell ref="AL173:AM173"/>
    <mergeCell ref="AF174:AG174"/>
    <mergeCell ref="AL174:AM174"/>
    <mergeCell ref="AF175:AG175"/>
    <mergeCell ref="AL175:AM175"/>
    <mergeCell ref="AL196:AM196"/>
    <mergeCell ref="AL197:AM197"/>
    <mergeCell ref="AL198:AM198"/>
    <mergeCell ref="AL199:AM199"/>
    <mergeCell ref="AL200:AM200"/>
    <mergeCell ref="AL201:AM201"/>
    <mergeCell ref="AL202:AM202"/>
    <mergeCell ref="AL212:AM212"/>
    <mergeCell ref="AL214:AM214"/>
    <mergeCell ref="AL216:AM216"/>
    <mergeCell ref="AL219:AM219"/>
    <mergeCell ref="AL220:AM220"/>
    <mergeCell ref="AL223:AM223"/>
    <mergeCell ref="AL224:AM224"/>
    <mergeCell ref="AL225:AM225"/>
    <mergeCell ref="AL203:AM203"/>
    <mergeCell ref="AL204:AM204"/>
    <mergeCell ref="AL205:AM205"/>
    <mergeCell ref="AL206:AM206"/>
    <mergeCell ref="AL207:AM207"/>
    <mergeCell ref="AL208:AM208"/>
    <mergeCell ref="AL211:AM211"/>
    <mergeCell ref="AL178:AM178"/>
    <mergeCell ref="AL179:AM179"/>
    <mergeCell ref="AL183:AM183"/>
    <mergeCell ref="AL185:AM185"/>
    <mergeCell ref="AL188:AM188"/>
    <mergeCell ref="AL191:AM191"/>
    <mergeCell ref="AL192:AM192"/>
    <mergeCell ref="AL193:AM193"/>
    <mergeCell ref="AL194:AM194"/>
    <mergeCell ref="AL209:AM209"/>
    <mergeCell ref="AL210:AM210"/>
    <mergeCell ref="AL213:AM213"/>
    <mergeCell ref="AL215:AM215"/>
    <mergeCell ref="AL217:AM217"/>
    <mergeCell ref="AL218:AM218"/>
    <mergeCell ref="AL221:AM221"/>
    <mergeCell ref="AL236:AM236"/>
    <mergeCell ref="AL237:AM237"/>
    <mergeCell ref="AL239:AM239"/>
    <mergeCell ref="AL222:AM222"/>
    <mergeCell ref="AL226:AM226"/>
    <mergeCell ref="AL228:AM228"/>
    <mergeCell ref="AL229:AM229"/>
    <mergeCell ref="AL230:AM230"/>
    <mergeCell ref="AL232:AM232"/>
    <mergeCell ref="AL233:AM233"/>
    <mergeCell ref="AF168:AG168"/>
    <mergeCell ref="AL168:AM168"/>
    <mergeCell ref="AF169:AG169"/>
    <mergeCell ref="AL169:AM169"/>
    <mergeCell ref="AF170:AG170"/>
    <mergeCell ref="AL170:AM170"/>
    <mergeCell ref="AF171:AG171"/>
    <mergeCell ref="AL171:AM171"/>
    <mergeCell ref="AL172:AM172"/>
    <mergeCell ref="AB176:AC176"/>
    <mergeCell ref="AF177:AG177"/>
    <mergeCell ref="AL177:AM177"/>
    <mergeCell ref="AF178:AG178"/>
    <mergeCell ref="AF179:AG179"/>
    <mergeCell ref="AF180:AG180"/>
    <mergeCell ref="AL180:AM180"/>
    <mergeCell ref="AF181:AG181"/>
    <mergeCell ref="AL181:AM181"/>
    <mergeCell ref="AF182:AG182"/>
    <mergeCell ref="AL182:AM182"/>
    <mergeCell ref="AF185:AG185"/>
    <mergeCell ref="AF187:AG187"/>
    <mergeCell ref="AL187:AM187"/>
    <mergeCell ref="AF189:AG189"/>
    <mergeCell ref="AL189:AM189"/>
    <mergeCell ref="AF190:AG190"/>
    <mergeCell ref="AL190:AM190"/>
    <mergeCell ref="AL195:AM195"/>
    <mergeCell ref="AF195:AG195"/>
    <mergeCell ref="AF196:AG196"/>
    <mergeCell ref="AF197:AG197"/>
    <mergeCell ref="AF199:AG199"/>
    <mergeCell ref="AF201:AG201"/>
    <mergeCell ref="AF202:AG202"/>
    <mergeCell ref="AF203:AG203"/>
    <mergeCell ref="AF209:AG209"/>
    <mergeCell ref="AF210:AG210"/>
    <mergeCell ref="AF213:AG213"/>
    <mergeCell ref="AF215:AG215"/>
    <mergeCell ref="AF217:AG217"/>
    <mergeCell ref="AF218:AG218"/>
    <mergeCell ref="AF221:AG221"/>
    <mergeCell ref="AL238:AM238"/>
    <mergeCell ref="AL240:AM240"/>
    <mergeCell ref="AF222:AG222"/>
    <mergeCell ref="AF226:AG226"/>
    <mergeCell ref="AF227:AG227"/>
    <mergeCell ref="AL227:AM227"/>
    <mergeCell ref="AL231:AM231"/>
    <mergeCell ref="AF231:AG231"/>
    <mergeCell ref="AF234:AG234"/>
    <mergeCell ref="AL234:AM234"/>
    <mergeCell ref="AF235:AG235"/>
    <mergeCell ref="AL235:AM235"/>
    <mergeCell ref="AF238:AG238"/>
    <mergeCell ref="AL241:AM241"/>
    <mergeCell ref="AL242:AM242"/>
    <mergeCell ref="AL243:AM243"/>
    <mergeCell ref="AL244:AM244"/>
    <mergeCell ref="AL245:AM245"/>
    <mergeCell ref="AL246:AM246"/>
    <mergeCell ref="AL247:AM247"/>
    <mergeCell ref="AL248:AM248"/>
    <mergeCell ref="AL249:AM249"/>
    <mergeCell ref="AL250:AM250"/>
    <mergeCell ref="AL251:AM251"/>
    <mergeCell ref="AL252:AM252"/>
    <mergeCell ref="AL253:AM253"/>
    <mergeCell ref="AL254:AM254"/>
    <mergeCell ref="AL255:AM255"/>
    <mergeCell ref="AF240:AG240"/>
    <mergeCell ref="AF242:AG242"/>
    <mergeCell ref="AF244:AG244"/>
    <mergeCell ref="AF245:AG245"/>
    <mergeCell ref="AF246:AG246"/>
    <mergeCell ref="AF247:AG247"/>
    <mergeCell ref="AF250:AG250"/>
    <mergeCell ref="AL272:AM272"/>
    <mergeCell ref="AL273:AM273"/>
    <mergeCell ref="AL277:AM277"/>
    <mergeCell ref="AL256:AM256"/>
    <mergeCell ref="AL257:AM257"/>
    <mergeCell ref="AL258:AM258"/>
    <mergeCell ref="AL259:AM259"/>
    <mergeCell ref="AL260:AM260"/>
    <mergeCell ref="AL261:AM261"/>
    <mergeCell ref="AL262:AM262"/>
    <mergeCell ref="AL263:AM263"/>
    <mergeCell ref="AL264:AM264"/>
    <mergeCell ref="AL265:AM265"/>
    <mergeCell ref="AL266:AM266"/>
    <mergeCell ref="AL267:AM267"/>
    <mergeCell ref="AL268:AM268"/>
    <mergeCell ref="AL269:AM269"/>
    <mergeCell ref="AL270:AM270"/>
    <mergeCell ref="AL271:AM271"/>
    <mergeCell ref="AL274:AM274"/>
    <mergeCell ref="AL275:AM275"/>
    <mergeCell ref="AL276:AM276"/>
    <mergeCell ref="AL278:AM278"/>
    <mergeCell ref="AL279:AM279"/>
    <mergeCell ref="AL280:AM280"/>
    <mergeCell ref="AL281:AM281"/>
    <mergeCell ref="AL282:AM282"/>
    <mergeCell ref="AL283:AM283"/>
    <mergeCell ref="AL284:AM284"/>
    <mergeCell ref="AL285:AM285"/>
    <mergeCell ref="AL286:AM286"/>
    <mergeCell ref="AL287:AM287"/>
    <mergeCell ref="AL288:AM288"/>
    <mergeCell ref="AL289:AM289"/>
    <mergeCell ref="AL290:AM290"/>
    <mergeCell ref="AL291:AM291"/>
    <mergeCell ref="AL292:AM292"/>
    <mergeCell ref="AL293:AM293"/>
    <mergeCell ref="AL294:AM294"/>
    <mergeCell ref="AL295:AM295"/>
    <mergeCell ref="AL296:AM296"/>
    <mergeCell ref="AL297:AM297"/>
    <mergeCell ref="AL298:AM298"/>
    <mergeCell ref="AL299:AM299"/>
    <mergeCell ref="AL300:AM300"/>
    <mergeCell ref="AL301:AM301"/>
    <mergeCell ref="AL302:AM302"/>
    <mergeCell ref="AL303:AM303"/>
    <mergeCell ref="AL304:AM304"/>
    <mergeCell ref="AL305:AM305"/>
    <mergeCell ref="AL306:AM306"/>
    <mergeCell ref="AL307:AM307"/>
    <mergeCell ref="AL308:AM308"/>
    <mergeCell ref="AL309:AM309"/>
    <mergeCell ref="AL310:AM310"/>
    <mergeCell ref="AL311:AM311"/>
    <mergeCell ref="AL312:AM312"/>
    <mergeCell ref="AL313:AM313"/>
    <mergeCell ref="AL314:AM314"/>
    <mergeCell ref="AF349:AG349"/>
    <mergeCell ref="AF351:AG351"/>
    <mergeCell ref="AF352:AG352"/>
    <mergeCell ref="AF353:AG353"/>
    <mergeCell ref="AF354:AG354"/>
    <mergeCell ref="AF355:AG355"/>
    <mergeCell ref="AF357:AG357"/>
    <mergeCell ref="AF358:AG358"/>
    <mergeCell ref="AF363:AG363"/>
    <mergeCell ref="AF368:AG368"/>
    <mergeCell ref="AF369:AG369"/>
    <mergeCell ref="AF372:AG372"/>
    <mergeCell ref="AF373:AG373"/>
    <mergeCell ref="AF377:AG377"/>
    <mergeCell ref="AF389:AG389"/>
    <mergeCell ref="AF390:AG390"/>
    <mergeCell ref="AF391:AG391"/>
    <mergeCell ref="AF392:AG392"/>
    <mergeCell ref="AF393:AG393"/>
    <mergeCell ref="AF400:AG400"/>
    <mergeCell ref="AF402:AG402"/>
    <mergeCell ref="AF403:AG403"/>
    <mergeCell ref="AF404:AG404"/>
    <mergeCell ref="AF405:AG405"/>
    <mergeCell ref="AF407:AG407"/>
    <mergeCell ref="AF410:AG410"/>
    <mergeCell ref="AB413:AC413"/>
    <mergeCell ref="AF418:AG418"/>
    <mergeCell ref="AF419:AG419"/>
    <mergeCell ref="AF421:AG421"/>
    <mergeCell ref="AF422:AG422"/>
    <mergeCell ref="AF423:AG423"/>
    <mergeCell ref="AF424:AG424"/>
    <mergeCell ref="AF427:AG427"/>
    <mergeCell ref="AF428:AG428"/>
    <mergeCell ref="AF429:AG429"/>
    <mergeCell ref="AF431:AG431"/>
    <mergeCell ref="AF434:AG434"/>
    <mergeCell ref="AF435:AG435"/>
    <mergeCell ref="AF436:AG436"/>
    <mergeCell ref="AF438:AG438"/>
    <mergeCell ref="AF440:AG440"/>
    <mergeCell ref="AF441:AG441"/>
    <mergeCell ref="AF447:AG447"/>
    <mergeCell ref="AF453:AG453"/>
    <mergeCell ref="AF454:AG454"/>
    <mergeCell ref="AF455:AG455"/>
    <mergeCell ref="AF456:AG456"/>
    <mergeCell ref="AF457:AG457"/>
    <mergeCell ref="AF471:AG471"/>
    <mergeCell ref="AF475:AG475"/>
    <mergeCell ref="AF477:AG477"/>
    <mergeCell ref="AF480:AG480"/>
    <mergeCell ref="AF481:AG481"/>
    <mergeCell ref="AF482:AG482"/>
    <mergeCell ref="AF458:AG458"/>
    <mergeCell ref="AF459:AG459"/>
    <mergeCell ref="AF460:AG460"/>
    <mergeCell ref="AF461:AG461"/>
    <mergeCell ref="AF462:AG462"/>
    <mergeCell ref="AF469:AG469"/>
    <mergeCell ref="AF470:AG470"/>
    <mergeCell ref="AF259:AG259"/>
    <mergeCell ref="AF260:AG260"/>
    <mergeCell ref="AF263:AG263"/>
    <mergeCell ref="AF264:AG264"/>
    <mergeCell ref="AF270:AG270"/>
    <mergeCell ref="AF272:AG272"/>
    <mergeCell ref="AF273:AG273"/>
    <mergeCell ref="AF277:AG277"/>
    <mergeCell ref="AF279:AG279"/>
    <mergeCell ref="AF280:AG280"/>
    <mergeCell ref="AF281:AG281"/>
    <mergeCell ref="AF283:AG283"/>
    <mergeCell ref="AF286:AG286"/>
    <mergeCell ref="AF287:AG287"/>
    <mergeCell ref="AF289:AG289"/>
    <mergeCell ref="AF290:AG290"/>
    <mergeCell ref="AF291:AG291"/>
    <mergeCell ref="AF292:AG292"/>
    <mergeCell ref="AF296:AG296"/>
    <mergeCell ref="AF297:AG297"/>
    <mergeCell ref="AF298:AG298"/>
    <mergeCell ref="AF299:AG299"/>
    <mergeCell ref="AF301:AG301"/>
    <mergeCell ref="AF302:AG302"/>
    <mergeCell ref="AF304:AG304"/>
    <mergeCell ref="AF305:AG305"/>
    <mergeCell ref="AF306:AG306"/>
    <mergeCell ref="AF308:AG308"/>
    <mergeCell ref="AF311:AG311"/>
    <mergeCell ref="AF313:AG313"/>
    <mergeCell ref="AF316:AG316"/>
    <mergeCell ref="AF318:AG318"/>
    <mergeCell ref="AF321:AG321"/>
    <mergeCell ref="AF324:AG324"/>
    <mergeCell ref="AF325:AG325"/>
    <mergeCell ref="AF333:AG333"/>
    <mergeCell ref="AF334:AG334"/>
    <mergeCell ref="AF337:AG337"/>
    <mergeCell ref="AF339:AG339"/>
    <mergeCell ref="AF340:AG340"/>
    <mergeCell ref="AF342:AG342"/>
    <mergeCell ref="AF348:AG348"/>
    <mergeCell ref="AF379:AG379"/>
    <mergeCell ref="AF380:AG380"/>
    <mergeCell ref="AF381:AG381"/>
    <mergeCell ref="AF384:AG384"/>
    <mergeCell ref="AF386:AG386"/>
    <mergeCell ref="AF387:AG387"/>
    <mergeCell ref="AF388:AG388"/>
    <mergeCell ref="AL315:AM315"/>
    <mergeCell ref="AL316:AM316"/>
    <mergeCell ref="AL318:AM318"/>
    <mergeCell ref="AL319:AM319"/>
    <mergeCell ref="AL321:AM321"/>
    <mergeCell ref="AL322:AM322"/>
    <mergeCell ref="AL323:AM323"/>
    <mergeCell ref="AL324:AM324"/>
    <mergeCell ref="AL325:AM325"/>
    <mergeCell ref="AL326:AM326"/>
    <mergeCell ref="AL327:AM327"/>
    <mergeCell ref="AL328:AM328"/>
    <mergeCell ref="AL329:AM329"/>
    <mergeCell ref="AL330:AM330"/>
    <mergeCell ref="AL331:AM331"/>
    <mergeCell ref="AL332:AM332"/>
    <mergeCell ref="AL333:AM333"/>
    <mergeCell ref="AL334:AM334"/>
    <mergeCell ref="AL335:AM335"/>
    <mergeCell ref="AL336:AM336"/>
    <mergeCell ref="AL337:AM337"/>
    <mergeCell ref="AL338:AM338"/>
    <mergeCell ref="AL339:AM339"/>
    <mergeCell ref="AL340:AM340"/>
    <mergeCell ref="AL341:AM341"/>
    <mergeCell ref="AL342:AM342"/>
    <mergeCell ref="AL343:AM343"/>
    <mergeCell ref="AL344:AM344"/>
    <mergeCell ref="AL345:AM345"/>
    <mergeCell ref="AL346:AM346"/>
    <mergeCell ref="AL347:AM347"/>
    <mergeCell ref="AL348:AM348"/>
    <mergeCell ref="AL349:AM349"/>
    <mergeCell ref="AL350:AM350"/>
    <mergeCell ref="AL351:AM351"/>
    <mergeCell ref="AL352:AM352"/>
    <mergeCell ref="AL353:AM353"/>
    <mergeCell ref="AL354:AM354"/>
    <mergeCell ref="AL355:AM355"/>
    <mergeCell ref="AL356:AM356"/>
    <mergeCell ref="AL357:AM357"/>
    <mergeCell ref="AL358:AM358"/>
    <mergeCell ref="AL359:AM359"/>
    <mergeCell ref="AL360:AM360"/>
    <mergeCell ref="AL361:AM361"/>
    <mergeCell ref="AL362:AM362"/>
    <mergeCell ref="AL363:AM363"/>
    <mergeCell ref="AL364:AM364"/>
    <mergeCell ref="AL365:AM365"/>
    <mergeCell ref="AL100:AM100"/>
    <mergeCell ref="AL101:AM101"/>
    <mergeCell ref="AL102:AM102"/>
    <mergeCell ref="AL103:AM103"/>
    <mergeCell ref="AL104:AM104"/>
    <mergeCell ref="AL105:AM105"/>
    <mergeCell ref="AL106:AM106"/>
    <mergeCell ref="AL107:AM107"/>
    <mergeCell ref="AL108:AM108"/>
    <mergeCell ref="AL118:AM118"/>
    <mergeCell ref="AL120:AM120"/>
    <mergeCell ref="AL122:AM122"/>
    <mergeCell ref="AL125:AM125"/>
    <mergeCell ref="AL130:AM130"/>
    <mergeCell ref="AL132:AM132"/>
    <mergeCell ref="AL134:AM134"/>
    <mergeCell ref="AL137:AM137"/>
    <mergeCell ref="AL138:AM138"/>
    <mergeCell ref="AL139:AM139"/>
    <mergeCell ref="AL141:AM141"/>
    <mergeCell ref="AL144:AM144"/>
    <mergeCell ref="AL157:AM157"/>
    <mergeCell ref="AL158:AN158"/>
    <mergeCell ref="AL159:AM159"/>
    <mergeCell ref="AL176:AN176"/>
    <mergeCell ref="AL148:AM148"/>
    <mergeCell ref="AL149:AM149"/>
    <mergeCell ref="AL150:AM150"/>
    <mergeCell ref="AL151:AM151"/>
    <mergeCell ref="AL152:AM152"/>
    <mergeCell ref="AL154:AM154"/>
    <mergeCell ref="AL156:AM156"/>
    <mergeCell ref="AL45:AM45"/>
    <mergeCell ref="AL46:AM46"/>
    <mergeCell ref="AL47:AM47"/>
    <mergeCell ref="AL48:AM48"/>
    <mergeCell ref="AL49:AM49"/>
    <mergeCell ref="AL50:AM50"/>
    <mergeCell ref="AL51:AM51"/>
    <mergeCell ref="AL52:AM52"/>
    <mergeCell ref="AL53:AM53"/>
    <mergeCell ref="AL56:AM56"/>
    <mergeCell ref="AL57:AM57"/>
    <mergeCell ref="AL58:AM58"/>
    <mergeCell ref="AL62:AM62"/>
    <mergeCell ref="AL63:AM63"/>
    <mergeCell ref="AL64:AM64"/>
    <mergeCell ref="AL65:AM65"/>
    <mergeCell ref="AL66:AM66"/>
    <mergeCell ref="AL67:AM67"/>
    <mergeCell ref="AL68:AM68"/>
    <mergeCell ref="AL69:AM69"/>
    <mergeCell ref="AL70:AM70"/>
    <mergeCell ref="AL71:AM71"/>
    <mergeCell ref="AL72:AM72"/>
    <mergeCell ref="AL73:AM73"/>
    <mergeCell ref="AL74:AM74"/>
    <mergeCell ref="AL75:AM75"/>
    <mergeCell ref="AL76:AM76"/>
    <mergeCell ref="AL77:AM77"/>
    <mergeCell ref="AL78:AM78"/>
    <mergeCell ref="AL79:AM79"/>
    <mergeCell ref="AL80:AM80"/>
    <mergeCell ref="AL81:AM81"/>
    <mergeCell ref="AL82:AM82"/>
    <mergeCell ref="AL83:AM83"/>
    <mergeCell ref="AL84:AM84"/>
    <mergeCell ref="AL85:AM85"/>
    <mergeCell ref="AL86:AM86"/>
    <mergeCell ref="AL87:AM87"/>
    <mergeCell ref="AL88:AM88"/>
    <mergeCell ref="AL89:AM89"/>
    <mergeCell ref="AL90:AM90"/>
    <mergeCell ref="AL91:AM91"/>
    <mergeCell ref="AL92:AM92"/>
    <mergeCell ref="AL93:AM93"/>
    <mergeCell ref="AL94:AM94"/>
    <mergeCell ref="AL95:AM95"/>
    <mergeCell ref="AL97:AM97"/>
    <mergeCell ref="AL98:AM98"/>
    <mergeCell ref="AL99:AM99"/>
    <mergeCell ref="D2:E2"/>
    <mergeCell ref="S2:T2"/>
    <mergeCell ref="AF2:AG2"/>
    <mergeCell ref="AL2:AM2"/>
    <mergeCell ref="S3:T3"/>
    <mergeCell ref="AF3:AG3"/>
    <mergeCell ref="D4:E4"/>
    <mergeCell ref="D5:E5"/>
    <mergeCell ref="H5:I5"/>
    <mergeCell ref="D6:E6"/>
    <mergeCell ref="S6:T6"/>
    <mergeCell ref="S7:T7"/>
    <mergeCell ref="D8:E8"/>
    <mergeCell ref="S8:T8"/>
    <mergeCell ref="AF9:AG9"/>
    <mergeCell ref="AF10:AG10"/>
    <mergeCell ref="AF15:AG15"/>
    <mergeCell ref="AF16:AG16"/>
    <mergeCell ref="AF18:AG18"/>
    <mergeCell ref="AF20:AG20"/>
    <mergeCell ref="AL3:AM3"/>
    <mergeCell ref="AL4:AM4"/>
    <mergeCell ref="AL6:AM6"/>
    <mergeCell ref="AF7:AG7"/>
    <mergeCell ref="AL7:AM7"/>
    <mergeCell ref="AL8:AM8"/>
    <mergeCell ref="AL9:AM9"/>
    <mergeCell ref="S12:T12"/>
    <mergeCell ref="S13:T13"/>
    <mergeCell ref="S11:T11"/>
    <mergeCell ref="S14:T14"/>
    <mergeCell ref="AL10:AM10"/>
    <mergeCell ref="AL11:AM11"/>
    <mergeCell ref="AL12:AM12"/>
    <mergeCell ref="AL13:AM13"/>
    <mergeCell ref="AL14:AM14"/>
    <mergeCell ref="AL15:AM15"/>
    <mergeCell ref="AL16:AM16"/>
    <mergeCell ref="S44:T44"/>
    <mergeCell ref="S45:T45"/>
    <mergeCell ref="S47:T47"/>
    <mergeCell ref="S48:T48"/>
    <mergeCell ref="S50:T50"/>
    <mergeCell ref="S51:T51"/>
    <mergeCell ref="S52:T52"/>
    <mergeCell ref="S53:T53"/>
    <mergeCell ref="S54:T54"/>
    <mergeCell ref="S55:T55"/>
    <mergeCell ref="S56:T56"/>
    <mergeCell ref="S58:T58"/>
    <mergeCell ref="S62:T62"/>
    <mergeCell ref="S63:T63"/>
    <mergeCell ref="S84:T84"/>
    <mergeCell ref="S85:T85"/>
    <mergeCell ref="S88:T88"/>
    <mergeCell ref="S89:T89"/>
    <mergeCell ref="S90:T90"/>
    <mergeCell ref="S94:T94"/>
    <mergeCell ref="S95:T95"/>
    <mergeCell ref="S68:T68"/>
    <mergeCell ref="S69:T69"/>
    <mergeCell ref="S76:T76"/>
    <mergeCell ref="S77:T77"/>
    <mergeCell ref="S80:T80"/>
    <mergeCell ref="S81:T81"/>
    <mergeCell ref="S83:T83"/>
    <mergeCell ref="S24:T24"/>
    <mergeCell ref="S25:T25"/>
    <mergeCell ref="S26:T26"/>
    <mergeCell ref="S27:T27"/>
    <mergeCell ref="S29:T29"/>
    <mergeCell ref="S30:T30"/>
    <mergeCell ref="S33:T33"/>
    <mergeCell ref="S37:T37"/>
    <mergeCell ref="S38:T38"/>
    <mergeCell ref="S39:T39"/>
    <mergeCell ref="S40:T40"/>
    <mergeCell ref="S41:T41"/>
    <mergeCell ref="S42:T42"/>
    <mergeCell ref="S43:T43"/>
    <mergeCell ref="AL17:AM17"/>
    <mergeCell ref="AL18:AM18"/>
    <mergeCell ref="AL19:AM19"/>
    <mergeCell ref="AL20:AM20"/>
    <mergeCell ref="AL21:AM21"/>
    <mergeCell ref="AL22:AM22"/>
    <mergeCell ref="AL23:AM23"/>
    <mergeCell ref="AL28:AM28"/>
    <mergeCell ref="AL29:AM29"/>
    <mergeCell ref="AL31:AM31"/>
    <mergeCell ref="AL32:AN32"/>
    <mergeCell ref="AL34:AM34"/>
    <mergeCell ref="AL35:AM35"/>
    <mergeCell ref="AL24:AM24"/>
    <mergeCell ref="AL25:AM25"/>
    <mergeCell ref="AF26:AG26"/>
    <mergeCell ref="AL26:AM26"/>
    <mergeCell ref="AF27:AG27"/>
    <mergeCell ref="AL27:AM27"/>
    <mergeCell ref="AF29:AG29"/>
    <mergeCell ref="AF30:AG30"/>
    <mergeCell ref="AL30:AM30"/>
    <mergeCell ref="AF33:AG33"/>
    <mergeCell ref="AL33:AM33"/>
    <mergeCell ref="AF36:AG36"/>
    <mergeCell ref="AL36:AM36"/>
    <mergeCell ref="AL37:AM37"/>
    <mergeCell ref="AF37:AG37"/>
    <mergeCell ref="AF38:AG38"/>
    <mergeCell ref="AF40:AG40"/>
    <mergeCell ref="AF41:AG41"/>
    <mergeCell ref="AF42:AG42"/>
    <mergeCell ref="AF44:AG44"/>
    <mergeCell ref="AF46:AG46"/>
    <mergeCell ref="AL54:AM54"/>
    <mergeCell ref="AL55:AM55"/>
    <mergeCell ref="AL59:AM59"/>
    <mergeCell ref="AL60:AM60"/>
    <mergeCell ref="AL61:AM61"/>
    <mergeCell ref="AL38:AM38"/>
    <mergeCell ref="AL39:AM39"/>
    <mergeCell ref="AL40:AM40"/>
    <mergeCell ref="AL41:AM41"/>
    <mergeCell ref="AL42:AM42"/>
    <mergeCell ref="AL43:AM43"/>
    <mergeCell ref="AL44:AM44"/>
    <mergeCell ref="S59:T59"/>
    <mergeCell ref="S61:T61"/>
    <mergeCell ref="S67:T67"/>
    <mergeCell ref="S71:T71"/>
    <mergeCell ref="S74:T74"/>
    <mergeCell ref="S79:T79"/>
    <mergeCell ref="S87:T87"/>
    <mergeCell ref="S92:T92"/>
    <mergeCell ref="S96:T96"/>
    <mergeCell ref="S97:T97"/>
    <mergeCell ref="S98:T98"/>
    <mergeCell ref="S99:T99"/>
    <mergeCell ref="S101:T101"/>
    <mergeCell ref="S102:T102"/>
    <mergeCell ref="S114:T114"/>
    <mergeCell ref="S115:T115"/>
    <mergeCell ref="S116:T116"/>
    <mergeCell ref="S117:T117"/>
    <mergeCell ref="S123:T123"/>
    <mergeCell ref="S124:T124"/>
    <mergeCell ref="S126:T126"/>
    <mergeCell ref="S127:T127"/>
    <mergeCell ref="S103:T103"/>
    <mergeCell ref="S106:T106"/>
    <mergeCell ref="S108:T108"/>
    <mergeCell ref="S109:T109"/>
    <mergeCell ref="S111:T111"/>
    <mergeCell ref="S112:T112"/>
    <mergeCell ref="S113:T113"/>
    <mergeCell ref="AL124:AM124"/>
    <mergeCell ref="AL126:AM126"/>
    <mergeCell ref="AL127:AM127"/>
    <mergeCell ref="AL128:AM128"/>
    <mergeCell ref="AL110:AM110"/>
    <mergeCell ref="AL111:AM111"/>
    <mergeCell ref="AL112:AM112"/>
    <mergeCell ref="AL115:AM115"/>
    <mergeCell ref="AL119:AM119"/>
    <mergeCell ref="AL121:AM121"/>
    <mergeCell ref="AL123:AM123"/>
    <mergeCell ref="AL147:AM147"/>
    <mergeCell ref="AL153:AM153"/>
    <mergeCell ref="AL133:AM133"/>
    <mergeCell ref="AL135:AM135"/>
    <mergeCell ref="AL140:AM140"/>
    <mergeCell ref="AL142:AM142"/>
    <mergeCell ref="AL143:AM143"/>
    <mergeCell ref="AL145:AM145"/>
    <mergeCell ref="AL146:AM146"/>
    <mergeCell ref="S191:T191"/>
    <mergeCell ref="S192:T192"/>
    <mergeCell ref="S193:T193"/>
    <mergeCell ref="S194:T194"/>
    <mergeCell ref="S195:T195"/>
    <mergeCell ref="S196:T196"/>
    <mergeCell ref="S197:T197"/>
    <mergeCell ref="S198:T198"/>
    <mergeCell ref="S200:T200"/>
    <mergeCell ref="S201:T201"/>
    <mergeCell ref="S203:T203"/>
    <mergeCell ref="S204:T204"/>
    <mergeCell ref="S205:T205"/>
    <mergeCell ref="S207:T207"/>
    <mergeCell ref="S208:T208"/>
    <mergeCell ref="S209:T209"/>
    <mergeCell ref="S210:T210"/>
    <mergeCell ref="S211:T211"/>
    <mergeCell ref="S212:T212"/>
    <mergeCell ref="S213:T213"/>
    <mergeCell ref="S214:T214"/>
    <mergeCell ref="S216:T216"/>
    <mergeCell ref="S217:T217"/>
    <mergeCell ref="S218:T218"/>
    <mergeCell ref="S219:T219"/>
    <mergeCell ref="S220:T220"/>
    <mergeCell ref="S225:T225"/>
    <mergeCell ref="S226:T226"/>
    <mergeCell ref="S228:T228"/>
    <mergeCell ref="S230:T230"/>
    <mergeCell ref="S232:T232"/>
    <mergeCell ref="S233:T233"/>
    <mergeCell ref="S234:T234"/>
    <mergeCell ref="S236:T236"/>
    <mergeCell ref="S237:T237"/>
    <mergeCell ref="S238:T238"/>
    <mergeCell ref="S239:T239"/>
    <mergeCell ref="S240:T240"/>
    <mergeCell ref="S241:T241"/>
    <mergeCell ref="S242:T242"/>
    <mergeCell ref="S243:T243"/>
    <mergeCell ref="S244:T244"/>
    <mergeCell ref="S265:T265"/>
    <mergeCell ref="S266:T266"/>
    <mergeCell ref="S270:T270"/>
    <mergeCell ref="S273:T273"/>
    <mergeCell ref="S274:T274"/>
    <mergeCell ref="S275:T275"/>
    <mergeCell ref="S276:T276"/>
    <mergeCell ref="S278:T278"/>
    <mergeCell ref="S279:T279"/>
    <mergeCell ref="S280:T280"/>
    <mergeCell ref="S281:T281"/>
    <mergeCell ref="S283:T283"/>
    <mergeCell ref="S284:T284"/>
    <mergeCell ref="S285:T285"/>
    <mergeCell ref="S286:T286"/>
    <mergeCell ref="S288:T288"/>
    <mergeCell ref="S289:T289"/>
    <mergeCell ref="S290:T290"/>
    <mergeCell ref="S291:T291"/>
    <mergeCell ref="S293:T293"/>
    <mergeCell ref="S294:T294"/>
    <mergeCell ref="S295:T295"/>
    <mergeCell ref="S298:T298"/>
    <mergeCell ref="S300:T300"/>
    <mergeCell ref="S303:T303"/>
    <mergeCell ref="S304:T304"/>
    <mergeCell ref="S305:T305"/>
    <mergeCell ref="S306:T306"/>
    <mergeCell ref="S307:T307"/>
    <mergeCell ref="S308:T308"/>
    <mergeCell ref="S310:T310"/>
    <mergeCell ref="S312:T312"/>
    <mergeCell ref="S314:T314"/>
    <mergeCell ref="S317:T317"/>
    <mergeCell ref="S319:T319"/>
    <mergeCell ref="S320:T320"/>
    <mergeCell ref="S322:T322"/>
    <mergeCell ref="S323:T323"/>
    <mergeCell ref="S324:T324"/>
    <mergeCell ref="S326:T326"/>
    <mergeCell ref="S327:T327"/>
    <mergeCell ref="S329:T329"/>
    <mergeCell ref="S330:T330"/>
    <mergeCell ref="S331:T331"/>
    <mergeCell ref="S333:T333"/>
    <mergeCell ref="S334:T334"/>
    <mergeCell ref="S335:T335"/>
    <mergeCell ref="S336:T336"/>
    <mergeCell ref="S337:T337"/>
    <mergeCell ref="S365:T365"/>
    <mergeCell ref="S367:T367"/>
    <mergeCell ref="S369:T369"/>
    <mergeCell ref="S370:T370"/>
    <mergeCell ref="S371:T371"/>
    <mergeCell ref="S373:T373"/>
    <mergeCell ref="S374:T374"/>
    <mergeCell ref="S483:T483"/>
    <mergeCell ref="S484:T484"/>
    <mergeCell ref="S485:T485"/>
    <mergeCell ref="S487:T487"/>
    <mergeCell ref="S489:T489"/>
    <mergeCell ref="S490:T490"/>
    <mergeCell ref="S491:T491"/>
    <mergeCell ref="S492:T492"/>
    <mergeCell ref="S494:T494"/>
    <mergeCell ref="S495:T495"/>
    <mergeCell ref="S497:T497"/>
    <mergeCell ref="S506:T506"/>
    <mergeCell ref="S507:T507"/>
    <mergeCell ref="S509:T509"/>
    <mergeCell ref="S511:T511"/>
    <mergeCell ref="S512:T512"/>
    <mergeCell ref="S513:T513"/>
    <mergeCell ref="S518:T518"/>
    <mergeCell ref="S521:T521"/>
    <mergeCell ref="S522:T522"/>
    <mergeCell ref="S523:T523"/>
    <mergeCell ref="S524:T524"/>
    <mergeCell ref="S526:T526"/>
    <mergeCell ref="S527:T527"/>
    <mergeCell ref="S528:T528"/>
    <mergeCell ref="S529:T529"/>
    <mergeCell ref="S530:T530"/>
    <mergeCell ref="S535:T535"/>
    <mergeCell ref="S537:T537"/>
    <mergeCell ref="S538:T538"/>
    <mergeCell ref="S540:T540"/>
    <mergeCell ref="S542:T542"/>
    <mergeCell ref="S543:T543"/>
    <mergeCell ref="S544:T544"/>
    <mergeCell ref="S545:T545"/>
    <mergeCell ref="S546:T546"/>
    <mergeCell ref="S547:T547"/>
    <mergeCell ref="S549:T549"/>
    <mergeCell ref="S552:T552"/>
    <mergeCell ref="S556:T556"/>
    <mergeCell ref="S557:T557"/>
    <mergeCell ref="S558:T558"/>
    <mergeCell ref="S563:T563"/>
    <mergeCell ref="S564:T564"/>
    <mergeCell ref="S565:T565"/>
    <mergeCell ref="S566:T566"/>
    <mergeCell ref="S567:T567"/>
    <mergeCell ref="S568:T568"/>
    <mergeCell ref="S572:T572"/>
    <mergeCell ref="S574:T574"/>
    <mergeCell ref="S575:T575"/>
    <mergeCell ref="S576:T576"/>
    <mergeCell ref="S578:T578"/>
    <mergeCell ref="S579:T579"/>
    <mergeCell ref="S582:T582"/>
    <mergeCell ref="S583:T583"/>
    <mergeCell ref="S599:T599"/>
    <mergeCell ref="S600:T600"/>
    <mergeCell ref="S601:T601"/>
    <mergeCell ref="S602:T602"/>
    <mergeCell ref="S603:T603"/>
    <mergeCell ref="S604:T604"/>
    <mergeCell ref="S605:T605"/>
    <mergeCell ref="S606:T606"/>
    <mergeCell ref="S609:T609"/>
    <mergeCell ref="S610:T610"/>
    <mergeCell ref="S611:T611"/>
    <mergeCell ref="S613:T613"/>
    <mergeCell ref="S614:T614"/>
    <mergeCell ref="S615:T615"/>
    <mergeCell ref="S632:T632"/>
    <mergeCell ref="S633:T633"/>
    <mergeCell ref="S634:T634"/>
    <mergeCell ref="S635:T635"/>
    <mergeCell ref="S636:T636"/>
    <mergeCell ref="S637:T637"/>
    <mergeCell ref="T642:V642"/>
    <mergeCell ref="S616:T616"/>
    <mergeCell ref="S617:T617"/>
    <mergeCell ref="S618:T618"/>
    <mergeCell ref="S626:T626"/>
    <mergeCell ref="S628:T628"/>
    <mergeCell ref="S629:T629"/>
    <mergeCell ref="S631:T631"/>
    <mergeCell ref="S399:T399"/>
    <mergeCell ref="S400:T400"/>
    <mergeCell ref="S403:T403"/>
    <mergeCell ref="S404:T404"/>
    <mergeCell ref="S406:T406"/>
    <mergeCell ref="S407:T407"/>
    <mergeCell ref="S408:T408"/>
    <mergeCell ref="S412:T412"/>
    <mergeCell ref="S414:T414"/>
    <mergeCell ref="S417:T417"/>
    <mergeCell ref="S418:T418"/>
    <mergeCell ref="S419:T419"/>
    <mergeCell ref="S423:T423"/>
    <mergeCell ref="S424:T424"/>
    <mergeCell ref="S426:T426"/>
    <mergeCell ref="S427:T427"/>
    <mergeCell ref="S430:T430"/>
    <mergeCell ref="S432:T432"/>
    <mergeCell ref="S437:T437"/>
    <mergeCell ref="S438:T438"/>
    <mergeCell ref="S439:T439"/>
    <mergeCell ref="S441:T441"/>
    <mergeCell ref="S443:T443"/>
    <mergeCell ref="S444:T444"/>
    <mergeCell ref="S447:T447"/>
    <mergeCell ref="S448:T448"/>
    <mergeCell ref="S450:T450"/>
    <mergeCell ref="S451:T451"/>
    <mergeCell ref="S455:T455"/>
    <mergeCell ref="S456:T456"/>
    <mergeCell ref="S458:T458"/>
    <mergeCell ref="S461:T461"/>
    <mergeCell ref="S463:T463"/>
    <mergeCell ref="S464:T464"/>
    <mergeCell ref="S465:T465"/>
    <mergeCell ref="S467:T467"/>
    <mergeCell ref="S468:T468"/>
    <mergeCell ref="S470:T470"/>
    <mergeCell ref="S477:T477"/>
    <mergeCell ref="S478:T478"/>
    <mergeCell ref="S479:T479"/>
    <mergeCell ref="S480:T480"/>
    <mergeCell ref="S587:T587"/>
    <mergeCell ref="S588:T588"/>
    <mergeCell ref="S591:T591"/>
    <mergeCell ref="S594:T594"/>
    <mergeCell ref="S595:T595"/>
    <mergeCell ref="S596:T596"/>
    <mergeCell ref="S597:T597"/>
    <mergeCell ref="D9:E9"/>
    <mergeCell ref="D10:E10"/>
    <mergeCell ref="D11:E11"/>
    <mergeCell ref="D12:E12"/>
    <mergeCell ref="D13:E13"/>
    <mergeCell ref="D14:E14"/>
    <mergeCell ref="D16:E16"/>
    <mergeCell ref="D30:E30"/>
    <mergeCell ref="D31:E31"/>
    <mergeCell ref="M31:O31"/>
    <mergeCell ref="H32:I32"/>
    <mergeCell ref="D18:E18"/>
    <mergeCell ref="D19:E19"/>
    <mergeCell ref="D20:E20"/>
    <mergeCell ref="D23:E23"/>
    <mergeCell ref="D25:E25"/>
    <mergeCell ref="D28:E28"/>
    <mergeCell ref="D29:E29"/>
    <mergeCell ref="D36:E36"/>
    <mergeCell ref="D39:E39"/>
    <mergeCell ref="D42:E42"/>
    <mergeCell ref="D43:E43"/>
    <mergeCell ref="D47:E47"/>
    <mergeCell ref="D48:E48"/>
    <mergeCell ref="D49:E49"/>
    <mergeCell ref="D50:E50"/>
    <mergeCell ref="D59:E59"/>
    <mergeCell ref="D60:E60"/>
    <mergeCell ref="D61:E61"/>
    <mergeCell ref="D67:E67"/>
    <mergeCell ref="D71:E71"/>
    <mergeCell ref="D74:E74"/>
    <mergeCell ref="D75:E75"/>
    <mergeCell ref="D79:E79"/>
    <mergeCell ref="D87:E87"/>
    <mergeCell ref="D92:E92"/>
    <mergeCell ref="D93:E93"/>
    <mergeCell ref="D96:E96"/>
    <mergeCell ref="D104:E104"/>
    <mergeCell ref="D105:E105"/>
    <mergeCell ref="D107:E107"/>
    <mergeCell ref="D119:E119"/>
    <mergeCell ref="D121:E121"/>
    <mergeCell ref="D128:E128"/>
    <mergeCell ref="D130:E130"/>
    <mergeCell ref="D132:E132"/>
    <mergeCell ref="S10:T10"/>
    <mergeCell ref="S16:T16"/>
    <mergeCell ref="S17:T17"/>
    <mergeCell ref="S18:T18"/>
    <mergeCell ref="S20:T20"/>
    <mergeCell ref="S21:T21"/>
    <mergeCell ref="S23:T23"/>
    <mergeCell ref="S128:T128"/>
    <mergeCell ref="S130:T130"/>
    <mergeCell ref="S132:T132"/>
    <mergeCell ref="S134:T134"/>
    <mergeCell ref="S135:T135"/>
    <mergeCell ref="S136:T136"/>
    <mergeCell ref="S138:T138"/>
    <mergeCell ref="S139:T139"/>
    <mergeCell ref="S140:T140"/>
    <mergeCell ref="S142:T142"/>
    <mergeCell ref="S144:T144"/>
    <mergeCell ref="S145:T145"/>
    <mergeCell ref="S146:T146"/>
    <mergeCell ref="S148:T148"/>
    <mergeCell ref="S149:T149"/>
    <mergeCell ref="S150:T150"/>
    <mergeCell ref="S151:T151"/>
    <mergeCell ref="S153:T153"/>
    <mergeCell ref="S156:T156"/>
    <mergeCell ref="S157:T157"/>
    <mergeCell ref="S159:T159"/>
    <mergeCell ref="S161:T161"/>
    <mergeCell ref="S162:T162"/>
    <mergeCell ref="S163:T163"/>
    <mergeCell ref="S164:T164"/>
    <mergeCell ref="S166:T166"/>
    <mergeCell ref="S167:T167"/>
    <mergeCell ref="S168:T168"/>
    <mergeCell ref="S170:T170"/>
    <mergeCell ref="S172:T172"/>
    <mergeCell ref="S173:T173"/>
    <mergeCell ref="S174:T174"/>
    <mergeCell ref="S178:T178"/>
    <mergeCell ref="S181:T181"/>
    <mergeCell ref="S182:T182"/>
    <mergeCell ref="S183:T183"/>
    <mergeCell ref="S185:T185"/>
    <mergeCell ref="S186:T186"/>
    <mergeCell ref="S187:T187"/>
    <mergeCell ref="S188:T188"/>
    <mergeCell ref="S189:T189"/>
    <mergeCell ref="S190:T190"/>
    <mergeCell ref="D137:E137"/>
    <mergeCell ref="D138:E138"/>
    <mergeCell ref="D139:E139"/>
    <mergeCell ref="D142:E142"/>
    <mergeCell ref="H158:I158"/>
    <mergeCell ref="M158:O158"/>
    <mergeCell ref="D162:E162"/>
    <mergeCell ref="D164:E164"/>
    <mergeCell ref="D165:E165"/>
    <mergeCell ref="D170:E170"/>
    <mergeCell ref="H176:I176"/>
    <mergeCell ref="D179:E179"/>
    <mergeCell ref="D183:E183"/>
    <mergeCell ref="H184:I184"/>
    <mergeCell ref="D185:E185"/>
    <mergeCell ref="D186:E186"/>
    <mergeCell ref="D187:E187"/>
    <mergeCell ref="D188:E188"/>
    <mergeCell ref="D189:E189"/>
    <mergeCell ref="D190:E190"/>
    <mergeCell ref="D191:E191"/>
    <mergeCell ref="D193:E193"/>
    <mergeCell ref="D194:E194"/>
    <mergeCell ref="D195:E195"/>
    <mergeCell ref="D196:E196"/>
    <mergeCell ref="D197:E197"/>
    <mergeCell ref="D198:E198"/>
    <mergeCell ref="D199:E199"/>
    <mergeCell ref="D200:E200"/>
    <mergeCell ref="D201:E201"/>
    <mergeCell ref="D203:E203"/>
    <mergeCell ref="D204:E204"/>
    <mergeCell ref="D205:E205"/>
    <mergeCell ref="D206:E206"/>
    <mergeCell ref="D207:E207"/>
    <mergeCell ref="D208:E208"/>
    <mergeCell ref="D209:E209"/>
    <mergeCell ref="D211:E211"/>
    <mergeCell ref="D212:E212"/>
    <mergeCell ref="D213:E213"/>
    <mergeCell ref="D214:E214"/>
    <mergeCell ref="D215:E215"/>
    <mergeCell ref="D216:E216"/>
    <mergeCell ref="D217:E217"/>
    <mergeCell ref="D218:E218"/>
    <mergeCell ref="D219:E219"/>
    <mergeCell ref="D220:E220"/>
    <mergeCell ref="D221:E221"/>
    <mergeCell ref="D222:E222"/>
    <mergeCell ref="S245:T245"/>
    <mergeCell ref="S247:T247"/>
    <mergeCell ref="S248:T248"/>
    <mergeCell ref="S249:T249"/>
    <mergeCell ref="S250:T250"/>
    <mergeCell ref="S251:T251"/>
    <mergeCell ref="S252:T252"/>
    <mergeCell ref="S253:T253"/>
    <mergeCell ref="S254:T254"/>
    <mergeCell ref="S255:T255"/>
    <mergeCell ref="S256:T256"/>
    <mergeCell ref="S257:T257"/>
    <mergeCell ref="S259:T259"/>
    <mergeCell ref="S263:T263"/>
    <mergeCell ref="D224:E224"/>
    <mergeCell ref="D225:E225"/>
    <mergeCell ref="D226:E226"/>
    <mergeCell ref="D227:E227"/>
    <mergeCell ref="D228:E228"/>
    <mergeCell ref="D229:E229"/>
    <mergeCell ref="D230:E230"/>
    <mergeCell ref="D231:E231"/>
    <mergeCell ref="D232:E232"/>
    <mergeCell ref="D233:E233"/>
    <mergeCell ref="D234:E234"/>
    <mergeCell ref="D235:E235"/>
    <mergeCell ref="D237:E237"/>
    <mergeCell ref="D238:E238"/>
    <mergeCell ref="D240:E240"/>
    <mergeCell ref="D242:E242"/>
    <mergeCell ref="D244:E244"/>
    <mergeCell ref="D245:E245"/>
    <mergeCell ref="D247:E247"/>
    <mergeCell ref="D248:E248"/>
    <mergeCell ref="D249:E249"/>
    <mergeCell ref="D250:E250"/>
    <mergeCell ref="D251:E251"/>
    <mergeCell ref="D252:E252"/>
    <mergeCell ref="D258:E258"/>
    <mergeCell ref="D259:E259"/>
    <mergeCell ref="D260:E260"/>
    <mergeCell ref="D261:E261"/>
    <mergeCell ref="D262:E262"/>
    <mergeCell ref="D263:E263"/>
    <mergeCell ref="D264:E264"/>
    <mergeCell ref="D266:E266"/>
    <mergeCell ref="D267:E267"/>
    <mergeCell ref="D268:E268"/>
    <mergeCell ref="D269:E269"/>
    <mergeCell ref="D270:E270"/>
    <mergeCell ref="D271:E271"/>
    <mergeCell ref="D272:E272"/>
    <mergeCell ref="D273:E273"/>
    <mergeCell ref="D274:E274"/>
    <mergeCell ref="D275:E275"/>
    <mergeCell ref="D276:E276"/>
    <mergeCell ref="D277:E277"/>
    <mergeCell ref="D278:E278"/>
    <mergeCell ref="D279:E279"/>
    <mergeCell ref="D280:E280"/>
    <mergeCell ref="D281:E281"/>
    <mergeCell ref="D282:E282"/>
    <mergeCell ref="D283:E283"/>
    <mergeCell ref="S338:T338"/>
    <mergeCell ref="S340:T340"/>
    <mergeCell ref="S341:T341"/>
    <mergeCell ref="S343:T343"/>
    <mergeCell ref="S344:T344"/>
    <mergeCell ref="S345:T345"/>
    <mergeCell ref="S346:T346"/>
    <mergeCell ref="H382:I382"/>
    <mergeCell ref="S382:T382"/>
    <mergeCell ref="S350:T350"/>
    <mergeCell ref="S352:T352"/>
    <mergeCell ref="S353:T353"/>
    <mergeCell ref="S356:T356"/>
    <mergeCell ref="S358:T358"/>
    <mergeCell ref="S359:T359"/>
    <mergeCell ref="S360:T360"/>
    <mergeCell ref="S390:T390"/>
    <mergeCell ref="S393:T393"/>
    <mergeCell ref="S394:T394"/>
    <mergeCell ref="S395:T395"/>
    <mergeCell ref="H413:I413"/>
    <mergeCell ref="S381:T381"/>
    <mergeCell ref="S383:T383"/>
    <mergeCell ref="S384:T384"/>
    <mergeCell ref="S386:T386"/>
    <mergeCell ref="S387:T387"/>
    <mergeCell ref="S388:T388"/>
    <mergeCell ref="S389:T389"/>
    <mergeCell ref="AL423:AM423"/>
    <mergeCell ref="AL424:AM424"/>
    <mergeCell ref="AL425:AM425"/>
    <mergeCell ref="AL426:AM426"/>
    <mergeCell ref="AL416:AM416"/>
    <mergeCell ref="AL417:AM417"/>
    <mergeCell ref="AL418:AM418"/>
    <mergeCell ref="AL419:AM419"/>
    <mergeCell ref="AL420:AM420"/>
    <mergeCell ref="AL421:AM421"/>
    <mergeCell ref="AL422:AM422"/>
    <mergeCell ref="AL366:AM366"/>
    <mergeCell ref="AL367:AM367"/>
    <mergeCell ref="AL368:AM368"/>
    <mergeCell ref="AL369:AM369"/>
    <mergeCell ref="AL370:AM370"/>
    <mergeCell ref="AL371:AM371"/>
    <mergeCell ref="AL372:AM372"/>
    <mergeCell ref="AL373:AM373"/>
    <mergeCell ref="AL374:AM374"/>
    <mergeCell ref="AL375:AM375"/>
    <mergeCell ref="AL376:AM376"/>
    <mergeCell ref="AL377:AM377"/>
    <mergeCell ref="AL378:AM378"/>
    <mergeCell ref="AL379:AM379"/>
    <mergeCell ref="AL380:AM380"/>
    <mergeCell ref="AL381:AM381"/>
    <mergeCell ref="AL383:AM383"/>
    <mergeCell ref="AL384:AM384"/>
    <mergeCell ref="AL385:AM385"/>
    <mergeCell ref="AL386:AM386"/>
    <mergeCell ref="AL387:AM387"/>
    <mergeCell ref="AL388:AM388"/>
    <mergeCell ref="AL389:AM389"/>
    <mergeCell ref="AL390:AM390"/>
    <mergeCell ref="AL391:AM391"/>
    <mergeCell ref="AL392:AM392"/>
    <mergeCell ref="AL393:AM393"/>
    <mergeCell ref="AL394:AM394"/>
    <mergeCell ref="AL395:AM395"/>
    <mergeCell ref="AL396:AM396"/>
    <mergeCell ref="AL397:AM397"/>
    <mergeCell ref="AL398:AM398"/>
    <mergeCell ref="AL399:AM399"/>
    <mergeCell ref="AL400:AM400"/>
    <mergeCell ref="AL401:AM401"/>
    <mergeCell ref="AL402:AM402"/>
    <mergeCell ref="AL403:AM403"/>
    <mergeCell ref="AL404:AM404"/>
    <mergeCell ref="AL405:AM405"/>
    <mergeCell ref="AL406:AM406"/>
    <mergeCell ref="AL407:AM407"/>
    <mergeCell ref="AL408:AM408"/>
    <mergeCell ref="AL409:AM409"/>
    <mergeCell ref="AL410:AM410"/>
    <mergeCell ref="AL411:AM411"/>
    <mergeCell ref="AL412:AM412"/>
    <mergeCell ref="AL413:AN413"/>
    <mergeCell ref="AL414:AM414"/>
    <mergeCell ref="AL415:AM415"/>
    <mergeCell ref="AL427:AM427"/>
    <mergeCell ref="AL428:AM428"/>
    <mergeCell ref="AL429:AM429"/>
    <mergeCell ref="AL430:AM430"/>
    <mergeCell ref="AL431:AM431"/>
    <mergeCell ref="AL432:AM432"/>
    <mergeCell ref="AL433:AM433"/>
    <mergeCell ref="AL434:AM434"/>
    <mergeCell ref="AL435:AM435"/>
    <mergeCell ref="AL436:AM436"/>
    <mergeCell ref="AL437:AM437"/>
    <mergeCell ref="AL438:AM438"/>
    <mergeCell ref="AL439:AM439"/>
    <mergeCell ref="AL440:AM440"/>
    <mergeCell ref="AL441:AM441"/>
    <mergeCell ref="AL442:AM442"/>
    <mergeCell ref="AL443:AM443"/>
    <mergeCell ref="AL444:AM444"/>
    <mergeCell ref="AL445:AM445"/>
    <mergeCell ref="AL446:AM446"/>
    <mergeCell ref="AL447:AM447"/>
    <mergeCell ref="AL448:AM448"/>
    <mergeCell ref="AL449:AM449"/>
    <mergeCell ref="AL450:AM450"/>
    <mergeCell ref="AL451:AM451"/>
    <mergeCell ref="AL452:AM452"/>
    <mergeCell ref="AL453:AM453"/>
    <mergeCell ref="AL454:AM454"/>
    <mergeCell ref="AL455:AM455"/>
    <mergeCell ref="AL456:AM456"/>
    <mergeCell ref="AL457:AM457"/>
    <mergeCell ref="AL458:AM458"/>
    <mergeCell ref="AL459:AM459"/>
    <mergeCell ref="AL460:AM460"/>
    <mergeCell ref="AL461:AM461"/>
    <mergeCell ref="AL462:AM462"/>
    <mergeCell ref="AL463:AM463"/>
    <mergeCell ref="AL464:AM464"/>
    <mergeCell ref="AL465:AM465"/>
    <mergeCell ref="AL466:AM466"/>
    <mergeCell ref="AL467:AM467"/>
    <mergeCell ref="AL468:AM468"/>
    <mergeCell ref="AL469:AM469"/>
    <mergeCell ref="AL470:AM470"/>
    <mergeCell ref="AL471:AM471"/>
    <mergeCell ref="AL472:AM472"/>
    <mergeCell ref="AL473:AM473"/>
    <mergeCell ref="AL474:AM474"/>
    <mergeCell ref="AL475:AM475"/>
    <mergeCell ref="AL476:AM476"/>
    <mergeCell ref="AL477:AM477"/>
    <mergeCell ref="AL478:AM478"/>
    <mergeCell ref="AL479:AM479"/>
    <mergeCell ref="AL480:AM480"/>
    <mergeCell ref="AL481:AM481"/>
    <mergeCell ref="AL482:AM482"/>
    <mergeCell ref="AL483:AM483"/>
    <mergeCell ref="AL484:AM484"/>
    <mergeCell ref="AL485:AM485"/>
    <mergeCell ref="AL486:AM486"/>
    <mergeCell ref="AF487:AG487"/>
    <mergeCell ref="AL487:AM487"/>
    <mergeCell ref="AL488:AM488"/>
    <mergeCell ref="AL489:AM489"/>
    <mergeCell ref="AL490:AM490"/>
    <mergeCell ref="AL491:AM491"/>
    <mergeCell ref="AL492:AM492"/>
    <mergeCell ref="AL493:AM493"/>
    <mergeCell ref="AL494:AM494"/>
    <mergeCell ref="AL495:AM495"/>
    <mergeCell ref="AL496:AM496"/>
    <mergeCell ref="AL497:AM497"/>
    <mergeCell ref="AL498:AM498"/>
    <mergeCell ref="AL499:AM499"/>
    <mergeCell ref="AL501:AM501"/>
    <mergeCell ref="AL502:AM502"/>
    <mergeCell ref="AL503:AM503"/>
    <mergeCell ref="AL504:AM504"/>
    <mergeCell ref="AL505:AM505"/>
    <mergeCell ref="AL506:AM506"/>
    <mergeCell ref="AL507:AM507"/>
    <mergeCell ref="AL508:AM508"/>
    <mergeCell ref="AL509:AM509"/>
    <mergeCell ref="AL511:AM511"/>
    <mergeCell ref="AF520:AG520"/>
    <mergeCell ref="AF522:AG522"/>
    <mergeCell ref="AL522:AM522"/>
    <mergeCell ref="AL523:AM523"/>
    <mergeCell ref="AF523:AG523"/>
    <mergeCell ref="AF526:AG526"/>
    <mergeCell ref="AL526:AM526"/>
    <mergeCell ref="AL512:AM512"/>
    <mergeCell ref="AL513:AM513"/>
    <mergeCell ref="AL514:AM514"/>
    <mergeCell ref="AL515:AM515"/>
    <mergeCell ref="AL516:AM516"/>
    <mergeCell ref="AL517:AM517"/>
    <mergeCell ref="AL518:AM518"/>
    <mergeCell ref="AL519:AM519"/>
    <mergeCell ref="AL520:AM520"/>
    <mergeCell ref="AL521:AM521"/>
    <mergeCell ref="AL524:AM524"/>
    <mergeCell ref="AL525:AM525"/>
    <mergeCell ref="AL527:AM527"/>
    <mergeCell ref="AL528:AM528"/>
    <mergeCell ref="AL529:AM529"/>
    <mergeCell ref="AL530:AM530"/>
    <mergeCell ref="AL532:AM532"/>
    <mergeCell ref="AL533:AM533"/>
    <mergeCell ref="AL534:AM534"/>
    <mergeCell ref="AL535:AM535"/>
    <mergeCell ref="AL536:AM536"/>
    <mergeCell ref="AL537:AM537"/>
    <mergeCell ref="AL538:AM538"/>
    <mergeCell ref="AL539:AM539"/>
    <mergeCell ref="AL540:AM540"/>
    <mergeCell ref="AL541:AM541"/>
    <mergeCell ref="AL542:AM542"/>
    <mergeCell ref="AL543:AM543"/>
    <mergeCell ref="AL544:AM544"/>
    <mergeCell ref="AL545:AM545"/>
    <mergeCell ref="AL546:AM546"/>
    <mergeCell ref="AL547:AM547"/>
    <mergeCell ref="AL548:AM548"/>
    <mergeCell ref="AL549:AM549"/>
    <mergeCell ref="AL550:AM550"/>
    <mergeCell ref="AL551:AM551"/>
    <mergeCell ref="AL552:AM552"/>
    <mergeCell ref="AL553:AM553"/>
    <mergeCell ref="AL554:AM554"/>
    <mergeCell ref="AL555:AM555"/>
    <mergeCell ref="AL556:AM556"/>
    <mergeCell ref="AL557:AM557"/>
    <mergeCell ref="AL558:AM558"/>
    <mergeCell ref="AL559:AM559"/>
    <mergeCell ref="AL560:AM560"/>
    <mergeCell ref="AL561:AM561"/>
    <mergeCell ref="AL562:AM562"/>
    <mergeCell ref="AL563:AM563"/>
    <mergeCell ref="AL564:AM564"/>
    <mergeCell ref="AF597:AG597"/>
    <mergeCell ref="AF599:AG599"/>
    <mergeCell ref="AF605:AG605"/>
    <mergeCell ref="AF606:AG606"/>
    <mergeCell ref="AF607:AG607"/>
    <mergeCell ref="AF608:AG608"/>
    <mergeCell ref="AF609:AG609"/>
    <mergeCell ref="AF610:AG610"/>
    <mergeCell ref="AF612:AG612"/>
    <mergeCell ref="AF614:AG614"/>
    <mergeCell ref="AF615:AG615"/>
    <mergeCell ref="AF617:AG617"/>
    <mergeCell ref="AF619:AG619"/>
    <mergeCell ref="AF620:AG620"/>
    <mergeCell ref="AB640:AC640"/>
    <mergeCell ref="AB641:AC641"/>
    <mergeCell ref="AB644:AC644"/>
    <mergeCell ref="AF622:AG622"/>
    <mergeCell ref="AF623:AG623"/>
    <mergeCell ref="AF625:AG625"/>
    <mergeCell ref="AF629:AG629"/>
    <mergeCell ref="AF634:AG634"/>
    <mergeCell ref="AF635:AG635"/>
    <mergeCell ref="AF639:AG639"/>
    <mergeCell ref="AF488:AG488"/>
    <mergeCell ref="AF489:AG489"/>
    <mergeCell ref="AF495:AG495"/>
    <mergeCell ref="AF497:AG497"/>
    <mergeCell ref="AF499:AG499"/>
    <mergeCell ref="AF501:AG501"/>
    <mergeCell ref="AF502:AG502"/>
    <mergeCell ref="AF503:AG503"/>
    <mergeCell ref="AF504:AG504"/>
    <mergeCell ref="AF512:AG512"/>
    <mergeCell ref="AF515:AG515"/>
    <mergeCell ref="AF516:AG516"/>
    <mergeCell ref="AF517:AG517"/>
    <mergeCell ref="AF519:AG519"/>
    <mergeCell ref="AF530:AG530"/>
    <mergeCell ref="AF532:AG532"/>
    <mergeCell ref="AF534:AG534"/>
    <mergeCell ref="AF536:AG536"/>
    <mergeCell ref="AF540:AG540"/>
    <mergeCell ref="AF541:AG541"/>
    <mergeCell ref="AF542:AG542"/>
    <mergeCell ref="AF543:AG543"/>
    <mergeCell ref="AF544:AG544"/>
    <mergeCell ref="AF545:AG545"/>
    <mergeCell ref="AF546:AG546"/>
    <mergeCell ref="AF548:AG548"/>
    <mergeCell ref="AF549:AG549"/>
    <mergeCell ref="AF550:AG550"/>
    <mergeCell ref="AF552:AG552"/>
    <mergeCell ref="AF553:AG553"/>
    <mergeCell ref="AF554:AG554"/>
    <mergeCell ref="AF555:AG555"/>
    <mergeCell ref="AF557:AG557"/>
    <mergeCell ref="AF559:AG559"/>
    <mergeCell ref="AF560:AG560"/>
    <mergeCell ref="AF561:AG561"/>
    <mergeCell ref="AF562:AG562"/>
    <mergeCell ref="AF568:AG568"/>
    <mergeCell ref="AF574:AG574"/>
    <mergeCell ref="AF576:AG576"/>
    <mergeCell ref="AF577:AG577"/>
    <mergeCell ref="AF580:AG580"/>
    <mergeCell ref="AF583:AG583"/>
    <mergeCell ref="AF586:AG586"/>
    <mergeCell ref="AF587:AG587"/>
    <mergeCell ref="AF589:AG589"/>
    <mergeCell ref="AF592:AG592"/>
    <mergeCell ref="AF595:AG595"/>
    <mergeCell ref="AF596:AG596"/>
    <mergeCell ref="AL619:AM619"/>
    <mergeCell ref="AL620:AM620"/>
    <mergeCell ref="AL621:AM621"/>
    <mergeCell ref="AL622:AM622"/>
    <mergeCell ref="AL623:AM623"/>
    <mergeCell ref="AL624:AM624"/>
    <mergeCell ref="AL625:AM625"/>
    <mergeCell ref="AL626:AM626"/>
    <mergeCell ref="AL627:AM627"/>
    <mergeCell ref="AL628:AM628"/>
    <mergeCell ref="AL629:AM629"/>
    <mergeCell ref="AL630:AM630"/>
    <mergeCell ref="AL631:AM631"/>
    <mergeCell ref="AL632:AM632"/>
    <mergeCell ref="AL641:AN641"/>
    <mergeCell ref="AL642:AN642"/>
    <mergeCell ref="AL643:AN643"/>
    <mergeCell ref="AL644:AN644"/>
    <mergeCell ref="AL645:AN645"/>
    <mergeCell ref="AL646:AN646"/>
    <mergeCell ref="AL633:AM633"/>
    <mergeCell ref="AL634:AM634"/>
    <mergeCell ref="AL635:AM635"/>
    <mergeCell ref="AL636:AM636"/>
    <mergeCell ref="AL637:AM637"/>
    <mergeCell ref="AL639:AM639"/>
    <mergeCell ref="AL640:AN640"/>
    <mergeCell ref="AL565:AM565"/>
    <mergeCell ref="AL566:AM566"/>
    <mergeCell ref="AL567:AM567"/>
    <mergeCell ref="AL568:AM568"/>
    <mergeCell ref="AL569:AM569"/>
    <mergeCell ref="AL570:AM570"/>
    <mergeCell ref="AL571:AM571"/>
    <mergeCell ref="AL572:AM572"/>
    <mergeCell ref="AL573:AM573"/>
    <mergeCell ref="AL574:AM574"/>
    <mergeCell ref="AL575:AM575"/>
    <mergeCell ref="AL576:AM576"/>
    <mergeCell ref="AL577:AM577"/>
    <mergeCell ref="AL578:AM578"/>
    <mergeCell ref="AL579:AM579"/>
    <mergeCell ref="AL580:AM580"/>
    <mergeCell ref="AL581:AM581"/>
    <mergeCell ref="AL582:AM582"/>
    <mergeCell ref="AL584:AM584"/>
    <mergeCell ref="AL585:AM585"/>
    <mergeCell ref="AL586:AM586"/>
    <mergeCell ref="AL587:AM587"/>
    <mergeCell ref="AL588:AM588"/>
    <mergeCell ref="AL589:AM589"/>
    <mergeCell ref="AL590:AM590"/>
    <mergeCell ref="AL591:AM591"/>
    <mergeCell ref="AL592:AM592"/>
    <mergeCell ref="AL593:AM593"/>
    <mergeCell ref="AL594:AM594"/>
    <mergeCell ref="AL595:AM595"/>
    <mergeCell ref="AL597:AM597"/>
    <mergeCell ref="AL598:AM598"/>
    <mergeCell ref="AL600:AM600"/>
    <mergeCell ref="AL601:AM601"/>
    <mergeCell ref="AL603:AM603"/>
    <mergeCell ref="AL604:AM604"/>
    <mergeCell ref="AL605:AM605"/>
    <mergeCell ref="AL606:AM606"/>
    <mergeCell ref="AL607:AM607"/>
    <mergeCell ref="AL608:AM608"/>
    <mergeCell ref="AL609:AM609"/>
    <mergeCell ref="AL610:AM610"/>
    <mergeCell ref="AL611:AM611"/>
    <mergeCell ref="AL612:AM612"/>
    <mergeCell ref="AL613:AM613"/>
    <mergeCell ref="AL614:AM614"/>
    <mergeCell ref="AL615:AM615"/>
    <mergeCell ref="AL616:AM616"/>
    <mergeCell ref="AL617:AM617"/>
    <mergeCell ref="D616:E616"/>
    <mergeCell ref="D617:E617"/>
    <mergeCell ref="D618:E618"/>
    <mergeCell ref="D619:E619"/>
    <mergeCell ref="D620:E620"/>
    <mergeCell ref="D622:E622"/>
    <mergeCell ref="D623:E623"/>
    <mergeCell ref="D624:E624"/>
    <mergeCell ref="D626:E626"/>
    <mergeCell ref="D628:E628"/>
    <mergeCell ref="D629:E629"/>
    <mergeCell ref="D631:E631"/>
    <mergeCell ref="D632:E632"/>
    <mergeCell ref="D633:E633"/>
    <mergeCell ref="D578:E578"/>
    <mergeCell ref="D579:E579"/>
    <mergeCell ref="D580:E580"/>
    <mergeCell ref="D581:E581"/>
    <mergeCell ref="D582:E582"/>
    <mergeCell ref="D584:E584"/>
    <mergeCell ref="D585:E585"/>
    <mergeCell ref="D586:E586"/>
    <mergeCell ref="D587:E587"/>
    <mergeCell ref="D588:E588"/>
    <mergeCell ref="D589:E589"/>
    <mergeCell ref="D590:E590"/>
    <mergeCell ref="D591:E591"/>
    <mergeCell ref="D592:E592"/>
    <mergeCell ref="D593:E593"/>
    <mergeCell ref="D594:E594"/>
    <mergeCell ref="D595:E595"/>
    <mergeCell ref="D596:E596"/>
    <mergeCell ref="D597:E597"/>
    <mergeCell ref="D599:E599"/>
    <mergeCell ref="D600:E600"/>
    <mergeCell ref="D602:E602"/>
    <mergeCell ref="D603:E603"/>
    <mergeCell ref="D604:E604"/>
    <mergeCell ref="D605:E605"/>
    <mergeCell ref="D606:E606"/>
    <mergeCell ref="D607:E607"/>
    <mergeCell ref="D608:E608"/>
    <mergeCell ref="D609:E609"/>
    <mergeCell ref="D610:E610"/>
    <mergeCell ref="D611:E611"/>
    <mergeCell ref="D612:E612"/>
    <mergeCell ref="D613:E613"/>
    <mergeCell ref="D614:E614"/>
    <mergeCell ref="D615:E615"/>
    <mergeCell ref="H641:I641"/>
    <mergeCell ref="H642:I642"/>
    <mergeCell ref="D643:E643"/>
    <mergeCell ref="H643:I643"/>
    <mergeCell ref="D644:E644"/>
    <mergeCell ref="H644:I644"/>
    <mergeCell ref="D645:E645"/>
    <mergeCell ref="H645:I645"/>
    <mergeCell ref="D646:E646"/>
    <mergeCell ref="H646:I646"/>
    <mergeCell ref="D284:E284"/>
    <mergeCell ref="D285:E285"/>
    <mergeCell ref="D286:E286"/>
    <mergeCell ref="D287:E287"/>
    <mergeCell ref="D288:E288"/>
    <mergeCell ref="D289:E289"/>
    <mergeCell ref="D290:E290"/>
    <mergeCell ref="D291:E291"/>
    <mergeCell ref="D292:E292"/>
    <mergeCell ref="D293:E293"/>
    <mergeCell ref="D294:E294"/>
    <mergeCell ref="D295:E295"/>
    <mergeCell ref="D296:E296"/>
    <mergeCell ref="D297:E297"/>
    <mergeCell ref="D298:E298"/>
    <mergeCell ref="D299:E299"/>
    <mergeCell ref="D302:E302"/>
    <mergeCell ref="D304:E304"/>
    <mergeCell ref="D306:E306"/>
    <mergeCell ref="D307:E307"/>
    <mergeCell ref="D308:E308"/>
    <mergeCell ref="D309:E309"/>
    <mergeCell ref="D310:E310"/>
    <mergeCell ref="D311:E311"/>
    <mergeCell ref="D312:E312"/>
    <mergeCell ref="D313:E313"/>
    <mergeCell ref="D314:E314"/>
    <mergeCell ref="D316:E316"/>
    <mergeCell ref="D317:E317"/>
    <mergeCell ref="D318:E318"/>
    <mergeCell ref="D319:E319"/>
    <mergeCell ref="D320:E320"/>
    <mergeCell ref="D321:E321"/>
    <mergeCell ref="D323:E323"/>
    <mergeCell ref="D324:E324"/>
    <mergeCell ref="D325:E325"/>
    <mergeCell ref="D326:E326"/>
    <mergeCell ref="D328:E328"/>
    <mergeCell ref="D330:E330"/>
    <mergeCell ref="D332:E332"/>
    <mergeCell ref="D333:E333"/>
    <mergeCell ref="D334:E334"/>
    <mergeCell ref="D335:E335"/>
    <mergeCell ref="D336:E336"/>
    <mergeCell ref="D337:E337"/>
    <mergeCell ref="D338:E338"/>
    <mergeCell ref="D339:E339"/>
    <mergeCell ref="D340:E340"/>
    <mergeCell ref="D341:E341"/>
    <mergeCell ref="D342:E342"/>
    <mergeCell ref="D343:E343"/>
    <mergeCell ref="D344:E344"/>
    <mergeCell ref="D345:E345"/>
    <mergeCell ref="D347:E347"/>
    <mergeCell ref="D348:E348"/>
    <mergeCell ref="D349:E349"/>
    <mergeCell ref="D350:E350"/>
    <mergeCell ref="D351:E351"/>
    <mergeCell ref="D352:E352"/>
    <mergeCell ref="D353:E353"/>
    <mergeCell ref="D354:E354"/>
    <mergeCell ref="D355:E355"/>
    <mergeCell ref="D356:E356"/>
    <mergeCell ref="D357:E357"/>
    <mergeCell ref="D358:E358"/>
    <mergeCell ref="D359:E359"/>
    <mergeCell ref="D360:E360"/>
    <mergeCell ref="D361:E361"/>
    <mergeCell ref="D362:E362"/>
    <mergeCell ref="D363:E363"/>
    <mergeCell ref="D364:E364"/>
    <mergeCell ref="D366:E366"/>
    <mergeCell ref="D367:E367"/>
    <mergeCell ref="D368:E368"/>
    <mergeCell ref="D371:E371"/>
    <mergeCell ref="D372:E372"/>
    <mergeCell ref="D373:E373"/>
    <mergeCell ref="D374:E374"/>
    <mergeCell ref="D375:E375"/>
    <mergeCell ref="D376:E376"/>
    <mergeCell ref="D377:E377"/>
    <mergeCell ref="D379:E379"/>
    <mergeCell ref="D380:E380"/>
    <mergeCell ref="D381:E381"/>
    <mergeCell ref="D382:E382"/>
    <mergeCell ref="D383:E383"/>
    <mergeCell ref="D384:E384"/>
    <mergeCell ref="D385:E385"/>
    <mergeCell ref="D386:E386"/>
    <mergeCell ref="D387:E387"/>
    <mergeCell ref="D388:E388"/>
    <mergeCell ref="D389:E389"/>
    <mergeCell ref="D390:E390"/>
    <mergeCell ref="D391:E391"/>
    <mergeCell ref="D392:E392"/>
    <mergeCell ref="D393:E393"/>
    <mergeCell ref="D394:E394"/>
    <mergeCell ref="D395:E395"/>
    <mergeCell ref="D396:E396"/>
    <mergeCell ref="D397:E397"/>
    <mergeCell ref="D399:E399"/>
    <mergeCell ref="D400:E400"/>
    <mergeCell ref="D401:E401"/>
    <mergeCell ref="D402:E402"/>
    <mergeCell ref="D403:E403"/>
    <mergeCell ref="D404:E404"/>
    <mergeCell ref="D405:E405"/>
    <mergeCell ref="D407:E407"/>
    <mergeCell ref="D409:E409"/>
    <mergeCell ref="D410:E410"/>
    <mergeCell ref="D412:E412"/>
    <mergeCell ref="D413:E413"/>
    <mergeCell ref="D414:E414"/>
    <mergeCell ref="D416:E416"/>
    <mergeCell ref="D417:E417"/>
    <mergeCell ref="D418:E418"/>
    <mergeCell ref="D420:E420"/>
    <mergeCell ref="D421:E421"/>
    <mergeCell ref="D422:E422"/>
    <mergeCell ref="D423:E423"/>
    <mergeCell ref="D424:E424"/>
    <mergeCell ref="D425:E425"/>
    <mergeCell ref="D426:E426"/>
    <mergeCell ref="D428:E428"/>
    <mergeCell ref="D429:E429"/>
    <mergeCell ref="D431:E431"/>
    <mergeCell ref="D432:E432"/>
    <mergeCell ref="D433:E433"/>
    <mergeCell ref="D434:E434"/>
    <mergeCell ref="D435:E435"/>
    <mergeCell ref="D437:E437"/>
    <mergeCell ref="D438:E438"/>
    <mergeCell ref="D439:E439"/>
    <mergeCell ref="D440:E440"/>
    <mergeCell ref="D441:E441"/>
    <mergeCell ref="D442:E442"/>
    <mergeCell ref="D443:E443"/>
    <mergeCell ref="D444:E444"/>
    <mergeCell ref="D445:E445"/>
    <mergeCell ref="D446:E446"/>
    <mergeCell ref="D447:E447"/>
    <mergeCell ref="D448:E448"/>
    <mergeCell ref="D449:E449"/>
    <mergeCell ref="D450:E450"/>
    <mergeCell ref="D451:E451"/>
    <mergeCell ref="D452:E452"/>
    <mergeCell ref="D453:E453"/>
    <mergeCell ref="D498:E498"/>
    <mergeCell ref="D499:E499"/>
    <mergeCell ref="D500:E500"/>
    <mergeCell ref="H500:I500"/>
    <mergeCell ref="D501:E501"/>
    <mergeCell ref="D502:E502"/>
    <mergeCell ref="D503:E503"/>
    <mergeCell ref="D504:E504"/>
    <mergeCell ref="D505:E505"/>
    <mergeCell ref="D506:E506"/>
    <mergeCell ref="D507:E507"/>
    <mergeCell ref="D508:E508"/>
    <mergeCell ref="D510:E510"/>
    <mergeCell ref="H510:I510"/>
    <mergeCell ref="D454:E454"/>
    <mergeCell ref="D455:E455"/>
    <mergeCell ref="D456:E456"/>
    <mergeCell ref="D457:E457"/>
    <mergeCell ref="D459:E459"/>
    <mergeCell ref="D460:E460"/>
    <mergeCell ref="D461:E461"/>
    <mergeCell ref="D462:E462"/>
    <mergeCell ref="D463:E463"/>
    <mergeCell ref="D464:E464"/>
    <mergeCell ref="D465:E465"/>
    <mergeCell ref="D466:E466"/>
    <mergeCell ref="D467:E467"/>
    <mergeCell ref="D468:E468"/>
    <mergeCell ref="D469:E469"/>
    <mergeCell ref="D470:E470"/>
    <mergeCell ref="D471:E471"/>
    <mergeCell ref="D472:E472"/>
    <mergeCell ref="D473:E473"/>
    <mergeCell ref="D474:E474"/>
    <mergeCell ref="D475:E475"/>
    <mergeCell ref="D476:E476"/>
    <mergeCell ref="D477:E477"/>
    <mergeCell ref="D478:E478"/>
    <mergeCell ref="D479:E479"/>
    <mergeCell ref="D480:E480"/>
    <mergeCell ref="D481:E481"/>
    <mergeCell ref="D482:E482"/>
    <mergeCell ref="D483:E483"/>
    <mergeCell ref="D484:E484"/>
    <mergeCell ref="D486:E486"/>
    <mergeCell ref="D487:E487"/>
    <mergeCell ref="D488:E488"/>
    <mergeCell ref="D489:E489"/>
    <mergeCell ref="D490:E490"/>
    <mergeCell ref="D491:E491"/>
    <mergeCell ref="D492:E492"/>
    <mergeCell ref="D493:E493"/>
    <mergeCell ref="D494:E494"/>
    <mergeCell ref="D495:E495"/>
    <mergeCell ref="D496:E496"/>
    <mergeCell ref="D497:E497"/>
    <mergeCell ref="D511:E511"/>
    <mergeCell ref="D513:E513"/>
    <mergeCell ref="D514:E514"/>
    <mergeCell ref="D515:E515"/>
    <mergeCell ref="D516:E516"/>
    <mergeCell ref="D517:E517"/>
    <mergeCell ref="D518:E518"/>
    <mergeCell ref="D519:E519"/>
    <mergeCell ref="D520:E520"/>
    <mergeCell ref="D521:E521"/>
    <mergeCell ref="D522:E522"/>
    <mergeCell ref="D523:E523"/>
    <mergeCell ref="D524:E524"/>
    <mergeCell ref="D525:E525"/>
    <mergeCell ref="D526:E526"/>
    <mergeCell ref="D527:E527"/>
    <mergeCell ref="D528:E528"/>
    <mergeCell ref="D530:E530"/>
    <mergeCell ref="D531:E531"/>
    <mergeCell ref="H531:I531"/>
    <mergeCell ref="D532:E532"/>
    <mergeCell ref="D534:E534"/>
    <mergeCell ref="D535:E535"/>
    <mergeCell ref="D536:E536"/>
    <mergeCell ref="D537:E537"/>
    <mergeCell ref="D538:E538"/>
    <mergeCell ref="D539:E539"/>
    <mergeCell ref="D541:E541"/>
    <mergeCell ref="D542:E542"/>
    <mergeCell ref="D543:E543"/>
    <mergeCell ref="D544:E544"/>
    <mergeCell ref="D545:E545"/>
    <mergeCell ref="D546:E546"/>
    <mergeCell ref="D547:E547"/>
    <mergeCell ref="D548:E548"/>
    <mergeCell ref="D549:E549"/>
    <mergeCell ref="D550:E550"/>
    <mergeCell ref="D551:E551"/>
    <mergeCell ref="D552:E552"/>
    <mergeCell ref="D553:E553"/>
    <mergeCell ref="D554:E554"/>
    <mergeCell ref="D555:E555"/>
    <mergeCell ref="D557:E557"/>
    <mergeCell ref="D558:E558"/>
    <mergeCell ref="D559:E559"/>
    <mergeCell ref="D560:E560"/>
    <mergeCell ref="D561:E561"/>
    <mergeCell ref="D562:E562"/>
    <mergeCell ref="D566:E566"/>
    <mergeCell ref="D570:E570"/>
    <mergeCell ref="D571:E571"/>
    <mergeCell ref="D572:E572"/>
    <mergeCell ref="D573:E573"/>
    <mergeCell ref="D574:E574"/>
    <mergeCell ref="D575:E575"/>
    <mergeCell ref="D577:E577"/>
    <mergeCell ref="D635:E635"/>
    <mergeCell ref="D636:E636"/>
    <mergeCell ref="D637:E637"/>
    <mergeCell ref="M637:O637"/>
    <mergeCell ref="H638:I638"/>
    <mergeCell ref="D638:E638"/>
    <mergeCell ref="D639:E639"/>
    <mergeCell ref="D640:E640"/>
    <mergeCell ref="H640:I640"/>
    <mergeCell ref="M640:O640"/>
    <mergeCell ref="D641:E641"/>
    <mergeCell ref="D642:E642"/>
  </mergeCells>
  <drawing r:id="rId1"/>
</worksheet>
</file>

<file path=xl/worksheets/sheet3.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pane ySplit="1.0" topLeftCell="A2" activePane="bottomLeft" state="frozen"/>
      <selection activeCell="B3" sqref="B3" pane="bottomLeft"/>
    </sheetView>
  </sheetViews>
  <sheetFormatPr customHeight="1" defaultColWidth="12.63" defaultRowHeight="15.75"/>
  <cols>
    <col customWidth="1" min="3" max="3" width="38.75"/>
    <col customWidth="1" min="4" max="5" width="24.75"/>
    <col customWidth="1" min="10" max="10" width="15.63"/>
    <col customWidth="1" min="11" max="11" width="24.5"/>
  </cols>
  <sheetData>
    <row r="1">
      <c r="A1" s="58" t="s">
        <v>4953</v>
      </c>
      <c r="B1" s="58" t="s">
        <v>1540</v>
      </c>
      <c r="C1" s="58" t="s">
        <v>1541</v>
      </c>
      <c r="D1" s="58"/>
      <c r="E1" s="58" t="s">
        <v>1542</v>
      </c>
      <c r="F1" s="58" t="s">
        <v>1544</v>
      </c>
      <c r="G1" s="58" t="s">
        <v>1545</v>
      </c>
      <c r="H1" s="58" t="s">
        <v>1546</v>
      </c>
      <c r="I1" s="58" t="s">
        <v>1547</v>
      </c>
      <c r="J1" s="66" t="s">
        <v>1548</v>
      </c>
      <c r="K1" s="58" t="s">
        <v>1549</v>
      </c>
      <c r="L1" s="58" t="s">
        <v>1550</v>
      </c>
      <c r="M1" s="58" t="s">
        <v>1551</v>
      </c>
      <c r="N1" s="58" t="s">
        <v>1558</v>
      </c>
      <c r="O1" s="58" t="s">
        <v>1552</v>
      </c>
      <c r="P1" s="58" t="s">
        <v>1553</v>
      </c>
      <c r="Q1" s="58" t="s">
        <v>1554</v>
      </c>
      <c r="R1" s="58" t="s">
        <v>1555</v>
      </c>
      <c r="S1" s="58" t="s">
        <v>1556</v>
      </c>
      <c r="T1" s="58" t="s">
        <v>1557</v>
      </c>
      <c r="U1" s="58" t="s">
        <v>1559</v>
      </c>
      <c r="V1" s="58" t="s">
        <v>1560</v>
      </c>
      <c r="W1" s="58" t="s">
        <v>1561</v>
      </c>
      <c r="X1" s="58" t="s">
        <v>1562</v>
      </c>
      <c r="Y1" s="58" t="s">
        <v>1563</v>
      </c>
      <c r="Z1" s="58" t="s">
        <v>1564</v>
      </c>
      <c r="AA1" s="58" t="s">
        <v>1565</v>
      </c>
      <c r="AB1" s="58" t="s">
        <v>1566</v>
      </c>
      <c r="AC1" s="58" t="s">
        <v>1567</v>
      </c>
      <c r="AD1" s="58" t="s">
        <v>1568</v>
      </c>
      <c r="AE1" s="58" t="s">
        <v>1569</v>
      </c>
      <c r="AF1" s="58" t="s">
        <v>1570</v>
      </c>
      <c r="AG1" s="58" t="s">
        <v>1571</v>
      </c>
      <c r="AH1" s="58" t="s">
        <v>1572</v>
      </c>
      <c r="AI1" s="58" t="s">
        <v>1573</v>
      </c>
      <c r="AJ1" s="58" t="s">
        <v>1574</v>
      </c>
      <c r="AK1" s="58" t="s">
        <v>1575</v>
      </c>
      <c r="AL1" s="58" t="s">
        <v>1576</v>
      </c>
    </row>
    <row r="2">
      <c r="A2" s="57">
        <v>1.0</v>
      </c>
      <c r="B2" s="58" t="s">
        <v>4954</v>
      </c>
      <c r="C2" s="58" t="s">
        <v>814</v>
      </c>
      <c r="D2" s="67" t="str">
        <f>VLOOKUP(C2,Final!B:F,5,0)</f>
        <v>No</v>
      </c>
      <c r="E2" s="58" t="s">
        <v>4955</v>
      </c>
      <c r="F2" s="58" t="s">
        <v>4956</v>
      </c>
      <c r="G2" s="58" t="s">
        <v>1581</v>
      </c>
      <c r="H2" s="58" t="s">
        <v>1582</v>
      </c>
      <c r="J2" s="68" t="s">
        <v>4957</v>
      </c>
      <c r="K2" s="57" t="s">
        <v>4958</v>
      </c>
      <c r="L2" s="57" t="s">
        <v>4959</v>
      </c>
      <c r="M2" s="58" t="s">
        <v>4960</v>
      </c>
      <c r="P2" s="61"/>
      <c r="Q2" s="61"/>
      <c r="R2" s="61"/>
      <c r="S2" s="61"/>
      <c r="T2" s="61"/>
      <c r="U2" s="61"/>
      <c r="V2" s="61"/>
      <c r="W2" s="57">
        <v>50170.0</v>
      </c>
      <c r="X2" s="57">
        <v>28826.0</v>
      </c>
      <c r="Y2" s="61"/>
      <c r="Z2" s="61"/>
      <c r="AA2" s="58" t="s">
        <v>1585</v>
      </c>
      <c r="AB2" s="57" t="s">
        <v>4961</v>
      </c>
      <c r="AC2" s="61"/>
      <c r="AD2" s="62">
        <v>1.39E9</v>
      </c>
      <c r="AE2" s="61"/>
      <c r="AF2" s="61"/>
      <c r="AG2" s="61"/>
      <c r="AH2" s="61"/>
      <c r="AI2" s="61"/>
      <c r="AJ2" s="62">
        <v>2.62E8</v>
      </c>
      <c r="AK2" s="61"/>
      <c r="AL2" s="58" t="s">
        <v>1602</v>
      </c>
    </row>
    <row r="3">
      <c r="A3" s="57">
        <v>1.0</v>
      </c>
      <c r="B3" s="58" t="s">
        <v>4079</v>
      </c>
      <c r="C3" s="58" t="s">
        <v>503</v>
      </c>
      <c r="D3" s="67" t="str">
        <f>VLOOKUP(C3,Final!B:F,5,0)</f>
        <v>No</v>
      </c>
      <c r="E3" s="58" t="s">
        <v>4080</v>
      </c>
      <c r="F3" s="58" t="s">
        <v>4081</v>
      </c>
      <c r="G3" s="58" t="s">
        <v>1581</v>
      </c>
      <c r="H3" s="58" t="s">
        <v>1582</v>
      </c>
      <c r="I3" s="58" t="s">
        <v>60</v>
      </c>
      <c r="J3" s="68" t="s">
        <v>2360</v>
      </c>
      <c r="K3" s="57" t="s">
        <v>1706</v>
      </c>
      <c r="L3" s="57" t="s">
        <v>1706</v>
      </c>
      <c r="M3" s="61"/>
      <c r="N3" s="61"/>
      <c r="O3" s="61"/>
      <c r="P3" s="61"/>
      <c r="Q3" s="61"/>
      <c r="R3" s="61"/>
      <c r="S3" s="61"/>
      <c r="T3" s="58" t="s">
        <v>2091</v>
      </c>
      <c r="U3" s="57">
        <v>12.83584</v>
      </c>
      <c r="V3" s="57">
        <v>77.77762</v>
      </c>
      <c r="W3" s="57">
        <v>9914.0</v>
      </c>
      <c r="X3" s="57">
        <v>4556.0</v>
      </c>
      <c r="Y3" s="57">
        <v>52.0</v>
      </c>
      <c r="Z3" s="58" t="s">
        <v>4082</v>
      </c>
      <c r="AA3" s="58" t="s">
        <v>38</v>
      </c>
      <c r="AB3" s="57" t="s">
        <v>2355</v>
      </c>
      <c r="AC3" s="57" t="s">
        <v>1706</v>
      </c>
      <c r="AD3" s="62">
        <v>5.84E8</v>
      </c>
      <c r="AE3" s="57">
        <v>9208.0</v>
      </c>
      <c r="AF3" s="58" t="s">
        <v>1594</v>
      </c>
      <c r="AH3" s="57">
        <v>14.0</v>
      </c>
      <c r="AI3" s="57">
        <v>72.0</v>
      </c>
      <c r="AJ3" s="62">
        <v>1.22E8</v>
      </c>
      <c r="AK3" s="57">
        <v>5358.0</v>
      </c>
      <c r="AL3" s="58" t="s">
        <v>1602</v>
      </c>
    </row>
    <row r="4">
      <c r="A4" s="57">
        <v>1.0</v>
      </c>
      <c r="B4" s="58" t="s">
        <v>4962</v>
      </c>
      <c r="C4" s="58" t="s">
        <v>912</v>
      </c>
      <c r="D4" s="67" t="str">
        <f>VLOOKUP(C4,Final!B:F,5,0)</f>
        <v>No</v>
      </c>
      <c r="E4" s="58" t="s">
        <v>4963</v>
      </c>
      <c r="F4" s="58" t="s">
        <v>4964</v>
      </c>
      <c r="G4" s="58" t="s">
        <v>1581</v>
      </c>
      <c r="H4" s="58" t="s">
        <v>1582</v>
      </c>
      <c r="J4" s="68">
        <v>44387.0</v>
      </c>
      <c r="K4" s="57" t="s">
        <v>3424</v>
      </c>
      <c r="L4" s="57" t="s">
        <v>3424</v>
      </c>
      <c r="M4" s="61"/>
      <c r="N4" s="61"/>
      <c r="O4" s="61"/>
      <c r="P4" s="61"/>
      <c r="Q4" s="61"/>
      <c r="R4" s="61"/>
      <c r="S4" s="61"/>
      <c r="T4" s="61"/>
      <c r="U4" s="61"/>
      <c r="V4" s="61"/>
      <c r="W4" s="57">
        <v>86577.0</v>
      </c>
      <c r="X4" s="57">
        <v>39014.0</v>
      </c>
      <c r="Y4" s="61"/>
      <c r="Z4" s="61"/>
      <c r="AA4" s="58" t="s">
        <v>1585</v>
      </c>
      <c r="AB4" s="57" t="s">
        <v>4965</v>
      </c>
      <c r="AC4" s="61"/>
      <c r="AD4" s="62">
        <v>5.2E8</v>
      </c>
      <c r="AE4" s="61"/>
      <c r="AF4" s="61"/>
      <c r="AG4" s="61"/>
      <c r="AH4" s="61"/>
      <c r="AI4" s="61"/>
      <c r="AJ4" s="62">
        <v>4.2E8</v>
      </c>
      <c r="AK4" s="61"/>
      <c r="AL4" s="58" t="s">
        <v>1602</v>
      </c>
    </row>
    <row r="5">
      <c r="A5" s="57">
        <v>1.0</v>
      </c>
      <c r="B5" s="58" t="s">
        <v>3905</v>
      </c>
      <c r="C5" s="58" t="s">
        <v>816</v>
      </c>
      <c r="D5" s="67" t="str">
        <f>VLOOKUP(C5,Final!B:F,5,0)</f>
        <v>No</v>
      </c>
      <c r="E5" s="58" t="s">
        <v>3906</v>
      </c>
      <c r="F5" s="58" t="s">
        <v>3907</v>
      </c>
      <c r="G5" s="58" t="s">
        <v>1581</v>
      </c>
      <c r="H5" s="58" t="s">
        <v>1582</v>
      </c>
      <c r="I5" s="58" t="s">
        <v>60</v>
      </c>
      <c r="J5" s="68" t="s">
        <v>2207</v>
      </c>
      <c r="K5" s="57" t="s">
        <v>3908</v>
      </c>
      <c r="L5" s="57" t="s">
        <v>3908</v>
      </c>
      <c r="M5" s="61"/>
      <c r="N5" s="61"/>
      <c r="O5" s="61"/>
      <c r="P5" s="61"/>
      <c r="Q5" s="61"/>
      <c r="R5" s="61"/>
      <c r="S5" s="61"/>
      <c r="T5" s="61"/>
      <c r="U5" s="57">
        <v>12.80038</v>
      </c>
      <c r="V5" s="57">
        <v>77.67772</v>
      </c>
      <c r="W5" s="57">
        <v>20133.0</v>
      </c>
      <c r="X5" s="57">
        <v>9095.0</v>
      </c>
      <c r="Y5" s="57">
        <v>80.0</v>
      </c>
      <c r="Z5" s="58" t="s">
        <v>3909</v>
      </c>
      <c r="AA5" s="58" t="s">
        <v>1585</v>
      </c>
      <c r="AB5" s="59">
        <v>44962.0</v>
      </c>
      <c r="AC5" s="57" t="s">
        <v>3908</v>
      </c>
      <c r="AD5" s="62">
        <v>4.2E8</v>
      </c>
      <c r="AE5" s="61"/>
      <c r="AF5" s="58" t="s">
        <v>1601</v>
      </c>
      <c r="AG5" s="61"/>
      <c r="AH5" s="57">
        <v>0.0</v>
      </c>
      <c r="AI5" s="57">
        <v>0.0</v>
      </c>
      <c r="AJ5" s="62">
        <v>2.66E8</v>
      </c>
      <c r="AK5" s="61"/>
      <c r="AL5" s="58" t="s">
        <v>1587</v>
      </c>
    </row>
    <row r="6">
      <c r="A6" s="57">
        <v>1.0</v>
      </c>
      <c r="B6" s="58" t="s">
        <v>3910</v>
      </c>
      <c r="C6" s="58" t="s">
        <v>989</v>
      </c>
      <c r="D6" s="67" t="str">
        <f>VLOOKUP(C6,Final!B:F,5,0)</f>
        <v>No</v>
      </c>
      <c r="E6" s="58" t="s">
        <v>3911</v>
      </c>
      <c r="F6" s="58" t="s">
        <v>3912</v>
      </c>
      <c r="G6" s="58" t="s">
        <v>1581</v>
      </c>
      <c r="H6" s="58" t="s">
        <v>1582</v>
      </c>
      <c r="I6" s="58" t="s">
        <v>60</v>
      </c>
      <c r="J6" s="68">
        <v>44933.0</v>
      </c>
      <c r="K6" s="57" t="s">
        <v>1776</v>
      </c>
      <c r="L6" s="57" t="s">
        <v>1776</v>
      </c>
      <c r="M6" s="61"/>
      <c r="N6" s="61"/>
      <c r="O6" s="61"/>
      <c r="P6" s="61"/>
      <c r="Q6" s="61"/>
      <c r="R6" s="61"/>
      <c r="S6" s="61"/>
      <c r="T6" s="58" t="s">
        <v>2091</v>
      </c>
      <c r="U6" s="57">
        <v>12.91102</v>
      </c>
      <c r="V6" s="57">
        <v>77.80957</v>
      </c>
      <c r="W6" s="57">
        <v>6070.0</v>
      </c>
      <c r="X6" s="57">
        <v>3032.0</v>
      </c>
      <c r="Y6" s="57">
        <v>35.0</v>
      </c>
      <c r="Z6" s="58" t="s">
        <v>3913</v>
      </c>
      <c r="AA6" s="58" t="s">
        <v>1585</v>
      </c>
      <c r="AB6" s="57" t="s">
        <v>3914</v>
      </c>
      <c r="AC6" s="57" t="s">
        <v>1776</v>
      </c>
      <c r="AD6" s="62">
        <v>4.07E8</v>
      </c>
      <c r="AE6" s="57">
        <v>5811.0</v>
      </c>
      <c r="AF6" s="58" t="s">
        <v>2473</v>
      </c>
      <c r="AG6" s="58" t="s">
        <v>1708</v>
      </c>
      <c r="AH6" s="57">
        <v>0.0</v>
      </c>
      <c r="AI6" s="57">
        <v>41.0</v>
      </c>
      <c r="AJ6" s="57">
        <v>8.2771E7</v>
      </c>
      <c r="AK6" s="57">
        <v>0.0</v>
      </c>
      <c r="AL6" s="58" t="s">
        <v>1602</v>
      </c>
    </row>
    <row r="7">
      <c r="A7" s="57">
        <v>1.0</v>
      </c>
      <c r="B7" s="58" t="s">
        <v>4079</v>
      </c>
      <c r="C7" s="58" t="s">
        <v>503</v>
      </c>
      <c r="D7" s="67" t="str">
        <f>VLOOKUP(C7,Final!B:F,5,0)</f>
        <v>No</v>
      </c>
      <c r="E7" s="58" t="s">
        <v>4080</v>
      </c>
      <c r="F7" s="58" t="s">
        <v>4081</v>
      </c>
      <c r="G7" s="58" t="s">
        <v>1581</v>
      </c>
      <c r="H7" s="58" t="s">
        <v>1582</v>
      </c>
      <c r="I7" s="58" t="s">
        <v>60</v>
      </c>
      <c r="J7" s="68" t="s">
        <v>2360</v>
      </c>
      <c r="K7" s="57" t="s">
        <v>1706</v>
      </c>
      <c r="L7" s="57" t="s">
        <v>1706</v>
      </c>
      <c r="M7" s="61"/>
      <c r="N7" s="61"/>
      <c r="O7" s="61"/>
      <c r="P7" s="61"/>
      <c r="Q7" s="61"/>
      <c r="R7" s="61"/>
      <c r="S7" s="61"/>
      <c r="T7" s="58" t="s">
        <v>2091</v>
      </c>
      <c r="U7" s="57">
        <v>12.83584</v>
      </c>
      <c r="V7" s="57">
        <v>77.77762</v>
      </c>
      <c r="W7" s="57">
        <v>9914.0</v>
      </c>
      <c r="X7" s="57">
        <v>4556.0</v>
      </c>
      <c r="Y7" s="57">
        <v>52.0</v>
      </c>
      <c r="Z7" s="58" t="s">
        <v>4082</v>
      </c>
      <c r="AA7" s="58" t="s">
        <v>38</v>
      </c>
      <c r="AB7" s="57" t="s">
        <v>2355</v>
      </c>
      <c r="AC7" s="57" t="s">
        <v>1706</v>
      </c>
      <c r="AD7" s="62">
        <v>5.84E8</v>
      </c>
      <c r="AE7" s="57">
        <v>9208.0</v>
      </c>
      <c r="AF7" s="58" t="s">
        <v>1594</v>
      </c>
      <c r="AH7" s="57">
        <v>14.0</v>
      </c>
      <c r="AI7" s="57">
        <v>72.0</v>
      </c>
      <c r="AJ7" s="62">
        <v>1.22E8</v>
      </c>
      <c r="AK7" s="57">
        <v>5358.0</v>
      </c>
      <c r="AL7" s="58" t="s">
        <v>1602</v>
      </c>
    </row>
    <row r="8">
      <c r="A8" s="57">
        <v>1.0</v>
      </c>
      <c r="B8" s="58" t="s">
        <v>2277</v>
      </c>
      <c r="C8" s="58" t="s">
        <v>993</v>
      </c>
      <c r="D8" s="67" t="str">
        <f>VLOOKUP(C8,Final!B:F,5,0)</f>
        <v>No</v>
      </c>
      <c r="E8" s="58" t="s">
        <v>2278</v>
      </c>
      <c r="F8" s="58" t="s">
        <v>2279</v>
      </c>
      <c r="G8" s="58" t="s">
        <v>1581</v>
      </c>
      <c r="H8" s="58" t="s">
        <v>1582</v>
      </c>
      <c r="I8" s="58" t="s">
        <v>60</v>
      </c>
      <c r="J8" s="68" t="s">
        <v>1641</v>
      </c>
      <c r="K8" s="57" t="s">
        <v>2280</v>
      </c>
      <c r="L8" s="57" t="s">
        <v>2280</v>
      </c>
      <c r="M8" s="61"/>
      <c r="N8" s="61"/>
      <c r="O8" s="61"/>
      <c r="P8" s="61"/>
      <c r="Q8" s="61"/>
      <c r="R8" s="61"/>
      <c r="S8" s="61"/>
      <c r="T8" s="58" t="s">
        <v>213</v>
      </c>
      <c r="U8" s="57">
        <v>12.95792</v>
      </c>
      <c r="V8" s="57">
        <v>77.84996</v>
      </c>
      <c r="W8" s="57">
        <v>43099.0</v>
      </c>
      <c r="X8" s="57">
        <v>25851.0</v>
      </c>
      <c r="Y8" s="57">
        <v>144.0</v>
      </c>
      <c r="Z8" s="58" t="s">
        <v>2281</v>
      </c>
      <c r="AA8" s="58" t="s">
        <v>1585</v>
      </c>
      <c r="AB8" s="57" t="s">
        <v>2282</v>
      </c>
      <c r="AC8" s="57" t="s">
        <v>2280</v>
      </c>
      <c r="AD8" s="62">
        <v>1.41E9</v>
      </c>
      <c r="AE8" s="57">
        <v>36221.0</v>
      </c>
      <c r="AF8" s="58" t="s">
        <v>1601</v>
      </c>
      <c r="AG8" s="61"/>
      <c r="AH8" s="57">
        <v>40.0</v>
      </c>
      <c r="AI8" s="57">
        <v>15.0</v>
      </c>
      <c r="AJ8" s="57">
        <v>9.54E7</v>
      </c>
      <c r="AK8" s="57">
        <v>17248.0</v>
      </c>
      <c r="AL8" s="58" t="s">
        <v>1602</v>
      </c>
    </row>
    <row r="9">
      <c r="A9" s="57">
        <v>1.0</v>
      </c>
      <c r="B9" s="58" t="s">
        <v>3882</v>
      </c>
      <c r="C9" s="58" t="s">
        <v>995</v>
      </c>
      <c r="D9" s="67" t="str">
        <f>VLOOKUP(C9,Final!B:F,5,0)</f>
        <v>No</v>
      </c>
      <c r="E9" s="58" t="s">
        <v>3555</v>
      </c>
      <c r="F9" s="58" t="s">
        <v>3883</v>
      </c>
      <c r="G9" s="58" t="s">
        <v>1581</v>
      </c>
      <c r="H9" s="58" t="s">
        <v>1582</v>
      </c>
      <c r="I9" s="58" t="s">
        <v>60</v>
      </c>
      <c r="J9" s="68">
        <v>45175.0</v>
      </c>
      <c r="K9" s="57" t="s">
        <v>3212</v>
      </c>
      <c r="L9" s="57" t="s">
        <v>3212</v>
      </c>
      <c r="M9" s="61"/>
      <c r="N9" s="61"/>
      <c r="O9" s="61"/>
      <c r="P9" s="61"/>
      <c r="Q9" s="61"/>
      <c r="R9" s="61"/>
      <c r="S9" s="61"/>
      <c r="T9" s="61"/>
      <c r="U9" s="57">
        <v>12.82764</v>
      </c>
      <c r="V9" s="57">
        <v>77.77267</v>
      </c>
      <c r="W9" s="57">
        <v>52204.0</v>
      </c>
      <c r="X9" s="57">
        <v>23505.0</v>
      </c>
      <c r="Y9" s="57">
        <v>165.0</v>
      </c>
      <c r="Z9" s="58" t="s">
        <v>3884</v>
      </c>
      <c r="AA9" s="58" t="s">
        <v>38</v>
      </c>
      <c r="AB9" s="59">
        <v>44692.0</v>
      </c>
      <c r="AC9" s="57" t="s">
        <v>3212</v>
      </c>
      <c r="AD9" s="62">
        <v>3.05E8</v>
      </c>
      <c r="AE9" s="61"/>
      <c r="AF9" s="58" t="s">
        <v>1586</v>
      </c>
      <c r="AH9" s="57">
        <v>0.0</v>
      </c>
      <c r="AI9" s="57">
        <v>0.0</v>
      </c>
      <c r="AJ9" s="57">
        <v>8.1876905E7</v>
      </c>
      <c r="AK9" s="61"/>
      <c r="AL9" s="58" t="s">
        <v>1602</v>
      </c>
    </row>
    <row r="10">
      <c r="A10" s="57">
        <v>1.0</v>
      </c>
      <c r="B10" s="58" t="s">
        <v>4966</v>
      </c>
      <c r="C10" s="58" t="s">
        <v>1004</v>
      </c>
      <c r="D10" s="67" t="str">
        <f>VLOOKUP(C10,Final!B:F,5,0)</f>
        <v>No</v>
      </c>
      <c r="E10" s="58" t="s">
        <v>4967</v>
      </c>
      <c r="F10" s="58" t="s">
        <v>4968</v>
      </c>
      <c r="G10" s="58" t="s">
        <v>1581</v>
      </c>
      <c r="H10" s="58" t="s">
        <v>1582</v>
      </c>
      <c r="J10" s="68">
        <v>44230.0</v>
      </c>
      <c r="K10" s="57" t="s">
        <v>1766</v>
      </c>
      <c r="L10" s="57" t="s">
        <v>1766</v>
      </c>
      <c r="M10" s="61"/>
      <c r="N10" s="61"/>
      <c r="O10" s="61"/>
      <c r="P10" s="61"/>
      <c r="Q10" s="61"/>
      <c r="R10" s="61"/>
      <c r="S10" s="61"/>
      <c r="T10" s="61"/>
      <c r="U10" s="61"/>
      <c r="V10" s="61"/>
      <c r="W10" s="57">
        <v>49270.0</v>
      </c>
      <c r="X10" s="57">
        <v>27500.0</v>
      </c>
      <c r="Y10" s="61"/>
      <c r="Z10" s="61"/>
      <c r="AA10" s="58" t="s">
        <v>1585</v>
      </c>
      <c r="AB10" s="59">
        <v>44200.0</v>
      </c>
      <c r="AC10" s="61"/>
      <c r="AD10" s="62">
        <v>5.81E8</v>
      </c>
      <c r="AE10" s="61"/>
      <c r="AF10" s="61"/>
      <c r="AG10" s="61"/>
      <c r="AH10" s="61"/>
      <c r="AI10" s="61"/>
      <c r="AJ10" s="62">
        <v>3.34E8</v>
      </c>
      <c r="AK10" s="61"/>
      <c r="AL10" s="58" t="s">
        <v>1587</v>
      </c>
    </row>
    <row r="11">
      <c r="A11" s="57">
        <v>1.0</v>
      </c>
      <c r="B11" s="58" t="s">
        <v>2204</v>
      </c>
      <c r="C11" s="58" t="s">
        <v>1010</v>
      </c>
      <c r="D11" s="67" t="str">
        <f>VLOOKUP(C11,Final!B:F,5,0)</f>
        <v>No</v>
      </c>
      <c r="E11" s="58" t="s">
        <v>2205</v>
      </c>
      <c r="F11" s="58" t="s">
        <v>2206</v>
      </c>
      <c r="G11" s="58" t="s">
        <v>1581</v>
      </c>
      <c r="H11" s="58" t="s">
        <v>1582</v>
      </c>
      <c r="I11" s="58" t="s">
        <v>60</v>
      </c>
      <c r="J11" s="68" t="s">
        <v>2207</v>
      </c>
      <c r="K11" s="57" t="s">
        <v>1671</v>
      </c>
      <c r="L11" s="57" t="s">
        <v>1671</v>
      </c>
      <c r="M11" s="61"/>
      <c r="N11" s="61"/>
      <c r="O11" s="61"/>
      <c r="P11" s="61"/>
      <c r="Q11" s="61"/>
      <c r="R11" s="61"/>
      <c r="S11" s="61"/>
      <c r="T11" s="58" t="s">
        <v>2091</v>
      </c>
      <c r="U11" s="57">
        <v>12.83713</v>
      </c>
      <c r="V11" s="57">
        <v>77.73613</v>
      </c>
      <c r="W11" s="57">
        <v>22763.0</v>
      </c>
      <c r="X11" s="57">
        <v>15944.0</v>
      </c>
      <c r="Y11" s="57">
        <v>75.0</v>
      </c>
      <c r="Z11" s="58" t="s">
        <v>2208</v>
      </c>
      <c r="AA11" s="58" t="s">
        <v>1585</v>
      </c>
      <c r="AB11" s="59">
        <v>44932.0</v>
      </c>
      <c r="AC11" s="57" t="s">
        <v>1671</v>
      </c>
      <c r="AD11" s="62">
        <v>7.28E8</v>
      </c>
      <c r="AE11" s="57">
        <v>13156.0</v>
      </c>
      <c r="AF11" s="58" t="s">
        <v>1586</v>
      </c>
      <c r="AH11" s="57">
        <v>8.0</v>
      </c>
      <c r="AI11" s="57">
        <v>80.0</v>
      </c>
      <c r="AJ11" s="57">
        <v>8.0E7</v>
      </c>
      <c r="AK11" s="57">
        <v>6819.0</v>
      </c>
      <c r="AL11" s="58" t="s">
        <v>1602</v>
      </c>
    </row>
    <row r="12">
      <c r="A12" s="57">
        <v>1.0</v>
      </c>
      <c r="B12" s="58" t="s">
        <v>3839</v>
      </c>
      <c r="C12" s="58" t="s">
        <v>1019</v>
      </c>
      <c r="D12" s="67" t="str">
        <f>VLOOKUP(C12,Final!B:F,5,0)</f>
        <v>No</v>
      </c>
      <c r="E12" s="58" t="s">
        <v>3840</v>
      </c>
      <c r="F12" s="58" t="s">
        <v>3841</v>
      </c>
      <c r="G12" s="58" t="s">
        <v>1581</v>
      </c>
      <c r="H12" s="58" t="s">
        <v>1582</v>
      </c>
      <c r="I12" s="58" t="s">
        <v>1591</v>
      </c>
      <c r="J12" s="68" t="s">
        <v>2142</v>
      </c>
      <c r="K12" s="57" t="s">
        <v>1832</v>
      </c>
      <c r="L12" s="57" t="s">
        <v>1832</v>
      </c>
      <c r="M12" s="61"/>
      <c r="N12" s="61"/>
      <c r="O12" s="61"/>
      <c r="P12" s="61"/>
      <c r="Q12" s="61"/>
      <c r="R12" s="61"/>
      <c r="S12" s="61"/>
      <c r="T12" s="58" t="s">
        <v>2091</v>
      </c>
      <c r="U12" s="57">
        <v>12.95191</v>
      </c>
      <c r="V12" s="57">
        <v>77.72059</v>
      </c>
      <c r="W12" s="57">
        <v>3475.0</v>
      </c>
      <c r="X12" s="57">
        <v>417.0</v>
      </c>
      <c r="Y12" s="57">
        <v>21.0</v>
      </c>
      <c r="Z12" s="58" t="s">
        <v>3842</v>
      </c>
      <c r="AA12" s="58" t="s">
        <v>1585</v>
      </c>
      <c r="AB12" s="57" t="s">
        <v>2138</v>
      </c>
      <c r="AC12" s="57" t="s">
        <v>1832</v>
      </c>
      <c r="AD12" s="62">
        <v>3.99E8</v>
      </c>
      <c r="AE12" s="57">
        <v>4359.0</v>
      </c>
      <c r="AF12" s="58" t="s">
        <v>1623</v>
      </c>
      <c r="AH12" s="57">
        <v>0.0</v>
      </c>
      <c r="AI12" s="57">
        <v>45.0</v>
      </c>
      <c r="AJ12" s="62">
        <v>1.84E8</v>
      </c>
      <c r="AK12" s="57">
        <v>3058.0</v>
      </c>
      <c r="AL12" s="58" t="s">
        <v>1616</v>
      </c>
    </row>
    <row r="13">
      <c r="A13" s="57">
        <v>1.0</v>
      </c>
      <c r="B13" s="58" t="s">
        <v>4969</v>
      </c>
      <c r="C13" s="58" t="s">
        <v>1028</v>
      </c>
      <c r="D13" s="67" t="str">
        <f>VLOOKUP(C13,Final!B:F,5,0)</f>
        <v>No</v>
      </c>
      <c r="E13" s="58" t="s">
        <v>4863</v>
      </c>
      <c r="F13" s="58" t="s">
        <v>4970</v>
      </c>
      <c r="G13" s="58" t="s">
        <v>1581</v>
      </c>
      <c r="H13" s="58" t="s">
        <v>1582</v>
      </c>
      <c r="I13" s="58" t="s">
        <v>60</v>
      </c>
      <c r="J13" s="68" t="s">
        <v>4971</v>
      </c>
      <c r="K13" s="57" t="s">
        <v>1740</v>
      </c>
      <c r="L13" s="57" t="s">
        <v>1740</v>
      </c>
      <c r="M13" s="61"/>
      <c r="N13" s="61"/>
      <c r="O13" s="61"/>
      <c r="P13" s="61"/>
      <c r="Q13" s="61"/>
      <c r="R13" s="61"/>
      <c r="S13" s="61"/>
      <c r="T13" s="61"/>
      <c r="U13" s="57">
        <v>12.8365</v>
      </c>
      <c r="V13" s="57">
        <v>77.72661</v>
      </c>
      <c r="W13" s="57">
        <v>14164.0</v>
      </c>
      <c r="X13" s="57">
        <v>7767.0</v>
      </c>
      <c r="Y13" s="57">
        <v>56.0</v>
      </c>
      <c r="Z13" s="58" t="s">
        <v>4972</v>
      </c>
      <c r="AA13" s="58" t="s">
        <v>1585</v>
      </c>
      <c r="AB13" s="57" t="s">
        <v>4973</v>
      </c>
      <c r="AC13" s="57" t="s">
        <v>1740</v>
      </c>
      <c r="AD13" s="62">
        <v>1.44E8</v>
      </c>
      <c r="AE13" s="61"/>
      <c r="AF13" s="58" t="s">
        <v>1601</v>
      </c>
      <c r="AG13" s="61"/>
      <c r="AH13" s="57">
        <v>0.0</v>
      </c>
      <c r="AI13" s="57">
        <v>0.0</v>
      </c>
      <c r="AJ13" s="62">
        <v>1.26E8</v>
      </c>
      <c r="AK13" s="61"/>
      <c r="AL13" s="58" t="s">
        <v>1602</v>
      </c>
    </row>
    <row r="14">
      <c r="A14" s="57">
        <v>1.0</v>
      </c>
      <c r="B14" s="58" t="s">
        <v>4221</v>
      </c>
      <c r="C14" s="58" t="s">
        <v>1176</v>
      </c>
      <c r="D14" s="67" t="str">
        <f>VLOOKUP(C14,Final!B:F,5,0)</f>
        <v>No</v>
      </c>
      <c r="E14" s="58" t="s">
        <v>4222</v>
      </c>
      <c r="F14" s="58" t="s">
        <v>4223</v>
      </c>
      <c r="G14" s="58" t="s">
        <v>1581</v>
      </c>
      <c r="H14" s="58" t="s">
        <v>1582</v>
      </c>
      <c r="I14" s="58" t="s">
        <v>1583</v>
      </c>
      <c r="J14" s="68">
        <v>45140.0</v>
      </c>
      <c r="K14" s="57" t="s">
        <v>1931</v>
      </c>
      <c r="L14" s="57" t="s">
        <v>1931</v>
      </c>
      <c r="M14" s="61"/>
      <c r="N14" s="61"/>
      <c r="O14" s="61"/>
      <c r="P14" s="61"/>
      <c r="Q14" s="61"/>
      <c r="R14" s="61"/>
      <c r="S14" s="61"/>
      <c r="T14" s="61"/>
      <c r="U14" s="57">
        <v>12.84239</v>
      </c>
      <c r="V14" s="57">
        <v>77.46271</v>
      </c>
      <c r="W14" s="57">
        <v>97123.0</v>
      </c>
      <c r="X14" s="57">
        <v>45960.0</v>
      </c>
      <c r="Y14" s="57">
        <v>220.0</v>
      </c>
      <c r="Z14" s="58" t="s">
        <v>4224</v>
      </c>
      <c r="AA14" s="58" t="s">
        <v>1585</v>
      </c>
      <c r="AB14" s="59">
        <v>44928.0</v>
      </c>
      <c r="AC14" s="57" t="s">
        <v>1931</v>
      </c>
      <c r="AD14" s="62">
        <v>1.56E9</v>
      </c>
      <c r="AE14" s="61"/>
      <c r="AF14" s="58" t="s">
        <v>2473</v>
      </c>
      <c r="AG14" s="58" t="s">
        <v>1708</v>
      </c>
      <c r="AH14" s="57">
        <v>0.0</v>
      </c>
      <c r="AI14" s="57">
        <v>0.0</v>
      </c>
      <c r="AJ14" s="62">
        <v>6.69E8</v>
      </c>
      <c r="AK14" s="61"/>
      <c r="AL14" s="58" t="s">
        <v>1587</v>
      </c>
    </row>
    <row r="15">
      <c r="A15" s="57">
        <v>1.0</v>
      </c>
      <c r="B15" s="58" t="s">
        <v>4477</v>
      </c>
      <c r="C15" s="58" t="s">
        <v>1178</v>
      </c>
      <c r="D15" s="67" t="str">
        <f>VLOOKUP(C15,Final!B:F,5,0)</f>
        <v>No</v>
      </c>
      <c r="E15" s="58" t="s">
        <v>3114</v>
      </c>
      <c r="F15" s="58" t="s">
        <v>4478</v>
      </c>
      <c r="G15" s="58" t="s">
        <v>1581</v>
      </c>
      <c r="H15" s="58" t="s">
        <v>1582</v>
      </c>
      <c r="I15" s="58" t="s">
        <v>60</v>
      </c>
      <c r="J15" s="68" t="s">
        <v>2323</v>
      </c>
      <c r="K15" s="57" t="s">
        <v>4235</v>
      </c>
      <c r="L15" s="57" t="s">
        <v>4235</v>
      </c>
      <c r="M15" s="61"/>
      <c r="N15" s="61"/>
      <c r="O15" s="61"/>
      <c r="P15" s="61"/>
      <c r="Q15" s="61"/>
      <c r="R15" s="61"/>
      <c r="S15" s="61"/>
      <c r="T15" s="58" t="s">
        <v>213</v>
      </c>
      <c r="U15" s="57">
        <v>12.86761</v>
      </c>
      <c r="V15" s="57">
        <v>77.80061</v>
      </c>
      <c r="W15" s="57">
        <v>64445.0</v>
      </c>
      <c r="X15" s="57">
        <v>47468.0</v>
      </c>
      <c r="Y15" s="57">
        <v>137.0</v>
      </c>
      <c r="Z15" s="58" t="s">
        <v>4479</v>
      </c>
      <c r="AA15" s="58" t="s">
        <v>1585</v>
      </c>
      <c r="AB15" s="59">
        <v>44571.0</v>
      </c>
      <c r="AC15" s="57" t="s">
        <v>4235</v>
      </c>
      <c r="AD15" s="62">
        <v>1.44E9</v>
      </c>
      <c r="AE15" s="57">
        <v>30234.0</v>
      </c>
      <c r="AF15" s="58" t="s">
        <v>1586</v>
      </c>
      <c r="AH15" s="57">
        <v>29.0</v>
      </c>
      <c r="AI15" s="57">
        <v>272.0</v>
      </c>
      <c r="AJ15" s="62">
        <v>1.67E8</v>
      </c>
      <c r="AK15" s="57">
        <v>16977.0</v>
      </c>
      <c r="AL15" s="58" t="s">
        <v>1602</v>
      </c>
    </row>
    <row r="16">
      <c r="A16" s="57">
        <v>1.0</v>
      </c>
      <c r="B16" s="58" t="s">
        <v>2116</v>
      </c>
      <c r="C16" s="58" t="s">
        <v>1198</v>
      </c>
      <c r="D16" s="67" t="str">
        <f>VLOOKUP(C16,Final!B:F,5,0)</f>
        <v>No</v>
      </c>
      <c r="E16" s="58" t="s">
        <v>2117</v>
      </c>
      <c r="F16" s="58" t="s">
        <v>2118</v>
      </c>
      <c r="G16" s="58" t="s">
        <v>1581</v>
      </c>
      <c r="H16" s="58" t="s">
        <v>1582</v>
      </c>
      <c r="I16" s="58" t="s">
        <v>60</v>
      </c>
      <c r="J16" s="68" t="s">
        <v>2017</v>
      </c>
      <c r="K16" s="57" t="s">
        <v>1702</v>
      </c>
      <c r="L16" s="57" t="s">
        <v>1702</v>
      </c>
      <c r="M16" s="61"/>
      <c r="N16" s="61"/>
      <c r="O16" s="61"/>
      <c r="P16" s="61"/>
      <c r="Q16" s="61"/>
      <c r="R16" s="61"/>
      <c r="S16" s="61"/>
      <c r="T16" s="58" t="s">
        <v>213</v>
      </c>
      <c r="U16" s="57">
        <v>12.51186</v>
      </c>
      <c r="V16" s="57">
        <v>77.48167</v>
      </c>
      <c r="W16" s="57">
        <v>63080.0</v>
      </c>
      <c r="X16" s="57">
        <v>36276.0</v>
      </c>
      <c r="Y16" s="57">
        <v>253.0</v>
      </c>
      <c r="Z16" s="58" t="s">
        <v>2119</v>
      </c>
      <c r="AA16" s="58" t="s">
        <v>38</v>
      </c>
      <c r="AB16" s="59">
        <v>44932.0</v>
      </c>
      <c r="AC16" s="57" t="s">
        <v>1702</v>
      </c>
      <c r="AD16" s="62">
        <v>3.39E9</v>
      </c>
      <c r="AE16" s="57">
        <v>50961.0</v>
      </c>
      <c r="AF16" s="58" t="s">
        <v>1678</v>
      </c>
      <c r="AG16" s="58" t="s">
        <v>2120</v>
      </c>
      <c r="AH16" s="57">
        <v>0.0</v>
      </c>
      <c r="AI16" s="57">
        <v>268.0</v>
      </c>
      <c r="AJ16" s="62">
        <v>1.73E9</v>
      </c>
      <c r="AK16" s="57">
        <v>26804.0</v>
      </c>
      <c r="AL16" s="58" t="s">
        <v>1602</v>
      </c>
    </row>
    <row r="17">
      <c r="A17" s="57">
        <v>1.0</v>
      </c>
      <c r="B17" s="58" t="s">
        <v>4974</v>
      </c>
      <c r="C17" s="58" t="s">
        <v>1200</v>
      </c>
      <c r="D17" s="67" t="str">
        <f>VLOOKUP(C17,Final!B:F,5,0)</f>
        <v>No</v>
      </c>
      <c r="E17" s="58" t="s">
        <v>1630</v>
      </c>
      <c r="F17" s="58" t="s">
        <v>4975</v>
      </c>
      <c r="G17" s="58" t="s">
        <v>1581</v>
      </c>
      <c r="H17" s="58" t="s">
        <v>1582</v>
      </c>
      <c r="J17" s="68">
        <v>44387.0</v>
      </c>
      <c r="K17" s="57" t="s">
        <v>4976</v>
      </c>
      <c r="L17" s="57" t="s">
        <v>4976</v>
      </c>
      <c r="M17" s="61"/>
      <c r="N17" s="61"/>
      <c r="O17" s="61"/>
      <c r="P17" s="61"/>
      <c r="Q17" s="61"/>
      <c r="R17" s="61"/>
      <c r="S17" s="61"/>
      <c r="T17" s="61"/>
      <c r="U17" s="61"/>
      <c r="V17" s="61"/>
      <c r="W17" s="57">
        <v>82148.0</v>
      </c>
      <c r="X17" s="57">
        <v>56566.0</v>
      </c>
      <c r="Y17" s="61"/>
      <c r="Z17" s="61"/>
      <c r="AA17" s="58" t="s">
        <v>1585</v>
      </c>
      <c r="AB17" s="59">
        <v>44207.0</v>
      </c>
      <c r="AC17" s="61"/>
      <c r="AD17" s="62">
        <v>3.09E9</v>
      </c>
      <c r="AE17" s="61"/>
      <c r="AF17" s="61"/>
      <c r="AG17" s="61"/>
      <c r="AH17" s="61"/>
      <c r="AI17" s="61"/>
      <c r="AJ17" s="62">
        <v>1.01E9</v>
      </c>
      <c r="AK17" s="61"/>
      <c r="AL17" s="58" t="s">
        <v>1587</v>
      </c>
    </row>
    <row r="18">
      <c r="A18" s="57">
        <v>1.0</v>
      </c>
      <c r="B18" s="58" t="s">
        <v>4394</v>
      </c>
      <c r="C18" s="58" t="s">
        <v>1259</v>
      </c>
      <c r="D18" s="67" t="str">
        <f>VLOOKUP(C18,Final!B:F,5,0)</f>
        <v>No</v>
      </c>
      <c r="E18" s="58" t="s">
        <v>4395</v>
      </c>
      <c r="F18" s="58" t="s">
        <v>4396</v>
      </c>
      <c r="G18" s="58" t="s">
        <v>1581</v>
      </c>
      <c r="H18" s="58" t="s">
        <v>1582</v>
      </c>
      <c r="I18" s="58" t="s">
        <v>1591</v>
      </c>
      <c r="J18" s="68" t="s">
        <v>2298</v>
      </c>
      <c r="K18" s="57" t="s">
        <v>1706</v>
      </c>
      <c r="L18" s="57" t="s">
        <v>1706</v>
      </c>
      <c r="M18" s="61"/>
      <c r="N18" s="61"/>
      <c r="O18" s="61"/>
      <c r="P18" s="61"/>
      <c r="Q18" s="61"/>
      <c r="R18" s="61"/>
      <c r="S18" s="61"/>
      <c r="T18" s="61"/>
      <c r="U18" s="57">
        <v>13.06136</v>
      </c>
      <c r="V18" s="57">
        <v>77.71588</v>
      </c>
      <c r="W18" s="57">
        <v>82150.0</v>
      </c>
      <c r="X18" s="57">
        <v>37222.0</v>
      </c>
      <c r="Y18" s="57">
        <v>336.0</v>
      </c>
      <c r="Z18" s="58" t="s">
        <v>4397</v>
      </c>
      <c r="AA18" s="58" t="s">
        <v>38</v>
      </c>
      <c r="AB18" s="59">
        <v>44691.0</v>
      </c>
      <c r="AC18" s="57" t="s">
        <v>1706</v>
      </c>
      <c r="AD18" s="62">
        <v>1.4E9</v>
      </c>
      <c r="AE18" s="61"/>
      <c r="AF18" s="58" t="s">
        <v>1601</v>
      </c>
      <c r="AG18" s="61"/>
      <c r="AH18" s="57">
        <v>0.0</v>
      </c>
      <c r="AI18" s="57">
        <v>0.0</v>
      </c>
      <c r="AJ18" s="62">
        <v>1.2E9</v>
      </c>
      <c r="AK18" s="61"/>
      <c r="AL18" s="58" t="s">
        <v>1595</v>
      </c>
    </row>
    <row r="19">
      <c r="A19" s="57">
        <v>1.0</v>
      </c>
      <c r="B19" s="58" t="s">
        <v>4265</v>
      </c>
      <c r="C19" s="58" t="s">
        <v>1312</v>
      </c>
      <c r="D19" s="67" t="str">
        <f>VLOOKUP(C19,Final!B:F,5,0)</f>
        <v>No</v>
      </c>
      <c r="E19" s="58" t="s">
        <v>4266</v>
      </c>
      <c r="F19" s="58" t="s">
        <v>4267</v>
      </c>
      <c r="G19" s="58" t="s">
        <v>1581</v>
      </c>
      <c r="H19" s="58" t="s">
        <v>1582</v>
      </c>
      <c r="I19" s="58" t="s">
        <v>1591</v>
      </c>
      <c r="J19" s="68">
        <v>45028.0</v>
      </c>
      <c r="K19" s="59">
        <v>46363.0</v>
      </c>
      <c r="L19" s="59">
        <v>46363.0</v>
      </c>
      <c r="M19" s="61"/>
      <c r="N19" s="61"/>
      <c r="O19" s="61"/>
      <c r="P19" s="61"/>
      <c r="Q19" s="61"/>
      <c r="R19" s="61"/>
      <c r="S19" s="61"/>
      <c r="T19" s="58" t="s">
        <v>213</v>
      </c>
      <c r="U19" s="57">
        <v>13.08049</v>
      </c>
      <c r="V19" s="57">
        <v>77.65068</v>
      </c>
      <c r="W19" s="57">
        <v>12140.0</v>
      </c>
      <c r="X19" s="57">
        <v>6093.0</v>
      </c>
      <c r="Y19" s="57">
        <v>63.0</v>
      </c>
      <c r="Z19" s="58" t="s">
        <v>4268</v>
      </c>
      <c r="AA19" s="58" t="s">
        <v>1585</v>
      </c>
      <c r="AB19" s="59">
        <v>44958.0</v>
      </c>
      <c r="AC19" s="59">
        <v>46363.0</v>
      </c>
      <c r="AD19" s="62">
        <v>1.54E9</v>
      </c>
      <c r="AE19" s="57">
        <v>159735.0</v>
      </c>
      <c r="AF19" s="58" t="s">
        <v>1615</v>
      </c>
      <c r="AG19" s="61"/>
      <c r="AH19" s="57">
        <v>0.0</v>
      </c>
      <c r="AI19" s="57">
        <v>145.0</v>
      </c>
      <c r="AJ19" s="62">
        <v>3.87E8</v>
      </c>
      <c r="AK19" s="57">
        <v>5680.0</v>
      </c>
      <c r="AL19" s="58" t="s">
        <v>1616</v>
      </c>
    </row>
    <row r="20">
      <c r="A20" s="57">
        <v>1.0</v>
      </c>
      <c r="B20" s="58" t="s">
        <v>4977</v>
      </c>
      <c r="C20" s="58" t="s">
        <v>1325</v>
      </c>
      <c r="D20" s="67" t="str">
        <f>VLOOKUP(C20,Final!B:F,5,0)</f>
        <v>No</v>
      </c>
      <c r="E20" s="58" t="s">
        <v>4978</v>
      </c>
      <c r="F20" s="58" t="s">
        <v>4979</v>
      </c>
      <c r="G20" s="58" t="s">
        <v>1581</v>
      </c>
      <c r="H20" s="58" t="s">
        <v>1582</v>
      </c>
      <c r="I20" s="58" t="s">
        <v>1687</v>
      </c>
      <c r="J20" s="68" t="s">
        <v>4924</v>
      </c>
      <c r="K20" s="57" t="s">
        <v>1620</v>
      </c>
      <c r="L20" s="57" t="s">
        <v>1620</v>
      </c>
      <c r="M20" s="61"/>
      <c r="N20" s="61"/>
      <c r="O20" s="61"/>
      <c r="P20" s="61"/>
      <c r="Q20" s="61"/>
      <c r="R20" s="61"/>
      <c r="S20" s="61"/>
      <c r="T20" s="61"/>
      <c r="U20" s="57">
        <v>13.227</v>
      </c>
      <c r="V20" s="57">
        <v>77.55684</v>
      </c>
      <c r="W20" s="57">
        <v>25090.0</v>
      </c>
      <c r="X20" s="57">
        <v>10420.0</v>
      </c>
      <c r="Y20" s="57">
        <v>59.0</v>
      </c>
      <c r="Z20" s="58" t="s">
        <v>4980</v>
      </c>
      <c r="AA20" s="58" t="s">
        <v>1585</v>
      </c>
      <c r="AB20" s="59">
        <v>44933.0</v>
      </c>
      <c r="AC20" s="57" t="s">
        <v>1620</v>
      </c>
      <c r="AD20" s="62">
        <v>4.0E8</v>
      </c>
      <c r="AE20" s="61"/>
      <c r="AF20" s="58" t="s">
        <v>1594</v>
      </c>
      <c r="AH20" s="57">
        <v>0.0</v>
      </c>
      <c r="AI20" s="57">
        <v>0.0</v>
      </c>
      <c r="AJ20" s="62">
        <v>2.76E8</v>
      </c>
      <c r="AK20" s="61"/>
      <c r="AL20" s="58" t="s">
        <v>1602</v>
      </c>
    </row>
    <row r="21">
      <c r="A21" s="57">
        <v>1.0</v>
      </c>
      <c r="B21" s="58" t="s">
        <v>4480</v>
      </c>
      <c r="C21" s="58" t="s">
        <v>633</v>
      </c>
      <c r="D21" s="67" t="str">
        <f>VLOOKUP(C21,Final!B:F,5,0)</f>
        <v>No</v>
      </c>
      <c r="E21" s="58" t="s">
        <v>2574</v>
      </c>
      <c r="F21" s="58" t="s">
        <v>4481</v>
      </c>
      <c r="G21" s="58" t="s">
        <v>1581</v>
      </c>
      <c r="H21" s="58" t="s">
        <v>1582</v>
      </c>
      <c r="I21" s="58" t="s">
        <v>60</v>
      </c>
      <c r="J21" s="68">
        <v>45140.0</v>
      </c>
      <c r="K21" s="57" t="s">
        <v>1706</v>
      </c>
      <c r="L21" s="57" t="s">
        <v>1706</v>
      </c>
      <c r="M21" s="61"/>
      <c r="N21" s="61"/>
      <c r="O21" s="61"/>
      <c r="P21" s="61"/>
      <c r="Q21" s="61"/>
      <c r="R21" s="61"/>
      <c r="S21" s="61"/>
      <c r="T21" s="58" t="s">
        <v>2091</v>
      </c>
      <c r="U21" s="57">
        <v>12.78686</v>
      </c>
      <c r="V21" s="57">
        <v>77.7777</v>
      </c>
      <c r="W21" s="57">
        <v>17704.0</v>
      </c>
      <c r="X21" s="57">
        <v>11804.0</v>
      </c>
      <c r="Y21" s="57">
        <v>82.0</v>
      </c>
      <c r="Z21" s="58" t="s">
        <v>4482</v>
      </c>
      <c r="AA21" s="58" t="s">
        <v>1585</v>
      </c>
      <c r="AB21" s="59">
        <v>44573.0</v>
      </c>
      <c r="AC21" s="57" t="s">
        <v>1706</v>
      </c>
      <c r="AD21" s="57">
        <v>0.0</v>
      </c>
      <c r="AE21" s="57">
        <v>11032.0</v>
      </c>
      <c r="AF21" s="58" t="s">
        <v>1601</v>
      </c>
      <c r="AG21" s="61"/>
      <c r="AH21" s="57">
        <v>0.0</v>
      </c>
      <c r="AI21" s="57">
        <v>91.0</v>
      </c>
      <c r="AJ21" s="57">
        <v>0.0</v>
      </c>
      <c r="AK21" s="57">
        <v>5899.0</v>
      </c>
      <c r="AL21" s="58" t="s">
        <v>1602</v>
      </c>
    </row>
    <row r="22">
      <c r="A22" s="57">
        <v>1.0</v>
      </c>
      <c r="B22" s="58" t="s">
        <v>4981</v>
      </c>
      <c r="C22" s="58" t="s">
        <v>1337</v>
      </c>
      <c r="D22" s="67" t="str">
        <f>VLOOKUP(C22,Final!B:F,5,0)</f>
        <v>No</v>
      </c>
      <c r="E22" s="58" t="s">
        <v>4982</v>
      </c>
      <c r="F22" s="58" t="s">
        <v>4983</v>
      </c>
      <c r="G22" s="58" t="s">
        <v>1581</v>
      </c>
      <c r="H22" s="58" t="s">
        <v>1582</v>
      </c>
      <c r="I22" s="58" t="s">
        <v>1583</v>
      </c>
      <c r="J22" s="68">
        <v>44782.0</v>
      </c>
      <c r="K22" s="57" t="s">
        <v>4984</v>
      </c>
      <c r="L22" s="57" t="s">
        <v>4984</v>
      </c>
      <c r="M22" s="61"/>
      <c r="N22" s="61"/>
      <c r="O22" s="61"/>
      <c r="P22" s="61"/>
      <c r="Q22" s="61"/>
      <c r="R22" s="61"/>
      <c r="S22" s="61"/>
      <c r="T22" s="58" t="s">
        <v>213</v>
      </c>
      <c r="U22" s="57">
        <v>12.894</v>
      </c>
      <c r="V22" s="57">
        <v>77.48817</v>
      </c>
      <c r="W22" s="57">
        <v>4330.0</v>
      </c>
      <c r="X22" s="57">
        <v>2635.0</v>
      </c>
      <c r="Y22" s="57">
        <v>36.0</v>
      </c>
      <c r="Z22" s="58" t="s">
        <v>4985</v>
      </c>
      <c r="AA22" s="58" t="s">
        <v>1585</v>
      </c>
      <c r="AB22" s="59">
        <v>44568.0</v>
      </c>
      <c r="AC22" s="57" t="s">
        <v>4984</v>
      </c>
      <c r="AD22" s="62">
        <v>4.97E8</v>
      </c>
      <c r="AE22" s="57">
        <v>6114.0</v>
      </c>
      <c r="AF22" s="58" t="s">
        <v>1859</v>
      </c>
      <c r="AG22" s="58" t="s">
        <v>4986</v>
      </c>
      <c r="AH22" s="57">
        <v>0.0</v>
      </c>
      <c r="AI22" s="57">
        <v>89.0</v>
      </c>
      <c r="AJ22" s="57">
        <v>9.823521E7</v>
      </c>
      <c r="AK22" s="57">
        <v>1695.0</v>
      </c>
      <c r="AL22" s="58" t="s">
        <v>1616</v>
      </c>
    </row>
    <row r="23">
      <c r="A23" s="57">
        <v>1.0</v>
      </c>
      <c r="B23" s="58" t="s">
        <v>1962</v>
      </c>
      <c r="C23" s="58" t="s">
        <v>1347</v>
      </c>
      <c r="D23" s="67" t="str">
        <f>VLOOKUP(C23,Final!B:F,5,0)</f>
        <v>No</v>
      </c>
      <c r="E23" s="58" t="s">
        <v>1963</v>
      </c>
      <c r="F23" s="58" t="s">
        <v>1964</v>
      </c>
      <c r="G23" s="58" t="s">
        <v>1581</v>
      </c>
      <c r="H23" s="58" t="s">
        <v>1582</v>
      </c>
      <c r="I23" s="58" t="s">
        <v>1591</v>
      </c>
      <c r="J23" s="68" t="s">
        <v>1965</v>
      </c>
      <c r="K23" s="57" t="s">
        <v>1888</v>
      </c>
      <c r="L23" s="57" t="s">
        <v>1888</v>
      </c>
      <c r="M23" s="61"/>
      <c r="N23" s="61"/>
      <c r="O23" s="61"/>
      <c r="P23" s="61"/>
      <c r="Q23" s="61"/>
      <c r="R23" s="61"/>
      <c r="S23" s="61"/>
      <c r="T23" s="61"/>
      <c r="U23" s="57">
        <v>12.99536</v>
      </c>
      <c r="V23" s="57">
        <v>77.64493</v>
      </c>
      <c r="W23" s="57">
        <v>18716.0</v>
      </c>
      <c r="X23" s="57">
        <v>8488.0</v>
      </c>
      <c r="Y23" s="57">
        <v>83.0</v>
      </c>
      <c r="Z23" s="58" t="s">
        <v>1966</v>
      </c>
      <c r="AA23" s="58" t="s">
        <v>1585</v>
      </c>
      <c r="AB23" s="57" t="s">
        <v>1967</v>
      </c>
      <c r="AC23" s="57" t="s">
        <v>1888</v>
      </c>
      <c r="AD23" s="62">
        <v>4.06E8</v>
      </c>
      <c r="AE23" s="61"/>
      <c r="AF23" s="58" t="s">
        <v>1615</v>
      </c>
      <c r="AG23" s="61"/>
      <c r="AH23" s="57">
        <v>0.0</v>
      </c>
      <c r="AI23" s="57">
        <v>0.0</v>
      </c>
      <c r="AJ23" s="62">
        <v>3.75E8</v>
      </c>
      <c r="AK23" s="61"/>
      <c r="AL23" s="58" t="s">
        <v>1595</v>
      </c>
    </row>
    <row r="24">
      <c r="A24" s="57">
        <v>1.0</v>
      </c>
      <c r="B24" s="58" t="s">
        <v>2598</v>
      </c>
      <c r="C24" s="58" t="s">
        <v>1351</v>
      </c>
      <c r="D24" s="67" t="str">
        <f>VLOOKUP(C24,Final!B:F,5,0)</f>
        <v>No</v>
      </c>
      <c r="E24" s="58" t="s">
        <v>2599</v>
      </c>
      <c r="F24" s="58" t="s">
        <v>2600</v>
      </c>
      <c r="G24" s="58" t="s">
        <v>1581</v>
      </c>
      <c r="H24" s="58" t="s">
        <v>1582</v>
      </c>
      <c r="I24" s="58" t="s">
        <v>1591</v>
      </c>
      <c r="J24" s="68" t="s">
        <v>2601</v>
      </c>
      <c r="K24" s="57" t="s">
        <v>2602</v>
      </c>
      <c r="L24" s="57" t="s">
        <v>2602</v>
      </c>
      <c r="M24" s="61"/>
      <c r="N24" s="61"/>
      <c r="O24" s="61"/>
      <c r="P24" s="61"/>
      <c r="Q24" s="61"/>
      <c r="R24" s="61"/>
      <c r="S24" s="61"/>
      <c r="T24" s="58" t="s">
        <v>213</v>
      </c>
      <c r="U24" s="57">
        <v>12.92208</v>
      </c>
      <c r="V24" s="57">
        <v>77.72917</v>
      </c>
      <c r="W24" s="57">
        <v>13860.0</v>
      </c>
      <c r="X24" s="57">
        <v>6586.0</v>
      </c>
      <c r="Y24" s="57">
        <v>68.0</v>
      </c>
      <c r="Z24" s="58" t="s">
        <v>2603</v>
      </c>
      <c r="AA24" s="58" t="s">
        <v>1585</v>
      </c>
      <c r="AB24" s="59">
        <v>44565.0</v>
      </c>
      <c r="AC24" s="57" t="s">
        <v>2602</v>
      </c>
      <c r="AD24" s="62">
        <v>7.63E8</v>
      </c>
      <c r="AE24" s="57">
        <v>13002.0</v>
      </c>
      <c r="AF24" s="58" t="s">
        <v>1623</v>
      </c>
      <c r="AH24" s="57">
        <v>0.0</v>
      </c>
      <c r="AI24" s="57">
        <v>68.0</v>
      </c>
      <c r="AJ24" s="62">
        <v>1.34E8</v>
      </c>
      <c r="AK24" s="57">
        <v>6247.0</v>
      </c>
      <c r="AL24" s="58" t="s">
        <v>1616</v>
      </c>
    </row>
    <row r="25">
      <c r="A25" s="57">
        <v>1.0</v>
      </c>
      <c r="B25" s="58" t="s">
        <v>4987</v>
      </c>
      <c r="C25" s="58" t="s">
        <v>1353</v>
      </c>
      <c r="D25" s="67" t="str">
        <f>VLOOKUP(C25,Final!B:F,5,0)</f>
        <v>No</v>
      </c>
      <c r="E25" s="58" t="s">
        <v>4988</v>
      </c>
      <c r="F25" s="58" t="s">
        <v>4989</v>
      </c>
      <c r="G25" s="58" t="s">
        <v>1581</v>
      </c>
      <c r="H25" s="58" t="s">
        <v>1582</v>
      </c>
      <c r="J25" s="68" t="s">
        <v>4990</v>
      </c>
      <c r="K25" s="57" t="s">
        <v>4991</v>
      </c>
      <c r="L25" s="57" t="s">
        <v>2252</v>
      </c>
      <c r="M25" s="58" t="s">
        <v>4992</v>
      </c>
      <c r="N25" s="58" t="s">
        <v>4993</v>
      </c>
      <c r="Q25" s="61"/>
      <c r="R25" s="61"/>
      <c r="S25" s="61"/>
      <c r="T25" s="61"/>
      <c r="U25" s="61"/>
      <c r="V25" s="61"/>
      <c r="W25" s="57">
        <v>81847.0</v>
      </c>
      <c r="X25" s="57">
        <v>53921.0</v>
      </c>
      <c r="Y25" s="61"/>
      <c r="Z25" s="61"/>
      <c r="AA25" s="58" t="s">
        <v>1585</v>
      </c>
      <c r="AB25" s="57" t="s">
        <v>4994</v>
      </c>
      <c r="AC25" s="61"/>
      <c r="AD25" s="62">
        <v>1.67E9</v>
      </c>
      <c r="AE25" s="61"/>
      <c r="AF25" s="61"/>
      <c r="AG25" s="61"/>
      <c r="AH25" s="61"/>
      <c r="AI25" s="61"/>
      <c r="AJ25" s="57">
        <v>4.6E7</v>
      </c>
      <c r="AK25" s="61"/>
      <c r="AL25" s="58" t="s">
        <v>1595</v>
      </c>
    </row>
    <row r="26">
      <c r="A26" s="57">
        <v>1.0</v>
      </c>
      <c r="B26" s="58" t="s">
        <v>4995</v>
      </c>
      <c r="C26" s="58" t="s">
        <v>1376</v>
      </c>
      <c r="D26" s="67" t="str">
        <f>VLOOKUP(C26,Final!B:F,5,0)</f>
        <v>No</v>
      </c>
      <c r="E26" s="58" t="s">
        <v>4996</v>
      </c>
      <c r="F26" s="58" t="s">
        <v>4997</v>
      </c>
      <c r="G26" s="58" t="s">
        <v>1581</v>
      </c>
      <c r="H26" s="58" t="s">
        <v>1582</v>
      </c>
      <c r="J26" s="68">
        <v>44230.0</v>
      </c>
      <c r="K26" s="57" t="s">
        <v>1832</v>
      </c>
      <c r="L26" s="57" t="s">
        <v>1832</v>
      </c>
      <c r="M26" s="61"/>
      <c r="N26" s="61"/>
      <c r="O26" s="61"/>
      <c r="P26" s="61"/>
      <c r="Q26" s="61"/>
      <c r="R26" s="61"/>
      <c r="S26" s="61"/>
      <c r="T26" s="61"/>
      <c r="U26" s="61"/>
      <c r="V26" s="61"/>
      <c r="W26" s="57">
        <v>54227.0</v>
      </c>
      <c r="X26" s="57">
        <v>39303.0</v>
      </c>
      <c r="Y26" s="61"/>
      <c r="Z26" s="61"/>
      <c r="AA26" s="58" t="s">
        <v>1585</v>
      </c>
      <c r="AB26" s="59">
        <v>44349.0</v>
      </c>
      <c r="AC26" s="61"/>
      <c r="AD26" s="62">
        <v>1.49E9</v>
      </c>
      <c r="AE26" s="61"/>
      <c r="AF26" s="61"/>
      <c r="AG26" s="61"/>
      <c r="AH26" s="61"/>
      <c r="AI26" s="61"/>
      <c r="AJ26" s="62">
        <v>2.19E8</v>
      </c>
      <c r="AK26" s="61"/>
      <c r="AL26" s="58" t="s">
        <v>1602</v>
      </c>
    </row>
    <row r="27">
      <c r="A27" s="57">
        <v>1.0</v>
      </c>
      <c r="B27" s="58" t="s">
        <v>4203</v>
      </c>
      <c r="C27" s="58" t="s">
        <v>1392</v>
      </c>
      <c r="D27" s="67" t="str">
        <f>VLOOKUP(C27,Final!B:F,5,0)</f>
        <v>No</v>
      </c>
      <c r="E27" s="58" t="s">
        <v>3017</v>
      </c>
      <c r="F27" s="58" t="s">
        <v>4204</v>
      </c>
      <c r="G27" s="58" t="s">
        <v>1581</v>
      </c>
      <c r="H27" s="58" t="s">
        <v>1582</v>
      </c>
      <c r="I27" s="58" t="s">
        <v>60</v>
      </c>
      <c r="J27" s="68" t="s">
        <v>2432</v>
      </c>
      <c r="K27" s="57" t="s">
        <v>1740</v>
      </c>
      <c r="L27" s="57" t="s">
        <v>1740</v>
      </c>
      <c r="M27" s="61"/>
      <c r="N27" s="61"/>
      <c r="O27" s="61"/>
      <c r="P27" s="61"/>
      <c r="Q27" s="61"/>
      <c r="R27" s="61"/>
      <c r="S27" s="61"/>
      <c r="T27" s="61"/>
      <c r="U27" s="57">
        <v>12.85866</v>
      </c>
      <c r="V27" s="57">
        <v>77.75501</v>
      </c>
      <c r="W27" s="57">
        <v>106835.0</v>
      </c>
      <c r="X27" s="57">
        <v>48348.0</v>
      </c>
      <c r="Y27" s="57">
        <v>267.0</v>
      </c>
      <c r="Z27" s="58" t="s">
        <v>4205</v>
      </c>
      <c r="AA27" s="58" t="s">
        <v>1585</v>
      </c>
      <c r="AB27" s="59">
        <v>44928.0</v>
      </c>
      <c r="AC27" s="57" t="s">
        <v>1740</v>
      </c>
      <c r="AD27" s="62">
        <v>7.66E8</v>
      </c>
      <c r="AE27" s="61"/>
      <c r="AF27" s="58" t="s">
        <v>1594</v>
      </c>
      <c r="AH27" s="57">
        <v>0.0</v>
      </c>
      <c r="AI27" s="57">
        <v>0.0</v>
      </c>
      <c r="AJ27" s="62">
        <v>4.44E8</v>
      </c>
      <c r="AK27" s="61"/>
      <c r="AL27" s="58" t="s">
        <v>1602</v>
      </c>
    </row>
    <row r="28">
      <c r="A28" s="57">
        <v>1.0</v>
      </c>
      <c r="B28" s="58" t="s">
        <v>4998</v>
      </c>
      <c r="C28" s="58" t="s">
        <v>1394</v>
      </c>
      <c r="D28" s="67" t="str">
        <f>VLOOKUP(C28,Final!B:F,5,0)</f>
        <v>No</v>
      </c>
      <c r="E28" s="58" t="s">
        <v>1699</v>
      </c>
      <c r="F28" s="58" t="s">
        <v>4999</v>
      </c>
      <c r="G28" s="58" t="s">
        <v>1581</v>
      </c>
      <c r="H28" s="58" t="s">
        <v>1582</v>
      </c>
      <c r="J28" s="68">
        <v>44386.0</v>
      </c>
      <c r="K28" s="57" t="s">
        <v>1620</v>
      </c>
      <c r="L28" s="57" t="s">
        <v>1620</v>
      </c>
      <c r="M28" s="61"/>
      <c r="N28" s="61"/>
      <c r="O28" s="61"/>
      <c r="P28" s="61"/>
      <c r="Q28" s="61"/>
      <c r="R28" s="61"/>
      <c r="S28" s="61"/>
      <c r="T28" s="61"/>
      <c r="U28" s="61"/>
      <c r="V28" s="61"/>
      <c r="W28" s="57">
        <v>9279.0</v>
      </c>
      <c r="X28" s="57">
        <v>2292.0</v>
      </c>
      <c r="Y28" s="61"/>
      <c r="Z28" s="61"/>
      <c r="AA28" s="58" t="s">
        <v>1585</v>
      </c>
      <c r="AB28" s="57" t="s">
        <v>4295</v>
      </c>
      <c r="AC28" s="61"/>
      <c r="AD28" s="62">
        <v>8.91E8</v>
      </c>
      <c r="AE28" s="61"/>
      <c r="AF28" s="61"/>
      <c r="AG28" s="61"/>
      <c r="AH28" s="61"/>
      <c r="AI28" s="61"/>
      <c r="AJ28" s="62">
        <v>2.49E8</v>
      </c>
      <c r="AK28" s="61"/>
      <c r="AL28" s="58" t="s">
        <v>1616</v>
      </c>
    </row>
    <row r="29">
      <c r="A29" s="57">
        <v>1.0</v>
      </c>
      <c r="B29" s="58" t="s">
        <v>5000</v>
      </c>
      <c r="C29" s="58" t="s">
        <v>1396</v>
      </c>
      <c r="D29" s="67" t="str">
        <f>VLOOKUP(C29,Final!B:F,5,0)</f>
        <v>No</v>
      </c>
      <c r="E29" s="58" t="s">
        <v>5001</v>
      </c>
      <c r="F29" s="58" t="s">
        <v>5002</v>
      </c>
      <c r="G29" s="58" t="s">
        <v>1581</v>
      </c>
      <c r="H29" s="58" t="s">
        <v>1582</v>
      </c>
      <c r="I29" s="58" t="s">
        <v>1583</v>
      </c>
      <c r="J29" s="68">
        <v>44571.0</v>
      </c>
      <c r="K29" s="57" t="s">
        <v>2428</v>
      </c>
      <c r="L29" s="57" t="s">
        <v>2428</v>
      </c>
      <c r="M29" s="61"/>
      <c r="N29" s="61"/>
      <c r="O29" s="61"/>
      <c r="P29" s="61"/>
      <c r="Q29" s="61"/>
      <c r="R29" s="61"/>
      <c r="S29" s="61"/>
      <c r="T29" s="58" t="s">
        <v>213</v>
      </c>
      <c r="U29" s="57">
        <v>12.85257</v>
      </c>
      <c r="V29" s="57">
        <v>77.60079</v>
      </c>
      <c r="W29" s="57">
        <v>21499.0</v>
      </c>
      <c r="X29" s="57">
        <v>12136.0</v>
      </c>
      <c r="Y29" s="57">
        <v>64.0</v>
      </c>
      <c r="Z29" s="58" t="s">
        <v>5003</v>
      </c>
      <c r="AA29" s="58" t="s">
        <v>1585</v>
      </c>
      <c r="AB29" s="59">
        <v>44569.0</v>
      </c>
      <c r="AC29" s="57" t="s">
        <v>2428</v>
      </c>
      <c r="AD29" s="62">
        <v>1.71E9</v>
      </c>
      <c r="AE29" s="57">
        <v>16648.0</v>
      </c>
      <c r="AF29" s="58" t="s">
        <v>1623</v>
      </c>
      <c r="AH29" s="57">
        <v>0.0</v>
      </c>
      <c r="AI29" s="57">
        <v>94.0</v>
      </c>
      <c r="AJ29" s="62">
        <v>5.88E8</v>
      </c>
      <c r="AK29" s="57">
        <v>9363.0</v>
      </c>
      <c r="AL29" s="58" t="s">
        <v>1616</v>
      </c>
    </row>
    <row r="30">
      <c r="A30" s="57">
        <v>1.0</v>
      </c>
      <c r="B30" s="58" t="s">
        <v>5004</v>
      </c>
      <c r="C30" s="58" t="s">
        <v>1399</v>
      </c>
      <c r="D30" s="67" t="str">
        <f>VLOOKUP(C30,Final!B:F,5,0)</f>
        <v>No</v>
      </c>
      <c r="E30" s="58" t="s">
        <v>5005</v>
      </c>
      <c r="F30" s="58" t="s">
        <v>5006</v>
      </c>
      <c r="G30" s="58" t="s">
        <v>1581</v>
      </c>
      <c r="H30" s="58" t="s">
        <v>1582</v>
      </c>
      <c r="I30" s="58" t="s">
        <v>1583</v>
      </c>
      <c r="J30" s="68" t="s">
        <v>5007</v>
      </c>
      <c r="K30" s="57" t="s">
        <v>5008</v>
      </c>
      <c r="L30" s="57" t="s">
        <v>5008</v>
      </c>
      <c r="M30" s="61"/>
      <c r="N30" s="61"/>
      <c r="O30" s="61"/>
      <c r="P30" s="61"/>
      <c r="Q30" s="61"/>
      <c r="R30" s="61"/>
      <c r="S30" s="61"/>
      <c r="T30" s="58" t="s">
        <v>213</v>
      </c>
      <c r="U30" s="57">
        <v>12.81755</v>
      </c>
      <c r="V30" s="57">
        <v>77.51546</v>
      </c>
      <c r="W30" s="57">
        <v>22566.0</v>
      </c>
      <c r="X30" s="57">
        <v>14379.0</v>
      </c>
      <c r="Y30" s="57">
        <v>66.0</v>
      </c>
      <c r="Z30" s="58" t="s">
        <v>5009</v>
      </c>
      <c r="AA30" s="58" t="s">
        <v>38</v>
      </c>
      <c r="AB30" s="59">
        <v>45295.0</v>
      </c>
      <c r="AC30" s="57" t="s">
        <v>5008</v>
      </c>
      <c r="AD30" s="62">
        <v>2.4E9</v>
      </c>
      <c r="AE30" s="57">
        <v>19708.0</v>
      </c>
      <c r="AF30" s="58" t="s">
        <v>1601</v>
      </c>
      <c r="AG30" s="61"/>
      <c r="AH30" s="57">
        <v>8.0</v>
      </c>
      <c r="AI30" s="57">
        <v>193.0</v>
      </c>
      <c r="AJ30" s="62">
        <v>9.54E8</v>
      </c>
      <c r="AK30" s="57">
        <v>8187.0</v>
      </c>
      <c r="AL30" s="58" t="s">
        <v>1602</v>
      </c>
    </row>
    <row r="31">
      <c r="A31" s="57">
        <v>1.0</v>
      </c>
      <c r="B31" s="58" t="s">
        <v>5010</v>
      </c>
      <c r="C31" s="58" t="s">
        <v>1406</v>
      </c>
      <c r="D31" s="67" t="str">
        <f>VLOOKUP(C31,Final!B:F,5,0)</f>
        <v>No</v>
      </c>
      <c r="E31" s="58" t="s">
        <v>5011</v>
      </c>
      <c r="F31" s="58" t="s">
        <v>5012</v>
      </c>
      <c r="G31" s="58" t="s">
        <v>1581</v>
      </c>
      <c r="H31" s="58" t="s">
        <v>1582</v>
      </c>
      <c r="I31" s="58" t="s">
        <v>1612</v>
      </c>
      <c r="J31" s="68">
        <v>44747.0</v>
      </c>
      <c r="K31" s="57" t="s">
        <v>1740</v>
      </c>
      <c r="L31" s="57" t="s">
        <v>1740</v>
      </c>
      <c r="M31" s="61"/>
      <c r="N31" s="61"/>
      <c r="O31" s="61"/>
      <c r="P31" s="61"/>
      <c r="Q31" s="61"/>
      <c r="R31" s="61"/>
      <c r="S31" s="61"/>
      <c r="T31" s="58" t="s">
        <v>213</v>
      </c>
      <c r="U31" s="57">
        <v>13.15027</v>
      </c>
      <c r="V31" s="57">
        <v>77.64223</v>
      </c>
      <c r="W31" s="57">
        <v>11538.0</v>
      </c>
      <c r="X31" s="57">
        <v>8955.0</v>
      </c>
      <c r="Y31" s="57">
        <v>22.0</v>
      </c>
      <c r="Z31" s="58" t="s">
        <v>5013</v>
      </c>
      <c r="AA31" s="58" t="s">
        <v>1585</v>
      </c>
      <c r="AB31" s="59">
        <v>44562.0</v>
      </c>
      <c r="AC31" s="57" t="s">
        <v>1740</v>
      </c>
      <c r="AD31" s="62">
        <v>5.77E8</v>
      </c>
      <c r="AE31" s="57">
        <v>5930.0</v>
      </c>
      <c r="AF31" s="58" t="s">
        <v>1594</v>
      </c>
      <c r="AH31" s="57">
        <v>0.0</v>
      </c>
      <c r="AI31" s="57">
        <v>44.0</v>
      </c>
      <c r="AJ31" s="62">
        <v>1.15E8</v>
      </c>
      <c r="AK31" s="57">
        <v>2583.0</v>
      </c>
      <c r="AL31" s="58" t="s">
        <v>2892</v>
      </c>
    </row>
    <row r="32">
      <c r="A32" s="57">
        <v>1.0</v>
      </c>
      <c r="B32" s="58" t="s">
        <v>3897</v>
      </c>
      <c r="C32" s="58" t="s">
        <v>1414</v>
      </c>
      <c r="D32" s="67" t="str">
        <f>VLOOKUP(C32,Final!B:F,5,0)</f>
        <v>No</v>
      </c>
      <c r="E32" s="58" t="s">
        <v>1738</v>
      </c>
      <c r="F32" s="58" t="s">
        <v>3898</v>
      </c>
      <c r="G32" s="58" t="s">
        <v>1581</v>
      </c>
      <c r="H32" s="58" t="s">
        <v>1582</v>
      </c>
      <c r="I32" s="58" t="s">
        <v>60</v>
      </c>
      <c r="J32" s="68" t="s">
        <v>2230</v>
      </c>
      <c r="K32" s="57" t="s">
        <v>1832</v>
      </c>
      <c r="L32" s="57" t="s">
        <v>1832</v>
      </c>
      <c r="M32" s="61"/>
      <c r="N32" s="61"/>
      <c r="O32" s="61"/>
      <c r="P32" s="61"/>
      <c r="Q32" s="61"/>
      <c r="R32" s="61"/>
      <c r="S32" s="61"/>
      <c r="T32" s="61"/>
      <c r="U32" s="57">
        <v>12.86508</v>
      </c>
      <c r="V32" s="57">
        <v>77.77283</v>
      </c>
      <c r="W32" s="57">
        <v>4161.0</v>
      </c>
      <c r="X32" s="57">
        <v>2081.0</v>
      </c>
      <c r="Y32" s="57">
        <v>10.0</v>
      </c>
      <c r="Z32" s="58" t="s">
        <v>3899</v>
      </c>
      <c r="AA32" s="58" t="s">
        <v>38</v>
      </c>
      <c r="AB32" s="59">
        <v>44928.0</v>
      </c>
      <c r="AC32" s="57" t="s">
        <v>1832</v>
      </c>
      <c r="AD32" s="57">
        <v>3.05E7</v>
      </c>
      <c r="AE32" s="61"/>
      <c r="AF32" s="58" t="s">
        <v>1586</v>
      </c>
      <c r="AH32" s="57">
        <v>0.0</v>
      </c>
      <c r="AI32" s="57">
        <v>0.0</v>
      </c>
      <c r="AJ32" s="57">
        <v>1.83E7</v>
      </c>
      <c r="AK32" s="61"/>
      <c r="AL32" s="58" t="s">
        <v>1587</v>
      </c>
    </row>
    <row r="33">
      <c r="A33" s="57">
        <v>1.0</v>
      </c>
      <c r="B33" s="58" t="s">
        <v>4022</v>
      </c>
      <c r="C33" s="58" t="s">
        <v>1423</v>
      </c>
      <c r="D33" s="67" t="str">
        <f>VLOOKUP(C33,Final!B:F,5,0)</f>
        <v>No</v>
      </c>
      <c r="E33" s="58" t="s">
        <v>4023</v>
      </c>
      <c r="F33" s="58" t="s">
        <v>4024</v>
      </c>
      <c r="G33" s="58" t="s">
        <v>1581</v>
      </c>
      <c r="H33" s="58" t="s">
        <v>1582</v>
      </c>
      <c r="I33" s="58" t="s">
        <v>1591</v>
      </c>
      <c r="J33" s="68">
        <v>44991.0</v>
      </c>
      <c r="K33" s="57" t="s">
        <v>1620</v>
      </c>
      <c r="L33" s="57" t="s">
        <v>1620</v>
      </c>
      <c r="M33" s="61"/>
      <c r="N33" s="61"/>
      <c r="O33" s="61"/>
      <c r="P33" s="61"/>
      <c r="Q33" s="61"/>
      <c r="R33" s="61"/>
      <c r="S33" s="61"/>
      <c r="T33" s="58" t="s">
        <v>213</v>
      </c>
      <c r="U33" s="57">
        <v>13.01175</v>
      </c>
      <c r="V33" s="57">
        <v>77.76442</v>
      </c>
      <c r="W33" s="57">
        <v>7572.0</v>
      </c>
      <c r="X33" s="57">
        <v>2938.0</v>
      </c>
      <c r="Y33" s="57">
        <v>25.0</v>
      </c>
      <c r="Z33" s="58" t="s">
        <v>4025</v>
      </c>
      <c r="AA33" s="58" t="s">
        <v>38</v>
      </c>
      <c r="AB33" s="59">
        <v>44962.0</v>
      </c>
      <c r="AC33" s="57" t="s">
        <v>1620</v>
      </c>
      <c r="AD33" s="62">
        <v>8.25E8</v>
      </c>
      <c r="AE33" s="57">
        <v>6042.0</v>
      </c>
      <c r="AF33" s="58" t="s">
        <v>1601</v>
      </c>
      <c r="AG33" s="61"/>
      <c r="AH33" s="57">
        <v>108.0</v>
      </c>
      <c r="AI33" s="57">
        <v>44.0</v>
      </c>
      <c r="AJ33" s="62">
        <v>3.77E8</v>
      </c>
      <c r="AK33" s="57">
        <v>4632.0</v>
      </c>
      <c r="AL33" s="58" t="s">
        <v>1595</v>
      </c>
    </row>
    <row r="34">
      <c r="A34" s="57">
        <v>1.0</v>
      </c>
      <c r="B34" s="58" t="s">
        <v>3763</v>
      </c>
      <c r="C34" s="58" t="s">
        <v>1428</v>
      </c>
      <c r="D34" s="67" t="str">
        <f>VLOOKUP(C34,Final!B:F,5,0)</f>
        <v>No</v>
      </c>
      <c r="E34" s="58" t="s">
        <v>3764</v>
      </c>
      <c r="F34" s="58" t="s">
        <v>3765</v>
      </c>
      <c r="G34" s="58" t="s">
        <v>1581</v>
      </c>
      <c r="H34" s="58" t="s">
        <v>1582</v>
      </c>
      <c r="I34" s="58" t="s">
        <v>60</v>
      </c>
      <c r="J34" s="68">
        <v>44966.0</v>
      </c>
      <c r="K34" s="57" t="s">
        <v>2675</v>
      </c>
      <c r="L34" s="57" t="s">
        <v>2675</v>
      </c>
      <c r="M34" s="61"/>
      <c r="N34" s="61"/>
      <c r="O34" s="61"/>
      <c r="P34" s="61"/>
      <c r="Q34" s="61"/>
      <c r="R34" s="61"/>
      <c r="S34" s="61"/>
      <c r="T34" s="58" t="s">
        <v>213</v>
      </c>
      <c r="U34" s="57">
        <v>12.86864</v>
      </c>
      <c r="V34" s="57">
        <v>77.68725</v>
      </c>
      <c r="W34" s="57">
        <v>91517.0</v>
      </c>
      <c r="X34" s="57">
        <v>60260.0</v>
      </c>
      <c r="Y34" s="57">
        <v>115.0</v>
      </c>
      <c r="Z34" s="58" t="s">
        <v>3766</v>
      </c>
      <c r="AA34" s="58" t="s">
        <v>1585</v>
      </c>
      <c r="AB34" s="57" t="s">
        <v>2179</v>
      </c>
      <c r="AC34" s="57" t="s">
        <v>2675</v>
      </c>
      <c r="AD34" s="62">
        <v>3.18E9</v>
      </c>
      <c r="AE34" s="57">
        <v>26026.0</v>
      </c>
      <c r="AF34" s="58" t="s">
        <v>1601</v>
      </c>
      <c r="AG34" s="61"/>
      <c r="AH34" s="57">
        <v>0.0</v>
      </c>
      <c r="AI34" s="57">
        <v>144.0</v>
      </c>
      <c r="AJ34" s="57">
        <v>5.49029E7</v>
      </c>
      <c r="AK34" s="57">
        <v>19400.0</v>
      </c>
      <c r="AL34" s="58" t="s">
        <v>1595</v>
      </c>
    </row>
    <row r="35">
      <c r="A35" s="57">
        <v>1.0</v>
      </c>
      <c r="B35" s="58" t="s">
        <v>5014</v>
      </c>
      <c r="C35" s="58" t="s">
        <v>1430</v>
      </c>
      <c r="D35" s="67" t="str">
        <f>VLOOKUP(C35,Final!B:F,5,0)</f>
        <v>No</v>
      </c>
      <c r="E35" s="58" t="s">
        <v>3507</v>
      </c>
      <c r="F35" s="58" t="s">
        <v>5015</v>
      </c>
      <c r="G35" s="58" t="s">
        <v>1581</v>
      </c>
      <c r="H35" s="58" t="s">
        <v>1582</v>
      </c>
      <c r="J35" s="68" t="s">
        <v>4990</v>
      </c>
      <c r="K35" s="57" t="s">
        <v>5016</v>
      </c>
      <c r="L35" s="57" t="s">
        <v>5017</v>
      </c>
      <c r="M35" s="58" t="s">
        <v>5018</v>
      </c>
      <c r="P35" s="61"/>
      <c r="Q35" s="61"/>
      <c r="R35" s="61"/>
      <c r="S35" s="61"/>
      <c r="T35" s="61"/>
      <c r="U35" s="61"/>
      <c r="V35" s="61"/>
      <c r="W35" s="57">
        <v>25090.0</v>
      </c>
      <c r="X35" s="57">
        <v>11311.0</v>
      </c>
      <c r="Y35" s="61"/>
      <c r="Z35" s="61"/>
      <c r="AA35" s="58" t="s">
        <v>1585</v>
      </c>
      <c r="AB35" s="57" t="s">
        <v>5019</v>
      </c>
      <c r="AC35" s="61"/>
      <c r="AD35" s="62">
        <v>3.19E8</v>
      </c>
      <c r="AE35" s="61"/>
      <c r="AF35" s="61"/>
      <c r="AG35" s="61"/>
      <c r="AH35" s="61"/>
      <c r="AI35" s="61"/>
      <c r="AJ35" s="62">
        <v>2.2E8</v>
      </c>
      <c r="AK35" s="61"/>
      <c r="AL35" s="58" t="s">
        <v>1587</v>
      </c>
    </row>
    <row r="36">
      <c r="A36" s="57">
        <v>1.0</v>
      </c>
      <c r="B36" s="58" t="s">
        <v>2557</v>
      </c>
      <c r="C36" s="58" t="s">
        <v>2558</v>
      </c>
      <c r="D36" s="67" t="str">
        <f>VLOOKUP(C36,Final!B:F,5,0)</f>
        <v>#N/A</v>
      </c>
      <c r="E36" s="58" t="s">
        <v>2559</v>
      </c>
      <c r="F36" s="58" t="s">
        <v>2559</v>
      </c>
      <c r="G36" s="58" t="s">
        <v>1581</v>
      </c>
      <c r="H36" s="58" t="s">
        <v>1582</v>
      </c>
      <c r="I36" s="58" t="s">
        <v>60</v>
      </c>
      <c r="J36" s="68" t="s">
        <v>1844</v>
      </c>
      <c r="K36" s="57" t="s">
        <v>1832</v>
      </c>
      <c r="L36" s="57" t="s">
        <v>1832</v>
      </c>
      <c r="M36" s="61"/>
      <c r="N36" s="61"/>
      <c r="O36" s="61"/>
      <c r="P36" s="61"/>
      <c r="Q36" s="61"/>
      <c r="R36" s="61"/>
      <c r="S36" s="61"/>
      <c r="T36" s="58" t="s">
        <v>48</v>
      </c>
      <c r="U36" s="57">
        <v>12.80291</v>
      </c>
      <c r="V36" s="57">
        <v>77.65195</v>
      </c>
      <c r="W36" s="57">
        <v>18616.0</v>
      </c>
      <c r="X36" s="57">
        <v>12284.0</v>
      </c>
      <c r="Y36" s="57">
        <v>84.0</v>
      </c>
      <c r="Z36" s="58" t="s">
        <v>2560</v>
      </c>
      <c r="AA36" s="58" t="s">
        <v>1585</v>
      </c>
      <c r="AB36" s="59">
        <v>44569.0</v>
      </c>
      <c r="AC36" s="57" t="s">
        <v>1832</v>
      </c>
      <c r="AD36" s="62">
        <v>6.87E8</v>
      </c>
      <c r="AE36" s="57">
        <v>12477.0</v>
      </c>
      <c r="AF36" s="58" t="s">
        <v>1615</v>
      </c>
      <c r="AG36" s="61"/>
      <c r="AH36" s="57">
        <v>5.0</v>
      </c>
      <c r="AI36" s="57">
        <v>84.0</v>
      </c>
      <c r="AJ36" s="57">
        <v>7.59E7</v>
      </c>
      <c r="AK36" s="57">
        <v>6332.0</v>
      </c>
      <c r="AL36" s="58" t="s">
        <v>1602</v>
      </c>
    </row>
    <row r="37">
      <c r="A37" s="57">
        <v>1.0</v>
      </c>
      <c r="B37" s="58" t="s">
        <v>5020</v>
      </c>
      <c r="C37" s="58" t="s">
        <v>1453</v>
      </c>
      <c r="D37" s="67" t="str">
        <f>VLOOKUP(C37,Final!B:F,5,0)</f>
        <v>No</v>
      </c>
      <c r="E37" s="58" t="s">
        <v>3507</v>
      </c>
      <c r="F37" s="58" t="s">
        <v>5021</v>
      </c>
      <c r="G37" s="58" t="s">
        <v>1581</v>
      </c>
      <c r="H37" s="58" t="s">
        <v>1582</v>
      </c>
      <c r="I37" s="58" t="s">
        <v>60</v>
      </c>
      <c r="J37" s="68" t="s">
        <v>2076</v>
      </c>
      <c r="K37" s="57" t="s">
        <v>1794</v>
      </c>
      <c r="L37" s="57" t="s">
        <v>1794</v>
      </c>
      <c r="M37" s="61"/>
      <c r="N37" s="61"/>
      <c r="O37" s="61"/>
      <c r="P37" s="61"/>
      <c r="Q37" s="61"/>
      <c r="R37" s="61"/>
      <c r="S37" s="61"/>
      <c r="T37" s="61"/>
      <c r="U37" s="57">
        <v>12.84711</v>
      </c>
      <c r="V37" s="57">
        <v>77.73516</v>
      </c>
      <c r="W37" s="57">
        <v>18868.0</v>
      </c>
      <c r="X37" s="57">
        <v>8525.0</v>
      </c>
      <c r="Y37" s="57">
        <v>50.0</v>
      </c>
      <c r="Z37" s="58" t="s">
        <v>5022</v>
      </c>
      <c r="AA37" s="58" t="s">
        <v>1585</v>
      </c>
      <c r="AB37" s="57" t="s">
        <v>5023</v>
      </c>
      <c r="AC37" s="57" t="s">
        <v>1794</v>
      </c>
      <c r="AD37" s="62">
        <v>1.31E8</v>
      </c>
      <c r="AE37" s="61"/>
      <c r="AF37" s="58" t="s">
        <v>1594</v>
      </c>
      <c r="AH37" s="57">
        <v>0.0</v>
      </c>
      <c r="AI37" s="57">
        <v>0.0</v>
      </c>
      <c r="AJ37" s="57">
        <v>8.8311839E7</v>
      </c>
      <c r="AK37" s="61"/>
      <c r="AL37" s="58" t="s">
        <v>1587</v>
      </c>
    </row>
    <row r="38">
      <c r="A38" s="57">
        <v>1.0</v>
      </c>
      <c r="B38" s="58" t="s">
        <v>1685</v>
      </c>
      <c r="C38" s="58" t="s">
        <v>1455</v>
      </c>
      <c r="D38" s="67" t="str">
        <f>VLOOKUP(C38,Final!B:F,5,0)</f>
        <v>No</v>
      </c>
      <c r="E38" s="58" t="s">
        <v>1636</v>
      </c>
      <c r="F38" s="58" t="s">
        <v>1686</v>
      </c>
      <c r="G38" s="58" t="s">
        <v>1581</v>
      </c>
      <c r="H38" s="58" t="s">
        <v>1582</v>
      </c>
      <c r="I38" s="58" t="s">
        <v>1687</v>
      </c>
      <c r="J38" s="68" t="s">
        <v>1688</v>
      </c>
      <c r="K38" s="57" t="s">
        <v>1689</v>
      </c>
      <c r="L38" s="57" t="s">
        <v>1689</v>
      </c>
      <c r="M38" s="61"/>
      <c r="N38" s="61"/>
      <c r="O38" s="61"/>
      <c r="P38" s="61"/>
      <c r="Q38" s="61"/>
      <c r="R38" s="61"/>
      <c r="S38" s="61"/>
      <c r="T38" s="58" t="s">
        <v>213</v>
      </c>
      <c r="U38" s="57">
        <v>13.1797</v>
      </c>
      <c r="V38" s="57">
        <v>77.55979</v>
      </c>
      <c r="W38" s="57">
        <v>21954.0</v>
      </c>
      <c r="X38" s="57">
        <v>15865.0</v>
      </c>
      <c r="Y38" s="57">
        <v>25.0</v>
      </c>
      <c r="Z38" s="58" t="s">
        <v>1690</v>
      </c>
      <c r="AA38" s="58" t="s">
        <v>1585</v>
      </c>
      <c r="AB38" s="57" t="s">
        <v>1641</v>
      </c>
      <c r="AC38" s="57" t="s">
        <v>1689</v>
      </c>
      <c r="AD38" s="62">
        <v>7.18E8</v>
      </c>
      <c r="AE38" s="57">
        <v>7050.0</v>
      </c>
      <c r="AF38" s="58" t="s">
        <v>1601</v>
      </c>
      <c r="AG38" s="61"/>
      <c r="AH38" s="57">
        <v>17.0</v>
      </c>
      <c r="AI38" s="57">
        <v>50.0</v>
      </c>
      <c r="AJ38" s="57">
        <v>6.0249997E7</v>
      </c>
      <c r="AK38" s="57">
        <v>6089.0</v>
      </c>
      <c r="AL38" s="58" t="s">
        <v>1691</v>
      </c>
    </row>
    <row r="39">
      <c r="A39" s="57">
        <v>1.0</v>
      </c>
      <c r="B39" s="58" t="s">
        <v>4434</v>
      </c>
      <c r="C39" s="58" t="s">
        <v>1467</v>
      </c>
      <c r="D39" s="67" t="str">
        <f>VLOOKUP(C39,Final!B:F,5,0)</f>
        <v>No</v>
      </c>
      <c r="E39" s="58" t="s">
        <v>4435</v>
      </c>
      <c r="F39" s="58" t="s">
        <v>4436</v>
      </c>
      <c r="G39" s="58" t="s">
        <v>1581</v>
      </c>
      <c r="H39" s="58" t="s">
        <v>1582</v>
      </c>
      <c r="I39" s="58" t="s">
        <v>1591</v>
      </c>
      <c r="J39" s="68" t="s">
        <v>4437</v>
      </c>
      <c r="K39" s="57" t="s">
        <v>1832</v>
      </c>
      <c r="L39" s="57" t="s">
        <v>1832</v>
      </c>
      <c r="M39" s="61"/>
      <c r="N39" s="61"/>
      <c r="O39" s="61"/>
      <c r="P39" s="61"/>
      <c r="Q39" s="61"/>
      <c r="R39" s="61"/>
      <c r="S39" s="61"/>
      <c r="T39" s="58" t="s">
        <v>48</v>
      </c>
      <c r="U39" s="57">
        <v>12.94866</v>
      </c>
      <c r="V39" s="57">
        <v>77.69325</v>
      </c>
      <c r="W39" s="57">
        <v>9172.0</v>
      </c>
      <c r="X39" s="57">
        <v>6190.0</v>
      </c>
      <c r="Y39" s="57">
        <v>133.0</v>
      </c>
      <c r="Z39" s="58" t="s">
        <v>4438</v>
      </c>
      <c r="AA39" s="58" t="s">
        <v>1585</v>
      </c>
      <c r="AB39" s="59">
        <v>44569.0</v>
      </c>
      <c r="AC39" s="57" t="s">
        <v>1832</v>
      </c>
      <c r="AD39" s="62">
        <v>2.94E9</v>
      </c>
      <c r="AE39" s="57">
        <v>26264.0</v>
      </c>
      <c r="AF39" s="58" t="s">
        <v>2621</v>
      </c>
      <c r="AG39" s="58" t="s">
        <v>2984</v>
      </c>
      <c r="AH39" s="57">
        <v>8.0</v>
      </c>
      <c r="AI39" s="57">
        <v>133.0</v>
      </c>
      <c r="AJ39" s="62">
        <v>6.62E8</v>
      </c>
      <c r="AK39" s="57">
        <v>2982.0</v>
      </c>
      <c r="AL39" s="58" t="s">
        <v>1616</v>
      </c>
    </row>
    <row r="40">
      <c r="A40" s="57">
        <v>1.0</v>
      </c>
      <c r="B40" s="58" t="s">
        <v>3366</v>
      </c>
      <c r="C40" s="58" t="s">
        <v>3367</v>
      </c>
      <c r="D40" s="67" t="str">
        <f>VLOOKUP(C40,Final!B:F,5,0)</f>
        <v>#N/A</v>
      </c>
      <c r="E40" s="58" t="s">
        <v>3368</v>
      </c>
      <c r="F40" s="58" t="s">
        <v>3369</v>
      </c>
      <c r="G40" s="58" t="s">
        <v>1581</v>
      </c>
      <c r="H40" s="58" t="s">
        <v>1582</v>
      </c>
      <c r="I40" s="58" t="s">
        <v>60</v>
      </c>
      <c r="J40" s="68" t="s">
        <v>1746</v>
      </c>
      <c r="K40" s="57" t="s">
        <v>1676</v>
      </c>
      <c r="L40" s="57" t="s">
        <v>1676</v>
      </c>
      <c r="M40" s="61"/>
      <c r="N40" s="61"/>
      <c r="O40" s="61"/>
      <c r="P40" s="61"/>
      <c r="Q40" s="61"/>
      <c r="R40" s="61"/>
      <c r="S40" s="61"/>
      <c r="T40" s="61"/>
      <c r="U40" s="57">
        <v>12.73744</v>
      </c>
      <c r="V40" s="57">
        <v>77.73733</v>
      </c>
      <c r="W40" s="57">
        <v>25900.0</v>
      </c>
      <c r="X40" s="57">
        <v>12824.0</v>
      </c>
      <c r="Y40" s="57">
        <v>122.0</v>
      </c>
      <c r="Z40" s="58" t="s">
        <v>3370</v>
      </c>
      <c r="AA40" s="58" t="s">
        <v>38</v>
      </c>
      <c r="AB40" s="59">
        <v>44937.0</v>
      </c>
      <c r="AC40" s="57" t="s">
        <v>1676</v>
      </c>
      <c r="AD40" s="62">
        <v>3.2E8</v>
      </c>
      <c r="AE40" s="61"/>
      <c r="AF40" s="58" t="s">
        <v>1601</v>
      </c>
      <c r="AG40" s="61"/>
      <c r="AH40" s="57">
        <v>0.0</v>
      </c>
      <c r="AI40" s="57">
        <v>0.0</v>
      </c>
      <c r="AJ40" s="62">
        <v>2.59E8</v>
      </c>
      <c r="AK40" s="61"/>
      <c r="AL40" s="58" t="s">
        <v>1587</v>
      </c>
    </row>
    <row r="41">
      <c r="A41" s="57">
        <v>1.0</v>
      </c>
      <c r="B41" s="58" t="s">
        <v>5024</v>
      </c>
      <c r="C41" s="58" t="s">
        <v>5025</v>
      </c>
      <c r="D41" s="67" t="str">
        <f>VLOOKUP(C41,Final!B:F,5,0)</f>
        <v>#N/A</v>
      </c>
      <c r="E41" s="58" t="s">
        <v>5026</v>
      </c>
      <c r="F41" s="58" t="s">
        <v>5027</v>
      </c>
      <c r="G41" s="58" t="s">
        <v>1581</v>
      </c>
      <c r="H41" s="58" t="s">
        <v>1582</v>
      </c>
      <c r="J41" s="68" t="s">
        <v>5028</v>
      </c>
      <c r="K41" s="57" t="s">
        <v>3383</v>
      </c>
      <c r="L41" s="57" t="s">
        <v>5029</v>
      </c>
      <c r="M41" s="58" t="s">
        <v>5030</v>
      </c>
      <c r="N41" s="58" t="s">
        <v>5031</v>
      </c>
      <c r="O41" s="58" t="s">
        <v>5032</v>
      </c>
      <c r="R41" s="61"/>
      <c r="S41" s="61"/>
      <c r="T41" s="61"/>
      <c r="U41" s="61"/>
      <c r="V41" s="61"/>
      <c r="W41" s="57">
        <v>81442.0</v>
      </c>
      <c r="X41" s="57">
        <v>60304.0</v>
      </c>
      <c r="Y41" s="61"/>
      <c r="Z41" s="61"/>
      <c r="AA41" s="58" t="s">
        <v>38</v>
      </c>
      <c r="AB41" s="59">
        <v>41458.0</v>
      </c>
      <c r="AC41" s="61"/>
      <c r="AD41" s="62">
        <v>2.79E9</v>
      </c>
      <c r="AE41" s="61"/>
      <c r="AF41" s="61"/>
      <c r="AG41" s="61"/>
      <c r="AH41" s="61"/>
      <c r="AI41" s="61"/>
      <c r="AJ41" s="62">
        <v>1.03E9</v>
      </c>
      <c r="AK41" s="61"/>
      <c r="AL41" s="58" t="s">
        <v>1616</v>
      </c>
    </row>
    <row r="42">
      <c r="A42" s="57">
        <v>1.0</v>
      </c>
      <c r="B42" s="58" t="s">
        <v>3920</v>
      </c>
      <c r="C42" s="58" t="s">
        <v>3921</v>
      </c>
      <c r="D42" s="67" t="str">
        <f>VLOOKUP(C42,Final!B:F,5,0)</f>
        <v>#N/A</v>
      </c>
      <c r="E42" s="58" t="s">
        <v>3922</v>
      </c>
      <c r="F42" s="58" t="s">
        <v>3923</v>
      </c>
      <c r="G42" s="58" t="s">
        <v>1581</v>
      </c>
      <c r="H42" s="58" t="s">
        <v>1582</v>
      </c>
      <c r="I42" s="58" t="s">
        <v>1687</v>
      </c>
      <c r="J42" s="68">
        <v>45146.0</v>
      </c>
      <c r="K42" s="57" t="s">
        <v>3924</v>
      </c>
      <c r="L42" s="57" t="s">
        <v>3924</v>
      </c>
      <c r="M42" s="61"/>
      <c r="N42" s="61"/>
      <c r="O42" s="61"/>
      <c r="P42" s="61"/>
      <c r="Q42" s="61"/>
      <c r="R42" s="61"/>
      <c r="S42" s="61"/>
      <c r="T42" s="58" t="s">
        <v>213</v>
      </c>
      <c r="U42" s="57">
        <v>13.20129</v>
      </c>
      <c r="V42" s="57">
        <v>77.54144</v>
      </c>
      <c r="W42" s="57">
        <v>16339.0</v>
      </c>
      <c r="X42" s="57">
        <v>10260.0</v>
      </c>
      <c r="Y42" s="57">
        <v>76.0</v>
      </c>
      <c r="Z42" s="58" t="s">
        <v>3925</v>
      </c>
      <c r="AA42" s="58" t="s">
        <v>1585</v>
      </c>
      <c r="AB42" s="59">
        <v>44932.0</v>
      </c>
      <c r="AC42" s="57" t="s">
        <v>3924</v>
      </c>
      <c r="AD42" s="62">
        <v>1.13E9</v>
      </c>
      <c r="AE42" s="57">
        <v>16468.0</v>
      </c>
      <c r="AF42" s="58" t="s">
        <v>1678</v>
      </c>
      <c r="AG42" s="58" t="s">
        <v>1708</v>
      </c>
      <c r="AH42" s="57">
        <v>16.0</v>
      </c>
      <c r="AI42" s="57">
        <v>152.0</v>
      </c>
      <c r="AJ42" s="62">
        <v>1.6E8</v>
      </c>
      <c r="AK42" s="57">
        <v>6079.0</v>
      </c>
      <c r="AL42" s="58" t="s">
        <v>1602</v>
      </c>
    </row>
    <row r="43">
      <c r="A43" s="57">
        <v>1.0</v>
      </c>
      <c r="B43" s="58" t="s">
        <v>5033</v>
      </c>
      <c r="C43" s="58" t="s">
        <v>5034</v>
      </c>
      <c r="D43" s="67" t="str">
        <f>VLOOKUP(C43,Final!B:F,5,0)</f>
        <v>#N/A</v>
      </c>
      <c r="E43" s="58" t="s">
        <v>5035</v>
      </c>
      <c r="F43" s="58" t="s">
        <v>5036</v>
      </c>
      <c r="G43" s="58" t="s">
        <v>1581</v>
      </c>
      <c r="H43" s="58" t="s">
        <v>1582</v>
      </c>
      <c r="I43" s="58" t="s">
        <v>60</v>
      </c>
      <c r="J43" s="68">
        <v>44815.0</v>
      </c>
      <c r="K43" s="57" t="s">
        <v>1706</v>
      </c>
      <c r="L43" s="57" t="s">
        <v>1706</v>
      </c>
      <c r="M43" s="61"/>
      <c r="N43" s="61"/>
      <c r="O43" s="61"/>
      <c r="P43" s="61"/>
      <c r="Q43" s="61"/>
      <c r="R43" s="61"/>
      <c r="S43" s="61"/>
      <c r="T43" s="61"/>
      <c r="U43" s="57">
        <v>12.70906</v>
      </c>
      <c r="V43" s="57">
        <v>77.69923</v>
      </c>
      <c r="W43" s="57">
        <v>27316.0</v>
      </c>
      <c r="X43" s="57">
        <v>13754.0</v>
      </c>
      <c r="Y43" s="57">
        <v>111.0</v>
      </c>
      <c r="Z43" s="58" t="s">
        <v>5037</v>
      </c>
      <c r="AA43" s="58" t="s">
        <v>38</v>
      </c>
      <c r="AB43" s="57" t="s">
        <v>3459</v>
      </c>
      <c r="AC43" s="57" t="s">
        <v>1706</v>
      </c>
      <c r="AD43" s="62">
        <v>1.53E8</v>
      </c>
      <c r="AE43" s="61"/>
      <c r="AF43" s="58" t="s">
        <v>1594</v>
      </c>
      <c r="AH43" s="57">
        <v>0.0</v>
      </c>
      <c r="AI43" s="57">
        <v>0.0</v>
      </c>
      <c r="AJ43" s="57">
        <v>7.4591E7</v>
      </c>
      <c r="AK43" s="61"/>
      <c r="AL43" s="58" t="s">
        <v>1602</v>
      </c>
    </row>
    <row r="44">
      <c r="A44" s="57">
        <v>1.0</v>
      </c>
      <c r="B44" s="58" t="s">
        <v>3466</v>
      </c>
      <c r="C44" s="58" t="s">
        <v>3467</v>
      </c>
      <c r="D44" s="67" t="str">
        <f>VLOOKUP(C44,Final!B:F,5,0)</f>
        <v>#N/A</v>
      </c>
      <c r="E44" s="58" t="s">
        <v>3468</v>
      </c>
      <c r="F44" s="58" t="s">
        <v>3469</v>
      </c>
      <c r="G44" s="58" t="s">
        <v>1581</v>
      </c>
      <c r="H44" s="58" t="s">
        <v>1582</v>
      </c>
      <c r="I44" s="58" t="s">
        <v>60</v>
      </c>
      <c r="J44" s="68" t="s">
        <v>1847</v>
      </c>
      <c r="K44" s="57" t="s">
        <v>3470</v>
      </c>
      <c r="L44" s="57" t="s">
        <v>3470</v>
      </c>
      <c r="M44" s="61"/>
      <c r="N44" s="61"/>
      <c r="O44" s="61"/>
      <c r="P44" s="61"/>
      <c r="Q44" s="61"/>
      <c r="R44" s="61"/>
      <c r="S44" s="61"/>
      <c r="T44" s="61"/>
      <c r="U44" s="57">
        <v>12.83622</v>
      </c>
      <c r="V44" s="57">
        <v>77.73155</v>
      </c>
      <c r="W44" s="57">
        <v>51546.0</v>
      </c>
      <c r="X44" s="57">
        <v>28000.0</v>
      </c>
      <c r="Y44" s="57">
        <v>160.0</v>
      </c>
      <c r="Z44" s="58" t="s">
        <v>3471</v>
      </c>
      <c r="AA44" s="58" t="s">
        <v>1585</v>
      </c>
      <c r="AB44" s="59">
        <v>45050.0</v>
      </c>
      <c r="AC44" s="57" t="s">
        <v>3470</v>
      </c>
      <c r="AD44" s="62">
        <v>2.07E8</v>
      </c>
      <c r="AE44" s="61"/>
      <c r="AF44" s="58" t="s">
        <v>1594</v>
      </c>
      <c r="AH44" s="57">
        <v>0.0</v>
      </c>
      <c r="AI44" s="57">
        <v>0.0</v>
      </c>
      <c r="AJ44" s="62">
        <v>1.71E8</v>
      </c>
      <c r="AK44" s="61"/>
      <c r="AL44" s="58" t="s">
        <v>1587</v>
      </c>
    </row>
    <row r="45">
      <c r="A45" s="57">
        <v>1.0</v>
      </c>
      <c r="B45" s="58" t="s">
        <v>5038</v>
      </c>
      <c r="C45" s="58" t="s">
        <v>5039</v>
      </c>
      <c r="D45" s="67" t="str">
        <f>VLOOKUP(C45,Final!B:F,5,0)</f>
        <v>#N/A</v>
      </c>
      <c r="E45" s="58" t="s">
        <v>5040</v>
      </c>
      <c r="F45" s="58" t="s">
        <v>5041</v>
      </c>
      <c r="G45" s="58" t="s">
        <v>1581</v>
      </c>
      <c r="H45" s="58" t="s">
        <v>1582</v>
      </c>
      <c r="J45" s="68" t="s">
        <v>5042</v>
      </c>
      <c r="K45" s="57" t="s">
        <v>5043</v>
      </c>
      <c r="L45" s="57" t="s">
        <v>5043</v>
      </c>
      <c r="M45" s="61"/>
      <c r="N45" s="61"/>
      <c r="O45" s="61"/>
      <c r="P45" s="61"/>
      <c r="Q45" s="61"/>
      <c r="R45" s="61"/>
      <c r="S45" s="61"/>
      <c r="T45" s="61"/>
      <c r="U45" s="61"/>
      <c r="V45" s="61"/>
      <c r="W45" s="57">
        <v>203015.0</v>
      </c>
      <c r="X45" s="57">
        <v>95947.0</v>
      </c>
      <c r="Y45" s="61"/>
      <c r="Z45" s="61"/>
      <c r="AA45" s="58" t="s">
        <v>38</v>
      </c>
      <c r="AB45" s="57" t="s">
        <v>5044</v>
      </c>
      <c r="AC45" s="61"/>
      <c r="AD45" s="62">
        <v>2.17E10</v>
      </c>
      <c r="AE45" s="61"/>
      <c r="AF45" s="61"/>
      <c r="AG45" s="61"/>
      <c r="AH45" s="61"/>
      <c r="AI45" s="61"/>
      <c r="AJ45" s="62">
        <v>1.2E10</v>
      </c>
      <c r="AK45" s="61"/>
      <c r="AL45" s="58" t="s">
        <v>2892</v>
      </c>
    </row>
    <row r="46">
      <c r="A46" s="57">
        <v>1.0</v>
      </c>
      <c r="B46" s="58" t="s">
        <v>5045</v>
      </c>
      <c r="C46" s="58" t="s">
        <v>5046</v>
      </c>
      <c r="D46" s="67" t="str">
        <f>VLOOKUP(C46,Final!B:F,5,0)</f>
        <v>#N/A</v>
      </c>
      <c r="E46" s="58" t="s">
        <v>5047</v>
      </c>
      <c r="F46" s="58" t="s">
        <v>5048</v>
      </c>
      <c r="G46" s="58" t="s">
        <v>1581</v>
      </c>
      <c r="H46" s="58" t="s">
        <v>1582</v>
      </c>
      <c r="J46" s="68">
        <v>42959.0</v>
      </c>
      <c r="K46" s="57" t="s">
        <v>5049</v>
      </c>
      <c r="L46" s="57" t="s">
        <v>5050</v>
      </c>
      <c r="M46" s="58" t="s">
        <v>5051</v>
      </c>
      <c r="P46" s="61"/>
      <c r="Q46" s="61"/>
      <c r="R46" s="61"/>
      <c r="S46" s="61"/>
      <c r="T46" s="61"/>
      <c r="U46" s="61"/>
      <c r="V46" s="61"/>
      <c r="W46" s="57">
        <v>20747.0</v>
      </c>
      <c r="X46" s="57">
        <v>17698.0</v>
      </c>
      <c r="Y46" s="61"/>
      <c r="Z46" s="61"/>
      <c r="AA46" s="58" t="s">
        <v>1600</v>
      </c>
      <c r="AB46" s="57" t="s">
        <v>5052</v>
      </c>
      <c r="AC46" s="61"/>
      <c r="AD46" s="62">
        <v>2.15E8</v>
      </c>
      <c r="AE46" s="61"/>
      <c r="AF46" s="61"/>
      <c r="AG46" s="61"/>
      <c r="AH46" s="61"/>
      <c r="AI46" s="61"/>
      <c r="AJ46" s="62">
        <v>1.42E8</v>
      </c>
      <c r="AK46" s="61"/>
      <c r="AL46" s="58" t="s">
        <v>2892</v>
      </c>
    </row>
    <row r="47">
      <c r="A47" s="57">
        <v>1.0</v>
      </c>
      <c r="B47" s="58" t="s">
        <v>2067</v>
      </c>
      <c r="C47" s="58" t="s">
        <v>1055</v>
      </c>
      <c r="D47" s="67" t="str">
        <f>VLOOKUP(C47,Final!B:F,5,0)</f>
        <v>Yes</v>
      </c>
      <c r="E47" s="58" t="s">
        <v>2068</v>
      </c>
      <c r="F47" s="58" t="s">
        <v>2069</v>
      </c>
      <c r="G47" s="58" t="s">
        <v>1581</v>
      </c>
      <c r="H47" s="58" t="s">
        <v>1582</v>
      </c>
      <c r="I47" s="58" t="s">
        <v>60</v>
      </c>
      <c r="J47" s="68">
        <v>45118.0</v>
      </c>
      <c r="K47" s="57" t="s">
        <v>1702</v>
      </c>
      <c r="L47" s="57" t="s">
        <v>1702</v>
      </c>
      <c r="M47" s="61"/>
      <c r="N47" s="61"/>
      <c r="O47" s="61"/>
      <c r="P47" s="61"/>
      <c r="Q47" s="61"/>
      <c r="R47" s="61"/>
      <c r="S47" s="61"/>
      <c r="T47" s="58" t="s">
        <v>48</v>
      </c>
      <c r="U47" s="57">
        <v>12.89869</v>
      </c>
      <c r="V47" s="57">
        <v>77.74925</v>
      </c>
      <c r="W47" s="57">
        <v>19602.0</v>
      </c>
      <c r="X47" s="57">
        <v>16160.0</v>
      </c>
      <c r="Y47" s="57">
        <v>399.0</v>
      </c>
      <c r="Z47" s="58" t="s">
        <v>2070</v>
      </c>
      <c r="AA47" s="58" t="s">
        <v>1585</v>
      </c>
      <c r="AB47" s="57" t="s">
        <v>2037</v>
      </c>
      <c r="AC47" s="57" t="s">
        <v>1702</v>
      </c>
      <c r="AD47" s="62">
        <v>2.89E9</v>
      </c>
      <c r="AE47" s="57">
        <v>38166.0</v>
      </c>
      <c r="AF47" s="58" t="s">
        <v>1601</v>
      </c>
      <c r="AG47" s="61"/>
      <c r="AH47" s="57">
        <v>0.0</v>
      </c>
      <c r="AI47" s="57">
        <v>465.0</v>
      </c>
      <c r="AJ47" s="62">
        <v>1.76E8</v>
      </c>
      <c r="AK47" s="57">
        <v>3153.0</v>
      </c>
      <c r="AL47" s="58" t="s">
        <v>1595</v>
      </c>
    </row>
    <row r="48">
      <c r="A48" s="57">
        <v>1.0</v>
      </c>
      <c r="B48" s="58" t="s">
        <v>1873</v>
      </c>
      <c r="C48" s="58" t="s">
        <v>82</v>
      </c>
      <c r="D48" s="67" t="str">
        <f>VLOOKUP(C48,Final!B:F,5,0)</f>
        <v>Yes</v>
      </c>
      <c r="E48" s="58" t="s">
        <v>1625</v>
      </c>
      <c r="F48" s="58" t="s">
        <v>1874</v>
      </c>
      <c r="G48" s="58" t="s">
        <v>1581</v>
      </c>
      <c r="H48" s="58" t="s">
        <v>1582</v>
      </c>
      <c r="I48" s="58" t="s">
        <v>1583</v>
      </c>
      <c r="J48" s="68" t="s">
        <v>1875</v>
      </c>
      <c r="K48" s="57" t="s">
        <v>1876</v>
      </c>
      <c r="L48" s="57" t="s">
        <v>1876</v>
      </c>
      <c r="M48" s="61"/>
      <c r="N48" s="61"/>
      <c r="O48" s="61"/>
      <c r="P48" s="61"/>
      <c r="Q48" s="61"/>
      <c r="R48" s="61"/>
      <c r="S48" s="61"/>
      <c r="T48" s="58" t="s">
        <v>48</v>
      </c>
      <c r="U48" s="57">
        <v>12.86068</v>
      </c>
      <c r="V48" s="57">
        <v>77.60815</v>
      </c>
      <c r="W48" s="57">
        <v>31628.0</v>
      </c>
      <c r="X48" s="57">
        <v>19119.0</v>
      </c>
      <c r="Y48" s="57">
        <v>480.0</v>
      </c>
      <c r="Z48" s="58" t="s">
        <v>1877</v>
      </c>
      <c r="AA48" s="58" t="s">
        <v>1585</v>
      </c>
      <c r="AB48" s="59">
        <v>45599.0</v>
      </c>
      <c r="AC48" s="57" t="s">
        <v>1876</v>
      </c>
      <c r="AD48" s="62">
        <v>2.11E9</v>
      </c>
      <c r="AE48" s="57">
        <v>44101.0</v>
      </c>
      <c r="AF48" s="58" t="s">
        <v>1615</v>
      </c>
      <c r="AG48" s="61"/>
      <c r="AH48" s="57">
        <v>0.0</v>
      </c>
      <c r="AI48" s="57">
        <v>501.0</v>
      </c>
      <c r="AJ48" s="57">
        <v>5.3451359E7</v>
      </c>
      <c r="AK48" s="57">
        <v>12509.0</v>
      </c>
      <c r="AL48" s="58" t="s">
        <v>1616</v>
      </c>
    </row>
    <row r="49">
      <c r="A49" s="57">
        <v>1.0</v>
      </c>
      <c r="B49" s="58" t="s">
        <v>2372</v>
      </c>
      <c r="C49" s="58" t="s">
        <v>1472</v>
      </c>
      <c r="D49" s="67" t="str">
        <f>VLOOKUP(C49,Final!B:F,5,0)</f>
        <v>Yes</v>
      </c>
      <c r="E49" s="58" t="s">
        <v>2373</v>
      </c>
      <c r="F49" s="58" t="s">
        <v>2374</v>
      </c>
      <c r="G49" s="58" t="s">
        <v>1581</v>
      </c>
      <c r="H49" s="58" t="s">
        <v>1582</v>
      </c>
      <c r="I49" s="58" t="s">
        <v>60</v>
      </c>
      <c r="J49" s="68">
        <v>44960.0</v>
      </c>
      <c r="K49" s="57" t="s">
        <v>1620</v>
      </c>
      <c r="L49" s="57" t="s">
        <v>1620</v>
      </c>
      <c r="M49" s="61"/>
      <c r="N49" s="61"/>
      <c r="O49" s="61"/>
      <c r="P49" s="61"/>
      <c r="Q49" s="61"/>
      <c r="R49" s="61"/>
      <c r="S49" s="61"/>
      <c r="T49" s="58" t="s">
        <v>48</v>
      </c>
      <c r="U49" s="57">
        <v>12.88723</v>
      </c>
      <c r="V49" s="57">
        <v>77.76632</v>
      </c>
      <c r="W49" s="57">
        <v>7385.0</v>
      </c>
      <c r="X49" s="57">
        <v>5198.0</v>
      </c>
      <c r="Y49" s="57">
        <v>116.0</v>
      </c>
      <c r="Z49" s="58" t="s">
        <v>2375</v>
      </c>
      <c r="AA49" s="58" t="s">
        <v>1585</v>
      </c>
      <c r="AB49" s="59">
        <v>44958.0</v>
      </c>
      <c r="AC49" s="57" t="s">
        <v>1620</v>
      </c>
      <c r="AD49" s="62">
        <v>5.52E8</v>
      </c>
      <c r="AE49" s="57">
        <v>10861.0</v>
      </c>
      <c r="AF49" s="58" t="s">
        <v>1601</v>
      </c>
      <c r="AG49" s="61"/>
      <c r="AH49" s="57">
        <v>0.0</v>
      </c>
      <c r="AI49" s="57">
        <v>128.0</v>
      </c>
      <c r="AJ49" s="57">
        <v>2.5352044E7</v>
      </c>
      <c r="AK49" s="57">
        <v>1890.0</v>
      </c>
      <c r="AL49" s="58" t="s">
        <v>1587</v>
      </c>
    </row>
    <row r="50">
      <c r="A50" s="57">
        <v>1.0</v>
      </c>
      <c r="B50" s="58" t="s">
        <v>5053</v>
      </c>
      <c r="C50" s="58" t="s">
        <v>127</v>
      </c>
      <c r="D50" s="67" t="str">
        <f>VLOOKUP(C50,Final!B:F,5,0)</f>
        <v>Yes</v>
      </c>
      <c r="E50" s="58" t="s">
        <v>2089</v>
      </c>
      <c r="F50" s="58" t="s">
        <v>5054</v>
      </c>
      <c r="G50" s="58" t="s">
        <v>1581</v>
      </c>
      <c r="H50" s="58" t="s">
        <v>1582</v>
      </c>
      <c r="I50" s="58" t="s">
        <v>1591</v>
      </c>
      <c r="J50" s="68">
        <v>45359.0</v>
      </c>
      <c r="K50" s="57" t="s">
        <v>5055</v>
      </c>
      <c r="L50" s="57" t="s">
        <v>5055</v>
      </c>
      <c r="M50" s="61"/>
      <c r="N50" s="61"/>
      <c r="O50" s="61"/>
      <c r="P50" s="61"/>
      <c r="Q50" s="61"/>
      <c r="R50" s="61"/>
      <c r="S50" s="61"/>
      <c r="T50" s="58" t="s">
        <v>48</v>
      </c>
      <c r="U50" s="57">
        <v>12.92489</v>
      </c>
      <c r="V50" s="57">
        <v>77.64844</v>
      </c>
      <c r="W50" s="57">
        <v>9578.0</v>
      </c>
      <c r="X50" s="57">
        <v>6825.0</v>
      </c>
      <c r="Y50" s="57">
        <v>150.0</v>
      </c>
      <c r="Z50" s="58" t="s">
        <v>5056</v>
      </c>
      <c r="AA50" s="58" t="s">
        <v>1585</v>
      </c>
      <c r="AB50" s="59">
        <v>45660.0</v>
      </c>
      <c r="AC50" s="57" t="s">
        <v>5055</v>
      </c>
      <c r="AD50" s="62">
        <v>5.17E9</v>
      </c>
      <c r="AE50" s="57">
        <v>24169.0</v>
      </c>
      <c r="AF50" s="58" t="s">
        <v>1615</v>
      </c>
      <c r="AG50" s="61"/>
      <c r="AH50" s="57">
        <v>0.0</v>
      </c>
      <c r="AI50" s="57">
        <v>284.0</v>
      </c>
      <c r="AJ50" s="62">
        <v>2.55E9</v>
      </c>
      <c r="AK50" s="57">
        <v>2753.0</v>
      </c>
      <c r="AL50" s="58" t="s">
        <v>1616</v>
      </c>
    </row>
    <row r="51">
      <c r="A51" s="57">
        <v>1.0</v>
      </c>
      <c r="B51" s="58" t="s">
        <v>2721</v>
      </c>
      <c r="C51" s="58" t="s">
        <v>2722</v>
      </c>
      <c r="D51" s="67" t="str">
        <f>VLOOKUP(C51,Final!B:F,5,0)</f>
        <v>#N/A</v>
      </c>
      <c r="E51" s="58" t="s">
        <v>5057</v>
      </c>
      <c r="F51" s="58" t="s">
        <v>2724</v>
      </c>
      <c r="G51" s="58" t="s">
        <v>1581</v>
      </c>
      <c r="H51" s="58" t="s">
        <v>1582</v>
      </c>
      <c r="I51" s="58" t="s">
        <v>1583</v>
      </c>
      <c r="J51" s="68" t="s">
        <v>2618</v>
      </c>
      <c r="K51" s="57" t="s">
        <v>1832</v>
      </c>
      <c r="L51" s="57" t="s">
        <v>1832</v>
      </c>
      <c r="M51" s="61"/>
      <c r="N51" s="61"/>
      <c r="O51" s="61"/>
      <c r="P51" s="61"/>
      <c r="Q51" s="61"/>
      <c r="R51" s="61"/>
      <c r="S51" s="61"/>
      <c r="T51" s="58" t="s">
        <v>48</v>
      </c>
      <c r="U51" s="57">
        <v>12.9009</v>
      </c>
      <c r="V51" s="57">
        <v>77.60782</v>
      </c>
      <c r="W51" s="57">
        <v>2240.0</v>
      </c>
      <c r="X51" s="57">
        <v>1205.0</v>
      </c>
      <c r="Y51" s="57">
        <v>40.0</v>
      </c>
      <c r="Z51" s="58" t="s">
        <v>2725</v>
      </c>
      <c r="AA51" s="58" t="s">
        <v>38</v>
      </c>
      <c r="AB51" s="59">
        <v>44936.0</v>
      </c>
      <c r="AC51" s="57" t="s">
        <v>1832</v>
      </c>
      <c r="AD51" s="62">
        <v>3.32E8</v>
      </c>
      <c r="AE51" s="57">
        <v>3948.0</v>
      </c>
      <c r="AF51" s="58" t="s">
        <v>1623</v>
      </c>
      <c r="AH51" s="57">
        <v>44.0</v>
      </c>
      <c r="AI51" s="57">
        <v>605.0</v>
      </c>
      <c r="AJ51" s="62">
        <v>2.0E8</v>
      </c>
      <c r="AK51" s="57">
        <v>1266.0</v>
      </c>
      <c r="AL51" s="58" t="s">
        <v>1616</v>
      </c>
    </row>
    <row r="52">
      <c r="A52" s="57">
        <v>1.0</v>
      </c>
      <c r="B52" s="58" t="s">
        <v>2376</v>
      </c>
      <c r="C52" s="58" t="s">
        <v>424</v>
      </c>
      <c r="D52" s="67" t="str">
        <f>VLOOKUP(C52,Final!B:F,5,0)</f>
        <v>Yes</v>
      </c>
      <c r="E52" s="58" t="s">
        <v>2369</v>
      </c>
      <c r="F52" s="58" t="s">
        <v>2377</v>
      </c>
      <c r="G52" s="58" t="s">
        <v>1581</v>
      </c>
      <c r="H52" s="58" t="s">
        <v>1582</v>
      </c>
      <c r="I52" s="58" t="s">
        <v>60</v>
      </c>
      <c r="J52" s="68" t="s">
        <v>2298</v>
      </c>
      <c r="K52" s="57" t="s">
        <v>1620</v>
      </c>
      <c r="L52" s="57" t="s">
        <v>1620</v>
      </c>
      <c r="M52" s="61"/>
      <c r="N52" s="61"/>
      <c r="O52" s="61"/>
      <c r="P52" s="61"/>
      <c r="Q52" s="61"/>
      <c r="R52" s="61"/>
      <c r="S52" s="61"/>
      <c r="T52" s="58" t="s">
        <v>48</v>
      </c>
      <c r="U52" s="57">
        <v>12.78466</v>
      </c>
      <c r="V52" s="57">
        <v>77.69694</v>
      </c>
      <c r="W52" s="57">
        <v>5095.0</v>
      </c>
      <c r="X52" s="57">
        <v>3734.0</v>
      </c>
      <c r="Y52" s="57">
        <v>104.0</v>
      </c>
      <c r="Z52" s="58" t="s">
        <v>2378</v>
      </c>
      <c r="AA52" s="58" t="s">
        <v>1585</v>
      </c>
      <c r="AB52" s="59">
        <v>44958.0</v>
      </c>
      <c r="AC52" s="57" t="s">
        <v>1620</v>
      </c>
      <c r="AD52" s="62">
        <v>4.09E8</v>
      </c>
      <c r="AE52" s="57">
        <v>7729.0</v>
      </c>
      <c r="AF52" s="58" t="s">
        <v>1601</v>
      </c>
      <c r="AG52" s="61"/>
      <c r="AH52" s="57">
        <v>0.0</v>
      </c>
      <c r="AI52" s="57">
        <v>115.0</v>
      </c>
      <c r="AJ52" s="57">
        <v>3.55075E7</v>
      </c>
      <c r="AK52" s="57">
        <v>1361.0</v>
      </c>
      <c r="AL52" s="58" t="s">
        <v>1587</v>
      </c>
    </row>
    <row r="53">
      <c r="A53" s="57">
        <v>1.0</v>
      </c>
      <c r="B53" s="58" t="s">
        <v>3161</v>
      </c>
      <c r="C53" s="58" t="s">
        <v>197</v>
      </c>
      <c r="D53" s="67" t="str">
        <f>VLOOKUP(C53,Final!B:F,5,0)</f>
        <v>Yes</v>
      </c>
      <c r="E53" s="58" t="s">
        <v>3162</v>
      </c>
      <c r="F53" s="58" t="s">
        <v>3163</v>
      </c>
      <c r="G53" s="58" t="s">
        <v>1581</v>
      </c>
      <c r="H53" s="58" t="s">
        <v>1582</v>
      </c>
      <c r="I53" s="58" t="s">
        <v>1591</v>
      </c>
      <c r="J53" s="68">
        <v>45414.0</v>
      </c>
      <c r="K53" s="57" t="s">
        <v>1706</v>
      </c>
      <c r="L53" s="57" t="s">
        <v>1706</v>
      </c>
      <c r="M53" s="61"/>
      <c r="N53" s="61"/>
      <c r="O53" s="61"/>
      <c r="P53" s="61"/>
      <c r="Q53" s="61"/>
      <c r="R53" s="61"/>
      <c r="S53" s="61"/>
      <c r="T53" s="58" t="s">
        <v>48</v>
      </c>
      <c r="U53" s="57">
        <v>13.07324</v>
      </c>
      <c r="V53" s="57">
        <v>77.74235</v>
      </c>
      <c r="W53" s="57">
        <v>1921.0</v>
      </c>
      <c r="X53" s="57">
        <v>1318.0</v>
      </c>
      <c r="Y53" s="57">
        <v>35.0</v>
      </c>
      <c r="Z53" s="58" t="s">
        <v>3164</v>
      </c>
      <c r="AA53" s="58" t="s">
        <v>38</v>
      </c>
      <c r="AB53" s="64">
        <v>45209.0</v>
      </c>
      <c r="AC53" s="57" t="s">
        <v>1706</v>
      </c>
      <c r="AD53" s="57">
        <v>8.329E7</v>
      </c>
      <c r="AE53" s="57">
        <v>3285.0</v>
      </c>
      <c r="AF53" s="58" t="s">
        <v>1586</v>
      </c>
      <c r="AH53" s="57">
        <v>0.0</v>
      </c>
      <c r="AI53" s="57">
        <v>35.0</v>
      </c>
      <c r="AJ53" s="57">
        <v>1.0E7</v>
      </c>
      <c r="AK53" s="57">
        <v>603.0</v>
      </c>
      <c r="AL53" s="58" t="s">
        <v>1587</v>
      </c>
    </row>
    <row r="54">
      <c r="A54" s="57">
        <v>1.0</v>
      </c>
      <c r="B54" s="58" t="s">
        <v>3646</v>
      </c>
      <c r="C54" s="58" t="s">
        <v>200</v>
      </c>
      <c r="D54" s="67" t="str">
        <f>VLOOKUP(C54,Final!B:F,5,0)</f>
        <v>Yes</v>
      </c>
      <c r="E54" s="58" t="s">
        <v>3647</v>
      </c>
      <c r="F54" s="58" t="s">
        <v>3648</v>
      </c>
      <c r="G54" s="58" t="s">
        <v>1581</v>
      </c>
      <c r="H54" s="58" t="s">
        <v>1582</v>
      </c>
      <c r="I54" s="58" t="s">
        <v>1583</v>
      </c>
      <c r="J54" s="68">
        <v>45238.0</v>
      </c>
      <c r="K54" s="57" t="s">
        <v>1740</v>
      </c>
      <c r="L54" s="57" t="s">
        <v>1740</v>
      </c>
      <c r="M54" s="61"/>
      <c r="N54" s="61"/>
      <c r="O54" s="61"/>
      <c r="P54" s="61"/>
      <c r="Q54" s="61"/>
      <c r="R54" s="61"/>
      <c r="S54" s="61"/>
      <c r="T54" s="58" t="s">
        <v>48</v>
      </c>
      <c r="U54" s="57">
        <v>12.86878</v>
      </c>
      <c r="V54" s="57">
        <v>77.61118</v>
      </c>
      <c r="W54" s="57">
        <v>3121.0</v>
      </c>
      <c r="X54" s="57">
        <v>1405.0</v>
      </c>
      <c r="Y54" s="57">
        <v>64.0</v>
      </c>
      <c r="Z54" s="58" t="s">
        <v>3649</v>
      </c>
      <c r="AA54" s="58" t="s">
        <v>38</v>
      </c>
      <c r="AB54" s="59">
        <v>44573.0</v>
      </c>
      <c r="AC54" s="57" t="s">
        <v>1740</v>
      </c>
      <c r="AD54" s="62">
        <v>2.4E8</v>
      </c>
      <c r="AE54" s="57">
        <v>5293.0</v>
      </c>
      <c r="AF54" s="58" t="s">
        <v>1623</v>
      </c>
      <c r="AH54" s="57">
        <v>0.0</v>
      </c>
      <c r="AI54" s="57">
        <v>71.0</v>
      </c>
      <c r="AJ54" s="57">
        <v>3009960.0</v>
      </c>
      <c r="AK54" s="57">
        <v>1714.0</v>
      </c>
      <c r="AL54" s="58" t="s">
        <v>1616</v>
      </c>
    </row>
    <row r="55">
      <c r="A55" s="57">
        <v>1.0</v>
      </c>
      <c r="B55" s="58" t="s">
        <v>1853</v>
      </c>
      <c r="C55" s="58" t="s">
        <v>187</v>
      </c>
      <c r="D55" s="67" t="str">
        <f>VLOOKUP(C55,Final!B:F,5,0)</f>
        <v>Yes</v>
      </c>
      <c r="E55" s="58" t="s">
        <v>1854</v>
      </c>
      <c r="F55" s="58" t="s">
        <v>1855</v>
      </c>
      <c r="G55" s="58" t="s">
        <v>1581</v>
      </c>
      <c r="H55" s="58" t="s">
        <v>1582</v>
      </c>
      <c r="I55" s="58" t="s">
        <v>1583</v>
      </c>
      <c r="J55" s="68" t="s">
        <v>1844</v>
      </c>
      <c r="K55" s="57" t="s">
        <v>1856</v>
      </c>
      <c r="L55" s="57" t="s">
        <v>1856</v>
      </c>
      <c r="M55" s="61"/>
      <c r="N55" s="61"/>
      <c r="O55" s="61"/>
      <c r="P55" s="61"/>
      <c r="Q55" s="61"/>
      <c r="R55" s="61"/>
      <c r="S55" s="61"/>
      <c r="T55" s="58" t="s">
        <v>48</v>
      </c>
      <c r="U55" s="57">
        <v>12.88989</v>
      </c>
      <c r="V55" s="57">
        <v>77.65425</v>
      </c>
      <c r="W55" s="57">
        <v>6981.0</v>
      </c>
      <c r="X55" s="57">
        <v>3723.0</v>
      </c>
      <c r="Y55" s="57">
        <v>96.0</v>
      </c>
      <c r="Z55" s="58" t="s">
        <v>1857</v>
      </c>
      <c r="AA55" s="58" t="s">
        <v>1585</v>
      </c>
      <c r="AB55" s="57" t="s">
        <v>1858</v>
      </c>
      <c r="AC55" s="57" t="s">
        <v>1856</v>
      </c>
      <c r="AD55" s="62">
        <v>4.51E8</v>
      </c>
      <c r="AE55" s="57">
        <v>8996.0</v>
      </c>
      <c r="AF55" s="58" t="s">
        <v>1859</v>
      </c>
      <c r="AG55" s="58" t="s">
        <v>1860</v>
      </c>
      <c r="AH55" s="57">
        <v>0.0</v>
      </c>
      <c r="AI55" s="57">
        <v>108.0</v>
      </c>
      <c r="AJ55" s="57">
        <v>2.3429095E7</v>
      </c>
      <c r="AK55" s="57">
        <v>3258.0</v>
      </c>
      <c r="AL55" s="58" t="s">
        <v>1616</v>
      </c>
    </row>
    <row r="56">
      <c r="A56" s="57">
        <v>1.0</v>
      </c>
      <c r="B56" s="58" t="s">
        <v>3431</v>
      </c>
      <c r="C56" s="58" t="s">
        <v>979</v>
      </c>
      <c r="D56" s="67" t="str">
        <f>VLOOKUP(C56,Final!B:F,5,0)</f>
        <v>Yes</v>
      </c>
      <c r="E56" s="58" t="s">
        <v>3432</v>
      </c>
      <c r="F56" s="58" t="s">
        <v>3433</v>
      </c>
      <c r="G56" s="58" t="s">
        <v>1581</v>
      </c>
      <c r="H56" s="58" t="s">
        <v>1582</v>
      </c>
      <c r="I56" s="58" t="s">
        <v>1612</v>
      </c>
      <c r="J56" s="68" t="s">
        <v>1978</v>
      </c>
      <c r="K56" s="57" t="s">
        <v>1870</v>
      </c>
      <c r="L56" s="57" t="s">
        <v>1870</v>
      </c>
      <c r="M56" s="61"/>
      <c r="N56" s="61"/>
      <c r="O56" s="61"/>
      <c r="P56" s="61"/>
      <c r="Q56" s="61"/>
      <c r="R56" s="61"/>
      <c r="S56" s="61"/>
      <c r="T56" s="58" t="s">
        <v>48</v>
      </c>
      <c r="U56" s="57">
        <v>13.0496</v>
      </c>
      <c r="V56" s="57">
        <v>77.62581</v>
      </c>
      <c r="W56" s="57">
        <v>7736.0</v>
      </c>
      <c r="X56" s="57">
        <v>5733.0</v>
      </c>
      <c r="Y56" s="57">
        <v>437.0</v>
      </c>
      <c r="Z56" s="58" t="s">
        <v>3434</v>
      </c>
      <c r="AA56" s="58" t="s">
        <v>1585</v>
      </c>
      <c r="AB56" s="59">
        <v>44937.0</v>
      </c>
      <c r="AC56" s="57" t="s">
        <v>1870</v>
      </c>
      <c r="AD56" s="62">
        <v>3.93E9</v>
      </c>
      <c r="AE56" s="57">
        <v>39509.0</v>
      </c>
      <c r="AF56" s="58" t="s">
        <v>1615</v>
      </c>
      <c r="AG56" s="61"/>
      <c r="AH56" s="57">
        <v>338.0</v>
      </c>
      <c r="AI56" s="57">
        <v>96.0</v>
      </c>
      <c r="AJ56" s="62">
        <v>7.48E8</v>
      </c>
      <c r="AK56" s="57">
        <v>2003.0</v>
      </c>
      <c r="AL56" s="58" t="s">
        <v>1595</v>
      </c>
    </row>
    <row r="57">
      <c r="A57" s="57">
        <v>1.0</v>
      </c>
      <c r="B57" s="58" t="s">
        <v>5058</v>
      </c>
      <c r="C57" s="58" t="s">
        <v>225</v>
      </c>
      <c r="D57" s="67" t="str">
        <f>VLOOKUP(C57,Final!B:F,5,0)</f>
        <v>Yes</v>
      </c>
      <c r="E57" s="58" t="s">
        <v>1981</v>
      </c>
      <c r="F57" s="58" t="s">
        <v>5059</v>
      </c>
      <c r="G57" s="58" t="s">
        <v>1581</v>
      </c>
      <c r="H57" s="58" t="s">
        <v>1582</v>
      </c>
      <c r="I57" s="58" t="s">
        <v>60</v>
      </c>
      <c r="J57" s="68" t="s">
        <v>5060</v>
      </c>
      <c r="K57" s="57" t="s">
        <v>1832</v>
      </c>
      <c r="L57" s="57" t="s">
        <v>1832</v>
      </c>
      <c r="M57" s="61"/>
      <c r="N57" s="61"/>
      <c r="O57" s="61"/>
      <c r="P57" s="61"/>
      <c r="Q57" s="61"/>
      <c r="R57" s="61"/>
      <c r="S57" s="61"/>
      <c r="T57" s="58" t="s">
        <v>48</v>
      </c>
      <c r="U57" s="57">
        <v>12.91111</v>
      </c>
      <c r="V57" s="57">
        <v>77.62529</v>
      </c>
      <c r="W57" s="57">
        <v>19414.0</v>
      </c>
      <c r="X57" s="57">
        <v>4128.0</v>
      </c>
      <c r="Y57" s="57">
        <v>464.0</v>
      </c>
      <c r="Z57" s="58" t="s">
        <v>5061</v>
      </c>
      <c r="AA57" s="58" t="s">
        <v>1585</v>
      </c>
      <c r="AB57" s="59">
        <v>44565.0</v>
      </c>
      <c r="AC57" s="57" t="s">
        <v>1832</v>
      </c>
      <c r="AD57" s="62">
        <v>8.72E8</v>
      </c>
      <c r="AE57" s="57">
        <v>25563.0</v>
      </c>
      <c r="AF57" s="58" t="s">
        <v>1601</v>
      </c>
      <c r="AG57" s="61"/>
      <c r="AH57" s="57">
        <v>0.0</v>
      </c>
      <c r="AI57" s="57">
        <v>500.0</v>
      </c>
      <c r="AJ57" s="62">
        <v>1.5E8</v>
      </c>
      <c r="AK57" s="57">
        <v>9895.0</v>
      </c>
      <c r="AL57" s="58" t="s">
        <v>1587</v>
      </c>
    </row>
    <row r="58">
      <c r="A58" s="57">
        <v>1.0</v>
      </c>
      <c r="B58" s="58" t="s">
        <v>5062</v>
      </c>
      <c r="C58" s="58" t="s">
        <v>1211</v>
      </c>
      <c r="D58" s="67" t="str">
        <f>VLOOKUP(C58,Final!B:F,5,0)</f>
        <v>Yes</v>
      </c>
      <c r="E58" s="58" t="s">
        <v>5063</v>
      </c>
      <c r="F58" s="58" t="s">
        <v>3640</v>
      </c>
      <c r="G58" s="58" t="s">
        <v>4527</v>
      </c>
      <c r="H58" s="58" t="s">
        <v>1582</v>
      </c>
      <c r="J58" s="68" t="s">
        <v>5023</v>
      </c>
      <c r="K58" s="57" t="s">
        <v>3190</v>
      </c>
      <c r="L58" s="57" t="s">
        <v>3190</v>
      </c>
      <c r="M58" s="61"/>
      <c r="N58" s="61"/>
      <c r="O58" s="61"/>
      <c r="P58" s="61"/>
      <c r="Q58" s="61"/>
      <c r="R58" s="61"/>
      <c r="S58" s="61"/>
      <c r="T58" s="61"/>
      <c r="U58" s="61"/>
      <c r="V58" s="61"/>
      <c r="W58" s="57">
        <v>16295.0</v>
      </c>
      <c r="X58" s="57">
        <v>8164.0</v>
      </c>
      <c r="Y58" s="61"/>
      <c r="Z58" s="61"/>
      <c r="AA58" s="58" t="s">
        <v>1585</v>
      </c>
      <c r="AB58" s="57" t="s">
        <v>5064</v>
      </c>
      <c r="AC58" s="61"/>
      <c r="AD58" s="62">
        <v>1.42E9</v>
      </c>
      <c r="AE58" s="61"/>
      <c r="AF58" s="61"/>
      <c r="AG58" s="61"/>
      <c r="AH58" s="61"/>
      <c r="AI58" s="61"/>
      <c r="AJ58" s="62">
        <v>7.0E8</v>
      </c>
      <c r="AK58" s="61"/>
      <c r="AL58" s="58" t="s">
        <v>1595</v>
      </c>
    </row>
    <row r="59">
      <c r="A59" s="57">
        <v>1.0</v>
      </c>
      <c r="B59" s="58" t="s">
        <v>5065</v>
      </c>
      <c r="C59" s="58" t="s">
        <v>552</v>
      </c>
      <c r="D59" s="67" t="str">
        <f>VLOOKUP(C59,Final!B:F,5,0)</f>
        <v>Yes</v>
      </c>
      <c r="E59" s="58" t="s">
        <v>3764</v>
      </c>
      <c r="F59" s="58" t="s">
        <v>5066</v>
      </c>
      <c r="G59" s="58" t="s">
        <v>1581</v>
      </c>
      <c r="H59" s="58" t="s">
        <v>1582</v>
      </c>
      <c r="J59" s="68" t="s">
        <v>5067</v>
      </c>
      <c r="K59" s="57" t="s">
        <v>1832</v>
      </c>
      <c r="L59" s="57" t="s">
        <v>1832</v>
      </c>
      <c r="M59" s="61"/>
      <c r="N59" s="61"/>
      <c r="O59" s="61"/>
      <c r="P59" s="61"/>
      <c r="Q59" s="61"/>
      <c r="R59" s="61"/>
      <c r="S59" s="61"/>
      <c r="T59" s="61"/>
      <c r="U59" s="61"/>
      <c r="V59" s="61"/>
      <c r="W59" s="57">
        <v>14786.0</v>
      </c>
      <c r="X59" s="57">
        <v>11339.0</v>
      </c>
      <c r="Y59" s="61"/>
      <c r="Z59" s="61"/>
      <c r="AA59" s="58" t="s">
        <v>1585</v>
      </c>
      <c r="AB59" s="59">
        <v>44202.0</v>
      </c>
      <c r="AC59" s="61"/>
      <c r="AD59" s="62">
        <v>2.67E9</v>
      </c>
      <c r="AE59" s="61"/>
      <c r="AF59" s="61"/>
      <c r="AG59" s="61"/>
      <c r="AH59" s="61"/>
      <c r="AI59" s="61"/>
      <c r="AJ59" s="62">
        <v>5.66E8</v>
      </c>
      <c r="AK59" s="61"/>
      <c r="AL59" s="58" t="s">
        <v>1616</v>
      </c>
    </row>
    <row r="60">
      <c r="A60" s="57">
        <v>1.0</v>
      </c>
      <c r="B60" s="58" t="s">
        <v>4636</v>
      </c>
      <c r="C60" s="58" t="s">
        <v>236</v>
      </c>
      <c r="D60" s="67" t="str">
        <f>VLOOKUP(C60,Final!B:F,5,0)</f>
        <v>Yes</v>
      </c>
      <c r="E60" s="58" t="s">
        <v>4637</v>
      </c>
      <c r="F60" s="58" t="s">
        <v>4638</v>
      </c>
      <c r="G60" s="58" t="s">
        <v>1581</v>
      </c>
      <c r="H60" s="58" t="s">
        <v>1582</v>
      </c>
      <c r="I60" s="58" t="s">
        <v>60</v>
      </c>
      <c r="J60" s="68" t="s">
        <v>4639</v>
      </c>
      <c r="K60" s="57" t="s">
        <v>1851</v>
      </c>
      <c r="L60" s="57" t="s">
        <v>1851</v>
      </c>
      <c r="M60" s="61"/>
      <c r="N60" s="61"/>
      <c r="O60" s="61"/>
      <c r="P60" s="61"/>
      <c r="Q60" s="61"/>
      <c r="R60" s="61"/>
      <c r="S60" s="61"/>
      <c r="T60" s="58" t="s">
        <v>48</v>
      </c>
      <c r="U60" s="57">
        <v>12.78539</v>
      </c>
      <c r="V60" s="57">
        <v>77.6084</v>
      </c>
      <c r="W60" s="57">
        <v>10389.0</v>
      </c>
      <c r="X60" s="57">
        <v>6444.0</v>
      </c>
      <c r="Y60" s="57">
        <v>224.0</v>
      </c>
      <c r="Z60" s="58" t="s">
        <v>4640</v>
      </c>
      <c r="AA60" s="58" t="s">
        <v>38</v>
      </c>
      <c r="AB60" s="57" t="s">
        <v>4641</v>
      </c>
      <c r="AC60" s="57" t="s">
        <v>1851</v>
      </c>
      <c r="AD60" s="62">
        <v>4.83E8</v>
      </c>
      <c r="AE60" s="57">
        <v>10677.0</v>
      </c>
      <c r="AF60" s="58" t="s">
        <v>2473</v>
      </c>
      <c r="AG60" s="58" t="s">
        <v>4642</v>
      </c>
      <c r="AH60" s="57">
        <v>43.0</v>
      </c>
      <c r="AI60" s="57">
        <v>153.0</v>
      </c>
      <c r="AJ60" s="57">
        <v>5.84072E7</v>
      </c>
      <c r="AK60" s="57">
        <v>3945.0</v>
      </c>
      <c r="AL60" s="58" t="s">
        <v>1587</v>
      </c>
    </row>
    <row r="61">
      <c r="A61" s="57">
        <v>1.0</v>
      </c>
      <c r="B61" s="58" t="s">
        <v>2100</v>
      </c>
      <c r="C61" s="58" t="s">
        <v>245</v>
      </c>
      <c r="D61" s="67" t="str">
        <f>VLOOKUP(C61,Final!B:F,5,0)</f>
        <v>Yes</v>
      </c>
      <c r="E61" s="58" t="s">
        <v>2101</v>
      </c>
      <c r="F61" s="58" t="s">
        <v>2102</v>
      </c>
      <c r="G61" s="58" t="s">
        <v>1581</v>
      </c>
      <c r="H61" s="58" t="s">
        <v>1582</v>
      </c>
      <c r="I61" s="58" t="s">
        <v>1583</v>
      </c>
      <c r="J61" s="68" t="s">
        <v>2086</v>
      </c>
      <c r="K61" s="57" t="s">
        <v>1766</v>
      </c>
      <c r="L61" s="57" t="s">
        <v>1766</v>
      </c>
      <c r="M61" s="61"/>
      <c r="N61" s="61"/>
      <c r="O61" s="61"/>
      <c r="P61" s="61"/>
      <c r="Q61" s="61"/>
      <c r="R61" s="61"/>
      <c r="S61" s="61"/>
      <c r="T61" s="58" t="s">
        <v>48</v>
      </c>
      <c r="U61" s="57">
        <v>12.88806</v>
      </c>
      <c r="V61" s="57">
        <v>77.46822</v>
      </c>
      <c r="W61" s="57">
        <v>5970.0</v>
      </c>
      <c r="X61" s="57">
        <v>4159.0</v>
      </c>
      <c r="Y61" s="57">
        <v>440.0</v>
      </c>
      <c r="Z61" s="58" t="s">
        <v>2103</v>
      </c>
      <c r="AA61" s="58" t="s">
        <v>1585</v>
      </c>
      <c r="AB61" s="57" t="s">
        <v>2104</v>
      </c>
      <c r="AC61" s="57" t="s">
        <v>1766</v>
      </c>
      <c r="AD61" s="62">
        <v>1.39E9</v>
      </c>
      <c r="AE61" s="57">
        <v>18450.0</v>
      </c>
      <c r="AF61" s="58" t="s">
        <v>1601</v>
      </c>
      <c r="AG61" s="61"/>
      <c r="AH61" s="57">
        <v>109.0</v>
      </c>
      <c r="AI61" s="57">
        <v>261.0</v>
      </c>
      <c r="AJ61" s="62">
        <v>1.23E8</v>
      </c>
      <c r="AK61" s="57">
        <v>1811.0</v>
      </c>
      <c r="AL61" s="58" t="s">
        <v>1595</v>
      </c>
    </row>
    <row r="62">
      <c r="A62" s="57">
        <v>1.0</v>
      </c>
      <c r="B62" s="58" t="s">
        <v>5068</v>
      </c>
      <c r="C62" s="58" t="s">
        <v>253</v>
      </c>
      <c r="D62" s="67" t="str">
        <f>VLOOKUP(C62,Final!B:F,5,0)</f>
        <v>Yes</v>
      </c>
      <c r="E62" s="58" t="s">
        <v>5069</v>
      </c>
      <c r="F62" s="58" t="s">
        <v>5070</v>
      </c>
      <c r="G62" s="58" t="s">
        <v>1581</v>
      </c>
      <c r="H62" s="58" t="s">
        <v>1582</v>
      </c>
      <c r="I62" s="58" t="s">
        <v>60</v>
      </c>
      <c r="J62" s="68" t="s">
        <v>5071</v>
      </c>
      <c r="K62" s="57" t="s">
        <v>4077</v>
      </c>
      <c r="L62" s="57" t="s">
        <v>4077</v>
      </c>
      <c r="M62" s="61"/>
      <c r="N62" s="61"/>
      <c r="O62" s="61"/>
      <c r="P62" s="61"/>
      <c r="Q62" s="61"/>
      <c r="R62" s="61"/>
      <c r="S62" s="61"/>
      <c r="T62" s="58" t="s">
        <v>48</v>
      </c>
      <c r="U62" s="57">
        <v>12.77841</v>
      </c>
      <c r="V62" s="57">
        <v>77.71366</v>
      </c>
      <c r="W62" s="57">
        <v>10319.0</v>
      </c>
      <c r="X62" s="57">
        <v>5694.0</v>
      </c>
      <c r="Y62" s="57">
        <v>304.0</v>
      </c>
      <c r="Z62" s="58" t="s">
        <v>5072</v>
      </c>
      <c r="AA62" s="58" t="s">
        <v>1585</v>
      </c>
      <c r="AB62" s="59">
        <v>44564.0</v>
      </c>
      <c r="AC62" s="57" t="s">
        <v>4077</v>
      </c>
      <c r="AD62" s="62">
        <v>5.5E8</v>
      </c>
      <c r="AE62" s="57">
        <v>20196.0</v>
      </c>
      <c r="AF62" s="58" t="s">
        <v>1615</v>
      </c>
      <c r="AG62" s="61"/>
      <c r="AH62" s="57">
        <v>0.0</v>
      </c>
      <c r="AI62" s="57">
        <v>209.0</v>
      </c>
      <c r="AJ62" s="62">
        <v>1.03E8</v>
      </c>
      <c r="AK62" s="57">
        <v>4625.0</v>
      </c>
      <c r="AL62" s="58" t="s">
        <v>1602</v>
      </c>
    </row>
    <row r="63">
      <c r="A63" s="57">
        <v>1.0</v>
      </c>
      <c r="B63" s="58" t="s">
        <v>3564</v>
      </c>
      <c r="C63" s="58" t="s">
        <v>262</v>
      </c>
      <c r="D63" s="67" t="str">
        <f>VLOOKUP(C63,Final!B:F,5,0)</f>
        <v>Yes</v>
      </c>
      <c r="E63" s="58" t="s">
        <v>3565</v>
      </c>
      <c r="F63" s="58" t="s">
        <v>3566</v>
      </c>
      <c r="G63" s="58" t="s">
        <v>1581</v>
      </c>
      <c r="H63" s="58" t="s">
        <v>1582</v>
      </c>
      <c r="I63" s="58" t="s">
        <v>1612</v>
      </c>
      <c r="J63" s="68" t="s">
        <v>3567</v>
      </c>
      <c r="K63" s="57" t="s">
        <v>1770</v>
      </c>
      <c r="L63" s="57" t="s">
        <v>1770</v>
      </c>
      <c r="M63" s="61"/>
      <c r="N63" s="61"/>
      <c r="O63" s="61"/>
      <c r="P63" s="61"/>
      <c r="Q63" s="61"/>
      <c r="R63" s="61"/>
      <c r="S63" s="61"/>
      <c r="T63" s="58" t="s">
        <v>48</v>
      </c>
      <c r="U63" s="57">
        <v>13.04182</v>
      </c>
      <c r="V63" s="57">
        <v>77.56631</v>
      </c>
      <c r="W63" s="57">
        <v>703.0</v>
      </c>
      <c r="X63" s="57">
        <v>250.0</v>
      </c>
      <c r="Y63" s="57">
        <v>7.0</v>
      </c>
      <c r="Z63" s="58" t="s">
        <v>3568</v>
      </c>
      <c r="AA63" s="58" t="s">
        <v>1585</v>
      </c>
      <c r="AB63" s="57" t="s">
        <v>3569</v>
      </c>
      <c r="AC63" s="57" t="s">
        <v>1770</v>
      </c>
      <c r="AD63" s="62">
        <v>1.64E8</v>
      </c>
      <c r="AE63" s="57">
        <v>1280.0</v>
      </c>
      <c r="AF63" s="58" t="s">
        <v>1615</v>
      </c>
      <c r="AG63" s="61"/>
      <c r="AH63" s="57">
        <v>0.0</v>
      </c>
      <c r="AI63" s="57">
        <v>16.0</v>
      </c>
      <c r="AJ63" s="57">
        <v>5.766486E7</v>
      </c>
      <c r="AK63" s="57">
        <v>453.0</v>
      </c>
      <c r="AL63" s="58" t="s">
        <v>1616</v>
      </c>
    </row>
    <row r="64">
      <c r="A64" s="57">
        <v>1.0</v>
      </c>
      <c r="B64" s="58" t="s">
        <v>5073</v>
      </c>
      <c r="C64" s="58" t="s">
        <v>1052</v>
      </c>
      <c r="D64" s="67" t="str">
        <f>VLOOKUP(C64,Final!B:F,5,0)</f>
        <v>Yes</v>
      </c>
      <c r="E64" s="58" t="s">
        <v>5074</v>
      </c>
      <c r="F64" s="58" t="s">
        <v>5075</v>
      </c>
      <c r="G64" s="58" t="s">
        <v>1581</v>
      </c>
      <c r="H64" s="58" t="s">
        <v>1582</v>
      </c>
      <c r="J64" s="68">
        <v>44443.0</v>
      </c>
      <c r="K64" s="57" t="s">
        <v>5076</v>
      </c>
      <c r="L64" s="57" t="s">
        <v>5076</v>
      </c>
      <c r="M64" s="61"/>
      <c r="N64" s="61"/>
      <c r="O64" s="61"/>
      <c r="P64" s="61"/>
      <c r="Q64" s="61"/>
      <c r="R64" s="61"/>
      <c r="S64" s="61"/>
      <c r="T64" s="61"/>
      <c r="U64" s="61"/>
      <c r="V64" s="61"/>
      <c r="W64" s="57">
        <v>33077.0</v>
      </c>
      <c r="X64" s="57">
        <v>23829.0</v>
      </c>
      <c r="Y64" s="61"/>
      <c r="Z64" s="61"/>
      <c r="AA64" s="58" t="s">
        <v>1585</v>
      </c>
      <c r="AB64" s="57" t="s">
        <v>5077</v>
      </c>
      <c r="AC64" s="61"/>
      <c r="AD64" s="62">
        <v>3.88E9</v>
      </c>
      <c r="AE64" s="61"/>
      <c r="AF64" s="61"/>
      <c r="AG64" s="61"/>
      <c r="AH64" s="61"/>
      <c r="AI64" s="61"/>
      <c r="AJ64" s="62">
        <v>3.54E8</v>
      </c>
      <c r="AK64" s="61"/>
      <c r="AL64" s="58" t="s">
        <v>1595</v>
      </c>
    </row>
    <row r="65">
      <c r="A65" s="57">
        <v>1.0</v>
      </c>
      <c r="B65" s="58" t="s">
        <v>2430</v>
      </c>
      <c r="C65" s="58" t="s">
        <v>282</v>
      </c>
      <c r="D65" s="67" t="str">
        <f>VLOOKUP(C65,Final!B:F,5,0)</f>
        <v>Yes</v>
      </c>
      <c r="E65" s="58" t="s">
        <v>1715</v>
      </c>
      <c r="F65" s="58" t="s">
        <v>2431</v>
      </c>
      <c r="G65" s="58" t="s">
        <v>1581</v>
      </c>
      <c r="H65" s="58" t="s">
        <v>1582</v>
      </c>
      <c r="I65" s="58" t="s">
        <v>1583</v>
      </c>
      <c r="J65" s="68" t="s">
        <v>2432</v>
      </c>
      <c r="K65" s="57" t="s">
        <v>2433</v>
      </c>
      <c r="L65" s="57" t="s">
        <v>2433</v>
      </c>
      <c r="M65" s="61"/>
      <c r="N65" s="61"/>
      <c r="O65" s="61"/>
      <c r="P65" s="61"/>
      <c r="Q65" s="61"/>
      <c r="R65" s="61"/>
      <c r="S65" s="61"/>
      <c r="T65" s="58" t="s">
        <v>48</v>
      </c>
      <c r="U65" s="57">
        <v>12.89708</v>
      </c>
      <c r="V65" s="57">
        <v>77.43694</v>
      </c>
      <c r="W65" s="57">
        <v>11735.0</v>
      </c>
      <c r="X65" s="57">
        <v>8326.0</v>
      </c>
      <c r="Y65" s="57">
        <v>600.0</v>
      </c>
      <c r="Z65" s="58" t="s">
        <v>2434</v>
      </c>
      <c r="AA65" s="58" t="s">
        <v>38</v>
      </c>
      <c r="AB65" s="59">
        <v>44927.0</v>
      </c>
      <c r="AC65" s="57" t="s">
        <v>2433</v>
      </c>
      <c r="AD65" s="62">
        <v>1.39E9</v>
      </c>
      <c r="AE65" s="57">
        <v>40016.0</v>
      </c>
      <c r="AF65" s="58" t="s">
        <v>1615</v>
      </c>
      <c r="AG65" s="61"/>
      <c r="AH65" s="57">
        <v>0.0</v>
      </c>
      <c r="AI65" s="57">
        <v>408.0</v>
      </c>
      <c r="AJ65" s="62">
        <v>1.94E8</v>
      </c>
      <c r="AK65" s="57">
        <v>2409.0</v>
      </c>
      <c r="AL65" s="58" t="s">
        <v>1595</v>
      </c>
    </row>
    <row r="66">
      <c r="A66" s="57">
        <v>1.0</v>
      </c>
      <c r="B66" s="58" t="s">
        <v>5078</v>
      </c>
      <c r="C66" s="58" t="s">
        <v>520</v>
      </c>
      <c r="D66" s="67" t="str">
        <f>VLOOKUP(C66,Final!B:F,5,0)</f>
        <v>Yes</v>
      </c>
      <c r="E66" s="58" t="s">
        <v>3687</v>
      </c>
      <c r="F66" s="58" t="s">
        <v>5079</v>
      </c>
      <c r="G66" s="58" t="s">
        <v>1581</v>
      </c>
      <c r="H66" s="58" t="s">
        <v>1582</v>
      </c>
      <c r="J66" s="68" t="s">
        <v>5080</v>
      </c>
      <c r="K66" s="57" t="s">
        <v>5076</v>
      </c>
      <c r="L66" s="57" t="s">
        <v>5076</v>
      </c>
      <c r="M66" s="61"/>
      <c r="N66" s="61"/>
      <c r="O66" s="61"/>
      <c r="P66" s="61"/>
      <c r="Q66" s="61"/>
      <c r="R66" s="61"/>
      <c r="S66" s="61"/>
      <c r="T66" s="61"/>
      <c r="U66" s="61"/>
      <c r="V66" s="61"/>
      <c r="W66" s="57">
        <v>49458.0</v>
      </c>
      <c r="X66" s="57">
        <v>45715.0</v>
      </c>
      <c r="Y66" s="61"/>
      <c r="Z66" s="61"/>
      <c r="AA66" s="58" t="s">
        <v>1585</v>
      </c>
      <c r="AB66" s="57" t="s">
        <v>5081</v>
      </c>
      <c r="AC66" s="61"/>
      <c r="AD66" s="62">
        <v>8.62E9</v>
      </c>
      <c r="AE66" s="61"/>
      <c r="AF66" s="61"/>
      <c r="AG66" s="61"/>
      <c r="AH66" s="61"/>
      <c r="AI66" s="61"/>
      <c r="AJ66" s="62">
        <v>1.77E9</v>
      </c>
      <c r="AK66" s="61"/>
      <c r="AL66" s="58" t="s">
        <v>1616</v>
      </c>
    </row>
    <row r="67">
      <c r="A67" s="57">
        <v>1.0</v>
      </c>
      <c r="B67" s="58" t="s">
        <v>3821</v>
      </c>
      <c r="C67" s="58" t="s">
        <v>389</v>
      </c>
      <c r="D67" s="67" t="str">
        <f>VLOOKUP(C67,Final!B:F,5,0)</f>
        <v>Yes</v>
      </c>
      <c r="E67" s="58" t="s">
        <v>3687</v>
      </c>
      <c r="F67" s="58" t="s">
        <v>3822</v>
      </c>
      <c r="G67" s="58" t="s">
        <v>1581</v>
      </c>
      <c r="H67" s="58" t="s">
        <v>1582</v>
      </c>
      <c r="I67" s="58" t="s">
        <v>1591</v>
      </c>
      <c r="J67" s="68">
        <v>45238.0</v>
      </c>
      <c r="K67" s="57" t="s">
        <v>1632</v>
      </c>
      <c r="L67" s="57" t="s">
        <v>1632</v>
      </c>
      <c r="M67" s="61"/>
      <c r="N67" s="61"/>
      <c r="O67" s="61"/>
      <c r="P67" s="61"/>
      <c r="Q67" s="61"/>
      <c r="R67" s="61"/>
      <c r="S67" s="61"/>
      <c r="T67" s="58" t="s">
        <v>48</v>
      </c>
      <c r="U67" s="57">
        <v>12.93275</v>
      </c>
      <c r="V67" s="57">
        <v>77.71178</v>
      </c>
      <c r="W67" s="57">
        <v>35018.0</v>
      </c>
      <c r="X67" s="57">
        <v>27178.0</v>
      </c>
      <c r="Y67" s="57">
        <v>425.0</v>
      </c>
      <c r="Z67" s="58" t="s">
        <v>3823</v>
      </c>
      <c r="AA67" s="58" t="s">
        <v>1585</v>
      </c>
      <c r="AB67" s="59">
        <v>44932.0</v>
      </c>
      <c r="AC67" s="57" t="s">
        <v>1632</v>
      </c>
      <c r="AD67" s="62">
        <v>2.54E9</v>
      </c>
      <c r="AE67" s="57">
        <v>36246.0</v>
      </c>
      <c r="AF67" s="58" t="s">
        <v>1623</v>
      </c>
      <c r="AH67" s="57">
        <v>140.0</v>
      </c>
      <c r="AI67" s="57">
        <v>285.0</v>
      </c>
      <c r="AJ67" s="57">
        <v>5.4567507E7</v>
      </c>
      <c r="AK67" s="57">
        <v>3679.0</v>
      </c>
      <c r="AL67" s="58" t="s">
        <v>1616</v>
      </c>
    </row>
    <row r="68">
      <c r="A68" s="57">
        <v>1.0</v>
      </c>
      <c r="B68" s="58" t="s">
        <v>5082</v>
      </c>
      <c r="C68" s="58" t="s">
        <v>1410</v>
      </c>
      <c r="D68" s="67" t="str">
        <f>VLOOKUP(C68,Final!B:F,5,0)</f>
        <v>Yes</v>
      </c>
      <c r="E68" s="58" t="s">
        <v>4314</v>
      </c>
      <c r="F68" s="58" t="s">
        <v>5083</v>
      </c>
      <c r="G68" s="58" t="s">
        <v>1581</v>
      </c>
      <c r="H68" s="58" t="s">
        <v>1582</v>
      </c>
      <c r="J68" s="68">
        <v>43954.0</v>
      </c>
      <c r="K68" s="57" t="s">
        <v>5084</v>
      </c>
      <c r="L68" s="57" t="s">
        <v>1906</v>
      </c>
      <c r="M68" s="58" t="s">
        <v>5085</v>
      </c>
      <c r="P68" s="61"/>
      <c r="Q68" s="61"/>
      <c r="R68" s="61"/>
      <c r="S68" s="61"/>
      <c r="T68" s="61"/>
      <c r="U68" s="61"/>
      <c r="V68" s="61"/>
      <c r="W68" s="57">
        <v>6876.0</v>
      </c>
      <c r="X68" s="57">
        <v>5770.0</v>
      </c>
      <c r="Y68" s="61"/>
      <c r="Z68" s="61"/>
      <c r="AA68" s="58" t="s">
        <v>1585</v>
      </c>
      <c r="AB68" s="57" t="s">
        <v>5086</v>
      </c>
      <c r="AC68" s="61"/>
      <c r="AD68" s="62">
        <v>1.43E9</v>
      </c>
      <c r="AE68" s="61"/>
      <c r="AF68" s="61"/>
      <c r="AG68" s="61"/>
      <c r="AH68" s="61"/>
      <c r="AI68" s="61"/>
      <c r="AJ68" s="62">
        <v>3.35E8</v>
      </c>
      <c r="AK68" s="61"/>
      <c r="AL68" s="58" t="s">
        <v>1616</v>
      </c>
    </row>
    <row r="69">
      <c r="A69" s="57">
        <v>1.0</v>
      </c>
      <c r="B69" s="58" t="s">
        <v>5087</v>
      </c>
      <c r="C69" s="58" t="s">
        <v>315</v>
      </c>
      <c r="D69" s="67" t="str">
        <f>VLOOKUP(C69,Final!B:F,5,0)</f>
        <v>Yes</v>
      </c>
      <c r="E69" s="58" t="s">
        <v>5088</v>
      </c>
      <c r="F69" s="58" t="s">
        <v>5089</v>
      </c>
      <c r="G69" s="58" t="s">
        <v>1581</v>
      </c>
      <c r="H69" s="58" t="s">
        <v>1582</v>
      </c>
      <c r="I69" s="58" t="s">
        <v>1583</v>
      </c>
      <c r="J69" s="68" t="s">
        <v>5090</v>
      </c>
      <c r="K69" s="57" t="s">
        <v>1794</v>
      </c>
      <c r="L69" s="57" t="s">
        <v>1794</v>
      </c>
      <c r="M69" s="61"/>
      <c r="N69" s="61"/>
      <c r="O69" s="61"/>
      <c r="P69" s="61"/>
      <c r="Q69" s="61"/>
      <c r="R69" s="61"/>
      <c r="S69" s="61"/>
      <c r="T69" s="58" t="s">
        <v>48</v>
      </c>
      <c r="U69" s="57">
        <v>12.92506</v>
      </c>
      <c r="V69" s="57">
        <v>77.47249</v>
      </c>
      <c r="W69" s="57">
        <v>11027.0</v>
      </c>
      <c r="X69" s="57">
        <v>5627.0</v>
      </c>
      <c r="Y69" s="57">
        <v>312.0</v>
      </c>
      <c r="Z69" s="58" t="s">
        <v>5091</v>
      </c>
      <c r="AA69" s="58" t="s">
        <v>1585</v>
      </c>
      <c r="AB69" s="59">
        <v>44569.0</v>
      </c>
      <c r="AC69" s="57" t="s">
        <v>1794</v>
      </c>
      <c r="AD69" s="62">
        <v>8.21E8</v>
      </c>
      <c r="AE69" s="57">
        <v>22754.0</v>
      </c>
      <c r="AF69" s="58" t="s">
        <v>1623</v>
      </c>
      <c r="AH69" s="57">
        <v>43.0</v>
      </c>
      <c r="AI69" s="57">
        <v>258.0</v>
      </c>
      <c r="AJ69" s="62">
        <v>1.22E8</v>
      </c>
      <c r="AK69" s="57">
        <v>5400.0</v>
      </c>
      <c r="AL69" s="58" t="s">
        <v>1602</v>
      </c>
    </row>
    <row r="70">
      <c r="A70" s="57">
        <v>1.0</v>
      </c>
      <c r="B70" s="58" t="s">
        <v>1714</v>
      </c>
      <c r="C70" s="58" t="s">
        <v>318</v>
      </c>
      <c r="D70" s="67" t="str">
        <f>VLOOKUP(C70,Final!B:F,5,0)</f>
        <v>Yes</v>
      </c>
      <c r="E70" s="58" t="s">
        <v>1715</v>
      </c>
      <c r="F70" s="58" t="s">
        <v>1716</v>
      </c>
      <c r="G70" s="58" t="s">
        <v>1581</v>
      </c>
      <c r="H70" s="58" t="s">
        <v>1582</v>
      </c>
      <c r="I70" s="58" t="s">
        <v>1591</v>
      </c>
      <c r="J70" s="68">
        <v>44872.0</v>
      </c>
      <c r="K70" s="57" t="s">
        <v>1620</v>
      </c>
      <c r="L70" s="57" t="s">
        <v>1620</v>
      </c>
      <c r="M70" s="61"/>
      <c r="N70" s="61"/>
      <c r="O70" s="61"/>
      <c r="P70" s="61"/>
      <c r="Q70" s="61"/>
      <c r="R70" s="61"/>
      <c r="S70" s="61"/>
      <c r="T70" s="58" t="s">
        <v>48</v>
      </c>
      <c r="U70" s="57">
        <v>12.86876</v>
      </c>
      <c r="V70" s="57">
        <v>77.63453</v>
      </c>
      <c r="W70" s="57">
        <v>9611.0</v>
      </c>
      <c r="X70" s="57">
        <v>4073.0</v>
      </c>
      <c r="Y70" s="57">
        <v>224.0</v>
      </c>
      <c r="Z70" s="58" t="s">
        <v>1717</v>
      </c>
      <c r="AA70" s="58" t="s">
        <v>1585</v>
      </c>
      <c r="AB70" s="59">
        <v>44568.0</v>
      </c>
      <c r="AC70" s="57" t="s">
        <v>1620</v>
      </c>
      <c r="AD70" s="62">
        <v>6.79E8</v>
      </c>
      <c r="AE70" s="57">
        <v>15164.0</v>
      </c>
      <c r="AF70" s="58" t="s">
        <v>1615</v>
      </c>
      <c r="AG70" s="61"/>
      <c r="AH70" s="57">
        <v>0.0</v>
      </c>
      <c r="AI70" s="57">
        <v>224.0</v>
      </c>
      <c r="AJ70" s="62">
        <v>3.04E8</v>
      </c>
      <c r="AK70" s="57">
        <v>5537.0</v>
      </c>
      <c r="AL70" s="58" t="s">
        <v>1616</v>
      </c>
    </row>
    <row r="71">
      <c r="A71" s="57">
        <v>1.0</v>
      </c>
      <c r="B71" s="58" t="s">
        <v>4674</v>
      </c>
      <c r="C71" s="58" t="s">
        <v>434</v>
      </c>
      <c r="D71" s="67" t="str">
        <f>VLOOKUP(C71,Final!B:F,5,0)</f>
        <v>Yes</v>
      </c>
      <c r="E71" s="58" t="s">
        <v>4675</v>
      </c>
      <c r="F71" s="58" t="s">
        <v>4676</v>
      </c>
      <c r="G71" s="58" t="s">
        <v>1581</v>
      </c>
      <c r="H71" s="58" t="s">
        <v>1582</v>
      </c>
      <c r="I71" s="58" t="s">
        <v>1591</v>
      </c>
      <c r="J71" s="68">
        <v>44875.0</v>
      </c>
      <c r="K71" s="57" t="s">
        <v>2647</v>
      </c>
      <c r="L71" s="57" t="s">
        <v>2647</v>
      </c>
      <c r="M71" s="61"/>
      <c r="N71" s="61"/>
      <c r="O71" s="61"/>
      <c r="P71" s="61"/>
      <c r="Q71" s="61"/>
      <c r="R71" s="61"/>
      <c r="S71" s="61"/>
      <c r="T71" s="58" t="s">
        <v>48</v>
      </c>
      <c r="U71" s="57">
        <v>12.88663</v>
      </c>
      <c r="V71" s="57">
        <v>77.69279</v>
      </c>
      <c r="W71" s="57">
        <v>11736.0</v>
      </c>
      <c r="X71" s="57">
        <v>9464.0</v>
      </c>
      <c r="Y71" s="57">
        <v>309.0</v>
      </c>
      <c r="Z71" s="58" t="s">
        <v>4677</v>
      </c>
      <c r="AA71" s="58" t="s">
        <v>1585</v>
      </c>
      <c r="AB71" s="59">
        <v>44571.0</v>
      </c>
      <c r="AC71" s="57" t="s">
        <v>2647</v>
      </c>
      <c r="AD71" s="62">
        <v>1.35E9</v>
      </c>
      <c r="AE71" s="57">
        <v>18365.0</v>
      </c>
      <c r="AF71" s="58" t="s">
        <v>1623</v>
      </c>
      <c r="AH71" s="57">
        <v>81.0</v>
      </c>
      <c r="AI71" s="57">
        <v>259.0</v>
      </c>
      <c r="AJ71" s="62">
        <v>2.68E8</v>
      </c>
      <c r="AK71" s="57">
        <v>2233.0</v>
      </c>
      <c r="AL71" s="58" t="s">
        <v>1595</v>
      </c>
    </row>
    <row r="72">
      <c r="A72" s="57">
        <v>1.0</v>
      </c>
      <c r="B72" s="58" t="s">
        <v>5092</v>
      </c>
      <c r="C72" s="58" t="s">
        <v>323</v>
      </c>
      <c r="D72" s="67" t="str">
        <f>VLOOKUP(C72,Final!B:F,5,0)</f>
        <v>Yes</v>
      </c>
      <c r="E72" s="58" t="s">
        <v>1625</v>
      </c>
      <c r="F72" s="58" t="s">
        <v>5093</v>
      </c>
      <c r="G72" s="58" t="s">
        <v>1581</v>
      </c>
      <c r="H72" s="58" t="s">
        <v>1582</v>
      </c>
      <c r="I72" s="58" t="s">
        <v>1583</v>
      </c>
      <c r="J72" s="68" t="s">
        <v>5094</v>
      </c>
      <c r="K72" s="59">
        <v>45936.0</v>
      </c>
      <c r="L72" s="59">
        <v>45936.0</v>
      </c>
      <c r="M72" s="61"/>
      <c r="N72" s="61"/>
      <c r="O72" s="61"/>
      <c r="P72" s="61"/>
      <c r="Q72" s="61"/>
      <c r="R72" s="61"/>
      <c r="S72" s="61"/>
      <c r="T72" s="58" t="s">
        <v>48</v>
      </c>
      <c r="U72" s="57">
        <v>12.90749</v>
      </c>
      <c r="V72" s="57">
        <v>77.48549</v>
      </c>
      <c r="W72" s="57">
        <v>15276.0</v>
      </c>
      <c r="X72" s="57">
        <v>10709.0</v>
      </c>
      <c r="Y72" s="57">
        <v>333.0</v>
      </c>
      <c r="Z72" s="58" t="s">
        <v>5095</v>
      </c>
      <c r="AA72" s="58" t="s">
        <v>1585</v>
      </c>
      <c r="AB72" s="59">
        <v>44838.0</v>
      </c>
      <c r="AC72" s="59">
        <v>45936.0</v>
      </c>
      <c r="AD72" s="62">
        <v>6.38E8</v>
      </c>
      <c r="AE72" s="57">
        <v>24792.0</v>
      </c>
      <c r="AF72" s="58" t="s">
        <v>1615</v>
      </c>
      <c r="AG72" s="61"/>
      <c r="AH72" s="57">
        <v>92.0</v>
      </c>
      <c r="AI72" s="57">
        <v>274.0</v>
      </c>
      <c r="AJ72" s="62">
        <v>2.93E8</v>
      </c>
      <c r="AK72" s="57">
        <v>4566.0</v>
      </c>
      <c r="AL72" s="58" t="s">
        <v>1616</v>
      </c>
    </row>
    <row r="73">
      <c r="A73" s="57">
        <v>1.0</v>
      </c>
      <c r="B73" s="58" t="s">
        <v>3777</v>
      </c>
      <c r="C73" s="58" t="s">
        <v>1041</v>
      </c>
      <c r="D73" s="67" t="str">
        <f>VLOOKUP(C73,Final!B:F,5,0)</f>
        <v>Yes</v>
      </c>
      <c r="E73" s="58" t="s">
        <v>1757</v>
      </c>
      <c r="F73" s="58" t="s">
        <v>3778</v>
      </c>
      <c r="G73" s="58" t="s">
        <v>1581</v>
      </c>
      <c r="H73" s="58" t="s">
        <v>1582</v>
      </c>
      <c r="I73" s="58" t="s">
        <v>60</v>
      </c>
      <c r="J73" s="68">
        <v>44966.0</v>
      </c>
      <c r="K73" s="57" t="s">
        <v>1632</v>
      </c>
      <c r="L73" s="57" t="s">
        <v>1632</v>
      </c>
      <c r="M73" s="61"/>
      <c r="N73" s="61"/>
      <c r="O73" s="61"/>
      <c r="P73" s="61"/>
      <c r="Q73" s="61"/>
      <c r="R73" s="61"/>
      <c r="S73" s="61"/>
      <c r="T73" s="58" t="s">
        <v>48</v>
      </c>
      <c r="U73" s="57">
        <v>12.86863</v>
      </c>
      <c r="V73" s="57">
        <v>77.68725</v>
      </c>
      <c r="W73" s="57">
        <v>55408.0</v>
      </c>
      <c r="X73" s="57">
        <v>50022.0</v>
      </c>
      <c r="Y73" s="57">
        <v>832.0</v>
      </c>
      <c r="Z73" s="58" t="s">
        <v>3779</v>
      </c>
      <c r="AA73" s="58" t="s">
        <v>1585</v>
      </c>
      <c r="AB73" s="59">
        <v>44933.0</v>
      </c>
      <c r="AC73" s="57" t="s">
        <v>1632</v>
      </c>
      <c r="AD73" s="62">
        <v>7.49E9</v>
      </c>
      <c r="AE73" s="57">
        <v>92675.0</v>
      </c>
      <c r="AF73" s="58" t="s">
        <v>1601</v>
      </c>
      <c r="AG73" s="61"/>
      <c r="AH73" s="57">
        <v>0.0</v>
      </c>
      <c r="AI73" s="57">
        <v>832.0</v>
      </c>
      <c r="AJ73" s="62">
        <v>1.61E8</v>
      </c>
      <c r="AK73" s="57">
        <v>5386.0</v>
      </c>
      <c r="AL73" s="58" t="s">
        <v>1595</v>
      </c>
    </row>
    <row r="74">
      <c r="A74" s="57">
        <v>1.0</v>
      </c>
      <c r="B74" s="58" t="s">
        <v>5096</v>
      </c>
      <c r="C74" s="58" t="s">
        <v>671</v>
      </c>
      <c r="D74" s="67" t="str">
        <f>VLOOKUP(C74,Final!B:F,5,0)</f>
        <v>Yes</v>
      </c>
      <c r="E74" s="58" t="s">
        <v>5097</v>
      </c>
      <c r="F74" s="58" t="s">
        <v>5098</v>
      </c>
      <c r="G74" s="58" t="s">
        <v>1581</v>
      </c>
      <c r="H74" s="58" t="s">
        <v>1582</v>
      </c>
      <c r="I74" s="58" t="s">
        <v>60</v>
      </c>
      <c r="J74" s="68">
        <v>44815.0</v>
      </c>
      <c r="K74" s="57" t="s">
        <v>1766</v>
      </c>
      <c r="L74" s="57" t="s">
        <v>1766</v>
      </c>
      <c r="M74" s="61"/>
      <c r="N74" s="61"/>
      <c r="O74" s="61"/>
      <c r="P74" s="61"/>
      <c r="Q74" s="61"/>
      <c r="R74" s="61"/>
      <c r="S74" s="61"/>
      <c r="T74" s="58" t="s">
        <v>48</v>
      </c>
      <c r="U74" s="57">
        <v>12.82626</v>
      </c>
      <c r="V74" s="57">
        <v>77.65488</v>
      </c>
      <c r="W74" s="57">
        <v>16137.0</v>
      </c>
      <c r="X74" s="57">
        <v>13350.0</v>
      </c>
      <c r="Y74" s="57">
        <v>349.0</v>
      </c>
      <c r="Z74" s="58" t="s">
        <v>5099</v>
      </c>
      <c r="AA74" s="58" t="s">
        <v>1585</v>
      </c>
      <c r="AB74" s="59">
        <v>44570.0</v>
      </c>
      <c r="AC74" s="57" t="s">
        <v>1766</v>
      </c>
      <c r="AD74" s="62">
        <v>1.35E9</v>
      </c>
      <c r="AE74" s="57">
        <v>33824.0</v>
      </c>
      <c r="AF74" s="58" t="s">
        <v>1594</v>
      </c>
      <c r="AH74" s="57">
        <v>159.0</v>
      </c>
      <c r="AI74" s="57">
        <v>244.0</v>
      </c>
      <c r="AJ74" s="57">
        <v>7.818525E7</v>
      </c>
      <c r="AK74" s="57">
        <v>2787.0</v>
      </c>
      <c r="AL74" s="58" t="s">
        <v>1595</v>
      </c>
    </row>
    <row r="75">
      <c r="A75" s="57">
        <v>1.0</v>
      </c>
      <c r="B75" s="58" t="s">
        <v>5100</v>
      </c>
      <c r="C75" s="58" t="s">
        <v>955</v>
      </c>
      <c r="D75" s="67" t="str">
        <f>VLOOKUP(C75,Final!B:F,5,0)</f>
        <v>Yes</v>
      </c>
      <c r="E75" s="58" t="s">
        <v>5101</v>
      </c>
      <c r="F75" s="58" t="s">
        <v>5102</v>
      </c>
      <c r="G75" s="58" t="s">
        <v>1581</v>
      </c>
      <c r="H75" s="58" t="s">
        <v>1582</v>
      </c>
      <c r="J75" s="68" t="s">
        <v>5103</v>
      </c>
      <c r="K75" s="57" t="s">
        <v>1620</v>
      </c>
      <c r="L75" s="57" t="s">
        <v>2023</v>
      </c>
      <c r="M75" s="58" t="s">
        <v>5104</v>
      </c>
      <c r="P75" s="61"/>
      <c r="Q75" s="61"/>
      <c r="R75" s="61"/>
      <c r="S75" s="61"/>
      <c r="T75" s="61"/>
      <c r="U75" s="61"/>
      <c r="V75" s="61"/>
      <c r="W75" s="57">
        <v>12150.0</v>
      </c>
      <c r="X75" s="57">
        <v>2087.0</v>
      </c>
      <c r="Y75" s="61"/>
      <c r="Z75" s="61"/>
      <c r="AA75" s="58" t="s">
        <v>1585</v>
      </c>
      <c r="AB75" s="59">
        <v>44015.0</v>
      </c>
      <c r="AC75" s="61"/>
      <c r="AD75" s="62">
        <v>1.75E9</v>
      </c>
      <c r="AE75" s="61"/>
      <c r="AF75" s="61"/>
      <c r="AG75" s="61"/>
      <c r="AH75" s="61"/>
      <c r="AI75" s="61"/>
      <c r="AJ75" s="62">
        <v>5.96E8</v>
      </c>
      <c r="AK75" s="61"/>
      <c r="AL75" s="58" t="s">
        <v>1616</v>
      </c>
    </row>
    <row r="76">
      <c r="A76" s="57">
        <v>1.0</v>
      </c>
      <c r="B76" s="58" t="s">
        <v>5105</v>
      </c>
      <c r="C76" s="58" t="s">
        <v>382</v>
      </c>
      <c r="D76" s="67" t="str">
        <f>VLOOKUP(C76,Final!B:F,5,0)</f>
        <v>Yes</v>
      </c>
      <c r="E76" s="58" t="s">
        <v>5106</v>
      </c>
      <c r="F76" s="58" t="s">
        <v>5107</v>
      </c>
      <c r="G76" s="58" t="s">
        <v>4527</v>
      </c>
      <c r="H76" s="58" t="s">
        <v>1582</v>
      </c>
      <c r="J76" s="68" t="s">
        <v>5108</v>
      </c>
      <c r="K76" s="57" t="s">
        <v>5109</v>
      </c>
      <c r="L76" s="57" t="s">
        <v>5110</v>
      </c>
      <c r="M76" s="58" t="s">
        <v>5111</v>
      </c>
      <c r="N76" s="58" t="s">
        <v>5112</v>
      </c>
      <c r="Q76" s="61"/>
      <c r="R76" s="61"/>
      <c r="S76" s="61"/>
      <c r="T76" s="61"/>
      <c r="U76" s="61"/>
      <c r="V76" s="61"/>
      <c r="W76" s="57">
        <v>7275.0</v>
      </c>
      <c r="X76" s="57">
        <v>5752.0</v>
      </c>
      <c r="Y76" s="61"/>
      <c r="Z76" s="61"/>
      <c r="AA76" s="58" t="s">
        <v>38</v>
      </c>
      <c r="AB76" s="57" t="s">
        <v>5113</v>
      </c>
      <c r="AC76" s="61"/>
      <c r="AD76" s="62">
        <v>1.16E9</v>
      </c>
      <c r="AE76" s="61"/>
      <c r="AF76" s="61"/>
      <c r="AG76" s="61"/>
      <c r="AH76" s="61"/>
      <c r="AI76" s="61"/>
      <c r="AJ76" s="62">
        <v>4.31E8</v>
      </c>
      <c r="AK76" s="61"/>
      <c r="AL76" s="58" t="s">
        <v>1616</v>
      </c>
    </row>
    <row r="77">
      <c r="A77" s="57">
        <v>1.0</v>
      </c>
      <c r="B77" s="58" t="s">
        <v>3140</v>
      </c>
      <c r="C77" s="58" t="s">
        <v>1362</v>
      </c>
      <c r="D77" s="67" t="str">
        <f>VLOOKUP(C77,Final!B:F,5,0)</f>
        <v>Yes</v>
      </c>
      <c r="E77" s="58" t="s">
        <v>3141</v>
      </c>
      <c r="F77" s="58" t="s">
        <v>3142</v>
      </c>
      <c r="G77" s="58" t="s">
        <v>1581</v>
      </c>
      <c r="H77" s="58" t="s">
        <v>1582</v>
      </c>
      <c r="I77" s="58" t="s">
        <v>1591</v>
      </c>
      <c r="J77" s="68" t="s">
        <v>1666</v>
      </c>
      <c r="K77" s="57" t="s">
        <v>1870</v>
      </c>
      <c r="L77" s="57" t="s">
        <v>1870</v>
      </c>
      <c r="M77" s="61"/>
      <c r="N77" s="61"/>
      <c r="O77" s="61"/>
      <c r="P77" s="61"/>
      <c r="Q77" s="61"/>
      <c r="R77" s="61"/>
      <c r="S77" s="61"/>
      <c r="T77" s="58" t="s">
        <v>48</v>
      </c>
      <c r="U77" s="57">
        <v>12.97327</v>
      </c>
      <c r="V77" s="57">
        <v>77.75043</v>
      </c>
      <c r="W77" s="57">
        <v>7385.0</v>
      </c>
      <c r="X77" s="57">
        <v>5571.0</v>
      </c>
      <c r="Y77" s="57">
        <v>96.0</v>
      </c>
      <c r="Z77" s="58" t="s">
        <v>3143</v>
      </c>
      <c r="AA77" s="58" t="s">
        <v>1585</v>
      </c>
      <c r="AB77" s="59">
        <v>45292.0</v>
      </c>
      <c r="AC77" s="57" t="s">
        <v>1870</v>
      </c>
      <c r="AD77" s="62">
        <v>1.56E9</v>
      </c>
      <c r="AE77" s="57">
        <v>15219.0</v>
      </c>
      <c r="AF77" s="58" t="s">
        <v>1615</v>
      </c>
      <c r="AG77" s="61"/>
      <c r="AH77" s="57">
        <v>0.0</v>
      </c>
      <c r="AI77" s="57">
        <v>177.0</v>
      </c>
      <c r="AJ77" s="62">
        <v>4.22E8</v>
      </c>
      <c r="AK77" s="57">
        <v>18666.0</v>
      </c>
      <c r="AL77" s="58" t="s">
        <v>1616</v>
      </c>
    </row>
    <row r="78">
      <c r="A78" s="57">
        <v>1.0</v>
      </c>
      <c r="B78" s="58" t="s">
        <v>4431</v>
      </c>
      <c r="C78" s="58" t="s">
        <v>1215</v>
      </c>
      <c r="D78" s="67" t="str">
        <f>VLOOKUP(C78,Final!B:F,5,0)</f>
        <v>Yes</v>
      </c>
      <c r="E78" s="58" t="s">
        <v>3981</v>
      </c>
      <c r="F78" s="58" t="s">
        <v>4432</v>
      </c>
      <c r="G78" s="58" t="s">
        <v>1581</v>
      </c>
      <c r="H78" s="58" t="s">
        <v>1582</v>
      </c>
      <c r="I78" s="58" t="s">
        <v>1591</v>
      </c>
      <c r="J78" s="68" t="s">
        <v>1713</v>
      </c>
      <c r="K78" s="57" t="s">
        <v>1671</v>
      </c>
      <c r="L78" s="57" t="s">
        <v>1671</v>
      </c>
      <c r="M78" s="61"/>
      <c r="N78" s="61"/>
      <c r="O78" s="61"/>
      <c r="P78" s="61"/>
      <c r="Q78" s="61"/>
      <c r="R78" s="61"/>
      <c r="S78" s="61"/>
      <c r="T78" s="58" t="s">
        <v>48</v>
      </c>
      <c r="U78" s="57">
        <v>13.02522</v>
      </c>
      <c r="V78" s="57">
        <v>77.74618</v>
      </c>
      <c r="W78" s="57">
        <v>18048.0</v>
      </c>
      <c r="X78" s="57">
        <v>14936.0</v>
      </c>
      <c r="Y78" s="57">
        <v>208.0</v>
      </c>
      <c r="Z78" s="58" t="s">
        <v>4433</v>
      </c>
      <c r="AA78" s="58" t="s">
        <v>1585</v>
      </c>
      <c r="AB78" s="59">
        <v>44927.0</v>
      </c>
      <c r="AC78" s="57" t="s">
        <v>1671</v>
      </c>
      <c r="AD78" s="62">
        <v>1.85E9</v>
      </c>
      <c r="AE78" s="57">
        <v>25585.0</v>
      </c>
      <c r="AF78" s="58" t="s">
        <v>1594</v>
      </c>
      <c r="AH78" s="57">
        <v>42.0</v>
      </c>
      <c r="AI78" s="57">
        <v>292.0</v>
      </c>
      <c r="AJ78" s="62">
        <v>2.06E8</v>
      </c>
      <c r="AK78" s="57">
        <v>3111.0</v>
      </c>
      <c r="AL78" s="58" t="s">
        <v>1595</v>
      </c>
    </row>
    <row r="79">
      <c r="A79" s="57">
        <v>1.0</v>
      </c>
      <c r="B79" s="58" t="s">
        <v>5114</v>
      </c>
      <c r="C79" s="58" t="s">
        <v>1132</v>
      </c>
      <c r="D79" s="67" t="str">
        <f>VLOOKUP(C79,Final!B:F,5,0)</f>
        <v>Yes</v>
      </c>
      <c r="E79" s="58" t="s">
        <v>5115</v>
      </c>
      <c r="F79" s="58" t="s">
        <v>5116</v>
      </c>
      <c r="G79" s="58" t="s">
        <v>1581</v>
      </c>
      <c r="H79" s="58" t="s">
        <v>1582</v>
      </c>
      <c r="I79" s="58" t="s">
        <v>1591</v>
      </c>
      <c r="J79" s="68" t="s">
        <v>5117</v>
      </c>
      <c r="K79" s="57" t="s">
        <v>4077</v>
      </c>
      <c r="L79" s="57" t="s">
        <v>4077</v>
      </c>
      <c r="M79" s="61"/>
      <c r="N79" s="61"/>
      <c r="O79" s="61"/>
      <c r="P79" s="61"/>
      <c r="Q79" s="61"/>
      <c r="R79" s="61"/>
      <c r="S79" s="61"/>
      <c r="T79" s="58" t="s">
        <v>48</v>
      </c>
      <c r="U79" s="57">
        <v>13.02483</v>
      </c>
      <c r="V79" s="57">
        <v>77.76258</v>
      </c>
      <c r="W79" s="57">
        <v>10263.0</v>
      </c>
      <c r="X79" s="57">
        <v>4779.0</v>
      </c>
      <c r="Y79" s="57">
        <v>384.0</v>
      </c>
      <c r="Z79" s="58" t="s">
        <v>5118</v>
      </c>
      <c r="AA79" s="58" t="s">
        <v>1585</v>
      </c>
      <c r="AB79" s="59">
        <v>44562.0</v>
      </c>
      <c r="AC79" s="57" t="s">
        <v>4077</v>
      </c>
      <c r="AD79" s="62">
        <v>2.34E9</v>
      </c>
      <c r="AE79" s="57">
        <v>38309.0</v>
      </c>
      <c r="AF79" s="58" t="s">
        <v>1601</v>
      </c>
      <c r="AG79" s="61"/>
      <c r="AH79" s="57">
        <v>11.0</v>
      </c>
      <c r="AI79" s="57">
        <v>418.0</v>
      </c>
      <c r="AJ79" s="62">
        <v>3.59E8</v>
      </c>
      <c r="AK79" s="57">
        <v>1827.0</v>
      </c>
      <c r="AL79" s="58" t="s">
        <v>1595</v>
      </c>
    </row>
    <row r="80">
      <c r="A80" s="57">
        <v>1.0</v>
      </c>
      <c r="B80" s="58" t="s">
        <v>5119</v>
      </c>
      <c r="C80" s="58" t="s">
        <v>459</v>
      </c>
      <c r="D80" s="67" t="str">
        <f>VLOOKUP(C80,Final!B:F,5,0)</f>
        <v>Yes</v>
      </c>
      <c r="E80" s="58" t="s">
        <v>2718</v>
      </c>
      <c r="F80" s="58" t="s">
        <v>5120</v>
      </c>
      <c r="G80" s="58" t="s">
        <v>1581</v>
      </c>
      <c r="H80" s="58" t="s">
        <v>1582</v>
      </c>
      <c r="I80" s="58" t="s">
        <v>1687</v>
      </c>
      <c r="J80" s="68" t="s">
        <v>5121</v>
      </c>
      <c r="K80" s="57" t="s">
        <v>1766</v>
      </c>
      <c r="L80" s="57" t="s">
        <v>1766</v>
      </c>
      <c r="M80" s="61"/>
      <c r="N80" s="61"/>
      <c r="O80" s="61"/>
      <c r="P80" s="61"/>
      <c r="Q80" s="61"/>
      <c r="R80" s="61"/>
      <c r="S80" s="61"/>
      <c r="T80" s="58" t="s">
        <v>48</v>
      </c>
      <c r="U80" s="57">
        <v>13.07032</v>
      </c>
      <c r="V80" s="57">
        <v>77.6141</v>
      </c>
      <c r="W80" s="57">
        <v>18266.0</v>
      </c>
      <c r="X80" s="57">
        <v>14324.0</v>
      </c>
      <c r="Y80" s="57">
        <v>114.0</v>
      </c>
      <c r="Z80" s="58" t="s">
        <v>5122</v>
      </c>
      <c r="AA80" s="58" t="s">
        <v>1585</v>
      </c>
      <c r="AB80" s="59">
        <v>44565.0</v>
      </c>
      <c r="AC80" s="57" t="s">
        <v>1766</v>
      </c>
      <c r="AD80" s="62">
        <v>1.53E9</v>
      </c>
      <c r="AE80" s="57">
        <v>16352.0</v>
      </c>
      <c r="AF80" s="58" t="s">
        <v>1615</v>
      </c>
      <c r="AG80" s="61"/>
      <c r="AH80" s="57">
        <v>24.0</v>
      </c>
      <c r="AI80" s="57">
        <v>353.0</v>
      </c>
      <c r="AJ80" s="62">
        <v>3.05E8</v>
      </c>
      <c r="AK80" s="57">
        <v>3942.0</v>
      </c>
      <c r="AL80" s="58" t="s">
        <v>1616</v>
      </c>
    </row>
    <row r="81">
      <c r="A81" s="57">
        <v>1.0</v>
      </c>
      <c r="B81" s="58" t="s">
        <v>2408</v>
      </c>
      <c r="C81" s="58" t="s">
        <v>366</v>
      </c>
      <c r="D81" s="67" t="str">
        <f>VLOOKUP(C81,Final!B:F,5,0)</f>
        <v>Yes</v>
      </c>
      <c r="E81" s="58" t="s">
        <v>2409</v>
      </c>
      <c r="F81" s="58" t="s">
        <v>2410</v>
      </c>
      <c r="G81" s="58" t="s">
        <v>1581</v>
      </c>
      <c r="H81" s="58" t="s">
        <v>1582</v>
      </c>
      <c r="I81" s="58" t="s">
        <v>60</v>
      </c>
      <c r="J81" s="68">
        <v>45140.0</v>
      </c>
      <c r="K81" s="59">
        <v>45661.0</v>
      </c>
      <c r="L81" s="59">
        <v>45661.0</v>
      </c>
      <c r="M81" s="61"/>
      <c r="N81" s="61"/>
      <c r="O81" s="61"/>
      <c r="P81" s="61"/>
      <c r="Q81" s="61"/>
      <c r="R81" s="61"/>
      <c r="S81" s="61"/>
      <c r="T81" s="58" t="s">
        <v>48</v>
      </c>
      <c r="U81" s="57">
        <v>12.78399</v>
      </c>
      <c r="V81" s="57">
        <v>77.74575</v>
      </c>
      <c r="W81" s="57">
        <v>3136.0</v>
      </c>
      <c r="X81" s="57">
        <v>1687.0</v>
      </c>
      <c r="Y81" s="57">
        <v>68.0</v>
      </c>
      <c r="Z81" s="58" t="s">
        <v>2411</v>
      </c>
      <c r="AA81" s="58" t="s">
        <v>1585</v>
      </c>
      <c r="AB81" s="59">
        <v>44572.0</v>
      </c>
      <c r="AC81" s="59">
        <v>45661.0</v>
      </c>
      <c r="AD81" s="62">
        <v>1.73E8</v>
      </c>
      <c r="AE81" s="57">
        <v>3889.0</v>
      </c>
      <c r="AF81" s="58" t="s">
        <v>1594</v>
      </c>
      <c r="AH81" s="57">
        <v>0.0</v>
      </c>
      <c r="AI81" s="57">
        <v>68.0</v>
      </c>
      <c r="AJ81" s="57">
        <v>3.0564565E7</v>
      </c>
      <c r="AK81" s="57">
        <v>1449.0</v>
      </c>
      <c r="AL81" s="58" t="s">
        <v>1602</v>
      </c>
    </row>
    <row r="82" ht="18.75" customHeight="1">
      <c r="A82" s="57">
        <v>1.0</v>
      </c>
      <c r="B82" s="58" t="s">
        <v>2976</v>
      </c>
      <c r="C82" s="58" t="s">
        <v>666</v>
      </c>
      <c r="D82" s="67" t="str">
        <f>VLOOKUP(C82,Final!B:F,5,0)</f>
        <v>Yes</v>
      </c>
      <c r="E82" s="58" t="s">
        <v>2657</v>
      </c>
      <c r="F82" s="58" t="s">
        <v>2977</v>
      </c>
      <c r="G82" s="58" t="s">
        <v>1581</v>
      </c>
      <c r="H82" s="58" t="s">
        <v>1582</v>
      </c>
      <c r="I82" s="58" t="s">
        <v>1612</v>
      </c>
      <c r="J82" s="68">
        <v>45446.0</v>
      </c>
      <c r="K82" s="57" t="s">
        <v>1661</v>
      </c>
      <c r="L82" s="57" t="s">
        <v>1661</v>
      </c>
      <c r="M82" s="61"/>
      <c r="N82" s="61"/>
      <c r="O82" s="61"/>
      <c r="P82" s="61"/>
      <c r="Q82" s="61"/>
      <c r="R82" s="61"/>
      <c r="S82" s="61"/>
      <c r="T82" s="58" t="s">
        <v>48</v>
      </c>
      <c r="U82" s="57">
        <v>13.14778</v>
      </c>
      <c r="V82" s="57">
        <v>77.6808</v>
      </c>
      <c r="W82" s="57">
        <v>23598.0</v>
      </c>
      <c r="X82" s="57">
        <v>20712.0</v>
      </c>
      <c r="Y82" s="57">
        <v>358.0</v>
      </c>
      <c r="Z82" s="58" t="s">
        <v>2978</v>
      </c>
      <c r="AA82" s="58" t="s">
        <v>1585</v>
      </c>
      <c r="AB82" s="59">
        <v>45295.0</v>
      </c>
      <c r="AC82" s="57" t="s">
        <v>1661</v>
      </c>
      <c r="AD82" s="62">
        <v>2.64E9</v>
      </c>
      <c r="AE82" s="57">
        <v>30817.0</v>
      </c>
      <c r="AF82" s="58" t="s">
        <v>1594</v>
      </c>
      <c r="AH82" s="57">
        <v>33.0</v>
      </c>
      <c r="AI82" s="57">
        <v>322.0</v>
      </c>
      <c r="AJ82" s="62">
        <v>3.78E8</v>
      </c>
      <c r="AK82" s="57">
        <v>2886.0</v>
      </c>
      <c r="AL82" s="58" t="s">
        <v>2654</v>
      </c>
    </row>
    <row r="83">
      <c r="A83" s="57">
        <v>1.0</v>
      </c>
      <c r="B83" s="58" t="s">
        <v>2985</v>
      </c>
      <c r="C83" s="58" t="s">
        <v>46</v>
      </c>
      <c r="D83" s="67" t="str">
        <f>VLOOKUP(C83,Final!B:F,5,0)</f>
        <v>Yes</v>
      </c>
      <c r="E83" s="58" t="s">
        <v>2986</v>
      </c>
      <c r="F83" s="58" t="s">
        <v>2987</v>
      </c>
      <c r="G83" s="58" t="s">
        <v>1581</v>
      </c>
      <c r="H83" s="58" t="s">
        <v>1582</v>
      </c>
      <c r="I83" s="58" t="s">
        <v>1612</v>
      </c>
      <c r="J83" s="68" t="s">
        <v>2880</v>
      </c>
      <c r="K83" s="57" t="s">
        <v>2428</v>
      </c>
      <c r="L83" s="57" t="s">
        <v>2428</v>
      </c>
      <c r="M83" s="61"/>
      <c r="N83" s="61"/>
      <c r="O83" s="61"/>
      <c r="P83" s="61"/>
      <c r="Q83" s="61"/>
      <c r="R83" s="61"/>
      <c r="S83" s="61"/>
      <c r="T83" s="58" t="s">
        <v>48</v>
      </c>
      <c r="U83" s="57">
        <v>13.02154</v>
      </c>
      <c r="V83" s="57">
        <v>77.70315</v>
      </c>
      <c r="W83" s="57">
        <v>16895.0</v>
      </c>
      <c r="X83" s="57">
        <v>9741.0</v>
      </c>
      <c r="Y83" s="57">
        <v>70.0</v>
      </c>
      <c r="Z83" s="58" t="s">
        <v>2988</v>
      </c>
      <c r="AA83" s="58" t="s">
        <v>38</v>
      </c>
      <c r="AB83" s="57" t="s">
        <v>2989</v>
      </c>
      <c r="AC83" s="57" t="s">
        <v>2428</v>
      </c>
      <c r="AD83" s="62">
        <v>5.85E8</v>
      </c>
      <c r="AE83" s="57">
        <v>6171.0</v>
      </c>
      <c r="AF83" s="58" t="s">
        <v>1615</v>
      </c>
      <c r="AG83" s="61"/>
      <c r="AH83" s="57">
        <v>18.0</v>
      </c>
      <c r="AI83" s="57">
        <v>120.0</v>
      </c>
      <c r="AJ83" s="62">
        <v>1.42E8</v>
      </c>
      <c r="AK83" s="57">
        <v>7154.0</v>
      </c>
      <c r="AL83" s="58" t="s">
        <v>1616</v>
      </c>
    </row>
    <row r="84">
      <c r="A84" s="57">
        <v>1.0</v>
      </c>
      <c r="B84" s="58" t="s">
        <v>5123</v>
      </c>
      <c r="C84" s="58" t="s">
        <v>626</v>
      </c>
      <c r="D84" s="67" t="str">
        <f>VLOOKUP(C84,Final!B:F,5,0)</f>
        <v>Yes</v>
      </c>
      <c r="E84" s="58" t="s">
        <v>5124</v>
      </c>
      <c r="F84" s="58" t="s">
        <v>5125</v>
      </c>
      <c r="G84" s="58" t="s">
        <v>1581</v>
      </c>
      <c r="H84" s="58" t="s">
        <v>1582</v>
      </c>
      <c r="J84" s="68">
        <v>44137.0</v>
      </c>
      <c r="K84" s="57" t="s">
        <v>5126</v>
      </c>
      <c r="L84" s="57" t="s">
        <v>2125</v>
      </c>
      <c r="M84" s="58" t="s">
        <v>5127</v>
      </c>
      <c r="P84" s="61"/>
      <c r="Q84" s="61"/>
      <c r="R84" s="61"/>
      <c r="S84" s="61"/>
      <c r="T84" s="61"/>
      <c r="U84" s="61"/>
      <c r="V84" s="61"/>
      <c r="W84" s="57">
        <v>16820.0</v>
      </c>
      <c r="X84" s="57">
        <v>5999.0</v>
      </c>
      <c r="Y84" s="61"/>
      <c r="Z84" s="61"/>
      <c r="AA84" s="58" t="s">
        <v>1585</v>
      </c>
      <c r="AB84" s="59">
        <v>43834.0</v>
      </c>
      <c r="AC84" s="61"/>
      <c r="AD84" s="62">
        <v>1.92E9</v>
      </c>
      <c r="AE84" s="61"/>
      <c r="AF84" s="61"/>
      <c r="AG84" s="61"/>
      <c r="AH84" s="61"/>
      <c r="AI84" s="61"/>
      <c r="AJ84" s="62">
        <v>5.79E8</v>
      </c>
      <c r="AK84" s="61"/>
      <c r="AL84" s="58" t="s">
        <v>1616</v>
      </c>
    </row>
    <row r="85">
      <c r="A85" s="57">
        <v>1.0</v>
      </c>
      <c r="B85" s="58" t="s">
        <v>2168</v>
      </c>
      <c r="C85" s="58" t="s">
        <v>395</v>
      </c>
      <c r="D85" s="67" t="str">
        <f>VLOOKUP(C85,Final!B:F,5,0)</f>
        <v>Yes</v>
      </c>
      <c r="E85" s="58" t="s">
        <v>2169</v>
      </c>
      <c r="F85" s="58" t="s">
        <v>2170</v>
      </c>
      <c r="G85" s="58" t="s">
        <v>1581</v>
      </c>
      <c r="H85" s="58" t="s">
        <v>1582</v>
      </c>
      <c r="I85" s="58" t="s">
        <v>60</v>
      </c>
      <c r="J85" s="68" t="s">
        <v>2171</v>
      </c>
      <c r="K85" s="57" t="s">
        <v>2172</v>
      </c>
      <c r="L85" s="57" t="s">
        <v>2172</v>
      </c>
      <c r="M85" s="61"/>
      <c r="N85" s="61"/>
      <c r="O85" s="61"/>
      <c r="P85" s="61"/>
      <c r="Q85" s="61"/>
      <c r="R85" s="61"/>
      <c r="S85" s="61"/>
      <c r="T85" s="58" t="s">
        <v>48</v>
      </c>
      <c r="U85" s="57">
        <v>12.7791</v>
      </c>
      <c r="V85" s="57">
        <v>77.6436</v>
      </c>
      <c r="W85" s="57">
        <v>6740.0</v>
      </c>
      <c r="X85" s="57">
        <v>4626.0</v>
      </c>
      <c r="Y85" s="57">
        <v>134.0</v>
      </c>
      <c r="Z85" s="58" t="s">
        <v>2173</v>
      </c>
      <c r="AA85" s="58" t="s">
        <v>1585</v>
      </c>
      <c r="AB85" s="57" t="s">
        <v>2138</v>
      </c>
      <c r="AC85" s="57" t="s">
        <v>2172</v>
      </c>
      <c r="AD85" s="62">
        <v>5.03E8</v>
      </c>
      <c r="AE85" s="57">
        <v>9756.0</v>
      </c>
      <c r="AF85" s="58" t="s">
        <v>1601</v>
      </c>
      <c r="AG85" s="61"/>
      <c r="AH85" s="57">
        <v>0.0</v>
      </c>
      <c r="AI85" s="57">
        <v>134.0</v>
      </c>
      <c r="AJ85" s="62">
        <v>1.2E8</v>
      </c>
      <c r="AK85" s="57">
        <v>2114.0</v>
      </c>
      <c r="AL85" s="58" t="s">
        <v>1587</v>
      </c>
    </row>
    <row r="86">
      <c r="A86" s="57">
        <v>1.0</v>
      </c>
      <c r="B86" s="58" t="s">
        <v>3834</v>
      </c>
      <c r="C86" s="58" t="s">
        <v>400</v>
      </c>
      <c r="D86" s="67" t="str">
        <f>VLOOKUP(C86,Final!B:F,5,0)</f>
        <v>Yes</v>
      </c>
      <c r="E86" s="58" t="s">
        <v>3835</v>
      </c>
      <c r="F86" s="58" t="s">
        <v>3836</v>
      </c>
      <c r="G86" s="58" t="s">
        <v>1581</v>
      </c>
      <c r="H86" s="58" t="s">
        <v>1582</v>
      </c>
      <c r="I86" s="58" t="s">
        <v>1583</v>
      </c>
      <c r="J86" s="68">
        <v>45146.0</v>
      </c>
      <c r="K86" s="57" t="s">
        <v>3837</v>
      </c>
      <c r="L86" s="57" t="s">
        <v>3837</v>
      </c>
      <c r="M86" s="61"/>
      <c r="N86" s="61"/>
      <c r="O86" s="61"/>
      <c r="P86" s="61"/>
      <c r="Q86" s="61"/>
      <c r="R86" s="61"/>
      <c r="S86" s="61"/>
      <c r="T86" s="58" t="s">
        <v>48</v>
      </c>
      <c r="U86" s="57">
        <v>12.89395</v>
      </c>
      <c r="V86" s="57">
        <v>77.47399</v>
      </c>
      <c r="W86" s="57">
        <v>3009.0</v>
      </c>
      <c r="X86" s="57">
        <v>1391.0</v>
      </c>
      <c r="Y86" s="57">
        <v>56.0</v>
      </c>
      <c r="Z86" s="58" t="s">
        <v>3838</v>
      </c>
      <c r="AA86" s="58" t="s">
        <v>38</v>
      </c>
      <c r="AB86" s="57" t="s">
        <v>3478</v>
      </c>
      <c r="AC86" s="57" t="s">
        <v>3837</v>
      </c>
      <c r="AD86" s="62">
        <v>2.33E8</v>
      </c>
      <c r="AE86" s="57">
        <v>4428.0</v>
      </c>
      <c r="AF86" s="58" t="s">
        <v>1601</v>
      </c>
      <c r="AG86" s="61"/>
      <c r="AH86" s="57">
        <v>0.0</v>
      </c>
      <c r="AI86" s="57">
        <v>62.0</v>
      </c>
      <c r="AJ86" s="57">
        <v>6.287574E7</v>
      </c>
      <c r="AK86" s="57">
        <v>1618.0</v>
      </c>
      <c r="AL86" s="58" t="s">
        <v>1595</v>
      </c>
    </row>
    <row r="87">
      <c r="A87" s="57">
        <v>1.0</v>
      </c>
      <c r="B87" s="58" t="s">
        <v>5128</v>
      </c>
      <c r="C87" s="58" t="s">
        <v>648</v>
      </c>
      <c r="D87" s="67" t="str">
        <f>VLOOKUP(C87,Final!B:F,5,0)</f>
        <v>Yes</v>
      </c>
      <c r="E87" s="58" t="s">
        <v>1630</v>
      </c>
      <c r="F87" s="58" t="s">
        <v>5129</v>
      </c>
      <c r="G87" s="58" t="s">
        <v>1581</v>
      </c>
      <c r="H87" s="58" t="s">
        <v>1582</v>
      </c>
      <c r="I87" s="58" t="s">
        <v>60</v>
      </c>
      <c r="J87" s="68">
        <v>45141.0</v>
      </c>
      <c r="K87" s="57" t="s">
        <v>4575</v>
      </c>
      <c r="L87" s="57" t="s">
        <v>4575</v>
      </c>
      <c r="M87" s="61"/>
      <c r="N87" s="61"/>
      <c r="O87" s="61"/>
      <c r="P87" s="61"/>
      <c r="Q87" s="61"/>
      <c r="R87" s="61"/>
      <c r="S87" s="61"/>
      <c r="T87" s="58" t="s">
        <v>48</v>
      </c>
      <c r="U87" s="57">
        <v>12.87771</v>
      </c>
      <c r="V87" s="57">
        <v>77.77193</v>
      </c>
      <c r="W87" s="57">
        <v>17621.0</v>
      </c>
      <c r="X87" s="57">
        <v>12064.0</v>
      </c>
      <c r="Y87" s="57">
        <v>701.0</v>
      </c>
      <c r="Z87" s="58" t="s">
        <v>5130</v>
      </c>
      <c r="AA87" s="58" t="s">
        <v>1585</v>
      </c>
      <c r="AB87" s="57" t="s">
        <v>1688</v>
      </c>
      <c r="AC87" s="57" t="s">
        <v>4575</v>
      </c>
      <c r="AD87" s="62">
        <v>5.3E9</v>
      </c>
      <c r="AE87" s="57">
        <v>66683.0</v>
      </c>
      <c r="AF87" s="58" t="s">
        <v>1586</v>
      </c>
      <c r="AH87" s="57">
        <v>73.0</v>
      </c>
      <c r="AI87" s="57">
        <v>701.0</v>
      </c>
      <c r="AJ87" s="62">
        <v>2.64E8</v>
      </c>
      <c r="AK87" s="57">
        <v>5557.0</v>
      </c>
      <c r="AL87" s="58" t="s">
        <v>1587</v>
      </c>
    </row>
    <row r="88">
      <c r="A88" s="57">
        <v>1.0</v>
      </c>
      <c r="B88" s="58" t="s">
        <v>3581</v>
      </c>
      <c r="C88" s="58" t="s">
        <v>831</v>
      </c>
      <c r="D88" s="67" t="str">
        <f>VLOOKUP(C88,Final!B:F,5,0)</f>
        <v>Yes</v>
      </c>
      <c r="E88" s="58" t="s">
        <v>1674</v>
      </c>
      <c r="F88" s="58" t="s">
        <v>3582</v>
      </c>
      <c r="G88" s="58" t="s">
        <v>1581</v>
      </c>
      <c r="H88" s="58" t="s">
        <v>1582</v>
      </c>
      <c r="I88" s="58" t="s">
        <v>1591</v>
      </c>
      <c r="J88" s="68" t="s">
        <v>1683</v>
      </c>
      <c r="K88" s="57" t="s">
        <v>1632</v>
      </c>
      <c r="L88" s="57" t="s">
        <v>1632</v>
      </c>
      <c r="M88" s="61"/>
      <c r="N88" s="61"/>
      <c r="O88" s="61"/>
      <c r="P88" s="61"/>
      <c r="Q88" s="61"/>
      <c r="R88" s="61"/>
      <c r="S88" s="61"/>
      <c r="T88" s="58" t="s">
        <v>48</v>
      </c>
      <c r="U88" s="57">
        <v>13.06309</v>
      </c>
      <c r="V88" s="57">
        <v>77.73969</v>
      </c>
      <c r="W88" s="57">
        <v>23819.0</v>
      </c>
      <c r="X88" s="57">
        <v>20229.0</v>
      </c>
      <c r="Y88" s="57">
        <v>481.0</v>
      </c>
      <c r="Z88" s="58" t="s">
        <v>3583</v>
      </c>
      <c r="AA88" s="58" t="s">
        <v>1585</v>
      </c>
      <c r="AB88" s="59">
        <v>44936.0</v>
      </c>
      <c r="AC88" s="57" t="s">
        <v>1632</v>
      </c>
      <c r="AD88" s="62">
        <v>3.49E9</v>
      </c>
      <c r="AE88" s="57">
        <v>44079.0</v>
      </c>
      <c r="AF88" s="58" t="s">
        <v>1678</v>
      </c>
      <c r="AG88" s="58" t="s">
        <v>1679</v>
      </c>
      <c r="AH88" s="57">
        <v>77.0</v>
      </c>
      <c r="AI88" s="57">
        <v>444.0</v>
      </c>
      <c r="AJ88" s="62">
        <v>1.06E9</v>
      </c>
      <c r="AK88" s="57">
        <v>3589.0</v>
      </c>
      <c r="AL88" s="58" t="s">
        <v>1602</v>
      </c>
    </row>
    <row r="89">
      <c r="A89" s="57">
        <v>1.0</v>
      </c>
      <c r="B89" s="58" t="s">
        <v>5131</v>
      </c>
      <c r="C89" s="58" t="s">
        <v>1000</v>
      </c>
      <c r="D89" s="67" t="str">
        <f>VLOOKUP(C89,Final!B:F,5,0)</f>
        <v>Yes</v>
      </c>
      <c r="E89" s="58" t="s">
        <v>2616</v>
      </c>
      <c r="F89" s="58" t="s">
        <v>5132</v>
      </c>
      <c r="G89" s="58" t="s">
        <v>1581</v>
      </c>
      <c r="H89" s="58" t="s">
        <v>1582</v>
      </c>
      <c r="J89" s="68" t="s">
        <v>5133</v>
      </c>
      <c r="K89" s="57" t="s">
        <v>1740</v>
      </c>
      <c r="L89" s="57" t="s">
        <v>1740</v>
      </c>
      <c r="M89" s="61"/>
      <c r="N89" s="61"/>
      <c r="O89" s="61"/>
      <c r="P89" s="61"/>
      <c r="Q89" s="61"/>
      <c r="R89" s="61"/>
      <c r="S89" s="61"/>
      <c r="T89" s="61"/>
      <c r="U89" s="61"/>
      <c r="V89" s="61"/>
      <c r="W89" s="57">
        <v>20275.0</v>
      </c>
      <c r="X89" s="57">
        <v>17660.0</v>
      </c>
      <c r="Y89" s="61"/>
      <c r="Z89" s="61"/>
      <c r="AA89" s="58" t="s">
        <v>1585</v>
      </c>
      <c r="AB89" s="59">
        <v>44381.0</v>
      </c>
      <c r="AC89" s="61"/>
      <c r="AD89" s="62">
        <v>2.16E9</v>
      </c>
      <c r="AE89" s="61"/>
      <c r="AF89" s="61"/>
      <c r="AG89" s="61"/>
      <c r="AH89" s="61"/>
      <c r="AI89" s="61"/>
      <c r="AJ89" s="62">
        <v>1.58E8</v>
      </c>
      <c r="AK89" s="61"/>
      <c r="AL89" s="58" t="s">
        <v>2654</v>
      </c>
    </row>
    <row r="90">
      <c r="A90" s="57">
        <v>1.0</v>
      </c>
      <c r="B90" s="58" t="s">
        <v>5134</v>
      </c>
      <c r="C90" s="58" t="s">
        <v>511</v>
      </c>
      <c r="D90" s="67" t="str">
        <f>VLOOKUP(C90,Final!B:F,5,0)</f>
        <v>Yes</v>
      </c>
      <c r="E90" s="58" t="s">
        <v>5135</v>
      </c>
      <c r="F90" s="58" t="s">
        <v>5136</v>
      </c>
      <c r="G90" s="58" t="s">
        <v>1581</v>
      </c>
      <c r="H90" s="58" t="s">
        <v>1582</v>
      </c>
      <c r="I90" s="58" t="s">
        <v>1583</v>
      </c>
      <c r="J90" s="68" t="s">
        <v>5137</v>
      </c>
      <c r="K90" s="57" t="s">
        <v>1706</v>
      </c>
      <c r="L90" s="57" t="s">
        <v>1706</v>
      </c>
      <c r="M90" s="61"/>
      <c r="N90" s="61"/>
      <c r="O90" s="61"/>
      <c r="P90" s="61"/>
      <c r="Q90" s="61"/>
      <c r="R90" s="61"/>
      <c r="S90" s="61"/>
      <c r="T90" s="58" t="s">
        <v>48</v>
      </c>
      <c r="U90" s="57">
        <v>12.88591</v>
      </c>
      <c r="V90" s="57">
        <v>77.4539</v>
      </c>
      <c r="W90" s="57">
        <v>20234.0</v>
      </c>
      <c r="X90" s="57">
        <v>13478.0</v>
      </c>
      <c r="Y90" s="57">
        <v>372.0</v>
      </c>
      <c r="Z90" s="58" t="s">
        <v>5138</v>
      </c>
      <c r="AA90" s="58" t="s">
        <v>1585</v>
      </c>
      <c r="AB90" s="57" t="s">
        <v>5139</v>
      </c>
      <c r="AC90" s="57" t="s">
        <v>1706</v>
      </c>
      <c r="AD90" s="62">
        <v>1.84E9</v>
      </c>
      <c r="AE90" s="57">
        <v>24942.0</v>
      </c>
      <c r="AF90" s="58" t="s">
        <v>4242</v>
      </c>
      <c r="AG90" s="58" t="s">
        <v>4243</v>
      </c>
      <c r="AH90" s="57">
        <v>14.0</v>
      </c>
      <c r="AI90" s="57">
        <v>388.0</v>
      </c>
      <c r="AJ90" s="62">
        <v>4.65E8</v>
      </c>
      <c r="AK90" s="57">
        <v>6756.0</v>
      </c>
      <c r="AL90" s="58" t="s">
        <v>1595</v>
      </c>
    </row>
    <row r="91">
      <c r="A91" s="57">
        <v>1.0</v>
      </c>
      <c r="B91" s="58" t="s">
        <v>3681</v>
      </c>
      <c r="C91" s="58" t="s">
        <v>439</v>
      </c>
      <c r="D91" s="67" t="str">
        <f>VLOOKUP(C91,Final!B:F,5,0)</f>
        <v>Yes</v>
      </c>
      <c r="E91" s="58" t="s">
        <v>3682</v>
      </c>
      <c r="F91" s="58" t="s">
        <v>3683</v>
      </c>
      <c r="G91" s="58" t="s">
        <v>1581</v>
      </c>
      <c r="H91" s="58" t="s">
        <v>1582</v>
      </c>
      <c r="I91" s="58" t="s">
        <v>1583</v>
      </c>
      <c r="J91" s="68" t="s">
        <v>1683</v>
      </c>
      <c r="K91" s="57" t="s">
        <v>1608</v>
      </c>
      <c r="L91" s="57" t="s">
        <v>1608</v>
      </c>
      <c r="M91" s="61"/>
      <c r="N91" s="61"/>
      <c r="O91" s="61"/>
      <c r="P91" s="61"/>
      <c r="Q91" s="61"/>
      <c r="R91" s="61"/>
      <c r="S91" s="61"/>
      <c r="T91" s="58" t="s">
        <v>48</v>
      </c>
      <c r="U91" s="57">
        <v>12.8775</v>
      </c>
      <c r="V91" s="57">
        <v>77.60287</v>
      </c>
      <c r="W91" s="57">
        <v>2618.0</v>
      </c>
      <c r="X91" s="57">
        <v>1326.0</v>
      </c>
      <c r="Y91" s="57">
        <v>50.0</v>
      </c>
      <c r="Z91" s="58" t="s">
        <v>3684</v>
      </c>
      <c r="AA91" s="58" t="s">
        <v>38</v>
      </c>
      <c r="AB91" s="57" t="s">
        <v>2138</v>
      </c>
      <c r="AC91" s="57" t="s">
        <v>1608</v>
      </c>
      <c r="AD91" s="62">
        <v>3.72E8</v>
      </c>
      <c r="AE91" s="57">
        <v>4736.0</v>
      </c>
      <c r="AF91" s="58" t="s">
        <v>1623</v>
      </c>
      <c r="AH91" s="57">
        <v>0.0</v>
      </c>
      <c r="AI91" s="57">
        <v>55.0</v>
      </c>
      <c r="AJ91" s="57">
        <v>8.454354E7</v>
      </c>
      <c r="AK91" s="57">
        <v>1292.0</v>
      </c>
      <c r="AL91" s="58" t="s">
        <v>1616</v>
      </c>
    </row>
    <row r="92">
      <c r="A92" s="57">
        <v>1.0</v>
      </c>
      <c r="B92" s="58" t="s">
        <v>5140</v>
      </c>
      <c r="C92" s="58" t="s">
        <v>443</v>
      </c>
      <c r="D92" s="67" t="str">
        <f>VLOOKUP(C92,Final!B:F,5,0)</f>
        <v>Yes</v>
      </c>
      <c r="E92" s="58" t="s">
        <v>5141</v>
      </c>
      <c r="F92" s="58" t="s">
        <v>5142</v>
      </c>
      <c r="G92" s="58" t="s">
        <v>1581</v>
      </c>
      <c r="H92" s="58" t="s">
        <v>1582</v>
      </c>
      <c r="J92" s="68" t="s">
        <v>5143</v>
      </c>
      <c r="K92" s="57" t="s">
        <v>4198</v>
      </c>
      <c r="L92" s="57" t="s">
        <v>4788</v>
      </c>
      <c r="M92" s="58" t="s">
        <v>5144</v>
      </c>
      <c r="P92" s="61"/>
      <c r="Q92" s="61"/>
      <c r="R92" s="61"/>
      <c r="S92" s="61"/>
      <c r="T92" s="61"/>
      <c r="U92" s="61"/>
      <c r="V92" s="61"/>
      <c r="W92" s="57">
        <v>4978.0</v>
      </c>
      <c r="X92" s="57">
        <v>2772.0</v>
      </c>
      <c r="Y92" s="61"/>
      <c r="Z92" s="61"/>
      <c r="AA92" s="58" t="s">
        <v>1585</v>
      </c>
      <c r="AB92" s="57" t="s">
        <v>5145</v>
      </c>
      <c r="AC92" s="61"/>
      <c r="AD92" s="62">
        <v>5.82E8</v>
      </c>
      <c r="AE92" s="61"/>
      <c r="AF92" s="61"/>
      <c r="AG92" s="61"/>
      <c r="AH92" s="61"/>
      <c r="AI92" s="61"/>
      <c r="AJ92" s="62">
        <v>3.22E8</v>
      </c>
      <c r="AK92" s="61"/>
      <c r="AL92" s="58" t="s">
        <v>1616</v>
      </c>
    </row>
    <row r="93">
      <c r="A93" s="57">
        <v>1.0</v>
      </c>
      <c r="B93" s="58" t="s">
        <v>5146</v>
      </c>
      <c r="C93" s="58" t="s">
        <v>450</v>
      </c>
      <c r="D93" s="67" t="str">
        <f>VLOOKUP(C93,Final!B:F,5,0)</f>
        <v>Yes</v>
      </c>
      <c r="E93" s="58" t="s">
        <v>3221</v>
      </c>
      <c r="F93" s="58" t="s">
        <v>5147</v>
      </c>
      <c r="G93" s="58" t="s">
        <v>1581</v>
      </c>
      <c r="H93" s="58" t="s">
        <v>1582</v>
      </c>
      <c r="J93" s="68" t="s">
        <v>5148</v>
      </c>
      <c r="K93" s="57" t="s">
        <v>2535</v>
      </c>
      <c r="L93" s="57" t="s">
        <v>2535</v>
      </c>
      <c r="M93" s="61"/>
      <c r="N93" s="61"/>
      <c r="O93" s="61"/>
      <c r="P93" s="61"/>
      <c r="Q93" s="61"/>
      <c r="R93" s="61"/>
      <c r="S93" s="61"/>
      <c r="T93" s="61"/>
      <c r="U93" s="61"/>
      <c r="V93" s="61"/>
      <c r="W93" s="57">
        <v>16488.0</v>
      </c>
      <c r="X93" s="57">
        <v>8323.0</v>
      </c>
      <c r="Y93" s="61"/>
      <c r="Z93" s="61"/>
      <c r="AA93" s="58" t="s">
        <v>1585</v>
      </c>
      <c r="AB93" s="59">
        <v>44204.0</v>
      </c>
      <c r="AC93" s="61"/>
      <c r="AD93" s="62">
        <v>4.73E9</v>
      </c>
      <c r="AE93" s="61"/>
      <c r="AF93" s="61"/>
      <c r="AG93" s="61"/>
      <c r="AH93" s="61"/>
      <c r="AI93" s="61"/>
      <c r="AJ93" s="62">
        <v>3.96E8</v>
      </c>
      <c r="AK93" s="61"/>
      <c r="AL93" s="58" t="s">
        <v>1616</v>
      </c>
    </row>
    <row r="94">
      <c r="A94" s="57">
        <v>1.0</v>
      </c>
      <c r="B94" s="58" t="s">
        <v>2615</v>
      </c>
      <c r="C94" s="58" t="s">
        <v>294</v>
      </c>
      <c r="D94" s="67" t="str">
        <f>VLOOKUP(C94,Final!B:F,5,0)</f>
        <v>Yes</v>
      </c>
      <c r="E94" s="58" t="s">
        <v>2616</v>
      </c>
      <c r="F94" s="58" t="s">
        <v>2617</v>
      </c>
      <c r="G94" s="58" t="s">
        <v>1581</v>
      </c>
      <c r="H94" s="58" t="s">
        <v>1582</v>
      </c>
      <c r="I94" s="58" t="s">
        <v>1612</v>
      </c>
      <c r="J94" s="68" t="s">
        <v>2618</v>
      </c>
      <c r="K94" s="57" t="s">
        <v>1702</v>
      </c>
      <c r="L94" s="57" t="s">
        <v>1702</v>
      </c>
      <c r="M94" s="61"/>
      <c r="N94" s="61"/>
      <c r="O94" s="61"/>
      <c r="P94" s="61"/>
      <c r="Q94" s="61"/>
      <c r="R94" s="61"/>
      <c r="S94" s="61"/>
      <c r="T94" s="58" t="s">
        <v>48</v>
      </c>
      <c r="U94" s="57">
        <v>13.11036</v>
      </c>
      <c r="V94" s="57">
        <v>77.60671</v>
      </c>
      <c r="W94" s="57">
        <v>23801.0</v>
      </c>
      <c r="X94" s="57">
        <v>12569.0</v>
      </c>
      <c r="Y94" s="57">
        <v>379.0</v>
      </c>
      <c r="Z94" s="58" t="s">
        <v>2619</v>
      </c>
      <c r="AA94" s="58" t="s">
        <v>1585</v>
      </c>
      <c r="AB94" s="57" t="s">
        <v>2620</v>
      </c>
      <c r="AC94" s="57" t="s">
        <v>1702</v>
      </c>
      <c r="AD94" s="62">
        <v>5.15E9</v>
      </c>
      <c r="AE94" s="57">
        <v>54485.0</v>
      </c>
      <c r="AF94" s="58" t="s">
        <v>2621</v>
      </c>
      <c r="AG94" s="58" t="s">
        <v>1679</v>
      </c>
      <c r="AH94" s="57">
        <v>0.0</v>
      </c>
      <c r="AI94" s="57">
        <v>416.0</v>
      </c>
      <c r="AJ94" s="62">
        <v>1.25E9</v>
      </c>
      <c r="AK94" s="57">
        <v>11232.0</v>
      </c>
      <c r="AL94" s="58" t="s">
        <v>1616</v>
      </c>
    </row>
    <row r="95">
      <c r="A95" s="57">
        <v>1.0</v>
      </c>
      <c r="B95" s="58" t="s">
        <v>3892</v>
      </c>
      <c r="C95" s="58" t="s">
        <v>463</v>
      </c>
      <c r="D95" s="67" t="str">
        <f>VLOOKUP(C95,Final!B:F,5,0)</f>
        <v>Yes</v>
      </c>
      <c r="E95" s="58" t="s">
        <v>3893</v>
      </c>
      <c r="F95" s="58" t="s">
        <v>3894</v>
      </c>
      <c r="G95" s="58" t="s">
        <v>1581</v>
      </c>
      <c r="H95" s="58" t="s">
        <v>1582</v>
      </c>
      <c r="I95" s="58" t="s">
        <v>1583</v>
      </c>
      <c r="J95" s="68">
        <v>45207.0</v>
      </c>
      <c r="K95" s="57" t="s">
        <v>3895</v>
      </c>
      <c r="L95" s="57" t="s">
        <v>3895</v>
      </c>
      <c r="M95" s="61"/>
      <c r="N95" s="61"/>
      <c r="O95" s="61"/>
      <c r="P95" s="61"/>
      <c r="Q95" s="61"/>
      <c r="R95" s="61"/>
      <c r="S95" s="61"/>
      <c r="T95" s="58" t="s">
        <v>48</v>
      </c>
      <c r="U95" s="57">
        <v>12.8642</v>
      </c>
      <c r="V95" s="57">
        <v>77.6388</v>
      </c>
      <c r="W95" s="57">
        <v>5825.0</v>
      </c>
      <c r="X95" s="57">
        <v>3923.0</v>
      </c>
      <c r="Y95" s="57">
        <v>85.0</v>
      </c>
      <c r="Z95" s="58" t="s">
        <v>3896</v>
      </c>
      <c r="AA95" s="58" t="s">
        <v>38</v>
      </c>
      <c r="AB95" s="57" t="s">
        <v>2555</v>
      </c>
      <c r="AC95" s="57" t="s">
        <v>3895</v>
      </c>
      <c r="AD95" s="62">
        <v>3.24E8</v>
      </c>
      <c r="AE95" s="57">
        <v>6876.0</v>
      </c>
      <c r="AF95" s="58" t="s">
        <v>1615</v>
      </c>
      <c r="AG95" s="61"/>
      <c r="AH95" s="57">
        <v>0.0</v>
      </c>
      <c r="AI95" s="57">
        <v>68.0</v>
      </c>
      <c r="AJ95" s="57">
        <v>1.35E7</v>
      </c>
      <c r="AK95" s="57">
        <v>1902.0</v>
      </c>
      <c r="AL95" s="58" t="s">
        <v>1616</v>
      </c>
    </row>
    <row r="96">
      <c r="A96" s="57">
        <v>1.0</v>
      </c>
      <c r="B96" s="58" t="s">
        <v>5149</v>
      </c>
      <c r="C96" s="58" t="s">
        <v>786</v>
      </c>
      <c r="D96" s="67" t="str">
        <f>VLOOKUP(C96,Final!B:F,5,0)</f>
        <v>Yes</v>
      </c>
      <c r="E96" s="58" t="s">
        <v>1674</v>
      </c>
      <c r="F96" s="58" t="s">
        <v>5150</v>
      </c>
      <c r="G96" s="58" t="s">
        <v>1581</v>
      </c>
      <c r="H96" s="58" t="s">
        <v>1582</v>
      </c>
      <c r="I96" s="58" t="s">
        <v>1583</v>
      </c>
      <c r="J96" s="68" t="s">
        <v>2198</v>
      </c>
      <c r="K96" s="57" t="s">
        <v>1706</v>
      </c>
      <c r="L96" s="57" t="s">
        <v>1706</v>
      </c>
      <c r="M96" s="61"/>
      <c r="N96" s="61"/>
      <c r="O96" s="61"/>
      <c r="P96" s="61"/>
      <c r="Q96" s="61"/>
      <c r="R96" s="61"/>
      <c r="S96" s="61"/>
      <c r="T96" s="58" t="s">
        <v>48</v>
      </c>
      <c r="U96" s="57">
        <v>12.91325</v>
      </c>
      <c r="V96" s="57">
        <v>77.55278</v>
      </c>
      <c r="W96" s="57">
        <v>16389.0</v>
      </c>
      <c r="X96" s="57">
        <v>14476.0</v>
      </c>
      <c r="Y96" s="57">
        <v>318.0</v>
      </c>
      <c r="Z96" s="58" t="s">
        <v>5151</v>
      </c>
      <c r="AA96" s="58" t="s">
        <v>1585</v>
      </c>
      <c r="AB96" s="59">
        <v>44622.0</v>
      </c>
      <c r="AC96" s="57" t="s">
        <v>1706</v>
      </c>
      <c r="AD96" s="62">
        <v>2.18E9</v>
      </c>
      <c r="AE96" s="57">
        <v>29157.0</v>
      </c>
      <c r="AF96" s="58" t="s">
        <v>4242</v>
      </c>
      <c r="AG96" s="58" t="s">
        <v>5152</v>
      </c>
      <c r="AH96" s="57">
        <v>87.0</v>
      </c>
      <c r="AI96" s="57">
        <v>285.0</v>
      </c>
      <c r="AJ96" s="62">
        <v>6.76E8</v>
      </c>
      <c r="AK96" s="57">
        <v>1913.0</v>
      </c>
      <c r="AL96" s="58" t="s">
        <v>1616</v>
      </c>
    </row>
    <row r="97">
      <c r="A97" s="57">
        <v>1.0</v>
      </c>
      <c r="B97" s="58" t="s">
        <v>5153</v>
      </c>
      <c r="C97" s="58" t="s">
        <v>405</v>
      </c>
      <c r="D97" s="67" t="str">
        <f>VLOOKUP(C97,Final!B:F,5,0)</f>
        <v>Yes</v>
      </c>
      <c r="E97" s="58" t="s">
        <v>1674</v>
      </c>
      <c r="F97" s="58" t="s">
        <v>5154</v>
      </c>
      <c r="G97" s="58" t="s">
        <v>1581</v>
      </c>
      <c r="H97" s="58" t="s">
        <v>1582</v>
      </c>
      <c r="I97" s="58" t="s">
        <v>1612</v>
      </c>
      <c r="J97" s="68" t="s">
        <v>5155</v>
      </c>
      <c r="K97" s="57" t="s">
        <v>1832</v>
      </c>
      <c r="L97" s="57" t="s">
        <v>1832</v>
      </c>
      <c r="M97" s="61"/>
      <c r="N97" s="61"/>
      <c r="O97" s="61"/>
      <c r="P97" s="61"/>
      <c r="Q97" s="61"/>
      <c r="R97" s="61"/>
      <c r="S97" s="61"/>
      <c r="T97" s="58" t="s">
        <v>48</v>
      </c>
      <c r="U97" s="57">
        <v>13.06503</v>
      </c>
      <c r="V97" s="57">
        <v>77.60943</v>
      </c>
      <c r="W97" s="57">
        <v>11229.0</v>
      </c>
      <c r="X97" s="57">
        <v>8539.0</v>
      </c>
      <c r="Y97" s="57">
        <v>212.0</v>
      </c>
      <c r="Z97" s="58" t="s">
        <v>5156</v>
      </c>
      <c r="AA97" s="58" t="s">
        <v>1585</v>
      </c>
      <c r="AB97" s="59">
        <v>44775.0</v>
      </c>
      <c r="AC97" s="57" t="s">
        <v>1832</v>
      </c>
      <c r="AD97" s="62">
        <v>1.59E9</v>
      </c>
      <c r="AE97" s="57">
        <v>21703.0</v>
      </c>
      <c r="AF97" s="58" t="s">
        <v>4242</v>
      </c>
      <c r="AG97" s="58" t="s">
        <v>5157</v>
      </c>
      <c r="AH97" s="57">
        <v>29.0</v>
      </c>
      <c r="AI97" s="57">
        <v>231.0</v>
      </c>
      <c r="AJ97" s="62">
        <v>4.9E8</v>
      </c>
      <c r="AK97" s="57">
        <v>2690.0</v>
      </c>
      <c r="AL97" s="58" t="s">
        <v>1616</v>
      </c>
    </row>
    <row r="98">
      <c r="A98" s="57">
        <v>1.0</v>
      </c>
      <c r="B98" s="58" t="s">
        <v>2133</v>
      </c>
      <c r="C98" s="58" t="s">
        <v>486</v>
      </c>
      <c r="D98" s="67" t="str">
        <f>VLOOKUP(C98,Final!B:F,5,0)</f>
        <v>Yes</v>
      </c>
      <c r="E98" s="58" t="s">
        <v>2134</v>
      </c>
      <c r="F98" s="58" t="s">
        <v>2135</v>
      </c>
      <c r="G98" s="58" t="s">
        <v>1581</v>
      </c>
      <c r="H98" s="58" t="s">
        <v>1582</v>
      </c>
      <c r="I98" s="58" t="s">
        <v>1583</v>
      </c>
      <c r="J98" s="68" t="s">
        <v>2136</v>
      </c>
      <c r="K98" s="59">
        <v>45840.0</v>
      </c>
      <c r="L98" s="59">
        <v>45840.0</v>
      </c>
      <c r="M98" s="61"/>
      <c r="N98" s="61"/>
      <c r="O98" s="61"/>
      <c r="P98" s="61"/>
      <c r="Q98" s="61"/>
      <c r="R98" s="61"/>
      <c r="S98" s="61"/>
      <c r="T98" s="58" t="s">
        <v>48</v>
      </c>
      <c r="U98" s="57">
        <v>12.86715</v>
      </c>
      <c r="V98" s="57">
        <v>77.6851</v>
      </c>
      <c r="W98" s="57">
        <v>4047.0</v>
      </c>
      <c r="X98" s="57">
        <v>2025.0</v>
      </c>
      <c r="Y98" s="57">
        <v>80.0</v>
      </c>
      <c r="Z98" s="58" t="s">
        <v>2137</v>
      </c>
      <c r="AA98" s="58" t="s">
        <v>38</v>
      </c>
      <c r="AB98" s="57" t="s">
        <v>2138</v>
      </c>
      <c r="AC98" s="59">
        <v>45840.0</v>
      </c>
      <c r="AD98" s="62">
        <v>3.49E8</v>
      </c>
      <c r="AE98" s="57">
        <v>6725.0</v>
      </c>
      <c r="AF98" s="58" t="s">
        <v>1601</v>
      </c>
      <c r="AG98" s="61"/>
      <c r="AH98" s="57">
        <v>0.0</v>
      </c>
      <c r="AI98" s="57">
        <v>89.0</v>
      </c>
      <c r="AJ98" s="57">
        <v>4.55E7</v>
      </c>
      <c r="AK98" s="57">
        <v>7918.0</v>
      </c>
      <c r="AL98" s="58" t="s">
        <v>1616</v>
      </c>
    </row>
    <row r="99">
      <c r="A99" s="57">
        <v>1.0</v>
      </c>
      <c r="B99" s="58" t="s">
        <v>5158</v>
      </c>
      <c r="C99" s="58" t="s">
        <v>1125</v>
      </c>
      <c r="D99" s="67" t="str">
        <f>VLOOKUP(C99,Final!B:F,5,0)</f>
        <v>Yes</v>
      </c>
      <c r="E99" s="58" t="s">
        <v>1674</v>
      </c>
      <c r="F99" s="58" t="s">
        <v>5159</v>
      </c>
      <c r="G99" s="58" t="s">
        <v>1581</v>
      </c>
      <c r="H99" s="58" t="s">
        <v>1582</v>
      </c>
      <c r="I99" s="58" t="s">
        <v>1583</v>
      </c>
      <c r="J99" s="68" t="s">
        <v>5160</v>
      </c>
      <c r="K99" s="57" t="s">
        <v>1706</v>
      </c>
      <c r="L99" s="57" t="s">
        <v>1706</v>
      </c>
      <c r="M99" s="61"/>
      <c r="N99" s="61"/>
      <c r="O99" s="61"/>
      <c r="P99" s="61"/>
      <c r="Q99" s="61"/>
      <c r="R99" s="61"/>
      <c r="S99" s="61"/>
      <c r="T99" s="58" t="s">
        <v>48</v>
      </c>
      <c r="U99" s="57">
        <v>12.91213</v>
      </c>
      <c r="V99" s="57">
        <v>77.55212</v>
      </c>
      <c r="W99" s="57">
        <v>6677.0</v>
      </c>
      <c r="X99" s="57">
        <v>5893.0</v>
      </c>
      <c r="Y99" s="57">
        <v>107.0</v>
      </c>
      <c r="Z99" s="58" t="s">
        <v>5161</v>
      </c>
      <c r="AA99" s="58" t="s">
        <v>1585</v>
      </c>
      <c r="AB99" s="59">
        <v>44568.0</v>
      </c>
      <c r="AC99" s="57" t="s">
        <v>1706</v>
      </c>
      <c r="AD99" s="62">
        <v>8.47E8</v>
      </c>
      <c r="AE99" s="57">
        <v>11948.0</v>
      </c>
      <c r="AF99" s="58" t="s">
        <v>4242</v>
      </c>
      <c r="AG99" s="58" t="s">
        <v>5162</v>
      </c>
      <c r="AH99" s="57">
        <v>42.0</v>
      </c>
      <c r="AI99" s="57">
        <v>113.0</v>
      </c>
      <c r="AJ99" s="62">
        <v>2.77E8</v>
      </c>
      <c r="AK99" s="57">
        <v>784.0</v>
      </c>
      <c r="AL99" s="58" t="s">
        <v>1616</v>
      </c>
    </row>
    <row r="100">
      <c r="A100" s="57">
        <v>1.0</v>
      </c>
      <c r="B100" s="58" t="s">
        <v>5163</v>
      </c>
      <c r="C100" s="58" t="s">
        <v>1525</v>
      </c>
      <c r="D100" s="67" t="str">
        <f>VLOOKUP(C100,Final!B:F,5,0)</f>
        <v>Yes</v>
      </c>
      <c r="E100" s="58" t="s">
        <v>5164</v>
      </c>
      <c r="F100" s="58" t="s">
        <v>5165</v>
      </c>
      <c r="G100" s="58" t="s">
        <v>1581</v>
      </c>
      <c r="H100" s="58" t="s">
        <v>1582</v>
      </c>
      <c r="I100" s="58" t="s">
        <v>1612</v>
      </c>
      <c r="J100" s="68">
        <v>44571.0</v>
      </c>
      <c r="K100" s="57" t="s">
        <v>1706</v>
      </c>
      <c r="L100" s="57" t="s">
        <v>1706</v>
      </c>
      <c r="M100" s="61"/>
      <c r="N100" s="61"/>
      <c r="O100" s="61"/>
      <c r="P100" s="61"/>
      <c r="Q100" s="61"/>
      <c r="R100" s="61"/>
      <c r="S100" s="61"/>
      <c r="T100" s="58" t="s">
        <v>48</v>
      </c>
      <c r="U100" s="57">
        <v>13.08765</v>
      </c>
      <c r="V100" s="57">
        <v>77.59085</v>
      </c>
      <c r="W100" s="57">
        <v>17705.0</v>
      </c>
      <c r="X100" s="57">
        <v>12202.0</v>
      </c>
      <c r="Y100" s="57">
        <v>236.0</v>
      </c>
      <c r="Z100" s="58" t="s">
        <v>5166</v>
      </c>
      <c r="AA100" s="58" t="s">
        <v>1585</v>
      </c>
      <c r="AB100" s="57" t="s">
        <v>5167</v>
      </c>
      <c r="AC100" s="57" t="s">
        <v>1706</v>
      </c>
      <c r="AD100" s="62">
        <v>3.41E9</v>
      </c>
      <c r="AE100" s="57">
        <v>29555.0</v>
      </c>
      <c r="AF100" s="58" t="s">
        <v>2621</v>
      </c>
      <c r="AG100" s="58" t="s">
        <v>5168</v>
      </c>
      <c r="AH100" s="57">
        <v>0.0</v>
      </c>
      <c r="AI100" s="57">
        <v>334.0</v>
      </c>
      <c r="AJ100" s="62">
        <v>1.16E9</v>
      </c>
      <c r="AK100" s="57">
        <v>5503.0</v>
      </c>
      <c r="AL100" s="58" t="s">
        <v>1616</v>
      </c>
    </row>
    <row r="101">
      <c r="A101" s="57">
        <v>1.0</v>
      </c>
      <c r="B101" s="58" t="s">
        <v>1673</v>
      </c>
      <c r="C101" s="58" t="s">
        <v>1271</v>
      </c>
      <c r="D101" s="67" t="str">
        <f>VLOOKUP(C101,Final!B:F,5,0)</f>
        <v>Yes</v>
      </c>
      <c r="E101" s="58" t="s">
        <v>1674</v>
      </c>
      <c r="F101" s="58" t="s">
        <v>1675</v>
      </c>
      <c r="G101" s="58" t="s">
        <v>1581</v>
      </c>
      <c r="H101" s="58" t="s">
        <v>1582</v>
      </c>
      <c r="I101" s="58" t="s">
        <v>1591</v>
      </c>
      <c r="J101" s="68">
        <v>45027.0</v>
      </c>
      <c r="K101" s="57" t="s">
        <v>1676</v>
      </c>
      <c r="L101" s="57" t="s">
        <v>1676</v>
      </c>
      <c r="M101" s="61"/>
      <c r="N101" s="61"/>
      <c r="O101" s="61"/>
      <c r="P101" s="61"/>
      <c r="Q101" s="61"/>
      <c r="R101" s="61"/>
      <c r="S101" s="61"/>
      <c r="T101" s="58" t="s">
        <v>48</v>
      </c>
      <c r="U101" s="57">
        <v>12.89506</v>
      </c>
      <c r="V101" s="57">
        <v>77.74906</v>
      </c>
      <c r="W101" s="57">
        <v>60399.0</v>
      </c>
      <c r="X101" s="57">
        <v>52707.0</v>
      </c>
      <c r="Y101" s="57">
        <v>1275.0</v>
      </c>
      <c r="Z101" s="58" t="s">
        <v>1677</v>
      </c>
      <c r="AA101" s="58" t="s">
        <v>1585</v>
      </c>
      <c r="AB101" s="59">
        <v>44938.0</v>
      </c>
      <c r="AC101" s="57" t="s">
        <v>1676</v>
      </c>
      <c r="AD101" s="62">
        <v>1.19E10</v>
      </c>
      <c r="AE101" s="57">
        <v>129712.0</v>
      </c>
      <c r="AF101" s="58" t="s">
        <v>1678</v>
      </c>
      <c r="AG101" s="58" t="s">
        <v>1679</v>
      </c>
      <c r="AH101" s="57">
        <v>130.0</v>
      </c>
      <c r="AI101" s="57">
        <v>1644.0</v>
      </c>
      <c r="AJ101" s="62">
        <v>3.77E9</v>
      </c>
      <c r="AK101" s="57">
        <v>7693.0</v>
      </c>
      <c r="AL101" s="58" t="s">
        <v>1595</v>
      </c>
    </row>
    <row r="102">
      <c r="A102" s="57">
        <v>1.0</v>
      </c>
      <c r="B102" s="58" t="s">
        <v>5169</v>
      </c>
      <c r="C102" s="58" t="s">
        <v>861</v>
      </c>
      <c r="D102" s="67" t="str">
        <f>VLOOKUP(C102,Final!B:F,5,0)</f>
        <v>Yes</v>
      </c>
      <c r="E102" s="58" t="s">
        <v>3446</v>
      </c>
      <c r="F102" s="58" t="s">
        <v>5170</v>
      </c>
      <c r="G102" s="58" t="s">
        <v>1581</v>
      </c>
      <c r="H102" s="58" t="s">
        <v>1582</v>
      </c>
      <c r="J102" s="68">
        <v>43868.0</v>
      </c>
      <c r="K102" s="57" t="s">
        <v>1851</v>
      </c>
      <c r="L102" s="57" t="s">
        <v>1851</v>
      </c>
      <c r="M102" s="61"/>
      <c r="N102" s="61"/>
      <c r="O102" s="61"/>
      <c r="P102" s="61"/>
      <c r="Q102" s="61"/>
      <c r="R102" s="61"/>
      <c r="S102" s="61"/>
      <c r="T102" s="61"/>
      <c r="U102" s="61"/>
      <c r="V102" s="61"/>
      <c r="W102" s="57">
        <v>29592.0</v>
      </c>
      <c r="X102" s="57">
        <v>26495.0</v>
      </c>
      <c r="Y102" s="61"/>
      <c r="Z102" s="61"/>
      <c r="AA102" s="58" t="s">
        <v>1585</v>
      </c>
      <c r="AB102" s="59">
        <v>43840.0</v>
      </c>
      <c r="AC102" s="61"/>
      <c r="AD102" s="62">
        <v>2.32E9</v>
      </c>
      <c r="AE102" s="61"/>
      <c r="AF102" s="61"/>
      <c r="AG102" s="61"/>
      <c r="AH102" s="61"/>
      <c r="AI102" s="61"/>
      <c r="AJ102" s="62">
        <v>5.13E8</v>
      </c>
      <c r="AK102" s="61"/>
      <c r="AL102" s="58" t="s">
        <v>1616</v>
      </c>
    </row>
    <row r="103">
      <c r="A103" s="57">
        <v>1.0</v>
      </c>
      <c r="B103" s="58" t="s">
        <v>1609</v>
      </c>
      <c r="C103" s="58" t="s">
        <v>857</v>
      </c>
      <c r="D103" s="67" t="str">
        <f>VLOOKUP(C103,Final!B:F,5,0)</f>
        <v>Yes</v>
      </c>
      <c r="E103" s="58" t="s">
        <v>1610</v>
      </c>
      <c r="F103" s="58" t="s">
        <v>1611</v>
      </c>
      <c r="G103" s="58" t="s">
        <v>1581</v>
      </c>
      <c r="H103" s="58" t="s">
        <v>1582</v>
      </c>
      <c r="I103" s="58" t="s">
        <v>1612</v>
      </c>
      <c r="J103" s="68">
        <v>45203.0</v>
      </c>
      <c r="K103" s="57" t="s">
        <v>1613</v>
      </c>
      <c r="L103" s="57" t="s">
        <v>1613</v>
      </c>
      <c r="M103" s="61"/>
      <c r="N103" s="61"/>
      <c r="O103" s="61"/>
      <c r="P103" s="61"/>
      <c r="Q103" s="61"/>
      <c r="R103" s="61"/>
      <c r="S103" s="61"/>
      <c r="T103" s="58" t="s">
        <v>48</v>
      </c>
      <c r="U103" s="57">
        <v>13.08626</v>
      </c>
      <c r="V103" s="57">
        <v>77.6037</v>
      </c>
      <c r="W103" s="57">
        <v>9475.0</v>
      </c>
      <c r="X103" s="57">
        <v>5334.0</v>
      </c>
      <c r="Y103" s="57">
        <v>234.0</v>
      </c>
      <c r="Z103" s="58" t="s">
        <v>1614</v>
      </c>
      <c r="AA103" s="58" t="s">
        <v>1585</v>
      </c>
      <c r="AB103" s="59">
        <v>44929.0</v>
      </c>
      <c r="AC103" s="57" t="s">
        <v>1613</v>
      </c>
      <c r="AD103" s="62">
        <v>1.58E9</v>
      </c>
      <c r="AE103" s="57">
        <v>16799.0</v>
      </c>
      <c r="AF103" s="58" t="s">
        <v>1615</v>
      </c>
      <c r="AG103" s="61"/>
      <c r="AH103" s="57">
        <v>36.0</v>
      </c>
      <c r="AI103" s="57">
        <v>238.0</v>
      </c>
      <c r="AJ103" s="62">
        <v>3.65E8</v>
      </c>
      <c r="AK103" s="57">
        <v>4141.0</v>
      </c>
      <c r="AL103" s="58" t="s">
        <v>1616</v>
      </c>
    </row>
    <row r="104">
      <c r="A104" s="57">
        <v>1.0</v>
      </c>
      <c r="B104" s="58" t="s">
        <v>3235</v>
      </c>
      <c r="C104" s="58" t="s">
        <v>523</v>
      </c>
      <c r="D104" s="67" t="str">
        <f>VLOOKUP(C104,Final!B:F,5,0)</f>
        <v>Yes</v>
      </c>
      <c r="E104" s="58" t="s">
        <v>3221</v>
      </c>
      <c r="F104" s="58" t="s">
        <v>3236</v>
      </c>
      <c r="G104" s="58" t="s">
        <v>1581</v>
      </c>
      <c r="H104" s="58" t="s">
        <v>1582</v>
      </c>
      <c r="I104" s="58" t="s">
        <v>1687</v>
      </c>
      <c r="J104" s="68" t="s">
        <v>1953</v>
      </c>
      <c r="K104" s="57" t="s">
        <v>1894</v>
      </c>
      <c r="L104" s="57" t="s">
        <v>1894</v>
      </c>
      <c r="M104" s="61"/>
      <c r="N104" s="61"/>
      <c r="O104" s="61"/>
      <c r="P104" s="61"/>
      <c r="Q104" s="61"/>
      <c r="R104" s="61"/>
      <c r="S104" s="61"/>
      <c r="T104" s="58" t="s">
        <v>48</v>
      </c>
      <c r="U104" s="57">
        <v>13.10479</v>
      </c>
      <c r="V104" s="57">
        <v>77.60908</v>
      </c>
      <c r="W104" s="57">
        <v>18777.0</v>
      </c>
      <c r="X104" s="57">
        <v>14192.0</v>
      </c>
      <c r="Y104" s="57">
        <v>365.0</v>
      </c>
      <c r="Z104" s="58" t="s">
        <v>3237</v>
      </c>
      <c r="AA104" s="58" t="s">
        <v>1585</v>
      </c>
      <c r="AB104" s="59">
        <v>45293.0</v>
      </c>
      <c r="AC104" s="57" t="s">
        <v>1894</v>
      </c>
      <c r="AD104" s="62">
        <v>3.25E9</v>
      </c>
      <c r="AE104" s="57">
        <v>31545.0</v>
      </c>
      <c r="AF104" s="58" t="s">
        <v>1615</v>
      </c>
      <c r="AG104" s="61"/>
      <c r="AH104" s="57">
        <v>0.0</v>
      </c>
      <c r="AI104" s="57">
        <v>467.0</v>
      </c>
      <c r="AJ104" s="62">
        <v>5.26E8</v>
      </c>
      <c r="AK104" s="57">
        <v>4586.0</v>
      </c>
      <c r="AL104" s="58" t="s">
        <v>1616</v>
      </c>
    </row>
    <row r="105">
      <c r="A105" s="57">
        <v>1.0</v>
      </c>
      <c r="B105" s="58" t="s">
        <v>1624</v>
      </c>
      <c r="C105" s="58" t="s">
        <v>534</v>
      </c>
      <c r="D105" s="67" t="str">
        <f>VLOOKUP(C105,Final!B:F,5,0)</f>
        <v>Yes</v>
      </c>
      <c r="E105" s="58" t="s">
        <v>1625</v>
      </c>
      <c r="F105" s="58" t="s">
        <v>1626</v>
      </c>
      <c r="G105" s="58" t="s">
        <v>1581</v>
      </c>
      <c r="H105" s="58" t="s">
        <v>1582</v>
      </c>
      <c r="I105" s="58" t="s">
        <v>1583</v>
      </c>
      <c r="J105" s="68">
        <v>45264.0</v>
      </c>
      <c r="K105" s="57" t="s">
        <v>1627</v>
      </c>
      <c r="L105" s="57" t="s">
        <v>1627</v>
      </c>
      <c r="M105" s="61"/>
      <c r="N105" s="61"/>
      <c r="O105" s="61"/>
      <c r="P105" s="61"/>
      <c r="Q105" s="61"/>
      <c r="R105" s="61"/>
      <c r="S105" s="61"/>
      <c r="T105" s="58" t="s">
        <v>48</v>
      </c>
      <c r="U105" s="57">
        <v>12.86769</v>
      </c>
      <c r="V105" s="57">
        <v>77.52543</v>
      </c>
      <c r="W105" s="57">
        <v>14928.0</v>
      </c>
      <c r="X105" s="57">
        <v>8480.0</v>
      </c>
      <c r="Y105" s="57">
        <v>286.0</v>
      </c>
      <c r="Z105" s="58" t="s">
        <v>1628</v>
      </c>
      <c r="AA105" s="58" t="s">
        <v>1585</v>
      </c>
      <c r="AB105" s="59">
        <v>45111.0</v>
      </c>
      <c r="AC105" s="57" t="s">
        <v>1627</v>
      </c>
      <c r="AD105" s="62">
        <v>1.61E9</v>
      </c>
      <c r="AE105" s="57">
        <v>24206.0</v>
      </c>
      <c r="AF105" s="58" t="s">
        <v>1615</v>
      </c>
      <c r="AG105" s="61"/>
      <c r="AH105" s="57">
        <v>29.0</v>
      </c>
      <c r="AI105" s="57">
        <v>287.0</v>
      </c>
      <c r="AJ105" s="62">
        <v>5.02E8</v>
      </c>
      <c r="AK105" s="57">
        <v>6448.0</v>
      </c>
      <c r="AL105" s="58" t="s">
        <v>1616</v>
      </c>
    </row>
    <row r="106">
      <c r="A106" s="57">
        <v>1.0</v>
      </c>
      <c r="B106" s="58" t="s">
        <v>2111</v>
      </c>
      <c r="C106" s="58" t="s">
        <v>539</v>
      </c>
      <c r="D106" s="67" t="str">
        <f>VLOOKUP(C106,Final!B:F,5,0)</f>
        <v>Yes</v>
      </c>
      <c r="E106" s="58" t="s">
        <v>2112</v>
      </c>
      <c r="F106" s="58" t="s">
        <v>2113</v>
      </c>
      <c r="G106" s="58" t="s">
        <v>1581</v>
      </c>
      <c r="H106" s="58" t="s">
        <v>1582</v>
      </c>
      <c r="I106" s="58" t="s">
        <v>60</v>
      </c>
      <c r="J106" s="68" t="s">
        <v>2114</v>
      </c>
      <c r="K106" s="57" t="s">
        <v>1632</v>
      </c>
      <c r="L106" s="57" t="s">
        <v>1632</v>
      </c>
      <c r="M106" s="61"/>
      <c r="N106" s="61"/>
      <c r="O106" s="61"/>
      <c r="P106" s="61"/>
      <c r="Q106" s="61"/>
      <c r="R106" s="61"/>
      <c r="S106" s="61"/>
      <c r="T106" s="58" t="s">
        <v>48</v>
      </c>
      <c r="U106" s="57">
        <v>12.89877</v>
      </c>
      <c r="V106" s="57">
        <v>77.7878</v>
      </c>
      <c r="W106" s="57">
        <v>16196.0</v>
      </c>
      <c r="X106" s="57">
        <v>8803.0</v>
      </c>
      <c r="Y106" s="57">
        <v>381.0</v>
      </c>
      <c r="Z106" s="58" t="s">
        <v>2115</v>
      </c>
      <c r="AA106" s="58" t="s">
        <v>1585</v>
      </c>
      <c r="AB106" s="59">
        <v>44932.0</v>
      </c>
      <c r="AC106" s="57" t="s">
        <v>1632</v>
      </c>
      <c r="AD106" s="62">
        <v>1.48E9</v>
      </c>
      <c r="AE106" s="57">
        <v>33899.0</v>
      </c>
      <c r="AF106" s="58" t="s">
        <v>1601</v>
      </c>
      <c r="AG106" s="61"/>
      <c r="AH106" s="57">
        <v>38.0</v>
      </c>
      <c r="AI106" s="57">
        <v>381.0</v>
      </c>
      <c r="AJ106" s="57">
        <v>3.5244E7</v>
      </c>
      <c r="AK106" s="57">
        <v>7704.0</v>
      </c>
      <c r="AL106" s="58" t="s">
        <v>1587</v>
      </c>
    </row>
    <row r="107">
      <c r="A107" s="57">
        <v>1.0</v>
      </c>
      <c r="B107" s="58" t="s">
        <v>3220</v>
      </c>
      <c r="C107" s="58" t="s">
        <v>541</v>
      </c>
      <c r="D107" s="67" t="str">
        <f>VLOOKUP(C107,Final!B:F,5,0)</f>
        <v>Yes</v>
      </c>
      <c r="E107" s="58" t="s">
        <v>3221</v>
      </c>
      <c r="F107" s="58" t="s">
        <v>3222</v>
      </c>
      <c r="G107" s="58" t="s">
        <v>1581</v>
      </c>
      <c r="H107" s="58" t="s">
        <v>1582</v>
      </c>
      <c r="I107" s="58" t="s">
        <v>1612</v>
      </c>
      <c r="J107" s="68" t="s">
        <v>1953</v>
      </c>
      <c r="K107" s="57" t="s">
        <v>2246</v>
      </c>
      <c r="L107" s="57" t="s">
        <v>2246</v>
      </c>
      <c r="M107" s="61"/>
      <c r="N107" s="61"/>
      <c r="O107" s="61"/>
      <c r="P107" s="61"/>
      <c r="Q107" s="61"/>
      <c r="R107" s="61"/>
      <c r="S107" s="61"/>
      <c r="T107" s="58" t="s">
        <v>48</v>
      </c>
      <c r="U107" s="57">
        <v>13.10479</v>
      </c>
      <c r="V107" s="57">
        <v>77.60908</v>
      </c>
      <c r="W107" s="57">
        <v>13597.0</v>
      </c>
      <c r="X107" s="57">
        <v>11759.0</v>
      </c>
      <c r="Y107" s="57">
        <v>267.0</v>
      </c>
      <c r="Z107" s="58" t="s">
        <v>3223</v>
      </c>
      <c r="AA107" s="58" t="s">
        <v>1585</v>
      </c>
      <c r="AB107" s="59">
        <v>45301.0</v>
      </c>
      <c r="AC107" s="57" t="s">
        <v>2246</v>
      </c>
      <c r="AD107" s="62">
        <v>2.35E9</v>
      </c>
      <c r="AE107" s="57">
        <v>22962.0</v>
      </c>
      <c r="AF107" s="58" t="s">
        <v>1615</v>
      </c>
      <c r="AG107" s="61"/>
      <c r="AH107" s="57">
        <v>0.0</v>
      </c>
      <c r="AI107" s="57">
        <v>306.0</v>
      </c>
      <c r="AJ107" s="62">
        <v>3.81E8</v>
      </c>
      <c r="AK107" s="57">
        <v>1839.0</v>
      </c>
      <c r="AL107" s="58" t="s">
        <v>1616</v>
      </c>
    </row>
    <row r="108">
      <c r="A108" s="57">
        <v>1.0</v>
      </c>
      <c r="B108" s="58" t="s">
        <v>4343</v>
      </c>
      <c r="C108" s="58" t="s">
        <v>759</v>
      </c>
      <c r="D108" s="67" t="str">
        <f>VLOOKUP(C108,Final!B:F,5,0)</f>
        <v>Yes</v>
      </c>
      <c r="E108" s="58" t="s">
        <v>1674</v>
      </c>
      <c r="F108" s="58" t="s">
        <v>4344</v>
      </c>
      <c r="G108" s="58" t="s">
        <v>1581</v>
      </c>
      <c r="H108" s="58" t="s">
        <v>1582</v>
      </c>
      <c r="I108" s="58" t="s">
        <v>60</v>
      </c>
      <c r="J108" s="68">
        <v>45261.0</v>
      </c>
      <c r="K108" s="57" t="s">
        <v>1632</v>
      </c>
      <c r="L108" s="57" t="s">
        <v>1632</v>
      </c>
      <c r="M108" s="61"/>
      <c r="N108" s="61"/>
      <c r="O108" s="61"/>
      <c r="P108" s="61"/>
      <c r="Q108" s="61"/>
      <c r="R108" s="61"/>
      <c r="S108" s="61"/>
      <c r="T108" s="58" t="s">
        <v>48</v>
      </c>
      <c r="U108" s="57">
        <v>12.80486</v>
      </c>
      <c r="V108" s="57">
        <v>77.69968</v>
      </c>
      <c r="W108" s="57">
        <v>32229.0</v>
      </c>
      <c r="X108" s="57">
        <v>28070.0</v>
      </c>
      <c r="Y108" s="57">
        <v>662.0</v>
      </c>
      <c r="Z108" s="58" t="s">
        <v>4345</v>
      </c>
      <c r="AA108" s="58" t="s">
        <v>1585</v>
      </c>
      <c r="AB108" s="59">
        <v>44928.0</v>
      </c>
      <c r="AC108" s="57" t="s">
        <v>1632</v>
      </c>
      <c r="AD108" s="62">
        <v>4.31E9</v>
      </c>
      <c r="AE108" s="57">
        <v>44965.0</v>
      </c>
      <c r="AF108" s="58" t="s">
        <v>4242</v>
      </c>
      <c r="AG108" s="58" t="s">
        <v>4243</v>
      </c>
      <c r="AH108" s="57">
        <v>211.0</v>
      </c>
      <c r="AI108" s="57">
        <v>610.0</v>
      </c>
      <c r="AJ108" s="62">
        <v>1.56E9</v>
      </c>
      <c r="AK108" s="57">
        <v>4159.0</v>
      </c>
      <c r="AL108" s="58" t="s">
        <v>1602</v>
      </c>
    </row>
    <row r="109">
      <c r="A109" s="57">
        <v>1.0</v>
      </c>
      <c r="B109" s="58" t="s">
        <v>3060</v>
      </c>
      <c r="C109" s="58" t="s">
        <v>972</v>
      </c>
      <c r="D109" s="67" t="str">
        <f>VLOOKUP(C109,Final!B:F,5,0)</f>
        <v>Yes</v>
      </c>
      <c r="E109" s="58" t="s">
        <v>2616</v>
      </c>
      <c r="F109" s="58" t="s">
        <v>3061</v>
      </c>
      <c r="G109" s="58" t="s">
        <v>1581</v>
      </c>
      <c r="H109" s="58" t="s">
        <v>1582</v>
      </c>
      <c r="I109" s="58" t="s">
        <v>1612</v>
      </c>
      <c r="J109" s="68" t="s">
        <v>1925</v>
      </c>
      <c r="K109" s="57" t="s">
        <v>1870</v>
      </c>
      <c r="L109" s="57" t="s">
        <v>1870</v>
      </c>
      <c r="M109" s="61"/>
      <c r="N109" s="61"/>
      <c r="O109" s="61"/>
      <c r="P109" s="61"/>
      <c r="Q109" s="61"/>
      <c r="R109" s="61"/>
      <c r="S109" s="61"/>
      <c r="T109" s="61"/>
      <c r="U109" s="57">
        <v>13.1443</v>
      </c>
      <c r="V109" s="57">
        <v>77.68444</v>
      </c>
      <c r="W109" s="57">
        <v>27578.0</v>
      </c>
      <c r="X109" s="57">
        <v>19788.0</v>
      </c>
      <c r="Y109" s="57">
        <v>1325.0</v>
      </c>
      <c r="Z109" s="58" t="s">
        <v>2653</v>
      </c>
      <c r="AA109" s="58" t="s">
        <v>1585</v>
      </c>
      <c r="AB109" s="59">
        <v>45414.0</v>
      </c>
      <c r="AC109" s="57" t="s">
        <v>1870</v>
      </c>
      <c r="AD109" s="62">
        <v>4.68E9</v>
      </c>
      <c r="AE109" s="57">
        <v>66739.0</v>
      </c>
      <c r="AF109" s="58" t="s">
        <v>1678</v>
      </c>
      <c r="AG109" s="58" t="s">
        <v>1679</v>
      </c>
      <c r="AH109" s="57">
        <v>284.0</v>
      </c>
      <c r="AI109" s="57">
        <v>787.0</v>
      </c>
      <c r="AJ109" s="62">
        <v>4.14E8</v>
      </c>
      <c r="AK109" s="57">
        <v>7790.0</v>
      </c>
      <c r="AL109" s="58" t="s">
        <v>2654</v>
      </c>
    </row>
    <row r="110">
      <c r="A110" s="57">
        <v>1.0</v>
      </c>
      <c r="B110" s="58" t="s">
        <v>4911</v>
      </c>
      <c r="C110" s="58" t="s">
        <v>337</v>
      </c>
      <c r="D110" s="67" t="str">
        <f>VLOOKUP(C110,Final!B:F,5,0)</f>
        <v>Yes</v>
      </c>
      <c r="E110" s="58" t="s">
        <v>4912</v>
      </c>
      <c r="F110" s="58" t="s">
        <v>4913</v>
      </c>
      <c r="G110" s="58" t="s">
        <v>1581</v>
      </c>
      <c r="H110" s="58" t="s">
        <v>1582</v>
      </c>
      <c r="J110" s="68">
        <v>45446.0</v>
      </c>
      <c r="K110" s="57" t="s">
        <v>1832</v>
      </c>
      <c r="L110" s="57" t="s">
        <v>1832</v>
      </c>
      <c r="M110" s="61"/>
      <c r="N110" s="61"/>
      <c r="O110" s="61"/>
      <c r="P110" s="61"/>
      <c r="Q110" s="61"/>
      <c r="R110" s="61"/>
      <c r="S110" s="61"/>
      <c r="T110" s="61"/>
      <c r="U110" s="61"/>
      <c r="V110" s="61"/>
      <c r="W110" s="57">
        <v>17705.0</v>
      </c>
      <c r="X110" s="57">
        <v>13168.0</v>
      </c>
      <c r="Y110" s="61"/>
      <c r="Z110" s="61"/>
      <c r="AA110" s="58" t="s">
        <v>38</v>
      </c>
      <c r="AB110" s="57" t="s">
        <v>4914</v>
      </c>
      <c r="AC110" s="61"/>
      <c r="AD110" s="62">
        <v>1.47E9</v>
      </c>
      <c r="AE110" s="61"/>
      <c r="AF110" s="61"/>
      <c r="AG110" s="61"/>
      <c r="AH110" s="61"/>
      <c r="AI110" s="61"/>
      <c r="AJ110" s="62">
        <v>3.97E8</v>
      </c>
      <c r="AK110" s="61"/>
      <c r="AL110" s="58" t="s">
        <v>1616</v>
      </c>
    </row>
    <row r="111">
      <c r="A111" s="57">
        <v>1.0</v>
      </c>
      <c r="B111" s="58" t="s">
        <v>5171</v>
      </c>
      <c r="C111" s="58" t="s">
        <v>555</v>
      </c>
      <c r="D111" s="67" t="str">
        <f>VLOOKUP(C111,Final!B:F,5,0)</f>
        <v>Yes</v>
      </c>
      <c r="E111" s="58" t="s">
        <v>2234</v>
      </c>
      <c r="F111" s="58" t="s">
        <v>5172</v>
      </c>
      <c r="G111" s="58" t="s">
        <v>1581</v>
      </c>
      <c r="H111" s="58" t="s">
        <v>1582</v>
      </c>
      <c r="I111" s="58" t="s">
        <v>60</v>
      </c>
      <c r="J111" s="68">
        <v>44601.0</v>
      </c>
      <c r="K111" s="57" t="s">
        <v>1706</v>
      </c>
      <c r="L111" s="57" t="s">
        <v>1706</v>
      </c>
      <c r="M111" s="61"/>
      <c r="N111" s="61"/>
      <c r="O111" s="61"/>
      <c r="P111" s="61"/>
      <c r="Q111" s="61"/>
      <c r="R111" s="61"/>
      <c r="S111" s="61"/>
      <c r="T111" s="58" t="s">
        <v>48</v>
      </c>
      <c r="U111" s="57">
        <v>12.885</v>
      </c>
      <c r="V111" s="57">
        <v>77.68016</v>
      </c>
      <c r="W111" s="57">
        <v>14467.0</v>
      </c>
      <c r="X111" s="57">
        <v>9229.0</v>
      </c>
      <c r="Y111" s="57">
        <v>244.0</v>
      </c>
      <c r="Z111" s="58" t="s">
        <v>5173</v>
      </c>
      <c r="AA111" s="58" t="s">
        <v>1585</v>
      </c>
      <c r="AB111" s="57" t="s">
        <v>5174</v>
      </c>
      <c r="AC111" s="57" t="s">
        <v>1706</v>
      </c>
      <c r="AD111" s="62">
        <v>9.71E8</v>
      </c>
      <c r="AE111" s="57">
        <v>23537.0</v>
      </c>
      <c r="AF111" s="58" t="s">
        <v>1601</v>
      </c>
      <c r="AG111" s="61"/>
      <c r="AH111" s="57">
        <v>11.0</v>
      </c>
      <c r="AI111" s="57">
        <v>258.0</v>
      </c>
      <c r="AJ111" s="57">
        <v>2.69E7</v>
      </c>
      <c r="AK111" s="57">
        <v>5238.0</v>
      </c>
      <c r="AL111" s="58" t="s">
        <v>1595</v>
      </c>
    </row>
    <row r="112">
      <c r="A112" s="57">
        <v>1.0</v>
      </c>
      <c r="B112" s="58" t="s">
        <v>1578</v>
      </c>
      <c r="C112" s="58" t="s">
        <v>559</v>
      </c>
      <c r="D112" s="67" t="str">
        <f>VLOOKUP(C112,Final!B:F,5,0)</f>
        <v>Yes</v>
      </c>
      <c r="E112" s="58" t="s">
        <v>1579</v>
      </c>
      <c r="F112" s="58" t="s">
        <v>1580</v>
      </c>
      <c r="G112" s="58" t="s">
        <v>1581</v>
      </c>
      <c r="H112" s="58" t="s">
        <v>1582</v>
      </c>
      <c r="I112" s="58" t="s">
        <v>1583</v>
      </c>
      <c r="J112" s="68">
        <v>45537.0</v>
      </c>
      <c r="K112" s="59">
        <v>46884.0</v>
      </c>
      <c r="L112" s="59">
        <v>46884.0</v>
      </c>
      <c r="M112" s="61"/>
      <c r="N112" s="61"/>
      <c r="O112" s="61"/>
      <c r="P112" s="61"/>
      <c r="Q112" s="61"/>
      <c r="R112" s="61"/>
      <c r="S112" s="61"/>
      <c r="T112" s="58" t="s">
        <v>48</v>
      </c>
      <c r="U112" s="57">
        <v>12.82297</v>
      </c>
      <c r="V112" s="57">
        <v>77.69317</v>
      </c>
      <c r="W112" s="57">
        <v>22865.0</v>
      </c>
      <c r="X112" s="57">
        <v>16553.0</v>
      </c>
      <c r="Y112" s="57">
        <v>414.0</v>
      </c>
      <c r="Z112" s="58" t="s">
        <v>1584</v>
      </c>
      <c r="AA112" s="58" t="s">
        <v>1585</v>
      </c>
      <c r="AB112" s="59">
        <v>44938.0</v>
      </c>
      <c r="AC112" s="59">
        <v>46884.0</v>
      </c>
      <c r="AD112" s="62">
        <v>1.7E9</v>
      </c>
      <c r="AE112" s="57">
        <v>30495.0</v>
      </c>
      <c r="AF112" s="58" t="s">
        <v>1586</v>
      </c>
      <c r="AH112" s="57">
        <v>16.0</v>
      </c>
      <c r="AI112" s="57">
        <v>486.0</v>
      </c>
      <c r="AJ112" s="62">
        <v>2.12E8</v>
      </c>
      <c r="AK112" s="57">
        <v>6312.0</v>
      </c>
      <c r="AL112" s="58" t="s">
        <v>1587</v>
      </c>
    </row>
    <row r="113">
      <c r="A113" s="57">
        <v>1.0</v>
      </c>
      <c r="B113" s="58" t="s">
        <v>5175</v>
      </c>
      <c r="C113" s="58" t="s">
        <v>1401</v>
      </c>
      <c r="D113" s="67" t="str">
        <f>VLOOKUP(C113,Final!B:F,5,0)</f>
        <v>Yes</v>
      </c>
      <c r="E113" s="58" t="s">
        <v>3890</v>
      </c>
      <c r="F113" s="58" t="s">
        <v>5176</v>
      </c>
      <c r="G113" s="58" t="s">
        <v>1581</v>
      </c>
      <c r="H113" s="58" t="s">
        <v>1582</v>
      </c>
      <c r="J113" s="68" t="s">
        <v>5177</v>
      </c>
      <c r="K113" s="59">
        <v>46032.0</v>
      </c>
      <c r="L113" s="59">
        <v>46032.0</v>
      </c>
      <c r="M113" s="61"/>
      <c r="N113" s="61"/>
      <c r="O113" s="61"/>
      <c r="P113" s="61"/>
      <c r="Q113" s="61"/>
      <c r="R113" s="61"/>
      <c r="S113" s="61"/>
      <c r="T113" s="61"/>
      <c r="U113" s="61"/>
      <c r="V113" s="61"/>
      <c r="W113" s="57">
        <v>12262.0</v>
      </c>
      <c r="X113" s="57">
        <v>10746.0</v>
      </c>
      <c r="Y113" s="61"/>
      <c r="Z113" s="61"/>
      <c r="AA113" s="58" t="s">
        <v>1585</v>
      </c>
      <c r="AB113" s="59">
        <v>44206.0</v>
      </c>
      <c r="AC113" s="61"/>
      <c r="AD113" s="62">
        <v>2.25E9</v>
      </c>
      <c r="AE113" s="61"/>
      <c r="AF113" s="61"/>
      <c r="AG113" s="61"/>
      <c r="AH113" s="61"/>
      <c r="AI113" s="61"/>
      <c r="AJ113" s="62">
        <v>1.0E9</v>
      </c>
      <c r="AK113" s="61"/>
      <c r="AL113" s="58" t="s">
        <v>1616</v>
      </c>
    </row>
    <row r="114">
      <c r="A114" s="57">
        <v>1.0</v>
      </c>
      <c r="B114" s="58" t="s">
        <v>1718</v>
      </c>
      <c r="C114" s="58" t="s">
        <v>570</v>
      </c>
      <c r="D114" s="67" t="str">
        <f>VLOOKUP(C114,Final!B:F,5,0)</f>
        <v>Yes</v>
      </c>
      <c r="E114" s="58" t="s">
        <v>1719</v>
      </c>
      <c r="F114" s="58" t="s">
        <v>1720</v>
      </c>
      <c r="G114" s="58" t="s">
        <v>1581</v>
      </c>
      <c r="H114" s="58" t="s">
        <v>1582</v>
      </c>
      <c r="I114" s="58" t="s">
        <v>60</v>
      </c>
      <c r="J114" s="68" t="s">
        <v>1721</v>
      </c>
      <c r="K114" s="57" t="s">
        <v>1722</v>
      </c>
      <c r="L114" s="57" t="s">
        <v>1722</v>
      </c>
      <c r="M114" s="61"/>
      <c r="N114" s="61"/>
      <c r="O114" s="61"/>
      <c r="P114" s="61"/>
      <c r="Q114" s="61"/>
      <c r="R114" s="61"/>
      <c r="S114" s="61"/>
      <c r="T114" s="58" t="s">
        <v>48</v>
      </c>
      <c r="U114" s="57">
        <v>12.85633</v>
      </c>
      <c r="V114" s="57">
        <v>77.80178</v>
      </c>
      <c r="W114" s="57">
        <v>6063.0</v>
      </c>
      <c r="X114" s="57">
        <v>3267.0</v>
      </c>
      <c r="Y114" s="57">
        <v>211.0</v>
      </c>
      <c r="Z114" s="58" t="s">
        <v>1723</v>
      </c>
      <c r="AA114" s="58" t="s">
        <v>1585</v>
      </c>
      <c r="AB114" s="59">
        <v>44630.0</v>
      </c>
      <c r="AC114" s="57" t="s">
        <v>1722</v>
      </c>
      <c r="AD114" s="62">
        <v>1.03E9</v>
      </c>
      <c r="AE114" s="57">
        <v>15127.0</v>
      </c>
      <c r="AF114" s="58" t="s">
        <v>1601</v>
      </c>
      <c r="AG114" s="61"/>
      <c r="AH114" s="57">
        <v>14.0</v>
      </c>
      <c r="AI114" s="57">
        <v>204.0</v>
      </c>
      <c r="AJ114" s="62">
        <v>1.2E8</v>
      </c>
      <c r="AK114" s="57">
        <v>2796.0</v>
      </c>
      <c r="AL114" s="58" t="s">
        <v>1602</v>
      </c>
    </row>
    <row r="115">
      <c r="A115" s="57">
        <v>1.0</v>
      </c>
      <c r="B115" s="58" t="s">
        <v>2243</v>
      </c>
      <c r="C115" s="58" t="s">
        <v>579</v>
      </c>
      <c r="D115" s="67" t="str">
        <f>VLOOKUP(C115,Final!B:F,5,0)</f>
        <v>Yes</v>
      </c>
      <c r="E115" s="58" t="s">
        <v>2244</v>
      </c>
      <c r="F115" s="58" t="s">
        <v>2245</v>
      </c>
      <c r="G115" s="58" t="s">
        <v>1581</v>
      </c>
      <c r="H115" s="58" t="s">
        <v>1582</v>
      </c>
      <c r="I115" s="58" t="s">
        <v>1583</v>
      </c>
      <c r="J115" s="68" t="s">
        <v>2207</v>
      </c>
      <c r="K115" s="57" t="s">
        <v>2246</v>
      </c>
      <c r="L115" s="57" t="s">
        <v>2246</v>
      </c>
      <c r="M115" s="61"/>
      <c r="N115" s="61"/>
      <c r="O115" s="61"/>
      <c r="P115" s="61"/>
      <c r="Q115" s="61"/>
      <c r="R115" s="61"/>
      <c r="S115" s="61"/>
      <c r="T115" s="58" t="s">
        <v>48</v>
      </c>
      <c r="U115" s="57">
        <v>12.91838</v>
      </c>
      <c r="V115" s="57">
        <v>77.50854</v>
      </c>
      <c r="W115" s="57">
        <v>14062.0</v>
      </c>
      <c r="X115" s="57">
        <v>7038.0</v>
      </c>
      <c r="Y115" s="57">
        <v>321.0</v>
      </c>
      <c r="Z115" s="58" t="s">
        <v>2247</v>
      </c>
      <c r="AA115" s="58" t="s">
        <v>1585</v>
      </c>
      <c r="AB115" s="59">
        <v>44930.0</v>
      </c>
      <c r="AC115" s="57" t="s">
        <v>2246</v>
      </c>
      <c r="AD115" s="62">
        <v>2.33E9</v>
      </c>
      <c r="AE115" s="57">
        <v>30824.0</v>
      </c>
      <c r="AF115" s="58" t="s">
        <v>1623</v>
      </c>
      <c r="AH115" s="57">
        <v>0.0</v>
      </c>
      <c r="AI115" s="57">
        <v>397.0</v>
      </c>
      <c r="AJ115" s="62">
        <v>4.39E8</v>
      </c>
      <c r="AK115" s="57">
        <v>30523.0</v>
      </c>
      <c r="AL115" s="58" t="s">
        <v>1616</v>
      </c>
    </row>
    <row r="116">
      <c r="A116" s="57">
        <v>1.0</v>
      </c>
      <c r="B116" s="58" t="s">
        <v>3345</v>
      </c>
      <c r="C116" s="58" t="s">
        <v>489</v>
      </c>
      <c r="D116" s="67" t="str">
        <f>VLOOKUP(C116,Final!B:F,5,0)</f>
        <v>Yes</v>
      </c>
      <c r="E116" s="58" t="s">
        <v>3346</v>
      </c>
      <c r="F116" s="58" t="s">
        <v>3347</v>
      </c>
      <c r="G116" s="58" t="s">
        <v>1581</v>
      </c>
      <c r="H116" s="58" t="s">
        <v>1582</v>
      </c>
      <c r="I116" s="58" t="s">
        <v>1591</v>
      </c>
      <c r="J116" s="68" t="s">
        <v>1847</v>
      </c>
      <c r="K116" s="57" t="s">
        <v>1819</v>
      </c>
      <c r="L116" s="57" t="s">
        <v>1819</v>
      </c>
      <c r="M116" s="61"/>
      <c r="N116" s="61"/>
      <c r="O116" s="61"/>
      <c r="P116" s="61"/>
      <c r="Q116" s="61"/>
      <c r="R116" s="61"/>
      <c r="S116" s="61"/>
      <c r="T116" s="58" t="s">
        <v>48</v>
      </c>
      <c r="U116" s="57">
        <v>13.08003</v>
      </c>
      <c r="V116" s="57">
        <v>77.65398</v>
      </c>
      <c r="W116" s="57">
        <v>20247.0</v>
      </c>
      <c r="X116" s="57">
        <v>15212.0</v>
      </c>
      <c r="Y116" s="57">
        <v>428.0</v>
      </c>
      <c r="Z116" s="58" t="s">
        <v>3348</v>
      </c>
      <c r="AA116" s="58" t="s">
        <v>1585</v>
      </c>
      <c r="AB116" s="59">
        <v>45452.0</v>
      </c>
      <c r="AC116" s="57" t="s">
        <v>1819</v>
      </c>
      <c r="AD116" s="62">
        <v>2.38E9</v>
      </c>
      <c r="AE116" s="57">
        <v>39394.0</v>
      </c>
      <c r="AF116" s="58" t="s">
        <v>1586</v>
      </c>
      <c r="AH116" s="57">
        <v>21.0</v>
      </c>
      <c r="AI116" s="57">
        <v>460.0</v>
      </c>
      <c r="AJ116" s="62">
        <v>3.73E8</v>
      </c>
      <c r="AK116" s="57">
        <v>3662.0</v>
      </c>
      <c r="AL116" s="58" t="s">
        <v>1595</v>
      </c>
    </row>
    <row r="117">
      <c r="A117" s="57">
        <v>1.0</v>
      </c>
      <c r="B117" s="58" t="s">
        <v>2217</v>
      </c>
      <c r="C117" s="58" t="s">
        <v>589</v>
      </c>
      <c r="D117" s="67" t="str">
        <f>VLOOKUP(C117,Final!B:F,5,0)</f>
        <v>Yes</v>
      </c>
      <c r="E117" s="58" t="s">
        <v>2218</v>
      </c>
      <c r="F117" s="58" t="s">
        <v>2219</v>
      </c>
      <c r="G117" s="58" t="s">
        <v>1581</v>
      </c>
      <c r="H117" s="58" t="s">
        <v>1582</v>
      </c>
      <c r="I117" s="58" t="s">
        <v>1583</v>
      </c>
      <c r="J117" s="68">
        <v>45084.0</v>
      </c>
      <c r="K117" s="57" t="s">
        <v>1676</v>
      </c>
      <c r="L117" s="57" t="s">
        <v>1676</v>
      </c>
      <c r="M117" s="61"/>
      <c r="N117" s="61"/>
      <c r="O117" s="61"/>
      <c r="P117" s="61"/>
      <c r="Q117" s="61"/>
      <c r="R117" s="61"/>
      <c r="S117" s="61"/>
      <c r="T117" s="58" t="s">
        <v>48</v>
      </c>
      <c r="U117" s="57">
        <v>12.89629</v>
      </c>
      <c r="V117" s="57">
        <v>77.52781</v>
      </c>
      <c r="W117" s="57">
        <v>6828.0</v>
      </c>
      <c r="X117" s="57">
        <v>3433.0</v>
      </c>
      <c r="Y117" s="57">
        <v>148.0</v>
      </c>
      <c r="Z117" s="58" t="s">
        <v>2220</v>
      </c>
      <c r="AA117" s="58" t="s">
        <v>1585</v>
      </c>
      <c r="AB117" s="57" t="s">
        <v>2221</v>
      </c>
      <c r="AC117" s="57" t="s">
        <v>1676</v>
      </c>
      <c r="AD117" s="62">
        <v>8.26E8</v>
      </c>
      <c r="AE117" s="57">
        <v>14631.0</v>
      </c>
      <c r="AF117" s="58" t="s">
        <v>1615</v>
      </c>
      <c r="AG117" s="61"/>
      <c r="AH117" s="57">
        <v>0.0</v>
      </c>
      <c r="AI117" s="57">
        <v>163.0</v>
      </c>
      <c r="AJ117" s="62">
        <v>1.96E8</v>
      </c>
      <c r="AK117" s="57">
        <v>3395.0</v>
      </c>
      <c r="AL117" s="58" t="s">
        <v>1616</v>
      </c>
    </row>
    <row r="118">
      <c r="A118" s="57">
        <v>1.0</v>
      </c>
      <c r="B118" s="58" t="s">
        <v>3690</v>
      </c>
      <c r="C118" s="58" t="s">
        <v>593</v>
      </c>
      <c r="D118" s="67" t="str">
        <f>VLOOKUP(C118,Final!B:F,5,0)</f>
        <v>Yes</v>
      </c>
      <c r="E118" s="58" t="s">
        <v>3691</v>
      </c>
      <c r="F118" s="58" t="s">
        <v>3692</v>
      </c>
      <c r="G118" s="58" t="s">
        <v>1581</v>
      </c>
      <c r="H118" s="58" t="s">
        <v>1582</v>
      </c>
      <c r="I118" s="58" t="s">
        <v>1591</v>
      </c>
      <c r="J118" s="68">
        <v>45024.0</v>
      </c>
      <c r="K118" s="57" t="s">
        <v>1706</v>
      </c>
      <c r="L118" s="57" t="s">
        <v>1706</v>
      </c>
      <c r="M118" s="61"/>
      <c r="N118" s="61"/>
      <c r="O118" s="61"/>
      <c r="P118" s="61"/>
      <c r="Q118" s="61"/>
      <c r="R118" s="61"/>
      <c r="S118" s="61"/>
      <c r="T118" s="58" t="s">
        <v>48</v>
      </c>
      <c r="U118" s="57">
        <v>13.01984</v>
      </c>
      <c r="V118" s="57">
        <v>77.72293</v>
      </c>
      <c r="W118" s="57">
        <v>3338.0</v>
      </c>
      <c r="X118" s="57">
        <v>1608.0</v>
      </c>
      <c r="Y118" s="57">
        <v>73.0</v>
      </c>
      <c r="Z118" s="58" t="s">
        <v>3693</v>
      </c>
      <c r="AA118" s="58" t="s">
        <v>1585</v>
      </c>
      <c r="AB118" s="59">
        <v>44933.0</v>
      </c>
      <c r="AC118" s="57" t="s">
        <v>1706</v>
      </c>
      <c r="AD118" s="62">
        <v>3.52E8</v>
      </c>
      <c r="AE118" s="57">
        <v>5928.0</v>
      </c>
      <c r="AF118" s="58" t="s">
        <v>1615</v>
      </c>
      <c r="AG118" s="61"/>
      <c r="AH118" s="57">
        <v>0.0</v>
      </c>
      <c r="AI118" s="57">
        <v>102.0</v>
      </c>
      <c r="AJ118" s="62">
        <v>1.1E8</v>
      </c>
      <c r="AK118" s="57">
        <v>1730.0</v>
      </c>
      <c r="AL118" s="58" t="s">
        <v>1616</v>
      </c>
    </row>
    <row r="119">
      <c r="A119" s="57">
        <v>1.0</v>
      </c>
      <c r="B119" s="58" t="s">
        <v>3889</v>
      </c>
      <c r="C119" s="58" t="s">
        <v>554</v>
      </c>
      <c r="D119" s="67" t="str">
        <f>VLOOKUP(C119,Final!B:F,5,0)</f>
        <v>Yes</v>
      </c>
      <c r="E119" s="58" t="s">
        <v>3890</v>
      </c>
      <c r="F119" s="58" t="s">
        <v>3891</v>
      </c>
      <c r="G119" s="58" t="s">
        <v>1581</v>
      </c>
      <c r="H119" s="58" t="s">
        <v>1582</v>
      </c>
      <c r="I119" s="58" t="s">
        <v>1591</v>
      </c>
      <c r="J119" s="68">
        <v>45024.0</v>
      </c>
      <c r="K119" s="57" t="s">
        <v>1632</v>
      </c>
      <c r="L119" s="57" t="s">
        <v>1632</v>
      </c>
      <c r="M119" s="61"/>
      <c r="N119" s="61"/>
      <c r="O119" s="61"/>
      <c r="P119" s="61"/>
      <c r="Q119" s="61"/>
      <c r="R119" s="61"/>
      <c r="S119" s="61"/>
      <c r="T119" s="58" t="s">
        <v>48</v>
      </c>
      <c r="U119" s="57">
        <v>13.08017</v>
      </c>
      <c r="V119" s="57">
        <v>77.65387</v>
      </c>
      <c r="W119" s="57">
        <v>16022.0</v>
      </c>
      <c r="X119" s="57">
        <v>12038.0</v>
      </c>
      <c r="Y119" s="57">
        <v>356.0</v>
      </c>
      <c r="Z119" s="58" t="s">
        <v>3348</v>
      </c>
      <c r="AA119" s="58" t="s">
        <v>1585</v>
      </c>
      <c r="AB119" s="59">
        <v>44934.0</v>
      </c>
      <c r="AC119" s="57" t="s">
        <v>1632</v>
      </c>
      <c r="AD119" s="62">
        <v>3.17E9</v>
      </c>
      <c r="AE119" s="57">
        <v>36508.0</v>
      </c>
      <c r="AF119" s="58" t="s">
        <v>1586</v>
      </c>
      <c r="AH119" s="57">
        <v>0.0</v>
      </c>
      <c r="AI119" s="57">
        <v>450.0</v>
      </c>
      <c r="AJ119" s="62">
        <v>6.65E8</v>
      </c>
      <c r="AK119" s="57">
        <v>2898.0</v>
      </c>
      <c r="AL119" s="58" t="s">
        <v>1595</v>
      </c>
    </row>
    <row r="120">
      <c r="A120" s="57">
        <v>1.0</v>
      </c>
      <c r="B120" s="58" t="s">
        <v>5178</v>
      </c>
      <c r="C120" s="58" t="s">
        <v>360</v>
      </c>
      <c r="D120" s="67" t="str">
        <f>VLOOKUP(C120,Final!B:F,5,0)</f>
        <v>No</v>
      </c>
      <c r="E120" s="58" t="s">
        <v>5179</v>
      </c>
      <c r="F120" s="58" t="s">
        <v>5180</v>
      </c>
      <c r="G120" s="58" t="s">
        <v>1581</v>
      </c>
      <c r="H120" s="58" t="s">
        <v>1582</v>
      </c>
      <c r="I120" s="58" t="s">
        <v>1687</v>
      </c>
      <c r="J120" s="68">
        <v>45543.0</v>
      </c>
      <c r="K120" s="57" t="s">
        <v>5181</v>
      </c>
      <c r="L120" s="57" t="s">
        <v>5181</v>
      </c>
      <c r="M120" s="61"/>
      <c r="N120" s="61"/>
      <c r="O120" s="61"/>
      <c r="P120" s="61"/>
      <c r="Q120" s="61"/>
      <c r="R120" s="61"/>
      <c r="S120" s="61"/>
      <c r="T120" s="58" t="s">
        <v>48</v>
      </c>
      <c r="U120" s="57">
        <v>13.09199</v>
      </c>
      <c r="V120" s="57">
        <v>77.61111</v>
      </c>
      <c r="W120" s="57">
        <v>41459.0</v>
      </c>
      <c r="X120" s="57">
        <v>32286.0</v>
      </c>
      <c r="Y120" s="57">
        <v>602.0</v>
      </c>
      <c r="Z120" s="58" t="s">
        <v>5182</v>
      </c>
      <c r="AA120" s="58" t="s">
        <v>1585</v>
      </c>
      <c r="AB120" s="59">
        <v>45298.0</v>
      </c>
      <c r="AC120" s="57" t="s">
        <v>5181</v>
      </c>
      <c r="AD120" s="62">
        <v>1.1E10</v>
      </c>
      <c r="AE120" s="57">
        <v>104331.0</v>
      </c>
      <c r="AF120" s="58" t="s">
        <v>1615</v>
      </c>
      <c r="AG120" s="61"/>
      <c r="AH120" s="57">
        <v>25.0</v>
      </c>
      <c r="AI120" s="57">
        <v>1204.0</v>
      </c>
      <c r="AJ120" s="62">
        <v>5.1E8</v>
      </c>
      <c r="AK120" s="57">
        <v>9173.0</v>
      </c>
      <c r="AL120" s="58" t="s">
        <v>1616</v>
      </c>
    </row>
    <row r="121">
      <c r="A121" s="57">
        <v>1.0</v>
      </c>
      <c r="B121" s="58" t="s">
        <v>5183</v>
      </c>
      <c r="C121" s="58" t="s">
        <v>608</v>
      </c>
      <c r="D121" s="67" t="str">
        <f>VLOOKUP(C121,Final!B:F,5,0)</f>
        <v>Yes</v>
      </c>
      <c r="E121" s="58" t="s">
        <v>5184</v>
      </c>
      <c r="F121" s="58" t="s">
        <v>5185</v>
      </c>
      <c r="G121" s="58" t="s">
        <v>1581</v>
      </c>
      <c r="H121" s="58" t="s">
        <v>1582</v>
      </c>
      <c r="J121" s="68">
        <v>44410.0</v>
      </c>
      <c r="K121" s="57" t="s">
        <v>1770</v>
      </c>
      <c r="L121" s="59">
        <v>44930.0</v>
      </c>
      <c r="M121" s="61"/>
      <c r="N121" s="58" t="s">
        <v>5186</v>
      </c>
      <c r="O121" s="58" t="s">
        <v>5187</v>
      </c>
      <c r="R121" s="61"/>
      <c r="S121" s="61"/>
      <c r="T121" s="61"/>
      <c r="U121" s="61"/>
      <c r="V121" s="61"/>
      <c r="W121" s="57">
        <v>4096.0</v>
      </c>
      <c r="X121" s="57">
        <v>2048.0</v>
      </c>
      <c r="Y121" s="61"/>
      <c r="Z121" s="61"/>
      <c r="AA121" s="58" t="s">
        <v>38</v>
      </c>
      <c r="AB121" s="59">
        <v>43842.0</v>
      </c>
      <c r="AC121" s="61"/>
      <c r="AD121" s="62">
        <v>1.5E8</v>
      </c>
      <c r="AE121" s="61"/>
      <c r="AF121" s="61"/>
      <c r="AG121" s="61"/>
      <c r="AH121" s="61"/>
      <c r="AI121" s="61"/>
      <c r="AJ121" s="62">
        <v>5.0E8</v>
      </c>
      <c r="AK121" s="61"/>
      <c r="AL121" s="58" t="s">
        <v>1616</v>
      </c>
    </row>
    <row r="122">
      <c r="A122" s="57">
        <v>1.0</v>
      </c>
      <c r="B122" s="58" t="s">
        <v>2515</v>
      </c>
      <c r="C122" s="58" t="s">
        <v>615</v>
      </c>
      <c r="D122" s="67" t="str">
        <f>VLOOKUP(C122,Final!B:F,5,0)</f>
        <v>Yes</v>
      </c>
      <c r="E122" s="58" t="s">
        <v>1625</v>
      </c>
      <c r="F122" s="58" t="s">
        <v>2516</v>
      </c>
      <c r="G122" s="58" t="s">
        <v>1581</v>
      </c>
      <c r="H122" s="58" t="s">
        <v>1582</v>
      </c>
      <c r="I122" s="58" t="s">
        <v>1591</v>
      </c>
      <c r="J122" s="68" t="s">
        <v>2343</v>
      </c>
      <c r="K122" s="59">
        <v>45699.0</v>
      </c>
      <c r="L122" s="59">
        <v>45699.0</v>
      </c>
      <c r="M122" s="61"/>
      <c r="N122" s="61"/>
      <c r="O122" s="61"/>
      <c r="P122" s="61"/>
      <c r="Q122" s="61"/>
      <c r="R122" s="61"/>
      <c r="S122" s="61"/>
      <c r="T122" s="58" t="s">
        <v>48</v>
      </c>
      <c r="U122" s="57">
        <v>13.01826</v>
      </c>
      <c r="V122" s="57">
        <v>77.70217</v>
      </c>
      <c r="W122" s="57">
        <v>13498.0</v>
      </c>
      <c r="X122" s="57">
        <v>11260.0</v>
      </c>
      <c r="Y122" s="57">
        <v>215.0</v>
      </c>
      <c r="Z122" s="58" t="s">
        <v>2517</v>
      </c>
      <c r="AA122" s="58" t="s">
        <v>1585</v>
      </c>
      <c r="AB122" s="59">
        <v>44573.0</v>
      </c>
      <c r="AC122" s="59">
        <v>45699.0</v>
      </c>
      <c r="AD122" s="62">
        <v>1.73E9</v>
      </c>
      <c r="AE122" s="57">
        <v>24538.0</v>
      </c>
      <c r="AF122" s="58" t="s">
        <v>1615</v>
      </c>
      <c r="AG122" s="61"/>
      <c r="AH122" s="57">
        <v>0.0</v>
      </c>
      <c r="AI122" s="57">
        <v>297.0</v>
      </c>
      <c r="AJ122" s="62">
        <v>5.35E8</v>
      </c>
      <c r="AK122" s="57">
        <v>2238.0</v>
      </c>
      <c r="AL122" s="58" t="s">
        <v>1616</v>
      </c>
    </row>
    <row r="123">
      <c r="A123" s="57">
        <v>1.0</v>
      </c>
      <c r="B123" s="58" t="s">
        <v>5188</v>
      </c>
      <c r="C123" s="58" t="s">
        <v>1110</v>
      </c>
      <c r="D123" s="67" t="str">
        <f>VLOOKUP(C123,Final!B:F,5,0)</f>
        <v>Yes</v>
      </c>
      <c r="E123" s="58" t="s">
        <v>5189</v>
      </c>
      <c r="F123" s="58" t="s">
        <v>5190</v>
      </c>
      <c r="G123" s="58" t="s">
        <v>1581</v>
      </c>
      <c r="H123" s="58" t="s">
        <v>1582</v>
      </c>
      <c r="J123" s="68">
        <v>43716.0</v>
      </c>
      <c r="K123" s="57" t="s">
        <v>5191</v>
      </c>
      <c r="L123" s="57" t="s">
        <v>5192</v>
      </c>
      <c r="M123" s="58" t="s">
        <v>5193</v>
      </c>
      <c r="P123" s="61"/>
      <c r="Q123" s="61"/>
      <c r="R123" s="61"/>
      <c r="S123" s="61"/>
      <c r="T123" s="61"/>
      <c r="U123" s="61"/>
      <c r="V123" s="61"/>
      <c r="W123" s="57">
        <v>4812.0</v>
      </c>
      <c r="X123" s="57">
        <v>4192.0</v>
      </c>
      <c r="Y123" s="61"/>
      <c r="Z123" s="61"/>
      <c r="AA123" s="58" t="s">
        <v>1585</v>
      </c>
      <c r="AB123" s="57" t="s">
        <v>5194</v>
      </c>
      <c r="AC123" s="61"/>
      <c r="AD123" s="62">
        <v>4.25E8</v>
      </c>
      <c r="AE123" s="61"/>
      <c r="AF123" s="61"/>
      <c r="AG123" s="61"/>
      <c r="AH123" s="61"/>
      <c r="AI123" s="61"/>
      <c r="AJ123" s="57">
        <v>5.9950756E7</v>
      </c>
      <c r="AK123" s="61"/>
      <c r="AL123" s="58" t="s">
        <v>1616</v>
      </c>
    </row>
    <row r="124">
      <c r="A124" s="57">
        <v>1.0</v>
      </c>
      <c r="B124" s="58" t="s">
        <v>5195</v>
      </c>
      <c r="C124" s="58" t="s">
        <v>1036</v>
      </c>
      <c r="D124" s="67" t="str">
        <f>VLOOKUP(C124,Final!B:F,5,0)</f>
        <v>Yes</v>
      </c>
      <c r="E124" s="58" t="s">
        <v>1725</v>
      </c>
      <c r="F124" s="58" t="s">
        <v>5196</v>
      </c>
      <c r="G124" s="58" t="s">
        <v>1581</v>
      </c>
      <c r="H124" s="58" t="s">
        <v>1582</v>
      </c>
      <c r="J124" s="68">
        <v>43716.0</v>
      </c>
      <c r="K124" s="57" t="s">
        <v>5197</v>
      </c>
      <c r="L124" s="57" t="s">
        <v>2167</v>
      </c>
      <c r="M124" s="58" t="s">
        <v>5198</v>
      </c>
      <c r="P124" s="61"/>
      <c r="Q124" s="61"/>
      <c r="R124" s="61"/>
      <c r="S124" s="61"/>
      <c r="T124" s="61"/>
      <c r="U124" s="61"/>
      <c r="V124" s="61"/>
      <c r="W124" s="57">
        <v>8989.0</v>
      </c>
      <c r="X124" s="57">
        <v>5145.0</v>
      </c>
      <c r="Y124" s="61"/>
      <c r="Z124" s="61"/>
      <c r="AA124" s="58" t="s">
        <v>1585</v>
      </c>
      <c r="AB124" s="57" t="s">
        <v>5199</v>
      </c>
      <c r="AC124" s="61"/>
      <c r="AD124" s="62">
        <v>1.12E9</v>
      </c>
      <c r="AE124" s="61"/>
      <c r="AF124" s="61"/>
      <c r="AG124" s="61"/>
      <c r="AH124" s="61"/>
      <c r="AI124" s="61"/>
      <c r="AJ124" s="62">
        <v>2.69E8</v>
      </c>
      <c r="AK124" s="61"/>
      <c r="AL124" s="58" t="s">
        <v>1616</v>
      </c>
    </row>
    <row r="125">
      <c r="A125" s="57">
        <v>1.0</v>
      </c>
      <c r="B125" s="58" t="s">
        <v>3117</v>
      </c>
      <c r="C125" s="58" t="s">
        <v>1222</v>
      </c>
      <c r="D125" s="67" t="str">
        <f>VLOOKUP(C125,Final!B:F,5,0)</f>
        <v>Yes</v>
      </c>
      <c r="E125" s="58" t="s">
        <v>3118</v>
      </c>
      <c r="F125" s="58" t="s">
        <v>3119</v>
      </c>
      <c r="G125" s="58" t="s">
        <v>1581</v>
      </c>
      <c r="H125" s="58" t="s">
        <v>1582</v>
      </c>
      <c r="I125" s="58" t="s">
        <v>1583</v>
      </c>
      <c r="J125" s="68" t="s">
        <v>1906</v>
      </c>
      <c r="K125" s="57" t="s">
        <v>1812</v>
      </c>
      <c r="L125" s="57" t="s">
        <v>1812</v>
      </c>
      <c r="M125" s="61"/>
      <c r="N125" s="61"/>
      <c r="O125" s="61"/>
      <c r="P125" s="61"/>
      <c r="Q125" s="61"/>
      <c r="R125" s="61"/>
      <c r="S125" s="61"/>
      <c r="T125" s="58" t="s">
        <v>48</v>
      </c>
      <c r="U125" s="57">
        <v>12.90037</v>
      </c>
      <c r="V125" s="57">
        <v>77.70926</v>
      </c>
      <c r="W125" s="57">
        <v>26557.0</v>
      </c>
      <c r="X125" s="57">
        <v>21710.0</v>
      </c>
      <c r="Y125" s="57">
        <v>497.0</v>
      </c>
      <c r="Z125" s="58" t="s">
        <v>3120</v>
      </c>
      <c r="AA125" s="58" t="s">
        <v>1585</v>
      </c>
      <c r="AB125" s="59">
        <v>45292.0</v>
      </c>
      <c r="AC125" s="57" t="s">
        <v>1812</v>
      </c>
      <c r="AD125" s="62">
        <v>4.92E9</v>
      </c>
      <c r="AE125" s="57">
        <v>53423.0</v>
      </c>
      <c r="AF125" s="58" t="s">
        <v>1586</v>
      </c>
      <c r="AH125" s="57">
        <v>0.0</v>
      </c>
      <c r="AI125" s="57">
        <v>658.0</v>
      </c>
      <c r="AJ125" s="62">
        <v>7.2E8</v>
      </c>
      <c r="AK125" s="57">
        <v>4847.0</v>
      </c>
      <c r="AL125" s="58" t="s">
        <v>1595</v>
      </c>
    </row>
    <row r="126">
      <c r="A126" s="57">
        <v>1.0</v>
      </c>
      <c r="B126" s="58" t="s">
        <v>5200</v>
      </c>
      <c r="C126" s="58" t="s">
        <v>230</v>
      </c>
      <c r="D126" s="67" t="str">
        <f>VLOOKUP(C126,Final!B:F,5,0)</f>
        <v>Yes</v>
      </c>
      <c r="E126" s="58" t="s">
        <v>1630</v>
      </c>
      <c r="F126" s="58" t="s">
        <v>5201</v>
      </c>
      <c r="G126" s="58" t="s">
        <v>1581</v>
      </c>
      <c r="H126" s="58" t="s">
        <v>1582</v>
      </c>
      <c r="J126" s="68">
        <v>44418.0</v>
      </c>
      <c r="K126" s="57" t="s">
        <v>5076</v>
      </c>
      <c r="L126" s="57" t="s">
        <v>5076</v>
      </c>
      <c r="M126" s="61"/>
      <c r="N126" s="61"/>
      <c r="O126" s="61"/>
      <c r="P126" s="61"/>
      <c r="Q126" s="61"/>
      <c r="R126" s="61"/>
      <c r="S126" s="61"/>
      <c r="T126" s="61"/>
      <c r="U126" s="61"/>
      <c r="V126" s="61"/>
      <c r="W126" s="57">
        <v>39239.0</v>
      </c>
      <c r="X126" s="57">
        <v>18493.0</v>
      </c>
      <c r="Y126" s="61"/>
      <c r="Z126" s="61"/>
      <c r="AA126" s="58" t="s">
        <v>1585</v>
      </c>
      <c r="AB126" s="59">
        <v>44208.0</v>
      </c>
      <c r="AC126" s="61"/>
      <c r="AD126" s="62">
        <v>9.65E9</v>
      </c>
      <c r="AE126" s="61"/>
      <c r="AF126" s="61"/>
      <c r="AG126" s="61"/>
      <c r="AH126" s="61"/>
      <c r="AI126" s="61"/>
      <c r="AJ126" s="62">
        <v>3.75E9</v>
      </c>
      <c r="AK126" s="61"/>
      <c r="AL126" s="58" t="s">
        <v>1587</v>
      </c>
    </row>
    <row r="127">
      <c r="A127" s="57">
        <v>1.0</v>
      </c>
      <c r="B127" s="58" t="s">
        <v>1657</v>
      </c>
      <c r="C127" s="58" t="s">
        <v>1094</v>
      </c>
      <c r="D127" s="67" t="str">
        <f>VLOOKUP(C127,Final!B:F,5,0)</f>
        <v>Yes</v>
      </c>
      <c r="E127" s="58" t="s">
        <v>1658</v>
      </c>
      <c r="F127" s="58" t="s">
        <v>1659</v>
      </c>
      <c r="G127" s="58" t="s">
        <v>1581</v>
      </c>
      <c r="H127" s="58" t="s">
        <v>1582</v>
      </c>
      <c r="I127" s="58" t="s">
        <v>1591</v>
      </c>
      <c r="J127" s="68" t="s">
        <v>1660</v>
      </c>
      <c r="K127" s="57" t="s">
        <v>1661</v>
      </c>
      <c r="L127" s="57" t="s">
        <v>1661</v>
      </c>
      <c r="M127" s="61"/>
      <c r="N127" s="61"/>
      <c r="O127" s="61"/>
      <c r="P127" s="61"/>
      <c r="Q127" s="61"/>
      <c r="R127" s="61"/>
      <c r="S127" s="61"/>
      <c r="T127" s="58" t="s">
        <v>48</v>
      </c>
      <c r="U127" s="57">
        <v>12.98809</v>
      </c>
      <c r="V127" s="57">
        <v>77.72689</v>
      </c>
      <c r="W127" s="57">
        <v>15175.0</v>
      </c>
      <c r="X127" s="57">
        <v>12405.0</v>
      </c>
      <c r="Y127" s="57">
        <v>393.0</v>
      </c>
      <c r="Z127" s="58" t="s">
        <v>1662</v>
      </c>
      <c r="AA127" s="58" t="s">
        <v>1585</v>
      </c>
      <c r="AB127" s="59">
        <v>45294.0</v>
      </c>
      <c r="AC127" s="57" t="s">
        <v>1661</v>
      </c>
      <c r="AD127" s="62">
        <v>3.99E9</v>
      </c>
      <c r="AE127" s="57">
        <v>34884.0</v>
      </c>
      <c r="AF127" s="58" t="s">
        <v>1615</v>
      </c>
      <c r="AG127" s="61"/>
      <c r="AH127" s="57">
        <v>0.0</v>
      </c>
      <c r="AI127" s="57">
        <v>448.0</v>
      </c>
      <c r="AJ127" s="62">
        <v>1.19E9</v>
      </c>
      <c r="AK127" s="57">
        <v>2770.0</v>
      </c>
      <c r="AL127" s="58" t="s">
        <v>1616</v>
      </c>
    </row>
    <row r="128">
      <c r="A128" s="57">
        <v>1.0</v>
      </c>
      <c r="B128" s="58" t="s">
        <v>5202</v>
      </c>
      <c r="C128" s="58" t="s">
        <v>1358</v>
      </c>
      <c r="D128" s="67" t="str">
        <f>VLOOKUP(C128,Final!B:F,5,0)</f>
        <v>Yes</v>
      </c>
      <c r="E128" s="58" t="s">
        <v>3428</v>
      </c>
      <c r="F128" s="58" t="s">
        <v>5203</v>
      </c>
      <c r="G128" s="58" t="s">
        <v>1581</v>
      </c>
      <c r="H128" s="58" t="s">
        <v>1582</v>
      </c>
      <c r="I128" s="58" t="s">
        <v>60</v>
      </c>
      <c r="J128" s="68" t="s">
        <v>4971</v>
      </c>
      <c r="K128" s="57" t="s">
        <v>1620</v>
      </c>
      <c r="L128" s="57" t="s">
        <v>1620</v>
      </c>
      <c r="M128" s="61"/>
      <c r="N128" s="61"/>
      <c r="O128" s="61"/>
      <c r="P128" s="61"/>
      <c r="Q128" s="61"/>
      <c r="R128" s="61"/>
      <c r="S128" s="61"/>
      <c r="T128" s="58" t="s">
        <v>48</v>
      </c>
      <c r="U128" s="57">
        <v>12.86321</v>
      </c>
      <c r="V128" s="57">
        <v>77.76016</v>
      </c>
      <c r="W128" s="57">
        <v>23066.0</v>
      </c>
      <c r="X128" s="57">
        <v>10737.0</v>
      </c>
      <c r="Y128" s="57">
        <v>340.0</v>
      </c>
      <c r="Z128" s="58" t="s">
        <v>5204</v>
      </c>
      <c r="AA128" s="58" t="s">
        <v>1585</v>
      </c>
      <c r="AB128" s="59">
        <v>44568.0</v>
      </c>
      <c r="AC128" s="57" t="s">
        <v>1620</v>
      </c>
      <c r="AD128" s="62">
        <v>1.57E9</v>
      </c>
      <c r="AE128" s="57">
        <v>33691.0</v>
      </c>
      <c r="AF128" s="58" t="s">
        <v>1594</v>
      </c>
      <c r="AH128" s="57">
        <v>8.0</v>
      </c>
      <c r="AI128" s="57">
        <v>366.0</v>
      </c>
      <c r="AJ128" s="62">
        <v>2.08E8</v>
      </c>
      <c r="AK128" s="57">
        <v>12329.0</v>
      </c>
      <c r="AL128" s="58" t="s">
        <v>1587</v>
      </c>
    </row>
    <row r="129">
      <c r="A129" s="57">
        <v>1.0</v>
      </c>
      <c r="B129" s="58" t="s">
        <v>3016</v>
      </c>
      <c r="C129" s="58" t="s">
        <v>1017</v>
      </c>
      <c r="D129" s="67" t="str">
        <f>VLOOKUP(C129,Final!B:F,5,0)</f>
        <v>Yes</v>
      </c>
      <c r="E129" s="58" t="s">
        <v>3017</v>
      </c>
      <c r="F129" s="58" t="s">
        <v>3018</v>
      </c>
      <c r="G129" s="58" t="s">
        <v>1581</v>
      </c>
      <c r="H129" s="58" t="s">
        <v>1582</v>
      </c>
      <c r="I129" s="58" t="s">
        <v>60</v>
      </c>
      <c r="J129" s="68">
        <v>45446.0</v>
      </c>
      <c r="K129" s="57" t="s">
        <v>3019</v>
      </c>
      <c r="L129" s="57" t="s">
        <v>3019</v>
      </c>
      <c r="M129" s="61"/>
      <c r="N129" s="61"/>
      <c r="O129" s="61"/>
      <c r="P129" s="61"/>
      <c r="Q129" s="61"/>
      <c r="R129" s="61"/>
      <c r="S129" s="61"/>
      <c r="T129" s="58" t="s">
        <v>48</v>
      </c>
      <c r="U129" s="57">
        <v>12.86168</v>
      </c>
      <c r="V129" s="57">
        <v>77.75942</v>
      </c>
      <c r="W129" s="57">
        <v>32577.0</v>
      </c>
      <c r="X129" s="57">
        <v>27273.0</v>
      </c>
      <c r="Y129" s="57">
        <v>392.0</v>
      </c>
      <c r="Z129" s="58" t="s">
        <v>3020</v>
      </c>
      <c r="AA129" s="58" t="s">
        <v>1585</v>
      </c>
      <c r="AB129" s="57" t="s">
        <v>1660</v>
      </c>
      <c r="AC129" s="57" t="s">
        <v>3019</v>
      </c>
      <c r="AD129" s="62">
        <v>3.56E9</v>
      </c>
      <c r="AE129" s="57">
        <v>47381.0</v>
      </c>
      <c r="AF129" s="58" t="s">
        <v>1594</v>
      </c>
      <c r="AH129" s="57">
        <v>0.0</v>
      </c>
      <c r="AI129" s="57">
        <v>516.0</v>
      </c>
      <c r="AJ129" s="62">
        <v>7.82E8</v>
      </c>
      <c r="AK129" s="57">
        <v>5304.0</v>
      </c>
      <c r="AL129" s="58" t="s">
        <v>1602</v>
      </c>
    </row>
    <row r="130">
      <c r="A130" s="57">
        <v>1.0</v>
      </c>
      <c r="B130" s="58" t="s">
        <v>5205</v>
      </c>
      <c r="C130" s="58" t="s">
        <v>677</v>
      </c>
      <c r="D130" s="67" t="str">
        <f>VLOOKUP(C130,Final!B:F,5,0)</f>
        <v>Yes</v>
      </c>
      <c r="E130" s="58" t="s">
        <v>5206</v>
      </c>
      <c r="F130" s="58" t="s">
        <v>5207</v>
      </c>
      <c r="G130" s="58" t="s">
        <v>1581</v>
      </c>
      <c r="H130" s="58" t="s">
        <v>1582</v>
      </c>
      <c r="J130" s="68" t="s">
        <v>5208</v>
      </c>
      <c r="K130" s="57" t="s">
        <v>5209</v>
      </c>
      <c r="L130" s="57" t="s">
        <v>5209</v>
      </c>
      <c r="M130" s="61"/>
      <c r="N130" s="61"/>
      <c r="O130" s="61"/>
      <c r="P130" s="61"/>
      <c r="Q130" s="61"/>
      <c r="R130" s="61"/>
      <c r="S130" s="61"/>
      <c r="T130" s="61"/>
      <c r="U130" s="61"/>
      <c r="V130" s="61"/>
      <c r="W130" s="57">
        <v>9217.0</v>
      </c>
      <c r="X130" s="57">
        <v>6870.0</v>
      </c>
      <c r="Y130" s="61"/>
      <c r="Z130" s="61"/>
      <c r="AA130" s="58" t="s">
        <v>1585</v>
      </c>
      <c r="AB130" s="57" t="s">
        <v>5210</v>
      </c>
      <c r="AC130" s="61"/>
      <c r="AD130" s="62">
        <v>9.8E8</v>
      </c>
      <c r="AE130" s="61"/>
      <c r="AF130" s="61"/>
      <c r="AG130" s="61"/>
      <c r="AH130" s="61"/>
      <c r="AI130" s="61"/>
      <c r="AJ130" s="62">
        <v>3.8E8</v>
      </c>
      <c r="AK130" s="61"/>
      <c r="AL130" s="58" t="s">
        <v>1616</v>
      </c>
    </row>
    <row r="131">
      <c r="A131" s="57">
        <v>1.0</v>
      </c>
      <c r="B131" s="58" t="s">
        <v>5211</v>
      </c>
      <c r="C131" s="58" t="s">
        <v>871</v>
      </c>
      <c r="D131" s="67" t="str">
        <f>VLOOKUP(C131,Final!B:F,5,0)</f>
        <v>Yes</v>
      </c>
      <c r="E131" s="58" t="s">
        <v>5212</v>
      </c>
      <c r="F131" s="58" t="s">
        <v>5213</v>
      </c>
      <c r="G131" s="58" t="s">
        <v>1581</v>
      </c>
      <c r="H131" s="58" t="s">
        <v>1582</v>
      </c>
      <c r="J131" s="68" t="s">
        <v>5143</v>
      </c>
      <c r="K131" s="59">
        <v>45717.0</v>
      </c>
      <c r="L131" s="59">
        <v>44989.0</v>
      </c>
      <c r="M131" s="58" t="s">
        <v>5214</v>
      </c>
      <c r="N131" s="58" t="s">
        <v>5215</v>
      </c>
      <c r="Q131" s="61"/>
      <c r="R131" s="61"/>
      <c r="S131" s="61"/>
      <c r="T131" s="61"/>
      <c r="U131" s="61"/>
      <c r="V131" s="61"/>
      <c r="W131" s="57">
        <v>8905.0</v>
      </c>
      <c r="X131" s="57">
        <v>7724.0</v>
      </c>
      <c r="Y131" s="61"/>
      <c r="Z131" s="61"/>
      <c r="AA131" s="58" t="s">
        <v>1585</v>
      </c>
      <c r="AB131" s="59">
        <v>43169.0</v>
      </c>
      <c r="AC131" s="61"/>
      <c r="AD131" s="62">
        <v>8.74E8</v>
      </c>
      <c r="AE131" s="61"/>
      <c r="AF131" s="61"/>
      <c r="AG131" s="61"/>
      <c r="AH131" s="61"/>
      <c r="AI131" s="61"/>
      <c r="AJ131" s="62">
        <v>1.27E8</v>
      </c>
      <c r="AK131" s="61"/>
      <c r="AL131" s="58" t="s">
        <v>1616</v>
      </c>
    </row>
    <row r="132">
      <c r="A132" s="57">
        <v>1.0</v>
      </c>
      <c r="B132" s="58" t="s">
        <v>5216</v>
      </c>
      <c r="C132" s="58" t="s">
        <v>687</v>
      </c>
      <c r="D132" s="67" t="str">
        <f>VLOOKUP(C132,Final!B:F,5,0)</f>
        <v>Yes</v>
      </c>
      <c r="E132" s="58" t="s">
        <v>5141</v>
      </c>
      <c r="F132" s="58" t="s">
        <v>5217</v>
      </c>
      <c r="G132" s="58" t="s">
        <v>1581</v>
      </c>
      <c r="H132" s="58" t="s">
        <v>1582</v>
      </c>
      <c r="J132" s="68" t="s">
        <v>4990</v>
      </c>
      <c r="K132" s="57" t="s">
        <v>5218</v>
      </c>
      <c r="L132" s="57" t="s">
        <v>3424</v>
      </c>
      <c r="M132" s="58" t="s">
        <v>5219</v>
      </c>
      <c r="P132" s="61"/>
      <c r="Q132" s="61"/>
      <c r="R132" s="61"/>
      <c r="S132" s="61"/>
      <c r="T132" s="61"/>
      <c r="U132" s="61"/>
      <c r="V132" s="61"/>
      <c r="W132" s="57">
        <v>3938.0</v>
      </c>
      <c r="X132" s="57">
        <v>1901.0</v>
      </c>
      <c r="Y132" s="61"/>
      <c r="Z132" s="61"/>
      <c r="AA132" s="58" t="s">
        <v>1585</v>
      </c>
      <c r="AB132" s="59">
        <v>43469.0</v>
      </c>
      <c r="AC132" s="61"/>
      <c r="AD132" s="62">
        <v>4.34E8</v>
      </c>
      <c r="AE132" s="61"/>
      <c r="AF132" s="61"/>
      <c r="AG132" s="61"/>
      <c r="AH132" s="61"/>
      <c r="AI132" s="61"/>
      <c r="AJ132" s="62">
        <v>2.24E8</v>
      </c>
      <c r="AK132" s="61"/>
      <c r="AL132" s="58" t="s">
        <v>1616</v>
      </c>
    </row>
    <row r="133">
      <c r="A133" s="57">
        <v>1.0</v>
      </c>
      <c r="B133" s="58" t="s">
        <v>2222</v>
      </c>
      <c r="C133" s="58" t="s">
        <v>696</v>
      </c>
      <c r="D133" s="67" t="str">
        <f>VLOOKUP(C133,Final!B:F,5,0)</f>
        <v>Yes</v>
      </c>
      <c r="E133" s="58" t="s">
        <v>2223</v>
      </c>
      <c r="F133" s="58" t="s">
        <v>2224</v>
      </c>
      <c r="G133" s="58" t="s">
        <v>1581</v>
      </c>
      <c r="H133" s="58" t="s">
        <v>1582</v>
      </c>
      <c r="I133" s="58" t="s">
        <v>1583</v>
      </c>
      <c r="J133" s="68" t="s">
        <v>2225</v>
      </c>
      <c r="K133" s="57" t="s">
        <v>1676</v>
      </c>
      <c r="L133" s="57" t="s">
        <v>1676</v>
      </c>
      <c r="M133" s="61"/>
      <c r="N133" s="61"/>
      <c r="O133" s="61"/>
      <c r="P133" s="61"/>
      <c r="Q133" s="61"/>
      <c r="R133" s="61"/>
      <c r="S133" s="61"/>
      <c r="T133" s="58" t="s">
        <v>48</v>
      </c>
      <c r="U133" s="57">
        <v>12.8535</v>
      </c>
      <c r="V133" s="57">
        <v>77.57523</v>
      </c>
      <c r="W133" s="57">
        <v>6070.0</v>
      </c>
      <c r="X133" s="57">
        <v>4437.0</v>
      </c>
      <c r="Y133" s="57">
        <v>135.0</v>
      </c>
      <c r="Z133" s="58" t="s">
        <v>2226</v>
      </c>
      <c r="AA133" s="58" t="s">
        <v>1585</v>
      </c>
      <c r="AB133" s="59">
        <v>44932.0</v>
      </c>
      <c r="AC133" s="57" t="s">
        <v>1676</v>
      </c>
      <c r="AD133" s="62">
        <v>4.63E8</v>
      </c>
      <c r="AE133" s="57">
        <v>11250.0</v>
      </c>
      <c r="AF133" s="58" t="s">
        <v>1615</v>
      </c>
      <c r="AG133" s="61"/>
      <c r="AH133" s="57">
        <v>0.0</v>
      </c>
      <c r="AI133" s="57">
        <v>162.0</v>
      </c>
      <c r="AJ133" s="57">
        <v>5.0466E7</v>
      </c>
      <c r="AK133" s="57">
        <v>1633.0</v>
      </c>
      <c r="AL133" s="58" t="s">
        <v>1616</v>
      </c>
    </row>
    <row r="134">
      <c r="A134" s="57">
        <v>1.0</v>
      </c>
      <c r="B134" s="58" t="s">
        <v>5220</v>
      </c>
      <c r="C134" s="58" t="s">
        <v>876</v>
      </c>
      <c r="D134" s="67" t="str">
        <f>VLOOKUP(C134,Final!B:F,5,0)</f>
        <v>Yes</v>
      </c>
      <c r="E134" s="58" t="s">
        <v>3586</v>
      </c>
      <c r="F134" s="58" t="s">
        <v>5221</v>
      </c>
      <c r="G134" s="58" t="s">
        <v>1581</v>
      </c>
      <c r="H134" s="58" t="s">
        <v>1582</v>
      </c>
      <c r="J134" s="68" t="s">
        <v>5029</v>
      </c>
      <c r="K134" s="59">
        <v>46235.0</v>
      </c>
      <c r="L134" s="59">
        <v>46235.0</v>
      </c>
      <c r="M134" s="61"/>
      <c r="N134" s="61"/>
      <c r="O134" s="61"/>
      <c r="P134" s="61"/>
      <c r="Q134" s="61"/>
      <c r="R134" s="61"/>
      <c r="S134" s="61"/>
      <c r="T134" s="61"/>
      <c r="U134" s="61"/>
      <c r="V134" s="61"/>
      <c r="W134" s="57">
        <v>82265.0</v>
      </c>
      <c r="X134" s="57">
        <v>8383.0</v>
      </c>
      <c r="Y134" s="61"/>
      <c r="Z134" s="61"/>
      <c r="AA134" s="58" t="s">
        <v>1585</v>
      </c>
      <c r="AB134" s="57" t="s">
        <v>5029</v>
      </c>
      <c r="AC134" s="61"/>
      <c r="AD134" s="62">
        <v>2.05E9</v>
      </c>
      <c r="AE134" s="61"/>
      <c r="AF134" s="61"/>
      <c r="AG134" s="61"/>
      <c r="AH134" s="61"/>
      <c r="AI134" s="61"/>
      <c r="AJ134" s="62">
        <v>1.85E8</v>
      </c>
      <c r="AK134" s="61"/>
      <c r="AL134" s="58" t="s">
        <v>2654</v>
      </c>
    </row>
    <row r="135">
      <c r="A135" s="57">
        <v>1.0</v>
      </c>
      <c r="B135" s="58" t="s">
        <v>5222</v>
      </c>
      <c r="C135" s="58" t="s">
        <v>1249</v>
      </c>
      <c r="D135" s="67" t="str">
        <f>VLOOKUP(C135,Final!B:F,5,0)</f>
        <v>Yes</v>
      </c>
      <c r="E135" s="58" t="s">
        <v>2637</v>
      </c>
      <c r="F135" s="58" t="s">
        <v>5223</v>
      </c>
      <c r="G135" s="58" t="s">
        <v>1581</v>
      </c>
      <c r="H135" s="58" t="s">
        <v>1582</v>
      </c>
      <c r="J135" s="68">
        <v>43497.0</v>
      </c>
      <c r="K135" s="57" t="s">
        <v>5224</v>
      </c>
      <c r="L135" s="57" t="s">
        <v>5225</v>
      </c>
      <c r="M135" s="58" t="s">
        <v>5226</v>
      </c>
      <c r="P135" s="61"/>
      <c r="Q135" s="61"/>
      <c r="R135" s="61"/>
      <c r="S135" s="61"/>
      <c r="T135" s="61"/>
      <c r="U135" s="61"/>
      <c r="V135" s="61"/>
      <c r="W135" s="57">
        <v>30250.0</v>
      </c>
      <c r="X135" s="57">
        <v>6346.0</v>
      </c>
      <c r="Y135" s="61"/>
      <c r="Z135" s="61"/>
      <c r="AA135" s="58" t="s">
        <v>1585</v>
      </c>
      <c r="AB135" s="57" t="s">
        <v>5227</v>
      </c>
      <c r="AC135" s="61"/>
      <c r="AD135" s="62">
        <v>3.3E9</v>
      </c>
      <c r="AE135" s="61"/>
      <c r="AF135" s="61"/>
      <c r="AG135" s="61"/>
      <c r="AH135" s="61"/>
      <c r="AI135" s="61"/>
      <c r="AJ135" s="62">
        <v>8.05E8</v>
      </c>
      <c r="AK135" s="61"/>
      <c r="AL135" s="58" t="s">
        <v>2892</v>
      </c>
    </row>
    <row r="136">
      <c r="A136" s="57">
        <v>1.0</v>
      </c>
      <c r="B136" s="58" t="s">
        <v>1642</v>
      </c>
      <c r="C136" s="58" t="s">
        <v>1316</v>
      </c>
      <c r="D136" s="67" t="str">
        <f>VLOOKUP(C136,Final!B:F,5,0)</f>
        <v>Yes</v>
      </c>
      <c r="E136" s="58" t="s">
        <v>1643</v>
      </c>
      <c r="F136" s="58" t="s">
        <v>1644</v>
      </c>
      <c r="G136" s="58" t="s">
        <v>1581</v>
      </c>
      <c r="H136" s="58" t="s">
        <v>1582</v>
      </c>
      <c r="I136" s="58" t="s">
        <v>1591</v>
      </c>
      <c r="J136" s="68">
        <v>45170.0</v>
      </c>
      <c r="K136" s="57" t="s">
        <v>1645</v>
      </c>
      <c r="L136" s="57" t="s">
        <v>1645</v>
      </c>
      <c r="M136" s="61"/>
      <c r="N136" s="61"/>
      <c r="O136" s="61"/>
      <c r="P136" s="61"/>
      <c r="Q136" s="61"/>
      <c r="R136" s="61"/>
      <c r="S136" s="61"/>
      <c r="T136" s="58" t="s">
        <v>48</v>
      </c>
      <c r="U136" s="57">
        <v>12.96853</v>
      </c>
      <c r="V136" s="57">
        <v>77.66737</v>
      </c>
      <c r="W136" s="57">
        <v>26388.0</v>
      </c>
      <c r="X136" s="57">
        <v>15507.0</v>
      </c>
      <c r="Y136" s="57">
        <v>330.0</v>
      </c>
      <c r="Z136" s="58" t="s">
        <v>1646</v>
      </c>
      <c r="AA136" s="58" t="s">
        <v>1585</v>
      </c>
      <c r="AB136" s="57" t="s">
        <v>1647</v>
      </c>
      <c r="AC136" s="57" t="s">
        <v>1645</v>
      </c>
      <c r="AD136" s="62">
        <v>4.35E9</v>
      </c>
      <c r="AE136" s="57">
        <v>42837.0</v>
      </c>
      <c r="AF136" s="58" t="s">
        <v>1615</v>
      </c>
      <c r="AG136" s="61"/>
      <c r="AH136" s="57">
        <v>0.0</v>
      </c>
      <c r="AI136" s="57">
        <v>349.0</v>
      </c>
      <c r="AJ136" s="62">
        <v>1.23E9</v>
      </c>
      <c r="AK136" s="57">
        <v>9560.0</v>
      </c>
      <c r="AL136" s="58" t="s">
        <v>1616</v>
      </c>
    </row>
    <row r="137">
      <c r="A137" s="57">
        <v>1.0</v>
      </c>
      <c r="B137" s="58" t="s">
        <v>5228</v>
      </c>
      <c r="C137" s="58" t="s">
        <v>706</v>
      </c>
      <c r="D137" s="67" t="str">
        <f>VLOOKUP(C137,Final!B:F,5,0)</f>
        <v>Yes</v>
      </c>
      <c r="E137" s="58" t="s">
        <v>2637</v>
      </c>
      <c r="F137" s="58" t="s">
        <v>5229</v>
      </c>
      <c r="G137" s="58" t="s">
        <v>1581</v>
      </c>
      <c r="H137" s="58" t="s">
        <v>1582</v>
      </c>
      <c r="I137" s="58" t="s">
        <v>1591</v>
      </c>
      <c r="J137" s="68" t="s">
        <v>5071</v>
      </c>
      <c r="K137" s="57" t="s">
        <v>5230</v>
      </c>
      <c r="L137" s="57" t="s">
        <v>5230</v>
      </c>
      <c r="M137" s="61"/>
      <c r="N137" s="61"/>
      <c r="O137" s="61"/>
      <c r="P137" s="61"/>
      <c r="Q137" s="61"/>
      <c r="R137" s="61"/>
      <c r="S137" s="61"/>
      <c r="T137" s="58" t="s">
        <v>48</v>
      </c>
      <c r="U137" s="57">
        <v>12.89246</v>
      </c>
      <c r="V137" s="57">
        <v>77.70561</v>
      </c>
      <c r="W137" s="57">
        <v>29424.0</v>
      </c>
      <c r="X137" s="57">
        <v>18359.0</v>
      </c>
      <c r="Y137" s="57">
        <v>976.0</v>
      </c>
      <c r="Z137" s="58" t="s">
        <v>5231</v>
      </c>
      <c r="AA137" s="58" t="s">
        <v>1585</v>
      </c>
      <c r="AB137" s="57" t="s">
        <v>5071</v>
      </c>
      <c r="AC137" s="57" t="s">
        <v>5230</v>
      </c>
      <c r="AD137" s="62">
        <v>4.53E9</v>
      </c>
      <c r="AE137" s="57">
        <v>54726.0</v>
      </c>
      <c r="AF137" s="58" t="s">
        <v>4114</v>
      </c>
      <c r="AG137" s="58" t="s">
        <v>2826</v>
      </c>
      <c r="AH137" s="57">
        <v>90.0</v>
      </c>
      <c r="AI137" s="57">
        <v>1017.0</v>
      </c>
      <c r="AJ137" s="62">
        <v>8.59E8</v>
      </c>
      <c r="AK137" s="57">
        <v>3387.0</v>
      </c>
      <c r="AL137" s="58" t="s">
        <v>1595</v>
      </c>
    </row>
    <row r="138">
      <c r="A138" s="57">
        <v>1.0</v>
      </c>
      <c r="B138" s="58" t="s">
        <v>5232</v>
      </c>
      <c r="C138" s="58" t="s">
        <v>715</v>
      </c>
      <c r="D138" s="67" t="str">
        <f>VLOOKUP(C138,Final!B:F,5,0)</f>
        <v>Yes</v>
      </c>
      <c r="E138" s="58" t="s">
        <v>5233</v>
      </c>
      <c r="F138" s="58" t="s">
        <v>5234</v>
      </c>
      <c r="G138" s="58" t="s">
        <v>1581</v>
      </c>
      <c r="H138" s="58" t="s">
        <v>1582</v>
      </c>
      <c r="J138" s="68">
        <v>44412.0</v>
      </c>
      <c r="K138" s="57" t="s">
        <v>1832</v>
      </c>
      <c r="L138" s="57" t="s">
        <v>1832</v>
      </c>
      <c r="M138" s="61"/>
      <c r="N138" s="61"/>
      <c r="O138" s="61"/>
      <c r="P138" s="61"/>
      <c r="Q138" s="61"/>
      <c r="R138" s="61"/>
      <c r="S138" s="61"/>
      <c r="T138" s="61"/>
      <c r="U138" s="61"/>
      <c r="V138" s="61"/>
      <c r="W138" s="57">
        <v>38141.0</v>
      </c>
      <c r="X138" s="57">
        <v>31344.0</v>
      </c>
      <c r="Y138" s="61"/>
      <c r="Z138" s="61"/>
      <c r="AA138" s="58" t="s">
        <v>1585</v>
      </c>
      <c r="AB138" s="57" t="s">
        <v>5235</v>
      </c>
      <c r="AC138" s="61"/>
      <c r="AD138" s="62">
        <v>2.57E10</v>
      </c>
      <c r="AE138" s="61"/>
      <c r="AF138" s="61"/>
      <c r="AG138" s="61"/>
      <c r="AH138" s="61"/>
      <c r="AI138" s="61"/>
      <c r="AJ138" s="62">
        <v>1.33E8</v>
      </c>
      <c r="AK138" s="61"/>
      <c r="AL138" s="58" t="s">
        <v>1587</v>
      </c>
    </row>
    <row r="139">
      <c r="A139" s="57">
        <v>1.0</v>
      </c>
      <c r="B139" s="58" t="s">
        <v>4445</v>
      </c>
      <c r="C139" s="58" t="s">
        <v>605</v>
      </c>
      <c r="D139" s="67" t="str">
        <f>VLOOKUP(C139,Final!B:F,5,0)</f>
        <v>Yes</v>
      </c>
      <c r="E139" s="58" t="s">
        <v>2637</v>
      </c>
      <c r="F139" s="58" t="s">
        <v>4446</v>
      </c>
      <c r="G139" s="58" t="s">
        <v>1581</v>
      </c>
      <c r="H139" s="58" t="s">
        <v>1582</v>
      </c>
      <c r="I139" s="58" t="s">
        <v>1591</v>
      </c>
      <c r="J139" s="68">
        <v>45261.0</v>
      </c>
      <c r="K139" s="57" t="s">
        <v>1645</v>
      </c>
      <c r="L139" s="57" t="s">
        <v>1645</v>
      </c>
      <c r="M139" s="61"/>
      <c r="N139" s="61"/>
      <c r="O139" s="61"/>
      <c r="P139" s="61"/>
      <c r="Q139" s="61"/>
      <c r="R139" s="61"/>
      <c r="S139" s="61"/>
      <c r="T139" s="58" t="s">
        <v>48</v>
      </c>
      <c r="U139" s="57">
        <v>13.01175</v>
      </c>
      <c r="V139" s="57">
        <v>77.74591</v>
      </c>
      <c r="W139" s="57">
        <v>30135.0</v>
      </c>
      <c r="X139" s="57">
        <v>13634.0</v>
      </c>
      <c r="Y139" s="57">
        <v>891.0</v>
      </c>
      <c r="Z139" s="58" t="s">
        <v>4447</v>
      </c>
      <c r="AA139" s="58" t="s">
        <v>1585</v>
      </c>
      <c r="AB139" s="57" t="s">
        <v>1647</v>
      </c>
      <c r="AC139" s="57" t="s">
        <v>1645</v>
      </c>
      <c r="AD139" s="62">
        <v>6.62E9</v>
      </c>
      <c r="AE139" s="57">
        <v>57435.0</v>
      </c>
      <c r="AF139" s="58" t="s">
        <v>1594</v>
      </c>
      <c r="AH139" s="57">
        <v>164.0</v>
      </c>
      <c r="AI139" s="57">
        <v>1229.0</v>
      </c>
      <c r="AJ139" s="62">
        <v>1.06E9</v>
      </c>
      <c r="AK139" s="57">
        <v>15950.0</v>
      </c>
      <c r="AL139" s="58" t="s">
        <v>1595</v>
      </c>
    </row>
    <row r="140">
      <c r="A140" s="57">
        <v>1.0</v>
      </c>
      <c r="B140" s="58" t="s">
        <v>5236</v>
      </c>
      <c r="C140" s="58" t="s">
        <v>723</v>
      </c>
      <c r="D140" s="67" t="str">
        <f>VLOOKUP(C140,Final!B:F,5,0)</f>
        <v>Yes</v>
      </c>
      <c r="E140" s="58" t="s">
        <v>5237</v>
      </c>
      <c r="F140" s="58" t="s">
        <v>5238</v>
      </c>
      <c r="G140" s="58" t="s">
        <v>1581</v>
      </c>
      <c r="H140" s="58" t="s">
        <v>1582</v>
      </c>
      <c r="J140" s="68">
        <v>44230.0</v>
      </c>
      <c r="K140" s="57" t="s">
        <v>1770</v>
      </c>
      <c r="L140" s="57" t="s">
        <v>1770</v>
      </c>
      <c r="M140" s="61"/>
      <c r="N140" s="61"/>
      <c r="O140" s="61"/>
      <c r="P140" s="61"/>
      <c r="Q140" s="61"/>
      <c r="R140" s="61"/>
      <c r="S140" s="61"/>
      <c r="T140" s="61"/>
      <c r="U140" s="61"/>
      <c r="V140" s="61"/>
      <c r="W140" s="57">
        <v>8661.0</v>
      </c>
      <c r="X140" s="57">
        <v>7473.0</v>
      </c>
      <c r="Y140" s="61"/>
      <c r="Z140" s="61"/>
      <c r="AA140" s="58" t="s">
        <v>1585</v>
      </c>
      <c r="AB140" s="57" t="s">
        <v>5239</v>
      </c>
      <c r="AC140" s="61"/>
      <c r="AD140" s="62">
        <v>1.67E9</v>
      </c>
      <c r="AE140" s="61"/>
      <c r="AF140" s="61"/>
      <c r="AG140" s="61"/>
      <c r="AH140" s="61"/>
      <c r="AI140" s="61"/>
      <c r="AJ140" s="62">
        <v>5.13E8</v>
      </c>
      <c r="AK140" s="61"/>
      <c r="AL140" s="58" t="s">
        <v>1616</v>
      </c>
    </row>
    <row r="141">
      <c r="A141" s="57">
        <v>1.0</v>
      </c>
      <c r="B141" s="58" t="s">
        <v>5240</v>
      </c>
      <c r="C141" s="58" t="s">
        <v>733</v>
      </c>
      <c r="D141" s="67" t="str">
        <f>VLOOKUP(C141,Final!B:F,5,0)</f>
        <v>Yes</v>
      </c>
      <c r="E141" s="58" t="s">
        <v>5241</v>
      </c>
      <c r="F141" s="58" t="s">
        <v>5242</v>
      </c>
      <c r="G141" s="58" t="s">
        <v>1581</v>
      </c>
      <c r="H141" s="58" t="s">
        <v>1582</v>
      </c>
      <c r="I141" s="58" t="s">
        <v>60</v>
      </c>
      <c r="J141" s="68">
        <v>44753.0</v>
      </c>
      <c r="K141" s="57" t="s">
        <v>1620</v>
      </c>
      <c r="L141" s="57" t="s">
        <v>1620</v>
      </c>
      <c r="M141" s="61"/>
      <c r="N141" s="61"/>
      <c r="O141" s="61"/>
      <c r="P141" s="61"/>
      <c r="Q141" s="61"/>
      <c r="R141" s="61"/>
      <c r="S141" s="61"/>
      <c r="T141" s="58" t="s">
        <v>48</v>
      </c>
      <c r="U141" s="57">
        <v>12.97209</v>
      </c>
      <c r="V141" s="57">
        <v>77.59185</v>
      </c>
      <c r="W141" s="57">
        <v>6989.0</v>
      </c>
      <c r="X141" s="57">
        <v>2406.0</v>
      </c>
      <c r="Y141" s="57">
        <v>181.0</v>
      </c>
      <c r="Z141" s="58" t="s">
        <v>5243</v>
      </c>
      <c r="AA141" s="58" t="s">
        <v>1585</v>
      </c>
      <c r="AB141" s="57" t="s">
        <v>4725</v>
      </c>
      <c r="AC141" s="57" t="s">
        <v>1620</v>
      </c>
      <c r="AD141" s="62">
        <v>8.97E8</v>
      </c>
      <c r="AE141" s="57">
        <v>33284.0</v>
      </c>
      <c r="AF141" s="58" t="s">
        <v>1601</v>
      </c>
      <c r="AG141" s="61"/>
      <c r="AH141" s="57">
        <v>18.0</v>
      </c>
      <c r="AI141" s="57">
        <v>181.0</v>
      </c>
      <c r="AJ141" s="57">
        <v>9.71E7</v>
      </c>
      <c r="AK141" s="57">
        <v>4583.0</v>
      </c>
      <c r="AL141" s="58" t="s">
        <v>1595</v>
      </c>
    </row>
    <row r="142">
      <c r="A142" s="57">
        <v>1.0</v>
      </c>
      <c r="B142" s="58" t="s">
        <v>3989</v>
      </c>
      <c r="C142" s="58" t="s">
        <v>737</v>
      </c>
      <c r="D142" s="67" t="str">
        <f>VLOOKUP(C142,Final!B:F,5,0)</f>
        <v>Yes</v>
      </c>
      <c r="E142" s="58" t="s">
        <v>3577</v>
      </c>
      <c r="F142" s="58" t="s">
        <v>3990</v>
      </c>
      <c r="G142" s="58" t="s">
        <v>1581</v>
      </c>
      <c r="H142" s="58" t="s">
        <v>1582</v>
      </c>
      <c r="I142" s="58" t="s">
        <v>1591</v>
      </c>
      <c r="J142" s="68" t="s">
        <v>3478</v>
      </c>
      <c r="K142" s="57" t="s">
        <v>1832</v>
      </c>
      <c r="L142" s="57" t="s">
        <v>1832</v>
      </c>
      <c r="M142" s="61"/>
      <c r="N142" s="61"/>
      <c r="O142" s="61"/>
      <c r="P142" s="61"/>
      <c r="Q142" s="61"/>
      <c r="R142" s="61"/>
      <c r="S142" s="61"/>
      <c r="T142" s="58" t="s">
        <v>48</v>
      </c>
      <c r="U142" s="57">
        <v>12.9656</v>
      </c>
      <c r="V142" s="57">
        <v>77.74365</v>
      </c>
      <c r="W142" s="57">
        <v>24896.0</v>
      </c>
      <c r="X142" s="57">
        <v>21946.0</v>
      </c>
      <c r="Y142" s="57">
        <v>400.0</v>
      </c>
      <c r="Z142" s="58" t="s">
        <v>3991</v>
      </c>
      <c r="AA142" s="58" t="s">
        <v>1585</v>
      </c>
      <c r="AB142" s="59">
        <v>44929.0</v>
      </c>
      <c r="AC142" s="57" t="s">
        <v>1832</v>
      </c>
      <c r="AD142" s="62">
        <v>4.08E9</v>
      </c>
      <c r="AE142" s="57">
        <v>42045.0</v>
      </c>
      <c r="AF142" s="58" t="s">
        <v>1623</v>
      </c>
      <c r="AH142" s="57">
        <v>0.0</v>
      </c>
      <c r="AI142" s="57">
        <v>400.0</v>
      </c>
      <c r="AJ142" s="62">
        <v>1.09E9</v>
      </c>
      <c r="AK142" s="57">
        <v>2950.0</v>
      </c>
      <c r="AL142" s="58" t="s">
        <v>1616</v>
      </c>
    </row>
    <row r="143">
      <c r="A143" s="57">
        <v>1.0</v>
      </c>
      <c r="B143" s="58" t="s">
        <v>2953</v>
      </c>
      <c r="C143" s="58" t="s">
        <v>1008</v>
      </c>
      <c r="D143" s="67" t="str">
        <f>VLOOKUP(C143,Final!B:F,5,0)</f>
        <v>Yes</v>
      </c>
      <c r="E143" s="58" t="s">
        <v>2637</v>
      </c>
      <c r="F143" s="58" t="s">
        <v>2954</v>
      </c>
      <c r="G143" s="58" t="s">
        <v>1581</v>
      </c>
      <c r="H143" s="58" t="s">
        <v>1582</v>
      </c>
      <c r="I143" s="58" t="s">
        <v>1591</v>
      </c>
      <c r="J143" s="68" t="s">
        <v>2639</v>
      </c>
      <c r="K143" s="57" t="s">
        <v>1894</v>
      </c>
      <c r="L143" s="57" t="s">
        <v>1894</v>
      </c>
      <c r="M143" s="61"/>
      <c r="N143" s="61"/>
      <c r="O143" s="61"/>
      <c r="P143" s="61"/>
      <c r="Q143" s="61"/>
      <c r="R143" s="61"/>
      <c r="S143" s="61"/>
      <c r="T143" s="58" t="s">
        <v>48</v>
      </c>
      <c r="U143" s="57">
        <v>13.04825</v>
      </c>
      <c r="V143" s="57">
        <v>77.75192</v>
      </c>
      <c r="W143" s="57">
        <v>45352.0</v>
      </c>
      <c r="X143" s="57">
        <v>35151.0</v>
      </c>
      <c r="Y143" s="57">
        <v>2168.0</v>
      </c>
      <c r="Z143" s="58" t="s">
        <v>2955</v>
      </c>
      <c r="AA143" s="58" t="s">
        <v>1585</v>
      </c>
      <c r="AB143" s="57" t="s">
        <v>2956</v>
      </c>
      <c r="AC143" s="57" t="s">
        <v>1894</v>
      </c>
      <c r="AD143" s="62">
        <v>2.36E10</v>
      </c>
      <c r="AE143" s="57">
        <v>200479.0</v>
      </c>
      <c r="AF143" s="58" t="s">
        <v>1594</v>
      </c>
      <c r="AH143" s="57">
        <v>217.0</v>
      </c>
      <c r="AI143" s="57">
        <v>2257.0</v>
      </c>
      <c r="AJ143" s="62">
        <v>3.91E9</v>
      </c>
      <c r="AK143" s="57">
        <v>10200.0</v>
      </c>
      <c r="AL143" s="58" t="s">
        <v>1595</v>
      </c>
    </row>
    <row r="144">
      <c r="A144" s="57">
        <v>1.0</v>
      </c>
      <c r="B144" s="58" t="s">
        <v>5244</v>
      </c>
      <c r="C144" s="58" t="s">
        <v>752</v>
      </c>
      <c r="D144" s="67" t="str">
        <f>VLOOKUP(C144,Final!B:F,5,0)</f>
        <v>Yes</v>
      </c>
      <c r="E144" s="58" t="s">
        <v>1625</v>
      </c>
      <c r="F144" s="58" t="s">
        <v>5245</v>
      </c>
      <c r="G144" s="58" t="s">
        <v>1581</v>
      </c>
      <c r="H144" s="58" t="s">
        <v>1582</v>
      </c>
      <c r="I144" s="58" t="s">
        <v>1583</v>
      </c>
      <c r="J144" s="68" t="s">
        <v>4971</v>
      </c>
      <c r="K144" s="57" t="s">
        <v>5246</v>
      </c>
      <c r="L144" s="57" t="s">
        <v>5246</v>
      </c>
      <c r="M144" s="61"/>
      <c r="N144" s="61"/>
      <c r="O144" s="61"/>
      <c r="P144" s="61"/>
      <c r="Q144" s="61"/>
      <c r="R144" s="61"/>
      <c r="S144" s="61"/>
      <c r="T144" s="58" t="s">
        <v>48</v>
      </c>
      <c r="U144" s="57">
        <v>12.86269</v>
      </c>
      <c r="V144" s="57">
        <v>77.59495</v>
      </c>
      <c r="W144" s="57">
        <v>36016.0</v>
      </c>
      <c r="X144" s="57">
        <v>21755.0</v>
      </c>
      <c r="Y144" s="57">
        <v>622.0</v>
      </c>
      <c r="Z144" s="58" t="s">
        <v>5247</v>
      </c>
      <c r="AA144" s="58" t="s">
        <v>1585</v>
      </c>
      <c r="AB144" s="57" t="s">
        <v>5248</v>
      </c>
      <c r="AC144" s="57" t="s">
        <v>5246</v>
      </c>
      <c r="AD144" s="62">
        <v>2.75E9</v>
      </c>
      <c r="AE144" s="57">
        <v>49391.0</v>
      </c>
      <c r="AF144" s="58" t="s">
        <v>1623</v>
      </c>
      <c r="AH144" s="57">
        <v>34.0</v>
      </c>
      <c r="AI144" s="57">
        <v>668.0</v>
      </c>
      <c r="AJ144" s="62">
        <v>8.0E8</v>
      </c>
      <c r="AK144" s="57">
        <v>14261.0</v>
      </c>
      <c r="AL144" s="58" t="s">
        <v>1616</v>
      </c>
    </row>
    <row r="145">
      <c r="A145" s="57">
        <v>1.0</v>
      </c>
      <c r="B145" s="58" t="s">
        <v>5249</v>
      </c>
      <c r="C145" s="58" t="s">
        <v>932</v>
      </c>
      <c r="D145" s="67" t="str">
        <f>VLOOKUP(C145,Final!B:F,5,0)</f>
        <v>Yes</v>
      </c>
      <c r="E145" s="58" t="s">
        <v>2616</v>
      </c>
      <c r="F145" s="58" t="s">
        <v>5250</v>
      </c>
      <c r="G145" s="58" t="s">
        <v>1581</v>
      </c>
      <c r="H145" s="58" t="s">
        <v>1582</v>
      </c>
      <c r="J145" s="68" t="s">
        <v>5251</v>
      </c>
      <c r="K145" s="57" t="s">
        <v>3045</v>
      </c>
      <c r="L145" s="57" t="s">
        <v>2337</v>
      </c>
      <c r="M145" s="58" t="s">
        <v>5252</v>
      </c>
      <c r="O145" s="61"/>
      <c r="P145" s="61"/>
      <c r="Q145" s="61"/>
      <c r="R145" s="61"/>
      <c r="S145" s="61"/>
      <c r="T145" s="61"/>
      <c r="U145" s="61"/>
      <c r="V145" s="61"/>
      <c r="W145" s="57">
        <v>17942.0</v>
      </c>
      <c r="X145" s="57">
        <v>15573.0</v>
      </c>
      <c r="Y145" s="61"/>
      <c r="Z145" s="61"/>
      <c r="AA145" s="58" t="s">
        <v>1585</v>
      </c>
      <c r="AB145" s="57" t="s">
        <v>5253</v>
      </c>
      <c r="AC145" s="61"/>
      <c r="AD145" s="62">
        <v>2.09E9</v>
      </c>
      <c r="AE145" s="61"/>
      <c r="AF145" s="61"/>
      <c r="AG145" s="61"/>
      <c r="AH145" s="61"/>
      <c r="AI145" s="61"/>
      <c r="AJ145" s="62">
        <v>1.43E8</v>
      </c>
      <c r="AK145" s="61"/>
      <c r="AL145" s="58" t="s">
        <v>2654</v>
      </c>
    </row>
    <row r="146">
      <c r="A146" s="57">
        <v>1.0</v>
      </c>
      <c r="B146" s="58" t="s">
        <v>5254</v>
      </c>
      <c r="C146" s="58" t="s">
        <v>769</v>
      </c>
      <c r="D146" s="67" t="str">
        <f>VLOOKUP(C146,Final!B:F,5,0)</f>
        <v>Yes</v>
      </c>
      <c r="E146" s="58" t="s">
        <v>5255</v>
      </c>
      <c r="F146" s="58" t="s">
        <v>5256</v>
      </c>
      <c r="G146" s="58" t="s">
        <v>1581</v>
      </c>
      <c r="H146" s="58" t="s">
        <v>1582</v>
      </c>
      <c r="J146" s="68" t="s">
        <v>5257</v>
      </c>
      <c r="K146" s="57" t="s">
        <v>2060</v>
      </c>
      <c r="L146" s="57" t="s">
        <v>2337</v>
      </c>
      <c r="M146" s="58" t="s">
        <v>5258</v>
      </c>
      <c r="P146" s="61"/>
      <c r="Q146" s="61"/>
      <c r="R146" s="61"/>
      <c r="S146" s="61"/>
      <c r="T146" s="61"/>
      <c r="U146" s="61"/>
      <c r="V146" s="61"/>
      <c r="W146" s="57">
        <v>10358.0</v>
      </c>
      <c r="X146" s="57">
        <v>6582.0</v>
      </c>
      <c r="Y146" s="61"/>
      <c r="Z146" s="61"/>
      <c r="AA146" s="58" t="s">
        <v>1585</v>
      </c>
      <c r="AB146" s="57" t="s">
        <v>5259</v>
      </c>
      <c r="AC146" s="61"/>
      <c r="AD146" s="62">
        <v>1.06E9</v>
      </c>
      <c r="AE146" s="61"/>
      <c r="AF146" s="61"/>
      <c r="AG146" s="61"/>
      <c r="AH146" s="61"/>
      <c r="AI146" s="61"/>
      <c r="AJ146" s="62">
        <v>3.19E8</v>
      </c>
      <c r="AK146" s="61"/>
      <c r="AL146" s="58" t="s">
        <v>1616</v>
      </c>
    </row>
    <row r="147">
      <c r="A147" s="57">
        <v>1.0</v>
      </c>
      <c r="B147" s="58" t="s">
        <v>5260</v>
      </c>
      <c r="C147" s="58" t="s">
        <v>416</v>
      </c>
      <c r="D147" s="67" t="str">
        <f>VLOOKUP(C147,Final!B:F,5,0)</f>
        <v>Yes</v>
      </c>
      <c r="E147" s="58" t="s">
        <v>5261</v>
      </c>
      <c r="F147" s="58" t="s">
        <v>5262</v>
      </c>
      <c r="G147" s="58" t="s">
        <v>1581</v>
      </c>
      <c r="H147" s="58" t="s">
        <v>1582</v>
      </c>
      <c r="I147" s="58" t="s">
        <v>1591</v>
      </c>
      <c r="J147" s="68" t="s">
        <v>3608</v>
      </c>
      <c r="K147" s="57" t="s">
        <v>5263</v>
      </c>
      <c r="L147" s="57" t="s">
        <v>5263</v>
      </c>
      <c r="M147" s="61"/>
      <c r="N147" s="61"/>
      <c r="O147" s="61"/>
      <c r="P147" s="61"/>
      <c r="Q147" s="61"/>
      <c r="R147" s="61"/>
      <c r="S147" s="61"/>
      <c r="T147" s="58" t="s">
        <v>48</v>
      </c>
      <c r="U147" s="57">
        <v>13.0614</v>
      </c>
      <c r="V147" s="57">
        <v>77.62166</v>
      </c>
      <c r="W147" s="57">
        <v>10994.0</v>
      </c>
      <c r="X147" s="57">
        <v>8902.0</v>
      </c>
      <c r="Y147" s="57">
        <v>154.0</v>
      </c>
      <c r="Z147" s="58" t="s">
        <v>5264</v>
      </c>
      <c r="AA147" s="58" t="s">
        <v>1585</v>
      </c>
      <c r="AB147" s="59">
        <v>45298.0</v>
      </c>
      <c r="AC147" s="57" t="s">
        <v>5263</v>
      </c>
      <c r="AD147" s="62">
        <v>2.38E9</v>
      </c>
      <c r="AE147" s="57">
        <v>16381.0</v>
      </c>
      <c r="AF147" s="58" t="s">
        <v>1615</v>
      </c>
      <c r="AG147" s="61"/>
      <c r="AH147" s="57">
        <v>0.0</v>
      </c>
      <c r="AI147" s="57">
        <v>199.0</v>
      </c>
      <c r="AJ147" s="62">
        <v>4.82E8</v>
      </c>
      <c r="AK147" s="57">
        <v>2092.0</v>
      </c>
      <c r="AL147" s="58" t="s">
        <v>1616</v>
      </c>
    </row>
    <row r="148">
      <c r="A148" s="57">
        <v>1.0</v>
      </c>
      <c r="B148" s="58" t="s">
        <v>5265</v>
      </c>
      <c r="C148" s="58" t="s">
        <v>784</v>
      </c>
      <c r="D148" s="67" t="str">
        <f>VLOOKUP(C148,Final!B:F,5,0)</f>
        <v>Yes</v>
      </c>
      <c r="E148" s="58" t="s">
        <v>5266</v>
      </c>
      <c r="F148" s="58" t="s">
        <v>5267</v>
      </c>
      <c r="G148" s="58" t="s">
        <v>1581</v>
      </c>
      <c r="H148" s="58" t="s">
        <v>1582</v>
      </c>
      <c r="I148" s="58" t="s">
        <v>1591</v>
      </c>
      <c r="J148" s="68" t="s">
        <v>5268</v>
      </c>
      <c r="K148" s="57" t="s">
        <v>2337</v>
      </c>
      <c r="L148" s="57" t="s">
        <v>2337</v>
      </c>
      <c r="M148" s="61"/>
      <c r="N148" s="61"/>
      <c r="O148" s="61"/>
      <c r="P148" s="61"/>
      <c r="Q148" s="61"/>
      <c r="R148" s="61"/>
      <c r="S148" s="61"/>
      <c r="T148" s="58" t="s">
        <v>48</v>
      </c>
      <c r="U148" s="57">
        <v>12.89699</v>
      </c>
      <c r="V148" s="57">
        <v>77.679</v>
      </c>
      <c r="W148" s="57">
        <v>9472.0</v>
      </c>
      <c r="X148" s="57">
        <v>7746.0</v>
      </c>
      <c r="Y148" s="57">
        <v>236.0</v>
      </c>
      <c r="Z148" s="58" t="s">
        <v>5269</v>
      </c>
      <c r="AA148" s="58" t="s">
        <v>38</v>
      </c>
      <c r="AB148" s="57" t="s">
        <v>5270</v>
      </c>
      <c r="AC148" s="57" t="s">
        <v>2337</v>
      </c>
      <c r="AD148" s="62">
        <v>1.31E9</v>
      </c>
      <c r="AE148" s="57">
        <v>21555.0</v>
      </c>
      <c r="AF148" s="58" t="s">
        <v>1623</v>
      </c>
      <c r="AH148" s="57">
        <v>0.0</v>
      </c>
      <c r="AI148" s="57">
        <v>394.0</v>
      </c>
      <c r="AJ148" s="62">
        <v>1.0E8</v>
      </c>
      <c r="AK148" s="57">
        <v>2668.0</v>
      </c>
      <c r="AL148" s="58" t="s">
        <v>1616</v>
      </c>
    </row>
    <row r="149">
      <c r="A149" s="57">
        <v>1.0</v>
      </c>
      <c r="B149" s="58" t="s">
        <v>3750</v>
      </c>
      <c r="C149" s="58" t="s">
        <v>1074</v>
      </c>
      <c r="D149" s="67" t="str">
        <f>VLOOKUP(C149,Final!B:F,5,0)</f>
        <v>Yes</v>
      </c>
      <c r="E149" s="58" t="s">
        <v>3555</v>
      </c>
      <c r="F149" s="58" t="s">
        <v>3751</v>
      </c>
      <c r="G149" s="58" t="s">
        <v>1581</v>
      </c>
      <c r="H149" s="58" t="s">
        <v>1582</v>
      </c>
      <c r="I149" s="58" t="s">
        <v>60</v>
      </c>
      <c r="J149" s="68" t="s">
        <v>1959</v>
      </c>
      <c r="K149" s="57" t="s">
        <v>3752</v>
      </c>
      <c r="L149" s="57" t="s">
        <v>3752</v>
      </c>
      <c r="M149" s="61"/>
      <c r="N149" s="61"/>
      <c r="O149" s="61"/>
      <c r="P149" s="61"/>
      <c r="Q149" s="61"/>
      <c r="R149" s="61"/>
      <c r="S149" s="61"/>
      <c r="T149" s="58" t="s">
        <v>48</v>
      </c>
      <c r="U149" s="57">
        <v>12.87902</v>
      </c>
      <c r="V149" s="57">
        <v>77.68816</v>
      </c>
      <c r="W149" s="57">
        <v>48866.0</v>
      </c>
      <c r="X149" s="57">
        <v>37681.0</v>
      </c>
      <c r="Y149" s="57">
        <v>403.0</v>
      </c>
      <c r="Z149" s="58" t="s">
        <v>3753</v>
      </c>
      <c r="AA149" s="58" t="s">
        <v>38</v>
      </c>
      <c r="AB149" s="57" t="s">
        <v>2142</v>
      </c>
      <c r="AC149" s="57" t="s">
        <v>3752</v>
      </c>
      <c r="AD149" s="62">
        <v>4.29E9</v>
      </c>
      <c r="AE149" s="57">
        <v>41493.0</v>
      </c>
      <c r="AF149" s="58" t="s">
        <v>1678</v>
      </c>
      <c r="AG149" s="58" t="s">
        <v>1708</v>
      </c>
      <c r="AH149" s="57">
        <v>0.0</v>
      </c>
      <c r="AI149" s="57">
        <v>771.0</v>
      </c>
      <c r="AJ149" s="62">
        <v>3.25E8</v>
      </c>
      <c r="AK149" s="57">
        <v>11185.0</v>
      </c>
      <c r="AL149" s="58" t="s">
        <v>1595</v>
      </c>
    </row>
    <row r="150">
      <c r="A150" s="57">
        <v>1.0</v>
      </c>
      <c r="B150" s="58" t="s">
        <v>5271</v>
      </c>
      <c r="C150" s="58" t="s">
        <v>311</v>
      </c>
      <c r="D150" s="67" t="str">
        <f>VLOOKUP(C150,Final!B:F,5,0)</f>
        <v>Yes</v>
      </c>
      <c r="E150" s="58" t="s">
        <v>5272</v>
      </c>
      <c r="F150" s="58" t="s">
        <v>5273</v>
      </c>
      <c r="G150" s="58" t="s">
        <v>1581</v>
      </c>
      <c r="H150" s="58" t="s">
        <v>1582</v>
      </c>
      <c r="J150" s="68">
        <v>44510.0</v>
      </c>
      <c r="K150" s="57" t="s">
        <v>1776</v>
      </c>
      <c r="L150" s="57" t="s">
        <v>1776</v>
      </c>
      <c r="M150" s="61"/>
      <c r="N150" s="61"/>
      <c r="O150" s="61"/>
      <c r="P150" s="61"/>
      <c r="Q150" s="61"/>
      <c r="R150" s="61"/>
      <c r="S150" s="61"/>
      <c r="T150" s="61"/>
      <c r="U150" s="61"/>
      <c r="V150" s="61"/>
      <c r="W150" s="57">
        <v>13822.0</v>
      </c>
      <c r="X150" s="57">
        <v>10049.0</v>
      </c>
      <c r="Y150" s="61"/>
      <c r="Z150" s="61"/>
      <c r="AA150" s="58" t="s">
        <v>1585</v>
      </c>
      <c r="AB150" s="59">
        <v>44206.0</v>
      </c>
      <c r="AC150" s="61"/>
      <c r="AD150" s="62">
        <v>4.63E9</v>
      </c>
      <c r="AE150" s="61"/>
      <c r="AF150" s="61"/>
      <c r="AG150" s="61"/>
      <c r="AH150" s="61"/>
      <c r="AI150" s="61"/>
      <c r="AJ150" s="62">
        <v>1.92E9</v>
      </c>
      <c r="AK150" s="61"/>
      <c r="AL150" s="58" t="s">
        <v>1616</v>
      </c>
    </row>
    <row r="151">
      <c r="A151" s="57">
        <v>1.0</v>
      </c>
      <c r="B151" s="58" t="s">
        <v>5274</v>
      </c>
      <c r="C151" s="58" t="s">
        <v>796</v>
      </c>
      <c r="D151" s="67" t="str">
        <f>VLOOKUP(C151,Final!B:F,5,0)</f>
        <v>Yes</v>
      </c>
      <c r="E151" s="58" t="s">
        <v>5275</v>
      </c>
      <c r="F151" s="58" t="s">
        <v>5276</v>
      </c>
      <c r="G151" s="58" t="s">
        <v>1581</v>
      </c>
      <c r="H151" s="58" t="s">
        <v>1582</v>
      </c>
      <c r="J151" s="68">
        <v>43657.0</v>
      </c>
      <c r="K151" s="57" t="s">
        <v>3383</v>
      </c>
      <c r="L151" s="57" t="s">
        <v>2555</v>
      </c>
      <c r="M151" s="58" t="s">
        <v>5277</v>
      </c>
      <c r="N151" s="58" t="s">
        <v>5278</v>
      </c>
      <c r="Q151" s="61"/>
      <c r="R151" s="61"/>
      <c r="S151" s="61"/>
      <c r="T151" s="61"/>
      <c r="U151" s="61"/>
      <c r="V151" s="61"/>
      <c r="W151" s="57">
        <v>8627.0</v>
      </c>
      <c r="X151" s="57">
        <v>6556.0</v>
      </c>
      <c r="Y151" s="61"/>
      <c r="Z151" s="61"/>
      <c r="AA151" s="58" t="s">
        <v>1585</v>
      </c>
      <c r="AB151" s="57" t="s">
        <v>5279</v>
      </c>
      <c r="AC151" s="61"/>
      <c r="AD151" s="62">
        <v>2.18E9</v>
      </c>
      <c r="AE151" s="61"/>
      <c r="AF151" s="61"/>
      <c r="AG151" s="61"/>
      <c r="AH151" s="61"/>
      <c r="AI151" s="61"/>
      <c r="AJ151" s="62">
        <v>4.22E8</v>
      </c>
      <c r="AK151" s="61"/>
      <c r="AL151" s="58" t="s">
        <v>1616</v>
      </c>
    </row>
    <row r="152">
      <c r="A152" s="57">
        <v>1.0</v>
      </c>
      <c r="B152" s="58" t="s">
        <v>5280</v>
      </c>
      <c r="C152" s="58" t="s">
        <v>1117</v>
      </c>
      <c r="D152" s="67" t="str">
        <f>VLOOKUP(C152,Final!B:F,5,0)</f>
        <v>Yes</v>
      </c>
      <c r="E152" s="58" t="s">
        <v>5281</v>
      </c>
      <c r="F152" s="58" t="s">
        <v>5282</v>
      </c>
      <c r="G152" s="58" t="s">
        <v>1581</v>
      </c>
      <c r="H152" s="58" t="s">
        <v>1582</v>
      </c>
      <c r="I152" s="58" t="s">
        <v>60</v>
      </c>
      <c r="J152" s="68" t="s">
        <v>5283</v>
      </c>
      <c r="K152" s="57" t="s">
        <v>1870</v>
      </c>
      <c r="L152" s="57" t="s">
        <v>1870</v>
      </c>
      <c r="M152" s="61"/>
      <c r="N152" s="61"/>
      <c r="O152" s="61"/>
      <c r="P152" s="61"/>
      <c r="Q152" s="61"/>
      <c r="R152" s="61"/>
      <c r="S152" s="61"/>
      <c r="T152" s="58" t="s">
        <v>48</v>
      </c>
      <c r="U152" s="57">
        <v>12.86102</v>
      </c>
      <c r="V152" s="57">
        <v>77.76873</v>
      </c>
      <c r="W152" s="57">
        <v>17932.0</v>
      </c>
      <c r="X152" s="57">
        <v>12346.0</v>
      </c>
      <c r="Y152" s="57">
        <v>240.0</v>
      </c>
      <c r="Z152" s="58" t="s">
        <v>5284</v>
      </c>
      <c r="AA152" s="58" t="s">
        <v>1585</v>
      </c>
      <c r="AB152" s="59">
        <v>45297.0</v>
      </c>
      <c r="AC152" s="57" t="s">
        <v>1870</v>
      </c>
      <c r="AD152" s="62">
        <v>1.59E9</v>
      </c>
      <c r="AE152" s="57">
        <v>26658.0</v>
      </c>
      <c r="AF152" s="58" t="s">
        <v>1594</v>
      </c>
      <c r="AH152" s="57">
        <v>0.0</v>
      </c>
      <c r="AI152" s="57">
        <v>296.0</v>
      </c>
      <c r="AJ152" s="62">
        <v>3.32E8</v>
      </c>
      <c r="AK152" s="57">
        <v>5586.0</v>
      </c>
      <c r="AL152" s="58" t="s">
        <v>1602</v>
      </c>
    </row>
    <row r="153">
      <c r="A153" s="57">
        <v>1.0</v>
      </c>
      <c r="B153" s="58" t="s">
        <v>3113</v>
      </c>
      <c r="C153" s="58" t="s">
        <v>908</v>
      </c>
      <c r="D153" s="67" t="str">
        <f>VLOOKUP(C153,Final!B:F,5,0)</f>
        <v>Yes</v>
      </c>
      <c r="E153" s="58" t="s">
        <v>3114</v>
      </c>
      <c r="F153" s="58" t="s">
        <v>3115</v>
      </c>
      <c r="G153" s="58" t="s">
        <v>1581</v>
      </c>
      <c r="H153" s="58" t="s">
        <v>1582</v>
      </c>
      <c r="I153" s="58" t="s">
        <v>1687</v>
      </c>
      <c r="J153" s="68">
        <v>45414.0</v>
      </c>
      <c r="K153" s="57" t="s">
        <v>1676</v>
      </c>
      <c r="L153" s="57" t="s">
        <v>1676</v>
      </c>
      <c r="M153" s="61"/>
      <c r="N153" s="61"/>
      <c r="O153" s="61"/>
      <c r="P153" s="61"/>
      <c r="Q153" s="61"/>
      <c r="R153" s="61"/>
      <c r="S153" s="61"/>
      <c r="T153" s="58" t="s">
        <v>48</v>
      </c>
      <c r="U153" s="57">
        <v>13.14628</v>
      </c>
      <c r="V153" s="57">
        <v>77.67879</v>
      </c>
      <c r="W153" s="57">
        <v>9103.0</v>
      </c>
      <c r="X153" s="57">
        <v>5525.0</v>
      </c>
      <c r="Y153" s="57">
        <v>354.0</v>
      </c>
      <c r="Z153" s="58" t="s">
        <v>3116</v>
      </c>
      <c r="AA153" s="58" t="s">
        <v>1585</v>
      </c>
      <c r="AB153" s="59">
        <v>45293.0</v>
      </c>
      <c r="AC153" s="57" t="s">
        <v>1676</v>
      </c>
      <c r="AD153" s="62">
        <v>1.16E9</v>
      </c>
      <c r="AE153" s="57">
        <v>19738.0</v>
      </c>
      <c r="AF153" s="58" t="s">
        <v>1586</v>
      </c>
      <c r="AH153" s="57">
        <v>0.0</v>
      </c>
      <c r="AI153" s="57">
        <v>351.0</v>
      </c>
      <c r="AJ153" s="57">
        <v>7.16256E7</v>
      </c>
      <c r="AK153" s="57">
        <v>3582.0</v>
      </c>
      <c r="AL153" s="58" t="s">
        <v>2654</v>
      </c>
    </row>
    <row r="154">
      <c r="A154" s="57">
        <v>1.0</v>
      </c>
      <c r="B154" s="58" t="s">
        <v>3530</v>
      </c>
      <c r="C154" s="58" t="s">
        <v>1033</v>
      </c>
      <c r="D154" s="67" t="str">
        <f>VLOOKUP(C154,Final!B:F,5,0)</f>
        <v>Yes</v>
      </c>
      <c r="E154" s="58" t="s">
        <v>3531</v>
      </c>
      <c r="F154" s="58" t="s">
        <v>3532</v>
      </c>
      <c r="G154" s="58" t="s">
        <v>1581</v>
      </c>
      <c r="H154" s="58" t="s">
        <v>1582</v>
      </c>
      <c r="I154" s="58" t="s">
        <v>1591</v>
      </c>
      <c r="J154" s="68" t="s">
        <v>3306</v>
      </c>
      <c r="K154" s="57" t="s">
        <v>1812</v>
      </c>
      <c r="L154" s="57" t="s">
        <v>1812</v>
      </c>
      <c r="M154" s="61"/>
      <c r="N154" s="61"/>
      <c r="O154" s="61"/>
      <c r="P154" s="61"/>
      <c r="Q154" s="61"/>
      <c r="R154" s="61"/>
      <c r="S154" s="61"/>
      <c r="T154" s="58" t="s">
        <v>48</v>
      </c>
      <c r="U154" s="57">
        <v>12.93984</v>
      </c>
      <c r="V154" s="57">
        <v>77.72106</v>
      </c>
      <c r="W154" s="57">
        <v>19304.0</v>
      </c>
      <c r="X154" s="57">
        <v>16067.0</v>
      </c>
      <c r="Y154" s="57">
        <v>417.0</v>
      </c>
      <c r="Z154" s="58" t="s">
        <v>3533</v>
      </c>
      <c r="AA154" s="58" t="s">
        <v>1585</v>
      </c>
      <c r="AB154" s="59">
        <v>44935.0</v>
      </c>
      <c r="AC154" s="57" t="s">
        <v>1812</v>
      </c>
      <c r="AD154" s="62">
        <v>3.17E9</v>
      </c>
      <c r="AE154" s="57">
        <v>34057.0</v>
      </c>
      <c r="AF154" s="58" t="s">
        <v>1615</v>
      </c>
      <c r="AG154" s="61"/>
      <c r="AH154" s="57">
        <v>0.0</v>
      </c>
      <c r="AI154" s="57">
        <v>463.0</v>
      </c>
      <c r="AJ154" s="62">
        <v>8.2E8</v>
      </c>
      <c r="AK154" s="57">
        <v>3237.0</v>
      </c>
      <c r="AL154" s="58" t="s">
        <v>1616</v>
      </c>
    </row>
    <row r="155">
      <c r="A155" s="57">
        <v>1.0</v>
      </c>
      <c r="B155" s="58" t="s">
        <v>3268</v>
      </c>
      <c r="C155" s="58" t="s">
        <v>774</v>
      </c>
      <c r="D155" s="67" t="str">
        <f>VLOOKUP(C155,Final!B:F,5,0)</f>
        <v>Yes</v>
      </c>
      <c r="E155" s="58" t="s">
        <v>3269</v>
      </c>
      <c r="F155" s="58" t="s">
        <v>3270</v>
      </c>
      <c r="G155" s="58" t="s">
        <v>1581</v>
      </c>
      <c r="H155" s="58" t="s">
        <v>1582</v>
      </c>
      <c r="I155" s="58" t="s">
        <v>1591</v>
      </c>
      <c r="J155" s="68" t="s">
        <v>1847</v>
      </c>
      <c r="K155" s="57" t="s">
        <v>3271</v>
      </c>
      <c r="L155" s="57" t="s">
        <v>3271</v>
      </c>
      <c r="M155" s="61"/>
      <c r="N155" s="61"/>
      <c r="O155" s="61"/>
      <c r="P155" s="61"/>
      <c r="Q155" s="61"/>
      <c r="R155" s="61"/>
      <c r="S155" s="61"/>
      <c r="T155" s="58" t="s">
        <v>48</v>
      </c>
      <c r="U155" s="57">
        <v>12.9259</v>
      </c>
      <c r="V155" s="57">
        <v>77.72702</v>
      </c>
      <c r="W155" s="57">
        <v>29238.0</v>
      </c>
      <c r="X155" s="57">
        <v>25511.0</v>
      </c>
      <c r="Y155" s="57">
        <v>772.0</v>
      </c>
      <c r="Z155" s="58" t="s">
        <v>3272</v>
      </c>
      <c r="AA155" s="58" t="s">
        <v>1585</v>
      </c>
      <c r="AB155" s="59">
        <v>45294.0</v>
      </c>
      <c r="AC155" s="57" t="s">
        <v>3271</v>
      </c>
      <c r="AD155" s="62">
        <v>7.41E9</v>
      </c>
      <c r="AE155" s="57">
        <v>68769.0</v>
      </c>
      <c r="AF155" s="58" t="s">
        <v>2473</v>
      </c>
      <c r="AG155" s="58" t="s">
        <v>3273</v>
      </c>
      <c r="AH155" s="57">
        <v>0.0</v>
      </c>
      <c r="AI155" s="57">
        <v>850.0</v>
      </c>
      <c r="AJ155" s="62">
        <v>8.1E8</v>
      </c>
      <c r="AK155" s="57">
        <v>3727.0</v>
      </c>
      <c r="AL155" s="58" t="s">
        <v>1616</v>
      </c>
    </row>
    <row r="156">
      <c r="A156" s="57">
        <v>1.0</v>
      </c>
      <c r="B156" s="58" t="s">
        <v>3526</v>
      </c>
      <c r="C156" s="58" t="s">
        <v>1140</v>
      </c>
      <c r="D156" s="67" t="str">
        <f>VLOOKUP(C156,Final!B:F,5,0)</f>
        <v>Yes</v>
      </c>
      <c r="E156" s="58" t="s">
        <v>3527</v>
      </c>
      <c r="F156" s="58" t="s">
        <v>3528</v>
      </c>
      <c r="G156" s="58" t="s">
        <v>1581</v>
      </c>
      <c r="H156" s="58" t="s">
        <v>1582</v>
      </c>
      <c r="I156" s="58" t="s">
        <v>1591</v>
      </c>
      <c r="J156" s="68" t="s">
        <v>2124</v>
      </c>
      <c r="K156" s="57" t="s">
        <v>1676</v>
      </c>
      <c r="L156" s="57" t="s">
        <v>1676</v>
      </c>
      <c r="M156" s="61"/>
      <c r="N156" s="61"/>
      <c r="O156" s="61"/>
      <c r="P156" s="61"/>
      <c r="Q156" s="61"/>
      <c r="R156" s="61"/>
      <c r="S156" s="61"/>
      <c r="T156" s="58" t="s">
        <v>48</v>
      </c>
      <c r="U156" s="57">
        <v>12.96835</v>
      </c>
      <c r="V156" s="57">
        <v>77.75113</v>
      </c>
      <c r="W156" s="57">
        <v>12076.0</v>
      </c>
      <c r="X156" s="57">
        <v>8925.0</v>
      </c>
      <c r="Y156" s="57">
        <v>250.0</v>
      </c>
      <c r="Z156" s="58" t="s">
        <v>3529</v>
      </c>
      <c r="AA156" s="58" t="s">
        <v>1585</v>
      </c>
      <c r="AB156" s="59">
        <v>44935.0</v>
      </c>
      <c r="AC156" s="57" t="s">
        <v>1676</v>
      </c>
      <c r="AD156" s="62">
        <v>2.91E9</v>
      </c>
      <c r="AE156" s="57">
        <v>27679.0</v>
      </c>
      <c r="AF156" s="58" t="s">
        <v>1615</v>
      </c>
      <c r="AG156" s="61"/>
      <c r="AH156" s="57">
        <v>0.0</v>
      </c>
      <c r="AI156" s="57">
        <v>277.0</v>
      </c>
      <c r="AJ156" s="62">
        <v>6.94E8</v>
      </c>
      <c r="AK156" s="57">
        <v>3151.0</v>
      </c>
      <c r="AL156" s="58" t="s">
        <v>1616</v>
      </c>
    </row>
    <row r="157">
      <c r="A157" s="57">
        <v>1.0</v>
      </c>
      <c r="B157" s="58" t="s">
        <v>3340</v>
      </c>
      <c r="C157" s="58" t="s">
        <v>679</v>
      </c>
      <c r="D157" s="67" t="str">
        <f>VLOOKUP(C157,Final!B:F,5,0)</f>
        <v>Yes</v>
      </c>
      <c r="E157" s="58" t="s">
        <v>3341</v>
      </c>
      <c r="F157" s="58" t="s">
        <v>3342</v>
      </c>
      <c r="G157" s="58" t="s">
        <v>1581</v>
      </c>
      <c r="H157" s="58" t="s">
        <v>1582</v>
      </c>
      <c r="I157" s="58" t="s">
        <v>1612</v>
      </c>
      <c r="J157" s="68" t="s">
        <v>2031</v>
      </c>
      <c r="K157" s="57" t="s">
        <v>1676</v>
      </c>
      <c r="L157" s="57" t="s">
        <v>1676</v>
      </c>
      <c r="M157" s="61"/>
      <c r="N157" s="61"/>
      <c r="O157" s="61"/>
      <c r="P157" s="61"/>
      <c r="Q157" s="61"/>
      <c r="R157" s="61"/>
      <c r="S157" s="61"/>
      <c r="T157" s="58" t="s">
        <v>48</v>
      </c>
      <c r="U157" s="57">
        <v>13.08989</v>
      </c>
      <c r="V157" s="57">
        <v>77.63476</v>
      </c>
      <c r="W157" s="57">
        <v>24584.0</v>
      </c>
      <c r="X157" s="57">
        <v>19292.0</v>
      </c>
      <c r="Y157" s="57">
        <v>663.0</v>
      </c>
      <c r="Z157" s="58" t="s">
        <v>3343</v>
      </c>
      <c r="AA157" s="58" t="s">
        <v>1585</v>
      </c>
      <c r="AB157" s="59">
        <v>45292.0</v>
      </c>
      <c r="AC157" s="57" t="s">
        <v>1676</v>
      </c>
      <c r="AD157" s="62">
        <v>5.8E9</v>
      </c>
      <c r="AE157" s="57">
        <v>56677.0</v>
      </c>
      <c r="AF157" s="58" t="s">
        <v>2473</v>
      </c>
      <c r="AG157" s="58" t="s">
        <v>3344</v>
      </c>
      <c r="AH157" s="57">
        <v>0.0</v>
      </c>
      <c r="AI157" s="57">
        <v>733.0</v>
      </c>
      <c r="AJ157" s="62">
        <v>5.7E8</v>
      </c>
      <c r="AK157" s="57">
        <v>5292.0</v>
      </c>
      <c r="AL157" s="58" t="s">
        <v>1616</v>
      </c>
    </row>
    <row r="158">
      <c r="A158" s="57">
        <v>1.0</v>
      </c>
      <c r="B158" s="58" t="s">
        <v>5285</v>
      </c>
      <c r="C158" s="58" t="s">
        <v>834</v>
      </c>
      <c r="D158" s="67" t="str">
        <f>VLOOKUP(C158,Final!B:F,5,0)</f>
        <v>Yes</v>
      </c>
      <c r="E158" s="58" t="s">
        <v>5286</v>
      </c>
      <c r="F158" s="58" t="s">
        <v>5287</v>
      </c>
      <c r="G158" s="58" t="s">
        <v>1581</v>
      </c>
      <c r="H158" s="58" t="s">
        <v>1582</v>
      </c>
      <c r="J158" s="68">
        <v>42959.0</v>
      </c>
      <c r="K158" s="57" t="s">
        <v>5043</v>
      </c>
      <c r="L158" s="57" t="s">
        <v>5043</v>
      </c>
      <c r="M158" s="61"/>
      <c r="N158" s="61"/>
      <c r="O158" s="61"/>
      <c r="P158" s="61"/>
      <c r="Q158" s="61"/>
      <c r="R158" s="61"/>
      <c r="S158" s="61"/>
      <c r="T158" s="61"/>
      <c r="U158" s="61"/>
      <c r="V158" s="61"/>
      <c r="W158" s="57">
        <v>65659.0</v>
      </c>
      <c r="X158" s="57">
        <v>46604.0</v>
      </c>
      <c r="Y158" s="61"/>
      <c r="Z158" s="61"/>
      <c r="AA158" s="58" t="s">
        <v>38</v>
      </c>
      <c r="AB158" s="57" t="s">
        <v>5288</v>
      </c>
      <c r="AC158" s="61"/>
      <c r="AD158" s="62">
        <v>3.7E9</v>
      </c>
      <c r="AE158" s="61"/>
      <c r="AF158" s="61"/>
      <c r="AG158" s="61"/>
      <c r="AH158" s="61"/>
      <c r="AI158" s="61"/>
      <c r="AJ158" s="62">
        <v>4.33E8</v>
      </c>
      <c r="AK158" s="61"/>
      <c r="AL158" s="58" t="s">
        <v>1616</v>
      </c>
    </row>
    <row r="159">
      <c r="A159" s="57">
        <v>1.0</v>
      </c>
      <c r="B159" s="58" t="s">
        <v>2393</v>
      </c>
      <c r="C159" s="58" t="s">
        <v>854</v>
      </c>
      <c r="D159" s="67" t="str">
        <f>VLOOKUP(C159,Final!B:F,5,0)</f>
        <v>Yes</v>
      </c>
      <c r="E159" s="58" t="s">
        <v>2394</v>
      </c>
      <c r="F159" s="58" t="s">
        <v>2395</v>
      </c>
      <c r="G159" s="58" t="s">
        <v>1581</v>
      </c>
      <c r="H159" s="58" t="s">
        <v>1582</v>
      </c>
      <c r="I159" s="58" t="s">
        <v>1591</v>
      </c>
      <c r="J159" s="68">
        <v>45202.0</v>
      </c>
      <c r="K159" s="57" t="s">
        <v>1706</v>
      </c>
      <c r="L159" s="57" t="s">
        <v>1706</v>
      </c>
      <c r="M159" s="61"/>
      <c r="N159" s="61"/>
      <c r="O159" s="61"/>
      <c r="P159" s="61"/>
      <c r="Q159" s="61"/>
      <c r="R159" s="61"/>
      <c r="S159" s="61"/>
      <c r="T159" s="58" t="s">
        <v>48</v>
      </c>
      <c r="U159" s="57">
        <v>13.06672</v>
      </c>
      <c r="V159" s="57">
        <v>77.73685</v>
      </c>
      <c r="W159" s="57">
        <v>16187.0</v>
      </c>
      <c r="X159" s="57">
        <v>12702.0</v>
      </c>
      <c r="Y159" s="57">
        <v>322.0</v>
      </c>
      <c r="Z159" s="58" t="s">
        <v>2396</v>
      </c>
      <c r="AA159" s="58" t="s">
        <v>1585</v>
      </c>
      <c r="AB159" s="59">
        <v>44928.0</v>
      </c>
      <c r="AC159" s="57" t="s">
        <v>1706</v>
      </c>
      <c r="AD159" s="62">
        <v>1.78E9</v>
      </c>
      <c r="AE159" s="57">
        <v>42269.0</v>
      </c>
      <c r="AF159" s="58" t="s">
        <v>1594</v>
      </c>
      <c r="AH159" s="57">
        <v>94.0</v>
      </c>
      <c r="AI159" s="57">
        <v>326.0</v>
      </c>
      <c r="AJ159" s="62">
        <v>2.9E8</v>
      </c>
      <c r="AK159" s="57">
        <v>3485.0</v>
      </c>
      <c r="AL159" s="58" t="s">
        <v>1602</v>
      </c>
    </row>
    <row r="160">
      <c r="A160" s="57">
        <v>1.0</v>
      </c>
      <c r="B160" s="58" t="s">
        <v>1635</v>
      </c>
      <c r="C160" s="58" t="s">
        <v>1450</v>
      </c>
      <c r="D160" s="67" t="str">
        <f>VLOOKUP(C160,Final!B:F,5,0)</f>
        <v>Yes</v>
      </c>
      <c r="E160" s="58" t="s">
        <v>1636</v>
      </c>
      <c r="F160" s="58" t="s">
        <v>1637</v>
      </c>
      <c r="G160" s="58" t="s">
        <v>1581</v>
      </c>
      <c r="H160" s="58" t="s">
        <v>1582</v>
      </c>
      <c r="I160" s="58" t="s">
        <v>1591</v>
      </c>
      <c r="J160" s="68" t="s">
        <v>1638</v>
      </c>
      <c r="K160" s="57" t="s">
        <v>1639</v>
      </c>
      <c r="L160" s="57" t="s">
        <v>1639</v>
      </c>
      <c r="M160" s="61"/>
      <c r="N160" s="61"/>
      <c r="O160" s="61"/>
      <c r="P160" s="61"/>
      <c r="Q160" s="61"/>
      <c r="R160" s="61"/>
      <c r="S160" s="61"/>
      <c r="T160" s="58" t="s">
        <v>48</v>
      </c>
      <c r="U160" s="57">
        <v>12.9799</v>
      </c>
      <c r="V160" s="57">
        <v>77.75989</v>
      </c>
      <c r="W160" s="57">
        <v>16120.0</v>
      </c>
      <c r="X160" s="57">
        <v>12917.0</v>
      </c>
      <c r="Y160" s="57">
        <v>192.0</v>
      </c>
      <c r="Z160" s="58" t="s">
        <v>1640</v>
      </c>
      <c r="AA160" s="58" t="s">
        <v>1585</v>
      </c>
      <c r="AB160" s="57" t="s">
        <v>1641</v>
      </c>
      <c r="AC160" s="57" t="s">
        <v>1639</v>
      </c>
      <c r="AD160" s="62">
        <v>2.58E9</v>
      </c>
      <c r="AE160" s="57">
        <v>24338.0</v>
      </c>
      <c r="AF160" s="58" t="s">
        <v>1623</v>
      </c>
      <c r="AH160" s="57">
        <v>40.0</v>
      </c>
      <c r="AI160" s="57">
        <v>192.0</v>
      </c>
      <c r="AJ160" s="62">
        <v>9.02E8</v>
      </c>
      <c r="AK160" s="57">
        <v>3203.0</v>
      </c>
      <c r="AL160" s="58" t="s">
        <v>1616</v>
      </c>
    </row>
    <row r="161">
      <c r="A161" s="57">
        <v>1.0</v>
      </c>
      <c r="B161" s="58" t="s">
        <v>5289</v>
      </c>
      <c r="C161" s="58" t="s">
        <v>325</v>
      </c>
      <c r="D161" s="67" t="str">
        <f>VLOOKUP(C161,Final!B:F,5,0)</f>
        <v>Yes</v>
      </c>
      <c r="E161" s="58" t="s">
        <v>5290</v>
      </c>
      <c r="F161" s="58" t="s">
        <v>5291</v>
      </c>
      <c r="G161" s="58" t="s">
        <v>1581</v>
      </c>
      <c r="H161" s="58" t="s">
        <v>1582</v>
      </c>
      <c r="J161" s="68">
        <v>44137.0</v>
      </c>
      <c r="K161" s="57" t="s">
        <v>5292</v>
      </c>
      <c r="L161" s="57" t="s">
        <v>4071</v>
      </c>
      <c r="M161" s="58" t="s">
        <v>5293</v>
      </c>
      <c r="P161" s="61"/>
      <c r="Q161" s="61"/>
      <c r="R161" s="61"/>
      <c r="S161" s="61"/>
      <c r="T161" s="61"/>
      <c r="U161" s="61"/>
      <c r="V161" s="61"/>
      <c r="W161" s="57">
        <v>11321.0</v>
      </c>
      <c r="X161" s="57">
        <v>8322.0</v>
      </c>
      <c r="Y161" s="61"/>
      <c r="Z161" s="61"/>
      <c r="AA161" s="58" t="s">
        <v>1585</v>
      </c>
      <c r="AB161" s="59">
        <v>43832.0</v>
      </c>
      <c r="AC161" s="61"/>
      <c r="AD161" s="62">
        <v>2.05E9</v>
      </c>
      <c r="AE161" s="61"/>
      <c r="AF161" s="61"/>
      <c r="AG161" s="61"/>
      <c r="AH161" s="61"/>
      <c r="AI161" s="61"/>
      <c r="AJ161" s="62">
        <v>8.28E8</v>
      </c>
      <c r="AK161" s="61"/>
      <c r="AL161" s="58" t="s">
        <v>1616</v>
      </c>
    </row>
    <row r="162">
      <c r="A162" s="57">
        <v>1.0</v>
      </c>
      <c r="B162" s="58" t="s">
        <v>5294</v>
      </c>
      <c r="C162" s="58" t="s">
        <v>482</v>
      </c>
      <c r="D162" s="67" t="str">
        <f>VLOOKUP(C162,Final!B:F,5,0)</f>
        <v>Yes</v>
      </c>
      <c r="E162" s="58" t="s">
        <v>5295</v>
      </c>
      <c r="F162" s="58" t="s">
        <v>5296</v>
      </c>
      <c r="G162" s="58" t="s">
        <v>1581</v>
      </c>
      <c r="H162" s="58" t="s">
        <v>1582</v>
      </c>
      <c r="J162" s="68">
        <v>43628.0</v>
      </c>
      <c r="K162" s="57" t="s">
        <v>1826</v>
      </c>
      <c r="L162" s="57" t="s">
        <v>2142</v>
      </c>
      <c r="M162" s="58" t="s">
        <v>5297</v>
      </c>
      <c r="P162" s="61"/>
      <c r="Q162" s="61"/>
      <c r="R162" s="61"/>
      <c r="S162" s="61"/>
      <c r="T162" s="61"/>
      <c r="U162" s="61"/>
      <c r="V162" s="61"/>
      <c r="W162" s="57">
        <v>40245.0</v>
      </c>
      <c r="X162" s="57">
        <v>31345.0</v>
      </c>
      <c r="Y162" s="61"/>
      <c r="Z162" s="61"/>
      <c r="AA162" s="58" t="s">
        <v>1585</v>
      </c>
      <c r="AB162" s="59">
        <v>43831.0</v>
      </c>
      <c r="AC162" s="61"/>
      <c r="AD162" s="62">
        <v>4.21E9</v>
      </c>
      <c r="AE162" s="61"/>
      <c r="AF162" s="61"/>
      <c r="AG162" s="61"/>
      <c r="AH162" s="61"/>
      <c r="AI162" s="61"/>
      <c r="AJ162" s="62">
        <v>4.64E8</v>
      </c>
      <c r="AK162" s="61"/>
      <c r="AL162" s="58" t="s">
        <v>2654</v>
      </c>
    </row>
    <row r="163">
      <c r="A163" s="57">
        <v>1.0</v>
      </c>
      <c r="B163" s="58" t="s">
        <v>1669</v>
      </c>
      <c r="C163" s="58" t="s">
        <v>1218</v>
      </c>
      <c r="D163" s="67" t="str">
        <f>VLOOKUP(C163,Final!B:F,5,0)</f>
        <v>Yes</v>
      </c>
      <c r="E163" s="58" t="s">
        <v>1636</v>
      </c>
      <c r="F163" s="58" t="s">
        <v>1670</v>
      </c>
      <c r="G163" s="58" t="s">
        <v>1581</v>
      </c>
      <c r="H163" s="58" t="s">
        <v>1582</v>
      </c>
      <c r="I163" s="58" t="s">
        <v>1591</v>
      </c>
      <c r="J163" s="68">
        <v>45149.0</v>
      </c>
      <c r="K163" s="57" t="s">
        <v>1671</v>
      </c>
      <c r="L163" s="57" t="s">
        <v>1671</v>
      </c>
      <c r="M163" s="61"/>
      <c r="N163" s="61"/>
      <c r="O163" s="61"/>
      <c r="P163" s="61"/>
      <c r="Q163" s="61"/>
      <c r="R163" s="61"/>
      <c r="S163" s="61"/>
      <c r="T163" s="58" t="s">
        <v>48</v>
      </c>
      <c r="U163" s="57">
        <v>12.96938</v>
      </c>
      <c r="V163" s="57">
        <v>77.74034</v>
      </c>
      <c r="W163" s="57">
        <v>18229.0</v>
      </c>
      <c r="X163" s="57">
        <v>14916.0</v>
      </c>
      <c r="Y163" s="57">
        <v>285.0</v>
      </c>
      <c r="Z163" s="58" t="s">
        <v>1672</v>
      </c>
      <c r="AA163" s="58" t="s">
        <v>1585</v>
      </c>
      <c r="AB163" s="59">
        <v>45292.0</v>
      </c>
      <c r="AC163" s="57" t="s">
        <v>1671</v>
      </c>
      <c r="AD163" s="62">
        <v>2.78E9</v>
      </c>
      <c r="AE163" s="57">
        <v>26600.0</v>
      </c>
      <c r="AF163" s="58" t="s">
        <v>1623</v>
      </c>
      <c r="AH163" s="57">
        <v>18.0</v>
      </c>
      <c r="AI163" s="57">
        <v>285.0</v>
      </c>
      <c r="AJ163" s="62">
        <v>4.71E8</v>
      </c>
      <c r="AK163" s="57">
        <v>3313.0</v>
      </c>
      <c r="AL163" s="58" t="s">
        <v>1616</v>
      </c>
    </row>
    <row r="164">
      <c r="A164" s="57">
        <v>1.0</v>
      </c>
      <c r="B164" s="58" t="s">
        <v>2025</v>
      </c>
      <c r="C164" s="58" t="s">
        <v>868</v>
      </c>
      <c r="D164" s="67" t="str">
        <f>VLOOKUP(C164,Final!B:F,5,0)</f>
        <v>Yes</v>
      </c>
      <c r="E164" s="58" t="s">
        <v>2026</v>
      </c>
      <c r="F164" s="58" t="s">
        <v>2027</v>
      </c>
      <c r="G164" s="58" t="s">
        <v>1581</v>
      </c>
      <c r="H164" s="58" t="s">
        <v>1582</v>
      </c>
      <c r="I164" s="58" t="s">
        <v>1591</v>
      </c>
      <c r="J164" s="68" t="s">
        <v>2028</v>
      </c>
      <c r="K164" s="57" t="s">
        <v>2029</v>
      </c>
      <c r="L164" s="57" t="s">
        <v>2029</v>
      </c>
      <c r="M164" s="61"/>
      <c r="N164" s="61"/>
      <c r="O164" s="61"/>
      <c r="P164" s="61"/>
      <c r="Q164" s="61"/>
      <c r="R164" s="61"/>
      <c r="S164" s="61"/>
      <c r="T164" s="58" t="s">
        <v>48</v>
      </c>
      <c r="U164" s="57">
        <v>12.84629</v>
      </c>
      <c r="V164" s="57">
        <v>77.78295</v>
      </c>
      <c r="W164" s="57">
        <v>6879.0</v>
      </c>
      <c r="X164" s="57">
        <v>4671.0</v>
      </c>
      <c r="Y164" s="57">
        <v>169.0</v>
      </c>
      <c r="Z164" s="58" t="s">
        <v>2030</v>
      </c>
      <c r="AA164" s="58" t="s">
        <v>1585</v>
      </c>
      <c r="AB164" s="57" t="s">
        <v>2031</v>
      </c>
      <c r="AC164" s="57" t="s">
        <v>2029</v>
      </c>
      <c r="AD164" s="62">
        <v>7.72E8</v>
      </c>
      <c r="AE164" s="57">
        <v>18915.0</v>
      </c>
      <c r="AF164" s="58" t="s">
        <v>1601</v>
      </c>
      <c r="AG164" s="61"/>
      <c r="AH164" s="57">
        <v>27.0</v>
      </c>
      <c r="AI164" s="57">
        <v>162.0</v>
      </c>
      <c r="AJ164" s="62">
        <v>1.33E8</v>
      </c>
      <c r="AK164" s="57">
        <v>39153.0</v>
      </c>
      <c r="AL164" s="58" t="s">
        <v>1587</v>
      </c>
    </row>
    <row r="165">
      <c r="A165" s="57">
        <v>1.0</v>
      </c>
      <c r="B165" s="58" t="s">
        <v>5298</v>
      </c>
      <c r="C165" s="58" t="s">
        <v>343</v>
      </c>
      <c r="D165" s="67" t="str">
        <f>VLOOKUP(C165,Final!B:F,5,0)</f>
        <v>Yes</v>
      </c>
      <c r="E165" s="58" t="s">
        <v>1636</v>
      </c>
      <c r="F165" s="58" t="s">
        <v>5299</v>
      </c>
      <c r="G165" s="58" t="s">
        <v>1581</v>
      </c>
      <c r="H165" s="58" t="s">
        <v>1582</v>
      </c>
      <c r="I165" s="58" t="s">
        <v>1591</v>
      </c>
      <c r="J165" s="68" t="s">
        <v>5300</v>
      </c>
      <c r="K165" s="57" t="s">
        <v>1770</v>
      </c>
      <c r="L165" s="57" t="s">
        <v>1770</v>
      </c>
      <c r="M165" s="61"/>
      <c r="N165" s="61"/>
      <c r="O165" s="61"/>
      <c r="P165" s="61"/>
      <c r="Q165" s="61"/>
      <c r="R165" s="61"/>
      <c r="S165" s="61"/>
      <c r="T165" s="61"/>
      <c r="U165" s="57">
        <v>12.94012</v>
      </c>
      <c r="V165" s="57">
        <v>77.69881</v>
      </c>
      <c r="W165" s="57">
        <v>22334.0</v>
      </c>
      <c r="X165" s="57">
        <v>16863.0</v>
      </c>
      <c r="Y165" s="57">
        <v>406.0</v>
      </c>
      <c r="Z165" s="58" t="s">
        <v>5301</v>
      </c>
      <c r="AA165" s="58" t="s">
        <v>1585</v>
      </c>
      <c r="AB165" s="59">
        <v>44564.0</v>
      </c>
      <c r="AC165" s="57" t="s">
        <v>1770</v>
      </c>
      <c r="AD165" s="62">
        <v>2.82E9</v>
      </c>
      <c r="AE165" s="57">
        <v>34322.0</v>
      </c>
      <c r="AF165" s="58" t="s">
        <v>1623</v>
      </c>
      <c r="AH165" s="57">
        <v>38.0</v>
      </c>
      <c r="AI165" s="57">
        <v>381.0</v>
      </c>
      <c r="AJ165" s="62">
        <v>1.01E9</v>
      </c>
      <c r="AK165" s="57">
        <v>5471.0</v>
      </c>
      <c r="AL165" s="58" t="s">
        <v>1616</v>
      </c>
    </row>
    <row r="166">
      <c r="A166" s="57">
        <v>1.0</v>
      </c>
      <c r="B166" s="58" t="s">
        <v>1692</v>
      </c>
      <c r="C166" s="58" t="s">
        <v>509</v>
      </c>
      <c r="D166" s="67" t="str">
        <f>VLOOKUP(C166,Final!B:F,5,0)</f>
        <v>Yes</v>
      </c>
      <c r="E166" s="58" t="s">
        <v>1693</v>
      </c>
      <c r="F166" s="58" t="s">
        <v>1694</v>
      </c>
      <c r="G166" s="58" t="s">
        <v>1581</v>
      </c>
      <c r="H166" s="58" t="s">
        <v>1582</v>
      </c>
      <c r="I166" s="58" t="s">
        <v>1591</v>
      </c>
      <c r="J166" s="68" t="s">
        <v>1695</v>
      </c>
      <c r="K166" s="57" t="s">
        <v>1696</v>
      </c>
      <c r="L166" s="57" t="s">
        <v>1696</v>
      </c>
      <c r="M166" s="61"/>
      <c r="N166" s="61"/>
      <c r="O166" s="61"/>
      <c r="P166" s="61"/>
      <c r="Q166" s="61"/>
      <c r="R166" s="61"/>
      <c r="S166" s="61"/>
      <c r="T166" s="58" t="s">
        <v>48</v>
      </c>
      <c r="U166" s="57">
        <v>12.93505</v>
      </c>
      <c r="V166" s="57">
        <v>77.73877</v>
      </c>
      <c r="W166" s="57">
        <v>69999.0</v>
      </c>
      <c r="X166" s="57">
        <v>60405.0</v>
      </c>
      <c r="Y166" s="57">
        <v>1473.0</v>
      </c>
      <c r="Z166" s="58" t="s">
        <v>1697</v>
      </c>
      <c r="AA166" s="58" t="s">
        <v>1585</v>
      </c>
      <c r="AB166" s="59">
        <v>44932.0</v>
      </c>
      <c r="AC166" s="57" t="s">
        <v>1696</v>
      </c>
      <c r="AD166" s="62">
        <v>1.13E10</v>
      </c>
      <c r="AE166" s="57">
        <v>144178.0</v>
      </c>
      <c r="AF166" s="58" t="s">
        <v>1623</v>
      </c>
      <c r="AH166" s="57">
        <v>131.0</v>
      </c>
      <c r="AI166" s="57">
        <v>1473.0</v>
      </c>
      <c r="AJ166" s="62">
        <v>9.58E8</v>
      </c>
      <c r="AK166" s="57">
        <v>9594.0</v>
      </c>
      <c r="AL166" s="58" t="s">
        <v>1616</v>
      </c>
    </row>
    <row r="167">
      <c r="A167" s="57">
        <v>1.0</v>
      </c>
      <c r="B167" s="58" t="s">
        <v>1629</v>
      </c>
      <c r="C167" s="58" t="s">
        <v>1349</v>
      </c>
      <c r="D167" s="67" t="str">
        <f>VLOOKUP(C167,Final!B:F,5,0)</f>
        <v>Yes</v>
      </c>
      <c r="E167" s="58" t="s">
        <v>1630</v>
      </c>
      <c r="F167" s="58" t="s">
        <v>1631</v>
      </c>
      <c r="G167" s="58" t="s">
        <v>1581</v>
      </c>
      <c r="H167" s="58" t="s">
        <v>1582</v>
      </c>
      <c r="I167" s="58" t="s">
        <v>1591</v>
      </c>
      <c r="J167" s="68">
        <v>45207.0</v>
      </c>
      <c r="K167" s="57" t="s">
        <v>1632</v>
      </c>
      <c r="L167" s="57" t="s">
        <v>1632</v>
      </c>
      <c r="M167" s="61"/>
      <c r="N167" s="61"/>
      <c r="O167" s="61"/>
      <c r="P167" s="61"/>
      <c r="Q167" s="61"/>
      <c r="R167" s="61"/>
      <c r="S167" s="61"/>
      <c r="T167" s="58" t="s">
        <v>1633</v>
      </c>
      <c r="U167" s="57">
        <v>13.01917</v>
      </c>
      <c r="V167" s="57">
        <v>77.75741</v>
      </c>
      <c r="W167" s="57">
        <v>289573.0</v>
      </c>
      <c r="X167" s="57">
        <v>244124.0</v>
      </c>
      <c r="Y167" s="57">
        <v>3715.0</v>
      </c>
      <c r="Z167" s="58" t="s">
        <v>1634</v>
      </c>
      <c r="AA167" s="58" t="s">
        <v>1585</v>
      </c>
      <c r="AB167" s="59">
        <v>44936.0</v>
      </c>
      <c r="AC167" s="57" t="s">
        <v>1632</v>
      </c>
      <c r="AD167" s="62">
        <v>5.97E10</v>
      </c>
      <c r="AE167" s="57">
        <v>425085.0</v>
      </c>
      <c r="AF167" s="58" t="s">
        <v>1586</v>
      </c>
      <c r="AH167" s="57">
        <v>390.0</v>
      </c>
      <c r="AI167" s="57">
        <v>5391.0</v>
      </c>
      <c r="AJ167" s="62">
        <v>1.87E10</v>
      </c>
      <c r="AK167" s="57">
        <v>45449.0</v>
      </c>
      <c r="AL167" s="58" t="s">
        <v>1595</v>
      </c>
    </row>
    <row r="168">
      <c r="A168" s="57">
        <v>1.0</v>
      </c>
      <c r="B168" s="58" t="s">
        <v>5302</v>
      </c>
      <c r="C168" s="58" t="s">
        <v>207</v>
      </c>
      <c r="D168" s="67" t="str">
        <f>VLOOKUP(C168,Final!B:F,5,0)</f>
        <v>Yes</v>
      </c>
      <c r="E168" s="58" t="s">
        <v>5303</v>
      </c>
      <c r="F168" s="58" t="s">
        <v>5304</v>
      </c>
      <c r="G168" s="58" t="s">
        <v>1581</v>
      </c>
      <c r="H168" s="58" t="s">
        <v>1582</v>
      </c>
      <c r="J168" s="68" t="s">
        <v>5305</v>
      </c>
      <c r="K168" s="57" t="s">
        <v>2490</v>
      </c>
      <c r="L168" s="57" t="s">
        <v>3760</v>
      </c>
      <c r="M168" s="58" t="s">
        <v>5306</v>
      </c>
      <c r="P168" s="61"/>
      <c r="Q168" s="61"/>
      <c r="R168" s="61"/>
      <c r="S168" s="61"/>
      <c r="T168" s="61"/>
      <c r="U168" s="61"/>
      <c r="V168" s="61"/>
      <c r="W168" s="57">
        <v>39382.0</v>
      </c>
      <c r="X168" s="57">
        <v>32788.0</v>
      </c>
      <c r="Y168" s="61"/>
      <c r="Z168" s="61"/>
      <c r="AA168" s="58" t="s">
        <v>1585</v>
      </c>
      <c r="AB168" s="59">
        <v>43840.0</v>
      </c>
      <c r="AC168" s="61"/>
      <c r="AD168" s="62">
        <v>3.97E9</v>
      </c>
      <c r="AE168" s="61"/>
      <c r="AF168" s="61"/>
      <c r="AG168" s="61"/>
      <c r="AH168" s="61"/>
      <c r="AI168" s="61"/>
      <c r="AJ168" s="62">
        <v>1.48E9</v>
      </c>
      <c r="AK168" s="61"/>
      <c r="AL168" s="58" t="s">
        <v>1595</v>
      </c>
    </row>
    <row r="169">
      <c r="A169" s="57">
        <v>1.0</v>
      </c>
      <c r="B169" s="58" t="s">
        <v>5307</v>
      </c>
      <c r="C169" s="58" t="s">
        <v>898</v>
      </c>
      <c r="D169" s="67" t="str">
        <f>VLOOKUP(C169,Final!B:F,5,0)</f>
        <v>Yes</v>
      </c>
      <c r="E169" s="58" t="s">
        <v>5308</v>
      </c>
      <c r="F169" s="58" t="s">
        <v>5309</v>
      </c>
      <c r="G169" s="58" t="s">
        <v>1581</v>
      </c>
      <c r="H169" s="58" t="s">
        <v>1582</v>
      </c>
      <c r="J169" s="68" t="s">
        <v>5310</v>
      </c>
      <c r="K169" s="57" t="s">
        <v>1740</v>
      </c>
      <c r="L169" s="57" t="s">
        <v>5311</v>
      </c>
      <c r="M169" s="58" t="s">
        <v>5312</v>
      </c>
      <c r="N169" s="58" t="s">
        <v>5313</v>
      </c>
      <c r="O169" s="58" t="s">
        <v>5314</v>
      </c>
      <c r="R169" s="61"/>
      <c r="S169" s="61"/>
      <c r="T169" s="61"/>
      <c r="U169" s="61"/>
      <c r="V169" s="61"/>
      <c r="W169" s="57">
        <v>10717.0</v>
      </c>
      <c r="X169" s="57">
        <v>5666.0</v>
      </c>
      <c r="Y169" s="61"/>
      <c r="Z169" s="61"/>
      <c r="AA169" s="58" t="s">
        <v>38</v>
      </c>
      <c r="AB169" s="59">
        <v>41764.0</v>
      </c>
      <c r="AC169" s="61"/>
      <c r="AD169" s="62">
        <v>1.82E9</v>
      </c>
      <c r="AE169" s="61"/>
      <c r="AF169" s="61"/>
      <c r="AG169" s="61"/>
      <c r="AH169" s="61"/>
      <c r="AI169" s="61"/>
      <c r="AJ169" s="62">
        <v>3.74E8</v>
      </c>
      <c r="AK169" s="61"/>
      <c r="AL169" s="58" t="s">
        <v>1616</v>
      </c>
    </row>
    <row r="170">
      <c r="A170" s="57">
        <v>1.0</v>
      </c>
      <c r="B170" s="58" t="s">
        <v>2188</v>
      </c>
      <c r="C170" s="58" t="s">
        <v>902</v>
      </c>
      <c r="D170" s="67" t="str">
        <f>VLOOKUP(C170,Final!B:F,5,0)</f>
        <v>Yes</v>
      </c>
      <c r="E170" s="58" t="s">
        <v>2189</v>
      </c>
      <c r="F170" s="58" t="s">
        <v>2190</v>
      </c>
      <c r="G170" s="58" t="s">
        <v>1581</v>
      </c>
      <c r="H170" s="58" t="s">
        <v>1582</v>
      </c>
      <c r="I170" s="58" t="s">
        <v>60</v>
      </c>
      <c r="J170" s="68" t="s">
        <v>2136</v>
      </c>
      <c r="K170" s="57" t="s">
        <v>1870</v>
      </c>
      <c r="L170" s="57" t="s">
        <v>1870</v>
      </c>
      <c r="M170" s="61"/>
      <c r="N170" s="61"/>
      <c r="O170" s="61"/>
      <c r="P170" s="61"/>
      <c r="Q170" s="61"/>
      <c r="R170" s="61"/>
      <c r="S170" s="61"/>
      <c r="T170" s="58" t="s">
        <v>48</v>
      </c>
      <c r="U170" s="57">
        <v>12.81819</v>
      </c>
      <c r="V170" s="57">
        <v>77.63786</v>
      </c>
      <c r="W170" s="57">
        <v>15176.0</v>
      </c>
      <c r="X170" s="57">
        <v>12316.0</v>
      </c>
      <c r="Y170" s="57">
        <v>273.0</v>
      </c>
      <c r="Z170" s="58" t="s">
        <v>2191</v>
      </c>
      <c r="AA170" s="58" t="s">
        <v>1585</v>
      </c>
      <c r="AB170" s="59">
        <v>44934.0</v>
      </c>
      <c r="AC170" s="57" t="s">
        <v>1870</v>
      </c>
      <c r="AD170" s="62">
        <v>1.34E9</v>
      </c>
      <c r="AE170" s="57">
        <v>23936.0</v>
      </c>
      <c r="AF170" s="58" t="s">
        <v>1601</v>
      </c>
      <c r="AG170" s="61"/>
      <c r="AH170" s="57">
        <v>0.0</v>
      </c>
      <c r="AI170" s="57">
        <v>547.0</v>
      </c>
      <c r="AJ170" s="57">
        <v>6.587369E7</v>
      </c>
      <c r="AK170" s="57">
        <v>1963.0</v>
      </c>
      <c r="AL170" s="58" t="s">
        <v>1595</v>
      </c>
    </row>
    <row r="171">
      <c r="A171" s="57">
        <v>1.0</v>
      </c>
      <c r="B171" s="58" t="s">
        <v>5315</v>
      </c>
      <c r="C171" s="58" t="s">
        <v>910</v>
      </c>
      <c r="D171" s="67" t="str">
        <f>VLOOKUP(C171,Final!B:F,5,0)</f>
        <v>Yes</v>
      </c>
      <c r="E171" s="58" t="s">
        <v>5316</v>
      </c>
      <c r="F171" s="58" t="s">
        <v>5317</v>
      </c>
      <c r="G171" s="58" t="s">
        <v>1581</v>
      </c>
      <c r="H171" s="58" t="s">
        <v>1582</v>
      </c>
      <c r="J171" s="68">
        <v>44137.0</v>
      </c>
      <c r="K171" s="59">
        <v>45302.0</v>
      </c>
      <c r="L171" s="59">
        <v>45293.0</v>
      </c>
      <c r="M171" s="58" t="s">
        <v>5318</v>
      </c>
      <c r="P171" s="61"/>
      <c r="Q171" s="61"/>
      <c r="R171" s="61"/>
      <c r="S171" s="61"/>
      <c r="T171" s="61"/>
      <c r="U171" s="61"/>
      <c r="V171" s="61"/>
      <c r="W171" s="57">
        <v>5316.0</v>
      </c>
      <c r="X171" s="57">
        <v>3610.0</v>
      </c>
      <c r="Y171" s="61"/>
      <c r="Z171" s="61"/>
      <c r="AA171" s="58" t="s">
        <v>1585</v>
      </c>
      <c r="AB171" s="59">
        <v>43892.0</v>
      </c>
      <c r="AC171" s="61"/>
      <c r="AD171" s="62">
        <v>7.2E8</v>
      </c>
      <c r="AE171" s="61"/>
      <c r="AF171" s="61"/>
      <c r="AG171" s="61"/>
      <c r="AH171" s="61"/>
      <c r="AI171" s="61"/>
      <c r="AJ171" s="62">
        <v>1.18E8</v>
      </c>
      <c r="AK171" s="61"/>
      <c r="AL171" s="58" t="s">
        <v>1616</v>
      </c>
    </row>
    <row r="172">
      <c r="A172" s="57">
        <v>1.0</v>
      </c>
      <c r="B172" s="58" t="s">
        <v>4089</v>
      </c>
      <c r="C172" s="58" t="s">
        <v>914</v>
      </c>
      <c r="D172" s="67" t="str">
        <f>VLOOKUP(C172,Final!B:F,5,0)</f>
        <v>Yes</v>
      </c>
      <c r="E172" s="58" t="s">
        <v>4090</v>
      </c>
      <c r="F172" s="58" t="s">
        <v>4091</v>
      </c>
      <c r="G172" s="58" t="s">
        <v>1581</v>
      </c>
      <c r="H172" s="58" t="s">
        <v>1582</v>
      </c>
      <c r="I172" s="58" t="s">
        <v>1612</v>
      </c>
      <c r="J172" s="68">
        <v>44991.0</v>
      </c>
      <c r="K172" s="57" t="s">
        <v>1794</v>
      </c>
      <c r="L172" s="57" t="s">
        <v>1794</v>
      </c>
      <c r="M172" s="61"/>
      <c r="N172" s="61"/>
      <c r="O172" s="61"/>
      <c r="P172" s="61"/>
      <c r="Q172" s="61"/>
      <c r="R172" s="61"/>
      <c r="S172" s="61"/>
      <c r="T172" s="58" t="s">
        <v>48</v>
      </c>
      <c r="U172" s="57">
        <v>13.07675</v>
      </c>
      <c r="V172" s="57">
        <v>77.60486</v>
      </c>
      <c r="W172" s="57">
        <v>4957.0</v>
      </c>
      <c r="X172" s="57">
        <v>2684.0</v>
      </c>
      <c r="Y172" s="57">
        <v>101.0</v>
      </c>
      <c r="Z172" s="58" t="s">
        <v>4092</v>
      </c>
      <c r="AA172" s="58" t="s">
        <v>1585</v>
      </c>
      <c r="AB172" s="59">
        <v>44929.0</v>
      </c>
      <c r="AC172" s="57" t="s">
        <v>1794</v>
      </c>
      <c r="AD172" s="62">
        <v>4.31E8</v>
      </c>
      <c r="AE172" s="57">
        <v>9516.0</v>
      </c>
      <c r="AF172" s="58" t="s">
        <v>1615</v>
      </c>
      <c r="AG172" s="61"/>
      <c r="AH172" s="57">
        <v>0.0</v>
      </c>
      <c r="AI172" s="57">
        <v>115.0</v>
      </c>
      <c r="AJ172" s="57">
        <v>2.2819193E7</v>
      </c>
      <c r="AK172" s="57">
        <v>2273.0</v>
      </c>
      <c r="AL172" s="58" t="s">
        <v>1616</v>
      </c>
    </row>
    <row r="173">
      <c r="A173" s="57">
        <v>1.0</v>
      </c>
      <c r="B173" s="58" t="s">
        <v>5319</v>
      </c>
      <c r="C173" s="58" t="s">
        <v>918</v>
      </c>
      <c r="D173" s="67" t="str">
        <f>VLOOKUP(C173,Final!B:F,5,0)</f>
        <v>Yes</v>
      </c>
      <c r="E173" s="58" t="s">
        <v>5316</v>
      </c>
      <c r="F173" s="58" t="s">
        <v>5320</v>
      </c>
      <c r="G173" s="58" t="s">
        <v>1581</v>
      </c>
      <c r="H173" s="58" t="s">
        <v>1582</v>
      </c>
      <c r="J173" s="68" t="s">
        <v>5321</v>
      </c>
      <c r="K173" s="57" t="s">
        <v>1851</v>
      </c>
      <c r="L173" s="57" t="s">
        <v>5110</v>
      </c>
      <c r="M173" s="58" t="s">
        <v>5111</v>
      </c>
      <c r="N173" s="58" t="s">
        <v>5112</v>
      </c>
      <c r="O173" s="58" t="s">
        <v>5322</v>
      </c>
      <c r="R173" s="61"/>
      <c r="S173" s="61"/>
      <c r="T173" s="61"/>
      <c r="U173" s="61"/>
      <c r="V173" s="61"/>
      <c r="W173" s="57">
        <v>21043.0</v>
      </c>
      <c r="X173" s="57">
        <v>16816.0</v>
      </c>
      <c r="Y173" s="61"/>
      <c r="Z173" s="61"/>
      <c r="AA173" s="58" t="s">
        <v>38</v>
      </c>
      <c r="AB173" s="59">
        <v>42372.0</v>
      </c>
      <c r="AC173" s="61"/>
      <c r="AD173" s="62">
        <v>2.65E9</v>
      </c>
      <c r="AE173" s="61"/>
      <c r="AF173" s="61"/>
      <c r="AG173" s="61"/>
      <c r="AH173" s="61"/>
      <c r="AI173" s="61"/>
      <c r="AJ173" s="62">
        <v>3.16E8</v>
      </c>
      <c r="AK173" s="61"/>
      <c r="AL173" s="58" t="s">
        <v>1595</v>
      </c>
    </row>
    <row r="174">
      <c r="A174" s="57">
        <v>1.0</v>
      </c>
      <c r="B174" s="58" t="s">
        <v>5323</v>
      </c>
      <c r="C174" s="58" t="s">
        <v>923</v>
      </c>
      <c r="D174" s="67" t="str">
        <f>VLOOKUP(C174,Final!B:F,5,0)</f>
        <v>Yes</v>
      </c>
      <c r="E174" s="58" t="s">
        <v>5324</v>
      </c>
      <c r="F174" s="58" t="s">
        <v>5325</v>
      </c>
      <c r="G174" s="58" t="s">
        <v>1581</v>
      </c>
      <c r="H174" s="58" t="s">
        <v>1582</v>
      </c>
      <c r="I174" s="58" t="s">
        <v>1591</v>
      </c>
      <c r="J174" s="68" t="s">
        <v>2383</v>
      </c>
      <c r="K174" s="57" t="s">
        <v>2428</v>
      </c>
      <c r="L174" s="57" t="s">
        <v>2428</v>
      </c>
      <c r="M174" s="61"/>
      <c r="N174" s="61"/>
      <c r="O174" s="61"/>
      <c r="P174" s="61"/>
      <c r="Q174" s="61"/>
      <c r="R174" s="61"/>
      <c r="S174" s="61"/>
      <c r="T174" s="58" t="s">
        <v>48</v>
      </c>
      <c r="U174" s="57">
        <v>12.93758</v>
      </c>
      <c r="V174" s="57">
        <v>77.73311</v>
      </c>
      <c r="W174" s="57">
        <v>17401.0</v>
      </c>
      <c r="X174" s="57">
        <v>12870.0</v>
      </c>
      <c r="Y174" s="57">
        <v>210.0</v>
      </c>
      <c r="Z174" s="58" t="s">
        <v>5326</v>
      </c>
      <c r="AA174" s="58" t="s">
        <v>38</v>
      </c>
      <c r="AB174" s="57" t="s">
        <v>2323</v>
      </c>
      <c r="AC174" s="57" t="s">
        <v>2428</v>
      </c>
      <c r="AD174" s="62">
        <v>1.17E9</v>
      </c>
      <c r="AE174" s="57">
        <v>32668.0</v>
      </c>
      <c r="AF174" s="58" t="s">
        <v>1623</v>
      </c>
      <c r="AH174" s="57">
        <v>21.0</v>
      </c>
      <c r="AI174" s="57">
        <v>210.0</v>
      </c>
      <c r="AJ174" s="62">
        <v>1.11E8</v>
      </c>
      <c r="AK174" s="57">
        <v>4531.0</v>
      </c>
      <c r="AL174" s="58" t="s">
        <v>1616</v>
      </c>
    </row>
    <row r="175">
      <c r="A175" s="57">
        <v>1.0</v>
      </c>
      <c r="B175" s="58" t="s">
        <v>1680</v>
      </c>
      <c r="C175" s="58" t="s">
        <v>507</v>
      </c>
      <c r="D175" s="67" t="str">
        <f>VLOOKUP(C175,Final!B:F,5,0)</f>
        <v>Yes</v>
      </c>
      <c r="E175" s="58" t="s">
        <v>1681</v>
      </c>
      <c r="F175" s="58" t="s">
        <v>1682</v>
      </c>
      <c r="G175" s="58" t="s">
        <v>1581</v>
      </c>
      <c r="H175" s="58" t="s">
        <v>1582</v>
      </c>
      <c r="I175" s="58" t="s">
        <v>1591</v>
      </c>
      <c r="J175" s="68" t="s">
        <v>1683</v>
      </c>
      <c r="K175" s="57" t="s">
        <v>1613</v>
      </c>
      <c r="L175" s="57" t="s">
        <v>1613</v>
      </c>
      <c r="M175" s="61"/>
      <c r="N175" s="61"/>
      <c r="O175" s="61"/>
      <c r="P175" s="61"/>
      <c r="Q175" s="61"/>
      <c r="R175" s="61"/>
      <c r="S175" s="61"/>
      <c r="T175" s="58" t="s">
        <v>48</v>
      </c>
      <c r="U175" s="57">
        <v>12.93115</v>
      </c>
      <c r="V175" s="57">
        <v>77.73709</v>
      </c>
      <c r="W175" s="57">
        <v>42731.0</v>
      </c>
      <c r="X175" s="57">
        <v>36309.0</v>
      </c>
      <c r="Y175" s="57">
        <v>657.0</v>
      </c>
      <c r="Z175" s="58" t="s">
        <v>1684</v>
      </c>
      <c r="AA175" s="58" t="s">
        <v>1585</v>
      </c>
      <c r="AB175" s="59">
        <v>44937.0</v>
      </c>
      <c r="AC175" s="57" t="s">
        <v>1613</v>
      </c>
      <c r="AD175" s="62">
        <v>7.75E9</v>
      </c>
      <c r="AE175" s="57">
        <v>69284.0</v>
      </c>
      <c r="AF175" s="58" t="s">
        <v>1623</v>
      </c>
      <c r="AH175" s="57">
        <v>57.0</v>
      </c>
      <c r="AI175" s="57">
        <v>788.0</v>
      </c>
      <c r="AJ175" s="62">
        <v>2.66E9</v>
      </c>
      <c r="AK175" s="57">
        <v>6422.0</v>
      </c>
      <c r="AL175" s="58" t="s">
        <v>1616</v>
      </c>
    </row>
    <row r="176">
      <c r="A176" s="57">
        <v>1.0</v>
      </c>
      <c r="B176" s="58" t="s">
        <v>1853</v>
      </c>
      <c r="C176" s="58" t="s">
        <v>187</v>
      </c>
      <c r="D176" s="67" t="str">
        <f>VLOOKUP(C176,Final!B:F,5,0)</f>
        <v>Yes</v>
      </c>
      <c r="E176" s="58" t="s">
        <v>1854</v>
      </c>
      <c r="F176" s="58" t="s">
        <v>1855</v>
      </c>
      <c r="G176" s="58" t="s">
        <v>1581</v>
      </c>
      <c r="H176" s="58" t="s">
        <v>1582</v>
      </c>
      <c r="I176" s="58" t="s">
        <v>1583</v>
      </c>
      <c r="J176" s="68" t="s">
        <v>1844</v>
      </c>
      <c r="K176" s="57" t="s">
        <v>1856</v>
      </c>
      <c r="L176" s="57" t="s">
        <v>1856</v>
      </c>
      <c r="M176" s="61"/>
      <c r="N176" s="61"/>
      <c r="O176" s="61"/>
      <c r="P176" s="61"/>
      <c r="Q176" s="61"/>
      <c r="R176" s="61"/>
      <c r="S176" s="61"/>
      <c r="T176" s="58" t="s">
        <v>48</v>
      </c>
      <c r="U176" s="57">
        <v>12.88989</v>
      </c>
      <c r="V176" s="57">
        <v>77.65425</v>
      </c>
      <c r="W176" s="57">
        <v>6981.0</v>
      </c>
      <c r="X176" s="57">
        <v>3723.0</v>
      </c>
      <c r="Y176" s="57">
        <v>96.0</v>
      </c>
      <c r="Z176" s="58" t="s">
        <v>1857</v>
      </c>
      <c r="AA176" s="58" t="s">
        <v>1585</v>
      </c>
      <c r="AB176" s="57" t="s">
        <v>1858</v>
      </c>
      <c r="AC176" s="57" t="s">
        <v>1856</v>
      </c>
      <c r="AD176" s="62">
        <v>4.51E8</v>
      </c>
      <c r="AE176" s="57">
        <v>8996.0</v>
      </c>
      <c r="AF176" s="58" t="s">
        <v>1859</v>
      </c>
      <c r="AG176" s="58" t="s">
        <v>1860</v>
      </c>
      <c r="AH176" s="57">
        <v>0.0</v>
      </c>
      <c r="AI176" s="57">
        <v>108.0</v>
      </c>
      <c r="AJ176" s="57">
        <v>2.3429095E7</v>
      </c>
      <c r="AK176" s="57">
        <v>3258.0</v>
      </c>
      <c r="AL176" s="58" t="s">
        <v>1616</v>
      </c>
    </row>
    <row r="177">
      <c r="A177" s="57">
        <v>1.0</v>
      </c>
      <c r="B177" s="58" t="s">
        <v>1938</v>
      </c>
      <c r="C177" s="58" t="s">
        <v>930</v>
      </c>
      <c r="D177" s="67" t="str">
        <f>VLOOKUP(C177,Final!B:F,5,0)</f>
        <v>Yes</v>
      </c>
      <c r="E177" s="58" t="s">
        <v>1939</v>
      </c>
      <c r="F177" s="58" t="s">
        <v>1940</v>
      </c>
      <c r="G177" s="58" t="s">
        <v>1581</v>
      </c>
      <c r="H177" s="58" t="s">
        <v>1582</v>
      </c>
      <c r="I177" s="58" t="s">
        <v>60</v>
      </c>
      <c r="J177" s="68" t="s">
        <v>1941</v>
      </c>
      <c r="K177" s="57" t="s">
        <v>1676</v>
      </c>
      <c r="L177" s="57" t="s">
        <v>1676</v>
      </c>
      <c r="M177" s="61"/>
      <c r="N177" s="61"/>
      <c r="O177" s="61"/>
      <c r="P177" s="61"/>
      <c r="Q177" s="61"/>
      <c r="R177" s="61"/>
      <c r="S177" s="61"/>
      <c r="T177" s="58" t="s">
        <v>48</v>
      </c>
      <c r="U177" s="57">
        <v>12.86357</v>
      </c>
      <c r="V177" s="57">
        <v>77.77355</v>
      </c>
      <c r="W177" s="57">
        <v>10015.0</v>
      </c>
      <c r="X177" s="57">
        <v>6210.0</v>
      </c>
      <c r="Y177" s="57">
        <v>149.0</v>
      </c>
      <c r="Z177" s="58" t="s">
        <v>1942</v>
      </c>
      <c r="AA177" s="58" t="s">
        <v>1585</v>
      </c>
      <c r="AB177" s="59">
        <v>45294.0</v>
      </c>
      <c r="AC177" s="57" t="s">
        <v>1676</v>
      </c>
      <c r="AD177" s="62">
        <v>7.89E8</v>
      </c>
      <c r="AE177" s="57">
        <v>14661.0</v>
      </c>
      <c r="AF177" s="58" t="s">
        <v>1586</v>
      </c>
      <c r="AH177" s="57">
        <v>0.0</v>
      </c>
      <c r="AI177" s="57">
        <v>164.0</v>
      </c>
      <c r="AJ177" s="62">
        <v>2.01E8</v>
      </c>
      <c r="AK177" s="57">
        <v>3805.0</v>
      </c>
      <c r="AL177" s="58" t="s">
        <v>1602</v>
      </c>
    </row>
    <row r="178">
      <c r="A178" s="57">
        <v>1.0</v>
      </c>
      <c r="B178" s="58" t="s">
        <v>1653</v>
      </c>
      <c r="C178" s="58" t="s">
        <v>1226</v>
      </c>
      <c r="D178" s="67" t="str">
        <f>VLOOKUP(C178,Final!B:F,5,0)</f>
        <v>Yes</v>
      </c>
      <c r="E178" s="58" t="s">
        <v>1636</v>
      </c>
      <c r="F178" s="58" t="s">
        <v>1654</v>
      </c>
      <c r="G178" s="58" t="s">
        <v>1581</v>
      </c>
      <c r="H178" s="58" t="s">
        <v>1582</v>
      </c>
      <c r="I178" s="58" t="s">
        <v>1591</v>
      </c>
      <c r="J178" s="68" t="s">
        <v>1655</v>
      </c>
      <c r="K178" s="57" t="s">
        <v>1632</v>
      </c>
      <c r="L178" s="57" t="s">
        <v>1632</v>
      </c>
      <c r="M178" s="61"/>
      <c r="N178" s="61"/>
      <c r="O178" s="61"/>
      <c r="P178" s="61"/>
      <c r="Q178" s="61"/>
      <c r="R178" s="61"/>
      <c r="S178" s="61"/>
      <c r="T178" s="58" t="s">
        <v>48</v>
      </c>
      <c r="U178" s="57">
        <v>12.95462</v>
      </c>
      <c r="V178" s="57">
        <v>77.74265</v>
      </c>
      <c r="W178" s="57">
        <v>26658.0</v>
      </c>
      <c r="X178" s="57">
        <v>22632.0</v>
      </c>
      <c r="Y178" s="57">
        <v>306.0</v>
      </c>
      <c r="Z178" s="58" t="s">
        <v>1656</v>
      </c>
      <c r="AA178" s="58" t="s">
        <v>1585</v>
      </c>
      <c r="AB178" s="59">
        <v>45295.0</v>
      </c>
      <c r="AC178" s="57" t="s">
        <v>1632</v>
      </c>
      <c r="AD178" s="62">
        <v>6.55E9</v>
      </c>
      <c r="AE178" s="57">
        <v>37140.0</v>
      </c>
      <c r="AF178" s="58" t="s">
        <v>1615</v>
      </c>
      <c r="AG178" s="61"/>
      <c r="AH178" s="57">
        <v>32.0</v>
      </c>
      <c r="AI178" s="57">
        <v>312.0</v>
      </c>
      <c r="AJ178" s="62">
        <v>2.76E9</v>
      </c>
      <c r="AK178" s="57">
        <v>4027.0</v>
      </c>
      <c r="AL178" s="58" t="s">
        <v>1616</v>
      </c>
    </row>
    <row r="179">
      <c r="A179" s="57">
        <v>1.0</v>
      </c>
      <c r="B179" s="58" t="s">
        <v>5327</v>
      </c>
      <c r="C179" s="58" t="s">
        <v>934</v>
      </c>
      <c r="D179" s="67" t="str">
        <f>VLOOKUP(C179,Final!B:F,5,0)</f>
        <v>Yes</v>
      </c>
      <c r="E179" s="58" t="s">
        <v>5328</v>
      </c>
      <c r="F179" s="58" t="s">
        <v>5329</v>
      </c>
      <c r="G179" s="58" t="s">
        <v>1581</v>
      </c>
      <c r="H179" s="58" t="s">
        <v>1582</v>
      </c>
      <c r="J179" s="68" t="s">
        <v>5330</v>
      </c>
      <c r="K179" s="57" t="s">
        <v>5331</v>
      </c>
      <c r="L179" s="57" t="s">
        <v>5332</v>
      </c>
      <c r="M179" s="58" t="s">
        <v>5333</v>
      </c>
      <c r="N179" s="58" t="s">
        <v>5334</v>
      </c>
      <c r="O179" s="58" t="s">
        <v>5335</v>
      </c>
      <c r="R179" s="61"/>
      <c r="S179" s="61"/>
      <c r="T179" s="61"/>
      <c r="U179" s="61"/>
      <c r="V179" s="61"/>
      <c r="W179" s="57">
        <v>25039.0</v>
      </c>
      <c r="X179" s="57">
        <v>3756.0</v>
      </c>
      <c r="Y179" s="61"/>
      <c r="Z179" s="61"/>
      <c r="AA179" s="58" t="s">
        <v>1585</v>
      </c>
      <c r="AB179" s="59">
        <v>43221.0</v>
      </c>
      <c r="AC179" s="61"/>
      <c r="AD179" s="62">
        <v>1.19E9</v>
      </c>
      <c r="AE179" s="61"/>
      <c r="AF179" s="61"/>
      <c r="AG179" s="61"/>
      <c r="AH179" s="61"/>
      <c r="AI179" s="61"/>
      <c r="AJ179" s="57">
        <v>1.51625E7</v>
      </c>
      <c r="AK179" s="61"/>
      <c r="AL179" s="58" t="s">
        <v>1616</v>
      </c>
    </row>
    <row r="180">
      <c r="A180" s="57">
        <v>1.0</v>
      </c>
      <c r="B180" s="58" t="s">
        <v>5336</v>
      </c>
      <c r="C180" s="58" t="s">
        <v>938</v>
      </c>
      <c r="D180" s="67" t="str">
        <f>VLOOKUP(C180,Final!B:F,5,0)</f>
        <v>Yes</v>
      </c>
      <c r="E180" s="58" t="s">
        <v>5337</v>
      </c>
      <c r="F180" s="58" t="s">
        <v>5338</v>
      </c>
      <c r="G180" s="58" t="s">
        <v>1581</v>
      </c>
      <c r="H180" s="58" t="s">
        <v>1582</v>
      </c>
      <c r="I180" s="58" t="s">
        <v>1591</v>
      </c>
      <c r="J180" s="68">
        <v>44600.0</v>
      </c>
      <c r="K180" s="57" t="s">
        <v>1770</v>
      </c>
      <c r="L180" s="57" t="s">
        <v>1770</v>
      </c>
      <c r="M180" s="61"/>
      <c r="N180" s="61"/>
      <c r="O180" s="61"/>
      <c r="P180" s="61"/>
      <c r="Q180" s="61"/>
      <c r="R180" s="61"/>
      <c r="S180" s="61"/>
      <c r="T180" s="58" t="s">
        <v>48</v>
      </c>
      <c r="U180" s="57">
        <v>13.00611</v>
      </c>
      <c r="V180" s="57">
        <v>77.76382</v>
      </c>
      <c r="W180" s="57">
        <v>18918.0</v>
      </c>
      <c r="X180" s="57">
        <v>14827.0</v>
      </c>
      <c r="Y180" s="57">
        <v>312.0</v>
      </c>
      <c r="Z180" s="58" t="s">
        <v>5339</v>
      </c>
      <c r="AA180" s="58" t="s">
        <v>1585</v>
      </c>
      <c r="AB180" s="57" t="s">
        <v>5340</v>
      </c>
      <c r="AC180" s="57" t="s">
        <v>1770</v>
      </c>
      <c r="AD180" s="62">
        <v>1.73E9</v>
      </c>
      <c r="AE180" s="57">
        <v>33036.0</v>
      </c>
      <c r="AF180" s="58" t="s">
        <v>1623</v>
      </c>
      <c r="AH180" s="57">
        <v>0.0</v>
      </c>
      <c r="AI180" s="57">
        <v>702.0</v>
      </c>
      <c r="AJ180" s="62">
        <v>3.27E8</v>
      </c>
      <c r="AK180" s="57">
        <v>4091.0</v>
      </c>
      <c r="AL180" s="58" t="s">
        <v>1595</v>
      </c>
    </row>
    <row r="181">
      <c r="A181" s="57">
        <v>1.0</v>
      </c>
      <c r="B181" s="58" t="s">
        <v>3641</v>
      </c>
      <c r="C181" s="58" t="s">
        <v>991</v>
      </c>
      <c r="D181" s="67" t="str">
        <f>VLOOKUP(C181,Final!B:F,5,0)</f>
        <v>Yes</v>
      </c>
      <c r="E181" s="58" t="s">
        <v>3642</v>
      </c>
      <c r="F181" s="58" t="s">
        <v>3643</v>
      </c>
      <c r="G181" s="58" t="s">
        <v>1581</v>
      </c>
      <c r="H181" s="58" t="s">
        <v>1582</v>
      </c>
      <c r="I181" s="58" t="s">
        <v>1583</v>
      </c>
      <c r="J181" s="68" t="s">
        <v>3644</v>
      </c>
      <c r="K181" s="57" t="s">
        <v>1620</v>
      </c>
      <c r="L181" s="57" t="s">
        <v>1620</v>
      </c>
      <c r="M181" s="61"/>
      <c r="N181" s="61"/>
      <c r="O181" s="61"/>
      <c r="P181" s="61"/>
      <c r="Q181" s="61"/>
      <c r="R181" s="61"/>
      <c r="S181" s="61"/>
      <c r="T181" s="58" t="s">
        <v>48</v>
      </c>
      <c r="U181" s="57">
        <v>12.92936</v>
      </c>
      <c r="V181" s="57">
        <v>77.49988</v>
      </c>
      <c r="W181" s="57">
        <v>8250.0</v>
      </c>
      <c r="X181" s="57">
        <v>4883.0</v>
      </c>
      <c r="Y181" s="57">
        <v>170.0</v>
      </c>
      <c r="Z181" s="58" t="s">
        <v>3645</v>
      </c>
      <c r="AA181" s="58" t="s">
        <v>1585</v>
      </c>
      <c r="AB181" s="59">
        <v>44933.0</v>
      </c>
      <c r="AC181" s="57" t="s">
        <v>1620</v>
      </c>
      <c r="AD181" s="62">
        <v>9.73E8</v>
      </c>
      <c r="AE181" s="57">
        <v>16560.0</v>
      </c>
      <c r="AF181" s="58" t="s">
        <v>1615</v>
      </c>
      <c r="AG181" s="61"/>
      <c r="AH181" s="57">
        <v>0.0</v>
      </c>
      <c r="AI181" s="57">
        <v>170.0</v>
      </c>
      <c r="AJ181" s="62">
        <v>1.3E8</v>
      </c>
      <c r="AK181" s="57">
        <v>3367.0</v>
      </c>
      <c r="AL181" s="58" t="s">
        <v>1616</v>
      </c>
    </row>
    <row r="182">
      <c r="A182" s="57">
        <v>1.0</v>
      </c>
      <c r="B182" s="58" t="s">
        <v>5341</v>
      </c>
      <c r="C182" s="58" t="s">
        <v>1384</v>
      </c>
      <c r="D182" s="67" t="str">
        <f>VLOOKUP(C182,Final!B:F,5,0)</f>
        <v>Yes</v>
      </c>
      <c r="E182" s="58" t="s">
        <v>5342</v>
      </c>
      <c r="F182" s="58" t="s">
        <v>5343</v>
      </c>
      <c r="G182" s="58" t="s">
        <v>1581</v>
      </c>
      <c r="H182" s="58" t="s">
        <v>1582</v>
      </c>
      <c r="I182" s="58" t="s">
        <v>1583</v>
      </c>
      <c r="J182" s="68" t="s">
        <v>5218</v>
      </c>
      <c r="K182" s="57" t="s">
        <v>1676</v>
      </c>
      <c r="L182" s="57" t="s">
        <v>1676</v>
      </c>
      <c r="M182" s="61"/>
      <c r="N182" s="61"/>
      <c r="O182" s="61"/>
      <c r="P182" s="61"/>
      <c r="Q182" s="61"/>
      <c r="R182" s="61"/>
      <c r="S182" s="61"/>
      <c r="T182" s="58" t="s">
        <v>48</v>
      </c>
      <c r="U182" s="57">
        <v>12.92104</v>
      </c>
      <c r="V182" s="57">
        <v>77.53689</v>
      </c>
      <c r="W182" s="57">
        <v>3307.0</v>
      </c>
      <c r="X182" s="57">
        <v>1225.0</v>
      </c>
      <c r="Y182" s="57">
        <v>36.0</v>
      </c>
      <c r="Z182" s="58" t="s">
        <v>5344</v>
      </c>
      <c r="AA182" s="58" t="s">
        <v>1585</v>
      </c>
      <c r="AB182" s="59">
        <v>45299.0</v>
      </c>
      <c r="AC182" s="57" t="s">
        <v>1676</v>
      </c>
      <c r="AD182" s="62">
        <v>6.51E8</v>
      </c>
      <c r="AE182" s="57">
        <v>6045.0</v>
      </c>
      <c r="AF182" s="58" t="s">
        <v>1615</v>
      </c>
      <c r="AG182" s="61"/>
      <c r="AH182" s="57">
        <v>0.0</v>
      </c>
      <c r="AI182" s="57">
        <v>79.0</v>
      </c>
      <c r="AJ182" s="57">
        <v>4.7197146E7</v>
      </c>
      <c r="AK182" s="57">
        <v>2081.0</v>
      </c>
      <c r="AL182" s="58" t="s">
        <v>1616</v>
      </c>
    </row>
    <row r="183">
      <c r="A183" s="57">
        <v>1.0</v>
      </c>
      <c r="B183" s="58" t="s">
        <v>5345</v>
      </c>
      <c r="C183" s="58" t="s">
        <v>964</v>
      </c>
      <c r="D183" s="67" t="str">
        <f>VLOOKUP(C183,Final!B:F,5,0)</f>
        <v>Yes</v>
      </c>
      <c r="E183" s="58" t="s">
        <v>5346</v>
      </c>
      <c r="F183" s="58" t="s">
        <v>5347</v>
      </c>
      <c r="G183" s="58" t="s">
        <v>1581</v>
      </c>
      <c r="H183" s="58" t="s">
        <v>1582</v>
      </c>
      <c r="I183" s="58" t="s">
        <v>1591</v>
      </c>
      <c r="J183" s="68">
        <v>44600.0</v>
      </c>
      <c r="K183" s="57" t="s">
        <v>1832</v>
      </c>
      <c r="L183" s="57" t="s">
        <v>1832</v>
      </c>
      <c r="M183" s="61"/>
      <c r="N183" s="61"/>
      <c r="O183" s="61"/>
      <c r="P183" s="61"/>
      <c r="Q183" s="61"/>
      <c r="R183" s="61"/>
      <c r="S183" s="61"/>
      <c r="T183" s="61"/>
      <c r="U183" s="57">
        <v>13.0288</v>
      </c>
      <c r="V183" s="57">
        <v>77.72382</v>
      </c>
      <c r="W183" s="57">
        <v>8332.0</v>
      </c>
      <c r="X183" s="57">
        <v>4290.0</v>
      </c>
      <c r="Y183" s="57">
        <v>258.0</v>
      </c>
      <c r="Z183" s="58" t="s">
        <v>5348</v>
      </c>
      <c r="AA183" s="58" t="s">
        <v>1585</v>
      </c>
      <c r="AB183" s="57" t="s">
        <v>5349</v>
      </c>
      <c r="AC183" s="57" t="s">
        <v>1832</v>
      </c>
      <c r="AD183" s="62">
        <v>2.07E9</v>
      </c>
      <c r="AE183" s="57">
        <v>21308.0</v>
      </c>
      <c r="AF183" s="58" t="s">
        <v>1623</v>
      </c>
      <c r="AH183" s="57">
        <v>24.0</v>
      </c>
      <c r="AI183" s="57">
        <v>274.0</v>
      </c>
      <c r="AJ183" s="62">
        <v>3.0E8</v>
      </c>
      <c r="AK183" s="57">
        <v>4042.0</v>
      </c>
      <c r="AL183" s="58" t="s">
        <v>1616</v>
      </c>
    </row>
    <row r="184">
      <c r="A184" s="57">
        <v>1.0</v>
      </c>
      <c r="B184" s="58" t="s">
        <v>2308</v>
      </c>
      <c r="C184" s="58" t="s">
        <v>970</v>
      </c>
      <c r="D184" s="67" t="str">
        <f>VLOOKUP(C184,Final!B:F,5,0)</f>
        <v>Yes</v>
      </c>
      <c r="E184" s="58" t="s">
        <v>2309</v>
      </c>
      <c r="F184" s="58" t="s">
        <v>2310</v>
      </c>
      <c r="G184" s="58" t="s">
        <v>1581</v>
      </c>
      <c r="H184" s="58" t="s">
        <v>1582</v>
      </c>
      <c r="I184" s="58" t="s">
        <v>1591</v>
      </c>
      <c r="J184" s="68" t="s">
        <v>2311</v>
      </c>
      <c r="K184" s="57" t="s">
        <v>1832</v>
      </c>
      <c r="L184" s="57" t="s">
        <v>1832</v>
      </c>
      <c r="M184" s="61"/>
      <c r="N184" s="61"/>
      <c r="O184" s="61"/>
      <c r="P184" s="61"/>
      <c r="Q184" s="61"/>
      <c r="R184" s="61"/>
      <c r="S184" s="61"/>
      <c r="T184" s="58" t="s">
        <v>48</v>
      </c>
      <c r="U184" s="57">
        <v>12.92134</v>
      </c>
      <c r="V184" s="57">
        <v>77.734</v>
      </c>
      <c r="W184" s="57">
        <v>5967.0</v>
      </c>
      <c r="X184" s="57">
        <v>3238.0</v>
      </c>
      <c r="Y184" s="57">
        <v>126.0</v>
      </c>
      <c r="Z184" s="58" t="s">
        <v>2312</v>
      </c>
      <c r="AA184" s="58" t="s">
        <v>1585</v>
      </c>
      <c r="AB184" s="59">
        <v>44745.0</v>
      </c>
      <c r="AC184" s="57" t="s">
        <v>1832</v>
      </c>
      <c r="AD184" s="62">
        <v>8.28E8</v>
      </c>
      <c r="AE184" s="57">
        <v>12448.0</v>
      </c>
      <c r="AF184" s="58" t="s">
        <v>1615</v>
      </c>
      <c r="AG184" s="61"/>
      <c r="AH184" s="57">
        <v>0.0</v>
      </c>
      <c r="AI184" s="57">
        <v>126.0</v>
      </c>
      <c r="AJ184" s="62">
        <v>1.86E8</v>
      </c>
      <c r="AK184" s="57">
        <v>2729.0</v>
      </c>
      <c r="AL184" s="58" t="s">
        <v>1616</v>
      </c>
    </row>
    <row r="185">
      <c r="A185" s="57">
        <v>1.0</v>
      </c>
      <c r="B185" s="58" t="s">
        <v>5350</v>
      </c>
      <c r="C185" s="58" t="s">
        <v>974</v>
      </c>
      <c r="D185" s="67" t="str">
        <f>VLOOKUP(C185,Final!B:F,5,0)</f>
        <v>Yes</v>
      </c>
      <c r="E185" s="58" t="s">
        <v>5351</v>
      </c>
      <c r="F185" s="58" t="s">
        <v>5352</v>
      </c>
      <c r="G185" s="58" t="s">
        <v>1581</v>
      </c>
      <c r="H185" s="58" t="s">
        <v>1582</v>
      </c>
      <c r="J185" s="68" t="s">
        <v>5353</v>
      </c>
      <c r="K185" s="57" t="s">
        <v>1766</v>
      </c>
      <c r="L185" s="57" t="s">
        <v>1832</v>
      </c>
      <c r="M185" s="58" t="s">
        <v>5354</v>
      </c>
      <c r="P185" s="61"/>
      <c r="Q185" s="61"/>
      <c r="R185" s="61"/>
      <c r="S185" s="61"/>
      <c r="T185" s="61"/>
      <c r="U185" s="61"/>
      <c r="V185" s="61"/>
      <c r="W185" s="57">
        <v>12982.0</v>
      </c>
      <c r="X185" s="57">
        <v>11165.0</v>
      </c>
      <c r="Y185" s="61"/>
      <c r="Z185" s="61"/>
      <c r="AA185" s="58" t="s">
        <v>1585</v>
      </c>
      <c r="AB185" s="59">
        <v>43106.0</v>
      </c>
      <c r="AC185" s="61"/>
      <c r="AD185" s="62">
        <v>1.06E9</v>
      </c>
      <c r="AE185" s="61"/>
      <c r="AF185" s="61"/>
      <c r="AG185" s="61"/>
      <c r="AH185" s="61"/>
      <c r="AI185" s="61"/>
      <c r="AJ185" s="62">
        <v>2.7E8</v>
      </c>
      <c r="AK185" s="61"/>
      <c r="AL185" s="58" t="s">
        <v>1595</v>
      </c>
    </row>
    <row r="186">
      <c r="A186" s="57">
        <v>1.0</v>
      </c>
      <c r="B186" s="58" t="s">
        <v>4257</v>
      </c>
      <c r="C186" s="58" t="s">
        <v>986</v>
      </c>
      <c r="D186" s="67" t="str">
        <f>VLOOKUP(C186,Final!B:F,5,0)</f>
        <v>Yes</v>
      </c>
      <c r="E186" s="58" t="s">
        <v>1589</v>
      </c>
      <c r="F186" s="58" t="s">
        <v>4258</v>
      </c>
      <c r="G186" s="58" t="s">
        <v>1581</v>
      </c>
      <c r="H186" s="58" t="s">
        <v>1582</v>
      </c>
      <c r="I186" s="58" t="s">
        <v>1612</v>
      </c>
      <c r="J186" s="68" t="s">
        <v>3918</v>
      </c>
      <c r="K186" s="57" t="s">
        <v>1888</v>
      </c>
      <c r="L186" s="57" t="s">
        <v>1888</v>
      </c>
      <c r="M186" s="61"/>
      <c r="N186" s="61"/>
      <c r="O186" s="61"/>
      <c r="P186" s="61"/>
      <c r="Q186" s="61"/>
      <c r="R186" s="61"/>
      <c r="S186" s="61"/>
      <c r="T186" s="58" t="s">
        <v>48</v>
      </c>
      <c r="U186" s="57">
        <v>13.087</v>
      </c>
      <c r="V186" s="57">
        <v>77.60418</v>
      </c>
      <c r="W186" s="57">
        <v>19726.0</v>
      </c>
      <c r="X186" s="57">
        <v>16910.0</v>
      </c>
      <c r="Y186" s="57">
        <v>484.0</v>
      </c>
      <c r="Z186" s="58" t="s">
        <v>4259</v>
      </c>
      <c r="AA186" s="58" t="s">
        <v>1585</v>
      </c>
      <c r="AB186" s="57" t="s">
        <v>4260</v>
      </c>
      <c r="AC186" s="57" t="s">
        <v>1888</v>
      </c>
      <c r="AD186" s="62">
        <v>2.33E9</v>
      </c>
      <c r="AE186" s="57">
        <v>37090.0</v>
      </c>
      <c r="AF186" s="58" t="s">
        <v>1594</v>
      </c>
      <c r="AH186" s="57">
        <v>94.0</v>
      </c>
      <c r="AI186" s="57">
        <v>449.0</v>
      </c>
      <c r="AJ186" s="62">
        <v>1.7E8</v>
      </c>
      <c r="AK186" s="57">
        <v>2816.0</v>
      </c>
      <c r="AL186" s="58" t="s">
        <v>1616</v>
      </c>
    </row>
    <row r="187">
      <c r="A187" s="57">
        <v>1.0</v>
      </c>
      <c r="B187" s="58" t="s">
        <v>3667</v>
      </c>
      <c r="C187" s="58" t="s">
        <v>548</v>
      </c>
      <c r="D187" s="67" t="str">
        <f>VLOOKUP(C187,Final!B:F,5,0)</f>
        <v>Yes</v>
      </c>
      <c r="E187" s="58" t="s">
        <v>3657</v>
      </c>
      <c r="F187" s="58" t="s">
        <v>3668</v>
      </c>
      <c r="G187" s="58" t="s">
        <v>1581</v>
      </c>
      <c r="H187" s="58" t="s">
        <v>1582</v>
      </c>
      <c r="I187" s="58" t="s">
        <v>1612</v>
      </c>
      <c r="J187" s="68">
        <v>45238.0</v>
      </c>
      <c r="K187" s="57" t="s">
        <v>1722</v>
      </c>
      <c r="L187" s="57" t="s">
        <v>1722</v>
      </c>
      <c r="M187" s="61"/>
      <c r="N187" s="61"/>
      <c r="O187" s="61"/>
      <c r="P187" s="61"/>
      <c r="Q187" s="61"/>
      <c r="R187" s="61"/>
      <c r="S187" s="61"/>
      <c r="T187" s="58" t="s">
        <v>48</v>
      </c>
      <c r="U187" s="57">
        <v>13.1558</v>
      </c>
      <c r="V187" s="57">
        <v>77.68168</v>
      </c>
      <c r="W187" s="57">
        <v>3033.0</v>
      </c>
      <c r="X187" s="57">
        <v>2687.0</v>
      </c>
      <c r="Y187" s="57">
        <v>128.0</v>
      </c>
      <c r="Z187" s="58" t="s">
        <v>3659</v>
      </c>
      <c r="AA187" s="58" t="s">
        <v>1585</v>
      </c>
      <c r="AB187" s="59">
        <v>44933.0</v>
      </c>
      <c r="AC187" s="57" t="s">
        <v>1722</v>
      </c>
      <c r="AD187" s="62">
        <v>7.18E8</v>
      </c>
      <c r="AE187" s="57">
        <v>8703.0</v>
      </c>
      <c r="AF187" s="58" t="s">
        <v>1594</v>
      </c>
      <c r="AH187" s="57">
        <v>231.0</v>
      </c>
      <c r="AI187" s="57">
        <v>1383.0</v>
      </c>
      <c r="AJ187" s="57">
        <v>3.0177515E7</v>
      </c>
      <c r="AK187" s="57">
        <v>345.0</v>
      </c>
      <c r="AL187" s="58" t="s">
        <v>2654</v>
      </c>
    </row>
    <row r="188">
      <c r="A188" s="57">
        <v>1.0</v>
      </c>
      <c r="B188" s="58" t="s">
        <v>5355</v>
      </c>
      <c r="C188" s="58" t="s">
        <v>429</v>
      </c>
      <c r="D188" s="67" t="str">
        <f>VLOOKUP(C188,Final!B:F,5,0)</f>
        <v>Yes</v>
      </c>
      <c r="E188" s="58" t="s">
        <v>5356</v>
      </c>
      <c r="F188" s="58" t="s">
        <v>5357</v>
      </c>
      <c r="G188" s="58" t="s">
        <v>1581</v>
      </c>
      <c r="H188" s="58" t="s">
        <v>1582</v>
      </c>
      <c r="I188" s="58" t="s">
        <v>1583</v>
      </c>
      <c r="J188" s="68" t="s">
        <v>5358</v>
      </c>
      <c r="K188" s="57" t="s">
        <v>1812</v>
      </c>
      <c r="L188" s="57" t="s">
        <v>1812</v>
      </c>
      <c r="M188" s="61"/>
      <c r="N188" s="61"/>
      <c r="O188" s="61"/>
      <c r="P188" s="61"/>
      <c r="Q188" s="61"/>
      <c r="R188" s="61"/>
      <c r="S188" s="61"/>
      <c r="T188" s="58" t="s">
        <v>48</v>
      </c>
      <c r="U188" s="57">
        <v>12.88709</v>
      </c>
      <c r="V188" s="57">
        <v>77.46869</v>
      </c>
      <c r="W188" s="57">
        <v>8032.0</v>
      </c>
      <c r="X188" s="57">
        <v>4032.0</v>
      </c>
      <c r="Y188" s="57">
        <v>384.0</v>
      </c>
      <c r="Z188" s="58" t="s">
        <v>5359</v>
      </c>
      <c r="AA188" s="58" t="s">
        <v>1585</v>
      </c>
      <c r="AB188" s="59">
        <v>45301.0</v>
      </c>
      <c r="AC188" s="57" t="s">
        <v>1812</v>
      </c>
      <c r="AD188" s="62">
        <v>2.21E9</v>
      </c>
      <c r="AE188" s="57">
        <v>25809.0</v>
      </c>
      <c r="AF188" s="58" t="s">
        <v>1594</v>
      </c>
      <c r="AH188" s="57">
        <v>422.0</v>
      </c>
      <c r="AI188" s="57">
        <v>241.0</v>
      </c>
      <c r="AJ188" s="62">
        <v>2.96E8</v>
      </c>
      <c r="AK188" s="57">
        <v>4000.0</v>
      </c>
      <c r="AL188" s="58" t="s">
        <v>1595</v>
      </c>
    </row>
    <row r="189">
      <c r="A189" s="57">
        <v>1.0</v>
      </c>
      <c r="B189" s="58" t="s">
        <v>5360</v>
      </c>
      <c r="C189" s="58" t="s">
        <v>564</v>
      </c>
      <c r="D189" s="67" t="str">
        <f>VLOOKUP(C189,Final!B:F,5,0)</f>
        <v>Yes</v>
      </c>
      <c r="E189" s="58" t="s">
        <v>1699</v>
      </c>
      <c r="F189" s="58" t="s">
        <v>5361</v>
      </c>
      <c r="G189" s="58" t="s">
        <v>1581</v>
      </c>
      <c r="H189" s="58" t="s">
        <v>1582</v>
      </c>
      <c r="J189" s="68" t="s">
        <v>4957</v>
      </c>
      <c r="K189" s="57" t="s">
        <v>2023</v>
      </c>
      <c r="L189" s="57" t="s">
        <v>1740</v>
      </c>
      <c r="M189" s="58" t="s">
        <v>5362</v>
      </c>
      <c r="O189" s="61"/>
      <c r="P189" s="61"/>
      <c r="Q189" s="61"/>
      <c r="R189" s="61"/>
      <c r="S189" s="61"/>
      <c r="T189" s="61"/>
      <c r="U189" s="61"/>
      <c r="V189" s="61"/>
      <c r="W189" s="57">
        <v>30526.0</v>
      </c>
      <c r="X189" s="57">
        <v>4244.0</v>
      </c>
      <c r="Y189" s="61"/>
      <c r="Z189" s="61"/>
      <c r="AA189" s="58" t="s">
        <v>1585</v>
      </c>
      <c r="AB189" s="57" t="s">
        <v>5363</v>
      </c>
      <c r="AC189" s="61"/>
      <c r="AD189" s="62">
        <v>2.4E9</v>
      </c>
      <c r="AE189" s="61"/>
      <c r="AF189" s="61"/>
      <c r="AG189" s="61"/>
      <c r="AH189" s="61"/>
      <c r="AI189" s="61"/>
      <c r="AJ189" s="62">
        <v>3.23E8</v>
      </c>
      <c r="AK189" s="61"/>
      <c r="AL189" s="58" t="s">
        <v>1595</v>
      </c>
    </row>
    <row r="190">
      <c r="A190" s="57">
        <v>1.0</v>
      </c>
      <c r="B190" s="58" t="s">
        <v>5364</v>
      </c>
      <c r="C190" s="58" t="s">
        <v>966</v>
      </c>
      <c r="D190" s="67" t="str">
        <f>VLOOKUP(C190,Final!B:F,5,0)</f>
        <v>Yes</v>
      </c>
      <c r="E190" s="58" t="s">
        <v>5365</v>
      </c>
      <c r="F190" s="58" t="s">
        <v>5366</v>
      </c>
      <c r="G190" s="58" t="s">
        <v>1581</v>
      </c>
      <c r="H190" s="58" t="s">
        <v>1582</v>
      </c>
      <c r="I190" s="58" t="s">
        <v>1591</v>
      </c>
      <c r="J190" s="68" t="s">
        <v>3465</v>
      </c>
      <c r="K190" s="57" t="s">
        <v>1706</v>
      </c>
      <c r="L190" s="57" t="s">
        <v>1706</v>
      </c>
      <c r="M190" s="61"/>
      <c r="N190" s="61"/>
      <c r="O190" s="61"/>
      <c r="P190" s="61"/>
      <c r="Q190" s="61"/>
      <c r="R190" s="61"/>
      <c r="S190" s="61"/>
      <c r="T190" s="58" t="s">
        <v>48</v>
      </c>
      <c r="U190" s="57">
        <v>12.89131</v>
      </c>
      <c r="V190" s="57">
        <v>77.70997</v>
      </c>
      <c r="W190" s="57">
        <v>6573.0</v>
      </c>
      <c r="X190" s="57">
        <v>5344.0</v>
      </c>
      <c r="Y190" s="57">
        <v>168.0</v>
      </c>
      <c r="Z190" s="58" t="s">
        <v>5367</v>
      </c>
      <c r="AA190" s="58" t="s">
        <v>1585</v>
      </c>
      <c r="AB190" s="59">
        <v>44935.0</v>
      </c>
      <c r="AC190" s="57" t="s">
        <v>1706</v>
      </c>
      <c r="AD190" s="62">
        <v>8.5E8</v>
      </c>
      <c r="AE190" s="57">
        <v>12056.0</v>
      </c>
      <c r="AF190" s="58" t="s">
        <v>1615</v>
      </c>
      <c r="AG190" s="61"/>
      <c r="AH190" s="57">
        <v>0.0</v>
      </c>
      <c r="AI190" s="57">
        <v>185.0</v>
      </c>
      <c r="AJ190" s="62">
        <v>2.4E8</v>
      </c>
      <c r="AK190" s="57">
        <v>1228.0</v>
      </c>
      <c r="AL190" s="58" t="s">
        <v>1595</v>
      </c>
    </row>
    <row r="191">
      <c r="A191" s="57">
        <v>1.0</v>
      </c>
      <c r="B191" s="58" t="s">
        <v>1617</v>
      </c>
      <c r="C191" s="58" t="s">
        <v>1023</v>
      </c>
      <c r="D191" s="67" t="str">
        <f>VLOOKUP(C191,Final!B:F,5,0)</f>
        <v>Yes</v>
      </c>
      <c r="E191" s="58" t="s">
        <v>1618</v>
      </c>
      <c r="F191" s="58" t="s">
        <v>1619</v>
      </c>
      <c r="G191" s="58" t="s">
        <v>1581</v>
      </c>
      <c r="H191" s="58" t="s">
        <v>1582</v>
      </c>
      <c r="I191" s="58" t="s">
        <v>1612</v>
      </c>
      <c r="J191" s="68">
        <v>45053.0</v>
      </c>
      <c r="K191" s="57" t="s">
        <v>1620</v>
      </c>
      <c r="L191" s="57" t="s">
        <v>1620</v>
      </c>
      <c r="M191" s="61"/>
      <c r="N191" s="61"/>
      <c r="O191" s="61"/>
      <c r="P191" s="61"/>
      <c r="Q191" s="61"/>
      <c r="R191" s="61"/>
      <c r="S191" s="61"/>
      <c r="T191" s="58" t="s">
        <v>48</v>
      </c>
      <c r="U191" s="57">
        <v>13.0504</v>
      </c>
      <c r="V191" s="57">
        <v>77.49614</v>
      </c>
      <c r="W191" s="57">
        <v>5235.0</v>
      </c>
      <c r="X191" s="57">
        <v>4104.0</v>
      </c>
      <c r="Y191" s="57">
        <v>152.0</v>
      </c>
      <c r="Z191" s="58" t="s">
        <v>1621</v>
      </c>
      <c r="AA191" s="58" t="s">
        <v>1585</v>
      </c>
      <c r="AB191" s="57" t="s">
        <v>1622</v>
      </c>
      <c r="AC191" s="57" t="s">
        <v>1620</v>
      </c>
      <c r="AD191" s="62">
        <v>9.37E8</v>
      </c>
      <c r="AE191" s="57">
        <v>15944.0</v>
      </c>
      <c r="AF191" s="58" t="s">
        <v>1623</v>
      </c>
      <c r="AH191" s="57">
        <v>27.0</v>
      </c>
      <c r="AI191" s="57">
        <v>144.0</v>
      </c>
      <c r="AJ191" s="62">
        <v>2.73E8</v>
      </c>
      <c r="AK191" s="57">
        <v>1131.0</v>
      </c>
      <c r="AL191" s="58" t="s">
        <v>1616</v>
      </c>
    </row>
    <row r="192">
      <c r="A192" s="57">
        <v>1.0</v>
      </c>
      <c r="B192" s="58" t="s">
        <v>2979</v>
      </c>
      <c r="C192" s="58" t="s">
        <v>1026</v>
      </c>
      <c r="D192" s="67" t="str">
        <f>VLOOKUP(C192,Final!B:F,5,0)</f>
        <v>Yes</v>
      </c>
      <c r="E192" s="58" t="s">
        <v>2980</v>
      </c>
      <c r="F192" s="58" t="s">
        <v>2981</v>
      </c>
      <c r="G192" s="58" t="s">
        <v>1581</v>
      </c>
      <c r="H192" s="58" t="s">
        <v>1582</v>
      </c>
      <c r="I192" s="58" t="s">
        <v>60</v>
      </c>
      <c r="J192" s="68" t="s">
        <v>1793</v>
      </c>
      <c r="K192" s="57" t="s">
        <v>2982</v>
      </c>
      <c r="L192" s="57" t="s">
        <v>2982</v>
      </c>
      <c r="M192" s="61"/>
      <c r="N192" s="61"/>
      <c r="O192" s="61"/>
      <c r="P192" s="61"/>
      <c r="Q192" s="61"/>
      <c r="R192" s="61"/>
      <c r="S192" s="61"/>
      <c r="T192" s="58" t="s">
        <v>48</v>
      </c>
      <c r="U192" s="57">
        <v>12.89857</v>
      </c>
      <c r="V192" s="57">
        <v>77.74565</v>
      </c>
      <c r="W192" s="57">
        <v>62473.0</v>
      </c>
      <c r="X192" s="57">
        <v>58936.0</v>
      </c>
      <c r="Y192" s="57">
        <v>683.0</v>
      </c>
      <c r="Z192" s="58" t="s">
        <v>2983</v>
      </c>
      <c r="AA192" s="58" t="s">
        <v>1585</v>
      </c>
      <c r="AB192" s="59">
        <v>45295.0</v>
      </c>
      <c r="AC192" s="57" t="s">
        <v>2982</v>
      </c>
      <c r="AD192" s="62">
        <v>6.45E9</v>
      </c>
      <c r="AE192" s="57">
        <v>87770.0</v>
      </c>
      <c r="AF192" s="58" t="s">
        <v>2621</v>
      </c>
      <c r="AG192" s="58" t="s">
        <v>2984</v>
      </c>
      <c r="AH192" s="57">
        <v>61.0</v>
      </c>
      <c r="AI192" s="57">
        <v>687.0</v>
      </c>
      <c r="AJ192" s="62">
        <v>3.47E8</v>
      </c>
      <c r="AK192" s="57">
        <v>3537.0</v>
      </c>
      <c r="AL192" s="58" t="s">
        <v>1595</v>
      </c>
    </row>
    <row r="193">
      <c r="A193" s="57">
        <v>1.0</v>
      </c>
      <c r="B193" s="58" t="s">
        <v>1917</v>
      </c>
      <c r="C193" s="58" t="s">
        <v>1030</v>
      </c>
      <c r="D193" s="67" t="str">
        <f>VLOOKUP(C193,Final!B:F,5,0)</f>
        <v>Yes</v>
      </c>
      <c r="E193" s="58" t="s">
        <v>1918</v>
      </c>
      <c r="F193" s="58" t="s">
        <v>1919</v>
      </c>
      <c r="G193" s="58" t="s">
        <v>1581</v>
      </c>
      <c r="H193" s="58" t="s">
        <v>1582</v>
      </c>
      <c r="I193" s="58" t="s">
        <v>1591</v>
      </c>
      <c r="J193" s="68" t="s">
        <v>1906</v>
      </c>
      <c r="K193" s="57" t="s">
        <v>1920</v>
      </c>
      <c r="L193" s="57" t="s">
        <v>1920</v>
      </c>
      <c r="M193" s="61"/>
      <c r="N193" s="61"/>
      <c r="O193" s="61"/>
      <c r="P193" s="61"/>
      <c r="Q193" s="61"/>
      <c r="R193" s="61"/>
      <c r="S193" s="61"/>
      <c r="T193" s="58" t="s">
        <v>48</v>
      </c>
      <c r="U193" s="57">
        <v>12.92134</v>
      </c>
      <c r="V193" s="57">
        <v>77.734</v>
      </c>
      <c r="W193" s="57">
        <v>5857.0</v>
      </c>
      <c r="X193" s="57">
        <v>5127.0</v>
      </c>
      <c r="Y193" s="57">
        <v>143.0</v>
      </c>
      <c r="Z193" s="58" t="s">
        <v>1921</v>
      </c>
      <c r="AA193" s="58" t="s">
        <v>38</v>
      </c>
      <c r="AB193" s="59">
        <v>45566.0</v>
      </c>
      <c r="AC193" s="57" t="s">
        <v>1920</v>
      </c>
      <c r="AD193" s="62">
        <v>7.61E8</v>
      </c>
      <c r="AE193" s="57">
        <v>13255.0</v>
      </c>
      <c r="AF193" s="58" t="s">
        <v>1615</v>
      </c>
      <c r="AG193" s="61"/>
      <c r="AH193" s="57">
        <v>0.0</v>
      </c>
      <c r="AI193" s="57">
        <v>158.0</v>
      </c>
      <c r="AJ193" s="57">
        <v>2500000.0</v>
      </c>
      <c r="AK193" s="57">
        <v>2138.0</v>
      </c>
      <c r="AL193" s="58" t="s">
        <v>1616</v>
      </c>
    </row>
    <row r="194">
      <c r="A194" s="57">
        <v>1.0</v>
      </c>
      <c r="B194" s="58" t="s">
        <v>5368</v>
      </c>
      <c r="C194" s="58" t="s">
        <v>703</v>
      </c>
      <c r="D194" s="67" t="str">
        <f>VLOOKUP(C194,Final!B:F,5,0)</f>
        <v>Yes</v>
      </c>
      <c r="E194" s="58" t="s">
        <v>5369</v>
      </c>
      <c r="F194" s="58" t="s">
        <v>5370</v>
      </c>
      <c r="G194" s="58" t="s">
        <v>1581</v>
      </c>
      <c r="H194" s="58" t="s">
        <v>1582</v>
      </c>
      <c r="J194" s="68" t="s">
        <v>5371</v>
      </c>
      <c r="K194" s="57" t="s">
        <v>1620</v>
      </c>
      <c r="L194" s="57" t="s">
        <v>1620</v>
      </c>
      <c r="M194" s="61"/>
      <c r="N194" s="61"/>
      <c r="O194" s="61"/>
      <c r="P194" s="61"/>
      <c r="Q194" s="61"/>
      <c r="R194" s="61"/>
      <c r="S194" s="61"/>
      <c r="T194" s="61"/>
      <c r="U194" s="61"/>
      <c r="V194" s="61"/>
      <c r="W194" s="57">
        <v>4844.0</v>
      </c>
      <c r="X194" s="57">
        <v>2999.0</v>
      </c>
      <c r="Y194" s="61"/>
      <c r="Z194" s="61"/>
      <c r="AA194" s="58" t="s">
        <v>1585</v>
      </c>
      <c r="AB194" s="59">
        <v>43111.0</v>
      </c>
      <c r="AC194" s="61"/>
      <c r="AD194" s="62">
        <v>3.09E9</v>
      </c>
      <c r="AE194" s="61"/>
      <c r="AF194" s="61"/>
      <c r="AG194" s="61"/>
      <c r="AH194" s="61"/>
      <c r="AI194" s="61"/>
      <c r="AJ194" s="62">
        <v>3.25E8</v>
      </c>
      <c r="AK194" s="61"/>
      <c r="AL194" s="58" t="s">
        <v>1616</v>
      </c>
    </row>
    <row r="195">
      <c r="A195" s="57">
        <v>1.0</v>
      </c>
      <c r="B195" s="58" t="s">
        <v>5372</v>
      </c>
      <c r="C195" s="58" t="s">
        <v>287</v>
      </c>
      <c r="D195" s="67" t="str">
        <f>VLOOKUP(C195,Final!B:F,5,0)</f>
        <v>Yes</v>
      </c>
      <c r="E195" s="58" t="s">
        <v>1699</v>
      </c>
      <c r="F195" s="58" t="s">
        <v>5373</v>
      </c>
      <c r="G195" s="58" t="s">
        <v>1581</v>
      </c>
      <c r="H195" s="58" t="s">
        <v>1582</v>
      </c>
      <c r="J195" s="68">
        <v>43557.0</v>
      </c>
      <c r="K195" s="57" t="s">
        <v>3383</v>
      </c>
      <c r="L195" s="57" t="s">
        <v>2259</v>
      </c>
      <c r="M195" s="58" t="s">
        <v>5374</v>
      </c>
      <c r="P195" s="61"/>
      <c r="Q195" s="61"/>
      <c r="R195" s="61"/>
      <c r="S195" s="61"/>
      <c r="T195" s="61"/>
      <c r="U195" s="61"/>
      <c r="V195" s="61"/>
      <c r="W195" s="57">
        <v>51849.0</v>
      </c>
      <c r="X195" s="57">
        <v>4811.0</v>
      </c>
      <c r="Y195" s="61"/>
      <c r="Z195" s="61"/>
      <c r="AA195" s="58" t="s">
        <v>1585</v>
      </c>
      <c r="AB195" s="57" t="s">
        <v>4936</v>
      </c>
      <c r="AC195" s="61"/>
      <c r="AD195" s="62">
        <v>1.07E10</v>
      </c>
      <c r="AE195" s="61"/>
      <c r="AF195" s="61"/>
      <c r="AG195" s="61"/>
      <c r="AH195" s="61"/>
      <c r="AI195" s="61"/>
      <c r="AJ195" s="62">
        <v>1.61E9</v>
      </c>
      <c r="AK195" s="61"/>
      <c r="AL195" s="58" t="s">
        <v>1616</v>
      </c>
    </row>
    <row r="196">
      <c r="A196" s="57">
        <v>1.0</v>
      </c>
      <c r="B196" s="58" t="s">
        <v>1698</v>
      </c>
      <c r="C196" s="58" t="s">
        <v>1230</v>
      </c>
      <c r="D196" s="67" t="str">
        <f>VLOOKUP(C196,Final!B:F,5,0)</f>
        <v>Yes</v>
      </c>
      <c r="E196" s="58" t="s">
        <v>1699</v>
      </c>
      <c r="F196" s="58" t="s">
        <v>1700</v>
      </c>
      <c r="G196" s="58" t="s">
        <v>1581</v>
      </c>
      <c r="H196" s="58" t="s">
        <v>1582</v>
      </c>
      <c r="I196" s="58" t="s">
        <v>1583</v>
      </c>
      <c r="J196" s="68" t="s">
        <v>1701</v>
      </c>
      <c r="K196" s="57" t="s">
        <v>1702</v>
      </c>
      <c r="L196" s="57" t="s">
        <v>1702</v>
      </c>
      <c r="M196" s="61"/>
      <c r="N196" s="61"/>
      <c r="O196" s="61"/>
      <c r="P196" s="61"/>
      <c r="Q196" s="61"/>
      <c r="R196" s="61"/>
      <c r="S196" s="61"/>
      <c r="T196" s="58" t="s">
        <v>48</v>
      </c>
      <c r="U196" s="57">
        <v>12.97493</v>
      </c>
      <c r="V196" s="57">
        <v>77.55533</v>
      </c>
      <c r="W196" s="57">
        <v>15570.0</v>
      </c>
      <c r="X196" s="57">
        <v>13562.0</v>
      </c>
      <c r="Y196" s="57">
        <v>378.0</v>
      </c>
      <c r="Z196" s="58" t="s">
        <v>1703</v>
      </c>
      <c r="AA196" s="58" t="s">
        <v>1585</v>
      </c>
      <c r="AB196" s="59">
        <v>44930.0</v>
      </c>
      <c r="AC196" s="57" t="s">
        <v>1702</v>
      </c>
      <c r="AD196" s="62">
        <v>4.25E9</v>
      </c>
      <c r="AE196" s="57">
        <v>34632.0</v>
      </c>
      <c r="AF196" s="58" t="s">
        <v>1615</v>
      </c>
      <c r="AG196" s="61"/>
      <c r="AH196" s="57">
        <v>98.0</v>
      </c>
      <c r="AI196" s="57">
        <v>374.0</v>
      </c>
      <c r="AJ196" s="62">
        <v>1.73E9</v>
      </c>
      <c r="AK196" s="57">
        <v>2006.0</v>
      </c>
      <c r="AL196" s="58" t="s">
        <v>1616</v>
      </c>
    </row>
    <row r="197">
      <c r="A197" s="57">
        <v>1.0</v>
      </c>
      <c r="B197" s="58" t="s">
        <v>5375</v>
      </c>
      <c r="C197" s="58" t="s">
        <v>1531</v>
      </c>
      <c r="D197" s="67" t="str">
        <f>VLOOKUP(C197,Final!B:F,5,0)</f>
        <v>Yes</v>
      </c>
      <c r="E197" s="58" t="s">
        <v>1699</v>
      </c>
      <c r="F197" s="58" t="s">
        <v>5376</v>
      </c>
      <c r="G197" s="58" t="s">
        <v>1581</v>
      </c>
      <c r="H197" s="58" t="s">
        <v>1582</v>
      </c>
      <c r="J197" s="68">
        <v>44386.0</v>
      </c>
      <c r="K197" s="57" t="s">
        <v>1671</v>
      </c>
      <c r="L197" s="57" t="s">
        <v>1671</v>
      </c>
      <c r="M197" s="61"/>
      <c r="N197" s="61"/>
      <c r="O197" s="61"/>
      <c r="P197" s="61"/>
      <c r="Q197" s="61"/>
      <c r="R197" s="61"/>
      <c r="S197" s="61"/>
      <c r="T197" s="61"/>
      <c r="U197" s="61"/>
      <c r="V197" s="61"/>
      <c r="W197" s="57">
        <v>4677.0</v>
      </c>
      <c r="X197" s="57">
        <v>3889.0</v>
      </c>
      <c r="Y197" s="61"/>
      <c r="Z197" s="61"/>
      <c r="AA197" s="58" t="s">
        <v>1585</v>
      </c>
      <c r="AB197" s="57" t="s">
        <v>4295</v>
      </c>
      <c r="AC197" s="61"/>
      <c r="AD197" s="62">
        <v>2.28E9</v>
      </c>
      <c r="AE197" s="61"/>
      <c r="AF197" s="61"/>
      <c r="AG197" s="61"/>
      <c r="AH197" s="61"/>
      <c r="AI197" s="61"/>
      <c r="AJ197" s="62">
        <v>1.19E9</v>
      </c>
      <c r="AK197" s="61"/>
      <c r="AL197" s="58" t="s">
        <v>1616</v>
      </c>
    </row>
    <row r="198">
      <c r="A198" s="57">
        <v>1.0</v>
      </c>
      <c r="B198" s="58" t="s">
        <v>5377</v>
      </c>
      <c r="C198" s="58" t="s">
        <v>1196</v>
      </c>
      <c r="D198" s="67" t="str">
        <f>VLOOKUP(C198,Final!B:F,5,0)</f>
        <v>Yes</v>
      </c>
      <c r="E198" s="58" t="s">
        <v>1699</v>
      </c>
      <c r="F198" s="58" t="s">
        <v>5378</v>
      </c>
      <c r="G198" s="58" t="s">
        <v>1581</v>
      </c>
      <c r="H198" s="58" t="s">
        <v>1582</v>
      </c>
      <c r="J198" s="68">
        <v>44567.0</v>
      </c>
      <c r="K198" s="57" t="s">
        <v>1632</v>
      </c>
      <c r="L198" s="57" t="s">
        <v>1632</v>
      </c>
      <c r="M198" s="61"/>
      <c r="N198" s="61"/>
      <c r="O198" s="61"/>
      <c r="P198" s="61"/>
      <c r="Q198" s="61"/>
      <c r="R198" s="61"/>
      <c r="S198" s="61"/>
      <c r="T198" s="61"/>
      <c r="U198" s="61"/>
      <c r="V198" s="61"/>
      <c r="W198" s="57">
        <v>2802.0</v>
      </c>
      <c r="X198" s="57">
        <v>1859.0</v>
      </c>
      <c r="Y198" s="61"/>
      <c r="Z198" s="61"/>
      <c r="AA198" s="58" t="s">
        <v>1585</v>
      </c>
      <c r="AB198" s="59">
        <v>43840.0</v>
      </c>
      <c r="AC198" s="61"/>
      <c r="AD198" s="62">
        <v>9.25E8</v>
      </c>
      <c r="AE198" s="61"/>
      <c r="AF198" s="61"/>
      <c r="AG198" s="61"/>
      <c r="AH198" s="61"/>
      <c r="AI198" s="61"/>
      <c r="AJ198" s="62">
        <v>2.58E8</v>
      </c>
      <c r="AK198" s="61"/>
      <c r="AL198" s="58" t="s">
        <v>1602</v>
      </c>
    </row>
    <row r="199">
      <c r="A199" s="57">
        <v>1.0</v>
      </c>
      <c r="B199" s="58" t="s">
        <v>5379</v>
      </c>
      <c r="C199" s="58" t="s">
        <v>742</v>
      </c>
      <c r="D199" s="67" t="str">
        <f>VLOOKUP(C199,Final!B:F,5,0)</f>
        <v>Yes</v>
      </c>
      <c r="E199" s="58" t="s">
        <v>1699</v>
      </c>
      <c r="F199" s="58" t="s">
        <v>5380</v>
      </c>
      <c r="G199" s="58" t="s">
        <v>1581</v>
      </c>
      <c r="H199" s="58" t="s">
        <v>1582</v>
      </c>
      <c r="J199" s="68">
        <v>43953.0</v>
      </c>
      <c r="K199" s="57" t="s">
        <v>3045</v>
      </c>
      <c r="L199" s="57" t="s">
        <v>2337</v>
      </c>
      <c r="M199" s="58" t="s">
        <v>5381</v>
      </c>
      <c r="P199" s="61"/>
      <c r="Q199" s="61"/>
      <c r="R199" s="61"/>
      <c r="S199" s="61"/>
      <c r="T199" s="61"/>
      <c r="U199" s="61"/>
      <c r="V199" s="61"/>
      <c r="W199" s="57">
        <v>13988.0</v>
      </c>
      <c r="X199" s="57">
        <v>1106.0</v>
      </c>
      <c r="Y199" s="61"/>
      <c r="Z199" s="61"/>
      <c r="AA199" s="58" t="s">
        <v>1585</v>
      </c>
      <c r="AB199" s="57" t="s">
        <v>5382</v>
      </c>
      <c r="AC199" s="61"/>
      <c r="AD199" s="62">
        <v>1.36E9</v>
      </c>
      <c r="AE199" s="61"/>
      <c r="AF199" s="61"/>
      <c r="AG199" s="61"/>
      <c r="AH199" s="61"/>
      <c r="AI199" s="61"/>
      <c r="AJ199" s="62">
        <v>3.04E8</v>
      </c>
      <c r="AK199" s="61"/>
      <c r="AL199" s="58" t="s">
        <v>1595</v>
      </c>
    </row>
    <row r="200">
      <c r="A200" s="57">
        <v>1.0</v>
      </c>
      <c r="B200" s="58" t="s">
        <v>5383</v>
      </c>
      <c r="C200" s="58" t="s">
        <v>1057</v>
      </c>
      <c r="D200" s="67" t="str">
        <f>VLOOKUP(C200,Final!B:F,5,0)</f>
        <v>Yes</v>
      </c>
      <c r="E200" s="58" t="s">
        <v>5384</v>
      </c>
      <c r="F200" s="58" t="s">
        <v>5385</v>
      </c>
      <c r="G200" s="58" t="s">
        <v>1581</v>
      </c>
      <c r="H200" s="58" t="s">
        <v>1582</v>
      </c>
      <c r="J200" s="68">
        <v>44075.0</v>
      </c>
      <c r="K200" s="57" t="s">
        <v>1766</v>
      </c>
      <c r="L200" s="57" t="s">
        <v>2765</v>
      </c>
      <c r="M200" s="58" t="s">
        <v>5386</v>
      </c>
      <c r="P200" s="61"/>
      <c r="Q200" s="61"/>
      <c r="R200" s="61"/>
      <c r="S200" s="61"/>
      <c r="T200" s="61"/>
      <c r="U200" s="61"/>
      <c r="V200" s="61"/>
      <c r="W200" s="57">
        <v>7688.0</v>
      </c>
      <c r="X200" s="57">
        <v>6121.0</v>
      </c>
      <c r="Y200" s="61"/>
      <c r="Z200" s="61"/>
      <c r="AA200" s="58" t="s">
        <v>1585</v>
      </c>
      <c r="AB200" s="57" t="s">
        <v>5387</v>
      </c>
      <c r="AC200" s="61"/>
      <c r="AD200" s="62">
        <v>1.4E9</v>
      </c>
      <c r="AE200" s="61"/>
      <c r="AF200" s="61"/>
      <c r="AG200" s="61"/>
      <c r="AH200" s="61"/>
      <c r="AI200" s="61"/>
      <c r="AJ200" s="57">
        <v>7.65E7</v>
      </c>
      <c r="AK200" s="61"/>
      <c r="AL200" s="58" t="s">
        <v>1595</v>
      </c>
    </row>
    <row r="201">
      <c r="A201" s="57">
        <v>1.0</v>
      </c>
      <c r="B201" s="58" t="s">
        <v>4532</v>
      </c>
      <c r="C201" s="58" t="s">
        <v>1066</v>
      </c>
      <c r="D201" s="67" t="str">
        <f>VLOOKUP(C201,Final!B:F,5,0)</f>
        <v>Yes</v>
      </c>
      <c r="E201" s="58" t="s">
        <v>1589</v>
      </c>
      <c r="F201" s="58" t="s">
        <v>4533</v>
      </c>
      <c r="G201" s="58" t="s">
        <v>1581</v>
      </c>
      <c r="H201" s="58" t="s">
        <v>1582</v>
      </c>
      <c r="I201" s="58" t="s">
        <v>1591</v>
      </c>
      <c r="J201" s="68">
        <v>44845.0</v>
      </c>
      <c r="K201" s="57" t="s">
        <v>1706</v>
      </c>
      <c r="L201" s="57" t="s">
        <v>1706</v>
      </c>
      <c r="M201" s="61"/>
      <c r="N201" s="61"/>
      <c r="O201" s="61"/>
      <c r="P201" s="61"/>
      <c r="Q201" s="61"/>
      <c r="R201" s="61"/>
      <c r="S201" s="61"/>
      <c r="T201" s="58" t="s">
        <v>48</v>
      </c>
      <c r="U201" s="57">
        <v>12.8897</v>
      </c>
      <c r="V201" s="57">
        <v>77.69556</v>
      </c>
      <c r="W201" s="57">
        <v>7812.0</v>
      </c>
      <c r="X201" s="57">
        <v>4649.0</v>
      </c>
      <c r="Y201" s="57">
        <v>202.0</v>
      </c>
      <c r="Z201" s="58" t="s">
        <v>4534</v>
      </c>
      <c r="AA201" s="58" t="s">
        <v>1585</v>
      </c>
      <c r="AB201" s="57" t="s">
        <v>4535</v>
      </c>
      <c r="AC201" s="57" t="s">
        <v>1706</v>
      </c>
      <c r="AD201" s="62">
        <v>6.61E8</v>
      </c>
      <c r="AE201" s="57">
        <v>13265.0</v>
      </c>
      <c r="AF201" s="58" t="s">
        <v>1586</v>
      </c>
      <c r="AH201" s="57">
        <v>10.0</v>
      </c>
      <c r="AI201" s="57">
        <v>218.0</v>
      </c>
      <c r="AJ201" s="57">
        <v>2.5E7</v>
      </c>
      <c r="AK201" s="57">
        <v>3163.0</v>
      </c>
      <c r="AL201" s="58" t="s">
        <v>1595</v>
      </c>
    </row>
    <row r="202">
      <c r="A202" s="57">
        <v>1.0</v>
      </c>
      <c r="B202" s="58" t="s">
        <v>5388</v>
      </c>
      <c r="C202" s="58" t="s">
        <v>657</v>
      </c>
      <c r="D202" s="67" t="str">
        <f>VLOOKUP(C202,Final!B:F,5,0)</f>
        <v>Yes</v>
      </c>
      <c r="E202" s="58" t="s">
        <v>1699</v>
      </c>
      <c r="F202" s="58" t="s">
        <v>5389</v>
      </c>
      <c r="G202" s="58" t="s">
        <v>1581</v>
      </c>
      <c r="H202" s="58" t="s">
        <v>1582</v>
      </c>
      <c r="I202" s="58" t="s">
        <v>1612</v>
      </c>
      <c r="J202" s="68">
        <v>44752.0</v>
      </c>
      <c r="K202" s="57" t="s">
        <v>1671</v>
      </c>
      <c r="L202" s="57" t="s">
        <v>1671</v>
      </c>
      <c r="M202" s="61"/>
      <c r="N202" s="61"/>
      <c r="O202" s="61"/>
      <c r="P202" s="61"/>
      <c r="Q202" s="61"/>
      <c r="R202" s="61"/>
      <c r="S202" s="61"/>
      <c r="T202" s="58" t="s">
        <v>48</v>
      </c>
      <c r="U202" s="57">
        <v>13.14609</v>
      </c>
      <c r="V202" s="57">
        <v>77.63893</v>
      </c>
      <c r="W202" s="57">
        <v>12025.0</v>
      </c>
      <c r="X202" s="57">
        <v>9001.0</v>
      </c>
      <c r="Y202" s="57">
        <v>436.0</v>
      </c>
      <c r="Z202" s="58" t="s">
        <v>5390</v>
      </c>
      <c r="AA202" s="58" t="s">
        <v>1585</v>
      </c>
      <c r="AB202" s="57" t="s">
        <v>5391</v>
      </c>
      <c r="AC202" s="57" t="s">
        <v>1671</v>
      </c>
      <c r="AD202" s="62">
        <v>2.48E9</v>
      </c>
      <c r="AE202" s="57">
        <v>31061.0</v>
      </c>
      <c r="AF202" s="58" t="s">
        <v>1615</v>
      </c>
      <c r="AG202" s="61"/>
      <c r="AH202" s="57">
        <v>6.0</v>
      </c>
      <c r="AI202" s="57">
        <v>430.0</v>
      </c>
      <c r="AJ202" s="62">
        <v>3.17E8</v>
      </c>
      <c r="AK202" s="57">
        <v>3024.0</v>
      </c>
      <c r="AL202" s="58" t="s">
        <v>2892</v>
      </c>
    </row>
    <row r="203">
      <c r="A203" s="57">
        <v>1.0</v>
      </c>
      <c r="B203" s="58" t="s">
        <v>5392</v>
      </c>
      <c r="C203" s="58" t="s">
        <v>1077</v>
      </c>
      <c r="D203" s="67" t="str">
        <f>VLOOKUP(C203,Final!B:F,5,0)</f>
        <v>Yes</v>
      </c>
      <c r="E203" s="58" t="s">
        <v>5393</v>
      </c>
      <c r="F203" s="58" t="s">
        <v>5394</v>
      </c>
      <c r="G203" s="58" t="s">
        <v>1581</v>
      </c>
      <c r="H203" s="58" t="s">
        <v>1582</v>
      </c>
      <c r="I203" s="58" t="s">
        <v>1591</v>
      </c>
      <c r="J203" s="68" t="s">
        <v>2086</v>
      </c>
      <c r="K203" s="59">
        <v>46447.0</v>
      </c>
      <c r="L203" s="59">
        <v>46447.0</v>
      </c>
      <c r="M203" s="61"/>
      <c r="N203" s="61"/>
      <c r="O203" s="61"/>
      <c r="P203" s="61"/>
      <c r="Q203" s="61"/>
      <c r="R203" s="61"/>
      <c r="S203" s="61"/>
      <c r="T203" s="58" t="s">
        <v>48</v>
      </c>
      <c r="U203" s="57">
        <v>13.03102</v>
      </c>
      <c r="V203" s="57">
        <v>77.76079</v>
      </c>
      <c r="W203" s="57">
        <v>16895.0</v>
      </c>
      <c r="X203" s="57">
        <v>14480.0</v>
      </c>
      <c r="Y203" s="57">
        <v>284.0</v>
      </c>
      <c r="Z203" s="58" t="s">
        <v>5395</v>
      </c>
      <c r="AA203" s="58" t="s">
        <v>1585</v>
      </c>
      <c r="AB203" s="59">
        <v>45017.0</v>
      </c>
      <c r="AC203" s="59">
        <v>46447.0</v>
      </c>
      <c r="AD203" s="62">
        <v>2.16E9</v>
      </c>
      <c r="AE203" s="57">
        <v>41487.0</v>
      </c>
      <c r="AF203" s="58" t="s">
        <v>1601</v>
      </c>
      <c r="AG203" s="61"/>
      <c r="AH203" s="57">
        <v>10.0</v>
      </c>
      <c r="AI203" s="57">
        <v>376.0</v>
      </c>
      <c r="AJ203" s="62">
        <v>1.37E8</v>
      </c>
      <c r="AK203" s="57">
        <v>2415.0</v>
      </c>
      <c r="AL203" s="58" t="s">
        <v>1595</v>
      </c>
    </row>
    <row r="204">
      <c r="A204" s="57">
        <v>1.0</v>
      </c>
      <c r="B204" s="58" t="s">
        <v>3595</v>
      </c>
      <c r="C204" s="58" t="s">
        <v>1482</v>
      </c>
      <c r="D204" s="67" t="str">
        <f>VLOOKUP(C204,Final!B:F,5,0)</f>
        <v>Yes</v>
      </c>
      <c r="E204" s="58" t="s">
        <v>3596</v>
      </c>
      <c r="F204" s="58" t="s">
        <v>3597</v>
      </c>
      <c r="G204" s="58" t="s">
        <v>1581</v>
      </c>
      <c r="H204" s="58" t="s">
        <v>1582</v>
      </c>
      <c r="I204" s="58" t="s">
        <v>1583</v>
      </c>
      <c r="J204" s="68">
        <v>45027.0</v>
      </c>
      <c r="K204" s="57" t="s">
        <v>1706</v>
      </c>
      <c r="L204" s="57" t="s">
        <v>1706</v>
      </c>
      <c r="M204" s="61"/>
      <c r="N204" s="61"/>
      <c r="O204" s="61"/>
      <c r="P204" s="61"/>
      <c r="Q204" s="61"/>
      <c r="R204" s="61"/>
      <c r="S204" s="61"/>
      <c r="T204" s="58" t="s">
        <v>48</v>
      </c>
      <c r="U204" s="57">
        <v>12.92639</v>
      </c>
      <c r="V204" s="57">
        <v>77.63095</v>
      </c>
      <c r="W204" s="57">
        <v>6343.0</v>
      </c>
      <c r="X204" s="57">
        <v>3807.0</v>
      </c>
      <c r="Y204" s="57">
        <v>168.0</v>
      </c>
      <c r="Z204" s="58" t="s">
        <v>3598</v>
      </c>
      <c r="AA204" s="58" t="s">
        <v>38</v>
      </c>
      <c r="AB204" s="59">
        <v>44929.0</v>
      </c>
      <c r="AC204" s="57" t="s">
        <v>1706</v>
      </c>
      <c r="AD204" s="62">
        <v>2.48E9</v>
      </c>
      <c r="AE204" s="57">
        <v>20979.0</v>
      </c>
      <c r="AF204" s="58" t="s">
        <v>1623</v>
      </c>
      <c r="AH204" s="57">
        <v>0.0</v>
      </c>
      <c r="AI204" s="57">
        <v>171.0</v>
      </c>
      <c r="AJ204" s="62">
        <v>6.18E8</v>
      </c>
      <c r="AK204" s="57">
        <v>2435.0</v>
      </c>
      <c r="AL204" s="58" t="s">
        <v>1616</v>
      </c>
    </row>
    <row r="205">
      <c r="A205" s="57">
        <v>1.0</v>
      </c>
      <c r="B205" s="58" t="s">
        <v>4020</v>
      </c>
      <c r="C205" s="58" t="s">
        <v>885</v>
      </c>
      <c r="D205" s="67" t="str">
        <f>VLOOKUP(C205,Final!B:F,5,0)</f>
        <v>Yes</v>
      </c>
      <c r="E205" s="58" t="s">
        <v>3769</v>
      </c>
      <c r="F205" s="58" t="s">
        <v>4021</v>
      </c>
      <c r="G205" s="58" t="s">
        <v>1581</v>
      </c>
      <c r="H205" s="58" t="s">
        <v>1582</v>
      </c>
      <c r="I205" s="58" t="s">
        <v>1591</v>
      </c>
      <c r="J205" s="68" t="s">
        <v>2187</v>
      </c>
      <c r="K205" s="57" t="s">
        <v>1794</v>
      </c>
      <c r="L205" s="57" t="s">
        <v>1794</v>
      </c>
      <c r="M205" s="61"/>
      <c r="N205" s="61"/>
      <c r="O205" s="61"/>
      <c r="P205" s="61"/>
      <c r="Q205" s="61"/>
      <c r="R205" s="61"/>
      <c r="S205" s="61"/>
      <c r="T205" s="58" t="s">
        <v>48</v>
      </c>
      <c r="U205" s="57">
        <v>12.92721</v>
      </c>
      <c r="V205" s="57">
        <v>77.72486</v>
      </c>
      <c r="W205" s="57">
        <v>6111.0</v>
      </c>
      <c r="X205" s="57">
        <v>4364.0</v>
      </c>
      <c r="Y205" s="57">
        <v>283.0</v>
      </c>
      <c r="Z205" s="58" t="s">
        <v>4019</v>
      </c>
      <c r="AA205" s="58" t="s">
        <v>1585</v>
      </c>
      <c r="AB205" s="57" t="s">
        <v>1688</v>
      </c>
      <c r="AC205" s="57" t="s">
        <v>1794</v>
      </c>
      <c r="AD205" s="62">
        <v>1.57E9</v>
      </c>
      <c r="AE205" s="57">
        <v>18825.0</v>
      </c>
      <c r="AF205" s="58" t="s">
        <v>1859</v>
      </c>
      <c r="AG205" s="58" t="s">
        <v>3772</v>
      </c>
      <c r="AH205" s="57">
        <v>44.0</v>
      </c>
      <c r="AI205" s="57">
        <v>283.0</v>
      </c>
      <c r="AJ205" s="62">
        <v>3.24E8</v>
      </c>
      <c r="AK205" s="57">
        <v>1747.0</v>
      </c>
      <c r="AL205" s="58" t="s">
        <v>1616</v>
      </c>
    </row>
    <row r="206">
      <c r="A206" s="57">
        <v>1.0</v>
      </c>
      <c r="B206" s="58" t="s">
        <v>2227</v>
      </c>
      <c r="C206" s="58" t="s">
        <v>1090</v>
      </c>
      <c r="D206" s="67" t="str">
        <f>VLOOKUP(C206,Final!B:F,5,0)</f>
        <v>Yes</v>
      </c>
      <c r="E206" s="58" t="s">
        <v>2228</v>
      </c>
      <c r="F206" s="58" t="s">
        <v>2229</v>
      </c>
      <c r="G206" s="58" t="s">
        <v>1581</v>
      </c>
      <c r="H206" s="58" t="s">
        <v>1582</v>
      </c>
      <c r="I206" s="58" t="s">
        <v>1687</v>
      </c>
      <c r="J206" s="68" t="s">
        <v>2230</v>
      </c>
      <c r="K206" s="57" t="s">
        <v>1671</v>
      </c>
      <c r="L206" s="57" t="s">
        <v>1671</v>
      </c>
      <c r="M206" s="61"/>
      <c r="N206" s="61"/>
      <c r="O206" s="61"/>
      <c r="P206" s="61"/>
      <c r="Q206" s="61"/>
      <c r="R206" s="61"/>
      <c r="S206" s="61"/>
      <c r="T206" s="58" t="s">
        <v>48</v>
      </c>
      <c r="U206" s="57">
        <v>13.09898</v>
      </c>
      <c r="V206" s="57">
        <v>77.56032</v>
      </c>
      <c r="W206" s="57">
        <v>13536.0</v>
      </c>
      <c r="X206" s="57">
        <v>7276.0</v>
      </c>
      <c r="Y206" s="57">
        <v>276.0</v>
      </c>
      <c r="Z206" s="58" t="s">
        <v>2231</v>
      </c>
      <c r="AA206" s="58" t="s">
        <v>1585</v>
      </c>
      <c r="AB206" s="57" t="s">
        <v>2232</v>
      </c>
      <c r="AC206" s="57" t="s">
        <v>1671</v>
      </c>
      <c r="AD206" s="62">
        <v>1.3E9</v>
      </c>
      <c r="AE206" s="57">
        <v>23264.0</v>
      </c>
      <c r="AF206" s="58" t="s">
        <v>1623</v>
      </c>
      <c r="AH206" s="57">
        <v>0.0</v>
      </c>
      <c r="AI206" s="57">
        <v>318.0</v>
      </c>
      <c r="AJ206" s="62">
        <v>3.79E8</v>
      </c>
      <c r="AK206" s="57">
        <v>6260.0</v>
      </c>
      <c r="AL206" s="58" t="s">
        <v>1616</v>
      </c>
    </row>
    <row r="207">
      <c r="A207" s="57">
        <v>1.0</v>
      </c>
      <c r="B207" s="58" t="s">
        <v>5396</v>
      </c>
      <c r="C207" s="58" t="s">
        <v>1134</v>
      </c>
      <c r="D207" s="67" t="str">
        <f>VLOOKUP(C207,Final!B:F,5,0)</f>
        <v>Yes</v>
      </c>
      <c r="E207" s="58" t="s">
        <v>3769</v>
      </c>
      <c r="F207" s="58" t="s">
        <v>5397</v>
      </c>
      <c r="G207" s="58" t="s">
        <v>1581</v>
      </c>
      <c r="H207" s="58" t="s">
        <v>1582</v>
      </c>
      <c r="J207" s="68" t="s">
        <v>5398</v>
      </c>
      <c r="K207" s="57" t="s">
        <v>1620</v>
      </c>
      <c r="L207" s="57" t="s">
        <v>2023</v>
      </c>
      <c r="M207" s="58" t="s">
        <v>5104</v>
      </c>
      <c r="P207" s="61"/>
      <c r="Q207" s="61"/>
      <c r="R207" s="61"/>
      <c r="S207" s="61"/>
      <c r="T207" s="61"/>
      <c r="U207" s="61"/>
      <c r="V207" s="61"/>
      <c r="W207" s="57">
        <v>9089.0</v>
      </c>
      <c r="X207" s="57">
        <v>7690.0</v>
      </c>
      <c r="Y207" s="61"/>
      <c r="Z207" s="61"/>
      <c r="AA207" s="58" t="s">
        <v>1585</v>
      </c>
      <c r="AB207" s="57" t="s">
        <v>5399</v>
      </c>
      <c r="AC207" s="61"/>
      <c r="AD207" s="62">
        <v>1.06E9</v>
      </c>
      <c r="AE207" s="61"/>
      <c r="AF207" s="61"/>
      <c r="AG207" s="61"/>
      <c r="AH207" s="61"/>
      <c r="AI207" s="61"/>
      <c r="AJ207" s="62">
        <v>3.09E8</v>
      </c>
      <c r="AK207" s="61"/>
      <c r="AL207" s="58" t="s">
        <v>1616</v>
      </c>
    </row>
    <row r="208">
      <c r="A208" s="57">
        <v>1.0</v>
      </c>
      <c r="B208" s="58" t="s">
        <v>5400</v>
      </c>
      <c r="C208" s="58" t="s">
        <v>1099</v>
      </c>
      <c r="D208" s="67" t="str">
        <f>VLOOKUP(C208,Final!B:F,5,0)</f>
        <v>Yes</v>
      </c>
      <c r="E208" s="58" t="s">
        <v>5401</v>
      </c>
      <c r="F208" s="58" t="s">
        <v>5402</v>
      </c>
      <c r="G208" s="58" t="s">
        <v>1581</v>
      </c>
      <c r="H208" s="58" t="s">
        <v>1582</v>
      </c>
      <c r="I208" s="58" t="s">
        <v>1583</v>
      </c>
      <c r="J208" s="68">
        <v>45026.0</v>
      </c>
      <c r="K208" s="57" t="s">
        <v>5403</v>
      </c>
      <c r="L208" s="57" t="s">
        <v>5403</v>
      </c>
      <c r="M208" s="61"/>
      <c r="N208" s="61"/>
      <c r="O208" s="61"/>
      <c r="P208" s="61"/>
      <c r="Q208" s="61"/>
      <c r="R208" s="61"/>
      <c r="S208" s="61"/>
      <c r="T208" s="58" t="s">
        <v>48</v>
      </c>
      <c r="U208" s="57">
        <v>12.9015</v>
      </c>
      <c r="V208" s="57">
        <v>77.64571</v>
      </c>
      <c r="W208" s="57">
        <v>14264.0</v>
      </c>
      <c r="X208" s="57">
        <v>11024.0</v>
      </c>
      <c r="Y208" s="57">
        <v>218.0</v>
      </c>
      <c r="Z208" s="58" t="s">
        <v>5404</v>
      </c>
      <c r="AA208" s="58" t="s">
        <v>1585</v>
      </c>
      <c r="AB208" s="59">
        <v>44936.0</v>
      </c>
      <c r="AC208" s="57" t="s">
        <v>5403</v>
      </c>
      <c r="AD208" s="62">
        <v>1.42E9</v>
      </c>
      <c r="AE208" s="57">
        <v>25020.0</v>
      </c>
      <c r="AF208" s="58" t="s">
        <v>1615</v>
      </c>
      <c r="AG208" s="61"/>
      <c r="AH208" s="57">
        <v>22.0</v>
      </c>
      <c r="AI208" s="57">
        <v>266.0</v>
      </c>
      <c r="AJ208" s="57">
        <v>9.835919E7</v>
      </c>
      <c r="AK208" s="57">
        <v>2837.0</v>
      </c>
      <c r="AL208" s="58" t="s">
        <v>1616</v>
      </c>
    </row>
    <row r="209">
      <c r="A209" s="57">
        <v>1.0</v>
      </c>
      <c r="B209" s="58" t="s">
        <v>3109</v>
      </c>
      <c r="C209" s="58" t="s">
        <v>1103</v>
      </c>
      <c r="D209" s="67" t="str">
        <f>VLOOKUP(C209,Final!B:F,5,0)</f>
        <v>Yes</v>
      </c>
      <c r="E209" s="58" t="s">
        <v>3110</v>
      </c>
      <c r="F209" s="58" t="s">
        <v>3111</v>
      </c>
      <c r="G209" s="58" t="s">
        <v>1581</v>
      </c>
      <c r="H209" s="58" t="s">
        <v>1582</v>
      </c>
      <c r="I209" s="58" t="s">
        <v>1612</v>
      </c>
      <c r="J209" s="68">
        <v>45476.0</v>
      </c>
      <c r="K209" s="57" t="s">
        <v>1632</v>
      </c>
      <c r="L209" s="57" t="s">
        <v>1632</v>
      </c>
      <c r="M209" s="61"/>
      <c r="N209" s="61"/>
      <c r="O209" s="61"/>
      <c r="P209" s="61"/>
      <c r="Q209" s="61"/>
      <c r="R209" s="61"/>
      <c r="S209" s="61"/>
      <c r="T209" s="58" t="s">
        <v>48</v>
      </c>
      <c r="U209" s="57">
        <v>12.92776</v>
      </c>
      <c r="V209" s="57">
        <v>77.73908</v>
      </c>
      <c r="W209" s="57">
        <v>12949.0</v>
      </c>
      <c r="X209" s="57">
        <v>9333.0</v>
      </c>
      <c r="Y209" s="57">
        <v>332.0</v>
      </c>
      <c r="Z209" s="58" t="s">
        <v>3112</v>
      </c>
      <c r="AA209" s="58" t="s">
        <v>38</v>
      </c>
      <c r="AB209" s="64">
        <v>45242.0</v>
      </c>
      <c r="AC209" s="57" t="s">
        <v>1632</v>
      </c>
      <c r="AD209" s="62">
        <v>2.09E9</v>
      </c>
      <c r="AE209" s="57">
        <v>27697.0</v>
      </c>
      <c r="AF209" s="58" t="s">
        <v>1615</v>
      </c>
      <c r="AG209" s="61"/>
      <c r="AH209" s="57">
        <v>34.0</v>
      </c>
      <c r="AI209" s="57">
        <v>350.0</v>
      </c>
      <c r="AJ209" s="62">
        <v>2.06E8</v>
      </c>
      <c r="AK209" s="57">
        <v>3525.0</v>
      </c>
      <c r="AL209" s="58" t="s">
        <v>1616</v>
      </c>
    </row>
    <row r="210">
      <c r="A210" s="57">
        <v>1.0</v>
      </c>
      <c r="B210" s="58" t="s">
        <v>5405</v>
      </c>
      <c r="C210" s="58" t="s">
        <v>601</v>
      </c>
      <c r="D210" s="67" t="str">
        <f>VLOOKUP(C210,Final!B:F,5,0)</f>
        <v>Yes</v>
      </c>
      <c r="E210" s="58" t="s">
        <v>4328</v>
      </c>
      <c r="F210" s="58" t="s">
        <v>5406</v>
      </c>
      <c r="G210" s="58" t="s">
        <v>1581</v>
      </c>
      <c r="H210" s="58" t="s">
        <v>1582</v>
      </c>
      <c r="J210" s="68" t="s">
        <v>5407</v>
      </c>
      <c r="K210" s="57" t="s">
        <v>1740</v>
      </c>
      <c r="L210" s="57" t="s">
        <v>1740</v>
      </c>
      <c r="M210" s="61"/>
      <c r="N210" s="61"/>
      <c r="O210" s="61"/>
      <c r="P210" s="61"/>
      <c r="Q210" s="61"/>
      <c r="R210" s="61"/>
      <c r="S210" s="61"/>
      <c r="T210" s="61"/>
      <c r="U210" s="61"/>
      <c r="V210" s="61"/>
      <c r="W210" s="57">
        <v>18209.0</v>
      </c>
      <c r="X210" s="57">
        <v>13293.0</v>
      </c>
      <c r="Y210" s="61"/>
      <c r="Z210" s="61"/>
      <c r="AA210" s="58" t="s">
        <v>1585</v>
      </c>
      <c r="AB210" s="59">
        <v>44198.0</v>
      </c>
      <c r="AC210" s="61"/>
      <c r="AD210" s="62">
        <v>3.11E9</v>
      </c>
      <c r="AE210" s="61"/>
      <c r="AF210" s="61"/>
      <c r="AG210" s="61"/>
      <c r="AH210" s="61"/>
      <c r="AI210" s="61"/>
      <c r="AJ210" s="62">
        <v>9.5E8</v>
      </c>
      <c r="AK210" s="61"/>
      <c r="AL210" s="58" t="s">
        <v>1616</v>
      </c>
    </row>
    <row r="211">
      <c r="A211" s="57">
        <v>1.0</v>
      </c>
      <c r="B211" s="58" t="s">
        <v>1588</v>
      </c>
      <c r="C211" s="58" t="s">
        <v>1111</v>
      </c>
      <c r="D211" s="67" t="str">
        <f>VLOOKUP(C211,Final!B:F,5,0)</f>
        <v>Yes</v>
      </c>
      <c r="E211" s="58" t="s">
        <v>1589</v>
      </c>
      <c r="F211" s="58" t="s">
        <v>1590</v>
      </c>
      <c r="G211" s="58" t="s">
        <v>1581</v>
      </c>
      <c r="H211" s="58" t="s">
        <v>1582</v>
      </c>
      <c r="I211" s="58" t="s">
        <v>1591</v>
      </c>
      <c r="J211" s="68">
        <v>45180.0</v>
      </c>
      <c r="K211" s="57" t="s">
        <v>1592</v>
      </c>
      <c r="L211" s="57" t="s">
        <v>1592</v>
      </c>
      <c r="M211" s="61"/>
      <c r="N211" s="61"/>
      <c r="O211" s="61"/>
      <c r="P211" s="61"/>
      <c r="Q211" s="61"/>
      <c r="R211" s="61"/>
      <c r="S211" s="61"/>
      <c r="T211" s="58" t="s">
        <v>48</v>
      </c>
      <c r="U211" s="57">
        <v>15.31728</v>
      </c>
      <c r="V211" s="57">
        <v>75.71389</v>
      </c>
      <c r="W211" s="57">
        <v>28227.0</v>
      </c>
      <c r="X211" s="57">
        <v>26691.0</v>
      </c>
      <c r="Y211" s="57">
        <v>228.0</v>
      </c>
      <c r="Z211" s="58" t="s">
        <v>1593</v>
      </c>
      <c r="AA211" s="58" t="s">
        <v>1585</v>
      </c>
      <c r="AB211" s="59">
        <v>44938.0</v>
      </c>
      <c r="AC211" s="57" t="s">
        <v>1592</v>
      </c>
      <c r="AD211" s="62">
        <v>2.87E9</v>
      </c>
      <c r="AE211" s="57">
        <v>32372.0</v>
      </c>
      <c r="AF211" s="58" t="s">
        <v>1594</v>
      </c>
      <c r="AH211" s="57">
        <v>0.0</v>
      </c>
      <c r="AI211" s="57">
        <v>793.0</v>
      </c>
      <c r="AJ211" s="62">
        <v>2.4E8</v>
      </c>
      <c r="AK211" s="57">
        <v>1536.0</v>
      </c>
      <c r="AL211" s="58" t="s">
        <v>1595</v>
      </c>
    </row>
    <row r="212">
      <c r="A212" s="57">
        <v>1.0</v>
      </c>
      <c r="B212" s="58" t="s">
        <v>4866</v>
      </c>
      <c r="C212" s="58" t="s">
        <v>1329</v>
      </c>
      <c r="D212" s="67" t="str">
        <f>VLOOKUP(C212,Final!B:F,5,0)</f>
        <v>Yes</v>
      </c>
      <c r="E212" s="58" t="s">
        <v>4867</v>
      </c>
      <c r="F212" s="58" t="s">
        <v>4868</v>
      </c>
      <c r="G212" s="58" t="s">
        <v>1581</v>
      </c>
      <c r="H212" s="58" t="s">
        <v>1582</v>
      </c>
      <c r="I212" s="58" t="s">
        <v>1583</v>
      </c>
      <c r="J212" s="68">
        <v>44900.0</v>
      </c>
      <c r="K212" s="57" t="s">
        <v>1740</v>
      </c>
      <c r="L212" s="57" t="s">
        <v>1740</v>
      </c>
      <c r="M212" s="61"/>
      <c r="N212" s="61"/>
      <c r="O212" s="61"/>
      <c r="P212" s="61"/>
      <c r="Q212" s="61"/>
      <c r="R212" s="61"/>
      <c r="S212" s="61"/>
      <c r="T212" s="58" t="s">
        <v>48</v>
      </c>
      <c r="U212" s="57">
        <v>12.86444</v>
      </c>
      <c r="V212" s="57">
        <v>77.59081</v>
      </c>
      <c r="W212" s="57">
        <v>11707.0</v>
      </c>
      <c r="X212" s="57">
        <v>6840.0</v>
      </c>
      <c r="Y212" s="57">
        <v>181.0</v>
      </c>
      <c r="Z212" s="58" t="s">
        <v>4869</v>
      </c>
      <c r="AA212" s="58" t="s">
        <v>38</v>
      </c>
      <c r="AB212" s="59">
        <v>44204.0</v>
      </c>
      <c r="AC212" s="57" t="s">
        <v>1740</v>
      </c>
      <c r="AD212" s="62">
        <v>2.65E9</v>
      </c>
      <c r="AE212" s="57">
        <v>5832.0</v>
      </c>
      <c r="AF212" s="58" t="s">
        <v>4242</v>
      </c>
      <c r="AG212" s="58" t="s">
        <v>4870</v>
      </c>
      <c r="AH212" s="57">
        <v>26.0</v>
      </c>
      <c r="AI212" s="57">
        <v>194.0</v>
      </c>
      <c r="AJ212" s="62">
        <v>5.26E8</v>
      </c>
      <c r="AK212" s="57">
        <v>4868.0</v>
      </c>
      <c r="AL212" s="58" t="s">
        <v>1616</v>
      </c>
    </row>
    <row r="213">
      <c r="A213" s="57">
        <v>1.0</v>
      </c>
      <c r="B213" s="58" t="s">
        <v>5408</v>
      </c>
      <c r="C213" s="58" t="s">
        <v>1161</v>
      </c>
      <c r="D213" s="67" t="str">
        <f>VLOOKUP(C213,Final!B:F,5,0)</f>
        <v>Yes</v>
      </c>
      <c r="E213" s="58" t="s">
        <v>3577</v>
      </c>
      <c r="F213" s="58" t="s">
        <v>5409</v>
      </c>
      <c r="G213" s="58" t="s">
        <v>1581</v>
      </c>
      <c r="H213" s="58" t="s">
        <v>1582</v>
      </c>
      <c r="I213" s="58" t="s">
        <v>1591</v>
      </c>
      <c r="J213" s="68" t="s">
        <v>2165</v>
      </c>
      <c r="K213" s="57" t="s">
        <v>1706</v>
      </c>
      <c r="L213" s="57" t="s">
        <v>1706</v>
      </c>
      <c r="M213" s="61"/>
      <c r="N213" s="61"/>
      <c r="O213" s="61"/>
      <c r="P213" s="61"/>
      <c r="Q213" s="61"/>
      <c r="R213" s="61"/>
      <c r="S213" s="61"/>
      <c r="T213" s="58" t="s">
        <v>48</v>
      </c>
      <c r="U213" s="57">
        <v>13.02959</v>
      </c>
      <c r="V213" s="57">
        <v>77.75216</v>
      </c>
      <c r="W213" s="57">
        <v>13537.0</v>
      </c>
      <c r="X213" s="57">
        <v>10479.0</v>
      </c>
      <c r="Y213" s="57">
        <v>272.0</v>
      </c>
      <c r="Z213" s="58" t="s">
        <v>5410</v>
      </c>
      <c r="AA213" s="58" t="s">
        <v>1585</v>
      </c>
      <c r="AB213" s="59">
        <v>44933.0</v>
      </c>
      <c r="AC213" s="57" t="s">
        <v>1706</v>
      </c>
      <c r="AD213" s="62">
        <v>2.38E9</v>
      </c>
      <c r="AE213" s="57">
        <v>31069.0</v>
      </c>
      <c r="AF213" s="58" t="s">
        <v>1586</v>
      </c>
      <c r="AH213" s="57">
        <v>0.0</v>
      </c>
      <c r="AI213" s="57">
        <v>360.0</v>
      </c>
      <c r="AJ213" s="62">
        <v>1.82E8</v>
      </c>
      <c r="AK213" s="57">
        <v>3058.0</v>
      </c>
      <c r="AL213" s="58" t="s">
        <v>1595</v>
      </c>
    </row>
    <row r="214">
      <c r="A214" s="57">
        <v>1.0</v>
      </c>
      <c r="B214" s="58" t="s">
        <v>4327</v>
      </c>
      <c r="C214" s="58" t="s">
        <v>1043</v>
      </c>
      <c r="D214" s="67" t="str">
        <f>VLOOKUP(C214,Final!B:F,5,0)</f>
        <v>Yes</v>
      </c>
      <c r="E214" s="58" t="s">
        <v>4328</v>
      </c>
      <c r="F214" s="58" t="s">
        <v>4329</v>
      </c>
      <c r="G214" s="58" t="s">
        <v>1581</v>
      </c>
      <c r="H214" s="58" t="s">
        <v>1582</v>
      </c>
      <c r="I214" s="58" t="s">
        <v>1591</v>
      </c>
      <c r="J214" s="68">
        <v>45261.0</v>
      </c>
      <c r="K214" s="57" t="s">
        <v>4330</v>
      </c>
      <c r="L214" s="57" t="s">
        <v>4330</v>
      </c>
      <c r="M214" s="61"/>
      <c r="N214" s="61"/>
      <c r="O214" s="61"/>
      <c r="P214" s="61"/>
      <c r="Q214" s="61"/>
      <c r="R214" s="61"/>
      <c r="S214" s="61"/>
      <c r="T214" s="58" t="s">
        <v>48</v>
      </c>
      <c r="U214" s="57">
        <v>13.0627</v>
      </c>
      <c r="V214" s="57">
        <v>77.74651</v>
      </c>
      <c r="W214" s="57">
        <v>13455.0</v>
      </c>
      <c r="X214" s="57">
        <v>10486.0</v>
      </c>
      <c r="Y214" s="57">
        <v>338.0</v>
      </c>
      <c r="Z214" s="58" t="s">
        <v>4331</v>
      </c>
      <c r="AA214" s="58" t="s">
        <v>1585</v>
      </c>
      <c r="AB214" s="57" t="s">
        <v>4332</v>
      </c>
      <c r="AC214" s="57" t="s">
        <v>4330</v>
      </c>
      <c r="AD214" s="62">
        <v>8.91E8</v>
      </c>
      <c r="AE214" s="57">
        <v>17187.0</v>
      </c>
      <c r="AF214" s="58" t="s">
        <v>1586</v>
      </c>
      <c r="AH214" s="57">
        <v>144.0</v>
      </c>
      <c r="AI214" s="57">
        <v>214.0</v>
      </c>
      <c r="AJ214" s="62">
        <v>1.14E8</v>
      </c>
      <c r="AK214" s="57">
        <v>2969.0</v>
      </c>
      <c r="AL214" s="58" t="s">
        <v>1602</v>
      </c>
    </row>
    <row r="215">
      <c r="A215" s="57">
        <v>1.0</v>
      </c>
      <c r="B215" s="58" t="s">
        <v>1648</v>
      </c>
      <c r="C215" s="58" t="s">
        <v>1192</v>
      </c>
      <c r="D215" s="67" t="str">
        <f>VLOOKUP(C215,Final!B:F,5,0)</f>
        <v>Yes</v>
      </c>
      <c r="E215" s="58" t="s">
        <v>1579</v>
      </c>
      <c r="F215" s="58" t="s">
        <v>1649</v>
      </c>
      <c r="G215" s="58" t="s">
        <v>1581</v>
      </c>
      <c r="H215" s="58" t="s">
        <v>1582</v>
      </c>
      <c r="I215" s="58" t="s">
        <v>1583</v>
      </c>
      <c r="J215" s="68">
        <v>45140.0</v>
      </c>
      <c r="K215" s="57" t="s">
        <v>1650</v>
      </c>
      <c r="L215" s="57" t="s">
        <v>1650</v>
      </c>
      <c r="M215" s="61"/>
      <c r="N215" s="61"/>
      <c r="O215" s="61"/>
      <c r="P215" s="61"/>
      <c r="Q215" s="61"/>
      <c r="R215" s="61"/>
      <c r="S215" s="61"/>
      <c r="T215" s="58" t="s">
        <v>48</v>
      </c>
      <c r="U215" s="57">
        <v>12.93264</v>
      </c>
      <c r="V215" s="57">
        <v>77.63249</v>
      </c>
      <c r="W215" s="57">
        <v>4751.0</v>
      </c>
      <c r="X215" s="57">
        <v>3354.0</v>
      </c>
      <c r="Y215" s="57">
        <v>64.0</v>
      </c>
      <c r="Z215" s="58" t="s">
        <v>1651</v>
      </c>
      <c r="AA215" s="58" t="s">
        <v>1585</v>
      </c>
      <c r="AB215" s="57" t="s">
        <v>1652</v>
      </c>
      <c r="AC215" s="57" t="s">
        <v>1650</v>
      </c>
      <c r="AD215" s="62">
        <v>5.96E8</v>
      </c>
      <c r="AE215" s="57">
        <v>8013.0</v>
      </c>
      <c r="AF215" s="58" t="s">
        <v>1615</v>
      </c>
      <c r="AG215" s="61"/>
      <c r="AH215" s="57">
        <v>20.0</v>
      </c>
      <c r="AI215" s="57">
        <v>138.0</v>
      </c>
      <c r="AJ215" s="57">
        <v>9.3430115E7</v>
      </c>
      <c r="AK215" s="57">
        <v>1396.0</v>
      </c>
      <c r="AL215" s="58" t="s">
        <v>1595</v>
      </c>
    </row>
    <row r="216">
      <c r="A216" s="57">
        <v>1.0</v>
      </c>
      <c r="B216" s="58" t="s">
        <v>1648</v>
      </c>
      <c r="C216" s="58" t="s">
        <v>1192</v>
      </c>
      <c r="D216" s="67" t="str">
        <f>VLOOKUP(C216,Final!B:F,5,0)</f>
        <v>Yes</v>
      </c>
      <c r="E216" s="58" t="s">
        <v>1579</v>
      </c>
      <c r="F216" s="58" t="s">
        <v>1649</v>
      </c>
      <c r="G216" s="58" t="s">
        <v>1581</v>
      </c>
      <c r="H216" s="58" t="s">
        <v>1582</v>
      </c>
      <c r="I216" s="58" t="s">
        <v>1583</v>
      </c>
      <c r="J216" s="68">
        <v>45140.0</v>
      </c>
      <c r="K216" s="57" t="s">
        <v>1650</v>
      </c>
      <c r="L216" s="57" t="s">
        <v>1650</v>
      </c>
      <c r="M216" s="61"/>
      <c r="N216" s="61"/>
      <c r="O216" s="61"/>
      <c r="P216" s="61"/>
      <c r="Q216" s="61"/>
      <c r="R216" s="61"/>
      <c r="S216" s="61"/>
      <c r="T216" s="58" t="s">
        <v>48</v>
      </c>
      <c r="U216" s="57">
        <v>12.93264</v>
      </c>
      <c r="V216" s="57">
        <v>77.63249</v>
      </c>
      <c r="W216" s="57">
        <v>4751.0</v>
      </c>
      <c r="X216" s="57">
        <v>3354.0</v>
      </c>
      <c r="Y216" s="57">
        <v>64.0</v>
      </c>
      <c r="Z216" s="58" t="s">
        <v>1651</v>
      </c>
      <c r="AA216" s="58" t="s">
        <v>1585</v>
      </c>
      <c r="AB216" s="57" t="s">
        <v>1652</v>
      </c>
      <c r="AC216" s="57" t="s">
        <v>1650</v>
      </c>
      <c r="AD216" s="62">
        <v>5.96E8</v>
      </c>
      <c r="AE216" s="57">
        <v>8013.0</v>
      </c>
      <c r="AF216" s="58" t="s">
        <v>1615</v>
      </c>
      <c r="AG216" s="61"/>
      <c r="AH216" s="57">
        <v>20.0</v>
      </c>
      <c r="AI216" s="57">
        <v>138.0</v>
      </c>
      <c r="AJ216" s="57">
        <v>9.3430115E7</v>
      </c>
      <c r="AK216" s="57">
        <v>1396.0</v>
      </c>
      <c r="AL216" s="58" t="s">
        <v>1595</v>
      </c>
    </row>
    <row r="217">
      <c r="A217" s="57">
        <v>1.0</v>
      </c>
      <c r="B217" s="58" t="s">
        <v>4747</v>
      </c>
      <c r="C217" s="58" t="s">
        <v>1148</v>
      </c>
      <c r="D217" s="67" t="str">
        <f>VLOOKUP(C217,Final!B:F,5,0)</f>
        <v>Yes</v>
      </c>
      <c r="E217" s="58" t="s">
        <v>3157</v>
      </c>
      <c r="F217" s="58" t="s">
        <v>4748</v>
      </c>
      <c r="G217" s="58" t="s">
        <v>1581</v>
      </c>
      <c r="H217" s="58" t="s">
        <v>1582</v>
      </c>
      <c r="I217" s="58" t="s">
        <v>1591</v>
      </c>
      <c r="J217" s="68">
        <v>44904.0</v>
      </c>
      <c r="K217" s="57" t="s">
        <v>4749</v>
      </c>
      <c r="L217" s="57" t="s">
        <v>4749</v>
      </c>
      <c r="M217" s="61"/>
      <c r="N217" s="61"/>
      <c r="O217" s="61"/>
      <c r="P217" s="61"/>
      <c r="Q217" s="61"/>
      <c r="R217" s="61"/>
      <c r="S217" s="61"/>
      <c r="T217" s="58" t="s">
        <v>48</v>
      </c>
      <c r="U217" s="57">
        <v>13.01715</v>
      </c>
      <c r="V217" s="57">
        <v>77.76233</v>
      </c>
      <c r="W217" s="57">
        <v>54278.0</v>
      </c>
      <c r="X217" s="57">
        <v>42793.0</v>
      </c>
      <c r="Y217" s="57">
        <v>1006.0</v>
      </c>
      <c r="Z217" s="58" t="s">
        <v>4750</v>
      </c>
      <c r="AA217" s="58" t="s">
        <v>1585</v>
      </c>
      <c r="AB217" s="57" t="s">
        <v>4751</v>
      </c>
      <c r="AC217" s="57" t="s">
        <v>4749</v>
      </c>
      <c r="AD217" s="62">
        <v>4.71E9</v>
      </c>
      <c r="AE217" s="57">
        <v>69298.0</v>
      </c>
      <c r="AF217" s="58" t="s">
        <v>1594</v>
      </c>
      <c r="AH217" s="57">
        <v>167.0</v>
      </c>
      <c r="AI217" s="57">
        <v>984.0</v>
      </c>
      <c r="AJ217" s="62">
        <v>5.34E8</v>
      </c>
      <c r="AK217" s="57">
        <v>11485.0</v>
      </c>
      <c r="AL217" s="58" t="s">
        <v>1595</v>
      </c>
    </row>
    <row r="218">
      <c r="A218" s="57">
        <v>1.0</v>
      </c>
      <c r="B218" s="58" t="s">
        <v>5411</v>
      </c>
      <c r="C218" s="58" t="s">
        <v>1150</v>
      </c>
      <c r="D218" s="67" t="str">
        <f>VLOOKUP(C218,Final!B:F,5,0)</f>
        <v>Yes</v>
      </c>
      <c r="E218" s="58" t="s">
        <v>1618</v>
      </c>
      <c r="F218" s="58" t="s">
        <v>5412</v>
      </c>
      <c r="G218" s="58" t="s">
        <v>1581</v>
      </c>
      <c r="H218" s="58" t="s">
        <v>1582</v>
      </c>
      <c r="I218" s="58" t="s">
        <v>1591</v>
      </c>
      <c r="J218" s="68">
        <v>45512.0</v>
      </c>
      <c r="K218" s="57" t="s">
        <v>1722</v>
      </c>
      <c r="L218" s="57" t="s">
        <v>1722</v>
      </c>
      <c r="M218" s="61"/>
      <c r="N218" s="61"/>
      <c r="O218" s="61"/>
      <c r="P218" s="61"/>
      <c r="Q218" s="61"/>
      <c r="R218" s="61"/>
      <c r="S218" s="61"/>
      <c r="T218" s="58" t="s">
        <v>48</v>
      </c>
      <c r="U218" s="57">
        <v>13.02104</v>
      </c>
      <c r="V218" s="57">
        <v>77.71181</v>
      </c>
      <c r="W218" s="57">
        <v>9696.0</v>
      </c>
      <c r="X218" s="57">
        <v>7787.0</v>
      </c>
      <c r="Y218" s="57">
        <v>212.0</v>
      </c>
      <c r="Z218" s="58" t="s">
        <v>5413</v>
      </c>
      <c r="AA218" s="58" t="s">
        <v>1585</v>
      </c>
      <c r="AB218" s="59">
        <v>45327.0</v>
      </c>
      <c r="AC218" s="57" t="s">
        <v>1722</v>
      </c>
      <c r="AD218" s="62">
        <v>1.88E9</v>
      </c>
      <c r="AE218" s="57">
        <v>23123.0</v>
      </c>
      <c r="AF218" s="58" t="s">
        <v>1615</v>
      </c>
      <c r="AG218" s="61"/>
      <c r="AH218" s="57">
        <v>14.0</v>
      </c>
      <c r="AI218" s="57">
        <v>299.0</v>
      </c>
      <c r="AJ218" s="62">
        <v>5.93E8</v>
      </c>
      <c r="AK218" s="57">
        <v>1909.0</v>
      </c>
      <c r="AL218" s="58" t="s">
        <v>1616</v>
      </c>
    </row>
    <row r="219">
      <c r="A219" s="57">
        <v>1.0</v>
      </c>
      <c r="B219" s="58" t="s">
        <v>2468</v>
      </c>
      <c r="C219" s="58" t="s">
        <v>1157</v>
      </c>
      <c r="D219" s="67" t="str">
        <f>VLOOKUP(C219,Final!B:F,5,0)</f>
        <v>Yes</v>
      </c>
      <c r="E219" s="58" t="s">
        <v>2469</v>
      </c>
      <c r="F219" s="58" t="s">
        <v>2470</v>
      </c>
      <c r="G219" s="58" t="s">
        <v>1581</v>
      </c>
      <c r="H219" s="58" t="s">
        <v>1582</v>
      </c>
      <c r="I219" s="58" t="s">
        <v>1583</v>
      </c>
      <c r="J219" s="68" t="s">
        <v>2466</v>
      </c>
      <c r="K219" s="57" t="s">
        <v>1632</v>
      </c>
      <c r="L219" s="57" t="s">
        <v>1632</v>
      </c>
      <c r="M219" s="61"/>
      <c r="N219" s="61"/>
      <c r="O219" s="61"/>
      <c r="P219" s="61"/>
      <c r="Q219" s="61"/>
      <c r="R219" s="61"/>
      <c r="S219" s="61"/>
      <c r="T219" s="58" t="s">
        <v>48</v>
      </c>
      <c r="U219" s="57">
        <v>12.85724</v>
      </c>
      <c r="V219" s="57">
        <v>77.60635</v>
      </c>
      <c r="W219" s="57">
        <v>32374.0</v>
      </c>
      <c r="X219" s="57">
        <v>17406.0</v>
      </c>
      <c r="Y219" s="57">
        <v>448.0</v>
      </c>
      <c r="Z219" s="58" t="s">
        <v>2471</v>
      </c>
      <c r="AA219" s="58" t="s">
        <v>1585</v>
      </c>
      <c r="AB219" s="57" t="s">
        <v>2472</v>
      </c>
      <c r="AC219" s="57" t="s">
        <v>1632</v>
      </c>
      <c r="AD219" s="62">
        <v>4.51E9</v>
      </c>
      <c r="AE219" s="57">
        <v>45670.0</v>
      </c>
      <c r="AF219" s="58" t="s">
        <v>2473</v>
      </c>
      <c r="AG219" s="58" t="s">
        <v>2474</v>
      </c>
      <c r="AH219" s="57">
        <v>0.0</v>
      </c>
      <c r="AI219" s="57">
        <v>611.0</v>
      </c>
      <c r="AJ219" s="62">
        <v>8.42E8</v>
      </c>
      <c r="AK219" s="57">
        <v>12692.0</v>
      </c>
      <c r="AL219" s="58" t="s">
        <v>1616</v>
      </c>
    </row>
    <row r="220">
      <c r="A220" s="57">
        <v>1.0</v>
      </c>
      <c r="B220" s="58" t="s">
        <v>3510</v>
      </c>
      <c r="C220" s="58" t="s">
        <v>1163</v>
      </c>
      <c r="D220" s="67" t="str">
        <f>VLOOKUP(C220,Final!B:F,5,0)</f>
        <v>Yes</v>
      </c>
      <c r="E220" s="58" t="s">
        <v>3511</v>
      </c>
      <c r="F220" s="58" t="s">
        <v>3512</v>
      </c>
      <c r="G220" s="58" t="s">
        <v>1581</v>
      </c>
      <c r="H220" s="58" t="s">
        <v>1582</v>
      </c>
      <c r="I220" s="58" t="s">
        <v>1591</v>
      </c>
      <c r="J220" s="68">
        <v>45446.0</v>
      </c>
      <c r="K220" s="59">
        <v>46793.0</v>
      </c>
      <c r="L220" s="59">
        <v>46793.0</v>
      </c>
      <c r="M220" s="61"/>
      <c r="N220" s="61"/>
      <c r="O220" s="61"/>
      <c r="P220" s="61"/>
      <c r="Q220" s="61"/>
      <c r="R220" s="61"/>
      <c r="S220" s="61"/>
      <c r="T220" s="58" t="s">
        <v>48</v>
      </c>
      <c r="U220" s="57">
        <v>13.09619</v>
      </c>
      <c r="V220" s="57">
        <v>77.64783</v>
      </c>
      <c r="W220" s="57">
        <v>6816.0</v>
      </c>
      <c r="X220" s="57">
        <v>6092.0</v>
      </c>
      <c r="Y220" s="57">
        <v>131.0</v>
      </c>
      <c r="Z220" s="58" t="s">
        <v>3513</v>
      </c>
      <c r="AA220" s="58" t="s">
        <v>1585</v>
      </c>
      <c r="AB220" s="59">
        <v>44995.0</v>
      </c>
      <c r="AC220" s="59">
        <v>46793.0</v>
      </c>
      <c r="AD220" s="62">
        <v>9.02E8</v>
      </c>
      <c r="AE220" s="57">
        <v>10786.0</v>
      </c>
      <c r="AF220" s="58" t="s">
        <v>1601</v>
      </c>
      <c r="AG220" s="61"/>
      <c r="AH220" s="57">
        <v>65.0</v>
      </c>
      <c r="AI220" s="57">
        <v>95.0</v>
      </c>
      <c r="AJ220" s="62">
        <v>1.17E8</v>
      </c>
      <c r="AK220" s="57">
        <v>724.0</v>
      </c>
      <c r="AL220" s="58" t="s">
        <v>1595</v>
      </c>
    </row>
    <row r="221">
      <c r="A221" s="57">
        <v>1.0</v>
      </c>
      <c r="B221" s="58" t="s">
        <v>5414</v>
      </c>
      <c r="C221" s="58" t="s">
        <v>1166</v>
      </c>
      <c r="D221" s="67" t="str">
        <f>VLOOKUP(C221,Final!B:F,5,0)</f>
        <v>Yes</v>
      </c>
      <c r="E221" s="58" t="s">
        <v>3122</v>
      </c>
      <c r="F221" s="58" t="s">
        <v>5415</v>
      </c>
      <c r="G221" s="58" t="s">
        <v>1581</v>
      </c>
      <c r="H221" s="58" t="s">
        <v>1582</v>
      </c>
      <c r="I221" s="58" t="s">
        <v>1583</v>
      </c>
      <c r="J221" s="68" t="s">
        <v>5177</v>
      </c>
      <c r="K221" s="57" t="s">
        <v>1706</v>
      </c>
      <c r="L221" s="57" t="s">
        <v>1706</v>
      </c>
      <c r="M221" s="61"/>
      <c r="N221" s="61"/>
      <c r="O221" s="61"/>
      <c r="P221" s="61"/>
      <c r="Q221" s="61"/>
      <c r="R221" s="61"/>
      <c r="S221" s="61"/>
      <c r="T221" s="58" t="s">
        <v>48</v>
      </c>
      <c r="U221" s="57">
        <v>12.96619</v>
      </c>
      <c r="V221" s="57">
        <v>77.56044</v>
      </c>
      <c r="W221" s="57">
        <v>10312.0</v>
      </c>
      <c r="X221" s="57">
        <v>9299.0</v>
      </c>
      <c r="Y221" s="57">
        <v>225.0</v>
      </c>
      <c r="Z221" s="58" t="s">
        <v>5416</v>
      </c>
      <c r="AA221" s="58" t="s">
        <v>1585</v>
      </c>
      <c r="AB221" s="59">
        <v>44564.0</v>
      </c>
      <c r="AC221" s="57" t="s">
        <v>1706</v>
      </c>
      <c r="AD221" s="62">
        <v>2.68E9</v>
      </c>
      <c r="AE221" s="57">
        <v>20081.0</v>
      </c>
      <c r="AF221" s="58" t="s">
        <v>1615</v>
      </c>
      <c r="AG221" s="61"/>
      <c r="AH221" s="57">
        <v>21.0</v>
      </c>
      <c r="AI221" s="57">
        <v>273.0</v>
      </c>
      <c r="AJ221" s="62">
        <v>1.01E9</v>
      </c>
      <c r="AK221" s="57">
        <v>984.0</v>
      </c>
      <c r="AL221" s="58" t="s">
        <v>1616</v>
      </c>
    </row>
    <row r="222">
      <c r="A222" s="57">
        <v>1.0</v>
      </c>
      <c r="B222" s="58" t="s">
        <v>5408</v>
      </c>
      <c r="C222" s="58" t="s">
        <v>1161</v>
      </c>
      <c r="D222" s="67" t="str">
        <f>VLOOKUP(C222,Final!B:F,5,0)</f>
        <v>Yes</v>
      </c>
      <c r="E222" s="58" t="s">
        <v>3577</v>
      </c>
      <c r="F222" s="58" t="s">
        <v>5409</v>
      </c>
      <c r="G222" s="58" t="s">
        <v>1581</v>
      </c>
      <c r="H222" s="58" t="s">
        <v>1582</v>
      </c>
      <c r="I222" s="58" t="s">
        <v>1591</v>
      </c>
      <c r="J222" s="68" t="s">
        <v>2165</v>
      </c>
      <c r="K222" s="57" t="s">
        <v>1706</v>
      </c>
      <c r="L222" s="57" t="s">
        <v>1706</v>
      </c>
      <c r="M222" s="61"/>
      <c r="N222" s="61"/>
      <c r="O222" s="61"/>
      <c r="P222" s="61"/>
      <c r="Q222" s="61"/>
      <c r="R222" s="61"/>
      <c r="S222" s="61"/>
      <c r="T222" s="58" t="s">
        <v>48</v>
      </c>
      <c r="U222" s="57">
        <v>13.02959</v>
      </c>
      <c r="V222" s="57">
        <v>77.75216</v>
      </c>
      <c r="W222" s="57">
        <v>13537.0</v>
      </c>
      <c r="X222" s="57">
        <v>10479.0</v>
      </c>
      <c r="Y222" s="57">
        <v>272.0</v>
      </c>
      <c r="Z222" s="58" t="s">
        <v>5410</v>
      </c>
      <c r="AA222" s="58" t="s">
        <v>1585</v>
      </c>
      <c r="AB222" s="59">
        <v>44933.0</v>
      </c>
      <c r="AC222" s="57" t="s">
        <v>1706</v>
      </c>
      <c r="AD222" s="62">
        <v>2.38E9</v>
      </c>
      <c r="AE222" s="57">
        <v>31069.0</v>
      </c>
      <c r="AF222" s="58" t="s">
        <v>1586</v>
      </c>
      <c r="AH222" s="57">
        <v>0.0</v>
      </c>
      <c r="AI222" s="57">
        <v>360.0</v>
      </c>
      <c r="AJ222" s="62">
        <v>1.82E8</v>
      </c>
      <c r="AK222" s="57">
        <v>3058.0</v>
      </c>
      <c r="AL222" s="58" t="s">
        <v>1595</v>
      </c>
    </row>
    <row r="223">
      <c r="A223" s="57">
        <v>1.0</v>
      </c>
      <c r="B223" s="58" t="s">
        <v>2577</v>
      </c>
      <c r="C223" s="58" t="s">
        <v>1182</v>
      </c>
      <c r="D223" s="67" t="str">
        <f>VLOOKUP(C223,Final!B:F,5,0)</f>
        <v>Yes</v>
      </c>
      <c r="E223" s="58" t="s">
        <v>2578</v>
      </c>
      <c r="F223" s="58" t="s">
        <v>2579</v>
      </c>
      <c r="G223" s="58" t="s">
        <v>1581</v>
      </c>
      <c r="H223" s="58" t="s">
        <v>1582</v>
      </c>
      <c r="J223" s="68">
        <v>44836.0</v>
      </c>
      <c r="K223" s="57" t="s">
        <v>1740</v>
      </c>
      <c r="L223" s="57" t="s">
        <v>1740</v>
      </c>
      <c r="M223" s="61"/>
      <c r="N223" s="61"/>
      <c r="O223" s="61"/>
      <c r="P223" s="61"/>
      <c r="Q223" s="61"/>
      <c r="R223" s="61"/>
      <c r="S223" s="61"/>
      <c r="T223" s="61"/>
      <c r="U223" s="61"/>
      <c r="V223" s="61"/>
      <c r="W223" s="57">
        <v>8650.0</v>
      </c>
      <c r="X223" s="57">
        <v>4407.0</v>
      </c>
      <c r="Y223" s="61"/>
      <c r="Z223" s="61"/>
      <c r="AA223" s="58" t="s">
        <v>1585</v>
      </c>
      <c r="AB223" s="57" t="s">
        <v>2580</v>
      </c>
      <c r="AC223" s="61"/>
      <c r="AD223" s="62">
        <v>7.1E8</v>
      </c>
      <c r="AE223" s="61"/>
      <c r="AF223" s="61"/>
      <c r="AG223" s="61"/>
      <c r="AH223" s="61"/>
      <c r="AI223" s="61"/>
      <c r="AJ223" s="57">
        <v>8.0E7</v>
      </c>
      <c r="AK223" s="61"/>
      <c r="AL223" s="58" t="s">
        <v>1616</v>
      </c>
    </row>
    <row r="224">
      <c r="A224" s="57">
        <v>1.0</v>
      </c>
      <c r="B224" s="58" t="s">
        <v>5417</v>
      </c>
      <c r="C224" s="58" t="s">
        <v>1108</v>
      </c>
      <c r="D224" s="67" t="str">
        <f>VLOOKUP(C224,Final!B:F,5,0)</f>
        <v>Yes</v>
      </c>
      <c r="E224" s="58" t="s">
        <v>5418</v>
      </c>
      <c r="F224" s="58" t="s">
        <v>5419</v>
      </c>
      <c r="G224" s="58" t="s">
        <v>1581</v>
      </c>
      <c r="H224" s="58" t="s">
        <v>1582</v>
      </c>
      <c r="J224" s="68" t="s">
        <v>5420</v>
      </c>
      <c r="K224" s="57" t="s">
        <v>5421</v>
      </c>
      <c r="L224" s="57" t="s">
        <v>5422</v>
      </c>
      <c r="M224" s="58" t="s">
        <v>5423</v>
      </c>
      <c r="P224" s="61"/>
      <c r="Q224" s="61"/>
      <c r="R224" s="61"/>
      <c r="S224" s="61"/>
      <c r="T224" s="61"/>
      <c r="U224" s="61"/>
      <c r="V224" s="61"/>
      <c r="W224" s="57">
        <v>46538.0</v>
      </c>
      <c r="X224" s="57">
        <v>8339.0</v>
      </c>
      <c r="Y224" s="61"/>
      <c r="Z224" s="61"/>
      <c r="AA224" s="58" t="s">
        <v>1585</v>
      </c>
      <c r="AB224" s="57" t="s">
        <v>5424</v>
      </c>
      <c r="AC224" s="61"/>
      <c r="AD224" s="62">
        <v>2.0E9</v>
      </c>
      <c r="AE224" s="61"/>
      <c r="AF224" s="61"/>
      <c r="AG224" s="61"/>
      <c r="AH224" s="61"/>
      <c r="AI224" s="61"/>
      <c r="AJ224" s="62">
        <v>1.39E8</v>
      </c>
      <c r="AK224" s="61"/>
      <c r="AL224" s="58" t="s">
        <v>1602</v>
      </c>
    </row>
    <row r="225">
      <c r="A225" s="57">
        <v>1.0</v>
      </c>
      <c r="B225" s="58" t="s">
        <v>2121</v>
      </c>
      <c r="C225" s="58" t="s">
        <v>258</v>
      </c>
      <c r="D225" s="67" t="str">
        <f>VLOOKUP(C225,Final!B:F,5,0)</f>
        <v>Yes</v>
      </c>
      <c r="E225" s="58" t="s">
        <v>2122</v>
      </c>
      <c r="F225" s="58" t="s">
        <v>2123</v>
      </c>
      <c r="G225" s="58" t="s">
        <v>1581</v>
      </c>
      <c r="H225" s="58" t="s">
        <v>1582</v>
      </c>
      <c r="I225" s="58" t="s">
        <v>1591</v>
      </c>
      <c r="J225" s="68" t="s">
        <v>2124</v>
      </c>
      <c r="K225" s="57" t="s">
        <v>2125</v>
      </c>
      <c r="L225" s="57" t="s">
        <v>2125</v>
      </c>
      <c r="M225" s="61"/>
      <c r="N225" s="61"/>
      <c r="O225" s="61"/>
      <c r="P225" s="61"/>
      <c r="Q225" s="61"/>
      <c r="R225" s="61"/>
      <c r="S225" s="61"/>
      <c r="T225" s="58" t="s">
        <v>48</v>
      </c>
      <c r="U225" s="57">
        <v>13.06283</v>
      </c>
      <c r="V225" s="57">
        <v>77.66408</v>
      </c>
      <c r="W225" s="57">
        <v>5416.0</v>
      </c>
      <c r="X225" s="57">
        <v>2708.0</v>
      </c>
      <c r="Y225" s="57">
        <v>116.0</v>
      </c>
      <c r="Z225" s="58" t="s">
        <v>2126</v>
      </c>
      <c r="AA225" s="58" t="s">
        <v>38</v>
      </c>
      <c r="AB225" s="57" t="s">
        <v>1711</v>
      </c>
      <c r="AC225" s="57" t="s">
        <v>2125</v>
      </c>
      <c r="AD225" s="62">
        <v>8.66E8</v>
      </c>
      <c r="AE225" s="57">
        <v>10667.0</v>
      </c>
      <c r="AF225" s="58" t="s">
        <v>1623</v>
      </c>
      <c r="AH225" s="57">
        <v>0.0</v>
      </c>
      <c r="AI225" s="57">
        <v>131.0</v>
      </c>
      <c r="AJ225" s="62">
        <v>1.15E8</v>
      </c>
      <c r="AK225" s="57">
        <v>2708.0</v>
      </c>
      <c r="AL225" s="58" t="s">
        <v>1616</v>
      </c>
    </row>
    <row r="226">
      <c r="A226" s="57">
        <v>1.0</v>
      </c>
      <c r="B226" s="58" t="s">
        <v>5425</v>
      </c>
      <c r="C226" s="58" t="s">
        <v>349</v>
      </c>
      <c r="D226" s="67" t="str">
        <f>VLOOKUP(C226,Final!B:F,5,0)</f>
        <v>Yes</v>
      </c>
      <c r="E226" s="58" t="s">
        <v>5426</v>
      </c>
      <c r="F226" s="58" t="s">
        <v>5427</v>
      </c>
      <c r="G226" s="58" t="s">
        <v>1581</v>
      </c>
      <c r="H226" s="58" t="s">
        <v>1582</v>
      </c>
      <c r="J226" s="68" t="s">
        <v>5428</v>
      </c>
      <c r="K226" s="57" t="s">
        <v>5429</v>
      </c>
      <c r="L226" s="57" t="s">
        <v>5430</v>
      </c>
      <c r="M226" s="58" t="s">
        <v>5431</v>
      </c>
      <c r="P226" s="61"/>
      <c r="Q226" s="61"/>
      <c r="R226" s="61"/>
      <c r="S226" s="61"/>
      <c r="T226" s="61"/>
      <c r="U226" s="61"/>
      <c r="V226" s="61"/>
      <c r="W226" s="57">
        <v>30856.0</v>
      </c>
      <c r="X226" s="57">
        <v>19448.0</v>
      </c>
      <c r="Y226" s="61"/>
      <c r="Z226" s="61"/>
      <c r="AA226" s="58" t="s">
        <v>1600</v>
      </c>
      <c r="AB226" s="57" t="s">
        <v>5432</v>
      </c>
      <c r="AC226" s="61"/>
      <c r="AD226" s="62">
        <v>9.11E9</v>
      </c>
      <c r="AE226" s="61"/>
      <c r="AF226" s="61"/>
      <c r="AG226" s="61"/>
      <c r="AH226" s="61"/>
      <c r="AI226" s="61"/>
      <c r="AJ226" s="62">
        <v>1.78E9</v>
      </c>
      <c r="AK226" s="61"/>
      <c r="AL226" s="58" t="s">
        <v>1616</v>
      </c>
    </row>
    <row r="227">
      <c r="A227" s="57">
        <v>1.0</v>
      </c>
      <c r="B227" s="58" t="s">
        <v>1891</v>
      </c>
      <c r="C227" s="58" t="s">
        <v>1202</v>
      </c>
      <c r="D227" s="67" t="str">
        <f>VLOOKUP(C227,Final!B:F,5,0)</f>
        <v>Yes</v>
      </c>
      <c r="E227" s="58" t="s">
        <v>1892</v>
      </c>
      <c r="F227" s="58" t="s">
        <v>1893</v>
      </c>
      <c r="G227" s="58" t="s">
        <v>1581</v>
      </c>
      <c r="H227" s="58" t="s">
        <v>1582</v>
      </c>
      <c r="I227" s="58" t="s">
        <v>1591</v>
      </c>
      <c r="J227" s="68">
        <v>45446.0</v>
      </c>
      <c r="K227" s="57" t="s">
        <v>1894</v>
      </c>
      <c r="L227" s="57" t="s">
        <v>1894</v>
      </c>
      <c r="M227" s="61"/>
      <c r="N227" s="61"/>
      <c r="O227" s="61"/>
      <c r="P227" s="61"/>
      <c r="Q227" s="61"/>
      <c r="R227" s="61"/>
      <c r="S227" s="61"/>
      <c r="T227" s="58" t="s">
        <v>48</v>
      </c>
      <c r="U227" s="57">
        <v>12.93766</v>
      </c>
      <c r="V227" s="57">
        <v>77.74691</v>
      </c>
      <c r="W227" s="57">
        <v>5362.0</v>
      </c>
      <c r="X227" s="57">
        <v>2681.0</v>
      </c>
      <c r="Y227" s="57">
        <v>105.0</v>
      </c>
      <c r="Z227" s="58" t="s">
        <v>1895</v>
      </c>
      <c r="AA227" s="58" t="s">
        <v>38</v>
      </c>
      <c r="AB227" s="59">
        <v>45292.0</v>
      </c>
      <c r="AC227" s="57" t="s">
        <v>1894</v>
      </c>
      <c r="AD227" s="62">
        <v>7.22E8</v>
      </c>
      <c r="AE227" s="57">
        <v>8685.0</v>
      </c>
      <c r="AF227" s="58" t="s">
        <v>1615</v>
      </c>
      <c r="AG227" s="61"/>
      <c r="AH227" s="57">
        <v>0.0</v>
      </c>
      <c r="AI227" s="57">
        <v>0.0</v>
      </c>
      <c r="AJ227" s="57">
        <v>7.38E7</v>
      </c>
      <c r="AK227" s="57">
        <v>0.0</v>
      </c>
      <c r="AL227" s="58" t="s">
        <v>1616</v>
      </c>
    </row>
    <row r="228">
      <c r="A228" s="57">
        <v>1.0</v>
      </c>
      <c r="B228" s="58" t="s">
        <v>1709</v>
      </c>
      <c r="C228" s="58" t="s">
        <v>1206</v>
      </c>
      <c r="D228" s="67" t="str">
        <f>VLOOKUP(C228,Final!B:F,5,0)</f>
        <v>Yes</v>
      </c>
      <c r="E228" s="58" t="s">
        <v>1625</v>
      </c>
      <c r="F228" s="58" t="s">
        <v>1710</v>
      </c>
      <c r="G228" s="58" t="s">
        <v>1581</v>
      </c>
      <c r="H228" s="58" t="s">
        <v>1582</v>
      </c>
      <c r="I228" s="58" t="s">
        <v>1591</v>
      </c>
      <c r="J228" s="68" t="s">
        <v>1711</v>
      </c>
      <c r="K228" s="59">
        <v>46153.0</v>
      </c>
      <c r="L228" s="59">
        <v>46153.0</v>
      </c>
      <c r="M228" s="61"/>
      <c r="N228" s="61"/>
      <c r="O228" s="61"/>
      <c r="P228" s="61"/>
      <c r="Q228" s="61"/>
      <c r="R228" s="61"/>
      <c r="S228" s="61"/>
      <c r="T228" s="58" t="s">
        <v>48</v>
      </c>
      <c r="U228" s="57">
        <v>13.04894</v>
      </c>
      <c r="V228" s="57">
        <v>77.63986</v>
      </c>
      <c r="W228" s="57">
        <v>15335.0</v>
      </c>
      <c r="X228" s="57">
        <v>11855.0</v>
      </c>
      <c r="Y228" s="57">
        <v>286.0</v>
      </c>
      <c r="Z228" s="58" t="s">
        <v>1712</v>
      </c>
      <c r="AA228" s="58" t="s">
        <v>1585</v>
      </c>
      <c r="AB228" s="57" t="s">
        <v>1713</v>
      </c>
      <c r="AC228" s="59">
        <v>46153.0</v>
      </c>
      <c r="AD228" s="62">
        <v>4.56E8</v>
      </c>
      <c r="AE228" s="57">
        <v>25060.0</v>
      </c>
      <c r="AF228" s="58" t="s">
        <v>1615</v>
      </c>
      <c r="AG228" s="61"/>
      <c r="AH228" s="57">
        <v>29.0</v>
      </c>
      <c r="AI228" s="57">
        <v>284.0</v>
      </c>
      <c r="AJ228" s="57">
        <v>1.2499668E7</v>
      </c>
      <c r="AK228" s="57">
        <v>3480.0</v>
      </c>
      <c r="AL228" s="58" t="s">
        <v>1616</v>
      </c>
    </row>
    <row r="229">
      <c r="A229" s="57">
        <v>1.0</v>
      </c>
      <c r="B229" s="58" t="s">
        <v>3136</v>
      </c>
      <c r="C229" s="58" t="s">
        <v>585</v>
      </c>
      <c r="D229" s="67" t="str">
        <f>VLOOKUP(C229,Final!B:F,5,0)</f>
        <v>Yes</v>
      </c>
      <c r="E229" s="58" t="s">
        <v>3137</v>
      </c>
      <c r="F229" s="58" t="s">
        <v>3138</v>
      </c>
      <c r="G229" s="58" t="s">
        <v>1581</v>
      </c>
      <c r="H229" s="58" t="s">
        <v>1582</v>
      </c>
      <c r="I229" s="58" t="s">
        <v>1612</v>
      </c>
      <c r="J229" s="68" t="s">
        <v>1941</v>
      </c>
      <c r="K229" s="57" t="s">
        <v>1676</v>
      </c>
      <c r="L229" s="57" t="s">
        <v>1676</v>
      </c>
      <c r="M229" s="61"/>
      <c r="N229" s="61"/>
      <c r="O229" s="61"/>
      <c r="P229" s="61"/>
      <c r="Q229" s="61"/>
      <c r="R229" s="61"/>
      <c r="S229" s="61"/>
      <c r="T229" s="58" t="s">
        <v>48</v>
      </c>
      <c r="U229" s="57">
        <v>13.06681</v>
      </c>
      <c r="V229" s="57">
        <v>77.62303</v>
      </c>
      <c r="W229" s="57">
        <v>26304.0</v>
      </c>
      <c r="X229" s="57">
        <v>21176.0</v>
      </c>
      <c r="Y229" s="57">
        <v>580.0</v>
      </c>
      <c r="Z229" s="58" t="s">
        <v>3139</v>
      </c>
      <c r="AA229" s="58" t="s">
        <v>38</v>
      </c>
      <c r="AB229" s="59">
        <v>44567.0</v>
      </c>
      <c r="AC229" s="57" t="s">
        <v>1676</v>
      </c>
      <c r="AD229" s="62">
        <v>3.95E9</v>
      </c>
      <c r="AE229" s="57">
        <v>39161.0</v>
      </c>
      <c r="AF229" s="58" t="s">
        <v>1615</v>
      </c>
      <c r="AG229" s="61"/>
      <c r="AH229" s="57">
        <v>0.0</v>
      </c>
      <c r="AI229" s="57">
        <v>730.0</v>
      </c>
      <c r="AJ229" s="62">
        <v>8.68E8</v>
      </c>
      <c r="AK229" s="57">
        <v>5128.0</v>
      </c>
      <c r="AL229" s="58" t="s">
        <v>1616</v>
      </c>
    </row>
    <row r="230">
      <c r="A230" s="57">
        <v>1.0</v>
      </c>
      <c r="B230" s="58" t="s">
        <v>4483</v>
      </c>
      <c r="C230" s="58" t="s">
        <v>1013</v>
      </c>
      <c r="D230" s="67" t="str">
        <f>VLOOKUP(C230,Final!B:F,5,0)</f>
        <v>Yes</v>
      </c>
      <c r="E230" s="58" t="s">
        <v>4484</v>
      </c>
      <c r="F230" s="58" t="s">
        <v>4485</v>
      </c>
      <c r="G230" s="58" t="s">
        <v>1581</v>
      </c>
      <c r="H230" s="58" t="s">
        <v>1582</v>
      </c>
      <c r="I230" s="58" t="s">
        <v>1583</v>
      </c>
      <c r="J230" s="68" t="s">
        <v>2343</v>
      </c>
      <c r="K230" s="57" t="s">
        <v>2595</v>
      </c>
      <c r="L230" s="57" t="s">
        <v>2595</v>
      </c>
      <c r="M230" s="61"/>
      <c r="N230" s="61"/>
      <c r="O230" s="61"/>
      <c r="P230" s="61"/>
      <c r="Q230" s="61"/>
      <c r="R230" s="61"/>
      <c r="S230" s="61"/>
      <c r="T230" s="58" t="s">
        <v>48</v>
      </c>
      <c r="U230" s="57">
        <v>12.89824</v>
      </c>
      <c r="V230" s="57">
        <v>77.61163</v>
      </c>
      <c r="W230" s="57">
        <v>6753.0</v>
      </c>
      <c r="X230" s="57">
        <v>5446.0</v>
      </c>
      <c r="Y230" s="57">
        <v>120.0</v>
      </c>
      <c r="Z230" s="58" t="s">
        <v>4486</v>
      </c>
      <c r="AA230" s="58" t="s">
        <v>1585</v>
      </c>
      <c r="AB230" s="59">
        <v>44572.0</v>
      </c>
      <c r="AC230" s="57" t="s">
        <v>2595</v>
      </c>
      <c r="AD230" s="62">
        <v>8.51E8</v>
      </c>
      <c r="AE230" s="57">
        <v>11303.0</v>
      </c>
      <c r="AF230" s="58" t="s">
        <v>1623</v>
      </c>
      <c r="AH230" s="57">
        <v>27.0</v>
      </c>
      <c r="AI230" s="57">
        <v>150.0</v>
      </c>
      <c r="AJ230" s="57">
        <v>8.3979844E7</v>
      </c>
      <c r="AK230" s="57">
        <v>1307.0</v>
      </c>
      <c r="AL230" s="58" t="s">
        <v>1616</v>
      </c>
    </row>
    <row r="231">
      <c r="A231" s="57">
        <v>1.0</v>
      </c>
      <c r="B231" s="58" t="s">
        <v>5433</v>
      </c>
      <c r="C231" s="58" t="s">
        <v>864</v>
      </c>
      <c r="D231" s="67" t="str">
        <f>VLOOKUP(C231,Final!B:F,5,0)</f>
        <v>Yes</v>
      </c>
      <c r="E231" s="58" t="s">
        <v>3137</v>
      </c>
      <c r="F231" s="58" t="s">
        <v>5434</v>
      </c>
      <c r="G231" s="58" t="s">
        <v>1581</v>
      </c>
      <c r="H231" s="58" t="s">
        <v>1582</v>
      </c>
      <c r="I231" s="58" t="s">
        <v>1583</v>
      </c>
      <c r="J231" s="68" t="s">
        <v>5435</v>
      </c>
      <c r="K231" s="57" t="s">
        <v>2675</v>
      </c>
      <c r="L231" s="57" t="s">
        <v>2675</v>
      </c>
      <c r="M231" s="61"/>
      <c r="N231" s="61"/>
      <c r="O231" s="61"/>
      <c r="P231" s="61"/>
      <c r="Q231" s="61"/>
      <c r="R231" s="61"/>
      <c r="S231" s="61"/>
      <c r="T231" s="58" t="s">
        <v>48</v>
      </c>
      <c r="U231" s="57">
        <v>12.85738</v>
      </c>
      <c r="V231" s="57">
        <v>77.61446</v>
      </c>
      <c r="W231" s="57">
        <v>28145.0</v>
      </c>
      <c r="X231" s="57">
        <v>7910.0</v>
      </c>
      <c r="Y231" s="57">
        <v>594.0</v>
      </c>
      <c r="Z231" s="58" t="s">
        <v>5436</v>
      </c>
      <c r="AA231" s="58" t="s">
        <v>1585</v>
      </c>
      <c r="AB231" s="59">
        <v>44597.0</v>
      </c>
      <c r="AC231" s="57" t="s">
        <v>2675</v>
      </c>
      <c r="AD231" s="62">
        <v>4.08E9</v>
      </c>
      <c r="AE231" s="57">
        <v>54720.0</v>
      </c>
      <c r="AF231" s="58" t="s">
        <v>1859</v>
      </c>
      <c r="AG231" s="58" t="s">
        <v>5437</v>
      </c>
      <c r="AH231" s="57">
        <v>0.0</v>
      </c>
      <c r="AI231" s="57">
        <v>709.0</v>
      </c>
      <c r="AJ231" s="62">
        <v>7.32E8</v>
      </c>
      <c r="AK231" s="57">
        <v>7910.0</v>
      </c>
      <c r="AL231" s="58" t="s">
        <v>1616</v>
      </c>
    </row>
    <row r="232">
      <c r="A232" s="57">
        <v>1.0</v>
      </c>
      <c r="B232" s="58" t="s">
        <v>5438</v>
      </c>
      <c r="C232" s="58" t="s">
        <v>177</v>
      </c>
      <c r="D232" s="67" t="str">
        <f>VLOOKUP(C232,Final!B:F,5,0)</f>
        <v>Yes</v>
      </c>
      <c r="E232" s="58" t="s">
        <v>2089</v>
      </c>
      <c r="F232" s="58" t="s">
        <v>5439</v>
      </c>
      <c r="G232" s="58" t="s">
        <v>1581</v>
      </c>
      <c r="H232" s="58" t="s">
        <v>1582</v>
      </c>
      <c r="I232" s="58" t="s">
        <v>1591</v>
      </c>
      <c r="J232" s="68">
        <v>45359.0</v>
      </c>
      <c r="K232" s="57" t="s">
        <v>2280</v>
      </c>
      <c r="L232" s="57" t="s">
        <v>2280</v>
      </c>
      <c r="M232" s="61"/>
      <c r="N232" s="61"/>
      <c r="O232" s="61"/>
      <c r="P232" s="61"/>
      <c r="Q232" s="61"/>
      <c r="R232" s="61"/>
      <c r="S232" s="61"/>
      <c r="T232" s="58" t="s">
        <v>48</v>
      </c>
      <c r="U232" s="57">
        <v>12.93201</v>
      </c>
      <c r="V232" s="57">
        <v>77.72549</v>
      </c>
      <c r="W232" s="57">
        <v>69645.0</v>
      </c>
      <c r="X232" s="57">
        <v>18369.0</v>
      </c>
      <c r="Y232" s="57">
        <v>683.0</v>
      </c>
      <c r="Z232" s="58" t="s">
        <v>5440</v>
      </c>
      <c r="AA232" s="58" t="s">
        <v>1585</v>
      </c>
      <c r="AB232" s="59">
        <v>45666.0</v>
      </c>
      <c r="AC232" s="57" t="s">
        <v>2280</v>
      </c>
      <c r="AD232" s="62">
        <v>1.15E10</v>
      </c>
      <c r="AE232" s="57">
        <v>75524.0</v>
      </c>
      <c r="AF232" s="58" t="s">
        <v>1615</v>
      </c>
      <c r="AG232" s="61"/>
      <c r="AH232" s="57">
        <v>68.0</v>
      </c>
      <c r="AI232" s="57">
        <v>683.0</v>
      </c>
      <c r="AJ232" s="62">
        <v>3.25E9</v>
      </c>
      <c r="AK232" s="57">
        <v>7075.0</v>
      </c>
      <c r="AL232" s="58" t="s">
        <v>1616</v>
      </c>
    </row>
    <row r="233">
      <c r="A233" s="57">
        <v>1.0</v>
      </c>
      <c r="B233" s="58" t="s">
        <v>5441</v>
      </c>
      <c r="C233" s="58" t="s">
        <v>1244</v>
      </c>
      <c r="D233" s="67" t="str">
        <f>VLOOKUP(C233,Final!B:F,5,0)</f>
        <v>Yes</v>
      </c>
      <c r="E233" s="58" t="s">
        <v>2089</v>
      </c>
      <c r="F233" s="58" t="s">
        <v>5442</v>
      </c>
      <c r="G233" s="58" t="s">
        <v>1581</v>
      </c>
      <c r="H233" s="58" t="s">
        <v>1582</v>
      </c>
      <c r="I233" s="58" t="s">
        <v>60</v>
      </c>
      <c r="J233" s="68" t="s">
        <v>5443</v>
      </c>
      <c r="K233" s="57" t="s">
        <v>1632</v>
      </c>
      <c r="L233" s="57" t="s">
        <v>1632</v>
      </c>
      <c r="M233" s="61"/>
      <c r="N233" s="61"/>
      <c r="O233" s="61"/>
      <c r="P233" s="61"/>
      <c r="Q233" s="61"/>
      <c r="R233" s="61"/>
      <c r="S233" s="61"/>
      <c r="T233" s="58" t="s">
        <v>48</v>
      </c>
      <c r="U233" s="57">
        <v>12.78687</v>
      </c>
      <c r="V233" s="57">
        <v>77.74449</v>
      </c>
      <c r="W233" s="57">
        <v>5977.0</v>
      </c>
      <c r="X233" s="57">
        <v>4018.0</v>
      </c>
      <c r="Y233" s="57">
        <v>261.0</v>
      </c>
      <c r="Z233" s="58" t="s">
        <v>5444</v>
      </c>
      <c r="AA233" s="58" t="s">
        <v>1585</v>
      </c>
      <c r="AB233" s="59">
        <v>44208.0</v>
      </c>
      <c r="AC233" s="57" t="s">
        <v>1632</v>
      </c>
      <c r="AD233" s="62">
        <v>1.36E9</v>
      </c>
      <c r="AE233" s="57">
        <v>9883.0</v>
      </c>
      <c r="AF233" s="58" t="s">
        <v>1586</v>
      </c>
      <c r="AH233" s="57">
        <v>9.0</v>
      </c>
      <c r="AI233" s="57">
        <v>131.0</v>
      </c>
      <c r="AJ233" s="62">
        <v>3.92E8</v>
      </c>
      <c r="AK233" s="57">
        <v>15476.0</v>
      </c>
      <c r="AL233" s="58" t="s">
        <v>1587</v>
      </c>
    </row>
    <row r="234">
      <c r="A234" s="57">
        <v>1.0</v>
      </c>
      <c r="B234" s="58" t="s">
        <v>5445</v>
      </c>
      <c r="C234" s="58" t="s">
        <v>654</v>
      </c>
      <c r="D234" s="67" t="str">
        <f>VLOOKUP(C234,Final!B:F,5,0)</f>
        <v>Yes</v>
      </c>
      <c r="E234" s="58" t="s">
        <v>2089</v>
      </c>
      <c r="F234" s="58" t="s">
        <v>5446</v>
      </c>
      <c r="G234" s="58" t="s">
        <v>1581</v>
      </c>
      <c r="H234" s="58" t="s">
        <v>1582</v>
      </c>
      <c r="J234" s="68" t="s">
        <v>5447</v>
      </c>
      <c r="K234" s="57" t="s">
        <v>1722</v>
      </c>
      <c r="L234" s="57" t="s">
        <v>1706</v>
      </c>
      <c r="M234" s="58" t="s">
        <v>5448</v>
      </c>
      <c r="P234" s="61"/>
      <c r="Q234" s="61"/>
      <c r="R234" s="61"/>
      <c r="S234" s="61"/>
      <c r="T234" s="61"/>
      <c r="U234" s="61"/>
      <c r="V234" s="61"/>
      <c r="W234" s="57">
        <v>5564.0</v>
      </c>
      <c r="X234" s="57">
        <v>4066.0</v>
      </c>
      <c r="Y234" s="61"/>
      <c r="Z234" s="61"/>
      <c r="AA234" s="58" t="s">
        <v>1585</v>
      </c>
      <c r="AB234" s="57" t="s">
        <v>5449</v>
      </c>
      <c r="AC234" s="61"/>
      <c r="AD234" s="62">
        <v>9.33E8</v>
      </c>
      <c r="AE234" s="61"/>
      <c r="AF234" s="61"/>
      <c r="AG234" s="61"/>
      <c r="AH234" s="61"/>
      <c r="AI234" s="61"/>
      <c r="AJ234" s="62">
        <v>2.65E8</v>
      </c>
      <c r="AK234" s="61"/>
      <c r="AL234" s="58" t="s">
        <v>1616</v>
      </c>
    </row>
    <row r="235">
      <c r="A235" s="57">
        <v>1.0</v>
      </c>
      <c r="B235" s="58" t="s">
        <v>1767</v>
      </c>
      <c r="C235" s="58" t="s">
        <v>1235</v>
      </c>
      <c r="D235" s="67" t="str">
        <f>VLOOKUP(C235,Final!B:F,5,0)</f>
        <v>Yes</v>
      </c>
      <c r="E235" s="58" t="s">
        <v>1768</v>
      </c>
      <c r="F235" s="58" t="s">
        <v>1769</v>
      </c>
      <c r="G235" s="58" t="s">
        <v>1581</v>
      </c>
      <c r="H235" s="58" t="s">
        <v>1582</v>
      </c>
      <c r="I235" s="58" t="s">
        <v>1591</v>
      </c>
      <c r="J235" s="68" t="s">
        <v>1660</v>
      </c>
      <c r="K235" s="57" t="s">
        <v>1770</v>
      </c>
      <c r="L235" s="57" t="s">
        <v>1770</v>
      </c>
      <c r="M235" s="61"/>
      <c r="N235" s="61"/>
      <c r="O235" s="61"/>
      <c r="P235" s="61"/>
      <c r="Q235" s="61"/>
      <c r="R235" s="61"/>
      <c r="S235" s="61"/>
      <c r="T235" s="58" t="s">
        <v>48</v>
      </c>
      <c r="U235" s="57">
        <v>13.07203</v>
      </c>
      <c r="V235" s="57">
        <v>77.65301</v>
      </c>
      <c r="W235" s="57">
        <v>929.0</v>
      </c>
      <c r="X235" s="57">
        <v>390.0</v>
      </c>
      <c r="Y235" s="57">
        <v>23.0</v>
      </c>
      <c r="Z235" s="58" t="s">
        <v>1771</v>
      </c>
      <c r="AA235" s="58" t="s">
        <v>1585</v>
      </c>
      <c r="AB235" s="59">
        <v>44996.0</v>
      </c>
      <c r="AC235" s="57" t="s">
        <v>1770</v>
      </c>
      <c r="AD235" s="62">
        <v>1.47E8</v>
      </c>
      <c r="AE235" s="57">
        <v>0.0</v>
      </c>
      <c r="AF235" s="58" t="s">
        <v>1623</v>
      </c>
      <c r="AH235" s="57">
        <v>0.0</v>
      </c>
      <c r="AI235" s="57">
        <v>23.0</v>
      </c>
      <c r="AJ235" s="57">
        <v>6.25E7</v>
      </c>
      <c r="AK235" s="57">
        <v>538.0</v>
      </c>
      <c r="AL235" s="58" t="s">
        <v>1616</v>
      </c>
    </row>
    <row r="236">
      <c r="A236" s="57">
        <v>1.0</v>
      </c>
      <c r="B236" s="58" t="s">
        <v>5450</v>
      </c>
      <c r="C236" s="58" t="s">
        <v>650</v>
      </c>
      <c r="D236" s="67" t="str">
        <f>VLOOKUP(C236,Final!B:F,5,0)</f>
        <v>Yes</v>
      </c>
      <c r="E236" s="58" t="s">
        <v>2089</v>
      </c>
      <c r="F236" s="58" t="s">
        <v>5451</v>
      </c>
      <c r="G236" s="58" t="s">
        <v>1581</v>
      </c>
      <c r="H236" s="58" t="s">
        <v>1582</v>
      </c>
      <c r="J236" s="68" t="s">
        <v>5143</v>
      </c>
      <c r="K236" s="57" t="s">
        <v>5452</v>
      </c>
      <c r="L236" s="57" t="s">
        <v>1655</v>
      </c>
      <c r="M236" s="58" t="s">
        <v>5453</v>
      </c>
      <c r="P236" s="61"/>
      <c r="Q236" s="61"/>
      <c r="R236" s="61"/>
      <c r="S236" s="61"/>
      <c r="T236" s="61"/>
      <c r="U236" s="61"/>
      <c r="V236" s="61"/>
      <c r="W236" s="57">
        <v>14799.0</v>
      </c>
      <c r="X236" s="57">
        <v>8338.0</v>
      </c>
      <c r="Y236" s="61"/>
      <c r="Z236" s="61"/>
      <c r="AA236" s="58" t="s">
        <v>1585</v>
      </c>
      <c r="AB236" s="59">
        <v>43169.0</v>
      </c>
      <c r="AC236" s="61"/>
      <c r="AD236" s="62">
        <v>1.43E9</v>
      </c>
      <c r="AE236" s="61"/>
      <c r="AF236" s="61"/>
      <c r="AG236" s="61"/>
      <c r="AH236" s="61"/>
      <c r="AI236" s="61"/>
      <c r="AJ236" s="62">
        <v>4.08E8</v>
      </c>
      <c r="AK236" s="61"/>
      <c r="AL236" s="58" t="s">
        <v>1616</v>
      </c>
    </row>
    <row r="237">
      <c r="A237" s="57">
        <v>1.0</v>
      </c>
      <c r="B237" s="58" t="s">
        <v>5454</v>
      </c>
      <c r="C237" s="58" t="s">
        <v>100</v>
      </c>
      <c r="D237" s="67" t="str">
        <f>VLOOKUP(C237,Final!B:F,5,0)</f>
        <v>Yes</v>
      </c>
      <c r="E237" s="58" t="s">
        <v>2089</v>
      </c>
      <c r="F237" s="58" t="s">
        <v>5455</v>
      </c>
      <c r="G237" s="58" t="s">
        <v>1581</v>
      </c>
      <c r="H237" s="58" t="s">
        <v>1582</v>
      </c>
      <c r="I237" s="58" t="s">
        <v>1591</v>
      </c>
      <c r="J237" s="68">
        <v>45359.0</v>
      </c>
      <c r="K237" s="57" t="s">
        <v>3338</v>
      </c>
      <c r="L237" s="57" t="s">
        <v>3338</v>
      </c>
      <c r="M237" s="61"/>
      <c r="N237" s="61"/>
      <c r="O237" s="61"/>
      <c r="P237" s="61"/>
      <c r="Q237" s="61"/>
      <c r="R237" s="61"/>
      <c r="S237" s="61"/>
      <c r="T237" s="58" t="s">
        <v>48</v>
      </c>
      <c r="U237" s="57">
        <v>12.92489</v>
      </c>
      <c r="V237" s="57">
        <v>77.64844</v>
      </c>
      <c r="W237" s="57">
        <v>2190.0</v>
      </c>
      <c r="X237" s="57">
        <v>1156.0</v>
      </c>
      <c r="Y237" s="57">
        <v>46.0</v>
      </c>
      <c r="Z237" s="58" t="s">
        <v>5456</v>
      </c>
      <c r="AA237" s="58" t="s">
        <v>1585</v>
      </c>
      <c r="AB237" s="59">
        <v>45302.0</v>
      </c>
      <c r="AC237" s="57" t="s">
        <v>3338</v>
      </c>
      <c r="AD237" s="62">
        <v>1.19E9</v>
      </c>
      <c r="AE237" s="57">
        <v>5468.0</v>
      </c>
      <c r="AF237" s="58" t="s">
        <v>1615</v>
      </c>
      <c r="AG237" s="61"/>
      <c r="AH237" s="57">
        <v>0.0</v>
      </c>
      <c r="AI237" s="57">
        <v>46.0</v>
      </c>
      <c r="AJ237" s="62">
        <v>5.89E8</v>
      </c>
      <c r="AK237" s="57">
        <v>1034.0</v>
      </c>
      <c r="AL237" s="58" t="s">
        <v>1616</v>
      </c>
    </row>
    <row r="238">
      <c r="A238" s="57">
        <v>1.0</v>
      </c>
      <c r="B238" s="58" t="s">
        <v>5457</v>
      </c>
      <c r="C238" s="58" t="s">
        <v>331</v>
      </c>
      <c r="D238" s="67" t="str">
        <f>VLOOKUP(C238,Final!B:F,5,0)</f>
        <v>Yes</v>
      </c>
      <c r="E238" s="58" t="s">
        <v>2089</v>
      </c>
      <c r="F238" s="58" t="s">
        <v>5458</v>
      </c>
      <c r="G238" s="58" t="s">
        <v>1581</v>
      </c>
      <c r="H238" s="58" t="s">
        <v>1582</v>
      </c>
      <c r="I238" s="58" t="s">
        <v>1591</v>
      </c>
      <c r="J238" s="68">
        <v>44629.0</v>
      </c>
      <c r="K238" s="57" t="s">
        <v>1776</v>
      </c>
      <c r="L238" s="57" t="s">
        <v>1776</v>
      </c>
      <c r="M238" s="61"/>
      <c r="N238" s="61"/>
      <c r="O238" s="61"/>
      <c r="P238" s="61"/>
      <c r="Q238" s="61"/>
      <c r="R238" s="61"/>
      <c r="S238" s="61"/>
      <c r="T238" s="58" t="s">
        <v>48</v>
      </c>
      <c r="U238" s="57">
        <v>12.92759</v>
      </c>
      <c r="V238" s="57">
        <v>77.69517</v>
      </c>
      <c r="W238" s="57">
        <v>3946.0</v>
      </c>
      <c r="X238" s="57">
        <v>3119.0</v>
      </c>
      <c r="Y238" s="57">
        <v>33.0</v>
      </c>
      <c r="Z238" s="58" t="s">
        <v>5459</v>
      </c>
      <c r="AA238" s="58" t="s">
        <v>1585</v>
      </c>
      <c r="AB238" s="59">
        <v>44927.0</v>
      </c>
      <c r="AC238" s="57" t="s">
        <v>1776</v>
      </c>
      <c r="AD238" s="62">
        <v>7.62E8</v>
      </c>
      <c r="AE238" s="57">
        <v>4709.0</v>
      </c>
      <c r="AF238" s="58" t="s">
        <v>1615</v>
      </c>
      <c r="AG238" s="61"/>
      <c r="AH238" s="57">
        <v>4.0</v>
      </c>
      <c r="AI238" s="57">
        <v>34.0</v>
      </c>
      <c r="AJ238" s="62">
        <v>1.49E8</v>
      </c>
      <c r="AK238" s="57">
        <v>827.0</v>
      </c>
      <c r="AL238" s="58" t="s">
        <v>1616</v>
      </c>
    </row>
    <row r="239">
      <c r="A239" s="57">
        <v>1.0</v>
      </c>
      <c r="B239" s="58" t="s">
        <v>5460</v>
      </c>
      <c r="C239" s="58" t="s">
        <v>1252</v>
      </c>
      <c r="D239" s="67" t="str">
        <f>VLOOKUP(C239,Final!B:F,5,0)</f>
        <v>Yes</v>
      </c>
      <c r="E239" s="58" t="s">
        <v>5461</v>
      </c>
      <c r="F239" s="58" t="s">
        <v>5462</v>
      </c>
      <c r="G239" s="58" t="s">
        <v>1581</v>
      </c>
      <c r="H239" s="58" t="s">
        <v>1582</v>
      </c>
      <c r="J239" s="68" t="s">
        <v>5463</v>
      </c>
      <c r="K239" s="57" t="s">
        <v>3045</v>
      </c>
      <c r="L239" s="57" t="s">
        <v>2337</v>
      </c>
      <c r="M239" s="58" t="s">
        <v>5381</v>
      </c>
      <c r="P239" s="61"/>
      <c r="Q239" s="61"/>
      <c r="R239" s="61"/>
      <c r="S239" s="61"/>
      <c r="T239" s="61"/>
      <c r="U239" s="61"/>
      <c r="V239" s="61"/>
      <c r="W239" s="57">
        <v>15239.0</v>
      </c>
      <c r="X239" s="57">
        <v>11644.0</v>
      </c>
      <c r="Y239" s="61"/>
      <c r="Z239" s="61"/>
      <c r="AA239" s="58" t="s">
        <v>1585</v>
      </c>
      <c r="AB239" s="59">
        <v>43475.0</v>
      </c>
      <c r="AC239" s="61"/>
      <c r="AD239" s="62">
        <v>5.48E8</v>
      </c>
      <c r="AE239" s="61"/>
      <c r="AF239" s="61"/>
      <c r="AG239" s="61"/>
      <c r="AH239" s="61"/>
      <c r="AI239" s="61"/>
      <c r="AJ239" s="57">
        <v>2.4E7</v>
      </c>
      <c r="AK239" s="61"/>
      <c r="AL239" s="58" t="s">
        <v>2892</v>
      </c>
    </row>
    <row r="240">
      <c r="A240" s="57">
        <v>1.0</v>
      </c>
      <c r="B240" s="58" t="s">
        <v>2139</v>
      </c>
      <c r="C240" s="58" t="s">
        <v>1255</v>
      </c>
      <c r="D240" s="67" t="str">
        <f>VLOOKUP(C240,Final!B:F,5,0)</f>
        <v>Yes</v>
      </c>
      <c r="E240" s="58" t="s">
        <v>2140</v>
      </c>
      <c r="F240" s="58" t="s">
        <v>2141</v>
      </c>
      <c r="G240" s="58" t="s">
        <v>1581</v>
      </c>
      <c r="H240" s="58" t="s">
        <v>1582</v>
      </c>
      <c r="I240" s="58" t="s">
        <v>1583</v>
      </c>
      <c r="J240" s="68" t="s">
        <v>2142</v>
      </c>
      <c r="K240" s="57" t="s">
        <v>1776</v>
      </c>
      <c r="L240" s="57" t="s">
        <v>1776</v>
      </c>
      <c r="M240" s="61"/>
      <c r="N240" s="61"/>
      <c r="O240" s="61"/>
      <c r="P240" s="61"/>
      <c r="Q240" s="61"/>
      <c r="R240" s="61"/>
      <c r="S240" s="61"/>
      <c r="T240" s="58" t="s">
        <v>48</v>
      </c>
      <c r="U240" s="57">
        <v>12.8987</v>
      </c>
      <c r="V240" s="57">
        <v>77.51222</v>
      </c>
      <c r="W240" s="57">
        <v>9971.0</v>
      </c>
      <c r="X240" s="57">
        <v>6258.0</v>
      </c>
      <c r="Y240" s="57">
        <v>240.0</v>
      </c>
      <c r="Z240" s="58" t="s">
        <v>2143</v>
      </c>
      <c r="AA240" s="58" t="s">
        <v>1585</v>
      </c>
      <c r="AB240" s="59">
        <v>44931.0</v>
      </c>
      <c r="AC240" s="57" t="s">
        <v>1776</v>
      </c>
      <c r="AD240" s="62">
        <v>2.03E9</v>
      </c>
      <c r="AE240" s="57">
        <v>22607.0</v>
      </c>
      <c r="AF240" s="58" t="s">
        <v>1623</v>
      </c>
      <c r="AH240" s="57">
        <v>0.0</v>
      </c>
      <c r="AI240" s="57">
        <v>264.0</v>
      </c>
      <c r="AJ240" s="62">
        <v>3.23E8</v>
      </c>
      <c r="AK240" s="57">
        <v>26374.0</v>
      </c>
      <c r="AL240" s="58" t="s">
        <v>1616</v>
      </c>
    </row>
    <row r="241">
      <c r="A241" s="57">
        <v>1.0</v>
      </c>
      <c r="B241" s="58" t="s">
        <v>5163</v>
      </c>
      <c r="C241" s="58" t="s">
        <v>1525</v>
      </c>
      <c r="D241" s="67" t="str">
        <f>VLOOKUP(C241,Final!B:F,5,0)</f>
        <v>Yes</v>
      </c>
      <c r="E241" s="58" t="s">
        <v>5164</v>
      </c>
      <c r="F241" s="58" t="s">
        <v>5165</v>
      </c>
      <c r="G241" s="58" t="s">
        <v>1581</v>
      </c>
      <c r="H241" s="58" t="s">
        <v>1582</v>
      </c>
      <c r="I241" s="58" t="s">
        <v>1612</v>
      </c>
      <c r="J241" s="68">
        <v>44571.0</v>
      </c>
      <c r="K241" s="57" t="s">
        <v>1706</v>
      </c>
      <c r="L241" s="57" t="s">
        <v>1706</v>
      </c>
      <c r="M241" s="61"/>
      <c r="N241" s="61"/>
      <c r="O241" s="61"/>
      <c r="P241" s="61"/>
      <c r="Q241" s="61"/>
      <c r="R241" s="61"/>
      <c r="S241" s="61"/>
      <c r="T241" s="58" t="s">
        <v>48</v>
      </c>
      <c r="U241" s="57">
        <v>13.08765</v>
      </c>
      <c r="V241" s="57">
        <v>77.59085</v>
      </c>
      <c r="W241" s="57">
        <v>17705.0</v>
      </c>
      <c r="X241" s="57">
        <v>12202.0</v>
      </c>
      <c r="Y241" s="57">
        <v>236.0</v>
      </c>
      <c r="Z241" s="58" t="s">
        <v>5166</v>
      </c>
      <c r="AA241" s="58" t="s">
        <v>1585</v>
      </c>
      <c r="AB241" s="57" t="s">
        <v>5167</v>
      </c>
      <c r="AC241" s="57" t="s">
        <v>1706</v>
      </c>
      <c r="AD241" s="62">
        <v>3.41E9</v>
      </c>
      <c r="AE241" s="57">
        <v>29555.0</v>
      </c>
      <c r="AF241" s="58" t="s">
        <v>2621</v>
      </c>
      <c r="AG241" s="58" t="s">
        <v>5168</v>
      </c>
      <c r="AH241" s="57">
        <v>0.0</v>
      </c>
      <c r="AI241" s="57">
        <v>334.0</v>
      </c>
      <c r="AJ241" s="62">
        <v>1.16E9</v>
      </c>
      <c r="AK241" s="57">
        <v>5503.0</v>
      </c>
      <c r="AL241" s="58" t="s">
        <v>1616</v>
      </c>
    </row>
    <row r="242">
      <c r="A242" s="57">
        <v>1.0</v>
      </c>
      <c r="B242" s="58" t="s">
        <v>3292</v>
      </c>
      <c r="C242" s="58" t="s">
        <v>1269</v>
      </c>
      <c r="D242" s="67" t="str">
        <f>VLOOKUP(C242,Final!B:F,5,0)</f>
        <v>Yes</v>
      </c>
      <c r="E242" s="58" t="s">
        <v>3293</v>
      </c>
      <c r="F242" s="58" t="s">
        <v>3294</v>
      </c>
      <c r="G242" s="58" t="s">
        <v>1581</v>
      </c>
      <c r="H242" s="58" t="s">
        <v>1582</v>
      </c>
      <c r="I242" s="58" t="s">
        <v>60</v>
      </c>
      <c r="J242" s="68" t="s">
        <v>1666</v>
      </c>
      <c r="K242" s="57" t="s">
        <v>2535</v>
      </c>
      <c r="L242" s="57" t="s">
        <v>2535</v>
      </c>
      <c r="M242" s="61"/>
      <c r="N242" s="61"/>
      <c r="O242" s="61"/>
      <c r="P242" s="61"/>
      <c r="Q242" s="61"/>
      <c r="R242" s="61"/>
      <c r="S242" s="61"/>
      <c r="T242" s="58" t="s">
        <v>48</v>
      </c>
      <c r="U242" s="57">
        <v>12.87128</v>
      </c>
      <c r="V242" s="57">
        <v>77.76673</v>
      </c>
      <c r="W242" s="57">
        <v>14619.0</v>
      </c>
      <c r="X242" s="57">
        <v>10344.0</v>
      </c>
      <c r="Y242" s="57">
        <v>253.0</v>
      </c>
      <c r="Z242" s="58" t="s">
        <v>3295</v>
      </c>
      <c r="AA242" s="58" t="s">
        <v>38</v>
      </c>
      <c r="AB242" s="57" t="s">
        <v>2031</v>
      </c>
      <c r="AC242" s="57" t="s">
        <v>2535</v>
      </c>
      <c r="AD242" s="62">
        <v>1.28E9</v>
      </c>
      <c r="AE242" s="57">
        <v>732.0</v>
      </c>
      <c r="AF242" s="58" t="s">
        <v>1601</v>
      </c>
      <c r="AG242" s="61"/>
      <c r="AH242" s="57">
        <v>0.0</v>
      </c>
      <c r="AI242" s="57">
        <v>252.0</v>
      </c>
      <c r="AJ242" s="57">
        <v>3.0E7</v>
      </c>
      <c r="AK242" s="57">
        <v>4275.0</v>
      </c>
      <c r="AL242" s="58" t="s">
        <v>1602</v>
      </c>
    </row>
    <row r="243">
      <c r="A243" s="57">
        <v>1.0</v>
      </c>
      <c r="B243" s="58" t="s">
        <v>3915</v>
      </c>
      <c r="C243" s="58" t="s">
        <v>1273</v>
      </c>
      <c r="D243" s="67" t="str">
        <f>VLOOKUP(C243,Final!B:F,5,0)</f>
        <v>Yes</v>
      </c>
      <c r="E243" s="58" t="s">
        <v>3916</v>
      </c>
      <c r="F243" s="58" t="s">
        <v>3917</v>
      </c>
      <c r="G243" s="58" t="s">
        <v>1581</v>
      </c>
      <c r="H243" s="58" t="s">
        <v>1582</v>
      </c>
      <c r="I243" s="58" t="s">
        <v>60</v>
      </c>
      <c r="J243" s="68" t="s">
        <v>3918</v>
      </c>
      <c r="K243" s="57" t="s">
        <v>1776</v>
      </c>
      <c r="L243" s="57" t="s">
        <v>1776</v>
      </c>
      <c r="M243" s="61"/>
      <c r="N243" s="61"/>
      <c r="O243" s="61"/>
      <c r="P243" s="61"/>
      <c r="Q243" s="61"/>
      <c r="R243" s="61"/>
      <c r="S243" s="61"/>
      <c r="T243" s="58" t="s">
        <v>48</v>
      </c>
      <c r="U243" s="57">
        <v>12.8756</v>
      </c>
      <c r="V243" s="57">
        <v>77.76753</v>
      </c>
      <c r="W243" s="57">
        <v>3035.0</v>
      </c>
      <c r="X243" s="57">
        <v>1561.0</v>
      </c>
      <c r="Y243" s="57">
        <v>56.0</v>
      </c>
      <c r="Z243" s="58" t="s">
        <v>3919</v>
      </c>
      <c r="AA243" s="58" t="s">
        <v>38</v>
      </c>
      <c r="AB243" s="57" t="s">
        <v>3914</v>
      </c>
      <c r="AC243" s="57" t="s">
        <v>1776</v>
      </c>
      <c r="AD243" s="62">
        <v>2.24E8</v>
      </c>
      <c r="AE243" s="57">
        <v>6065.0</v>
      </c>
      <c r="AF243" s="58" t="s">
        <v>1601</v>
      </c>
      <c r="AG243" s="61"/>
      <c r="AH243" s="57">
        <v>5.0</v>
      </c>
      <c r="AI243" s="57">
        <v>62.0</v>
      </c>
      <c r="AJ243" s="57">
        <v>5.3851E7</v>
      </c>
      <c r="AK243" s="57">
        <v>1474.0</v>
      </c>
      <c r="AL243" s="58" t="s">
        <v>1602</v>
      </c>
    </row>
    <row r="244">
      <c r="A244" s="57">
        <v>1.0</v>
      </c>
      <c r="B244" s="58" t="s">
        <v>2093</v>
      </c>
      <c r="C244" s="58" t="s">
        <v>1278</v>
      </c>
      <c r="D244" s="67" t="str">
        <f>VLOOKUP(C244,Final!B:F,5,0)</f>
        <v>Yes</v>
      </c>
      <c r="E244" s="58" t="s">
        <v>2094</v>
      </c>
      <c r="F244" s="58" t="s">
        <v>2095</v>
      </c>
      <c r="G244" s="58" t="s">
        <v>1581</v>
      </c>
      <c r="H244" s="58" t="s">
        <v>1582</v>
      </c>
      <c r="I244" s="58" t="s">
        <v>1591</v>
      </c>
      <c r="J244" s="68" t="s">
        <v>2096</v>
      </c>
      <c r="K244" s="57" t="s">
        <v>2097</v>
      </c>
      <c r="L244" s="57" t="s">
        <v>2097</v>
      </c>
      <c r="M244" s="61"/>
      <c r="N244" s="61"/>
      <c r="O244" s="61"/>
      <c r="P244" s="61"/>
      <c r="Q244" s="61"/>
      <c r="R244" s="61"/>
      <c r="S244" s="61"/>
      <c r="T244" s="58" t="s">
        <v>48</v>
      </c>
      <c r="U244" s="57">
        <v>12.96019</v>
      </c>
      <c r="V244" s="57">
        <v>77.73171</v>
      </c>
      <c r="W244" s="57">
        <v>8545.0</v>
      </c>
      <c r="X244" s="57">
        <v>6696.0</v>
      </c>
      <c r="Y244" s="57">
        <v>140.0</v>
      </c>
      <c r="Z244" s="58" t="s">
        <v>2098</v>
      </c>
      <c r="AA244" s="58" t="s">
        <v>1585</v>
      </c>
      <c r="AB244" s="57" t="s">
        <v>2099</v>
      </c>
      <c r="AC244" s="57" t="s">
        <v>2097</v>
      </c>
      <c r="AD244" s="62">
        <v>1.27E9</v>
      </c>
      <c r="AE244" s="57">
        <v>14860.0</v>
      </c>
      <c r="AF244" s="58" t="s">
        <v>1601</v>
      </c>
      <c r="AG244" s="61"/>
      <c r="AH244" s="57">
        <v>45.0</v>
      </c>
      <c r="AI244" s="57">
        <v>179.0</v>
      </c>
      <c r="AJ244" s="62">
        <v>3.59E8</v>
      </c>
      <c r="AK244" s="57">
        <v>1849.0</v>
      </c>
      <c r="AL244" s="58" t="s">
        <v>1616</v>
      </c>
    </row>
    <row r="245">
      <c r="A245" s="57">
        <v>1.0</v>
      </c>
      <c r="B245" s="58" t="s">
        <v>3798</v>
      </c>
      <c r="C245" s="58" t="s">
        <v>1291</v>
      </c>
      <c r="D245" s="67" t="str">
        <f>VLOOKUP(C245,Final!B:F,5,0)</f>
        <v>Yes</v>
      </c>
      <c r="E245" s="58" t="s">
        <v>3799</v>
      </c>
      <c r="F245" s="58" t="s">
        <v>3800</v>
      </c>
      <c r="G245" s="58" t="s">
        <v>1581</v>
      </c>
      <c r="H245" s="58" t="s">
        <v>1582</v>
      </c>
      <c r="I245" s="58" t="s">
        <v>1591</v>
      </c>
      <c r="J245" s="68">
        <v>45207.0</v>
      </c>
      <c r="K245" s="57" t="s">
        <v>1794</v>
      </c>
      <c r="L245" s="57" t="s">
        <v>1794</v>
      </c>
      <c r="M245" s="61"/>
      <c r="N245" s="61"/>
      <c r="O245" s="61"/>
      <c r="P245" s="61"/>
      <c r="Q245" s="61"/>
      <c r="R245" s="61"/>
      <c r="S245" s="61"/>
      <c r="T245" s="58" t="s">
        <v>48</v>
      </c>
      <c r="U245" s="57">
        <v>13.03718</v>
      </c>
      <c r="V245" s="57">
        <v>77.71302</v>
      </c>
      <c r="W245" s="57">
        <v>7588.0</v>
      </c>
      <c r="X245" s="57">
        <v>3915.0</v>
      </c>
      <c r="Y245" s="57">
        <v>128.0</v>
      </c>
      <c r="Z245" s="58" t="s">
        <v>3801</v>
      </c>
      <c r="AA245" s="58" t="s">
        <v>1585</v>
      </c>
      <c r="AB245" s="59">
        <v>44930.0</v>
      </c>
      <c r="AC245" s="57" t="s">
        <v>1794</v>
      </c>
      <c r="AD245" s="62">
        <v>4.3E8</v>
      </c>
      <c r="AE245" s="57">
        <v>13176.0</v>
      </c>
      <c r="AF245" s="58" t="s">
        <v>1594</v>
      </c>
      <c r="AH245" s="57">
        <v>0.0</v>
      </c>
      <c r="AI245" s="57">
        <v>141.0</v>
      </c>
      <c r="AJ245" s="57">
        <v>6.80625E7</v>
      </c>
      <c r="AK245" s="57">
        <v>3673.0</v>
      </c>
      <c r="AL245" s="58" t="s">
        <v>1595</v>
      </c>
    </row>
    <row r="246">
      <c r="A246" s="57">
        <v>1.0</v>
      </c>
      <c r="B246" s="58" t="s">
        <v>5464</v>
      </c>
      <c r="C246" s="58" t="s">
        <v>1296</v>
      </c>
      <c r="D246" s="67" t="str">
        <f>VLOOKUP(C246,Final!B:F,5,0)</f>
        <v>Yes</v>
      </c>
      <c r="E246" s="58" t="s">
        <v>5465</v>
      </c>
      <c r="F246" s="58" t="s">
        <v>5466</v>
      </c>
      <c r="G246" s="58" t="s">
        <v>1581</v>
      </c>
      <c r="H246" s="58" t="s">
        <v>1582</v>
      </c>
      <c r="J246" s="68" t="s">
        <v>5067</v>
      </c>
      <c r="K246" s="57" t="s">
        <v>1706</v>
      </c>
      <c r="L246" s="57" t="s">
        <v>1706</v>
      </c>
      <c r="M246" s="61"/>
      <c r="N246" s="61"/>
      <c r="O246" s="61"/>
      <c r="P246" s="61"/>
      <c r="Q246" s="61"/>
      <c r="R246" s="61"/>
      <c r="S246" s="61"/>
      <c r="T246" s="61"/>
      <c r="U246" s="61"/>
      <c r="V246" s="61"/>
      <c r="W246" s="57">
        <v>19121.0</v>
      </c>
      <c r="X246" s="57">
        <v>13192.0</v>
      </c>
      <c r="Y246" s="61"/>
      <c r="Z246" s="61"/>
      <c r="AA246" s="58" t="s">
        <v>1585</v>
      </c>
      <c r="AB246" s="59">
        <v>44562.0</v>
      </c>
      <c r="AC246" s="61"/>
      <c r="AD246" s="62">
        <v>5.58E9</v>
      </c>
      <c r="AE246" s="61"/>
      <c r="AF246" s="61"/>
      <c r="AG246" s="61"/>
      <c r="AH246" s="61"/>
      <c r="AI246" s="61"/>
      <c r="AJ246" s="62">
        <v>2.28E9</v>
      </c>
      <c r="AK246" s="61"/>
      <c r="AL246" s="58" t="s">
        <v>1616</v>
      </c>
    </row>
    <row r="247">
      <c r="A247" s="57">
        <v>1.0</v>
      </c>
      <c r="B247" s="58" t="s">
        <v>5467</v>
      </c>
      <c r="C247" s="58" t="s">
        <v>700</v>
      </c>
      <c r="D247" s="67" t="str">
        <f>VLOOKUP(C247,Final!B:F,5,0)</f>
        <v>Yes</v>
      </c>
      <c r="E247" s="58" t="s">
        <v>2089</v>
      </c>
      <c r="F247" s="58" t="s">
        <v>5468</v>
      </c>
      <c r="G247" s="58" t="s">
        <v>1581</v>
      </c>
      <c r="H247" s="58" t="s">
        <v>1582</v>
      </c>
      <c r="J247" s="68" t="s">
        <v>5133</v>
      </c>
      <c r="K247" s="57" t="s">
        <v>1661</v>
      </c>
      <c r="L247" s="57" t="s">
        <v>1661</v>
      </c>
      <c r="M247" s="61"/>
      <c r="N247" s="61"/>
      <c r="O247" s="61"/>
      <c r="P247" s="61"/>
      <c r="Q247" s="61"/>
      <c r="R247" s="61"/>
      <c r="S247" s="61"/>
      <c r="T247" s="61"/>
      <c r="U247" s="61"/>
      <c r="V247" s="61"/>
      <c r="W247" s="57">
        <v>15416.0</v>
      </c>
      <c r="X247" s="57">
        <v>11861.0</v>
      </c>
      <c r="Y247" s="61"/>
      <c r="Z247" s="61"/>
      <c r="AA247" s="58" t="s">
        <v>1585</v>
      </c>
      <c r="AB247" s="59">
        <v>44200.0</v>
      </c>
      <c r="AC247" s="61"/>
      <c r="AD247" s="62">
        <v>3.14E9</v>
      </c>
      <c r="AE247" s="61"/>
      <c r="AF247" s="61"/>
      <c r="AG247" s="61"/>
      <c r="AH247" s="61"/>
      <c r="AI247" s="61"/>
      <c r="AJ247" s="62">
        <v>8.53E8</v>
      </c>
      <c r="AK247" s="61"/>
      <c r="AL247" s="58" t="s">
        <v>1587</v>
      </c>
    </row>
    <row r="248">
      <c r="A248" s="57">
        <v>1.0</v>
      </c>
      <c r="B248" s="58" t="s">
        <v>4941</v>
      </c>
      <c r="C248" s="58" t="s">
        <v>1302</v>
      </c>
      <c r="D248" s="67" t="str">
        <f>VLOOKUP(C248,Final!B:F,5,0)</f>
        <v>Yes</v>
      </c>
      <c r="E248" s="58" t="s">
        <v>2089</v>
      </c>
      <c r="F248" s="58" t="s">
        <v>4942</v>
      </c>
      <c r="G248" s="58" t="s">
        <v>1581</v>
      </c>
      <c r="H248" s="58" t="s">
        <v>1582</v>
      </c>
      <c r="I248" s="58" t="s">
        <v>1591</v>
      </c>
      <c r="J248" s="68" t="s">
        <v>3306</v>
      </c>
      <c r="K248" s="57" t="s">
        <v>1888</v>
      </c>
      <c r="L248" s="57" t="s">
        <v>1888</v>
      </c>
      <c r="M248" s="61"/>
      <c r="N248" s="61"/>
      <c r="O248" s="61"/>
      <c r="P248" s="61"/>
      <c r="Q248" s="61"/>
      <c r="R248" s="61"/>
      <c r="S248" s="61"/>
      <c r="T248" s="58" t="s">
        <v>48</v>
      </c>
      <c r="U248" s="57">
        <v>12.93123</v>
      </c>
      <c r="V248" s="57">
        <v>77.71344</v>
      </c>
      <c r="W248" s="57">
        <v>17488.0</v>
      </c>
      <c r="X248" s="57">
        <v>15591.0</v>
      </c>
      <c r="Y248" s="57">
        <v>226.0</v>
      </c>
      <c r="Z248" s="58" t="s">
        <v>5469</v>
      </c>
      <c r="AA248" s="58" t="s">
        <v>1585</v>
      </c>
      <c r="AB248" s="59">
        <v>45292.0</v>
      </c>
      <c r="AC248" s="57" t="s">
        <v>1888</v>
      </c>
      <c r="AD248" s="62">
        <v>3.08E9</v>
      </c>
      <c r="AE248" s="57">
        <v>25222.0</v>
      </c>
      <c r="AF248" s="58" t="s">
        <v>1678</v>
      </c>
      <c r="AG248" s="58" t="s">
        <v>2997</v>
      </c>
      <c r="AH248" s="57">
        <v>22.0</v>
      </c>
      <c r="AI248" s="57">
        <v>308.0</v>
      </c>
      <c r="AJ248" s="62">
        <v>6.42E8</v>
      </c>
      <c r="AK248" s="57">
        <v>1897.0</v>
      </c>
      <c r="AL248" s="58" t="s">
        <v>1616</v>
      </c>
    </row>
    <row r="249">
      <c r="A249" s="57">
        <v>1.0</v>
      </c>
      <c r="B249" s="58" t="s">
        <v>4951</v>
      </c>
      <c r="C249" s="58" t="s">
        <v>1304</v>
      </c>
      <c r="D249" s="67" t="str">
        <f>VLOOKUP(C249,Final!B:F,5,0)</f>
        <v>Yes</v>
      </c>
      <c r="E249" s="58" t="s">
        <v>2089</v>
      </c>
      <c r="F249" s="58" t="s">
        <v>4952</v>
      </c>
      <c r="G249" s="58" t="s">
        <v>1581</v>
      </c>
      <c r="H249" s="58" t="s">
        <v>1582</v>
      </c>
      <c r="I249" s="58" t="s">
        <v>1591</v>
      </c>
      <c r="J249" s="68" t="s">
        <v>3465</v>
      </c>
      <c r="K249" s="57" t="s">
        <v>2280</v>
      </c>
      <c r="L249" s="57" t="s">
        <v>2280</v>
      </c>
      <c r="M249" s="61"/>
      <c r="N249" s="61"/>
      <c r="O249" s="61"/>
      <c r="P249" s="61"/>
      <c r="Q249" s="61"/>
      <c r="R249" s="61"/>
      <c r="S249" s="61"/>
      <c r="T249" s="58" t="s">
        <v>48</v>
      </c>
      <c r="U249" s="57">
        <v>12.93123</v>
      </c>
      <c r="V249" s="57">
        <v>77.71344</v>
      </c>
      <c r="W249" s="57">
        <v>20288.0</v>
      </c>
      <c r="X249" s="57">
        <v>16570.0</v>
      </c>
      <c r="Y249" s="57">
        <v>376.0</v>
      </c>
      <c r="Z249" s="58" t="s">
        <v>5470</v>
      </c>
      <c r="AA249" s="58" t="s">
        <v>1585</v>
      </c>
      <c r="AB249" s="59">
        <v>45295.0</v>
      </c>
      <c r="AC249" s="57" t="s">
        <v>2280</v>
      </c>
      <c r="AD249" s="62">
        <v>5.9E9</v>
      </c>
      <c r="AE249" s="57">
        <v>47824.0</v>
      </c>
      <c r="AF249" s="58" t="s">
        <v>1678</v>
      </c>
      <c r="AG249" s="58" t="s">
        <v>2997</v>
      </c>
      <c r="AH249" s="57">
        <v>38.0</v>
      </c>
      <c r="AI249" s="57">
        <v>600.0</v>
      </c>
      <c r="AJ249" s="62">
        <v>1.23E9</v>
      </c>
      <c r="AK249" s="57">
        <v>3717.0</v>
      </c>
      <c r="AL249" s="58" t="s">
        <v>1616</v>
      </c>
    </row>
    <row r="250">
      <c r="A250" s="57">
        <v>1.0</v>
      </c>
      <c r="B250" s="58" t="s">
        <v>4944</v>
      </c>
      <c r="C250" s="58" t="s">
        <v>1305</v>
      </c>
      <c r="D250" s="67" t="str">
        <f>VLOOKUP(C250,Final!B:F,5,0)</f>
        <v>Yes</v>
      </c>
      <c r="E250" s="58" t="s">
        <v>2089</v>
      </c>
      <c r="F250" s="58" t="s">
        <v>4945</v>
      </c>
      <c r="G250" s="58" t="s">
        <v>1581</v>
      </c>
      <c r="H250" s="58" t="s">
        <v>1582</v>
      </c>
      <c r="I250" s="58" t="s">
        <v>1591</v>
      </c>
      <c r="J250" s="68" t="s">
        <v>3306</v>
      </c>
      <c r="K250" s="57" t="s">
        <v>2280</v>
      </c>
      <c r="L250" s="57" t="s">
        <v>2280</v>
      </c>
      <c r="M250" s="61"/>
      <c r="N250" s="61"/>
      <c r="O250" s="61"/>
      <c r="P250" s="61"/>
      <c r="Q250" s="61"/>
      <c r="R250" s="61"/>
      <c r="S250" s="61"/>
      <c r="T250" s="58" t="s">
        <v>48</v>
      </c>
      <c r="U250" s="57">
        <v>12.93123</v>
      </c>
      <c r="V250" s="57">
        <v>77.71344</v>
      </c>
      <c r="W250" s="57">
        <v>10322.0</v>
      </c>
      <c r="X250" s="57">
        <v>7661.0</v>
      </c>
      <c r="Y250" s="57">
        <v>304.0</v>
      </c>
      <c r="Z250" s="58" t="s">
        <v>5471</v>
      </c>
      <c r="AA250" s="58" t="s">
        <v>1585</v>
      </c>
      <c r="AB250" s="59">
        <v>45295.0</v>
      </c>
      <c r="AC250" s="57" t="s">
        <v>2280</v>
      </c>
      <c r="AD250" s="62">
        <v>4.1E9</v>
      </c>
      <c r="AE250" s="57">
        <v>33640.0</v>
      </c>
      <c r="AF250" s="58" t="s">
        <v>1678</v>
      </c>
      <c r="AG250" s="58" t="s">
        <v>2997</v>
      </c>
      <c r="AH250" s="57">
        <v>30.0</v>
      </c>
      <c r="AI250" s="57">
        <v>422.0</v>
      </c>
      <c r="AJ250" s="62">
        <v>8.54E8</v>
      </c>
      <c r="AK250" s="57">
        <v>2661.0</v>
      </c>
      <c r="AL250" s="58" t="s">
        <v>1616</v>
      </c>
    </row>
    <row r="251">
      <c r="A251" s="57">
        <v>1.0</v>
      </c>
      <c r="B251" s="58" t="s">
        <v>3713</v>
      </c>
      <c r="C251" s="58" t="s">
        <v>1307</v>
      </c>
      <c r="D251" s="67" t="str">
        <f>VLOOKUP(C251,Final!B:F,5,0)</f>
        <v>Yes</v>
      </c>
      <c r="E251" s="58" t="s">
        <v>3714</v>
      </c>
      <c r="F251" s="58" t="s">
        <v>3715</v>
      </c>
      <c r="G251" s="58" t="s">
        <v>1581</v>
      </c>
      <c r="H251" s="58" t="s">
        <v>1582</v>
      </c>
      <c r="I251" s="58" t="s">
        <v>1612</v>
      </c>
      <c r="J251" s="68">
        <v>45238.0</v>
      </c>
      <c r="K251" s="57" t="s">
        <v>1832</v>
      </c>
      <c r="L251" s="57" t="s">
        <v>1832</v>
      </c>
      <c r="M251" s="61"/>
      <c r="N251" s="61"/>
      <c r="O251" s="61"/>
      <c r="P251" s="61"/>
      <c r="Q251" s="61"/>
      <c r="R251" s="61"/>
      <c r="S251" s="61"/>
      <c r="T251" s="58" t="s">
        <v>48</v>
      </c>
      <c r="U251" s="57">
        <v>13.08616</v>
      </c>
      <c r="V251" s="57">
        <v>77.62392</v>
      </c>
      <c r="W251" s="57">
        <v>1997.0</v>
      </c>
      <c r="X251" s="57">
        <v>888.0</v>
      </c>
      <c r="Y251" s="57">
        <v>40.0</v>
      </c>
      <c r="Z251" s="58" t="s">
        <v>3716</v>
      </c>
      <c r="AA251" s="58" t="s">
        <v>1585</v>
      </c>
      <c r="AB251" s="59">
        <v>44933.0</v>
      </c>
      <c r="AC251" s="57" t="s">
        <v>1832</v>
      </c>
      <c r="AD251" s="62">
        <v>2.3E8</v>
      </c>
      <c r="AE251" s="57">
        <v>3922.0</v>
      </c>
      <c r="AF251" s="58" t="s">
        <v>1623</v>
      </c>
      <c r="AH251" s="57">
        <v>0.0</v>
      </c>
      <c r="AI251" s="57">
        <v>44.0</v>
      </c>
      <c r="AJ251" s="57">
        <v>6.33E7</v>
      </c>
      <c r="AK251" s="57">
        <v>1109.0</v>
      </c>
      <c r="AL251" s="58" t="s">
        <v>1616</v>
      </c>
    </row>
    <row r="252">
      <c r="A252" s="57">
        <v>1.0</v>
      </c>
      <c r="B252" s="58" t="s">
        <v>4517</v>
      </c>
      <c r="C252" s="58" t="s">
        <v>1310</v>
      </c>
      <c r="D252" s="67" t="str">
        <f>VLOOKUP(C252,Final!B:F,5,0)</f>
        <v>Yes</v>
      </c>
      <c r="E252" s="58" t="s">
        <v>3741</v>
      </c>
      <c r="F252" s="58" t="s">
        <v>4518</v>
      </c>
      <c r="G252" s="58" t="s">
        <v>1581</v>
      </c>
      <c r="H252" s="58" t="s">
        <v>1582</v>
      </c>
      <c r="I252" s="58" t="s">
        <v>1583</v>
      </c>
      <c r="J252" s="68" t="s">
        <v>2298</v>
      </c>
      <c r="K252" s="57" t="s">
        <v>1676</v>
      </c>
      <c r="L252" s="57" t="s">
        <v>1676</v>
      </c>
      <c r="M252" s="61"/>
      <c r="N252" s="61"/>
      <c r="O252" s="61"/>
      <c r="P252" s="61"/>
      <c r="Q252" s="61"/>
      <c r="R252" s="61"/>
      <c r="S252" s="61"/>
      <c r="T252" s="58" t="s">
        <v>48</v>
      </c>
      <c r="U252" s="57">
        <v>12.90329</v>
      </c>
      <c r="V252" s="57">
        <v>77.64611</v>
      </c>
      <c r="W252" s="57">
        <v>13142.0</v>
      </c>
      <c r="X252" s="57">
        <v>9545.0</v>
      </c>
      <c r="Y252" s="57">
        <v>172.0</v>
      </c>
      <c r="Z252" s="58" t="s">
        <v>4519</v>
      </c>
      <c r="AA252" s="58" t="s">
        <v>1585</v>
      </c>
      <c r="AB252" s="59">
        <v>44928.0</v>
      </c>
      <c r="AC252" s="57" t="s">
        <v>1676</v>
      </c>
      <c r="AD252" s="62">
        <v>1.76E9</v>
      </c>
      <c r="AE252" s="57">
        <v>19412.0</v>
      </c>
      <c r="AF252" s="58" t="s">
        <v>1601</v>
      </c>
      <c r="AG252" s="61"/>
      <c r="AH252" s="57">
        <v>33.0</v>
      </c>
      <c r="AI252" s="57">
        <v>172.0</v>
      </c>
      <c r="AJ252" s="62">
        <v>3.04E8</v>
      </c>
      <c r="AK252" s="57">
        <v>3597.0</v>
      </c>
      <c r="AL252" s="58" t="s">
        <v>1616</v>
      </c>
    </row>
    <row r="253">
      <c r="A253" s="57">
        <v>1.0</v>
      </c>
      <c r="B253" s="58" t="s">
        <v>4947</v>
      </c>
      <c r="C253" s="58" t="s">
        <v>1306</v>
      </c>
      <c r="D253" s="67" t="str">
        <f>VLOOKUP(C253,Final!B:F,5,0)</f>
        <v>Yes</v>
      </c>
      <c r="E253" s="58" t="s">
        <v>2089</v>
      </c>
      <c r="F253" s="58" t="s">
        <v>4948</v>
      </c>
      <c r="G253" s="58" t="s">
        <v>1581</v>
      </c>
      <c r="H253" s="58" t="s">
        <v>1582</v>
      </c>
      <c r="I253" s="58" t="s">
        <v>1591</v>
      </c>
      <c r="J253" s="68" t="s">
        <v>3465</v>
      </c>
      <c r="K253" s="57" t="s">
        <v>2824</v>
      </c>
      <c r="L253" s="57" t="s">
        <v>2824</v>
      </c>
      <c r="M253" s="61"/>
      <c r="N253" s="61"/>
      <c r="O253" s="61"/>
      <c r="P253" s="61"/>
      <c r="Q253" s="61"/>
      <c r="R253" s="61"/>
      <c r="S253" s="61"/>
      <c r="T253" s="58" t="s">
        <v>48</v>
      </c>
      <c r="U253" s="57">
        <v>12.93123</v>
      </c>
      <c r="V253" s="57">
        <v>77.71344</v>
      </c>
      <c r="W253" s="57">
        <v>36283.0</v>
      </c>
      <c r="X253" s="57">
        <v>32565.0</v>
      </c>
      <c r="Y253" s="57">
        <v>376.0</v>
      </c>
      <c r="Z253" s="58" t="s">
        <v>5472</v>
      </c>
      <c r="AA253" s="58" t="s">
        <v>1585</v>
      </c>
      <c r="AB253" s="59">
        <v>44936.0</v>
      </c>
      <c r="AC253" s="57" t="s">
        <v>2824</v>
      </c>
      <c r="AD253" s="62">
        <v>5.89E9</v>
      </c>
      <c r="AE253" s="57">
        <v>47824.0</v>
      </c>
      <c r="AF253" s="58" t="s">
        <v>1678</v>
      </c>
      <c r="AG253" s="58" t="s">
        <v>2997</v>
      </c>
      <c r="AH253" s="57">
        <v>38.0</v>
      </c>
      <c r="AI253" s="57">
        <v>596.0</v>
      </c>
      <c r="AJ253" s="62">
        <v>1.23E9</v>
      </c>
      <c r="AK253" s="57">
        <v>3717.0</v>
      </c>
      <c r="AL253" s="58" t="s">
        <v>1616</v>
      </c>
    </row>
    <row r="254">
      <c r="A254" s="57">
        <v>1.0</v>
      </c>
      <c r="B254" s="58" t="s">
        <v>4938</v>
      </c>
      <c r="C254" s="58" t="s">
        <v>1372</v>
      </c>
      <c r="D254" s="67" t="str">
        <f>VLOOKUP(C254,Final!B:F,5,0)</f>
        <v>Yes</v>
      </c>
      <c r="E254" s="58" t="s">
        <v>2089</v>
      </c>
      <c r="F254" s="58" t="s">
        <v>4939</v>
      </c>
      <c r="G254" s="58" t="s">
        <v>1581</v>
      </c>
      <c r="H254" s="58" t="s">
        <v>1582</v>
      </c>
      <c r="I254" s="58" t="s">
        <v>1591</v>
      </c>
      <c r="J254" s="68" t="s">
        <v>3306</v>
      </c>
      <c r="K254" s="57" t="s">
        <v>1676</v>
      </c>
      <c r="L254" s="57" t="s">
        <v>1676</v>
      </c>
      <c r="M254" s="61"/>
      <c r="N254" s="61"/>
      <c r="O254" s="61"/>
      <c r="P254" s="61"/>
      <c r="Q254" s="61"/>
      <c r="R254" s="61"/>
      <c r="S254" s="61"/>
      <c r="T254" s="58" t="s">
        <v>48</v>
      </c>
      <c r="U254" s="57">
        <v>12.93123</v>
      </c>
      <c r="V254" s="57">
        <v>77.71344</v>
      </c>
      <c r="W254" s="57">
        <v>21443.0</v>
      </c>
      <c r="X254" s="57">
        <v>16845.0</v>
      </c>
      <c r="Y254" s="57">
        <v>604.0</v>
      </c>
      <c r="Z254" s="58" t="s">
        <v>5473</v>
      </c>
      <c r="AA254" s="58" t="s">
        <v>1585</v>
      </c>
      <c r="AB254" s="59">
        <v>44936.0</v>
      </c>
      <c r="AC254" s="57" t="s">
        <v>1676</v>
      </c>
      <c r="AD254" s="62">
        <v>7.01E9</v>
      </c>
      <c r="AE254" s="57">
        <v>56900.0</v>
      </c>
      <c r="AF254" s="58" t="s">
        <v>1678</v>
      </c>
      <c r="AG254" s="58" t="s">
        <v>2997</v>
      </c>
      <c r="AH254" s="57">
        <v>49.0</v>
      </c>
      <c r="AI254" s="57">
        <v>808.0</v>
      </c>
      <c r="AJ254" s="62">
        <v>1.46E9</v>
      </c>
      <c r="AK254" s="57">
        <v>4599.0</v>
      </c>
      <c r="AL254" s="58" t="s">
        <v>1616</v>
      </c>
    </row>
    <row r="255">
      <c r="A255" s="57">
        <v>1.0</v>
      </c>
      <c r="B255" s="58" t="s">
        <v>3181</v>
      </c>
      <c r="C255" s="58" t="s">
        <v>1339</v>
      </c>
      <c r="D255" s="67" t="str">
        <f>VLOOKUP(C255,Final!B:F,5,0)</f>
        <v>No</v>
      </c>
      <c r="E255" s="58" t="s">
        <v>3182</v>
      </c>
      <c r="F255" s="58" t="s">
        <v>3183</v>
      </c>
      <c r="G255" s="58" t="s">
        <v>1581</v>
      </c>
      <c r="H255" s="58" t="s">
        <v>1582</v>
      </c>
      <c r="I255" s="58" t="s">
        <v>60</v>
      </c>
      <c r="J255" s="68" t="s">
        <v>1953</v>
      </c>
      <c r="K255" s="57" t="s">
        <v>1832</v>
      </c>
      <c r="L255" s="57" t="s">
        <v>1832</v>
      </c>
      <c r="M255" s="61"/>
      <c r="N255" s="61"/>
      <c r="O255" s="61"/>
      <c r="P255" s="61"/>
      <c r="Q255" s="61"/>
      <c r="R255" s="61"/>
      <c r="S255" s="61"/>
      <c r="T255" s="58" t="s">
        <v>48</v>
      </c>
      <c r="U255" s="57">
        <v>12.84165</v>
      </c>
      <c r="V255" s="57">
        <v>77.77191</v>
      </c>
      <c r="W255" s="57">
        <v>11938.0</v>
      </c>
      <c r="X255" s="57">
        <v>9763.0</v>
      </c>
      <c r="Y255" s="57">
        <v>276.0</v>
      </c>
      <c r="Z255" s="58" t="s">
        <v>3184</v>
      </c>
      <c r="AA255" s="58" t="s">
        <v>1585</v>
      </c>
      <c r="AB255" s="57" t="s">
        <v>3185</v>
      </c>
      <c r="AC255" s="57" t="s">
        <v>1832</v>
      </c>
      <c r="AD255" s="62">
        <v>1.05E9</v>
      </c>
      <c r="AE255" s="57">
        <v>23756.0</v>
      </c>
      <c r="AF255" s="58" t="s">
        <v>1615</v>
      </c>
      <c r="AG255" s="61"/>
      <c r="AH255" s="57">
        <v>0.0</v>
      </c>
      <c r="AI255" s="57">
        <v>276.0</v>
      </c>
      <c r="AJ255" s="57">
        <v>3.0E7</v>
      </c>
      <c r="AK255" s="57">
        <v>2174.0</v>
      </c>
      <c r="AL255" s="58" t="s">
        <v>1602</v>
      </c>
    </row>
    <row r="256">
      <c r="A256" s="57">
        <v>1.0</v>
      </c>
      <c r="B256" s="58" t="s">
        <v>5474</v>
      </c>
      <c r="C256" s="58" t="s">
        <v>1188</v>
      </c>
      <c r="D256" s="67" t="str">
        <f>VLOOKUP(C256,Final!B:F,5,0)</f>
        <v>Yes</v>
      </c>
      <c r="E256" s="58" t="s">
        <v>2089</v>
      </c>
      <c r="F256" s="58" t="s">
        <v>5475</v>
      </c>
      <c r="G256" s="58" t="s">
        <v>1581</v>
      </c>
      <c r="H256" s="58" t="s">
        <v>1582</v>
      </c>
      <c r="J256" s="68">
        <v>43557.0</v>
      </c>
      <c r="K256" s="57" t="s">
        <v>1620</v>
      </c>
      <c r="L256" s="57" t="s">
        <v>2023</v>
      </c>
      <c r="M256" s="58" t="s">
        <v>5104</v>
      </c>
      <c r="P256" s="61"/>
      <c r="Q256" s="61"/>
      <c r="R256" s="61"/>
      <c r="S256" s="61"/>
      <c r="T256" s="61"/>
      <c r="U256" s="61"/>
      <c r="V256" s="61"/>
      <c r="W256" s="57">
        <v>10927.0</v>
      </c>
      <c r="X256" s="57">
        <v>9581.0</v>
      </c>
      <c r="Y256" s="61"/>
      <c r="Z256" s="61"/>
      <c r="AA256" s="58" t="s">
        <v>1585</v>
      </c>
      <c r="AB256" s="57" t="s">
        <v>5476</v>
      </c>
      <c r="AC256" s="61"/>
      <c r="AD256" s="62">
        <v>1.88E9</v>
      </c>
      <c r="AE256" s="61"/>
      <c r="AF256" s="61"/>
      <c r="AG256" s="61"/>
      <c r="AH256" s="61"/>
      <c r="AI256" s="61"/>
      <c r="AJ256" s="62">
        <v>6.82E8</v>
      </c>
      <c r="AK256" s="61"/>
      <c r="AL256" s="58" t="s">
        <v>1595</v>
      </c>
    </row>
    <row r="257">
      <c r="A257" s="57">
        <v>1.0</v>
      </c>
      <c r="B257" s="58" t="s">
        <v>5477</v>
      </c>
      <c r="C257" s="58" t="s">
        <v>426</v>
      </c>
      <c r="D257" s="67" t="str">
        <f>VLOOKUP(C257,Final!B:F,5,0)</f>
        <v>Yes</v>
      </c>
      <c r="E257" s="58" t="s">
        <v>2089</v>
      </c>
      <c r="F257" s="58" t="s">
        <v>5478</v>
      </c>
      <c r="G257" s="58" t="s">
        <v>1581</v>
      </c>
      <c r="H257" s="58" t="s">
        <v>1582</v>
      </c>
      <c r="I257" s="58" t="s">
        <v>1591</v>
      </c>
      <c r="J257" s="68" t="s">
        <v>5479</v>
      </c>
      <c r="K257" s="57" t="s">
        <v>1620</v>
      </c>
      <c r="L257" s="57" t="s">
        <v>1620</v>
      </c>
      <c r="M257" s="61"/>
      <c r="N257" s="61"/>
      <c r="O257" s="61"/>
      <c r="P257" s="61"/>
      <c r="Q257" s="61"/>
      <c r="R257" s="61"/>
      <c r="S257" s="61"/>
      <c r="T257" s="58" t="s">
        <v>48</v>
      </c>
      <c r="U257" s="57">
        <v>12.93475</v>
      </c>
      <c r="V257" s="57">
        <v>77.72459</v>
      </c>
      <c r="W257" s="57">
        <v>4995.0</v>
      </c>
      <c r="X257" s="57">
        <v>4286.0</v>
      </c>
      <c r="Y257" s="57">
        <v>71.0</v>
      </c>
      <c r="Z257" s="58" t="s">
        <v>5480</v>
      </c>
      <c r="AA257" s="58" t="s">
        <v>1585</v>
      </c>
      <c r="AB257" s="59">
        <v>44927.0</v>
      </c>
      <c r="AC257" s="57" t="s">
        <v>1620</v>
      </c>
      <c r="AD257" s="62">
        <v>9.26E8</v>
      </c>
      <c r="AE257" s="57">
        <v>7755.0</v>
      </c>
      <c r="AF257" s="58" t="s">
        <v>1615</v>
      </c>
      <c r="AG257" s="61"/>
      <c r="AH257" s="57">
        <v>0.0</v>
      </c>
      <c r="AI257" s="57">
        <v>71.0</v>
      </c>
      <c r="AJ257" s="62">
        <v>2.63E8</v>
      </c>
      <c r="AK257" s="57">
        <v>622.0</v>
      </c>
      <c r="AL257" s="58" t="s">
        <v>1616</v>
      </c>
    </row>
    <row r="258">
      <c r="A258" s="57">
        <v>1.0</v>
      </c>
      <c r="B258" s="58" t="s">
        <v>5481</v>
      </c>
      <c r="C258" s="58" t="s">
        <v>806</v>
      </c>
      <c r="D258" s="67" t="str">
        <f>VLOOKUP(C258,Final!B:F,5,0)</f>
        <v>Yes</v>
      </c>
      <c r="E258" s="58" t="s">
        <v>2089</v>
      </c>
      <c r="F258" s="58" t="s">
        <v>5482</v>
      </c>
      <c r="G258" s="58" t="s">
        <v>1581</v>
      </c>
      <c r="H258" s="58" t="s">
        <v>1582</v>
      </c>
      <c r="J258" s="68" t="s">
        <v>5483</v>
      </c>
      <c r="K258" s="57" t="s">
        <v>2172</v>
      </c>
      <c r="L258" s="57" t="s">
        <v>2172</v>
      </c>
      <c r="M258" s="61"/>
      <c r="N258" s="61"/>
      <c r="O258" s="61"/>
      <c r="P258" s="61"/>
      <c r="Q258" s="61"/>
      <c r="R258" s="61"/>
      <c r="S258" s="61"/>
      <c r="T258" s="61"/>
      <c r="U258" s="61"/>
      <c r="V258" s="61"/>
      <c r="W258" s="57">
        <v>11916.0</v>
      </c>
      <c r="X258" s="57">
        <v>8214.0</v>
      </c>
      <c r="Y258" s="61"/>
      <c r="Z258" s="61"/>
      <c r="AA258" s="58" t="s">
        <v>1585</v>
      </c>
      <c r="AB258" s="57" t="s">
        <v>5484</v>
      </c>
      <c r="AC258" s="61"/>
      <c r="AD258" s="62">
        <v>1.71E9</v>
      </c>
      <c r="AE258" s="61"/>
      <c r="AF258" s="61"/>
      <c r="AG258" s="61"/>
      <c r="AH258" s="61"/>
      <c r="AI258" s="61"/>
      <c r="AJ258" s="62">
        <v>4.38E8</v>
      </c>
      <c r="AK258" s="61"/>
      <c r="AL258" s="58" t="s">
        <v>1616</v>
      </c>
    </row>
    <row r="259">
      <c r="A259" s="57">
        <v>1.0</v>
      </c>
      <c r="B259" s="58" t="s">
        <v>3121</v>
      </c>
      <c r="C259" s="58" t="s">
        <v>1366</v>
      </c>
      <c r="D259" s="67" t="str">
        <f>VLOOKUP(C259,Final!B:F,5,0)</f>
        <v>Yes</v>
      </c>
      <c r="E259" s="58" t="s">
        <v>3122</v>
      </c>
      <c r="F259" s="58" t="s">
        <v>3123</v>
      </c>
      <c r="G259" s="58" t="s">
        <v>1581</v>
      </c>
      <c r="H259" s="58" t="s">
        <v>1582</v>
      </c>
      <c r="I259" s="58" t="s">
        <v>1583</v>
      </c>
      <c r="J259" s="68" t="s">
        <v>1941</v>
      </c>
      <c r="K259" s="57" t="s">
        <v>3124</v>
      </c>
      <c r="L259" s="57" t="s">
        <v>3124</v>
      </c>
      <c r="M259" s="61"/>
      <c r="N259" s="61"/>
      <c r="O259" s="61"/>
      <c r="P259" s="61"/>
      <c r="Q259" s="61"/>
      <c r="R259" s="61"/>
      <c r="S259" s="61"/>
      <c r="T259" s="58" t="s">
        <v>48</v>
      </c>
      <c r="U259" s="57">
        <v>12.96413</v>
      </c>
      <c r="V259" s="57">
        <v>77.56008</v>
      </c>
      <c r="W259" s="57">
        <v>11320.0</v>
      </c>
      <c r="X259" s="57">
        <v>10135.0</v>
      </c>
      <c r="Y259" s="57">
        <v>182.0</v>
      </c>
      <c r="Z259" s="58" t="s">
        <v>3125</v>
      </c>
      <c r="AA259" s="58" t="s">
        <v>1585</v>
      </c>
      <c r="AB259" s="59">
        <v>45295.0</v>
      </c>
      <c r="AC259" s="57" t="s">
        <v>3124</v>
      </c>
      <c r="AD259" s="62">
        <v>3.29E9</v>
      </c>
      <c r="AE259" s="57">
        <v>23286.0</v>
      </c>
      <c r="AF259" s="58" t="s">
        <v>1623</v>
      </c>
      <c r="AH259" s="57">
        <v>19.0</v>
      </c>
      <c r="AI259" s="57">
        <v>182.0</v>
      </c>
      <c r="AJ259" s="62">
        <v>9.74E8</v>
      </c>
      <c r="AK259" s="57">
        <v>1185.0</v>
      </c>
      <c r="AL259" s="58" t="s">
        <v>1616</v>
      </c>
    </row>
    <row r="260">
      <c r="A260" s="57">
        <v>1.0</v>
      </c>
      <c r="B260" s="58" t="s">
        <v>5485</v>
      </c>
      <c r="C260" s="58" t="s">
        <v>5486</v>
      </c>
      <c r="D260" s="67" t="str">
        <f>VLOOKUP(C260,Final!B:F,5,0)</f>
        <v>#N/A</v>
      </c>
      <c r="E260" s="58" t="s">
        <v>5487</v>
      </c>
      <c r="F260" s="58" t="s">
        <v>5488</v>
      </c>
      <c r="G260" s="58" t="s">
        <v>1581</v>
      </c>
      <c r="H260" s="58" t="s">
        <v>1582</v>
      </c>
      <c r="J260" s="68" t="s">
        <v>5259</v>
      </c>
      <c r="K260" s="57" t="s">
        <v>4843</v>
      </c>
      <c r="L260" s="57" t="s">
        <v>4931</v>
      </c>
      <c r="M260" s="58" t="s">
        <v>5489</v>
      </c>
      <c r="P260" s="61"/>
      <c r="Q260" s="61"/>
      <c r="R260" s="61"/>
      <c r="S260" s="61"/>
      <c r="T260" s="61"/>
      <c r="U260" s="61"/>
      <c r="V260" s="61"/>
      <c r="W260" s="57">
        <v>3033.0</v>
      </c>
      <c r="X260" s="57">
        <v>1578.0</v>
      </c>
      <c r="Y260" s="61"/>
      <c r="Z260" s="61"/>
      <c r="AA260" s="58" t="s">
        <v>1585</v>
      </c>
      <c r="AB260" s="59">
        <v>43200.0</v>
      </c>
      <c r="AC260" s="61"/>
      <c r="AD260" s="62">
        <v>1.96E8</v>
      </c>
      <c r="AE260" s="61"/>
      <c r="AF260" s="61"/>
      <c r="AG260" s="61"/>
      <c r="AH260" s="61"/>
      <c r="AI260" s="61"/>
      <c r="AJ260" s="57">
        <v>6.6E7</v>
      </c>
      <c r="AK260" s="61"/>
      <c r="AL260" s="58" t="s">
        <v>1616</v>
      </c>
    </row>
    <row r="261">
      <c r="A261" s="57">
        <v>1.0</v>
      </c>
      <c r="B261" s="58" t="s">
        <v>1922</v>
      </c>
      <c r="C261" s="58" t="s">
        <v>926</v>
      </c>
      <c r="D261" s="67" t="str">
        <f>VLOOKUP(C261,Final!B:F,5,0)</f>
        <v>Yes</v>
      </c>
      <c r="E261" s="58" t="s">
        <v>1923</v>
      </c>
      <c r="F261" s="58" t="s">
        <v>1924</v>
      </c>
      <c r="G261" s="58" t="s">
        <v>1581</v>
      </c>
      <c r="H261" s="58" t="s">
        <v>1582</v>
      </c>
      <c r="I261" s="58" t="s">
        <v>1591</v>
      </c>
      <c r="J261" s="68" t="s">
        <v>1925</v>
      </c>
      <c r="K261" s="57" t="s">
        <v>1676</v>
      </c>
      <c r="L261" s="57" t="s">
        <v>1676</v>
      </c>
      <c r="M261" s="61"/>
      <c r="N261" s="61"/>
      <c r="O261" s="61"/>
      <c r="P261" s="61"/>
      <c r="Q261" s="61"/>
      <c r="R261" s="61"/>
      <c r="S261" s="61"/>
      <c r="T261" s="58" t="s">
        <v>48</v>
      </c>
      <c r="U261" s="57">
        <v>12.94581</v>
      </c>
      <c r="V261" s="57">
        <v>77.75413</v>
      </c>
      <c r="W261" s="57">
        <v>19545.0</v>
      </c>
      <c r="X261" s="57">
        <v>15071.0</v>
      </c>
      <c r="Y261" s="57">
        <v>393.0</v>
      </c>
      <c r="Z261" s="58" t="s">
        <v>1926</v>
      </c>
      <c r="AA261" s="58" t="s">
        <v>1585</v>
      </c>
      <c r="AB261" s="59">
        <v>45413.0</v>
      </c>
      <c r="AC261" s="57" t="s">
        <v>1676</v>
      </c>
      <c r="AD261" s="62">
        <v>2.47E9</v>
      </c>
      <c r="AE261" s="57">
        <v>31288.0</v>
      </c>
      <c r="AF261" s="58" t="s">
        <v>1623</v>
      </c>
      <c r="AH261" s="57">
        <v>40.0</v>
      </c>
      <c r="AI261" s="57">
        <v>393.0</v>
      </c>
      <c r="AJ261" s="62">
        <v>6.08E8</v>
      </c>
      <c r="AK261" s="57">
        <v>4474.0</v>
      </c>
      <c r="AL261" s="58" t="s">
        <v>1616</v>
      </c>
    </row>
    <row r="262">
      <c r="A262" s="57">
        <v>1.0</v>
      </c>
      <c r="B262" s="58" t="s">
        <v>3731</v>
      </c>
      <c r="C262" s="58" t="s">
        <v>1373</v>
      </c>
      <c r="D262" s="67" t="str">
        <f>VLOOKUP(C262,Final!B:F,5,0)</f>
        <v>Yes</v>
      </c>
      <c r="E262" s="58" t="s">
        <v>3732</v>
      </c>
      <c r="F262" s="58" t="s">
        <v>3733</v>
      </c>
      <c r="G262" s="58" t="s">
        <v>1581</v>
      </c>
      <c r="H262" s="58" t="s">
        <v>1582</v>
      </c>
      <c r="I262" s="58" t="s">
        <v>1612</v>
      </c>
      <c r="J262" s="68">
        <v>44935.0</v>
      </c>
      <c r="K262" s="57" t="s">
        <v>2125</v>
      </c>
      <c r="L262" s="57" t="s">
        <v>2125</v>
      </c>
      <c r="M262" s="61"/>
      <c r="N262" s="61"/>
      <c r="O262" s="61"/>
      <c r="P262" s="61"/>
      <c r="Q262" s="61"/>
      <c r="R262" s="61"/>
      <c r="S262" s="61"/>
      <c r="T262" s="58" t="s">
        <v>48</v>
      </c>
      <c r="U262" s="57">
        <v>12.99948</v>
      </c>
      <c r="V262" s="57">
        <v>77.72246</v>
      </c>
      <c r="W262" s="57">
        <v>7083.0</v>
      </c>
      <c r="X262" s="57">
        <v>3917.0</v>
      </c>
      <c r="Y262" s="57">
        <v>136.0</v>
      </c>
      <c r="Z262" s="58" t="s">
        <v>3734</v>
      </c>
      <c r="AA262" s="58" t="s">
        <v>38</v>
      </c>
      <c r="AB262" s="57" t="s">
        <v>3478</v>
      </c>
      <c r="AC262" s="57" t="s">
        <v>2125</v>
      </c>
      <c r="AD262" s="62">
        <v>7.82E8</v>
      </c>
      <c r="AE262" s="57">
        <v>10075.0</v>
      </c>
      <c r="AF262" s="58" t="s">
        <v>1623</v>
      </c>
      <c r="AH262" s="57">
        <v>0.0</v>
      </c>
      <c r="AI262" s="57">
        <v>160.0</v>
      </c>
      <c r="AJ262" s="62">
        <v>3.01E8</v>
      </c>
      <c r="AK262" s="57">
        <v>3166.0</v>
      </c>
      <c r="AL262" s="58" t="s">
        <v>1616</v>
      </c>
    </row>
    <row r="263">
      <c r="A263" s="57">
        <v>1.0</v>
      </c>
      <c r="B263" s="58" t="s">
        <v>5490</v>
      </c>
      <c r="C263" s="58" t="s">
        <v>1378</v>
      </c>
      <c r="D263" s="67" t="str">
        <f>VLOOKUP(C263,Final!B:F,5,0)</f>
        <v>Yes</v>
      </c>
      <c r="E263" s="58" t="s">
        <v>1715</v>
      </c>
      <c r="F263" s="58" t="s">
        <v>5491</v>
      </c>
      <c r="G263" s="58" t="s">
        <v>1581</v>
      </c>
      <c r="H263" s="58" t="s">
        <v>1582</v>
      </c>
      <c r="I263" s="58" t="s">
        <v>1687</v>
      </c>
      <c r="J263" s="68" t="s">
        <v>5492</v>
      </c>
      <c r="K263" s="57" t="s">
        <v>1740</v>
      </c>
      <c r="L263" s="57" t="s">
        <v>1740</v>
      </c>
      <c r="M263" s="61"/>
      <c r="N263" s="61"/>
      <c r="O263" s="61"/>
      <c r="P263" s="61"/>
      <c r="Q263" s="61"/>
      <c r="R263" s="61"/>
      <c r="S263" s="61"/>
      <c r="T263" s="58" t="s">
        <v>48</v>
      </c>
      <c r="U263" s="57">
        <v>13.05927</v>
      </c>
      <c r="V263" s="57">
        <v>77.57398</v>
      </c>
      <c r="W263" s="57">
        <v>3399.0</v>
      </c>
      <c r="X263" s="57">
        <v>1371.0</v>
      </c>
      <c r="Y263" s="57">
        <v>88.0</v>
      </c>
      <c r="Z263" s="58" t="s">
        <v>5493</v>
      </c>
      <c r="AA263" s="58" t="s">
        <v>1585</v>
      </c>
      <c r="AB263" s="57" t="s">
        <v>5023</v>
      </c>
      <c r="AC263" s="57" t="s">
        <v>1740</v>
      </c>
      <c r="AD263" s="62">
        <v>2.77E8</v>
      </c>
      <c r="AE263" s="57">
        <v>4798.0</v>
      </c>
      <c r="AF263" s="58" t="s">
        <v>1623</v>
      </c>
      <c r="AH263" s="57">
        <v>0.0</v>
      </c>
      <c r="AI263" s="57">
        <v>116.0</v>
      </c>
      <c r="AJ263" s="62">
        <v>1.23E8</v>
      </c>
      <c r="AK263" s="57">
        <v>2027.0</v>
      </c>
      <c r="AL263" s="58" t="s">
        <v>1616</v>
      </c>
    </row>
    <row r="264">
      <c r="A264" s="57">
        <v>1.0</v>
      </c>
      <c r="B264" s="58" t="s">
        <v>5494</v>
      </c>
      <c r="C264" s="58" t="s">
        <v>1079</v>
      </c>
      <c r="D264" s="67" t="str">
        <f>VLOOKUP(C264,Final!B:F,5,0)</f>
        <v>Yes</v>
      </c>
      <c r="E264" s="58" t="s">
        <v>5495</v>
      </c>
      <c r="F264" s="58" t="s">
        <v>5496</v>
      </c>
      <c r="G264" s="58" t="s">
        <v>1581</v>
      </c>
      <c r="H264" s="58" t="s">
        <v>1582</v>
      </c>
      <c r="J264" s="68" t="s">
        <v>5497</v>
      </c>
      <c r="K264" s="57" t="s">
        <v>1776</v>
      </c>
      <c r="L264" s="57" t="s">
        <v>1776</v>
      </c>
      <c r="M264" s="61"/>
      <c r="N264" s="61"/>
      <c r="O264" s="61"/>
      <c r="P264" s="61"/>
      <c r="Q264" s="61"/>
      <c r="R264" s="61"/>
      <c r="S264" s="61"/>
      <c r="T264" s="61"/>
      <c r="U264" s="61"/>
      <c r="V264" s="61"/>
      <c r="W264" s="57">
        <v>25456.0</v>
      </c>
      <c r="X264" s="57">
        <v>18873.0</v>
      </c>
      <c r="Y264" s="61"/>
      <c r="Z264" s="61"/>
      <c r="AA264" s="58" t="s">
        <v>1585</v>
      </c>
      <c r="AB264" s="59">
        <v>44199.0</v>
      </c>
      <c r="AC264" s="61"/>
      <c r="AD264" s="62">
        <v>3.05E9</v>
      </c>
      <c r="AE264" s="61"/>
      <c r="AF264" s="61"/>
      <c r="AG264" s="61"/>
      <c r="AH264" s="61"/>
      <c r="AI264" s="61"/>
      <c r="AJ264" s="62">
        <v>1.5E8</v>
      </c>
      <c r="AK264" s="61"/>
      <c r="AL264" s="58" t="s">
        <v>1616</v>
      </c>
    </row>
    <row r="265">
      <c r="A265" s="57">
        <v>1.0</v>
      </c>
      <c r="B265" s="58" t="s">
        <v>5498</v>
      </c>
      <c r="C265" s="58" t="s">
        <v>1416</v>
      </c>
      <c r="D265" s="67" t="str">
        <f>VLOOKUP(C265,Final!B:F,5,0)</f>
        <v>Yes</v>
      </c>
      <c r="E265" s="58" t="s">
        <v>1630</v>
      </c>
      <c r="F265" s="58" t="s">
        <v>5499</v>
      </c>
      <c r="G265" s="58" t="s">
        <v>1581</v>
      </c>
      <c r="H265" s="58" t="s">
        <v>1582</v>
      </c>
      <c r="I265" s="58" t="s">
        <v>60</v>
      </c>
      <c r="J265" s="68">
        <v>44806.0</v>
      </c>
      <c r="K265" s="57" t="s">
        <v>5500</v>
      </c>
      <c r="L265" s="57" t="s">
        <v>5500</v>
      </c>
      <c r="M265" s="61"/>
      <c r="N265" s="61"/>
      <c r="O265" s="61"/>
      <c r="P265" s="61"/>
      <c r="Q265" s="61"/>
      <c r="R265" s="61"/>
      <c r="S265" s="61"/>
      <c r="T265" s="58" t="s">
        <v>48</v>
      </c>
      <c r="U265" s="57">
        <v>12.87691</v>
      </c>
      <c r="V265" s="57">
        <v>77.76518</v>
      </c>
      <c r="W265" s="57">
        <v>329281.0</v>
      </c>
      <c r="X265" s="57">
        <v>276741.0</v>
      </c>
      <c r="Y265" s="57">
        <v>898.0</v>
      </c>
      <c r="Z265" s="58" t="s">
        <v>5501</v>
      </c>
      <c r="AA265" s="58" t="s">
        <v>1585</v>
      </c>
      <c r="AB265" s="57" t="s">
        <v>4648</v>
      </c>
      <c r="AC265" s="57" t="s">
        <v>5500</v>
      </c>
      <c r="AD265" s="62">
        <v>8.36E9</v>
      </c>
      <c r="AE265" s="57">
        <v>92181.0</v>
      </c>
      <c r="AF265" s="58" t="s">
        <v>1586</v>
      </c>
      <c r="AH265" s="57">
        <v>90.0</v>
      </c>
      <c r="AI265" s="57">
        <v>908.0</v>
      </c>
      <c r="AJ265" s="62">
        <v>2.92E9</v>
      </c>
      <c r="AK265" s="57">
        <v>6789.0</v>
      </c>
      <c r="AL265" s="58" t="s">
        <v>1587</v>
      </c>
    </row>
    <row r="266">
      <c r="A266" s="57">
        <v>1.0</v>
      </c>
      <c r="B266" s="58" t="s">
        <v>5502</v>
      </c>
      <c r="C266" s="58" t="s">
        <v>819</v>
      </c>
      <c r="D266" s="67" t="str">
        <f>VLOOKUP(C266,Final!B:F,5,0)</f>
        <v>Yes</v>
      </c>
      <c r="E266" s="58" t="s">
        <v>1630</v>
      </c>
      <c r="F266" s="58" t="s">
        <v>5503</v>
      </c>
      <c r="G266" s="58" t="s">
        <v>1581</v>
      </c>
      <c r="H266" s="58" t="s">
        <v>1582</v>
      </c>
      <c r="J266" s="68" t="s">
        <v>5504</v>
      </c>
      <c r="K266" s="57" t="s">
        <v>4729</v>
      </c>
      <c r="L266" s="57" t="s">
        <v>4729</v>
      </c>
      <c r="M266" s="61"/>
      <c r="N266" s="61"/>
      <c r="O266" s="61"/>
      <c r="P266" s="61"/>
      <c r="Q266" s="61"/>
      <c r="R266" s="61"/>
      <c r="S266" s="61"/>
      <c r="T266" s="61"/>
      <c r="U266" s="61"/>
      <c r="V266" s="61"/>
      <c r="W266" s="57">
        <v>27518.0</v>
      </c>
      <c r="X266" s="57">
        <v>21240.0</v>
      </c>
      <c r="Y266" s="61"/>
      <c r="Z266" s="61"/>
      <c r="AA266" s="58" t="s">
        <v>1585</v>
      </c>
      <c r="AB266" s="59">
        <v>44207.0</v>
      </c>
      <c r="AC266" s="61"/>
      <c r="AD266" s="62">
        <v>8.33E9</v>
      </c>
      <c r="AE266" s="61"/>
      <c r="AF266" s="61"/>
      <c r="AG266" s="61"/>
      <c r="AH266" s="61"/>
      <c r="AI266" s="61"/>
      <c r="AJ266" s="62">
        <v>3.24E9</v>
      </c>
      <c r="AK266" s="61"/>
      <c r="AL266" s="58" t="s">
        <v>1587</v>
      </c>
    </row>
    <row r="267">
      <c r="A267" s="57">
        <v>1.0</v>
      </c>
      <c r="B267" s="58" t="s">
        <v>5505</v>
      </c>
      <c r="C267" s="58" t="s">
        <v>1420</v>
      </c>
      <c r="D267" s="67" t="str">
        <f>VLOOKUP(C267,Final!B:F,5,0)</f>
        <v>Yes</v>
      </c>
      <c r="E267" s="58" t="s">
        <v>1715</v>
      </c>
      <c r="F267" s="58" t="s">
        <v>5506</v>
      </c>
      <c r="G267" s="58" t="s">
        <v>1581</v>
      </c>
      <c r="H267" s="58" t="s">
        <v>1582</v>
      </c>
      <c r="J267" s="68">
        <v>44533.0</v>
      </c>
      <c r="K267" s="57" t="s">
        <v>1794</v>
      </c>
      <c r="L267" s="57" t="s">
        <v>1794</v>
      </c>
      <c r="M267" s="61"/>
      <c r="N267" s="61"/>
      <c r="O267" s="61"/>
      <c r="P267" s="61"/>
      <c r="Q267" s="61"/>
      <c r="R267" s="61"/>
      <c r="S267" s="61"/>
      <c r="T267" s="61"/>
      <c r="U267" s="61"/>
      <c r="V267" s="61"/>
      <c r="W267" s="57">
        <v>15877.0</v>
      </c>
      <c r="X267" s="57">
        <v>613.0</v>
      </c>
      <c r="Y267" s="61"/>
      <c r="Z267" s="61"/>
      <c r="AA267" s="58" t="s">
        <v>1585</v>
      </c>
      <c r="AB267" s="59">
        <v>44199.0</v>
      </c>
      <c r="AC267" s="61"/>
      <c r="AD267" s="62">
        <v>6.29E8</v>
      </c>
      <c r="AE267" s="61"/>
      <c r="AF267" s="61"/>
      <c r="AG267" s="61"/>
      <c r="AH267" s="61"/>
      <c r="AI267" s="61"/>
      <c r="AJ267" s="57">
        <v>2.1E7</v>
      </c>
      <c r="AK267" s="61"/>
      <c r="AL267" s="58" t="s">
        <v>1595</v>
      </c>
    </row>
    <row r="268">
      <c r="A268" s="57">
        <v>1.0</v>
      </c>
      <c r="B268" s="58" t="s">
        <v>5507</v>
      </c>
      <c r="C268" s="58" t="s">
        <v>1444</v>
      </c>
      <c r="D268" s="67" t="str">
        <f>VLOOKUP(C268,Final!B:F,5,0)</f>
        <v>Yes</v>
      </c>
      <c r="E268" s="58" t="s">
        <v>2934</v>
      </c>
      <c r="F268" s="58" t="s">
        <v>5508</v>
      </c>
      <c r="G268" s="58" t="s">
        <v>1581</v>
      </c>
      <c r="H268" s="58" t="s">
        <v>1582</v>
      </c>
      <c r="J268" s="68" t="s">
        <v>5509</v>
      </c>
      <c r="K268" s="57" t="s">
        <v>1766</v>
      </c>
      <c r="L268" s="57" t="s">
        <v>1832</v>
      </c>
      <c r="M268" s="58" t="s">
        <v>5354</v>
      </c>
      <c r="P268" s="61"/>
      <c r="Q268" s="61"/>
      <c r="R268" s="61"/>
      <c r="S268" s="61"/>
      <c r="T268" s="61"/>
      <c r="U268" s="61"/>
      <c r="V268" s="61"/>
      <c r="W268" s="57">
        <v>24551.0</v>
      </c>
      <c r="X268" s="57">
        <v>21137.0</v>
      </c>
      <c r="Y268" s="61"/>
      <c r="Z268" s="61"/>
      <c r="AA268" s="58" t="s">
        <v>1585</v>
      </c>
      <c r="AB268" s="57" t="s">
        <v>5510</v>
      </c>
      <c r="AC268" s="61"/>
      <c r="AD268" s="62">
        <v>8.52E9</v>
      </c>
      <c r="AE268" s="61"/>
      <c r="AF268" s="61"/>
      <c r="AG268" s="61"/>
      <c r="AH268" s="61"/>
      <c r="AI268" s="61"/>
      <c r="AJ268" s="62">
        <v>5.99E8</v>
      </c>
      <c r="AK268" s="61"/>
      <c r="AL268" s="58" t="s">
        <v>1616</v>
      </c>
    </row>
    <row r="269">
      <c r="A269" s="57">
        <v>1.0</v>
      </c>
      <c r="B269" s="58" t="s">
        <v>5511</v>
      </c>
      <c r="C269" s="58" t="s">
        <v>1463</v>
      </c>
      <c r="D269" s="67" t="str">
        <f>VLOOKUP(C269,Final!B:F,5,0)</f>
        <v>Yes</v>
      </c>
      <c r="E269" s="58" t="s">
        <v>5512</v>
      </c>
      <c r="F269" s="58" t="s">
        <v>5513</v>
      </c>
      <c r="G269" s="58" t="s">
        <v>1581</v>
      </c>
      <c r="H269" s="58" t="s">
        <v>1582</v>
      </c>
      <c r="I269" s="58" t="s">
        <v>1583</v>
      </c>
      <c r="J269" s="68">
        <v>44815.0</v>
      </c>
      <c r="K269" s="59">
        <v>46399.0</v>
      </c>
      <c r="L269" s="59">
        <v>46399.0</v>
      </c>
      <c r="M269" s="61"/>
      <c r="N269" s="61"/>
      <c r="O269" s="61"/>
      <c r="P269" s="61"/>
      <c r="Q269" s="61"/>
      <c r="R269" s="61"/>
      <c r="S269" s="61"/>
      <c r="T269" s="58" t="s">
        <v>48</v>
      </c>
      <c r="U269" s="57">
        <v>12.97203</v>
      </c>
      <c r="V269" s="57">
        <v>77.74986</v>
      </c>
      <c r="W269" s="57">
        <v>2953.0</v>
      </c>
      <c r="X269" s="57">
        <v>2263.0</v>
      </c>
      <c r="Y269" s="57">
        <v>36.0</v>
      </c>
      <c r="Z269" s="58" t="s">
        <v>5514</v>
      </c>
      <c r="AA269" s="58" t="s">
        <v>1585</v>
      </c>
      <c r="AB269" s="59">
        <v>44568.0</v>
      </c>
      <c r="AC269" s="59">
        <v>46399.0</v>
      </c>
      <c r="AD269" s="62">
        <v>7.6E8</v>
      </c>
      <c r="AE269" s="57">
        <v>8288.0</v>
      </c>
      <c r="AF269" s="58" t="s">
        <v>1615</v>
      </c>
      <c r="AG269" s="61"/>
      <c r="AH269" s="57">
        <v>2.0</v>
      </c>
      <c r="AI269" s="57">
        <v>52.0</v>
      </c>
      <c r="AJ269" s="62">
        <v>1.58E8</v>
      </c>
      <c r="AK269" s="57">
        <v>690.0</v>
      </c>
      <c r="AL269" s="58" t="s">
        <v>1616</v>
      </c>
    </row>
    <row r="270">
      <c r="A270" s="57">
        <v>1.0</v>
      </c>
      <c r="B270" s="58" t="s">
        <v>2426</v>
      </c>
      <c r="C270" s="58" t="s">
        <v>1474</v>
      </c>
      <c r="D270" s="67" t="str">
        <f>VLOOKUP(C270,Final!B:F,5,0)</f>
        <v>Yes</v>
      </c>
      <c r="E270" s="58" t="s">
        <v>1715</v>
      </c>
      <c r="F270" s="58" t="s">
        <v>2427</v>
      </c>
      <c r="G270" s="58" t="s">
        <v>1581</v>
      </c>
      <c r="H270" s="58" t="s">
        <v>1582</v>
      </c>
      <c r="I270" s="58" t="s">
        <v>1612</v>
      </c>
      <c r="J270" s="68" t="s">
        <v>2298</v>
      </c>
      <c r="K270" s="57" t="s">
        <v>2428</v>
      </c>
      <c r="L270" s="57" t="s">
        <v>2428</v>
      </c>
      <c r="M270" s="61"/>
      <c r="N270" s="61"/>
      <c r="O270" s="61"/>
      <c r="P270" s="61"/>
      <c r="Q270" s="61"/>
      <c r="R270" s="61"/>
      <c r="S270" s="61"/>
      <c r="T270" s="58" t="s">
        <v>48</v>
      </c>
      <c r="U270" s="57">
        <v>13.09865</v>
      </c>
      <c r="V270" s="57">
        <v>77.6392</v>
      </c>
      <c r="W270" s="57">
        <v>8093.0</v>
      </c>
      <c r="X270" s="57">
        <v>5145.0</v>
      </c>
      <c r="Y270" s="57">
        <v>281.0</v>
      </c>
      <c r="Z270" s="58" t="s">
        <v>2429</v>
      </c>
      <c r="AA270" s="58" t="s">
        <v>1585</v>
      </c>
      <c r="AB270" s="59">
        <v>45108.0</v>
      </c>
      <c r="AC270" s="57" t="s">
        <v>2428</v>
      </c>
      <c r="AD270" s="62">
        <v>6.26E8</v>
      </c>
      <c r="AE270" s="57">
        <v>9641.0</v>
      </c>
      <c r="AF270" s="58" t="s">
        <v>1615</v>
      </c>
      <c r="AG270" s="61"/>
      <c r="AH270" s="57">
        <v>0.0</v>
      </c>
      <c r="AI270" s="57">
        <v>214.0</v>
      </c>
      <c r="AJ270" s="57">
        <v>4.86E7</v>
      </c>
      <c r="AK270" s="57">
        <v>2948.0</v>
      </c>
      <c r="AL270" s="58" t="s">
        <v>1616</v>
      </c>
    </row>
    <row r="271">
      <c r="A271" s="57">
        <v>1.0</v>
      </c>
      <c r="B271" s="58" t="s">
        <v>5515</v>
      </c>
      <c r="C271" s="58" t="s">
        <v>866</v>
      </c>
      <c r="D271" s="67" t="str">
        <f>VLOOKUP(C271,Final!B:F,5,0)</f>
        <v>Yes</v>
      </c>
      <c r="E271" s="58" t="s">
        <v>5516</v>
      </c>
      <c r="F271" s="58" t="s">
        <v>5517</v>
      </c>
      <c r="G271" s="58" t="s">
        <v>1581</v>
      </c>
      <c r="H271" s="58" t="s">
        <v>1582</v>
      </c>
      <c r="I271" s="58" t="s">
        <v>1687</v>
      </c>
      <c r="J271" s="68" t="s">
        <v>5090</v>
      </c>
      <c r="K271" s="57" t="s">
        <v>1676</v>
      </c>
      <c r="L271" s="57" t="s">
        <v>1676</v>
      </c>
      <c r="M271" s="61"/>
      <c r="N271" s="61"/>
      <c r="O271" s="61"/>
      <c r="P271" s="61"/>
      <c r="Q271" s="61"/>
      <c r="R271" s="61"/>
      <c r="S271" s="61"/>
      <c r="T271" s="58" t="s">
        <v>48</v>
      </c>
      <c r="U271" s="57">
        <v>13.06427</v>
      </c>
      <c r="V271" s="57">
        <v>77.6055</v>
      </c>
      <c r="W271" s="57">
        <v>17403.0</v>
      </c>
      <c r="X271" s="57">
        <v>13865.0</v>
      </c>
      <c r="Y271" s="57">
        <v>360.0</v>
      </c>
      <c r="Z271" s="58" t="s">
        <v>5518</v>
      </c>
      <c r="AA271" s="58" t="s">
        <v>1585</v>
      </c>
      <c r="AB271" s="59">
        <v>44569.0</v>
      </c>
      <c r="AC271" s="57" t="s">
        <v>1676</v>
      </c>
      <c r="AD271" s="62">
        <v>2.39E9</v>
      </c>
      <c r="AE271" s="57">
        <v>31346.0</v>
      </c>
      <c r="AF271" s="58" t="s">
        <v>1615</v>
      </c>
      <c r="AG271" s="61"/>
      <c r="AH271" s="57">
        <v>0.0</v>
      </c>
      <c r="AI271" s="57">
        <v>411.0</v>
      </c>
      <c r="AJ271" s="62">
        <v>4.88E8</v>
      </c>
      <c r="AK271" s="57">
        <v>3538.0</v>
      </c>
      <c r="AL271" s="58" t="s">
        <v>1616</v>
      </c>
    </row>
    <row r="272">
      <c r="A272" s="57">
        <v>1.0</v>
      </c>
      <c r="B272" s="58" t="s">
        <v>5519</v>
      </c>
      <c r="C272" s="58" t="s">
        <v>266</v>
      </c>
      <c r="D272" s="67" t="str">
        <f>VLOOKUP(C272,Final!B:F,5,0)</f>
        <v>Yes</v>
      </c>
      <c r="E272" s="58" t="s">
        <v>5520</v>
      </c>
      <c r="F272" s="58" t="s">
        <v>5521</v>
      </c>
      <c r="G272" s="58" t="s">
        <v>1581</v>
      </c>
      <c r="H272" s="58" t="s">
        <v>1582</v>
      </c>
      <c r="I272" s="58" t="s">
        <v>1591</v>
      </c>
      <c r="J272" s="68" t="s">
        <v>5094</v>
      </c>
      <c r="K272" s="59">
        <v>45697.0</v>
      </c>
      <c r="L272" s="59">
        <v>45697.0</v>
      </c>
      <c r="M272" s="61"/>
      <c r="N272" s="61"/>
      <c r="O272" s="61"/>
      <c r="P272" s="61"/>
      <c r="Q272" s="61"/>
      <c r="R272" s="61"/>
      <c r="S272" s="61"/>
      <c r="T272" s="58" t="s">
        <v>48</v>
      </c>
      <c r="U272" s="57">
        <v>12.98478</v>
      </c>
      <c r="V272" s="57">
        <v>77.615</v>
      </c>
      <c r="W272" s="57">
        <v>2748.0</v>
      </c>
      <c r="X272" s="57">
        <v>2159.0</v>
      </c>
      <c r="Y272" s="57">
        <v>35.0</v>
      </c>
      <c r="Z272" s="58" t="s">
        <v>5522</v>
      </c>
      <c r="AA272" s="58" t="s">
        <v>1585</v>
      </c>
      <c r="AB272" s="59">
        <v>44837.0</v>
      </c>
      <c r="AC272" s="59">
        <v>45697.0</v>
      </c>
      <c r="AD272" s="62">
        <v>1.42E9</v>
      </c>
      <c r="AE272" s="57">
        <v>5201.0</v>
      </c>
      <c r="AF272" s="58" t="s">
        <v>1615</v>
      </c>
      <c r="AG272" s="61"/>
      <c r="AH272" s="57">
        <v>12.0</v>
      </c>
      <c r="AI272" s="57">
        <v>52.0</v>
      </c>
      <c r="AJ272" s="62">
        <v>8.74E8</v>
      </c>
      <c r="AK272" s="57">
        <v>589.0</v>
      </c>
      <c r="AL272" s="58" t="s">
        <v>1616</v>
      </c>
    </row>
    <row r="273">
      <c r="A273" s="57">
        <v>1.0</v>
      </c>
      <c r="B273" s="58" t="s">
        <v>5523</v>
      </c>
      <c r="C273" s="58" t="s">
        <v>1484</v>
      </c>
      <c r="D273" s="67" t="str">
        <f>VLOOKUP(C273,Final!B:F,5,0)</f>
        <v>Yes</v>
      </c>
      <c r="E273" s="58" t="s">
        <v>1780</v>
      </c>
      <c r="F273" s="58" t="s">
        <v>5524</v>
      </c>
      <c r="G273" s="58" t="s">
        <v>1581</v>
      </c>
      <c r="H273" s="58" t="s">
        <v>1582</v>
      </c>
      <c r="I273" s="58" t="s">
        <v>1583</v>
      </c>
      <c r="J273" s="68">
        <v>45451.0</v>
      </c>
      <c r="K273" s="57" t="s">
        <v>5525</v>
      </c>
      <c r="L273" s="57" t="s">
        <v>5525</v>
      </c>
      <c r="M273" s="61"/>
      <c r="N273" s="61"/>
      <c r="O273" s="61"/>
      <c r="P273" s="61"/>
      <c r="Q273" s="61"/>
      <c r="R273" s="61"/>
      <c r="S273" s="61"/>
      <c r="T273" s="58" t="s">
        <v>48</v>
      </c>
      <c r="U273" s="57">
        <v>12.92869</v>
      </c>
      <c r="V273" s="57">
        <v>77.63989</v>
      </c>
      <c r="W273" s="57">
        <v>4990.0</v>
      </c>
      <c r="X273" s="57">
        <v>3055.0</v>
      </c>
      <c r="Y273" s="57">
        <v>62.0</v>
      </c>
      <c r="Z273" s="58" t="s">
        <v>5526</v>
      </c>
      <c r="AA273" s="58" t="s">
        <v>1585</v>
      </c>
      <c r="AB273" s="59">
        <v>45300.0</v>
      </c>
      <c r="AC273" s="57" t="s">
        <v>5525</v>
      </c>
      <c r="AD273" s="62">
        <v>1.66E9</v>
      </c>
      <c r="AE273" s="57">
        <v>9016.0</v>
      </c>
      <c r="AF273" s="58" t="s">
        <v>1615</v>
      </c>
      <c r="AG273" s="61"/>
      <c r="AH273" s="57">
        <v>16.0</v>
      </c>
      <c r="AI273" s="57">
        <v>101.0</v>
      </c>
      <c r="AJ273" s="62">
        <v>8.08E8</v>
      </c>
      <c r="AK273" s="57">
        <v>1935.0</v>
      </c>
      <c r="AL273" s="58" t="s">
        <v>1595</v>
      </c>
    </row>
    <row r="274">
      <c r="A274" s="57">
        <v>1.0</v>
      </c>
      <c r="B274" s="58" t="s">
        <v>5527</v>
      </c>
      <c r="C274" s="58" t="s">
        <v>1489</v>
      </c>
      <c r="D274" s="67" t="str">
        <f>VLOOKUP(C274,Final!B:F,5,0)</f>
        <v>Yes</v>
      </c>
      <c r="E274" s="58" t="s">
        <v>1715</v>
      </c>
      <c r="F274" s="58" t="s">
        <v>5528</v>
      </c>
      <c r="G274" s="58" t="s">
        <v>1581</v>
      </c>
      <c r="H274" s="58" t="s">
        <v>1582</v>
      </c>
      <c r="I274" s="58" t="s">
        <v>1687</v>
      </c>
      <c r="J274" s="68" t="s">
        <v>5529</v>
      </c>
      <c r="K274" s="57" t="s">
        <v>1620</v>
      </c>
      <c r="L274" s="57" t="s">
        <v>1620</v>
      </c>
      <c r="M274" s="61"/>
      <c r="N274" s="61"/>
      <c r="O274" s="61"/>
      <c r="P274" s="61"/>
      <c r="Q274" s="61"/>
      <c r="R274" s="61"/>
      <c r="S274" s="61"/>
      <c r="T274" s="58" t="s">
        <v>48</v>
      </c>
      <c r="U274" s="57">
        <v>13.13205</v>
      </c>
      <c r="V274" s="57">
        <v>77.58343</v>
      </c>
      <c r="W274" s="57">
        <v>3091.0</v>
      </c>
      <c r="X274" s="57">
        <v>1391.0</v>
      </c>
      <c r="Y274" s="57">
        <v>80.0</v>
      </c>
      <c r="Z274" s="58" t="s">
        <v>5530</v>
      </c>
      <c r="AA274" s="58" t="s">
        <v>1585</v>
      </c>
      <c r="AB274" s="59">
        <v>44568.0</v>
      </c>
      <c r="AC274" s="57" t="s">
        <v>1620</v>
      </c>
      <c r="AD274" s="62">
        <v>2.16E8</v>
      </c>
      <c r="AE274" s="57">
        <v>4397.0</v>
      </c>
      <c r="AF274" s="58" t="s">
        <v>1615</v>
      </c>
      <c r="AG274" s="61"/>
      <c r="AH274" s="57">
        <v>0.0</v>
      </c>
      <c r="AI274" s="57">
        <v>81.0</v>
      </c>
      <c r="AJ274" s="57">
        <v>7.3911375E7</v>
      </c>
      <c r="AK274" s="57">
        <v>1700.0</v>
      </c>
      <c r="AL274" s="58" t="s">
        <v>1616</v>
      </c>
    </row>
    <row r="275">
      <c r="A275" s="57">
        <v>1.0</v>
      </c>
      <c r="B275" s="58" t="s">
        <v>5531</v>
      </c>
      <c r="C275" s="58" t="s">
        <v>1493</v>
      </c>
      <c r="D275" s="67" t="str">
        <f>VLOOKUP(C275,Final!B:F,5,0)</f>
        <v>Yes</v>
      </c>
      <c r="E275" s="58" t="s">
        <v>1715</v>
      </c>
      <c r="F275" s="58" t="s">
        <v>5532</v>
      </c>
      <c r="G275" s="58" t="s">
        <v>1581</v>
      </c>
      <c r="H275" s="58" t="s">
        <v>1582</v>
      </c>
      <c r="J275" s="68">
        <v>44451.0</v>
      </c>
      <c r="K275" s="57" t="s">
        <v>1851</v>
      </c>
      <c r="L275" s="57" t="s">
        <v>1851</v>
      </c>
      <c r="M275" s="61"/>
      <c r="N275" s="61"/>
      <c r="O275" s="61"/>
      <c r="P275" s="61"/>
      <c r="Q275" s="61"/>
      <c r="R275" s="61"/>
      <c r="S275" s="61"/>
      <c r="T275" s="61"/>
      <c r="U275" s="61"/>
      <c r="V275" s="61"/>
      <c r="W275" s="57">
        <v>6065.0</v>
      </c>
      <c r="X275" s="57">
        <v>3032.0</v>
      </c>
      <c r="Y275" s="61"/>
      <c r="Z275" s="61"/>
      <c r="AA275" s="58" t="s">
        <v>1585</v>
      </c>
      <c r="AB275" s="59">
        <v>44200.0</v>
      </c>
      <c r="AC275" s="61"/>
      <c r="AD275" s="62">
        <v>1.71E8</v>
      </c>
      <c r="AE275" s="61"/>
      <c r="AF275" s="61"/>
      <c r="AG275" s="61"/>
      <c r="AH275" s="61"/>
      <c r="AI275" s="61"/>
      <c r="AJ275" s="57">
        <v>6000000.0</v>
      </c>
      <c r="AK275" s="61"/>
      <c r="AL275" s="58" t="s">
        <v>1616</v>
      </c>
    </row>
    <row r="276">
      <c r="A276" s="57">
        <v>1.0</v>
      </c>
      <c r="B276" s="58" t="s">
        <v>5533</v>
      </c>
      <c r="C276" s="58" t="s">
        <v>894</v>
      </c>
      <c r="D276" s="67" t="str">
        <f>VLOOKUP(C276,Final!B:F,5,0)</f>
        <v>Yes</v>
      </c>
      <c r="E276" s="58" t="s">
        <v>5534</v>
      </c>
      <c r="F276" s="58" t="s">
        <v>5535</v>
      </c>
      <c r="G276" s="58" t="s">
        <v>1581</v>
      </c>
      <c r="H276" s="58" t="s">
        <v>1582</v>
      </c>
      <c r="J276" s="68">
        <v>43229.0</v>
      </c>
      <c r="K276" s="57" t="s">
        <v>3537</v>
      </c>
      <c r="L276" s="57" t="s">
        <v>4351</v>
      </c>
      <c r="M276" s="58" t="s">
        <v>5536</v>
      </c>
      <c r="P276" s="61"/>
      <c r="Q276" s="61"/>
      <c r="R276" s="61"/>
      <c r="S276" s="61"/>
      <c r="T276" s="61"/>
      <c r="U276" s="61"/>
      <c r="V276" s="61"/>
      <c r="W276" s="57">
        <v>43807.0</v>
      </c>
      <c r="X276" s="57">
        <v>20246.0</v>
      </c>
      <c r="Y276" s="61"/>
      <c r="Z276" s="61"/>
      <c r="AA276" s="58" t="s">
        <v>1585</v>
      </c>
      <c r="AB276" s="59">
        <v>43171.0</v>
      </c>
      <c r="AC276" s="61"/>
      <c r="AD276" s="62">
        <v>3.27E9</v>
      </c>
      <c r="AE276" s="61"/>
      <c r="AF276" s="61"/>
      <c r="AG276" s="61"/>
      <c r="AH276" s="61"/>
      <c r="AI276" s="61"/>
      <c r="AJ276" s="62">
        <v>3.42E8</v>
      </c>
      <c r="AK276" s="61"/>
      <c r="AL276" s="58" t="s">
        <v>1616</v>
      </c>
    </row>
    <row r="277">
      <c r="A277" s="57">
        <v>1.0</v>
      </c>
      <c r="B277" s="58" t="s">
        <v>1980</v>
      </c>
      <c r="C277" s="58" t="s">
        <v>1501</v>
      </c>
      <c r="D277" s="67" t="str">
        <f>VLOOKUP(C277,Final!B:F,5,0)</f>
        <v>Yes</v>
      </c>
      <c r="E277" s="58" t="s">
        <v>1981</v>
      </c>
      <c r="F277" s="58" t="s">
        <v>1982</v>
      </c>
      <c r="G277" s="58" t="s">
        <v>1581</v>
      </c>
      <c r="H277" s="58" t="s">
        <v>1582</v>
      </c>
      <c r="I277" s="58" t="s">
        <v>60</v>
      </c>
      <c r="J277" s="68" t="s">
        <v>1965</v>
      </c>
      <c r="K277" s="57" t="s">
        <v>1832</v>
      </c>
      <c r="L277" s="57" t="s">
        <v>1832</v>
      </c>
      <c r="M277" s="61"/>
      <c r="N277" s="61"/>
      <c r="O277" s="61"/>
      <c r="P277" s="61"/>
      <c r="Q277" s="61"/>
      <c r="R277" s="61"/>
      <c r="S277" s="61"/>
      <c r="T277" s="58" t="s">
        <v>48</v>
      </c>
      <c r="U277" s="57">
        <v>12.89272</v>
      </c>
      <c r="V277" s="57">
        <v>77.78097</v>
      </c>
      <c r="W277" s="57">
        <v>9708.0</v>
      </c>
      <c r="X277" s="57">
        <v>5391.0</v>
      </c>
      <c r="Y277" s="57">
        <v>156.0</v>
      </c>
      <c r="Z277" s="58" t="s">
        <v>1983</v>
      </c>
      <c r="AA277" s="58" t="s">
        <v>1585</v>
      </c>
      <c r="AB277" s="59">
        <v>44937.0</v>
      </c>
      <c r="AC277" s="57" t="s">
        <v>1832</v>
      </c>
      <c r="AD277" s="62">
        <v>4.74E8</v>
      </c>
      <c r="AE277" s="57">
        <v>10820.0</v>
      </c>
      <c r="AF277" s="58" t="s">
        <v>1586</v>
      </c>
      <c r="AH277" s="57">
        <v>0.0</v>
      </c>
      <c r="AI277" s="57">
        <v>172.0</v>
      </c>
      <c r="AJ277" s="62">
        <v>1.2E8</v>
      </c>
      <c r="AK277" s="57">
        <v>4317.0</v>
      </c>
      <c r="AL277" s="58" t="s">
        <v>1587</v>
      </c>
    </row>
    <row r="278">
      <c r="A278" s="57">
        <v>1.0</v>
      </c>
      <c r="B278" s="58" t="s">
        <v>5537</v>
      </c>
      <c r="C278" s="58" t="s">
        <v>1504</v>
      </c>
      <c r="D278" s="67" t="str">
        <f>VLOOKUP(C278,Final!B:F,5,0)</f>
        <v>Yes</v>
      </c>
      <c r="E278" s="58" t="s">
        <v>1715</v>
      </c>
      <c r="F278" s="58" t="s">
        <v>5538</v>
      </c>
      <c r="G278" s="58" t="s">
        <v>1581</v>
      </c>
      <c r="H278" s="58" t="s">
        <v>1582</v>
      </c>
      <c r="J278" s="68">
        <v>43842.0</v>
      </c>
      <c r="K278" s="57" t="s">
        <v>1740</v>
      </c>
      <c r="L278" s="57" t="s">
        <v>1740</v>
      </c>
      <c r="M278" s="61"/>
      <c r="N278" s="61"/>
      <c r="O278" s="61"/>
      <c r="P278" s="61"/>
      <c r="Q278" s="61"/>
      <c r="R278" s="61"/>
      <c r="S278" s="61"/>
      <c r="T278" s="61"/>
      <c r="U278" s="61"/>
      <c r="V278" s="61"/>
      <c r="W278" s="57">
        <v>16490.0</v>
      </c>
      <c r="X278" s="57">
        <v>1107.0</v>
      </c>
      <c r="Y278" s="61"/>
      <c r="Z278" s="61"/>
      <c r="AA278" s="58" t="s">
        <v>1585</v>
      </c>
      <c r="AB278" s="59">
        <v>43842.0</v>
      </c>
      <c r="AC278" s="61"/>
      <c r="AD278" s="62">
        <v>6.93E8</v>
      </c>
      <c r="AE278" s="61"/>
      <c r="AF278" s="61"/>
      <c r="AG278" s="61"/>
      <c r="AH278" s="61"/>
      <c r="AI278" s="61"/>
      <c r="AJ278" s="57">
        <v>2.0E7</v>
      </c>
      <c r="AK278" s="61"/>
      <c r="AL278" s="58" t="s">
        <v>1595</v>
      </c>
    </row>
    <row r="279">
      <c r="A279" s="57">
        <v>1.0</v>
      </c>
      <c r="B279" s="58" t="s">
        <v>5539</v>
      </c>
      <c r="C279" s="58" t="s">
        <v>1519</v>
      </c>
      <c r="D279" s="67" t="str">
        <f>VLOOKUP(C279,Final!B:F,5,0)</f>
        <v>Yes</v>
      </c>
      <c r="E279" s="58" t="s">
        <v>5540</v>
      </c>
      <c r="F279" s="58" t="s">
        <v>5541</v>
      </c>
      <c r="G279" s="58" t="s">
        <v>1581</v>
      </c>
      <c r="H279" s="58" t="s">
        <v>1582</v>
      </c>
      <c r="J279" s="68" t="s">
        <v>5382</v>
      </c>
      <c r="K279" s="57" t="s">
        <v>3895</v>
      </c>
      <c r="L279" s="57" t="s">
        <v>3637</v>
      </c>
      <c r="M279" s="58" t="s">
        <v>5542</v>
      </c>
      <c r="N279" s="58" t="s">
        <v>5543</v>
      </c>
      <c r="O279" s="58" t="s">
        <v>5544</v>
      </c>
      <c r="R279" s="61"/>
      <c r="S279" s="61"/>
      <c r="T279" s="61"/>
      <c r="U279" s="61"/>
      <c r="V279" s="61"/>
      <c r="W279" s="57">
        <v>3784.0</v>
      </c>
      <c r="X279" s="57">
        <v>1654.0</v>
      </c>
      <c r="Y279" s="61"/>
      <c r="Z279" s="61"/>
      <c r="AA279" s="58" t="s">
        <v>1585</v>
      </c>
      <c r="AB279" s="57" t="s">
        <v>5545</v>
      </c>
      <c r="AC279" s="61"/>
      <c r="AD279" s="62">
        <v>2.99E8</v>
      </c>
      <c r="AE279" s="61"/>
      <c r="AF279" s="61"/>
      <c r="AG279" s="61"/>
      <c r="AH279" s="61"/>
      <c r="AI279" s="61"/>
      <c r="AJ279" s="57">
        <v>2.4899879E7</v>
      </c>
      <c r="AK279" s="61"/>
      <c r="AL279" s="58" t="s">
        <v>1602</v>
      </c>
    </row>
    <row r="280">
      <c r="A280" s="57">
        <v>1.0</v>
      </c>
      <c r="B280" s="58" t="s">
        <v>5546</v>
      </c>
      <c r="C280" s="58" t="s">
        <v>1523</v>
      </c>
      <c r="D280" s="67" t="str">
        <f>VLOOKUP(C280,Final!B:F,5,0)</f>
        <v>Yes</v>
      </c>
      <c r="E280" s="58" t="s">
        <v>1715</v>
      </c>
      <c r="F280" s="58" t="s">
        <v>5547</v>
      </c>
      <c r="G280" s="58" t="s">
        <v>1581</v>
      </c>
      <c r="H280" s="58" t="s">
        <v>1582</v>
      </c>
      <c r="I280" s="58" t="s">
        <v>60</v>
      </c>
      <c r="J280" s="68" t="s">
        <v>4876</v>
      </c>
      <c r="K280" s="57" t="s">
        <v>1706</v>
      </c>
      <c r="L280" s="57" t="s">
        <v>1706</v>
      </c>
      <c r="M280" s="61"/>
      <c r="N280" s="61"/>
      <c r="O280" s="61"/>
      <c r="P280" s="61"/>
      <c r="Q280" s="61"/>
      <c r="R280" s="61"/>
      <c r="S280" s="61"/>
      <c r="T280" s="58" t="s">
        <v>48</v>
      </c>
      <c r="U280" s="57">
        <v>12.81688</v>
      </c>
      <c r="V280" s="57">
        <v>77.77568</v>
      </c>
      <c r="W280" s="57">
        <v>14467.0</v>
      </c>
      <c r="X280" s="57">
        <v>6177.0</v>
      </c>
      <c r="Y280" s="57">
        <v>436.0</v>
      </c>
      <c r="Z280" s="58" t="s">
        <v>5548</v>
      </c>
      <c r="AA280" s="58" t="s">
        <v>1585</v>
      </c>
      <c r="AB280" s="59">
        <v>44208.0</v>
      </c>
      <c r="AC280" s="57" t="s">
        <v>1706</v>
      </c>
      <c r="AD280" s="62">
        <v>6.78E8</v>
      </c>
      <c r="AE280" s="57">
        <v>25248.0</v>
      </c>
      <c r="AF280" s="58" t="s">
        <v>1623</v>
      </c>
      <c r="AH280" s="57">
        <v>0.0</v>
      </c>
      <c r="AI280" s="57">
        <v>436.0</v>
      </c>
      <c r="AJ280" s="62">
        <v>1.35E8</v>
      </c>
      <c r="AK280" s="57">
        <v>9102.0</v>
      </c>
      <c r="AL280" s="58" t="s">
        <v>1602</v>
      </c>
    </row>
    <row r="281">
      <c r="A281" s="57">
        <v>1.0</v>
      </c>
      <c r="B281" s="58" t="s">
        <v>5549</v>
      </c>
      <c r="C281" s="58" t="s">
        <v>472</v>
      </c>
      <c r="D281" s="67" t="str">
        <f>VLOOKUP(C281,Final!B:F,5,0)</f>
        <v>Yes</v>
      </c>
      <c r="E281" s="58" t="s">
        <v>3048</v>
      </c>
      <c r="F281" s="58" t="s">
        <v>5550</v>
      </c>
      <c r="G281" s="58" t="s">
        <v>1581</v>
      </c>
      <c r="H281" s="58" t="s">
        <v>1582</v>
      </c>
      <c r="J281" s="68" t="s">
        <v>5251</v>
      </c>
      <c r="K281" s="57" t="s">
        <v>3212</v>
      </c>
      <c r="L281" s="57" t="s">
        <v>2555</v>
      </c>
      <c r="M281" s="58" t="s">
        <v>5277</v>
      </c>
      <c r="P281" s="61"/>
      <c r="Q281" s="61"/>
      <c r="R281" s="61"/>
      <c r="S281" s="61"/>
      <c r="T281" s="61"/>
      <c r="U281" s="61"/>
      <c r="V281" s="61"/>
      <c r="W281" s="57">
        <v>11837.0</v>
      </c>
      <c r="X281" s="57">
        <v>6159.0</v>
      </c>
      <c r="Y281" s="61"/>
      <c r="Z281" s="61"/>
      <c r="AA281" s="58" t="s">
        <v>1585</v>
      </c>
      <c r="AB281" s="59">
        <v>43474.0</v>
      </c>
      <c r="AC281" s="61"/>
      <c r="AD281" s="62">
        <v>1.1E9</v>
      </c>
      <c r="AE281" s="61"/>
      <c r="AF281" s="61"/>
      <c r="AG281" s="61"/>
      <c r="AH281" s="61"/>
      <c r="AI281" s="61"/>
      <c r="AJ281" s="57">
        <v>4.3E7</v>
      </c>
      <c r="AK281" s="61"/>
      <c r="AL281" s="58" t="s">
        <v>1616</v>
      </c>
    </row>
    <row r="282">
      <c r="A282" s="57">
        <v>1.0</v>
      </c>
      <c r="B282" s="58" t="s">
        <v>1815</v>
      </c>
      <c r="C282" s="58" t="s">
        <v>1816</v>
      </c>
      <c r="D282" s="67" t="str">
        <f>VLOOKUP(C282,Final!B:F,5,0)</f>
        <v>#N/A</v>
      </c>
      <c r="E282" s="58" t="s">
        <v>1817</v>
      </c>
      <c r="F282" s="58" t="s">
        <v>1818</v>
      </c>
      <c r="G282" s="58" t="s">
        <v>1581</v>
      </c>
      <c r="H282" s="58" t="s">
        <v>1582</v>
      </c>
      <c r="I282" s="58" t="s">
        <v>1583</v>
      </c>
      <c r="J282" s="68" t="s">
        <v>1793</v>
      </c>
      <c r="K282" s="57" t="s">
        <v>1819</v>
      </c>
      <c r="L282" s="57" t="s">
        <v>1819</v>
      </c>
      <c r="M282" s="61"/>
      <c r="N282" s="61"/>
      <c r="O282" s="61"/>
      <c r="P282" s="61"/>
      <c r="Q282" s="61"/>
      <c r="R282" s="61"/>
      <c r="S282" s="61"/>
      <c r="T282" s="58" t="s">
        <v>48</v>
      </c>
      <c r="U282" s="57">
        <v>12.89039</v>
      </c>
      <c r="V282" s="57">
        <v>77.67334</v>
      </c>
      <c r="W282" s="57">
        <v>14063.0</v>
      </c>
      <c r="X282" s="57">
        <v>11546.0</v>
      </c>
      <c r="Y282" s="57">
        <v>210.0</v>
      </c>
      <c r="Z282" s="58" t="s">
        <v>1820</v>
      </c>
      <c r="AA282" s="58" t="s">
        <v>1585</v>
      </c>
      <c r="AB282" s="59">
        <v>45357.0</v>
      </c>
      <c r="AC282" s="57" t="s">
        <v>1819</v>
      </c>
      <c r="AD282" s="62">
        <v>1.9E9</v>
      </c>
      <c r="AE282" s="57">
        <v>22311.0</v>
      </c>
      <c r="AF282" s="58" t="s">
        <v>1623</v>
      </c>
      <c r="AH282" s="57">
        <v>95.0</v>
      </c>
      <c r="AI282" s="57">
        <v>176.0</v>
      </c>
      <c r="AJ282" s="62">
        <v>6.81E8</v>
      </c>
      <c r="AK282" s="57">
        <v>2517.0</v>
      </c>
      <c r="AL282" s="58" t="s">
        <v>1595</v>
      </c>
    </row>
    <row r="283">
      <c r="A283" s="57">
        <v>1.0</v>
      </c>
      <c r="B283" s="58" t="s">
        <v>3380</v>
      </c>
      <c r="C283" s="58" t="s">
        <v>3381</v>
      </c>
      <c r="D283" s="67" t="str">
        <f>VLOOKUP(C283,Final!B:F,5,0)</f>
        <v>#N/A</v>
      </c>
      <c r="E283" s="58" t="s">
        <v>2845</v>
      </c>
      <c r="F283" s="58" t="s">
        <v>3382</v>
      </c>
      <c r="G283" s="58" t="s">
        <v>1581</v>
      </c>
      <c r="H283" s="58" t="s">
        <v>1582</v>
      </c>
      <c r="I283" s="58" t="s">
        <v>1591</v>
      </c>
      <c r="J283" s="68" t="s">
        <v>2031</v>
      </c>
      <c r="K283" s="57" t="s">
        <v>3383</v>
      </c>
      <c r="L283" s="57" t="s">
        <v>3383</v>
      </c>
      <c r="M283" s="61"/>
      <c r="N283" s="61"/>
      <c r="O283" s="61"/>
      <c r="P283" s="61"/>
      <c r="Q283" s="61"/>
      <c r="R283" s="61"/>
      <c r="S283" s="61"/>
      <c r="T283" s="58" t="s">
        <v>48</v>
      </c>
      <c r="U283" s="57">
        <v>12.85756</v>
      </c>
      <c r="V283" s="57">
        <v>77.78641</v>
      </c>
      <c r="W283" s="57">
        <v>1771.0</v>
      </c>
      <c r="X283" s="57">
        <v>1151.0</v>
      </c>
      <c r="Y283" s="57">
        <v>20.0</v>
      </c>
      <c r="Z283" s="58" t="s">
        <v>3384</v>
      </c>
      <c r="AA283" s="58" t="s">
        <v>38</v>
      </c>
      <c r="AB283" s="59">
        <v>44935.0</v>
      </c>
      <c r="AC283" s="57" t="s">
        <v>3383</v>
      </c>
      <c r="AD283" s="62">
        <v>1.61E8</v>
      </c>
      <c r="AE283" s="57">
        <v>2665.0</v>
      </c>
      <c r="AF283" s="58" t="s">
        <v>1615</v>
      </c>
      <c r="AG283" s="61"/>
      <c r="AH283" s="57">
        <v>0.0</v>
      </c>
      <c r="AI283" s="57">
        <v>22.0</v>
      </c>
      <c r="AJ283" s="57">
        <v>2.655735E7</v>
      </c>
      <c r="AK283" s="57">
        <v>620.0</v>
      </c>
      <c r="AL283" s="58" t="s">
        <v>1602</v>
      </c>
    </row>
    <row r="284">
      <c r="A284" s="57">
        <v>1.0</v>
      </c>
      <c r="B284" s="58" t="s">
        <v>5551</v>
      </c>
      <c r="C284" s="58" t="s">
        <v>5552</v>
      </c>
      <c r="D284" s="67" t="str">
        <f>VLOOKUP(C284,Final!B:F,5,0)</f>
        <v>#N/A</v>
      </c>
      <c r="E284" s="58" t="s">
        <v>5553</v>
      </c>
      <c r="F284" s="58" t="s">
        <v>5554</v>
      </c>
      <c r="G284" s="58" t="s">
        <v>1581</v>
      </c>
      <c r="H284" s="58" t="s">
        <v>1582</v>
      </c>
      <c r="I284" s="58" t="s">
        <v>1591</v>
      </c>
      <c r="J284" s="68">
        <v>44662.0</v>
      </c>
      <c r="K284" s="57" t="s">
        <v>5555</v>
      </c>
      <c r="L284" s="57" t="s">
        <v>5555</v>
      </c>
      <c r="M284" s="61"/>
      <c r="N284" s="61"/>
      <c r="O284" s="61"/>
      <c r="P284" s="61"/>
      <c r="Q284" s="61"/>
      <c r="R284" s="61"/>
      <c r="S284" s="61"/>
      <c r="T284" s="58" t="s">
        <v>48</v>
      </c>
      <c r="U284" s="57">
        <v>12.98427</v>
      </c>
      <c r="V284" s="57">
        <v>77.76446</v>
      </c>
      <c r="W284" s="57">
        <v>9206.0</v>
      </c>
      <c r="X284" s="57">
        <v>6202.0</v>
      </c>
      <c r="Y284" s="57">
        <v>176.0</v>
      </c>
      <c r="Z284" s="58" t="s">
        <v>5556</v>
      </c>
      <c r="AA284" s="58" t="s">
        <v>1585</v>
      </c>
      <c r="AB284" s="59">
        <v>44569.0</v>
      </c>
      <c r="AC284" s="57" t="s">
        <v>5555</v>
      </c>
      <c r="AD284" s="62">
        <v>6.02E8</v>
      </c>
      <c r="AE284" s="57">
        <v>15053.0</v>
      </c>
      <c r="AF284" s="58" t="s">
        <v>1615</v>
      </c>
      <c r="AG284" s="61"/>
      <c r="AH284" s="57">
        <v>0.0</v>
      </c>
      <c r="AI284" s="57">
        <v>200.0</v>
      </c>
      <c r="AJ284" s="62">
        <v>2.23E8</v>
      </c>
      <c r="AK284" s="57">
        <v>3004.0</v>
      </c>
      <c r="AL284" s="58" t="s">
        <v>1616</v>
      </c>
    </row>
    <row r="285">
      <c r="A285" s="57">
        <v>1.0</v>
      </c>
      <c r="B285" s="58" t="s">
        <v>1749</v>
      </c>
      <c r="C285" s="58" t="s">
        <v>1750</v>
      </c>
      <c r="D285" s="67" t="str">
        <f>VLOOKUP(C285,Final!B:F,5,0)</f>
        <v>#N/A</v>
      </c>
      <c r="E285" s="58" t="s">
        <v>1751</v>
      </c>
      <c r="F285" s="58" t="s">
        <v>1752</v>
      </c>
      <c r="G285" s="58" t="s">
        <v>1581</v>
      </c>
      <c r="H285" s="58" t="s">
        <v>1582</v>
      </c>
      <c r="I285" s="58" t="s">
        <v>60</v>
      </c>
      <c r="J285" s="68">
        <v>44869.0</v>
      </c>
      <c r="K285" s="57" t="s">
        <v>1706</v>
      </c>
      <c r="L285" s="57" t="s">
        <v>1706</v>
      </c>
      <c r="M285" s="61"/>
      <c r="N285" s="61"/>
      <c r="O285" s="61"/>
      <c r="P285" s="61"/>
      <c r="Q285" s="61"/>
      <c r="R285" s="61"/>
      <c r="S285" s="61"/>
      <c r="T285" s="58" t="s">
        <v>48</v>
      </c>
      <c r="U285" s="57">
        <v>12.88087</v>
      </c>
      <c r="V285" s="57">
        <v>77.67607</v>
      </c>
      <c r="W285" s="57">
        <v>12241.0</v>
      </c>
      <c r="X285" s="57">
        <v>6645.0</v>
      </c>
      <c r="Y285" s="57">
        <v>250.0</v>
      </c>
      <c r="Z285" s="58" t="s">
        <v>1753</v>
      </c>
      <c r="AA285" s="58" t="s">
        <v>1585</v>
      </c>
      <c r="AB285" s="57" t="s">
        <v>1754</v>
      </c>
      <c r="AC285" s="57" t="s">
        <v>1706</v>
      </c>
      <c r="AD285" s="62">
        <v>1.37E9</v>
      </c>
      <c r="AE285" s="57">
        <v>21902.0</v>
      </c>
      <c r="AF285" s="58" t="s">
        <v>1586</v>
      </c>
      <c r="AH285" s="57">
        <v>0.0</v>
      </c>
      <c r="AI285" s="57">
        <v>285.0</v>
      </c>
      <c r="AJ285" s="62">
        <v>1.46E8</v>
      </c>
      <c r="AK285" s="57">
        <v>5596.0</v>
      </c>
      <c r="AL285" s="58" t="s">
        <v>1595</v>
      </c>
    </row>
    <row r="286">
      <c r="A286" s="57">
        <v>1.0</v>
      </c>
      <c r="B286" s="58" t="s">
        <v>5557</v>
      </c>
      <c r="C286" s="58" t="s">
        <v>5558</v>
      </c>
      <c r="D286" s="67" t="str">
        <f>VLOOKUP(C286,Final!B:F,5,0)</f>
        <v>#N/A</v>
      </c>
      <c r="E286" s="58" t="s">
        <v>5559</v>
      </c>
      <c r="F286" s="58" t="s">
        <v>5560</v>
      </c>
      <c r="G286" s="58" t="s">
        <v>1581</v>
      </c>
      <c r="H286" s="58" t="s">
        <v>1582</v>
      </c>
      <c r="I286" s="58" t="s">
        <v>60</v>
      </c>
      <c r="J286" s="68" t="s">
        <v>5479</v>
      </c>
      <c r="K286" s="57" t="s">
        <v>2771</v>
      </c>
      <c r="L286" s="57" t="s">
        <v>2771</v>
      </c>
      <c r="M286" s="61"/>
      <c r="N286" s="61"/>
      <c r="O286" s="61"/>
      <c r="P286" s="61"/>
      <c r="Q286" s="61"/>
      <c r="R286" s="61"/>
      <c r="S286" s="61"/>
      <c r="T286" s="58" t="s">
        <v>48</v>
      </c>
      <c r="U286" s="57">
        <v>12.83622</v>
      </c>
      <c r="V286" s="57">
        <v>77.77646</v>
      </c>
      <c r="W286" s="57">
        <v>12545.0</v>
      </c>
      <c r="X286" s="57">
        <v>8910.0</v>
      </c>
      <c r="Y286" s="57">
        <v>336.0</v>
      </c>
      <c r="Z286" s="58" t="s">
        <v>5561</v>
      </c>
      <c r="AA286" s="58" t="s">
        <v>1585</v>
      </c>
      <c r="AB286" s="57" t="s">
        <v>4648</v>
      </c>
      <c r="AC286" s="57" t="s">
        <v>2771</v>
      </c>
      <c r="AD286" s="62">
        <v>8.4E8</v>
      </c>
      <c r="AE286" s="57">
        <v>17708.0</v>
      </c>
      <c r="AF286" s="58" t="s">
        <v>1594</v>
      </c>
      <c r="AH286" s="57">
        <v>30.0</v>
      </c>
      <c r="AI286" s="57">
        <v>252.0</v>
      </c>
      <c r="AJ286" s="57">
        <v>5.55E7</v>
      </c>
      <c r="AK286" s="57">
        <v>3635.0</v>
      </c>
      <c r="AL286" s="58" t="s">
        <v>1587</v>
      </c>
    </row>
    <row r="287">
      <c r="A287" s="57">
        <v>1.0</v>
      </c>
      <c r="B287" s="58" t="s">
        <v>5562</v>
      </c>
      <c r="C287" s="58" t="s">
        <v>5563</v>
      </c>
      <c r="D287" s="67" t="str">
        <f>VLOOKUP(C287,Final!B:F,5,0)</f>
        <v>#N/A</v>
      </c>
      <c r="E287" s="58" t="s">
        <v>5564</v>
      </c>
      <c r="F287" s="58" t="s">
        <v>5565</v>
      </c>
      <c r="G287" s="58" t="s">
        <v>1581</v>
      </c>
      <c r="H287" s="58" t="s">
        <v>1582</v>
      </c>
      <c r="J287" s="68" t="s">
        <v>5103</v>
      </c>
      <c r="K287" s="57" t="s">
        <v>5566</v>
      </c>
      <c r="L287" s="57" t="s">
        <v>3418</v>
      </c>
      <c r="M287" s="58" t="s">
        <v>5567</v>
      </c>
      <c r="P287" s="61"/>
      <c r="Q287" s="61"/>
      <c r="R287" s="61"/>
      <c r="S287" s="61"/>
      <c r="T287" s="61"/>
      <c r="U287" s="61"/>
      <c r="V287" s="61"/>
      <c r="W287" s="57">
        <v>23774.0</v>
      </c>
      <c r="X287" s="57">
        <v>16868.0</v>
      </c>
      <c r="Y287" s="61"/>
      <c r="Z287" s="61"/>
      <c r="AA287" s="58" t="s">
        <v>1585</v>
      </c>
      <c r="AB287" s="57" t="s">
        <v>5568</v>
      </c>
      <c r="AC287" s="61"/>
      <c r="AD287" s="62">
        <v>2.5E9</v>
      </c>
      <c r="AE287" s="61"/>
      <c r="AF287" s="61"/>
      <c r="AG287" s="61"/>
      <c r="AH287" s="61"/>
      <c r="AI287" s="61"/>
      <c r="AJ287" s="62">
        <v>9.84E8</v>
      </c>
      <c r="AK287" s="61"/>
      <c r="AL287" s="58" t="s">
        <v>1616</v>
      </c>
    </row>
    <row r="288">
      <c r="A288" s="57">
        <v>1.0</v>
      </c>
      <c r="B288" s="58" t="s">
        <v>5569</v>
      </c>
      <c r="C288" s="58" t="s">
        <v>5570</v>
      </c>
      <c r="D288" s="67" t="str">
        <f>VLOOKUP(C288,Final!B:F,5,0)</f>
        <v>#N/A</v>
      </c>
      <c r="E288" s="58" t="s">
        <v>5571</v>
      </c>
      <c r="F288" s="58" t="s">
        <v>5572</v>
      </c>
      <c r="G288" s="58" t="s">
        <v>1581</v>
      </c>
      <c r="H288" s="58" t="s">
        <v>1582</v>
      </c>
      <c r="J288" s="68" t="s">
        <v>5573</v>
      </c>
      <c r="K288" s="57" t="s">
        <v>3045</v>
      </c>
      <c r="L288" s="57" t="s">
        <v>2466</v>
      </c>
      <c r="M288" s="58" t="s">
        <v>5574</v>
      </c>
      <c r="N288" s="58" t="s">
        <v>5575</v>
      </c>
      <c r="Q288" s="61"/>
      <c r="R288" s="61"/>
      <c r="S288" s="61"/>
      <c r="T288" s="61"/>
      <c r="U288" s="61"/>
      <c r="V288" s="61"/>
      <c r="W288" s="57">
        <v>17582.0</v>
      </c>
      <c r="X288" s="57">
        <v>16766.0</v>
      </c>
      <c r="Y288" s="61"/>
      <c r="Z288" s="61"/>
      <c r="AA288" s="58" t="s">
        <v>1585</v>
      </c>
      <c r="AB288" s="59">
        <v>43101.0</v>
      </c>
      <c r="AC288" s="61"/>
      <c r="AD288" s="62">
        <v>9.87E8</v>
      </c>
      <c r="AE288" s="61"/>
      <c r="AF288" s="61"/>
      <c r="AG288" s="61"/>
      <c r="AH288" s="61"/>
      <c r="AI288" s="61"/>
      <c r="AJ288" s="62">
        <v>1.65E8</v>
      </c>
      <c r="AK288" s="61"/>
      <c r="AL288" s="58" t="s">
        <v>1616</v>
      </c>
    </row>
    <row r="289">
      <c r="A289" s="57">
        <v>1.0</v>
      </c>
      <c r="B289" s="58" t="s">
        <v>2546</v>
      </c>
      <c r="C289" s="58" t="s">
        <v>2547</v>
      </c>
      <c r="D289" s="67" t="str">
        <f>VLOOKUP(C289,Final!B:F,5,0)</f>
        <v>#N/A</v>
      </c>
      <c r="E289" s="58" t="s">
        <v>2548</v>
      </c>
      <c r="F289" s="58" t="s">
        <v>2549</v>
      </c>
      <c r="G289" s="58" t="s">
        <v>1581</v>
      </c>
      <c r="H289" s="58" t="s">
        <v>1582</v>
      </c>
      <c r="I289" s="58" t="s">
        <v>1591</v>
      </c>
      <c r="J289" s="68" t="s">
        <v>2534</v>
      </c>
      <c r="K289" s="57" t="s">
        <v>1766</v>
      </c>
      <c r="L289" s="57" t="s">
        <v>1766</v>
      </c>
      <c r="M289" s="61"/>
      <c r="N289" s="61"/>
      <c r="O289" s="61"/>
      <c r="P289" s="61"/>
      <c r="Q289" s="61"/>
      <c r="R289" s="61"/>
      <c r="S289" s="61"/>
      <c r="T289" s="58" t="s">
        <v>48</v>
      </c>
      <c r="U289" s="57">
        <v>12.93978</v>
      </c>
      <c r="V289" s="57">
        <v>77.68788</v>
      </c>
      <c r="W289" s="57">
        <v>7686.0</v>
      </c>
      <c r="X289" s="57">
        <v>6101.0</v>
      </c>
      <c r="Y289" s="57">
        <v>181.0</v>
      </c>
      <c r="Z289" s="58" t="s">
        <v>2550</v>
      </c>
      <c r="AA289" s="58" t="s">
        <v>1585</v>
      </c>
      <c r="AB289" s="59">
        <v>44568.0</v>
      </c>
      <c r="AC289" s="57" t="s">
        <v>1766</v>
      </c>
      <c r="AD289" s="62">
        <v>7.31E8</v>
      </c>
      <c r="AE289" s="57">
        <v>13387.0</v>
      </c>
      <c r="AF289" s="58" t="s">
        <v>1623</v>
      </c>
      <c r="AH289" s="57">
        <v>39.0</v>
      </c>
      <c r="AI289" s="57">
        <v>178.0</v>
      </c>
      <c r="AJ289" s="62">
        <v>1.11E8</v>
      </c>
      <c r="AK289" s="57">
        <v>1585.0</v>
      </c>
      <c r="AL289" s="58" t="s">
        <v>1616</v>
      </c>
    </row>
    <row r="290">
      <c r="A290" s="57">
        <v>1.0</v>
      </c>
      <c r="B290" s="58" t="s">
        <v>1974</v>
      </c>
      <c r="C290" s="58" t="s">
        <v>1975</v>
      </c>
      <c r="D290" s="67" t="str">
        <f>VLOOKUP(C290,Final!B:F,5,0)</f>
        <v>#N/A</v>
      </c>
      <c r="E290" s="58" t="s">
        <v>1976</v>
      </c>
      <c r="F290" s="58" t="s">
        <v>1977</v>
      </c>
      <c r="G290" s="58" t="s">
        <v>1581</v>
      </c>
      <c r="H290" s="58" t="s">
        <v>1582</v>
      </c>
      <c r="I290" s="58" t="s">
        <v>60</v>
      </c>
      <c r="J290" s="68" t="s">
        <v>1978</v>
      </c>
      <c r="K290" s="57" t="s">
        <v>1706</v>
      </c>
      <c r="L290" s="57" t="s">
        <v>1706</v>
      </c>
      <c r="M290" s="61"/>
      <c r="N290" s="61"/>
      <c r="O290" s="61"/>
      <c r="P290" s="61"/>
      <c r="Q290" s="61"/>
      <c r="R290" s="61"/>
      <c r="S290" s="61"/>
      <c r="T290" s="58" t="s">
        <v>48</v>
      </c>
      <c r="U290" s="57">
        <v>12.85106</v>
      </c>
      <c r="V290" s="57">
        <v>77.73308</v>
      </c>
      <c r="W290" s="57">
        <v>5766.0</v>
      </c>
      <c r="X290" s="57">
        <v>2485.0</v>
      </c>
      <c r="Y290" s="57">
        <v>90.0</v>
      </c>
      <c r="Z290" s="58" t="s">
        <v>1979</v>
      </c>
      <c r="AA290" s="58" t="s">
        <v>1585</v>
      </c>
      <c r="AB290" s="59">
        <v>44935.0</v>
      </c>
      <c r="AC290" s="57" t="s">
        <v>1706</v>
      </c>
      <c r="AD290" s="62">
        <v>6.66E8</v>
      </c>
      <c r="AE290" s="57">
        <v>8239.0</v>
      </c>
      <c r="AF290" s="58" t="s">
        <v>1594</v>
      </c>
      <c r="AH290" s="57">
        <v>0.0</v>
      </c>
      <c r="AI290" s="57">
        <v>101.0</v>
      </c>
      <c r="AJ290" s="57">
        <v>2.999125E7</v>
      </c>
      <c r="AK290" s="57">
        <v>3281.0</v>
      </c>
      <c r="AL290" s="58" t="s">
        <v>1602</v>
      </c>
    </row>
    <row r="291">
      <c r="A291" s="57">
        <v>1.0</v>
      </c>
      <c r="B291" s="58" t="s">
        <v>4419</v>
      </c>
      <c r="C291" s="58" t="s">
        <v>4420</v>
      </c>
      <c r="D291" s="67" t="str">
        <f>VLOOKUP(C291,Final!B:F,5,0)</f>
        <v>#N/A</v>
      </c>
      <c r="E291" s="58" t="s">
        <v>4421</v>
      </c>
      <c r="F291" s="58" t="s">
        <v>4422</v>
      </c>
      <c r="G291" s="58" t="s">
        <v>1581</v>
      </c>
      <c r="H291" s="58" t="s">
        <v>1582</v>
      </c>
      <c r="I291" s="58" t="s">
        <v>60</v>
      </c>
      <c r="J291" s="68">
        <v>44987.0</v>
      </c>
      <c r="K291" s="57" t="s">
        <v>4423</v>
      </c>
      <c r="L291" s="57" t="s">
        <v>4423</v>
      </c>
      <c r="M291" s="61"/>
      <c r="N291" s="61"/>
      <c r="O291" s="61"/>
      <c r="P291" s="61"/>
      <c r="Q291" s="61"/>
      <c r="R291" s="61"/>
      <c r="S291" s="61"/>
      <c r="T291" s="58" t="s">
        <v>48</v>
      </c>
      <c r="U291" s="57">
        <v>12.85756</v>
      </c>
      <c r="V291" s="57">
        <v>77.78641</v>
      </c>
      <c r="W291" s="57">
        <v>13456.0</v>
      </c>
      <c r="X291" s="57">
        <v>10640.0</v>
      </c>
      <c r="Y291" s="57">
        <v>252.0</v>
      </c>
      <c r="Z291" s="58" t="s">
        <v>4424</v>
      </c>
      <c r="AA291" s="58" t="s">
        <v>1585</v>
      </c>
      <c r="AB291" s="57" t="s">
        <v>4425</v>
      </c>
      <c r="AC291" s="57" t="s">
        <v>4423</v>
      </c>
      <c r="AD291" s="62">
        <v>1.03E9</v>
      </c>
      <c r="AE291" s="57">
        <v>28747.0</v>
      </c>
      <c r="AF291" s="58" t="s">
        <v>1586</v>
      </c>
      <c r="AH291" s="57">
        <v>0.0</v>
      </c>
      <c r="AI291" s="57">
        <v>252.0</v>
      </c>
      <c r="AJ291" s="62">
        <v>1.03E8</v>
      </c>
      <c r="AK291" s="57">
        <v>2816.0</v>
      </c>
      <c r="AL291" s="58" t="s">
        <v>1602</v>
      </c>
    </row>
    <row r="292">
      <c r="A292" s="57">
        <v>1.0</v>
      </c>
      <c r="B292" s="58" t="s">
        <v>3641</v>
      </c>
      <c r="C292" s="58" t="s">
        <v>991</v>
      </c>
      <c r="D292" s="67" t="str">
        <f>VLOOKUP(C292,Final!B:F,5,0)</f>
        <v>Yes</v>
      </c>
      <c r="E292" s="58" t="s">
        <v>3642</v>
      </c>
      <c r="F292" s="58" t="s">
        <v>3643</v>
      </c>
      <c r="G292" s="58" t="s">
        <v>1581</v>
      </c>
      <c r="H292" s="58" t="s">
        <v>1582</v>
      </c>
      <c r="I292" s="58" t="s">
        <v>1583</v>
      </c>
      <c r="J292" s="68" t="s">
        <v>3644</v>
      </c>
      <c r="K292" s="57" t="s">
        <v>1620</v>
      </c>
      <c r="L292" s="57" t="s">
        <v>1620</v>
      </c>
      <c r="M292" s="61"/>
      <c r="N292" s="61"/>
      <c r="O292" s="61"/>
      <c r="P292" s="61"/>
      <c r="Q292" s="61"/>
      <c r="R292" s="61"/>
      <c r="S292" s="61"/>
      <c r="T292" s="58" t="s">
        <v>48</v>
      </c>
      <c r="U292" s="57">
        <v>12.92936</v>
      </c>
      <c r="V292" s="57">
        <v>77.49988</v>
      </c>
      <c r="W292" s="57">
        <v>8250.0</v>
      </c>
      <c r="X292" s="57">
        <v>4883.0</v>
      </c>
      <c r="Y292" s="57">
        <v>170.0</v>
      </c>
      <c r="Z292" s="58" t="s">
        <v>3645</v>
      </c>
      <c r="AA292" s="58" t="s">
        <v>1585</v>
      </c>
      <c r="AB292" s="59">
        <v>44933.0</v>
      </c>
      <c r="AC292" s="57" t="s">
        <v>1620</v>
      </c>
      <c r="AD292" s="62">
        <v>9.73E8</v>
      </c>
      <c r="AE292" s="57">
        <v>16560.0</v>
      </c>
      <c r="AF292" s="58" t="s">
        <v>1615</v>
      </c>
      <c r="AG292" s="61"/>
      <c r="AH292" s="57">
        <v>0.0</v>
      </c>
      <c r="AI292" s="57">
        <v>170.0</v>
      </c>
      <c r="AJ292" s="62">
        <v>1.3E8</v>
      </c>
      <c r="AK292" s="57">
        <v>3367.0</v>
      </c>
      <c r="AL292" s="58" t="s">
        <v>1616</v>
      </c>
    </row>
    <row r="293">
      <c r="A293" s="57">
        <v>1.0</v>
      </c>
      <c r="B293" s="58" t="s">
        <v>5576</v>
      </c>
      <c r="C293" s="58" t="s">
        <v>5577</v>
      </c>
      <c r="D293" s="67" t="str">
        <f>VLOOKUP(C293,Final!B:F,5,0)</f>
        <v>#N/A</v>
      </c>
      <c r="E293" s="58" t="s">
        <v>5578</v>
      </c>
      <c r="F293" s="58" t="s">
        <v>5579</v>
      </c>
      <c r="G293" s="58" t="s">
        <v>1581</v>
      </c>
      <c r="H293" s="58" t="s">
        <v>1582</v>
      </c>
      <c r="I293" s="58" t="s">
        <v>1591</v>
      </c>
      <c r="J293" s="68" t="s">
        <v>5090</v>
      </c>
      <c r="K293" s="57" t="s">
        <v>1706</v>
      </c>
      <c r="L293" s="57" t="s">
        <v>1706</v>
      </c>
      <c r="M293" s="61"/>
      <c r="N293" s="61"/>
      <c r="O293" s="61"/>
      <c r="P293" s="61"/>
      <c r="Q293" s="61"/>
      <c r="R293" s="61"/>
      <c r="S293" s="61"/>
      <c r="T293" s="58" t="s">
        <v>48</v>
      </c>
      <c r="U293" s="57">
        <v>13.00413</v>
      </c>
      <c r="V293" s="57">
        <v>77.7429</v>
      </c>
      <c r="W293" s="57">
        <v>13047.0</v>
      </c>
      <c r="X293" s="57">
        <v>10323.0</v>
      </c>
      <c r="Y293" s="57">
        <v>236.0</v>
      </c>
      <c r="Z293" s="58" t="s">
        <v>5580</v>
      </c>
      <c r="AA293" s="58" t="s">
        <v>1585</v>
      </c>
      <c r="AB293" s="57" t="s">
        <v>5581</v>
      </c>
      <c r="AC293" s="57" t="s">
        <v>1706</v>
      </c>
      <c r="AD293" s="62">
        <v>1.21E9</v>
      </c>
      <c r="AE293" s="57">
        <v>8970.0</v>
      </c>
      <c r="AF293" s="58" t="s">
        <v>1623</v>
      </c>
      <c r="AH293" s="57">
        <v>0.0</v>
      </c>
      <c r="AI293" s="57">
        <v>261.0</v>
      </c>
      <c r="AJ293" s="62">
        <v>3.09E8</v>
      </c>
      <c r="AK293" s="57">
        <v>2724.0</v>
      </c>
      <c r="AL293" s="58" t="s">
        <v>1616</v>
      </c>
    </row>
    <row r="294">
      <c r="A294" s="57">
        <v>1.0</v>
      </c>
      <c r="B294" s="58" t="s">
        <v>3047</v>
      </c>
      <c r="C294" s="58" t="s">
        <v>714</v>
      </c>
      <c r="D294" s="67" t="str">
        <f>VLOOKUP(C294,Final!B:F,5,0)</f>
        <v>Yes</v>
      </c>
      <c r="E294" s="58" t="s">
        <v>3048</v>
      </c>
      <c r="F294" s="58" t="s">
        <v>3049</v>
      </c>
      <c r="G294" s="58" t="s">
        <v>1581</v>
      </c>
      <c r="H294" s="58" t="s">
        <v>1582</v>
      </c>
      <c r="I294" s="58" t="s">
        <v>1612</v>
      </c>
      <c r="J294" s="68">
        <v>45446.0</v>
      </c>
      <c r="K294" s="59">
        <v>47088.0</v>
      </c>
      <c r="L294" s="59">
        <v>47088.0</v>
      </c>
      <c r="M294" s="61"/>
      <c r="N294" s="61"/>
      <c r="O294" s="61"/>
      <c r="P294" s="61"/>
      <c r="Q294" s="61"/>
      <c r="R294" s="61"/>
      <c r="S294" s="61"/>
      <c r="T294" s="58" t="s">
        <v>48</v>
      </c>
      <c r="U294" s="57">
        <v>13.07928</v>
      </c>
      <c r="V294" s="57">
        <v>77.63513</v>
      </c>
      <c r="W294" s="57">
        <v>9412.0</v>
      </c>
      <c r="X294" s="57">
        <v>7109.0</v>
      </c>
      <c r="Y294" s="57">
        <v>272.0</v>
      </c>
      <c r="Z294" s="58" t="s">
        <v>3050</v>
      </c>
      <c r="AA294" s="58" t="s">
        <v>1585</v>
      </c>
      <c r="AB294" s="59">
        <v>45324.0</v>
      </c>
      <c r="AC294" s="59">
        <v>47088.0</v>
      </c>
      <c r="AD294" s="62">
        <v>1.22E9</v>
      </c>
      <c r="AE294" s="57">
        <v>23778.0</v>
      </c>
      <c r="AF294" s="58" t="s">
        <v>1601</v>
      </c>
      <c r="AG294" s="61"/>
      <c r="AH294" s="57">
        <v>10.0</v>
      </c>
      <c r="AI294" s="57">
        <v>300.0</v>
      </c>
      <c r="AJ294" s="57">
        <v>1.0E7</v>
      </c>
      <c r="AK294" s="57">
        <v>27274.0</v>
      </c>
      <c r="AL294" s="58" t="s">
        <v>1616</v>
      </c>
    </row>
    <row r="295">
      <c r="A295" s="57">
        <v>1.0</v>
      </c>
      <c r="B295" s="58" t="s">
        <v>5582</v>
      </c>
      <c r="C295" s="58" t="s">
        <v>5583</v>
      </c>
      <c r="D295" s="67" t="str">
        <f>VLOOKUP(C295,Final!B:F,5,0)</f>
        <v>#N/A</v>
      </c>
      <c r="E295" s="58" t="s">
        <v>2140</v>
      </c>
      <c r="F295" s="58" t="s">
        <v>5584</v>
      </c>
      <c r="G295" s="58" t="s">
        <v>1581</v>
      </c>
      <c r="H295" s="58" t="s">
        <v>1582</v>
      </c>
      <c r="J295" s="68" t="s">
        <v>5103</v>
      </c>
      <c r="K295" s="57" t="s">
        <v>5566</v>
      </c>
      <c r="L295" s="57" t="s">
        <v>3418</v>
      </c>
      <c r="M295" s="58" t="s">
        <v>5567</v>
      </c>
      <c r="P295" s="61"/>
      <c r="Q295" s="61"/>
      <c r="R295" s="61"/>
      <c r="S295" s="61"/>
      <c r="T295" s="61"/>
      <c r="U295" s="61"/>
      <c r="V295" s="61"/>
      <c r="W295" s="57">
        <v>7070.0</v>
      </c>
      <c r="X295" s="57">
        <v>1892.0</v>
      </c>
      <c r="Y295" s="61"/>
      <c r="Z295" s="61"/>
      <c r="AA295" s="58" t="s">
        <v>1585</v>
      </c>
      <c r="AB295" s="57" t="s">
        <v>5585</v>
      </c>
      <c r="AC295" s="61"/>
      <c r="AD295" s="62">
        <v>6.59E8</v>
      </c>
      <c r="AE295" s="61"/>
      <c r="AF295" s="61"/>
      <c r="AG295" s="61"/>
      <c r="AH295" s="61"/>
      <c r="AI295" s="61"/>
      <c r="AJ295" s="57">
        <v>7.9407E7</v>
      </c>
      <c r="AK295" s="61"/>
      <c r="AL295" s="58" t="s">
        <v>1616</v>
      </c>
    </row>
    <row r="296">
      <c r="A296" s="57">
        <v>1.0</v>
      </c>
      <c r="B296" s="58" t="s">
        <v>1902</v>
      </c>
      <c r="C296" s="58" t="s">
        <v>1903</v>
      </c>
      <c r="D296" s="67" t="str">
        <f>VLOOKUP(C296,Final!B:F,5,0)</f>
        <v>#N/A</v>
      </c>
      <c r="E296" s="58" t="s">
        <v>1904</v>
      </c>
      <c r="F296" s="58" t="s">
        <v>1904</v>
      </c>
      <c r="G296" s="58" t="s">
        <v>1581</v>
      </c>
      <c r="H296" s="58" t="s">
        <v>1582</v>
      </c>
      <c r="I296" s="58" t="s">
        <v>1612</v>
      </c>
      <c r="J296" s="68">
        <v>45446.0</v>
      </c>
      <c r="K296" s="57" t="s">
        <v>1870</v>
      </c>
      <c r="L296" s="57" t="s">
        <v>1870</v>
      </c>
      <c r="M296" s="61"/>
      <c r="N296" s="61"/>
      <c r="O296" s="61"/>
      <c r="P296" s="61"/>
      <c r="Q296" s="61"/>
      <c r="R296" s="61"/>
      <c r="S296" s="61"/>
      <c r="T296" s="58" t="s">
        <v>48</v>
      </c>
      <c r="U296" s="57">
        <v>12.94673</v>
      </c>
      <c r="V296" s="57">
        <v>77.48202</v>
      </c>
      <c r="W296" s="57">
        <v>9055.0</v>
      </c>
      <c r="X296" s="57">
        <v>5510.0</v>
      </c>
      <c r="Y296" s="57">
        <v>231.0</v>
      </c>
      <c r="Z296" s="58" t="s">
        <v>1905</v>
      </c>
      <c r="AA296" s="58" t="s">
        <v>1585</v>
      </c>
      <c r="AB296" s="57" t="s">
        <v>1906</v>
      </c>
      <c r="AC296" s="57" t="s">
        <v>1870</v>
      </c>
      <c r="AD296" s="62">
        <v>1.48E9</v>
      </c>
      <c r="AE296" s="57">
        <v>20321.0</v>
      </c>
      <c r="AF296" s="58" t="s">
        <v>1623</v>
      </c>
      <c r="AH296" s="57">
        <v>0.0</v>
      </c>
      <c r="AI296" s="57">
        <v>271.0</v>
      </c>
      <c r="AJ296" s="62">
        <v>3.91E8</v>
      </c>
      <c r="AK296" s="57">
        <v>3545.0</v>
      </c>
      <c r="AL296" s="58" t="s">
        <v>1616</v>
      </c>
    </row>
    <row r="297">
      <c r="A297" s="57">
        <v>1.0</v>
      </c>
      <c r="B297" s="58" t="s">
        <v>5586</v>
      </c>
      <c r="C297" s="58" t="s">
        <v>53</v>
      </c>
      <c r="D297" s="67" t="str">
        <f>VLOOKUP(C297,Final!B:F,5,0)</f>
        <v>Yes</v>
      </c>
      <c r="E297" s="58" t="s">
        <v>2388</v>
      </c>
      <c r="F297" s="58" t="s">
        <v>5587</v>
      </c>
      <c r="G297" s="58" t="s">
        <v>1581</v>
      </c>
      <c r="H297" s="58" t="s">
        <v>1582</v>
      </c>
      <c r="J297" s="68">
        <v>43868.0</v>
      </c>
      <c r="K297" s="57" t="s">
        <v>5588</v>
      </c>
      <c r="L297" s="57" t="s">
        <v>5588</v>
      </c>
      <c r="M297" s="61"/>
      <c r="N297" s="61"/>
      <c r="O297" s="61"/>
      <c r="P297" s="61"/>
      <c r="Q297" s="61"/>
      <c r="R297" s="61"/>
      <c r="S297" s="61"/>
      <c r="T297" s="61"/>
      <c r="U297" s="61"/>
      <c r="V297" s="61"/>
      <c r="W297" s="57">
        <v>17604.0</v>
      </c>
      <c r="X297" s="57">
        <v>8168.0</v>
      </c>
      <c r="Y297" s="61"/>
      <c r="Z297" s="61"/>
      <c r="AA297" s="58" t="s">
        <v>1600</v>
      </c>
      <c r="AB297" s="57" t="s">
        <v>3267</v>
      </c>
      <c r="AC297" s="61"/>
      <c r="AD297" s="57">
        <v>7.553032E7</v>
      </c>
      <c r="AE297" s="61"/>
      <c r="AF297" s="61"/>
      <c r="AG297" s="61"/>
      <c r="AH297" s="61"/>
      <c r="AI297" s="61"/>
      <c r="AJ297" s="57">
        <v>4.3065E7</v>
      </c>
      <c r="AK297" s="61"/>
      <c r="AL297" s="58" t="s">
        <v>1602</v>
      </c>
    </row>
    <row r="298">
      <c r="A298" s="57">
        <v>1.0</v>
      </c>
      <c r="B298" s="58" t="s">
        <v>3816</v>
      </c>
      <c r="C298" s="58" t="s">
        <v>58</v>
      </c>
      <c r="D298" s="67" t="str">
        <f>VLOOKUP(C298,Final!B:F,5,0)</f>
        <v>Yes</v>
      </c>
      <c r="E298" s="58" t="s">
        <v>3817</v>
      </c>
      <c r="F298" s="58" t="s">
        <v>3818</v>
      </c>
      <c r="G298" s="58" t="s">
        <v>1581</v>
      </c>
      <c r="H298" s="58" t="s">
        <v>1582</v>
      </c>
      <c r="I298" s="58" t="s">
        <v>60</v>
      </c>
      <c r="J298" s="68">
        <v>45115.0</v>
      </c>
      <c r="K298" s="57" t="s">
        <v>3819</v>
      </c>
      <c r="L298" s="57" t="s">
        <v>3819</v>
      </c>
      <c r="M298" s="61"/>
      <c r="N298" s="61"/>
      <c r="O298" s="61"/>
      <c r="P298" s="61"/>
      <c r="Q298" s="61"/>
      <c r="R298" s="61"/>
      <c r="S298" s="61"/>
      <c r="T298" s="61"/>
      <c r="U298" s="57">
        <v>12.71671</v>
      </c>
      <c r="V298" s="57">
        <v>77.72458</v>
      </c>
      <c r="W298" s="57">
        <v>25494.0</v>
      </c>
      <c r="X298" s="57">
        <v>11525.0</v>
      </c>
      <c r="Y298" s="57">
        <v>114.0</v>
      </c>
      <c r="Z298" s="58" t="s">
        <v>3820</v>
      </c>
      <c r="AA298" s="58" t="s">
        <v>38</v>
      </c>
      <c r="AB298" s="57" t="s">
        <v>2187</v>
      </c>
      <c r="AC298" s="57" t="s">
        <v>3819</v>
      </c>
      <c r="AD298" s="57">
        <v>9.0E7</v>
      </c>
      <c r="AE298" s="61"/>
      <c r="AF298" s="58" t="s">
        <v>1594</v>
      </c>
      <c r="AH298" s="57">
        <v>0.0</v>
      </c>
      <c r="AI298" s="57">
        <v>0.0</v>
      </c>
      <c r="AJ298" s="57">
        <v>4.1E7</v>
      </c>
      <c r="AK298" s="61"/>
      <c r="AL298" s="58" t="s">
        <v>1587</v>
      </c>
    </row>
    <row r="299">
      <c r="A299" s="57">
        <v>1.0</v>
      </c>
      <c r="B299" s="58" t="s">
        <v>3787</v>
      </c>
      <c r="C299" s="58" t="s">
        <v>74</v>
      </c>
      <c r="D299" s="67" t="str">
        <f>VLOOKUP(C299,Final!B:F,5,0)</f>
        <v>Yes</v>
      </c>
      <c r="E299" s="58" t="s">
        <v>2907</v>
      </c>
      <c r="F299" s="58" t="s">
        <v>3788</v>
      </c>
      <c r="G299" s="58" t="s">
        <v>1581</v>
      </c>
      <c r="H299" s="58" t="s">
        <v>1582</v>
      </c>
      <c r="I299" s="58" t="s">
        <v>1583</v>
      </c>
      <c r="J299" s="68" t="s">
        <v>2114</v>
      </c>
      <c r="K299" s="57" t="s">
        <v>3789</v>
      </c>
      <c r="L299" s="57" t="s">
        <v>3789</v>
      </c>
      <c r="M299" s="61"/>
      <c r="N299" s="61"/>
      <c r="O299" s="61"/>
      <c r="P299" s="61"/>
      <c r="Q299" s="61"/>
      <c r="R299" s="61"/>
      <c r="S299" s="61"/>
      <c r="T299" s="61"/>
      <c r="U299" s="57">
        <v>12.68537</v>
      </c>
      <c r="V299" s="57">
        <v>77.71503</v>
      </c>
      <c r="W299" s="57">
        <v>15732.0</v>
      </c>
      <c r="X299" s="57">
        <v>8555.0</v>
      </c>
      <c r="Y299" s="57">
        <v>47.0</v>
      </c>
      <c r="Z299" s="58" t="s">
        <v>3790</v>
      </c>
      <c r="AA299" s="58" t="s">
        <v>38</v>
      </c>
      <c r="AB299" s="57" t="s">
        <v>1688</v>
      </c>
      <c r="AC299" s="57" t="s">
        <v>3789</v>
      </c>
      <c r="AD299" s="57">
        <v>7.5E7</v>
      </c>
      <c r="AE299" s="61"/>
      <c r="AF299" s="58" t="s">
        <v>1678</v>
      </c>
      <c r="AG299" s="58" t="s">
        <v>3791</v>
      </c>
      <c r="AH299" s="57">
        <v>0.0</v>
      </c>
      <c r="AI299" s="57">
        <v>0.0</v>
      </c>
      <c r="AJ299" s="57">
        <v>2.9036545E7</v>
      </c>
      <c r="AK299" s="61"/>
      <c r="AL299" s="58" t="s">
        <v>1602</v>
      </c>
    </row>
    <row r="300">
      <c r="A300" s="57">
        <v>1.0</v>
      </c>
      <c r="B300" s="58" t="s">
        <v>3958</v>
      </c>
      <c r="C300" s="58" t="s">
        <v>91</v>
      </c>
      <c r="D300" s="67" t="str">
        <f>VLOOKUP(C300,Final!B:F,5,0)</f>
        <v>Yes</v>
      </c>
      <c r="E300" s="58" t="s">
        <v>3959</v>
      </c>
      <c r="F300" s="58" t="s">
        <v>3960</v>
      </c>
      <c r="G300" s="58" t="s">
        <v>1581</v>
      </c>
      <c r="H300" s="58" t="s">
        <v>1582</v>
      </c>
      <c r="I300" s="58" t="s">
        <v>1612</v>
      </c>
      <c r="J300" s="68">
        <v>44933.0</v>
      </c>
      <c r="K300" s="57" t="s">
        <v>3961</v>
      </c>
      <c r="L300" s="57" t="s">
        <v>3961</v>
      </c>
      <c r="M300" s="61"/>
      <c r="N300" s="61"/>
      <c r="O300" s="61"/>
      <c r="P300" s="61"/>
      <c r="Q300" s="61"/>
      <c r="R300" s="61"/>
      <c r="S300" s="61"/>
      <c r="T300" s="61"/>
      <c r="U300" s="57">
        <v>13.10991</v>
      </c>
      <c r="V300" s="57">
        <v>77.4507</v>
      </c>
      <c r="W300" s="57">
        <v>37231.0</v>
      </c>
      <c r="X300" s="57">
        <v>17744.0</v>
      </c>
      <c r="Y300" s="57">
        <v>129.0</v>
      </c>
      <c r="Z300" s="58" t="s">
        <v>3962</v>
      </c>
      <c r="AA300" s="58" t="s">
        <v>1585</v>
      </c>
      <c r="AB300" s="57" t="s">
        <v>2187</v>
      </c>
      <c r="AC300" s="57" t="s">
        <v>3961</v>
      </c>
      <c r="AD300" s="62">
        <v>2.04E8</v>
      </c>
      <c r="AE300" s="61"/>
      <c r="AF300" s="58" t="s">
        <v>1601</v>
      </c>
      <c r="AG300" s="61"/>
      <c r="AH300" s="57">
        <v>0.0</v>
      </c>
      <c r="AI300" s="57">
        <v>0.0</v>
      </c>
      <c r="AJ300" s="62">
        <v>1.21E8</v>
      </c>
      <c r="AK300" s="61"/>
      <c r="AL300" s="58" t="s">
        <v>1587</v>
      </c>
    </row>
    <row r="301">
      <c r="A301" s="57">
        <v>1.0</v>
      </c>
      <c r="B301" s="58" t="s">
        <v>2368</v>
      </c>
      <c r="C301" s="58" t="s">
        <v>95</v>
      </c>
      <c r="D301" s="67" t="str">
        <f>VLOOKUP(C301,Final!B:F,5,0)</f>
        <v>Yes</v>
      </c>
      <c r="E301" s="58" t="s">
        <v>2369</v>
      </c>
      <c r="F301" s="58" t="s">
        <v>2370</v>
      </c>
      <c r="G301" s="58" t="s">
        <v>1581</v>
      </c>
      <c r="H301" s="58" t="s">
        <v>1582</v>
      </c>
      <c r="I301" s="58" t="s">
        <v>60</v>
      </c>
      <c r="J301" s="68">
        <v>45140.0</v>
      </c>
      <c r="K301" s="57" t="s">
        <v>2259</v>
      </c>
      <c r="L301" s="57" t="s">
        <v>2259</v>
      </c>
      <c r="M301" s="61"/>
      <c r="N301" s="61"/>
      <c r="O301" s="61"/>
      <c r="P301" s="61"/>
      <c r="Q301" s="61"/>
      <c r="R301" s="61"/>
      <c r="S301" s="61"/>
      <c r="T301" s="61"/>
      <c r="U301" s="57">
        <v>12.69269</v>
      </c>
      <c r="V301" s="57">
        <v>77.70327</v>
      </c>
      <c r="W301" s="57">
        <v>21954.0</v>
      </c>
      <c r="X301" s="57">
        <v>10042.0</v>
      </c>
      <c r="Y301" s="57">
        <v>94.0</v>
      </c>
      <c r="Z301" s="58" t="s">
        <v>2371</v>
      </c>
      <c r="AA301" s="58" t="s">
        <v>1585</v>
      </c>
      <c r="AB301" s="59">
        <v>44836.0</v>
      </c>
      <c r="AC301" s="57" t="s">
        <v>2259</v>
      </c>
      <c r="AD301" s="57">
        <v>7.5120657E7</v>
      </c>
      <c r="AE301" s="61"/>
      <c r="AF301" s="58" t="s">
        <v>1601</v>
      </c>
      <c r="AG301" s="61"/>
      <c r="AH301" s="57">
        <v>0.0</v>
      </c>
      <c r="AI301" s="57">
        <v>0.0</v>
      </c>
      <c r="AJ301" s="57">
        <v>2.51875E7</v>
      </c>
      <c r="AK301" s="61"/>
      <c r="AL301" s="58" t="s">
        <v>1587</v>
      </c>
    </row>
    <row r="302">
      <c r="A302" s="57">
        <v>1.0</v>
      </c>
      <c r="B302" s="58" t="s">
        <v>2417</v>
      </c>
      <c r="C302" s="58" t="s">
        <v>118</v>
      </c>
      <c r="D302" s="67" t="str">
        <f>VLOOKUP(C302,Final!B:F,5,0)</f>
        <v>Yes</v>
      </c>
      <c r="E302" s="58" t="s">
        <v>2418</v>
      </c>
      <c r="F302" s="58" t="s">
        <v>2419</v>
      </c>
      <c r="G302" s="58" t="s">
        <v>1581</v>
      </c>
      <c r="H302" s="58" t="s">
        <v>1582</v>
      </c>
      <c r="I302" s="58" t="s">
        <v>60</v>
      </c>
      <c r="J302" s="68" t="s">
        <v>2355</v>
      </c>
      <c r="K302" s="59">
        <v>46399.0</v>
      </c>
      <c r="L302" s="59">
        <v>46399.0</v>
      </c>
      <c r="M302" s="61"/>
      <c r="N302" s="61"/>
      <c r="O302" s="61"/>
      <c r="P302" s="61"/>
      <c r="Q302" s="61"/>
      <c r="R302" s="61"/>
      <c r="S302" s="61"/>
      <c r="T302" s="61"/>
      <c r="U302" s="57">
        <v>12.68266</v>
      </c>
      <c r="V302" s="57">
        <v>77.72518</v>
      </c>
      <c r="W302" s="57">
        <v>117610.0</v>
      </c>
      <c r="X302" s="57">
        <v>53015.0</v>
      </c>
      <c r="Y302" s="57">
        <v>485.0</v>
      </c>
      <c r="Z302" s="58" t="s">
        <v>2420</v>
      </c>
      <c r="AA302" s="58" t="s">
        <v>1585</v>
      </c>
      <c r="AB302" s="59">
        <v>44927.0</v>
      </c>
      <c r="AC302" s="59">
        <v>46399.0</v>
      </c>
      <c r="AD302" s="62">
        <v>5.1E8</v>
      </c>
      <c r="AE302" s="61"/>
      <c r="AF302" s="58" t="s">
        <v>1586</v>
      </c>
      <c r="AH302" s="57">
        <v>0.0</v>
      </c>
      <c r="AI302" s="57">
        <v>0.0</v>
      </c>
      <c r="AJ302" s="62">
        <v>2.0E8</v>
      </c>
      <c r="AK302" s="61"/>
      <c r="AL302" s="58" t="s">
        <v>1602</v>
      </c>
    </row>
    <row r="303">
      <c r="A303" s="57">
        <v>1.0</v>
      </c>
      <c r="B303" s="58" t="s">
        <v>3610</v>
      </c>
      <c r="C303" s="58" t="s">
        <v>130</v>
      </c>
      <c r="D303" s="67" t="str">
        <f>VLOOKUP(C303,Final!B:F,5,0)</f>
        <v>Yes</v>
      </c>
      <c r="E303" s="58" t="s">
        <v>3611</v>
      </c>
      <c r="F303" s="58" t="s">
        <v>3612</v>
      </c>
      <c r="G303" s="58" t="s">
        <v>1581</v>
      </c>
      <c r="H303" s="58" t="s">
        <v>1582</v>
      </c>
      <c r="I303" s="58" t="s">
        <v>1591</v>
      </c>
      <c r="J303" s="68">
        <v>44966.0</v>
      </c>
      <c r="K303" s="57" t="s">
        <v>3613</v>
      </c>
      <c r="L303" s="57" t="s">
        <v>3613</v>
      </c>
      <c r="M303" s="61"/>
      <c r="N303" s="61"/>
      <c r="O303" s="61"/>
      <c r="P303" s="61"/>
      <c r="Q303" s="61"/>
      <c r="R303" s="61"/>
      <c r="S303" s="61"/>
      <c r="T303" s="61"/>
      <c r="U303" s="57">
        <v>13.06591</v>
      </c>
      <c r="V303" s="57">
        <v>77.75902</v>
      </c>
      <c r="W303" s="57">
        <v>62725.0</v>
      </c>
      <c r="X303" s="57">
        <v>29027.0</v>
      </c>
      <c r="Y303" s="57">
        <v>182.0</v>
      </c>
      <c r="Z303" s="58" t="s">
        <v>3614</v>
      </c>
      <c r="AA303" s="58" t="s">
        <v>38</v>
      </c>
      <c r="AB303" s="57" t="s">
        <v>1622</v>
      </c>
      <c r="AC303" s="57" t="s">
        <v>3613</v>
      </c>
      <c r="AD303" s="62">
        <v>4.47E8</v>
      </c>
      <c r="AE303" s="61"/>
      <c r="AF303" s="58" t="s">
        <v>1601</v>
      </c>
      <c r="AG303" s="61"/>
      <c r="AH303" s="57">
        <v>0.0</v>
      </c>
      <c r="AI303" s="57">
        <v>0.0</v>
      </c>
      <c r="AJ303" s="62">
        <v>3.24E8</v>
      </c>
      <c r="AK303" s="61"/>
      <c r="AL303" s="58" t="s">
        <v>1587</v>
      </c>
    </row>
    <row r="304">
      <c r="A304" s="57">
        <v>1.0</v>
      </c>
      <c r="B304" s="58" t="s">
        <v>2906</v>
      </c>
      <c r="C304" s="58" t="s">
        <v>142</v>
      </c>
      <c r="D304" s="67" t="str">
        <f>VLOOKUP(C304,Final!B:F,5,0)</f>
        <v>Yes</v>
      </c>
      <c r="E304" s="58" t="s">
        <v>2907</v>
      </c>
      <c r="F304" s="58" t="s">
        <v>2908</v>
      </c>
      <c r="G304" s="58" t="s">
        <v>1581</v>
      </c>
      <c r="H304" s="58" t="s">
        <v>1582</v>
      </c>
      <c r="I304" s="58" t="s">
        <v>1612</v>
      </c>
      <c r="J304" s="68" t="s">
        <v>2740</v>
      </c>
      <c r="K304" s="57" t="s">
        <v>1706</v>
      </c>
      <c r="L304" s="57" t="s">
        <v>1706</v>
      </c>
      <c r="M304" s="61"/>
      <c r="N304" s="61"/>
      <c r="O304" s="61"/>
      <c r="P304" s="61"/>
      <c r="Q304" s="61"/>
      <c r="R304" s="61"/>
      <c r="S304" s="61"/>
      <c r="T304" s="61"/>
      <c r="U304" s="57">
        <v>13.06793</v>
      </c>
      <c r="V304" s="57">
        <v>77.39162</v>
      </c>
      <c r="W304" s="57">
        <v>54733.0</v>
      </c>
      <c r="X304" s="57">
        <v>24878.0</v>
      </c>
      <c r="Y304" s="57">
        <v>191.0</v>
      </c>
      <c r="Z304" s="58" t="s">
        <v>2909</v>
      </c>
      <c r="AA304" s="58" t="s">
        <v>1585</v>
      </c>
      <c r="AB304" s="59">
        <v>45295.0</v>
      </c>
      <c r="AC304" s="57" t="s">
        <v>1706</v>
      </c>
      <c r="AD304" s="62">
        <v>2.62E8</v>
      </c>
      <c r="AE304" s="61"/>
      <c r="AF304" s="58" t="s">
        <v>1586</v>
      </c>
      <c r="AH304" s="57">
        <v>0.0</v>
      </c>
      <c r="AI304" s="57">
        <v>0.0</v>
      </c>
      <c r="AJ304" s="62">
        <v>1.47E8</v>
      </c>
      <c r="AK304" s="61"/>
      <c r="AL304" s="58" t="s">
        <v>1602</v>
      </c>
    </row>
    <row r="305">
      <c r="A305" s="57">
        <v>1.0</v>
      </c>
      <c r="B305" s="58" t="s">
        <v>5589</v>
      </c>
      <c r="C305" s="58" t="s">
        <v>153</v>
      </c>
      <c r="D305" s="67" t="str">
        <f>VLOOKUP(C305,Final!B:F,5,0)</f>
        <v>Yes</v>
      </c>
      <c r="E305" s="58" t="s">
        <v>5590</v>
      </c>
      <c r="F305" s="58" t="s">
        <v>5591</v>
      </c>
      <c r="G305" s="58" t="s">
        <v>1581</v>
      </c>
      <c r="H305" s="58" t="s">
        <v>1582</v>
      </c>
      <c r="I305" s="58" t="s">
        <v>1687</v>
      </c>
      <c r="J305" s="68">
        <v>45329.0</v>
      </c>
      <c r="K305" s="57" t="s">
        <v>5592</v>
      </c>
      <c r="L305" s="57" t="s">
        <v>5592</v>
      </c>
      <c r="M305" s="61"/>
      <c r="N305" s="61"/>
      <c r="O305" s="61"/>
      <c r="P305" s="61"/>
      <c r="Q305" s="61"/>
      <c r="R305" s="61"/>
      <c r="S305" s="61"/>
      <c r="T305" s="61"/>
      <c r="U305" s="57">
        <v>13.23117</v>
      </c>
      <c r="V305" s="57">
        <v>77.54579</v>
      </c>
      <c r="W305" s="57">
        <v>69025.0</v>
      </c>
      <c r="X305" s="57">
        <v>45325.0</v>
      </c>
      <c r="Y305" s="57">
        <v>199.0</v>
      </c>
      <c r="Z305" s="58" t="s">
        <v>5593</v>
      </c>
      <c r="AA305" s="58" t="s">
        <v>1585</v>
      </c>
      <c r="AB305" s="59">
        <v>45388.0</v>
      </c>
      <c r="AC305" s="57" t="s">
        <v>5592</v>
      </c>
      <c r="AD305" s="62">
        <v>3.12E8</v>
      </c>
      <c r="AE305" s="61"/>
      <c r="AF305" s="58" t="s">
        <v>1594</v>
      </c>
      <c r="AH305" s="57">
        <v>0.0</v>
      </c>
      <c r="AI305" s="57">
        <v>0.0</v>
      </c>
      <c r="AJ305" s="62">
        <v>1.72E8</v>
      </c>
      <c r="AK305" s="61"/>
      <c r="AL305" s="58" t="s">
        <v>1587</v>
      </c>
    </row>
    <row r="306">
      <c r="A306" s="57">
        <v>1.0</v>
      </c>
      <c r="B306" s="58" t="s">
        <v>5594</v>
      </c>
      <c r="C306" s="58" t="s">
        <v>156</v>
      </c>
      <c r="D306" s="67" t="str">
        <f>VLOOKUP(C306,Final!B:F,5,0)</f>
        <v>Yes</v>
      </c>
      <c r="E306" s="58" t="s">
        <v>4637</v>
      </c>
      <c r="F306" s="58" t="s">
        <v>5595</v>
      </c>
      <c r="G306" s="58" t="s">
        <v>1581</v>
      </c>
      <c r="H306" s="58" t="s">
        <v>1582</v>
      </c>
      <c r="I306" s="58" t="s">
        <v>60</v>
      </c>
      <c r="J306" s="68">
        <v>44600.0</v>
      </c>
      <c r="K306" s="57" t="s">
        <v>2337</v>
      </c>
      <c r="L306" s="57" t="s">
        <v>2337</v>
      </c>
      <c r="M306" s="61"/>
      <c r="N306" s="61"/>
      <c r="O306" s="61"/>
      <c r="P306" s="61"/>
      <c r="Q306" s="61"/>
      <c r="R306" s="61"/>
      <c r="S306" s="61"/>
      <c r="T306" s="61"/>
      <c r="U306" s="57">
        <v>12.78484</v>
      </c>
      <c r="V306" s="57">
        <v>77.60755</v>
      </c>
      <c r="W306" s="57">
        <v>84781.0</v>
      </c>
      <c r="X306" s="57">
        <v>41505.0</v>
      </c>
      <c r="Y306" s="57">
        <v>294.0</v>
      </c>
      <c r="Z306" s="58" t="s">
        <v>5596</v>
      </c>
      <c r="AA306" s="58" t="s">
        <v>1585</v>
      </c>
      <c r="AB306" s="59">
        <v>43477.0</v>
      </c>
      <c r="AC306" s="57" t="s">
        <v>2337</v>
      </c>
      <c r="AD306" s="62">
        <v>6.76E8</v>
      </c>
      <c r="AE306" s="61"/>
      <c r="AF306" s="58" t="s">
        <v>1601</v>
      </c>
      <c r="AG306" s="61"/>
      <c r="AH306" s="57">
        <v>0.0</v>
      </c>
      <c r="AI306" s="57">
        <v>0.0</v>
      </c>
      <c r="AJ306" s="62">
        <v>4.56E8</v>
      </c>
      <c r="AK306" s="61"/>
      <c r="AL306" s="58" t="s">
        <v>1587</v>
      </c>
    </row>
    <row r="307">
      <c r="A307" s="57">
        <v>1.0</v>
      </c>
      <c r="B307" s="58" t="s">
        <v>3105</v>
      </c>
      <c r="C307" s="58" t="s">
        <v>165</v>
      </c>
      <c r="D307" s="67" t="str">
        <f>VLOOKUP(C307,Final!B:F,5,0)</f>
        <v>Yes</v>
      </c>
      <c r="E307" s="58" t="s">
        <v>3106</v>
      </c>
      <c r="F307" s="58" t="s">
        <v>3107</v>
      </c>
      <c r="G307" s="58" t="s">
        <v>1581</v>
      </c>
      <c r="H307" s="58" t="s">
        <v>1582</v>
      </c>
      <c r="I307" s="58" t="s">
        <v>60</v>
      </c>
      <c r="J307" s="68" t="s">
        <v>1925</v>
      </c>
      <c r="K307" s="57" t="s">
        <v>2570</v>
      </c>
      <c r="L307" s="57" t="s">
        <v>2570</v>
      </c>
      <c r="M307" s="61"/>
      <c r="N307" s="61"/>
      <c r="O307" s="61"/>
      <c r="P307" s="61"/>
      <c r="Q307" s="61"/>
      <c r="R307" s="61"/>
      <c r="S307" s="61"/>
      <c r="T307" s="61"/>
      <c r="U307" s="57">
        <v>12.7414</v>
      </c>
      <c r="V307" s="57">
        <v>77.70551</v>
      </c>
      <c r="W307" s="57">
        <v>53722.0</v>
      </c>
      <c r="X307" s="57">
        <v>24185.0</v>
      </c>
      <c r="Y307" s="57">
        <v>201.0</v>
      </c>
      <c r="Z307" s="58" t="s">
        <v>3108</v>
      </c>
      <c r="AA307" s="58" t="s">
        <v>1585</v>
      </c>
      <c r="AB307" s="59">
        <v>45293.0</v>
      </c>
      <c r="AC307" s="57" t="s">
        <v>2570</v>
      </c>
      <c r="AD307" s="62">
        <v>7.09E8</v>
      </c>
      <c r="AE307" s="61"/>
      <c r="AF307" s="58" t="s">
        <v>1594</v>
      </c>
      <c r="AH307" s="57">
        <v>0.0</v>
      </c>
      <c r="AI307" s="57">
        <v>0.0</v>
      </c>
      <c r="AJ307" s="62">
        <v>5.06E8</v>
      </c>
      <c r="AK307" s="61"/>
      <c r="AL307" s="58" t="s">
        <v>1602</v>
      </c>
    </row>
    <row r="308">
      <c r="A308" s="57">
        <v>1.0</v>
      </c>
      <c r="B308" s="58" t="s">
        <v>5597</v>
      </c>
      <c r="C308" s="58" t="s">
        <v>167</v>
      </c>
      <c r="D308" s="67" t="str">
        <f>VLOOKUP(C308,Final!B:F,5,0)</f>
        <v>Yes</v>
      </c>
      <c r="E308" s="58" t="s">
        <v>5598</v>
      </c>
      <c r="F308" s="58" t="s">
        <v>5599</v>
      </c>
      <c r="G308" s="58" t="s">
        <v>1581</v>
      </c>
      <c r="H308" s="58" t="s">
        <v>1582</v>
      </c>
      <c r="I308" s="58" t="s">
        <v>60</v>
      </c>
      <c r="J308" s="68">
        <v>44753.0</v>
      </c>
      <c r="K308" s="59">
        <v>45481.0</v>
      </c>
      <c r="L308" s="59">
        <v>45481.0</v>
      </c>
      <c r="M308" s="61"/>
      <c r="N308" s="61"/>
      <c r="O308" s="61"/>
      <c r="P308" s="61"/>
      <c r="Q308" s="61"/>
      <c r="R308" s="61"/>
      <c r="S308" s="61"/>
      <c r="T308" s="61"/>
      <c r="U308" s="57">
        <v>12.51</v>
      </c>
      <c r="V308" s="57">
        <v>77.48</v>
      </c>
      <c r="W308" s="57">
        <v>43857.0</v>
      </c>
      <c r="X308" s="57">
        <v>22474.0</v>
      </c>
      <c r="Y308" s="57">
        <v>171.0</v>
      </c>
      <c r="Z308" s="58" t="s">
        <v>5600</v>
      </c>
      <c r="AA308" s="58" t="s">
        <v>1585</v>
      </c>
      <c r="AB308" s="59">
        <v>44842.0</v>
      </c>
      <c r="AC308" s="59">
        <v>45481.0</v>
      </c>
      <c r="AD308" s="62">
        <v>2.7E8</v>
      </c>
      <c r="AE308" s="61"/>
      <c r="AF308" s="58" t="s">
        <v>1601</v>
      </c>
      <c r="AG308" s="61"/>
      <c r="AH308" s="57">
        <v>0.0</v>
      </c>
      <c r="AI308" s="57">
        <v>0.0</v>
      </c>
      <c r="AJ308" s="62">
        <v>1.41E8</v>
      </c>
      <c r="AK308" s="61"/>
      <c r="AL308" s="58" t="s">
        <v>1602</v>
      </c>
    </row>
    <row r="309">
      <c r="A309" s="57">
        <v>1.0</v>
      </c>
      <c r="B309" s="58" t="s">
        <v>5601</v>
      </c>
      <c r="C309" s="58" t="s">
        <v>173</v>
      </c>
      <c r="D309" s="67" t="str">
        <f>VLOOKUP(C309,Final!B:F,5,0)</f>
        <v>Yes</v>
      </c>
      <c r="E309" s="58" t="s">
        <v>3462</v>
      </c>
      <c r="F309" s="58" t="s">
        <v>5602</v>
      </c>
      <c r="G309" s="58" t="s">
        <v>1581</v>
      </c>
      <c r="H309" s="58" t="s">
        <v>1582</v>
      </c>
      <c r="J309" s="68">
        <v>44418.0</v>
      </c>
      <c r="K309" s="57" t="s">
        <v>5603</v>
      </c>
      <c r="L309" s="57" t="s">
        <v>5603</v>
      </c>
      <c r="M309" s="61"/>
      <c r="N309" s="61"/>
      <c r="O309" s="61"/>
      <c r="P309" s="61"/>
      <c r="Q309" s="61"/>
      <c r="R309" s="61"/>
      <c r="S309" s="61"/>
      <c r="T309" s="61"/>
      <c r="U309" s="61"/>
      <c r="V309" s="61"/>
      <c r="W309" s="57">
        <v>26001.0</v>
      </c>
      <c r="X309" s="57">
        <v>15328.0</v>
      </c>
      <c r="Y309" s="61"/>
      <c r="Z309" s="61"/>
      <c r="AA309" s="58" t="s">
        <v>1585</v>
      </c>
      <c r="AB309" s="57" t="s">
        <v>5604</v>
      </c>
      <c r="AC309" s="61"/>
      <c r="AD309" s="57">
        <v>4.2910033E7</v>
      </c>
      <c r="AE309" s="61"/>
      <c r="AF309" s="61"/>
      <c r="AG309" s="61"/>
      <c r="AH309" s="61"/>
      <c r="AI309" s="61"/>
      <c r="AJ309" s="57">
        <v>1.993266E7</v>
      </c>
      <c r="AK309" s="61"/>
      <c r="AL309" s="58" t="s">
        <v>1587</v>
      </c>
    </row>
    <row r="310">
      <c r="A310" s="57">
        <v>1.0</v>
      </c>
      <c r="B310" s="58" t="s">
        <v>5605</v>
      </c>
      <c r="C310" s="58" t="s">
        <v>205</v>
      </c>
      <c r="D310" s="67" t="str">
        <f>VLOOKUP(C310,Final!B:F,5,0)</f>
        <v>Yes</v>
      </c>
      <c r="E310" s="58" t="s">
        <v>5606</v>
      </c>
      <c r="F310" s="58" t="s">
        <v>5607</v>
      </c>
      <c r="G310" s="58" t="s">
        <v>1581</v>
      </c>
      <c r="H310" s="58" t="s">
        <v>1582</v>
      </c>
      <c r="I310" s="58" t="s">
        <v>60</v>
      </c>
      <c r="J310" s="68">
        <v>44598.0</v>
      </c>
      <c r="K310" s="57" t="s">
        <v>2142</v>
      </c>
      <c r="L310" s="57" t="s">
        <v>2142</v>
      </c>
      <c r="M310" s="61"/>
      <c r="N310" s="61"/>
      <c r="O310" s="61"/>
      <c r="P310" s="61"/>
      <c r="Q310" s="61"/>
      <c r="R310" s="61"/>
      <c r="S310" s="61"/>
      <c r="T310" s="61"/>
      <c r="U310" s="57">
        <v>12.77522</v>
      </c>
      <c r="V310" s="57">
        <v>77.60181</v>
      </c>
      <c r="W310" s="57">
        <v>102941.0</v>
      </c>
      <c r="X310" s="57">
        <v>42591.0</v>
      </c>
      <c r="Y310" s="57">
        <v>387.0</v>
      </c>
      <c r="Z310" s="58" t="s">
        <v>5608</v>
      </c>
      <c r="AA310" s="58" t="s">
        <v>1585</v>
      </c>
      <c r="AB310" s="59">
        <v>43566.0</v>
      </c>
      <c r="AC310" s="57" t="s">
        <v>2142</v>
      </c>
      <c r="AD310" s="62">
        <v>8.27E8</v>
      </c>
      <c r="AE310" s="61"/>
      <c r="AF310" s="58" t="s">
        <v>1601</v>
      </c>
      <c r="AG310" s="61"/>
      <c r="AH310" s="57">
        <v>0.0</v>
      </c>
      <c r="AI310" s="57">
        <v>0.0</v>
      </c>
      <c r="AJ310" s="62">
        <v>5.14E8</v>
      </c>
      <c r="AK310" s="61"/>
      <c r="AL310" s="58" t="s">
        <v>1587</v>
      </c>
    </row>
    <row r="311">
      <c r="A311" s="57">
        <v>1.0</v>
      </c>
      <c r="B311" s="58" t="s">
        <v>3879</v>
      </c>
      <c r="C311" s="58" t="s">
        <v>220</v>
      </c>
      <c r="D311" s="67" t="str">
        <f>VLOOKUP(C311,Final!B:F,5,0)</f>
        <v>Yes</v>
      </c>
      <c r="E311" s="58" t="s">
        <v>3572</v>
      </c>
      <c r="F311" s="58" t="s">
        <v>3880</v>
      </c>
      <c r="G311" s="58" t="s">
        <v>1581</v>
      </c>
      <c r="H311" s="58" t="s">
        <v>1582</v>
      </c>
      <c r="I311" s="58" t="s">
        <v>1583</v>
      </c>
      <c r="J311" s="68">
        <v>45115.0</v>
      </c>
      <c r="K311" s="57" t="s">
        <v>1851</v>
      </c>
      <c r="L311" s="57" t="s">
        <v>1851</v>
      </c>
      <c r="M311" s="61"/>
      <c r="N311" s="61"/>
      <c r="O311" s="61"/>
      <c r="P311" s="61"/>
      <c r="Q311" s="61"/>
      <c r="R311" s="61"/>
      <c r="S311" s="61"/>
      <c r="T311" s="61"/>
      <c r="U311" s="57">
        <v>12.792</v>
      </c>
      <c r="V311" s="57">
        <v>77.518</v>
      </c>
      <c r="W311" s="57">
        <v>32577.0</v>
      </c>
      <c r="X311" s="57">
        <v>16797.0</v>
      </c>
      <c r="Y311" s="57">
        <v>93.0</v>
      </c>
      <c r="Z311" s="58" t="s">
        <v>3881</v>
      </c>
      <c r="AA311" s="58" t="s">
        <v>1585</v>
      </c>
      <c r="AB311" s="57" t="s">
        <v>2138</v>
      </c>
      <c r="AC311" s="57" t="s">
        <v>1851</v>
      </c>
      <c r="AD311" s="62">
        <v>2.57E8</v>
      </c>
      <c r="AE311" s="61"/>
      <c r="AF311" s="58" t="s">
        <v>1586</v>
      </c>
      <c r="AH311" s="57">
        <v>0.0</v>
      </c>
      <c r="AI311" s="57">
        <v>0.0</v>
      </c>
      <c r="AJ311" s="62">
        <v>1.92E8</v>
      </c>
      <c r="AK311" s="61"/>
      <c r="AL311" s="58" t="s">
        <v>1587</v>
      </c>
    </row>
    <row r="312">
      <c r="A312" s="57">
        <v>1.0</v>
      </c>
      <c r="B312" s="58" t="s">
        <v>2154</v>
      </c>
      <c r="C312" s="58" t="s">
        <v>280</v>
      </c>
      <c r="D312" s="67" t="str">
        <f>VLOOKUP(C312,Final!B:F,5,0)</f>
        <v>Yes</v>
      </c>
      <c r="E312" s="58" t="s">
        <v>2155</v>
      </c>
      <c r="F312" s="58" t="s">
        <v>2156</v>
      </c>
      <c r="G312" s="58" t="s">
        <v>1581</v>
      </c>
      <c r="H312" s="58" t="s">
        <v>1582</v>
      </c>
      <c r="I312" s="58" t="s">
        <v>60</v>
      </c>
      <c r="J312" s="68">
        <v>44966.0</v>
      </c>
      <c r="K312" s="57" t="s">
        <v>1851</v>
      </c>
      <c r="L312" s="57" t="s">
        <v>1851</v>
      </c>
      <c r="M312" s="61"/>
      <c r="N312" s="61"/>
      <c r="O312" s="61"/>
      <c r="P312" s="61"/>
      <c r="Q312" s="61"/>
      <c r="R312" s="61"/>
      <c r="S312" s="61"/>
      <c r="T312" s="61"/>
      <c r="U312" s="57">
        <v>12.87389</v>
      </c>
      <c r="V312" s="57">
        <v>77.81167</v>
      </c>
      <c r="W312" s="57">
        <v>52887.0</v>
      </c>
      <c r="X312" s="57">
        <v>31937.0</v>
      </c>
      <c r="Y312" s="57">
        <v>132.0</v>
      </c>
      <c r="Z312" s="58" t="s">
        <v>2157</v>
      </c>
      <c r="AA312" s="58" t="s">
        <v>38</v>
      </c>
      <c r="AB312" s="59">
        <v>44929.0</v>
      </c>
      <c r="AC312" s="57" t="s">
        <v>1851</v>
      </c>
      <c r="AD312" s="62">
        <v>2.87E8</v>
      </c>
      <c r="AE312" s="61"/>
      <c r="AF312" s="58" t="s">
        <v>1601</v>
      </c>
      <c r="AG312" s="61"/>
      <c r="AH312" s="57">
        <v>0.0</v>
      </c>
      <c r="AI312" s="57">
        <v>0.0</v>
      </c>
      <c r="AJ312" s="62">
        <v>1.5E8</v>
      </c>
      <c r="AK312" s="61"/>
      <c r="AL312" s="58" t="s">
        <v>1602</v>
      </c>
    </row>
    <row r="313">
      <c r="A313" s="57">
        <v>1.0</v>
      </c>
      <c r="B313" s="58" t="s">
        <v>5609</v>
      </c>
      <c r="C313" s="58" t="s">
        <v>299</v>
      </c>
      <c r="D313" s="67" t="str">
        <f>VLOOKUP(C313,Final!B:F,5,0)</f>
        <v>Yes</v>
      </c>
      <c r="E313" s="58" t="s">
        <v>1699</v>
      </c>
      <c r="F313" s="58" t="s">
        <v>5610</v>
      </c>
      <c r="G313" s="58" t="s">
        <v>1581</v>
      </c>
      <c r="H313" s="58" t="s">
        <v>1582</v>
      </c>
      <c r="J313" s="68">
        <v>44137.0</v>
      </c>
      <c r="K313" s="57" t="s">
        <v>3045</v>
      </c>
      <c r="L313" s="57" t="s">
        <v>2337</v>
      </c>
      <c r="M313" s="58" t="s">
        <v>5381</v>
      </c>
      <c r="P313" s="61"/>
      <c r="Q313" s="61"/>
      <c r="R313" s="61"/>
      <c r="S313" s="61"/>
      <c r="T313" s="61"/>
      <c r="U313" s="61"/>
      <c r="V313" s="61"/>
      <c r="W313" s="57">
        <v>98510.0</v>
      </c>
      <c r="X313" s="57">
        <v>50244.0</v>
      </c>
      <c r="Y313" s="61"/>
      <c r="Z313" s="61"/>
      <c r="AA313" s="58" t="s">
        <v>1585</v>
      </c>
      <c r="AB313" s="57" t="s">
        <v>2627</v>
      </c>
      <c r="AC313" s="61"/>
      <c r="AD313" s="62">
        <v>8.11E8</v>
      </c>
      <c r="AE313" s="61"/>
      <c r="AF313" s="61"/>
      <c r="AG313" s="61"/>
      <c r="AH313" s="61"/>
      <c r="AI313" s="61"/>
      <c r="AJ313" s="62">
        <v>3.98E8</v>
      </c>
      <c r="AK313" s="61"/>
      <c r="AL313" s="58" t="s">
        <v>1602</v>
      </c>
    </row>
    <row r="314">
      <c r="A314" s="57">
        <v>1.0</v>
      </c>
      <c r="B314" s="58" t="s">
        <v>3830</v>
      </c>
      <c r="C314" s="58" t="s">
        <v>364</v>
      </c>
      <c r="D314" s="67" t="str">
        <f>VLOOKUP(C314,Final!B:F,5,0)</f>
        <v>Yes</v>
      </c>
      <c r="E314" s="58" t="s">
        <v>2182</v>
      </c>
      <c r="F314" s="58" t="s">
        <v>3831</v>
      </c>
      <c r="G314" s="58" t="s">
        <v>1581</v>
      </c>
      <c r="H314" s="58" t="s">
        <v>1582</v>
      </c>
      <c r="I314" s="58" t="s">
        <v>1583</v>
      </c>
      <c r="J314" s="68">
        <v>45207.0</v>
      </c>
      <c r="K314" s="57" t="s">
        <v>1782</v>
      </c>
      <c r="L314" s="57" t="s">
        <v>1782</v>
      </c>
      <c r="M314" s="61"/>
      <c r="N314" s="61"/>
      <c r="O314" s="61"/>
      <c r="P314" s="61"/>
      <c r="Q314" s="61"/>
      <c r="R314" s="61"/>
      <c r="S314" s="61"/>
      <c r="T314" s="61"/>
      <c r="U314" s="57">
        <v>12.94595</v>
      </c>
      <c r="V314" s="57">
        <v>77.43464</v>
      </c>
      <c r="W314" s="57">
        <v>96415.0</v>
      </c>
      <c r="X314" s="57">
        <v>43440.0</v>
      </c>
      <c r="Y314" s="57">
        <v>386.0</v>
      </c>
      <c r="Z314" s="58" t="s">
        <v>3832</v>
      </c>
      <c r="AA314" s="58" t="s">
        <v>1585</v>
      </c>
      <c r="AB314" s="57" t="s">
        <v>3833</v>
      </c>
      <c r="AC314" s="57" t="s">
        <v>1782</v>
      </c>
      <c r="AD314" s="62">
        <v>2.7E8</v>
      </c>
      <c r="AE314" s="61"/>
      <c r="AF314" s="58" t="s">
        <v>1601</v>
      </c>
      <c r="AG314" s="61"/>
      <c r="AH314" s="57">
        <v>0.0</v>
      </c>
      <c r="AI314" s="57">
        <v>0.0</v>
      </c>
      <c r="AJ314" s="57">
        <v>6.071337E7</v>
      </c>
      <c r="AK314" s="61"/>
      <c r="AL314" s="58" t="s">
        <v>1595</v>
      </c>
    </row>
    <row r="315">
      <c r="A315" s="57">
        <v>1.0</v>
      </c>
      <c r="B315" s="58" t="s">
        <v>3615</v>
      </c>
      <c r="C315" s="58" t="s">
        <v>373</v>
      </c>
      <c r="D315" s="67" t="str">
        <f>VLOOKUP(C315,Final!B:F,5,0)</f>
        <v>Yes</v>
      </c>
      <c r="E315" s="58" t="s">
        <v>3616</v>
      </c>
      <c r="F315" s="58" t="s">
        <v>3617</v>
      </c>
      <c r="G315" s="58" t="s">
        <v>1581</v>
      </c>
      <c r="H315" s="58" t="s">
        <v>1582</v>
      </c>
      <c r="I315" s="58" t="s">
        <v>60</v>
      </c>
      <c r="J315" s="68" t="s">
        <v>2124</v>
      </c>
      <c r="K315" s="57" t="s">
        <v>1851</v>
      </c>
      <c r="L315" s="57" t="s">
        <v>1851</v>
      </c>
      <c r="M315" s="61"/>
      <c r="N315" s="61"/>
      <c r="O315" s="61"/>
      <c r="P315" s="61"/>
      <c r="Q315" s="61"/>
      <c r="R315" s="61"/>
      <c r="S315" s="61"/>
      <c r="T315" s="61"/>
      <c r="U315" s="57">
        <v>12.87972</v>
      </c>
      <c r="V315" s="57">
        <v>77.78912</v>
      </c>
      <c r="W315" s="57">
        <v>5943.0</v>
      </c>
      <c r="X315" s="57">
        <v>2680.0</v>
      </c>
      <c r="Y315" s="57">
        <v>18.0</v>
      </c>
      <c r="Z315" s="58" t="s">
        <v>3618</v>
      </c>
      <c r="AA315" s="58" t="s">
        <v>1585</v>
      </c>
      <c r="AB315" s="59">
        <v>44934.0</v>
      </c>
      <c r="AC315" s="57" t="s">
        <v>1851</v>
      </c>
      <c r="AD315" s="57">
        <v>5.1040145E7</v>
      </c>
      <c r="AE315" s="61"/>
      <c r="AF315" s="58" t="s">
        <v>1594</v>
      </c>
      <c r="AH315" s="57">
        <v>0.0</v>
      </c>
      <c r="AI315" s="57">
        <v>0.0</v>
      </c>
      <c r="AJ315" s="57">
        <v>3.3968645E7</v>
      </c>
      <c r="AK315" s="61"/>
      <c r="AL315" s="58" t="s">
        <v>1587</v>
      </c>
    </row>
    <row r="316">
      <c r="A316" s="57">
        <v>1.0</v>
      </c>
      <c r="B316" s="58" t="s">
        <v>3754</v>
      </c>
      <c r="C316" s="58" t="s">
        <v>376</v>
      </c>
      <c r="D316" s="67" t="str">
        <f>VLOOKUP(C316,Final!B:F,5,0)</f>
        <v>Yes</v>
      </c>
      <c r="E316" s="58" t="s">
        <v>3755</v>
      </c>
      <c r="F316" s="58" t="s">
        <v>3756</v>
      </c>
      <c r="G316" s="58" t="s">
        <v>1581</v>
      </c>
      <c r="H316" s="58" t="s">
        <v>1582</v>
      </c>
      <c r="I316" s="58" t="s">
        <v>60</v>
      </c>
      <c r="J316" s="68" t="s">
        <v>2136</v>
      </c>
      <c r="K316" s="57" t="s">
        <v>1620</v>
      </c>
      <c r="L316" s="57" t="s">
        <v>1620</v>
      </c>
      <c r="M316" s="61"/>
      <c r="N316" s="61"/>
      <c r="O316" s="61"/>
      <c r="P316" s="61"/>
      <c r="Q316" s="61"/>
      <c r="R316" s="61"/>
      <c r="S316" s="61"/>
      <c r="T316" s="61"/>
      <c r="U316" s="57">
        <v>12.80012</v>
      </c>
      <c r="V316" s="57">
        <v>77.68546</v>
      </c>
      <c r="W316" s="57">
        <v>11736.0</v>
      </c>
      <c r="X316" s="57">
        <v>5699.0</v>
      </c>
      <c r="Y316" s="57">
        <v>50.0</v>
      </c>
      <c r="Z316" s="58" t="s">
        <v>3757</v>
      </c>
      <c r="AA316" s="58" t="s">
        <v>1585</v>
      </c>
      <c r="AB316" s="59">
        <v>44992.0</v>
      </c>
      <c r="AC316" s="57" t="s">
        <v>1620</v>
      </c>
      <c r="AD316" s="57">
        <v>5.2002925E7</v>
      </c>
      <c r="AE316" s="61"/>
      <c r="AF316" s="58" t="s">
        <v>1601</v>
      </c>
      <c r="AG316" s="61"/>
      <c r="AH316" s="57">
        <v>0.0</v>
      </c>
      <c r="AI316" s="57">
        <v>0.0</v>
      </c>
      <c r="AJ316" s="57">
        <v>1.9112566E7</v>
      </c>
      <c r="AK316" s="61"/>
      <c r="AL316" s="58" t="s">
        <v>1587</v>
      </c>
    </row>
    <row r="317">
      <c r="A317" s="57">
        <v>1.0</v>
      </c>
      <c r="B317" s="58" t="s">
        <v>5611</v>
      </c>
      <c r="C317" s="58" t="s">
        <v>409</v>
      </c>
      <c r="D317" s="67" t="str">
        <f>VLOOKUP(C317,Final!B:F,5,0)</f>
        <v>Yes</v>
      </c>
      <c r="E317" s="58" t="s">
        <v>5612</v>
      </c>
      <c r="F317" s="58" t="s">
        <v>5613</v>
      </c>
      <c r="G317" s="58" t="s">
        <v>1581</v>
      </c>
      <c r="H317" s="58" t="s">
        <v>1582</v>
      </c>
      <c r="J317" s="68">
        <v>44137.0</v>
      </c>
      <c r="K317" s="57" t="s">
        <v>3895</v>
      </c>
      <c r="L317" s="57" t="s">
        <v>2060</v>
      </c>
      <c r="M317" s="58" t="s">
        <v>5614</v>
      </c>
      <c r="P317" s="61"/>
      <c r="Q317" s="61"/>
      <c r="R317" s="61"/>
      <c r="S317" s="61"/>
      <c r="T317" s="61"/>
      <c r="U317" s="61"/>
      <c r="V317" s="61"/>
      <c r="W317" s="57">
        <v>37218.0</v>
      </c>
      <c r="X317" s="57">
        <v>26869.0</v>
      </c>
      <c r="Y317" s="61"/>
      <c r="Z317" s="61"/>
      <c r="AA317" s="58" t="s">
        <v>1585</v>
      </c>
      <c r="AB317" s="59">
        <v>43834.0</v>
      </c>
      <c r="AC317" s="61"/>
      <c r="AD317" s="62">
        <v>2.48E9</v>
      </c>
      <c r="AE317" s="61"/>
      <c r="AF317" s="61"/>
      <c r="AG317" s="61"/>
      <c r="AH317" s="61"/>
      <c r="AI317" s="61"/>
      <c r="AJ317" s="62">
        <v>2.9E8</v>
      </c>
      <c r="AK317" s="61"/>
      <c r="AL317" s="58" t="s">
        <v>2892</v>
      </c>
    </row>
    <row r="318">
      <c r="A318" s="57">
        <v>1.0</v>
      </c>
      <c r="B318" s="58" t="s">
        <v>2887</v>
      </c>
      <c r="C318" s="58" t="s">
        <v>476</v>
      </c>
      <c r="D318" s="67" t="str">
        <f>VLOOKUP(C318,Final!B:F,5,0)</f>
        <v>Yes</v>
      </c>
      <c r="E318" s="58" t="s">
        <v>2888</v>
      </c>
      <c r="F318" s="58" t="s">
        <v>2889</v>
      </c>
      <c r="G318" s="58" t="s">
        <v>1581</v>
      </c>
      <c r="H318" s="58" t="s">
        <v>1582</v>
      </c>
      <c r="I318" s="58" t="s">
        <v>1612</v>
      </c>
      <c r="J318" s="68">
        <v>45355.0</v>
      </c>
      <c r="K318" s="57" t="s">
        <v>2890</v>
      </c>
      <c r="L318" s="57" t="s">
        <v>2890</v>
      </c>
      <c r="M318" s="61"/>
      <c r="N318" s="61"/>
      <c r="O318" s="61"/>
      <c r="P318" s="61"/>
      <c r="Q318" s="61"/>
      <c r="R318" s="61"/>
      <c r="S318" s="61"/>
      <c r="T318" s="61"/>
      <c r="U318" s="57">
        <v>13.289</v>
      </c>
      <c r="V318" s="57">
        <v>77.721</v>
      </c>
      <c r="W318" s="57">
        <v>80573.0</v>
      </c>
      <c r="X318" s="57">
        <v>41366.0</v>
      </c>
      <c r="Y318" s="57">
        <v>291.0</v>
      </c>
      <c r="Z318" s="58" t="s">
        <v>2891</v>
      </c>
      <c r="AA318" s="58" t="s">
        <v>1585</v>
      </c>
      <c r="AB318" s="59">
        <v>45296.0</v>
      </c>
      <c r="AC318" s="57" t="s">
        <v>2890</v>
      </c>
      <c r="AD318" s="62">
        <v>1.75E9</v>
      </c>
      <c r="AE318" s="61"/>
      <c r="AF318" s="58" t="s">
        <v>1594</v>
      </c>
      <c r="AH318" s="57">
        <v>0.0</v>
      </c>
      <c r="AI318" s="57">
        <v>0.0</v>
      </c>
      <c r="AJ318" s="62">
        <v>8.86E8</v>
      </c>
      <c r="AK318" s="61"/>
      <c r="AL318" s="58" t="s">
        <v>2892</v>
      </c>
    </row>
    <row r="319">
      <c r="A319" s="57">
        <v>1.0</v>
      </c>
      <c r="B319" s="58" t="s">
        <v>1867</v>
      </c>
      <c r="C319" s="58" t="s">
        <v>1049</v>
      </c>
      <c r="D319" s="67" t="str">
        <f>VLOOKUP(C319,Final!B:F,5,0)</f>
        <v>No</v>
      </c>
      <c r="E319" s="58" t="s">
        <v>1868</v>
      </c>
      <c r="F319" s="58" t="s">
        <v>1869</v>
      </c>
      <c r="G319" s="58" t="s">
        <v>1581</v>
      </c>
      <c r="H319" s="58" t="s">
        <v>1582</v>
      </c>
      <c r="I319" s="58" t="s">
        <v>60</v>
      </c>
      <c r="J319" s="68" t="s">
        <v>1844</v>
      </c>
      <c r="K319" s="57" t="s">
        <v>1870</v>
      </c>
      <c r="L319" s="57" t="s">
        <v>1870</v>
      </c>
      <c r="M319" s="61"/>
      <c r="N319" s="61"/>
      <c r="O319" s="61"/>
      <c r="P319" s="61"/>
      <c r="Q319" s="61"/>
      <c r="R319" s="61"/>
      <c r="S319" s="61"/>
      <c r="T319" s="61"/>
      <c r="U319" s="57">
        <v>12.83299</v>
      </c>
      <c r="V319" s="57">
        <v>77.79528</v>
      </c>
      <c r="W319" s="57">
        <v>157712.0</v>
      </c>
      <c r="X319" s="57">
        <v>82273.0</v>
      </c>
      <c r="Y319" s="57">
        <v>510.0</v>
      </c>
      <c r="Z319" s="58" t="s">
        <v>1871</v>
      </c>
      <c r="AA319" s="58" t="s">
        <v>1585</v>
      </c>
      <c r="AB319" s="57" t="s">
        <v>1872</v>
      </c>
      <c r="AC319" s="57" t="s">
        <v>1870</v>
      </c>
      <c r="AD319" s="62">
        <v>3.89E9</v>
      </c>
      <c r="AE319" s="61"/>
      <c r="AF319" s="58" t="s">
        <v>1594</v>
      </c>
      <c r="AH319" s="57">
        <v>0.0</v>
      </c>
      <c r="AI319" s="57">
        <v>0.0</v>
      </c>
      <c r="AJ319" s="62">
        <v>2.68E9</v>
      </c>
      <c r="AK319" s="61"/>
      <c r="AL319" s="58" t="s">
        <v>1602</v>
      </c>
    </row>
    <row r="320">
      <c r="A320" s="57">
        <v>1.0</v>
      </c>
      <c r="B320" s="58" t="s">
        <v>5615</v>
      </c>
      <c r="C320" s="58" t="s">
        <v>747</v>
      </c>
      <c r="D320" s="67" t="str">
        <f>VLOOKUP(C320,Final!B:F,5,0)</f>
        <v>Yes</v>
      </c>
      <c r="E320" s="58" t="s">
        <v>5616</v>
      </c>
      <c r="F320" s="58" t="s">
        <v>5617</v>
      </c>
      <c r="G320" s="58" t="s">
        <v>1581</v>
      </c>
      <c r="H320" s="58" t="s">
        <v>1582</v>
      </c>
      <c r="I320" s="58" t="s">
        <v>1583</v>
      </c>
      <c r="J320" s="68" t="s">
        <v>2514</v>
      </c>
      <c r="K320" s="57" t="s">
        <v>1832</v>
      </c>
      <c r="L320" s="57" t="s">
        <v>1832</v>
      </c>
      <c r="M320" s="61"/>
      <c r="N320" s="61"/>
      <c r="O320" s="61"/>
      <c r="P320" s="61"/>
      <c r="Q320" s="61"/>
      <c r="R320" s="61"/>
      <c r="S320" s="61"/>
      <c r="T320" s="61"/>
      <c r="U320" s="57">
        <v>12.88948</v>
      </c>
      <c r="V320" s="57">
        <v>77.47721</v>
      </c>
      <c r="W320" s="57">
        <v>122189.0</v>
      </c>
      <c r="X320" s="57">
        <v>55271.0</v>
      </c>
      <c r="Y320" s="57">
        <v>378.0</v>
      </c>
      <c r="Z320" s="58" t="s">
        <v>5618</v>
      </c>
      <c r="AA320" s="58" t="s">
        <v>1585</v>
      </c>
      <c r="AB320" s="59">
        <v>44567.0</v>
      </c>
      <c r="AC320" s="57" t="s">
        <v>1832</v>
      </c>
      <c r="AD320" s="62">
        <v>1.25E9</v>
      </c>
      <c r="AE320" s="61"/>
      <c r="AF320" s="58" t="s">
        <v>1594</v>
      </c>
      <c r="AH320" s="57">
        <v>0.0</v>
      </c>
      <c r="AI320" s="57">
        <v>0.0</v>
      </c>
      <c r="AJ320" s="62">
        <v>9.22E8</v>
      </c>
      <c r="AK320" s="61"/>
      <c r="AL320" s="58" t="s">
        <v>1595</v>
      </c>
    </row>
    <row r="321">
      <c r="A321" s="57">
        <v>1.0</v>
      </c>
      <c r="B321" s="58" t="s">
        <v>1704</v>
      </c>
      <c r="C321" s="58" t="s">
        <v>822</v>
      </c>
      <c r="D321" s="67" t="str">
        <f>VLOOKUP(C321,Final!B:F,5,0)</f>
        <v>Yes</v>
      </c>
      <c r="E321" s="58" t="s">
        <v>1699</v>
      </c>
      <c r="F321" s="58" t="s">
        <v>1705</v>
      </c>
      <c r="G321" s="58" t="s">
        <v>1581</v>
      </c>
      <c r="H321" s="58" t="s">
        <v>1582</v>
      </c>
      <c r="I321" s="58" t="s">
        <v>1591</v>
      </c>
      <c r="J321" s="68" t="s">
        <v>1688</v>
      </c>
      <c r="K321" s="57" t="s">
        <v>1706</v>
      </c>
      <c r="L321" s="57" t="s">
        <v>1706</v>
      </c>
      <c r="M321" s="61"/>
      <c r="N321" s="61"/>
      <c r="O321" s="61"/>
      <c r="P321" s="61"/>
      <c r="Q321" s="61"/>
      <c r="R321" s="61"/>
      <c r="S321" s="61"/>
      <c r="T321" s="61"/>
      <c r="U321" s="57">
        <v>13.0523</v>
      </c>
      <c r="V321" s="57">
        <v>77.69821</v>
      </c>
      <c r="W321" s="57">
        <v>135568.0</v>
      </c>
      <c r="X321" s="57">
        <v>66579.0</v>
      </c>
      <c r="Y321" s="57">
        <v>449.0</v>
      </c>
      <c r="Z321" s="58" t="s">
        <v>1707</v>
      </c>
      <c r="AA321" s="58" t="s">
        <v>1585</v>
      </c>
      <c r="AB321" s="59">
        <v>44928.0</v>
      </c>
      <c r="AC321" s="57" t="s">
        <v>1706</v>
      </c>
      <c r="AD321" s="62">
        <v>1.13E9</v>
      </c>
      <c r="AE321" s="61"/>
      <c r="AF321" s="58" t="s">
        <v>1678</v>
      </c>
      <c r="AG321" s="58" t="s">
        <v>1708</v>
      </c>
      <c r="AH321" s="57">
        <v>0.0</v>
      </c>
      <c r="AI321" s="57">
        <v>0.0</v>
      </c>
      <c r="AJ321" s="62">
        <v>4.74E8</v>
      </c>
      <c r="AK321" s="61"/>
      <c r="AL321" s="58" t="s">
        <v>1595</v>
      </c>
    </row>
    <row r="322">
      <c r="A322" s="57">
        <v>1.0</v>
      </c>
      <c r="B322" s="58" t="s">
        <v>3021</v>
      </c>
      <c r="C322" s="58" t="s">
        <v>826</v>
      </c>
      <c r="D322" s="67" t="str">
        <f>VLOOKUP(C322,Final!B:F,5,0)</f>
        <v>Yes</v>
      </c>
      <c r="E322" s="58" t="s">
        <v>3022</v>
      </c>
      <c r="F322" s="58" t="s">
        <v>3023</v>
      </c>
      <c r="G322" s="58" t="s">
        <v>1581</v>
      </c>
      <c r="H322" s="58" t="s">
        <v>1582</v>
      </c>
      <c r="I322" s="58" t="s">
        <v>1591</v>
      </c>
      <c r="J322" s="68">
        <v>45446.0</v>
      </c>
      <c r="K322" s="57" t="s">
        <v>1832</v>
      </c>
      <c r="L322" s="57" t="s">
        <v>1832</v>
      </c>
      <c r="M322" s="61"/>
      <c r="N322" s="61"/>
      <c r="O322" s="61"/>
      <c r="P322" s="61"/>
      <c r="Q322" s="61"/>
      <c r="R322" s="61"/>
      <c r="S322" s="61"/>
      <c r="T322" s="61"/>
      <c r="U322" s="57">
        <v>13.0537</v>
      </c>
      <c r="V322" s="57">
        <v>77.75485</v>
      </c>
      <c r="W322" s="57">
        <v>19779.0</v>
      </c>
      <c r="X322" s="57">
        <v>10248.0</v>
      </c>
      <c r="Y322" s="57">
        <v>84.0</v>
      </c>
      <c r="Z322" s="58" t="s">
        <v>3024</v>
      </c>
      <c r="AA322" s="58" t="s">
        <v>1585</v>
      </c>
      <c r="AB322" s="59">
        <v>45292.0</v>
      </c>
      <c r="AC322" s="57" t="s">
        <v>1832</v>
      </c>
      <c r="AD322" s="62">
        <v>2.45E8</v>
      </c>
      <c r="AE322" s="61"/>
      <c r="AF322" s="58" t="s">
        <v>1586</v>
      </c>
      <c r="AH322" s="57">
        <v>0.0</v>
      </c>
      <c r="AI322" s="57">
        <v>0.0</v>
      </c>
      <c r="AJ322" s="62">
        <v>1.57E8</v>
      </c>
      <c r="AK322" s="61"/>
      <c r="AL322" s="58" t="s">
        <v>1595</v>
      </c>
    </row>
    <row r="323">
      <c r="A323" s="57">
        <v>1.0</v>
      </c>
      <c r="B323" s="58" t="s">
        <v>3591</v>
      </c>
      <c r="C323" s="58" t="s">
        <v>841</v>
      </c>
      <c r="D323" s="67" t="str">
        <f>VLOOKUP(C323,Final!B:F,5,0)</f>
        <v>Yes</v>
      </c>
      <c r="E323" s="58" t="s">
        <v>3592</v>
      </c>
      <c r="F323" s="58" t="s">
        <v>3593</v>
      </c>
      <c r="G323" s="58" t="s">
        <v>1581</v>
      </c>
      <c r="H323" s="58" t="s">
        <v>1582</v>
      </c>
      <c r="I323" s="58" t="s">
        <v>60</v>
      </c>
      <c r="J323" s="68" t="s">
        <v>3567</v>
      </c>
      <c r="K323" s="57" t="s">
        <v>1696</v>
      </c>
      <c r="L323" s="57" t="s">
        <v>1696</v>
      </c>
      <c r="M323" s="61"/>
      <c r="N323" s="61"/>
      <c r="O323" s="61"/>
      <c r="P323" s="61"/>
      <c r="Q323" s="61"/>
      <c r="R323" s="61"/>
      <c r="S323" s="61"/>
      <c r="T323" s="61"/>
      <c r="U323" s="57">
        <v>12.92625</v>
      </c>
      <c r="V323" s="57">
        <v>77.78408</v>
      </c>
      <c r="W323" s="57">
        <v>11837.0</v>
      </c>
      <c r="X323" s="57">
        <v>6398.0</v>
      </c>
      <c r="Y323" s="57">
        <v>47.0</v>
      </c>
      <c r="Z323" s="58" t="s">
        <v>3594</v>
      </c>
      <c r="AA323" s="58" t="s">
        <v>38</v>
      </c>
      <c r="AB323" s="57" t="s">
        <v>2252</v>
      </c>
      <c r="AC323" s="57" t="s">
        <v>1696</v>
      </c>
      <c r="AD323" s="57">
        <v>4.534589E7</v>
      </c>
      <c r="AE323" s="61"/>
      <c r="AF323" s="58" t="s">
        <v>1594</v>
      </c>
      <c r="AH323" s="57">
        <v>0.0</v>
      </c>
      <c r="AI323" s="57">
        <v>0.0</v>
      </c>
      <c r="AJ323" s="57">
        <v>2.791274E7</v>
      </c>
      <c r="AK323" s="61"/>
      <c r="AL323" s="58" t="s">
        <v>1602</v>
      </c>
    </row>
    <row r="324">
      <c r="A324" s="57">
        <v>1.0</v>
      </c>
      <c r="B324" s="58" t="s">
        <v>1867</v>
      </c>
      <c r="C324" s="58" t="s">
        <v>1049</v>
      </c>
      <c r="D324" s="67" t="str">
        <f>VLOOKUP(C324,Final!B:F,5,0)</f>
        <v>No</v>
      </c>
      <c r="E324" s="58" t="s">
        <v>1868</v>
      </c>
      <c r="F324" s="58" t="s">
        <v>1869</v>
      </c>
      <c r="G324" s="58" t="s">
        <v>1581</v>
      </c>
      <c r="H324" s="58" t="s">
        <v>1582</v>
      </c>
      <c r="I324" s="58" t="s">
        <v>60</v>
      </c>
      <c r="J324" s="68" t="s">
        <v>1844</v>
      </c>
      <c r="K324" s="57" t="s">
        <v>1870</v>
      </c>
      <c r="L324" s="57" t="s">
        <v>1870</v>
      </c>
      <c r="M324" s="61"/>
      <c r="N324" s="61"/>
      <c r="O324" s="61"/>
      <c r="P324" s="61"/>
      <c r="Q324" s="61"/>
      <c r="R324" s="61"/>
      <c r="S324" s="61"/>
      <c r="T324" s="61"/>
      <c r="U324" s="57">
        <v>12.83299</v>
      </c>
      <c r="V324" s="57">
        <v>77.79528</v>
      </c>
      <c r="W324" s="57">
        <v>157712.0</v>
      </c>
      <c r="X324" s="57">
        <v>82273.0</v>
      </c>
      <c r="Y324" s="57">
        <v>510.0</v>
      </c>
      <c r="Z324" s="58" t="s">
        <v>1871</v>
      </c>
      <c r="AA324" s="58" t="s">
        <v>1585</v>
      </c>
      <c r="AB324" s="57" t="s">
        <v>1872</v>
      </c>
      <c r="AC324" s="57" t="s">
        <v>1870</v>
      </c>
      <c r="AD324" s="62">
        <v>3.89E9</v>
      </c>
      <c r="AE324" s="61"/>
      <c r="AF324" s="58" t="s">
        <v>1594</v>
      </c>
      <c r="AH324" s="57">
        <v>0.0</v>
      </c>
      <c r="AI324" s="57">
        <v>0.0</v>
      </c>
      <c r="AJ324" s="62">
        <v>2.68E9</v>
      </c>
      <c r="AK324" s="61"/>
      <c r="AL324" s="58" t="s">
        <v>1602</v>
      </c>
    </row>
    <row r="325">
      <c r="A325" s="57">
        <v>1.0</v>
      </c>
      <c r="B325" s="58" t="s">
        <v>1663</v>
      </c>
      <c r="C325" s="58" t="s">
        <v>1154</v>
      </c>
      <c r="D325" s="67" t="str">
        <f>VLOOKUP(C325,Final!B:F,5,0)</f>
        <v>Yes</v>
      </c>
      <c r="E325" s="58" t="s">
        <v>1664</v>
      </c>
      <c r="F325" s="58" t="s">
        <v>1665</v>
      </c>
      <c r="G325" s="58" t="s">
        <v>1581</v>
      </c>
      <c r="H325" s="58" t="s">
        <v>1582</v>
      </c>
      <c r="I325" s="58" t="s">
        <v>1583</v>
      </c>
      <c r="J325" s="68" t="s">
        <v>1666</v>
      </c>
      <c r="K325" s="57" t="s">
        <v>1667</v>
      </c>
      <c r="L325" s="57" t="s">
        <v>1667</v>
      </c>
      <c r="M325" s="61"/>
      <c r="N325" s="61"/>
      <c r="O325" s="61"/>
      <c r="P325" s="61"/>
      <c r="Q325" s="61"/>
      <c r="R325" s="61"/>
      <c r="S325" s="61"/>
      <c r="T325" s="61"/>
      <c r="U325" s="57">
        <v>12.88451</v>
      </c>
      <c r="V325" s="57">
        <v>77.68722</v>
      </c>
      <c r="W325" s="57">
        <v>159483.0</v>
      </c>
      <c r="X325" s="57">
        <v>71786.0</v>
      </c>
      <c r="Y325" s="57">
        <v>505.0</v>
      </c>
      <c r="Z325" s="58" t="s">
        <v>1668</v>
      </c>
      <c r="AA325" s="58" t="s">
        <v>1585</v>
      </c>
      <c r="AB325" s="59">
        <v>45294.0</v>
      </c>
      <c r="AC325" s="57" t="s">
        <v>1667</v>
      </c>
      <c r="AD325" s="62">
        <v>5.18E9</v>
      </c>
      <c r="AE325" s="61"/>
      <c r="AF325" s="58" t="s">
        <v>1594</v>
      </c>
      <c r="AH325" s="57">
        <v>0.0</v>
      </c>
      <c r="AI325" s="57">
        <v>0.0</v>
      </c>
      <c r="AJ325" s="62">
        <v>2.6E9</v>
      </c>
      <c r="AK325" s="61"/>
      <c r="AL325" s="58" t="s">
        <v>1595</v>
      </c>
    </row>
    <row r="326">
      <c r="A326" s="57">
        <v>1.0</v>
      </c>
      <c r="B326" s="58" t="s">
        <v>5619</v>
      </c>
      <c r="C326" s="58" t="s">
        <v>1240</v>
      </c>
      <c r="D326" s="67" t="str">
        <f>VLOOKUP(C326,Final!B:F,5,0)</f>
        <v>Yes</v>
      </c>
      <c r="E326" s="58" t="s">
        <v>5620</v>
      </c>
      <c r="F326" s="58" t="s">
        <v>5621</v>
      </c>
      <c r="G326" s="58" t="s">
        <v>1581</v>
      </c>
      <c r="H326" s="58" t="s">
        <v>1582</v>
      </c>
      <c r="J326" s="68">
        <v>44418.0</v>
      </c>
      <c r="K326" s="57" t="s">
        <v>1620</v>
      </c>
      <c r="L326" s="57" t="s">
        <v>1620</v>
      </c>
      <c r="M326" s="61"/>
      <c r="N326" s="61"/>
      <c r="O326" s="61"/>
      <c r="P326" s="61"/>
      <c r="Q326" s="61"/>
      <c r="R326" s="61"/>
      <c r="S326" s="61"/>
      <c r="T326" s="61"/>
      <c r="U326" s="61"/>
      <c r="V326" s="61"/>
      <c r="W326" s="57">
        <v>88884.0</v>
      </c>
      <c r="X326" s="57">
        <v>49553.0</v>
      </c>
      <c r="Y326" s="61"/>
      <c r="Z326" s="61"/>
      <c r="AA326" s="58" t="s">
        <v>1585</v>
      </c>
      <c r="AB326" s="59">
        <v>44206.0</v>
      </c>
      <c r="AC326" s="61"/>
      <c r="AD326" s="62">
        <v>1.24E9</v>
      </c>
      <c r="AE326" s="61"/>
      <c r="AF326" s="61"/>
      <c r="AG326" s="61"/>
      <c r="AH326" s="61"/>
      <c r="AI326" s="61"/>
      <c r="AJ326" s="62">
        <v>7.06E8</v>
      </c>
      <c r="AK326" s="61"/>
      <c r="AL326" s="58" t="s">
        <v>2892</v>
      </c>
    </row>
    <row r="327">
      <c r="A327" s="57">
        <v>1.0</v>
      </c>
      <c r="B327" s="58" t="s">
        <v>3805</v>
      </c>
      <c r="C327" s="58" t="s">
        <v>1333</v>
      </c>
      <c r="D327" s="67" t="str">
        <f>VLOOKUP(C327,Final!B:F,5,0)</f>
        <v>Yes</v>
      </c>
      <c r="E327" s="58" t="s">
        <v>3806</v>
      </c>
      <c r="F327" s="58" t="s">
        <v>3807</v>
      </c>
      <c r="G327" s="58" t="s">
        <v>1581</v>
      </c>
      <c r="H327" s="58" t="s">
        <v>1582</v>
      </c>
      <c r="I327" s="58" t="s">
        <v>1591</v>
      </c>
      <c r="J327" s="68" t="s">
        <v>2225</v>
      </c>
      <c r="K327" s="57" t="s">
        <v>2885</v>
      </c>
      <c r="L327" s="57" t="s">
        <v>2885</v>
      </c>
      <c r="M327" s="61"/>
      <c r="N327" s="61"/>
      <c r="O327" s="61"/>
      <c r="P327" s="61"/>
      <c r="Q327" s="61"/>
      <c r="R327" s="61"/>
      <c r="S327" s="61"/>
      <c r="T327" s="61"/>
      <c r="U327" s="57">
        <v>12.98892</v>
      </c>
      <c r="V327" s="57">
        <v>77.72622</v>
      </c>
      <c r="W327" s="57">
        <v>12747.0</v>
      </c>
      <c r="X327" s="57">
        <v>9425.0</v>
      </c>
      <c r="Y327" s="57">
        <v>149.0</v>
      </c>
      <c r="Z327" s="58" t="s">
        <v>3808</v>
      </c>
      <c r="AA327" s="58" t="s">
        <v>1585</v>
      </c>
      <c r="AB327" s="59">
        <v>44932.0</v>
      </c>
      <c r="AC327" s="57" t="s">
        <v>2885</v>
      </c>
      <c r="AD327" s="62">
        <v>2.27E9</v>
      </c>
      <c r="AE327" s="57">
        <v>28015.0</v>
      </c>
      <c r="AF327" s="58" t="s">
        <v>1615</v>
      </c>
      <c r="AG327" s="61"/>
      <c r="AH327" s="57">
        <v>44.0</v>
      </c>
      <c r="AI327" s="57">
        <v>399.0</v>
      </c>
      <c r="AJ327" s="62">
        <v>6.35E8</v>
      </c>
      <c r="AK327" s="57">
        <v>3322.0</v>
      </c>
      <c r="AL327" s="58" t="s">
        <v>1616</v>
      </c>
    </row>
    <row r="328">
      <c r="A328" s="57">
        <v>1.0</v>
      </c>
      <c r="B328" s="58" t="s">
        <v>5622</v>
      </c>
      <c r="C328" s="58" t="s">
        <v>1439</v>
      </c>
      <c r="D328" s="67" t="str">
        <f>VLOOKUP(C328,Final!B:F,5,0)</f>
        <v>Yes</v>
      </c>
      <c r="E328" s="58" t="s">
        <v>5623</v>
      </c>
      <c r="F328" s="58" t="s">
        <v>5624</v>
      </c>
      <c r="G328" s="58" t="s">
        <v>1581</v>
      </c>
      <c r="H328" s="58" t="s">
        <v>1582</v>
      </c>
      <c r="I328" s="58" t="s">
        <v>1687</v>
      </c>
      <c r="J328" s="68" t="s">
        <v>2114</v>
      </c>
      <c r="K328" s="57" t="s">
        <v>1770</v>
      </c>
      <c r="L328" s="57" t="s">
        <v>1770</v>
      </c>
      <c r="M328" s="61"/>
      <c r="N328" s="61"/>
      <c r="O328" s="61"/>
      <c r="P328" s="61"/>
      <c r="Q328" s="61"/>
      <c r="R328" s="61"/>
      <c r="S328" s="61"/>
      <c r="T328" s="61"/>
      <c r="U328" s="57">
        <v>13.14358</v>
      </c>
      <c r="V328" s="57">
        <v>77.63753</v>
      </c>
      <c r="W328" s="57">
        <v>4046.0</v>
      </c>
      <c r="X328" s="57">
        <v>1947.0</v>
      </c>
      <c r="Y328" s="57">
        <v>10.0</v>
      </c>
      <c r="Z328" s="58" t="s">
        <v>5625</v>
      </c>
      <c r="AA328" s="58" t="s">
        <v>1585</v>
      </c>
      <c r="AB328" s="59">
        <v>44932.0</v>
      </c>
      <c r="AC328" s="57" t="s">
        <v>1770</v>
      </c>
      <c r="AD328" s="57">
        <v>2.400859E7</v>
      </c>
      <c r="AE328" s="61"/>
      <c r="AF328" s="58" t="s">
        <v>1594</v>
      </c>
      <c r="AH328" s="57">
        <v>0.0</v>
      </c>
      <c r="AI328" s="57">
        <v>0.0</v>
      </c>
      <c r="AJ328" s="57">
        <v>1.2375E7</v>
      </c>
      <c r="AK328" s="61"/>
      <c r="AL328" s="58" t="s">
        <v>2892</v>
      </c>
    </row>
    <row r="329">
      <c r="J329" s="69"/>
    </row>
    <row r="330">
      <c r="J330" s="69"/>
    </row>
    <row r="331">
      <c r="J331" s="69"/>
    </row>
    <row r="332">
      <c r="J332" s="69"/>
    </row>
    <row r="333">
      <c r="J333" s="69"/>
    </row>
    <row r="334">
      <c r="J334" s="69"/>
    </row>
    <row r="335">
      <c r="J335" s="69"/>
    </row>
    <row r="336">
      <c r="J336" s="69"/>
    </row>
    <row r="337">
      <c r="J337" s="69"/>
    </row>
    <row r="338">
      <c r="J338" s="69"/>
    </row>
    <row r="339">
      <c r="J339" s="69"/>
    </row>
    <row r="340">
      <c r="J340" s="69"/>
    </row>
    <row r="341">
      <c r="J341" s="69"/>
    </row>
    <row r="342">
      <c r="J342" s="69"/>
    </row>
    <row r="343">
      <c r="J343" s="69"/>
    </row>
    <row r="344">
      <c r="J344" s="69"/>
    </row>
    <row r="345">
      <c r="J345" s="69"/>
    </row>
    <row r="346">
      <c r="J346" s="69"/>
    </row>
    <row r="347">
      <c r="J347" s="69"/>
    </row>
    <row r="348">
      <c r="J348" s="69"/>
    </row>
    <row r="349">
      <c r="J349" s="69"/>
    </row>
    <row r="350">
      <c r="J350" s="69"/>
    </row>
    <row r="351">
      <c r="J351" s="69"/>
    </row>
    <row r="352">
      <c r="J352" s="69"/>
    </row>
    <row r="353">
      <c r="J353" s="69"/>
    </row>
    <row r="354">
      <c r="J354" s="69"/>
    </row>
    <row r="355">
      <c r="J355" s="69"/>
    </row>
    <row r="356">
      <c r="J356" s="69"/>
    </row>
    <row r="357">
      <c r="J357" s="69"/>
    </row>
    <row r="358">
      <c r="J358" s="69"/>
    </row>
    <row r="359">
      <c r="J359" s="69"/>
    </row>
    <row r="360">
      <c r="J360" s="69"/>
    </row>
    <row r="361">
      <c r="J361" s="69"/>
    </row>
    <row r="362">
      <c r="J362" s="69"/>
    </row>
    <row r="363">
      <c r="J363" s="69"/>
    </row>
    <row r="364">
      <c r="J364" s="69"/>
    </row>
    <row r="365">
      <c r="J365" s="69"/>
    </row>
    <row r="366">
      <c r="J366" s="69"/>
    </row>
    <row r="367">
      <c r="J367" s="69"/>
    </row>
    <row r="368">
      <c r="J368" s="69"/>
    </row>
    <row r="369">
      <c r="J369" s="69"/>
    </row>
    <row r="370">
      <c r="J370" s="69"/>
    </row>
    <row r="371">
      <c r="J371" s="69"/>
    </row>
    <row r="372">
      <c r="J372" s="69"/>
    </row>
    <row r="373">
      <c r="J373" s="69"/>
    </row>
    <row r="374">
      <c r="J374" s="69"/>
    </row>
    <row r="375">
      <c r="J375" s="69"/>
    </row>
    <row r="376">
      <c r="J376" s="69"/>
    </row>
    <row r="377">
      <c r="J377" s="69"/>
    </row>
    <row r="378">
      <c r="J378" s="69"/>
    </row>
    <row r="379">
      <c r="J379" s="69"/>
    </row>
    <row r="380">
      <c r="J380" s="69"/>
    </row>
    <row r="381">
      <c r="J381" s="69"/>
    </row>
    <row r="382">
      <c r="J382" s="69"/>
    </row>
    <row r="383">
      <c r="J383" s="69"/>
    </row>
    <row r="384">
      <c r="J384" s="69"/>
    </row>
    <row r="385">
      <c r="J385" s="69"/>
    </row>
    <row r="386">
      <c r="J386" s="69"/>
    </row>
    <row r="387">
      <c r="J387" s="69"/>
    </row>
    <row r="388">
      <c r="J388" s="69"/>
    </row>
    <row r="389">
      <c r="J389" s="69"/>
    </row>
    <row r="390">
      <c r="J390" s="69"/>
    </row>
    <row r="391">
      <c r="J391" s="69"/>
    </row>
    <row r="392">
      <c r="J392" s="69"/>
    </row>
    <row r="393">
      <c r="J393" s="69"/>
    </row>
    <row r="394">
      <c r="J394" s="69"/>
    </row>
    <row r="395">
      <c r="J395" s="69"/>
    </row>
    <row r="396">
      <c r="J396" s="69"/>
    </row>
    <row r="397">
      <c r="J397" s="69"/>
    </row>
    <row r="398">
      <c r="J398" s="69"/>
    </row>
    <row r="399">
      <c r="J399" s="69"/>
    </row>
    <row r="400">
      <c r="J400" s="69"/>
    </row>
    <row r="401">
      <c r="J401" s="69"/>
    </row>
    <row r="402">
      <c r="J402" s="69"/>
    </row>
    <row r="403">
      <c r="J403" s="69"/>
    </row>
    <row r="404">
      <c r="J404" s="69"/>
    </row>
    <row r="405">
      <c r="J405" s="69"/>
    </row>
    <row r="406">
      <c r="J406" s="69"/>
    </row>
    <row r="407">
      <c r="J407" s="69"/>
    </row>
    <row r="408">
      <c r="J408" s="69"/>
    </row>
    <row r="409">
      <c r="J409" s="69"/>
    </row>
    <row r="410">
      <c r="J410" s="69"/>
    </row>
    <row r="411">
      <c r="J411" s="69"/>
    </row>
    <row r="412">
      <c r="J412" s="69"/>
    </row>
    <row r="413">
      <c r="J413" s="69"/>
    </row>
    <row r="414">
      <c r="J414" s="69"/>
    </row>
    <row r="415">
      <c r="J415" s="69"/>
    </row>
    <row r="416">
      <c r="J416" s="69"/>
    </row>
    <row r="417">
      <c r="J417" s="69"/>
    </row>
    <row r="418">
      <c r="J418" s="69"/>
    </row>
    <row r="419">
      <c r="J419" s="69"/>
    </row>
    <row r="420">
      <c r="J420" s="69"/>
    </row>
    <row r="421">
      <c r="J421" s="69"/>
    </row>
    <row r="422">
      <c r="J422" s="69"/>
    </row>
    <row r="423">
      <c r="J423" s="69"/>
    </row>
    <row r="424">
      <c r="J424" s="69"/>
    </row>
    <row r="425">
      <c r="J425" s="69"/>
    </row>
    <row r="426">
      <c r="J426" s="69"/>
    </row>
    <row r="427">
      <c r="J427" s="69"/>
    </row>
    <row r="428">
      <c r="J428" s="69"/>
    </row>
    <row r="429">
      <c r="J429" s="69"/>
    </row>
    <row r="430">
      <c r="J430" s="69"/>
    </row>
    <row r="431">
      <c r="J431" s="69"/>
    </row>
    <row r="432">
      <c r="J432" s="69"/>
    </row>
    <row r="433">
      <c r="J433" s="69"/>
    </row>
    <row r="434">
      <c r="J434" s="69"/>
    </row>
    <row r="435">
      <c r="J435" s="69"/>
    </row>
    <row r="436">
      <c r="J436" s="69"/>
    </row>
    <row r="437">
      <c r="J437" s="69"/>
    </row>
    <row r="438">
      <c r="J438" s="69"/>
    </row>
    <row r="439">
      <c r="J439" s="69"/>
    </row>
    <row r="440">
      <c r="J440" s="69"/>
    </row>
    <row r="441">
      <c r="J441" s="69"/>
    </row>
    <row r="442">
      <c r="J442" s="69"/>
    </row>
    <row r="443">
      <c r="J443" s="69"/>
    </row>
    <row r="444">
      <c r="J444" s="69"/>
    </row>
    <row r="445">
      <c r="J445" s="69"/>
    </row>
    <row r="446">
      <c r="J446" s="69"/>
    </row>
    <row r="447">
      <c r="J447" s="69"/>
    </row>
    <row r="448">
      <c r="J448" s="69"/>
    </row>
    <row r="449">
      <c r="J449" s="69"/>
    </row>
    <row r="450">
      <c r="J450" s="69"/>
    </row>
    <row r="451">
      <c r="J451" s="69"/>
    </row>
    <row r="452">
      <c r="J452" s="69"/>
    </row>
    <row r="453">
      <c r="J453" s="69"/>
    </row>
    <row r="454">
      <c r="J454" s="69"/>
    </row>
    <row r="455">
      <c r="J455" s="69"/>
    </row>
    <row r="456">
      <c r="J456" s="69"/>
    </row>
    <row r="457">
      <c r="J457" s="69"/>
    </row>
    <row r="458">
      <c r="J458" s="69"/>
    </row>
    <row r="459">
      <c r="J459" s="69"/>
    </row>
    <row r="460">
      <c r="J460" s="69"/>
    </row>
    <row r="461">
      <c r="J461" s="69"/>
    </row>
    <row r="462">
      <c r="J462" s="69"/>
    </row>
    <row r="463">
      <c r="J463" s="69"/>
    </row>
    <row r="464">
      <c r="J464" s="69"/>
    </row>
    <row r="465">
      <c r="J465" s="69"/>
    </row>
    <row r="466">
      <c r="J466" s="69"/>
    </row>
    <row r="467">
      <c r="J467" s="69"/>
    </row>
    <row r="468">
      <c r="J468" s="69"/>
    </row>
    <row r="469">
      <c r="J469" s="69"/>
    </row>
    <row r="470">
      <c r="J470" s="69"/>
    </row>
    <row r="471">
      <c r="J471" s="69"/>
    </row>
    <row r="472">
      <c r="J472" s="69"/>
    </row>
    <row r="473">
      <c r="J473" s="69"/>
    </row>
    <row r="474">
      <c r="J474" s="69"/>
    </row>
    <row r="475">
      <c r="J475" s="69"/>
    </row>
    <row r="476">
      <c r="J476" s="69"/>
    </row>
    <row r="477">
      <c r="J477" s="69"/>
    </row>
    <row r="478">
      <c r="J478" s="69"/>
    </row>
    <row r="479">
      <c r="J479" s="69"/>
    </row>
    <row r="480">
      <c r="J480" s="69"/>
    </row>
    <row r="481">
      <c r="J481" s="69"/>
    </row>
    <row r="482">
      <c r="J482" s="69"/>
    </row>
    <row r="483">
      <c r="J483" s="69"/>
    </row>
    <row r="484">
      <c r="J484" s="69"/>
    </row>
    <row r="485">
      <c r="J485" s="69"/>
    </row>
    <row r="486">
      <c r="J486" s="69"/>
    </row>
    <row r="487">
      <c r="J487" s="69"/>
    </row>
    <row r="488">
      <c r="J488" s="69"/>
    </row>
    <row r="489">
      <c r="J489" s="69"/>
    </row>
    <row r="490">
      <c r="J490" s="69"/>
    </row>
    <row r="491">
      <c r="J491" s="69"/>
    </row>
    <row r="492">
      <c r="J492" s="69"/>
    </row>
    <row r="493">
      <c r="J493" s="69"/>
    </row>
    <row r="494">
      <c r="J494" s="69"/>
    </row>
    <row r="495">
      <c r="J495" s="69"/>
    </row>
    <row r="496">
      <c r="J496" s="69"/>
    </row>
    <row r="497">
      <c r="J497" s="69"/>
    </row>
    <row r="498">
      <c r="J498" s="69"/>
    </row>
    <row r="499">
      <c r="J499" s="69"/>
    </row>
    <row r="500">
      <c r="J500" s="69"/>
    </row>
    <row r="501">
      <c r="J501" s="69"/>
    </row>
    <row r="502">
      <c r="J502" s="69"/>
    </row>
    <row r="503">
      <c r="J503" s="69"/>
    </row>
    <row r="504">
      <c r="J504" s="69"/>
    </row>
    <row r="505">
      <c r="J505" s="69"/>
    </row>
    <row r="506">
      <c r="J506" s="69"/>
    </row>
    <row r="507">
      <c r="J507" s="69"/>
    </row>
    <row r="508">
      <c r="J508" s="69"/>
    </row>
    <row r="509">
      <c r="J509" s="69"/>
    </row>
    <row r="510">
      <c r="J510" s="69"/>
    </row>
    <row r="511">
      <c r="J511" s="69"/>
    </row>
    <row r="512">
      <c r="J512" s="69"/>
    </row>
    <row r="513">
      <c r="J513" s="69"/>
    </row>
    <row r="514">
      <c r="J514" s="69"/>
    </row>
    <row r="515">
      <c r="J515" s="69"/>
    </row>
    <row r="516">
      <c r="J516" s="69"/>
    </row>
    <row r="517">
      <c r="J517" s="69"/>
    </row>
    <row r="518">
      <c r="J518" s="69"/>
    </row>
    <row r="519">
      <c r="J519" s="69"/>
    </row>
    <row r="520">
      <c r="J520" s="69"/>
    </row>
    <row r="521">
      <c r="J521" s="69"/>
    </row>
    <row r="522">
      <c r="J522" s="69"/>
    </row>
    <row r="523">
      <c r="J523" s="69"/>
    </row>
    <row r="524">
      <c r="J524" s="69"/>
    </row>
    <row r="525">
      <c r="J525" s="69"/>
    </row>
    <row r="526">
      <c r="J526" s="69"/>
    </row>
    <row r="527">
      <c r="J527" s="69"/>
    </row>
    <row r="528">
      <c r="J528" s="69"/>
    </row>
    <row r="529">
      <c r="J529" s="69"/>
    </row>
    <row r="530">
      <c r="J530" s="69"/>
    </row>
    <row r="531">
      <c r="J531" s="69"/>
    </row>
    <row r="532">
      <c r="J532" s="69"/>
    </row>
    <row r="533">
      <c r="J533" s="69"/>
    </row>
    <row r="534">
      <c r="J534" s="69"/>
    </row>
    <row r="535">
      <c r="J535" s="69"/>
    </row>
    <row r="536">
      <c r="J536" s="69"/>
    </row>
    <row r="537">
      <c r="J537" s="69"/>
    </row>
    <row r="538">
      <c r="J538" s="69"/>
    </row>
    <row r="539">
      <c r="J539" s="69"/>
    </row>
    <row r="540">
      <c r="J540" s="69"/>
    </row>
    <row r="541">
      <c r="J541" s="69"/>
    </row>
    <row r="542">
      <c r="J542" s="69"/>
    </row>
    <row r="543">
      <c r="J543" s="69"/>
    </row>
    <row r="544">
      <c r="J544" s="69"/>
    </row>
    <row r="545">
      <c r="J545" s="69"/>
    </row>
    <row r="546">
      <c r="J546" s="69"/>
    </row>
    <row r="547">
      <c r="J547" s="69"/>
    </row>
    <row r="548">
      <c r="J548" s="69"/>
    </row>
    <row r="549">
      <c r="J549" s="69"/>
    </row>
    <row r="550">
      <c r="J550" s="69"/>
    </row>
    <row r="551">
      <c r="J551" s="69"/>
    </row>
    <row r="552">
      <c r="J552" s="69"/>
    </row>
    <row r="553">
      <c r="J553" s="69"/>
    </row>
    <row r="554">
      <c r="J554" s="69"/>
    </row>
    <row r="555">
      <c r="J555" s="69"/>
    </row>
    <row r="556">
      <c r="J556" s="69"/>
    </row>
    <row r="557">
      <c r="J557" s="69"/>
    </row>
    <row r="558">
      <c r="J558" s="69"/>
    </row>
    <row r="559">
      <c r="J559" s="69"/>
    </row>
    <row r="560">
      <c r="J560" s="69"/>
    </row>
    <row r="561">
      <c r="J561" s="69"/>
    </row>
    <row r="562">
      <c r="J562" s="69"/>
    </row>
    <row r="563">
      <c r="J563" s="69"/>
    </row>
    <row r="564">
      <c r="J564" s="69"/>
    </row>
    <row r="565">
      <c r="J565" s="69"/>
    </row>
    <row r="566">
      <c r="J566" s="69"/>
    </row>
    <row r="567">
      <c r="J567" s="69"/>
    </row>
    <row r="568">
      <c r="J568" s="69"/>
    </row>
    <row r="569">
      <c r="J569" s="69"/>
    </row>
    <row r="570">
      <c r="J570" s="69"/>
    </row>
    <row r="571">
      <c r="J571" s="69"/>
    </row>
    <row r="572">
      <c r="J572" s="69"/>
    </row>
    <row r="573">
      <c r="J573" s="69"/>
    </row>
    <row r="574">
      <c r="J574" s="69"/>
    </row>
    <row r="575">
      <c r="J575" s="69"/>
    </row>
    <row r="576">
      <c r="J576" s="69"/>
    </row>
    <row r="577">
      <c r="J577" s="69"/>
    </row>
    <row r="578">
      <c r="J578" s="69"/>
    </row>
    <row r="579">
      <c r="J579" s="69"/>
    </row>
    <row r="580">
      <c r="J580" s="69"/>
    </row>
    <row r="581">
      <c r="J581" s="69"/>
    </row>
    <row r="582">
      <c r="J582" s="69"/>
    </row>
    <row r="583">
      <c r="J583" s="69"/>
    </row>
    <row r="584">
      <c r="J584" s="69"/>
    </row>
    <row r="585">
      <c r="J585" s="69"/>
    </row>
    <row r="586">
      <c r="J586" s="69"/>
    </row>
    <row r="587">
      <c r="J587" s="69"/>
    </row>
    <row r="588">
      <c r="J588" s="69"/>
    </row>
    <row r="589">
      <c r="J589" s="69"/>
    </row>
    <row r="590">
      <c r="J590" s="69"/>
    </row>
    <row r="591">
      <c r="J591" s="69"/>
    </row>
    <row r="592">
      <c r="J592" s="69"/>
    </row>
    <row r="593">
      <c r="J593" s="69"/>
    </row>
    <row r="594">
      <c r="J594" s="69"/>
    </row>
    <row r="595">
      <c r="J595" s="69"/>
    </row>
    <row r="596">
      <c r="J596" s="69"/>
    </row>
    <row r="597">
      <c r="J597" s="69"/>
    </row>
    <row r="598">
      <c r="J598" s="69"/>
    </row>
    <row r="599">
      <c r="J599" s="69"/>
    </row>
    <row r="600">
      <c r="J600" s="69"/>
    </row>
    <row r="601">
      <c r="J601" s="69"/>
    </row>
    <row r="602">
      <c r="J602" s="69"/>
    </row>
    <row r="603">
      <c r="J603" s="69"/>
    </row>
    <row r="604">
      <c r="J604" s="69"/>
    </row>
    <row r="605">
      <c r="J605" s="69"/>
    </row>
    <row r="606">
      <c r="J606" s="69"/>
    </row>
    <row r="607">
      <c r="J607" s="69"/>
    </row>
    <row r="608">
      <c r="J608" s="69"/>
    </row>
    <row r="609">
      <c r="J609" s="69"/>
    </row>
    <row r="610">
      <c r="J610" s="69"/>
    </row>
    <row r="611">
      <c r="J611" s="69"/>
    </row>
    <row r="612">
      <c r="J612" s="69"/>
    </row>
    <row r="613">
      <c r="J613" s="69"/>
    </row>
    <row r="614">
      <c r="J614" s="69"/>
    </row>
    <row r="615">
      <c r="J615" s="69"/>
    </row>
    <row r="616">
      <c r="J616" s="69"/>
    </row>
    <row r="617">
      <c r="J617" s="69"/>
    </row>
    <row r="618">
      <c r="J618" s="69"/>
    </row>
    <row r="619">
      <c r="J619" s="69"/>
    </row>
    <row r="620">
      <c r="J620" s="69"/>
    </row>
    <row r="621">
      <c r="J621" s="69"/>
    </row>
    <row r="622">
      <c r="J622" s="69"/>
    </row>
    <row r="623">
      <c r="J623" s="69"/>
    </row>
    <row r="624">
      <c r="J624" s="69"/>
    </row>
    <row r="625">
      <c r="J625" s="69"/>
    </row>
    <row r="626">
      <c r="J626" s="69"/>
    </row>
    <row r="627">
      <c r="J627" s="69"/>
    </row>
    <row r="628">
      <c r="J628" s="69"/>
    </row>
    <row r="629">
      <c r="J629" s="69"/>
    </row>
    <row r="630">
      <c r="J630" s="69"/>
    </row>
    <row r="631">
      <c r="J631" s="69"/>
    </row>
    <row r="632">
      <c r="J632" s="69"/>
    </row>
    <row r="633">
      <c r="J633" s="69"/>
    </row>
    <row r="634">
      <c r="J634" s="69"/>
    </row>
    <row r="635">
      <c r="J635" s="69"/>
    </row>
    <row r="636">
      <c r="J636" s="69"/>
    </row>
    <row r="637">
      <c r="J637" s="69"/>
    </row>
    <row r="638">
      <c r="J638" s="69"/>
    </row>
    <row r="639">
      <c r="J639" s="69"/>
    </row>
    <row r="640">
      <c r="J640" s="69"/>
    </row>
    <row r="641">
      <c r="J641" s="69"/>
    </row>
    <row r="642">
      <c r="J642" s="69"/>
    </row>
    <row r="643">
      <c r="J643" s="69"/>
    </row>
    <row r="644">
      <c r="J644" s="69"/>
    </row>
    <row r="645">
      <c r="J645" s="69"/>
    </row>
    <row r="646">
      <c r="J646" s="69"/>
    </row>
    <row r="647">
      <c r="J647" s="69"/>
    </row>
    <row r="648">
      <c r="J648" s="69"/>
    </row>
    <row r="649">
      <c r="J649" s="69"/>
    </row>
    <row r="650">
      <c r="J650" s="69"/>
    </row>
    <row r="651">
      <c r="J651" s="69"/>
    </row>
    <row r="652">
      <c r="J652" s="69"/>
    </row>
    <row r="653">
      <c r="J653" s="69"/>
    </row>
    <row r="654">
      <c r="J654" s="69"/>
    </row>
    <row r="655">
      <c r="J655" s="69"/>
    </row>
    <row r="656">
      <c r="J656" s="69"/>
    </row>
    <row r="657">
      <c r="J657" s="69"/>
    </row>
    <row r="658">
      <c r="J658" s="69"/>
    </row>
    <row r="659">
      <c r="J659" s="69"/>
    </row>
    <row r="660">
      <c r="J660" s="69"/>
    </row>
    <row r="661">
      <c r="J661" s="69"/>
    </row>
    <row r="662">
      <c r="J662" s="69"/>
    </row>
    <row r="663">
      <c r="J663" s="69"/>
    </row>
    <row r="664">
      <c r="J664" s="69"/>
    </row>
    <row r="665">
      <c r="J665" s="69"/>
    </row>
    <row r="666">
      <c r="J666" s="69"/>
    </row>
    <row r="667">
      <c r="J667" s="69"/>
    </row>
    <row r="668">
      <c r="J668" s="69"/>
    </row>
    <row r="669">
      <c r="J669" s="69"/>
    </row>
    <row r="670">
      <c r="J670" s="69"/>
    </row>
    <row r="671">
      <c r="J671" s="69"/>
    </row>
    <row r="672">
      <c r="J672" s="69"/>
    </row>
    <row r="673">
      <c r="J673" s="69"/>
    </row>
    <row r="674">
      <c r="J674" s="69"/>
    </row>
    <row r="675">
      <c r="J675" s="69"/>
    </row>
    <row r="676">
      <c r="J676" s="69"/>
    </row>
    <row r="677">
      <c r="J677" s="69"/>
    </row>
    <row r="678">
      <c r="J678" s="69"/>
    </row>
    <row r="679">
      <c r="J679" s="69"/>
    </row>
    <row r="680">
      <c r="J680" s="69"/>
    </row>
    <row r="681">
      <c r="J681" s="69"/>
    </row>
    <row r="682">
      <c r="J682" s="69"/>
    </row>
    <row r="683">
      <c r="J683" s="69"/>
    </row>
    <row r="684">
      <c r="J684" s="69"/>
    </row>
    <row r="685">
      <c r="J685" s="69"/>
    </row>
    <row r="686">
      <c r="J686" s="69"/>
    </row>
    <row r="687">
      <c r="J687" s="69"/>
    </row>
    <row r="688">
      <c r="J688" s="69"/>
    </row>
    <row r="689">
      <c r="J689" s="69"/>
    </row>
    <row r="690">
      <c r="J690" s="69"/>
    </row>
    <row r="691">
      <c r="J691" s="69"/>
    </row>
    <row r="692">
      <c r="J692" s="69"/>
    </row>
    <row r="693">
      <c r="J693" s="69"/>
    </row>
    <row r="694">
      <c r="J694" s="69"/>
    </row>
    <row r="695">
      <c r="J695" s="69"/>
    </row>
    <row r="696">
      <c r="J696" s="69"/>
    </row>
    <row r="697">
      <c r="J697" s="69"/>
    </row>
    <row r="698">
      <c r="J698" s="69"/>
    </row>
    <row r="699">
      <c r="J699" s="69"/>
    </row>
    <row r="700">
      <c r="J700" s="69"/>
    </row>
    <row r="701">
      <c r="J701" s="69"/>
    </row>
    <row r="702">
      <c r="J702" s="69"/>
    </row>
    <row r="703">
      <c r="J703" s="69"/>
    </row>
    <row r="704">
      <c r="J704" s="69"/>
    </row>
    <row r="705">
      <c r="J705" s="69"/>
    </row>
    <row r="706">
      <c r="J706" s="69"/>
    </row>
    <row r="707">
      <c r="J707" s="69"/>
    </row>
    <row r="708">
      <c r="J708" s="69"/>
    </row>
    <row r="709">
      <c r="J709" s="69"/>
    </row>
    <row r="710">
      <c r="J710" s="69"/>
    </row>
    <row r="711">
      <c r="J711" s="69"/>
    </row>
    <row r="712">
      <c r="J712" s="69"/>
    </row>
    <row r="713">
      <c r="J713" s="69"/>
    </row>
    <row r="714">
      <c r="J714" s="69"/>
    </row>
    <row r="715">
      <c r="J715" s="69"/>
    </row>
    <row r="716">
      <c r="J716" s="69"/>
    </row>
    <row r="717">
      <c r="J717" s="69"/>
    </row>
    <row r="718">
      <c r="J718" s="69"/>
    </row>
    <row r="719">
      <c r="J719" s="69"/>
    </row>
    <row r="720">
      <c r="J720" s="69"/>
    </row>
    <row r="721">
      <c r="J721" s="69"/>
    </row>
    <row r="722">
      <c r="J722" s="69"/>
    </row>
    <row r="723">
      <c r="J723" s="69"/>
    </row>
    <row r="724">
      <c r="J724" s="69"/>
    </row>
    <row r="725">
      <c r="J725" s="69"/>
    </row>
    <row r="726">
      <c r="J726" s="69"/>
    </row>
    <row r="727">
      <c r="J727" s="69"/>
    </row>
    <row r="728">
      <c r="J728" s="69"/>
    </row>
    <row r="729">
      <c r="J729" s="69"/>
    </row>
    <row r="730">
      <c r="J730" s="69"/>
    </row>
    <row r="731">
      <c r="J731" s="69"/>
    </row>
    <row r="732">
      <c r="J732" s="69"/>
    </row>
    <row r="733">
      <c r="J733" s="69"/>
    </row>
    <row r="734">
      <c r="J734" s="69"/>
    </row>
    <row r="735">
      <c r="J735" s="69"/>
    </row>
    <row r="736">
      <c r="J736" s="69"/>
    </row>
    <row r="737">
      <c r="J737" s="69"/>
    </row>
    <row r="738">
      <c r="J738" s="69"/>
    </row>
    <row r="739">
      <c r="J739" s="69"/>
    </row>
    <row r="740">
      <c r="J740" s="69"/>
    </row>
    <row r="741">
      <c r="J741" s="69"/>
    </row>
    <row r="742">
      <c r="J742" s="69"/>
    </row>
    <row r="743">
      <c r="J743" s="69"/>
    </row>
    <row r="744">
      <c r="J744" s="69"/>
    </row>
    <row r="745">
      <c r="J745" s="69"/>
    </row>
    <row r="746">
      <c r="J746" s="69"/>
    </row>
    <row r="747">
      <c r="J747" s="69"/>
    </row>
    <row r="748">
      <c r="J748" s="69"/>
    </row>
    <row r="749">
      <c r="J749" s="69"/>
    </row>
    <row r="750">
      <c r="J750" s="69"/>
    </row>
    <row r="751">
      <c r="J751" s="69"/>
    </row>
    <row r="752">
      <c r="J752" s="69"/>
    </row>
    <row r="753">
      <c r="J753" s="69"/>
    </row>
    <row r="754">
      <c r="J754" s="69"/>
    </row>
    <row r="755">
      <c r="J755" s="69"/>
    </row>
    <row r="756">
      <c r="J756" s="69"/>
    </row>
    <row r="757">
      <c r="J757" s="69"/>
    </row>
    <row r="758">
      <c r="J758" s="69"/>
    </row>
    <row r="759">
      <c r="J759" s="69"/>
    </row>
    <row r="760">
      <c r="J760" s="69"/>
    </row>
    <row r="761">
      <c r="J761" s="69"/>
    </row>
    <row r="762">
      <c r="J762" s="69"/>
    </row>
    <row r="763">
      <c r="J763" s="69"/>
    </row>
    <row r="764">
      <c r="J764" s="69"/>
    </row>
    <row r="765">
      <c r="J765" s="69"/>
    </row>
    <row r="766">
      <c r="J766" s="69"/>
    </row>
    <row r="767">
      <c r="J767" s="69"/>
    </row>
    <row r="768">
      <c r="J768" s="69"/>
    </row>
    <row r="769">
      <c r="J769" s="69"/>
    </row>
    <row r="770">
      <c r="J770" s="69"/>
    </row>
    <row r="771">
      <c r="J771" s="69"/>
    </row>
    <row r="772">
      <c r="J772" s="69"/>
    </row>
    <row r="773">
      <c r="J773" s="69"/>
    </row>
    <row r="774">
      <c r="J774" s="69"/>
    </row>
    <row r="775">
      <c r="J775" s="69"/>
    </row>
    <row r="776">
      <c r="J776" s="69"/>
    </row>
    <row r="777">
      <c r="J777" s="69"/>
    </row>
    <row r="778">
      <c r="J778" s="69"/>
    </row>
    <row r="779">
      <c r="J779" s="69"/>
    </row>
    <row r="780">
      <c r="J780" s="69"/>
    </row>
    <row r="781">
      <c r="J781" s="69"/>
    </row>
    <row r="782">
      <c r="J782" s="69"/>
    </row>
    <row r="783">
      <c r="J783" s="69"/>
    </row>
    <row r="784">
      <c r="J784" s="69"/>
    </row>
    <row r="785">
      <c r="J785" s="69"/>
    </row>
    <row r="786">
      <c r="J786" s="69"/>
    </row>
    <row r="787">
      <c r="J787" s="69"/>
    </row>
    <row r="788">
      <c r="J788" s="69"/>
    </row>
    <row r="789">
      <c r="J789" s="69"/>
    </row>
    <row r="790">
      <c r="J790" s="69"/>
    </row>
    <row r="791">
      <c r="J791" s="69"/>
    </row>
    <row r="792">
      <c r="J792" s="69"/>
    </row>
    <row r="793">
      <c r="J793" s="69"/>
    </row>
    <row r="794">
      <c r="J794" s="69"/>
    </row>
    <row r="795">
      <c r="J795" s="69"/>
    </row>
    <row r="796">
      <c r="J796" s="69"/>
    </row>
    <row r="797">
      <c r="J797" s="69"/>
    </row>
    <row r="798">
      <c r="J798" s="69"/>
    </row>
    <row r="799">
      <c r="J799" s="69"/>
    </row>
    <row r="800">
      <c r="J800" s="69"/>
    </row>
    <row r="801">
      <c r="J801" s="69"/>
    </row>
    <row r="802">
      <c r="J802" s="69"/>
    </row>
    <row r="803">
      <c r="J803" s="69"/>
    </row>
    <row r="804">
      <c r="J804" s="69"/>
    </row>
    <row r="805">
      <c r="J805" s="69"/>
    </row>
    <row r="806">
      <c r="J806" s="69"/>
    </row>
    <row r="807">
      <c r="J807" s="69"/>
    </row>
    <row r="808">
      <c r="J808" s="69"/>
    </row>
    <row r="809">
      <c r="J809" s="69"/>
    </row>
    <row r="810">
      <c r="J810" s="69"/>
    </row>
    <row r="811">
      <c r="J811" s="69"/>
    </row>
    <row r="812">
      <c r="J812" s="69"/>
    </row>
    <row r="813">
      <c r="J813" s="69"/>
    </row>
    <row r="814">
      <c r="J814" s="69"/>
    </row>
    <row r="815">
      <c r="J815" s="69"/>
    </row>
    <row r="816">
      <c r="J816" s="69"/>
    </row>
    <row r="817">
      <c r="J817" s="69"/>
    </row>
    <row r="818">
      <c r="J818" s="69"/>
    </row>
    <row r="819">
      <c r="J819" s="69"/>
    </row>
    <row r="820">
      <c r="J820" s="69"/>
    </row>
    <row r="821">
      <c r="J821" s="69"/>
    </row>
    <row r="822">
      <c r="J822" s="69"/>
    </row>
    <row r="823">
      <c r="J823" s="69"/>
    </row>
    <row r="824">
      <c r="J824" s="69"/>
    </row>
    <row r="825">
      <c r="J825" s="69"/>
    </row>
    <row r="826">
      <c r="J826" s="69"/>
    </row>
    <row r="827">
      <c r="J827" s="69"/>
    </row>
    <row r="828">
      <c r="J828" s="69"/>
    </row>
    <row r="829">
      <c r="J829" s="69"/>
    </row>
    <row r="830">
      <c r="J830" s="69"/>
    </row>
    <row r="831">
      <c r="J831" s="69"/>
    </row>
    <row r="832">
      <c r="J832" s="69"/>
    </row>
    <row r="833">
      <c r="J833" s="69"/>
    </row>
    <row r="834">
      <c r="J834" s="69"/>
    </row>
    <row r="835">
      <c r="J835" s="69"/>
    </row>
    <row r="836">
      <c r="J836" s="69"/>
    </row>
    <row r="837">
      <c r="J837" s="69"/>
    </row>
    <row r="838">
      <c r="J838" s="69"/>
    </row>
    <row r="839">
      <c r="J839" s="69"/>
    </row>
    <row r="840">
      <c r="J840" s="69"/>
    </row>
    <row r="841">
      <c r="J841" s="69"/>
    </row>
    <row r="842">
      <c r="J842" s="69"/>
    </row>
    <row r="843">
      <c r="J843" s="69"/>
    </row>
    <row r="844">
      <c r="J844" s="69"/>
    </row>
    <row r="845">
      <c r="J845" s="69"/>
    </row>
    <row r="846">
      <c r="J846" s="69"/>
    </row>
    <row r="847">
      <c r="J847" s="69"/>
    </row>
    <row r="848">
      <c r="J848" s="69"/>
    </row>
    <row r="849">
      <c r="J849" s="69"/>
    </row>
    <row r="850">
      <c r="J850" s="69"/>
    </row>
    <row r="851">
      <c r="J851" s="69"/>
    </row>
    <row r="852">
      <c r="J852" s="69"/>
    </row>
    <row r="853">
      <c r="J853" s="69"/>
    </row>
    <row r="854">
      <c r="J854" s="69"/>
    </row>
    <row r="855">
      <c r="J855" s="69"/>
    </row>
    <row r="856">
      <c r="J856" s="69"/>
    </row>
    <row r="857">
      <c r="J857" s="69"/>
    </row>
    <row r="858">
      <c r="J858" s="69"/>
    </row>
    <row r="859">
      <c r="J859" s="69"/>
    </row>
    <row r="860">
      <c r="J860" s="69"/>
    </row>
    <row r="861">
      <c r="J861" s="69"/>
    </row>
    <row r="862">
      <c r="J862" s="69"/>
    </row>
    <row r="863">
      <c r="J863" s="69"/>
    </row>
    <row r="864">
      <c r="J864" s="69"/>
    </row>
    <row r="865">
      <c r="J865" s="69"/>
    </row>
    <row r="866">
      <c r="J866" s="69"/>
    </row>
    <row r="867">
      <c r="J867" s="69"/>
    </row>
    <row r="868">
      <c r="J868" s="69"/>
    </row>
    <row r="869">
      <c r="J869" s="69"/>
    </row>
    <row r="870">
      <c r="J870" s="69"/>
    </row>
    <row r="871">
      <c r="J871" s="69"/>
    </row>
    <row r="872">
      <c r="J872" s="69"/>
    </row>
    <row r="873">
      <c r="J873" s="69"/>
    </row>
    <row r="874">
      <c r="J874" s="69"/>
    </row>
    <row r="875">
      <c r="J875" s="69"/>
    </row>
    <row r="876">
      <c r="J876" s="69"/>
    </row>
    <row r="877">
      <c r="J877" s="69"/>
    </row>
    <row r="878">
      <c r="J878" s="69"/>
    </row>
    <row r="879">
      <c r="J879" s="69"/>
    </row>
    <row r="880">
      <c r="J880" s="69"/>
    </row>
    <row r="881">
      <c r="J881" s="69"/>
    </row>
    <row r="882">
      <c r="J882" s="69"/>
    </row>
    <row r="883">
      <c r="J883" s="69"/>
    </row>
    <row r="884">
      <c r="J884" s="69"/>
    </row>
    <row r="885">
      <c r="J885" s="69"/>
    </row>
    <row r="886">
      <c r="J886" s="69"/>
    </row>
    <row r="887">
      <c r="J887" s="69"/>
    </row>
    <row r="888">
      <c r="J888" s="69"/>
    </row>
    <row r="889">
      <c r="J889" s="69"/>
    </row>
    <row r="890">
      <c r="J890" s="69"/>
    </row>
    <row r="891">
      <c r="J891" s="69"/>
    </row>
    <row r="892">
      <c r="J892" s="69"/>
    </row>
    <row r="893">
      <c r="J893" s="69"/>
    </row>
    <row r="894">
      <c r="J894" s="69"/>
    </row>
    <row r="895">
      <c r="J895" s="69"/>
    </row>
    <row r="896">
      <c r="J896" s="69"/>
    </row>
    <row r="897">
      <c r="J897" s="69"/>
    </row>
    <row r="898">
      <c r="J898" s="69"/>
    </row>
    <row r="899">
      <c r="J899" s="69"/>
    </row>
    <row r="900">
      <c r="J900" s="69"/>
    </row>
    <row r="901">
      <c r="J901" s="69"/>
    </row>
    <row r="902">
      <c r="J902" s="69"/>
    </row>
    <row r="903">
      <c r="J903" s="69"/>
    </row>
    <row r="904">
      <c r="J904" s="69"/>
    </row>
    <row r="905">
      <c r="J905" s="69"/>
    </row>
    <row r="906">
      <c r="J906" s="69"/>
    </row>
    <row r="907">
      <c r="J907" s="69"/>
    </row>
    <row r="908">
      <c r="J908" s="69"/>
    </row>
    <row r="909">
      <c r="J909" s="69"/>
    </row>
    <row r="910">
      <c r="J910" s="69"/>
    </row>
    <row r="911">
      <c r="J911" s="69"/>
    </row>
    <row r="912">
      <c r="J912" s="69"/>
    </row>
    <row r="913">
      <c r="J913" s="69"/>
    </row>
    <row r="914">
      <c r="J914" s="69"/>
    </row>
    <row r="915">
      <c r="J915" s="69"/>
    </row>
    <row r="916">
      <c r="J916" s="69"/>
    </row>
    <row r="917">
      <c r="J917" s="69"/>
    </row>
    <row r="918">
      <c r="J918" s="69"/>
    </row>
    <row r="919">
      <c r="J919" s="69"/>
    </row>
    <row r="920">
      <c r="J920" s="69"/>
    </row>
    <row r="921">
      <c r="J921" s="69"/>
    </row>
    <row r="922">
      <c r="J922" s="69"/>
    </row>
    <row r="923">
      <c r="J923" s="69"/>
    </row>
    <row r="924">
      <c r="J924" s="69"/>
    </row>
    <row r="925">
      <c r="J925" s="69"/>
    </row>
    <row r="926">
      <c r="J926" s="69"/>
    </row>
    <row r="927">
      <c r="J927" s="69"/>
    </row>
    <row r="928">
      <c r="J928" s="69"/>
    </row>
    <row r="929">
      <c r="J929" s="69"/>
    </row>
    <row r="930">
      <c r="J930" s="69"/>
    </row>
    <row r="931">
      <c r="J931" s="69"/>
    </row>
    <row r="932">
      <c r="J932" s="69"/>
    </row>
    <row r="933">
      <c r="J933" s="69"/>
    </row>
    <row r="934">
      <c r="J934" s="69"/>
    </row>
    <row r="935">
      <c r="J935" s="69"/>
    </row>
    <row r="936">
      <c r="J936" s="69"/>
    </row>
    <row r="937">
      <c r="J937" s="69"/>
    </row>
    <row r="938">
      <c r="J938" s="69"/>
    </row>
    <row r="939">
      <c r="J939" s="69"/>
    </row>
    <row r="940">
      <c r="J940" s="69"/>
    </row>
    <row r="941">
      <c r="J941" s="69"/>
    </row>
    <row r="942">
      <c r="J942" s="69"/>
    </row>
    <row r="943">
      <c r="J943" s="69"/>
    </row>
    <row r="944">
      <c r="J944" s="69"/>
    </row>
    <row r="945">
      <c r="J945" s="69"/>
    </row>
    <row r="946">
      <c r="J946" s="69"/>
    </row>
    <row r="947">
      <c r="J947" s="69"/>
    </row>
    <row r="948">
      <c r="J948" s="69"/>
    </row>
    <row r="949">
      <c r="J949" s="69"/>
    </row>
    <row r="950">
      <c r="J950" s="69"/>
    </row>
    <row r="951">
      <c r="J951" s="69"/>
    </row>
    <row r="952">
      <c r="J952" s="69"/>
    </row>
    <row r="953">
      <c r="J953" s="69"/>
    </row>
    <row r="954">
      <c r="J954" s="69"/>
    </row>
    <row r="955">
      <c r="J955" s="69"/>
    </row>
    <row r="956">
      <c r="J956" s="69"/>
    </row>
    <row r="957">
      <c r="J957" s="69"/>
    </row>
    <row r="958">
      <c r="J958" s="69"/>
    </row>
    <row r="959">
      <c r="J959" s="69"/>
    </row>
    <row r="960">
      <c r="J960" s="69"/>
    </row>
    <row r="961">
      <c r="J961" s="69"/>
    </row>
    <row r="962">
      <c r="J962" s="69"/>
    </row>
    <row r="963">
      <c r="J963" s="69"/>
    </row>
    <row r="964">
      <c r="J964" s="69"/>
    </row>
    <row r="965">
      <c r="J965" s="69"/>
    </row>
    <row r="966">
      <c r="J966" s="69"/>
    </row>
    <row r="967">
      <c r="J967" s="69"/>
    </row>
    <row r="968">
      <c r="J968" s="69"/>
    </row>
    <row r="969">
      <c r="J969" s="69"/>
    </row>
    <row r="970">
      <c r="J970" s="69"/>
    </row>
    <row r="971">
      <c r="J971" s="69"/>
    </row>
    <row r="972">
      <c r="J972" s="69"/>
    </row>
    <row r="973">
      <c r="J973" s="69"/>
    </row>
    <row r="974">
      <c r="J974" s="69"/>
    </row>
    <row r="975">
      <c r="J975" s="69"/>
    </row>
    <row r="976">
      <c r="J976" s="69"/>
    </row>
    <row r="977">
      <c r="J977" s="69"/>
    </row>
    <row r="978">
      <c r="J978" s="69"/>
    </row>
    <row r="979">
      <c r="J979" s="69"/>
    </row>
    <row r="980">
      <c r="J980" s="69"/>
    </row>
    <row r="981">
      <c r="J981" s="69"/>
    </row>
    <row r="982">
      <c r="J982" s="69"/>
    </row>
    <row r="983">
      <c r="J983" s="69"/>
    </row>
    <row r="984">
      <c r="J984" s="69"/>
    </row>
    <row r="985">
      <c r="J985" s="69"/>
    </row>
    <row r="986">
      <c r="J986" s="69"/>
    </row>
    <row r="987">
      <c r="J987" s="69"/>
    </row>
    <row r="988">
      <c r="J988" s="69"/>
    </row>
    <row r="989">
      <c r="J989" s="69"/>
    </row>
    <row r="990">
      <c r="J990" s="69"/>
    </row>
    <row r="991">
      <c r="J991" s="69"/>
    </row>
    <row r="992">
      <c r="J992" s="69"/>
    </row>
    <row r="993">
      <c r="J993" s="69"/>
    </row>
    <row r="994">
      <c r="J994" s="69"/>
    </row>
    <row r="995">
      <c r="J995" s="69"/>
    </row>
    <row r="996">
      <c r="J996" s="69"/>
    </row>
    <row r="997">
      <c r="J997" s="69"/>
    </row>
    <row r="998">
      <c r="J998" s="69"/>
    </row>
    <row r="999">
      <c r="J999" s="69"/>
    </row>
    <row r="1000">
      <c r="J1000" s="69"/>
    </row>
  </sheetData>
  <mergeCells count="235">
    <mergeCell ref="AF282:AG282"/>
    <mergeCell ref="AF285:AG285"/>
    <mergeCell ref="AF286:AG286"/>
    <mergeCell ref="AF289:AG289"/>
    <mergeCell ref="AF290:AG290"/>
    <mergeCell ref="AF291:AG291"/>
    <mergeCell ref="AF293:AG293"/>
    <mergeCell ref="AF296:AG296"/>
    <mergeCell ref="AF298:AG298"/>
    <mergeCell ref="AF302:AG302"/>
    <mergeCell ref="AF304:AG304"/>
    <mergeCell ref="AF305:AG305"/>
    <mergeCell ref="AF307:AG307"/>
    <mergeCell ref="AF311:AG311"/>
    <mergeCell ref="AF139:AG139"/>
    <mergeCell ref="AF142:AG142"/>
    <mergeCell ref="AF143:AG143"/>
    <mergeCell ref="AF144:AG144"/>
    <mergeCell ref="AF148:AG148"/>
    <mergeCell ref="AF152:AG152"/>
    <mergeCell ref="AF153:AG153"/>
    <mergeCell ref="AF163:AG163"/>
    <mergeCell ref="AF165:AG165"/>
    <mergeCell ref="AF166:AG166"/>
    <mergeCell ref="AF167:AG167"/>
    <mergeCell ref="AF174:AG174"/>
    <mergeCell ref="AF175:AG175"/>
    <mergeCell ref="AF177:AG177"/>
    <mergeCell ref="AF180:AG180"/>
    <mergeCell ref="AF183:AG183"/>
    <mergeCell ref="AF186:AG186"/>
    <mergeCell ref="AF187:AG187"/>
    <mergeCell ref="AF188:AG188"/>
    <mergeCell ref="AF191:AG191"/>
    <mergeCell ref="AF201:AG201"/>
    <mergeCell ref="AF204:AG204"/>
    <mergeCell ref="AF206:AG206"/>
    <mergeCell ref="AF211:AG211"/>
    <mergeCell ref="AF213:AG213"/>
    <mergeCell ref="AF214:AG214"/>
    <mergeCell ref="AF217:AG217"/>
    <mergeCell ref="AF222:AG222"/>
    <mergeCell ref="AF225:AG225"/>
    <mergeCell ref="AF230:AG230"/>
    <mergeCell ref="AF233:AG233"/>
    <mergeCell ref="AF235:AG235"/>
    <mergeCell ref="AF240:AG240"/>
    <mergeCell ref="AF245:AG245"/>
    <mergeCell ref="AF251:AG251"/>
    <mergeCell ref="AF259:AG259"/>
    <mergeCell ref="AF261:AG261"/>
    <mergeCell ref="AF262:AG262"/>
    <mergeCell ref="AF263:AG263"/>
    <mergeCell ref="AF265:AG265"/>
    <mergeCell ref="AF277:AG277"/>
    <mergeCell ref="AF280:AG280"/>
    <mergeCell ref="AF325:AG325"/>
    <mergeCell ref="AF328:AG328"/>
    <mergeCell ref="AF315:AG315"/>
    <mergeCell ref="AF318:AG318"/>
    <mergeCell ref="AF319:AG319"/>
    <mergeCell ref="AF320:AG320"/>
    <mergeCell ref="AF322:AG322"/>
    <mergeCell ref="AF323:AG323"/>
    <mergeCell ref="AF324:AG324"/>
    <mergeCell ref="H45:I45"/>
    <mergeCell ref="H46:I46"/>
    <mergeCell ref="M46:O46"/>
    <mergeCell ref="H58:I58"/>
    <mergeCell ref="H59:I59"/>
    <mergeCell ref="H64:I64"/>
    <mergeCell ref="H66:I66"/>
    <mergeCell ref="H102:I102"/>
    <mergeCell ref="H110:I110"/>
    <mergeCell ref="H68:I68"/>
    <mergeCell ref="M68:O68"/>
    <mergeCell ref="H75:I75"/>
    <mergeCell ref="M75:O75"/>
    <mergeCell ref="H76:I76"/>
    <mergeCell ref="N76:P76"/>
    <mergeCell ref="M84:O84"/>
    <mergeCell ref="H121:I121"/>
    <mergeCell ref="H123:I123"/>
    <mergeCell ref="M123:O123"/>
    <mergeCell ref="H124:I124"/>
    <mergeCell ref="M124:O124"/>
    <mergeCell ref="H126:I126"/>
    <mergeCell ref="H84:I84"/>
    <mergeCell ref="H89:I89"/>
    <mergeCell ref="H92:I92"/>
    <mergeCell ref="M92:O92"/>
    <mergeCell ref="H93:I93"/>
    <mergeCell ref="H113:I113"/>
    <mergeCell ref="O121:Q121"/>
    <mergeCell ref="AF51:AG51"/>
    <mergeCell ref="AF53:AG53"/>
    <mergeCell ref="AF54:AG54"/>
    <mergeCell ref="AF67:AG67"/>
    <mergeCell ref="AF69:AG69"/>
    <mergeCell ref="AF71:AG71"/>
    <mergeCell ref="AF74:AG74"/>
    <mergeCell ref="AF78:AG78"/>
    <mergeCell ref="AF81:AG81"/>
    <mergeCell ref="AF82:AG82"/>
    <mergeCell ref="AF87:AG87"/>
    <mergeCell ref="AF91:AG91"/>
    <mergeCell ref="AF112:AG112"/>
    <mergeCell ref="AF115:AG115"/>
    <mergeCell ref="H2:I2"/>
    <mergeCell ref="M2:O2"/>
    <mergeCell ref="AF3:AG3"/>
    <mergeCell ref="H4:I4"/>
    <mergeCell ref="AF7:AG7"/>
    <mergeCell ref="AF9:AG9"/>
    <mergeCell ref="H10:I10"/>
    <mergeCell ref="AF11:AG11"/>
    <mergeCell ref="AF12:AG12"/>
    <mergeCell ref="AF15:AG15"/>
    <mergeCell ref="H17:I17"/>
    <mergeCell ref="AF20:AG20"/>
    <mergeCell ref="AF24:AG24"/>
    <mergeCell ref="N25:P25"/>
    <mergeCell ref="H25:I25"/>
    <mergeCell ref="H26:I26"/>
    <mergeCell ref="H28:I28"/>
    <mergeCell ref="H35:I35"/>
    <mergeCell ref="M35:O35"/>
    <mergeCell ref="H41:I41"/>
    <mergeCell ref="O41:Q41"/>
    <mergeCell ref="AF27:AG27"/>
    <mergeCell ref="AF29:AG29"/>
    <mergeCell ref="AF31:AG31"/>
    <mergeCell ref="AF32:AG32"/>
    <mergeCell ref="AF37:AG37"/>
    <mergeCell ref="AF43:AG43"/>
    <mergeCell ref="AF44:AG44"/>
    <mergeCell ref="AF116:AG116"/>
    <mergeCell ref="AF119:AG119"/>
    <mergeCell ref="AF125:AG125"/>
    <mergeCell ref="AF128:AG128"/>
    <mergeCell ref="AF129:AG129"/>
    <mergeCell ref="H130:I130"/>
    <mergeCell ref="N131:P131"/>
    <mergeCell ref="H151:I151"/>
    <mergeCell ref="H158:I158"/>
    <mergeCell ref="H161:I161"/>
    <mergeCell ref="H162:I162"/>
    <mergeCell ref="AF159:AG159"/>
    <mergeCell ref="AF160:AG160"/>
    <mergeCell ref="M161:O161"/>
    <mergeCell ref="M162:O162"/>
    <mergeCell ref="H207:I207"/>
    <mergeCell ref="M207:O207"/>
    <mergeCell ref="H210:I210"/>
    <mergeCell ref="H223:I223"/>
    <mergeCell ref="H224:I224"/>
    <mergeCell ref="M224:O224"/>
    <mergeCell ref="M226:O226"/>
    <mergeCell ref="H226:I226"/>
    <mergeCell ref="H234:I234"/>
    <mergeCell ref="M234:O234"/>
    <mergeCell ref="H236:I236"/>
    <mergeCell ref="M236:O236"/>
    <mergeCell ref="H239:I239"/>
    <mergeCell ref="M239:O239"/>
    <mergeCell ref="H264:I264"/>
    <mergeCell ref="H266:I266"/>
    <mergeCell ref="H267:I267"/>
    <mergeCell ref="H268:I268"/>
    <mergeCell ref="M268:O268"/>
    <mergeCell ref="H275:I275"/>
    <mergeCell ref="M276:O276"/>
    <mergeCell ref="H276:I276"/>
    <mergeCell ref="H278:I278"/>
    <mergeCell ref="H279:I279"/>
    <mergeCell ref="O279:Q279"/>
    <mergeCell ref="H281:I281"/>
    <mergeCell ref="M281:O281"/>
    <mergeCell ref="M287:O287"/>
    <mergeCell ref="N288:P288"/>
    <mergeCell ref="H313:I313"/>
    <mergeCell ref="H317:I317"/>
    <mergeCell ref="M317:O317"/>
    <mergeCell ref="H326:I326"/>
    <mergeCell ref="H287:I287"/>
    <mergeCell ref="H288:I288"/>
    <mergeCell ref="H295:I295"/>
    <mergeCell ref="M295:O295"/>
    <mergeCell ref="H297:I297"/>
    <mergeCell ref="H309:I309"/>
    <mergeCell ref="M313:O313"/>
    <mergeCell ref="H131:I131"/>
    <mergeCell ref="H132:I132"/>
    <mergeCell ref="M132:O132"/>
    <mergeCell ref="H134:I134"/>
    <mergeCell ref="H135:I135"/>
    <mergeCell ref="M135:O135"/>
    <mergeCell ref="H138:I138"/>
    <mergeCell ref="H140:I140"/>
    <mergeCell ref="H145:I145"/>
    <mergeCell ref="M145:N145"/>
    <mergeCell ref="H146:I146"/>
    <mergeCell ref="M146:O146"/>
    <mergeCell ref="H150:I150"/>
    <mergeCell ref="N151:P151"/>
    <mergeCell ref="H168:I168"/>
    <mergeCell ref="M168:O168"/>
    <mergeCell ref="H169:I169"/>
    <mergeCell ref="O169:Q169"/>
    <mergeCell ref="H171:I171"/>
    <mergeCell ref="M171:O171"/>
    <mergeCell ref="O173:Q173"/>
    <mergeCell ref="H173:I173"/>
    <mergeCell ref="H179:I179"/>
    <mergeCell ref="O179:Q179"/>
    <mergeCell ref="H185:I185"/>
    <mergeCell ref="M185:O185"/>
    <mergeCell ref="H189:I189"/>
    <mergeCell ref="M189:N189"/>
    <mergeCell ref="M199:O199"/>
    <mergeCell ref="M200:O200"/>
    <mergeCell ref="H194:I194"/>
    <mergeCell ref="H195:I195"/>
    <mergeCell ref="M195:O195"/>
    <mergeCell ref="H197:I197"/>
    <mergeCell ref="H198:I198"/>
    <mergeCell ref="H199:I199"/>
    <mergeCell ref="H200:I200"/>
    <mergeCell ref="H246:I246"/>
    <mergeCell ref="H247:I247"/>
    <mergeCell ref="H256:I256"/>
    <mergeCell ref="M256:O256"/>
    <mergeCell ref="H258:I258"/>
    <mergeCell ref="H260:I260"/>
    <mergeCell ref="M260:O260"/>
  </mergeCells>
  <drawing r:id="rId1"/>
</worksheet>
</file>

<file path=xl/worksheets/sheet4.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75"/>
  <cols>
    <col customWidth="1" min="1" max="1" width="40.0"/>
    <col customWidth="1" min="2" max="2" width="14.75"/>
    <col customWidth="1" min="3" max="3" width="13.38"/>
    <col customWidth="1" min="4" max="4" width="17.25"/>
    <col customWidth="1" min="6" max="6" width="23.5"/>
    <col customWidth="1" min="9" max="9" width="18.75"/>
    <col customWidth="1" min="11" max="11" width="18.88"/>
    <col customWidth="1" min="13" max="13" width="18.25"/>
    <col customWidth="1" min="14" max="14" width="12.38"/>
    <col customWidth="1" min="15" max="15" width="25.75"/>
    <col customWidth="1" min="28" max="28" width="24.0"/>
    <col customWidth="1" min="29" max="29" width="28.0"/>
    <col customWidth="1" min="30" max="30" width="25.25"/>
    <col customWidth="1" min="31" max="31" width="24.5"/>
    <col customWidth="1" min="35" max="35" width="26.75"/>
    <col customWidth="1" min="36" max="36" width="21.13"/>
    <col customWidth="1" min="37" max="37" width="15.75"/>
  </cols>
  <sheetData>
    <row r="1">
      <c r="A1" s="70" t="s">
        <v>5626</v>
      </c>
      <c r="B1" s="70"/>
      <c r="C1" s="70" t="s">
        <v>5627</v>
      </c>
      <c r="P1" s="70" t="s">
        <v>5628</v>
      </c>
      <c r="T1" s="71" t="s">
        <v>5629</v>
      </c>
      <c r="AB1" s="70" t="s">
        <v>5630</v>
      </c>
      <c r="AF1" s="71" t="s">
        <v>5631</v>
      </c>
      <c r="AJ1" s="70" t="s">
        <v>5632</v>
      </c>
    </row>
    <row r="2">
      <c r="A2" s="72" t="s">
        <v>5626</v>
      </c>
      <c r="B2" s="72" t="s">
        <v>5633</v>
      </c>
      <c r="C2" s="72" t="s">
        <v>5634</v>
      </c>
      <c r="D2" s="72" t="s">
        <v>5635</v>
      </c>
      <c r="E2" s="72" t="s">
        <v>5636</v>
      </c>
      <c r="F2" s="72" t="s">
        <v>5637</v>
      </c>
      <c r="G2" s="72" t="s">
        <v>5638</v>
      </c>
      <c r="H2" s="72" t="s">
        <v>5639</v>
      </c>
      <c r="I2" s="72" t="s">
        <v>5640</v>
      </c>
      <c r="J2" s="72" t="s">
        <v>5641</v>
      </c>
      <c r="K2" s="72" t="s">
        <v>5642</v>
      </c>
      <c r="L2" s="72" t="s">
        <v>5643</v>
      </c>
      <c r="M2" s="72" t="s">
        <v>5644</v>
      </c>
      <c r="N2" s="72" t="s">
        <v>5645</v>
      </c>
      <c r="O2" s="72" t="s">
        <v>5646</v>
      </c>
      <c r="P2" s="70" t="s">
        <v>5647</v>
      </c>
      <c r="Q2" s="70" t="s">
        <v>5648</v>
      </c>
      <c r="R2" s="71" t="s">
        <v>5649</v>
      </c>
      <c r="S2" s="71" t="s">
        <v>5650</v>
      </c>
      <c r="T2" s="71" t="s">
        <v>5651</v>
      </c>
      <c r="U2" s="71" t="s">
        <v>5652</v>
      </c>
      <c r="V2" s="71" t="s">
        <v>5637</v>
      </c>
      <c r="W2" s="71" t="s">
        <v>5653</v>
      </c>
      <c r="X2" s="71" t="s">
        <v>5654</v>
      </c>
      <c r="Y2" s="71" t="s">
        <v>5655</v>
      </c>
      <c r="Z2" s="71" t="s">
        <v>5656</v>
      </c>
      <c r="AA2" s="71" t="s">
        <v>5657</v>
      </c>
      <c r="AB2" s="70" t="s">
        <v>5658</v>
      </c>
      <c r="AC2" s="70" t="s">
        <v>5659</v>
      </c>
      <c r="AD2" s="70" t="s">
        <v>5660</v>
      </c>
      <c r="AE2" s="70" t="s">
        <v>5661</v>
      </c>
      <c r="AF2" s="71" t="s">
        <v>5662</v>
      </c>
      <c r="AG2" s="71" t="s">
        <v>5663</v>
      </c>
      <c r="AH2" s="71" t="s">
        <v>5664</v>
      </c>
      <c r="AI2" s="71" t="s">
        <v>5665</v>
      </c>
      <c r="AJ2" s="70" t="s">
        <v>5666</v>
      </c>
      <c r="AK2" s="70" t="s">
        <v>5667</v>
      </c>
    </row>
    <row r="3">
      <c r="A3" s="73" t="s">
        <v>1321</v>
      </c>
      <c r="B3" s="73" t="s">
        <v>5668</v>
      </c>
      <c r="C3" s="73" t="s">
        <v>5668</v>
      </c>
      <c r="D3" s="73" t="s">
        <v>5668</v>
      </c>
      <c r="E3" s="73" t="s">
        <v>5668</v>
      </c>
      <c r="F3" s="73" t="s">
        <v>5668</v>
      </c>
      <c r="G3" s="73" t="s">
        <v>5668</v>
      </c>
      <c r="H3" s="73" t="s">
        <v>5668</v>
      </c>
      <c r="I3" s="73" t="s">
        <v>5669</v>
      </c>
      <c r="J3" s="73" t="s">
        <v>5669</v>
      </c>
      <c r="K3" s="73" t="s">
        <v>5668</v>
      </c>
      <c r="L3" s="73" t="s">
        <v>5669</v>
      </c>
      <c r="M3" s="73" t="s">
        <v>5669</v>
      </c>
      <c r="N3" s="73"/>
      <c r="O3" s="73" t="s">
        <v>5669</v>
      </c>
    </row>
    <row r="4">
      <c r="A4" s="73" t="s">
        <v>1002</v>
      </c>
      <c r="B4" s="73" t="s">
        <v>5668</v>
      </c>
      <c r="C4" s="73" t="s">
        <v>5668</v>
      </c>
      <c r="D4" s="73" t="s">
        <v>5668</v>
      </c>
      <c r="E4" s="73" t="s">
        <v>5668</v>
      </c>
      <c r="F4" s="73" t="s">
        <v>5668</v>
      </c>
      <c r="G4" s="73" t="s">
        <v>5668</v>
      </c>
      <c r="H4" s="73" t="s">
        <v>5668</v>
      </c>
      <c r="I4" s="73" t="s">
        <v>5669</v>
      </c>
      <c r="J4" s="73" t="s">
        <v>5669</v>
      </c>
      <c r="K4" s="73" t="s">
        <v>5668</v>
      </c>
      <c r="L4" s="73" t="s">
        <v>5669</v>
      </c>
      <c r="M4" s="73" t="s">
        <v>5669</v>
      </c>
      <c r="N4" s="73"/>
      <c r="O4" s="73" t="s">
        <v>5669</v>
      </c>
    </row>
    <row r="5">
      <c r="A5" s="73" t="s">
        <v>1247</v>
      </c>
      <c r="B5" s="73" t="s">
        <v>5668</v>
      </c>
      <c r="C5" s="73" t="s">
        <v>5668</v>
      </c>
      <c r="D5" s="73" t="s">
        <v>5668</v>
      </c>
      <c r="E5" s="73" t="s">
        <v>5668</v>
      </c>
      <c r="F5" s="73" t="s">
        <v>5668</v>
      </c>
      <c r="G5" s="73" t="s">
        <v>5668</v>
      </c>
      <c r="H5" s="73" t="s">
        <v>5668</v>
      </c>
      <c r="I5" s="73" t="s">
        <v>5669</v>
      </c>
      <c r="J5" s="73" t="s">
        <v>5669</v>
      </c>
      <c r="K5" s="73" t="s">
        <v>5668</v>
      </c>
      <c r="L5" s="73" t="s">
        <v>5669</v>
      </c>
      <c r="M5" s="73" t="s">
        <v>5669</v>
      </c>
      <c r="N5" s="73"/>
      <c r="O5" s="73" t="s">
        <v>5669</v>
      </c>
    </row>
    <row r="6">
      <c r="A6" s="73" t="s">
        <v>952</v>
      </c>
      <c r="B6" s="73" t="s">
        <v>5668</v>
      </c>
      <c r="C6" s="73" t="s">
        <v>5668</v>
      </c>
      <c r="D6" s="73" t="s">
        <v>5668</v>
      </c>
      <c r="E6" s="73" t="s">
        <v>5668</v>
      </c>
      <c r="F6" s="73" t="s">
        <v>5668</v>
      </c>
      <c r="G6" s="73" t="s">
        <v>5669</v>
      </c>
      <c r="H6" s="73" t="s">
        <v>5669</v>
      </c>
      <c r="I6" s="73" t="s">
        <v>5669</v>
      </c>
      <c r="J6" s="73" t="s">
        <v>5669</v>
      </c>
      <c r="K6" s="73" t="s">
        <v>5668</v>
      </c>
      <c r="L6" s="73" t="s">
        <v>5669</v>
      </c>
      <c r="M6" s="73" t="s">
        <v>5669</v>
      </c>
      <c r="N6" s="73"/>
      <c r="O6" s="73" t="s">
        <v>5669</v>
      </c>
    </row>
    <row r="7">
      <c r="A7" s="73" t="s">
        <v>802</v>
      </c>
      <c r="B7" s="73" t="s">
        <v>5668</v>
      </c>
      <c r="C7" s="73" t="s">
        <v>5668</v>
      </c>
      <c r="D7" s="73" t="s">
        <v>5668</v>
      </c>
      <c r="E7" s="73" t="s">
        <v>5668</v>
      </c>
      <c r="F7" s="73" t="s">
        <v>5668</v>
      </c>
      <c r="G7" s="73" t="s">
        <v>5668</v>
      </c>
      <c r="H7" s="73" t="s">
        <v>5668</v>
      </c>
      <c r="I7" s="73" t="s">
        <v>5669</v>
      </c>
      <c r="J7" s="73" t="s">
        <v>5669</v>
      </c>
      <c r="K7" s="73" t="s">
        <v>5668</v>
      </c>
      <c r="L7" s="73" t="s">
        <v>5669</v>
      </c>
      <c r="M7" s="73" t="s">
        <v>5669</v>
      </c>
      <c r="N7" s="73"/>
      <c r="O7" s="73" t="s">
        <v>5669</v>
      </c>
    </row>
    <row r="8">
      <c r="A8" s="73" t="s">
        <v>1495</v>
      </c>
      <c r="B8" s="73" t="s">
        <v>5668</v>
      </c>
      <c r="C8" s="73" t="s">
        <v>5668</v>
      </c>
      <c r="D8" s="73" t="s">
        <v>5668</v>
      </c>
      <c r="E8" s="73" t="s">
        <v>5668</v>
      </c>
      <c r="F8" s="73" t="s">
        <v>5668</v>
      </c>
      <c r="G8" s="73" t="s">
        <v>5668</v>
      </c>
      <c r="H8" s="73" t="s">
        <v>5668</v>
      </c>
      <c r="I8" s="73" t="s">
        <v>5669</v>
      </c>
      <c r="J8" s="73" t="s">
        <v>5669</v>
      </c>
      <c r="K8" s="73" t="s">
        <v>5668</v>
      </c>
      <c r="L8" s="73" t="s">
        <v>5669</v>
      </c>
      <c r="M8" s="73" t="s">
        <v>5669</v>
      </c>
      <c r="N8" s="73"/>
      <c r="O8" s="73" t="s">
        <v>5669</v>
      </c>
    </row>
    <row r="9">
      <c r="A9" s="73" t="s">
        <v>516</v>
      </c>
      <c r="B9" s="73" t="s">
        <v>5668</v>
      </c>
      <c r="C9" s="73" t="s">
        <v>5668</v>
      </c>
      <c r="D9" s="73" t="s">
        <v>5668</v>
      </c>
      <c r="E9" s="73" t="s">
        <v>5668</v>
      </c>
      <c r="F9" s="73" t="s">
        <v>5668</v>
      </c>
      <c r="G9" s="73" t="s">
        <v>5668</v>
      </c>
      <c r="H9" s="73" t="s">
        <v>5668</v>
      </c>
      <c r="I9" s="73" t="s">
        <v>5669</v>
      </c>
      <c r="J9" s="73" t="s">
        <v>5669</v>
      </c>
      <c r="K9" s="73" t="s">
        <v>5668</v>
      </c>
      <c r="L9" s="73" t="s">
        <v>5669</v>
      </c>
      <c r="M9" s="73" t="s">
        <v>5669</v>
      </c>
      <c r="N9" s="73"/>
      <c r="O9" s="73" t="s">
        <v>5669</v>
      </c>
    </row>
    <row r="10">
      <c r="A10" s="73" t="s">
        <v>478</v>
      </c>
      <c r="B10" s="73" t="s">
        <v>5668</v>
      </c>
      <c r="C10" s="73" t="s">
        <v>5668</v>
      </c>
      <c r="D10" s="73" t="s">
        <v>5668</v>
      </c>
      <c r="E10" s="73" t="s">
        <v>5668</v>
      </c>
      <c r="F10" s="73" t="s">
        <v>5668</v>
      </c>
      <c r="G10" s="73" t="s">
        <v>5668</v>
      </c>
      <c r="H10" s="73" t="s">
        <v>5668</v>
      </c>
      <c r="I10" s="73" t="s">
        <v>5669</v>
      </c>
      <c r="J10" s="73" t="s">
        <v>5669</v>
      </c>
      <c r="K10" s="73" t="s">
        <v>5668</v>
      </c>
      <c r="L10" s="73" t="s">
        <v>5669</v>
      </c>
      <c r="M10" s="73" t="s">
        <v>5669</v>
      </c>
      <c r="N10" s="73"/>
      <c r="O10" s="73" t="s">
        <v>5669</v>
      </c>
    </row>
    <row r="11">
      <c r="A11" s="73" t="s">
        <v>5670</v>
      </c>
      <c r="B11" s="73" t="s">
        <v>5668</v>
      </c>
      <c r="C11" s="73" t="s">
        <v>5668</v>
      </c>
      <c r="D11" s="73" t="s">
        <v>5668</v>
      </c>
      <c r="E11" s="73" t="s">
        <v>5668</v>
      </c>
      <c r="F11" s="73" t="s">
        <v>5668</v>
      </c>
      <c r="G11" s="73" t="s">
        <v>5668</v>
      </c>
      <c r="H11" s="73" t="s">
        <v>5668</v>
      </c>
      <c r="I11" s="73" t="s">
        <v>5669</v>
      </c>
      <c r="J11" s="73" t="s">
        <v>5669</v>
      </c>
      <c r="K11" s="73" t="s">
        <v>5668</v>
      </c>
      <c r="L11" s="73" t="s">
        <v>5669</v>
      </c>
      <c r="M11" s="73" t="s">
        <v>5669</v>
      </c>
      <c r="N11" s="73"/>
      <c r="O11" s="73" t="s">
        <v>5669</v>
      </c>
    </row>
    <row r="12">
      <c r="A12" s="73" t="s">
        <v>431</v>
      </c>
      <c r="B12" s="73" t="s">
        <v>5668</v>
      </c>
      <c r="C12" s="73" t="s">
        <v>5668</v>
      </c>
      <c r="D12" s="73" t="s">
        <v>5668</v>
      </c>
      <c r="E12" s="73" t="s">
        <v>5668</v>
      </c>
      <c r="F12" s="73" t="s">
        <v>5668</v>
      </c>
      <c r="G12" s="73" t="s">
        <v>5668</v>
      </c>
      <c r="H12" s="73" t="s">
        <v>5668</v>
      </c>
      <c r="I12" s="73" t="s">
        <v>5669</v>
      </c>
      <c r="J12" s="73" t="s">
        <v>5669</v>
      </c>
      <c r="K12" s="73" t="s">
        <v>5668</v>
      </c>
      <c r="L12" s="73" t="s">
        <v>5669</v>
      </c>
      <c r="M12" s="73" t="s">
        <v>5669</v>
      </c>
      <c r="N12" s="73"/>
      <c r="O12" s="73" t="s">
        <v>5669</v>
      </c>
    </row>
    <row r="13">
      <c r="A13" s="73" t="s">
        <v>644</v>
      </c>
      <c r="B13" s="73" t="s">
        <v>5668</v>
      </c>
      <c r="C13" s="73" t="s">
        <v>5668</v>
      </c>
      <c r="D13" s="73" t="s">
        <v>5668</v>
      </c>
      <c r="E13" s="73" t="s">
        <v>5668</v>
      </c>
      <c r="F13" s="73" t="s">
        <v>5668</v>
      </c>
      <c r="G13" s="73" t="s">
        <v>5668</v>
      </c>
      <c r="H13" s="73" t="s">
        <v>5668</v>
      </c>
      <c r="I13" s="73" t="s">
        <v>5669</v>
      </c>
      <c r="J13" s="73" t="s">
        <v>5669</v>
      </c>
      <c r="K13" s="73" t="s">
        <v>5668</v>
      </c>
      <c r="L13" s="73" t="s">
        <v>5669</v>
      </c>
      <c r="M13" s="73" t="s">
        <v>5669</v>
      </c>
      <c r="N13" s="73"/>
      <c r="O13" s="73" t="s">
        <v>5669</v>
      </c>
    </row>
    <row r="14">
      <c r="A14" s="73" t="s">
        <v>880</v>
      </c>
      <c r="B14" s="73" t="s">
        <v>5668</v>
      </c>
      <c r="C14" s="73" t="s">
        <v>5668</v>
      </c>
      <c r="D14" s="73" t="s">
        <v>5668</v>
      </c>
      <c r="E14" s="73" t="s">
        <v>5668</v>
      </c>
      <c r="F14" s="73" t="s">
        <v>5668</v>
      </c>
      <c r="G14" s="73" t="s">
        <v>5668</v>
      </c>
      <c r="H14" s="73" t="s">
        <v>5668</v>
      </c>
      <c r="I14" s="73" t="s">
        <v>5669</v>
      </c>
      <c r="J14" s="73" t="s">
        <v>5669</v>
      </c>
      <c r="K14" s="73" t="s">
        <v>5668</v>
      </c>
      <c r="L14" s="73" t="s">
        <v>5669</v>
      </c>
      <c r="M14" s="73" t="s">
        <v>5669</v>
      </c>
      <c r="N14" s="73"/>
      <c r="O14" s="73" t="s">
        <v>5669</v>
      </c>
    </row>
    <row r="15">
      <c r="A15" s="73" t="s">
        <v>989</v>
      </c>
      <c r="B15" s="73" t="s">
        <v>5668</v>
      </c>
      <c r="C15" s="73" t="s">
        <v>5669</v>
      </c>
      <c r="D15" s="73" t="s">
        <v>5669</v>
      </c>
      <c r="E15" s="73" t="s">
        <v>5669</v>
      </c>
      <c r="F15" s="73" t="s">
        <v>5668</v>
      </c>
      <c r="G15" s="73" t="s">
        <v>5669</v>
      </c>
      <c r="H15" s="73" t="s">
        <v>5669</v>
      </c>
      <c r="I15" s="73" t="s">
        <v>5669</v>
      </c>
      <c r="J15" s="73" t="s">
        <v>5669</v>
      </c>
      <c r="K15" s="73" t="s">
        <v>5669</v>
      </c>
      <c r="L15" s="73" t="s">
        <v>5669</v>
      </c>
      <c r="M15" s="73" t="s">
        <v>5669</v>
      </c>
      <c r="N15" s="73"/>
      <c r="O15" s="73" t="s">
        <v>5669</v>
      </c>
    </row>
    <row r="16">
      <c r="A16" s="73" t="s">
        <v>1472</v>
      </c>
      <c r="B16" s="73" t="s">
        <v>5668</v>
      </c>
      <c r="C16" s="73" t="s">
        <v>5668</v>
      </c>
      <c r="D16" s="73" t="s">
        <v>5668</v>
      </c>
      <c r="E16" s="73" t="s">
        <v>5668</v>
      </c>
      <c r="F16" s="73" t="s">
        <v>5668</v>
      </c>
      <c r="G16" s="73" t="s">
        <v>5668</v>
      </c>
      <c r="H16" s="73" t="s">
        <v>5668</v>
      </c>
      <c r="I16" s="73" t="s">
        <v>5669</v>
      </c>
      <c r="J16" s="73" t="s">
        <v>5669</v>
      </c>
      <c r="K16" s="73" t="s">
        <v>5668</v>
      </c>
      <c r="L16" s="73" t="s">
        <v>5669</v>
      </c>
      <c r="M16" s="73" t="s">
        <v>5669</v>
      </c>
      <c r="N16" s="73"/>
      <c r="O16" s="73" t="s">
        <v>5669</v>
      </c>
    </row>
    <row r="17">
      <c r="A17" s="73" t="s">
        <v>555</v>
      </c>
      <c r="B17" s="73" t="s">
        <v>5668</v>
      </c>
      <c r="C17" s="73" t="s">
        <v>5668</v>
      </c>
      <c r="D17" s="73" t="s">
        <v>5668</v>
      </c>
      <c r="E17" s="73" t="s">
        <v>5668</v>
      </c>
      <c r="F17" s="73" t="s">
        <v>5668</v>
      </c>
      <c r="G17" s="73" t="s">
        <v>5668</v>
      </c>
      <c r="H17" s="73" t="s">
        <v>5668</v>
      </c>
      <c r="I17" s="73" t="s">
        <v>5669</v>
      </c>
      <c r="J17" s="73" t="s">
        <v>5669</v>
      </c>
      <c r="K17" s="73" t="s">
        <v>5668</v>
      </c>
      <c r="L17" s="73" t="s">
        <v>5669</v>
      </c>
      <c r="M17" s="73" t="s">
        <v>5669</v>
      </c>
      <c r="N17" s="73"/>
      <c r="O17" s="73" t="s">
        <v>5669</v>
      </c>
    </row>
    <row r="18">
      <c r="A18" s="73" t="s">
        <v>1041</v>
      </c>
      <c r="B18" s="73" t="s">
        <v>5668</v>
      </c>
      <c r="C18" s="73" t="s">
        <v>5668</v>
      </c>
      <c r="D18" s="73" t="s">
        <v>5668</v>
      </c>
      <c r="E18" s="73" t="s">
        <v>5668</v>
      </c>
      <c r="F18" s="73" t="s">
        <v>5668</v>
      </c>
      <c r="G18" s="73" t="s">
        <v>5668</v>
      </c>
      <c r="H18" s="73" t="s">
        <v>5668</v>
      </c>
      <c r="I18" s="73" t="s">
        <v>5669</v>
      </c>
      <c r="J18" s="73" t="s">
        <v>5669</v>
      </c>
      <c r="K18" s="73" t="s">
        <v>5668</v>
      </c>
      <c r="L18" s="73" t="s">
        <v>5669</v>
      </c>
      <c r="M18" s="73" t="s">
        <v>5669</v>
      </c>
      <c r="N18" s="73"/>
      <c r="O18" s="73" t="s">
        <v>5669</v>
      </c>
    </row>
    <row r="19">
      <c r="A19" s="73" t="s">
        <v>1428</v>
      </c>
      <c r="B19" s="73" t="s">
        <v>5668</v>
      </c>
      <c r="C19" s="73" t="s">
        <v>5668</v>
      </c>
      <c r="D19" s="73" t="s">
        <v>5668</v>
      </c>
      <c r="E19" s="73" t="s">
        <v>5668</v>
      </c>
      <c r="F19" s="73" t="s">
        <v>5668</v>
      </c>
      <c r="G19" s="73" t="s">
        <v>5669</v>
      </c>
      <c r="H19" s="73" t="s">
        <v>5669</v>
      </c>
      <c r="I19" s="73" t="s">
        <v>5669</v>
      </c>
      <c r="J19" s="73" t="s">
        <v>5669</v>
      </c>
      <c r="K19" s="73" t="s">
        <v>5668</v>
      </c>
      <c r="L19" s="73" t="s">
        <v>5669</v>
      </c>
      <c r="M19" s="73" t="s">
        <v>5669</v>
      </c>
      <c r="N19" s="73"/>
      <c r="O19" s="73" t="s">
        <v>5669</v>
      </c>
    </row>
    <row r="20">
      <c r="A20" s="73" t="s">
        <v>4420</v>
      </c>
      <c r="B20" s="73" t="s">
        <v>5668</v>
      </c>
      <c r="C20" s="73" t="s">
        <v>5668</v>
      </c>
      <c r="D20" s="73" t="s">
        <v>5668</v>
      </c>
      <c r="E20" s="73" t="s">
        <v>5668</v>
      </c>
      <c r="F20" s="73" t="s">
        <v>5668</v>
      </c>
      <c r="G20" s="73" t="s">
        <v>5668</v>
      </c>
      <c r="H20" s="73" t="s">
        <v>5668</v>
      </c>
      <c r="I20" s="73" t="s">
        <v>5669</v>
      </c>
      <c r="J20" s="73" t="s">
        <v>5669</v>
      </c>
      <c r="K20" s="73" t="s">
        <v>5668</v>
      </c>
      <c r="L20" s="73" t="s">
        <v>5669</v>
      </c>
      <c r="M20" s="73" t="s">
        <v>5669</v>
      </c>
      <c r="N20" s="73"/>
      <c r="O20" s="73" t="s">
        <v>5669</v>
      </c>
    </row>
    <row r="21">
      <c r="A21" s="73" t="s">
        <v>419</v>
      </c>
      <c r="B21" s="73" t="s">
        <v>5668</v>
      </c>
      <c r="C21" s="73" t="s">
        <v>5668</v>
      </c>
      <c r="D21" s="73" t="s">
        <v>5668</v>
      </c>
      <c r="E21" s="73" t="s">
        <v>5668</v>
      </c>
      <c r="F21" s="73" t="s">
        <v>5668</v>
      </c>
      <c r="G21" s="73" t="s">
        <v>5668</v>
      </c>
      <c r="H21" s="73" t="s">
        <v>5668</v>
      </c>
      <c r="I21" s="73" t="s">
        <v>5669</v>
      </c>
      <c r="J21" s="73" t="s">
        <v>5669</v>
      </c>
      <c r="K21" s="73" t="s">
        <v>5668</v>
      </c>
      <c r="L21" s="73" t="s">
        <v>5669</v>
      </c>
      <c r="M21" s="73" t="s">
        <v>5669</v>
      </c>
      <c r="N21" s="73"/>
      <c r="O21" s="73" t="s">
        <v>5669</v>
      </c>
    </row>
    <row r="22">
      <c r="A22" s="73" t="s">
        <v>1017</v>
      </c>
      <c r="B22" s="73" t="s">
        <v>5668</v>
      </c>
      <c r="C22" s="73" t="s">
        <v>5668</v>
      </c>
      <c r="D22" s="73" t="s">
        <v>5668</v>
      </c>
      <c r="E22" s="73" t="s">
        <v>5668</v>
      </c>
      <c r="F22" s="73" t="s">
        <v>5668</v>
      </c>
      <c r="G22" s="73" t="s">
        <v>5668</v>
      </c>
      <c r="H22" s="73" t="s">
        <v>5668</v>
      </c>
      <c r="I22" s="73" t="s">
        <v>5669</v>
      </c>
      <c r="J22" s="73" t="s">
        <v>5669</v>
      </c>
      <c r="K22" s="73" t="s">
        <v>5668</v>
      </c>
      <c r="L22" s="73" t="s">
        <v>5669</v>
      </c>
      <c r="M22" s="73" t="s">
        <v>5669</v>
      </c>
      <c r="N22" s="73"/>
      <c r="O22" s="73" t="s">
        <v>5669</v>
      </c>
    </row>
    <row r="23">
      <c r="A23" s="73" t="s">
        <v>733</v>
      </c>
      <c r="B23" s="73" t="s">
        <v>5668</v>
      </c>
      <c r="C23" s="73" t="s">
        <v>5668</v>
      </c>
      <c r="D23" s="73" t="s">
        <v>5668</v>
      </c>
      <c r="E23" s="73" t="s">
        <v>5668</v>
      </c>
      <c r="F23" s="73" t="s">
        <v>5668</v>
      </c>
      <c r="G23" s="73" t="s">
        <v>5668</v>
      </c>
      <c r="H23" s="73" t="s">
        <v>5668</v>
      </c>
      <c r="I23" s="73" t="s">
        <v>5669</v>
      </c>
      <c r="J23" s="73" t="s">
        <v>5669</v>
      </c>
      <c r="K23" s="73" t="s">
        <v>5668</v>
      </c>
      <c r="L23" s="73" t="s">
        <v>5669</v>
      </c>
      <c r="M23" s="73" t="s">
        <v>5669</v>
      </c>
      <c r="N23" s="73"/>
      <c r="O23" s="73" t="s">
        <v>5669</v>
      </c>
    </row>
    <row r="24">
      <c r="A24" s="73" t="s">
        <v>1055</v>
      </c>
      <c r="B24" s="73" t="s">
        <v>5668</v>
      </c>
      <c r="C24" s="73" t="s">
        <v>5668</v>
      </c>
      <c r="D24" s="73" t="s">
        <v>5668</v>
      </c>
      <c r="E24" s="73" t="s">
        <v>5668</v>
      </c>
      <c r="F24" s="73" t="s">
        <v>5668</v>
      </c>
      <c r="G24" s="73" t="s">
        <v>5668</v>
      </c>
      <c r="H24" s="73" t="s">
        <v>5668</v>
      </c>
      <c r="I24" s="73" t="s">
        <v>5669</v>
      </c>
      <c r="J24" s="73" t="s">
        <v>5669</v>
      </c>
      <c r="K24" s="73" t="s">
        <v>5668</v>
      </c>
      <c r="L24" s="73" t="s">
        <v>5669</v>
      </c>
      <c r="M24" s="73" t="s">
        <v>5669</v>
      </c>
      <c r="N24" s="73"/>
      <c r="O24" s="73" t="s">
        <v>5669</v>
      </c>
    </row>
    <row r="25">
      <c r="A25" s="73" t="s">
        <v>366</v>
      </c>
      <c r="B25" s="73" t="s">
        <v>5668</v>
      </c>
      <c r="C25" s="73" t="s">
        <v>5668</v>
      </c>
      <c r="D25" s="73" t="s">
        <v>5668</v>
      </c>
      <c r="E25" s="73" t="s">
        <v>5668</v>
      </c>
      <c r="F25" s="73" t="s">
        <v>5668</v>
      </c>
      <c r="G25" s="73" t="s">
        <v>5668</v>
      </c>
      <c r="H25" s="73" t="s">
        <v>5668</v>
      </c>
      <c r="I25" s="73" t="s">
        <v>5669</v>
      </c>
      <c r="J25" s="73" t="s">
        <v>5669</v>
      </c>
      <c r="K25" s="73" t="s">
        <v>5668</v>
      </c>
      <c r="L25" s="73" t="s">
        <v>5669</v>
      </c>
      <c r="M25" s="73" t="s">
        <v>5669</v>
      </c>
      <c r="N25" s="73"/>
      <c r="O25" s="73" t="s">
        <v>5669</v>
      </c>
    </row>
    <row r="26">
      <c r="A26" s="73" t="s">
        <v>648</v>
      </c>
      <c r="B26" s="73" t="s">
        <v>5668</v>
      </c>
      <c r="C26" s="73" t="s">
        <v>5668</v>
      </c>
      <c r="D26" s="73" t="s">
        <v>5668</v>
      </c>
      <c r="E26" s="73" t="s">
        <v>5668</v>
      </c>
      <c r="F26" s="73" t="s">
        <v>5668</v>
      </c>
      <c r="G26" s="73" t="s">
        <v>5668</v>
      </c>
      <c r="H26" s="73" t="s">
        <v>5668</v>
      </c>
      <c r="I26" s="73" t="s">
        <v>5669</v>
      </c>
      <c r="J26" s="73" t="s">
        <v>5669</v>
      </c>
      <c r="K26" s="73" t="s">
        <v>5668</v>
      </c>
      <c r="L26" s="73" t="s">
        <v>5669</v>
      </c>
      <c r="M26" s="73" t="s">
        <v>5669</v>
      </c>
      <c r="N26" s="73"/>
      <c r="O26" s="73" t="s">
        <v>5669</v>
      </c>
    </row>
    <row r="27">
      <c r="A27" s="73" t="s">
        <v>1416</v>
      </c>
      <c r="B27" s="73" t="s">
        <v>5668</v>
      </c>
      <c r="C27" s="73" t="s">
        <v>5668</v>
      </c>
      <c r="D27" s="73" t="s">
        <v>5668</v>
      </c>
      <c r="E27" s="73" t="s">
        <v>5668</v>
      </c>
      <c r="F27" s="73" t="s">
        <v>5668</v>
      </c>
      <c r="G27" s="73" t="s">
        <v>5668</v>
      </c>
      <c r="H27" s="73" t="s">
        <v>5668</v>
      </c>
      <c r="I27" s="73" t="s">
        <v>5669</v>
      </c>
      <c r="J27" s="73" t="s">
        <v>5669</v>
      </c>
      <c r="K27" s="73" t="s">
        <v>5668</v>
      </c>
      <c r="L27" s="73" t="s">
        <v>5669</v>
      </c>
      <c r="M27" s="73" t="s">
        <v>5669</v>
      </c>
      <c r="N27" s="73"/>
      <c r="O27" s="73" t="s">
        <v>5669</v>
      </c>
    </row>
    <row r="28">
      <c r="A28" s="73" t="s">
        <v>757</v>
      </c>
      <c r="B28" s="73" t="s">
        <v>5668</v>
      </c>
      <c r="C28" s="73" t="s">
        <v>5668</v>
      </c>
      <c r="D28" s="73" t="s">
        <v>5668</v>
      </c>
      <c r="E28" s="73" t="s">
        <v>5668</v>
      </c>
      <c r="F28" s="73" t="s">
        <v>5668</v>
      </c>
      <c r="G28" s="73" t="s">
        <v>5668</v>
      </c>
      <c r="H28" s="73" t="s">
        <v>5668</v>
      </c>
      <c r="I28" s="73" t="s">
        <v>5669</v>
      </c>
      <c r="J28" s="73" t="s">
        <v>5669</v>
      </c>
      <c r="K28" s="73" t="s">
        <v>5668</v>
      </c>
      <c r="L28" s="73" t="s">
        <v>5669</v>
      </c>
      <c r="M28" s="73" t="s">
        <v>5669</v>
      </c>
      <c r="N28" s="73"/>
      <c r="O28" s="73" t="s">
        <v>5669</v>
      </c>
    </row>
    <row r="29">
      <c r="A29" s="73" t="s">
        <v>671</v>
      </c>
      <c r="B29" s="73" t="s">
        <v>5668</v>
      </c>
      <c r="C29" s="73" t="s">
        <v>5668</v>
      </c>
      <c r="D29" s="73" t="s">
        <v>5668</v>
      </c>
      <c r="E29" s="73" t="s">
        <v>5668</v>
      </c>
      <c r="F29" s="73" t="s">
        <v>5668</v>
      </c>
      <c r="G29" s="73" t="s">
        <v>5668</v>
      </c>
      <c r="H29" s="73" t="s">
        <v>5668</v>
      </c>
      <c r="I29" s="73" t="s">
        <v>5669</v>
      </c>
      <c r="J29" s="73" t="s">
        <v>5669</v>
      </c>
      <c r="K29" s="73" t="s">
        <v>5668</v>
      </c>
      <c r="L29" s="73" t="s">
        <v>5669</v>
      </c>
      <c r="M29" s="73" t="s">
        <v>5669</v>
      </c>
      <c r="N29" s="73"/>
      <c r="O29" s="73" t="s">
        <v>5669</v>
      </c>
    </row>
    <row r="30">
      <c r="A30" s="73" t="s">
        <v>1750</v>
      </c>
      <c r="B30" s="73" t="s">
        <v>5668</v>
      </c>
      <c r="C30" s="73" t="s">
        <v>5668</v>
      </c>
      <c r="D30" s="73" t="s">
        <v>5668</v>
      </c>
      <c r="E30" s="73" t="s">
        <v>5668</v>
      </c>
      <c r="F30" s="73" t="s">
        <v>5668</v>
      </c>
      <c r="G30" s="73" t="s">
        <v>5668</v>
      </c>
      <c r="H30" s="73" t="s">
        <v>5668</v>
      </c>
      <c r="I30" s="73" t="s">
        <v>5669</v>
      </c>
      <c r="J30" s="73" t="s">
        <v>5669</v>
      </c>
      <c r="K30" s="73" t="s">
        <v>5668</v>
      </c>
      <c r="L30" s="73" t="s">
        <v>5669</v>
      </c>
      <c r="M30" s="73" t="s">
        <v>5669</v>
      </c>
      <c r="N30" s="73"/>
      <c r="O30" s="73" t="s">
        <v>5669</v>
      </c>
    </row>
    <row r="31">
      <c r="A31" s="73" t="s">
        <v>759</v>
      </c>
      <c r="B31" s="73" t="s">
        <v>5668</v>
      </c>
      <c r="C31" s="73" t="s">
        <v>5668</v>
      </c>
      <c r="D31" s="73" t="s">
        <v>5668</v>
      </c>
      <c r="E31" s="73" t="s">
        <v>5668</v>
      </c>
      <c r="F31" s="73" t="s">
        <v>5668</v>
      </c>
      <c r="G31" s="73" t="s">
        <v>5668</v>
      </c>
      <c r="H31" s="73" t="s">
        <v>5668</v>
      </c>
      <c r="I31" s="73" t="s">
        <v>5669</v>
      </c>
      <c r="J31" s="73" t="s">
        <v>5669</v>
      </c>
      <c r="K31" s="73" t="s">
        <v>5668</v>
      </c>
      <c r="L31" s="73" t="s">
        <v>5669</v>
      </c>
      <c r="M31" s="73" t="s">
        <v>5669</v>
      </c>
      <c r="N31" s="73"/>
      <c r="O31" s="73" t="s">
        <v>5669</v>
      </c>
    </row>
    <row r="32">
      <c r="A32" s="73" t="s">
        <v>395</v>
      </c>
      <c r="B32" s="73" t="s">
        <v>5668</v>
      </c>
      <c r="C32" s="73" t="s">
        <v>5669</v>
      </c>
      <c r="D32" s="73" t="s">
        <v>5669</v>
      </c>
      <c r="E32" s="73" t="s">
        <v>5669</v>
      </c>
      <c r="F32" s="73" t="s">
        <v>5668</v>
      </c>
      <c r="G32" s="73" t="s">
        <v>5669</v>
      </c>
      <c r="H32" s="73" t="s">
        <v>5669</v>
      </c>
      <c r="I32" s="73" t="s">
        <v>5669</v>
      </c>
      <c r="J32" s="73" t="s">
        <v>5669</v>
      </c>
      <c r="K32" s="73" t="s">
        <v>5669</v>
      </c>
      <c r="L32" s="73" t="s">
        <v>5669</v>
      </c>
      <c r="M32" s="73" t="s">
        <v>5669</v>
      </c>
      <c r="N32" s="73"/>
      <c r="O32" s="73" t="s">
        <v>5669</v>
      </c>
    </row>
    <row r="33">
      <c r="A33" s="73" t="s">
        <v>1975</v>
      </c>
      <c r="B33" s="73" t="s">
        <v>5668</v>
      </c>
      <c r="C33" s="73" t="s">
        <v>5668</v>
      </c>
      <c r="D33" s="73" t="s">
        <v>5668</v>
      </c>
      <c r="E33" s="73" t="s">
        <v>5668</v>
      </c>
      <c r="F33" s="73" t="s">
        <v>5668</v>
      </c>
      <c r="G33" s="73" t="s">
        <v>5668</v>
      </c>
      <c r="H33" s="73" t="s">
        <v>5668</v>
      </c>
      <c r="I33" s="73" t="s">
        <v>5669</v>
      </c>
      <c r="J33" s="73" t="s">
        <v>5669</v>
      </c>
      <c r="K33" s="73" t="s">
        <v>5668</v>
      </c>
      <c r="L33" s="73" t="s">
        <v>5669</v>
      </c>
      <c r="M33" s="73" t="s">
        <v>5669</v>
      </c>
      <c r="N33" s="73"/>
      <c r="O33" s="73" t="s">
        <v>5669</v>
      </c>
    </row>
    <row r="34">
      <c r="A34" s="73" t="s">
        <v>993</v>
      </c>
      <c r="B34" s="73" t="s">
        <v>5668</v>
      </c>
      <c r="C34" s="73" t="s">
        <v>5668</v>
      </c>
      <c r="D34" s="73" t="s">
        <v>5668</v>
      </c>
      <c r="E34" s="73" t="s">
        <v>5668</v>
      </c>
      <c r="F34" s="73" t="s">
        <v>5668</v>
      </c>
      <c r="G34" s="73" t="s">
        <v>5668</v>
      </c>
      <c r="H34" s="73" t="s">
        <v>5668</v>
      </c>
      <c r="I34" s="73" t="s">
        <v>5669</v>
      </c>
      <c r="J34" s="73" t="s">
        <v>5669</v>
      </c>
      <c r="K34" s="73" t="s">
        <v>5668</v>
      </c>
      <c r="L34" s="73" t="s">
        <v>5669</v>
      </c>
      <c r="M34" s="73" t="s">
        <v>5669</v>
      </c>
      <c r="N34" s="73"/>
      <c r="O34" s="73" t="s">
        <v>5669</v>
      </c>
    </row>
    <row r="35">
      <c r="A35" s="73" t="s">
        <v>1339</v>
      </c>
      <c r="B35" s="73" t="s">
        <v>5668</v>
      </c>
      <c r="C35" s="73" t="s">
        <v>5668</v>
      </c>
      <c r="D35" s="73" t="s">
        <v>5668</v>
      </c>
      <c r="E35" s="73" t="s">
        <v>5668</v>
      </c>
      <c r="F35" s="73" t="s">
        <v>5668</v>
      </c>
      <c r="G35" s="73" t="s">
        <v>5668</v>
      </c>
      <c r="H35" s="73" t="s">
        <v>5668</v>
      </c>
      <c r="I35" s="73" t="s">
        <v>5669</v>
      </c>
      <c r="J35" s="73" t="s">
        <v>5669</v>
      </c>
      <c r="K35" s="73" t="s">
        <v>5668</v>
      </c>
      <c r="L35" s="73" t="s">
        <v>5669</v>
      </c>
      <c r="M35" s="73" t="s">
        <v>5669</v>
      </c>
      <c r="N35" s="73"/>
      <c r="O35" s="73" t="s">
        <v>5669</v>
      </c>
    </row>
    <row r="36">
      <c r="A36" s="73" t="s">
        <v>1117</v>
      </c>
      <c r="B36" s="73" t="s">
        <v>5668</v>
      </c>
      <c r="C36" s="73" t="s">
        <v>5668</v>
      </c>
      <c r="D36" s="73" t="s">
        <v>5668</v>
      </c>
      <c r="E36" s="73" t="s">
        <v>5668</v>
      </c>
      <c r="F36" s="73" t="s">
        <v>5668</v>
      </c>
      <c r="G36" s="73" t="s">
        <v>5668</v>
      </c>
      <c r="H36" s="73" t="s">
        <v>5668</v>
      </c>
      <c r="I36" s="73" t="s">
        <v>5669</v>
      </c>
      <c r="J36" s="73" t="s">
        <v>5669</v>
      </c>
      <c r="K36" s="73" t="s">
        <v>5668</v>
      </c>
      <c r="L36" s="73" t="s">
        <v>5669</v>
      </c>
      <c r="M36" s="73" t="s">
        <v>5669</v>
      </c>
      <c r="N36" s="73"/>
      <c r="O36" s="73" t="s">
        <v>5669</v>
      </c>
    </row>
    <row r="37">
      <c r="A37" s="73" t="s">
        <v>539</v>
      </c>
      <c r="B37" s="73" t="s">
        <v>5668</v>
      </c>
      <c r="C37" s="73" t="s">
        <v>5668</v>
      </c>
      <c r="D37" s="73" t="s">
        <v>5668</v>
      </c>
      <c r="E37" s="73" t="s">
        <v>5668</v>
      </c>
      <c r="F37" s="73" t="s">
        <v>5668</v>
      </c>
      <c r="G37" s="73" t="s">
        <v>5668</v>
      </c>
      <c r="H37" s="73" t="s">
        <v>5668</v>
      </c>
      <c r="I37" s="73" t="s">
        <v>5669</v>
      </c>
      <c r="J37" s="73" t="s">
        <v>5668</v>
      </c>
      <c r="K37" s="73" t="s">
        <v>5668</v>
      </c>
      <c r="L37" s="73" t="s">
        <v>5668</v>
      </c>
      <c r="M37" s="73" t="s">
        <v>5668</v>
      </c>
      <c r="N37" s="73"/>
      <c r="O37" s="73" t="s">
        <v>5669</v>
      </c>
    </row>
    <row r="38">
      <c r="A38" s="73" t="s">
        <v>570</v>
      </c>
      <c r="B38" s="73" t="s">
        <v>5668</v>
      </c>
      <c r="C38" s="73" t="s">
        <v>5668</v>
      </c>
      <c r="D38" s="73" t="s">
        <v>5668</v>
      </c>
      <c r="E38" s="73" t="s">
        <v>5668</v>
      </c>
      <c r="F38" s="73" t="s">
        <v>5668</v>
      </c>
      <c r="G38" s="73" t="s">
        <v>5668</v>
      </c>
      <c r="H38" s="73" t="s">
        <v>5668</v>
      </c>
      <c r="I38" s="73" t="s">
        <v>5669</v>
      </c>
      <c r="J38" s="73" t="s">
        <v>5669</v>
      </c>
      <c r="K38" s="73" t="s">
        <v>5668</v>
      </c>
      <c r="L38" s="73" t="s">
        <v>5669</v>
      </c>
      <c r="M38" s="73" t="s">
        <v>5669</v>
      </c>
      <c r="N38" s="73"/>
      <c r="O38" s="73" t="s">
        <v>5669</v>
      </c>
    </row>
    <row r="39">
      <c r="A39" s="73" t="s">
        <v>1178</v>
      </c>
      <c r="B39" s="73" t="s">
        <v>5668</v>
      </c>
      <c r="C39" s="73" t="s">
        <v>5668</v>
      </c>
      <c r="D39" s="73" t="s">
        <v>5668</v>
      </c>
      <c r="E39" s="73" t="s">
        <v>5668</v>
      </c>
      <c r="F39" s="73" t="s">
        <v>5668</v>
      </c>
      <c r="G39" s="73" t="s">
        <v>5668</v>
      </c>
      <c r="H39" s="73" t="s">
        <v>5668</v>
      </c>
      <c r="I39" s="73" t="s">
        <v>5668</v>
      </c>
      <c r="J39" s="73" t="s">
        <v>5669</v>
      </c>
      <c r="K39" s="73" t="s">
        <v>5668</v>
      </c>
      <c r="L39" s="73" t="s">
        <v>5669</v>
      </c>
      <c r="M39" s="73" t="s">
        <v>5669</v>
      </c>
      <c r="N39" s="73"/>
      <c r="O39" s="73" t="s">
        <v>5669</v>
      </c>
    </row>
    <row r="40">
      <c r="A40" s="73" t="s">
        <v>225</v>
      </c>
      <c r="B40" s="73" t="s">
        <v>5668</v>
      </c>
      <c r="C40" s="73" t="s">
        <v>5668</v>
      </c>
      <c r="D40" s="73" t="s">
        <v>5668</v>
      </c>
      <c r="E40" s="73" t="s">
        <v>5668</v>
      </c>
      <c r="F40" s="73" t="s">
        <v>5668</v>
      </c>
      <c r="G40" s="73" t="s">
        <v>5668</v>
      </c>
      <c r="H40" s="73" t="s">
        <v>5668</v>
      </c>
      <c r="I40" s="73" t="s">
        <v>5669</v>
      </c>
      <c r="J40" s="73" t="s">
        <v>5669</v>
      </c>
      <c r="K40" s="73" t="s">
        <v>5668</v>
      </c>
      <c r="L40" s="73" t="s">
        <v>5669</v>
      </c>
      <c r="M40" s="73" t="s">
        <v>5669</v>
      </c>
      <c r="N40" s="73"/>
      <c r="O40" s="73" t="s">
        <v>5669</v>
      </c>
    </row>
    <row r="41">
      <c r="A41" s="73" t="s">
        <v>811</v>
      </c>
      <c r="B41" s="73" t="s">
        <v>5668</v>
      </c>
      <c r="C41" s="73" t="s">
        <v>5668</v>
      </c>
      <c r="D41" s="73" t="s">
        <v>5668</v>
      </c>
      <c r="E41" s="73" t="s">
        <v>5668</v>
      </c>
      <c r="F41" s="73" t="s">
        <v>5668</v>
      </c>
      <c r="G41" s="73" t="s">
        <v>5668</v>
      </c>
      <c r="H41" s="73" t="s">
        <v>5668</v>
      </c>
      <c r="I41" s="73" t="s">
        <v>5669</v>
      </c>
      <c r="J41" s="73" t="s">
        <v>5669</v>
      </c>
      <c r="K41" s="73" t="s">
        <v>5668</v>
      </c>
      <c r="L41" s="73" t="s">
        <v>5669</v>
      </c>
      <c r="M41" s="73" t="s">
        <v>5669</v>
      </c>
      <c r="N41" s="73"/>
      <c r="O41" s="73" t="s">
        <v>5669</v>
      </c>
    </row>
    <row r="42">
      <c r="A42" s="73" t="s">
        <v>1244</v>
      </c>
      <c r="B42" s="73" t="s">
        <v>5668</v>
      </c>
      <c r="C42" s="73" t="s">
        <v>5668</v>
      </c>
      <c r="D42" s="73" t="s">
        <v>5668</v>
      </c>
      <c r="E42" s="73" t="s">
        <v>5668</v>
      </c>
      <c r="F42" s="73" t="s">
        <v>5668</v>
      </c>
      <c r="G42" s="73" t="s">
        <v>5669</v>
      </c>
      <c r="H42" s="73" t="s">
        <v>5669</v>
      </c>
      <c r="I42" s="73" t="s">
        <v>5669</v>
      </c>
      <c r="J42" s="73" t="s">
        <v>5669</v>
      </c>
      <c r="K42" s="73" t="s">
        <v>5668</v>
      </c>
      <c r="L42" s="73" t="s">
        <v>5669</v>
      </c>
      <c r="M42" s="73" t="s">
        <v>5669</v>
      </c>
      <c r="N42" s="73"/>
      <c r="O42" s="73" t="s">
        <v>5669</v>
      </c>
    </row>
    <row r="43">
      <c r="A43" s="73" t="s">
        <v>503</v>
      </c>
      <c r="B43" s="73" t="s">
        <v>5668</v>
      </c>
      <c r="C43" s="73" t="s">
        <v>5668</v>
      </c>
      <c r="D43" s="73" t="s">
        <v>5668</v>
      </c>
      <c r="E43" s="73" t="s">
        <v>5668</v>
      </c>
      <c r="F43" s="73" t="s">
        <v>5668</v>
      </c>
      <c r="G43" s="73" t="s">
        <v>5668</v>
      </c>
      <c r="H43" s="73" t="s">
        <v>5668</v>
      </c>
      <c r="I43" s="73" t="s">
        <v>5669</v>
      </c>
      <c r="J43" s="73" t="s">
        <v>5669</v>
      </c>
      <c r="K43" s="73" t="s">
        <v>5668</v>
      </c>
      <c r="L43" s="73" t="s">
        <v>5669</v>
      </c>
      <c r="M43" s="73" t="s">
        <v>5669</v>
      </c>
      <c r="N43" s="73"/>
      <c r="O43" s="73" t="s">
        <v>5669</v>
      </c>
    </row>
    <row r="44">
      <c r="A44" s="73" t="s">
        <v>2558</v>
      </c>
      <c r="B44" s="73" t="s">
        <v>5668</v>
      </c>
      <c r="C44" s="73" t="s">
        <v>5668</v>
      </c>
      <c r="D44" s="73" t="s">
        <v>5668</v>
      </c>
      <c r="E44" s="73" t="s">
        <v>5668</v>
      </c>
      <c r="F44" s="73" t="s">
        <v>5668</v>
      </c>
      <c r="G44" s="73" t="s">
        <v>5668</v>
      </c>
      <c r="H44" s="73" t="s">
        <v>5668</v>
      </c>
      <c r="I44" s="73" t="s">
        <v>5669</v>
      </c>
      <c r="J44" s="73" t="s">
        <v>5669</v>
      </c>
      <c r="K44" s="73" t="s">
        <v>5668</v>
      </c>
      <c r="L44" s="73" t="s">
        <v>5669</v>
      </c>
      <c r="M44" s="73" t="s">
        <v>5669</v>
      </c>
      <c r="N44" s="73"/>
      <c r="O44" s="73" t="s">
        <v>5669</v>
      </c>
    </row>
    <row r="45">
      <c r="A45" s="73" t="s">
        <v>930</v>
      </c>
      <c r="B45" s="73" t="s">
        <v>5668</v>
      </c>
      <c r="C45" s="73" t="s">
        <v>5668</v>
      </c>
      <c r="D45" s="73" t="s">
        <v>5668</v>
      </c>
      <c r="E45" s="73" t="s">
        <v>5668</v>
      </c>
      <c r="F45" s="73" t="s">
        <v>5668</v>
      </c>
      <c r="G45" s="73" t="s">
        <v>5668</v>
      </c>
      <c r="H45" s="73" t="s">
        <v>5668</v>
      </c>
      <c r="I45" s="73" t="s">
        <v>5669</v>
      </c>
      <c r="J45" s="73" t="s">
        <v>5669</v>
      </c>
      <c r="K45" s="73" t="s">
        <v>5668</v>
      </c>
      <c r="L45" s="73" t="s">
        <v>5669</v>
      </c>
      <c r="M45" s="73" t="s">
        <v>5669</v>
      </c>
      <c r="N45" s="73"/>
      <c r="O45" s="73" t="s">
        <v>5669</v>
      </c>
    </row>
    <row r="46">
      <c r="A46" s="73" t="s">
        <v>424</v>
      </c>
      <c r="B46" s="73" t="s">
        <v>5668</v>
      </c>
      <c r="C46" s="73" t="s">
        <v>5668</v>
      </c>
      <c r="D46" s="73" t="s">
        <v>5668</v>
      </c>
      <c r="E46" s="73" t="s">
        <v>5668</v>
      </c>
      <c r="F46" s="73" t="s">
        <v>5668</v>
      </c>
      <c r="G46" s="73" t="s">
        <v>5668</v>
      </c>
      <c r="H46" s="73" t="s">
        <v>5668</v>
      </c>
      <c r="I46" s="73" t="s">
        <v>5669</v>
      </c>
      <c r="J46" s="73" t="s">
        <v>5669</v>
      </c>
      <c r="K46" s="73" t="s">
        <v>5668</v>
      </c>
      <c r="L46" s="73" t="s">
        <v>5669</v>
      </c>
      <c r="M46" s="73" t="s">
        <v>5669</v>
      </c>
      <c r="N46" s="73"/>
      <c r="O46" s="73" t="s">
        <v>5669</v>
      </c>
    </row>
    <row r="47">
      <c r="A47" s="73" t="s">
        <v>1358</v>
      </c>
      <c r="B47" s="73" t="s">
        <v>5668</v>
      </c>
      <c r="C47" s="73" t="s">
        <v>5668</v>
      </c>
      <c r="D47" s="73" t="s">
        <v>5668</v>
      </c>
      <c r="E47" s="73" t="s">
        <v>5668</v>
      </c>
      <c r="F47" s="73" t="s">
        <v>5668</v>
      </c>
      <c r="G47" s="73" t="s">
        <v>5668</v>
      </c>
      <c r="H47" s="73" t="s">
        <v>5669</v>
      </c>
      <c r="I47" s="73" t="s">
        <v>5669</v>
      </c>
      <c r="J47" s="73" t="s">
        <v>5669</v>
      </c>
      <c r="K47" s="73" t="s">
        <v>5668</v>
      </c>
      <c r="L47" s="73" t="s">
        <v>5669</v>
      </c>
      <c r="M47" s="73" t="s">
        <v>5669</v>
      </c>
      <c r="N47" s="73"/>
      <c r="O47" s="73" t="s">
        <v>5669</v>
      </c>
    </row>
    <row r="48">
      <c r="A48" s="73" t="s">
        <v>236</v>
      </c>
      <c r="B48" s="73" t="s">
        <v>5668</v>
      </c>
      <c r="C48" s="73" t="s">
        <v>5668</v>
      </c>
      <c r="D48" s="73" t="s">
        <v>5668</v>
      </c>
      <c r="E48" s="73" t="s">
        <v>5668</v>
      </c>
      <c r="F48" s="73" t="s">
        <v>5668</v>
      </c>
      <c r="G48" s="73" t="s">
        <v>5668</v>
      </c>
      <c r="H48" s="73" t="s">
        <v>5668</v>
      </c>
      <c r="I48" s="73" t="s">
        <v>5669</v>
      </c>
      <c r="J48" s="73" t="s">
        <v>5669</v>
      </c>
      <c r="K48" s="73" t="s">
        <v>5668</v>
      </c>
      <c r="L48" s="73" t="s">
        <v>5669</v>
      </c>
      <c r="M48" s="73" t="s">
        <v>5669</v>
      </c>
      <c r="N48" s="73"/>
      <c r="O48" s="73" t="s">
        <v>5669</v>
      </c>
    </row>
    <row r="49">
      <c r="A49" s="73" t="s">
        <v>1074</v>
      </c>
      <c r="B49" s="73" t="s">
        <v>5668</v>
      </c>
      <c r="C49" s="73" t="s">
        <v>5668</v>
      </c>
      <c r="D49" s="73" t="s">
        <v>5668</v>
      </c>
      <c r="E49" s="73" t="s">
        <v>5668</v>
      </c>
      <c r="F49" s="73" t="s">
        <v>5668</v>
      </c>
      <c r="G49" s="73" t="s">
        <v>5668</v>
      </c>
      <c r="H49" s="73" t="s">
        <v>5668</v>
      </c>
      <c r="I49" s="73" t="s">
        <v>5669</v>
      </c>
      <c r="J49" s="73" t="s">
        <v>5669</v>
      </c>
      <c r="K49" s="73" t="s">
        <v>5668</v>
      </c>
      <c r="L49" s="73" t="s">
        <v>5669</v>
      </c>
      <c r="M49" s="73" t="s">
        <v>5669</v>
      </c>
      <c r="N49" s="73"/>
      <c r="O49" s="73" t="s">
        <v>5669</v>
      </c>
    </row>
    <row r="50">
      <c r="A50" s="73" t="s">
        <v>1273</v>
      </c>
      <c r="B50" s="73" t="s">
        <v>5668</v>
      </c>
      <c r="C50" s="73" t="s">
        <v>5668</v>
      </c>
      <c r="D50" s="73" t="s">
        <v>5668</v>
      </c>
      <c r="E50" s="73" t="s">
        <v>5668</v>
      </c>
      <c r="F50" s="73" t="s">
        <v>5668</v>
      </c>
      <c r="G50" s="73" t="s">
        <v>5668</v>
      </c>
      <c r="H50" s="73" t="s">
        <v>5668</v>
      </c>
      <c r="I50" s="73" t="s">
        <v>5669</v>
      </c>
      <c r="J50" s="73" t="s">
        <v>5669</v>
      </c>
      <c r="K50" s="73" t="s">
        <v>5668</v>
      </c>
      <c r="L50" s="73" t="s">
        <v>5669</v>
      </c>
      <c r="M50" s="73" t="s">
        <v>5669</v>
      </c>
      <c r="N50" s="73"/>
      <c r="O50" s="73" t="s">
        <v>5669</v>
      </c>
    </row>
    <row r="51">
      <c r="A51" s="73" t="s">
        <v>902</v>
      </c>
      <c r="B51" s="73" t="s">
        <v>5668</v>
      </c>
      <c r="C51" s="73" t="s">
        <v>5668</v>
      </c>
      <c r="D51" s="73" t="s">
        <v>5668</v>
      </c>
      <c r="E51" s="73" t="s">
        <v>5668</v>
      </c>
      <c r="F51" s="73" t="s">
        <v>5668</v>
      </c>
      <c r="G51" s="73" t="s">
        <v>5668</v>
      </c>
      <c r="H51" s="73" t="s">
        <v>5668</v>
      </c>
      <c r="I51" s="73" t="s">
        <v>5669</v>
      </c>
      <c r="J51" s="73" t="s">
        <v>5669</v>
      </c>
      <c r="K51" s="73" t="s">
        <v>5668</v>
      </c>
      <c r="L51" s="73" t="s">
        <v>5669</v>
      </c>
      <c r="M51" s="73" t="s">
        <v>5669</v>
      </c>
      <c r="N51" s="73"/>
      <c r="O51" s="73" t="s">
        <v>5669</v>
      </c>
    </row>
    <row r="52">
      <c r="A52" s="73" t="s">
        <v>1198</v>
      </c>
      <c r="B52" s="73" t="s">
        <v>5668</v>
      </c>
      <c r="C52" s="73" t="s">
        <v>5668</v>
      </c>
      <c r="D52" s="73" t="s">
        <v>5668</v>
      </c>
      <c r="E52" s="73" t="s">
        <v>5668</v>
      </c>
      <c r="F52" s="73" t="s">
        <v>5668</v>
      </c>
      <c r="G52" s="73" t="s">
        <v>5668</v>
      </c>
      <c r="H52" s="73" t="s">
        <v>5668</v>
      </c>
      <c r="I52" s="73" t="s">
        <v>5669</v>
      </c>
      <c r="J52" s="73" t="s">
        <v>5669</v>
      </c>
      <c r="K52" s="73" t="s">
        <v>5668</v>
      </c>
      <c r="L52" s="73" t="s">
        <v>5669</v>
      </c>
      <c r="M52" s="73" t="s">
        <v>5669</v>
      </c>
      <c r="N52" s="73"/>
      <c r="O52" s="73" t="s">
        <v>5669</v>
      </c>
    </row>
    <row r="53">
      <c r="A53" s="73" t="s">
        <v>253</v>
      </c>
      <c r="B53" s="73" t="s">
        <v>5668</v>
      </c>
      <c r="C53" s="73" t="s">
        <v>5668</v>
      </c>
      <c r="D53" s="73" t="s">
        <v>5668</v>
      </c>
      <c r="E53" s="73" t="s">
        <v>5668</v>
      </c>
      <c r="F53" s="73" t="s">
        <v>5668</v>
      </c>
      <c r="G53" s="73" t="s">
        <v>5668</v>
      </c>
      <c r="H53" s="73" t="s">
        <v>5668</v>
      </c>
      <c r="I53" s="73" t="s">
        <v>5669</v>
      </c>
      <c r="J53" s="73" t="s">
        <v>5669</v>
      </c>
      <c r="K53" s="73" t="s">
        <v>5668</v>
      </c>
      <c r="L53" s="73" t="s">
        <v>5669</v>
      </c>
      <c r="M53" s="73" t="s">
        <v>5669</v>
      </c>
      <c r="N53" s="73"/>
      <c r="O53" s="73" t="s">
        <v>5669</v>
      </c>
    </row>
    <row r="54">
      <c r="A54" s="73" t="s">
        <v>1026</v>
      </c>
      <c r="B54" s="73" t="s">
        <v>5668</v>
      </c>
      <c r="C54" s="73" t="s">
        <v>5668</v>
      </c>
      <c r="D54" s="73" t="s">
        <v>5668</v>
      </c>
      <c r="E54" s="73" t="s">
        <v>5668</v>
      </c>
      <c r="F54" s="73" t="s">
        <v>5668</v>
      </c>
      <c r="G54" s="73" t="s">
        <v>5668</v>
      </c>
      <c r="H54" s="73" t="s">
        <v>5668</v>
      </c>
      <c r="I54" s="73" t="s">
        <v>5669</v>
      </c>
      <c r="J54" s="73" t="s">
        <v>5669</v>
      </c>
      <c r="K54" s="73" t="s">
        <v>5668</v>
      </c>
      <c r="L54" s="73" t="s">
        <v>5669</v>
      </c>
      <c r="M54" s="73" t="s">
        <v>5669</v>
      </c>
      <c r="N54" s="73"/>
      <c r="O54" s="73" t="s">
        <v>5669</v>
      </c>
    </row>
    <row r="55">
      <c r="A55" s="73" t="s">
        <v>1501</v>
      </c>
      <c r="B55" s="73" t="s">
        <v>5668</v>
      </c>
      <c r="C55" s="73" t="s">
        <v>5668</v>
      </c>
      <c r="D55" s="73" t="s">
        <v>5668</v>
      </c>
      <c r="E55" s="73" t="s">
        <v>5668</v>
      </c>
      <c r="F55" s="73" t="s">
        <v>5668</v>
      </c>
      <c r="G55" s="73" t="s">
        <v>5668</v>
      </c>
      <c r="H55" s="73" t="s">
        <v>5668</v>
      </c>
      <c r="I55" s="73" t="s">
        <v>5669</v>
      </c>
      <c r="J55" s="73" t="s">
        <v>5669</v>
      </c>
      <c r="K55" s="73" t="s">
        <v>5668</v>
      </c>
      <c r="L55" s="73" t="s">
        <v>5669</v>
      </c>
      <c r="M55" s="73" t="s">
        <v>5669</v>
      </c>
      <c r="N55" s="73"/>
      <c r="O55" s="73" t="s">
        <v>5669</v>
      </c>
    </row>
    <row r="56">
      <c r="A56" s="73" t="s">
        <v>1523</v>
      </c>
      <c r="B56" s="73" t="s">
        <v>5668</v>
      </c>
      <c r="C56" s="73" t="s">
        <v>5668</v>
      </c>
      <c r="D56" s="73" t="s">
        <v>5668</v>
      </c>
      <c r="E56" s="73" t="s">
        <v>5668</v>
      </c>
      <c r="F56" s="73" t="s">
        <v>5668</v>
      </c>
      <c r="G56" s="73" t="s">
        <v>5668</v>
      </c>
      <c r="H56" s="73" t="s">
        <v>5668</v>
      </c>
      <c r="I56" s="73" t="s">
        <v>5669</v>
      </c>
      <c r="J56" s="73" t="s">
        <v>5669</v>
      </c>
      <c r="K56" s="73" t="s">
        <v>5668</v>
      </c>
      <c r="L56" s="73" t="s">
        <v>5669</v>
      </c>
      <c r="M56" s="73" t="s">
        <v>5669</v>
      </c>
      <c r="N56" s="73"/>
      <c r="O56" s="73" t="s">
        <v>5669</v>
      </c>
    </row>
    <row r="57">
      <c r="A57" s="73" t="s">
        <v>1269</v>
      </c>
      <c r="B57" s="73" t="s">
        <v>5668</v>
      </c>
      <c r="C57" s="73" t="s">
        <v>5668</v>
      </c>
      <c r="D57" s="73" t="s">
        <v>5668</v>
      </c>
      <c r="E57" s="73" t="s">
        <v>5668</v>
      </c>
      <c r="F57" s="73" t="s">
        <v>5668</v>
      </c>
      <c r="G57" s="73" t="s">
        <v>5668</v>
      </c>
      <c r="H57" s="73" t="s">
        <v>5668</v>
      </c>
      <c r="I57" s="73" t="s">
        <v>5669</v>
      </c>
      <c r="J57" s="73" t="s">
        <v>5669</v>
      </c>
      <c r="K57" s="73" t="s">
        <v>5668</v>
      </c>
      <c r="L57" s="73" t="s">
        <v>5669</v>
      </c>
      <c r="M57" s="73" t="s">
        <v>5669</v>
      </c>
      <c r="N57" s="73"/>
      <c r="O57" s="73" t="s">
        <v>5669</v>
      </c>
    </row>
    <row r="58">
      <c r="A58" s="73" t="s">
        <v>1010</v>
      </c>
      <c r="B58" s="73" t="s">
        <v>5668</v>
      </c>
      <c r="C58" s="73" t="s">
        <v>5668</v>
      </c>
      <c r="D58" s="73" t="s">
        <v>5668</v>
      </c>
      <c r="E58" s="73" t="s">
        <v>5668</v>
      </c>
      <c r="F58" s="73" t="s">
        <v>5668</v>
      </c>
      <c r="G58" s="73" t="s">
        <v>5668</v>
      </c>
      <c r="H58" s="73" t="s">
        <v>5668</v>
      </c>
      <c r="I58" s="73" t="s">
        <v>5669</v>
      </c>
      <c r="J58" s="73" t="s">
        <v>5669</v>
      </c>
      <c r="K58" s="73" t="s">
        <v>5668</v>
      </c>
      <c r="L58" s="73" t="s">
        <v>5669</v>
      </c>
      <c r="M58" s="73" t="s">
        <v>5669</v>
      </c>
      <c r="N58" s="73"/>
      <c r="O58" s="73" t="s">
        <v>5669</v>
      </c>
    </row>
    <row r="59">
      <c r="A59" s="73" t="s">
        <v>5558</v>
      </c>
      <c r="B59" s="73" t="s">
        <v>5668</v>
      </c>
      <c r="C59" s="73" t="s">
        <v>5668</v>
      </c>
      <c r="D59" s="73" t="s">
        <v>5668</v>
      </c>
      <c r="E59" s="73" t="s">
        <v>5668</v>
      </c>
      <c r="F59" s="73" t="s">
        <v>5668</v>
      </c>
      <c r="G59" s="73" t="s">
        <v>5668</v>
      </c>
      <c r="H59" s="73" t="s">
        <v>5668</v>
      </c>
      <c r="I59" s="73" t="s">
        <v>5669</v>
      </c>
      <c r="J59" s="73" t="s">
        <v>5669</v>
      </c>
      <c r="K59" s="73" t="s">
        <v>5668</v>
      </c>
      <c r="L59" s="73" t="s">
        <v>5669</v>
      </c>
      <c r="M59" s="73" t="s">
        <v>5669</v>
      </c>
      <c r="N59" s="73"/>
      <c r="O59" s="73" t="s">
        <v>5669</v>
      </c>
    </row>
    <row r="60">
      <c r="A60" s="73" t="s">
        <v>1373</v>
      </c>
      <c r="B60" s="73" t="s">
        <v>5668</v>
      </c>
      <c r="C60" s="73" t="s">
        <v>5668</v>
      </c>
      <c r="D60" s="73" t="s">
        <v>5668</v>
      </c>
      <c r="E60" s="73" t="s">
        <v>5668</v>
      </c>
      <c r="F60" s="73" t="s">
        <v>5668</v>
      </c>
      <c r="G60" s="73" t="s">
        <v>5668</v>
      </c>
      <c r="H60" s="73" t="s">
        <v>5668</v>
      </c>
      <c r="I60" s="73" t="s">
        <v>5669</v>
      </c>
      <c r="J60" s="73" t="s">
        <v>5669</v>
      </c>
      <c r="K60" s="73" t="s">
        <v>5668</v>
      </c>
      <c r="L60" s="73" t="s">
        <v>5669</v>
      </c>
      <c r="M60" s="73" t="s">
        <v>5669</v>
      </c>
      <c r="N60" s="73"/>
      <c r="O60" s="73" t="s">
        <v>5669</v>
      </c>
    </row>
    <row r="61">
      <c r="A61" s="73" t="s">
        <v>1525</v>
      </c>
      <c r="B61" s="73" t="s">
        <v>5668</v>
      </c>
      <c r="C61" s="73" t="s">
        <v>5668</v>
      </c>
      <c r="D61" s="73" t="s">
        <v>5668</v>
      </c>
      <c r="E61" s="73" t="s">
        <v>5668</v>
      </c>
      <c r="F61" s="73" t="s">
        <v>5668</v>
      </c>
      <c r="G61" s="73" t="s">
        <v>5668</v>
      </c>
      <c r="H61" s="73" t="s">
        <v>5668</v>
      </c>
      <c r="I61" s="73" t="s">
        <v>5669</v>
      </c>
      <c r="J61" s="73" t="s">
        <v>5669</v>
      </c>
      <c r="K61" s="73" t="s">
        <v>5668</v>
      </c>
      <c r="L61" s="73" t="s">
        <v>5669</v>
      </c>
      <c r="M61" s="73" t="s">
        <v>5669</v>
      </c>
      <c r="N61" s="73"/>
      <c r="O61" s="73" t="s">
        <v>5669</v>
      </c>
    </row>
    <row r="62">
      <c r="A62" s="73" t="s">
        <v>914</v>
      </c>
      <c r="B62" s="73" t="s">
        <v>5668</v>
      </c>
      <c r="C62" s="73" t="s">
        <v>5668</v>
      </c>
      <c r="D62" s="73" t="s">
        <v>5668</v>
      </c>
      <c r="E62" s="73" t="s">
        <v>5668</v>
      </c>
      <c r="F62" s="73" t="s">
        <v>5668</v>
      </c>
      <c r="G62" s="73" t="s">
        <v>5668</v>
      </c>
      <c r="H62" s="73" t="s">
        <v>5668</v>
      </c>
      <c r="I62" s="73" t="s">
        <v>5669</v>
      </c>
      <c r="J62" s="73" t="s">
        <v>5669</v>
      </c>
      <c r="K62" s="73" t="s">
        <v>5668</v>
      </c>
      <c r="L62" s="73" t="s">
        <v>5669</v>
      </c>
      <c r="M62" s="73" t="s">
        <v>5669</v>
      </c>
      <c r="N62" s="73"/>
      <c r="O62" s="73" t="s">
        <v>5669</v>
      </c>
    </row>
    <row r="63">
      <c r="A63" s="73" t="s">
        <v>1023</v>
      </c>
      <c r="B63" s="73" t="s">
        <v>5668</v>
      </c>
      <c r="C63" s="73" t="s">
        <v>5668</v>
      </c>
      <c r="D63" s="73" t="s">
        <v>5668</v>
      </c>
      <c r="E63" s="73" t="s">
        <v>5668</v>
      </c>
      <c r="F63" s="73" t="s">
        <v>5668</v>
      </c>
      <c r="G63" s="73" t="s">
        <v>5668</v>
      </c>
      <c r="H63" s="73" t="s">
        <v>5668</v>
      </c>
      <c r="I63" s="73" t="s">
        <v>5669</v>
      </c>
      <c r="J63" s="73" t="s">
        <v>5669</v>
      </c>
      <c r="K63" s="73" t="s">
        <v>5668</v>
      </c>
      <c r="L63" s="73" t="s">
        <v>5669</v>
      </c>
      <c r="M63" s="73" t="s">
        <v>5669</v>
      </c>
      <c r="N63" s="73"/>
      <c r="O63" s="73" t="s">
        <v>5669</v>
      </c>
    </row>
    <row r="64">
      <c r="A64" s="73" t="s">
        <v>1903</v>
      </c>
      <c r="B64" s="73" t="s">
        <v>5668</v>
      </c>
      <c r="C64" s="73" t="s">
        <v>5668</v>
      </c>
      <c r="D64" s="73" t="s">
        <v>5668</v>
      </c>
      <c r="E64" s="73" t="s">
        <v>5668</v>
      </c>
      <c r="F64" s="73" t="s">
        <v>5668</v>
      </c>
      <c r="G64" s="73" t="s">
        <v>5668</v>
      </c>
      <c r="H64" s="73" t="s">
        <v>5668</v>
      </c>
      <c r="I64" s="73" t="s">
        <v>5669</v>
      </c>
      <c r="J64" s="73" t="s">
        <v>5669</v>
      </c>
      <c r="K64" s="73" t="s">
        <v>5668</v>
      </c>
      <c r="L64" s="73" t="s">
        <v>5669</v>
      </c>
      <c r="M64" s="73" t="s">
        <v>5669</v>
      </c>
      <c r="N64" s="73"/>
      <c r="O64" s="73" t="s">
        <v>5669</v>
      </c>
    </row>
    <row r="65">
      <c r="A65" s="73" t="s">
        <v>714</v>
      </c>
      <c r="B65" s="73" t="s">
        <v>5668</v>
      </c>
      <c r="C65" s="73" t="s">
        <v>5668</v>
      </c>
      <c r="D65" s="73" t="s">
        <v>5668</v>
      </c>
      <c r="E65" s="73" t="s">
        <v>5668</v>
      </c>
      <c r="F65" s="73" t="s">
        <v>5668</v>
      </c>
      <c r="G65" s="73" t="s">
        <v>5668</v>
      </c>
      <c r="H65" s="73" t="s">
        <v>5668</v>
      </c>
      <c r="I65" s="73" t="s">
        <v>5669</v>
      </c>
      <c r="J65" s="73" t="s">
        <v>5669</v>
      </c>
      <c r="K65" s="73" t="s">
        <v>5668</v>
      </c>
      <c r="L65" s="73" t="s">
        <v>5669</v>
      </c>
      <c r="M65" s="73" t="s">
        <v>5669</v>
      </c>
      <c r="N65" s="73"/>
      <c r="O65" s="73" t="s">
        <v>5669</v>
      </c>
    </row>
    <row r="66">
      <c r="A66" s="73" t="s">
        <v>666</v>
      </c>
      <c r="B66" s="73" t="s">
        <v>5668</v>
      </c>
      <c r="C66" s="73" t="s">
        <v>5668</v>
      </c>
      <c r="D66" s="73" t="s">
        <v>5668</v>
      </c>
      <c r="E66" s="73" t="s">
        <v>5668</v>
      </c>
      <c r="F66" s="73" t="s">
        <v>5668</v>
      </c>
      <c r="G66" s="73" t="s">
        <v>5669</v>
      </c>
      <c r="H66" s="73" t="s">
        <v>5669</v>
      </c>
      <c r="I66" s="73" t="s">
        <v>5669</v>
      </c>
      <c r="J66" s="73" t="s">
        <v>5669</v>
      </c>
      <c r="K66" s="73" t="s">
        <v>5668</v>
      </c>
      <c r="L66" s="73" t="s">
        <v>5669</v>
      </c>
      <c r="M66" s="73" t="s">
        <v>5669</v>
      </c>
      <c r="N66" s="73"/>
      <c r="O66" s="73" t="s">
        <v>5669</v>
      </c>
    </row>
    <row r="67">
      <c r="A67" s="73" t="s">
        <v>1507</v>
      </c>
      <c r="B67" s="73" t="s">
        <v>5668</v>
      </c>
      <c r="C67" s="73" t="s">
        <v>5668</v>
      </c>
      <c r="D67" s="73" t="s">
        <v>5668</v>
      </c>
      <c r="E67" s="73" t="s">
        <v>5668</v>
      </c>
      <c r="F67" s="73" t="s">
        <v>5668</v>
      </c>
      <c r="G67" s="73" t="s">
        <v>5668</v>
      </c>
      <c r="H67" s="73" t="s">
        <v>5668</v>
      </c>
      <c r="I67" s="73" t="s">
        <v>5669</v>
      </c>
      <c r="J67" s="73" t="s">
        <v>5669</v>
      </c>
      <c r="K67" s="73" t="s">
        <v>5668</v>
      </c>
      <c r="L67" s="73" t="s">
        <v>5669</v>
      </c>
      <c r="M67" s="73" t="s">
        <v>5669</v>
      </c>
      <c r="N67" s="73"/>
      <c r="O67" s="73" t="s">
        <v>5669</v>
      </c>
    </row>
    <row r="68">
      <c r="A68" s="73" t="s">
        <v>574</v>
      </c>
      <c r="B68" s="73" t="s">
        <v>5668</v>
      </c>
      <c r="C68" s="73" t="s">
        <v>5668</v>
      </c>
      <c r="D68" s="73" t="s">
        <v>5668</v>
      </c>
      <c r="E68" s="73" t="s">
        <v>5668</v>
      </c>
      <c r="F68" s="73" t="s">
        <v>5668</v>
      </c>
      <c r="G68" s="73" t="s">
        <v>5668</v>
      </c>
      <c r="H68" s="73" t="s">
        <v>5668</v>
      </c>
      <c r="I68" s="73" t="s">
        <v>5669</v>
      </c>
      <c r="J68" s="73" t="s">
        <v>5669</v>
      </c>
      <c r="K68" s="73" t="s">
        <v>5668</v>
      </c>
      <c r="L68" s="73" t="s">
        <v>5669</v>
      </c>
      <c r="M68" s="73" t="s">
        <v>5669</v>
      </c>
      <c r="N68" s="73"/>
      <c r="O68" s="73" t="s">
        <v>5669</v>
      </c>
    </row>
    <row r="69">
      <c r="A69" s="73" t="s">
        <v>1103</v>
      </c>
      <c r="B69" s="73" t="s">
        <v>5668</v>
      </c>
      <c r="C69" s="73" t="s">
        <v>5668</v>
      </c>
      <c r="D69" s="73" t="s">
        <v>5668</v>
      </c>
      <c r="E69" s="73" t="s">
        <v>5668</v>
      </c>
      <c r="F69" s="73" t="s">
        <v>5668</v>
      </c>
      <c r="G69" s="73" t="s">
        <v>5668</v>
      </c>
      <c r="H69" s="73" t="s">
        <v>5668</v>
      </c>
      <c r="I69" s="73" t="s">
        <v>5669</v>
      </c>
      <c r="J69" s="73" t="s">
        <v>5669</v>
      </c>
      <c r="K69" s="73" t="s">
        <v>5668</v>
      </c>
      <c r="L69" s="73" t="s">
        <v>5669</v>
      </c>
      <c r="M69" s="73" t="s">
        <v>5669</v>
      </c>
      <c r="N69" s="73"/>
      <c r="O69" s="73" t="s">
        <v>5669</v>
      </c>
    </row>
    <row r="70">
      <c r="A70" s="73" t="s">
        <v>1406</v>
      </c>
      <c r="B70" s="73" t="s">
        <v>5668</v>
      </c>
      <c r="C70" s="73" t="s">
        <v>5668</v>
      </c>
      <c r="D70" s="73" t="s">
        <v>5668</v>
      </c>
      <c r="E70" s="73" t="s">
        <v>5668</v>
      </c>
      <c r="F70" s="73" t="s">
        <v>5668</v>
      </c>
      <c r="G70" s="73" t="s">
        <v>5668</v>
      </c>
      <c r="H70" s="73" t="s">
        <v>5668</v>
      </c>
      <c r="I70" s="73" t="s">
        <v>5669</v>
      </c>
      <c r="J70" s="73" t="s">
        <v>5669</v>
      </c>
      <c r="K70" s="73" t="s">
        <v>5668</v>
      </c>
      <c r="L70" s="73" t="s">
        <v>5669</v>
      </c>
      <c r="M70" s="73" t="s">
        <v>5669</v>
      </c>
      <c r="N70" s="73"/>
      <c r="O70" s="73" t="s">
        <v>5669</v>
      </c>
    </row>
    <row r="71">
      <c r="A71" s="73" t="s">
        <v>657</v>
      </c>
      <c r="B71" s="73" t="s">
        <v>5668</v>
      </c>
      <c r="C71" s="73" t="s">
        <v>5668</v>
      </c>
      <c r="D71" s="73" t="s">
        <v>5668</v>
      </c>
      <c r="E71" s="73" t="s">
        <v>5668</v>
      </c>
      <c r="F71" s="73" t="s">
        <v>5668</v>
      </c>
      <c r="G71" s="73" t="s">
        <v>5668</v>
      </c>
      <c r="H71" s="73" t="s">
        <v>5668</v>
      </c>
      <c r="I71" s="73" t="s">
        <v>5669</v>
      </c>
      <c r="J71" s="73" t="s">
        <v>5669</v>
      </c>
      <c r="K71" s="73" t="s">
        <v>5668</v>
      </c>
      <c r="L71" s="73" t="s">
        <v>5669</v>
      </c>
      <c r="M71" s="73" t="s">
        <v>5669</v>
      </c>
      <c r="N71" s="73"/>
      <c r="O71" s="73" t="s">
        <v>5669</v>
      </c>
    </row>
    <row r="72">
      <c r="A72" s="73" t="s">
        <v>857</v>
      </c>
      <c r="B72" s="73" t="s">
        <v>5668</v>
      </c>
      <c r="C72" s="73" t="s">
        <v>5668</v>
      </c>
      <c r="D72" s="73" t="s">
        <v>5668</v>
      </c>
      <c r="E72" s="73" t="s">
        <v>5668</v>
      </c>
      <c r="F72" s="73" t="s">
        <v>5668</v>
      </c>
      <c r="G72" s="73" t="s">
        <v>5668</v>
      </c>
      <c r="H72" s="73" t="s">
        <v>5668</v>
      </c>
      <c r="I72" s="73" t="s">
        <v>5669</v>
      </c>
      <c r="J72" s="73" t="s">
        <v>5669</v>
      </c>
      <c r="K72" s="73" t="s">
        <v>5668</v>
      </c>
      <c r="L72" s="73" t="s">
        <v>5669</v>
      </c>
      <c r="M72" s="73" t="s">
        <v>5669</v>
      </c>
      <c r="N72" s="73"/>
      <c r="O72" s="73" t="s">
        <v>5669</v>
      </c>
    </row>
    <row r="73">
      <c r="A73" s="73" t="s">
        <v>1307</v>
      </c>
      <c r="B73" s="73" t="s">
        <v>5668</v>
      </c>
      <c r="C73" s="73" t="s">
        <v>5668</v>
      </c>
      <c r="D73" s="73" t="s">
        <v>5668</v>
      </c>
      <c r="E73" s="73" t="s">
        <v>5668</v>
      </c>
      <c r="F73" s="73" t="s">
        <v>5668</v>
      </c>
      <c r="G73" s="73" t="s">
        <v>5668</v>
      </c>
      <c r="H73" s="73" t="s">
        <v>5668</v>
      </c>
      <c r="I73" s="73" t="s">
        <v>5669</v>
      </c>
      <c r="J73" s="73" t="s">
        <v>5669</v>
      </c>
      <c r="K73" s="73" t="s">
        <v>5668</v>
      </c>
      <c r="L73" s="73" t="s">
        <v>5669</v>
      </c>
      <c r="M73" s="73" t="s">
        <v>5669</v>
      </c>
      <c r="N73" s="73"/>
      <c r="O73" s="73" t="s">
        <v>5669</v>
      </c>
    </row>
    <row r="74">
      <c r="A74" s="73" t="s">
        <v>548</v>
      </c>
      <c r="B74" s="73" t="s">
        <v>5668</v>
      </c>
      <c r="C74" s="73" t="s">
        <v>5668</v>
      </c>
      <c r="D74" s="73" t="s">
        <v>5668</v>
      </c>
      <c r="E74" s="73" t="s">
        <v>5668</v>
      </c>
      <c r="F74" s="73" t="s">
        <v>5668</v>
      </c>
      <c r="G74" s="73" t="s">
        <v>5668</v>
      </c>
      <c r="H74" s="73" t="s">
        <v>5668</v>
      </c>
      <c r="I74" s="73" t="s">
        <v>5669</v>
      </c>
      <c r="J74" s="73" t="s">
        <v>5669</v>
      </c>
      <c r="K74" s="73" t="s">
        <v>5668</v>
      </c>
      <c r="L74" s="73" t="s">
        <v>5669</v>
      </c>
      <c r="M74" s="73" t="s">
        <v>5669</v>
      </c>
      <c r="N74" s="73"/>
      <c r="O74" s="73" t="s">
        <v>5669</v>
      </c>
    </row>
    <row r="75">
      <c r="A75" s="73" t="s">
        <v>979</v>
      </c>
      <c r="B75" s="73" t="s">
        <v>5668</v>
      </c>
      <c r="C75" s="73" t="s">
        <v>5668</v>
      </c>
      <c r="D75" s="73" t="s">
        <v>5668</v>
      </c>
      <c r="E75" s="73" t="s">
        <v>5668</v>
      </c>
      <c r="F75" s="73" t="s">
        <v>5668</v>
      </c>
      <c r="G75" s="73" t="s">
        <v>5668</v>
      </c>
      <c r="H75" s="73" t="s">
        <v>5668</v>
      </c>
      <c r="I75" s="73" t="s">
        <v>5669</v>
      </c>
      <c r="J75" s="73" t="s">
        <v>5669</v>
      </c>
      <c r="K75" s="73" t="s">
        <v>5668</v>
      </c>
      <c r="L75" s="73" t="s">
        <v>5669</v>
      </c>
      <c r="M75" s="73" t="s">
        <v>5669</v>
      </c>
      <c r="N75" s="73"/>
      <c r="O75" s="73" t="s">
        <v>5669</v>
      </c>
    </row>
    <row r="76">
      <c r="A76" s="73" t="s">
        <v>46</v>
      </c>
      <c r="B76" s="73" t="s">
        <v>5668</v>
      </c>
      <c r="C76" s="73" t="s">
        <v>5668</v>
      </c>
      <c r="D76" s="73" t="s">
        <v>5668</v>
      </c>
      <c r="E76" s="73" t="s">
        <v>5668</v>
      </c>
      <c r="F76" s="73" t="s">
        <v>5668</v>
      </c>
      <c r="G76" s="73" t="s">
        <v>5668</v>
      </c>
      <c r="H76" s="73" t="s">
        <v>5668</v>
      </c>
      <c r="I76" s="73" t="s">
        <v>5669</v>
      </c>
      <c r="J76" s="73" t="s">
        <v>5669</v>
      </c>
      <c r="K76" s="73" t="s">
        <v>5668</v>
      </c>
      <c r="L76" s="73" t="s">
        <v>5669</v>
      </c>
      <c r="M76" s="73" t="s">
        <v>5669</v>
      </c>
      <c r="N76" s="73"/>
      <c r="O76" s="73" t="s">
        <v>5669</v>
      </c>
    </row>
    <row r="77">
      <c r="A77" s="73" t="s">
        <v>541</v>
      </c>
      <c r="B77" s="73" t="s">
        <v>5668</v>
      </c>
      <c r="C77" s="73" t="s">
        <v>5668</v>
      </c>
      <c r="D77" s="73" t="s">
        <v>5668</v>
      </c>
      <c r="E77" s="73" t="s">
        <v>5668</v>
      </c>
      <c r="F77" s="73" t="s">
        <v>5668</v>
      </c>
      <c r="G77" s="73" t="s">
        <v>5668</v>
      </c>
      <c r="H77" s="73" t="s">
        <v>5668</v>
      </c>
      <c r="I77" s="73" t="s">
        <v>5669</v>
      </c>
      <c r="J77" s="73" t="s">
        <v>5669</v>
      </c>
      <c r="K77" s="73" t="s">
        <v>5668</v>
      </c>
      <c r="L77" s="73" t="s">
        <v>5669</v>
      </c>
      <c r="M77" s="73" t="s">
        <v>5669</v>
      </c>
      <c r="N77" s="73"/>
      <c r="O77" s="73" t="s">
        <v>5669</v>
      </c>
    </row>
    <row r="78">
      <c r="A78" s="73" t="s">
        <v>972</v>
      </c>
      <c r="B78" s="73" t="s">
        <v>5668</v>
      </c>
      <c r="C78" s="73" t="s">
        <v>5668</v>
      </c>
      <c r="D78" s="73" t="s">
        <v>5668</v>
      </c>
      <c r="E78" s="73" t="s">
        <v>5668</v>
      </c>
      <c r="F78" s="73" t="s">
        <v>5668</v>
      </c>
      <c r="G78" s="73" t="s">
        <v>5668</v>
      </c>
      <c r="H78" s="73" t="s">
        <v>5668</v>
      </c>
      <c r="I78" s="73" t="s">
        <v>5669</v>
      </c>
      <c r="J78" s="73" t="s">
        <v>5669</v>
      </c>
      <c r="K78" s="73" t="s">
        <v>5668</v>
      </c>
      <c r="L78" s="73" t="s">
        <v>5669</v>
      </c>
      <c r="M78" s="73" t="s">
        <v>5669</v>
      </c>
      <c r="N78" s="73"/>
      <c r="O78" s="73" t="s">
        <v>5669</v>
      </c>
    </row>
    <row r="79">
      <c r="A79" s="73" t="s">
        <v>405</v>
      </c>
      <c r="B79" s="73" t="s">
        <v>5668</v>
      </c>
      <c r="C79" s="73" t="s">
        <v>5668</v>
      </c>
      <c r="D79" s="73" t="s">
        <v>5668</v>
      </c>
      <c r="E79" s="73" t="s">
        <v>5668</v>
      </c>
      <c r="F79" s="73" t="s">
        <v>5668</v>
      </c>
      <c r="G79" s="73" t="s">
        <v>5668</v>
      </c>
      <c r="H79" s="73" t="s">
        <v>5668</v>
      </c>
      <c r="I79" s="73" t="s">
        <v>5669</v>
      </c>
      <c r="J79" s="73" t="s">
        <v>5669</v>
      </c>
      <c r="K79" s="73" t="s">
        <v>5668</v>
      </c>
      <c r="L79" s="73" t="s">
        <v>5669</v>
      </c>
      <c r="M79" s="73" t="s">
        <v>5669</v>
      </c>
      <c r="N79" s="73"/>
      <c r="O79" s="73" t="s">
        <v>5669</v>
      </c>
    </row>
    <row r="80">
      <c r="A80" s="73" t="s">
        <v>294</v>
      </c>
      <c r="B80" s="73" t="s">
        <v>5668</v>
      </c>
      <c r="C80" s="73" t="s">
        <v>5668</v>
      </c>
      <c r="D80" s="73" t="s">
        <v>5668</v>
      </c>
      <c r="E80" s="73" t="s">
        <v>5668</v>
      </c>
      <c r="F80" s="73" t="s">
        <v>5668</v>
      </c>
      <c r="G80" s="73" t="s">
        <v>5668</v>
      </c>
      <c r="H80" s="73" t="s">
        <v>5668</v>
      </c>
      <c r="I80" s="73" t="s">
        <v>5669</v>
      </c>
      <c r="J80" s="73" t="s">
        <v>5669</v>
      </c>
      <c r="K80" s="73" t="s">
        <v>5668</v>
      </c>
      <c r="L80" s="73" t="s">
        <v>5669</v>
      </c>
      <c r="M80" s="73" t="s">
        <v>5669</v>
      </c>
      <c r="N80" s="73"/>
      <c r="O80" s="73" t="s">
        <v>5669</v>
      </c>
    </row>
    <row r="81">
      <c r="A81" s="73" t="s">
        <v>585</v>
      </c>
      <c r="B81" s="73" t="s">
        <v>5668</v>
      </c>
      <c r="C81" s="73" t="s">
        <v>5668</v>
      </c>
      <c r="D81" s="73" t="s">
        <v>5668</v>
      </c>
      <c r="E81" s="73" t="s">
        <v>5668</v>
      </c>
      <c r="F81" s="73" t="s">
        <v>5668</v>
      </c>
      <c r="G81" s="73" t="s">
        <v>5668</v>
      </c>
      <c r="H81" s="73" t="s">
        <v>5668</v>
      </c>
      <c r="I81" s="73" t="s">
        <v>5669</v>
      </c>
      <c r="J81" s="73" t="s">
        <v>5669</v>
      </c>
      <c r="K81" s="73" t="s">
        <v>5668</v>
      </c>
      <c r="L81" s="73" t="s">
        <v>5669</v>
      </c>
      <c r="M81" s="73" t="s">
        <v>5669</v>
      </c>
      <c r="N81" s="73"/>
      <c r="O81" s="73" t="s">
        <v>5669</v>
      </c>
    </row>
    <row r="82">
      <c r="A82" s="73" t="s">
        <v>1474</v>
      </c>
      <c r="B82" s="73" t="s">
        <v>5668</v>
      </c>
      <c r="C82" s="73" t="s">
        <v>5668</v>
      </c>
      <c r="D82" s="73" t="s">
        <v>5668</v>
      </c>
      <c r="E82" s="73" t="s">
        <v>5668</v>
      </c>
      <c r="F82" s="73" t="s">
        <v>5668</v>
      </c>
      <c r="G82" s="73" t="s">
        <v>5668</v>
      </c>
      <c r="H82" s="73" t="s">
        <v>5668</v>
      </c>
      <c r="I82" s="73" t="s">
        <v>5669</v>
      </c>
      <c r="J82" s="73" t="s">
        <v>5669</v>
      </c>
      <c r="K82" s="73" t="s">
        <v>5668</v>
      </c>
      <c r="L82" s="73" t="s">
        <v>5669</v>
      </c>
      <c r="M82" s="73" t="s">
        <v>5669</v>
      </c>
      <c r="N82" s="73"/>
      <c r="O82" s="73" t="s">
        <v>5669</v>
      </c>
    </row>
    <row r="83">
      <c r="A83" s="73" t="s">
        <v>986</v>
      </c>
      <c r="B83" s="73" t="s">
        <v>5668</v>
      </c>
      <c r="C83" s="73" t="s">
        <v>5668</v>
      </c>
      <c r="D83" s="73" t="s">
        <v>5668</v>
      </c>
      <c r="E83" s="73" t="s">
        <v>5668</v>
      </c>
      <c r="F83" s="73" t="s">
        <v>5668</v>
      </c>
      <c r="G83" s="73" t="s">
        <v>5668</v>
      </c>
      <c r="H83" s="73" t="s">
        <v>5668</v>
      </c>
      <c r="I83" s="73" t="s">
        <v>5669</v>
      </c>
      <c r="J83" s="73" t="s">
        <v>5669</v>
      </c>
      <c r="K83" s="73" t="s">
        <v>5668</v>
      </c>
      <c r="L83" s="73" t="s">
        <v>5669</v>
      </c>
      <c r="M83" s="73" t="s">
        <v>5669</v>
      </c>
      <c r="N83" s="73"/>
      <c r="O83" s="73" t="s">
        <v>5669</v>
      </c>
    </row>
    <row r="84">
      <c r="A84" s="73" t="s">
        <v>679</v>
      </c>
      <c r="B84" s="73" t="s">
        <v>5668</v>
      </c>
      <c r="C84" s="73" t="s">
        <v>5668</v>
      </c>
      <c r="D84" s="73" t="s">
        <v>5668</v>
      </c>
      <c r="E84" s="73" t="s">
        <v>5668</v>
      </c>
      <c r="F84" s="73" t="s">
        <v>5668</v>
      </c>
      <c r="G84" s="73" t="s">
        <v>5668</v>
      </c>
      <c r="H84" s="73" t="s">
        <v>5668</v>
      </c>
      <c r="I84" s="73" t="s">
        <v>5669</v>
      </c>
      <c r="J84" s="73" t="s">
        <v>5669</v>
      </c>
      <c r="K84" s="73" t="s">
        <v>5668</v>
      </c>
      <c r="L84" s="73" t="s">
        <v>5669</v>
      </c>
      <c r="M84" s="73" t="s">
        <v>5669</v>
      </c>
      <c r="N84" s="73"/>
      <c r="O84" s="73" t="s">
        <v>5669</v>
      </c>
    </row>
    <row r="85">
      <c r="A85" s="73" t="s">
        <v>262</v>
      </c>
      <c r="B85" s="73" t="s">
        <v>5668</v>
      </c>
      <c r="C85" s="73" t="s">
        <v>5668</v>
      </c>
      <c r="D85" s="73" t="s">
        <v>5668</v>
      </c>
      <c r="E85" s="73" t="s">
        <v>5668</v>
      </c>
      <c r="F85" s="73" t="s">
        <v>5668</v>
      </c>
      <c r="G85" s="73" t="s">
        <v>5668</v>
      </c>
      <c r="H85" s="73" t="s">
        <v>5668</v>
      </c>
      <c r="I85" s="73" t="s">
        <v>5669</v>
      </c>
      <c r="J85" s="73" t="s">
        <v>5669</v>
      </c>
      <c r="K85" s="73" t="s">
        <v>5668</v>
      </c>
      <c r="L85" s="73" t="s">
        <v>5669</v>
      </c>
      <c r="M85" s="73" t="s">
        <v>5669</v>
      </c>
      <c r="N85" s="73"/>
      <c r="O85" s="73" t="s">
        <v>5669</v>
      </c>
    </row>
    <row r="86">
      <c r="A86" s="73" t="s">
        <v>1396</v>
      </c>
      <c r="B86" s="73" t="s">
        <v>5668</v>
      </c>
      <c r="C86" s="73" t="s">
        <v>5668</v>
      </c>
      <c r="D86" s="73" t="s">
        <v>5668</v>
      </c>
      <c r="E86" s="73" t="s">
        <v>5668</v>
      </c>
      <c r="F86" s="73" t="s">
        <v>5668</v>
      </c>
      <c r="G86" s="73" t="s">
        <v>5668</v>
      </c>
      <c r="H86" s="73" t="s">
        <v>5668</v>
      </c>
      <c r="I86" s="73" t="s">
        <v>5669</v>
      </c>
      <c r="J86" s="73" t="s">
        <v>5669</v>
      </c>
      <c r="K86" s="73" t="s">
        <v>5668</v>
      </c>
      <c r="L86" s="73" t="s">
        <v>5669</v>
      </c>
      <c r="M86" s="73" t="s">
        <v>5669</v>
      </c>
      <c r="N86" s="73"/>
      <c r="O86" s="73" t="s">
        <v>5669</v>
      </c>
    </row>
    <row r="87">
      <c r="A87" s="73" t="s">
        <v>1099</v>
      </c>
      <c r="B87" s="73" t="s">
        <v>5668</v>
      </c>
      <c r="C87" s="73" t="s">
        <v>5668</v>
      </c>
      <c r="D87" s="73" t="s">
        <v>5668</v>
      </c>
      <c r="E87" s="73" t="s">
        <v>5668</v>
      </c>
      <c r="F87" s="73" t="s">
        <v>5668</v>
      </c>
      <c r="G87" s="73" t="s">
        <v>5668</v>
      </c>
      <c r="H87" s="73" t="s">
        <v>5668</v>
      </c>
      <c r="I87" s="73" t="s">
        <v>5669</v>
      </c>
      <c r="J87" s="73" t="s">
        <v>5669</v>
      </c>
      <c r="K87" s="73" t="s">
        <v>5668</v>
      </c>
      <c r="L87" s="73" t="s">
        <v>5669</v>
      </c>
      <c r="M87" s="73" t="s">
        <v>5669</v>
      </c>
      <c r="N87" s="73"/>
      <c r="O87" s="73" t="s">
        <v>5669</v>
      </c>
    </row>
    <row r="88">
      <c r="A88" s="73" t="s">
        <v>1482</v>
      </c>
      <c r="B88" s="73" t="s">
        <v>5668</v>
      </c>
      <c r="C88" s="73" t="s">
        <v>5668</v>
      </c>
      <c r="D88" s="73" t="s">
        <v>5668</v>
      </c>
      <c r="E88" s="73" t="s">
        <v>5668</v>
      </c>
      <c r="F88" s="73" t="s">
        <v>5668</v>
      </c>
      <c r="G88" s="73" t="s">
        <v>5668</v>
      </c>
      <c r="H88" s="73" t="s">
        <v>5668</v>
      </c>
      <c r="I88" s="73" t="s">
        <v>5669</v>
      </c>
      <c r="J88" s="73" t="s">
        <v>5669</v>
      </c>
      <c r="K88" s="73" t="s">
        <v>5668</v>
      </c>
      <c r="L88" s="73" t="s">
        <v>5669</v>
      </c>
      <c r="M88" s="73" t="s">
        <v>5669</v>
      </c>
      <c r="N88" s="73"/>
      <c r="O88" s="73" t="s">
        <v>5669</v>
      </c>
    </row>
    <row r="89">
      <c r="A89" s="73" t="s">
        <v>1070</v>
      </c>
      <c r="B89" s="73" t="s">
        <v>5668</v>
      </c>
      <c r="C89" s="73" t="s">
        <v>5668</v>
      </c>
      <c r="D89" s="73" t="s">
        <v>5668</v>
      </c>
      <c r="E89" s="73" t="s">
        <v>5668</v>
      </c>
      <c r="F89" s="73" t="s">
        <v>5668</v>
      </c>
      <c r="G89" s="73" t="s">
        <v>5668</v>
      </c>
      <c r="H89" s="73" t="s">
        <v>5668</v>
      </c>
      <c r="I89" s="73" t="s">
        <v>5669</v>
      </c>
      <c r="J89" s="73" t="s">
        <v>5669</v>
      </c>
      <c r="K89" s="73" t="s">
        <v>5668</v>
      </c>
      <c r="L89" s="73" t="s">
        <v>5669</v>
      </c>
      <c r="M89" s="73" t="s">
        <v>5669</v>
      </c>
      <c r="N89" s="73"/>
      <c r="O89" s="73" t="s">
        <v>5669</v>
      </c>
    </row>
    <row r="90">
      <c r="A90" s="73" t="s">
        <v>589</v>
      </c>
      <c r="B90" s="73" t="s">
        <v>5668</v>
      </c>
      <c r="C90" s="73" t="s">
        <v>5668</v>
      </c>
      <c r="D90" s="73" t="s">
        <v>5668</v>
      </c>
      <c r="E90" s="73" t="s">
        <v>5668</v>
      </c>
      <c r="F90" s="73" t="s">
        <v>5668</v>
      </c>
      <c r="G90" s="73" t="s">
        <v>5668</v>
      </c>
      <c r="H90" s="73" t="s">
        <v>5668</v>
      </c>
      <c r="I90" s="73" t="s">
        <v>5669</v>
      </c>
      <c r="J90" s="73" t="s">
        <v>5669</v>
      </c>
      <c r="K90" s="73" t="s">
        <v>5668</v>
      </c>
      <c r="L90" s="73" t="s">
        <v>5669</v>
      </c>
      <c r="M90" s="73" t="s">
        <v>5669</v>
      </c>
      <c r="N90" s="73"/>
      <c r="O90" s="73" t="s">
        <v>5669</v>
      </c>
    </row>
    <row r="91">
      <c r="A91" s="73" t="s">
        <v>1484</v>
      </c>
      <c r="B91" s="73" t="s">
        <v>5668</v>
      </c>
      <c r="C91" s="73" t="s">
        <v>5668</v>
      </c>
      <c r="D91" s="73" t="s">
        <v>5668</v>
      </c>
      <c r="E91" s="73" t="s">
        <v>5668</v>
      </c>
      <c r="F91" s="73" t="s">
        <v>5668</v>
      </c>
      <c r="G91" s="73" t="s">
        <v>5668</v>
      </c>
      <c r="H91" s="73" t="s">
        <v>5668</v>
      </c>
      <c r="I91" s="73" t="s">
        <v>5669</v>
      </c>
      <c r="J91" s="73" t="s">
        <v>5669</v>
      </c>
      <c r="K91" s="73" t="s">
        <v>5668</v>
      </c>
      <c r="L91" s="73" t="s">
        <v>5669</v>
      </c>
      <c r="M91" s="73" t="s">
        <v>5669</v>
      </c>
      <c r="N91" s="73"/>
      <c r="O91" s="73" t="s">
        <v>5669</v>
      </c>
    </row>
    <row r="92">
      <c r="A92" s="73" t="s">
        <v>1497</v>
      </c>
      <c r="B92" s="73" t="s">
        <v>5668</v>
      </c>
      <c r="C92" s="73" t="s">
        <v>5668</v>
      </c>
      <c r="D92" s="73" t="s">
        <v>5668</v>
      </c>
      <c r="E92" s="73" t="s">
        <v>5668</v>
      </c>
      <c r="F92" s="73" t="s">
        <v>5668</v>
      </c>
      <c r="G92" s="73" t="s">
        <v>5668</v>
      </c>
      <c r="H92" s="73" t="s">
        <v>5668</v>
      </c>
      <c r="I92" s="73" t="s">
        <v>5669</v>
      </c>
      <c r="J92" s="73" t="s">
        <v>5669</v>
      </c>
      <c r="K92" s="73" t="s">
        <v>5668</v>
      </c>
      <c r="L92" s="73" t="s">
        <v>5669</v>
      </c>
      <c r="M92" s="73" t="s">
        <v>5669</v>
      </c>
      <c r="N92" s="73"/>
      <c r="O92" s="73" t="s">
        <v>5669</v>
      </c>
    </row>
    <row r="93">
      <c r="A93" s="73" t="s">
        <v>1192</v>
      </c>
      <c r="B93" s="73" t="s">
        <v>5668</v>
      </c>
      <c r="C93" s="73" t="s">
        <v>5668</v>
      </c>
      <c r="D93" s="73" t="s">
        <v>5668</v>
      </c>
      <c r="E93" s="73" t="s">
        <v>5668</v>
      </c>
      <c r="F93" s="73" t="s">
        <v>5668</v>
      </c>
      <c r="G93" s="73" t="s">
        <v>5668</v>
      </c>
      <c r="H93" s="73" t="s">
        <v>5668</v>
      </c>
      <c r="I93" s="73" t="s">
        <v>5669</v>
      </c>
      <c r="J93" s="73" t="s">
        <v>5669</v>
      </c>
      <c r="K93" s="73" t="s">
        <v>5668</v>
      </c>
      <c r="L93" s="73" t="s">
        <v>5669</v>
      </c>
      <c r="M93" s="73" t="s">
        <v>5669</v>
      </c>
      <c r="N93" s="73"/>
      <c r="O93" s="73" t="s">
        <v>5669</v>
      </c>
    </row>
    <row r="94">
      <c r="A94" s="73" t="s">
        <v>400</v>
      </c>
      <c r="B94" s="73" t="s">
        <v>5668</v>
      </c>
      <c r="C94" s="73" t="s">
        <v>5668</v>
      </c>
      <c r="D94" s="73" t="s">
        <v>5668</v>
      </c>
      <c r="E94" s="73" t="s">
        <v>5668</v>
      </c>
      <c r="F94" s="73" t="s">
        <v>5668</v>
      </c>
      <c r="G94" s="73" t="s">
        <v>5668</v>
      </c>
      <c r="H94" s="73" t="s">
        <v>5668</v>
      </c>
      <c r="I94" s="73" t="s">
        <v>5669</v>
      </c>
      <c r="J94" s="73" t="s">
        <v>5669</v>
      </c>
      <c r="K94" s="73" t="s">
        <v>5668</v>
      </c>
      <c r="L94" s="73" t="s">
        <v>5669</v>
      </c>
      <c r="M94" s="73" t="s">
        <v>5669</v>
      </c>
      <c r="N94" s="73"/>
      <c r="O94" s="73" t="s">
        <v>5669</v>
      </c>
    </row>
    <row r="95">
      <c r="A95" s="73" t="s">
        <v>1337</v>
      </c>
      <c r="B95" s="73" t="s">
        <v>5668</v>
      </c>
      <c r="C95" s="73" t="s">
        <v>5668</v>
      </c>
      <c r="D95" s="73" t="s">
        <v>5668</v>
      </c>
      <c r="E95" s="73" t="s">
        <v>5668</v>
      </c>
      <c r="F95" s="73" t="s">
        <v>5668</v>
      </c>
      <c r="G95" s="73" t="s">
        <v>5668</v>
      </c>
      <c r="H95" s="73" t="s">
        <v>5668</v>
      </c>
      <c r="I95" s="73" t="s">
        <v>5669</v>
      </c>
      <c r="J95" s="73" t="s">
        <v>5669</v>
      </c>
      <c r="K95" s="73" t="s">
        <v>5668</v>
      </c>
      <c r="L95" s="73" t="s">
        <v>5669</v>
      </c>
      <c r="M95" s="73" t="s">
        <v>5669</v>
      </c>
      <c r="N95" s="73"/>
      <c r="O95" s="73" t="s">
        <v>5669</v>
      </c>
    </row>
    <row r="96">
      <c r="A96" s="73" t="s">
        <v>559</v>
      </c>
      <c r="B96" s="73" t="s">
        <v>5668</v>
      </c>
      <c r="C96" s="73" t="s">
        <v>5668</v>
      </c>
      <c r="D96" s="73" t="s">
        <v>5668</v>
      </c>
      <c r="E96" s="73" t="s">
        <v>5668</v>
      </c>
      <c r="F96" s="73" t="s">
        <v>5668</v>
      </c>
      <c r="G96" s="73" t="s">
        <v>5668</v>
      </c>
      <c r="H96" s="73" t="s">
        <v>5668</v>
      </c>
      <c r="I96" s="73" t="s">
        <v>5669</v>
      </c>
      <c r="J96" s="73" t="s">
        <v>5669</v>
      </c>
      <c r="K96" s="73" t="s">
        <v>5668</v>
      </c>
      <c r="L96" s="73" t="s">
        <v>5669</v>
      </c>
      <c r="M96" s="73" t="s">
        <v>5669</v>
      </c>
      <c r="N96" s="73"/>
      <c r="O96" s="73" t="s">
        <v>5669</v>
      </c>
    </row>
    <row r="97">
      <c r="A97" s="73" t="s">
        <v>1463</v>
      </c>
      <c r="B97" s="73" t="s">
        <v>5668</v>
      </c>
      <c r="C97" s="73" t="s">
        <v>5668</v>
      </c>
      <c r="D97" s="73" t="s">
        <v>5668</v>
      </c>
      <c r="E97" s="73" t="s">
        <v>5668</v>
      </c>
      <c r="F97" s="73" t="s">
        <v>5668</v>
      </c>
      <c r="G97" s="73" t="s">
        <v>5668</v>
      </c>
      <c r="H97" s="73" t="s">
        <v>5668</v>
      </c>
      <c r="I97" s="73" t="s">
        <v>5669</v>
      </c>
      <c r="J97" s="73" t="s">
        <v>5669</v>
      </c>
      <c r="K97" s="73" t="s">
        <v>5668</v>
      </c>
      <c r="L97" s="73" t="s">
        <v>5669</v>
      </c>
      <c r="M97" s="73" t="s">
        <v>5669</v>
      </c>
      <c r="N97" s="73"/>
      <c r="O97" s="73" t="s">
        <v>5669</v>
      </c>
    </row>
    <row r="98">
      <c r="A98" s="73" t="s">
        <v>463</v>
      </c>
      <c r="B98" s="73" t="s">
        <v>5668</v>
      </c>
      <c r="C98" s="73" t="s">
        <v>5668</v>
      </c>
      <c r="D98" s="73" t="s">
        <v>5668</v>
      </c>
      <c r="E98" s="73" t="s">
        <v>5668</v>
      </c>
      <c r="F98" s="73" t="s">
        <v>5668</v>
      </c>
      <c r="G98" s="73" t="s">
        <v>5668</v>
      </c>
      <c r="H98" s="73" t="s">
        <v>5668</v>
      </c>
      <c r="I98" s="73" t="s">
        <v>5669</v>
      </c>
      <c r="J98" s="73" t="s">
        <v>5669</v>
      </c>
      <c r="K98" s="73" t="s">
        <v>5668</v>
      </c>
      <c r="L98" s="73" t="s">
        <v>5669</v>
      </c>
      <c r="M98" s="73" t="s">
        <v>5669</v>
      </c>
      <c r="N98" s="73"/>
      <c r="O98" s="73" t="s">
        <v>5669</v>
      </c>
    </row>
    <row r="99">
      <c r="A99" s="73" t="s">
        <v>200</v>
      </c>
      <c r="B99" s="73" t="s">
        <v>5668</v>
      </c>
      <c r="C99" s="73" t="s">
        <v>5668</v>
      </c>
      <c r="D99" s="73" t="s">
        <v>5668</v>
      </c>
      <c r="E99" s="73" t="s">
        <v>5668</v>
      </c>
      <c r="F99" s="73" t="s">
        <v>5668</v>
      </c>
      <c r="G99" s="73" t="s">
        <v>5668</v>
      </c>
      <c r="H99" s="73" t="s">
        <v>5668</v>
      </c>
      <c r="I99" s="73" t="s">
        <v>5669</v>
      </c>
      <c r="J99" s="73" t="s">
        <v>5669</v>
      </c>
      <c r="K99" s="73" t="s">
        <v>5668</v>
      </c>
      <c r="L99" s="73" t="s">
        <v>5669</v>
      </c>
      <c r="M99" s="73" t="s">
        <v>5669</v>
      </c>
      <c r="N99" s="73"/>
      <c r="O99" s="73" t="s">
        <v>5669</v>
      </c>
    </row>
    <row r="100">
      <c r="A100" s="73" t="s">
        <v>534</v>
      </c>
      <c r="B100" s="73" t="s">
        <v>5668</v>
      </c>
      <c r="C100" s="73" t="s">
        <v>5668</v>
      </c>
      <c r="D100" s="73" t="s">
        <v>5668</v>
      </c>
      <c r="E100" s="73" t="s">
        <v>5668</v>
      </c>
      <c r="F100" s="73" t="s">
        <v>5668</v>
      </c>
      <c r="G100" s="73" t="s">
        <v>5668</v>
      </c>
      <c r="H100" s="73" t="s">
        <v>5668</v>
      </c>
      <c r="I100" s="73" t="s">
        <v>5669</v>
      </c>
      <c r="J100" s="73" t="s">
        <v>5669</v>
      </c>
      <c r="K100" s="73" t="s">
        <v>5668</v>
      </c>
      <c r="L100" s="73" t="s">
        <v>5669</v>
      </c>
      <c r="M100" s="73" t="s">
        <v>5669</v>
      </c>
      <c r="N100" s="73"/>
      <c r="O100" s="73" t="s">
        <v>5669</v>
      </c>
    </row>
    <row r="101">
      <c r="A101" s="73" t="s">
        <v>1329</v>
      </c>
      <c r="B101" s="73" t="s">
        <v>5668</v>
      </c>
      <c r="C101" s="73" t="s">
        <v>5668</v>
      </c>
      <c r="D101" s="73" t="s">
        <v>5668</v>
      </c>
      <c r="E101" s="73" t="s">
        <v>5668</v>
      </c>
      <c r="F101" s="73" t="s">
        <v>5668</v>
      </c>
      <c r="G101" s="73" t="s">
        <v>5668</v>
      </c>
      <c r="H101" s="73" t="s">
        <v>5668</v>
      </c>
      <c r="I101" s="73" t="s">
        <v>5669</v>
      </c>
      <c r="J101" s="73" t="s">
        <v>5669</v>
      </c>
      <c r="K101" s="73" t="s">
        <v>5668</v>
      </c>
      <c r="L101" s="73" t="s">
        <v>5669</v>
      </c>
      <c r="M101" s="73" t="s">
        <v>5669</v>
      </c>
      <c r="N101" s="73"/>
      <c r="O101" s="73" t="s">
        <v>5669</v>
      </c>
    </row>
    <row r="102">
      <c r="A102" s="73" t="s">
        <v>786</v>
      </c>
      <c r="B102" s="73" t="s">
        <v>5668</v>
      </c>
      <c r="C102" s="73" t="s">
        <v>5668</v>
      </c>
      <c r="D102" s="73" t="s">
        <v>5668</v>
      </c>
      <c r="E102" s="73" t="s">
        <v>5668</v>
      </c>
      <c r="F102" s="73" t="s">
        <v>5668</v>
      </c>
      <c r="G102" s="73" t="s">
        <v>5668</v>
      </c>
      <c r="H102" s="73" t="s">
        <v>5668</v>
      </c>
      <c r="I102" s="73" t="s">
        <v>5669</v>
      </c>
      <c r="J102" s="73" t="s">
        <v>5669</v>
      </c>
      <c r="K102" s="73" t="s">
        <v>5668</v>
      </c>
      <c r="L102" s="73" t="s">
        <v>5669</v>
      </c>
      <c r="M102" s="73" t="s">
        <v>5669</v>
      </c>
      <c r="N102" s="73"/>
      <c r="O102" s="73" t="s">
        <v>5669</v>
      </c>
    </row>
    <row r="103">
      <c r="A103" s="73" t="s">
        <v>82</v>
      </c>
      <c r="B103" s="73" t="s">
        <v>5668</v>
      </c>
      <c r="C103" s="73" t="s">
        <v>5668</v>
      </c>
      <c r="D103" s="73" t="s">
        <v>5668</v>
      </c>
      <c r="E103" s="73" t="s">
        <v>5668</v>
      </c>
      <c r="F103" s="73" t="s">
        <v>5668</v>
      </c>
      <c r="G103" s="73" t="s">
        <v>5668</v>
      </c>
      <c r="H103" s="73" t="s">
        <v>5668</v>
      </c>
      <c r="I103" s="73" t="s">
        <v>5669</v>
      </c>
      <c r="J103" s="73" t="s">
        <v>5669</v>
      </c>
      <c r="K103" s="73" t="s">
        <v>5668</v>
      </c>
      <c r="L103" s="73" t="s">
        <v>5669</v>
      </c>
      <c r="M103" s="73" t="s">
        <v>5669</v>
      </c>
      <c r="N103" s="73"/>
      <c r="O103" s="73" t="s">
        <v>5669</v>
      </c>
    </row>
    <row r="104">
      <c r="A104" s="73" t="s">
        <v>1125</v>
      </c>
      <c r="B104" s="73" t="s">
        <v>5668</v>
      </c>
      <c r="C104" s="73" t="s">
        <v>5668</v>
      </c>
      <c r="D104" s="73" t="s">
        <v>5668</v>
      </c>
      <c r="E104" s="73" t="s">
        <v>5668</v>
      </c>
      <c r="F104" s="73" t="s">
        <v>5668</v>
      </c>
      <c r="G104" s="73" t="s">
        <v>5668</v>
      </c>
      <c r="H104" s="73" t="s">
        <v>5668</v>
      </c>
      <c r="I104" s="73" t="s">
        <v>5669</v>
      </c>
      <c r="J104" s="73" t="s">
        <v>5669</v>
      </c>
      <c r="K104" s="73" t="s">
        <v>5668</v>
      </c>
      <c r="L104" s="73" t="s">
        <v>5669</v>
      </c>
      <c r="M104" s="73" t="s">
        <v>5669</v>
      </c>
      <c r="N104" s="73"/>
      <c r="O104" s="73" t="s">
        <v>5669</v>
      </c>
    </row>
    <row r="105">
      <c r="A105" s="73" t="s">
        <v>282</v>
      </c>
      <c r="B105" s="73" t="s">
        <v>5668</v>
      </c>
      <c r="C105" s="73" t="s">
        <v>5668</v>
      </c>
      <c r="D105" s="73" t="s">
        <v>5668</v>
      </c>
      <c r="E105" s="73" t="s">
        <v>5668</v>
      </c>
      <c r="F105" s="73" t="s">
        <v>5668</v>
      </c>
      <c r="G105" s="73" t="s">
        <v>5668</v>
      </c>
      <c r="H105" s="73" t="s">
        <v>5668</v>
      </c>
      <c r="I105" s="73" t="s">
        <v>5669</v>
      </c>
      <c r="J105" s="73" t="s">
        <v>5669</v>
      </c>
      <c r="K105" s="73" t="s">
        <v>5668</v>
      </c>
      <c r="L105" s="73" t="s">
        <v>5669</v>
      </c>
      <c r="M105" s="73" t="s">
        <v>5669</v>
      </c>
      <c r="N105" s="73"/>
      <c r="O105" s="73" t="s">
        <v>5669</v>
      </c>
    </row>
    <row r="106">
      <c r="A106" s="73" t="s">
        <v>864</v>
      </c>
      <c r="B106" s="73" t="s">
        <v>5668</v>
      </c>
      <c r="C106" s="73" t="s">
        <v>5668</v>
      </c>
      <c r="D106" s="73" t="s">
        <v>5668</v>
      </c>
      <c r="E106" s="73" t="s">
        <v>5668</v>
      </c>
      <c r="F106" s="73" t="s">
        <v>5668</v>
      </c>
      <c r="G106" s="73" t="s">
        <v>5668</v>
      </c>
      <c r="H106" s="73" t="s">
        <v>5668</v>
      </c>
      <c r="I106" s="73" t="s">
        <v>5669</v>
      </c>
      <c r="J106" s="73" t="s">
        <v>5669</v>
      </c>
      <c r="K106" s="73" t="s">
        <v>5668</v>
      </c>
      <c r="L106" s="73" t="s">
        <v>5669</v>
      </c>
      <c r="M106" s="73" t="s">
        <v>5669</v>
      </c>
      <c r="N106" s="73"/>
      <c r="O106" s="73" t="s">
        <v>5669</v>
      </c>
    </row>
    <row r="107">
      <c r="A107" s="73" t="s">
        <v>1166</v>
      </c>
      <c r="B107" s="73" t="s">
        <v>5668</v>
      </c>
      <c r="C107" s="73" t="s">
        <v>5668</v>
      </c>
      <c r="D107" s="73" t="s">
        <v>5668</v>
      </c>
      <c r="E107" s="73" t="s">
        <v>5668</v>
      </c>
      <c r="F107" s="73" t="s">
        <v>5668</v>
      </c>
      <c r="G107" s="73" t="s">
        <v>5668</v>
      </c>
      <c r="H107" s="73" t="s">
        <v>5668</v>
      </c>
      <c r="I107" s="73" t="s">
        <v>5669</v>
      </c>
      <c r="J107" s="73" t="s">
        <v>5669</v>
      </c>
      <c r="K107" s="73" t="s">
        <v>5668</v>
      </c>
      <c r="L107" s="73" t="s">
        <v>5669</v>
      </c>
      <c r="M107" s="73" t="s">
        <v>5669</v>
      </c>
      <c r="N107" s="73"/>
      <c r="O107" s="73" t="s">
        <v>5669</v>
      </c>
    </row>
    <row r="108">
      <c r="A108" s="73" t="s">
        <v>2722</v>
      </c>
      <c r="B108" s="73" t="s">
        <v>5668</v>
      </c>
      <c r="C108" s="73" t="s">
        <v>5668</v>
      </c>
      <c r="D108" s="73" t="s">
        <v>5668</v>
      </c>
      <c r="E108" s="73" t="s">
        <v>5668</v>
      </c>
      <c r="F108" s="73" t="s">
        <v>5668</v>
      </c>
      <c r="G108" s="73" t="s">
        <v>5668</v>
      </c>
      <c r="H108" s="73" t="s">
        <v>5668</v>
      </c>
      <c r="I108" s="73" t="s">
        <v>5669</v>
      </c>
      <c r="J108" s="73" t="s">
        <v>5669</v>
      </c>
      <c r="K108" s="73" t="s">
        <v>5668</v>
      </c>
      <c r="L108" s="73" t="s">
        <v>5669</v>
      </c>
      <c r="M108" s="73" t="s">
        <v>5669</v>
      </c>
      <c r="N108" s="73"/>
      <c r="O108" s="73" t="s">
        <v>5669</v>
      </c>
    </row>
    <row r="109">
      <c r="A109" s="73" t="s">
        <v>429</v>
      </c>
      <c r="B109" s="73" t="s">
        <v>5668</v>
      </c>
      <c r="C109" s="73" t="s">
        <v>5668</v>
      </c>
      <c r="D109" s="73" t="s">
        <v>5668</v>
      </c>
      <c r="E109" s="73" t="s">
        <v>5668</v>
      </c>
      <c r="F109" s="73" t="s">
        <v>5668</v>
      </c>
      <c r="G109" s="73" t="s">
        <v>5668</v>
      </c>
      <c r="H109" s="73" t="s">
        <v>5668</v>
      </c>
      <c r="I109" s="73" t="s">
        <v>5669</v>
      </c>
      <c r="J109" s="73" t="s">
        <v>5669</v>
      </c>
      <c r="K109" s="73" t="s">
        <v>5668</v>
      </c>
      <c r="L109" s="73" t="s">
        <v>5669</v>
      </c>
      <c r="M109" s="73" t="s">
        <v>5669</v>
      </c>
      <c r="N109" s="73"/>
      <c r="O109" s="73" t="s">
        <v>5669</v>
      </c>
    </row>
    <row r="110">
      <c r="A110" s="73" t="s">
        <v>991</v>
      </c>
      <c r="B110" s="73" t="s">
        <v>5668</v>
      </c>
      <c r="C110" s="73" t="s">
        <v>5668</v>
      </c>
      <c r="D110" s="73" t="s">
        <v>5668</v>
      </c>
      <c r="E110" s="73" t="s">
        <v>5668</v>
      </c>
      <c r="F110" s="73" t="s">
        <v>5668</v>
      </c>
      <c r="G110" s="73" t="s">
        <v>5668</v>
      </c>
      <c r="H110" s="73" t="s">
        <v>5668</v>
      </c>
      <c r="I110" s="73" t="s">
        <v>5669</v>
      </c>
      <c r="J110" s="73" t="s">
        <v>5669</v>
      </c>
      <c r="K110" s="73" t="s">
        <v>5668</v>
      </c>
      <c r="L110" s="73" t="s">
        <v>5669</v>
      </c>
      <c r="M110" s="73" t="s">
        <v>5669</v>
      </c>
      <c r="N110" s="73"/>
      <c r="O110" s="73" t="s">
        <v>5669</v>
      </c>
    </row>
    <row r="111">
      <c r="A111" s="73" t="s">
        <v>1013</v>
      </c>
      <c r="B111" s="73" t="s">
        <v>5668</v>
      </c>
      <c r="C111" s="73" t="s">
        <v>5668</v>
      </c>
      <c r="D111" s="73" t="s">
        <v>5668</v>
      </c>
      <c r="E111" s="73" t="s">
        <v>5668</v>
      </c>
      <c r="F111" s="73" t="s">
        <v>5668</v>
      </c>
      <c r="G111" s="73" t="s">
        <v>5668</v>
      </c>
      <c r="H111" s="73" t="s">
        <v>5668</v>
      </c>
      <c r="I111" s="73" t="s">
        <v>5669</v>
      </c>
      <c r="J111" s="73" t="s">
        <v>5669</v>
      </c>
      <c r="K111" s="73" t="s">
        <v>5668</v>
      </c>
      <c r="L111" s="73" t="s">
        <v>5669</v>
      </c>
      <c r="M111" s="73" t="s">
        <v>5669</v>
      </c>
      <c r="N111" s="73"/>
      <c r="O111" s="73" t="s">
        <v>5669</v>
      </c>
    </row>
    <row r="112">
      <c r="A112" s="73" t="s">
        <v>511</v>
      </c>
      <c r="B112" s="73" t="s">
        <v>5668</v>
      </c>
      <c r="C112" s="73" t="s">
        <v>5668</v>
      </c>
      <c r="D112" s="73" t="s">
        <v>5668</v>
      </c>
      <c r="E112" s="73" t="s">
        <v>5668</v>
      </c>
      <c r="F112" s="73" t="s">
        <v>5668</v>
      </c>
      <c r="G112" s="73" t="s">
        <v>5668</v>
      </c>
      <c r="H112" s="73" t="s">
        <v>5668</v>
      </c>
      <c r="I112" s="73" t="s">
        <v>5669</v>
      </c>
      <c r="J112" s="73" t="s">
        <v>5669</v>
      </c>
      <c r="K112" s="73" t="s">
        <v>5668</v>
      </c>
      <c r="L112" s="73" t="s">
        <v>5669</v>
      </c>
      <c r="M112" s="73" t="s">
        <v>5669</v>
      </c>
      <c r="N112" s="73"/>
      <c r="O112" s="73" t="s">
        <v>5669</v>
      </c>
    </row>
    <row r="113">
      <c r="A113" s="73" t="s">
        <v>245</v>
      </c>
      <c r="B113" s="73" t="s">
        <v>5668</v>
      </c>
      <c r="C113" s="73" t="s">
        <v>5668</v>
      </c>
      <c r="D113" s="73" t="s">
        <v>5668</v>
      </c>
      <c r="E113" s="73" t="s">
        <v>5668</v>
      </c>
      <c r="F113" s="73" t="s">
        <v>5668</v>
      </c>
      <c r="G113" s="73" t="s">
        <v>5668</v>
      </c>
      <c r="H113" s="73" t="s">
        <v>5668</v>
      </c>
      <c r="I113" s="73" t="s">
        <v>5669</v>
      </c>
      <c r="J113" s="73" t="s">
        <v>5669</v>
      </c>
      <c r="K113" s="73" t="s">
        <v>5668</v>
      </c>
      <c r="L113" s="73" t="s">
        <v>5669</v>
      </c>
      <c r="M113" s="73" t="s">
        <v>5669</v>
      </c>
      <c r="N113" s="73"/>
      <c r="O113" s="73" t="s">
        <v>5669</v>
      </c>
    </row>
    <row r="114">
      <c r="A114" s="73" t="s">
        <v>850</v>
      </c>
      <c r="B114" s="73" t="s">
        <v>5668</v>
      </c>
      <c r="C114" s="73" t="s">
        <v>5668</v>
      </c>
      <c r="D114" s="73" t="s">
        <v>5668</v>
      </c>
      <c r="E114" s="73" t="s">
        <v>5668</v>
      </c>
      <c r="F114" s="73" t="s">
        <v>5668</v>
      </c>
      <c r="G114" s="73" t="s">
        <v>5668</v>
      </c>
      <c r="H114" s="73" t="s">
        <v>5668</v>
      </c>
      <c r="I114" s="73" t="s">
        <v>5669</v>
      </c>
      <c r="J114" s="73" t="s">
        <v>5669</v>
      </c>
      <c r="K114" s="73" t="s">
        <v>5668</v>
      </c>
      <c r="L114" s="73" t="s">
        <v>5669</v>
      </c>
      <c r="M114" s="73" t="s">
        <v>5669</v>
      </c>
      <c r="N114" s="73"/>
      <c r="O114" s="73" t="s">
        <v>5669</v>
      </c>
    </row>
    <row r="115">
      <c r="A115" s="73" t="s">
        <v>187</v>
      </c>
      <c r="B115" s="73" t="s">
        <v>5668</v>
      </c>
      <c r="C115" s="73" t="s">
        <v>5668</v>
      </c>
      <c r="D115" s="73" t="s">
        <v>5668</v>
      </c>
      <c r="E115" s="73" t="s">
        <v>5668</v>
      </c>
      <c r="F115" s="73" t="s">
        <v>5668</v>
      </c>
      <c r="G115" s="73" t="s">
        <v>5668</v>
      </c>
      <c r="H115" s="73" t="s">
        <v>5668</v>
      </c>
      <c r="I115" s="73" t="s">
        <v>5669</v>
      </c>
      <c r="J115" s="73" t="s">
        <v>5669</v>
      </c>
      <c r="K115" s="73" t="s">
        <v>5668</v>
      </c>
      <c r="L115" s="73" t="s">
        <v>5669</v>
      </c>
      <c r="M115" s="73" t="s">
        <v>5669</v>
      </c>
      <c r="N115" s="73"/>
      <c r="O115" s="73" t="s">
        <v>5669</v>
      </c>
    </row>
    <row r="116">
      <c r="A116" s="73" t="s">
        <v>323</v>
      </c>
      <c r="B116" s="73" t="s">
        <v>5668</v>
      </c>
      <c r="C116" s="73" t="s">
        <v>5668</v>
      </c>
      <c r="D116" s="73" t="s">
        <v>5668</v>
      </c>
      <c r="E116" s="73" t="s">
        <v>5668</v>
      </c>
      <c r="F116" s="73" t="s">
        <v>5668</v>
      </c>
      <c r="G116" s="73" t="s">
        <v>5668</v>
      </c>
      <c r="H116" s="73" t="s">
        <v>5669</v>
      </c>
      <c r="I116" s="73" t="s">
        <v>5669</v>
      </c>
      <c r="J116" s="73" t="s">
        <v>5669</v>
      </c>
      <c r="K116" s="73" t="s">
        <v>5668</v>
      </c>
      <c r="L116" s="73" t="s">
        <v>5669</v>
      </c>
      <c r="M116" s="73" t="s">
        <v>5669</v>
      </c>
      <c r="N116" s="73"/>
      <c r="O116" s="73" t="s">
        <v>5669</v>
      </c>
    </row>
    <row r="117">
      <c r="A117" s="73" t="s">
        <v>1366</v>
      </c>
      <c r="B117" s="73" t="s">
        <v>5668</v>
      </c>
      <c r="C117" s="73" t="s">
        <v>5668</v>
      </c>
      <c r="D117" s="73" t="s">
        <v>5668</v>
      </c>
      <c r="E117" s="73" t="s">
        <v>5668</v>
      </c>
      <c r="F117" s="73" t="s">
        <v>5668</v>
      </c>
      <c r="G117" s="73" t="s">
        <v>5668</v>
      </c>
      <c r="H117" s="73" t="s">
        <v>5668</v>
      </c>
      <c r="I117" s="73" t="s">
        <v>5669</v>
      </c>
      <c r="J117" s="73" t="s">
        <v>5669</v>
      </c>
      <c r="K117" s="73" t="s">
        <v>5668</v>
      </c>
      <c r="L117" s="73" t="s">
        <v>5669</v>
      </c>
      <c r="M117" s="73" t="s">
        <v>5669</v>
      </c>
      <c r="N117" s="73"/>
      <c r="O117" s="73" t="s">
        <v>5669</v>
      </c>
    </row>
    <row r="118">
      <c r="A118" s="73" t="s">
        <v>1310</v>
      </c>
      <c r="B118" s="73" t="s">
        <v>5668</v>
      </c>
      <c r="C118" s="73" t="s">
        <v>5668</v>
      </c>
      <c r="D118" s="73" t="s">
        <v>5668</v>
      </c>
      <c r="E118" s="73" t="s">
        <v>5668</v>
      </c>
      <c r="F118" s="73" t="s">
        <v>5668</v>
      </c>
      <c r="G118" s="73" t="s">
        <v>5668</v>
      </c>
      <c r="H118" s="73" t="s">
        <v>5668</v>
      </c>
      <c r="I118" s="73" t="s">
        <v>5669</v>
      </c>
      <c r="J118" s="73" t="s">
        <v>5669</v>
      </c>
      <c r="K118" s="73" t="s">
        <v>5668</v>
      </c>
      <c r="L118" s="73" t="s">
        <v>5669</v>
      </c>
      <c r="M118" s="73" t="s">
        <v>5669</v>
      </c>
      <c r="N118" s="73"/>
      <c r="O118" s="73" t="s">
        <v>5669</v>
      </c>
    </row>
    <row r="119">
      <c r="A119" s="73" t="s">
        <v>1343</v>
      </c>
      <c r="B119" s="73" t="s">
        <v>5668</v>
      </c>
      <c r="C119" s="73" t="s">
        <v>5668</v>
      </c>
      <c r="D119" s="73" t="s">
        <v>5668</v>
      </c>
      <c r="E119" s="73" t="s">
        <v>5668</v>
      </c>
      <c r="F119" s="73" t="s">
        <v>5668</v>
      </c>
      <c r="G119" s="73" t="s">
        <v>5668</v>
      </c>
      <c r="H119" s="73" t="s">
        <v>5668</v>
      </c>
      <c r="I119" s="73" t="s">
        <v>5669</v>
      </c>
      <c r="J119" s="73" t="s">
        <v>5669</v>
      </c>
      <c r="K119" s="73" t="s">
        <v>5668</v>
      </c>
      <c r="L119" s="73" t="s">
        <v>5669</v>
      </c>
      <c r="M119" s="73" t="s">
        <v>5669</v>
      </c>
      <c r="N119" s="73"/>
      <c r="O119" s="73" t="s">
        <v>5669</v>
      </c>
    </row>
    <row r="120">
      <c r="A120" s="73" t="s">
        <v>752</v>
      </c>
      <c r="B120" s="73" t="s">
        <v>5668</v>
      </c>
      <c r="C120" s="73" t="s">
        <v>5668</v>
      </c>
      <c r="D120" s="73" t="s">
        <v>5668</v>
      </c>
      <c r="E120" s="73" t="s">
        <v>5668</v>
      </c>
      <c r="F120" s="73" t="s">
        <v>5668</v>
      </c>
      <c r="G120" s="73" t="s">
        <v>5668</v>
      </c>
      <c r="H120" s="73" t="s">
        <v>5668</v>
      </c>
      <c r="I120" s="73" t="s">
        <v>5669</v>
      </c>
      <c r="J120" s="73" t="s">
        <v>5669</v>
      </c>
      <c r="K120" s="73" t="s">
        <v>5668</v>
      </c>
      <c r="L120" s="73" t="s">
        <v>5669</v>
      </c>
      <c r="M120" s="73" t="s">
        <v>5669</v>
      </c>
      <c r="N120" s="73"/>
      <c r="O120" s="73" t="s">
        <v>5669</v>
      </c>
    </row>
    <row r="121">
      <c r="A121" s="73" t="s">
        <v>439</v>
      </c>
      <c r="B121" s="73" t="s">
        <v>5668</v>
      </c>
      <c r="C121" s="73" t="s">
        <v>5668</v>
      </c>
      <c r="D121" s="73" t="s">
        <v>5668</v>
      </c>
      <c r="E121" s="73" t="s">
        <v>5668</v>
      </c>
      <c r="F121" s="73" t="s">
        <v>5668</v>
      </c>
      <c r="G121" s="73" t="s">
        <v>5668</v>
      </c>
      <c r="H121" s="73" t="s">
        <v>5668</v>
      </c>
      <c r="I121" s="73" t="s">
        <v>5669</v>
      </c>
      <c r="J121" s="73" t="s">
        <v>5669</v>
      </c>
      <c r="K121" s="73" t="s">
        <v>5668</v>
      </c>
      <c r="L121" s="73" t="s">
        <v>5669</v>
      </c>
      <c r="M121" s="73" t="s">
        <v>5669</v>
      </c>
      <c r="N121" s="73"/>
      <c r="O121" s="73" t="s">
        <v>5669</v>
      </c>
    </row>
    <row r="122">
      <c r="A122" s="73" t="s">
        <v>315</v>
      </c>
      <c r="B122" s="73" t="s">
        <v>5668</v>
      </c>
      <c r="C122" s="73" t="s">
        <v>5668</v>
      </c>
      <c r="D122" s="73" t="s">
        <v>5668</v>
      </c>
      <c r="E122" s="73" t="s">
        <v>5668</v>
      </c>
      <c r="F122" s="73" t="s">
        <v>5668</v>
      </c>
      <c r="G122" s="73" t="s">
        <v>5668</v>
      </c>
      <c r="H122" s="73" t="s">
        <v>5668</v>
      </c>
      <c r="I122" s="73" t="s">
        <v>5669</v>
      </c>
      <c r="J122" s="73" t="s">
        <v>5669</v>
      </c>
      <c r="K122" s="73" t="s">
        <v>5668</v>
      </c>
      <c r="L122" s="73" t="s">
        <v>5669</v>
      </c>
      <c r="M122" s="73" t="s">
        <v>5669</v>
      </c>
      <c r="N122" s="73"/>
      <c r="O122" s="73" t="s">
        <v>5669</v>
      </c>
    </row>
    <row r="123">
      <c r="A123" s="73" t="s">
        <v>1399</v>
      </c>
      <c r="B123" s="73" t="s">
        <v>5668</v>
      </c>
      <c r="C123" s="73" t="s">
        <v>5668</v>
      </c>
      <c r="D123" s="73" t="s">
        <v>5668</v>
      </c>
      <c r="E123" s="73" t="s">
        <v>5668</v>
      </c>
      <c r="F123" s="73" t="s">
        <v>5668</v>
      </c>
      <c r="G123" s="73" t="s">
        <v>5668</v>
      </c>
      <c r="H123" s="73" t="s">
        <v>5668</v>
      </c>
      <c r="I123" s="73" t="s">
        <v>5669</v>
      </c>
      <c r="J123" s="73" t="s">
        <v>5669</v>
      </c>
      <c r="K123" s="73" t="s">
        <v>5668</v>
      </c>
      <c r="L123" s="73" t="s">
        <v>5669</v>
      </c>
      <c r="M123" s="73" t="s">
        <v>5669</v>
      </c>
      <c r="N123" s="73"/>
      <c r="O123" s="73" t="s">
        <v>5669</v>
      </c>
    </row>
    <row r="124">
      <c r="A124" s="73" t="s">
        <v>696</v>
      </c>
      <c r="B124" s="73" t="s">
        <v>5668</v>
      </c>
      <c r="C124" s="73" t="s">
        <v>5668</v>
      </c>
      <c r="D124" s="73" t="s">
        <v>5668</v>
      </c>
      <c r="E124" s="73" t="s">
        <v>5668</v>
      </c>
      <c r="F124" s="73" t="s">
        <v>5668</v>
      </c>
      <c r="G124" s="73" t="s">
        <v>5668</v>
      </c>
      <c r="H124" s="73" t="s">
        <v>5668</v>
      </c>
      <c r="I124" s="73" t="s">
        <v>5669</v>
      </c>
      <c r="J124" s="73" t="s">
        <v>5669</v>
      </c>
      <c r="K124" s="73" t="s">
        <v>5668</v>
      </c>
      <c r="L124" s="73" t="s">
        <v>5669</v>
      </c>
      <c r="M124" s="73" t="s">
        <v>5669</v>
      </c>
      <c r="N124" s="73"/>
      <c r="O124" s="73" t="s">
        <v>5669</v>
      </c>
    </row>
    <row r="125">
      <c r="A125" s="73" t="s">
        <v>486</v>
      </c>
      <c r="B125" s="73" t="s">
        <v>5668</v>
      </c>
      <c r="C125" s="73" t="s">
        <v>5668</v>
      </c>
      <c r="D125" s="73" t="s">
        <v>5668</v>
      </c>
      <c r="E125" s="73" t="s">
        <v>5668</v>
      </c>
      <c r="F125" s="73" t="s">
        <v>5668</v>
      </c>
      <c r="G125" s="73" t="s">
        <v>5668</v>
      </c>
      <c r="H125" s="73" t="s">
        <v>5668</v>
      </c>
      <c r="I125" s="73" t="s">
        <v>5669</v>
      </c>
      <c r="J125" s="73" t="s">
        <v>5669</v>
      </c>
      <c r="K125" s="73" t="s">
        <v>5668</v>
      </c>
      <c r="L125" s="73" t="s">
        <v>5669</v>
      </c>
      <c r="M125" s="73" t="s">
        <v>5669</v>
      </c>
      <c r="N125" s="73"/>
      <c r="O125" s="73" t="s">
        <v>5669</v>
      </c>
    </row>
    <row r="126">
      <c r="A126" s="73" t="s">
        <v>1222</v>
      </c>
      <c r="B126" s="73" t="s">
        <v>5668</v>
      </c>
      <c r="C126" s="73" t="s">
        <v>5668</v>
      </c>
      <c r="D126" s="73" t="s">
        <v>5668</v>
      </c>
      <c r="E126" s="73" t="s">
        <v>5668</v>
      </c>
      <c r="F126" s="73" t="s">
        <v>5668</v>
      </c>
      <c r="G126" s="73" t="s">
        <v>5668</v>
      </c>
      <c r="H126" s="73" t="s">
        <v>5668</v>
      </c>
      <c r="I126" s="73" t="s">
        <v>5669</v>
      </c>
      <c r="J126" s="73" t="s">
        <v>5669</v>
      </c>
      <c r="K126" s="73" t="s">
        <v>5668</v>
      </c>
      <c r="L126" s="73" t="s">
        <v>5669</v>
      </c>
      <c r="M126" s="73" t="s">
        <v>5669</v>
      </c>
      <c r="N126" s="73"/>
      <c r="O126" s="73" t="s">
        <v>5669</v>
      </c>
    </row>
    <row r="127">
      <c r="A127" s="73" t="s">
        <v>1816</v>
      </c>
      <c r="B127" s="73" t="s">
        <v>5668</v>
      </c>
      <c r="C127" s="73" t="s">
        <v>5668</v>
      </c>
      <c r="D127" s="73" t="s">
        <v>5668</v>
      </c>
      <c r="E127" s="73" t="s">
        <v>5668</v>
      </c>
      <c r="F127" s="73" t="s">
        <v>5668</v>
      </c>
      <c r="G127" s="73" t="s">
        <v>5668</v>
      </c>
      <c r="H127" s="73" t="s">
        <v>5668</v>
      </c>
      <c r="I127" s="73" t="s">
        <v>5669</v>
      </c>
      <c r="J127" s="73" t="s">
        <v>5669</v>
      </c>
      <c r="K127" s="73" t="s">
        <v>5668</v>
      </c>
      <c r="L127" s="73" t="s">
        <v>5669</v>
      </c>
      <c r="M127" s="73" t="s">
        <v>5669</v>
      </c>
      <c r="N127" s="73"/>
      <c r="O127" s="73" t="s">
        <v>5669</v>
      </c>
    </row>
    <row r="128">
      <c r="A128" s="73" t="s">
        <v>1230</v>
      </c>
      <c r="B128" s="73" t="s">
        <v>5668</v>
      </c>
      <c r="C128" s="73" t="s">
        <v>5668</v>
      </c>
      <c r="D128" s="73" t="s">
        <v>5668</v>
      </c>
      <c r="E128" s="73" t="s">
        <v>5668</v>
      </c>
      <c r="F128" s="73" t="s">
        <v>5668</v>
      </c>
      <c r="G128" s="73" t="s">
        <v>5668</v>
      </c>
      <c r="H128" s="73" t="s">
        <v>5668</v>
      </c>
      <c r="I128" s="73" t="s">
        <v>5669</v>
      </c>
      <c r="J128" s="73" t="s">
        <v>5669</v>
      </c>
      <c r="K128" s="73" t="s">
        <v>5668</v>
      </c>
      <c r="L128" s="73" t="s">
        <v>5669</v>
      </c>
      <c r="M128" s="73" t="s">
        <v>5669</v>
      </c>
      <c r="N128" s="73"/>
      <c r="O128" s="73" t="s">
        <v>5669</v>
      </c>
    </row>
    <row r="129">
      <c r="A129" s="73" t="s">
        <v>579</v>
      </c>
      <c r="B129" s="73" t="s">
        <v>5668</v>
      </c>
      <c r="C129" s="73" t="s">
        <v>5668</v>
      </c>
      <c r="D129" s="73" t="s">
        <v>5668</v>
      </c>
      <c r="E129" s="73" t="s">
        <v>5668</v>
      </c>
      <c r="F129" s="73" t="s">
        <v>5668</v>
      </c>
      <c r="G129" s="73" t="s">
        <v>5668</v>
      </c>
      <c r="H129" s="73" t="s">
        <v>5668</v>
      </c>
      <c r="I129" s="73" t="s">
        <v>5669</v>
      </c>
      <c r="J129" s="73" t="s">
        <v>5669</v>
      </c>
      <c r="K129" s="73" t="s">
        <v>5668</v>
      </c>
      <c r="L129" s="73" t="s">
        <v>5669</v>
      </c>
      <c r="M129" s="73" t="s">
        <v>5669</v>
      </c>
      <c r="N129" s="73"/>
      <c r="O129" s="73" t="s">
        <v>5669</v>
      </c>
    </row>
    <row r="130">
      <c r="A130" s="73" t="s">
        <v>1255</v>
      </c>
      <c r="B130" s="73" t="s">
        <v>5668</v>
      </c>
      <c r="C130" s="73" t="s">
        <v>5668</v>
      </c>
      <c r="D130" s="73" t="s">
        <v>5668</v>
      </c>
      <c r="E130" s="73" t="s">
        <v>5668</v>
      </c>
      <c r="F130" s="73" t="s">
        <v>5668</v>
      </c>
      <c r="G130" s="73" t="s">
        <v>5668</v>
      </c>
      <c r="H130" s="73" t="s">
        <v>5668</v>
      </c>
      <c r="I130" s="73" t="s">
        <v>5669</v>
      </c>
      <c r="J130" s="73" t="s">
        <v>5669</v>
      </c>
      <c r="K130" s="73" t="s">
        <v>5668</v>
      </c>
      <c r="L130" s="73" t="s">
        <v>5669</v>
      </c>
      <c r="M130" s="73" t="s">
        <v>5669</v>
      </c>
      <c r="N130" s="73"/>
      <c r="O130" s="73" t="s">
        <v>5669</v>
      </c>
    </row>
    <row r="131">
      <c r="A131" s="73" t="s">
        <v>1157</v>
      </c>
      <c r="B131" s="73" t="s">
        <v>5668</v>
      </c>
      <c r="C131" s="73" t="s">
        <v>5668</v>
      </c>
      <c r="D131" s="73" t="s">
        <v>5668</v>
      </c>
      <c r="E131" s="73" t="s">
        <v>5668</v>
      </c>
      <c r="F131" s="73" t="s">
        <v>5668</v>
      </c>
      <c r="G131" s="73" t="s">
        <v>5668</v>
      </c>
      <c r="H131" s="73" t="s">
        <v>5668</v>
      </c>
      <c r="I131" s="73" t="s">
        <v>5669</v>
      </c>
      <c r="J131" s="73" t="s">
        <v>5669</v>
      </c>
      <c r="K131" s="73" t="s">
        <v>5668</v>
      </c>
      <c r="L131" s="73" t="s">
        <v>5669</v>
      </c>
      <c r="M131" s="73" t="s">
        <v>5669</v>
      </c>
      <c r="N131" s="73"/>
      <c r="O131" s="73" t="s">
        <v>5669</v>
      </c>
    </row>
    <row r="132">
      <c r="A132" s="73" t="s">
        <v>964</v>
      </c>
      <c r="B132" s="73" t="s">
        <v>5668</v>
      </c>
      <c r="C132" s="73" t="s">
        <v>5668</v>
      </c>
      <c r="D132" s="73" t="s">
        <v>5668</v>
      </c>
      <c r="E132" s="73" t="s">
        <v>5668</v>
      </c>
      <c r="F132" s="73" t="s">
        <v>5668</v>
      </c>
      <c r="G132" s="73" t="s">
        <v>5668</v>
      </c>
      <c r="H132" s="73" t="s">
        <v>5668</v>
      </c>
      <c r="I132" s="73" t="s">
        <v>5669</v>
      </c>
      <c r="J132" s="73" t="s">
        <v>5669</v>
      </c>
      <c r="K132" s="73" t="s">
        <v>5668</v>
      </c>
      <c r="L132" s="73" t="s">
        <v>5669</v>
      </c>
      <c r="M132" s="73" t="s">
        <v>5669</v>
      </c>
      <c r="N132" s="73"/>
      <c r="O132" s="73" t="s">
        <v>5669</v>
      </c>
    </row>
    <row r="133">
      <c r="A133" s="73" t="s">
        <v>1423</v>
      </c>
      <c r="B133" s="73" t="s">
        <v>5668</v>
      </c>
      <c r="C133" s="73" t="s">
        <v>5668</v>
      </c>
      <c r="D133" s="73" t="s">
        <v>5668</v>
      </c>
      <c r="E133" s="73" t="s">
        <v>5668</v>
      </c>
      <c r="F133" s="73" t="s">
        <v>5668</v>
      </c>
      <c r="G133" s="73" t="s">
        <v>5668</v>
      </c>
      <c r="H133" s="73" t="s">
        <v>5668</v>
      </c>
      <c r="I133" s="73" t="s">
        <v>5669</v>
      </c>
      <c r="J133" s="73" t="s">
        <v>5669</v>
      </c>
      <c r="K133" s="73" t="s">
        <v>5668</v>
      </c>
      <c r="L133" s="73" t="s">
        <v>5669</v>
      </c>
      <c r="M133" s="73" t="s">
        <v>5669</v>
      </c>
      <c r="N133" s="73"/>
      <c r="O133" s="73" t="s">
        <v>5669</v>
      </c>
    </row>
    <row r="134">
      <c r="A134" s="73" t="s">
        <v>100</v>
      </c>
      <c r="B134" s="73" t="s">
        <v>5668</v>
      </c>
      <c r="C134" s="73" t="s">
        <v>5668</v>
      </c>
      <c r="D134" s="73" t="s">
        <v>5668</v>
      </c>
      <c r="E134" s="73" t="s">
        <v>5668</v>
      </c>
      <c r="F134" s="73" t="s">
        <v>5668</v>
      </c>
      <c r="G134" s="73" t="s">
        <v>5668</v>
      </c>
      <c r="H134" s="73" t="s">
        <v>5668</v>
      </c>
      <c r="I134" s="73" t="s">
        <v>5669</v>
      </c>
      <c r="J134" s="73" t="s">
        <v>5669</v>
      </c>
      <c r="K134" s="73" t="s">
        <v>5668</v>
      </c>
      <c r="L134" s="73" t="s">
        <v>5669</v>
      </c>
      <c r="M134" s="73" t="s">
        <v>5669</v>
      </c>
      <c r="N134" s="73"/>
      <c r="O134" s="73" t="s">
        <v>5669</v>
      </c>
    </row>
    <row r="135">
      <c r="A135" s="73" t="s">
        <v>127</v>
      </c>
      <c r="B135" s="73" t="s">
        <v>5668</v>
      </c>
      <c r="C135" s="73" t="s">
        <v>5668</v>
      </c>
      <c r="D135" s="73" t="s">
        <v>5668</v>
      </c>
      <c r="E135" s="73" t="s">
        <v>5668</v>
      </c>
      <c r="F135" s="73" t="s">
        <v>5668</v>
      </c>
      <c r="G135" s="73" t="s">
        <v>5668</v>
      </c>
      <c r="H135" s="73" t="s">
        <v>5668</v>
      </c>
      <c r="I135" s="73" t="s">
        <v>5669</v>
      </c>
      <c r="J135" s="73" t="s">
        <v>5669</v>
      </c>
      <c r="K135" s="73" t="s">
        <v>5668</v>
      </c>
      <c r="L135" s="73" t="s">
        <v>5669</v>
      </c>
      <c r="M135" s="73" t="s">
        <v>5669</v>
      </c>
      <c r="N135" s="73"/>
      <c r="O135" s="73" t="s">
        <v>5669</v>
      </c>
    </row>
    <row r="136">
      <c r="A136" s="73" t="s">
        <v>177</v>
      </c>
      <c r="B136" s="73" t="s">
        <v>5668</v>
      </c>
      <c r="C136" s="73" t="s">
        <v>5668</v>
      </c>
      <c r="D136" s="73" t="s">
        <v>5668</v>
      </c>
      <c r="E136" s="73" t="s">
        <v>5668</v>
      </c>
      <c r="F136" s="73" t="s">
        <v>5668</v>
      </c>
      <c r="G136" s="73" t="s">
        <v>5668</v>
      </c>
      <c r="H136" s="73" t="s">
        <v>5668</v>
      </c>
      <c r="I136" s="73" t="s">
        <v>5669</v>
      </c>
      <c r="J136" s="73" t="s">
        <v>5669</v>
      </c>
      <c r="K136" s="73" t="s">
        <v>5668</v>
      </c>
      <c r="L136" s="73" t="s">
        <v>5669</v>
      </c>
      <c r="M136" s="73" t="s">
        <v>5669</v>
      </c>
      <c r="N136" s="73"/>
      <c r="O136" s="73" t="s">
        <v>5669</v>
      </c>
    </row>
    <row r="137">
      <c r="A137" s="73" t="s">
        <v>331</v>
      </c>
      <c r="B137" s="73" t="s">
        <v>5668</v>
      </c>
      <c r="C137" s="73" t="s">
        <v>5668</v>
      </c>
      <c r="D137" s="73" t="s">
        <v>5668</v>
      </c>
      <c r="E137" s="73" t="s">
        <v>5668</v>
      </c>
      <c r="F137" s="73" t="s">
        <v>5668</v>
      </c>
      <c r="G137" s="73" t="s">
        <v>5668</v>
      </c>
      <c r="H137" s="73" t="s">
        <v>5668</v>
      </c>
      <c r="I137" s="73" t="s">
        <v>5669</v>
      </c>
      <c r="J137" s="73" t="s">
        <v>5669</v>
      </c>
      <c r="K137" s="73" t="s">
        <v>5668</v>
      </c>
      <c r="L137" s="73" t="s">
        <v>5669</v>
      </c>
      <c r="M137" s="73" t="s">
        <v>5669</v>
      </c>
      <c r="N137" s="73"/>
      <c r="O137" s="73" t="s">
        <v>5669</v>
      </c>
    </row>
    <row r="138">
      <c r="A138" s="73" t="s">
        <v>554</v>
      </c>
      <c r="B138" s="73" t="s">
        <v>5668</v>
      </c>
      <c r="C138" s="73" t="s">
        <v>5668</v>
      </c>
      <c r="D138" s="73" t="s">
        <v>5668</v>
      </c>
      <c r="E138" s="73" t="s">
        <v>5668</v>
      </c>
      <c r="F138" s="73" t="s">
        <v>5668</v>
      </c>
      <c r="G138" s="73" t="s">
        <v>5668</v>
      </c>
      <c r="H138" s="73" t="s">
        <v>5668</v>
      </c>
      <c r="I138" s="73" t="s">
        <v>5669</v>
      </c>
      <c r="J138" s="73" t="s">
        <v>5669</v>
      </c>
      <c r="K138" s="73" t="s">
        <v>5668</v>
      </c>
      <c r="L138" s="73" t="s">
        <v>5669</v>
      </c>
      <c r="M138" s="73" t="s">
        <v>5669</v>
      </c>
      <c r="N138" s="73"/>
      <c r="O138" s="73" t="s">
        <v>5669</v>
      </c>
    </row>
    <row r="139">
      <c r="A139" s="73" t="s">
        <v>593</v>
      </c>
      <c r="B139" s="73" t="s">
        <v>5668</v>
      </c>
      <c r="C139" s="73" t="s">
        <v>5668</v>
      </c>
      <c r="D139" s="73" t="s">
        <v>5668</v>
      </c>
      <c r="E139" s="73" t="s">
        <v>5668</v>
      </c>
      <c r="F139" s="73" t="s">
        <v>5668</v>
      </c>
      <c r="G139" s="73" t="s">
        <v>5668</v>
      </c>
      <c r="H139" s="73" t="s">
        <v>5668</v>
      </c>
      <c r="I139" s="73" t="s">
        <v>5669</v>
      </c>
      <c r="J139" s="73" t="s">
        <v>5669</v>
      </c>
      <c r="K139" s="73" t="s">
        <v>5668</v>
      </c>
      <c r="L139" s="73" t="s">
        <v>5669</v>
      </c>
      <c r="M139" s="73" t="s">
        <v>5669</v>
      </c>
      <c r="N139" s="73"/>
      <c r="O139" s="73" t="s">
        <v>5668</v>
      </c>
    </row>
    <row r="140">
      <c r="A140" s="73" t="s">
        <v>5552</v>
      </c>
      <c r="B140" s="73" t="s">
        <v>5668</v>
      </c>
      <c r="C140" s="73" t="s">
        <v>5668</v>
      </c>
      <c r="D140" s="73" t="s">
        <v>5668</v>
      </c>
      <c r="E140" s="73" t="s">
        <v>5668</v>
      </c>
      <c r="F140" s="73" t="s">
        <v>5668</v>
      </c>
      <c r="G140" s="73" t="s">
        <v>5668</v>
      </c>
      <c r="H140" s="73" t="s">
        <v>5668</v>
      </c>
      <c r="I140" s="73" t="s">
        <v>5669</v>
      </c>
      <c r="J140" s="73" t="s">
        <v>5669</v>
      </c>
      <c r="K140" s="73" t="s">
        <v>5668</v>
      </c>
      <c r="L140" s="73" t="s">
        <v>5669</v>
      </c>
      <c r="M140" s="73" t="s">
        <v>5669</v>
      </c>
      <c r="N140" s="73"/>
      <c r="O140" s="73" t="s">
        <v>5669</v>
      </c>
    </row>
    <row r="141">
      <c r="A141" s="73" t="s">
        <v>1271</v>
      </c>
      <c r="B141" s="73" t="s">
        <v>5668</v>
      </c>
      <c r="C141" s="73" t="s">
        <v>5668</v>
      </c>
      <c r="D141" s="73" t="s">
        <v>5668</v>
      </c>
      <c r="E141" s="73" t="s">
        <v>5668</v>
      </c>
      <c r="F141" s="73" t="s">
        <v>5668</v>
      </c>
      <c r="G141" s="73" t="s">
        <v>5668</v>
      </c>
      <c r="H141" s="73" t="s">
        <v>5668</v>
      </c>
      <c r="I141" s="73" t="s">
        <v>5669</v>
      </c>
      <c r="J141" s="73" t="s">
        <v>5669</v>
      </c>
      <c r="K141" s="73" t="s">
        <v>5668</v>
      </c>
      <c r="L141" s="73" t="s">
        <v>5669</v>
      </c>
      <c r="M141" s="73" t="s">
        <v>5669</v>
      </c>
      <c r="N141" s="73"/>
      <c r="O141" s="73" t="s">
        <v>5669</v>
      </c>
    </row>
    <row r="142">
      <c r="A142" s="73" t="s">
        <v>1312</v>
      </c>
      <c r="B142" s="73" t="s">
        <v>5668</v>
      </c>
      <c r="C142" s="73" t="s">
        <v>5668</v>
      </c>
      <c r="D142" s="73" t="s">
        <v>5668</v>
      </c>
      <c r="E142" s="73" t="s">
        <v>5668</v>
      </c>
      <c r="F142" s="73" t="s">
        <v>5668</v>
      </c>
      <c r="G142" s="73" t="s">
        <v>5668</v>
      </c>
      <c r="H142" s="73" t="s">
        <v>5668</v>
      </c>
      <c r="I142" s="73" t="s">
        <v>5669</v>
      </c>
      <c r="J142" s="73" t="s">
        <v>5669</v>
      </c>
      <c r="K142" s="73" t="s">
        <v>5668</v>
      </c>
      <c r="L142" s="73" t="s">
        <v>5669</v>
      </c>
      <c r="M142" s="73" t="s">
        <v>5669</v>
      </c>
      <c r="N142" s="73"/>
      <c r="O142" s="73" t="s">
        <v>5669</v>
      </c>
    </row>
    <row r="143">
      <c r="A143" s="73" t="s">
        <v>197</v>
      </c>
      <c r="B143" s="73" t="s">
        <v>5668</v>
      </c>
      <c r="C143" s="73" t="s">
        <v>5668</v>
      </c>
      <c r="D143" s="73" t="s">
        <v>5668</v>
      </c>
      <c r="E143" s="73" t="s">
        <v>5668</v>
      </c>
      <c r="F143" s="73" t="s">
        <v>5668</v>
      </c>
      <c r="G143" s="73" t="s">
        <v>5668</v>
      </c>
      <c r="H143" s="73" t="s">
        <v>5668</v>
      </c>
      <c r="I143" s="73" t="s">
        <v>5669</v>
      </c>
      <c r="J143" s="73" t="s">
        <v>5669</v>
      </c>
      <c r="K143" s="73" t="s">
        <v>5668</v>
      </c>
      <c r="L143" s="73" t="s">
        <v>5669</v>
      </c>
      <c r="M143" s="73" t="s">
        <v>5669</v>
      </c>
      <c r="N143" s="73"/>
      <c r="O143" s="73" t="s">
        <v>5669</v>
      </c>
    </row>
    <row r="144">
      <c r="A144" s="73" t="s">
        <v>1163</v>
      </c>
      <c r="B144" s="73" t="s">
        <v>5668</v>
      </c>
      <c r="C144" s="73" t="s">
        <v>5668</v>
      </c>
      <c r="D144" s="73" t="s">
        <v>5668</v>
      </c>
      <c r="E144" s="73" t="s">
        <v>5668</v>
      </c>
      <c r="F144" s="73" t="s">
        <v>5668</v>
      </c>
      <c r="G144" s="73" t="s">
        <v>5668</v>
      </c>
      <c r="H144" s="73" t="s">
        <v>5668</v>
      </c>
      <c r="I144" s="73" t="s">
        <v>5669</v>
      </c>
      <c r="J144" s="73" t="s">
        <v>5669</v>
      </c>
      <c r="K144" s="73" t="s">
        <v>5668</v>
      </c>
      <c r="L144" s="73" t="s">
        <v>5669</v>
      </c>
      <c r="M144" s="73" t="s">
        <v>5669</v>
      </c>
      <c r="N144" s="73"/>
      <c r="O144" s="73" t="s">
        <v>5669</v>
      </c>
    </row>
    <row r="145">
      <c r="A145" s="73" t="s">
        <v>1202</v>
      </c>
      <c r="B145" s="73" t="s">
        <v>5668</v>
      </c>
      <c r="C145" s="73" t="s">
        <v>5668</v>
      </c>
      <c r="D145" s="73" t="s">
        <v>5668</v>
      </c>
      <c r="E145" s="73" t="s">
        <v>5668</v>
      </c>
      <c r="F145" s="73" t="s">
        <v>5668</v>
      </c>
      <c r="G145" s="73" t="s">
        <v>5668</v>
      </c>
      <c r="H145" s="73" t="s">
        <v>5668</v>
      </c>
      <c r="I145" s="73" t="s">
        <v>5669</v>
      </c>
      <c r="J145" s="73" t="s">
        <v>5669</v>
      </c>
      <c r="K145" s="73" t="s">
        <v>5668</v>
      </c>
      <c r="L145" s="73" t="s">
        <v>5669</v>
      </c>
      <c r="M145" s="73" t="s">
        <v>5669</v>
      </c>
      <c r="N145" s="73"/>
      <c r="O145" s="73" t="s">
        <v>5669</v>
      </c>
    </row>
    <row r="146">
      <c r="A146" s="73" t="s">
        <v>1150</v>
      </c>
      <c r="B146" s="73" t="s">
        <v>5668</v>
      </c>
      <c r="C146" s="73" t="s">
        <v>5668</v>
      </c>
      <c r="D146" s="73" t="s">
        <v>5668</v>
      </c>
      <c r="E146" s="73" t="s">
        <v>5668</v>
      </c>
      <c r="F146" s="73" t="s">
        <v>5668</v>
      </c>
      <c r="G146" s="73" t="s">
        <v>5668</v>
      </c>
      <c r="H146" s="73" t="s">
        <v>5668</v>
      </c>
      <c r="I146" s="73" t="s">
        <v>5669</v>
      </c>
      <c r="J146" s="73" t="s">
        <v>5669</v>
      </c>
      <c r="K146" s="73" t="s">
        <v>5668</v>
      </c>
      <c r="L146" s="73" t="s">
        <v>5669</v>
      </c>
      <c r="M146" s="73" t="s">
        <v>5669</v>
      </c>
      <c r="N146" s="73"/>
      <c r="O146" s="73" t="s">
        <v>5669</v>
      </c>
    </row>
    <row r="147">
      <c r="A147" s="73" t="s">
        <v>1218</v>
      </c>
      <c r="B147" s="73" t="s">
        <v>5668</v>
      </c>
      <c r="C147" s="73" t="s">
        <v>5668</v>
      </c>
      <c r="D147" s="73" t="s">
        <v>5668</v>
      </c>
      <c r="E147" s="73" t="s">
        <v>5668</v>
      </c>
      <c r="F147" s="73" t="s">
        <v>5668</v>
      </c>
      <c r="G147" s="73" t="s">
        <v>5668</v>
      </c>
      <c r="H147" s="73" t="s">
        <v>5668</v>
      </c>
      <c r="I147" s="73" t="s">
        <v>5669</v>
      </c>
      <c r="J147" s="73" t="s">
        <v>5669</v>
      </c>
      <c r="K147" s="73" t="s">
        <v>5668</v>
      </c>
      <c r="L147" s="73" t="s">
        <v>5669</v>
      </c>
      <c r="M147" s="73" t="s">
        <v>5669</v>
      </c>
      <c r="N147" s="73"/>
      <c r="O147" s="73" t="s">
        <v>5669</v>
      </c>
    </row>
    <row r="148">
      <c r="A148" s="73" t="s">
        <v>1316</v>
      </c>
      <c r="B148" s="73" t="s">
        <v>5668</v>
      </c>
      <c r="C148" s="73" t="s">
        <v>5668</v>
      </c>
      <c r="D148" s="73" t="s">
        <v>5668</v>
      </c>
      <c r="E148" s="73" t="s">
        <v>5668</v>
      </c>
      <c r="F148" s="73" t="s">
        <v>5668</v>
      </c>
      <c r="G148" s="73" t="s">
        <v>5668</v>
      </c>
      <c r="H148" s="73" t="s">
        <v>5668</v>
      </c>
      <c r="I148" s="73" t="s">
        <v>5669</v>
      </c>
      <c r="J148" s="73" t="s">
        <v>5669</v>
      </c>
      <c r="K148" s="73" t="s">
        <v>5668</v>
      </c>
      <c r="L148" s="73" t="s">
        <v>5669</v>
      </c>
      <c r="M148" s="73" t="s">
        <v>5669</v>
      </c>
      <c r="N148" s="73"/>
      <c r="O148" s="73" t="s">
        <v>5669</v>
      </c>
    </row>
    <row r="149">
      <c r="A149" s="73" t="s">
        <v>1111</v>
      </c>
      <c r="B149" s="73" t="s">
        <v>5668</v>
      </c>
      <c r="C149" s="73" t="s">
        <v>5668</v>
      </c>
      <c r="D149" s="73" t="s">
        <v>5668</v>
      </c>
      <c r="E149" s="73" t="s">
        <v>5668</v>
      </c>
      <c r="F149" s="73" t="s">
        <v>5668</v>
      </c>
      <c r="G149" s="73" t="s">
        <v>5668</v>
      </c>
      <c r="H149" s="73" t="s">
        <v>5668</v>
      </c>
      <c r="I149" s="73" t="s">
        <v>5669</v>
      </c>
      <c r="J149" s="73" t="s">
        <v>5669</v>
      </c>
      <c r="K149" s="73" t="s">
        <v>5668</v>
      </c>
      <c r="L149" s="73" t="s">
        <v>5669</v>
      </c>
      <c r="M149" s="73" t="s">
        <v>5669</v>
      </c>
      <c r="N149" s="73"/>
      <c r="O149" s="73" t="s">
        <v>5669</v>
      </c>
    </row>
    <row r="150">
      <c r="A150" s="73" t="s">
        <v>854</v>
      </c>
      <c r="B150" s="73" t="s">
        <v>5668</v>
      </c>
      <c r="C150" s="73" t="s">
        <v>5668</v>
      </c>
      <c r="D150" s="73" t="s">
        <v>5668</v>
      </c>
      <c r="E150" s="73" t="s">
        <v>5668</v>
      </c>
      <c r="F150" s="73" t="s">
        <v>5668</v>
      </c>
      <c r="G150" s="73" t="s">
        <v>5668</v>
      </c>
      <c r="H150" s="73" t="s">
        <v>5668</v>
      </c>
      <c r="I150" s="73" t="s">
        <v>5669</v>
      </c>
      <c r="J150" s="73" t="s">
        <v>5669</v>
      </c>
      <c r="K150" s="73" t="s">
        <v>5668</v>
      </c>
      <c r="L150" s="73" t="s">
        <v>5669</v>
      </c>
      <c r="M150" s="73" t="s">
        <v>5669</v>
      </c>
      <c r="N150" s="73"/>
      <c r="O150" s="73" t="s">
        <v>5669</v>
      </c>
    </row>
    <row r="151">
      <c r="A151" s="73" t="s">
        <v>1291</v>
      </c>
      <c r="B151" s="73" t="s">
        <v>5668</v>
      </c>
      <c r="C151" s="73" t="s">
        <v>5668</v>
      </c>
      <c r="D151" s="73" t="s">
        <v>5668</v>
      </c>
      <c r="E151" s="73" t="s">
        <v>5668</v>
      </c>
      <c r="F151" s="73" t="s">
        <v>5668</v>
      </c>
      <c r="G151" s="73" t="s">
        <v>5668</v>
      </c>
      <c r="H151" s="73" t="s">
        <v>5668</v>
      </c>
      <c r="I151" s="73" t="s">
        <v>5669</v>
      </c>
      <c r="J151" s="73" t="s">
        <v>5669</v>
      </c>
      <c r="K151" s="73" t="s">
        <v>5668</v>
      </c>
      <c r="L151" s="73" t="s">
        <v>5669</v>
      </c>
      <c r="M151" s="73" t="s">
        <v>5669</v>
      </c>
      <c r="N151" s="73"/>
      <c r="O151" s="73" t="s">
        <v>5669</v>
      </c>
    </row>
    <row r="152">
      <c r="A152" s="73" t="s">
        <v>1349</v>
      </c>
      <c r="B152" s="73" t="s">
        <v>5668</v>
      </c>
      <c r="C152" s="73" t="s">
        <v>5668</v>
      </c>
      <c r="D152" s="73" t="s">
        <v>5668</v>
      </c>
      <c r="E152" s="73" t="s">
        <v>5668</v>
      </c>
      <c r="F152" s="73" t="s">
        <v>5668</v>
      </c>
      <c r="G152" s="73" t="s">
        <v>5668</v>
      </c>
      <c r="H152" s="73" t="s">
        <v>5668</v>
      </c>
      <c r="I152" s="73" t="s">
        <v>5669</v>
      </c>
      <c r="J152" s="73" t="s">
        <v>5669</v>
      </c>
      <c r="K152" s="73" t="s">
        <v>5668</v>
      </c>
      <c r="L152" s="73" t="s">
        <v>5669</v>
      </c>
      <c r="M152" s="73" t="s">
        <v>5669</v>
      </c>
      <c r="N152" s="73"/>
      <c r="O152" s="73" t="s">
        <v>5669</v>
      </c>
    </row>
    <row r="153">
      <c r="A153" s="73" t="s">
        <v>1066</v>
      </c>
      <c r="B153" s="73" t="s">
        <v>5668</v>
      </c>
      <c r="C153" s="73" t="s">
        <v>5668</v>
      </c>
      <c r="D153" s="73" t="s">
        <v>5668</v>
      </c>
      <c r="E153" s="73" t="s">
        <v>5668</v>
      </c>
      <c r="F153" s="73" t="s">
        <v>5668</v>
      </c>
      <c r="G153" s="73" t="s">
        <v>5668</v>
      </c>
      <c r="H153" s="73" t="s">
        <v>5668</v>
      </c>
      <c r="I153" s="73" t="s">
        <v>5669</v>
      </c>
      <c r="J153" s="73" t="s">
        <v>5669</v>
      </c>
      <c r="K153" s="73" t="s">
        <v>5668</v>
      </c>
      <c r="L153" s="73" t="s">
        <v>5669</v>
      </c>
      <c r="M153" s="73" t="s">
        <v>5669</v>
      </c>
      <c r="N153" s="73"/>
      <c r="O153" s="73" t="s">
        <v>5669</v>
      </c>
    </row>
    <row r="154">
      <c r="A154" s="73" t="s">
        <v>683</v>
      </c>
      <c r="B154" s="73" t="s">
        <v>5668</v>
      </c>
      <c r="C154" s="73" t="s">
        <v>5668</v>
      </c>
      <c r="D154" s="73" t="s">
        <v>5668</v>
      </c>
      <c r="E154" s="73" t="s">
        <v>5668</v>
      </c>
      <c r="F154" s="73" t="s">
        <v>5668</v>
      </c>
      <c r="G154" s="73" t="s">
        <v>5668</v>
      </c>
      <c r="H154" s="73" t="s">
        <v>5668</v>
      </c>
      <c r="I154" s="73" t="s">
        <v>5669</v>
      </c>
      <c r="J154" s="73" t="s">
        <v>5669</v>
      </c>
      <c r="K154" s="73" t="s">
        <v>5668</v>
      </c>
      <c r="L154" s="73" t="s">
        <v>5669</v>
      </c>
      <c r="M154" s="73" t="s">
        <v>5669</v>
      </c>
      <c r="N154" s="73"/>
      <c r="O154" s="73" t="s">
        <v>5669</v>
      </c>
    </row>
    <row r="155">
      <c r="A155" s="73" t="s">
        <v>318</v>
      </c>
      <c r="B155" s="73" t="s">
        <v>5668</v>
      </c>
      <c r="C155" s="73" t="s">
        <v>5668</v>
      </c>
      <c r="D155" s="73" t="s">
        <v>5668</v>
      </c>
      <c r="E155" s="73" t="s">
        <v>5668</v>
      </c>
      <c r="F155" s="73" t="s">
        <v>5668</v>
      </c>
      <c r="G155" s="73" t="s">
        <v>5668</v>
      </c>
      <c r="H155" s="73" t="s">
        <v>5668</v>
      </c>
      <c r="I155" s="73" t="s">
        <v>5669</v>
      </c>
      <c r="J155" s="73" t="s">
        <v>5669</v>
      </c>
      <c r="K155" s="73" t="s">
        <v>5668</v>
      </c>
      <c r="L155" s="73" t="s">
        <v>5669</v>
      </c>
      <c r="M155" s="73" t="s">
        <v>5669</v>
      </c>
      <c r="N155" s="73"/>
      <c r="O155" s="73" t="s">
        <v>5669</v>
      </c>
    </row>
    <row r="156">
      <c r="A156" s="73" t="s">
        <v>389</v>
      </c>
      <c r="B156" s="73" t="s">
        <v>5668</v>
      </c>
      <c r="C156" s="73" t="s">
        <v>5668</v>
      </c>
      <c r="D156" s="73" t="s">
        <v>5668</v>
      </c>
      <c r="E156" s="73" t="s">
        <v>5668</v>
      </c>
      <c r="F156" s="73" t="s">
        <v>5668</v>
      </c>
      <c r="G156" s="73" t="s">
        <v>5668</v>
      </c>
      <c r="H156" s="73" t="s">
        <v>5668</v>
      </c>
      <c r="I156" s="73" t="s">
        <v>5669</v>
      </c>
      <c r="J156" s="73" t="s">
        <v>5669</v>
      </c>
      <c r="K156" s="73" t="s">
        <v>5668</v>
      </c>
      <c r="L156" s="73" t="s">
        <v>5669</v>
      </c>
      <c r="M156" s="73" t="s">
        <v>5669</v>
      </c>
      <c r="N156" s="73"/>
      <c r="O156" s="73" t="s">
        <v>5669</v>
      </c>
    </row>
    <row r="157">
      <c r="A157" s="73" t="s">
        <v>434</v>
      </c>
      <c r="B157" s="73" t="s">
        <v>5668</v>
      </c>
      <c r="C157" s="73" t="s">
        <v>5668</v>
      </c>
      <c r="D157" s="73" t="s">
        <v>5668</v>
      </c>
      <c r="E157" s="73" t="s">
        <v>5668</v>
      </c>
      <c r="F157" s="73" t="s">
        <v>5668</v>
      </c>
      <c r="G157" s="73" t="s">
        <v>5668</v>
      </c>
      <c r="H157" s="73" t="s">
        <v>5668</v>
      </c>
      <c r="I157" s="73" t="s">
        <v>5669</v>
      </c>
      <c r="J157" s="73" t="s">
        <v>5669</v>
      </c>
      <c r="K157" s="73" t="s">
        <v>5668</v>
      </c>
      <c r="L157" s="73" t="s">
        <v>5669</v>
      </c>
      <c r="M157" s="73" t="s">
        <v>5669</v>
      </c>
      <c r="N157" s="73"/>
      <c r="O157" s="73" t="s">
        <v>5669</v>
      </c>
    </row>
    <row r="158">
      <c r="A158" s="73" t="s">
        <v>605</v>
      </c>
      <c r="B158" s="73" t="s">
        <v>5668</v>
      </c>
      <c r="C158" s="73" t="s">
        <v>5668</v>
      </c>
      <c r="D158" s="73" t="s">
        <v>5668</v>
      </c>
      <c r="E158" s="73" t="s">
        <v>5668</v>
      </c>
      <c r="F158" s="73" t="s">
        <v>5668</v>
      </c>
      <c r="G158" s="73" t="s">
        <v>5668</v>
      </c>
      <c r="H158" s="73" t="s">
        <v>5668</v>
      </c>
      <c r="I158" s="73" t="s">
        <v>5669</v>
      </c>
      <c r="J158" s="73" t="s">
        <v>5669</v>
      </c>
      <c r="K158" s="73" t="s">
        <v>5668</v>
      </c>
      <c r="L158" s="73" t="s">
        <v>5669</v>
      </c>
      <c r="M158" s="73" t="s">
        <v>5669</v>
      </c>
      <c r="N158" s="73"/>
      <c r="O158" s="73" t="s">
        <v>5669</v>
      </c>
    </row>
    <row r="159">
      <c r="A159" s="73" t="s">
        <v>1043</v>
      </c>
      <c r="B159" s="73" t="s">
        <v>5668</v>
      </c>
      <c r="C159" s="73" t="s">
        <v>5668</v>
      </c>
      <c r="D159" s="73" t="s">
        <v>5668</v>
      </c>
      <c r="E159" s="73" t="s">
        <v>5668</v>
      </c>
      <c r="F159" s="73" t="s">
        <v>5668</v>
      </c>
      <c r="G159" s="73" t="s">
        <v>5668</v>
      </c>
      <c r="H159" s="73" t="s">
        <v>5668</v>
      </c>
      <c r="I159" s="73" t="s">
        <v>5669</v>
      </c>
      <c r="J159" s="73" t="s">
        <v>5669</v>
      </c>
      <c r="K159" s="73" t="s">
        <v>5668</v>
      </c>
      <c r="L159" s="73" t="s">
        <v>5669</v>
      </c>
      <c r="M159" s="73" t="s">
        <v>5669</v>
      </c>
      <c r="N159" s="73"/>
      <c r="O159" s="73" t="s">
        <v>5669</v>
      </c>
    </row>
    <row r="160">
      <c r="A160" s="73" t="s">
        <v>1148</v>
      </c>
      <c r="B160" s="73" t="s">
        <v>5668</v>
      </c>
      <c r="C160" s="73" t="s">
        <v>5668</v>
      </c>
      <c r="D160" s="73" t="s">
        <v>5668</v>
      </c>
      <c r="E160" s="73" t="s">
        <v>5668</v>
      </c>
      <c r="F160" s="73" t="s">
        <v>5668</v>
      </c>
      <c r="G160" s="73" t="s">
        <v>5668</v>
      </c>
      <c r="H160" s="73" t="s">
        <v>5668</v>
      </c>
      <c r="I160" s="73" t="s">
        <v>5669</v>
      </c>
      <c r="J160" s="73" t="s">
        <v>5669</v>
      </c>
      <c r="K160" s="73" t="s">
        <v>5668</v>
      </c>
      <c r="L160" s="73" t="s">
        <v>5669</v>
      </c>
      <c r="M160" s="73" t="s">
        <v>5669</v>
      </c>
      <c r="N160" s="73"/>
      <c r="O160" s="73" t="s">
        <v>5669</v>
      </c>
    </row>
    <row r="161">
      <c r="A161" s="73" t="s">
        <v>343</v>
      </c>
      <c r="B161" s="73" t="s">
        <v>5668</v>
      </c>
      <c r="C161" s="73" t="s">
        <v>5668</v>
      </c>
      <c r="D161" s="73" t="s">
        <v>5668</v>
      </c>
      <c r="E161" s="73" t="s">
        <v>5668</v>
      </c>
      <c r="F161" s="73" t="s">
        <v>5668</v>
      </c>
      <c r="G161" s="73" t="s">
        <v>5668</v>
      </c>
      <c r="H161" s="73" t="s">
        <v>5668</v>
      </c>
      <c r="I161" s="73" t="s">
        <v>5669</v>
      </c>
      <c r="J161" s="73" t="s">
        <v>5669</v>
      </c>
      <c r="K161" s="73" t="s">
        <v>5668</v>
      </c>
      <c r="L161" s="73" t="s">
        <v>5669</v>
      </c>
      <c r="M161" s="73" t="s">
        <v>5669</v>
      </c>
      <c r="N161" s="73"/>
      <c r="O161" s="73" t="s">
        <v>5669</v>
      </c>
    </row>
    <row r="162">
      <c r="A162" s="73" t="s">
        <v>258</v>
      </c>
      <c r="B162" s="73" t="s">
        <v>5668</v>
      </c>
      <c r="C162" s="73" t="s">
        <v>5668</v>
      </c>
      <c r="D162" s="73" t="s">
        <v>5668</v>
      </c>
      <c r="E162" s="73" t="s">
        <v>5668</v>
      </c>
      <c r="F162" s="73" t="s">
        <v>5668</v>
      </c>
      <c r="G162" s="73" t="s">
        <v>5668</v>
      </c>
      <c r="H162" s="73" t="s">
        <v>5668</v>
      </c>
      <c r="I162" s="73" t="s">
        <v>5669</v>
      </c>
      <c r="J162" s="73" t="s">
        <v>5669</v>
      </c>
      <c r="K162" s="73" t="s">
        <v>5668</v>
      </c>
      <c r="L162" s="73" t="s">
        <v>5669</v>
      </c>
      <c r="M162" s="73" t="s">
        <v>5669</v>
      </c>
      <c r="N162" s="73"/>
      <c r="O162" s="73" t="s">
        <v>5669</v>
      </c>
    </row>
    <row r="163">
      <c r="A163" s="73" t="s">
        <v>1140</v>
      </c>
      <c r="B163" s="73" t="s">
        <v>5668</v>
      </c>
      <c r="C163" s="73" t="s">
        <v>5668</v>
      </c>
      <c r="D163" s="73" t="s">
        <v>5668</v>
      </c>
      <c r="E163" s="73" t="s">
        <v>5668</v>
      </c>
      <c r="F163" s="73" t="s">
        <v>5668</v>
      </c>
      <c r="G163" s="73" t="s">
        <v>5668</v>
      </c>
      <c r="H163" s="73" t="s">
        <v>5668</v>
      </c>
      <c r="I163" s="73" t="s">
        <v>5669</v>
      </c>
      <c r="J163" s="73" t="s">
        <v>5669</v>
      </c>
      <c r="K163" s="73" t="s">
        <v>5668</v>
      </c>
      <c r="L163" s="73" t="s">
        <v>5669</v>
      </c>
      <c r="M163" s="73" t="s">
        <v>5669</v>
      </c>
      <c r="N163" s="73"/>
      <c r="O163" s="73" t="s">
        <v>5669</v>
      </c>
    </row>
    <row r="164">
      <c r="A164" s="73" t="s">
        <v>2547</v>
      </c>
      <c r="B164" s="73" t="s">
        <v>5668</v>
      </c>
      <c r="C164" s="73" t="s">
        <v>5668</v>
      </c>
      <c r="D164" s="73" t="s">
        <v>5668</v>
      </c>
      <c r="E164" s="73" t="s">
        <v>5668</v>
      </c>
      <c r="F164" s="73" t="s">
        <v>5668</v>
      </c>
      <c r="G164" s="73" t="s">
        <v>5668</v>
      </c>
      <c r="H164" s="73" t="s">
        <v>5668</v>
      </c>
      <c r="I164" s="73" t="s">
        <v>5669</v>
      </c>
      <c r="J164" s="73" t="s">
        <v>5669</v>
      </c>
      <c r="K164" s="73" t="s">
        <v>5668</v>
      </c>
      <c r="L164" s="73" t="s">
        <v>5669</v>
      </c>
      <c r="M164" s="73" t="s">
        <v>5669</v>
      </c>
      <c r="N164" s="73"/>
      <c r="O164" s="73" t="s">
        <v>5669</v>
      </c>
    </row>
    <row r="165">
      <c r="A165" s="73" t="s">
        <v>416</v>
      </c>
      <c r="B165" s="73" t="s">
        <v>5668</v>
      </c>
      <c r="C165" s="73" t="s">
        <v>5668</v>
      </c>
      <c r="D165" s="73" t="s">
        <v>5668</v>
      </c>
      <c r="E165" s="73" t="s">
        <v>5668</v>
      </c>
      <c r="F165" s="73" t="s">
        <v>5668</v>
      </c>
      <c r="G165" s="73" t="s">
        <v>5668</v>
      </c>
      <c r="H165" s="73" t="s">
        <v>5668</v>
      </c>
      <c r="I165" s="73" t="s">
        <v>5669</v>
      </c>
      <c r="J165" s="73" t="s">
        <v>5669</v>
      </c>
      <c r="K165" s="73" t="s">
        <v>5668</v>
      </c>
      <c r="L165" s="73" t="s">
        <v>5669</v>
      </c>
      <c r="M165" s="73" t="s">
        <v>5669</v>
      </c>
      <c r="N165" s="73"/>
      <c r="O165" s="73" t="s">
        <v>5669</v>
      </c>
    </row>
    <row r="166">
      <c r="A166" s="73" t="s">
        <v>489</v>
      </c>
      <c r="B166" s="73" t="s">
        <v>5668</v>
      </c>
      <c r="C166" s="73" t="s">
        <v>5668</v>
      </c>
      <c r="D166" s="73" t="s">
        <v>5668</v>
      </c>
      <c r="E166" s="73" t="s">
        <v>5668</v>
      </c>
      <c r="F166" s="73" t="s">
        <v>5668</v>
      </c>
      <c r="G166" s="73" t="s">
        <v>5668</v>
      </c>
      <c r="H166" s="73" t="s">
        <v>5668</v>
      </c>
      <c r="I166" s="73" t="s">
        <v>5669</v>
      </c>
      <c r="J166" s="73" t="s">
        <v>5669</v>
      </c>
      <c r="K166" s="73" t="s">
        <v>5668</v>
      </c>
      <c r="L166" s="73" t="s">
        <v>5669</v>
      </c>
      <c r="M166" s="73" t="s">
        <v>5669</v>
      </c>
      <c r="N166" s="73"/>
      <c r="O166" s="73" t="s">
        <v>5669</v>
      </c>
    </row>
    <row r="167">
      <c r="A167" s="73" t="s">
        <v>774</v>
      </c>
      <c r="B167" s="73" t="s">
        <v>5668</v>
      </c>
      <c r="C167" s="73" t="s">
        <v>5668</v>
      </c>
      <c r="D167" s="73" t="s">
        <v>5668</v>
      </c>
      <c r="E167" s="73" t="s">
        <v>5668</v>
      </c>
      <c r="F167" s="73" t="s">
        <v>5668</v>
      </c>
      <c r="G167" s="73" t="s">
        <v>5668</v>
      </c>
      <c r="H167" s="73" t="s">
        <v>5668</v>
      </c>
      <c r="I167" s="73" t="s">
        <v>5669</v>
      </c>
      <c r="J167" s="73" t="s">
        <v>5669</v>
      </c>
      <c r="K167" s="73" t="s">
        <v>5668</v>
      </c>
      <c r="L167" s="73" t="s">
        <v>5669</v>
      </c>
      <c r="M167" s="73" t="s">
        <v>5669</v>
      </c>
      <c r="N167" s="73"/>
      <c r="O167" s="73" t="s">
        <v>5669</v>
      </c>
    </row>
    <row r="168">
      <c r="A168" s="73" t="s">
        <v>926</v>
      </c>
      <c r="B168" s="73" t="s">
        <v>5668</v>
      </c>
      <c r="C168" s="73" t="s">
        <v>5668</v>
      </c>
      <c r="D168" s="73" t="s">
        <v>5668</v>
      </c>
      <c r="E168" s="73" t="s">
        <v>5668</v>
      </c>
      <c r="F168" s="73" t="s">
        <v>5668</v>
      </c>
      <c r="G168" s="73" t="s">
        <v>5668</v>
      </c>
      <c r="H168" s="73" t="s">
        <v>5668</v>
      </c>
      <c r="I168" s="73" t="s">
        <v>5669</v>
      </c>
      <c r="J168" s="73" t="s">
        <v>5669</v>
      </c>
      <c r="K168" s="73" t="s">
        <v>5668</v>
      </c>
      <c r="L168" s="73" t="s">
        <v>5669</v>
      </c>
      <c r="M168" s="73" t="s">
        <v>5669</v>
      </c>
      <c r="N168" s="73"/>
      <c r="O168" s="73" t="s">
        <v>5669</v>
      </c>
    </row>
    <row r="169">
      <c r="A169" s="73" t="s">
        <v>1008</v>
      </c>
      <c r="B169" s="73" t="s">
        <v>5668</v>
      </c>
      <c r="C169" s="73" t="s">
        <v>5668</v>
      </c>
      <c r="D169" s="73" t="s">
        <v>5668</v>
      </c>
      <c r="E169" s="73" t="s">
        <v>5668</v>
      </c>
      <c r="F169" s="73" t="s">
        <v>5668</v>
      </c>
      <c r="G169" s="73" t="s">
        <v>5668</v>
      </c>
      <c r="H169" s="73" t="s">
        <v>5668</v>
      </c>
      <c r="I169" s="73" t="s">
        <v>5669</v>
      </c>
      <c r="J169" s="73" t="s">
        <v>5669</v>
      </c>
      <c r="K169" s="73" t="s">
        <v>5668</v>
      </c>
      <c r="L169" s="73" t="s">
        <v>5669</v>
      </c>
      <c r="M169" s="73" t="s">
        <v>5669</v>
      </c>
      <c r="N169" s="73"/>
      <c r="O169" s="73" t="s">
        <v>5669</v>
      </c>
    </row>
    <row r="170">
      <c r="A170" s="73" t="s">
        <v>1161</v>
      </c>
      <c r="B170" s="73" t="s">
        <v>5668</v>
      </c>
      <c r="C170" s="73" t="s">
        <v>5668</v>
      </c>
      <c r="D170" s="73" t="s">
        <v>5668</v>
      </c>
      <c r="E170" s="73" t="s">
        <v>5668</v>
      </c>
      <c r="F170" s="73" t="s">
        <v>5668</v>
      </c>
      <c r="G170" s="73" t="s">
        <v>5668</v>
      </c>
      <c r="H170" s="73" t="s">
        <v>5668</v>
      </c>
      <c r="I170" s="73" t="s">
        <v>5669</v>
      </c>
      <c r="J170" s="73" t="s">
        <v>5669</v>
      </c>
      <c r="K170" s="73" t="s">
        <v>5668</v>
      </c>
      <c r="L170" s="73" t="s">
        <v>5669</v>
      </c>
      <c r="M170" s="73" t="s">
        <v>5669</v>
      </c>
      <c r="N170" s="73"/>
      <c r="O170" s="73" t="s">
        <v>5669</v>
      </c>
    </row>
    <row r="171">
      <c r="A171" s="73" t="s">
        <v>615</v>
      </c>
      <c r="B171" s="73" t="s">
        <v>5668</v>
      </c>
      <c r="C171" s="73" t="s">
        <v>5668</v>
      </c>
      <c r="D171" s="73" t="s">
        <v>5668</v>
      </c>
      <c r="E171" s="73" t="s">
        <v>5668</v>
      </c>
      <c r="F171" s="73" t="s">
        <v>5668</v>
      </c>
      <c r="G171" s="73" t="s">
        <v>5668</v>
      </c>
      <c r="H171" s="73" t="s">
        <v>5668</v>
      </c>
      <c r="I171" s="73" t="s">
        <v>5669</v>
      </c>
      <c r="J171" s="73" t="s">
        <v>5669</v>
      </c>
      <c r="K171" s="73" t="s">
        <v>5668</v>
      </c>
      <c r="L171" s="73" t="s">
        <v>5669</v>
      </c>
      <c r="M171" s="73" t="s">
        <v>5669</v>
      </c>
      <c r="N171" s="73"/>
      <c r="O171" s="73" t="s">
        <v>5669</v>
      </c>
    </row>
    <row r="172">
      <c r="A172" s="73" t="s">
        <v>970</v>
      </c>
      <c r="B172" s="73" t="s">
        <v>5668</v>
      </c>
      <c r="C172" s="73" t="s">
        <v>5668</v>
      </c>
      <c r="D172" s="73" t="s">
        <v>5668</v>
      </c>
      <c r="E172" s="73" t="s">
        <v>5668</v>
      </c>
      <c r="F172" s="73" t="s">
        <v>5668</v>
      </c>
      <c r="G172" s="73" t="s">
        <v>5668</v>
      </c>
      <c r="H172" s="73" t="s">
        <v>5668</v>
      </c>
      <c r="I172" s="73" t="s">
        <v>5669</v>
      </c>
      <c r="J172" s="73" t="s">
        <v>5669</v>
      </c>
      <c r="K172" s="73" t="s">
        <v>5668</v>
      </c>
      <c r="L172" s="73" t="s">
        <v>5669</v>
      </c>
      <c r="M172" s="73" t="s">
        <v>5669</v>
      </c>
      <c r="N172" s="73"/>
      <c r="O172" s="73" t="s">
        <v>5669</v>
      </c>
    </row>
    <row r="173">
      <c r="A173" s="73" t="s">
        <v>1077</v>
      </c>
      <c r="B173" s="73" t="s">
        <v>5668</v>
      </c>
      <c r="C173" s="73" t="s">
        <v>5668</v>
      </c>
      <c r="D173" s="73" t="s">
        <v>5668</v>
      </c>
      <c r="E173" s="73" t="s">
        <v>5668</v>
      </c>
      <c r="F173" s="73" t="s">
        <v>5668</v>
      </c>
      <c r="G173" s="73" t="s">
        <v>5668</v>
      </c>
      <c r="H173" s="73" t="s">
        <v>5668</v>
      </c>
      <c r="I173" s="73" t="s">
        <v>5669</v>
      </c>
      <c r="J173" s="73" t="s">
        <v>5669</v>
      </c>
      <c r="K173" s="73" t="s">
        <v>5668</v>
      </c>
      <c r="L173" s="73" t="s">
        <v>5669</v>
      </c>
      <c r="M173" s="73" t="s">
        <v>5669</v>
      </c>
      <c r="N173" s="73"/>
      <c r="O173" s="73" t="s">
        <v>5669</v>
      </c>
    </row>
    <row r="174">
      <c r="A174" s="73" t="s">
        <v>1235</v>
      </c>
      <c r="B174" s="73" t="s">
        <v>5668</v>
      </c>
      <c r="C174" s="73" t="s">
        <v>5668</v>
      </c>
      <c r="D174" s="73" t="s">
        <v>5668</v>
      </c>
      <c r="E174" s="73" t="s">
        <v>5668</v>
      </c>
      <c r="F174" s="73" t="s">
        <v>5668</v>
      </c>
      <c r="G174" s="73" t="s">
        <v>5668</v>
      </c>
      <c r="H174" s="73" t="s">
        <v>5668</v>
      </c>
      <c r="I174" s="73" t="s">
        <v>5669</v>
      </c>
      <c r="J174" s="73" t="s">
        <v>5669</v>
      </c>
      <c r="K174" s="73" t="s">
        <v>5668</v>
      </c>
      <c r="L174" s="73" t="s">
        <v>5669</v>
      </c>
      <c r="M174" s="73" t="s">
        <v>5669</v>
      </c>
      <c r="N174" s="73"/>
      <c r="O174" s="73" t="s">
        <v>5669</v>
      </c>
    </row>
    <row r="175">
      <c r="A175" s="73" t="s">
        <v>1094</v>
      </c>
      <c r="B175" s="73" t="s">
        <v>5668</v>
      </c>
      <c r="C175" s="73" t="s">
        <v>5668</v>
      </c>
      <c r="D175" s="73" t="s">
        <v>5668</v>
      </c>
      <c r="E175" s="73" t="s">
        <v>5668</v>
      </c>
      <c r="F175" s="73" t="s">
        <v>5668</v>
      </c>
      <c r="G175" s="73" t="s">
        <v>5668</v>
      </c>
      <c r="H175" s="73" t="s">
        <v>5668</v>
      </c>
      <c r="I175" s="73" t="s">
        <v>5669</v>
      </c>
      <c r="J175" s="73" t="s">
        <v>5669</v>
      </c>
      <c r="K175" s="73" t="s">
        <v>5668</v>
      </c>
      <c r="L175" s="73" t="s">
        <v>5669</v>
      </c>
      <c r="M175" s="73" t="s">
        <v>5669</v>
      </c>
      <c r="N175" s="73"/>
      <c r="O175" s="73" t="s">
        <v>5669</v>
      </c>
    </row>
    <row r="176">
      <c r="A176" s="73" t="s">
        <v>885</v>
      </c>
      <c r="B176" s="73" t="s">
        <v>5668</v>
      </c>
      <c r="C176" s="73" t="s">
        <v>5668</v>
      </c>
      <c r="D176" s="73" t="s">
        <v>5668</v>
      </c>
      <c r="E176" s="73" t="s">
        <v>5668</v>
      </c>
      <c r="F176" s="73" t="s">
        <v>5668</v>
      </c>
      <c r="G176" s="73" t="s">
        <v>5668</v>
      </c>
      <c r="H176" s="73" t="s">
        <v>5668</v>
      </c>
      <c r="I176" s="73" t="s">
        <v>5669</v>
      </c>
      <c r="J176" s="73" t="s">
        <v>5669</v>
      </c>
      <c r="K176" s="73" t="s">
        <v>5668</v>
      </c>
      <c r="L176" s="73" t="s">
        <v>5669</v>
      </c>
      <c r="M176" s="73" t="s">
        <v>5669</v>
      </c>
      <c r="N176" s="73"/>
      <c r="O176" s="73" t="s">
        <v>5669</v>
      </c>
    </row>
    <row r="177">
      <c r="A177" s="73" t="s">
        <v>1372</v>
      </c>
      <c r="B177" s="73" t="s">
        <v>5668</v>
      </c>
      <c r="C177" s="73" t="s">
        <v>5668</v>
      </c>
      <c r="D177" s="73" t="s">
        <v>5668</v>
      </c>
      <c r="E177" s="73" t="s">
        <v>5668</v>
      </c>
      <c r="F177" s="73" t="s">
        <v>5668</v>
      </c>
      <c r="G177" s="73" t="s">
        <v>5668</v>
      </c>
      <c r="H177" s="73" t="s">
        <v>5668</v>
      </c>
      <c r="I177" s="73" t="s">
        <v>5669</v>
      </c>
      <c r="J177" s="73" t="s">
        <v>5669</v>
      </c>
      <c r="K177" s="73" t="s">
        <v>5668</v>
      </c>
      <c r="L177" s="73" t="s">
        <v>5669</v>
      </c>
      <c r="M177" s="73" t="s">
        <v>5669</v>
      </c>
      <c r="N177" s="73"/>
      <c r="O177" s="73" t="s">
        <v>5669</v>
      </c>
    </row>
    <row r="178">
      <c r="A178" s="73" t="s">
        <v>1302</v>
      </c>
      <c r="B178" s="73" t="s">
        <v>5668</v>
      </c>
      <c r="C178" s="73" t="s">
        <v>5668</v>
      </c>
      <c r="D178" s="73" t="s">
        <v>5668</v>
      </c>
      <c r="E178" s="73" t="s">
        <v>5668</v>
      </c>
      <c r="F178" s="73" t="s">
        <v>5668</v>
      </c>
      <c r="G178" s="73" t="s">
        <v>5668</v>
      </c>
      <c r="H178" s="73" t="s">
        <v>5668</v>
      </c>
      <c r="I178" s="73" t="s">
        <v>5669</v>
      </c>
      <c r="J178" s="73" t="s">
        <v>5669</v>
      </c>
      <c r="K178" s="73" t="s">
        <v>5668</v>
      </c>
      <c r="L178" s="73" t="s">
        <v>5669</v>
      </c>
      <c r="M178" s="73" t="s">
        <v>5669</v>
      </c>
      <c r="N178" s="73"/>
      <c r="O178" s="73" t="s">
        <v>5669</v>
      </c>
    </row>
    <row r="179">
      <c r="A179" s="73" t="s">
        <v>1305</v>
      </c>
      <c r="B179" s="73" t="s">
        <v>5668</v>
      </c>
      <c r="C179" s="73" t="s">
        <v>5668</v>
      </c>
      <c r="D179" s="73" t="s">
        <v>5668</v>
      </c>
      <c r="E179" s="73" t="s">
        <v>5668</v>
      </c>
      <c r="F179" s="73" t="s">
        <v>5668</v>
      </c>
      <c r="G179" s="73" t="s">
        <v>5668</v>
      </c>
      <c r="H179" s="73" t="s">
        <v>5668</v>
      </c>
      <c r="I179" s="73" t="s">
        <v>5669</v>
      </c>
      <c r="J179" s="73" t="s">
        <v>5669</v>
      </c>
      <c r="K179" s="73" t="s">
        <v>5668</v>
      </c>
      <c r="L179" s="73" t="s">
        <v>5669</v>
      </c>
      <c r="M179" s="73" t="s">
        <v>5669</v>
      </c>
      <c r="N179" s="73"/>
      <c r="O179" s="73" t="s">
        <v>5669</v>
      </c>
    </row>
    <row r="180">
      <c r="A180" s="73" t="s">
        <v>1033</v>
      </c>
      <c r="B180" s="73" t="s">
        <v>5668</v>
      </c>
      <c r="C180" s="73" t="s">
        <v>5668</v>
      </c>
      <c r="D180" s="73" t="s">
        <v>5668</v>
      </c>
      <c r="E180" s="73" t="s">
        <v>5668</v>
      </c>
      <c r="F180" s="73" t="s">
        <v>5668</v>
      </c>
      <c r="G180" s="73" t="s">
        <v>5668</v>
      </c>
      <c r="H180" s="73" t="s">
        <v>5668</v>
      </c>
      <c r="I180" s="73" t="s">
        <v>5669</v>
      </c>
      <c r="J180" s="73" t="s">
        <v>5669</v>
      </c>
      <c r="K180" s="73" t="s">
        <v>5668</v>
      </c>
      <c r="L180" s="73" t="s">
        <v>5669</v>
      </c>
      <c r="M180" s="73" t="s">
        <v>5669</v>
      </c>
      <c r="N180" s="73"/>
      <c r="O180" s="73" t="s">
        <v>5669</v>
      </c>
    </row>
    <row r="181">
      <c r="A181" s="73" t="s">
        <v>1215</v>
      </c>
      <c r="B181" s="73" t="s">
        <v>5668</v>
      </c>
      <c r="C181" s="73" t="s">
        <v>5668</v>
      </c>
      <c r="D181" s="73" t="s">
        <v>5668</v>
      </c>
      <c r="E181" s="73" t="s">
        <v>5668</v>
      </c>
      <c r="F181" s="73" t="s">
        <v>5668</v>
      </c>
      <c r="G181" s="73" t="s">
        <v>5668</v>
      </c>
      <c r="H181" s="73" t="s">
        <v>5668</v>
      </c>
      <c r="I181" s="73" t="s">
        <v>5669</v>
      </c>
      <c r="J181" s="73" t="s">
        <v>5669</v>
      </c>
      <c r="K181" s="73" t="s">
        <v>5668</v>
      </c>
      <c r="L181" s="73" t="s">
        <v>5669</v>
      </c>
      <c r="M181" s="73" t="s">
        <v>5669</v>
      </c>
      <c r="N181" s="73"/>
      <c r="O181" s="73" t="s">
        <v>5669</v>
      </c>
    </row>
    <row r="182">
      <c r="A182" s="73" t="s">
        <v>784</v>
      </c>
      <c r="B182" s="73" t="s">
        <v>5668</v>
      </c>
      <c r="C182" s="73" t="s">
        <v>5668</v>
      </c>
      <c r="D182" s="73" t="s">
        <v>5668</v>
      </c>
      <c r="E182" s="73" t="s">
        <v>5668</v>
      </c>
      <c r="F182" s="73" t="s">
        <v>5668</v>
      </c>
      <c r="G182" s="73" t="s">
        <v>5668</v>
      </c>
      <c r="H182" s="73" t="s">
        <v>5668</v>
      </c>
      <c r="I182" s="73" t="s">
        <v>5669</v>
      </c>
      <c r="J182" s="73" t="s">
        <v>5669</v>
      </c>
      <c r="K182" s="73" t="s">
        <v>5668</v>
      </c>
      <c r="L182" s="73" t="s">
        <v>5669</v>
      </c>
      <c r="M182" s="73" t="s">
        <v>5669</v>
      </c>
      <c r="N182" s="73"/>
      <c r="O182" s="73" t="s">
        <v>5669</v>
      </c>
    </row>
    <row r="183">
      <c r="A183" s="73" t="s">
        <v>266</v>
      </c>
      <c r="B183" s="73" t="s">
        <v>5668</v>
      </c>
      <c r="C183" s="73" t="s">
        <v>5668</v>
      </c>
      <c r="D183" s="73" t="s">
        <v>5668</v>
      </c>
      <c r="E183" s="73" t="s">
        <v>5668</v>
      </c>
      <c r="F183" s="73" t="s">
        <v>5668</v>
      </c>
      <c r="G183" s="73" t="s">
        <v>5668</v>
      </c>
      <c r="H183" s="73" t="s">
        <v>5668</v>
      </c>
      <c r="I183" s="73" t="s">
        <v>5669</v>
      </c>
      <c r="J183" s="73" t="s">
        <v>5669</v>
      </c>
      <c r="K183" s="73" t="s">
        <v>5668</v>
      </c>
      <c r="L183" s="73" t="s">
        <v>5669</v>
      </c>
      <c r="M183" s="73" t="s">
        <v>5669</v>
      </c>
      <c r="N183" s="73"/>
      <c r="O183" s="73" t="s">
        <v>5669</v>
      </c>
    </row>
    <row r="184">
      <c r="A184" s="73" t="s">
        <v>1467</v>
      </c>
      <c r="B184" s="73" t="s">
        <v>5668</v>
      </c>
      <c r="C184" s="73" t="s">
        <v>5668</v>
      </c>
      <c r="D184" s="73" t="s">
        <v>5668</v>
      </c>
      <c r="E184" s="73" t="s">
        <v>5668</v>
      </c>
      <c r="F184" s="73" t="s">
        <v>5668</v>
      </c>
      <c r="G184" s="73" t="s">
        <v>5668</v>
      </c>
      <c r="H184" s="73" t="s">
        <v>5668</v>
      </c>
      <c r="I184" s="73" t="s">
        <v>5669</v>
      </c>
      <c r="J184" s="73" t="s">
        <v>5669</v>
      </c>
      <c r="K184" s="73" t="s">
        <v>5668</v>
      </c>
      <c r="L184" s="73" t="s">
        <v>5669</v>
      </c>
      <c r="M184" s="73" t="s">
        <v>5669</v>
      </c>
      <c r="N184" s="73"/>
      <c r="O184" s="73" t="s">
        <v>5669</v>
      </c>
    </row>
    <row r="185">
      <c r="A185" s="73" t="s">
        <v>507</v>
      </c>
      <c r="B185" s="73" t="s">
        <v>5668</v>
      </c>
      <c r="C185" s="73" t="s">
        <v>5668</v>
      </c>
      <c r="D185" s="73" t="s">
        <v>5668</v>
      </c>
      <c r="E185" s="73" t="s">
        <v>5668</v>
      </c>
      <c r="F185" s="73" t="s">
        <v>5668</v>
      </c>
      <c r="G185" s="73" t="s">
        <v>5668</v>
      </c>
      <c r="H185" s="73" t="s">
        <v>5668</v>
      </c>
      <c r="I185" s="73" t="s">
        <v>5669</v>
      </c>
      <c r="J185" s="73" t="s">
        <v>5669</v>
      </c>
      <c r="K185" s="73" t="s">
        <v>5668</v>
      </c>
      <c r="L185" s="73" t="s">
        <v>5669</v>
      </c>
      <c r="M185" s="73" t="s">
        <v>5669</v>
      </c>
      <c r="N185" s="73"/>
      <c r="O185" s="73" t="s">
        <v>5669</v>
      </c>
    </row>
    <row r="186">
      <c r="A186" s="73" t="s">
        <v>831</v>
      </c>
      <c r="B186" s="73" t="s">
        <v>5668</v>
      </c>
      <c r="C186" s="73" t="s">
        <v>5668</v>
      </c>
      <c r="D186" s="73" t="s">
        <v>5668</v>
      </c>
      <c r="E186" s="73" t="s">
        <v>5668</v>
      </c>
      <c r="F186" s="73" t="s">
        <v>5668</v>
      </c>
      <c r="G186" s="73" t="s">
        <v>5668</v>
      </c>
      <c r="H186" s="73" t="s">
        <v>5668</v>
      </c>
      <c r="I186" s="73" t="s">
        <v>5669</v>
      </c>
      <c r="J186" s="73" t="s">
        <v>5669</v>
      </c>
      <c r="K186" s="73" t="s">
        <v>5668</v>
      </c>
      <c r="L186" s="73" t="s">
        <v>5669</v>
      </c>
      <c r="M186" s="73" t="s">
        <v>5669</v>
      </c>
      <c r="N186" s="73"/>
      <c r="O186" s="73" t="s">
        <v>5669</v>
      </c>
    </row>
    <row r="187">
      <c r="A187" s="73" t="s">
        <v>5577</v>
      </c>
      <c r="B187" s="73" t="s">
        <v>5668</v>
      </c>
      <c r="C187" s="73" t="s">
        <v>5668</v>
      </c>
      <c r="D187" s="73" t="s">
        <v>5668</v>
      </c>
      <c r="E187" s="73" t="s">
        <v>5668</v>
      </c>
      <c r="F187" s="73" t="s">
        <v>5668</v>
      </c>
      <c r="G187" s="73" t="s">
        <v>5668</v>
      </c>
      <c r="H187" s="73" t="s">
        <v>5668</v>
      </c>
      <c r="I187" s="73" t="s">
        <v>5669</v>
      </c>
      <c r="J187" s="73" t="s">
        <v>5669</v>
      </c>
      <c r="K187" s="73" t="s">
        <v>5668</v>
      </c>
      <c r="L187" s="73" t="s">
        <v>5669</v>
      </c>
      <c r="M187" s="73" t="s">
        <v>5669</v>
      </c>
      <c r="N187" s="73"/>
      <c r="O187" s="73" t="s">
        <v>5669</v>
      </c>
    </row>
    <row r="188">
      <c r="A188" s="73" t="s">
        <v>966</v>
      </c>
      <c r="B188" s="73" t="s">
        <v>5668</v>
      </c>
      <c r="C188" s="73" t="s">
        <v>5668</v>
      </c>
      <c r="D188" s="73" t="s">
        <v>5668</v>
      </c>
      <c r="E188" s="73" t="s">
        <v>5668</v>
      </c>
      <c r="F188" s="73" t="s">
        <v>5668</v>
      </c>
      <c r="G188" s="73" t="s">
        <v>5668</v>
      </c>
      <c r="H188" s="73" t="s">
        <v>5668</v>
      </c>
      <c r="I188" s="73" t="s">
        <v>5669</v>
      </c>
      <c r="J188" s="73" t="s">
        <v>5669</v>
      </c>
      <c r="K188" s="73" t="s">
        <v>5668</v>
      </c>
      <c r="L188" s="73" t="s">
        <v>5669</v>
      </c>
      <c r="M188" s="73" t="s">
        <v>5669</v>
      </c>
      <c r="N188" s="73"/>
      <c r="O188" s="73" t="s">
        <v>5669</v>
      </c>
    </row>
    <row r="189">
      <c r="A189" s="73" t="s">
        <v>1306</v>
      </c>
      <c r="B189" s="73" t="s">
        <v>5668</v>
      </c>
      <c r="C189" s="73" t="s">
        <v>5668</v>
      </c>
      <c r="D189" s="73" t="s">
        <v>5668</v>
      </c>
      <c r="E189" s="73" t="s">
        <v>5668</v>
      </c>
      <c r="F189" s="73" t="s">
        <v>5668</v>
      </c>
      <c r="G189" s="73" t="s">
        <v>5668</v>
      </c>
      <c r="H189" s="73" t="s">
        <v>5668</v>
      </c>
      <c r="I189" s="73" t="s">
        <v>5669</v>
      </c>
      <c r="J189" s="73" t="s">
        <v>5669</v>
      </c>
      <c r="K189" s="73" t="s">
        <v>5668</v>
      </c>
      <c r="L189" s="73" t="s">
        <v>5669</v>
      </c>
      <c r="M189" s="73" t="s">
        <v>5669</v>
      </c>
      <c r="N189" s="73"/>
      <c r="O189" s="73" t="s">
        <v>5669</v>
      </c>
    </row>
    <row r="190">
      <c r="A190" s="73" t="s">
        <v>1304</v>
      </c>
      <c r="B190" s="73" t="s">
        <v>5668</v>
      </c>
      <c r="C190" s="73" t="s">
        <v>5668</v>
      </c>
      <c r="D190" s="73" t="s">
        <v>5668</v>
      </c>
      <c r="E190" s="73" t="s">
        <v>5668</v>
      </c>
      <c r="F190" s="73" t="s">
        <v>5668</v>
      </c>
      <c r="G190" s="73" t="s">
        <v>5668</v>
      </c>
      <c r="H190" s="73" t="s">
        <v>5668</v>
      </c>
      <c r="I190" s="73" t="s">
        <v>5669</v>
      </c>
      <c r="J190" s="73" t="s">
        <v>5669</v>
      </c>
      <c r="K190" s="73" t="s">
        <v>5668</v>
      </c>
      <c r="L190" s="73" t="s">
        <v>5669</v>
      </c>
      <c r="M190" s="73" t="s">
        <v>5669</v>
      </c>
      <c r="N190" s="73"/>
      <c r="O190" s="73" t="s">
        <v>5669</v>
      </c>
    </row>
    <row r="191">
      <c r="A191" s="73" t="s">
        <v>868</v>
      </c>
      <c r="B191" s="73" t="s">
        <v>5668</v>
      </c>
      <c r="C191" s="73" t="s">
        <v>5668</v>
      </c>
      <c r="D191" s="73" t="s">
        <v>5668</v>
      </c>
      <c r="E191" s="73" t="s">
        <v>5668</v>
      </c>
      <c r="F191" s="73" t="s">
        <v>5668</v>
      </c>
      <c r="G191" s="73" t="s">
        <v>5668</v>
      </c>
      <c r="H191" s="73" t="s">
        <v>5668</v>
      </c>
      <c r="I191" s="73" t="s">
        <v>5669</v>
      </c>
      <c r="J191" s="73" t="s">
        <v>5669</v>
      </c>
      <c r="K191" s="73" t="s">
        <v>5668</v>
      </c>
      <c r="L191" s="73" t="s">
        <v>5669</v>
      </c>
      <c r="M191" s="73" t="s">
        <v>5669</v>
      </c>
      <c r="N191" s="73"/>
      <c r="O191" s="73" t="s">
        <v>5669</v>
      </c>
    </row>
    <row r="192">
      <c r="A192" s="73" t="s">
        <v>1206</v>
      </c>
      <c r="B192" s="73" t="s">
        <v>5668</v>
      </c>
      <c r="C192" s="73" t="s">
        <v>5668</v>
      </c>
      <c r="D192" s="73" t="s">
        <v>5668</v>
      </c>
      <c r="E192" s="73" t="s">
        <v>5668</v>
      </c>
      <c r="F192" s="73" t="s">
        <v>5668</v>
      </c>
      <c r="G192" s="73" t="s">
        <v>5668</v>
      </c>
      <c r="H192" s="73" t="s">
        <v>5668</v>
      </c>
      <c r="I192" s="73" t="s">
        <v>5669</v>
      </c>
      <c r="J192" s="73" t="s">
        <v>5669</v>
      </c>
      <c r="K192" s="73" t="s">
        <v>5668</v>
      </c>
      <c r="L192" s="73" t="s">
        <v>5669</v>
      </c>
      <c r="M192" s="73" t="s">
        <v>5669</v>
      </c>
      <c r="N192" s="73"/>
      <c r="O192" s="73" t="s">
        <v>5669</v>
      </c>
    </row>
    <row r="193">
      <c r="A193" s="73" t="s">
        <v>1132</v>
      </c>
      <c r="B193" s="73" t="s">
        <v>5668</v>
      </c>
      <c r="C193" s="73" t="s">
        <v>5668</v>
      </c>
      <c r="D193" s="73" t="s">
        <v>5668</v>
      </c>
      <c r="E193" s="73" t="s">
        <v>5668</v>
      </c>
      <c r="F193" s="73" t="s">
        <v>5668</v>
      </c>
      <c r="G193" s="73" t="s">
        <v>5668</v>
      </c>
      <c r="H193" s="73" t="s">
        <v>5668</v>
      </c>
      <c r="I193" s="73" t="s">
        <v>5669</v>
      </c>
      <c r="J193" s="73" t="s">
        <v>5669</v>
      </c>
      <c r="K193" s="73" t="s">
        <v>5668</v>
      </c>
      <c r="L193" s="73" t="s">
        <v>5669</v>
      </c>
      <c r="M193" s="73" t="s">
        <v>5669</v>
      </c>
      <c r="N193" s="73"/>
      <c r="O193" s="73" t="s">
        <v>5669</v>
      </c>
    </row>
    <row r="194">
      <c r="A194" s="73" t="s">
        <v>1450</v>
      </c>
      <c r="B194" s="73" t="s">
        <v>5668</v>
      </c>
      <c r="C194" s="73" t="s">
        <v>5668</v>
      </c>
      <c r="D194" s="73" t="s">
        <v>5668</v>
      </c>
      <c r="E194" s="73" t="s">
        <v>5668</v>
      </c>
      <c r="F194" s="73" t="s">
        <v>5668</v>
      </c>
      <c r="G194" s="73" t="s">
        <v>5668</v>
      </c>
      <c r="H194" s="73" t="s">
        <v>5668</v>
      </c>
      <c r="I194" s="73" t="s">
        <v>5669</v>
      </c>
      <c r="J194" s="73" t="s">
        <v>5669</v>
      </c>
      <c r="K194" s="73" t="s">
        <v>5668</v>
      </c>
      <c r="L194" s="73" t="s">
        <v>5669</v>
      </c>
      <c r="M194" s="73" t="s">
        <v>5669</v>
      </c>
      <c r="N194" s="73"/>
      <c r="O194" s="73" t="s">
        <v>5669</v>
      </c>
    </row>
    <row r="195">
      <c r="A195" s="73" t="s">
        <v>737</v>
      </c>
      <c r="B195" s="73" t="s">
        <v>5668</v>
      </c>
      <c r="C195" s="73" t="s">
        <v>5668</v>
      </c>
      <c r="D195" s="73" t="s">
        <v>5668</v>
      </c>
      <c r="E195" s="73" t="s">
        <v>5668</v>
      </c>
      <c r="F195" s="73" t="s">
        <v>5668</v>
      </c>
      <c r="G195" s="73" t="s">
        <v>5668</v>
      </c>
      <c r="H195" s="73" t="s">
        <v>5668</v>
      </c>
      <c r="I195" s="73" t="s">
        <v>5669</v>
      </c>
      <c r="J195" s="73" t="s">
        <v>5669</v>
      </c>
      <c r="K195" s="73" t="s">
        <v>5668</v>
      </c>
      <c r="L195" s="73" t="s">
        <v>5669</v>
      </c>
      <c r="M195" s="73" t="s">
        <v>5669</v>
      </c>
      <c r="N195" s="73"/>
      <c r="O195" s="73" t="s">
        <v>5669</v>
      </c>
    </row>
    <row r="196">
      <c r="A196" s="73" t="s">
        <v>1278</v>
      </c>
      <c r="B196" s="73" t="s">
        <v>5668</v>
      </c>
      <c r="C196" s="73" t="s">
        <v>5668</v>
      </c>
      <c r="D196" s="73" t="s">
        <v>5668</v>
      </c>
      <c r="E196" s="73" t="s">
        <v>5668</v>
      </c>
      <c r="F196" s="73" t="s">
        <v>5668</v>
      </c>
      <c r="G196" s="73" t="s">
        <v>5668</v>
      </c>
      <c r="H196" s="73" t="s">
        <v>5668</v>
      </c>
      <c r="I196" s="73" t="s">
        <v>5669</v>
      </c>
      <c r="J196" s="73" t="s">
        <v>5669</v>
      </c>
      <c r="K196" s="73" t="s">
        <v>5668</v>
      </c>
      <c r="L196" s="73" t="s">
        <v>5669</v>
      </c>
      <c r="M196" s="73" t="s">
        <v>5669</v>
      </c>
      <c r="N196" s="73"/>
      <c r="O196" s="73" t="s">
        <v>5669</v>
      </c>
    </row>
    <row r="197">
      <c r="A197" s="73" t="s">
        <v>1333</v>
      </c>
      <c r="B197" s="73" t="s">
        <v>5668</v>
      </c>
      <c r="C197" s="73" t="s">
        <v>5668</v>
      </c>
      <c r="D197" s="73" t="s">
        <v>5668</v>
      </c>
      <c r="E197" s="73" t="s">
        <v>5668</v>
      </c>
      <c r="F197" s="73" t="s">
        <v>5668</v>
      </c>
      <c r="G197" s="73" t="s">
        <v>5668</v>
      </c>
      <c r="H197" s="73" t="s">
        <v>5668</v>
      </c>
      <c r="I197" s="73" t="s">
        <v>5669</v>
      </c>
      <c r="J197" s="73" t="s">
        <v>5669</v>
      </c>
      <c r="K197" s="73" t="s">
        <v>5668</v>
      </c>
      <c r="L197" s="73" t="s">
        <v>5669</v>
      </c>
      <c r="M197" s="73" t="s">
        <v>5669</v>
      </c>
      <c r="N197" s="73"/>
      <c r="O197" s="73" t="s">
        <v>5669</v>
      </c>
    </row>
    <row r="198">
      <c r="A198" s="73" t="s">
        <v>3381</v>
      </c>
      <c r="B198" s="73" t="s">
        <v>5668</v>
      </c>
      <c r="C198" s="73" t="s">
        <v>5668</v>
      </c>
      <c r="D198" s="73" t="s">
        <v>5668</v>
      </c>
      <c r="E198" s="73" t="s">
        <v>5668</v>
      </c>
      <c r="F198" s="73" t="s">
        <v>5668</v>
      </c>
      <c r="G198" s="73" t="s">
        <v>5668</v>
      </c>
      <c r="H198" s="73" t="s">
        <v>5668</v>
      </c>
      <c r="I198" s="73" t="s">
        <v>5669</v>
      </c>
      <c r="J198" s="73" t="s">
        <v>5669</v>
      </c>
      <c r="K198" s="73" t="s">
        <v>5668</v>
      </c>
      <c r="L198" s="73" t="s">
        <v>5669</v>
      </c>
      <c r="M198" s="73" t="s">
        <v>5669</v>
      </c>
      <c r="N198" s="73"/>
      <c r="O198" s="73" t="s">
        <v>5669</v>
      </c>
    </row>
    <row r="199">
      <c r="A199" s="73" t="s">
        <v>706</v>
      </c>
      <c r="B199" s="73" t="s">
        <v>5668</v>
      </c>
      <c r="C199" s="73" t="s">
        <v>5668</v>
      </c>
      <c r="D199" s="73" t="s">
        <v>5668</v>
      </c>
      <c r="E199" s="73" t="s">
        <v>5668</v>
      </c>
      <c r="F199" s="73" t="s">
        <v>5668</v>
      </c>
      <c r="G199" s="73" t="s">
        <v>5668</v>
      </c>
      <c r="H199" s="73" t="s">
        <v>5668</v>
      </c>
      <c r="I199" s="73" t="s">
        <v>5669</v>
      </c>
      <c r="J199" s="73" t="s">
        <v>5669</v>
      </c>
      <c r="K199" s="73" t="s">
        <v>5668</v>
      </c>
      <c r="L199" s="73" t="s">
        <v>5669</v>
      </c>
      <c r="M199" s="73" t="s">
        <v>5669</v>
      </c>
      <c r="N199" s="73"/>
      <c r="O199" s="73" t="s">
        <v>5669</v>
      </c>
    </row>
    <row r="200">
      <c r="A200" s="73" t="s">
        <v>1030</v>
      </c>
      <c r="B200" s="73" t="s">
        <v>5668</v>
      </c>
      <c r="C200" s="73" t="s">
        <v>5668</v>
      </c>
      <c r="D200" s="73" t="s">
        <v>5668</v>
      </c>
      <c r="E200" s="73" t="s">
        <v>5668</v>
      </c>
      <c r="F200" s="73" t="s">
        <v>5668</v>
      </c>
      <c r="G200" s="73" t="s">
        <v>5668</v>
      </c>
      <c r="H200" s="73" t="s">
        <v>5668</v>
      </c>
      <c r="I200" s="73" t="s">
        <v>5669</v>
      </c>
      <c r="J200" s="73" t="s">
        <v>5669</v>
      </c>
      <c r="K200" s="73" t="s">
        <v>5668</v>
      </c>
      <c r="L200" s="73" t="s">
        <v>5669</v>
      </c>
      <c r="M200" s="73" t="s">
        <v>5669</v>
      </c>
      <c r="N200" s="73"/>
      <c r="O200" s="73" t="s">
        <v>5669</v>
      </c>
    </row>
    <row r="201">
      <c r="A201" s="73" t="s">
        <v>120</v>
      </c>
      <c r="B201" s="73" t="s">
        <v>5668</v>
      </c>
      <c r="C201" s="73" t="s">
        <v>5668</v>
      </c>
      <c r="D201" s="73" t="s">
        <v>5668</v>
      </c>
      <c r="E201" s="73" t="s">
        <v>5668</v>
      </c>
      <c r="F201" s="73" t="s">
        <v>5668</v>
      </c>
      <c r="G201" s="73" t="s">
        <v>5668</v>
      </c>
      <c r="H201" s="73" t="s">
        <v>5668</v>
      </c>
      <c r="I201" s="73" t="s">
        <v>5669</v>
      </c>
      <c r="J201" s="73" t="s">
        <v>5669</v>
      </c>
      <c r="K201" s="73" t="s">
        <v>5668</v>
      </c>
      <c r="L201" s="73" t="s">
        <v>5669</v>
      </c>
      <c r="M201" s="73" t="s">
        <v>5669</v>
      </c>
      <c r="N201" s="73"/>
      <c r="O201" s="73" t="s">
        <v>5669</v>
      </c>
    </row>
    <row r="202">
      <c r="A202" s="73" t="s">
        <v>2991</v>
      </c>
      <c r="B202" s="73" t="s">
        <v>5668</v>
      </c>
      <c r="C202" s="73" t="s">
        <v>5668</v>
      </c>
      <c r="D202" s="73" t="s">
        <v>5668</v>
      </c>
      <c r="E202" s="73" t="s">
        <v>5668</v>
      </c>
      <c r="F202" s="73" t="s">
        <v>5668</v>
      </c>
      <c r="G202" s="73" t="s">
        <v>5668</v>
      </c>
      <c r="H202" s="73" t="s">
        <v>5668</v>
      </c>
      <c r="I202" s="73" t="s">
        <v>5669</v>
      </c>
      <c r="J202" s="73" t="s">
        <v>5669</v>
      </c>
      <c r="K202" s="73" t="s">
        <v>5668</v>
      </c>
      <c r="L202" s="73" t="s">
        <v>5669</v>
      </c>
      <c r="M202" s="73" t="s">
        <v>5669</v>
      </c>
      <c r="N202" s="73"/>
      <c r="O202" s="73" t="s">
        <v>5669</v>
      </c>
    </row>
    <row r="203">
      <c r="A203" s="73" t="s">
        <v>2999</v>
      </c>
      <c r="B203" s="73" t="s">
        <v>5668</v>
      </c>
      <c r="C203" s="73" t="s">
        <v>5668</v>
      </c>
      <c r="D203" s="73" t="s">
        <v>5668</v>
      </c>
      <c r="E203" s="73" t="s">
        <v>5668</v>
      </c>
      <c r="F203" s="73" t="s">
        <v>5668</v>
      </c>
      <c r="G203" s="73" t="s">
        <v>5668</v>
      </c>
      <c r="H203" s="73" t="s">
        <v>5668</v>
      </c>
      <c r="I203" s="73" t="s">
        <v>5669</v>
      </c>
      <c r="J203" s="73" t="s">
        <v>5669</v>
      </c>
      <c r="K203" s="73" t="s">
        <v>5668</v>
      </c>
      <c r="L203" s="73" t="s">
        <v>5669</v>
      </c>
      <c r="M203" s="73" t="s">
        <v>5669</v>
      </c>
      <c r="N203" s="73"/>
      <c r="O203" s="73" t="s">
        <v>5669</v>
      </c>
    </row>
    <row r="204">
      <c r="A204" s="73" t="s">
        <v>3006</v>
      </c>
      <c r="B204" s="73" t="s">
        <v>5668</v>
      </c>
      <c r="C204" s="73" t="s">
        <v>5668</v>
      </c>
      <c r="D204" s="73" t="s">
        <v>5668</v>
      </c>
      <c r="E204" s="73" t="s">
        <v>5668</v>
      </c>
      <c r="F204" s="73" t="s">
        <v>5668</v>
      </c>
      <c r="G204" s="73" t="s">
        <v>5668</v>
      </c>
      <c r="H204" s="73" t="s">
        <v>5668</v>
      </c>
      <c r="I204" s="73" t="s">
        <v>5669</v>
      </c>
      <c r="J204" s="73" t="s">
        <v>5669</v>
      </c>
      <c r="K204" s="73" t="s">
        <v>5668</v>
      </c>
      <c r="L204" s="73" t="s">
        <v>5669</v>
      </c>
      <c r="M204" s="73" t="s">
        <v>5669</v>
      </c>
      <c r="N204" s="73"/>
      <c r="O204" s="73" t="s">
        <v>5669</v>
      </c>
    </row>
    <row r="205">
      <c r="A205" s="73" t="s">
        <v>3002</v>
      </c>
      <c r="B205" s="73" t="s">
        <v>5668</v>
      </c>
      <c r="C205" s="73" t="s">
        <v>5668</v>
      </c>
      <c r="D205" s="73" t="s">
        <v>5668</v>
      </c>
      <c r="E205" s="73" t="s">
        <v>5668</v>
      </c>
      <c r="F205" s="73" t="s">
        <v>5668</v>
      </c>
      <c r="G205" s="73" t="s">
        <v>5668</v>
      </c>
      <c r="H205" s="73" t="s">
        <v>5668</v>
      </c>
      <c r="I205" s="73" t="s">
        <v>5669</v>
      </c>
      <c r="J205" s="73" t="s">
        <v>5669</v>
      </c>
      <c r="K205" s="73" t="s">
        <v>5668</v>
      </c>
      <c r="L205" s="73" t="s">
        <v>5669</v>
      </c>
      <c r="M205" s="73" t="s">
        <v>5669</v>
      </c>
      <c r="N205" s="73"/>
      <c r="O205" s="73" t="s">
        <v>5669</v>
      </c>
    </row>
    <row r="206">
      <c r="A206" s="73" t="s">
        <v>1226</v>
      </c>
      <c r="B206" s="73" t="s">
        <v>5668</v>
      </c>
      <c r="C206" s="73" t="s">
        <v>5668</v>
      </c>
      <c r="D206" s="73" t="s">
        <v>5668</v>
      </c>
      <c r="E206" s="73" t="s">
        <v>5668</v>
      </c>
      <c r="F206" s="73" t="s">
        <v>5668</v>
      </c>
      <c r="G206" s="73" t="s">
        <v>5668</v>
      </c>
      <c r="H206" s="73" t="s">
        <v>5668</v>
      </c>
      <c r="I206" s="73" t="s">
        <v>5669</v>
      </c>
      <c r="J206" s="73" t="s">
        <v>5669</v>
      </c>
      <c r="K206" s="73" t="s">
        <v>5668</v>
      </c>
      <c r="L206" s="73" t="s">
        <v>5669</v>
      </c>
      <c r="M206" s="73" t="s">
        <v>5669</v>
      </c>
      <c r="N206" s="73"/>
      <c r="O206" s="73" t="s">
        <v>5669</v>
      </c>
    </row>
    <row r="207">
      <c r="A207" s="73" t="s">
        <v>509</v>
      </c>
      <c r="B207" s="73" t="s">
        <v>5668</v>
      </c>
      <c r="C207" s="73" t="s">
        <v>5668</v>
      </c>
      <c r="D207" s="73" t="s">
        <v>5668</v>
      </c>
      <c r="E207" s="73" t="s">
        <v>5668</v>
      </c>
      <c r="F207" s="73" t="s">
        <v>5668</v>
      </c>
      <c r="G207" s="73" t="s">
        <v>5668</v>
      </c>
      <c r="H207" s="73" t="s">
        <v>5668</v>
      </c>
      <c r="I207" s="73" t="s">
        <v>5669</v>
      </c>
      <c r="J207" s="73" t="s">
        <v>5669</v>
      </c>
      <c r="K207" s="73" t="s">
        <v>5668</v>
      </c>
      <c r="L207" s="73" t="s">
        <v>5669</v>
      </c>
      <c r="M207" s="73" t="s">
        <v>5669</v>
      </c>
      <c r="N207" s="73"/>
      <c r="O207" s="73" t="s">
        <v>5669</v>
      </c>
    </row>
    <row r="208">
      <c r="A208" s="73" t="s">
        <v>1362</v>
      </c>
      <c r="B208" s="73" t="s">
        <v>5668</v>
      </c>
      <c r="C208" s="73" t="s">
        <v>5668</v>
      </c>
      <c r="D208" s="73" t="s">
        <v>5668</v>
      </c>
      <c r="E208" s="73" t="s">
        <v>5668</v>
      </c>
      <c r="F208" s="73" t="s">
        <v>5668</v>
      </c>
      <c r="G208" s="73" t="s">
        <v>5668</v>
      </c>
      <c r="H208" s="73" t="s">
        <v>5668</v>
      </c>
      <c r="I208" s="73" t="s">
        <v>5669</v>
      </c>
      <c r="J208" s="73" t="s">
        <v>5669</v>
      </c>
      <c r="K208" s="73" t="s">
        <v>5668</v>
      </c>
      <c r="L208" s="73" t="s">
        <v>5669</v>
      </c>
      <c r="M208" s="73" t="s">
        <v>5669</v>
      </c>
      <c r="N208" s="73"/>
      <c r="O208" s="73" t="s">
        <v>5669</v>
      </c>
    </row>
    <row r="209">
      <c r="A209" s="73" t="s">
        <v>923</v>
      </c>
      <c r="B209" s="73" t="s">
        <v>5668</v>
      </c>
      <c r="C209" s="73" t="s">
        <v>5668</v>
      </c>
      <c r="D209" s="73" t="s">
        <v>5668</v>
      </c>
      <c r="E209" s="73" t="s">
        <v>5668</v>
      </c>
      <c r="F209" s="73" t="s">
        <v>5668</v>
      </c>
      <c r="G209" s="73" t="s">
        <v>5668</v>
      </c>
      <c r="H209" s="73" t="s">
        <v>5668</v>
      </c>
      <c r="I209" s="73" t="s">
        <v>5669</v>
      </c>
      <c r="J209" s="73" t="s">
        <v>5669</v>
      </c>
      <c r="K209" s="73" t="s">
        <v>5668</v>
      </c>
      <c r="L209" s="73" t="s">
        <v>5669</v>
      </c>
      <c r="M209" s="73" t="s">
        <v>5669</v>
      </c>
      <c r="N209" s="73"/>
      <c r="O209" s="73" t="s">
        <v>5669</v>
      </c>
    </row>
    <row r="210">
      <c r="A210" s="73" t="s">
        <v>1019</v>
      </c>
      <c r="B210" s="73" t="s">
        <v>5668</v>
      </c>
      <c r="C210" s="73" t="s">
        <v>5668</v>
      </c>
      <c r="D210" s="73" t="s">
        <v>5668</v>
      </c>
      <c r="E210" s="73" t="s">
        <v>5668</v>
      </c>
      <c r="F210" s="73" t="s">
        <v>5668</v>
      </c>
      <c r="G210" s="73" t="s">
        <v>5668</v>
      </c>
      <c r="H210" s="73" t="s">
        <v>5668</v>
      </c>
      <c r="I210" s="73" t="s">
        <v>5669</v>
      </c>
      <c r="J210" s="73" t="s">
        <v>5669</v>
      </c>
      <c r="K210" s="73" t="s">
        <v>5668</v>
      </c>
      <c r="L210" s="73" t="s">
        <v>5669</v>
      </c>
      <c r="M210" s="73" t="s">
        <v>5669</v>
      </c>
      <c r="N210" s="73"/>
      <c r="O210" s="73" t="s">
        <v>5669</v>
      </c>
    </row>
    <row r="211">
      <c r="A211" s="73" t="s">
        <v>426</v>
      </c>
      <c r="B211" s="73" t="s">
        <v>5668</v>
      </c>
      <c r="C211" s="73" t="s">
        <v>5668</v>
      </c>
      <c r="D211" s="73" t="s">
        <v>5668</v>
      </c>
      <c r="E211" s="73" t="s">
        <v>5668</v>
      </c>
      <c r="F211" s="73" t="s">
        <v>5668</v>
      </c>
      <c r="G211" s="73" t="s">
        <v>5668</v>
      </c>
      <c r="H211" s="73" t="s">
        <v>5668</v>
      </c>
      <c r="I211" s="73" t="s">
        <v>5669</v>
      </c>
      <c r="J211" s="73" t="s">
        <v>5669</v>
      </c>
      <c r="K211" s="73" t="s">
        <v>5668</v>
      </c>
      <c r="L211" s="73" t="s">
        <v>5669</v>
      </c>
      <c r="M211" s="73" t="s">
        <v>5669</v>
      </c>
      <c r="N211" s="73"/>
      <c r="O211" s="73" t="s">
        <v>5669</v>
      </c>
    </row>
    <row r="212">
      <c r="A212" s="73" t="s">
        <v>1351</v>
      </c>
      <c r="B212" s="73" t="s">
        <v>5668</v>
      </c>
      <c r="C212" s="73" t="s">
        <v>5668</v>
      </c>
      <c r="D212" s="73" t="s">
        <v>5668</v>
      </c>
      <c r="E212" s="73" t="s">
        <v>5668</v>
      </c>
      <c r="F212" s="73" t="s">
        <v>5668</v>
      </c>
      <c r="G212" s="73" t="s">
        <v>5668</v>
      </c>
      <c r="H212" s="73" t="s">
        <v>5668</v>
      </c>
      <c r="I212" s="73" t="s">
        <v>5669</v>
      </c>
      <c r="J212" s="73" t="s">
        <v>5669</v>
      </c>
      <c r="K212" s="73" t="s">
        <v>5668</v>
      </c>
      <c r="L212" s="73" t="s">
        <v>5669</v>
      </c>
      <c r="M212" s="73" t="s">
        <v>5669</v>
      </c>
      <c r="N212" s="73"/>
      <c r="O212" s="73" t="s">
        <v>5669</v>
      </c>
    </row>
    <row r="213">
      <c r="A213" s="73" t="s">
        <v>908</v>
      </c>
      <c r="B213" s="73" t="s">
        <v>5668</v>
      </c>
      <c r="C213" s="73" t="s">
        <v>5668</v>
      </c>
      <c r="D213" s="73" t="s">
        <v>5668</v>
      </c>
      <c r="E213" s="73" t="s">
        <v>5668</v>
      </c>
      <c r="F213" s="73" t="s">
        <v>5668</v>
      </c>
      <c r="G213" s="73" t="s">
        <v>5668</v>
      </c>
      <c r="H213" s="73" t="s">
        <v>5668</v>
      </c>
      <c r="I213" s="73" t="s">
        <v>5669</v>
      </c>
      <c r="J213" s="73" t="s">
        <v>5669</v>
      </c>
      <c r="K213" s="73" t="s">
        <v>5668</v>
      </c>
      <c r="L213" s="73" t="s">
        <v>5669</v>
      </c>
      <c r="M213" s="73" t="s">
        <v>5669</v>
      </c>
      <c r="N213" s="73"/>
      <c r="O213" s="73" t="s">
        <v>5669</v>
      </c>
    </row>
    <row r="214">
      <c r="A214" s="73" t="s">
        <v>3921</v>
      </c>
      <c r="B214" s="73" t="s">
        <v>5668</v>
      </c>
      <c r="C214" s="73" t="s">
        <v>5668</v>
      </c>
      <c r="D214" s="73" t="s">
        <v>5668</v>
      </c>
      <c r="E214" s="73" t="s">
        <v>5668</v>
      </c>
      <c r="F214" s="73" t="s">
        <v>5668</v>
      </c>
      <c r="G214" s="73" t="s">
        <v>5668</v>
      </c>
      <c r="H214" s="73" t="s">
        <v>5668</v>
      </c>
      <c r="I214" s="73" t="s">
        <v>5669</v>
      </c>
      <c r="J214" s="73" t="s">
        <v>5669</v>
      </c>
      <c r="K214" s="73" t="s">
        <v>5668</v>
      </c>
      <c r="L214" s="73" t="s">
        <v>5669</v>
      </c>
      <c r="M214" s="73" t="s">
        <v>5669</v>
      </c>
      <c r="N214" s="73"/>
      <c r="O214" s="73" t="s">
        <v>5669</v>
      </c>
    </row>
    <row r="215">
      <c r="A215" s="73" t="s">
        <v>360</v>
      </c>
      <c r="B215" s="73" t="s">
        <v>5668</v>
      </c>
      <c r="C215" s="73" t="s">
        <v>5668</v>
      </c>
      <c r="D215" s="73" t="s">
        <v>5668</v>
      </c>
      <c r="E215" s="73" t="s">
        <v>5668</v>
      </c>
      <c r="F215" s="73" t="s">
        <v>5668</v>
      </c>
      <c r="G215" s="73" t="s">
        <v>5668</v>
      </c>
      <c r="H215" s="73" t="s">
        <v>5668</v>
      </c>
      <c r="I215" s="73" t="s">
        <v>5669</v>
      </c>
      <c r="J215" s="73" t="s">
        <v>5669</v>
      </c>
      <c r="K215" s="73" t="s">
        <v>5668</v>
      </c>
      <c r="L215" s="73" t="s">
        <v>5669</v>
      </c>
      <c r="M215" s="73" t="s">
        <v>5669</v>
      </c>
      <c r="N215" s="73"/>
      <c r="O215" s="73" t="s">
        <v>5669</v>
      </c>
    </row>
    <row r="216">
      <c r="A216" s="73" t="s">
        <v>1455</v>
      </c>
      <c r="B216" s="73" t="s">
        <v>5668</v>
      </c>
      <c r="C216" s="73" t="s">
        <v>5668</v>
      </c>
      <c r="D216" s="73" t="s">
        <v>5668</v>
      </c>
      <c r="E216" s="73" t="s">
        <v>5668</v>
      </c>
      <c r="F216" s="73" t="s">
        <v>5668</v>
      </c>
      <c r="G216" s="73" t="s">
        <v>5668</v>
      </c>
      <c r="H216" s="73" t="s">
        <v>5668</v>
      </c>
      <c r="I216" s="73" t="s">
        <v>5669</v>
      </c>
      <c r="J216" s="73" t="s">
        <v>5669</v>
      </c>
      <c r="K216" s="73" t="s">
        <v>5668</v>
      </c>
      <c r="L216" s="73" t="s">
        <v>5669</v>
      </c>
      <c r="M216" s="73" t="s">
        <v>5669</v>
      </c>
      <c r="N216" s="73"/>
      <c r="O216" s="73" t="s">
        <v>5669</v>
      </c>
    </row>
    <row r="217">
      <c r="A217" s="73" t="s">
        <v>523</v>
      </c>
      <c r="B217" s="73" t="s">
        <v>5668</v>
      </c>
      <c r="C217" s="73" t="s">
        <v>5668</v>
      </c>
      <c r="D217" s="73" t="s">
        <v>5668</v>
      </c>
      <c r="E217" s="73" t="s">
        <v>5668</v>
      </c>
      <c r="F217" s="73" t="s">
        <v>5668</v>
      </c>
      <c r="G217" s="73" t="s">
        <v>5668</v>
      </c>
      <c r="H217" s="73" t="s">
        <v>5668</v>
      </c>
      <c r="I217" s="73" t="s">
        <v>5669</v>
      </c>
      <c r="J217" s="73" t="s">
        <v>5669</v>
      </c>
      <c r="K217" s="73" t="s">
        <v>5668</v>
      </c>
      <c r="L217" s="73" t="s">
        <v>5669</v>
      </c>
      <c r="M217" s="73" t="s">
        <v>5669</v>
      </c>
      <c r="N217" s="73"/>
      <c r="O217" s="73" t="s">
        <v>5669</v>
      </c>
    </row>
    <row r="218">
      <c r="A218" s="73" t="s">
        <v>1090</v>
      </c>
      <c r="B218" s="73" t="s">
        <v>5668</v>
      </c>
      <c r="C218" s="73" t="s">
        <v>5668</v>
      </c>
      <c r="D218" s="73" t="s">
        <v>5668</v>
      </c>
      <c r="E218" s="73" t="s">
        <v>5668</v>
      </c>
      <c r="F218" s="73" t="s">
        <v>5668</v>
      </c>
      <c r="G218" s="73" t="s">
        <v>5668</v>
      </c>
      <c r="H218" s="73" t="s">
        <v>5668</v>
      </c>
      <c r="I218" s="73" t="s">
        <v>5669</v>
      </c>
      <c r="J218" s="73" t="s">
        <v>5669</v>
      </c>
      <c r="K218" s="73" t="s">
        <v>5668</v>
      </c>
      <c r="L218" s="73" t="s">
        <v>5669</v>
      </c>
      <c r="M218" s="73" t="s">
        <v>5669</v>
      </c>
      <c r="N218" s="73"/>
      <c r="O218" s="73" t="s">
        <v>5669</v>
      </c>
    </row>
    <row r="219">
      <c r="A219" s="73" t="s">
        <v>1489</v>
      </c>
      <c r="B219" s="73" t="s">
        <v>5668</v>
      </c>
      <c r="C219" s="73" t="s">
        <v>5668</v>
      </c>
      <c r="D219" s="73" t="s">
        <v>5668</v>
      </c>
      <c r="E219" s="73" t="s">
        <v>5668</v>
      </c>
      <c r="F219" s="73" t="s">
        <v>5668</v>
      </c>
      <c r="G219" s="73" t="s">
        <v>5668</v>
      </c>
      <c r="H219" s="73" t="s">
        <v>5668</v>
      </c>
      <c r="I219" s="73" t="s">
        <v>5669</v>
      </c>
      <c r="J219" s="73" t="s">
        <v>5669</v>
      </c>
      <c r="K219" s="73" t="s">
        <v>5668</v>
      </c>
      <c r="L219" s="73" t="s">
        <v>5669</v>
      </c>
      <c r="M219" s="73" t="s">
        <v>5669</v>
      </c>
      <c r="N219" s="73"/>
      <c r="O219" s="73" t="s">
        <v>5669</v>
      </c>
    </row>
    <row r="220">
      <c r="A220" s="73" t="s">
        <v>866</v>
      </c>
      <c r="B220" s="73" t="s">
        <v>5668</v>
      </c>
      <c r="C220" s="73" t="s">
        <v>5668</v>
      </c>
      <c r="D220" s="73" t="s">
        <v>5668</v>
      </c>
      <c r="E220" s="73" t="s">
        <v>5668</v>
      </c>
      <c r="F220" s="73" t="s">
        <v>5668</v>
      </c>
      <c r="G220" s="73" t="s">
        <v>5668</v>
      </c>
      <c r="H220" s="73" t="s">
        <v>5668</v>
      </c>
      <c r="I220" s="73" t="s">
        <v>5669</v>
      </c>
      <c r="J220" s="73" t="s">
        <v>5669</v>
      </c>
      <c r="K220" s="73" t="s">
        <v>5668</v>
      </c>
      <c r="L220" s="73" t="s">
        <v>5669</v>
      </c>
      <c r="M220" s="73" t="s">
        <v>5669</v>
      </c>
      <c r="N220" s="73"/>
      <c r="O220" s="73" t="s">
        <v>5669</v>
      </c>
    </row>
    <row r="221">
      <c r="A221" s="73" t="s">
        <v>1378</v>
      </c>
      <c r="B221" s="73" t="s">
        <v>5668</v>
      </c>
      <c r="C221" s="73" t="s">
        <v>5668</v>
      </c>
      <c r="D221" s="73" t="s">
        <v>5668</v>
      </c>
      <c r="E221" s="73" t="s">
        <v>5668</v>
      </c>
      <c r="F221" s="73" t="s">
        <v>5668</v>
      </c>
      <c r="G221" s="73" t="s">
        <v>5668</v>
      </c>
      <c r="H221" s="73" t="s">
        <v>5668</v>
      </c>
      <c r="I221" s="73" t="s">
        <v>5669</v>
      </c>
      <c r="J221" s="73" t="s">
        <v>5669</v>
      </c>
      <c r="K221" s="73" t="s">
        <v>5668</v>
      </c>
      <c r="L221" s="73" t="s">
        <v>5669</v>
      </c>
      <c r="M221" s="73" t="s">
        <v>5669</v>
      </c>
      <c r="N221" s="73"/>
      <c r="O221" s="73" t="s">
        <v>5669</v>
      </c>
    </row>
    <row r="222">
      <c r="A222" s="73" t="s">
        <v>459</v>
      </c>
      <c r="B222" s="73" t="s">
        <v>5668</v>
      </c>
      <c r="C222" s="73" t="s">
        <v>5668</v>
      </c>
      <c r="D222" s="73" t="s">
        <v>5668</v>
      </c>
      <c r="E222" s="73" t="s">
        <v>5668</v>
      </c>
      <c r="F222" s="73" t="s">
        <v>5668</v>
      </c>
      <c r="G222" s="73" t="s">
        <v>5668</v>
      </c>
      <c r="H222" s="73" t="s">
        <v>5668</v>
      </c>
      <c r="I222" s="73" t="s">
        <v>5669</v>
      </c>
      <c r="J222" s="73" t="s">
        <v>5669</v>
      </c>
      <c r="K222" s="73" t="s">
        <v>5668</v>
      </c>
      <c r="L222" s="73" t="s">
        <v>5669</v>
      </c>
      <c r="M222" s="73" t="s">
        <v>5669</v>
      </c>
      <c r="N222" s="73"/>
      <c r="O222" s="73" t="s">
        <v>5669</v>
      </c>
    </row>
  </sheetData>
  <mergeCells count="6">
    <mergeCell ref="C1:O1"/>
    <mergeCell ref="P1:S1"/>
    <mergeCell ref="T1:AA1"/>
    <mergeCell ref="AB1:AE1"/>
    <mergeCell ref="AF1:AI1"/>
    <mergeCell ref="AJ1:AK1"/>
  </mergeCells>
  <drawing r:id="rId2"/>
  <legacyDrawing r:id="rId3"/>
</worksheet>
</file>

<file path=xl/worksheets/sheet5.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pane ySplit="2.0" topLeftCell="A3" activePane="bottomLeft" state="frozen"/>
      <selection activeCell="B4" sqref="B4" pane="bottomLeft"/>
    </sheetView>
  </sheetViews>
  <sheetFormatPr customHeight="1" defaultColWidth="12.63" defaultRowHeight="15.75"/>
  <cols>
    <col customWidth="1" min="1" max="1" width="19.0"/>
    <col customWidth="1" min="2" max="2" width="18.0"/>
    <col customWidth="1" min="3" max="4" width="9.25"/>
    <col customWidth="1" min="6" max="6" width="17.63"/>
    <col customWidth="1" min="7" max="7" width="7.63"/>
    <col customWidth="1" min="8" max="8" width="7.75"/>
    <col customWidth="1" min="9" max="9" width="5.88"/>
    <col customWidth="1" min="10" max="10" width="6.38"/>
    <col customWidth="1" min="11" max="11" width="8.75"/>
    <col customWidth="1" min="12" max="12" width="9.25"/>
    <col customWidth="1" min="13" max="13" width="7.25"/>
    <col customWidth="1" min="14" max="15" width="11.63"/>
    <col customWidth="1" min="16" max="16" width="10.5"/>
    <col customWidth="1" min="17" max="17" width="18.88"/>
  </cols>
  <sheetData>
    <row r="1">
      <c r="A1" s="74" t="s">
        <v>5671</v>
      </c>
      <c r="C1" s="74" t="s">
        <v>5672</v>
      </c>
      <c r="G1" s="74" t="s">
        <v>5673</v>
      </c>
      <c r="K1" s="74" t="s">
        <v>5674</v>
      </c>
      <c r="P1" s="40" t="s">
        <v>5675</v>
      </c>
      <c r="Q1" s="40" t="s">
        <v>5676</v>
      </c>
    </row>
    <row r="2">
      <c r="A2" s="40" t="s">
        <v>5677</v>
      </c>
      <c r="B2" s="40" t="s">
        <v>5678</v>
      </c>
      <c r="C2" s="75" t="s">
        <v>5679</v>
      </c>
      <c r="D2" s="40" t="s">
        <v>5680</v>
      </c>
      <c r="E2" s="40" t="s">
        <v>5681</v>
      </c>
      <c r="F2" s="40" t="s">
        <v>5682</v>
      </c>
      <c r="G2" s="40" t="s">
        <v>5683</v>
      </c>
      <c r="H2" s="40" t="s">
        <v>5684</v>
      </c>
      <c r="I2" s="40" t="s">
        <v>5685</v>
      </c>
      <c r="J2" s="40" t="s">
        <v>5686</v>
      </c>
      <c r="K2" s="40" t="s">
        <v>5687</v>
      </c>
      <c r="L2" s="40" t="s">
        <v>5688</v>
      </c>
      <c r="M2" s="40" t="s">
        <v>5689</v>
      </c>
      <c r="N2" s="40" t="s">
        <v>5690</v>
      </c>
      <c r="O2" s="40" t="s">
        <v>5691</v>
      </c>
      <c r="P2" s="40" t="s">
        <v>5692</v>
      </c>
      <c r="Q2" s="40" t="s">
        <v>5693</v>
      </c>
    </row>
    <row r="3">
      <c r="A3" s="58" t="s">
        <v>1446</v>
      </c>
      <c r="B3" s="57">
        <v>3615138.0</v>
      </c>
      <c r="C3" s="57">
        <v>725166.8</v>
      </c>
      <c r="D3" s="57">
        <v>473213.9</v>
      </c>
      <c r="E3" s="57">
        <v>77782.11</v>
      </c>
      <c r="F3" s="57">
        <v>35.30053</v>
      </c>
      <c r="G3" s="57">
        <v>14.0</v>
      </c>
      <c r="H3" s="40">
        <v>0.0</v>
      </c>
      <c r="I3" s="40">
        <v>1.0</v>
      </c>
      <c r="J3" s="40">
        <v>0.0</v>
      </c>
      <c r="K3" s="57">
        <v>3.0</v>
      </c>
      <c r="L3" s="57">
        <v>25.0</v>
      </c>
      <c r="M3" s="57">
        <v>18.0</v>
      </c>
      <c r="N3" s="57">
        <v>12.0</v>
      </c>
      <c r="O3" s="57">
        <v>2.0</v>
      </c>
      <c r="P3" s="57">
        <v>14.0</v>
      </c>
    </row>
    <row r="4">
      <c r="A4" s="58" t="s">
        <v>545</v>
      </c>
      <c r="B4" s="57">
        <v>7365352.0</v>
      </c>
      <c r="C4" s="57">
        <v>855028.3</v>
      </c>
      <c r="D4" s="57">
        <v>343781.0</v>
      </c>
      <c r="E4" s="57">
        <v>1412158.0</v>
      </c>
      <c r="F4" s="57">
        <v>35.44932</v>
      </c>
      <c r="G4" s="57">
        <v>12.0</v>
      </c>
      <c r="H4" s="40">
        <v>0.0</v>
      </c>
      <c r="I4" s="40">
        <v>0.0</v>
      </c>
      <c r="J4" s="40">
        <v>0.0</v>
      </c>
      <c r="K4" s="57">
        <v>1.0</v>
      </c>
      <c r="L4" s="57">
        <v>2.0</v>
      </c>
      <c r="M4" s="57">
        <v>0.0</v>
      </c>
      <c r="N4" s="57">
        <v>0.0</v>
      </c>
      <c r="O4" s="57">
        <v>0.0</v>
      </c>
      <c r="P4" s="57">
        <v>0.0</v>
      </c>
    </row>
    <row r="5">
      <c r="A5" s="58" t="s">
        <v>1051</v>
      </c>
      <c r="B5" s="57">
        <v>2.1082944E7</v>
      </c>
      <c r="C5" s="57">
        <v>1259515.0</v>
      </c>
      <c r="D5" s="57">
        <v>0.0</v>
      </c>
      <c r="E5" s="57">
        <v>287256.0</v>
      </c>
      <c r="F5" s="57">
        <v>7.3366</v>
      </c>
      <c r="G5" s="57">
        <v>2.0</v>
      </c>
      <c r="H5" s="40">
        <v>0.0</v>
      </c>
      <c r="I5" s="40">
        <v>0.0</v>
      </c>
      <c r="J5" s="40">
        <v>0.0</v>
      </c>
      <c r="K5" s="57">
        <v>0.0</v>
      </c>
      <c r="L5" s="57">
        <v>0.0</v>
      </c>
      <c r="M5" s="57">
        <v>0.0</v>
      </c>
      <c r="N5" s="57">
        <v>0.0</v>
      </c>
      <c r="O5" s="57">
        <v>0.0</v>
      </c>
      <c r="P5" s="57">
        <v>0.0</v>
      </c>
    </row>
    <row r="6">
      <c r="A6" s="58" t="s">
        <v>1281</v>
      </c>
      <c r="B6" s="57">
        <v>6158771.0</v>
      </c>
      <c r="C6" s="57">
        <v>908302.7</v>
      </c>
      <c r="D6" s="57">
        <v>695937.3</v>
      </c>
      <c r="E6" s="57">
        <v>172691.4</v>
      </c>
      <c r="F6" s="57">
        <v>28.85204</v>
      </c>
      <c r="G6" s="57">
        <v>13.0</v>
      </c>
      <c r="H6" s="40">
        <v>0.0</v>
      </c>
      <c r="I6" s="40">
        <v>0.0</v>
      </c>
      <c r="J6" s="40">
        <v>0.0</v>
      </c>
      <c r="K6" s="57">
        <v>14.0</v>
      </c>
      <c r="L6" s="57">
        <v>64.0</v>
      </c>
      <c r="M6" s="57">
        <v>180.0</v>
      </c>
      <c r="N6" s="57">
        <v>80.0</v>
      </c>
      <c r="O6" s="57">
        <v>7.0</v>
      </c>
      <c r="P6" s="57">
        <v>16.0</v>
      </c>
    </row>
    <row r="7">
      <c r="A7" s="58" t="s">
        <v>129</v>
      </c>
      <c r="B7" s="57">
        <v>9902037.0</v>
      </c>
      <c r="C7" s="57">
        <v>785894.1</v>
      </c>
      <c r="D7" s="57">
        <v>2252730.0</v>
      </c>
      <c r="E7" s="57">
        <v>770618.9</v>
      </c>
      <c r="F7" s="57">
        <v>38.46928</v>
      </c>
      <c r="G7" s="57">
        <v>27.0</v>
      </c>
      <c r="H7" s="40">
        <v>0.0</v>
      </c>
      <c r="I7" s="40">
        <v>0.0</v>
      </c>
      <c r="J7" s="40">
        <v>0.0</v>
      </c>
      <c r="K7" s="57">
        <v>12.0</v>
      </c>
      <c r="L7" s="57">
        <v>11.0</v>
      </c>
      <c r="M7" s="57">
        <v>6.0</v>
      </c>
      <c r="N7" s="57">
        <v>5.0</v>
      </c>
      <c r="O7" s="57">
        <v>2.0</v>
      </c>
      <c r="P7" s="57">
        <v>0.0</v>
      </c>
    </row>
    <row r="8">
      <c r="A8" s="58" t="s">
        <v>668</v>
      </c>
      <c r="B8" s="57">
        <v>4.6520263E7</v>
      </c>
      <c r="C8" s="57">
        <v>2547756.0</v>
      </c>
      <c r="D8" s="57">
        <v>1.0518113E7</v>
      </c>
      <c r="E8" s="57">
        <v>1411105.0</v>
      </c>
      <c r="F8" s="57">
        <v>31.11972</v>
      </c>
      <c r="G8" s="57">
        <v>25.0</v>
      </c>
      <c r="H8" s="40">
        <v>0.0</v>
      </c>
      <c r="I8" s="40">
        <v>0.0</v>
      </c>
      <c r="J8" s="40">
        <v>0.0</v>
      </c>
      <c r="K8" s="57">
        <v>1.0</v>
      </c>
      <c r="L8" s="57">
        <v>1.0</v>
      </c>
      <c r="M8" s="57">
        <v>35.0</v>
      </c>
      <c r="N8" s="57">
        <v>6.0</v>
      </c>
      <c r="O8" s="57">
        <v>2.0</v>
      </c>
      <c r="P8" s="57">
        <v>6.0</v>
      </c>
    </row>
    <row r="9">
      <c r="A9" s="58" t="s">
        <v>85</v>
      </c>
      <c r="B9" s="57">
        <v>1.6254209E7</v>
      </c>
      <c r="C9" s="57">
        <v>2647003.0</v>
      </c>
      <c r="D9" s="57">
        <v>1897826.0</v>
      </c>
      <c r="E9" s="57">
        <v>700781.4</v>
      </c>
      <c r="F9" s="57">
        <v>32.27232</v>
      </c>
      <c r="G9" s="57">
        <v>22.0</v>
      </c>
      <c r="H9" s="40">
        <v>0.0</v>
      </c>
      <c r="I9" s="40">
        <v>0.0</v>
      </c>
      <c r="J9" s="40">
        <v>0.0</v>
      </c>
      <c r="K9" s="57">
        <v>33.0</v>
      </c>
      <c r="L9" s="57">
        <v>17.0</v>
      </c>
      <c r="M9" s="57">
        <v>24.0</v>
      </c>
      <c r="N9" s="57">
        <v>26.0</v>
      </c>
      <c r="O9" s="57">
        <v>6.0</v>
      </c>
      <c r="P9" s="57">
        <v>2.0</v>
      </c>
    </row>
    <row r="10">
      <c r="A10" s="58" t="s">
        <v>5694</v>
      </c>
      <c r="B10" s="57">
        <v>1.8013016E7</v>
      </c>
      <c r="C10" s="57">
        <v>1735025.0</v>
      </c>
      <c r="D10" s="57">
        <v>906271.5</v>
      </c>
      <c r="E10" s="57">
        <v>66563.31</v>
      </c>
      <c r="F10" s="57">
        <v>15.03279</v>
      </c>
      <c r="G10" s="57">
        <v>15.0</v>
      </c>
      <c r="H10" s="40">
        <v>0.0</v>
      </c>
      <c r="I10" s="40">
        <v>0.0</v>
      </c>
      <c r="J10" s="40">
        <v>0.0</v>
      </c>
      <c r="K10" s="57">
        <v>2.0</v>
      </c>
      <c r="L10" s="57">
        <v>0.0</v>
      </c>
      <c r="M10" s="57">
        <v>7.0</v>
      </c>
      <c r="N10" s="57">
        <v>0.0</v>
      </c>
      <c r="O10" s="57">
        <v>0.0</v>
      </c>
      <c r="P10" s="57">
        <v>0.0</v>
      </c>
    </row>
    <row r="11">
      <c r="A11" s="58" t="s">
        <v>60</v>
      </c>
      <c r="B11" s="62">
        <v>1.62E8</v>
      </c>
      <c r="C11" s="57">
        <v>8139017.0</v>
      </c>
      <c r="D11" s="57">
        <v>9100852.0</v>
      </c>
      <c r="E11" s="57">
        <v>2857297.0</v>
      </c>
      <c r="F11" s="57">
        <v>12.41856</v>
      </c>
      <c r="G11" s="57">
        <v>11.0</v>
      </c>
      <c r="H11" s="40">
        <v>0.0</v>
      </c>
      <c r="I11" s="40">
        <v>0.0</v>
      </c>
      <c r="J11" s="40">
        <v>0.0</v>
      </c>
      <c r="K11" s="57">
        <v>0.0</v>
      </c>
      <c r="L11" s="57">
        <v>6.0</v>
      </c>
      <c r="M11" s="57">
        <v>3.0</v>
      </c>
      <c r="N11" s="57">
        <v>0.0</v>
      </c>
      <c r="O11" s="57">
        <v>1.0</v>
      </c>
      <c r="P11" s="57">
        <v>1.0</v>
      </c>
    </row>
    <row r="12">
      <c r="A12" s="58" t="s">
        <v>531</v>
      </c>
      <c r="B12" s="57">
        <v>1.7335883E7</v>
      </c>
      <c r="C12" s="57">
        <v>3065892.0</v>
      </c>
      <c r="D12" s="57">
        <v>1392515.0</v>
      </c>
      <c r="E12" s="57">
        <v>286681.9</v>
      </c>
      <c r="F12" s="57">
        <v>27.37149</v>
      </c>
      <c r="G12" s="57">
        <v>48.0</v>
      </c>
      <c r="H12" s="40">
        <v>0.0</v>
      </c>
      <c r="I12" s="40">
        <v>0.0</v>
      </c>
      <c r="J12" s="40">
        <v>0.0</v>
      </c>
      <c r="K12" s="57">
        <v>27.0</v>
      </c>
      <c r="L12" s="57">
        <v>3.0</v>
      </c>
      <c r="M12" s="57">
        <v>5.0</v>
      </c>
      <c r="N12" s="57">
        <v>14.0</v>
      </c>
      <c r="O12" s="57">
        <v>0.0</v>
      </c>
      <c r="P12" s="57">
        <v>0.0</v>
      </c>
    </row>
    <row r="13">
      <c r="A13" s="58" t="s">
        <v>368</v>
      </c>
      <c r="B13" s="57">
        <v>3.8636611E7</v>
      </c>
      <c r="C13" s="57">
        <v>2691333.0</v>
      </c>
      <c r="D13" s="57">
        <v>678361.4</v>
      </c>
      <c r="E13" s="57">
        <v>377764.4</v>
      </c>
      <c r="F13" s="57">
        <v>9.699243</v>
      </c>
      <c r="G13" s="57">
        <v>2.0</v>
      </c>
      <c r="H13" s="40">
        <v>0.0</v>
      </c>
      <c r="I13" s="40">
        <v>0.0</v>
      </c>
      <c r="J13" s="40">
        <v>0.0</v>
      </c>
      <c r="K13" s="57">
        <v>0.0</v>
      </c>
      <c r="L13" s="57">
        <v>12.0</v>
      </c>
      <c r="M13" s="57">
        <v>2.0</v>
      </c>
      <c r="N13" s="57">
        <v>1.0</v>
      </c>
      <c r="O13" s="57">
        <v>0.0</v>
      </c>
      <c r="P13" s="57">
        <v>4.0</v>
      </c>
    </row>
    <row r="14">
      <c r="A14" s="58" t="s">
        <v>5695</v>
      </c>
      <c r="B14" s="57">
        <v>2882329.0</v>
      </c>
      <c r="C14" s="57">
        <v>125662.7</v>
      </c>
      <c r="D14" s="57">
        <v>168037.7</v>
      </c>
      <c r="E14" s="57">
        <v>0.0</v>
      </c>
      <c r="F14" s="57">
        <v>10.18969</v>
      </c>
      <c r="G14" s="57">
        <v>0.0</v>
      </c>
      <c r="H14" s="40">
        <v>0.0</v>
      </c>
      <c r="I14" s="40">
        <v>0.0</v>
      </c>
      <c r="J14" s="40">
        <v>0.0</v>
      </c>
      <c r="K14" s="57">
        <v>0.0</v>
      </c>
      <c r="L14" s="57">
        <v>0.0</v>
      </c>
      <c r="M14" s="57">
        <v>0.0</v>
      </c>
      <c r="N14" s="57">
        <v>0.0</v>
      </c>
      <c r="O14" s="57">
        <v>0.0</v>
      </c>
      <c r="P14" s="57">
        <v>0.0</v>
      </c>
    </row>
    <row r="15">
      <c r="A15" s="58" t="s">
        <v>5696</v>
      </c>
      <c r="B15" s="57">
        <v>1452015.0</v>
      </c>
      <c r="C15" s="57">
        <v>282998.2</v>
      </c>
      <c r="D15" s="57">
        <v>102193.8</v>
      </c>
      <c r="E15" s="57">
        <v>26159.39</v>
      </c>
      <c r="F15" s="57">
        <v>28.32969</v>
      </c>
      <c r="G15" s="57">
        <v>5.0</v>
      </c>
      <c r="H15" s="40">
        <v>0.0</v>
      </c>
      <c r="I15" s="40">
        <v>0.0</v>
      </c>
      <c r="J15" s="40">
        <v>0.0</v>
      </c>
      <c r="K15" s="57">
        <v>4.0</v>
      </c>
      <c r="L15" s="57">
        <v>26.0</v>
      </c>
      <c r="M15" s="57">
        <v>13.0</v>
      </c>
      <c r="N15" s="57">
        <v>2.0</v>
      </c>
      <c r="O15" s="57">
        <v>3.0</v>
      </c>
      <c r="P15" s="57">
        <v>2.0</v>
      </c>
    </row>
    <row r="16">
      <c r="A16" s="58" t="s">
        <v>484</v>
      </c>
      <c r="B16" s="57">
        <v>4.3714275E7</v>
      </c>
      <c r="C16" s="57">
        <v>3378606.0</v>
      </c>
      <c r="D16" s="57">
        <v>5755947.0</v>
      </c>
      <c r="E16" s="57">
        <v>1597167.0</v>
      </c>
      <c r="F16" s="57">
        <v>24.54969</v>
      </c>
      <c r="G16" s="57">
        <v>37.0</v>
      </c>
      <c r="H16" s="40">
        <v>0.0</v>
      </c>
      <c r="I16" s="40">
        <v>0.0</v>
      </c>
      <c r="J16" s="40">
        <v>0.0</v>
      </c>
      <c r="K16" s="57">
        <v>10.0</v>
      </c>
      <c r="L16" s="57">
        <v>4.0</v>
      </c>
      <c r="M16" s="57">
        <v>8.0</v>
      </c>
      <c r="N16" s="57">
        <v>9.0</v>
      </c>
      <c r="O16" s="57">
        <v>2.0</v>
      </c>
      <c r="P16" s="57">
        <v>0.0</v>
      </c>
    </row>
    <row r="17">
      <c r="A17" s="58" t="s">
        <v>573</v>
      </c>
      <c r="B17" s="57">
        <v>9955315.0</v>
      </c>
      <c r="C17" s="57">
        <v>1384405.0</v>
      </c>
      <c r="D17" s="57">
        <v>1382446.0</v>
      </c>
      <c r="E17" s="57">
        <v>120535.2</v>
      </c>
      <c r="F17" s="57">
        <v>29.00347</v>
      </c>
      <c r="G17" s="57">
        <v>37.0</v>
      </c>
      <c r="H17" s="40">
        <v>0.0</v>
      </c>
      <c r="I17" s="40">
        <v>0.0</v>
      </c>
      <c r="J17" s="40">
        <v>0.0</v>
      </c>
      <c r="K17" s="57">
        <v>10.0</v>
      </c>
      <c r="L17" s="57">
        <v>36.0</v>
      </c>
      <c r="M17" s="57">
        <v>36.0</v>
      </c>
      <c r="N17" s="57">
        <v>29.0</v>
      </c>
      <c r="O17" s="57">
        <v>6.0</v>
      </c>
      <c r="P17" s="57">
        <v>16.0</v>
      </c>
    </row>
    <row r="18">
      <c r="A18" s="58" t="s">
        <v>180</v>
      </c>
      <c r="B18" s="57">
        <v>2311787.0</v>
      </c>
      <c r="C18" s="57">
        <v>201705.9</v>
      </c>
      <c r="D18" s="57">
        <v>414012.4</v>
      </c>
      <c r="E18" s="57">
        <v>298284.5</v>
      </c>
      <c r="F18" s="57">
        <v>39.53663</v>
      </c>
      <c r="G18" s="57">
        <v>0.0</v>
      </c>
      <c r="H18" s="40">
        <v>0.0</v>
      </c>
      <c r="I18" s="40">
        <v>0.0</v>
      </c>
      <c r="J18" s="40">
        <v>0.0</v>
      </c>
      <c r="K18" s="57">
        <v>0.0</v>
      </c>
      <c r="L18" s="57">
        <v>5.0</v>
      </c>
      <c r="M18" s="57">
        <v>8.0</v>
      </c>
      <c r="N18" s="57">
        <v>7.0</v>
      </c>
      <c r="O18" s="57">
        <v>0.0</v>
      </c>
      <c r="P18" s="57">
        <v>0.0</v>
      </c>
    </row>
    <row r="19">
      <c r="A19" s="58" t="s">
        <v>5697</v>
      </c>
      <c r="B19" s="57">
        <v>7588855.0</v>
      </c>
      <c r="C19" s="57">
        <v>2146982.0</v>
      </c>
      <c r="D19" s="57">
        <v>225589.7</v>
      </c>
      <c r="E19" s="57">
        <v>142.0951</v>
      </c>
      <c r="F19" s="57">
        <v>31.26577</v>
      </c>
      <c r="G19" s="57">
        <v>60.0</v>
      </c>
      <c r="H19" s="40">
        <v>0.0</v>
      </c>
      <c r="I19" s="40">
        <v>0.0</v>
      </c>
      <c r="J19" s="40">
        <v>0.0</v>
      </c>
      <c r="K19" s="57">
        <v>17.0</v>
      </c>
      <c r="L19" s="57">
        <v>77.0</v>
      </c>
      <c r="M19" s="57">
        <v>121.0</v>
      </c>
      <c r="N19" s="57">
        <v>45.0</v>
      </c>
      <c r="O19" s="57">
        <v>6.0</v>
      </c>
      <c r="P19" s="57">
        <v>1.0</v>
      </c>
    </row>
    <row r="20">
      <c r="A20" s="58" t="s">
        <v>209</v>
      </c>
      <c r="B20" s="57">
        <v>1.2231743E7</v>
      </c>
      <c r="C20" s="57">
        <v>3299389.0</v>
      </c>
      <c r="D20" s="57">
        <v>343179.8</v>
      </c>
      <c r="E20" s="57">
        <v>19209.88</v>
      </c>
      <c r="F20" s="57">
        <v>29.93669</v>
      </c>
      <c r="G20" s="57">
        <v>80.0</v>
      </c>
      <c r="H20" s="40">
        <v>0.0</v>
      </c>
      <c r="I20" s="40">
        <v>0.0</v>
      </c>
      <c r="J20" s="40">
        <v>0.0</v>
      </c>
      <c r="K20" s="57">
        <v>26.0</v>
      </c>
      <c r="L20" s="57">
        <v>116.0</v>
      </c>
      <c r="M20" s="57">
        <v>109.0</v>
      </c>
      <c r="N20" s="57">
        <v>44.0</v>
      </c>
      <c r="O20" s="57">
        <v>13.0</v>
      </c>
      <c r="P20" s="57">
        <v>5.0</v>
      </c>
    </row>
    <row r="21">
      <c r="A21" s="58" t="s">
        <v>210</v>
      </c>
      <c r="B21" s="57">
        <v>2.3405393E7</v>
      </c>
      <c r="C21" s="57">
        <v>3618474.0</v>
      </c>
      <c r="D21" s="57">
        <v>5569344.0</v>
      </c>
      <c r="E21" s="57">
        <v>304459.7</v>
      </c>
      <c r="F21" s="57">
        <v>40.55594</v>
      </c>
      <c r="G21" s="57">
        <v>39.0</v>
      </c>
      <c r="H21" s="40">
        <v>0.0</v>
      </c>
      <c r="I21" s="40">
        <v>3.0</v>
      </c>
      <c r="J21" s="40">
        <v>0.0</v>
      </c>
      <c r="K21" s="57">
        <v>9.0</v>
      </c>
      <c r="L21" s="57">
        <v>11.0</v>
      </c>
      <c r="M21" s="57">
        <v>12.0</v>
      </c>
      <c r="N21" s="57">
        <v>9.0</v>
      </c>
      <c r="O21" s="57">
        <v>3.0</v>
      </c>
      <c r="P21" s="57">
        <v>1.0</v>
      </c>
    </row>
    <row r="22">
      <c r="A22" s="58" t="s">
        <v>5698</v>
      </c>
      <c r="B22" s="57">
        <v>1085183.0</v>
      </c>
      <c r="C22" s="57">
        <v>104612.0</v>
      </c>
      <c r="D22" s="57">
        <v>220751.4</v>
      </c>
      <c r="E22" s="57">
        <v>3350.997</v>
      </c>
      <c r="F22" s="57">
        <v>30.29115</v>
      </c>
      <c r="G22" s="57">
        <v>1.0</v>
      </c>
      <c r="H22" s="40">
        <v>0.0</v>
      </c>
      <c r="I22" s="40">
        <v>0.0</v>
      </c>
      <c r="J22" s="40">
        <v>0.0</v>
      </c>
      <c r="K22" s="57">
        <v>0.0</v>
      </c>
      <c r="L22" s="57">
        <v>0.0</v>
      </c>
      <c r="M22" s="57">
        <v>0.0</v>
      </c>
      <c r="N22" s="57">
        <v>0.0</v>
      </c>
      <c r="O22" s="57">
        <v>0.0</v>
      </c>
      <c r="P22" s="57">
        <v>0.0</v>
      </c>
    </row>
    <row r="23">
      <c r="A23" s="58" t="s">
        <v>56</v>
      </c>
      <c r="B23" s="62">
        <v>3.6E9</v>
      </c>
      <c r="C23" s="57">
        <v>4.631098E7</v>
      </c>
      <c r="D23" s="62">
        <v>1.13E9</v>
      </c>
      <c r="E23" s="57">
        <v>5.3634623E7</v>
      </c>
      <c r="F23" s="57">
        <v>34.25194</v>
      </c>
      <c r="G23" s="57">
        <v>263.0</v>
      </c>
      <c r="H23" s="40">
        <v>0.0</v>
      </c>
      <c r="I23" s="40">
        <v>0.0</v>
      </c>
      <c r="J23" s="40">
        <v>0.0</v>
      </c>
      <c r="K23" s="57">
        <v>18.0</v>
      </c>
      <c r="L23" s="57">
        <v>31.0</v>
      </c>
      <c r="M23" s="57">
        <v>52.0</v>
      </c>
      <c r="N23" s="57">
        <v>7.0</v>
      </c>
      <c r="O23" s="57">
        <v>14.0</v>
      </c>
      <c r="P23" s="57">
        <v>0.0</v>
      </c>
    </row>
    <row r="24">
      <c r="A24" s="58" t="s">
        <v>238</v>
      </c>
      <c r="B24" s="57">
        <v>6.5151244E7</v>
      </c>
      <c r="C24" s="57">
        <v>3679834.0</v>
      </c>
      <c r="D24" s="57">
        <v>2.8432726E7</v>
      </c>
      <c r="E24" s="57">
        <v>2387459.0</v>
      </c>
      <c r="F24" s="57">
        <v>52.95374</v>
      </c>
      <c r="G24" s="57">
        <v>56.0</v>
      </c>
      <c r="H24" s="40">
        <v>0.0</v>
      </c>
      <c r="I24" s="40">
        <v>0.0</v>
      </c>
      <c r="J24" s="40">
        <v>0.0</v>
      </c>
      <c r="K24" s="57">
        <v>14.0</v>
      </c>
      <c r="L24" s="57">
        <v>2.0</v>
      </c>
      <c r="M24" s="57">
        <v>6.0</v>
      </c>
      <c r="N24" s="57">
        <v>2.0</v>
      </c>
      <c r="O24" s="57">
        <v>3.0</v>
      </c>
      <c r="P24" s="57">
        <v>0.0</v>
      </c>
    </row>
    <row r="25">
      <c r="A25" s="58" t="s">
        <v>5699</v>
      </c>
      <c r="B25" s="57">
        <v>5537998.0</v>
      </c>
      <c r="C25" s="57">
        <v>1385626.0</v>
      </c>
      <c r="D25" s="57">
        <v>383696.6</v>
      </c>
      <c r="E25" s="57">
        <v>109570.5</v>
      </c>
      <c r="F25" s="57">
        <v>33.92729</v>
      </c>
      <c r="G25" s="57">
        <v>40.0</v>
      </c>
      <c r="H25" s="40">
        <v>0.0</v>
      </c>
      <c r="I25" s="40">
        <v>1.0</v>
      </c>
      <c r="J25" s="40">
        <v>0.0</v>
      </c>
      <c r="K25" s="57">
        <v>28.0</v>
      </c>
      <c r="L25" s="57">
        <v>79.0</v>
      </c>
      <c r="M25" s="57">
        <v>102.0</v>
      </c>
      <c r="N25" s="57">
        <v>31.0</v>
      </c>
      <c r="O25" s="57">
        <v>4.0</v>
      </c>
      <c r="P25" s="57">
        <v>7.0</v>
      </c>
    </row>
    <row r="26">
      <c r="A26" s="58" t="s">
        <v>164</v>
      </c>
      <c r="B26" s="57">
        <v>1.1809794E7</v>
      </c>
      <c r="C26" s="57">
        <v>2327990.0</v>
      </c>
      <c r="D26" s="57">
        <v>149824.2</v>
      </c>
      <c r="E26" s="57">
        <v>658652.2</v>
      </c>
      <c r="F26" s="57">
        <v>26.55818</v>
      </c>
      <c r="G26" s="57">
        <v>16.0</v>
      </c>
      <c r="H26" s="40">
        <v>0.0</v>
      </c>
      <c r="I26" s="40">
        <v>0.0</v>
      </c>
      <c r="J26" s="40">
        <v>0.0</v>
      </c>
      <c r="K26" s="57">
        <v>31.0</v>
      </c>
      <c r="L26" s="57">
        <v>22.0</v>
      </c>
      <c r="M26" s="57">
        <v>19.0</v>
      </c>
      <c r="N26" s="57">
        <v>14.0</v>
      </c>
      <c r="O26" s="57">
        <v>2.0</v>
      </c>
      <c r="P26" s="57">
        <v>1.0</v>
      </c>
    </row>
    <row r="27">
      <c r="A27" s="58" t="s">
        <v>333</v>
      </c>
      <c r="B27" s="57">
        <v>4330671.0</v>
      </c>
      <c r="C27" s="57">
        <v>904328.4</v>
      </c>
      <c r="D27" s="57">
        <v>469198.3</v>
      </c>
      <c r="E27" s="57">
        <v>92204.76</v>
      </c>
      <c r="F27" s="57">
        <v>33.84537</v>
      </c>
      <c r="G27" s="57">
        <v>17.0</v>
      </c>
      <c r="H27" s="40">
        <v>0.0</v>
      </c>
      <c r="I27" s="40">
        <v>0.0</v>
      </c>
      <c r="J27" s="40">
        <v>0.0</v>
      </c>
      <c r="K27" s="57">
        <v>8.0</v>
      </c>
      <c r="L27" s="57">
        <v>27.0</v>
      </c>
      <c r="M27" s="57">
        <v>100.0</v>
      </c>
      <c r="N27" s="57">
        <v>35.0</v>
      </c>
      <c r="O27" s="57">
        <v>9.0</v>
      </c>
      <c r="P27" s="57">
        <v>59.0</v>
      </c>
    </row>
    <row r="28">
      <c r="A28" s="58" t="s">
        <v>466</v>
      </c>
      <c r="B28" s="57">
        <v>1.0296749E7</v>
      </c>
      <c r="C28" s="57">
        <v>1154182.0</v>
      </c>
      <c r="D28" s="57">
        <v>219672.4</v>
      </c>
      <c r="E28" s="57">
        <v>229661.1</v>
      </c>
      <c r="F28" s="57">
        <v>15.57302</v>
      </c>
      <c r="G28" s="57">
        <v>13.0</v>
      </c>
      <c r="H28" s="40">
        <v>0.0</v>
      </c>
      <c r="I28" s="40">
        <v>0.0</v>
      </c>
      <c r="J28" s="40">
        <v>0.0</v>
      </c>
      <c r="K28" s="57">
        <v>7.0</v>
      </c>
      <c r="L28" s="57">
        <v>0.0</v>
      </c>
      <c r="M28" s="57">
        <v>0.0</v>
      </c>
      <c r="N28" s="57">
        <v>0.0</v>
      </c>
      <c r="O28" s="57">
        <v>1.0</v>
      </c>
      <c r="P28" s="57">
        <v>0.0</v>
      </c>
    </row>
    <row r="29">
      <c r="A29" s="58" t="s">
        <v>5700</v>
      </c>
      <c r="B29" s="57">
        <v>1589013.0</v>
      </c>
      <c r="C29" s="57">
        <v>14500.15</v>
      </c>
      <c r="D29" s="57">
        <v>1264089.0</v>
      </c>
      <c r="E29" s="57">
        <v>36834.78</v>
      </c>
      <c r="F29" s="57">
        <v>82.78244</v>
      </c>
      <c r="G29" s="57">
        <v>0.0</v>
      </c>
      <c r="H29" s="40">
        <v>0.0</v>
      </c>
      <c r="I29" s="40">
        <v>0.0</v>
      </c>
      <c r="J29" s="40">
        <v>0.0</v>
      </c>
      <c r="K29" s="57">
        <v>1.0</v>
      </c>
      <c r="L29" s="57">
        <v>0.0</v>
      </c>
      <c r="M29" s="57">
        <v>0.0</v>
      </c>
      <c r="N29" s="57">
        <v>0.0</v>
      </c>
      <c r="O29" s="57">
        <v>0.0</v>
      </c>
      <c r="P29" s="57">
        <v>0.0</v>
      </c>
    </row>
    <row r="30">
      <c r="A30" s="58" t="s">
        <v>732</v>
      </c>
      <c r="B30" s="57">
        <v>3752299.0</v>
      </c>
      <c r="C30" s="57">
        <v>163688.1</v>
      </c>
      <c r="D30" s="57">
        <v>0.0</v>
      </c>
      <c r="E30" s="57">
        <v>275697.5</v>
      </c>
      <c r="F30" s="57">
        <v>11.70977</v>
      </c>
      <c r="G30" s="57">
        <v>0.0</v>
      </c>
      <c r="H30" s="40">
        <v>0.0</v>
      </c>
      <c r="I30" s="40">
        <v>0.0</v>
      </c>
      <c r="J30" s="40">
        <v>0.0</v>
      </c>
      <c r="K30" s="57">
        <v>0.0</v>
      </c>
      <c r="L30" s="57">
        <v>0.0</v>
      </c>
      <c r="M30" s="57">
        <v>0.0</v>
      </c>
      <c r="N30" s="57">
        <v>0.0</v>
      </c>
      <c r="O30" s="57">
        <v>0.0</v>
      </c>
      <c r="P30" s="57">
        <v>0.0</v>
      </c>
    </row>
    <row r="31">
      <c r="A31" s="58" t="s">
        <v>5701</v>
      </c>
      <c r="B31" s="57">
        <v>6128967.0</v>
      </c>
      <c r="C31" s="57">
        <v>559543.7</v>
      </c>
      <c r="D31" s="57">
        <v>1712371.0</v>
      </c>
      <c r="E31" s="57">
        <v>15045.99</v>
      </c>
      <c r="F31" s="57">
        <v>37.31397</v>
      </c>
      <c r="G31" s="57">
        <v>1.0</v>
      </c>
      <c r="H31" s="40">
        <v>0.0</v>
      </c>
      <c r="I31" s="40">
        <v>0.0</v>
      </c>
      <c r="J31" s="40">
        <v>0.0</v>
      </c>
      <c r="K31" s="57">
        <v>3.0</v>
      </c>
      <c r="L31" s="57">
        <v>0.0</v>
      </c>
      <c r="M31" s="57">
        <v>0.0</v>
      </c>
      <c r="N31" s="57">
        <v>0.0</v>
      </c>
      <c r="O31" s="57">
        <v>0.0</v>
      </c>
      <c r="P31" s="57">
        <v>0.0</v>
      </c>
    </row>
    <row r="32">
      <c r="A32" s="58" t="s">
        <v>688</v>
      </c>
      <c r="B32" s="57">
        <v>1.6537077E7</v>
      </c>
      <c r="C32" s="57">
        <v>3275917.0</v>
      </c>
      <c r="D32" s="57">
        <v>1870958.0</v>
      </c>
      <c r="E32" s="57">
        <v>1230956.0</v>
      </c>
      <c r="F32" s="57">
        <v>38.56686</v>
      </c>
      <c r="G32" s="57">
        <v>51.0</v>
      </c>
      <c r="H32" s="40">
        <v>0.0</v>
      </c>
      <c r="I32" s="40">
        <v>1.0</v>
      </c>
      <c r="J32" s="40">
        <v>0.0</v>
      </c>
      <c r="K32" s="57">
        <v>63.0</v>
      </c>
      <c r="L32" s="57">
        <v>71.0</v>
      </c>
      <c r="M32" s="57">
        <v>113.0</v>
      </c>
      <c r="N32" s="57">
        <v>60.0</v>
      </c>
      <c r="O32" s="57">
        <v>18.0</v>
      </c>
      <c r="P32" s="57">
        <v>11.0</v>
      </c>
    </row>
    <row r="33">
      <c r="A33" s="58" t="s">
        <v>5702</v>
      </c>
      <c r="B33" s="57">
        <v>3186132.0</v>
      </c>
      <c r="C33" s="57">
        <v>296425.5</v>
      </c>
      <c r="D33" s="57">
        <v>592284.2</v>
      </c>
      <c r="E33" s="57">
        <v>0.0</v>
      </c>
      <c r="F33" s="57">
        <v>27.89306</v>
      </c>
      <c r="G33" s="57">
        <v>1.0</v>
      </c>
      <c r="H33" s="40">
        <v>0.0</v>
      </c>
      <c r="I33" s="40">
        <v>0.0</v>
      </c>
      <c r="J33" s="40">
        <v>0.0</v>
      </c>
      <c r="K33" s="57">
        <v>1.0</v>
      </c>
      <c r="L33" s="57">
        <v>0.0</v>
      </c>
      <c r="M33" s="57">
        <v>0.0</v>
      </c>
      <c r="N33" s="57">
        <v>0.0</v>
      </c>
      <c r="O33" s="57">
        <v>0.0</v>
      </c>
      <c r="P33" s="57">
        <v>0.0</v>
      </c>
    </row>
    <row r="34">
      <c r="A34" s="58" t="s">
        <v>5703</v>
      </c>
      <c r="B34" s="57">
        <v>2237289.0</v>
      </c>
      <c r="C34" s="57">
        <v>597961.6</v>
      </c>
      <c r="D34" s="57">
        <v>37565.96</v>
      </c>
      <c r="E34" s="57">
        <v>11879.45</v>
      </c>
      <c r="F34" s="57">
        <v>28.93712</v>
      </c>
      <c r="G34" s="57">
        <v>7.0</v>
      </c>
      <c r="H34" s="40">
        <v>0.0</v>
      </c>
      <c r="I34" s="40">
        <v>0.0</v>
      </c>
      <c r="J34" s="40">
        <v>0.0</v>
      </c>
      <c r="K34" s="57">
        <v>16.0</v>
      </c>
      <c r="L34" s="57">
        <v>13.0</v>
      </c>
      <c r="M34" s="57">
        <v>7.0</v>
      </c>
      <c r="N34" s="57">
        <v>17.0</v>
      </c>
      <c r="O34" s="57">
        <v>1.0</v>
      </c>
      <c r="P34" s="57">
        <v>2.0</v>
      </c>
    </row>
    <row r="35">
      <c r="A35" s="58" t="s">
        <v>196</v>
      </c>
      <c r="B35" s="57">
        <v>5.3437426E7</v>
      </c>
      <c r="C35" s="57">
        <v>5249064.0</v>
      </c>
      <c r="D35" s="57">
        <v>207612.4</v>
      </c>
      <c r="E35" s="57">
        <v>1560405.0</v>
      </c>
      <c r="F35" s="57">
        <v>13.1314</v>
      </c>
      <c r="G35" s="57">
        <v>15.0</v>
      </c>
      <c r="H35" s="40">
        <v>0.0</v>
      </c>
      <c r="I35" s="40">
        <v>0.0</v>
      </c>
      <c r="J35" s="40">
        <v>0.0</v>
      </c>
      <c r="K35" s="57">
        <v>11.0</v>
      </c>
      <c r="L35" s="57">
        <v>19.0</v>
      </c>
      <c r="M35" s="57">
        <v>24.0</v>
      </c>
      <c r="N35" s="57">
        <v>9.0</v>
      </c>
      <c r="O35" s="57">
        <v>3.0</v>
      </c>
      <c r="P35" s="57">
        <v>0.0</v>
      </c>
    </row>
    <row r="36">
      <c r="A36" s="58" t="s">
        <v>5704</v>
      </c>
      <c r="B36" s="57">
        <v>2641903.0</v>
      </c>
      <c r="C36" s="57">
        <v>516406.5</v>
      </c>
      <c r="D36" s="57">
        <v>207783.4</v>
      </c>
      <c r="E36" s="57">
        <v>843.2661</v>
      </c>
      <c r="F36" s="57">
        <v>27.4436</v>
      </c>
      <c r="G36" s="57">
        <v>5.0</v>
      </c>
      <c r="H36" s="40">
        <v>0.0</v>
      </c>
      <c r="I36" s="40">
        <v>0.0</v>
      </c>
      <c r="J36" s="40">
        <v>0.0</v>
      </c>
      <c r="K36" s="57">
        <v>6.0</v>
      </c>
      <c r="L36" s="57">
        <v>22.0</v>
      </c>
      <c r="M36" s="57">
        <v>46.0</v>
      </c>
      <c r="N36" s="57">
        <v>18.0</v>
      </c>
      <c r="O36" s="57">
        <v>5.0</v>
      </c>
      <c r="P36" s="57">
        <v>1.0</v>
      </c>
    </row>
    <row r="37">
      <c r="A37" s="58" t="s">
        <v>5705</v>
      </c>
      <c r="B37" s="57">
        <v>5008517.0</v>
      </c>
      <c r="C37" s="57">
        <v>1375512.0</v>
      </c>
      <c r="D37" s="57">
        <v>232413.3</v>
      </c>
      <c r="E37" s="57">
        <v>8350.923</v>
      </c>
      <c r="F37" s="57">
        <v>32.27055</v>
      </c>
      <c r="G37" s="57">
        <v>36.0</v>
      </c>
      <c r="H37" s="40">
        <v>0.0</v>
      </c>
      <c r="I37" s="40">
        <v>0.0</v>
      </c>
      <c r="J37" s="40">
        <v>0.0</v>
      </c>
      <c r="K37" s="57">
        <v>41.0</v>
      </c>
      <c r="L37" s="57">
        <v>64.0</v>
      </c>
      <c r="M37" s="57">
        <v>101.0</v>
      </c>
      <c r="N37" s="57">
        <v>168.0</v>
      </c>
      <c r="O37" s="57">
        <v>16.0</v>
      </c>
      <c r="P37" s="57">
        <v>18.0</v>
      </c>
    </row>
    <row r="38">
      <c r="A38" s="58" t="s">
        <v>5706</v>
      </c>
      <c r="B38" s="57">
        <v>1.756692E7</v>
      </c>
      <c r="C38" s="57">
        <v>699256.6</v>
      </c>
      <c r="D38" s="57">
        <v>235031.9</v>
      </c>
      <c r="E38" s="57">
        <v>1692129.0</v>
      </c>
      <c r="F38" s="57">
        <v>14.95093</v>
      </c>
      <c r="G38" s="57">
        <v>7.0</v>
      </c>
      <c r="H38" s="40">
        <v>0.0</v>
      </c>
      <c r="I38" s="40">
        <v>0.0</v>
      </c>
      <c r="J38" s="40">
        <v>0.0</v>
      </c>
      <c r="K38" s="57">
        <v>0.0</v>
      </c>
      <c r="L38" s="57">
        <v>1.0</v>
      </c>
      <c r="M38" s="57">
        <v>0.0</v>
      </c>
      <c r="N38" s="57">
        <v>0.0</v>
      </c>
      <c r="O38" s="57">
        <v>0.0</v>
      </c>
      <c r="P38" s="57">
        <v>0.0</v>
      </c>
    </row>
    <row r="39">
      <c r="A39" s="58" t="s">
        <v>199</v>
      </c>
      <c r="B39" s="57">
        <v>3512457.0</v>
      </c>
      <c r="C39" s="57">
        <v>391004.3</v>
      </c>
      <c r="D39" s="57">
        <v>829450.0</v>
      </c>
      <c r="E39" s="57">
        <v>24868.09</v>
      </c>
      <c r="F39" s="57">
        <v>35.45446</v>
      </c>
      <c r="G39" s="57">
        <v>5.0</v>
      </c>
      <c r="H39" s="40">
        <v>0.0</v>
      </c>
      <c r="I39" s="40">
        <v>0.0</v>
      </c>
      <c r="J39" s="40">
        <v>0.0</v>
      </c>
      <c r="K39" s="57">
        <v>1.0</v>
      </c>
      <c r="L39" s="57">
        <v>0.0</v>
      </c>
      <c r="M39" s="57">
        <v>0.0</v>
      </c>
      <c r="N39" s="57">
        <v>0.0</v>
      </c>
      <c r="O39" s="57">
        <v>1.0</v>
      </c>
      <c r="P39" s="57">
        <v>0.0</v>
      </c>
    </row>
    <row r="40">
      <c r="A40" s="58" t="s">
        <v>5707</v>
      </c>
      <c r="B40" s="57">
        <v>6697743.0</v>
      </c>
      <c r="C40" s="57">
        <v>548632.7</v>
      </c>
      <c r="D40" s="57">
        <v>0.0</v>
      </c>
      <c r="E40" s="57">
        <v>29555.04</v>
      </c>
      <c r="F40" s="57">
        <v>8.632575</v>
      </c>
      <c r="G40" s="57">
        <v>1.0</v>
      </c>
      <c r="H40" s="40">
        <v>0.0</v>
      </c>
      <c r="I40" s="40">
        <v>0.0</v>
      </c>
      <c r="J40" s="40">
        <v>0.0</v>
      </c>
      <c r="K40" s="57">
        <v>0.0</v>
      </c>
      <c r="L40" s="57">
        <v>0.0</v>
      </c>
      <c r="M40" s="57">
        <v>0.0</v>
      </c>
      <c r="N40" s="57">
        <v>0.0</v>
      </c>
      <c r="O40" s="57">
        <v>0.0</v>
      </c>
      <c r="P40" s="57">
        <v>0.0</v>
      </c>
    </row>
    <row r="41">
      <c r="A41" s="58" t="s">
        <v>5708</v>
      </c>
      <c r="B41" s="57">
        <v>2167590.0</v>
      </c>
      <c r="C41" s="57">
        <v>215128.5</v>
      </c>
      <c r="D41" s="57">
        <v>200624.2</v>
      </c>
      <c r="E41" s="57">
        <v>0.0</v>
      </c>
      <c r="F41" s="57">
        <v>19.18041</v>
      </c>
      <c r="G41" s="57">
        <v>0.0</v>
      </c>
      <c r="H41" s="40">
        <v>0.0</v>
      </c>
      <c r="I41" s="40">
        <v>0.0</v>
      </c>
      <c r="J41" s="40">
        <v>0.0</v>
      </c>
      <c r="K41" s="57">
        <v>0.0</v>
      </c>
      <c r="L41" s="57">
        <v>0.0</v>
      </c>
      <c r="M41" s="57">
        <v>0.0</v>
      </c>
      <c r="N41" s="57">
        <v>0.0</v>
      </c>
      <c r="O41" s="57">
        <v>0.0</v>
      </c>
      <c r="P41" s="57">
        <v>0.0</v>
      </c>
    </row>
    <row r="42">
      <c r="A42" s="58" t="s">
        <v>243</v>
      </c>
      <c r="B42" s="57">
        <v>4.424489E7</v>
      </c>
      <c r="C42" s="57">
        <v>3989884.0</v>
      </c>
      <c r="D42" s="57">
        <v>3020701.0</v>
      </c>
      <c r="E42" s="57">
        <v>985415.8</v>
      </c>
      <c r="F42" s="57">
        <v>18.07214</v>
      </c>
      <c r="G42" s="57">
        <v>44.0</v>
      </c>
      <c r="H42" s="40">
        <v>0.0</v>
      </c>
      <c r="I42" s="40">
        <v>0.0</v>
      </c>
      <c r="J42" s="40">
        <v>0.0</v>
      </c>
      <c r="K42" s="57">
        <v>13.0</v>
      </c>
      <c r="L42" s="57">
        <v>13.0</v>
      </c>
      <c r="M42" s="57">
        <v>5.0</v>
      </c>
      <c r="N42" s="57">
        <v>6.0</v>
      </c>
      <c r="O42" s="57">
        <v>1.0</v>
      </c>
      <c r="P42" s="57">
        <v>0.0</v>
      </c>
    </row>
    <row r="43">
      <c r="A43" s="58" t="s">
        <v>1136</v>
      </c>
      <c r="B43" s="57">
        <v>2042503.0</v>
      </c>
      <c r="C43" s="57">
        <v>238459.9</v>
      </c>
      <c r="D43" s="57">
        <v>476454.1</v>
      </c>
      <c r="E43" s="57">
        <v>32530.55</v>
      </c>
      <c r="F43" s="57">
        <v>36.59453</v>
      </c>
      <c r="G43" s="57">
        <v>2.0</v>
      </c>
      <c r="H43" s="40">
        <v>0.0</v>
      </c>
      <c r="I43" s="40">
        <v>0.0</v>
      </c>
      <c r="J43" s="40">
        <v>0.0</v>
      </c>
      <c r="K43" s="57">
        <v>6.0</v>
      </c>
      <c r="L43" s="57">
        <v>1.0</v>
      </c>
      <c r="M43" s="57">
        <v>3.0</v>
      </c>
      <c r="N43" s="57">
        <v>2.0</v>
      </c>
      <c r="O43" s="57">
        <v>0.0</v>
      </c>
      <c r="P43" s="57">
        <v>0.0</v>
      </c>
    </row>
    <row r="44">
      <c r="A44" s="58" t="s">
        <v>5709</v>
      </c>
      <c r="B44" s="57">
        <v>7726183.0</v>
      </c>
      <c r="C44" s="57">
        <v>1322859.0</v>
      </c>
      <c r="D44" s="57">
        <v>663918.6</v>
      </c>
      <c r="E44" s="57">
        <v>222376.9</v>
      </c>
      <c r="F44" s="57">
        <v>28.59309</v>
      </c>
      <c r="G44" s="57">
        <v>29.0</v>
      </c>
      <c r="H44" s="40">
        <v>0.0</v>
      </c>
      <c r="I44" s="40">
        <v>2.0</v>
      </c>
      <c r="J44" s="40">
        <v>0.0</v>
      </c>
      <c r="K44" s="57">
        <v>25.0</v>
      </c>
      <c r="L44" s="57">
        <v>56.0</v>
      </c>
      <c r="M44" s="57">
        <v>102.0</v>
      </c>
      <c r="N44" s="57">
        <v>47.0</v>
      </c>
      <c r="O44" s="57">
        <v>11.0</v>
      </c>
      <c r="P44" s="57">
        <v>23.0</v>
      </c>
    </row>
    <row r="45">
      <c r="A45" s="58" t="s">
        <v>999</v>
      </c>
      <c r="B45" s="57">
        <v>3149264.0</v>
      </c>
      <c r="C45" s="57">
        <v>419291.8</v>
      </c>
      <c r="D45" s="57">
        <v>736748.2</v>
      </c>
      <c r="E45" s="57">
        <v>19751.61</v>
      </c>
      <c r="F45" s="57">
        <v>37.33544</v>
      </c>
      <c r="G45" s="57">
        <v>5.0</v>
      </c>
      <c r="H45" s="40">
        <v>0.0</v>
      </c>
      <c r="I45" s="40">
        <v>0.0</v>
      </c>
      <c r="J45" s="40">
        <v>0.0</v>
      </c>
      <c r="K45" s="57">
        <v>6.0</v>
      </c>
      <c r="L45" s="57">
        <v>5.0</v>
      </c>
      <c r="M45" s="57">
        <v>9.0</v>
      </c>
      <c r="N45" s="57">
        <v>8.0</v>
      </c>
      <c r="O45" s="57">
        <v>0.0</v>
      </c>
      <c r="P45" s="57">
        <v>1.0</v>
      </c>
    </row>
    <row r="46">
      <c r="A46" s="58" t="s">
        <v>235</v>
      </c>
      <c r="B46" s="57">
        <v>3.4830656E7</v>
      </c>
      <c r="C46" s="57">
        <v>3276865.0</v>
      </c>
      <c r="D46" s="57">
        <v>2178393.0</v>
      </c>
      <c r="E46" s="57">
        <v>95534.2</v>
      </c>
      <c r="F46" s="57">
        <v>15.93651</v>
      </c>
      <c r="G46" s="57">
        <v>50.0</v>
      </c>
      <c r="H46" s="40">
        <v>0.0</v>
      </c>
      <c r="I46" s="40">
        <v>1.0</v>
      </c>
      <c r="J46" s="40">
        <v>0.0</v>
      </c>
      <c r="K46" s="57">
        <v>3.0</v>
      </c>
      <c r="L46" s="57">
        <v>6.0</v>
      </c>
      <c r="M46" s="57">
        <v>10.0</v>
      </c>
      <c r="N46" s="57">
        <v>3.0</v>
      </c>
      <c r="O46" s="57">
        <v>5.0</v>
      </c>
      <c r="P46" s="57">
        <v>0.0</v>
      </c>
    </row>
    <row r="47">
      <c r="A47" s="58" t="s">
        <v>5710</v>
      </c>
      <c r="B47" s="57">
        <v>1615751.0</v>
      </c>
      <c r="C47" s="57">
        <v>431403.1</v>
      </c>
      <c r="D47" s="57">
        <v>47085.56</v>
      </c>
      <c r="E47" s="57">
        <v>595.8964</v>
      </c>
      <c r="F47" s="57">
        <v>29.65089</v>
      </c>
      <c r="G47" s="57">
        <v>12.0</v>
      </c>
      <c r="H47" s="40">
        <v>0.0</v>
      </c>
      <c r="I47" s="40">
        <v>0.0</v>
      </c>
      <c r="J47" s="40">
        <v>0.0</v>
      </c>
      <c r="K47" s="57">
        <v>7.0</v>
      </c>
      <c r="L47" s="57">
        <v>17.0</v>
      </c>
      <c r="M47" s="57">
        <v>9.0</v>
      </c>
      <c r="N47" s="57">
        <v>10.0</v>
      </c>
      <c r="O47" s="57">
        <v>0.0</v>
      </c>
      <c r="P47" s="57">
        <v>4.0</v>
      </c>
    </row>
    <row r="48">
      <c r="A48" s="58" t="s">
        <v>833</v>
      </c>
      <c r="B48" s="57">
        <v>7382955.0</v>
      </c>
      <c r="C48" s="57">
        <v>511380.9</v>
      </c>
      <c r="D48" s="57">
        <v>872687.7</v>
      </c>
      <c r="E48" s="57">
        <v>255769.5</v>
      </c>
      <c r="F48" s="57">
        <v>22.21114</v>
      </c>
      <c r="G48" s="57">
        <v>4.0</v>
      </c>
      <c r="H48" s="40">
        <v>0.0</v>
      </c>
      <c r="I48" s="40">
        <v>0.0</v>
      </c>
      <c r="J48" s="40">
        <v>0.0</v>
      </c>
      <c r="K48" s="57">
        <v>1.0</v>
      </c>
      <c r="L48" s="57">
        <v>0.0</v>
      </c>
      <c r="M48" s="57">
        <v>0.0</v>
      </c>
      <c r="N48" s="57">
        <v>0.0</v>
      </c>
      <c r="O48" s="57">
        <v>0.0</v>
      </c>
      <c r="P48" s="57">
        <v>0.0</v>
      </c>
    </row>
    <row r="49">
      <c r="A49" s="58" t="s">
        <v>1169</v>
      </c>
      <c r="B49" s="57">
        <v>1.108639E7</v>
      </c>
      <c r="C49" s="57">
        <v>2697721.0</v>
      </c>
      <c r="D49" s="57">
        <v>1529955.0</v>
      </c>
      <c r="E49" s="57">
        <v>35980.38</v>
      </c>
      <c r="F49" s="57">
        <v>38.45848</v>
      </c>
      <c r="G49" s="57">
        <v>97.0</v>
      </c>
      <c r="H49" s="40">
        <v>1.0</v>
      </c>
      <c r="I49" s="40">
        <v>6.0</v>
      </c>
      <c r="J49" s="40">
        <v>0.0</v>
      </c>
      <c r="K49" s="57">
        <v>18.0</v>
      </c>
      <c r="L49" s="57">
        <v>67.0</v>
      </c>
      <c r="M49" s="57">
        <v>133.0</v>
      </c>
      <c r="N49" s="57">
        <v>35.0</v>
      </c>
      <c r="O49" s="57">
        <v>36.0</v>
      </c>
      <c r="P49" s="57">
        <v>13.0</v>
      </c>
    </row>
    <row r="50">
      <c r="A50" s="58" t="s">
        <v>5711</v>
      </c>
      <c r="B50" s="57">
        <v>2085385.0</v>
      </c>
      <c r="C50" s="57">
        <v>288828.2</v>
      </c>
      <c r="D50" s="57">
        <v>0.0</v>
      </c>
      <c r="E50" s="57">
        <v>372908.1</v>
      </c>
      <c r="F50" s="57">
        <v>31.73209</v>
      </c>
      <c r="G50" s="57">
        <v>9.0</v>
      </c>
      <c r="H50" s="40">
        <v>0.0</v>
      </c>
      <c r="I50" s="40">
        <v>0.0</v>
      </c>
      <c r="J50" s="40">
        <v>0.0</v>
      </c>
      <c r="K50" s="57">
        <v>0.0</v>
      </c>
      <c r="L50" s="57">
        <v>0.0</v>
      </c>
      <c r="M50" s="57">
        <v>0.0</v>
      </c>
      <c r="N50" s="57">
        <v>0.0</v>
      </c>
      <c r="O50" s="57">
        <v>0.0</v>
      </c>
      <c r="P50" s="57">
        <v>0.0</v>
      </c>
    </row>
    <row r="51">
      <c r="A51" s="58" t="s">
        <v>5712</v>
      </c>
      <c r="B51" s="57">
        <v>893679.7</v>
      </c>
      <c r="C51" s="57">
        <v>71779.0</v>
      </c>
      <c r="D51" s="57">
        <v>311822.0</v>
      </c>
      <c r="E51" s="57">
        <v>198213.3</v>
      </c>
      <c r="F51" s="57">
        <v>65.10322</v>
      </c>
      <c r="G51" s="57">
        <v>0.0</v>
      </c>
      <c r="H51" s="40">
        <v>0.0</v>
      </c>
      <c r="I51" s="40">
        <v>0.0</v>
      </c>
      <c r="J51" s="40">
        <v>0.0</v>
      </c>
      <c r="K51" s="57">
        <v>1.0</v>
      </c>
      <c r="L51" s="57">
        <v>0.0</v>
      </c>
      <c r="M51" s="57">
        <v>0.0</v>
      </c>
      <c r="N51" s="57">
        <v>0.0</v>
      </c>
      <c r="O51" s="57">
        <v>0.0</v>
      </c>
      <c r="P51" s="57">
        <v>0.0</v>
      </c>
    </row>
    <row r="52">
      <c r="A52" s="58" t="s">
        <v>215</v>
      </c>
      <c r="B52" s="57">
        <v>2229892.0</v>
      </c>
      <c r="C52" s="57">
        <v>212086.6</v>
      </c>
      <c r="D52" s="57">
        <v>397637.1</v>
      </c>
      <c r="E52" s="57">
        <v>26711.62</v>
      </c>
      <c r="F52" s="57">
        <v>28.54108</v>
      </c>
      <c r="G52" s="57">
        <v>2.0</v>
      </c>
      <c r="H52" s="40">
        <v>0.0</v>
      </c>
      <c r="I52" s="40">
        <v>0.0</v>
      </c>
      <c r="J52" s="40">
        <v>0.0</v>
      </c>
      <c r="K52" s="57">
        <v>2.0</v>
      </c>
      <c r="L52" s="57">
        <v>0.0</v>
      </c>
      <c r="M52" s="57">
        <v>0.0</v>
      </c>
      <c r="N52" s="57">
        <v>0.0</v>
      </c>
      <c r="O52" s="57">
        <v>0.0</v>
      </c>
      <c r="P52" s="57">
        <v>0.0</v>
      </c>
    </row>
    <row r="53">
      <c r="A53" s="58" t="s">
        <v>685</v>
      </c>
      <c r="B53" s="57">
        <v>3019085.0</v>
      </c>
      <c r="C53" s="57">
        <v>244726.8</v>
      </c>
      <c r="D53" s="57">
        <v>723263.8</v>
      </c>
      <c r="E53" s="57">
        <v>59410.69</v>
      </c>
      <c r="F53" s="57">
        <v>34.03022</v>
      </c>
      <c r="G53" s="57">
        <v>2.0</v>
      </c>
      <c r="H53" s="40">
        <v>0.0</v>
      </c>
      <c r="I53" s="40">
        <v>0.0</v>
      </c>
      <c r="J53" s="40">
        <v>0.0</v>
      </c>
      <c r="K53" s="57">
        <v>3.0</v>
      </c>
      <c r="L53" s="57">
        <v>1.0</v>
      </c>
      <c r="M53" s="57">
        <v>1.0</v>
      </c>
      <c r="N53" s="57">
        <v>1.0</v>
      </c>
      <c r="O53" s="57">
        <v>0.0</v>
      </c>
      <c r="P53" s="57">
        <v>5.0</v>
      </c>
    </row>
    <row r="54">
      <c r="A54" s="58" t="s">
        <v>436</v>
      </c>
      <c r="B54" s="57">
        <v>4863915.0</v>
      </c>
      <c r="C54" s="57">
        <v>551009.3</v>
      </c>
      <c r="D54" s="57">
        <v>565696.0</v>
      </c>
      <c r="E54" s="57">
        <v>25170.42</v>
      </c>
      <c r="F54" s="57">
        <v>23.47648</v>
      </c>
      <c r="G54" s="57">
        <v>0.0</v>
      </c>
      <c r="H54" s="40">
        <v>0.0</v>
      </c>
      <c r="I54" s="40">
        <v>0.0</v>
      </c>
      <c r="J54" s="40">
        <v>0.0</v>
      </c>
      <c r="K54" s="57">
        <v>3.0</v>
      </c>
      <c r="L54" s="57">
        <v>1.0</v>
      </c>
      <c r="M54" s="57">
        <v>0.0</v>
      </c>
      <c r="N54" s="57">
        <v>1.0</v>
      </c>
      <c r="O54" s="57">
        <v>0.0</v>
      </c>
      <c r="P54" s="57">
        <v>0.0</v>
      </c>
    </row>
    <row r="55">
      <c r="A55" s="58" t="s">
        <v>485</v>
      </c>
      <c r="B55" s="57">
        <v>7822587.0</v>
      </c>
      <c r="C55" s="57">
        <v>416158.5</v>
      </c>
      <c r="D55" s="57">
        <v>801678.8</v>
      </c>
      <c r="E55" s="57">
        <v>53591.3</v>
      </c>
      <c r="F55" s="57">
        <v>16.2533</v>
      </c>
      <c r="G55" s="57">
        <v>4.0</v>
      </c>
      <c r="H55" s="40">
        <v>0.0</v>
      </c>
      <c r="I55" s="40">
        <v>0.0</v>
      </c>
      <c r="J55" s="40">
        <v>0.0</v>
      </c>
      <c r="K55" s="57">
        <v>0.0</v>
      </c>
      <c r="L55" s="57">
        <v>0.0</v>
      </c>
      <c r="M55" s="57">
        <v>0.0</v>
      </c>
      <c r="N55" s="57">
        <v>0.0</v>
      </c>
      <c r="O55" s="57">
        <v>0.0</v>
      </c>
      <c r="P55" s="57">
        <v>0.0</v>
      </c>
    </row>
    <row r="56">
      <c r="A56" s="58" t="s">
        <v>40</v>
      </c>
      <c r="B56" s="62">
        <v>3.74E8</v>
      </c>
      <c r="C56" s="57">
        <v>1.3082854E7</v>
      </c>
      <c r="D56" s="57">
        <v>2.8302496E7</v>
      </c>
      <c r="E56" s="57">
        <v>1.130679E7</v>
      </c>
      <c r="F56" s="57">
        <v>14.08027</v>
      </c>
      <c r="G56" s="57">
        <v>98.0</v>
      </c>
      <c r="H56" s="40">
        <v>0.0</v>
      </c>
      <c r="I56" s="40">
        <v>0.0</v>
      </c>
      <c r="J56" s="40">
        <v>0.0</v>
      </c>
      <c r="K56" s="57">
        <v>12.0</v>
      </c>
      <c r="L56" s="57">
        <v>4.0</v>
      </c>
      <c r="M56" s="57">
        <v>8.0</v>
      </c>
      <c r="N56" s="57">
        <v>7.0</v>
      </c>
      <c r="O56" s="57">
        <v>1.0</v>
      </c>
      <c r="P56" s="57">
        <v>4.0</v>
      </c>
    </row>
    <row r="57">
      <c r="A57" s="58" t="s">
        <v>5713</v>
      </c>
      <c r="B57" s="57">
        <v>1741793.0</v>
      </c>
      <c r="C57" s="57">
        <v>85705.64</v>
      </c>
      <c r="D57" s="57">
        <v>220617.4</v>
      </c>
      <c r="E57" s="57">
        <v>335566.7</v>
      </c>
      <c r="F57" s="57">
        <v>36.85224</v>
      </c>
      <c r="G57" s="57">
        <v>1.0</v>
      </c>
      <c r="H57" s="40">
        <v>0.0</v>
      </c>
      <c r="I57" s="40">
        <v>0.0</v>
      </c>
      <c r="J57" s="40">
        <v>0.0</v>
      </c>
      <c r="K57" s="57">
        <v>0.0</v>
      </c>
      <c r="L57" s="57">
        <v>0.0</v>
      </c>
      <c r="M57" s="57">
        <v>0.0</v>
      </c>
      <c r="N57" s="57">
        <v>0.0</v>
      </c>
      <c r="O57" s="57">
        <v>0.0</v>
      </c>
      <c r="P57" s="57">
        <v>0.0</v>
      </c>
    </row>
    <row r="58">
      <c r="A58" s="58" t="s">
        <v>5714</v>
      </c>
      <c r="B58" s="57">
        <v>4349569.0</v>
      </c>
      <c r="C58" s="57">
        <v>796196.8</v>
      </c>
      <c r="D58" s="57">
        <v>407676.6</v>
      </c>
      <c r="E58" s="57">
        <v>387474.9</v>
      </c>
      <c r="F58" s="57">
        <v>36.58635</v>
      </c>
      <c r="G58" s="57">
        <v>12.0</v>
      </c>
      <c r="H58" s="40">
        <v>0.0</v>
      </c>
      <c r="I58" s="40">
        <v>0.0</v>
      </c>
      <c r="J58" s="40">
        <v>0.0</v>
      </c>
      <c r="K58" s="57">
        <v>6.0</v>
      </c>
      <c r="L58" s="57">
        <v>21.0</v>
      </c>
      <c r="M58" s="57">
        <v>48.0</v>
      </c>
      <c r="N58" s="57">
        <v>32.0</v>
      </c>
      <c r="O58" s="57">
        <v>3.0</v>
      </c>
      <c r="P58" s="57">
        <v>5.0</v>
      </c>
    </row>
    <row r="59">
      <c r="A59" s="58" t="s">
        <v>110</v>
      </c>
      <c r="B59" s="62">
        <v>7.1E8</v>
      </c>
      <c r="C59" s="57">
        <v>1.55427E7</v>
      </c>
      <c r="D59" s="57">
        <v>8.0466669E7</v>
      </c>
      <c r="E59" s="57">
        <v>1.6180374E7</v>
      </c>
      <c r="F59" s="57">
        <v>15.8097</v>
      </c>
      <c r="G59" s="57">
        <v>74.0</v>
      </c>
      <c r="H59" s="40">
        <v>0.0</v>
      </c>
      <c r="I59" s="40">
        <v>0.0</v>
      </c>
      <c r="J59" s="40">
        <v>0.0</v>
      </c>
      <c r="K59" s="57">
        <v>3.0</v>
      </c>
      <c r="L59" s="57">
        <v>24.0</v>
      </c>
      <c r="M59" s="57">
        <v>4.0</v>
      </c>
      <c r="N59" s="57">
        <v>2.0</v>
      </c>
      <c r="O59" s="57">
        <v>2.0</v>
      </c>
      <c r="P59" s="57">
        <v>0.0</v>
      </c>
    </row>
    <row r="60">
      <c r="A60" s="58" t="s">
        <v>621</v>
      </c>
      <c r="B60" s="57">
        <v>3715720.0</v>
      </c>
      <c r="C60" s="57">
        <v>512350.7</v>
      </c>
      <c r="D60" s="57">
        <v>571399.6</v>
      </c>
      <c r="E60" s="57">
        <v>309127.3</v>
      </c>
      <c r="F60" s="57">
        <v>37.48608</v>
      </c>
      <c r="G60" s="57">
        <v>6.0</v>
      </c>
      <c r="H60" s="40">
        <v>0.0</v>
      </c>
      <c r="I60" s="40">
        <v>0.0</v>
      </c>
      <c r="J60" s="40">
        <v>0.0</v>
      </c>
      <c r="K60" s="57">
        <v>7.0</v>
      </c>
      <c r="L60" s="57">
        <v>8.0</v>
      </c>
      <c r="M60" s="57">
        <v>15.0</v>
      </c>
      <c r="N60" s="57">
        <v>6.0</v>
      </c>
      <c r="O60" s="57">
        <v>1.0</v>
      </c>
      <c r="P60" s="57">
        <v>0.0</v>
      </c>
    </row>
    <row r="61">
      <c r="A61" s="58" t="s">
        <v>5715</v>
      </c>
      <c r="B61" s="57">
        <v>1217237.0</v>
      </c>
      <c r="C61" s="57">
        <v>295600.5</v>
      </c>
      <c r="D61" s="57">
        <v>78891.63</v>
      </c>
      <c r="E61" s="57">
        <v>27120.09</v>
      </c>
      <c r="F61" s="57">
        <v>32.99376</v>
      </c>
      <c r="G61" s="57">
        <v>9.0</v>
      </c>
      <c r="H61" s="40">
        <v>0.0</v>
      </c>
      <c r="I61" s="40">
        <v>0.0</v>
      </c>
      <c r="J61" s="40">
        <v>0.0</v>
      </c>
      <c r="K61" s="57">
        <v>9.0</v>
      </c>
      <c r="L61" s="57">
        <v>22.0</v>
      </c>
      <c r="M61" s="57">
        <v>51.0</v>
      </c>
      <c r="N61" s="57">
        <v>26.0</v>
      </c>
      <c r="O61" s="57">
        <v>5.0</v>
      </c>
      <c r="P61" s="57">
        <v>2.0</v>
      </c>
    </row>
    <row r="62">
      <c r="A62" s="58" t="s">
        <v>950</v>
      </c>
      <c r="B62" s="57">
        <v>3502969.0</v>
      </c>
      <c r="C62" s="57">
        <v>405620.6</v>
      </c>
      <c r="D62" s="57">
        <v>24716.29</v>
      </c>
      <c r="E62" s="57">
        <v>129024.1</v>
      </c>
      <c r="F62" s="57">
        <v>15.9682</v>
      </c>
      <c r="G62" s="57">
        <v>7.0</v>
      </c>
      <c r="H62" s="40">
        <v>0.0</v>
      </c>
      <c r="I62" s="40">
        <v>0.0</v>
      </c>
      <c r="J62" s="40">
        <v>0.0</v>
      </c>
      <c r="K62" s="57">
        <v>2.0</v>
      </c>
      <c r="L62" s="57">
        <v>2.0</v>
      </c>
      <c r="M62" s="57">
        <v>4.0</v>
      </c>
      <c r="N62" s="57">
        <v>4.0</v>
      </c>
      <c r="O62" s="57">
        <v>1.0</v>
      </c>
      <c r="P62" s="57">
        <v>1.0</v>
      </c>
    </row>
    <row r="63">
      <c r="A63" s="58" t="s">
        <v>465</v>
      </c>
      <c r="B63" s="57">
        <v>1.5336722E7</v>
      </c>
      <c r="C63" s="57">
        <v>2582785.0</v>
      </c>
      <c r="D63" s="57">
        <v>1185658.0</v>
      </c>
      <c r="E63" s="57">
        <v>338233.7</v>
      </c>
      <c r="F63" s="57">
        <v>26.77675</v>
      </c>
      <c r="G63" s="57">
        <v>38.0</v>
      </c>
      <c r="H63" s="40">
        <v>0.0</v>
      </c>
      <c r="I63" s="40">
        <v>0.0</v>
      </c>
      <c r="J63" s="40">
        <v>0.0</v>
      </c>
      <c r="K63" s="57">
        <v>14.0</v>
      </c>
      <c r="L63" s="57">
        <v>42.0</v>
      </c>
      <c r="M63" s="57">
        <v>97.0</v>
      </c>
      <c r="N63" s="57">
        <v>25.0</v>
      </c>
      <c r="O63" s="57">
        <v>9.0</v>
      </c>
      <c r="P63" s="57">
        <v>59.0</v>
      </c>
    </row>
    <row r="64">
      <c r="A64" s="58" t="s">
        <v>269</v>
      </c>
      <c r="B64" s="57">
        <v>5539857.0</v>
      </c>
      <c r="C64" s="57">
        <v>1213472.0</v>
      </c>
      <c r="D64" s="57">
        <v>95773.93</v>
      </c>
      <c r="E64" s="57">
        <v>424240.8</v>
      </c>
      <c r="F64" s="57">
        <v>31.29118</v>
      </c>
      <c r="G64" s="57">
        <v>45.0</v>
      </c>
      <c r="H64" s="40">
        <v>0.0</v>
      </c>
      <c r="I64" s="40">
        <v>1.0</v>
      </c>
      <c r="J64" s="40">
        <v>0.0</v>
      </c>
      <c r="K64" s="57">
        <v>33.0</v>
      </c>
      <c r="L64" s="57">
        <v>57.0</v>
      </c>
      <c r="M64" s="57">
        <v>151.0</v>
      </c>
      <c r="N64" s="57">
        <v>37.0</v>
      </c>
      <c r="O64" s="57">
        <v>16.0</v>
      </c>
      <c r="P64" s="57">
        <v>12.0</v>
      </c>
    </row>
    <row r="65">
      <c r="A65" s="58" t="s">
        <v>5716</v>
      </c>
      <c r="B65" s="57">
        <v>4676374.0</v>
      </c>
      <c r="C65" s="57">
        <v>807555.6</v>
      </c>
      <c r="D65" s="57">
        <v>495802.4</v>
      </c>
      <c r="E65" s="57">
        <v>25066.54</v>
      </c>
      <c r="F65" s="57">
        <v>28.40715</v>
      </c>
      <c r="G65" s="57">
        <v>13.0</v>
      </c>
      <c r="H65" s="40">
        <v>0.0</v>
      </c>
      <c r="I65" s="40">
        <v>3.0</v>
      </c>
      <c r="J65" s="40">
        <v>0.0</v>
      </c>
      <c r="K65" s="57">
        <v>4.0</v>
      </c>
      <c r="L65" s="57">
        <v>14.0</v>
      </c>
      <c r="M65" s="57">
        <v>35.0</v>
      </c>
      <c r="N65" s="57">
        <v>19.0</v>
      </c>
      <c r="O65" s="57">
        <v>4.0</v>
      </c>
      <c r="P65" s="57">
        <v>41.0</v>
      </c>
    </row>
    <row r="66">
      <c r="A66" s="58" t="s">
        <v>1076</v>
      </c>
      <c r="B66" s="57">
        <v>2886845.0</v>
      </c>
      <c r="C66" s="57">
        <v>329498.4</v>
      </c>
      <c r="D66" s="57">
        <v>342565.2</v>
      </c>
      <c r="E66" s="57">
        <v>256385.0</v>
      </c>
      <c r="F66" s="57">
        <v>32.16136</v>
      </c>
      <c r="G66" s="57">
        <v>0.0</v>
      </c>
      <c r="H66" s="40">
        <v>0.0</v>
      </c>
      <c r="I66" s="40">
        <v>0.0</v>
      </c>
      <c r="J66" s="40">
        <v>0.0</v>
      </c>
      <c r="K66" s="57">
        <v>0.0</v>
      </c>
      <c r="L66" s="57">
        <v>0.0</v>
      </c>
      <c r="M66" s="57">
        <v>0.0</v>
      </c>
      <c r="N66" s="57">
        <v>0.0</v>
      </c>
      <c r="O66" s="57">
        <v>0.0</v>
      </c>
      <c r="P66" s="57">
        <v>0.0</v>
      </c>
    </row>
    <row r="67">
      <c r="A67" s="58" t="s">
        <v>90</v>
      </c>
      <c r="B67" s="57">
        <v>9.0575945E7</v>
      </c>
      <c r="C67" s="57">
        <v>9648025.0</v>
      </c>
      <c r="D67" s="57">
        <v>5293302.0</v>
      </c>
      <c r="E67" s="57">
        <v>1869000.0</v>
      </c>
      <c r="F67" s="57">
        <v>18.55937</v>
      </c>
      <c r="G67" s="57">
        <v>73.0</v>
      </c>
      <c r="H67" s="40">
        <v>0.0</v>
      </c>
      <c r="I67" s="40">
        <v>0.0</v>
      </c>
      <c r="J67" s="40">
        <v>0.0</v>
      </c>
      <c r="K67" s="57">
        <v>3.0</v>
      </c>
      <c r="L67" s="57">
        <v>1.0</v>
      </c>
      <c r="M67" s="57">
        <v>0.0</v>
      </c>
      <c r="N67" s="57">
        <v>0.0</v>
      </c>
      <c r="O67" s="57">
        <v>1.0</v>
      </c>
      <c r="P67" s="57">
        <v>0.0</v>
      </c>
    </row>
    <row r="68">
      <c r="A68" s="58" t="s">
        <v>1012</v>
      </c>
      <c r="B68" s="57">
        <v>1.0133238E7</v>
      </c>
      <c r="C68" s="57">
        <v>411193.2</v>
      </c>
      <c r="D68" s="57">
        <v>14240.89</v>
      </c>
      <c r="E68" s="57">
        <v>74683.36</v>
      </c>
      <c r="F68" s="57">
        <v>4.935416</v>
      </c>
      <c r="G68" s="57">
        <v>0.0</v>
      </c>
      <c r="H68" s="40">
        <v>0.0</v>
      </c>
      <c r="I68" s="40">
        <v>0.0</v>
      </c>
      <c r="J68" s="40">
        <v>0.0</v>
      </c>
      <c r="K68" s="57">
        <v>0.0</v>
      </c>
      <c r="L68" s="57">
        <v>0.0</v>
      </c>
      <c r="M68" s="57">
        <v>0.0</v>
      </c>
      <c r="N68" s="57">
        <v>0.0</v>
      </c>
      <c r="O68" s="57">
        <v>0.0</v>
      </c>
      <c r="P68" s="57">
        <v>0.0</v>
      </c>
    </row>
    <row r="69">
      <c r="A69" s="58" t="s">
        <v>1506</v>
      </c>
      <c r="B69" s="57">
        <v>3431894.0</v>
      </c>
      <c r="C69" s="57">
        <v>252800.2</v>
      </c>
      <c r="D69" s="57">
        <v>259397.0</v>
      </c>
      <c r="E69" s="57">
        <v>123930.2</v>
      </c>
      <c r="F69" s="57">
        <v>18.53576</v>
      </c>
      <c r="G69" s="57">
        <v>0.0</v>
      </c>
      <c r="H69" s="40">
        <v>0.0</v>
      </c>
      <c r="I69" s="40">
        <v>0.0</v>
      </c>
      <c r="J69" s="40">
        <v>0.0</v>
      </c>
      <c r="K69" s="57">
        <v>1.0</v>
      </c>
      <c r="L69" s="57">
        <v>0.0</v>
      </c>
      <c r="M69" s="57">
        <v>0.0</v>
      </c>
      <c r="N69" s="57">
        <v>1.0</v>
      </c>
      <c r="O69" s="57">
        <v>0.0</v>
      </c>
      <c r="P69" s="57">
        <v>0.0</v>
      </c>
    </row>
    <row r="70">
      <c r="A70" s="58" t="s">
        <v>5717</v>
      </c>
      <c r="B70" s="57">
        <v>2677690.0</v>
      </c>
      <c r="C70" s="57">
        <v>191057.7</v>
      </c>
      <c r="D70" s="57">
        <v>90275.79</v>
      </c>
      <c r="E70" s="57">
        <v>80230.31</v>
      </c>
      <c r="F70" s="57">
        <v>13.50282</v>
      </c>
      <c r="G70" s="57">
        <v>1.0</v>
      </c>
      <c r="H70" s="40">
        <v>0.0</v>
      </c>
      <c r="I70" s="40">
        <v>0.0</v>
      </c>
      <c r="J70" s="40">
        <v>0.0</v>
      </c>
      <c r="K70" s="57">
        <v>0.0</v>
      </c>
      <c r="L70" s="57">
        <v>0.0</v>
      </c>
      <c r="M70" s="57">
        <v>0.0</v>
      </c>
      <c r="N70" s="57">
        <v>0.0</v>
      </c>
      <c r="O70" s="57">
        <v>0.0</v>
      </c>
      <c r="P70" s="57">
        <v>0.0</v>
      </c>
    </row>
    <row r="71">
      <c r="A71" s="58" t="s">
        <v>152</v>
      </c>
      <c r="B71" s="57">
        <v>6419290.0</v>
      </c>
      <c r="C71" s="57">
        <v>547609.7</v>
      </c>
      <c r="D71" s="57">
        <v>2181473.0</v>
      </c>
      <c r="E71" s="57">
        <v>348341.2</v>
      </c>
      <c r="F71" s="57">
        <v>47.94025</v>
      </c>
      <c r="G71" s="57">
        <v>3.0</v>
      </c>
      <c r="H71" s="40">
        <v>0.0</v>
      </c>
      <c r="I71" s="40">
        <v>0.0</v>
      </c>
      <c r="J71" s="40">
        <v>0.0</v>
      </c>
      <c r="K71" s="57">
        <v>5.0</v>
      </c>
      <c r="L71" s="57">
        <v>1.0</v>
      </c>
      <c r="M71" s="57">
        <v>1.0</v>
      </c>
      <c r="N71" s="57">
        <v>1.0</v>
      </c>
      <c r="O71" s="57">
        <v>1.0</v>
      </c>
      <c r="P71" s="57">
        <v>0.0</v>
      </c>
    </row>
    <row r="72">
      <c r="A72" s="58" t="s">
        <v>1318</v>
      </c>
      <c r="B72" s="57">
        <v>1.3882391E7</v>
      </c>
      <c r="C72" s="57">
        <v>2049436.0</v>
      </c>
      <c r="D72" s="57">
        <v>2598489.0</v>
      </c>
      <c r="E72" s="57">
        <v>198050.3</v>
      </c>
      <c r="F72" s="57">
        <v>34.90735</v>
      </c>
      <c r="G72" s="57">
        <v>39.0</v>
      </c>
      <c r="H72" s="40">
        <v>0.0</v>
      </c>
      <c r="I72" s="40">
        <v>0.0</v>
      </c>
      <c r="J72" s="40">
        <v>0.0</v>
      </c>
      <c r="K72" s="57">
        <v>20.0</v>
      </c>
      <c r="L72" s="57">
        <v>85.0</v>
      </c>
      <c r="M72" s="57">
        <v>130.0</v>
      </c>
      <c r="N72" s="57">
        <v>86.0</v>
      </c>
      <c r="O72" s="57">
        <v>17.0</v>
      </c>
      <c r="P72" s="57">
        <v>16.0</v>
      </c>
    </row>
    <row r="73">
      <c r="A73" s="58" t="s">
        <v>189</v>
      </c>
      <c r="B73" s="57">
        <v>4797872.0</v>
      </c>
      <c r="C73" s="57">
        <v>569035.9</v>
      </c>
      <c r="D73" s="57">
        <v>675369.8</v>
      </c>
      <c r="E73" s="57">
        <v>455713.1</v>
      </c>
      <c r="F73" s="57">
        <v>35.43485</v>
      </c>
      <c r="G73" s="57">
        <v>2.0</v>
      </c>
      <c r="H73" s="40">
        <v>0.0</v>
      </c>
      <c r="I73" s="40">
        <v>0.0</v>
      </c>
      <c r="J73" s="40">
        <v>0.0</v>
      </c>
      <c r="K73" s="57">
        <v>5.0</v>
      </c>
      <c r="L73" s="57">
        <v>22.0</v>
      </c>
      <c r="M73" s="57">
        <v>23.0</v>
      </c>
      <c r="N73" s="57">
        <v>9.0</v>
      </c>
      <c r="O73" s="57">
        <v>8.0</v>
      </c>
      <c r="P73" s="57">
        <v>0.0</v>
      </c>
    </row>
    <row r="74">
      <c r="A74" s="58" t="s">
        <v>5718</v>
      </c>
      <c r="B74" s="57">
        <v>4699625.0</v>
      </c>
      <c r="C74" s="57">
        <v>323168.3</v>
      </c>
      <c r="D74" s="57">
        <v>0.0</v>
      </c>
      <c r="E74" s="57">
        <v>157644.9</v>
      </c>
      <c r="F74" s="57">
        <v>10.23088</v>
      </c>
      <c r="G74" s="57">
        <v>0.0</v>
      </c>
      <c r="H74" s="40">
        <v>0.0</v>
      </c>
      <c r="I74" s="40">
        <v>0.0</v>
      </c>
      <c r="J74" s="40">
        <v>0.0</v>
      </c>
      <c r="K74" s="57">
        <v>1.0</v>
      </c>
      <c r="L74" s="57">
        <v>0.0</v>
      </c>
      <c r="M74" s="57">
        <v>0.0</v>
      </c>
      <c r="N74" s="57">
        <v>0.0</v>
      </c>
      <c r="O74" s="57">
        <v>0.0</v>
      </c>
      <c r="P74" s="57">
        <v>0.0</v>
      </c>
    </row>
    <row r="75">
      <c r="A75" s="58" t="s">
        <v>1288</v>
      </c>
      <c r="B75" s="57">
        <v>2674299.0</v>
      </c>
      <c r="C75" s="57">
        <v>676862.6</v>
      </c>
      <c r="D75" s="57">
        <v>241690.2</v>
      </c>
      <c r="E75" s="57">
        <v>97465.59</v>
      </c>
      <c r="F75" s="57">
        <v>37.99194</v>
      </c>
      <c r="G75" s="57">
        <v>17.0</v>
      </c>
      <c r="H75" s="40">
        <v>0.0</v>
      </c>
      <c r="I75" s="40">
        <v>0.0</v>
      </c>
      <c r="J75" s="40">
        <v>0.0</v>
      </c>
      <c r="K75" s="57">
        <v>2.0</v>
      </c>
      <c r="L75" s="57">
        <v>16.0</v>
      </c>
      <c r="M75" s="57">
        <v>6.0</v>
      </c>
      <c r="N75" s="57">
        <v>4.0</v>
      </c>
      <c r="O75" s="57">
        <v>0.0</v>
      </c>
      <c r="P75" s="57">
        <v>0.0</v>
      </c>
    </row>
    <row r="76">
      <c r="A76" s="58" t="s">
        <v>351</v>
      </c>
      <c r="B76" s="57">
        <v>1.0307786E7</v>
      </c>
      <c r="C76" s="57">
        <v>2047485.0</v>
      </c>
      <c r="D76" s="57">
        <v>808628.6</v>
      </c>
      <c r="E76" s="57">
        <v>505127.1</v>
      </c>
      <c r="F76" s="57">
        <v>32.60875</v>
      </c>
      <c r="G76" s="57">
        <v>40.0</v>
      </c>
      <c r="H76" s="40">
        <v>0.0</v>
      </c>
      <c r="I76" s="40">
        <v>0.0</v>
      </c>
      <c r="J76" s="40">
        <v>0.0</v>
      </c>
      <c r="K76" s="57">
        <v>16.0</v>
      </c>
      <c r="L76" s="57">
        <v>45.0</v>
      </c>
      <c r="M76" s="57">
        <v>47.0</v>
      </c>
      <c r="N76" s="57">
        <v>38.0</v>
      </c>
      <c r="O76" s="57">
        <v>4.0</v>
      </c>
      <c r="P76" s="57">
        <v>16.0</v>
      </c>
    </row>
    <row r="77">
      <c r="A77" s="58" t="s">
        <v>5719</v>
      </c>
      <c r="B77" s="57">
        <v>2787245.0</v>
      </c>
      <c r="C77" s="57">
        <v>390172.7</v>
      </c>
      <c r="D77" s="57">
        <v>35076.05</v>
      </c>
      <c r="E77" s="57">
        <v>75951.74</v>
      </c>
      <c r="F77" s="57">
        <v>17.98193</v>
      </c>
      <c r="G77" s="57">
        <v>3.0</v>
      </c>
      <c r="H77" s="40">
        <v>0.0</v>
      </c>
      <c r="I77" s="40">
        <v>0.0</v>
      </c>
      <c r="J77" s="40">
        <v>0.0</v>
      </c>
      <c r="K77" s="57">
        <v>0.0</v>
      </c>
      <c r="L77" s="57">
        <v>0.0</v>
      </c>
      <c r="M77" s="57">
        <v>0.0</v>
      </c>
      <c r="N77" s="57">
        <v>0.0</v>
      </c>
      <c r="O77" s="57">
        <v>0.0</v>
      </c>
      <c r="P77" s="57">
        <v>0.0</v>
      </c>
    </row>
    <row r="78">
      <c r="A78" s="58" t="s">
        <v>725</v>
      </c>
      <c r="B78" s="57">
        <v>6852280.0</v>
      </c>
      <c r="C78" s="57">
        <v>1493545.0</v>
      </c>
      <c r="D78" s="57">
        <v>395855.8</v>
      </c>
      <c r="E78" s="57">
        <v>108922.9</v>
      </c>
      <c r="F78" s="57">
        <v>29.1629</v>
      </c>
      <c r="G78" s="57">
        <v>24.0</v>
      </c>
      <c r="H78" s="40">
        <v>0.0</v>
      </c>
      <c r="I78" s="40">
        <v>0.0</v>
      </c>
      <c r="J78" s="40">
        <v>0.0</v>
      </c>
      <c r="K78" s="57">
        <v>15.0</v>
      </c>
      <c r="L78" s="57">
        <v>26.0</v>
      </c>
      <c r="M78" s="57">
        <v>23.0</v>
      </c>
      <c r="N78" s="57">
        <v>28.0</v>
      </c>
      <c r="O78" s="57">
        <v>0.0</v>
      </c>
      <c r="P78" s="57">
        <v>3.0</v>
      </c>
    </row>
    <row r="79">
      <c r="A79" s="58" t="s">
        <v>5720</v>
      </c>
      <c r="B79" s="57">
        <v>5.1314746E7</v>
      </c>
      <c r="C79" s="57">
        <v>2108240.0</v>
      </c>
      <c r="D79" s="57">
        <v>6902642.0</v>
      </c>
      <c r="E79" s="57">
        <v>6254318.0</v>
      </c>
      <c r="F79" s="57">
        <v>29.74817</v>
      </c>
      <c r="G79" s="57">
        <v>25.0</v>
      </c>
      <c r="H79" s="40">
        <v>0.0</v>
      </c>
      <c r="I79" s="40">
        <v>0.0</v>
      </c>
      <c r="J79" s="40">
        <v>0.0</v>
      </c>
      <c r="K79" s="57">
        <v>11.0</v>
      </c>
      <c r="L79" s="57">
        <v>2.0</v>
      </c>
      <c r="M79" s="57">
        <v>9.0</v>
      </c>
      <c r="N79" s="57">
        <v>11.0</v>
      </c>
      <c r="O79" s="57">
        <v>0.0</v>
      </c>
      <c r="P79" s="57">
        <v>0.0</v>
      </c>
    </row>
    <row r="80">
      <c r="A80" s="58" t="s">
        <v>5721</v>
      </c>
      <c r="B80" s="57">
        <v>5257421.0</v>
      </c>
      <c r="C80" s="57">
        <v>866651.8</v>
      </c>
      <c r="D80" s="57">
        <v>151011.8</v>
      </c>
      <c r="E80" s="57">
        <v>200335.2</v>
      </c>
      <c r="F80" s="57">
        <v>23.16723</v>
      </c>
      <c r="G80" s="57">
        <v>13.0</v>
      </c>
      <c r="H80" s="40">
        <v>0.0</v>
      </c>
      <c r="I80" s="40">
        <v>0.0</v>
      </c>
      <c r="J80" s="40">
        <v>0.0</v>
      </c>
      <c r="K80" s="57">
        <v>8.0</v>
      </c>
      <c r="L80" s="57">
        <v>12.0</v>
      </c>
      <c r="M80" s="57">
        <v>4.0</v>
      </c>
      <c r="N80" s="57">
        <v>5.0</v>
      </c>
      <c r="O80" s="57">
        <v>0.0</v>
      </c>
      <c r="P80" s="57">
        <v>0.0</v>
      </c>
    </row>
    <row r="81">
      <c r="A81" s="58" t="s">
        <v>68</v>
      </c>
      <c r="B81" s="62">
        <v>6.07E8</v>
      </c>
      <c r="C81" s="57">
        <v>1.6177436E7</v>
      </c>
      <c r="D81" s="57">
        <v>4.1267341E7</v>
      </c>
      <c r="E81" s="57">
        <v>1.7985074E7</v>
      </c>
      <c r="F81" s="57">
        <v>12.4322</v>
      </c>
      <c r="G81" s="57">
        <v>159.0</v>
      </c>
      <c r="H81" s="40">
        <v>0.0</v>
      </c>
      <c r="I81" s="40">
        <v>0.0</v>
      </c>
      <c r="J81" s="40">
        <v>0.0</v>
      </c>
      <c r="K81" s="57">
        <v>15.0</v>
      </c>
      <c r="L81" s="57">
        <v>16.0</v>
      </c>
      <c r="M81" s="57">
        <v>4.0</v>
      </c>
      <c r="N81" s="57">
        <v>3.0</v>
      </c>
      <c r="O81" s="57">
        <v>0.0</v>
      </c>
      <c r="P81" s="57">
        <v>0.0</v>
      </c>
    </row>
    <row r="82">
      <c r="A82" s="58" t="s">
        <v>103</v>
      </c>
      <c r="B82" s="57">
        <v>8670661.0</v>
      </c>
      <c r="C82" s="57">
        <v>1771936.0</v>
      </c>
      <c r="D82" s="57">
        <v>1396668.0</v>
      </c>
      <c r="E82" s="57">
        <v>390983.8</v>
      </c>
      <c r="F82" s="57">
        <v>41.05325</v>
      </c>
      <c r="G82" s="57">
        <v>46.0</v>
      </c>
      <c r="H82" s="40">
        <v>0.0</v>
      </c>
      <c r="I82" s="40">
        <v>0.0</v>
      </c>
      <c r="J82" s="40">
        <v>0.0</v>
      </c>
      <c r="K82" s="57">
        <v>23.0</v>
      </c>
      <c r="L82" s="57">
        <v>49.0</v>
      </c>
      <c r="M82" s="57">
        <v>213.0</v>
      </c>
      <c r="N82" s="57">
        <v>107.0</v>
      </c>
      <c r="O82" s="57">
        <v>10.0</v>
      </c>
      <c r="P82" s="57">
        <v>37.0</v>
      </c>
    </row>
    <row r="83">
      <c r="A83" s="58" t="s">
        <v>705</v>
      </c>
      <c r="B83" s="57">
        <v>1.2462949E7</v>
      </c>
      <c r="C83" s="57">
        <v>1670501.0</v>
      </c>
      <c r="D83" s="57">
        <v>2196050.0</v>
      </c>
      <c r="E83" s="57">
        <v>322477.7</v>
      </c>
      <c r="F83" s="57">
        <v>33.61185</v>
      </c>
      <c r="G83" s="57">
        <v>49.0</v>
      </c>
      <c r="H83" s="40">
        <v>0.0</v>
      </c>
      <c r="I83" s="40">
        <v>7.0</v>
      </c>
      <c r="J83" s="40">
        <v>0.0</v>
      </c>
      <c r="K83" s="57">
        <v>17.0</v>
      </c>
      <c r="L83" s="57">
        <v>19.0</v>
      </c>
      <c r="M83" s="57">
        <v>101.0</v>
      </c>
      <c r="N83" s="57">
        <v>24.0</v>
      </c>
      <c r="O83" s="57">
        <v>12.0</v>
      </c>
      <c r="P83" s="57">
        <v>123.0</v>
      </c>
    </row>
    <row r="84">
      <c r="A84" s="58" t="s">
        <v>5722</v>
      </c>
      <c r="B84" s="57">
        <v>2244731.0</v>
      </c>
      <c r="C84" s="57">
        <v>198439.0</v>
      </c>
      <c r="D84" s="57">
        <v>0.0</v>
      </c>
      <c r="E84" s="57">
        <v>4192.986</v>
      </c>
      <c r="F84" s="57">
        <v>9.027009</v>
      </c>
      <c r="G84" s="57">
        <v>0.0</v>
      </c>
      <c r="H84" s="40">
        <v>0.0</v>
      </c>
      <c r="I84" s="40">
        <v>0.0</v>
      </c>
      <c r="J84" s="40">
        <v>0.0</v>
      </c>
      <c r="K84" s="57">
        <v>0.0</v>
      </c>
      <c r="L84" s="57">
        <v>0.0</v>
      </c>
      <c r="M84" s="57">
        <v>0.0</v>
      </c>
      <c r="N84" s="57">
        <v>0.0</v>
      </c>
      <c r="O84" s="57">
        <v>0.0</v>
      </c>
      <c r="P84" s="57">
        <v>0.0</v>
      </c>
    </row>
    <row r="85">
      <c r="A85" s="58" t="s">
        <v>5723</v>
      </c>
      <c r="B85" s="57">
        <v>1955212.0</v>
      </c>
      <c r="C85" s="57">
        <v>177951.8</v>
      </c>
      <c r="D85" s="57">
        <v>0.0</v>
      </c>
      <c r="E85" s="57">
        <v>541.1243</v>
      </c>
      <c r="F85" s="57">
        <v>9.129084</v>
      </c>
      <c r="G85" s="57">
        <v>0.0</v>
      </c>
      <c r="H85" s="40">
        <v>0.0</v>
      </c>
      <c r="I85" s="40">
        <v>0.0</v>
      </c>
      <c r="J85" s="40">
        <v>0.0</v>
      </c>
      <c r="K85" s="57">
        <v>1.0</v>
      </c>
      <c r="L85" s="57">
        <v>0.0</v>
      </c>
      <c r="M85" s="57">
        <v>0.0</v>
      </c>
      <c r="N85" s="57">
        <v>0.0</v>
      </c>
      <c r="O85" s="57">
        <v>0.0</v>
      </c>
      <c r="P85" s="57">
        <v>0.0</v>
      </c>
    </row>
    <row r="86">
      <c r="A86" s="58" t="s">
        <v>5724</v>
      </c>
      <c r="B86" s="57">
        <v>2135663.0</v>
      </c>
      <c r="C86" s="57">
        <v>283948.6</v>
      </c>
      <c r="D86" s="57">
        <v>461409.7</v>
      </c>
      <c r="E86" s="57">
        <v>2080.147</v>
      </c>
      <c r="F86" s="57">
        <v>34.99795</v>
      </c>
      <c r="G86" s="57">
        <v>13.0</v>
      </c>
      <c r="H86" s="40">
        <v>0.0</v>
      </c>
      <c r="I86" s="40">
        <v>0.0</v>
      </c>
      <c r="J86" s="40">
        <v>0.0</v>
      </c>
      <c r="K86" s="57">
        <v>0.0</v>
      </c>
      <c r="L86" s="57">
        <v>7.0</v>
      </c>
      <c r="M86" s="57">
        <v>33.0</v>
      </c>
      <c r="N86" s="57">
        <v>2.0</v>
      </c>
      <c r="O86" s="57">
        <v>5.0</v>
      </c>
      <c r="P86" s="57">
        <v>0.0</v>
      </c>
    </row>
    <row r="87">
      <c r="A87" s="58" t="s">
        <v>106</v>
      </c>
      <c r="B87" s="57">
        <v>2883586.0</v>
      </c>
      <c r="C87" s="57">
        <v>710748.7</v>
      </c>
      <c r="D87" s="57">
        <v>134782.8</v>
      </c>
      <c r="E87" s="57">
        <v>9918.108</v>
      </c>
      <c r="F87" s="57">
        <v>29.66617</v>
      </c>
      <c r="G87" s="57">
        <v>29.0</v>
      </c>
      <c r="H87" s="40">
        <v>0.0</v>
      </c>
      <c r="I87" s="40">
        <v>1.0</v>
      </c>
      <c r="J87" s="40">
        <v>0.0</v>
      </c>
      <c r="K87" s="57">
        <v>26.0</v>
      </c>
      <c r="L87" s="57">
        <v>105.0</v>
      </c>
      <c r="M87" s="57">
        <v>273.0</v>
      </c>
      <c r="N87" s="57">
        <v>150.0</v>
      </c>
      <c r="O87" s="57">
        <v>28.0</v>
      </c>
      <c r="P87" s="57">
        <v>39.0</v>
      </c>
    </row>
    <row r="88">
      <c r="A88" s="58" t="s">
        <v>635</v>
      </c>
      <c r="B88" s="57">
        <v>2035525.0</v>
      </c>
      <c r="C88" s="57">
        <v>128390.0</v>
      </c>
      <c r="D88" s="57">
        <v>0.0</v>
      </c>
      <c r="E88" s="57">
        <v>141.5322</v>
      </c>
      <c r="F88" s="57">
        <v>6.314417</v>
      </c>
      <c r="G88" s="57">
        <v>0.0</v>
      </c>
      <c r="H88" s="40">
        <v>0.0</v>
      </c>
      <c r="I88" s="40">
        <v>0.0</v>
      </c>
      <c r="J88" s="40">
        <v>0.0</v>
      </c>
      <c r="K88" s="57">
        <v>1.0</v>
      </c>
      <c r="L88" s="57">
        <v>0.0</v>
      </c>
      <c r="M88" s="57">
        <v>0.0</v>
      </c>
      <c r="N88" s="57">
        <v>0.0</v>
      </c>
      <c r="O88" s="57">
        <v>0.0</v>
      </c>
      <c r="P88" s="57">
        <v>0.0</v>
      </c>
    </row>
    <row r="89">
      <c r="A89" s="58" t="s">
        <v>307</v>
      </c>
      <c r="B89" s="57">
        <v>7450746.0</v>
      </c>
      <c r="C89" s="57">
        <v>2020793.0</v>
      </c>
      <c r="D89" s="57">
        <v>313922.1</v>
      </c>
      <c r="E89" s="57">
        <v>1261.066</v>
      </c>
      <c r="F89" s="57">
        <v>31.35224</v>
      </c>
      <c r="G89" s="57">
        <v>66.0</v>
      </c>
      <c r="H89" s="40">
        <v>0.0</v>
      </c>
      <c r="I89" s="40">
        <v>4.0</v>
      </c>
      <c r="J89" s="40">
        <v>0.0</v>
      </c>
      <c r="K89" s="57">
        <v>26.0</v>
      </c>
      <c r="L89" s="57">
        <v>90.0</v>
      </c>
      <c r="M89" s="57">
        <v>195.0</v>
      </c>
      <c r="N89" s="57">
        <v>63.0</v>
      </c>
      <c r="O89" s="57">
        <v>19.0</v>
      </c>
      <c r="P89" s="57">
        <v>21.0</v>
      </c>
    </row>
    <row r="90">
      <c r="A90" s="58" t="s">
        <v>363</v>
      </c>
      <c r="B90" s="57">
        <v>1.267247E7</v>
      </c>
      <c r="C90" s="57">
        <v>1960510.0</v>
      </c>
      <c r="D90" s="57">
        <v>2337616.0</v>
      </c>
      <c r="E90" s="57">
        <v>963420.9</v>
      </c>
      <c r="F90" s="57">
        <v>41.5195</v>
      </c>
      <c r="G90" s="57">
        <v>24.0</v>
      </c>
      <c r="H90" s="40">
        <v>0.0</v>
      </c>
      <c r="I90" s="40">
        <v>0.0</v>
      </c>
      <c r="J90" s="40">
        <v>0.0</v>
      </c>
      <c r="K90" s="57">
        <v>15.0</v>
      </c>
      <c r="L90" s="57">
        <v>15.0</v>
      </c>
      <c r="M90" s="57">
        <v>24.0</v>
      </c>
      <c r="N90" s="57">
        <v>12.0</v>
      </c>
      <c r="O90" s="57">
        <v>2.0</v>
      </c>
      <c r="P90" s="57">
        <v>3.0</v>
      </c>
    </row>
    <row r="91">
      <c r="A91" s="58" t="s">
        <v>897</v>
      </c>
      <c r="B91" s="57">
        <v>2.0015152E7</v>
      </c>
      <c r="C91" s="57">
        <v>3189105.0</v>
      </c>
      <c r="D91" s="57">
        <v>1892697.0</v>
      </c>
      <c r="E91" s="57">
        <v>257897.7</v>
      </c>
      <c r="F91" s="57">
        <v>26.67829</v>
      </c>
      <c r="G91" s="57">
        <v>49.0</v>
      </c>
      <c r="H91" s="40">
        <v>0.0</v>
      </c>
      <c r="I91" s="40">
        <v>0.0</v>
      </c>
      <c r="J91" s="40">
        <v>0.0</v>
      </c>
      <c r="K91" s="57">
        <v>15.0</v>
      </c>
      <c r="L91" s="57">
        <v>13.0</v>
      </c>
      <c r="M91" s="57">
        <v>18.0</v>
      </c>
      <c r="N91" s="57">
        <v>8.0</v>
      </c>
      <c r="O91" s="57">
        <v>2.0</v>
      </c>
      <c r="P91" s="57">
        <v>1.0</v>
      </c>
    </row>
    <row r="92">
      <c r="A92" s="58" t="s">
        <v>5725</v>
      </c>
      <c r="B92" s="57">
        <v>3238028.0</v>
      </c>
      <c r="C92" s="57">
        <v>457390.1</v>
      </c>
      <c r="D92" s="57">
        <v>431833.5</v>
      </c>
      <c r="E92" s="57">
        <v>34103.23</v>
      </c>
      <c r="F92" s="57">
        <v>28.5151</v>
      </c>
      <c r="G92" s="57">
        <v>25.0</v>
      </c>
      <c r="H92" s="40">
        <v>0.0</v>
      </c>
      <c r="I92" s="40">
        <v>0.0</v>
      </c>
      <c r="J92" s="40">
        <v>0.0</v>
      </c>
      <c r="K92" s="57">
        <v>0.0</v>
      </c>
      <c r="L92" s="57">
        <v>4.0</v>
      </c>
      <c r="M92" s="57">
        <v>4.0</v>
      </c>
      <c r="N92" s="57">
        <v>6.0</v>
      </c>
      <c r="O92" s="57">
        <v>4.0</v>
      </c>
      <c r="P92" s="57">
        <v>0.0</v>
      </c>
    </row>
    <row r="93">
      <c r="A93" s="58" t="s">
        <v>310</v>
      </c>
      <c r="B93" s="57">
        <v>4009441.0</v>
      </c>
      <c r="C93" s="57">
        <v>1107768.0</v>
      </c>
      <c r="D93" s="57">
        <v>89779.08</v>
      </c>
      <c r="E93" s="57">
        <v>12227.01</v>
      </c>
      <c r="F93" s="57">
        <v>30.17315</v>
      </c>
      <c r="G93" s="57">
        <v>34.0</v>
      </c>
      <c r="H93" s="40">
        <v>0.0</v>
      </c>
      <c r="I93" s="40">
        <v>0.0</v>
      </c>
      <c r="J93" s="40">
        <v>0.0</v>
      </c>
      <c r="K93" s="57">
        <v>37.0</v>
      </c>
      <c r="L93" s="57">
        <v>67.0</v>
      </c>
      <c r="M93" s="57">
        <v>63.0</v>
      </c>
      <c r="N93" s="57">
        <v>32.0</v>
      </c>
      <c r="O93" s="57">
        <v>6.0</v>
      </c>
      <c r="P93" s="57">
        <v>5.0</v>
      </c>
    </row>
    <row r="94">
      <c r="A94" s="58" t="s">
        <v>81</v>
      </c>
      <c r="B94" s="57">
        <v>1.2925767E7</v>
      </c>
      <c r="C94" s="57">
        <v>1422060.0</v>
      </c>
      <c r="D94" s="57">
        <v>54343.52</v>
      </c>
      <c r="E94" s="57">
        <v>196147.8</v>
      </c>
      <c r="F94" s="57">
        <v>12.93966</v>
      </c>
      <c r="G94" s="57">
        <v>7.0</v>
      </c>
      <c r="H94" s="40">
        <v>0.0</v>
      </c>
      <c r="I94" s="40">
        <v>0.0</v>
      </c>
      <c r="J94" s="40">
        <v>0.0</v>
      </c>
      <c r="K94" s="57">
        <v>0.0</v>
      </c>
      <c r="L94" s="57">
        <v>2.0</v>
      </c>
      <c r="M94" s="57">
        <v>4.0</v>
      </c>
      <c r="N94" s="57">
        <v>1.0</v>
      </c>
      <c r="O94" s="57">
        <v>0.0</v>
      </c>
      <c r="P94" s="57">
        <v>0.0</v>
      </c>
    </row>
    <row r="95">
      <c r="A95" s="58" t="s">
        <v>5726</v>
      </c>
      <c r="B95" s="57">
        <v>1859675.0</v>
      </c>
      <c r="C95" s="57">
        <v>367906.3</v>
      </c>
      <c r="D95" s="57">
        <v>56592.63</v>
      </c>
      <c r="E95" s="57">
        <v>23744.67</v>
      </c>
      <c r="F95" s="57">
        <v>24.10333</v>
      </c>
      <c r="G95" s="57">
        <v>9.0</v>
      </c>
      <c r="H95" s="40">
        <v>0.0</v>
      </c>
      <c r="I95" s="40">
        <v>0.0</v>
      </c>
      <c r="J95" s="40">
        <v>0.0</v>
      </c>
      <c r="K95" s="57">
        <v>15.0</v>
      </c>
      <c r="L95" s="57">
        <v>14.0</v>
      </c>
      <c r="M95" s="57">
        <v>10.0</v>
      </c>
      <c r="N95" s="57">
        <v>4.0</v>
      </c>
      <c r="O95" s="57">
        <v>2.0</v>
      </c>
      <c r="P95" s="57">
        <v>4.0</v>
      </c>
    </row>
    <row r="96">
      <c r="A96" s="58" t="s">
        <v>49</v>
      </c>
      <c r="B96" s="57">
        <v>4384617.0</v>
      </c>
      <c r="C96" s="57">
        <v>896364.9</v>
      </c>
      <c r="D96" s="57">
        <v>220980.7</v>
      </c>
      <c r="E96" s="57">
        <v>202252.5</v>
      </c>
      <c r="F96" s="57">
        <v>30.09609</v>
      </c>
      <c r="G96" s="57">
        <v>11.0</v>
      </c>
      <c r="H96" s="40">
        <v>1.0</v>
      </c>
      <c r="I96" s="40">
        <v>0.0</v>
      </c>
      <c r="J96" s="40">
        <v>0.0</v>
      </c>
      <c r="K96" s="57">
        <v>7.0</v>
      </c>
      <c r="L96" s="57">
        <v>32.0</v>
      </c>
      <c r="M96" s="57">
        <v>7.0</v>
      </c>
      <c r="N96" s="57">
        <v>4.0</v>
      </c>
      <c r="O96" s="57">
        <v>0.0</v>
      </c>
      <c r="P96" s="57">
        <v>0.0</v>
      </c>
    </row>
    <row r="97">
      <c r="A97" s="58" t="s">
        <v>951</v>
      </c>
      <c r="B97" s="57">
        <v>3891365.0</v>
      </c>
      <c r="C97" s="57">
        <v>154453.8</v>
      </c>
      <c r="D97" s="57">
        <v>582538.0</v>
      </c>
      <c r="E97" s="57">
        <v>32775.02</v>
      </c>
      <c r="F97" s="57">
        <v>19.78141</v>
      </c>
      <c r="G97" s="57">
        <v>0.0</v>
      </c>
      <c r="H97" s="40">
        <v>0.0</v>
      </c>
      <c r="I97" s="40">
        <v>0.0</v>
      </c>
      <c r="J97" s="40">
        <v>0.0</v>
      </c>
      <c r="K97" s="57">
        <v>4.0</v>
      </c>
      <c r="L97" s="57">
        <v>0.0</v>
      </c>
      <c r="M97" s="57">
        <v>0.0</v>
      </c>
      <c r="N97" s="57">
        <v>0.0</v>
      </c>
      <c r="O97" s="57">
        <v>0.0</v>
      </c>
      <c r="P97" s="57">
        <v>0.0</v>
      </c>
    </row>
    <row r="98">
      <c r="A98" s="58" t="s">
        <v>5727</v>
      </c>
      <c r="B98" s="57">
        <v>3271947.0</v>
      </c>
      <c r="C98" s="57">
        <v>183341.5</v>
      </c>
      <c r="D98" s="57">
        <v>1063221.0</v>
      </c>
      <c r="E98" s="57">
        <v>0.0</v>
      </c>
      <c r="F98" s="57">
        <v>38.09849</v>
      </c>
      <c r="G98" s="57">
        <v>2.0</v>
      </c>
      <c r="H98" s="40">
        <v>0.0</v>
      </c>
      <c r="I98" s="40">
        <v>0.0</v>
      </c>
      <c r="J98" s="40">
        <v>0.0</v>
      </c>
      <c r="K98" s="57">
        <v>0.0</v>
      </c>
      <c r="L98" s="57">
        <v>0.0</v>
      </c>
      <c r="M98" s="57">
        <v>0.0</v>
      </c>
      <c r="N98" s="57">
        <v>0.0</v>
      </c>
      <c r="O98" s="57">
        <v>0.0</v>
      </c>
      <c r="P98" s="57">
        <v>0.0</v>
      </c>
    </row>
    <row r="99">
      <c r="A99" s="58" t="s">
        <v>346</v>
      </c>
      <c r="B99" s="57">
        <v>2850595.0</v>
      </c>
      <c r="C99" s="57">
        <v>483703.0</v>
      </c>
      <c r="D99" s="57">
        <v>361270.1</v>
      </c>
      <c r="E99" s="57">
        <v>15496.32</v>
      </c>
      <c r="F99" s="57">
        <v>30.18561</v>
      </c>
      <c r="G99" s="57">
        <v>3.0</v>
      </c>
      <c r="H99" s="40">
        <v>0.0</v>
      </c>
      <c r="I99" s="40">
        <v>0.0</v>
      </c>
      <c r="J99" s="40">
        <v>0.0</v>
      </c>
      <c r="K99" s="57">
        <v>6.0</v>
      </c>
      <c r="L99" s="57">
        <v>6.0</v>
      </c>
      <c r="M99" s="57">
        <v>40.0</v>
      </c>
      <c r="N99" s="57">
        <v>23.0</v>
      </c>
      <c r="O99" s="57">
        <v>5.0</v>
      </c>
      <c r="P99" s="57">
        <v>37.0</v>
      </c>
    </row>
    <row r="100">
      <c r="A100" s="58" t="s">
        <v>741</v>
      </c>
      <c r="B100" s="57">
        <v>6349686.0</v>
      </c>
      <c r="C100" s="57">
        <v>818103.5</v>
      </c>
      <c r="D100" s="57">
        <v>432043.5</v>
      </c>
      <c r="E100" s="57">
        <v>4662.244</v>
      </c>
      <c r="F100" s="57">
        <v>19.76175</v>
      </c>
      <c r="G100" s="57">
        <v>6.0</v>
      </c>
      <c r="H100" s="40">
        <v>0.0</v>
      </c>
      <c r="I100" s="40">
        <v>0.0</v>
      </c>
      <c r="J100" s="40">
        <v>0.0</v>
      </c>
      <c r="K100" s="57">
        <v>10.0</v>
      </c>
      <c r="L100" s="57">
        <v>6.0</v>
      </c>
      <c r="M100" s="57">
        <v>8.0</v>
      </c>
      <c r="N100" s="57">
        <v>3.0</v>
      </c>
      <c r="O100" s="57">
        <v>0.0</v>
      </c>
      <c r="P100" s="57">
        <v>1.0</v>
      </c>
    </row>
    <row r="101">
      <c r="A101" s="58" t="s">
        <v>5728</v>
      </c>
      <c r="B101" s="57">
        <v>1933073.0</v>
      </c>
      <c r="C101" s="57">
        <v>573800.5</v>
      </c>
      <c r="D101" s="57">
        <v>21980.57</v>
      </c>
      <c r="E101" s="57">
        <v>0.0</v>
      </c>
      <c r="F101" s="57">
        <v>30.82041</v>
      </c>
      <c r="G101" s="57">
        <v>17.0</v>
      </c>
      <c r="H101" s="40">
        <v>0.0</v>
      </c>
      <c r="I101" s="40">
        <v>0.0</v>
      </c>
      <c r="J101" s="40">
        <v>0.0</v>
      </c>
      <c r="K101" s="57">
        <v>3.0</v>
      </c>
      <c r="L101" s="57">
        <v>7.0</v>
      </c>
      <c r="M101" s="57">
        <v>3.0</v>
      </c>
      <c r="N101" s="57">
        <v>4.0</v>
      </c>
      <c r="O101" s="57">
        <v>0.0</v>
      </c>
      <c r="P101" s="57">
        <v>1.0</v>
      </c>
    </row>
    <row r="102">
      <c r="A102" s="58" t="s">
        <v>222</v>
      </c>
      <c r="B102" s="57">
        <v>5.373217E7</v>
      </c>
      <c r="C102" s="57">
        <v>3564608.0</v>
      </c>
      <c r="D102" s="57">
        <v>1.2949642E7</v>
      </c>
      <c r="E102" s="57">
        <v>605411.7</v>
      </c>
      <c r="F102" s="57">
        <v>31.8611</v>
      </c>
      <c r="G102" s="57">
        <v>37.0</v>
      </c>
      <c r="H102" s="40">
        <v>0.0</v>
      </c>
      <c r="I102" s="40">
        <v>0.0</v>
      </c>
      <c r="J102" s="40">
        <v>0.0</v>
      </c>
      <c r="K102" s="57">
        <v>5.0</v>
      </c>
      <c r="L102" s="57">
        <v>11.0</v>
      </c>
      <c r="M102" s="57">
        <v>5.0</v>
      </c>
      <c r="N102" s="57">
        <v>0.0</v>
      </c>
      <c r="O102" s="57">
        <v>1.0</v>
      </c>
      <c r="P102" s="57">
        <v>0.0</v>
      </c>
    </row>
    <row r="103">
      <c r="A103" s="58" t="s">
        <v>5729</v>
      </c>
      <c r="B103" s="57">
        <v>1914229.0</v>
      </c>
      <c r="C103" s="57">
        <v>267998.9</v>
      </c>
      <c r="D103" s="57">
        <v>757734.9</v>
      </c>
      <c r="E103" s="57">
        <v>168850.8</v>
      </c>
      <c r="F103" s="57">
        <v>62.40553</v>
      </c>
      <c r="G103" s="57">
        <v>3.0</v>
      </c>
      <c r="H103" s="40">
        <v>0.0</v>
      </c>
      <c r="I103" s="40">
        <v>0.0</v>
      </c>
      <c r="J103" s="40">
        <v>0.0</v>
      </c>
      <c r="K103" s="57">
        <v>2.0</v>
      </c>
      <c r="L103" s="57">
        <v>6.0</v>
      </c>
      <c r="M103" s="57">
        <v>23.0</v>
      </c>
      <c r="N103" s="57">
        <v>8.0</v>
      </c>
      <c r="O103" s="57">
        <v>7.0</v>
      </c>
      <c r="P103" s="57">
        <v>10.0</v>
      </c>
    </row>
    <row r="104">
      <c r="A104" s="58" t="s">
        <v>825</v>
      </c>
      <c r="B104" s="57">
        <v>7160033.0</v>
      </c>
      <c r="C104" s="57">
        <v>1173397.0</v>
      </c>
      <c r="D104" s="57">
        <v>545475.6</v>
      </c>
      <c r="E104" s="57">
        <v>732312.0</v>
      </c>
      <c r="F104" s="57">
        <v>34.23426</v>
      </c>
      <c r="G104" s="57">
        <v>16.0</v>
      </c>
      <c r="H104" s="40">
        <v>0.0</v>
      </c>
      <c r="I104" s="40">
        <v>0.0</v>
      </c>
      <c r="J104" s="40">
        <v>0.0</v>
      </c>
      <c r="K104" s="57">
        <v>4.0</v>
      </c>
      <c r="L104" s="57">
        <v>12.0</v>
      </c>
      <c r="M104" s="57">
        <v>2.0</v>
      </c>
      <c r="N104" s="57">
        <v>3.0</v>
      </c>
      <c r="O104" s="57">
        <v>0.0</v>
      </c>
      <c r="P104" s="57">
        <v>0.0</v>
      </c>
    </row>
    <row r="105">
      <c r="A105" s="58" t="s">
        <v>607</v>
      </c>
      <c r="B105" s="57">
        <v>1.3167821E7</v>
      </c>
      <c r="C105" s="57">
        <v>1149796.0</v>
      </c>
      <c r="D105" s="57">
        <v>1229627.0</v>
      </c>
      <c r="E105" s="57">
        <v>91015.78</v>
      </c>
      <c r="F105" s="57">
        <v>18.76118</v>
      </c>
      <c r="G105" s="57">
        <v>11.0</v>
      </c>
      <c r="H105" s="40">
        <v>0.0</v>
      </c>
      <c r="I105" s="40">
        <v>0.0</v>
      </c>
      <c r="J105" s="40">
        <v>0.0</v>
      </c>
      <c r="K105" s="57">
        <v>1.0</v>
      </c>
      <c r="L105" s="57">
        <v>1.0</v>
      </c>
      <c r="M105" s="57">
        <v>7.0</v>
      </c>
      <c r="N105" s="57">
        <v>9.0</v>
      </c>
      <c r="O105" s="57">
        <v>1.0</v>
      </c>
      <c r="P105" s="57">
        <v>2.0</v>
      </c>
    </row>
    <row r="106">
      <c r="A106" s="58" t="s">
        <v>1165</v>
      </c>
      <c r="B106" s="57">
        <v>4041220.0</v>
      </c>
      <c r="C106" s="57">
        <v>412069.2</v>
      </c>
      <c r="D106" s="57">
        <v>1253267.0</v>
      </c>
      <c r="E106" s="57">
        <v>212970.4</v>
      </c>
      <c r="F106" s="57">
        <v>46.4787</v>
      </c>
      <c r="G106" s="57">
        <v>6.0</v>
      </c>
      <c r="H106" s="40">
        <v>0.0</v>
      </c>
      <c r="I106" s="40">
        <v>0.0</v>
      </c>
      <c r="J106" s="40">
        <v>0.0</v>
      </c>
      <c r="K106" s="57">
        <v>2.0</v>
      </c>
      <c r="L106" s="57">
        <v>1.0</v>
      </c>
      <c r="M106" s="57">
        <v>0.0</v>
      </c>
      <c r="N106" s="57">
        <v>0.0</v>
      </c>
      <c r="O106" s="57">
        <v>0.0</v>
      </c>
      <c r="P106" s="57">
        <v>0.0</v>
      </c>
    </row>
    <row r="107">
      <c r="A107" s="58" t="s">
        <v>5730</v>
      </c>
      <c r="B107" s="57">
        <v>1050633.0</v>
      </c>
      <c r="C107" s="57">
        <v>207911.7</v>
      </c>
      <c r="D107" s="57">
        <v>21713.86</v>
      </c>
      <c r="E107" s="57">
        <v>0.0</v>
      </c>
      <c r="F107" s="57">
        <v>21.85593</v>
      </c>
      <c r="G107" s="57">
        <v>0.0</v>
      </c>
      <c r="H107" s="40">
        <v>0.0</v>
      </c>
      <c r="I107" s="40">
        <v>0.0</v>
      </c>
      <c r="J107" s="40">
        <v>0.0</v>
      </c>
      <c r="K107" s="57">
        <v>1.0</v>
      </c>
      <c r="L107" s="57">
        <v>8.0</v>
      </c>
      <c r="M107" s="57">
        <v>10.0</v>
      </c>
      <c r="N107" s="57">
        <v>11.0</v>
      </c>
      <c r="O107" s="57">
        <v>2.0</v>
      </c>
      <c r="P107" s="57">
        <v>0.0</v>
      </c>
    </row>
    <row r="108">
      <c r="A108" s="58" t="s">
        <v>1232</v>
      </c>
      <c r="B108" s="57">
        <v>339018.4</v>
      </c>
      <c r="C108" s="57">
        <v>103623.8</v>
      </c>
      <c r="D108" s="57">
        <v>1628.729</v>
      </c>
      <c r="E108" s="57">
        <v>5065.324</v>
      </c>
      <c r="F108" s="57">
        <v>32.54038</v>
      </c>
      <c r="G108" s="57">
        <v>2.0</v>
      </c>
      <c r="H108" s="40">
        <v>1.0</v>
      </c>
      <c r="I108" s="40">
        <v>0.0</v>
      </c>
      <c r="J108" s="40">
        <v>0.0</v>
      </c>
      <c r="K108" s="57">
        <v>0.0</v>
      </c>
      <c r="L108" s="57">
        <v>0.0</v>
      </c>
      <c r="M108" s="57">
        <v>0.0</v>
      </c>
      <c r="N108" s="57">
        <v>0.0</v>
      </c>
      <c r="O108" s="57">
        <v>0.0</v>
      </c>
      <c r="P108" s="57">
        <v>0.0</v>
      </c>
    </row>
    <row r="109">
      <c r="A109" s="58" t="s">
        <v>45</v>
      </c>
      <c r="B109" s="57">
        <v>1.3485833E7</v>
      </c>
      <c r="C109" s="57">
        <v>2245116.0</v>
      </c>
      <c r="D109" s="57">
        <v>2374547.0</v>
      </c>
      <c r="E109" s="57">
        <v>452645.5</v>
      </c>
      <c r="F109" s="57">
        <v>37.61213</v>
      </c>
      <c r="G109" s="57">
        <v>39.0</v>
      </c>
      <c r="H109" s="40">
        <v>0.0</v>
      </c>
      <c r="I109" s="40">
        <v>3.0</v>
      </c>
      <c r="J109" s="40">
        <v>0.0</v>
      </c>
      <c r="K109" s="57">
        <v>9.0</v>
      </c>
      <c r="L109" s="57">
        <v>12.0</v>
      </c>
      <c r="M109" s="57">
        <v>23.0</v>
      </c>
      <c r="N109" s="57">
        <v>6.0</v>
      </c>
      <c r="O109" s="57">
        <v>2.0</v>
      </c>
      <c r="P109" s="57">
        <v>14.0</v>
      </c>
    </row>
    <row r="110">
      <c r="A110" s="58" t="s">
        <v>550</v>
      </c>
      <c r="B110" s="57">
        <v>1.7754131E7</v>
      </c>
      <c r="C110" s="57">
        <v>844926.0</v>
      </c>
      <c r="D110" s="57">
        <v>2317866.0</v>
      </c>
      <c r="E110" s="57">
        <v>700200.8</v>
      </c>
      <c r="F110" s="57">
        <v>21.75828</v>
      </c>
      <c r="G110" s="57">
        <v>8.0</v>
      </c>
      <c r="H110" s="40">
        <v>0.0</v>
      </c>
      <c r="I110" s="40">
        <v>0.0</v>
      </c>
      <c r="J110" s="40">
        <v>0.0</v>
      </c>
      <c r="K110" s="57">
        <v>1.0</v>
      </c>
      <c r="L110" s="57">
        <v>1.0</v>
      </c>
      <c r="M110" s="57">
        <v>0.0</v>
      </c>
      <c r="N110" s="57">
        <v>0.0</v>
      </c>
      <c r="O110" s="57">
        <v>0.0</v>
      </c>
      <c r="P110" s="57">
        <v>3.0</v>
      </c>
    </row>
    <row r="111">
      <c r="A111" s="58" t="s">
        <v>643</v>
      </c>
      <c r="B111" s="57">
        <v>6969933.0</v>
      </c>
      <c r="C111" s="57">
        <v>609055.4</v>
      </c>
      <c r="D111" s="57">
        <v>781852.9</v>
      </c>
      <c r="E111" s="57">
        <v>59087.89</v>
      </c>
      <c r="F111" s="57">
        <v>20.80359</v>
      </c>
      <c r="G111" s="57">
        <v>5.0</v>
      </c>
      <c r="H111" s="40">
        <v>0.0</v>
      </c>
      <c r="I111" s="40">
        <v>0.0</v>
      </c>
      <c r="J111" s="40">
        <v>0.0</v>
      </c>
      <c r="K111" s="57">
        <v>5.0</v>
      </c>
      <c r="L111" s="57">
        <v>0.0</v>
      </c>
      <c r="M111" s="57">
        <v>1.0</v>
      </c>
      <c r="N111" s="57">
        <v>3.0</v>
      </c>
      <c r="O111" s="57">
        <v>0.0</v>
      </c>
      <c r="P111" s="57">
        <v>0.0</v>
      </c>
    </row>
    <row r="112">
      <c r="A112" s="58" t="s">
        <v>5731</v>
      </c>
      <c r="B112" s="57">
        <v>3645437.0</v>
      </c>
      <c r="C112" s="57">
        <v>146001.6</v>
      </c>
      <c r="D112" s="57">
        <v>0.0</v>
      </c>
      <c r="E112" s="57">
        <v>32965.97</v>
      </c>
      <c r="F112" s="57">
        <v>4.909359</v>
      </c>
      <c r="G112" s="57">
        <v>0.0</v>
      </c>
      <c r="H112" s="40">
        <v>0.0</v>
      </c>
      <c r="I112" s="40">
        <v>0.0</v>
      </c>
      <c r="J112" s="40">
        <v>0.0</v>
      </c>
      <c r="K112" s="57">
        <v>1.0</v>
      </c>
      <c r="L112" s="57">
        <v>0.0</v>
      </c>
      <c r="M112" s="57">
        <v>0.0</v>
      </c>
      <c r="N112" s="57">
        <v>0.0</v>
      </c>
      <c r="O112" s="57">
        <v>0.0</v>
      </c>
      <c r="P112" s="57">
        <v>0.0</v>
      </c>
    </row>
    <row r="113">
      <c r="A113" s="58" t="s">
        <v>102</v>
      </c>
      <c r="B113" s="57">
        <v>8696890.0</v>
      </c>
      <c r="C113" s="57">
        <v>1976176.0</v>
      </c>
      <c r="D113" s="57">
        <v>485350.4</v>
      </c>
      <c r="E113" s="57">
        <v>80242.47</v>
      </c>
      <c r="F113" s="57">
        <v>29.22618</v>
      </c>
      <c r="G113" s="57">
        <v>80.0</v>
      </c>
      <c r="H113" s="40">
        <v>0.0</v>
      </c>
      <c r="I113" s="40">
        <v>0.0</v>
      </c>
      <c r="J113" s="40">
        <v>0.0</v>
      </c>
      <c r="K113" s="57">
        <v>50.0</v>
      </c>
      <c r="L113" s="57">
        <v>85.0</v>
      </c>
      <c r="M113" s="57">
        <v>326.0</v>
      </c>
      <c r="N113" s="57">
        <v>92.0</v>
      </c>
      <c r="O113" s="57">
        <v>61.0</v>
      </c>
      <c r="P113" s="57">
        <v>40.0</v>
      </c>
    </row>
    <row r="114">
      <c r="A114" s="58" t="s">
        <v>5732</v>
      </c>
      <c r="B114" s="57">
        <v>1008606.0</v>
      </c>
      <c r="C114" s="57">
        <v>199069.9</v>
      </c>
      <c r="D114" s="57">
        <v>104166.7</v>
      </c>
      <c r="E114" s="57">
        <v>0.0</v>
      </c>
      <c r="F114" s="57">
        <v>30.06493</v>
      </c>
      <c r="G114" s="57">
        <v>3.0</v>
      </c>
      <c r="H114" s="40">
        <v>0.0</v>
      </c>
      <c r="I114" s="40">
        <v>0.0</v>
      </c>
      <c r="J114" s="40">
        <v>0.0</v>
      </c>
      <c r="K114" s="57">
        <v>5.0</v>
      </c>
      <c r="L114" s="57">
        <v>2.0</v>
      </c>
      <c r="M114" s="57">
        <v>21.0</v>
      </c>
      <c r="N114" s="57">
        <v>2.0</v>
      </c>
      <c r="O114" s="57">
        <v>0.0</v>
      </c>
      <c r="P114" s="57">
        <v>0.0</v>
      </c>
    </row>
    <row r="115">
      <c r="A115" s="58" t="s">
        <v>190</v>
      </c>
      <c r="B115" s="57">
        <v>3332482.0</v>
      </c>
      <c r="C115" s="57">
        <v>558361.1</v>
      </c>
      <c r="D115" s="57">
        <v>182221.5</v>
      </c>
      <c r="E115" s="57">
        <v>111040.4</v>
      </c>
      <c r="F115" s="57">
        <v>25.55521</v>
      </c>
      <c r="G115" s="57">
        <v>0.0</v>
      </c>
      <c r="H115" s="40">
        <v>0.0</v>
      </c>
      <c r="I115" s="40">
        <v>0.0</v>
      </c>
      <c r="J115" s="40">
        <v>0.0</v>
      </c>
      <c r="K115" s="57">
        <v>3.0</v>
      </c>
      <c r="L115" s="57">
        <v>2.0</v>
      </c>
      <c r="M115" s="57">
        <v>1.0</v>
      </c>
      <c r="N115" s="57">
        <v>1.0</v>
      </c>
      <c r="O115" s="57">
        <v>0.0</v>
      </c>
      <c r="P115" s="57">
        <v>0.0</v>
      </c>
    </row>
    <row r="116">
      <c r="A116" s="58" t="s">
        <v>5733</v>
      </c>
      <c r="B116" s="57">
        <v>4276111.0</v>
      </c>
      <c r="C116" s="57">
        <v>278736.6</v>
      </c>
      <c r="D116" s="57">
        <v>2847066.0</v>
      </c>
      <c r="E116" s="57">
        <v>191911.4</v>
      </c>
      <c r="F116" s="57">
        <v>77.58717</v>
      </c>
      <c r="G116" s="57">
        <v>3.0</v>
      </c>
      <c r="H116" s="40">
        <v>0.0</v>
      </c>
      <c r="I116" s="40">
        <v>0.0</v>
      </c>
      <c r="J116" s="40">
        <v>0.0</v>
      </c>
      <c r="K116" s="57">
        <v>3.0</v>
      </c>
      <c r="L116" s="57">
        <v>1.0</v>
      </c>
      <c r="M116" s="57">
        <v>0.0</v>
      </c>
      <c r="N116" s="57">
        <v>0.0</v>
      </c>
      <c r="O116" s="57">
        <v>0.0</v>
      </c>
      <c r="P116" s="57">
        <v>0.0</v>
      </c>
    </row>
    <row r="117">
      <c r="A117" s="58" t="s">
        <v>261</v>
      </c>
      <c r="B117" s="57">
        <v>2392245.0</v>
      </c>
      <c r="C117" s="57">
        <v>362807.8</v>
      </c>
      <c r="D117" s="57">
        <v>603182.0</v>
      </c>
      <c r="E117" s="57">
        <v>703.8182</v>
      </c>
      <c r="F117" s="57">
        <v>40.40947</v>
      </c>
      <c r="G117" s="57">
        <v>1.0</v>
      </c>
      <c r="H117" s="40">
        <v>0.0</v>
      </c>
      <c r="I117" s="40">
        <v>0.0</v>
      </c>
      <c r="J117" s="40">
        <v>0.0</v>
      </c>
      <c r="K117" s="57">
        <v>2.0</v>
      </c>
      <c r="L117" s="57">
        <v>0.0</v>
      </c>
      <c r="M117" s="57">
        <v>0.0</v>
      </c>
      <c r="N117" s="57">
        <v>0.0</v>
      </c>
      <c r="O117" s="57">
        <v>0.0</v>
      </c>
      <c r="P117" s="57">
        <v>0.0</v>
      </c>
    </row>
    <row r="118">
      <c r="A118" s="58" t="s">
        <v>5734</v>
      </c>
      <c r="B118" s="57">
        <v>1293412.0</v>
      </c>
      <c r="C118" s="57">
        <v>300785.1</v>
      </c>
      <c r="D118" s="57">
        <v>34876.45</v>
      </c>
      <c r="E118" s="57">
        <v>4793.679</v>
      </c>
      <c r="F118" s="57">
        <v>26.32226</v>
      </c>
      <c r="G118" s="57">
        <v>20.0</v>
      </c>
      <c r="H118" s="40">
        <v>0.0</v>
      </c>
      <c r="I118" s="40">
        <v>0.0</v>
      </c>
      <c r="J118" s="40">
        <v>0.0</v>
      </c>
      <c r="K118" s="57">
        <v>5.0</v>
      </c>
      <c r="L118" s="57">
        <v>3.0</v>
      </c>
      <c r="M118" s="57">
        <v>19.0</v>
      </c>
      <c r="N118" s="57">
        <v>7.0</v>
      </c>
      <c r="O118" s="57">
        <v>5.0</v>
      </c>
      <c r="P118" s="57">
        <v>16.0</v>
      </c>
    </row>
    <row r="119">
      <c r="A119" s="58" t="s">
        <v>5735</v>
      </c>
      <c r="B119" s="57">
        <v>2.1995608E7</v>
      </c>
      <c r="C119" s="57">
        <v>2110189.0</v>
      </c>
      <c r="D119" s="57">
        <v>776354.3</v>
      </c>
      <c r="E119" s="57">
        <v>299250.0</v>
      </c>
      <c r="F119" s="57">
        <v>14.48377</v>
      </c>
      <c r="G119" s="57">
        <v>21.0</v>
      </c>
      <c r="H119" s="40">
        <v>0.0</v>
      </c>
      <c r="I119" s="40">
        <v>0.0</v>
      </c>
      <c r="J119" s="40">
        <v>0.0</v>
      </c>
      <c r="K119" s="57">
        <v>0.0</v>
      </c>
      <c r="L119" s="57">
        <v>1.0</v>
      </c>
      <c r="M119" s="57">
        <v>0.0</v>
      </c>
      <c r="N119" s="57">
        <v>0.0</v>
      </c>
      <c r="O119" s="57">
        <v>0.0</v>
      </c>
      <c r="P119" s="57">
        <v>0.0</v>
      </c>
    </row>
    <row r="120">
      <c r="A120" s="58" t="s">
        <v>5736</v>
      </c>
      <c r="B120" s="57">
        <v>3636475.0</v>
      </c>
      <c r="C120" s="57">
        <v>765202.5</v>
      </c>
      <c r="D120" s="57">
        <v>159767.6</v>
      </c>
      <c r="E120" s="57">
        <v>71999.15</v>
      </c>
      <c r="F120" s="57">
        <v>27.41581</v>
      </c>
      <c r="G120" s="57">
        <v>13.0</v>
      </c>
      <c r="H120" s="40">
        <v>0.0</v>
      </c>
      <c r="I120" s="40">
        <v>2.0</v>
      </c>
      <c r="J120" s="40">
        <v>0.0</v>
      </c>
      <c r="K120" s="57">
        <v>4.0</v>
      </c>
      <c r="L120" s="57">
        <v>8.0</v>
      </c>
      <c r="M120" s="57">
        <v>29.0</v>
      </c>
      <c r="N120" s="57">
        <v>5.0</v>
      </c>
      <c r="O120" s="57">
        <v>6.0</v>
      </c>
      <c r="P120" s="57">
        <v>9.0</v>
      </c>
    </row>
    <row r="121">
      <c r="A121" s="58" t="s">
        <v>5737</v>
      </c>
      <c r="B121" s="57">
        <v>5939291.0</v>
      </c>
      <c r="C121" s="57">
        <v>1471396.0</v>
      </c>
      <c r="D121" s="57">
        <v>199097.0</v>
      </c>
      <c r="E121" s="57">
        <v>19841.31</v>
      </c>
      <c r="F121" s="57">
        <v>28.46021</v>
      </c>
      <c r="G121" s="57">
        <v>50.0</v>
      </c>
      <c r="H121" s="40">
        <v>0.0</v>
      </c>
      <c r="I121" s="40">
        <v>1.0</v>
      </c>
      <c r="J121" s="40">
        <v>0.0</v>
      </c>
      <c r="K121" s="57">
        <v>29.0</v>
      </c>
      <c r="L121" s="57">
        <v>106.0</v>
      </c>
      <c r="M121" s="57">
        <v>182.0</v>
      </c>
      <c r="N121" s="57">
        <v>71.0</v>
      </c>
      <c r="O121" s="57">
        <v>23.0</v>
      </c>
      <c r="P121" s="57">
        <v>16.0</v>
      </c>
    </row>
    <row r="122">
      <c r="A122" s="58" t="s">
        <v>856</v>
      </c>
      <c r="B122" s="57">
        <v>5301936.0</v>
      </c>
      <c r="C122" s="57">
        <v>364654.0</v>
      </c>
      <c r="D122" s="57">
        <v>1730687.0</v>
      </c>
      <c r="E122" s="57">
        <v>108075.2</v>
      </c>
      <c r="F122" s="57">
        <v>41.55871</v>
      </c>
      <c r="G122" s="57">
        <v>2.0</v>
      </c>
      <c r="H122" s="40">
        <v>0.0</v>
      </c>
      <c r="I122" s="40">
        <v>0.0</v>
      </c>
      <c r="J122" s="40">
        <v>0.0</v>
      </c>
      <c r="K122" s="57">
        <v>1.0</v>
      </c>
      <c r="L122" s="57">
        <v>0.0</v>
      </c>
      <c r="M122" s="57">
        <v>0.0</v>
      </c>
      <c r="N122" s="57">
        <v>0.0</v>
      </c>
      <c r="O122" s="57">
        <v>0.0</v>
      </c>
      <c r="P122" s="57">
        <v>0.0</v>
      </c>
    </row>
    <row r="123">
      <c r="A123" s="58" t="s">
        <v>5738</v>
      </c>
      <c r="B123" s="57">
        <v>1.985443E7</v>
      </c>
      <c r="C123" s="57">
        <v>521914.1</v>
      </c>
      <c r="D123" s="57">
        <v>1.4426149E7</v>
      </c>
      <c r="E123" s="57">
        <v>274595.5</v>
      </c>
      <c r="F123" s="57">
        <v>76.67135</v>
      </c>
      <c r="G123" s="57">
        <v>4.0</v>
      </c>
      <c r="H123" s="40">
        <v>0.0</v>
      </c>
      <c r="I123" s="40">
        <v>0.0</v>
      </c>
      <c r="J123" s="40">
        <v>0.0</v>
      </c>
      <c r="K123" s="57">
        <v>0.0</v>
      </c>
      <c r="L123" s="57">
        <v>0.0</v>
      </c>
      <c r="M123" s="57">
        <v>0.0</v>
      </c>
      <c r="N123" s="57">
        <v>0.0</v>
      </c>
      <c r="O123" s="57">
        <v>0.0</v>
      </c>
      <c r="P123" s="57">
        <v>0.0</v>
      </c>
    </row>
    <row r="124">
      <c r="A124" s="58" t="s">
        <v>522</v>
      </c>
      <c r="B124" s="57">
        <v>9939720.0</v>
      </c>
      <c r="C124" s="57">
        <v>930877.6</v>
      </c>
      <c r="D124" s="57">
        <v>1086098.0</v>
      </c>
      <c r="E124" s="57">
        <v>2695829.0</v>
      </c>
      <c r="F124" s="57">
        <v>47.41386</v>
      </c>
      <c r="G124" s="57">
        <v>13.0</v>
      </c>
      <c r="H124" s="40">
        <v>0.0</v>
      </c>
      <c r="I124" s="40">
        <v>0.0</v>
      </c>
      <c r="J124" s="40">
        <v>0.0</v>
      </c>
      <c r="K124" s="57">
        <v>8.0</v>
      </c>
      <c r="L124" s="57">
        <v>19.0</v>
      </c>
      <c r="M124" s="57">
        <v>55.0</v>
      </c>
      <c r="N124" s="57">
        <v>33.0</v>
      </c>
      <c r="O124" s="57">
        <v>13.0</v>
      </c>
      <c r="P124" s="57">
        <v>66.0</v>
      </c>
    </row>
    <row r="125">
      <c r="A125" s="58" t="s">
        <v>1293</v>
      </c>
      <c r="B125" s="57">
        <v>1.1858283E7</v>
      </c>
      <c r="C125" s="57">
        <v>1684943.0</v>
      </c>
      <c r="D125" s="57">
        <v>590122.7</v>
      </c>
      <c r="E125" s="57">
        <v>496232.3</v>
      </c>
      <c r="F125" s="57">
        <v>23.37014</v>
      </c>
      <c r="G125" s="57">
        <v>8.0</v>
      </c>
      <c r="H125" s="40">
        <v>0.0</v>
      </c>
      <c r="I125" s="40">
        <v>0.0</v>
      </c>
      <c r="J125" s="40">
        <v>0.0</v>
      </c>
      <c r="K125" s="57">
        <v>3.0</v>
      </c>
      <c r="L125" s="57">
        <v>6.0</v>
      </c>
      <c r="M125" s="57">
        <v>0.0</v>
      </c>
      <c r="N125" s="57">
        <v>1.0</v>
      </c>
      <c r="O125" s="57">
        <v>0.0</v>
      </c>
      <c r="P125" s="57">
        <v>0.0</v>
      </c>
    </row>
    <row r="126">
      <c r="A126" s="58" t="s">
        <v>954</v>
      </c>
      <c r="B126" s="57">
        <v>1.4575434E7</v>
      </c>
      <c r="C126" s="57">
        <v>853446.6</v>
      </c>
      <c r="D126" s="57">
        <v>4717631.0</v>
      </c>
      <c r="E126" s="57">
        <v>231582.0</v>
      </c>
      <c r="F126" s="57">
        <v>39.81123</v>
      </c>
      <c r="G126" s="57">
        <v>14.0</v>
      </c>
      <c r="H126" s="40">
        <v>0.0</v>
      </c>
      <c r="I126" s="40">
        <v>0.0</v>
      </c>
      <c r="J126" s="40">
        <v>0.0</v>
      </c>
      <c r="K126" s="57">
        <v>2.0</v>
      </c>
      <c r="L126" s="57">
        <v>0.0</v>
      </c>
      <c r="M126" s="57">
        <v>0.0</v>
      </c>
      <c r="N126" s="57">
        <v>0.0</v>
      </c>
      <c r="O126" s="57">
        <v>0.0</v>
      </c>
      <c r="P126" s="57">
        <v>0.0</v>
      </c>
    </row>
    <row r="127">
      <c r="A127" s="58" t="s">
        <v>124</v>
      </c>
      <c r="B127" s="57">
        <v>3922670.0</v>
      </c>
      <c r="C127" s="57">
        <v>285910.3</v>
      </c>
      <c r="D127" s="57">
        <v>374785.6</v>
      </c>
      <c r="E127" s="57">
        <v>65766.28</v>
      </c>
      <c r="F127" s="57">
        <v>18.51958</v>
      </c>
      <c r="G127" s="57">
        <v>1.0</v>
      </c>
      <c r="H127" s="40">
        <v>0.0</v>
      </c>
      <c r="I127" s="40">
        <v>0.0</v>
      </c>
      <c r="J127" s="40">
        <v>0.0</v>
      </c>
      <c r="K127" s="57">
        <v>4.0</v>
      </c>
      <c r="L127" s="57">
        <v>2.0</v>
      </c>
      <c r="M127" s="57">
        <v>0.0</v>
      </c>
      <c r="N127" s="57">
        <v>0.0</v>
      </c>
      <c r="O127" s="57">
        <v>0.0</v>
      </c>
      <c r="P127" s="57">
        <v>0.0</v>
      </c>
    </row>
    <row r="128">
      <c r="A128" s="58" t="s">
        <v>1007</v>
      </c>
      <c r="B128" s="57">
        <v>4887233.0</v>
      </c>
      <c r="C128" s="57">
        <v>156588.6</v>
      </c>
      <c r="D128" s="57">
        <v>0.0</v>
      </c>
      <c r="E128" s="57">
        <v>1085505.0</v>
      </c>
      <c r="F128" s="57">
        <v>25.41507</v>
      </c>
      <c r="G128" s="57">
        <v>0.0</v>
      </c>
      <c r="H128" s="40">
        <v>0.0</v>
      </c>
      <c r="I128" s="40">
        <v>0.0</v>
      </c>
      <c r="J128" s="40">
        <v>0.0</v>
      </c>
      <c r="K128" s="57">
        <v>0.0</v>
      </c>
      <c r="L128" s="57">
        <v>0.0</v>
      </c>
      <c r="M128" s="57">
        <v>0.0</v>
      </c>
      <c r="N128" s="57">
        <v>0.0</v>
      </c>
      <c r="O128" s="57">
        <v>0.0</v>
      </c>
      <c r="P128" s="57">
        <v>0.0</v>
      </c>
    </row>
    <row r="129">
      <c r="A129" s="58" t="s">
        <v>437</v>
      </c>
      <c r="B129" s="57">
        <v>5262041.0</v>
      </c>
      <c r="C129" s="57">
        <v>996280.1</v>
      </c>
      <c r="D129" s="57">
        <v>265335.7</v>
      </c>
      <c r="E129" s="57">
        <v>129910.1</v>
      </c>
      <c r="F129" s="57">
        <v>26.4446</v>
      </c>
      <c r="G129" s="57">
        <v>1.0</v>
      </c>
      <c r="H129" s="40">
        <v>0.0</v>
      </c>
      <c r="I129" s="40">
        <v>0.0</v>
      </c>
      <c r="J129" s="40">
        <v>0.0</v>
      </c>
      <c r="K129" s="57">
        <v>13.0</v>
      </c>
      <c r="L129" s="57">
        <v>2.0</v>
      </c>
      <c r="M129" s="57">
        <v>6.0</v>
      </c>
      <c r="N129" s="57">
        <v>0.0</v>
      </c>
      <c r="O129" s="57">
        <v>0.0</v>
      </c>
      <c r="P129" s="57">
        <v>0.0</v>
      </c>
    </row>
    <row r="130">
      <c r="A130" s="58" t="s">
        <v>604</v>
      </c>
      <c r="B130" s="57">
        <v>5.1350111E7</v>
      </c>
      <c r="C130" s="57">
        <v>1.1569374E7</v>
      </c>
      <c r="D130" s="57">
        <v>5570367.0</v>
      </c>
      <c r="E130" s="57">
        <v>721940.2</v>
      </c>
      <c r="F130" s="57">
        <v>34.78412</v>
      </c>
      <c r="G130" s="57">
        <v>217.0</v>
      </c>
      <c r="H130" s="40">
        <v>0.0</v>
      </c>
      <c r="I130" s="40">
        <v>4.0</v>
      </c>
      <c r="J130" s="40">
        <v>0.0</v>
      </c>
      <c r="K130" s="57">
        <v>53.0</v>
      </c>
      <c r="L130" s="57">
        <v>201.0</v>
      </c>
      <c r="M130" s="57">
        <v>134.0</v>
      </c>
      <c r="N130" s="57">
        <v>62.0</v>
      </c>
      <c r="O130" s="57">
        <v>28.0</v>
      </c>
      <c r="P130" s="57">
        <v>7.0</v>
      </c>
    </row>
    <row r="131">
      <c r="A131" s="58" t="s">
        <v>117</v>
      </c>
      <c r="B131" s="57">
        <v>1.1410196E7</v>
      </c>
      <c r="C131" s="57">
        <v>2217662.0</v>
      </c>
      <c r="D131" s="57">
        <v>747577.9</v>
      </c>
      <c r="E131" s="57">
        <v>332339.9</v>
      </c>
      <c r="F131" s="57">
        <v>28.90029</v>
      </c>
      <c r="G131" s="57">
        <v>29.0</v>
      </c>
      <c r="H131" s="40">
        <v>0.0</v>
      </c>
      <c r="I131" s="40">
        <v>2.0</v>
      </c>
      <c r="J131" s="40">
        <v>0.0</v>
      </c>
      <c r="K131" s="57">
        <v>6.0</v>
      </c>
      <c r="L131" s="57">
        <v>12.0</v>
      </c>
      <c r="M131" s="57">
        <v>5.0</v>
      </c>
      <c r="N131" s="57">
        <v>7.0</v>
      </c>
      <c r="O131" s="57">
        <v>2.0</v>
      </c>
      <c r="P131" s="57">
        <v>0.0</v>
      </c>
    </row>
    <row r="132">
      <c r="A132" s="58" t="s">
        <v>5739</v>
      </c>
      <c r="B132" s="57">
        <v>3890156.0</v>
      </c>
      <c r="C132" s="57">
        <v>822155.9</v>
      </c>
      <c r="D132" s="57">
        <v>245857.5</v>
      </c>
      <c r="E132" s="57">
        <v>229266.1</v>
      </c>
      <c r="F132" s="57">
        <v>33.34775</v>
      </c>
      <c r="G132" s="57">
        <v>18.0</v>
      </c>
      <c r="H132" s="40">
        <v>0.0</v>
      </c>
      <c r="I132" s="40">
        <v>0.0</v>
      </c>
      <c r="J132" s="40">
        <v>0.0</v>
      </c>
      <c r="K132" s="57">
        <v>4.0</v>
      </c>
      <c r="L132" s="57">
        <v>6.0</v>
      </c>
      <c r="M132" s="57">
        <v>47.0</v>
      </c>
      <c r="N132" s="57">
        <v>7.0</v>
      </c>
      <c r="O132" s="57">
        <v>7.0</v>
      </c>
      <c r="P132" s="57">
        <v>32.0</v>
      </c>
    </row>
    <row r="133">
      <c r="A133" s="58" t="s">
        <v>5740</v>
      </c>
      <c r="B133" s="57">
        <v>2914967.0</v>
      </c>
      <c r="C133" s="57">
        <v>549502.3</v>
      </c>
      <c r="D133" s="57">
        <v>202569.0</v>
      </c>
      <c r="E133" s="57">
        <v>6132.809</v>
      </c>
      <c r="F133" s="57">
        <v>26.01073</v>
      </c>
      <c r="G133" s="57">
        <v>11.0</v>
      </c>
      <c r="H133" s="40">
        <v>0.0</v>
      </c>
      <c r="I133" s="40">
        <v>0.0</v>
      </c>
      <c r="J133" s="40">
        <v>0.0</v>
      </c>
      <c r="K133" s="57">
        <v>7.0</v>
      </c>
      <c r="L133" s="57">
        <v>6.0</v>
      </c>
      <c r="M133" s="57">
        <v>20.0</v>
      </c>
      <c r="N133" s="57">
        <v>6.0</v>
      </c>
      <c r="O133" s="57">
        <v>0.0</v>
      </c>
      <c r="P133" s="57">
        <v>0.0</v>
      </c>
    </row>
    <row r="134">
      <c r="A134" s="58" t="s">
        <v>116</v>
      </c>
      <c r="B134" s="62">
        <v>6.67E8</v>
      </c>
      <c r="C134" s="57">
        <v>2.0442155E7</v>
      </c>
      <c r="D134" s="57">
        <v>2.4356075E7</v>
      </c>
      <c r="E134" s="57">
        <v>9733670.0</v>
      </c>
      <c r="F134" s="57">
        <v>8.17051</v>
      </c>
      <c r="G134" s="57">
        <v>205.0</v>
      </c>
      <c r="H134" s="40">
        <v>0.0</v>
      </c>
      <c r="I134" s="40">
        <v>0.0</v>
      </c>
      <c r="J134" s="40">
        <v>0.0</v>
      </c>
      <c r="K134" s="57">
        <v>12.0</v>
      </c>
      <c r="L134" s="57">
        <v>17.0</v>
      </c>
      <c r="M134" s="57">
        <v>14.0</v>
      </c>
      <c r="N134" s="57">
        <v>3.0</v>
      </c>
      <c r="O134" s="57">
        <v>2.0</v>
      </c>
      <c r="P134" s="57">
        <v>0.0</v>
      </c>
    </row>
    <row r="135">
      <c r="A135" s="58" t="s">
        <v>175</v>
      </c>
      <c r="B135" s="57">
        <v>3.1121624E7</v>
      </c>
      <c r="C135" s="57">
        <v>1067949.0</v>
      </c>
      <c r="D135" s="57">
        <v>1095114.0</v>
      </c>
      <c r="E135" s="57">
        <v>399811.1</v>
      </c>
      <c r="F135" s="57">
        <v>8.235028</v>
      </c>
      <c r="G135" s="57">
        <v>18.0</v>
      </c>
      <c r="H135" s="40">
        <v>0.0</v>
      </c>
      <c r="I135" s="40">
        <v>0.0</v>
      </c>
      <c r="J135" s="40">
        <v>1.0</v>
      </c>
      <c r="K135" s="57">
        <v>4.0</v>
      </c>
      <c r="L135" s="57">
        <v>0.0</v>
      </c>
      <c r="M135" s="57">
        <v>0.0</v>
      </c>
      <c r="N135" s="57">
        <v>0.0</v>
      </c>
      <c r="O135" s="57">
        <v>0.0</v>
      </c>
      <c r="P135" s="57">
        <v>0.0</v>
      </c>
    </row>
    <row r="136">
      <c r="A136" s="58" t="s">
        <v>394</v>
      </c>
      <c r="B136" s="57">
        <v>2002423.0</v>
      </c>
      <c r="C136" s="57">
        <v>233684.7</v>
      </c>
      <c r="D136" s="57">
        <v>500157.9</v>
      </c>
      <c r="E136" s="57">
        <v>53566.79</v>
      </c>
      <c r="F136" s="57">
        <v>39.32283</v>
      </c>
      <c r="G136" s="57">
        <v>6.0</v>
      </c>
      <c r="H136" s="40">
        <v>0.0</v>
      </c>
      <c r="I136" s="40">
        <v>0.0</v>
      </c>
      <c r="J136" s="40">
        <v>0.0</v>
      </c>
      <c r="K136" s="57">
        <v>0.0</v>
      </c>
      <c r="L136" s="57">
        <v>0.0</v>
      </c>
      <c r="M136" s="57">
        <v>2.0</v>
      </c>
      <c r="N136" s="57">
        <v>1.0</v>
      </c>
      <c r="O136" s="57">
        <v>1.0</v>
      </c>
      <c r="P136" s="57">
        <v>0.0</v>
      </c>
    </row>
    <row r="137">
      <c r="A137" s="58" t="s">
        <v>345</v>
      </c>
      <c r="B137" s="57">
        <v>2693625.0</v>
      </c>
      <c r="C137" s="57">
        <v>226465.6</v>
      </c>
      <c r="D137" s="57">
        <v>911112.1</v>
      </c>
      <c r="E137" s="57">
        <v>115553.6</v>
      </c>
      <c r="F137" s="57">
        <v>46.52212</v>
      </c>
      <c r="G137" s="57">
        <v>3.0</v>
      </c>
      <c r="H137" s="40">
        <v>0.0</v>
      </c>
      <c r="I137" s="40">
        <v>0.0</v>
      </c>
      <c r="J137" s="40">
        <v>0.0</v>
      </c>
      <c r="K137" s="57">
        <v>1.0</v>
      </c>
      <c r="L137" s="57">
        <v>1.0</v>
      </c>
      <c r="M137" s="57">
        <v>1.0</v>
      </c>
      <c r="N137" s="57">
        <v>4.0</v>
      </c>
      <c r="O137" s="57">
        <v>0.0</v>
      </c>
      <c r="P137" s="57">
        <v>0.0</v>
      </c>
    </row>
    <row r="138">
      <c r="A138" s="58" t="s">
        <v>113</v>
      </c>
      <c r="B138" s="57">
        <v>6761905.0</v>
      </c>
      <c r="C138" s="57">
        <v>1492817.0</v>
      </c>
      <c r="D138" s="57">
        <v>283557.1</v>
      </c>
      <c r="E138" s="57">
        <v>58314.47</v>
      </c>
      <c r="F138" s="57">
        <v>27.13272</v>
      </c>
      <c r="G138" s="57">
        <v>42.0</v>
      </c>
      <c r="H138" s="40">
        <v>0.0</v>
      </c>
      <c r="I138" s="40">
        <v>3.0</v>
      </c>
      <c r="J138" s="40">
        <v>0.0</v>
      </c>
      <c r="K138" s="57">
        <v>2.0</v>
      </c>
      <c r="L138" s="57">
        <v>9.0</v>
      </c>
      <c r="M138" s="57">
        <v>11.0</v>
      </c>
      <c r="N138" s="57">
        <v>5.0</v>
      </c>
      <c r="O138" s="57">
        <v>2.0</v>
      </c>
      <c r="P138" s="57">
        <v>0.0</v>
      </c>
    </row>
    <row r="139">
      <c r="A139" s="58" t="s">
        <v>5741</v>
      </c>
      <c r="B139" s="57">
        <v>1.8670418E7</v>
      </c>
      <c r="C139" s="57">
        <v>3794888.0</v>
      </c>
      <c r="D139" s="57">
        <v>398337.1</v>
      </c>
      <c r="E139" s="57">
        <v>312339.5</v>
      </c>
      <c r="F139" s="57">
        <v>24.1321</v>
      </c>
      <c r="G139" s="57">
        <v>41.0</v>
      </c>
      <c r="H139" s="40">
        <v>0.0</v>
      </c>
      <c r="I139" s="40">
        <v>0.0</v>
      </c>
      <c r="J139" s="40">
        <v>0.0</v>
      </c>
      <c r="K139" s="57">
        <v>4.0</v>
      </c>
      <c r="L139" s="57">
        <v>16.0</v>
      </c>
      <c r="M139" s="57">
        <v>10.0</v>
      </c>
      <c r="N139" s="57">
        <v>3.0</v>
      </c>
      <c r="O139" s="57">
        <v>0.0</v>
      </c>
      <c r="P139" s="57">
        <v>2.0</v>
      </c>
    </row>
    <row r="140">
      <c r="A140" s="58" t="s">
        <v>5742</v>
      </c>
      <c r="B140" s="57">
        <v>5646806.0</v>
      </c>
      <c r="C140" s="57">
        <v>1051467.0</v>
      </c>
      <c r="D140" s="57">
        <v>229523.4</v>
      </c>
      <c r="E140" s="57">
        <v>3647.669</v>
      </c>
      <c r="F140" s="57">
        <v>22.74981</v>
      </c>
      <c r="G140" s="57">
        <v>29.0</v>
      </c>
      <c r="H140" s="40">
        <v>0.0</v>
      </c>
      <c r="I140" s="40">
        <v>0.0</v>
      </c>
      <c r="J140" s="40">
        <v>0.0</v>
      </c>
      <c r="K140" s="57">
        <v>10.0</v>
      </c>
      <c r="L140" s="57">
        <v>15.0</v>
      </c>
      <c r="M140" s="57">
        <v>78.0</v>
      </c>
      <c r="N140" s="57">
        <v>22.0</v>
      </c>
      <c r="O140" s="57">
        <v>8.0</v>
      </c>
      <c r="P140" s="57">
        <v>3.0</v>
      </c>
    </row>
    <row r="141">
      <c r="A141" s="58" t="s">
        <v>159</v>
      </c>
      <c r="B141" s="57">
        <v>5.1617785E7</v>
      </c>
      <c r="C141" s="57">
        <v>1351202.0</v>
      </c>
      <c r="D141" s="57">
        <v>5.3541937E7</v>
      </c>
      <c r="E141" s="57">
        <v>97606.37</v>
      </c>
      <c r="F141" s="57">
        <v>106.5345</v>
      </c>
      <c r="G141" s="57">
        <v>1.0</v>
      </c>
      <c r="H141" s="40">
        <v>0.0</v>
      </c>
      <c r="I141" s="40">
        <v>0.0</v>
      </c>
      <c r="J141" s="40">
        <v>0.0</v>
      </c>
      <c r="K141" s="57">
        <v>0.0</v>
      </c>
      <c r="L141" s="57">
        <v>0.0</v>
      </c>
      <c r="M141" s="57">
        <v>0.0</v>
      </c>
      <c r="N141" s="57">
        <v>1.0</v>
      </c>
      <c r="O141" s="57">
        <v>0.0</v>
      </c>
      <c r="P141" s="57">
        <v>0.0</v>
      </c>
    </row>
    <row r="142">
      <c r="A142" s="58" t="s">
        <v>1298</v>
      </c>
      <c r="B142" s="57">
        <v>1.6119619E7</v>
      </c>
      <c r="C142" s="57">
        <v>4601279.0</v>
      </c>
      <c r="D142" s="57">
        <v>438206.3</v>
      </c>
      <c r="E142" s="57">
        <v>57975.87</v>
      </c>
      <c r="F142" s="57">
        <v>31.62271</v>
      </c>
      <c r="G142" s="57">
        <v>161.0</v>
      </c>
      <c r="H142" s="40">
        <v>0.0</v>
      </c>
      <c r="I142" s="40">
        <v>5.0</v>
      </c>
      <c r="J142" s="40">
        <v>0.0</v>
      </c>
      <c r="K142" s="57">
        <v>51.0</v>
      </c>
      <c r="L142" s="57">
        <v>187.0</v>
      </c>
      <c r="M142" s="57">
        <v>203.0</v>
      </c>
      <c r="N142" s="57">
        <v>72.0</v>
      </c>
      <c r="O142" s="57">
        <v>14.0</v>
      </c>
      <c r="P142" s="57">
        <v>14.0</v>
      </c>
    </row>
    <row r="143">
      <c r="A143" s="58" t="s">
        <v>94</v>
      </c>
      <c r="B143" s="57">
        <v>4.1346718E7</v>
      </c>
      <c r="C143" s="57">
        <v>2101087.0</v>
      </c>
      <c r="D143" s="57">
        <v>1323405.0</v>
      </c>
      <c r="E143" s="57">
        <v>1234512.0</v>
      </c>
      <c r="F143" s="57">
        <v>11.26813</v>
      </c>
      <c r="G143" s="57">
        <v>31.0</v>
      </c>
      <c r="H143" s="40">
        <v>0.0</v>
      </c>
      <c r="I143" s="40">
        <v>0.0</v>
      </c>
      <c r="J143" s="40">
        <v>0.0</v>
      </c>
      <c r="K143" s="57">
        <v>2.0</v>
      </c>
      <c r="L143" s="57">
        <v>5.0</v>
      </c>
      <c r="M143" s="57">
        <v>2.0</v>
      </c>
      <c r="N143" s="57">
        <v>1.0</v>
      </c>
      <c r="O143" s="57">
        <v>0.0</v>
      </c>
      <c r="P143" s="57">
        <v>0.0</v>
      </c>
    </row>
    <row r="144">
      <c r="A144" s="58" t="s">
        <v>581</v>
      </c>
      <c r="B144" s="57">
        <v>9815812.0</v>
      </c>
      <c r="C144" s="57">
        <v>1936310.0</v>
      </c>
      <c r="D144" s="57">
        <v>1101692.0</v>
      </c>
      <c r="E144" s="57">
        <v>434756.0</v>
      </c>
      <c r="F144" s="57">
        <v>35.37921</v>
      </c>
      <c r="G144" s="57">
        <v>34.0</v>
      </c>
      <c r="H144" s="40">
        <v>0.0</v>
      </c>
      <c r="I144" s="40">
        <v>3.0</v>
      </c>
      <c r="J144" s="40">
        <v>0.0</v>
      </c>
      <c r="K144" s="57">
        <v>9.0</v>
      </c>
      <c r="L144" s="57">
        <v>13.0</v>
      </c>
      <c r="M144" s="57">
        <v>27.0</v>
      </c>
      <c r="N144" s="57">
        <v>14.0</v>
      </c>
      <c r="O144" s="57">
        <v>8.0</v>
      </c>
      <c r="P144" s="57">
        <v>0.0</v>
      </c>
    </row>
    <row r="145">
      <c r="A145" s="58" t="s">
        <v>5743</v>
      </c>
      <c r="B145" s="57">
        <v>1763394.0</v>
      </c>
      <c r="C145" s="57">
        <v>431109.3</v>
      </c>
      <c r="D145" s="57">
        <v>46749.81</v>
      </c>
      <c r="E145" s="57">
        <v>16760.81</v>
      </c>
      <c r="F145" s="57">
        <v>28.04932</v>
      </c>
      <c r="G145" s="57">
        <v>3.0</v>
      </c>
      <c r="H145" s="40">
        <v>0.0</v>
      </c>
      <c r="I145" s="40">
        <v>0.0</v>
      </c>
      <c r="J145" s="40">
        <v>0.0</v>
      </c>
      <c r="K145" s="57">
        <v>2.0</v>
      </c>
      <c r="L145" s="57">
        <v>5.0</v>
      </c>
      <c r="M145" s="57">
        <v>0.0</v>
      </c>
      <c r="N145" s="57">
        <v>0.0</v>
      </c>
      <c r="O145" s="57">
        <v>0.0</v>
      </c>
      <c r="P145" s="57">
        <v>0.0</v>
      </c>
    </row>
    <row r="146">
      <c r="A146" s="58" t="s">
        <v>488</v>
      </c>
      <c r="B146" s="57">
        <v>3120980.0</v>
      </c>
      <c r="C146" s="57">
        <v>408546.7</v>
      </c>
      <c r="D146" s="57">
        <v>133943.5</v>
      </c>
      <c r="E146" s="57">
        <v>275029.8</v>
      </c>
      <c r="F146" s="57">
        <v>26.19434</v>
      </c>
      <c r="G146" s="57">
        <v>0.0</v>
      </c>
      <c r="H146" s="40">
        <v>0.0</v>
      </c>
      <c r="I146" s="40">
        <v>0.0</v>
      </c>
      <c r="J146" s="40">
        <v>0.0</v>
      </c>
      <c r="K146" s="57">
        <v>2.0</v>
      </c>
      <c r="L146" s="57">
        <v>0.0</v>
      </c>
      <c r="M146" s="57">
        <v>0.0</v>
      </c>
      <c r="N146" s="57">
        <v>0.0</v>
      </c>
      <c r="O146" s="57">
        <v>0.0</v>
      </c>
      <c r="P146" s="57">
        <v>0.0</v>
      </c>
    </row>
    <row r="147">
      <c r="A147" s="58" t="s">
        <v>5744</v>
      </c>
      <c r="B147" s="57">
        <v>8862957.0</v>
      </c>
      <c r="C147" s="57">
        <v>1965830.0</v>
      </c>
      <c r="D147" s="57">
        <v>138028.2</v>
      </c>
      <c r="E147" s="57">
        <v>0.0</v>
      </c>
      <c r="F147" s="57">
        <v>23.73766</v>
      </c>
      <c r="G147" s="57">
        <v>48.0</v>
      </c>
      <c r="H147" s="40">
        <v>0.0</v>
      </c>
      <c r="I147" s="40">
        <v>0.0</v>
      </c>
      <c r="J147" s="40">
        <v>0.0</v>
      </c>
      <c r="K147" s="57">
        <v>8.0</v>
      </c>
      <c r="L147" s="57">
        <v>41.0</v>
      </c>
      <c r="M147" s="57">
        <v>32.0</v>
      </c>
      <c r="N147" s="57">
        <v>38.0</v>
      </c>
      <c r="O147" s="57">
        <v>7.0</v>
      </c>
      <c r="P147" s="57">
        <v>10.0</v>
      </c>
    </row>
    <row r="148">
      <c r="A148" s="58" t="s">
        <v>596</v>
      </c>
      <c r="B148" s="57">
        <v>1.0972173E7</v>
      </c>
      <c r="C148" s="57">
        <v>1778950.0</v>
      </c>
      <c r="D148" s="57">
        <v>967855.8</v>
      </c>
      <c r="E148" s="57">
        <v>374300.2</v>
      </c>
      <c r="F148" s="57">
        <v>28.44565</v>
      </c>
      <c r="G148" s="57">
        <v>10.0</v>
      </c>
      <c r="H148" s="40">
        <v>0.0</v>
      </c>
      <c r="I148" s="40">
        <v>0.0</v>
      </c>
      <c r="J148" s="40">
        <v>0.0</v>
      </c>
      <c r="K148" s="57">
        <v>9.0</v>
      </c>
      <c r="L148" s="57">
        <v>21.0</v>
      </c>
      <c r="M148" s="57">
        <v>0.0</v>
      </c>
      <c r="N148" s="57">
        <v>4.0</v>
      </c>
      <c r="O148" s="57">
        <v>2.0</v>
      </c>
      <c r="P148" s="57">
        <v>0.0</v>
      </c>
    </row>
    <row r="149">
      <c r="A149" s="58" t="s">
        <v>5745</v>
      </c>
      <c r="B149" s="57">
        <v>1367899.0</v>
      </c>
      <c r="C149" s="57">
        <v>221932.5</v>
      </c>
      <c r="D149" s="57">
        <v>214123.4</v>
      </c>
      <c r="E149" s="57">
        <v>128974.7</v>
      </c>
      <c r="F149" s="57">
        <v>41.30647</v>
      </c>
      <c r="G149" s="57">
        <v>6.0</v>
      </c>
      <c r="H149" s="40">
        <v>0.0</v>
      </c>
      <c r="I149" s="40">
        <v>0.0</v>
      </c>
      <c r="J149" s="40">
        <v>0.0</v>
      </c>
      <c r="K149" s="57">
        <v>6.0</v>
      </c>
      <c r="L149" s="57">
        <v>9.0</v>
      </c>
      <c r="M149" s="57">
        <v>19.0</v>
      </c>
      <c r="N149" s="57">
        <v>33.0</v>
      </c>
      <c r="O149" s="57">
        <v>2.0</v>
      </c>
      <c r="P149" s="57">
        <v>4.0</v>
      </c>
    </row>
    <row r="150">
      <c r="A150" s="58" t="s">
        <v>610</v>
      </c>
      <c r="B150" s="57">
        <v>2967955.0</v>
      </c>
      <c r="C150" s="57">
        <v>704758.9</v>
      </c>
      <c r="D150" s="57">
        <v>213059.1</v>
      </c>
      <c r="E150" s="57">
        <v>0.0</v>
      </c>
      <c r="F150" s="57">
        <v>30.92426</v>
      </c>
      <c r="G150" s="57">
        <v>11.0</v>
      </c>
      <c r="H150" s="40">
        <v>0.0</v>
      </c>
      <c r="I150" s="40">
        <v>0.0</v>
      </c>
      <c r="J150" s="40">
        <v>0.0</v>
      </c>
      <c r="K150" s="57">
        <v>8.0</v>
      </c>
      <c r="L150" s="57">
        <v>32.0</v>
      </c>
      <c r="M150" s="57">
        <v>84.0</v>
      </c>
      <c r="N150" s="57">
        <v>23.0</v>
      </c>
      <c r="O150" s="57">
        <v>6.0</v>
      </c>
      <c r="P150" s="57">
        <v>13.0</v>
      </c>
    </row>
    <row r="151">
      <c r="A151" s="58" t="s">
        <v>170</v>
      </c>
      <c r="B151" s="57">
        <v>5.2100244E7</v>
      </c>
      <c r="C151" s="57">
        <v>2898360.0</v>
      </c>
      <c r="D151" s="57">
        <v>590655.6</v>
      </c>
      <c r="E151" s="57">
        <v>1781527.0</v>
      </c>
      <c r="F151" s="57">
        <v>10.11616</v>
      </c>
      <c r="G151" s="57">
        <v>15.0</v>
      </c>
      <c r="H151" s="40">
        <v>0.0</v>
      </c>
      <c r="I151" s="40">
        <v>0.0</v>
      </c>
      <c r="J151" s="40">
        <v>0.0</v>
      </c>
      <c r="K151" s="57">
        <v>14.0</v>
      </c>
      <c r="L151" s="57">
        <v>5.0</v>
      </c>
      <c r="M151" s="57">
        <v>5.0</v>
      </c>
      <c r="N151" s="57">
        <v>8.0</v>
      </c>
      <c r="O151" s="57">
        <v>1.0</v>
      </c>
      <c r="P151" s="57">
        <v>11.0</v>
      </c>
    </row>
    <row r="152">
      <c r="A152" s="58" t="s">
        <v>5746</v>
      </c>
      <c r="B152" s="57">
        <v>7828500.0</v>
      </c>
      <c r="C152" s="57">
        <v>1566106.0</v>
      </c>
      <c r="D152" s="57">
        <v>345682.4</v>
      </c>
      <c r="E152" s="57">
        <v>39503.91</v>
      </c>
      <c r="F152" s="57">
        <v>24.92549</v>
      </c>
      <c r="G152" s="57">
        <v>76.0</v>
      </c>
      <c r="H152" s="40">
        <v>0.0</v>
      </c>
      <c r="I152" s="40">
        <v>2.0</v>
      </c>
      <c r="J152" s="40">
        <v>0.0</v>
      </c>
      <c r="K152" s="57">
        <v>66.0</v>
      </c>
      <c r="L152" s="57">
        <v>42.0</v>
      </c>
      <c r="M152" s="57">
        <v>304.0</v>
      </c>
      <c r="N152" s="57">
        <v>62.0</v>
      </c>
      <c r="O152" s="57">
        <v>61.0</v>
      </c>
      <c r="P152" s="57">
        <v>61.0</v>
      </c>
    </row>
    <row r="153">
      <c r="A153" s="58" t="s">
        <v>5747</v>
      </c>
      <c r="B153" s="57">
        <v>816840.9</v>
      </c>
      <c r="C153" s="57">
        <v>140674.6</v>
      </c>
      <c r="D153" s="57">
        <v>44610.51</v>
      </c>
      <c r="E153" s="57">
        <v>24107.21</v>
      </c>
      <c r="F153" s="57">
        <v>25.63441</v>
      </c>
      <c r="G153" s="57">
        <v>2.0</v>
      </c>
      <c r="H153" s="40">
        <v>0.0</v>
      </c>
      <c r="I153" s="40">
        <v>0.0</v>
      </c>
      <c r="J153" s="40">
        <v>0.0</v>
      </c>
      <c r="K153" s="57">
        <v>3.0</v>
      </c>
      <c r="L153" s="57">
        <v>1.0</v>
      </c>
      <c r="M153" s="57">
        <v>2.0</v>
      </c>
      <c r="N153" s="57">
        <v>4.0</v>
      </c>
      <c r="O153" s="57">
        <v>2.0</v>
      </c>
      <c r="P153" s="57">
        <v>1.0</v>
      </c>
    </row>
    <row r="154">
      <c r="A154" s="58" t="s">
        <v>284</v>
      </c>
      <c r="B154" s="57">
        <v>6.4540095E7</v>
      </c>
      <c r="C154" s="57">
        <v>3988320.0</v>
      </c>
      <c r="D154" s="57">
        <v>7752128.0</v>
      </c>
      <c r="E154" s="57">
        <v>596768.9</v>
      </c>
      <c r="F154" s="57">
        <v>19.11558</v>
      </c>
      <c r="G154" s="57">
        <v>44.0</v>
      </c>
      <c r="H154" s="40">
        <v>0.0</v>
      </c>
      <c r="I154" s="40">
        <v>0.0</v>
      </c>
      <c r="J154" s="40">
        <v>0.0</v>
      </c>
      <c r="K154" s="57">
        <v>0.0</v>
      </c>
      <c r="L154" s="57">
        <v>1.0</v>
      </c>
      <c r="M154" s="57">
        <v>0.0</v>
      </c>
      <c r="N154" s="57">
        <v>0.0</v>
      </c>
      <c r="O154" s="57">
        <v>0.0</v>
      </c>
      <c r="P154" s="57">
        <v>0.0</v>
      </c>
    </row>
    <row r="155">
      <c r="A155" s="58" t="s">
        <v>290</v>
      </c>
      <c r="B155" s="57">
        <v>4545316.0</v>
      </c>
      <c r="C155" s="57">
        <v>958136.5</v>
      </c>
      <c r="D155" s="57">
        <v>481540.7</v>
      </c>
      <c r="E155" s="57">
        <v>3211.952</v>
      </c>
      <c r="F155" s="57">
        <v>31.74453</v>
      </c>
      <c r="G155" s="57">
        <v>15.0</v>
      </c>
      <c r="H155" s="40">
        <v>0.0</v>
      </c>
      <c r="I155" s="40">
        <v>0.0</v>
      </c>
      <c r="J155" s="40">
        <v>0.0</v>
      </c>
      <c r="K155" s="57">
        <v>6.0</v>
      </c>
      <c r="L155" s="57">
        <v>6.0</v>
      </c>
      <c r="M155" s="57">
        <v>11.0</v>
      </c>
      <c r="N155" s="57">
        <v>4.0</v>
      </c>
      <c r="O155" s="57">
        <v>1.0</v>
      </c>
      <c r="P155" s="57">
        <v>0.0</v>
      </c>
    </row>
    <row r="156">
      <c r="A156" s="58" t="s">
        <v>499</v>
      </c>
      <c r="B156" s="57">
        <v>1.9491543E7</v>
      </c>
      <c r="C156" s="57">
        <v>4123600.0</v>
      </c>
      <c r="D156" s="57">
        <v>2402408.0</v>
      </c>
      <c r="E156" s="57">
        <v>302821.0</v>
      </c>
      <c r="F156" s="57">
        <v>35.03483</v>
      </c>
      <c r="G156" s="57">
        <v>86.0</v>
      </c>
      <c r="H156" s="40">
        <v>0.0</v>
      </c>
      <c r="I156" s="40">
        <v>2.0</v>
      </c>
      <c r="J156" s="40">
        <v>0.0</v>
      </c>
      <c r="K156" s="57">
        <v>29.0</v>
      </c>
      <c r="L156" s="57">
        <v>64.0</v>
      </c>
      <c r="M156" s="57">
        <v>59.0</v>
      </c>
      <c r="N156" s="57">
        <v>34.0</v>
      </c>
      <c r="O156" s="57">
        <v>10.0</v>
      </c>
      <c r="P156" s="57">
        <v>5.0</v>
      </c>
    </row>
    <row r="157">
      <c r="A157" s="58" t="s">
        <v>1509</v>
      </c>
      <c r="B157" s="57">
        <v>1.5420376E7</v>
      </c>
      <c r="C157" s="57">
        <v>843219.3</v>
      </c>
      <c r="D157" s="57">
        <v>423506.5</v>
      </c>
      <c r="E157" s="57">
        <v>425849.2</v>
      </c>
      <c r="F157" s="57">
        <v>10.97622</v>
      </c>
      <c r="G157" s="57">
        <v>16.0</v>
      </c>
      <c r="H157" s="40">
        <v>0.0</v>
      </c>
      <c r="I157" s="40">
        <v>0.0</v>
      </c>
      <c r="J157" s="40">
        <v>0.0</v>
      </c>
      <c r="K157" s="57">
        <v>0.0</v>
      </c>
      <c r="L157" s="57">
        <v>0.0</v>
      </c>
      <c r="M157" s="57">
        <v>0.0</v>
      </c>
      <c r="N157" s="57">
        <v>0.0</v>
      </c>
      <c r="O157" s="57">
        <v>0.0</v>
      </c>
      <c r="P157" s="57">
        <v>0.0</v>
      </c>
    </row>
    <row r="158">
      <c r="A158" s="58" t="s">
        <v>428</v>
      </c>
      <c r="B158" s="57">
        <v>6698808.0</v>
      </c>
      <c r="C158" s="57">
        <v>578212.4</v>
      </c>
      <c r="D158" s="57">
        <v>432628.1</v>
      </c>
      <c r="E158" s="57">
        <v>1278098.0</v>
      </c>
      <c r="F158" s="57">
        <v>34.16934</v>
      </c>
      <c r="G158" s="57">
        <v>6.0</v>
      </c>
      <c r="H158" s="40">
        <v>0.0</v>
      </c>
      <c r="I158" s="40">
        <v>0.0</v>
      </c>
      <c r="J158" s="40">
        <v>0.0</v>
      </c>
      <c r="K158" s="57">
        <v>6.0</v>
      </c>
      <c r="L158" s="57">
        <v>8.0</v>
      </c>
      <c r="M158" s="57">
        <v>3.0</v>
      </c>
      <c r="N158" s="57">
        <v>6.0</v>
      </c>
      <c r="O158" s="57">
        <v>1.0</v>
      </c>
      <c r="P158" s="57">
        <v>1.0</v>
      </c>
    </row>
    <row r="159">
      <c r="A159" s="58" t="s">
        <v>5748</v>
      </c>
      <c r="B159" s="57">
        <v>4128035.0</v>
      </c>
      <c r="C159" s="57">
        <v>830893.6</v>
      </c>
      <c r="D159" s="57">
        <v>376500.8</v>
      </c>
      <c r="E159" s="57">
        <v>2131.072</v>
      </c>
      <c r="F159" s="57">
        <v>29.30028</v>
      </c>
      <c r="G159" s="57">
        <v>48.0</v>
      </c>
      <c r="H159" s="40">
        <v>1.0</v>
      </c>
      <c r="I159" s="40">
        <v>1.0</v>
      </c>
      <c r="J159" s="40">
        <v>0.0</v>
      </c>
      <c r="K159" s="57">
        <v>16.0</v>
      </c>
      <c r="L159" s="57">
        <v>27.0</v>
      </c>
      <c r="M159" s="57">
        <v>106.0</v>
      </c>
      <c r="N159" s="57">
        <v>17.0</v>
      </c>
      <c r="O159" s="57">
        <v>16.0</v>
      </c>
      <c r="P159" s="57">
        <v>30.0</v>
      </c>
    </row>
    <row r="160">
      <c r="A160" s="58" t="s">
        <v>1381</v>
      </c>
      <c r="B160" s="57">
        <v>1.5708306E7</v>
      </c>
      <c r="C160" s="57">
        <v>2425844.0</v>
      </c>
      <c r="D160" s="57">
        <v>2436483.0</v>
      </c>
      <c r="E160" s="57">
        <v>612257.7</v>
      </c>
      <c r="F160" s="57">
        <v>34.85153</v>
      </c>
      <c r="G160" s="57">
        <v>45.0</v>
      </c>
      <c r="H160" s="40">
        <v>0.0</v>
      </c>
      <c r="I160" s="40">
        <v>0.0</v>
      </c>
      <c r="J160" s="40">
        <v>0.0</v>
      </c>
      <c r="K160" s="57">
        <v>24.0</v>
      </c>
      <c r="L160" s="57">
        <v>38.0</v>
      </c>
      <c r="M160" s="57">
        <v>22.0</v>
      </c>
      <c r="N160" s="57">
        <v>15.0</v>
      </c>
      <c r="O160" s="57">
        <v>6.0</v>
      </c>
      <c r="P160" s="57">
        <v>4.0</v>
      </c>
    </row>
    <row r="161">
      <c r="A161" s="58" t="s">
        <v>314</v>
      </c>
      <c r="B161" s="57">
        <v>5827281.0</v>
      </c>
      <c r="C161" s="57">
        <v>400892.3</v>
      </c>
      <c r="D161" s="57">
        <v>2371492.0</v>
      </c>
      <c r="E161" s="57">
        <v>1736.705</v>
      </c>
      <c r="F161" s="57">
        <v>47.60576</v>
      </c>
      <c r="G161" s="57">
        <v>6.0</v>
      </c>
      <c r="H161" s="40">
        <v>0.0</v>
      </c>
      <c r="I161" s="40">
        <v>0.0</v>
      </c>
      <c r="J161" s="40">
        <v>0.0</v>
      </c>
      <c r="K161" s="57">
        <v>0.0</v>
      </c>
      <c r="L161" s="57">
        <v>1.0</v>
      </c>
      <c r="M161" s="57">
        <v>37.0</v>
      </c>
      <c r="N161" s="57">
        <v>3.0</v>
      </c>
      <c r="O161" s="57">
        <v>3.0</v>
      </c>
      <c r="P161" s="57">
        <v>2.0</v>
      </c>
    </row>
    <row r="162">
      <c r="A162" s="58" t="s">
        <v>5749</v>
      </c>
      <c r="B162" s="57">
        <v>2569968.0</v>
      </c>
      <c r="C162" s="57">
        <v>613662.2</v>
      </c>
      <c r="D162" s="57">
        <v>8367.659</v>
      </c>
      <c r="E162" s="57">
        <v>93777.96</v>
      </c>
      <c r="F162" s="57">
        <v>27.85279</v>
      </c>
      <c r="G162" s="57">
        <v>10.0</v>
      </c>
      <c r="H162" s="40">
        <v>0.0</v>
      </c>
      <c r="I162" s="40">
        <v>1.0</v>
      </c>
      <c r="J162" s="40">
        <v>0.0</v>
      </c>
      <c r="K162" s="57">
        <v>4.0</v>
      </c>
      <c r="L162" s="57">
        <v>7.0</v>
      </c>
      <c r="M162" s="57">
        <v>5.0</v>
      </c>
      <c r="N162" s="57">
        <v>6.0</v>
      </c>
      <c r="O162" s="57">
        <v>2.0</v>
      </c>
      <c r="P162" s="57">
        <v>1.0</v>
      </c>
    </row>
    <row r="163">
      <c r="A163" s="58" t="s">
        <v>5750</v>
      </c>
      <c r="B163" s="57">
        <v>2953718.0</v>
      </c>
      <c r="C163" s="57">
        <v>546928.0</v>
      </c>
      <c r="D163" s="57">
        <v>1058120.0</v>
      </c>
      <c r="E163" s="57">
        <v>130159.4</v>
      </c>
      <c r="F163" s="57">
        <v>58.74655</v>
      </c>
      <c r="G163" s="57">
        <v>23.0</v>
      </c>
      <c r="H163" s="40">
        <v>0.0</v>
      </c>
      <c r="I163" s="40">
        <v>2.0</v>
      </c>
      <c r="J163" s="40">
        <v>0.0</v>
      </c>
      <c r="K163" s="57">
        <v>14.0</v>
      </c>
      <c r="L163" s="57">
        <v>37.0</v>
      </c>
      <c r="M163" s="57">
        <v>51.0</v>
      </c>
      <c r="N163" s="57">
        <v>22.0</v>
      </c>
      <c r="O163" s="57">
        <v>1.0</v>
      </c>
      <c r="P163" s="57">
        <v>5.0</v>
      </c>
    </row>
    <row r="164">
      <c r="A164" s="58" t="s">
        <v>1237</v>
      </c>
      <c r="B164" s="57">
        <v>2288611.0</v>
      </c>
      <c r="C164" s="57">
        <v>258623.2</v>
      </c>
      <c r="D164" s="57">
        <v>181600.1</v>
      </c>
      <c r="E164" s="57">
        <v>8963.215</v>
      </c>
      <c r="F164" s="57">
        <v>19.62704</v>
      </c>
      <c r="G164" s="57">
        <v>2.0</v>
      </c>
      <c r="H164" s="40">
        <v>0.0</v>
      </c>
      <c r="I164" s="40">
        <v>0.0</v>
      </c>
      <c r="J164" s="40">
        <v>0.0</v>
      </c>
      <c r="K164" s="57">
        <v>4.0</v>
      </c>
      <c r="L164" s="57">
        <v>0.0</v>
      </c>
      <c r="M164" s="57">
        <v>2.0</v>
      </c>
      <c r="N164" s="57">
        <v>0.0</v>
      </c>
      <c r="O164" s="57">
        <v>3.0</v>
      </c>
      <c r="P164" s="57">
        <v>0.0</v>
      </c>
    </row>
    <row r="165">
      <c r="A165" s="58" t="s">
        <v>808</v>
      </c>
      <c r="B165" s="57">
        <v>1.0904066E7</v>
      </c>
      <c r="C165" s="57">
        <v>1639404.0</v>
      </c>
      <c r="D165" s="57">
        <v>1115000.0</v>
      </c>
      <c r="E165" s="57">
        <v>138392.9</v>
      </c>
      <c r="F165" s="57">
        <v>26.52953</v>
      </c>
      <c r="G165" s="57">
        <v>30.0</v>
      </c>
      <c r="H165" s="40">
        <v>0.0</v>
      </c>
      <c r="I165" s="40">
        <v>0.0</v>
      </c>
      <c r="J165" s="40">
        <v>0.0</v>
      </c>
      <c r="K165" s="57">
        <v>20.0</v>
      </c>
      <c r="L165" s="57">
        <v>26.0</v>
      </c>
      <c r="M165" s="57">
        <v>75.0</v>
      </c>
      <c r="N165" s="57">
        <v>34.0</v>
      </c>
      <c r="O165" s="57">
        <v>7.0</v>
      </c>
      <c r="P165" s="57">
        <v>9.0</v>
      </c>
    </row>
    <row r="166">
      <c r="A166" s="58" t="s">
        <v>155</v>
      </c>
      <c r="B166" s="57">
        <v>5.266517E7</v>
      </c>
      <c r="C166" s="57">
        <v>5730900.0</v>
      </c>
      <c r="D166" s="57">
        <v>8435519.0</v>
      </c>
      <c r="E166" s="57">
        <v>2652094.0</v>
      </c>
      <c r="F166" s="57">
        <v>31.93479</v>
      </c>
      <c r="G166" s="57">
        <v>91.0</v>
      </c>
      <c r="H166" s="40">
        <v>0.0</v>
      </c>
      <c r="I166" s="40">
        <v>0.0</v>
      </c>
      <c r="J166" s="40">
        <v>0.0</v>
      </c>
      <c r="K166" s="57">
        <v>25.0</v>
      </c>
      <c r="L166" s="57">
        <v>78.0</v>
      </c>
      <c r="M166" s="57">
        <v>103.0</v>
      </c>
      <c r="N166" s="57">
        <v>35.0</v>
      </c>
      <c r="O166" s="57">
        <v>11.0</v>
      </c>
      <c r="P166" s="57">
        <v>20.0</v>
      </c>
    </row>
    <row r="167">
      <c r="A167" s="58" t="s">
        <v>873</v>
      </c>
      <c r="B167" s="57">
        <v>4822091.0</v>
      </c>
      <c r="C167" s="57">
        <v>884484.4</v>
      </c>
      <c r="D167" s="57">
        <v>845610.5</v>
      </c>
      <c r="E167" s="57">
        <v>285352.8</v>
      </c>
      <c r="F167" s="57">
        <v>41.79614</v>
      </c>
      <c r="G167" s="57">
        <v>14.0</v>
      </c>
      <c r="H167" s="40">
        <v>0.0</v>
      </c>
      <c r="I167" s="40">
        <v>0.0</v>
      </c>
      <c r="J167" s="40">
        <v>0.0</v>
      </c>
      <c r="K167" s="57">
        <v>15.0</v>
      </c>
      <c r="L167" s="57">
        <v>37.0</v>
      </c>
      <c r="M167" s="57">
        <v>44.0</v>
      </c>
      <c r="N167" s="57">
        <v>49.0</v>
      </c>
      <c r="O167" s="57">
        <v>7.0</v>
      </c>
      <c r="P167" s="57">
        <v>2.0</v>
      </c>
    </row>
    <row r="168">
      <c r="A168" s="58" t="s">
        <v>5751</v>
      </c>
      <c r="B168" s="57">
        <v>2366490.0</v>
      </c>
      <c r="C168" s="57">
        <v>177964.5</v>
      </c>
      <c r="D168" s="57">
        <v>426123.9</v>
      </c>
      <c r="E168" s="57">
        <v>41229.16</v>
      </c>
      <c r="F168" s="57">
        <v>27.26897</v>
      </c>
      <c r="G168" s="57">
        <v>0.0</v>
      </c>
      <c r="H168" s="40">
        <v>0.0</v>
      </c>
      <c r="I168" s="40">
        <v>0.0</v>
      </c>
      <c r="J168" s="40">
        <v>0.0</v>
      </c>
      <c r="K168" s="57">
        <v>0.0</v>
      </c>
      <c r="L168" s="57">
        <v>0.0</v>
      </c>
      <c r="M168" s="57">
        <v>0.0</v>
      </c>
      <c r="N168" s="57">
        <v>0.0</v>
      </c>
      <c r="O168" s="57">
        <v>0.0</v>
      </c>
      <c r="P168" s="57">
        <v>0.0</v>
      </c>
    </row>
    <row r="169">
      <c r="A169" s="58" t="s">
        <v>265</v>
      </c>
      <c r="B169" s="57">
        <v>9680783.0</v>
      </c>
      <c r="C169" s="57">
        <v>2332795.0</v>
      </c>
      <c r="D169" s="57">
        <v>689285.6</v>
      </c>
      <c r="E169" s="57">
        <v>43152.69</v>
      </c>
      <c r="F169" s="57">
        <v>31.66307</v>
      </c>
      <c r="G169" s="57">
        <v>58.0</v>
      </c>
      <c r="H169" s="40">
        <v>0.0</v>
      </c>
      <c r="I169" s="40">
        <v>3.0</v>
      </c>
      <c r="J169" s="40">
        <v>0.0</v>
      </c>
      <c r="K169" s="57">
        <v>7.0</v>
      </c>
      <c r="L169" s="57">
        <v>41.0</v>
      </c>
      <c r="M169" s="57">
        <v>50.0</v>
      </c>
      <c r="N169" s="57">
        <v>28.0</v>
      </c>
      <c r="O169" s="57">
        <v>13.0</v>
      </c>
      <c r="P169" s="57">
        <v>9.0</v>
      </c>
    </row>
    <row r="170">
      <c r="F170" s="53"/>
    </row>
    <row r="171">
      <c r="F171" s="53"/>
    </row>
    <row r="172">
      <c r="F172" s="53"/>
    </row>
    <row r="173">
      <c r="F173" s="53"/>
    </row>
    <row r="174">
      <c r="F174" s="53"/>
    </row>
    <row r="175">
      <c r="F175" s="53"/>
    </row>
    <row r="176">
      <c r="F176" s="53"/>
    </row>
    <row r="177">
      <c r="F177" s="53"/>
    </row>
    <row r="178">
      <c r="F178" s="53"/>
    </row>
    <row r="179">
      <c r="F179" s="53"/>
    </row>
    <row r="180">
      <c r="F180" s="53"/>
    </row>
    <row r="181">
      <c r="F181" s="53"/>
    </row>
    <row r="182">
      <c r="F182" s="53"/>
    </row>
    <row r="183">
      <c r="F183" s="53"/>
    </row>
    <row r="184">
      <c r="F184" s="53"/>
    </row>
    <row r="185">
      <c r="F185" s="53"/>
    </row>
    <row r="186">
      <c r="F186" s="53"/>
    </row>
    <row r="187">
      <c r="F187" s="53"/>
    </row>
    <row r="188">
      <c r="F188" s="53"/>
    </row>
    <row r="189">
      <c r="F189" s="53"/>
    </row>
    <row r="190">
      <c r="F190" s="53"/>
    </row>
    <row r="191">
      <c r="F191" s="53"/>
    </row>
    <row r="192">
      <c r="F192" s="53"/>
    </row>
    <row r="193">
      <c r="F193" s="53"/>
    </row>
    <row r="194">
      <c r="F194" s="53"/>
    </row>
    <row r="195">
      <c r="F195" s="53"/>
    </row>
    <row r="196">
      <c r="F196" s="53"/>
    </row>
    <row r="197">
      <c r="F197" s="53"/>
    </row>
    <row r="198">
      <c r="F198" s="53"/>
    </row>
    <row r="199">
      <c r="F199" s="53"/>
    </row>
    <row r="200">
      <c r="F200" s="53"/>
    </row>
    <row r="201">
      <c r="F201" s="53"/>
    </row>
    <row r="202">
      <c r="F202" s="53"/>
    </row>
    <row r="203">
      <c r="F203" s="53"/>
    </row>
    <row r="204">
      <c r="F204" s="53"/>
    </row>
    <row r="205">
      <c r="F205" s="53"/>
    </row>
    <row r="206">
      <c r="F206" s="53"/>
    </row>
    <row r="207">
      <c r="F207" s="53"/>
    </row>
    <row r="208">
      <c r="F208" s="53"/>
    </row>
    <row r="209">
      <c r="F209" s="53"/>
    </row>
    <row r="210">
      <c r="F210" s="53"/>
    </row>
    <row r="211">
      <c r="F211" s="53"/>
    </row>
    <row r="212">
      <c r="F212" s="53"/>
    </row>
    <row r="213">
      <c r="F213" s="53"/>
    </row>
    <row r="214">
      <c r="F214" s="53"/>
    </row>
    <row r="215">
      <c r="F215" s="53"/>
    </row>
    <row r="216">
      <c r="F216" s="53"/>
    </row>
    <row r="217">
      <c r="F217" s="53"/>
    </row>
    <row r="218">
      <c r="F218" s="53"/>
    </row>
    <row r="219">
      <c r="F219" s="53"/>
    </row>
    <row r="220">
      <c r="F220" s="53"/>
    </row>
    <row r="221">
      <c r="F221" s="53"/>
    </row>
    <row r="222">
      <c r="F222" s="53"/>
    </row>
    <row r="223">
      <c r="F223" s="53"/>
    </row>
    <row r="224">
      <c r="F224" s="53"/>
    </row>
    <row r="225">
      <c r="F225" s="53"/>
    </row>
    <row r="226">
      <c r="F226" s="53"/>
    </row>
    <row r="227">
      <c r="F227" s="53"/>
    </row>
    <row r="228">
      <c r="F228" s="53"/>
    </row>
    <row r="229">
      <c r="F229" s="53"/>
    </row>
    <row r="230">
      <c r="F230" s="53"/>
    </row>
    <row r="231">
      <c r="F231" s="53"/>
    </row>
    <row r="232">
      <c r="F232" s="53"/>
    </row>
    <row r="233">
      <c r="F233" s="53"/>
    </row>
    <row r="234">
      <c r="F234" s="53"/>
    </row>
    <row r="235">
      <c r="F235" s="53"/>
    </row>
    <row r="236">
      <c r="F236" s="53"/>
    </row>
    <row r="237">
      <c r="F237" s="53"/>
    </row>
    <row r="238">
      <c r="F238" s="53"/>
    </row>
    <row r="239">
      <c r="F239" s="53"/>
    </row>
    <row r="240">
      <c r="F240" s="53"/>
    </row>
    <row r="241">
      <c r="F241" s="53"/>
    </row>
    <row r="242">
      <c r="F242" s="53"/>
    </row>
    <row r="243">
      <c r="F243" s="53"/>
    </row>
    <row r="244">
      <c r="F244" s="53"/>
    </row>
    <row r="245">
      <c r="F245" s="53"/>
    </row>
    <row r="246">
      <c r="F246" s="53"/>
    </row>
    <row r="247">
      <c r="F247" s="53"/>
    </row>
    <row r="248">
      <c r="F248" s="53"/>
    </row>
    <row r="249">
      <c r="F249" s="53"/>
    </row>
    <row r="250">
      <c r="F250" s="53"/>
    </row>
    <row r="251">
      <c r="F251" s="53"/>
    </row>
    <row r="252">
      <c r="F252" s="53"/>
    </row>
    <row r="253">
      <c r="F253" s="53"/>
    </row>
    <row r="254">
      <c r="F254" s="53"/>
    </row>
    <row r="255">
      <c r="F255" s="53"/>
    </row>
    <row r="256">
      <c r="F256" s="53"/>
    </row>
    <row r="257">
      <c r="F257" s="53"/>
    </row>
    <row r="258">
      <c r="F258" s="53"/>
    </row>
    <row r="259">
      <c r="F259" s="53"/>
    </row>
    <row r="260">
      <c r="F260" s="53"/>
    </row>
    <row r="261">
      <c r="F261" s="53"/>
    </row>
    <row r="262">
      <c r="F262" s="53"/>
    </row>
    <row r="263">
      <c r="F263" s="53"/>
    </row>
    <row r="264">
      <c r="F264" s="53"/>
    </row>
    <row r="265">
      <c r="F265" s="53"/>
    </row>
    <row r="266">
      <c r="F266" s="53"/>
    </row>
    <row r="267">
      <c r="F267" s="53"/>
    </row>
    <row r="268">
      <c r="F268" s="53"/>
    </row>
    <row r="269">
      <c r="F269" s="53"/>
    </row>
    <row r="270">
      <c r="F270" s="53"/>
    </row>
    <row r="271">
      <c r="F271" s="53"/>
    </row>
    <row r="272">
      <c r="F272" s="53"/>
    </row>
    <row r="273">
      <c r="F273" s="53"/>
    </row>
    <row r="274">
      <c r="F274" s="53"/>
    </row>
    <row r="275">
      <c r="F275" s="53"/>
    </row>
    <row r="276">
      <c r="F276" s="53"/>
    </row>
    <row r="277">
      <c r="F277" s="53"/>
    </row>
    <row r="278">
      <c r="F278" s="53"/>
    </row>
    <row r="279">
      <c r="F279" s="53"/>
    </row>
    <row r="280">
      <c r="F280" s="53"/>
    </row>
    <row r="281">
      <c r="F281" s="53"/>
    </row>
    <row r="282">
      <c r="F282" s="53"/>
    </row>
    <row r="283">
      <c r="F283" s="53"/>
    </row>
    <row r="284">
      <c r="F284" s="53"/>
    </row>
    <row r="285">
      <c r="F285" s="53"/>
    </row>
    <row r="286">
      <c r="F286" s="53"/>
    </row>
    <row r="287">
      <c r="F287" s="53"/>
    </row>
    <row r="288">
      <c r="F288" s="53"/>
    </row>
    <row r="289">
      <c r="F289" s="53"/>
    </row>
    <row r="290">
      <c r="F290" s="53"/>
    </row>
    <row r="291">
      <c r="F291" s="53"/>
    </row>
    <row r="292">
      <c r="F292" s="53"/>
    </row>
    <row r="293">
      <c r="F293" s="53"/>
    </row>
    <row r="294">
      <c r="F294" s="53"/>
    </row>
    <row r="295">
      <c r="F295" s="53"/>
    </row>
    <row r="296">
      <c r="F296" s="53"/>
    </row>
    <row r="297">
      <c r="F297" s="53"/>
    </row>
    <row r="298">
      <c r="F298" s="53"/>
    </row>
    <row r="299">
      <c r="F299" s="53"/>
    </row>
    <row r="300">
      <c r="F300" s="53"/>
    </row>
    <row r="301">
      <c r="F301" s="53"/>
    </row>
    <row r="302">
      <c r="F302" s="53"/>
    </row>
    <row r="303">
      <c r="F303" s="53"/>
    </row>
    <row r="304">
      <c r="F304" s="53"/>
    </row>
    <row r="305">
      <c r="F305" s="53"/>
    </row>
    <row r="306">
      <c r="F306" s="53"/>
    </row>
    <row r="307">
      <c r="F307" s="53"/>
    </row>
    <row r="308">
      <c r="F308" s="53"/>
    </row>
    <row r="309">
      <c r="F309" s="53"/>
    </row>
    <row r="310">
      <c r="F310" s="53"/>
    </row>
    <row r="311">
      <c r="F311" s="53"/>
    </row>
    <row r="312">
      <c r="F312" s="53"/>
    </row>
    <row r="313">
      <c r="F313" s="53"/>
    </row>
    <row r="314">
      <c r="F314" s="53"/>
    </row>
    <row r="315">
      <c r="F315" s="53"/>
    </row>
    <row r="316">
      <c r="F316" s="53"/>
    </row>
    <row r="317">
      <c r="F317" s="53"/>
    </row>
    <row r="318">
      <c r="F318" s="53"/>
    </row>
    <row r="319">
      <c r="F319" s="53"/>
    </row>
    <row r="320">
      <c r="F320" s="53"/>
    </row>
    <row r="321">
      <c r="F321" s="53"/>
    </row>
    <row r="322">
      <c r="F322" s="53"/>
    </row>
    <row r="323">
      <c r="F323" s="53"/>
    </row>
    <row r="324">
      <c r="F324" s="53"/>
    </row>
    <row r="325">
      <c r="F325" s="53"/>
    </row>
    <row r="326">
      <c r="F326" s="53"/>
    </row>
    <row r="327">
      <c r="F327" s="53"/>
    </row>
    <row r="328">
      <c r="F328" s="53"/>
    </row>
    <row r="329">
      <c r="F329" s="53"/>
    </row>
    <row r="330">
      <c r="F330" s="53"/>
    </row>
    <row r="331">
      <c r="F331" s="53"/>
    </row>
    <row r="332">
      <c r="F332" s="53"/>
    </row>
    <row r="333">
      <c r="F333" s="53"/>
    </row>
    <row r="334">
      <c r="F334" s="53"/>
    </row>
    <row r="335">
      <c r="F335" s="53"/>
    </row>
    <row r="336">
      <c r="F336" s="53"/>
    </row>
    <row r="337">
      <c r="F337" s="53"/>
    </row>
    <row r="338">
      <c r="F338" s="53"/>
    </row>
    <row r="339">
      <c r="F339" s="53"/>
    </row>
    <row r="340">
      <c r="F340" s="53"/>
    </row>
    <row r="341">
      <c r="F341" s="53"/>
    </row>
    <row r="342">
      <c r="F342" s="53"/>
    </row>
    <row r="343">
      <c r="F343" s="53"/>
    </row>
    <row r="344">
      <c r="F344" s="53"/>
    </row>
    <row r="345">
      <c r="F345" s="53"/>
    </row>
    <row r="346">
      <c r="F346" s="53"/>
    </row>
    <row r="347">
      <c r="F347" s="53"/>
    </row>
    <row r="348">
      <c r="F348" s="53"/>
    </row>
    <row r="349">
      <c r="F349" s="53"/>
    </row>
    <row r="350">
      <c r="F350" s="53"/>
    </row>
    <row r="351">
      <c r="F351" s="53"/>
    </row>
    <row r="352">
      <c r="F352" s="53"/>
    </row>
    <row r="353">
      <c r="F353" s="53"/>
    </row>
    <row r="354">
      <c r="F354" s="53"/>
    </row>
    <row r="355">
      <c r="F355" s="53"/>
    </row>
    <row r="356">
      <c r="F356" s="53"/>
    </row>
    <row r="357">
      <c r="F357" s="53"/>
    </row>
    <row r="358">
      <c r="F358" s="53"/>
    </row>
    <row r="359">
      <c r="F359" s="53"/>
    </row>
    <row r="360">
      <c r="F360" s="53"/>
    </row>
    <row r="361">
      <c r="F361" s="53"/>
    </row>
    <row r="362">
      <c r="F362" s="53"/>
    </row>
    <row r="363">
      <c r="F363" s="53"/>
    </row>
    <row r="364">
      <c r="F364" s="53"/>
    </row>
    <row r="365">
      <c r="F365" s="53"/>
    </row>
    <row r="366">
      <c r="F366" s="53"/>
    </row>
    <row r="367">
      <c r="F367" s="53"/>
    </row>
    <row r="368">
      <c r="F368" s="53"/>
    </row>
    <row r="369">
      <c r="F369" s="53"/>
    </row>
    <row r="370">
      <c r="F370" s="53"/>
    </row>
    <row r="371">
      <c r="F371" s="53"/>
    </row>
    <row r="372">
      <c r="F372" s="53"/>
    </row>
    <row r="373">
      <c r="F373" s="53"/>
    </row>
    <row r="374">
      <c r="F374" s="53"/>
    </row>
    <row r="375">
      <c r="F375" s="53"/>
    </row>
    <row r="376">
      <c r="F376" s="53"/>
    </row>
    <row r="377">
      <c r="F377" s="53"/>
    </row>
    <row r="378">
      <c r="F378" s="53"/>
    </row>
    <row r="379">
      <c r="F379" s="53"/>
    </row>
    <row r="380">
      <c r="F380" s="53"/>
    </row>
    <row r="381">
      <c r="F381" s="53"/>
    </row>
    <row r="382">
      <c r="F382" s="53"/>
    </row>
    <row r="383">
      <c r="F383" s="53"/>
    </row>
    <row r="384">
      <c r="F384" s="53"/>
    </row>
    <row r="385">
      <c r="F385" s="53"/>
    </row>
    <row r="386">
      <c r="F386" s="53"/>
    </row>
    <row r="387">
      <c r="F387" s="53"/>
    </row>
    <row r="388">
      <c r="F388" s="53"/>
    </row>
    <row r="389">
      <c r="F389" s="53"/>
    </row>
    <row r="390">
      <c r="F390" s="53"/>
    </row>
    <row r="391">
      <c r="F391" s="53"/>
    </row>
    <row r="392">
      <c r="F392" s="53"/>
    </row>
    <row r="393">
      <c r="F393" s="53"/>
    </row>
    <row r="394">
      <c r="F394" s="53"/>
    </row>
    <row r="395">
      <c r="F395" s="53"/>
    </row>
    <row r="396">
      <c r="F396" s="53"/>
    </row>
    <row r="397">
      <c r="F397" s="53"/>
    </row>
    <row r="398">
      <c r="F398" s="53"/>
    </row>
    <row r="399">
      <c r="F399" s="53"/>
    </row>
    <row r="400">
      <c r="F400" s="53"/>
    </row>
    <row r="401">
      <c r="F401" s="53"/>
    </row>
    <row r="402">
      <c r="F402" s="53"/>
    </row>
    <row r="403">
      <c r="F403" s="53"/>
    </row>
    <row r="404">
      <c r="F404" s="53"/>
    </row>
    <row r="405">
      <c r="F405" s="53"/>
    </row>
    <row r="406">
      <c r="F406" s="53"/>
    </row>
    <row r="407">
      <c r="F407" s="53"/>
    </row>
    <row r="408">
      <c r="F408" s="53"/>
    </row>
    <row r="409">
      <c r="F409" s="53"/>
    </row>
    <row r="410">
      <c r="F410" s="53"/>
    </row>
    <row r="411">
      <c r="F411" s="53"/>
    </row>
    <row r="412">
      <c r="F412" s="53"/>
    </row>
    <row r="413">
      <c r="F413" s="53"/>
    </row>
    <row r="414">
      <c r="F414" s="53"/>
    </row>
    <row r="415">
      <c r="F415" s="53"/>
    </row>
    <row r="416">
      <c r="F416" s="53"/>
    </row>
    <row r="417">
      <c r="F417" s="53"/>
    </row>
    <row r="418">
      <c r="F418" s="53"/>
    </row>
    <row r="419">
      <c r="F419" s="53"/>
    </row>
    <row r="420">
      <c r="F420" s="53"/>
    </row>
    <row r="421">
      <c r="F421" s="53"/>
    </row>
    <row r="422">
      <c r="F422" s="53"/>
    </row>
    <row r="423">
      <c r="F423" s="53"/>
    </row>
    <row r="424">
      <c r="F424" s="53"/>
    </row>
    <row r="425">
      <c r="F425" s="53"/>
    </row>
    <row r="426">
      <c r="F426" s="53"/>
    </row>
    <row r="427">
      <c r="F427" s="53"/>
    </row>
    <row r="428">
      <c r="F428" s="53"/>
    </row>
    <row r="429">
      <c r="F429" s="53"/>
    </row>
    <row r="430">
      <c r="F430" s="53"/>
    </row>
    <row r="431">
      <c r="F431" s="53"/>
    </row>
    <row r="432">
      <c r="F432" s="53"/>
    </row>
    <row r="433">
      <c r="F433" s="53"/>
    </row>
    <row r="434">
      <c r="F434" s="53"/>
    </row>
    <row r="435">
      <c r="F435" s="53"/>
    </row>
    <row r="436">
      <c r="F436" s="53"/>
    </row>
    <row r="437">
      <c r="F437" s="53"/>
    </row>
    <row r="438">
      <c r="F438" s="53"/>
    </row>
    <row r="439">
      <c r="F439" s="53"/>
    </row>
    <row r="440">
      <c r="F440" s="53"/>
    </row>
    <row r="441">
      <c r="F441" s="53"/>
    </row>
    <row r="442">
      <c r="F442" s="53"/>
    </row>
    <row r="443">
      <c r="F443" s="53"/>
    </row>
    <row r="444">
      <c r="F444" s="53"/>
    </row>
    <row r="445">
      <c r="F445" s="53"/>
    </row>
    <row r="446">
      <c r="F446" s="53"/>
    </row>
    <row r="447">
      <c r="F447" s="53"/>
    </row>
    <row r="448">
      <c r="F448" s="53"/>
    </row>
    <row r="449">
      <c r="F449" s="53"/>
    </row>
    <row r="450">
      <c r="F450" s="53"/>
    </row>
    <row r="451">
      <c r="F451" s="53"/>
    </row>
    <row r="452">
      <c r="F452" s="53"/>
    </row>
    <row r="453">
      <c r="F453" s="53"/>
    </row>
    <row r="454">
      <c r="F454" s="53"/>
    </row>
    <row r="455">
      <c r="F455" s="53"/>
    </row>
    <row r="456">
      <c r="F456" s="53"/>
    </row>
    <row r="457">
      <c r="F457" s="53"/>
    </row>
    <row r="458">
      <c r="F458" s="53"/>
    </row>
    <row r="459">
      <c r="F459" s="53"/>
    </row>
    <row r="460">
      <c r="F460" s="53"/>
    </row>
    <row r="461">
      <c r="F461" s="53"/>
    </row>
    <row r="462">
      <c r="F462" s="53"/>
    </row>
    <row r="463">
      <c r="F463" s="53"/>
    </row>
    <row r="464">
      <c r="F464" s="53"/>
    </row>
    <row r="465">
      <c r="F465" s="53"/>
    </row>
    <row r="466">
      <c r="F466" s="53"/>
    </row>
    <row r="467">
      <c r="F467" s="53"/>
    </row>
    <row r="468">
      <c r="F468" s="53"/>
    </row>
    <row r="469">
      <c r="F469" s="53"/>
    </row>
    <row r="470">
      <c r="F470" s="53"/>
    </row>
    <row r="471">
      <c r="F471" s="53"/>
    </row>
    <row r="472">
      <c r="F472" s="53"/>
    </row>
    <row r="473">
      <c r="F473" s="53"/>
    </row>
    <row r="474">
      <c r="F474" s="53"/>
    </row>
    <row r="475">
      <c r="F475" s="53"/>
    </row>
    <row r="476">
      <c r="F476" s="53"/>
    </row>
    <row r="477">
      <c r="F477" s="53"/>
    </row>
    <row r="478">
      <c r="F478" s="53"/>
    </row>
    <row r="479">
      <c r="F479" s="53"/>
    </row>
    <row r="480">
      <c r="F480" s="53"/>
    </row>
    <row r="481">
      <c r="F481" s="53"/>
    </row>
    <row r="482">
      <c r="F482" s="53"/>
    </row>
    <row r="483">
      <c r="F483" s="53"/>
    </row>
    <row r="484">
      <c r="F484" s="53"/>
    </row>
    <row r="485">
      <c r="F485" s="53"/>
    </row>
    <row r="486">
      <c r="F486" s="53"/>
    </row>
    <row r="487">
      <c r="F487" s="53"/>
    </row>
    <row r="488">
      <c r="F488" s="53"/>
    </row>
    <row r="489">
      <c r="F489" s="53"/>
    </row>
    <row r="490">
      <c r="F490" s="53"/>
    </row>
    <row r="491">
      <c r="F491" s="53"/>
    </row>
    <row r="492">
      <c r="F492" s="53"/>
    </row>
    <row r="493">
      <c r="F493" s="53"/>
    </row>
    <row r="494">
      <c r="F494" s="53"/>
    </row>
    <row r="495">
      <c r="F495" s="53"/>
    </row>
    <row r="496">
      <c r="F496" s="53"/>
    </row>
    <row r="497">
      <c r="F497" s="53"/>
    </row>
    <row r="498">
      <c r="F498" s="53"/>
    </row>
    <row r="499">
      <c r="F499" s="53"/>
    </row>
    <row r="500">
      <c r="F500" s="53"/>
    </row>
    <row r="501">
      <c r="F501" s="53"/>
    </row>
    <row r="502">
      <c r="F502" s="53"/>
    </row>
    <row r="503">
      <c r="F503" s="53"/>
    </row>
    <row r="504">
      <c r="F504" s="53"/>
    </row>
    <row r="505">
      <c r="F505" s="53"/>
    </row>
    <row r="506">
      <c r="F506" s="53"/>
    </row>
    <row r="507">
      <c r="F507" s="53"/>
    </row>
    <row r="508">
      <c r="F508" s="53"/>
    </row>
    <row r="509">
      <c r="F509" s="53"/>
    </row>
    <row r="510">
      <c r="F510" s="53"/>
    </row>
    <row r="511">
      <c r="F511" s="53"/>
    </row>
    <row r="512">
      <c r="F512" s="53"/>
    </row>
    <row r="513">
      <c r="F513" s="53"/>
    </row>
    <row r="514">
      <c r="F514" s="53"/>
    </row>
    <row r="515">
      <c r="F515" s="53"/>
    </row>
    <row r="516">
      <c r="F516" s="53"/>
    </row>
    <row r="517">
      <c r="F517" s="53"/>
    </row>
    <row r="518">
      <c r="F518" s="53"/>
    </row>
    <row r="519">
      <c r="F519" s="53"/>
    </row>
    <row r="520">
      <c r="F520" s="53"/>
    </row>
    <row r="521">
      <c r="F521" s="53"/>
    </row>
    <row r="522">
      <c r="F522" s="53"/>
    </row>
    <row r="523">
      <c r="F523" s="53"/>
    </row>
    <row r="524">
      <c r="F524" s="53"/>
    </row>
    <row r="525">
      <c r="F525" s="53"/>
    </row>
    <row r="526">
      <c r="F526" s="53"/>
    </row>
    <row r="527">
      <c r="F527" s="53"/>
    </row>
    <row r="528">
      <c r="F528" s="53"/>
    </row>
    <row r="529">
      <c r="F529" s="53"/>
    </row>
    <row r="530">
      <c r="F530" s="53"/>
    </row>
    <row r="531">
      <c r="F531" s="53"/>
    </row>
    <row r="532">
      <c r="F532" s="53"/>
    </row>
    <row r="533">
      <c r="F533" s="53"/>
    </row>
    <row r="534">
      <c r="F534" s="53"/>
    </row>
    <row r="535">
      <c r="F535" s="53"/>
    </row>
    <row r="536">
      <c r="F536" s="53"/>
    </row>
    <row r="537">
      <c r="F537" s="53"/>
    </row>
    <row r="538">
      <c r="F538" s="53"/>
    </row>
    <row r="539">
      <c r="F539" s="53"/>
    </row>
    <row r="540">
      <c r="F540" s="53"/>
    </row>
    <row r="541">
      <c r="F541" s="53"/>
    </row>
    <row r="542">
      <c r="F542" s="53"/>
    </row>
    <row r="543">
      <c r="F543" s="53"/>
    </row>
    <row r="544">
      <c r="F544" s="53"/>
    </row>
    <row r="545">
      <c r="F545" s="53"/>
    </row>
    <row r="546">
      <c r="F546" s="53"/>
    </row>
    <row r="547">
      <c r="F547" s="53"/>
    </row>
    <row r="548">
      <c r="F548" s="53"/>
    </row>
    <row r="549">
      <c r="F549" s="53"/>
    </row>
    <row r="550">
      <c r="F550" s="53"/>
    </row>
    <row r="551">
      <c r="F551" s="53"/>
    </row>
    <row r="552">
      <c r="F552" s="53"/>
    </row>
    <row r="553">
      <c r="F553" s="53"/>
    </row>
    <row r="554">
      <c r="F554" s="53"/>
    </row>
    <row r="555">
      <c r="F555" s="53"/>
    </row>
    <row r="556">
      <c r="F556" s="53"/>
    </row>
    <row r="557">
      <c r="F557" s="53"/>
    </row>
    <row r="558">
      <c r="F558" s="53"/>
    </row>
    <row r="559">
      <c r="F559" s="53"/>
    </row>
    <row r="560">
      <c r="F560" s="53"/>
    </row>
    <row r="561">
      <c r="F561" s="53"/>
    </row>
    <row r="562">
      <c r="F562" s="53"/>
    </row>
    <row r="563">
      <c r="F563" s="53"/>
    </row>
    <row r="564">
      <c r="F564" s="53"/>
    </row>
    <row r="565">
      <c r="F565" s="53"/>
    </row>
    <row r="566">
      <c r="F566" s="53"/>
    </row>
    <row r="567">
      <c r="F567" s="53"/>
    </row>
    <row r="568">
      <c r="F568" s="53"/>
    </row>
    <row r="569">
      <c r="F569" s="53"/>
    </row>
    <row r="570">
      <c r="F570" s="53"/>
    </row>
    <row r="571">
      <c r="F571" s="53"/>
    </row>
    <row r="572">
      <c r="F572" s="53"/>
    </row>
    <row r="573">
      <c r="F573" s="53"/>
    </row>
    <row r="574">
      <c r="F574" s="53"/>
    </row>
    <row r="575">
      <c r="F575" s="53"/>
    </row>
    <row r="576">
      <c r="F576" s="53"/>
    </row>
    <row r="577">
      <c r="F577" s="53"/>
    </row>
    <row r="578">
      <c r="F578" s="53"/>
    </row>
    <row r="579">
      <c r="F579" s="53"/>
    </row>
    <row r="580">
      <c r="F580" s="53"/>
    </row>
    <row r="581">
      <c r="F581" s="53"/>
    </row>
    <row r="582">
      <c r="F582" s="53"/>
    </row>
    <row r="583">
      <c r="F583" s="53"/>
    </row>
    <row r="584">
      <c r="F584" s="53"/>
    </row>
    <row r="585">
      <c r="F585" s="53"/>
    </row>
    <row r="586">
      <c r="F586" s="53"/>
    </row>
    <row r="587">
      <c r="F587" s="53"/>
    </row>
    <row r="588">
      <c r="F588" s="53"/>
    </row>
    <row r="589">
      <c r="F589" s="53"/>
    </row>
    <row r="590">
      <c r="F590" s="53"/>
    </row>
    <row r="591">
      <c r="F591" s="53"/>
    </row>
    <row r="592">
      <c r="F592" s="53"/>
    </row>
    <row r="593">
      <c r="F593" s="53"/>
    </row>
    <row r="594">
      <c r="F594" s="53"/>
    </row>
    <row r="595">
      <c r="F595" s="53"/>
    </row>
    <row r="596">
      <c r="F596" s="53"/>
    </row>
    <row r="597">
      <c r="F597" s="53"/>
    </row>
    <row r="598">
      <c r="F598" s="53"/>
    </row>
    <row r="599">
      <c r="F599" s="53"/>
    </row>
    <row r="600">
      <c r="F600" s="53"/>
    </row>
    <row r="601">
      <c r="F601" s="53"/>
    </row>
    <row r="602">
      <c r="F602" s="53"/>
    </row>
    <row r="603">
      <c r="F603" s="53"/>
    </row>
    <row r="604">
      <c r="F604" s="53"/>
    </row>
    <row r="605">
      <c r="F605" s="53"/>
    </row>
    <row r="606">
      <c r="F606" s="53"/>
    </row>
    <row r="607">
      <c r="F607" s="53"/>
    </row>
    <row r="608">
      <c r="F608" s="53"/>
    </row>
    <row r="609">
      <c r="F609" s="53"/>
    </row>
    <row r="610">
      <c r="F610" s="53"/>
    </row>
    <row r="611">
      <c r="F611" s="53"/>
    </row>
    <row r="612">
      <c r="F612" s="53"/>
    </row>
    <row r="613">
      <c r="F613" s="53"/>
    </row>
    <row r="614">
      <c r="F614" s="53"/>
    </row>
    <row r="615">
      <c r="F615" s="53"/>
    </row>
    <row r="616">
      <c r="F616" s="53"/>
    </row>
    <row r="617">
      <c r="F617" s="53"/>
    </row>
    <row r="618">
      <c r="F618" s="53"/>
    </row>
    <row r="619">
      <c r="F619" s="53"/>
    </row>
    <row r="620">
      <c r="F620" s="53"/>
    </row>
    <row r="621">
      <c r="F621" s="53"/>
    </row>
    <row r="622">
      <c r="F622" s="53"/>
    </row>
    <row r="623">
      <c r="F623" s="53"/>
    </row>
    <row r="624">
      <c r="F624" s="53"/>
    </row>
    <row r="625">
      <c r="F625" s="53"/>
    </row>
    <row r="626">
      <c r="F626" s="53"/>
    </row>
    <row r="627">
      <c r="F627" s="53"/>
    </row>
    <row r="628">
      <c r="F628" s="53"/>
    </row>
    <row r="629">
      <c r="F629" s="53"/>
    </row>
    <row r="630">
      <c r="F630" s="53"/>
    </row>
    <row r="631">
      <c r="F631" s="53"/>
    </row>
    <row r="632">
      <c r="F632" s="53"/>
    </row>
    <row r="633">
      <c r="F633" s="53"/>
    </row>
    <row r="634">
      <c r="F634" s="53"/>
    </row>
    <row r="635">
      <c r="F635" s="53"/>
    </row>
    <row r="636">
      <c r="F636" s="53"/>
    </row>
    <row r="637">
      <c r="F637" s="53"/>
    </row>
    <row r="638">
      <c r="F638" s="53"/>
    </row>
    <row r="639">
      <c r="F639" s="53"/>
    </row>
    <row r="640">
      <c r="F640" s="53"/>
    </row>
    <row r="641">
      <c r="F641" s="53"/>
    </row>
    <row r="642">
      <c r="F642" s="53"/>
    </row>
    <row r="643">
      <c r="F643" s="53"/>
    </row>
    <row r="644">
      <c r="F644" s="53"/>
    </row>
    <row r="645">
      <c r="F645" s="53"/>
    </row>
    <row r="646">
      <c r="F646" s="53"/>
    </row>
    <row r="647">
      <c r="F647" s="53"/>
    </row>
    <row r="648">
      <c r="F648" s="53"/>
    </row>
    <row r="649">
      <c r="F649" s="53"/>
    </row>
    <row r="650">
      <c r="F650" s="53"/>
    </row>
    <row r="651">
      <c r="F651" s="53"/>
    </row>
    <row r="652">
      <c r="F652" s="53"/>
    </row>
    <row r="653">
      <c r="F653" s="53"/>
    </row>
    <row r="654">
      <c r="F654" s="53"/>
    </row>
    <row r="655">
      <c r="F655" s="53"/>
    </row>
    <row r="656">
      <c r="F656" s="53"/>
    </row>
    <row r="657">
      <c r="F657" s="53"/>
    </row>
    <row r="658">
      <c r="F658" s="53"/>
    </row>
    <row r="659">
      <c r="F659" s="53"/>
    </row>
    <row r="660">
      <c r="F660" s="53"/>
    </row>
    <row r="661">
      <c r="F661" s="53"/>
    </row>
    <row r="662">
      <c r="F662" s="53"/>
    </row>
    <row r="663">
      <c r="F663" s="53"/>
    </row>
    <row r="664">
      <c r="F664" s="53"/>
    </row>
    <row r="665">
      <c r="F665" s="53"/>
    </row>
    <row r="666">
      <c r="F666" s="53"/>
    </row>
    <row r="667">
      <c r="F667" s="53"/>
    </row>
    <row r="668">
      <c r="F668" s="53"/>
    </row>
    <row r="669">
      <c r="F669" s="53"/>
    </row>
    <row r="670">
      <c r="F670" s="53"/>
    </row>
    <row r="671">
      <c r="F671" s="53"/>
    </row>
    <row r="672">
      <c r="F672" s="53"/>
    </row>
    <row r="673">
      <c r="F673" s="53"/>
    </row>
    <row r="674">
      <c r="F674" s="53"/>
    </row>
    <row r="675">
      <c r="F675" s="53"/>
    </row>
    <row r="676">
      <c r="F676" s="53"/>
    </row>
    <row r="677">
      <c r="F677" s="53"/>
    </row>
    <row r="678">
      <c r="F678" s="53"/>
    </row>
    <row r="679">
      <c r="F679" s="53"/>
    </row>
    <row r="680">
      <c r="F680" s="53"/>
    </row>
    <row r="681">
      <c r="F681" s="53"/>
    </row>
    <row r="682">
      <c r="F682" s="53"/>
    </row>
    <row r="683">
      <c r="F683" s="53"/>
    </row>
    <row r="684">
      <c r="F684" s="53"/>
    </row>
    <row r="685">
      <c r="F685" s="53"/>
    </row>
    <row r="686">
      <c r="F686" s="53"/>
    </row>
    <row r="687">
      <c r="F687" s="53"/>
    </row>
    <row r="688">
      <c r="F688" s="53"/>
    </row>
    <row r="689">
      <c r="F689" s="53"/>
    </row>
    <row r="690">
      <c r="F690" s="53"/>
    </row>
    <row r="691">
      <c r="F691" s="53"/>
    </row>
    <row r="692">
      <c r="F692" s="53"/>
    </row>
    <row r="693">
      <c r="F693" s="53"/>
    </row>
    <row r="694">
      <c r="F694" s="53"/>
    </row>
    <row r="695">
      <c r="F695" s="53"/>
    </row>
    <row r="696">
      <c r="F696" s="53"/>
    </row>
    <row r="697">
      <c r="F697" s="53"/>
    </row>
    <row r="698">
      <c r="F698" s="53"/>
    </row>
    <row r="699">
      <c r="F699" s="53"/>
    </row>
    <row r="700">
      <c r="F700" s="53"/>
    </row>
    <row r="701">
      <c r="F701" s="53"/>
    </row>
    <row r="702">
      <c r="F702" s="53"/>
    </row>
    <row r="703">
      <c r="F703" s="53"/>
    </row>
    <row r="704">
      <c r="F704" s="53"/>
    </row>
    <row r="705">
      <c r="F705" s="53"/>
    </row>
    <row r="706">
      <c r="F706" s="53"/>
    </row>
    <row r="707">
      <c r="F707" s="53"/>
    </row>
    <row r="708">
      <c r="F708" s="53"/>
    </row>
    <row r="709">
      <c r="F709" s="53"/>
    </row>
    <row r="710">
      <c r="F710" s="53"/>
    </row>
    <row r="711">
      <c r="F711" s="53"/>
    </row>
    <row r="712">
      <c r="F712" s="53"/>
    </row>
    <row r="713">
      <c r="F713" s="53"/>
    </row>
    <row r="714">
      <c r="F714" s="53"/>
    </row>
    <row r="715">
      <c r="F715" s="53"/>
    </row>
    <row r="716">
      <c r="F716" s="53"/>
    </row>
    <row r="717">
      <c r="F717" s="53"/>
    </row>
    <row r="718">
      <c r="F718" s="53"/>
    </row>
    <row r="719">
      <c r="F719" s="53"/>
    </row>
    <row r="720">
      <c r="F720" s="53"/>
    </row>
    <row r="721">
      <c r="F721" s="53"/>
    </row>
    <row r="722">
      <c r="F722" s="53"/>
    </row>
    <row r="723">
      <c r="F723" s="53"/>
    </row>
    <row r="724">
      <c r="F724" s="53"/>
    </row>
    <row r="725">
      <c r="F725" s="53"/>
    </row>
    <row r="726">
      <c r="F726" s="53"/>
    </row>
    <row r="727">
      <c r="F727" s="53"/>
    </row>
    <row r="728">
      <c r="F728" s="53"/>
    </row>
    <row r="729">
      <c r="F729" s="53"/>
    </row>
    <row r="730">
      <c r="F730" s="53"/>
    </row>
    <row r="731">
      <c r="F731" s="53"/>
    </row>
    <row r="732">
      <c r="F732" s="53"/>
    </row>
    <row r="733">
      <c r="F733" s="53"/>
    </row>
    <row r="734">
      <c r="F734" s="53"/>
    </row>
    <row r="735">
      <c r="F735" s="53"/>
    </row>
    <row r="736">
      <c r="F736" s="53"/>
    </row>
    <row r="737">
      <c r="F737" s="53"/>
    </row>
    <row r="738">
      <c r="F738" s="53"/>
    </row>
    <row r="739">
      <c r="F739" s="53"/>
    </row>
    <row r="740">
      <c r="F740" s="53"/>
    </row>
    <row r="741">
      <c r="F741" s="53"/>
    </row>
    <row r="742">
      <c r="F742" s="53"/>
    </row>
    <row r="743">
      <c r="F743" s="53"/>
    </row>
    <row r="744">
      <c r="F744" s="53"/>
    </row>
    <row r="745">
      <c r="F745" s="53"/>
    </row>
    <row r="746">
      <c r="F746" s="53"/>
    </row>
    <row r="747">
      <c r="F747" s="53"/>
    </row>
    <row r="748">
      <c r="F748" s="53"/>
    </row>
    <row r="749">
      <c r="F749" s="53"/>
    </row>
    <row r="750">
      <c r="F750" s="53"/>
    </row>
    <row r="751">
      <c r="F751" s="53"/>
    </row>
    <row r="752">
      <c r="F752" s="53"/>
    </row>
    <row r="753">
      <c r="F753" s="53"/>
    </row>
    <row r="754">
      <c r="F754" s="53"/>
    </row>
    <row r="755">
      <c r="F755" s="53"/>
    </row>
    <row r="756">
      <c r="F756" s="53"/>
    </row>
    <row r="757">
      <c r="F757" s="53"/>
    </row>
    <row r="758">
      <c r="F758" s="53"/>
    </row>
    <row r="759">
      <c r="F759" s="53"/>
    </row>
    <row r="760">
      <c r="F760" s="53"/>
    </row>
    <row r="761">
      <c r="F761" s="53"/>
    </row>
    <row r="762">
      <c r="F762" s="53"/>
    </row>
    <row r="763">
      <c r="F763" s="53"/>
    </row>
    <row r="764">
      <c r="F764" s="53"/>
    </row>
    <row r="765">
      <c r="F765" s="53"/>
    </row>
    <row r="766">
      <c r="F766" s="53"/>
    </row>
    <row r="767">
      <c r="F767" s="53"/>
    </row>
    <row r="768">
      <c r="F768" s="53"/>
    </row>
    <row r="769">
      <c r="F769" s="53"/>
    </row>
    <row r="770">
      <c r="F770" s="53"/>
    </row>
    <row r="771">
      <c r="F771" s="53"/>
    </row>
    <row r="772">
      <c r="F772" s="53"/>
    </row>
    <row r="773">
      <c r="F773" s="53"/>
    </row>
    <row r="774">
      <c r="F774" s="53"/>
    </row>
    <row r="775">
      <c r="F775" s="53"/>
    </row>
    <row r="776">
      <c r="F776" s="53"/>
    </row>
    <row r="777">
      <c r="F777" s="53"/>
    </row>
    <row r="778">
      <c r="F778" s="53"/>
    </row>
    <row r="779">
      <c r="F779" s="53"/>
    </row>
    <row r="780">
      <c r="F780" s="53"/>
    </row>
    <row r="781">
      <c r="F781" s="53"/>
    </row>
    <row r="782">
      <c r="F782" s="53"/>
    </row>
    <row r="783">
      <c r="F783" s="53"/>
    </row>
    <row r="784">
      <c r="F784" s="53"/>
    </row>
    <row r="785">
      <c r="F785" s="53"/>
    </row>
    <row r="786">
      <c r="F786" s="53"/>
    </row>
    <row r="787">
      <c r="F787" s="53"/>
    </row>
    <row r="788">
      <c r="F788" s="53"/>
    </row>
    <row r="789">
      <c r="F789" s="53"/>
    </row>
    <row r="790">
      <c r="F790" s="53"/>
    </row>
    <row r="791">
      <c r="F791" s="53"/>
    </row>
    <row r="792">
      <c r="F792" s="53"/>
    </row>
    <row r="793">
      <c r="F793" s="53"/>
    </row>
    <row r="794">
      <c r="F794" s="53"/>
    </row>
    <row r="795">
      <c r="F795" s="53"/>
    </row>
    <row r="796">
      <c r="F796" s="53"/>
    </row>
    <row r="797">
      <c r="F797" s="53"/>
    </row>
    <row r="798">
      <c r="F798" s="53"/>
    </row>
    <row r="799">
      <c r="F799" s="53"/>
    </row>
    <row r="800">
      <c r="F800" s="53"/>
    </row>
    <row r="801">
      <c r="F801" s="53"/>
    </row>
    <row r="802">
      <c r="F802" s="53"/>
    </row>
    <row r="803">
      <c r="F803" s="53"/>
    </row>
    <row r="804">
      <c r="F804" s="53"/>
    </row>
    <row r="805">
      <c r="F805" s="53"/>
    </row>
    <row r="806">
      <c r="F806" s="53"/>
    </row>
    <row r="807">
      <c r="F807" s="53"/>
    </row>
    <row r="808">
      <c r="F808" s="53"/>
    </row>
    <row r="809">
      <c r="F809" s="53"/>
    </row>
    <row r="810">
      <c r="F810" s="53"/>
    </row>
    <row r="811">
      <c r="F811" s="53"/>
    </row>
    <row r="812">
      <c r="F812" s="53"/>
    </row>
    <row r="813">
      <c r="F813" s="53"/>
    </row>
    <row r="814">
      <c r="F814" s="53"/>
    </row>
    <row r="815">
      <c r="F815" s="53"/>
    </row>
    <row r="816">
      <c r="F816" s="53"/>
    </row>
    <row r="817">
      <c r="F817" s="53"/>
    </row>
    <row r="818">
      <c r="F818" s="53"/>
    </row>
    <row r="819">
      <c r="F819" s="53"/>
    </row>
    <row r="820">
      <c r="F820" s="53"/>
    </row>
    <row r="821">
      <c r="F821" s="53"/>
    </row>
    <row r="822">
      <c r="F822" s="53"/>
    </row>
    <row r="823">
      <c r="F823" s="53"/>
    </row>
    <row r="824">
      <c r="F824" s="53"/>
    </row>
    <row r="825">
      <c r="F825" s="53"/>
    </row>
    <row r="826">
      <c r="F826" s="53"/>
    </row>
    <row r="827">
      <c r="F827" s="53"/>
    </row>
    <row r="828">
      <c r="F828" s="53"/>
    </row>
    <row r="829">
      <c r="F829" s="53"/>
    </row>
    <row r="830">
      <c r="F830" s="53"/>
    </row>
    <row r="831">
      <c r="F831" s="53"/>
    </row>
    <row r="832">
      <c r="F832" s="53"/>
    </row>
    <row r="833">
      <c r="F833" s="53"/>
    </row>
    <row r="834">
      <c r="F834" s="53"/>
    </row>
    <row r="835">
      <c r="F835" s="53"/>
    </row>
    <row r="836">
      <c r="F836" s="53"/>
    </row>
    <row r="837">
      <c r="F837" s="53"/>
    </row>
    <row r="838">
      <c r="F838" s="53"/>
    </row>
    <row r="839">
      <c r="F839" s="53"/>
    </row>
    <row r="840">
      <c r="F840" s="53"/>
    </row>
    <row r="841">
      <c r="F841" s="53"/>
    </row>
    <row r="842">
      <c r="F842" s="53"/>
    </row>
    <row r="843">
      <c r="F843" s="53"/>
    </row>
    <row r="844">
      <c r="F844" s="53"/>
    </row>
    <row r="845">
      <c r="F845" s="53"/>
    </row>
    <row r="846">
      <c r="F846" s="53"/>
    </row>
    <row r="847">
      <c r="F847" s="53"/>
    </row>
    <row r="848">
      <c r="F848" s="53"/>
    </row>
    <row r="849">
      <c r="F849" s="53"/>
    </row>
    <row r="850">
      <c r="F850" s="53"/>
    </row>
    <row r="851">
      <c r="F851" s="53"/>
    </row>
    <row r="852">
      <c r="F852" s="53"/>
    </row>
    <row r="853">
      <c r="F853" s="53"/>
    </row>
    <row r="854">
      <c r="F854" s="53"/>
    </row>
    <row r="855">
      <c r="F855" s="53"/>
    </row>
    <row r="856">
      <c r="F856" s="53"/>
    </row>
    <row r="857">
      <c r="F857" s="53"/>
    </row>
    <row r="858">
      <c r="F858" s="53"/>
    </row>
    <row r="859">
      <c r="F859" s="53"/>
    </row>
    <row r="860">
      <c r="F860" s="53"/>
    </row>
    <row r="861">
      <c r="F861" s="53"/>
    </row>
    <row r="862">
      <c r="F862" s="53"/>
    </row>
    <row r="863">
      <c r="F863" s="53"/>
    </row>
    <row r="864">
      <c r="F864" s="53"/>
    </row>
    <row r="865">
      <c r="F865" s="53"/>
    </row>
    <row r="866">
      <c r="F866" s="53"/>
    </row>
    <row r="867">
      <c r="F867" s="53"/>
    </row>
    <row r="868">
      <c r="F868" s="53"/>
    </row>
    <row r="869">
      <c r="F869" s="53"/>
    </row>
    <row r="870">
      <c r="F870" s="53"/>
    </row>
    <row r="871">
      <c r="F871" s="53"/>
    </row>
    <row r="872">
      <c r="F872" s="53"/>
    </row>
    <row r="873">
      <c r="F873" s="53"/>
    </row>
    <row r="874">
      <c r="F874" s="53"/>
    </row>
    <row r="875">
      <c r="F875" s="53"/>
    </row>
    <row r="876">
      <c r="F876" s="53"/>
    </row>
    <row r="877">
      <c r="F877" s="53"/>
    </row>
    <row r="878">
      <c r="F878" s="53"/>
    </row>
    <row r="879">
      <c r="F879" s="53"/>
    </row>
    <row r="880">
      <c r="F880" s="53"/>
    </row>
    <row r="881">
      <c r="F881" s="53"/>
    </row>
    <row r="882">
      <c r="F882" s="53"/>
    </row>
    <row r="883">
      <c r="F883" s="53"/>
    </row>
    <row r="884">
      <c r="F884" s="53"/>
    </row>
    <row r="885">
      <c r="F885" s="53"/>
    </row>
    <row r="886">
      <c r="F886" s="53"/>
    </row>
    <row r="887">
      <c r="F887" s="53"/>
    </row>
    <row r="888">
      <c r="F888" s="53"/>
    </row>
    <row r="889">
      <c r="F889" s="53"/>
    </row>
    <row r="890">
      <c r="F890" s="53"/>
    </row>
    <row r="891">
      <c r="F891" s="53"/>
    </row>
    <row r="892">
      <c r="F892" s="53"/>
    </row>
    <row r="893">
      <c r="F893" s="53"/>
    </row>
    <row r="894">
      <c r="F894" s="53"/>
    </row>
    <row r="895">
      <c r="F895" s="53"/>
    </row>
    <row r="896">
      <c r="F896" s="53"/>
    </row>
    <row r="897">
      <c r="F897" s="53"/>
    </row>
    <row r="898">
      <c r="F898" s="53"/>
    </row>
    <row r="899">
      <c r="F899" s="53"/>
    </row>
    <row r="900">
      <c r="F900" s="53"/>
    </row>
    <row r="901">
      <c r="F901" s="53"/>
    </row>
    <row r="902">
      <c r="F902" s="53"/>
    </row>
    <row r="903">
      <c r="F903" s="53"/>
    </row>
    <row r="904">
      <c r="F904" s="53"/>
    </row>
    <row r="905">
      <c r="F905" s="53"/>
    </row>
    <row r="906">
      <c r="F906" s="53"/>
    </row>
    <row r="907">
      <c r="F907" s="53"/>
    </row>
    <row r="908">
      <c r="F908" s="53"/>
    </row>
    <row r="909">
      <c r="F909" s="53"/>
    </row>
    <row r="910">
      <c r="F910" s="53"/>
    </row>
    <row r="911">
      <c r="F911" s="53"/>
    </row>
    <row r="912">
      <c r="F912" s="53"/>
    </row>
    <row r="913">
      <c r="F913" s="53"/>
    </row>
    <row r="914">
      <c r="F914" s="53"/>
    </row>
    <row r="915">
      <c r="F915" s="53"/>
    </row>
    <row r="916">
      <c r="F916" s="53"/>
    </row>
    <row r="917">
      <c r="F917" s="53"/>
    </row>
    <row r="918">
      <c r="F918" s="53"/>
    </row>
    <row r="919">
      <c r="F919" s="53"/>
    </row>
    <row r="920">
      <c r="F920" s="53"/>
    </row>
    <row r="921">
      <c r="F921" s="53"/>
    </row>
    <row r="922">
      <c r="F922" s="53"/>
    </row>
    <row r="923">
      <c r="F923" s="53"/>
    </row>
    <row r="924">
      <c r="F924" s="53"/>
    </row>
    <row r="925">
      <c r="F925" s="53"/>
    </row>
    <row r="926">
      <c r="F926" s="53"/>
    </row>
    <row r="927">
      <c r="F927" s="53"/>
    </row>
    <row r="928">
      <c r="F928" s="53"/>
    </row>
    <row r="929">
      <c r="F929" s="53"/>
    </row>
    <row r="930">
      <c r="F930" s="53"/>
    </row>
    <row r="931">
      <c r="F931" s="53"/>
    </row>
    <row r="932">
      <c r="F932" s="53"/>
    </row>
    <row r="933">
      <c r="F933" s="53"/>
    </row>
    <row r="934">
      <c r="F934" s="53"/>
    </row>
    <row r="935">
      <c r="F935" s="53"/>
    </row>
    <row r="936">
      <c r="F936" s="53"/>
    </row>
    <row r="937">
      <c r="F937" s="53"/>
    </row>
    <row r="938">
      <c r="F938" s="53"/>
    </row>
    <row r="939">
      <c r="F939" s="53"/>
    </row>
    <row r="940">
      <c r="F940" s="53"/>
    </row>
    <row r="941">
      <c r="F941" s="53"/>
    </row>
    <row r="942">
      <c r="F942" s="53"/>
    </row>
    <row r="943">
      <c r="F943" s="53"/>
    </row>
    <row r="944">
      <c r="F944" s="53"/>
    </row>
    <row r="945">
      <c r="F945" s="53"/>
    </row>
    <row r="946">
      <c r="F946" s="53"/>
    </row>
    <row r="947">
      <c r="F947" s="53"/>
    </row>
    <row r="948">
      <c r="F948" s="53"/>
    </row>
    <row r="949">
      <c r="F949" s="53"/>
    </row>
    <row r="950">
      <c r="F950" s="53"/>
    </row>
    <row r="951">
      <c r="F951" s="53"/>
    </row>
    <row r="952">
      <c r="F952" s="53"/>
    </row>
    <row r="953">
      <c r="F953" s="53"/>
    </row>
    <row r="954">
      <c r="F954" s="53"/>
    </row>
    <row r="955">
      <c r="F955" s="53"/>
    </row>
    <row r="956">
      <c r="F956" s="53"/>
    </row>
    <row r="957">
      <c r="F957" s="53"/>
    </row>
    <row r="958">
      <c r="F958" s="53"/>
    </row>
    <row r="959">
      <c r="F959" s="53"/>
    </row>
    <row r="960">
      <c r="F960" s="53"/>
    </row>
    <row r="961">
      <c r="F961" s="53"/>
    </row>
    <row r="962">
      <c r="F962" s="53"/>
    </row>
    <row r="963">
      <c r="F963" s="53"/>
    </row>
    <row r="964">
      <c r="F964" s="53"/>
    </row>
    <row r="965">
      <c r="F965" s="53"/>
    </row>
    <row r="966">
      <c r="F966" s="53"/>
    </row>
    <row r="967">
      <c r="F967" s="53"/>
    </row>
    <row r="968">
      <c r="F968" s="53"/>
    </row>
    <row r="969">
      <c r="F969" s="53"/>
    </row>
    <row r="970">
      <c r="F970" s="53"/>
    </row>
    <row r="971">
      <c r="F971" s="53"/>
    </row>
    <row r="972">
      <c r="F972" s="53"/>
    </row>
    <row r="973">
      <c r="F973" s="53"/>
    </row>
    <row r="974">
      <c r="F974" s="53"/>
    </row>
    <row r="975">
      <c r="F975" s="53"/>
    </row>
    <row r="976">
      <c r="F976" s="53"/>
    </row>
    <row r="977">
      <c r="F977" s="53"/>
    </row>
    <row r="978">
      <c r="F978" s="53"/>
    </row>
    <row r="979">
      <c r="F979" s="53"/>
    </row>
    <row r="980">
      <c r="F980" s="53"/>
    </row>
    <row r="981">
      <c r="F981" s="53"/>
    </row>
    <row r="982">
      <c r="F982" s="53"/>
    </row>
    <row r="983">
      <c r="F983" s="53"/>
    </row>
    <row r="984">
      <c r="F984" s="53"/>
    </row>
    <row r="985">
      <c r="F985" s="53"/>
    </row>
    <row r="986">
      <c r="F986" s="53"/>
    </row>
    <row r="987">
      <c r="F987" s="53"/>
    </row>
    <row r="988">
      <c r="F988" s="53"/>
    </row>
    <row r="989">
      <c r="F989" s="53"/>
    </row>
    <row r="990">
      <c r="F990" s="53"/>
    </row>
    <row r="991">
      <c r="F991" s="53"/>
    </row>
    <row r="992">
      <c r="F992" s="53"/>
    </row>
    <row r="993">
      <c r="F993" s="53"/>
    </row>
    <row r="994">
      <c r="F994" s="53"/>
    </row>
    <row r="995">
      <c r="F995" s="53"/>
    </row>
    <row r="996">
      <c r="F996" s="53"/>
    </row>
    <row r="997">
      <c r="F997" s="53"/>
    </row>
    <row r="998">
      <c r="F998" s="53"/>
    </row>
  </sheetData>
  <mergeCells count="4">
    <mergeCell ref="A1:B1"/>
    <mergeCell ref="C1:F1"/>
    <mergeCell ref="G1:J1"/>
    <mergeCell ref="K1:O1"/>
  </mergeCells>
  <drawing r:id="rId1"/>
</worksheet>
</file>

<file path=xl/worksheets/sheet6.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pane ySplit="1.0" topLeftCell="A2" activePane="bottomLeft" state="frozen"/>
      <selection activeCell="B3" sqref="B3" pane="bottomLeft"/>
    </sheetView>
  </sheetViews>
  <sheetFormatPr customHeight="1" defaultColWidth="12.63" defaultRowHeight="15.75"/>
  <cols>
    <col customWidth="1" min="9" max="9" width="22.88"/>
    <col customWidth="1" min="10" max="10" width="22.25"/>
  </cols>
  <sheetData>
    <row r="1">
      <c r="A1" s="76" t="s">
        <v>4953</v>
      </c>
      <c r="B1" s="76" t="s">
        <v>1540</v>
      </c>
      <c r="C1" s="76" t="s">
        <v>1541</v>
      </c>
      <c r="D1" s="76" t="s">
        <v>1542</v>
      </c>
      <c r="E1" s="76" t="s">
        <v>1544</v>
      </c>
      <c r="F1" s="76" t="s">
        <v>1545</v>
      </c>
      <c r="G1" s="76" t="s">
        <v>1546</v>
      </c>
      <c r="H1" s="76" t="s">
        <v>1547</v>
      </c>
      <c r="I1" s="76" t="s">
        <v>1548</v>
      </c>
      <c r="J1" s="76" t="s">
        <v>1549</v>
      </c>
      <c r="K1" s="76" t="s">
        <v>1550</v>
      </c>
      <c r="L1" s="76" t="s">
        <v>1551</v>
      </c>
      <c r="M1" s="76" t="s">
        <v>1558</v>
      </c>
      <c r="N1" s="76" t="s">
        <v>1552</v>
      </c>
      <c r="O1" s="76" t="s">
        <v>1553</v>
      </c>
      <c r="P1" s="76" t="s">
        <v>1554</v>
      </c>
      <c r="Q1" s="76" t="s">
        <v>1555</v>
      </c>
      <c r="R1" s="76" t="s">
        <v>1556</v>
      </c>
      <c r="S1" s="76" t="s">
        <v>1557</v>
      </c>
      <c r="T1" s="76" t="s">
        <v>1559</v>
      </c>
      <c r="U1" s="76" t="s">
        <v>1560</v>
      </c>
      <c r="V1" s="77" t="s">
        <v>5752</v>
      </c>
      <c r="W1" s="76" t="s">
        <v>1561</v>
      </c>
      <c r="X1" s="76" t="s">
        <v>1562</v>
      </c>
      <c r="Y1" s="76" t="s">
        <v>1563</v>
      </c>
      <c r="Z1" s="76" t="s">
        <v>1564</v>
      </c>
      <c r="AA1" s="76" t="s">
        <v>1565</v>
      </c>
      <c r="AB1" s="76" t="s">
        <v>1566</v>
      </c>
      <c r="AC1" s="76" t="s">
        <v>1567</v>
      </c>
      <c r="AD1" s="76" t="s">
        <v>1568</v>
      </c>
      <c r="AE1" s="76" t="s">
        <v>1569</v>
      </c>
      <c r="AF1" s="76" t="s">
        <v>1570</v>
      </c>
      <c r="AG1" s="76" t="s">
        <v>1571</v>
      </c>
      <c r="AH1" s="76" t="s">
        <v>1572</v>
      </c>
      <c r="AI1" s="76" t="s">
        <v>1573</v>
      </c>
      <c r="AJ1" s="76" t="s">
        <v>1574</v>
      </c>
      <c r="AK1" s="76" t="s">
        <v>1575</v>
      </c>
      <c r="AL1" s="76" t="s">
        <v>1576</v>
      </c>
    </row>
    <row r="2">
      <c r="A2" s="78">
        <v>1.0</v>
      </c>
      <c r="B2" s="79" t="s">
        <v>2985</v>
      </c>
      <c r="C2" s="79" t="s">
        <v>46</v>
      </c>
      <c r="D2" s="79" t="s">
        <v>2986</v>
      </c>
      <c r="E2" s="79" t="s">
        <v>2987</v>
      </c>
      <c r="F2" s="79" t="s">
        <v>1581</v>
      </c>
      <c r="G2" s="79" t="s">
        <v>1582</v>
      </c>
      <c r="H2" s="79" t="s">
        <v>1612</v>
      </c>
      <c r="I2" s="79" t="s">
        <v>5753</v>
      </c>
      <c r="J2" s="79" t="s">
        <v>5754</v>
      </c>
      <c r="K2" s="79" t="s">
        <v>2428</v>
      </c>
      <c r="L2" s="79"/>
      <c r="M2" s="79"/>
      <c r="N2" s="79"/>
      <c r="O2" s="79"/>
      <c r="P2" s="79"/>
      <c r="Q2" s="79"/>
      <c r="R2" s="79"/>
      <c r="S2" s="79" t="s">
        <v>48</v>
      </c>
      <c r="T2" s="78">
        <v>13.0215378</v>
      </c>
      <c r="U2" s="78">
        <v>77.7031491</v>
      </c>
      <c r="V2" s="80">
        <f t="shared" ref="V2:V55" si="1">W2*0.000247105</f>
        <v>4.174838975</v>
      </c>
      <c r="W2" s="78">
        <v>16895.0</v>
      </c>
      <c r="X2" s="78">
        <v>9741.0</v>
      </c>
      <c r="Y2" s="78">
        <v>70.0</v>
      </c>
      <c r="Z2" s="79" t="s">
        <v>2988</v>
      </c>
      <c r="AA2" s="79" t="s">
        <v>38</v>
      </c>
      <c r="AB2" s="79" t="s">
        <v>2989</v>
      </c>
      <c r="AC2" s="79" t="s">
        <v>2428</v>
      </c>
      <c r="AD2" s="78">
        <v>5.84594606E8</v>
      </c>
      <c r="AE2" s="78">
        <v>6171.0</v>
      </c>
      <c r="AF2" s="79" t="s">
        <v>1615</v>
      </c>
      <c r="AG2" s="79"/>
      <c r="AH2" s="78">
        <v>18.0</v>
      </c>
      <c r="AI2" s="78">
        <v>120.0</v>
      </c>
      <c r="AJ2" s="78">
        <v>1.41719905E8</v>
      </c>
      <c r="AK2" s="78">
        <v>7154.0</v>
      </c>
      <c r="AL2" s="79" t="s">
        <v>1616</v>
      </c>
    </row>
    <row r="3">
      <c r="A3" s="81">
        <v>1.0</v>
      </c>
      <c r="B3" s="82" t="s">
        <v>2957</v>
      </c>
      <c r="C3" s="82" t="s">
        <v>78</v>
      </c>
      <c r="D3" s="82" t="s">
        <v>2388</v>
      </c>
      <c r="E3" s="82" t="s">
        <v>2958</v>
      </c>
      <c r="F3" s="82" t="s">
        <v>1581</v>
      </c>
      <c r="G3" s="82" t="s">
        <v>1582</v>
      </c>
      <c r="H3" s="82" t="s">
        <v>60</v>
      </c>
      <c r="I3" s="82" t="s">
        <v>5755</v>
      </c>
      <c r="J3" s="82" t="s">
        <v>5756</v>
      </c>
      <c r="K3" s="82" t="s">
        <v>1776</v>
      </c>
      <c r="L3" s="82"/>
      <c r="M3" s="82"/>
      <c r="N3" s="82"/>
      <c r="O3" s="82"/>
      <c r="P3" s="82"/>
      <c r="Q3" s="82"/>
      <c r="R3" s="82"/>
      <c r="S3" s="82"/>
      <c r="T3" s="81">
        <v>12.766490459005</v>
      </c>
      <c r="U3" s="81">
        <v>77.659884684485</v>
      </c>
      <c r="V3" s="80">
        <f t="shared" si="1"/>
        <v>5.01227782</v>
      </c>
      <c r="W3" s="81">
        <v>20284.0</v>
      </c>
      <c r="X3" s="81">
        <v>10313.0</v>
      </c>
      <c r="Y3" s="81">
        <v>69.0</v>
      </c>
      <c r="Z3" s="82" t="s">
        <v>2959</v>
      </c>
      <c r="AA3" s="82" t="s">
        <v>1585</v>
      </c>
      <c r="AB3" s="82" t="s">
        <v>5757</v>
      </c>
      <c r="AC3" s="82" t="s">
        <v>1776</v>
      </c>
      <c r="AD3" s="81">
        <v>7.7256759E7</v>
      </c>
      <c r="AE3" s="82"/>
      <c r="AF3" s="82" t="s">
        <v>1586</v>
      </c>
      <c r="AG3" s="82"/>
      <c r="AH3" s="81">
        <v>0.0</v>
      </c>
      <c r="AI3" s="81">
        <v>0.0</v>
      </c>
      <c r="AJ3" s="81">
        <v>3.3244697E7</v>
      </c>
      <c r="AK3" s="82"/>
      <c r="AL3" s="82" t="s">
        <v>1616</v>
      </c>
    </row>
    <row r="4">
      <c r="A4" s="78">
        <v>1.0</v>
      </c>
      <c r="B4" s="79" t="s">
        <v>1873</v>
      </c>
      <c r="C4" s="79" t="s">
        <v>82</v>
      </c>
      <c r="D4" s="79" t="s">
        <v>1625</v>
      </c>
      <c r="E4" s="79" t="s">
        <v>1874</v>
      </c>
      <c r="F4" s="79" t="s">
        <v>1581</v>
      </c>
      <c r="G4" s="79" t="s">
        <v>1582</v>
      </c>
      <c r="H4" s="79" t="s">
        <v>1583</v>
      </c>
      <c r="I4" s="79" t="s">
        <v>5758</v>
      </c>
      <c r="J4" s="79" t="s">
        <v>5759</v>
      </c>
      <c r="K4" s="79" t="s">
        <v>1876</v>
      </c>
      <c r="L4" s="79"/>
      <c r="M4" s="79"/>
      <c r="N4" s="79"/>
      <c r="O4" s="79"/>
      <c r="P4" s="79"/>
      <c r="Q4" s="79"/>
      <c r="R4" s="79"/>
      <c r="S4" s="79" t="s">
        <v>48</v>
      </c>
      <c r="T4" s="78">
        <v>12.860676</v>
      </c>
      <c r="U4" s="78">
        <v>77.608147</v>
      </c>
      <c r="V4" s="80">
        <f t="shared" si="1"/>
        <v>7.81543694</v>
      </c>
      <c r="W4" s="78">
        <v>31628.0</v>
      </c>
      <c r="X4" s="78">
        <v>19119.0</v>
      </c>
      <c r="Y4" s="78">
        <v>480.0</v>
      </c>
      <c r="Z4" s="79" t="s">
        <v>1877</v>
      </c>
      <c r="AA4" s="79" t="s">
        <v>1585</v>
      </c>
      <c r="AB4" s="79" t="s">
        <v>5760</v>
      </c>
      <c r="AC4" s="79" t="s">
        <v>1876</v>
      </c>
      <c r="AD4" s="78">
        <v>2.111435745E9</v>
      </c>
      <c r="AE4" s="78">
        <v>44101.0</v>
      </c>
      <c r="AF4" s="79" t="s">
        <v>1615</v>
      </c>
      <c r="AG4" s="79"/>
      <c r="AH4" s="78">
        <v>0.0</v>
      </c>
      <c r="AI4" s="78">
        <v>501.0</v>
      </c>
      <c r="AJ4" s="78">
        <v>5.3451359E7</v>
      </c>
      <c r="AK4" s="78">
        <v>12509.0</v>
      </c>
      <c r="AL4" s="79" t="s">
        <v>1616</v>
      </c>
    </row>
    <row r="5">
      <c r="A5" s="81">
        <v>1.0</v>
      </c>
      <c r="B5" s="82" t="s">
        <v>2032</v>
      </c>
      <c r="C5" s="82" t="s">
        <v>2033</v>
      </c>
      <c r="D5" s="82" t="s">
        <v>2034</v>
      </c>
      <c r="E5" s="82" t="s">
        <v>2035</v>
      </c>
      <c r="F5" s="82" t="s">
        <v>1581</v>
      </c>
      <c r="G5" s="82" t="s">
        <v>1582</v>
      </c>
      <c r="H5" s="82" t="s">
        <v>1687</v>
      </c>
      <c r="I5" s="82" t="s">
        <v>5761</v>
      </c>
      <c r="J5" s="82" t="s">
        <v>5762</v>
      </c>
      <c r="K5" s="82" t="s">
        <v>1632</v>
      </c>
      <c r="L5" s="82"/>
      <c r="M5" s="82"/>
      <c r="N5" s="82"/>
      <c r="O5" s="82"/>
      <c r="P5" s="82"/>
      <c r="Q5" s="82"/>
      <c r="R5" s="82"/>
      <c r="S5" s="82" t="s">
        <v>1633</v>
      </c>
      <c r="T5" s="81">
        <v>13.11478481551</v>
      </c>
      <c r="U5" s="81">
        <v>77.57394664511</v>
      </c>
      <c r="V5" s="80">
        <f t="shared" si="1"/>
        <v>1.83747278</v>
      </c>
      <c r="W5" s="81">
        <v>7436.0</v>
      </c>
      <c r="X5" s="81">
        <v>4227.0</v>
      </c>
      <c r="Y5" s="81">
        <v>165.0</v>
      </c>
      <c r="Z5" s="82" t="s">
        <v>2036</v>
      </c>
      <c r="AA5" s="82" t="s">
        <v>1585</v>
      </c>
      <c r="AB5" s="82" t="s">
        <v>2037</v>
      </c>
      <c r="AC5" s="82" t="s">
        <v>1632</v>
      </c>
      <c r="AD5" s="81">
        <v>8.35700165E8</v>
      </c>
      <c r="AE5" s="81">
        <v>12346.0</v>
      </c>
      <c r="AF5" s="82" t="s">
        <v>1615</v>
      </c>
      <c r="AG5" s="82"/>
      <c r="AH5" s="81">
        <v>0.0</v>
      </c>
      <c r="AI5" s="81">
        <v>185.0</v>
      </c>
      <c r="AJ5" s="81">
        <v>1.52537127E8</v>
      </c>
      <c r="AK5" s="81">
        <v>3209.0</v>
      </c>
      <c r="AL5" s="82" t="s">
        <v>1616</v>
      </c>
    </row>
    <row r="6">
      <c r="A6" s="78">
        <v>1.0</v>
      </c>
      <c r="B6" s="79" t="s">
        <v>2995</v>
      </c>
      <c r="C6" s="79" t="s">
        <v>120</v>
      </c>
      <c r="D6" s="79" t="s">
        <v>2089</v>
      </c>
      <c r="E6" s="79" t="s">
        <v>2996</v>
      </c>
      <c r="F6" s="79" t="s">
        <v>1581</v>
      </c>
      <c r="G6" s="79" t="s">
        <v>1582</v>
      </c>
      <c r="H6" s="79" t="s">
        <v>1591</v>
      </c>
      <c r="I6" s="79" t="s">
        <v>5763</v>
      </c>
      <c r="J6" s="79" t="s">
        <v>5764</v>
      </c>
      <c r="K6" s="79" t="s">
        <v>2824</v>
      </c>
      <c r="L6" s="79"/>
      <c r="M6" s="79"/>
      <c r="N6" s="79"/>
      <c r="O6" s="79"/>
      <c r="P6" s="79"/>
      <c r="Q6" s="79"/>
      <c r="R6" s="79"/>
      <c r="S6" s="79" t="s">
        <v>2091</v>
      </c>
      <c r="T6" s="78">
        <v>12.90693</v>
      </c>
      <c r="U6" s="78">
        <v>77.7187</v>
      </c>
      <c r="V6" s="80">
        <f t="shared" si="1"/>
        <v>4.94506526</v>
      </c>
      <c r="W6" s="78">
        <v>20012.0</v>
      </c>
      <c r="X6" s="78">
        <v>12663.0</v>
      </c>
      <c r="Y6" s="78">
        <v>66.0</v>
      </c>
      <c r="Z6" s="79" t="s">
        <v>2994</v>
      </c>
      <c r="AA6" s="79" t="s">
        <v>1585</v>
      </c>
      <c r="AB6" s="79" t="s">
        <v>5765</v>
      </c>
      <c r="AC6" s="79" t="s">
        <v>2824</v>
      </c>
      <c r="AD6" s="78">
        <v>3.619104811E9</v>
      </c>
      <c r="AE6" s="78">
        <v>17738.0</v>
      </c>
      <c r="AF6" s="79" t="s">
        <v>1678</v>
      </c>
      <c r="AG6" s="79" t="s">
        <v>2997</v>
      </c>
      <c r="AH6" s="78">
        <v>30.0</v>
      </c>
      <c r="AI6" s="78">
        <v>122.0</v>
      </c>
      <c r="AJ6" s="78">
        <v>5.2531886E8</v>
      </c>
      <c r="AK6" s="78">
        <v>7349.0</v>
      </c>
      <c r="AL6" s="79" t="s">
        <v>1595</v>
      </c>
    </row>
    <row r="7">
      <c r="A7" s="81">
        <v>1.0</v>
      </c>
      <c r="B7" s="82" t="s">
        <v>2721</v>
      </c>
      <c r="C7" s="82" t="s">
        <v>2722</v>
      </c>
      <c r="D7" s="82" t="s">
        <v>5057</v>
      </c>
      <c r="E7" s="82" t="s">
        <v>2724</v>
      </c>
      <c r="F7" s="82" t="s">
        <v>1581</v>
      </c>
      <c r="G7" s="82" t="s">
        <v>1582</v>
      </c>
      <c r="H7" s="82" t="s">
        <v>1583</v>
      </c>
      <c r="I7" s="82" t="s">
        <v>5766</v>
      </c>
      <c r="J7" s="82" t="s">
        <v>5767</v>
      </c>
      <c r="K7" s="82" t="s">
        <v>1832</v>
      </c>
      <c r="L7" s="82"/>
      <c r="M7" s="82"/>
      <c r="N7" s="82"/>
      <c r="O7" s="82"/>
      <c r="P7" s="82"/>
      <c r="Q7" s="82"/>
      <c r="R7" s="82"/>
      <c r="S7" s="82" t="s">
        <v>48</v>
      </c>
      <c r="T7" s="81">
        <v>12.9008951</v>
      </c>
      <c r="U7" s="81">
        <v>77.6078249</v>
      </c>
      <c r="V7" s="80">
        <f t="shared" si="1"/>
        <v>0.5535152</v>
      </c>
      <c r="W7" s="81">
        <v>2240.0</v>
      </c>
      <c r="X7" s="81">
        <v>1205.0</v>
      </c>
      <c r="Y7" s="81">
        <v>40.0</v>
      </c>
      <c r="Z7" s="82" t="s">
        <v>2725</v>
      </c>
      <c r="AA7" s="82" t="s">
        <v>38</v>
      </c>
      <c r="AB7" s="82" t="s">
        <v>5768</v>
      </c>
      <c r="AC7" s="82" t="s">
        <v>1832</v>
      </c>
      <c r="AD7" s="81">
        <v>3.32140372E8</v>
      </c>
      <c r="AE7" s="81">
        <v>3948.0</v>
      </c>
      <c r="AF7" s="82" t="s">
        <v>1623</v>
      </c>
      <c r="AG7" s="82"/>
      <c r="AH7" s="81">
        <v>44.0</v>
      </c>
      <c r="AI7" s="81">
        <v>605.0</v>
      </c>
      <c r="AJ7" s="81">
        <v>2.0E8</v>
      </c>
      <c r="AK7" s="81">
        <v>1266.0</v>
      </c>
      <c r="AL7" s="82" t="s">
        <v>1616</v>
      </c>
    </row>
    <row r="8">
      <c r="A8" s="78">
        <v>1.0</v>
      </c>
      <c r="B8" s="79" t="s">
        <v>1789</v>
      </c>
      <c r="C8" s="79" t="s">
        <v>1790</v>
      </c>
      <c r="D8" s="79" t="s">
        <v>1791</v>
      </c>
      <c r="E8" s="79" t="s">
        <v>1792</v>
      </c>
      <c r="F8" s="79" t="s">
        <v>1581</v>
      </c>
      <c r="G8" s="79" t="s">
        <v>1582</v>
      </c>
      <c r="H8" s="79" t="s">
        <v>1687</v>
      </c>
      <c r="I8" s="79" t="s">
        <v>5763</v>
      </c>
      <c r="J8" s="79" t="s">
        <v>5769</v>
      </c>
      <c r="K8" s="79" t="s">
        <v>1794</v>
      </c>
      <c r="L8" s="79"/>
      <c r="M8" s="79"/>
      <c r="N8" s="79"/>
      <c r="O8" s="79"/>
      <c r="P8" s="79"/>
      <c r="Q8" s="79"/>
      <c r="R8" s="79"/>
      <c r="S8" s="79" t="s">
        <v>48</v>
      </c>
      <c r="T8" s="78">
        <v>13.155694</v>
      </c>
      <c r="U8" s="78">
        <v>77.6215</v>
      </c>
      <c r="V8" s="80">
        <f t="shared" si="1"/>
        <v>1.07490675</v>
      </c>
      <c r="W8" s="78">
        <v>4350.0</v>
      </c>
      <c r="X8" s="78">
        <v>2713.0</v>
      </c>
      <c r="Y8" s="78">
        <v>56.0</v>
      </c>
      <c r="Z8" s="79" t="s">
        <v>1795</v>
      </c>
      <c r="AA8" s="79" t="s">
        <v>1585</v>
      </c>
      <c r="AB8" s="79" t="s">
        <v>5770</v>
      </c>
      <c r="AC8" s="79" t="s">
        <v>1794</v>
      </c>
      <c r="AD8" s="78">
        <v>3.33966268E8</v>
      </c>
      <c r="AE8" s="78">
        <v>4494.0</v>
      </c>
      <c r="AF8" s="79" t="s">
        <v>1586</v>
      </c>
      <c r="AG8" s="79"/>
      <c r="AH8" s="78">
        <v>7.0</v>
      </c>
      <c r="AI8" s="78">
        <v>66.0</v>
      </c>
      <c r="AJ8" s="78">
        <v>1.05932976E8</v>
      </c>
      <c r="AK8" s="78">
        <v>1637.0</v>
      </c>
      <c r="AL8" s="79" t="s">
        <v>1595</v>
      </c>
    </row>
    <row r="9">
      <c r="A9" s="81">
        <v>1.0</v>
      </c>
      <c r="B9" s="82" t="s">
        <v>2990</v>
      </c>
      <c r="C9" s="82" t="s">
        <v>2991</v>
      </c>
      <c r="D9" s="82" t="s">
        <v>2089</v>
      </c>
      <c r="E9" s="82" t="s">
        <v>2992</v>
      </c>
      <c r="F9" s="82" t="s">
        <v>1581</v>
      </c>
      <c r="G9" s="82" t="s">
        <v>1582</v>
      </c>
      <c r="H9" s="82" t="s">
        <v>1591</v>
      </c>
      <c r="I9" s="82" t="s">
        <v>5763</v>
      </c>
      <c r="J9" s="82" t="s">
        <v>5771</v>
      </c>
      <c r="K9" s="82" t="s">
        <v>2993</v>
      </c>
      <c r="L9" s="82"/>
      <c r="M9" s="82"/>
      <c r="N9" s="82"/>
      <c r="O9" s="82"/>
      <c r="P9" s="82"/>
      <c r="Q9" s="82"/>
      <c r="R9" s="82"/>
      <c r="S9" s="82" t="s">
        <v>2091</v>
      </c>
      <c r="T9" s="81">
        <v>12.90693</v>
      </c>
      <c r="U9" s="81">
        <v>77.7187</v>
      </c>
      <c r="V9" s="80">
        <f t="shared" si="1"/>
        <v>5.175120015</v>
      </c>
      <c r="W9" s="81">
        <v>20943.0</v>
      </c>
      <c r="X9" s="81">
        <v>15561.0</v>
      </c>
      <c r="Y9" s="81">
        <v>59.0</v>
      </c>
      <c r="Z9" s="82" t="s">
        <v>2994</v>
      </c>
      <c r="AA9" s="82" t="s">
        <v>1585</v>
      </c>
      <c r="AB9" s="82" t="s">
        <v>5765</v>
      </c>
      <c r="AC9" s="82" t="s">
        <v>2993</v>
      </c>
      <c r="AD9" s="81">
        <v>3.484570792E9</v>
      </c>
      <c r="AE9" s="81">
        <v>16683.0</v>
      </c>
      <c r="AF9" s="82" t="s">
        <v>1678</v>
      </c>
      <c r="AG9" s="82" t="s">
        <v>2826</v>
      </c>
      <c r="AH9" s="81">
        <v>0.0</v>
      </c>
      <c r="AI9" s="81">
        <v>116.0</v>
      </c>
      <c r="AJ9" s="81">
        <v>5.76244086E8</v>
      </c>
      <c r="AK9" s="81">
        <v>5382.0</v>
      </c>
      <c r="AL9" s="82" t="s">
        <v>1595</v>
      </c>
    </row>
    <row r="10">
      <c r="A10" s="78">
        <v>1.0</v>
      </c>
      <c r="B10" s="79" t="s">
        <v>2503</v>
      </c>
      <c r="C10" s="79" t="s">
        <v>161</v>
      </c>
      <c r="D10" s="79" t="s">
        <v>2504</v>
      </c>
      <c r="E10" s="79" t="s">
        <v>2505</v>
      </c>
      <c r="F10" s="79" t="s">
        <v>1581</v>
      </c>
      <c r="G10" s="79" t="s">
        <v>1582</v>
      </c>
      <c r="H10" s="79" t="s">
        <v>1583</v>
      </c>
      <c r="I10" s="79" t="s">
        <v>5772</v>
      </c>
      <c r="J10" s="79" t="s">
        <v>5773</v>
      </c>
      <c r="K10" s="79" t="s">
        <v>1706</v>
      </c>
      <c r="L10" s="79"/>
      <c r="M10" s="79"/>
      <c r="N10" s="79"/>
      <c r="O10" s="79"/>
      <c r="P10" s="79"/>
      <c r="Q10" s="79"/>
      <c r="R10" s="79"/>
      <c r="S10" s="79" t="s">
        <v>48</v>
      </c>
      <c r="T10" s="78">
        <v>12.871729455408</v>
      </c>
      <c r="U10" s="78">
        <v>77.646001955824</v>
      </c>
      <c r="V10" s="80">
        <f t="shared" si="1"/>
        <v>2.40284902</v>
      </c>
      <c r="W10" s="78">
        <v>9724.0</v>
      </c>
      <c r="X10" s="78">
        <v>7370.0</v>
      </c>
      <c r="Y10" s="78">
        <v>174.0</v>
      </c>
      <c r="Z10" s="79" t="s">
        <v>2506</v>
      </c>
      <c r="AA10" s="79" t="s">
        <v>1585</v>
      </c>
      <c r="AB10" s="79" t="s">
        <v>2216</v>
      </c>
      <c r="AC10" s="79" t="s">
        <v>1706</v>
      </c>
      <c r="AD10" s="78">
        <v>1.154584875E9</v>
      </c>
      <c r="AE10" s="78">
        <v>21880.0</v>
      </c>
      <c r="AF10" s="79" t="s">
        <v>1623</v>
      </c>
      <c r="AG10" s="79"/>
      <c r="AH10" s="78">
        <v>0.0</v>
      </c>
      <c r="AI10" s="78">
        <v>204.0</v>
      </c>
      <c r="AJ10" s="78">
        <v>1.1260564E8</v>
      </c>
      <c r="AK10" s="78">
        <v>2354.0</v>
      </c>
      <c r="AL10" s="79" t="s">
        <v>1616</v>
      </c>
    </row>
    <row r="11">
      <c r="A11" s="81">
        <v>1.0</v>
      </c>
      <c r="B11" s="82" t="s">
        <v>3105</v>
      </c>
      <c r="C11" s="82" t="s">
        <v>165</v>
      </c>
      <c r="D11" s="82" t="s">
        <v>3106</v>
      </c>
      <c r="E11" s="82" t="s">
        <v>3107</v>
      </c>
      <c r="F11" s="82" t="s">
        <v>1581</v>
      </c>
      <c r="G11" s="82" t="s">
        <v>1582</v>
      </c>
      <c r="H11" s="82" t="s">
        <v>60</v>
      </c>
      <c r="I11" s="82" t="s">
        <v>5774</v>
      </c>
      <c r="J11" s="82" t="s">
        <v>5775</v>
      </c>
      <c r="K11" s="82" t="s">
        <v>2570</v>
      </c>
      <c r="L11" s="82"/>
      <c r="M11" s="82"/>
      <c r="N11" s="82"/>
      <c r="O11" s="82"/>
      <c r="P11" s="82"/>
      <c r="Q11" s="82"/>
      <c r="R11" s="82"/>
      <c r="S11" s="82"/>
      <c r="T11" s="81">
        <v>12.741403</v>
      </c>
      <c r="U11" s="81">
        <v>77.705511</v>
      </c>
      <c r="V11" s="80">
        <f t="shared" si="1"/>
        <v>13.27497481</v>
      </c>
      <c r="W11" s="81">
        <v>53722.0</v>
      </c>
      <c r="X11" s="81">
        <v>24185.0</v>
      </c>
      <c r="Y11" s="81">
        <v>201.0</v>
      </c>
      <c r="Z11" s="82" t="s">
        <v>3108</v>
      </c>
      <c r="AA11" s="82" t="s">
        <v>1585</v>
      </c>
      <c r="AB11" s="82" t="s">
        <v>5776</v>
      </c>
      <c r="AC11" s="82" t="s">
        <v>2570</v>
      </c>
      <c r="AD11" s="81">
        <v>7.09143324E8</v>
      </c>
      <c r="AE11" s="82"/>
      <c r="AF11" s="82" t="s">
        <v>1594</v>
      </c>
      <c r="AG11" s="82"/>
      <c r="AH11" s="81">
        <v>0.0</v>
      </c>
      <c r="AI11" s="81">
        <v>0.0</v>
      </c>
      <c r="AJ11" s="81">
        <v>5.05893599E8</v>
      </c>
      <c r="AK11" s="82"/>
      <c r="AL11" s="82" t="s">
        <v>1602</v>
      </c>
    </row>
    <row r="12">
      <c r="A12" s="78">
        <v>1.0</v>
      </c>
      <c r="B12" s="79" t="s">
        <v>5777</v>
      </c>
      <c r="C12" s="79" t="s">
        <v>878</v>
      </c>
      <c r="D12" s="79" t="s">
        <v>4140</v>
      </c>
      <c r="E12" s="79" t="s">
        <v>5778</v>
      </c>
      <c r="F12" s="79" t="s">
        <v>1581</v>
      </c>
      <c r="G12" s="79" t="s">
        <v>1582</v>
      </c>
      <c r="H12" s="79" t="s">
        <v>60</v>
      </c>
      <c r="I12" s="79" t="s">
        <v>5779</v>
      </c>
      <c r="J12" s="79" t="s">
        <v>5780</v>
      </c>
      <c r="K12" s="79" t="s">
        <v>5781</v>
      </c>
      <c r="L12" s="79"/>
      <c r="M12" s="79"/>
      <c r="N12" s="79"/>
      <c r="O12" s="79"/>
      <c r="P12" s="79"/>
      <c r="Q12" s="79"/>
      <c r="R12" s="79"/>
      <c r="S12" s="79"/>
      <c r="T12" s="78">
        <v>12.891709</v>
      </c>
      <c r="U12" s="78">
        <v>77.763268</v>
      </c>
      <c r="V12" s="80">
        <f t="shared" si="1"/>
        <v>14.58734947</v>
      </c>
      <c r="W12" s="78">
        <v>59033.0</v>
      </c>
      <c r="X12" s="78">
        <v>26839.0</v>
      </c>
      <c r="Y12" s="78">
        <v>241.0</v>
      </c>
      <c r="Z12" s="79" t="s">
        <v>5782</v>
      </c>
      <c r="AA12" s="79" t="s">
        <v>1585</v>
      </c>
      <c r="AB12" s="79" t="s">
        <v>2597</v>
      </c>
      <c r="AC12" s="79" t="s">
        <v>5781</v>
      </c>
      <c r="AD12" s="78">
        <v>5.39315937E8</v>
      </c>
      <c r="AE12" s="79"/>
      <c r="AF12" s="79" t="s">
        <v>1601</v>
      </c>
      <c r="AG12" s="79"/>
      <c r="AH12" s="78">
        <v>0.0</v>
      </c>
      <c r="AI12" s="78">
        <v>0.0</v>
      </c>
      <c r="AJ12" s="78">
        <v>3.49005937E8</v>
      </c>
      <c r="AK12" s="79"/>
      <c r="AL12" s="79" t="s">
        <v>1602</v>
      </c>
    </row>
    <row r="13">
      <c r="A13" s="81">
        <v>1.0</v>
      </c>
      <c r="B13" s="82" t="s">
        <v>3161</v>
      </c>
      <c r="C13" s="82" t="s">
        <v>197</v>
      </c>
      <c r="D13" s="82" t="s">
        <v>3162</v>
      </c>
      <c r="E13" s="82" t="s">
        <v>3163</v>
      </c>
      <c r="F13" s="82" t="s">
        <v>1581</v>
      </c>
      <c r="G13" s="82" t="s">
        <v>1582</v>
      </c>
      <c r="H13" s="82" t="s">
        <v>1591</v>
      </c>
      <c r="I13" s="82" t="s">
        <v>5783</v>
      </c>
      <c r="J13" s="82" t="s">
        <v>5773</v>
      </c>
      <c r="K13" s="82" t="s">
        <v>1706</v>
      </c>
      <c r="L13" s="82"/>
      <c r="M13" s="82"/>
      <c r="N13" s="82"/>
      <c r="O13" s="82"/>
      <c r="P13" s="82"/>
      <c r="Q13" s="82"/>
      <c r="R13" s="82"/>
      <c r="S13" s="82" t="s">
        <v>48</v>
      </c>
      <c r="T13" s="81">
        <v>13.0732359</v>
      </c>
      <c r="U13" s="81">
        <v>77.7423469</v>
      </c>
      <c r="V13" s="80">
        <f t="shared" si="1"/>
        <v>0.474688705</v>
      </c>
      <c r="W13" s="81">
        <v>1921.0</v>
      </c>
      <c r="X13" s="81">
        <v>1318.0</v>
      </c>
      <c r="Y13" s="81">
        <v>35.0</v>
      </c>
      <c r="Z13" s="82" t="s">
        <v>3164</v>
      </c>
      <c r="AA13" s="82" t="s">
        <v>38</v>
      </c>
      <c r="AB13" s="82" t="s">
        <v>5784</v>
      </c>
      <c r="AC13" s="82" t="s">
        <v>1706</v>
      </c>
      <c r="AD13" s="81">
        <v>8.329E7</v>
      </c>
      <c r="AE13" s="81">
        <v>3285.0</v>
      </c>
      <c r="AF13" s="82" t="s">
        <v>1586</v>
      </c>
      <c r="AG13" s="82"/>
      <c r="AH13" s="81">
        <v>0.0</v>
      </c>
      <c r="AI13" s="81">
        <v>35.0</v>
      </c>
      <c r="AJ13" s="81">
        <v>1.0E7</v>
      </c>
      <c r="AK13" s="81">
        <v>603.0</v>
      </c>
      <c r="AL13" s="82" t="s">
        <v>1587</v>
      </c>
    </row>
    <row r="14">
      <c r="A14" s="78">
        <v>1.0</v>
      </c>
      <c r="B14" s="79" t="s">
        <v>3161</v>
      </c>
      <c r="C14" s="79" t="s">
        <v>197</v>
      </c>
      <c r="D14" s="79" t="s">
        <v>3162</v>
      </c>
      <c r="E14" s="79" t="s">
        <v>3163</v>
      </c>
      <c r="F14" s="79" t="s">
        <v>1581</v>
      </c>
      <c r="G14" s="79" t="s">
        <v>1582</v>
      </c>
      <c r="H14" s="79" t="s">
        <v>1591</v>
      </c>
      <c r="I14" s="79" t="s">
        <v>5783</v>
      </c>
      <c r="J14" s="79" t="s">
        <v>5773</v>
      </c>
      <c r="K14" s="79" t="s">
        <v>1706</v>
      </c>
      <c r="L14" s="79"/>
      <c r="M14" s="79"/>
      <c r="N14" s="79"/>
      <c r="O14" s="79"/>
      <c r="P14" s="79"/>
      <c r="Q14" s="79"/>
      <c r="R14" s="79"/>
      <c r="S14" s="79" t="s">
        <v>48</v>
      </c>
      <c r="T14" s="78">
        <v>13.0732359</v>
      </c>
      <c r="U14" s="78">
        <v>77.7423469</v>
      </c>
      <c r="V14" s="80">
        <f t="shared" si="1"/>
        <v>0.474688705</v>
      </c>
      <c r="W14" s="78">
        <v>1921.0</v>
      </c>
      <c r="X14" s="78">
        <v>1318.0</v>
      </c>
      <c r="Y14" s="78">
        <v>35.0</v>
      </c>
      <c r="Z14" s="79" t="s">
        <v>3164</v>
      </c>
      <c r="AA14" s="79" t="s">
        <v>38</v>
      </c>
      <c r="AB14" s="79" t="s">
        <v>5784</v>
      </c>
      <c r="AC14" s="79" t="s">
        <v>1706</v>
      </c>
      <c r="AD14" s="78">
        <v>8.329E7</v>
      </c>
      <c r="AE14" s="78">
        <v>3285.0</v>
      </c>
      <c r="AF14" s="79" t="s">
        <v>1586</v>
      </c>
      <c r="AG14" s="79"/>
      <c r="AH14" s="78">
        <v>0.0</v>
      </c>
      <c r="AI14" s="78">
        <v>35.0</v>
      </c>
      <c r="AJ14" s="78">
        <v>1.0E7</v>
      </c>
      <c r="AK14" s="78">
        <v>603.0</v>
      </c>
      <c r="AL14" s="79" t="s">
        <v>1587</v>
      </c>
    </row>
    <row r="15">
      <c r="A15" s="81">
        <v>1.0</v>
      </c>
      <c r="B15" s="82" t="s">
        <v>2998</v>
      </c>
      <c r="C15" s="82" t="s">
        <v>2999</v>
      </c>
      <c r="D15" s="82" t="s">
        <v>2089</v>
      </c>
      <c r="E15" s="82" t="s">
        <v>3000</v>
      </c>
      <c r="F15" s="82" t="s">
        <v>1581</v>
      </c>
      <c r="G15" s="82" t="s">
        <v>1582</v>
      </c>
      <c r="H15" s="82" t="s">
        <v>1591</v>
      </c>
      <c r="I15" s="82" t="s">
        <v>5763</v>
      </c>
      <c r="J15" s="82" t="s">
        <v>5785</v>
      </c>
      <c r="K15" s="82" t="s">
        <v>1592</v>
      </c>
      <c r="L15" s="82"/>
      <c r="M15" s="82"/>
      <c r="N15" s="82"/>
      <c r="O15" s="82"/>
      <c r="P15" s="82"/>
      <c r="Q15" s="82"/>
      <c r="R15" s="82"/>
      <c r="S15" s="82" t="s">
        <v>2091</v>
      </c>
      <c r="T15" s="81">
        <v>12.90693</v>
      </c>
      <c r="U15" s="81">
        <v>77.7187</v>
      </c>
      <c r="V15" s="80">
        <f t="shared" si="1"/>
        <v>5.05280304</v>
      </c>
      <c r="W15" s="81">
        <v>20448.0</v>
      </c>
      <c r="X15" s="81">
        <v>12027.0</v>
      </c>
      <c r="Y15" s="81">
        <v>59.0</v>
      </c>
      <c r="Z15" s="82" t="s">
        <v>2994</v>
      </c>
      <c r="AA15" s="82" t="s">
        <v>1585</v>
      </c>
      <c r="AB15" s="82" t="s">
        <v>5765</v>
      </c>
      <c r="AC15" s="82" t="s">
        <v>1592</v>
      </c>
      <c r="AD15" s="81">
        <v>3.155739873E9</v>
      </c>
      <c r="AE15" s="81">
        <v>14962.0</v>
      </c>
      <c r="AF15" s="82" t="s">
        <v>1678</v>
      </c>
      <c r="AG15" s="82" t="s">
        <v>2826</v>
      </c>
      <c r="AH15" s="81">
        <v>21.0</v>
      </c>
      <c r="AI15" s="81">
        <v>102.0</v>
      </c>
      <c r="AJ15" s="81">
        <v>5.42061322E8</v>
      </c>
      <c r="AK15" s="81">
        <v>8420.0</v>
      </c>
      <c r="AL15" s="82" t="s">
        <v>1595</v>
      </c>
    </row>
    <row r="16">
      <c r="A16" s="78">
        <v>1.0</v>
      </c>
      <c r="B16" s="79" t="s">
        <v>3005</v>
      </c>
      <c r="C16" s="79" t="s">
        <v>3006</v>
      </c>
      <c r="D16" s="79" t="s">
        <v>2089</v>
      </c>
      <c r="E16" s="79" t="s">
        <v>3007</v>
      </c>
      <c r="F16" s="79" t="s">
        <v>1581</v>
      </c>
      <c r="G16" s="79" t="s">
        <v>1582</v>
      </c>
      <c r="H16" s="79" t="s">
        <v>1591</v>
      </c>
      <c r="I16" s="79" t="s">
        <v>5763</v>
      </c>
      <c r="J16" s="79" t="s">
        <v>5786</v>
      </c>
      <c r="K16" s="79" t="s">
        <v>3008</v>
      </c>
      <c r="L16" s="79"/>
      <c r="M16" s="79"/>
      <c r="N16" s="79"/>
      <c r="O16" s="79"/>
      <c r="P16" s="79"/>
      <c r="Q16" s="79"/>
      <c r="R16" s="79"/>
      <c r="S16" s="79" t="s">
        <v>2091</v>
      </c>
      <c r="T16" s="78">
        <v>12.90693</v>
      </c>
      <c r="U16" s="78">
        <v>77.7187</v>
      </c>
      <c r="V16" s="80">
        <f t="shared" si="1"/>
        <v>4.3589322</v>
      </c>
      <c r="W16" s="78">
        <v>17640.0</v>
      </c>
      <c r="X16" s="78">
        <v>13913.0</v>
      </c>
      <c r="Y16" s="78">
        <v>42.0</v>
      </c>
      <c r="Z16" s="79" t="s">
        <v>2994</v>
      </c>
      <c r="AA16" s="79" t="s">
        <v>1585</v>
      </c>
      <c r="AB16" s="79" t="s">
        <v>5765</v>
      </c>
      <c r="AC16" s="79" t="s">
        <v>3008</v>
      </c>
      <c r="AD16" s="78">
        <v>2.21297941E9</v>
      </c>
      <c r="AE16" s="78">
        <v>10018.0</v>
      </c>
      <c r="AF16" s="79" t="s">
        <v>1678</v>
      </c>
      <c r="AG16" s="79" t="s">
        <v>2826</v>
      </c>
      <c r="AH16" s="78">
        <v>19.0</v>
      </c>
      <c r="AI16" s="78">
        <v>68.0</v>
      </c>
      <c r="AJ16" s="78">
        <v>4.64861696E8</v>
      </c>
      <c r="AK16" s="78">
        <v>3727.0</v>
      </c>
      <c r="AL16" s="79" t="s">
        <v>1595</v>
      </c>
    </row>
    <row r="17">
      <c r="A17" s="81">
        <v>1.0</v>
      </c>
      <c r="B17" s="82" t="s">
        <v>3001</v>
      </c>
      <c r="C17" s="82" t="s">
        <v>3002</v>
      </c>
      <c r="D17" s="82" t="s">
        <v>2089</v>
      </c>
      <c r="E17" s="82" t="s">
        <v>3003</v>
      </c>
      <c r="F17" s="82" t="s">
        <v>1581</v>
      </c>
      <c r="G17" s="82" t="s">
        <v>1582</v>
      </c>
      <c r="H17" s="82" t="s">
        <v>1591</v>
      </c>
      <c r="I17" s="82" t="s">
        <v>5763</v>
      </c>
      <c r="J17" s="82" t="s">
        <v>5787</v>
      </c>
      <c r="K17" s="82" t="s">
        <v>2982</v>
      </c>
      <c r="L17" s="82"/>
      <c r="M17" s="82"/>
      <c r="N17" s="82"/>
      <c r="O17" s="82"/>
      <c r="P17" s="82"/>
      <c r="Q17" s="82"/>
      <c r="R17" s="82"/>
      <c r="S17" s="82" t="s">
        <v>2091</v>
      </c>
      <c r="T17" s="81">
        <v>12.90693</v>
      </c>
      <c r="U17" s="81">
        <v>77.7187</v>
      </c>
      <c r="V17" s="80">
        <f t="shared" si="1"/>
        <v>7.26142753</v>
      </c>
      <c r="W17" s="81">
        <v>29386.0</v>
      </c>
      <c r="X17" s="81">
        <v>21308.0</v>
      </c>
      <c r="Y17" s="81">
        <v>93.0</v>
      </c>
      <c r="Z17" s="82" t="s">
        <v>3004</v>
      </c>
      <c r="AA17" s="82" t="s">
        <v>1585</v>
      </c>
      <c r="AB17" s="82" t="s">
        <v>5765</v>
      </c>
      <c r="AC17" s="82" t="s">
        <v>2982</v>
      </c>
      <c r="AD17" s="81">
        <v>5.137580974E9</v>
      </c>
      <c r="AE17" s="81">
        <v>24917.0</v>
      </c>
      <c r="AF17" s="82" t="s">
        <v>1678</v>
      </c>
      <c r="AG17" s="82" t="s">
        <v>2997</v>
      </c>
      <c r="AH17" s="81">
        <v>5.0</v>
      </c>
      <c r="AI17" s="81">
        <v>172.0</v>
      </c>
      <c r="AJ17" s="81">
        <v>7.98886201E8</v>
      </c>
      <c r="AK17" s="81">
        <v>8078.0</v>
      </c>
      <c r="AL17" s="82" t="s">
        <v>1595</v>
      </c>
    </row>
    <row r="18">
      <c r="A18" s="78">
        <v>1.0</v>
      </c>
      <c r="B18" s="79" t="s">
        <v>3905</v>
      </c>
      <c r="C18" s="79" t="s">
        <v>816</v>
      </c>
      <c r="D18" s="79" t="s">
        <v>3906</v>
      </c>
      <c r="E18" s="79" t="s">
        <v>3907</v>
      </c>
      <c r="F18" s="79" t="s">
        <v>1581</v>
      </c>
      <c r="G18" s="79" t="s">
        <v>1582</v>
      </c>
      <c r="H18" s="79" t="s">
        <v>60</v>
      </c>
      <c r="I18" s="79" t="s">
        <v>5788</v>
      </c>
      <c r="J18" s="79" t="s">
        <v>5789</v>
      </c>
      <c r="K18" s="79" t="s">
        <v>3908</v>
      </c>
      <c r="L18" s="79"/>
      <c r="M18" s="79"/>
      <c r="N18" s="79"/>
      <c r="O18" s="79"/>
      <c r="P18" s="79"/>
      <c r="Q18" s="79"/>
      <c r="R18" s="79"/>
      <c r="S18" s="79"/>
      <c r="T18" s="78">
        <v>12.8003845</v>
      </c>
      <c r="U18" s="78">
        <v>77.6777167</v>
      </c>
      <c r="V18" s="80">
        <f t="shared" si="1"/>
        <v>4.974964965</v>
      </c>
      <c r="W18" s="78">
        <v>20133.0</v>
      </c>
      <c r="X18" s="78">
        <v>9095.0</v>
      </c>
      <c r="Y18" s="78">
        <v>80.0</v>
      </c>
      <c r="Z18" s="79" t="s">
        <v>3909</v>
      </c>
      <c r="AA18" s="79" t="s">
        <v>1585</v>
      </c>
      <c r="AB18" s="79" t="s">
        <v>5790</v>
      </c>
      <c r="AC18" s="79" t="s">
        <v>3908</v>
      </c>
      <c r="AD18" s="78">
        <v>4.1985385E8</v>
      </c>
      <c r="AE18" s="79"/>
      <c r="AF18" s="79" t="s">
        <v>1601</v>
      </c>
      <c r="AG18" s="79"/>
      <c r="AH18" s="78">
        <v>0.0</v>
      </c>
      <c r="AI18" s="78">
        <v>0.0</v>
      </c>
      <c r="AJ18" s="78">
        <v>2.6604085E8</v>
      </c>
      <c r="AK18" s="79"/>
      <c r="AL18" s="79" t="s">
        <v>1587</v>
      </c>
    </row>
    <row r="19">
      <c r="A19" s="81">
        <v>1.0</v>
      </c>
      <c r="B19" s="82" t="s">
        <v>5791</v>
      </c>
      <c r="C19" s="82" t="s">
        <v>391</v>
      </c>
      <c r="D19" s="82" t="s">
        <v>5792</v>
      </c>
      <c r="E19" s="82" t="s">
        <v>5793</v>
      </c>
      <c r="F19" s="82" t="s">
        <v>1581</v>
      </c>
      <c r="G19" s="82" t="s">
        <v>1582</v>
      </c>
      <c r="H19" s="82" t="s">
        <v>1591</v>
      </c>
      <c r="I19" s="82" t="s">
        <v>5794</v>
      </c>
      <c r="J19" s="82" t="s">
        <v>5795</v>
      </c>
      <c r="K19" s="82" t="s">
        <v>3663</v>
      </c>
      <c r="L19" s="82"/>
      <c r="M19" s="82"/>
      <c r="N19" s="82"/>
      <c r="O19" s="82"/>
      <c r="P19" s="82"/>
      <c r="Q19" s="82"/>
      <c r="R19" s="82"/>
      <c r="S19" s="82" t="s">
        <v>213</v>
      </c>
      <c r="T19" s="81">
        <v>13.061923036053</v>
      </c>
      <c r="U19" s="81">
        <v>77.745508823395</v>
      </c>
      <c r="V19" s="80">
        <f t="shared" si="1"/>
        <v>6.59968034</v>
      </c>
      <c r="W19" s="81">
        <v>26708.0</v>
      </c>
      <c r="X19" s="81">
        <v>16330.0</v>
      </c>
      <c r="Y19" s="81">
        <v>74.0</v>
      </c>
      <c r="Z19" s="82" t="s">
        <v>5796</v>
      </c>
      <c r="AA19" s="82" t="s">
        <v>1585</v>
      </c>
      <c r="AB19" s="82" t="s">
        <v>3608</v>
      </c>
      <c r="AC19" s="82" t="s">
        <v>3663</v>
      </c>
      <c r="AD19" s="81">
        <v>1.626E9</v>
      </c>
      <c r="AE19" s="81">
        <v>16555.0</v>
      </c>
      <c r="AF19" s="82" t="s">
        <v>1594</v>
      </c>
      <c r="AG19" s="82"/>
      <c r="AH19" s="81">
        <v>16.0</v>
      </c>
      <c r="AI19" s="81">
        <v>149.0</v>
      </c>
      <c r="AJ19" s="81">
        <v>7.7E8</v>
      </c>
      <c r="AK19" s="81">
        <v>10378.0</v>
      </c>
      <c r="AL19" s="82" t="s">
        <v>1595</v>
      </c>
    </row>
    <row r="20">
      <c r="A20" s="78">
        <v>1.0</v>
      </c>
      <c r="B20" s="79" t="s">
        <v>5797</v>
      </c>
      <c r="C20" s="79" t="s">
        <v>456</v>
      </c>
      <c r="D20" s="79" t="s">
        <v>5798</v>
      </c>
      <c r="E20" s="79" t="s">
        <v>5799</v>
      </c>
      <c r="F20" s="79" t="s">
        <v>1581</v>
      </c>
      <c r="G20" s="79" t="s">
        <v>1582</v>
      </c>
      <c r="H20" s="79" t="s">
        <v>1591</v>
      </c>
      <c r="I20" s="79" t="s">
        <v>5800</v>
      </c>
      <c r="J20" s="79" t="s">
        <v>5762</v>
      </c>
      <c r="K20" s="79" t="s">
        <v>1632</v>
      </c>
      <c r="L20" s="79"/>
      <c r="M20" s="79"/>
      <c r="N20" s="79"/>
      <c r="O20" s="79"/>
      <c r="P20" s="79"/>
      <c r="Q20" s="79"/>
      <c r="R20" s="79"/>
      <c r="S20" s="79" t="s">
        <v>48</v>
      </c>
      <c r="T20" s="78">
        <v>13.014351184872</v>
      </c>
      <c r="U20" s="78">
        <v>77.688197119423</v>
      </c>
      <c r="V20" s="80">
        <f t="shared" si="1"/>
        <v>3.748335745</v>
      </c>
      <c r="W20" s="78">
        <v>15169.0</v>
      </c>
      <c r="X20" s="78">
        <v>12268.0</v>
      </c>
      <c r="Y20" s="78">
        <v>262.0</v>
      </c>
      <c r="Z20" s="79" t="s">
        <v>5801</v>
      </c>
      <c r="AA20" s="79" t="s">
        <v>1585</v>
      </c>
      <c r="AB20" s="79" t="s">
        <v>5802</v>
      </c>
      <c r="AC20" s="79" t="s">
        <v>1632</v>
      </c>
      <c r="AD20" s="78">
        <v>3.222652106E9</v>
      </c>
      <c r="AE20" s="78">
        <v>25467.0</v>
      </c>
      <c r="AF20" s="79" t="s">
        <v>2863</v>
      </c>
      <c r="AG20" s="79"/>
      <c r="AH20" s="78">
        <v>0.0</v>
      </c>
      <c r="AI20" s="78">
        <v>478.0</v>
      </c>
      <c r="AJ20" s="78">
        <v>7.73560823E8</v>
      </c>
      <c r="AK20" s="78">
        <v>2901.0</v>
      </c>
      <c r="AL20" s="79" t="s">
        <v>1616</v>
      </c>
    </row>
    <row r="21">
      <c r="A21" s="81">
        <v>1.0</v>
      </c>
      <c r="B21" s="82" t="s">
        <v>5803</v>
      </c>
      <c r="C21" s="82" t="s">
        <v>542</v>
      </c>
      <c r="D21" s="82" t="s">
        <v>5804</v>
      </c>
      <c r="E21" s="82" t="s">
        <v>5805</v>
      </c>
      <c r="F21" s="82" t="s">
        <v>1581</v>
      </c>
      <c r="G21" s="82" t="s">
        <v>1582</v>
      </c>
      <c r="H21" s="82" t="s">
        <v>1591</v>
      </c>
      <c r="I21" s="82" t="s">
        <v>5806</v>
      </c>
      <c r="J21" s="82" t="s">
        <v>5767</v>
      </c>
      <c r="K21" s="82" t="s">
        <v>1832</v>
      </c>
      <c r="L21" s="82"/>
      <c r="M21" s="82"/>
      <c r="N21" s="82"/>
      <c r="O21" s="82"/>
      <c r="P21" s="82"/>
      <c r="Q21" s="82"/>
      <c r="R21" s="82"/>
      <c r="S21" s="82" t="s">
        <v>48</v>
      </c>
      <c r="T21" s="81">
        <v>13.044246</v>
      </c>
      <c r="U21" s="81">
        <v>77.746037</v>
      </c>
      <c r="V21" s="80">
        <f t="shared" si="1"/>
        <v>1.37489222</v>
      </c>
      <c r="W21" s="81">
        <v>5564.0</v>
      </c>
      <c r="X21" s="81">
        <v>4464.0</v>
      </c>
      <c r="Y21" s="81">
        <v>162.0</v>
      </c>
      <c r="Z21" s="82" t="s">
        <v>5807</v>
      </c>
      <c r="AA21" s="82" t="s">
        <v>1585</v>
      </c>
      <c r="AB21" s="82" t="s">
        <v>5808</v>
      </c>
      <c r="AC21" s="82" t="s">
        <v>1832</v>
      </c>
      <c r="AD21" s="81">
        <v>8.556E8</v>
      </c>
      <c r="AE21" s="81">
        <v>13167.0</v>
      </c>
      <c r="AF21" s="82" t="s">
        <v>1586</v>
      </c>
      <c r="AG21" s="82"/>
      <c r="AH21" s="81">
        <v>52.0</v>
      </c>
      <c r="AI21" s="81">
        <v>131.0</v>
      </c>
      <c r="AJ21" s="81">
        <v>1.175E8</v>
      </c>
      <c r="AK21" s="81">
        <v>5376.0</v>
      </c>
      <c r="AL21" s="82" t="s">
        <v>1595</v>
      </c>
    </row>
    <row r="22">
      <c r="A22" s="78">
        <v>1.0</v>
      </c>
      <c r="B22" s="79" t="s">
        <v>2976</v>
      </c>
      <c r="C22" s="79" t="s">
        <v>666</v>
      </c>
      <c r="D22" s="79" t="s">
        <v>2657</v>
      </c>
      <c r="E22" s="79" t="s">
        <v>2977</v>
      </c>
      <c r="F22" s="79" t="s">
        <v>1581</v>
      </c>
      <c r="G22" s="79" t="s">
        <v>1582</v>
      </c>
      <c r="H22" s="79" t="s">
        <v>1612</v>
      </c>
      <c r="I22" s="79" t="s">
        <v>5809</v>
      </c>
      <c r="J22" s="79" t="s">
        <v>5810</v>
      </c>
      <c r="K22" s="79" t="s">
        <v>1661</v>
      </c>
      <c r="L22" s="79"/>
      <c r="M22" s="79"/>
      <c r="N22" s="79"/>
      <c r="O22" s="79"/>
      <c r="P22" s="79"/>
      <c r="Q22" s="79"/>
      <c r="R22" s="79"/>
      <c r="S22" s="79" t="s">
        <v>48</v>
      </c>
      <c r="T22" s="78">
        <v>13.14778</v>
      </c>
      <c r="U22" s="78">
        <v>77.6808</v>
      </c>
      <c r="V22" s="80">
        <f t="shared" si="1"/>
        <v>5.83118379</v>
      </c>
      <c r="W22" s="78">
        <v>23598.0</v>
      </c>
      <c r="X22" s="78">
        <v>20712.0</v>
      </c>
      <c r="Y22" s="78">
        <v>358.0</v>
      </c>
      <c r="Z22" s="79" t="s">
        <v>2978</v>
      </c>
      <c r="AA22" s="79" t="s">
        <v>1585</v>
      </c>
      <c r="AB22" s="79" t="s">
        <v>5811</v>
      </c>
      <c r="AC22" s="79" t="s">
        <v>1661</v>
      </c>
      <c r="AD22" s="78">
        <v>2.63890712E9</v>
      </c>
      <c r="AE22" s="78">
        <v>30817.0</v>
      </c>
      <c r="AF22" s="79" t="s">
        <v>1594</v>
      </c>
      <c r="AG22" s="79"/>
      <c r="AH22" s="78">
        <v>33.0</v>
      </c>
      <c r="AI22" s="78">
        <v>322.0</v>
      </c>
      <c r="AJ22" s="78">
        <v>3.7757712E8</v>
      </c>
      <c r="AK22" s="78">
        <v>2886.0</v>
      </c>
      <c r="AL22" s="79" t="s">
        <v>2654</v>
      </c>
    </row>
    <row r="23">
      <c r="A23" s="81">
        <v>1.0</v>
      </c>
      <c r="B23" s="82" t="s">
        <v>5812</v>
      </c>
      <c r="C23" s="82" t="s">
        <v>882</v>
      </c>
      <c r="D23" s="82" t="s">
        <v>5813</v>
      </c>
      <c r="E23" s="82" t="s">
        <v>5814</v>
      </c>
      <c r="F23" s="82" t="s">
        <v>1581</v>
      </c>
      <c r="G23" s="82" t="s">
        <v>1582</v>
      </c>
      <c r="H23" s="82" t="s">
        <v>1612</v>
      </c>
      <c r="I23" s="82" t="s">
        <v>5815</v>
      </c>
      <c r="J23" s="82" t="s">
        <v>5816</v>
      </c>
      <c r="K23" s="82" t="s">
        <v>1676</v>
      </c>
      <c r="L23" s="82"/>
      <c r="M23" s="82"/>
      <c r="N23" s="82"/>
      <c r="O23" s="82"/>
      <c r="P23" s="82"/>
      <c r="Q23" s="82"/>
      <c r="R23" s="82"/>
      <c r="S23" s="82" t="s">
        <v>48</v>
      </c>
      <c r="T23" s="81">
        <v>13.140722</v>
      </c>
      <c r="U23" s="81">
        <v>77.570194</v>
      </c>
      <c r="V23" s="80">
        <f t="shared" si="1"/>
        <v>2.90002428</v>
      </c>
      <c r="W23" s="81">
        <v>11736.0</v>
      </c>
      <c r="X23" s="81">
        <v>9400.0</v>
      </c>
      <c r="Y23" s="81">
        <v>247.0</v>
      </c>
      <c r="Z23" s="82" t="s">
        <v>5817</v>
      </c>
      <c r="AA23" s="82" t="s">
        <v>1585</v>
      </c>
      <c r="AB23" s="82" t="s">
        <v>5818</v>
      </c>
      <c r="AC23" s="82" t="s">
        <v>1676</v>
      </c>
      <c r="AD23" s="81">
        <v>1.957277842E9</v>
      </c>
      <c r="AE23" s="81">
        <v>27015.0</v>
      </c>
      <c r="AF23" s="82" t="s">
        <v>1594</v>
      </c>
      <c r="AG23" s="82"/>
      <c r="AH23" s="81">
        <v>0.0</v>
      </c>
      <c r="AI23" s="81">
        <v>375.0</v>
      </c>
      <c r="AJ23" s="81">
        <v>1.82197985E8</v>
      </c>
      <c r="AK23" s="81">
        <v>57965.0</v>
      </c>
      <c r="AL23" s="82" t="s">
        <v>1595</v>
      </c>
    </row>
    <row r="24">
      <c r="A24" s="78">
        <v>1.0</v>
      </c>
      <c r="B24" s="79" t="s">
        <v>5819</v>
      </c>
      <c r="C24" s="79" t="s">
        <v>890</v>
      </c>
      <c r="D24" s="79" t="s">
        <v>1579</v>
      </c>
      <c r="E24" s="79" t="s">
        <v>5820</v>
      </c>
      <c r="F24" s="79" t="s">
        <v>1581</v>
      </c>
      <c r="G24" s="79" t="s">
        <v>1582</v>
      </c>
      <c r="H24" s="79" t="s">
        <v>1612</v>
      </c>
      <c r="I24" s="79" t="s">
        <v>5821</v>
      </c>
      <c r="J24" s="79" t="s">
        <v>5822</v>
      </c>
      <c r="K24" s="79" t="s">
        <v>5823</v>
      </c>
      <c r="L24" s="79"/>
      <c r="M24" s="79"/>
      <c r="N24" s="79"/>
      <c r="O24" s="79"/>
      <c r="P24" s="79"/>
      <c r="Q24" s="79"/>
      <c r="R24" s="79"/>
      <c r="S24" s="79" t="s">
        <v>48</v>
      </c>
      <c r="T24" s="78">
        <v>13.176279098527</v>
      </c>
      <c r="U24" s="78">
        <v>77.549288804893</v>
      </c>
      <c r="V24" s="80">
        <f t="shared" si="1"/>
        <v>3.83754065</v>
      </c>
      <c r="W24" s="78">
        <v>15530.0</v>
      </c>
      <c r="X24" s="78">
        <v>12557.0</v>
      </c>
      <c r="Y24" s="78">
        <v>270.0</v>
      </c>
      <c r="Z24" s="79" t="s">
        <v>5824</v>
      </c>
      <c r="AA24" s="79" t="s">
        <v>1585</v>
      </c>
      <c r="AB24" s="79" t="s">
        <v>5825</v>
      </c>
      <c r="AC24" s="79" t="s">
        <v>5823</v>
      </c>
      <c r="AD24" s="78">
        <v>1.4658E9</v>
      </c>
      <c r="AE24" s="78">
        <v>22586.0</v>
      </c>
      <c r="AF24" s="79" t="s">
        <v>5826</v>
      </c>
      <c r="AG24" s="79"/>
      <c r="AH24" s="78">
        <v>54.0</v>
      </c>
      <c r="AI24" s="78">
        <v>269.0</v>
      </c>
      <c r="AJ24" s="78">
        <v>1.765E8</v>
      </c>
      <c r="AK24" s="78">
        <v>2973.0</v>
      </c>
      <c r="AL24" s="79" t="s">
        <v>1691</v>
      </c>
    </row>
    <row r="25">
      <c r="A25" s="81">
        <v>1.0</v>
      </c>
      <c r="B25" s="82" t="s">
        <v>5827</v>
      </c>
      <c r="C25" s="82" t="s">
        <v>947</v>
      </c>
      <c r="D25" s="82" t="s">
        <v>1797</v>
      </c>
      <c r="E25" s="82" t="s">
        <v>5828</v>
      </c>
      <c r="F25" s="82" t="s">
        <v>1581</v>
      </c>
      <c r="G25" s="82" t="s">
        <v>1582</v>
      </c>
      <c r="H25" s="82" t="s">
        <v>60</v>
      </c>
      <c r="I25" s="82" t="s">
        <v>5829</v>
      </c>
      <c r="J25" s="82" t="s">
        <v>5830</v>
      </c>
      <c r="K25" s="82" t="s">
        <v>5831</v>
      </c>
      <c r="L25" s="82"/>
      <c r="M25" s="82"/>
      <c r="N25" s="82"/>
      <c r="O25" s="82"/>
      <c r="P25" s="82"/>
      <c r="Q25" s="82"/>
      <c r="R25" s="82"/>
      <c r="S25" s="82" t="s">
        <v>48</v>
      </c>
      <c r="T25" s="81">
        <v>12.892282</v>
      </c>
      <c r="U25" s="81">
        <v>77.7492091</v>
      </c>
      <c r="V25" s="80">
        <f t="shared" si="1"/>
        <v>13.67503781</v>
      </c>
      <c r="W25" s="81">
        <v>55341.0</v>
      </c>
      <c r="X25" s="81">
        <v>51419.0</v>
      </c>
      <c r="Y25" s="81">
        <v>702.0</v>
      </c>
      <c r="Z25" s="82" t="s">
        <v>5832</v>
      </c>
      <c r="AA25" s="82" t="s">
        <v>1585</v>
      </c>
      <c r="AB25" s="82" t="s">
        <v>5833</v>
      </c>
      <c r="AC25" s="82" t="s">
        <v>5831</v>
      </c>
      <c r="AD25" s="81">
        <v>6.8663E9</v>
      </c>
      <c r="AE25" s="81">
        <v>61234.0</v>
      </c>
      <c r="AF25" s="82" t="s">
        <v>1586</v>
      </c>
      <c r="AG25" s="82"/>
      <c r="AH25" s="81">
        <v>0.0</v>
      </c>
      <c r="AI25" s="81">
        <v>938.0</v>
      </c>
      <c r="AJ25" s="81">
        <v>2.2888E9</v>
      </c>
      <c r="AK25" s="81">
        <v>3922.0</v>
      </c>
      <c r="AL25" s="82" t="s">
        <v>1595</v>
      </c>
    </row>
    <row r="26">
      <c r="A26" s="78">
        <v>1.0</v>
      </c>
      <c r="B26" s="79" t="s">
        <v>2979</v>
      </c>
      <c r="C26" s="79" t="s">
        <v>1026</v>
      </c>
      <c r="D26" s="79" t="s">
        <v>2980</v>
      </c>
      <c r="E26" s="79" t="s">
        <v>2981</v>
      </c>
      <c r="F26" s="79" t="s">
        <v>1581</v>
      </c>
      <c r="G26" s="79" t="s">
        <v>1582</v>
      </c>
      <c r="H26" s="79" t="s">
        <v>60</v>
      </c>
      <c r="I26" s="79" t="s">
        <v>5763</v>
      </c>
      <c r="J26" s="79" t="s">
        <v>5787</v>
      </c>
      <c r="K26" s="79" t="s">
        <v>2982</v>
      </c>
      <c r="L26" s="79"/>
      <c r="M26" s="79"/>
      <c r="N26" s="79"/>
      <c r="O26" s="79"/>
      <c r="P26" s="79"/>
      <c r="Q26" s="79"/>
      <c r="R26" s="79"/>
      <c r="S26" s="79" t="s">
        <v>48</v>
      </c>
      <c r="T26" s="78">
        <v>12.898573459637</v>
      </c>
      <c r="U26" s="78">
        <v>77.745649520215</v>
      </c>
      <c r="V26" s="80">
        <f t="shared" si="1"/>
        <v>15.43739067</v>
      </c>
      <c r="W26" s="78">
        <v>62473.0</v>
      </c>
      <c r="X26" s="78">
        <v>58936.0</v>
      </c>
      <c r="Y26" s="78">
        <v>683.0</v>
      </c>
      <c r="Z26" s="79" t="s">
        <v>2983</v>
      </c>
      <c r="AA26" s="79" t="s">
        <v>1585</v>
      </c>
      <c r="AB26" s="79" t="s">
        <v>5811</v>
      </c>
      <c r="AC26" s="79" t="s">
        <v>2982</v>
      </c>
      <c r="AD26" s="78">
        <v>6.4465E9</v>
      </c>
      <c r="AE26" s="78">
        <v>87770.0</v>
      </c>
      <c r="AF26" s="79" t="s">
        <v>2621</v>
      </c>
      <c r="AG26" s="79" t="s">
        <v>2984</v>
      </c>
      <c r="AH26" s="78">
        <v>61.0</v>
      </c>
      <c r="AI26" s="78">
        <v>687.0</v>
      </c>
      <c r="AJ26" s="78">
        <v>3.465E8</v>
      </c>
      <c r="AK26" s="78">
        <v>3537.0</v>
      </c>
      <c r="AL26" s="79" t="s">
        <v>1595</v>
      </c>
    </row>
    <row r="27">
      <c r="A27" s="81">
        <v>1.0</v>
      </c>
      <c r="B27" s="82" t="s">
        <v>1917</v>
      </c>
      <c r="C27" s="82" t="s">
        <v>1030</v>
      </c>
      <c r="D27" s="82" t="s">
        <v>1918</v>
      </c>
      <c r="E27" s="82" t="s">
        <v>1919</v>
      </c>
      <c r="F27" s="82" t="s">
        <v>1581</v>
      </c>
      <c r="G27" s="82" t="s">
        <v>1582</v>
      </c>
      <c r="H27" s="82" t="s">
        <v>1591</v>
      </c>
      <c r="I27" s="82" t="s">
        <v>5834</v>
      </c>
      <c r="J27" s="82" t="s">
        <v>5835</v>
      </c>
      <c r="K27" s="82" t="s">
        <v>1920</v>
      </c>
      <c r="L27" s="82"/>
      <c r="M27" s="82"/>
      <c r="N27" s="82"/>
      <c r="O27" s="82"/>
      <c r="P27" s="82"/>
      <c r="Q27" s="82"/>
      <c r="R27" s="82"/>
      <c r="S27" s="82" t="s">
        <v>48</v>
      </c>
      <c r="T27" s="81">
        <v>12.921337</v>
      </c>
      <c r="U27" s="81">
        <v>77.7340046</v>
      </c>
      <c r="V27" s="80">
        <f t="shared" si="1"/>
        <v>1.447293985</v>
      </c>
      <c r="W27" s="81">
        <v>5857.0</v>
      </c>
      <c r="X27" s="81">
        <v>5127.0</v>
      </c>
      <c r="Y27" s="81">
        <v>143.0</v>
      </c>
      <c r="Z27" s="82" t="s">
        <v>1921</v>
      </c>
      <c r="AA27" s="82" t="s">
        <v>38</v>
      </c>
      <c r="AB27" s="82" t="s">
        <v>5836</v>
      </c>
      <c r="AC27" s="82" t="s">
        <v>1920</v>
      </c>
      <c r="AD27" s="81">
        <v>7.61183961E8</v>
      </c>
      <c r="AE27" s="81">
        <v>13255.0</v>
      </c>
      <c r="AF27" s="82" t="s">
        <v>1615</v>
      </c>
      <c r="AG27" s="82"/>
      <c r="AH27" s="81">
        <v>0.0</v>
      </c>
      <c r="AI27" s="81">
        <v>158.0</v>
      </c>
      <c r="AJ27" s="81">
        <v>2500000.0</v>
      </c>
      <c r="AK27" s="81">
        <v>2138.0</v>
      </c>
      <c r="AL27" s="82" t="s">
        <v>1616</v>
      </c>
    </row>
    <row r="28">
      <c r="A28" s="78">
        <v>1.0</v>
      </c>
      <c r="B28" s="79" t="s">
        <v>5837</v>
      </c>
      <c r="C28" s="79" t="s">
        <v>1046</v>
      </c>
      <c r="D28" s="79" t="s">
        <v>5838</v>
      </c>
      <c r="E28" s="79" t="s">
        <v>5839</v>
      </c>
      <c r="F28" s="79" t="s">
        <v>1581</v>
      </c>
      <c r="G28" s="79" t="s">
        <v>1582</v>
      </c>
      <c r="H28" s="79" t="s">
        <v>1583</v>
      </c>
      <c r="I28" s="79" t="s">
        <v>5840</v>
      </c>
      <c r="J28" s="79" t="s">
        <v>5841</v>
      </c>
      <c r="K28" s="79" t="s">
        <v>5842</v>
      </c>
      <c r="L28" s="79"/>
      <c r="M28" s="79"/>
      <c r="N28" s="79"/>
      <c r="O28" s="79"/>
      <c r="P28" s="79"/>
      <c r="Q28" s="79"/>
      <c r="R28" s="79"/>
      <c r="S28" s="79" t="s">
        <v>1633</v>
      </c>
      <c r="T28" s="78">
        <v>12.906834</v>
      </c>
      <c r="U28" s="78">
        <v>77.507545</v>
      </c>
      <c r="V28" s="80">
        <f t="shared" si="1"/>
        <v>10.23731305</v>
      </c>
      <c r="W28" s="78">
        <v>41429.0</v>
      </c>
      <c r="X28" s="78">
        <v>28902.0</v>
      </c>
      <c r="Y28" s="78">
        <v>615.0</v>
      </c>
      <c r="Z28" s="79" t="s">
        <v>5843</v>
      </c>
      <c r="AA28" s="79" t="s">
        <v>1585</v>
      </c>
      <c r="AB28" s="79" t="s">
        <v>5844</v>
      </c>
      <c r="AC28" s="79" t="s">
        <v>5842</v>
      </c>
      <c r="AD28" s="78">
        <v>6.351417873E9</v>
      </c>
      <c r="AE28" s="78">
        <v>60680.0</v>
      </c>
      <c r="AF28" s="79" t="s">
        <v>1615</v>
      </c>
      <c r="AG28" s="79"/>
      <c r="AH28" s="78">
        <v>78.0</v>
      </c>
      <c r="AI28" s="78">
        <v>826.0</v>
      </c>
      <c r="AJ28" s="78">
        <v>1.33925656E9</v>
      </c>
      <c r="AK28" s="78">
        <v>12527.0</v>
      </c>
      <c r="AL28" s="79" t="s">
        <v>1616</v>
      </c>
    </row>
    <row r="29">
      <c r="A29" s="81">
        <v>1.0</v>
      </c>
      <c r="B29" s="82" t="s">
        <v>5845</v>
      </c>
      <c r="C29" s="82" t="s">
        <v>1105</v>
      </c>
      <c r="D29" s="82" t="s">
        <v>2637</v>
      </c>
      <c r="E29" s="82" t="s">
        <v>5846</v>
      </c>
      <c r="F29" s="82" t="s">
        <v>1581</v>
      </c>
      <c r="G29" s="82" t="s">
        <v>1582</v>
      </c>
      <c r="H29" s="82" t="s">
        <v>1591</v>
      </c>
      <c r="I29" s="82" t="s">
        <v>5847</v>
      </c>
      <c r="J29" s="82" t="s">
        <v>5848</v>
      </c>
      <c r="K29" s="82" t="s">
        <v>5849</v>
      </c>
      <c r="L29" s="82"/>
      <c r="M29" s="82"/>
      <c r="N29" s="82"/>
      <c r="O29" s="82"/>
      <c r="P29" s="82"/>
      <c r="Q29" s="82"/>
      <c r="R29" s="82"/>
      <c r="S29" s="82" t="s">
        <v>48</v>
      </c>
      <c r="T29" s="81">
        <v>12.88946</v>
      </c>
      <c r="U29" s="81">
        <v>77.705805</v>
      </c>
      <c r="V29" s="80">
        <f t="shared" si="1"/>
        <v>12.06589005</v>
      </c>
      <c r="W29" s="81">
        <v>48829.0</v>
      </c>
      <c r="X29" s="81">
        <v>33321.0</v>
      </c>
      <c r="Y29" s="81">
        <v>698.0</v>
      </c>
      <c r="Z29" s="82" t="s">
        <v>5850</v>
      </c>
      <c r="AA29" s="82" t="s">
        <v>1585</v>
      </c>
      <c r="AB29" s="82" t="s">
        <v>5851</v>
      </c>
      <c r="AC29" s="82" t="s">
        <v>5849</v>
      </c>
      <c r="AD29" s="81">
        <v>8.745472946E9</v>
      </c>
      <c r="AE29" s="81">
        <v>65100.0</v>
      </c>
      <c r="AF29" s="82" t="s">
        <v>1594</v>
      </c>
      <c r="AG29" s="82"/>
      <c r="AH29" s="81">
        <v>78.0</v>
      </c>
      <c r="AI29" s="81">
        <v>850.0</v>
      </c>
      <c r="AJ29" s="81">
        <v>1.098268515E9</v>
      </c>
      <c r="AK29" s="81">
        <v>15508.0</v>
      </c>
      <c r="AL29" s="82" t="s">
        <v>1595</v>
      </c>
    </row>
    <row r="30">
      <c r="A30" s="78">
        <v>1.0</v>
      </c>
      <c r="B30" s="79" t="s">
        <v>5852</v>
      </c>
      <c r="C30" s="79" t="s">
        <v>1173</v>
      </c>
      <c r="D30" s="79" t="s">
        <v>5005</v>
      </c>
      <c r="E30" s="79" t="s">
        <v>5853</v>
      </c>
      <c r="F30" s="79" t="s">
        <v>1581</v>
      </c>
      <c r="G30" s="79" t="s">
        <v>1582</v>
      </c>
      <c r="H30" s="79" t="s">
        <v>1687</v>
      </c>
      <c r="I30" s="79" t="s">
        <v>5854</v>
      </c>
      <c r="J30" s="79" t="s">
        <v>5855</v>
      </c>
      <c r="K30" s="79" t="s">
        <v>5856</v>
      </c>
      <c r="L30" s="79"/>
      <c r="M30" s="79"/>
      <c r="N30" s="79"/>
      <c r="O30" s="79"/>
      <c r="P30" s="79"/>
      <c r="Q30" s="79"/>
      <c r="R30" s="79"/>
      <c r="S30" s="79" t="s">
        <v>48</v>
      </c>
      <c r="T30" s="78">
        <v>13.172552402313</v>
      </c>
      <c r="U30" s="78">
        <v>77.551165449591</v>
      </c>
      <c r="V30" s="80">
        <f t="shared" si="1"/>
        <v>12.83735186</v>
      </c>
      <c r="W30" s="78">
        <v>51951.0</v>
      </c>
      <c r="X30" s="78">
        <v>45613.0</v>
      </c>
      <c r="Y30" s="78">
        <v>1553.0</v>
      </c>
      <c r="Z30" s="79" t="s">
        <v>5857</v>
      </c>
      <c r="AA30" s="79" t="s">
        <v>1585</v>
      </c>
      <c r="AB30" s="79" t="s">
        <v>5851</v>
      </c>
      <c r="AC30" s="79" t="s">
        <v>5856</v>
      </c>
      <c r="AD30" s="78">
        <v>1.0667548578E10</v>
      </c>
      <c r="AE30" s="78">
        <v>122548.0</v>
      </c>
      <c r="AF30" s="79" t="s">
        <v>2473</v>
      </c>
      <c r="AG30" s="79" t="s">
        <v>2826</v>
      </c>
      <c r="AH30" s="78">
        <v>245.0</v>
      </c>
      <c r="AI30" s="78">
        <v>1342.0</v>
      </c>
      <c r="AJ30" s="78">
        <v>3.883905619E9</v>
      </c>
      <c r="AK30" s="78">
        <v>6338.0</v>
      </c>
      <c r="AL30" s="79" t="s">
        <v>1595</v>
      </c>
    </row>
    <row r="31">
      <c r="A31" s="81">
        <v>1.0</v>
      </c>
      <c r="B31" s="82" t="s">
        <v>3056</v>
      </c>
      <c r="C31" s="82" t="s">
        <v>1341</v>
      </c>
      <c r="D31" s="82" t="s">
        <v>3057</v>
      </c>
      <c r="E31" s="82" t="s">
        <v>3058</v>
      </c>
      <c r="F31" s="82" t="s">
        <v>1581</v>
      </c>
      <c r="G31" s="82" t="s">
        <v>1582</v>
      </c>
      <c r="H31" s="82" t="s">
        <v>1583</v>
      </c>
      <c r="I31" s="82" t="s">
        <v>5809</v>
      </c>
      <c r="J31" s="82" t="s">
        <v>5858</v>
      </c>
      <c r="K31" s="82" t="s">
        <v>1740</v>
      </c>
      <c r="L31" s="82"/>
      <c r="M31" s="82"/>
      <c r="N31" s="82"/>
      <c r="O31" s="82"/>
      <c r="P31" s="82"/>
      <c r="Q31" s="82"/>
      <c r="R31" s="82"/>
      <c r="S31" s="82"/>
      <c r="T31" s="81">
        <v>12.860003257945</v>
      </c>
      <c r="U31" s="81">
        <v>77.532143347785</v>
      </c>
      <c r="V31" s="80">
        <f t="shared" si="1"/>
        <v>7.199898385</v>
      </c>
      <c r="W31" s="81">
        <v>29137.0</v>
      </c>
      <c r="X31" s="81">
        <v>14442.0</v>
      </c>
      <c r="Y31" s="81">
        <v>65.0</v>
      </c>
      <c r="Z31" s="82" t="s">
        <v>3059</v>
      </c>
      <c r="AA31" s="82" t="s">
        <v>38</v>
      </c>
      <c r="AB31" s="82" t="s">
        <v>5859</v>
      </c>
      <c r="AC31" s="82" t="s">
        <v>1740</v>
      </c>
      <c r="AD31" s="81">
        <v>3.6684195E8</v>
      </c>
      <c r="AE31" s="82"/>
      <c r="AF31" s="82" t="s">
        <v>1601</v>
      </c>
      <c r="AG31" s="82"/>
      <c r="AH31" s="81">
        <v>0.0</v>
      </c>
      <c r="AI31" s="81">
        <v>0.0</v>
      </c>
      <c r="AJ31" s="81">
        <v>2.7624195E8</v>
      </c>
      <c r="AK31" s="82"/>
      <c r="AL31" s="82" t="s">
        <v>1602</v>
      </c>
    </row>
    <row r="32">
      <c r="A32" s="78">
        <v>1.0</v>
      </c>
      <c r="B32" s="79" t="s">
        <v>1796</v>
      </c>
      <c r="C32" s="79" t="s">
        <v>1356</v>
      </c>
      <c r="D32" s="79" t="s">
        <v>1797</v>
      </c>
      <c r="E32" s="79" t="s">
        <v>1798</v>
      </c>
      <c r="F32" s="79" t="s">
        <v>1581</v>
      </c>
      <c r="G32" s="79" t="s">
        <v>1582</v>
      </c>
      <c r="H32" s="79" t="s">
        <v>1591</v>
      </c>
      <c r="I32" s="79" t="s">
        <v>5763</v>
      </c>
      <c r="J32" s="79" t="s">
        <v>5860</v>
      </c>
      <c r="K32" s="79" t="s">
        <v>1799</v>
      </c>
      <c r="L32" s="79"/>
      <c r="M32" s="79"/>
      <c r="N32" s="79"/>
      <c r="O32" s="79"/>
      <c r="P32" s="79"/>
      <c r="Q32" s="79"/>
      <c r="R32" s="79"/>
      <c r="S32" s="79" t="s">
        <v>48</v>
      </c>
      <c r="T32" s="78">
        <v>12.919988455019</v>
      </c>
      <c r="U32" s="78">
        <v>77.725546042621</v>
      </c>
      <c r="V32" s="80">
        <f t="shared" si="1"/>
        <v>2.724826835</v>
      </c>
      <c r="W32" s="78">
        <v>11027.0</v>
      </c>
      <c r="X32" s="78">
        <v>7088.0</v>
      </c>
      <c r="Y32" s="78">
        <v>227.0</v>
      </c>
      <c r="Z32" s="79" t="s">
        <v>1800</v>
      </c>
      <c r="AA32" s="79" t="s">
        <v>1585</v>
      </c>
      <c r="AB32" s="79" t="s">
        <v>1801</v>
      </c>
      <c r="AC32" s="79" t="s">
        <v>1799</v>
      </c>
      <c r="AD32" s="78">
        <v>1.6493E9</v>
      </c>
      <c r="AE32" s="78">
        <v>19803.0</v>
      </c>
      <c r="AF32" s="79" t="s">
        <v>1623</v>
      </c>
      <c r="AG32" s="79"/>
      <c r="AH32" s="78">
        <v>0.0</v>
      </c>
      <c r="AI32" s="78">
        <v>336.0</v>
      </c>
      <c r="AJ32" s="78">
        <v>5.498E8</v>
      </c>
      <c r="AK32" s="78">
        <v>3939.0</v>
      </c>
      <c r="AL32" s="79" t="s">
        <v>1616</v>
      </c>
    </row>
    <row r="33">
      <c r="A33" s="81">
        <v>1.0</v>
      </c>
      <c r="B33" s="82" t="s">
        <v>3121</v>
      </c>
      <c r="C33" s="82" t="s">
        <v>1366</v>
      </c>
      <c r="D33" s="82" t="s">
        <v>3122</v>
      </c>
      <c r="E33" s="82" t="s">
        <v>3123</v>
      </c>
      <c r="F33" s="82" t="s">
        <v>1581</v>
      </c>
      <c r="G33" s="82" t="s">
        <v>1582</v>
      </c>
      <c r="H33" s="82" t="s">
        <v>1583</v>
      </c>
      <c r="I33" s="82" t="s">
        <v>5861</v>
      </c>
      <c r="J33" s="82" t="s">
        <v>5862</v>
      </c>
      <c r="K33" s="82" t="s">
        <v>3124</v>
      </c>
      <c r="L33" s="82"/>
      <c r="M33" s="82"/>
      <c r="N33" s="82"/>
      <c r="O33" s="82"/>
      <c r="P33" s="82"/>
      <c r="Q33" s="82"/>
      <c r="R33" s="82"/>
      <c r="S33" s="82" t="s">
        <v>48</v>
      </c>
      <c r="T33" s="81">
        <v>12.964129</v>
      </c>
      <c r="U33" s="81">
        <v>77.560077</v>
      </c>
      <c r="V33" s="80">
        <f t="shared" si="1"/>
        <v>2.7972286</v>
      </c>
      <c r="W33" s="81">
        <v>11320.0</v>
      </c>
      <c r="X33" s="81">
        <v>10135.0</v>
      </c>
      <c r="Y33" s="81">
        <v>182.0</v>
      </c>
      <c r="Z33" s="82" t="s">
        <v>3125</v>
      </c>
      <c r="AA33" s="82" t="s">
        <v>1585</v>
      </c>
      <c r="AB33" s="82" t="s">
        <v>5811</v>
      </c>
      <c r="AC33" s="82" t="s">
        <v>3124</v>
      </c>
      <c r="AD33" s="81">
        <v>3.290848675E9</v>
      </c>
      <c r="AE33" s="81">
        <v>23286.0</v>
      </c>
      <c r="AF33" s="82" t="s">
        <v>1623</v>
      </c>
      <c r="AG33" s="82"/>
      <c r="AH33" s="81">
        <v>19.0</v>
      </c>
      <c r="AI33" s="81">
        <v>182.0</v>
      </c>
      <c r="AJ33" s="81">
        <v>9.735888E8</v>
      </c>
      <c r="AK33" s="81">
        <v>1185.0</v>
      </c>
      <c r="AL33" s="82" t="s">
        <v>1616</v>
      </c>
    </row>
    <row r="34">
      <c r="A34" s="78">
        <v>1.0</v>
      </c>
      <c r="B34" s="79" t="s">
        <v>5863</v>
      </c>
      <c r="C34" s="79" t="s">
        <v>1367</v>
      </c>
      <c r="D34" s="79" t="s">
        <v>5864</v>
      </c>
      <c r="E34" s="79" t="s">
        <v>5865</v>
      </c>
      <c r="F34" s="79" t="s">
        <v>1581</v>
      </c>
      <c r="G34" s="79" t="s">
        <v>1582</v>
      </c>
      <c r="H34" s="79"/>
      <c r="I34" s="79" t="s">
        <v>5866</v>
      </c>
      <c r="J34" s="79" t="s">
        <v>5867</v>
      </c>
      <c r="K34" s="79" t="s">
        <v>1851</v>
      </c>
      <c r="L34" s="79" t="s">
        <v>5868</v>
      </c>
      <c r="M34" s="79"/>
      <c r="N34" s="79"/>
      <c r="O34" s="79"/>
      <c r="P34" s="79"/>
      <c r="Q34" s="79"/>
      <c r="R34" s="79"/>
      <c r="S34" s="79"/>
      <c r="T34" s="79"/>
      <c r="U34" s="79"/>
      <c r="V34" s="80">
        <f t="shared" si="1"/>
        <v>7.17494078</v>
      </c>
      <c r="W34" s="78">
        <v>29036.0</v>
      </c>
      <c r="X34" s="78">
        <v>24921.0</v>
      </c>
      <c r="Y34" s="79"/>
      <c r="Z34" s="79"/>
      <c r="AA34" s="79" t="s">
        <v>1585</v>
      </c>
      <c r="AB34" s="79" t="s">
        <v>5869</v>
      </c>
      <c r="AC34" s="79"/>
      <c r="AD34" s="78">
        <v>1.704110325E9</v>
      </c>
      <c r="AE34" s="79"/>
      <c r="AF34" s="79"/>
      <c r="AG34" s="79"/>
      <c r="AH34" s="79"/>
      <c r="AI34" s="79"/>
      <c r="AJ34" s="78">
        <v>3.2953929E7</v>
      </c>
      <c r="AK34" s="79"/>
      <c r="AL34" s="79" t="s">
        <v>1595</v>
      </c>
    </row>
    <row r="35">
      <c r="A35" s="81">
        <v>1.0</v>
      </c>
      <c r="B35" s="82" t="s">
        <v>3100</v>
      </c>
      <c r="C35" s="82" t="s">
        <v>3101</v>
      </c>
      <c r="D35" s="82" t="s">
        <v>3102</v>
      </c>
      <c r="E35" s="82" t="s">
        <v>3103</v>
      </c>
      <c r="F35" s="82" t="s">
        <v>1581</v>
      </c>
      <c r="G35" s="82" t="s">
        <v>1582</v>
      </c>
      <c r="H35" s="82" t="s">
        <v>60</v>
      </c>
      <c r="I35" s="82" t="s">
        <v>5809</v>
      </c>
      <c r="J35" s="82" t="s">
        <v>5870</v>
      </c>
      <c r="K35" s="82" t="s">
        <v>2647</v>
      </c>
      <c r="L35" s="82"/>
      <c r="M35" s="82"/>
      <c r="N35" s="82"/>
      <c r="O35" s="82"/>
      <c r="P35" s="82"/>
      <c r="Q35" s="82"/>
      <c r="R35" s="82"/>
      <c r="S35" s="82" t="s">
        <v>48</v>
      </c>
      <c r="T35" s="81">
        <v>15.3172775</v>
      </c>
      <c r="U35" s="81">
        <v>75.7138884</v>
      </c>
      <c r="V35" s="80">
        <f t="shared" si="1"/>
        <v>1.474969745</v>
      </c>
      <c r="W35" s="81">
        <v>5969.0</v>
      </c>
      <c r="X35" s="81">
        <v>3753.0</v>
      </c>
      <c r="Y35" s="81">
        <v>72.0</v>
      </c>
      <c r="Z35" s="82" t="s">
        <v>5871</v>
      </c>
      <c r="AA35" s="82" t="s">
        <v>1585</v>
      </c>
      <c r="AB35" s="82" t="s">
        <v>5872</v>
      </c>
      <c r="AC35" s="82" t="s">
        <v>2647</v>
      </c>
      <c r="AD35" s="81">
        <v>1.97867524E8</v>
      </c>
      <c r="AE35" s="81">
        <v>6132.0</v>
      </c>
      <c r="AF35" s="82" t="s">
        <v>1601</v>
      </c>
      <c r="AG35" s="82"/>
      <c r="AH35" s="81">
        <v>0.0</v>
      </c>
      <c r="AI35" s="81">
        <v>79.0</v>
      </c>
      <c r="AJ35" s="81">
        <v>5.14E7</v>
      </c>
      <c r="AK35" s="81">
        <v>2027.0</v>
      </c>
      <c r="AL35" s="82" t="s">
        <v>1602</v>
      </c>
    </row>
    <row r="36">
      <c r="A36" s="78">
        <v>1.0</v>
      </c>
      <c r="B36" s="79" t="s">
        <v>5175</v>
      </c>
      <c r="C36" s="79" t="s">
        <v>1401</v>
      </c>
      <c r="D36" s="79" t="s">
        <v>3890</v>
      </c>
      <c r="E36" s="79" t="s">
        <v>5176</v>
      </c>
      <c r="F36" s="79" t="s">
        <v>1581</v>
      </c>
      <c r="G36" s="79" t="s">
        <v>1582</v>
      </c>
      <c r="H36" s="79"/>
      <c r="I36" s="79" t="s">
        <v>5873</v>
      </c>
      <c r="J36" s="79" t="s">
        <v>5874</v>
      </c>
      <c r="K36" s="79" t="s">
        <v>5875</v>
      </c>
      <c r="L36" s="79"/>
      <c r="M36" s="79"/>
      <c r="N36" s="79"/>
      <c r="O36" s="79"/>
      <c r="P36" s="79"/>
      <c r="Q36" s="79"/>
      <c r="R36" s="79"/>
      <c r="S36" s="79"/>
      <c r="T36" s="79"/>
      <c r="U36" s="79"/>
      <c r="V36" s="80">
        <f t="shared" si="1"/>
        <v>3.03000151</v>
      </c>
      <c r="W36" s="78">
        <v>12262.0</v>
      </c>
      <c r="X36" s="78">
        <v>10746.0</v>
      </c>
      <c r="Y36" s="79"/>
      <c r="Z36" s="79"/>
      <c r="AA36" s="79" t="s">
        <v>1585</v>
      </c>
      <c r="AB36" s="79" t="s">
        <v>5876</v>
      </c>
      <c r="AC36" s="79"/>
      <c r="AD36" s="78">
        <v>2.25E9</v>
      </c>
      <c r="AE36" s="79"/>
      <c r="AF36" s="79"/>
      <c r="AG36" s="79"/>
      <c r="AH36" s="79"/>
      <c r="AI36" s="79"/>
      <c r="AJ36" s="78">
        <v>1.0E9</v>
      </c>
      <c r="AK36" s="79"/>
      <c r="AL36" s="79" t="s">
        <v>1616</v>
      </c>
    </row>
    <row r="37">
      <c r="A37" s="81">
        <v>1.0</v>
      </c>
      <c r="B37" s="82" t="s">
        <v>5877</v>
      </c>
      <c r="C37" s="82" t="s">
        <v>5878</v>
      </c>
      <c r="D37" s="82" t="s">
        <v>5879</v>
      </c>
      <c r="E37" s="82" t="s">
        <v>5880</v>
      </c>
      <c r="F37" s="82" t="s">
        <v>1581</v>
      </c>
      <c r="G37" s="82" t="s">
        <v>1582</v>
      </c>
      <c r="H37" s="82"/>
      <c r="I37" s="82" t="s">
        <v>5881</v>
      </c>
      <c r="J37" s="82" t="s">
        <v>5882</v>
      </c>
      <c r="K37" s="82" t="s">
        <v>5883</v>
      </c>
      <c r="L37" s="82"/>
      <c r="M37" s="82"/>
      <c r="N37" s="82"/>
      <c r="O37" s="82"/>
      <c r="P37" s="82"/>
      <c r="Q37" s="82"/>
      <c r="R37" s="82"/>
      <c r="S37" s="82"/>
      <c r="T37" s="82"/>
      <c r="U37" s="82"/>
      <c r="V37" s="80">
        <f t="shared" si="1"/>
        <v>4.719458395</v>
      </c>
      <c r="W37" s="81">
        <v>19099.0</v>
      </c>
      <c r="X37" s="81">
        <v>12358.0</v>
      </c>
      <c r="Y37" s="82"/>
      <c r="Z37" s="82"/>
      <c r="AA37" s="82" t="s">
        <v>38</v>
      </c>
      <c r="AB37" s="82" t="s">
        <v>5884</v>
      </c>
      <c r="AC37" s="82"/>
      <c r="AD37" s="81">
        <v>1.086453344E9</v>
      </c>
      <c r="AE37" s="82"/>
      <c r="AF37" s="82"/>
      <c r="AG37" s="82"/>
      <c r="AH37" s="82"/>
      <c r="AI37" s="82"/>
      <c r="AJ37" s="81">
        <v>8.0217144E7</v>
      </c>
      <c r="AK37" s="82"/>
      <c r="AL37" s="82" t="s">
        <v>1595</v>
      </c>
    </row>
    <row r="38">
      <c r="A38" s="78">
        <v>1.0</v>
      </c>
      <c r="B38" s="79" t="s">
        <v>4925</v>
      </c>
      <c r="C38" s="79" t="s">
        <v>1418</v>
      </c>
      <c r="D38" s="79" t="s">
        <v>4912</v>
      </c>
      <c r="E38" s="79" t="s">
        <v>4926</v>
      </c>
      <c r="F38" s="79" t="s">
        <v>1581</v>
      </c>
      <c r="G38" s="79" t="s">
        <v>1582</v>
      </c>
      <c r="H38" s="79"/>
      <c r="I38" s="79" t="s">
        <v>5885</v>
      </c>
      <c r="J38" s="79" t="s">
        <v>5886</v>
      </c>
      <c r="K38" s="79" t="s">
        <v>5887</v>
      </c>
      <c r="L38" s="79"/>
      <c r="M38" s="79"/>
      <c r="N38" s="79"/>
      <c r="O38" s="79"/>
      <c r="P38" s="79"/>
      <c r="Q38" s="79"/>
      <c r="R38" s="79"/>
      <c r="S38" s="79"/>
      <c r="T38" s="79"/>
      <c r="U38" s="79"/>
      <c r="V38" s="80">
        <f t="shared" si="1"/>
        <v>4.374994025</v>
      </c>
      <c r="W38" s="78">
        <v>17705.0</v>
      </c>
      <c r="X38" s="78">
        <v>13168.0</v>
      </c>
      <c r="Y38" s="79"/>
      <c r="Z38" s="79"/>
      <c r="AA38" s="79" t="s">
        <v>38</v>
      </c>
      <c r="AB38" s="79" t="s">
        <v>4914</v>
      </c>
      <c r="AC38" s="79"/>
      <c r="AD38" s="78">
        <v>2.3826E9</v>
      </c>
      <c r="AE38" s="79"/>
      <c r="AF38" s="79"/>
      <c r="AG38" s="79"/>
      <c r="AH38" s="79"/>
      <c r="AI38" s="79"/>
      <c r="AJ38" s="78">
        <v>9.154E8</v>
      </c>
      <c r="AK38" s="79"/>
      <c r="AL38" s="79" t="s">
        <v>1616</v>
      </c>
    </row>
    <row r="39">
      <c r="A39" s="81">
        <v>1.0</v>
      </c>
      <c r="B39" s="82" t="s">
        <v>2875</v>
      </c>
      <c r="C39" s="82" t="s">
        <v>1432</v>
      </c>
      <c r="D39" s="82" t="s">
        <v>2876</v>
      </c>
      <c r="E39" s="82" t="s">
        <v>2877</v>
      </c>
      <c r="F39" s="82" t="s">
        <v>1581</v>
      </c>
      <c r="G39" s="82" t="s">
        <v>1582</v>
      </c>
      <c r="H39" s="82" t="s">
        <v>1583</v>
      </c>
      <c r="I39" s="82" t="s">
        <v>5888</v>
      </c>
      <c r="J39" s="82" t="s">
        <v>5889</v>
      </c>
      <c r="K39" s="82" t="s">
        <v>2878</v>
      </c>
      <c r="L39" s="82"/>
      <c r="M39" s="82"/>
      <c r="N39" s="82"/>
      <c r="O39" s="82"/>
      <c r="P39" s="82"/>
      <c r="Q39" s="82"/>
      <c r="R39" s="82"/>
      <c r="S39" s="82"/>
      <c r="T39" s="81">
        <v>12.903714891538</v>
      </c>
      <c r="U39" s="81">
        <v>77.422303578883</v>
      </c>
      <c r="V39" s="80">
        <f t="shared" si="1"/>
        <v>9.974887535</v>
      </c>
      <c r="W39" s="81">
        <v>40367.0</v>
      </c>
      <c r="X39" s="81">
        <v>18173.0</v>
      </c>
      <c r="Y39" s="81">
        <v>170.0</v>
      </c>
      <c r="Z39" s="82" t="s">
        <v>2879</v>
      </c>
      <c r="AA39" s="82" t="s">
        <v>38</v>
      </c>
      <c r="AB39" s="82" t="s">
        <v>2880</v>
      </c>
      <c r="AC39" s="82" t="s">
        <v>2878</v>
      </c>
      <c r="AD39" s="81">
        <v>5.66321875E8</v>
      </c>
      <c r="AE39" s="82"/>
      <c r="AF39" s="82" t="s">
        <v>1601</v>
      </c>
      <c r="AG39" s="82"/>
      <c r="AH39" s="81">
        <v>0.0</v>
      </c>
      <c r="AI39" s="81">
        <v>0.0</v>
      </c>
      <c r="AJ39" s="81">
        <v>3.90321875E8</v>
      </c>
      <c r="AK39" s="82"/>
      <c r="AL39" s="82" t="s">
        <v>1595</v>
      </c>
    </row>
    <row r="40">
      <c r="A40" s="78">
        <v>1.0</v>
      </c>
      <c r="B40" s="79" t="s">
        <v>5890</v>
      </c>
      <c r="C40" s="79" t="s">
        <v>1436</v>
      </c>
      <c r="D40" s="79" t="s">
        <v>1636</v>
      </c>
      <c r="E40" s="79" t="s">
        <v>5891</v>
      </c>
      <c r="F40" s="79" t="s">
        <v>1581</v>
      </c>
      <c r="G40" s="79" t="s">
        <v>1582</v>
      </c>
      <c r="H40" s="79" t="s">
        <v>1591</v>
      </c>
      <c r="I40" s="79" t="s">
        <v>5892</v>
      </c>
      <c r="J40" s="79" t="s">
        <v>5816</v>
      </c>
      <c r="K40" s="79" t="s">
        <v>1676</v>
      </c>
      <c r="L40" s="79"/>
      <c r="M40" s="79"/>
      <c r="N40" s="79"/>
      <c r="O40" s="79"/>
      <c r="P40" s="79"/>
      <c r="Q40" s="79"/>
      <c r="R40" s="79"/>
      <c r="S40" s="79" t="s">
        <v>48</v>
      </c>
      <c r="T40" s="78">
        <v>12.9534075</v>
      </c>
      <c r="U40" s="78">
        <v>77.7447296</v>
      </c>
      <c r="V40" s="80">
        <f t="shared" si="1"/>
        <v>27.83687246</v>
      </c>
      <c r="W40" s="78">
        <v>112652.0</v>
      </c>
      <c r="X40" s="78">
        <v>73443.0</v>
      </c>
      <c r="Y40" s="78">
        <v>1520.0</v>
      </c>
      <c r="Z40" s="79" t="s">
        <v>5893</v>
      </c>
      <c r="AA40" s="79" t="s">
        <v>1585</v>
      </c>
      <c r="AB40" s="79" t="s">
        <v>5894</v>
      </c>
      <c r="AC40" s="79" t="s">
        <v>1676</v>
      </c>
      <c r="AD40" s="78">
        <v>2.8111671392E10</v>
      </c>
      <c r="AE40" s="78">
        <v>206314.0</v>
      </c>
      <c r="AF40" s="79" t="s">
        <v>1615</v>
      </c>
      <c r="AG40" s="79"/>
      <c r="AH40" s="78">
        <v>0.0</v>
      </c>
      <c r="AI40" s="78">
        <v>2755.0</v>
      </c>
      <c r="AJ40" s="78">
        <v>4.293950543E9</v>
      </c>
      <c r="AK40" s="78">
        <v>39210.0</v>
      </c>
      <c r="AL40" s="79" t="s">
        <v>1616</v>
      </c>
    </row>
    <row r="41">
      <c r="A41" s="81">
        <v>1.0</v>
      </c>
      <c r="B41" s="82" t="s">
        <v>2910</v>
      </c>
      <c r="C41" s="82" t="s">
        <v>1447</v>
      </c>
      <c r="D41" s="82" t="s">
        <v>2128</v>
      </c>
      <c r="E41" s="82" t="s">
        <v>2911</v>
      </c>
      <c r="F41" s="82" t="s">
        <v>1581</v>
      </c>
      <c r="G41" s="82" t="s">
        <v>1582</v>
      </c>
      <c r="H41" s="82" t="s">
        <v>1591</v>
      </c>
      <c r="I41" s="82" t="s">
        <v>5895</v>
      </c>
      <c r="J41" s="82" t="s">
        <v>5896</v>
      </c>
      <c r="K41" s="82" t="s">
        <v>1613</v>
      </c>
      <c r="L41" s="82"/>
      <c r="M41" s="82"/>
      <c r="N41" s="82"/>
      <c r="O41" s="82"/>
      <c r="P41" s="82"/>
      <c r="Q41" s="82"/>
      <c r="R41" s="82"/>
      <c r="S41" s="82" t="s">
        <v>48</v>
      </c>
      <c r="T41" s="81">
        <v>12.880757277999</v>
      </c>
      <c r="U41" s="81">
        <v>77.715377798865</v>
      </c>
      <c r="V41" s="80">
        <f t="shared" si="1"/>
        <v>9.06331719</v>
      </c>
      <c r="W41" s="81">
        <v>36678.0</v>
      </c>
      <c r="X41" s="81">
        <v>33319.0</v>
      </c>
      <c r="Y41" s="81">
        <v>825.0</v>
      </c>
      <c r="Z41" s="82" t="s">
        <v>2913</v>
      </c>
      <c r="AA41" s="82" t="s">
        <v>1585</v>
      </c>
      <c r="AB41" s="82" t="s">
        <v>5770</v>
      </c>
      <c r="AC41" s="82" t="s">
        <v>1613</v>
      </c>
      <c r="AD41" s="81">
        <v>4.646247743E9</v>
      </c>
      <c r="AE41" s="81">
        <v>59572.0</v>
      </c>
      <c r="AF41" s="82" t="s">
        <v>1615</v>
      </c>
      <c r="AG41" s="82"/>
      <c r="AH41" s="81">
        <v>21.0</v>
      </c>
      <c r="AI41" s="81">
        <v>888.0</v>
      </c>
      <c r="AJ41" s="81">
        <v>3.85E8</v>
      </c>
      <c r="AK41" s="81">
        <v>24051.0</v>
      </c>
      <c r="AL41" s="82" t="s">
        <v>1595</v>
      </c>
    </row>
    <row r="42">
      <c r="A42" s="78">
        <v>1.0</v>
      </c>
      <c r="B42" s="79" t="s">
        <v>4278</v>
      </c>
      <c r="C42" s="79" t="s">
        <v>4279</v>
      </c>
      <c r="D42" s="79" t="s">
        <v>4280</v>
      </c>
      <c r="E42" s="79" t="s">
        <v>4281</v>
      </c>
      <c r="F42" s="79" t="s">
        <v>1581</v>
      </c>
      <c r="G42" s="79" t="s">
        <v>1582</v>
      </c>
      <c r="H42" s="79" t="s">
        <v>1583</v>
      </c>
      <c r="I42" s="79" t="s">
        <v>5897</v>
      </c>
      <c r="J42" s="79" t="s">
        <v>5858</v>
      </c>
      <c r="K42" s="79" t="s">
        <v>1740</v>
      </c>
      <c r="L42" s="79"/>
      <c r="M42" s="79"/>
      <c r="N42" s="79"/>
      <c r="O42" s="79"/>
      <c r="P42" s="79"/>
      <c r="Q42" s="79"/>
      <c r="R42" s="79"/>
      <c r="S42" s="79"/>
      <c r="T42" s="78">
        <v>12.85043359</v>
      </c>
      <c r="U42" s="78">
        <v>77.61368903</v>
      </c>
      <c r="V42" s="80">
        <f t="shared" si="1"/>
        <v>5.47485838</v>
      </c>
      <c r="W42" s="78">
        <v>22156.0</v>
      </c>
      <c r="X42" s="78">
        <v>10475.0</v>
      </c>
      <c r="Y42" s="78">
        <v>99.0</v>
      </c>
      <c r="Z42" s="79" t="s">
        <v>4283</v>
      </c>
      <c r="AA42" s="79" t="s">
        <v>38</v>
      </c>
      <c r="AB42" s="79" t="s">
        <v>5898</v>
      </c>
      <c r="AC42" s="79" t="s">
        <v>1740</v>
      </c>
      <c r="AD42" s="78">
        <v>2.3126679E8</v>
      </c>
      <c r="AE42" s="79"/>
      <c r="AF42" s="79" t="s">
        <v>1586</v>
      </c>
      <c r="AG42" s="79"/>
      <c r="AH42" s="78">
        <v>0.0</v>
      </c>
      <c r="AI42" s="78">
        <v>0.0</v>
      </c>
      <c r="AJ42" s="78">
        <v>1.1743875E8</v>
      </c>
      <c r="AK42" s="79"/>
      <c r="AL42" s="79" t="s">
        <v>1595</v>
      </c>
    </row>
    <row r="43">
      <c r="A43" s="81">
        <v>1.0</v>
      </c>
      <c r="B43" s="82" t="s">
        <v>5899</v>
      </c>
      <c r="C43" s="82" t="s">
        <v>1457</v>
      </c>
      <c r="D43" s="82" t="s">
        <v>2155</v>
      </c>
      <c r="E43" s="82" t="s">
        <v>5900</v>
      </c>
      <c r="F43" s="82" t="s">
        <v>1581</v>
      </c>
      <c r="G43" s="82" t="s">
        <v>1582</v>
      </c>
      <c r="H43" s="82" t="s">
        <v>60</v>
      </c>
      <c r="I43" s="82" t="s">
        <v>5901</v>
      </c>
      <c r="J43" s="82" t="s">
        <v>5902</v>
      </c>
      <c r="K43" s="82" t="s">
        <v>5191</v>
      </c>
      <c r="L43" s="82"/>
      <c r="M43" s="82"/>
      <c r="N43" s="82"/>
      <c r="O43" s="82"/>
      <c r="P43" s="82"/>
      <c r="Q43" s="82"/>
      <c r="R43" s="82"/>
      <c r="S43" s="82"/>
      <c r="T43" s="81">
        <v>12.89027778</v>
      </c>
      <c r="U43" s="81">
        <v>77.81333333</v>
      </c>
      <c r="V43" s="80">
        <f t="shared" si="1"/>
        <v>8.21228757</v>
      </c>
      <c r="W43" s="81">
        <v>33234.0</v>
      </c>
      <c r="X43" s="81">
        <v>17298.0</v>
      </c>
      <c r="Y43" s="81">
        <v>111.0</v>
      </c>
      <c r="Z43" s="82" t="s">
        <v>5903</v>
      </c>
      <c r="AA43" s="82" t="s">
        <v>38</v>
      </c>
      <c r="AB43" s="82" t="s">
        <v>5770</v>
      </c>
      <c r="AC43" s="82" t="s">
        <v>5191</v>
      </c>
      <c r="AD43" s="81">
        <v>3.84179249E8</v>
      </c>
      <c r="AE43" s="82"/>
      <c r="AF43" s="82" t="s">
        <v>1601</v>
      </c>
      <c r="AG43" s="82"/>
      <c r="AH43" s="81">
        <v>0.0</v>
      </c>
      <c r="AI43" s="81">
        <v>0.0</v>
      </c>
      <c r="AJ43" s="81">
        <v>2.83082249E8</v>
      </c>
      <c r="AK43" s="82"/>
      <c r="AL43" s="82" t="s">
        <v>1602</v>
      </c>
    </row>
    <row r="44">
      <c r="A44" s="78">
        <v>1.0</v>
      </c>
      <c r="B44" s="79" t="s">
        <v>5904</v>
      </c>
      <c r="C44" s="79" t="s">
        <v>1510</v>
      </c>
      <c r="D44" s="79" t="s">
        <v>2176</v>
      </c>
      <c r="E44" s="79" t="s">
        <v>5905</v>
      </c>
      <c r="F44" s="79" t="s">
        <v>1581</v>
      </c>
      <c r="G44" s="79" t="s">
        <v>1582</v>
      </c>
      <c r="H44" s="79" t="s">
        <v>1591</v>
      </c>
      <c r="I44" s="79" t="s">
        <v>5906</v>
      </c>
      <c r="J44" s="79" t="s">
        <v>5907</v>
      </c>
      <c r="K44" s="79" t="s">
        <v>1812</v>
      </c>
      <c r="L44" s="79"/>
      <c r="M44" s="79"/>
      <c r="N44" s="79"/>
      <c r="O44" s="79"/>
      <c r="P44" s="79"/>
      <c r="Q44" s="79"/>
      <c r="R44" s="79"/>
      <c r="S44" s="79" t="s">
        <v>48</v>
      </c>
      <c r="T44" s="78">
        <v>12.895366666667</v>
      </c>
      <c r="U44" s="78">
        <v>77.688172222222</v>
      </c>
      <c r="V44" s="80">
        <f t="shared" si="1"/>
        <v>8.737385695</v>
      </c>
      <c r="W44" s="78">
        <v>35359.0</v>
      </c>
      <c r="X44" s="78">
        <v>21643.0</v>
      </c>
      <c r="Y44" s="78">
        <v>440.0</v>
      </c>
      <c r="Z44" s="79" t="s">
        <v>5908</v>
      </c>
      <c r="AA44" s="79" t="s">
        <v>1585</v>
      </c>
      <c r="AB44" s="79" t="s">
        <v>5909</v>
      </c>
      <c r="AC44" s="79" t="s">
        <v>1812</v>
      </c>
      <c r="AD44" s="78">
        <v>4.011035586E9</v>
      </c>
      <c r="AE44" s="78">
        <v>45475.0</v>
      </c>
      <c r="AF44" s="79" t="s">
        <v>1586</v>
      </c>
      <c r="AG44" s="79"/>
      <c r="AH44" s="78">
        <v>53.0</v>
      </c>
      <c r="AI44" s="78">
        <v>431.0</v>
      </c>
      <c r="AJ44" s="78">
        <v>3.60419046E8</v>
      </c>
      <c r="AK44" s="78">
        <v>13716.0</v>
      </c>
      <c r="AL44" s="79" t="s">
        <v>1595</v>
      </c>
    </row>
    <row r="45">
      <c r="A45" s="81">
        <v>1.0</v>
      </c>
      <c r="B45" s="82" t="s">
        <v>5586</v>
      </c>
      <c r="C45" s="82" t="s">
        <v>53</v>
      </c>
      <c r="D45" s="82" t="s">
        <v>2388</v>
      </c>
      <c r="E45" s="82" t="s">
        <v>5587</v>
      </c>
      <c r="F45" s="82" t="s">
        <v>1581</v>
      </c>
      <c r="G45" s="82" t="s">
        <v>1582</v>
      </c>
      <c r="H45" s="82"/>
      <c r="I45" s="82" t="s">
        <v>5910</v>
      </c>
      <c r="J45" s="82" t="s">
        <v>5911</v>
      </c>
      <c r="K45" s="82" t="s">
        <v>5588</v>
      </c>
      <c r="L45" s="82"/>
      <c r="M45" s="82"/>
      <c r="N45" s="82"/>
      <c r="O45" s="82"/>
      <c r="P45" s="82"/>
      <c r="Q45" s="82"/>
      <c r="R45" s="82"/>
      <c r="S45" s="82"/>
      <c r="T45" s="82"/>
      <c r="U45" s="82"/>
      <c r="V45" s="80">
        <f t="shared" si="1"/>
        <v>4.35003642</v>
      </c>
      <c r="W45" s="81">
        <v>17604.0</v>
      </c>
      <c r="X45" s="81">
        <v>8168.0</v>
      </c>
      <c r="Y45" s="82"/>
      <c r="Z45" s="82"/>
      <c r="AA45" s="82" t="s">
        <v>1600</v>
      </c>
      <c r="AB45" s="82" t="s">
        <v>3267</v>
      </c>
      <c r="AC45" s="82"/>
      <c r="AD45" s="81">
        <v>7.553032E7</v>
      </c>
      <c r="AE45" s="82"/>
      <c r="AF45" s="82"/>
      <c r="AG45" s="82"/>
      <c r="AH45" s="82"/>
      <c r="AI45" s="82"/>
      <c r="AJ45" s="81">
        <v>4.3065E7</v>
      </c>
      <c r="AK45" s="82"/>
      <c r="AL45" s="82" t="s">
        <v>1602</v>
      </c>
    </row>
    <row r="46">
      <c r="A46" s="78">
        <v>1.0</v>
      </c>
      <c r="B46" s="79" t="s">
        <v>5912</v>
      </c>
      <c r="C46" s="79" t="s">
        <v>641</v>
      </c>
      <c r="D46" s="79" t="s">
        <v>4428</v>
      </c>
      <c r="E46" s="79" t="s">
        <v>5913</v>
      </c>
      <c r="F46" s="79" t="s">
        <v>1581</v>
      </c>
      <c r="G46" s="79" t="s">
        <v>1582</v>
      </c>
      <c r="H46" s="79"/>
      <c r="I46" s="79" t="s">
        <v>5914</v>
      </c>
      <c r="J46" s="79" t="s">
        <v>5915</v>
      </c>
      <c r="K46" s="79" t="s">
        <v>5916</v>
      </c>
      <c r="L46" s="79" t="s">
        <v>5917</v>
      </c>
      <c r="M46" s="79" t="s">
        <v>5918</v>
      </c>
      <c r="N46" s="79"/>
      <c r="O46" s="79"/>
      <c r="P46" s="79"/>
      <c r="Q46" s="79"/>
      <c r="R46" s="79"/>
      <c r="S46" s="79"/>
      <c r="T46" s="79"/>
      <c r="U46" s="79"/>
      <c r="V46" s="80">
        <f t="shared" si="1"/>
        <v>7.10031507</v>
      </c>
      <c r="W46" s="78">
        <v>28734.0</v>
      </c>
      <c r="X46" s="78">
        <v>17902.0</v>
      </c>
      <c r="Y46" s="79"/>
      <c r="Z46" s="79"/>
      <c r="AA46" s="79" t="s">
        <v>38</v>
      </c>
      <c r="AB46" s="79" t="s">
        <v>5919</v>
      </c>
      <c r="AC46" s="79"/>
      <c r="AD46" s="78">
        <v>3.46669984E9</v>
      </c>
      <c r="AE46" s="79"/>
      <c r="AF46" s="79"/>
      <c r="AG46" s="79"/>
      <c r="AH46" s="79"/>
      <c r="AI46" s="79"/>
      <c r="AJ46" s="78">
        <v>4.58174662E8</v>
      </c>
      <c r="AK46" s="79"/>
      <c r="AL46" s="79" t="s">
        <v>1595</v>
      </c>
    </row>
    <row r="47">
      <c r="A47" s="81">
        <v>1.0</v>
      </c>
      <c r="B47" s="82" t="s">
        <v>3073</v>
      </c>
      <c r="C47" s="82" t="s">
        <v>3074</v>
      </c>
      <c r="D47" s="82" t="s">
        <v>3075</v>
      </c>
      <c r="E47" s="82" t="s">
        <v>5920</v>
      </c>
      <c r="F47" s="82" t="s">
        <v>1581</v>
      </c>
      <c r="G47" s="82" t="s">
        <v>1582</v>
      </c>
      <c r="H47" s="82" t="s">
        <v>60</v>
      </c>
      <c r="I47" s="82" t="s">
        <v>5766</v>
      </c>
      <c r="J47" s="82" t="s">
        <v>5921</v>
      </c>
      <c r="K47" s="82" t="s">
        <v>5922</v>
      </c>
      <c r="L47" s="82"/>
      <c r="M47" s="82"/>
      <c r="N47" s="82"/>
      <c r="O47" s="82"/>
      <c r="P47" s="82"/>
      <c r="Q47" s="82"/>
      <c r="R47" s="82"/>
      <c r="S47" s="82"/>
      <c r="T47" s="81">
        <v>12.851528937169</v>
      </c>
      <c r="U47" s="81">
        <v>77.807904398895</v>
      </c>
      <c r="V47" s="80">
        <f t="shared" si="1"/>
        <v>9.8248948</v>
      </c>
      <c r="W47" s="81">
        <v>39760.0</v>
      </c>
      <c r="X47" s="81">
        <v>20302.0</v>
      </c>
      <c r="Y47" s="81">
        <v>140.0</v>
      </c>
      <c r="Z47" s="82" t="s">
        <v>3077</v>
      </c>
      <c r="AA47" s="82" t="s">
        <v>1585</v>
      </c>
      <c r="AB47" s="82" t="s">
        <v>5923</v>
      </c>
      <c r="AC47" s="82" t="s">
        <v>5922</v>
      </c>
      <c r="AD47" s="81">
        <v>3.11428831E8</v>
      </c>
      <c r="AE47" s="82"/>
      <c r="AF47" s="82" t="s">
        <v>1601</v>
      </c>
      <c r="AG47" s="82"/>
      <c r="AH47" s="81">
        <v>0.0</v>
      </c>
      <c r="AI47" s="81">
        <v>0.0</v>
      </c>
      <c r="AJ47" s="81">
        <v>2.11928831E8</v>
      </c>
      <c r="AK47" s="82"/>
      <c r="AL47" s="82" t="s">
        <v>1587</v>
      </c>
    </row>
    <row r="48">
      <c r="A48" s="78">
        <v>1.0</v>
      </c>
      <c r="B48" s="79" t="s">
        <v>5368</v>
      </c>
      <c r="C48" s="79" t="s">
        <v>703</v>
      </c>
      <c r="D48" s="79" t="s">
        <v>5369</v>
      </c>
      <c r="E48" s="79" t="s">
        <v>5370</v>
      </c>
      <c r="F48" s="79" t="s">
        <v>1581</v>
      </c>
      <c r="G48" s="79" t="s">
        <v>1582</v>
      </c>
      <c r="H48" s="79"/>
      <c r="I48" s="79" t="s">
        <v>5924</v>
      </c>
      <c r="J48" s="79" t="s">
        <v>5925</v>
      </c>
      <c r="K48" s="79" t="s">
        <v>1620</v>
      </c>
      <c r="L48" s="79"/>
      <c r="M48" s="79"/>
      <c r="N48" s="79"/>
      <c r="O48" s="79"/>
      <c r="P48" s="79"/>
      <c r="Q48" s="79"/>
      <c r="R48" s="79"/>
      <c r="S48" s="79"/>
      <c r="T48" s="79"/>
      <c r="U48" s="79"/>
      <c r="V48" s="80">
        <f t="shared" si="1"/>
        <v>1.19697662</v>
      </c>
      <c r="W48" s="78">
        <v>4844.0</v>
      </c>
      <c r="X48" s="78">
        <v>2999.0</v>
      </c>
      <c r="Y48" s="79"/>
      <c r="Z48" s="79"/>
      <c r="AA48" s="79" t="s">
        <v>1585</v>
      </c>
      <c r="AB48" s="79" t="s">
        <v>5926</v>
      </c>
      <c r="AC48" s="79"/>
      <c r="AD48" s="78">
        <v>3.0913E9</v>
      </c>
      <c r="AE48" s="79"/>
      <c r="AF48" s="79"/>
      <c r="AG48" s="79"/>
      <c r="AH48" s="79"/>
      <c r="AI48" s="79"/>
      <c r="AJ48" s="78">
        <v>3.247E8</v>
      </c>
      <c r="AK48" s="79"/>
      <c r="AL48" s="79" t="s">
        <v>1616</v>
      </c>
    </row>
    <row r="49">
      <c r="A49" s="81">
        <v>1.0</v>
      </c>
      <c r="B49" s="82" t="s">
        <v>1853</v>
      </c>
      <c r="C49" s="82" t="s">
        <v>187</v>
      </c>
      <c r="D49" s="82" t="s">
        <v>1854</v>
      </c>
      <c r="E49" s="82" t="s">
        <v>1855</v>
      </c>
      <c r="F49" s="82" t="s">
        <v>1581</v>
      </c>
      <c r="G49" s="82" t="s">
        <v>1582</v>
      </c>
      <c r="H49" s="82" t="s">
        <v>1583</v>
      </c>
      <c r="I49" s="82" t="s">
        <v>5927</v>
      </c>
      <c r="J49" s="82" t="s">
        <v>5928</v>
      </c>
      <c r="K49" s="82" t="s">
        <v>1856</v>
      </c>
      <c r="L49" s="82"/>
      <c r="M49" s="82"/>
      <c r="N49" s="82"/>
      <c r="O49" s="82"/>
      <c r="P49" s="82"/>
      <c r="Q49" s="82"/>
      <c r="R49" s="82"/>
      <c r="S49" s="82" t="s">
        <v>48</v>
      </c>
      <c r="T49" s="81">
        <v>12.889894170201</v>
      </c>
      <c r="U49" s="81">
        <v>77.654246681136</v>
      </c>
      <c r="V49" s="80">
        <f t="shared" si="1"/>
        <v>1.725040005</v>
      </c>
      <c r="W49" s="81">
        <v>6981.0</v>
      </c>
      <c r="X49" s="81">
        <v>3723.0</v>
      </c>
      <c r="Y49" s="81">
        <v>96.0</v>
      </c>
      <c r="Z49" s="82" t="s">
        <v>1857</v>
      </c>
      <c r="AA49" s="82" t="s">
        <v>1585</v>
      </c>
      <c r="AB49" s="82" t="s">
        <v>1858</v>
      </c>
      <c r="AC49" s="82" t="s">
        <v>1856</v>
      </c>
      <c r="AD49" s="81">
        <v>4.51213095E8</v>
      </c>
      <c r="AE49" s="81">
        <v>8996.0</v>
      </c>
      <c r="AF49" s="82" t="s">
        <v>1859</v>
      </c>
      <c r="AG49" s="82" t="s">
        <v>1860</v>
      </c>
      <c r="AH49" s="81">
        <v>0.0</v>
      </c>
      <c r="AI49" s="81">
        <v>108.0</v>
      </c>
      <c r="AJ49" s="81">
        <v>2.3429095E7</v>
      </c>
      <c r="AK49" s="81">
        <v>3258.0</v>
      </c>
      <c r="AL49" s="82" t="s">
        <v>1616</v>
      </c>
    </row>
    <row r="50">
      <c r="A50" s="78">
        <v>1.0</v>
      </c>
      <c r="B50" s="79" t="s">
        <v>2227</v>
      </c>
      <c r="C50" s="79" t="s">
        <v>1090</v>
      </c>
      <c r="D50" s="79" t="s">
        <v>2228</v>
      </c>
      <c r="E50" s="79" t="s">
        <v>2229</v>
      </c>
      <c r="F50" s="79" t="s">
        <v>1581</v>
      </c>
      <c r="G50" s="79" t="s">
        <v>1582</v>
      </c>
      <c r="H50" s="79" t="s">
        <v>1687</v>
      </c>
      <c r="I50" s="79" t="s">
        <v>5929</v>
      </c>
      <c r="J50" s="79" t="s">
        <v>5930</v>
      </c>
      <c r="K50" s="79" t="s">
        <v>1671</v>
      </c>
      <c r="L50" s="79"/>
      <c r="M50" s="79"/>
      <c r="N50" s="79"/>
      <c r="O50" s="79"/>
      <c r="P50" s="79"/>
      <c r="Q50" s="79"/>
      <c r="R50" s="79"/>
      <c r="S50" s="79" t="s">
        <v>48</v>
      </c>
      <c r="T50" s="78">
        <v>13.098978317752</v>
      </c>
      <c r="U50" s="78">
        <v>77.560322014417</v>
      </c>
      <c r="V50" s="80">
        <f t="shared" si="1"/>
        <v>3.34481328</v>
      </c>
      <c r="W50" s="78">
        <v>13536.0</v>
      </c>
      <c r="X50" s="78">
        <v>7276.0</v>
      </c>
      <c r="Y50" s="78">
        <v>276.0</v>
      </c>
      <c r="Z50" s="79" t="s">
        <v>2231</v>
      </c>
      <c r="AA50" s="79" t="s">
        <v>1585</v>
      </c>
      <c r="AB50" s="79" t="s">
        <v>2232</v>
      </c>
      <c r="AC50" s="79" t="s">
        <v>1671</v>
      </c>
      <c r="AD50" s="78">
        <v>1.30319E9</v>
      </c>
      <c r="AE50" s="78">
        <v>23264.0</v>
      </c>
      <c r="AF50" s="79" t="s">
        <v>1623</v>
      </c>
      <c r="AG50" s="79"/>
      <c r="AH50" s="78">
        <v>0.0</v>
      </c>
      <c r="AI50" s="78">
        <v>318.0</v>
      </c>
      <c r="AJ50" s="78">
        <v>3.79E8</v>
      </c>
      <c r="AK50" s="78">
        <v>6260.0</v>
      </c>
      <c r="AL50" s="79" t="s">
        <v>1616</v>
      </c>
    </row>
    <row r="51">
      <c r="A51" s="81">
        <v>1.0</v>
      </c>
      <c r="B51" s="82" t="s">
        <v>5931</v>
      </c>
      <c r="C51" s="82" t="s">
        <v>1284</v>
      </c>
      <c r="D51" s="82" t="s">
        <v>5932</v>
      </c>
      <c r="E51" s="82" t="s">
        <v>5933</v>
      </c>
      <c r="F51" s="82" t="s">
        <v>1581</v>
      </c>
      <c r="G51" s="82" t="s">
        <v>1582</v>
      </c>
      <c r="H51" s="82" t="s">
        <v>1591</v>
      </c>
      <c r="I51" s="82" t="s">
        <v>5934</v>
      </c>
      <c r="J51" s="82" t="s">
        <v>5762</v>
      </c>
      <c r="K51" s="82" t="s">
        <v>1632</v>
      </c>
      <c r="L51" s="82"/>
      <c r="M51" s="82"/>
      <c r="N51" s="82"/>
      <c r="O51" s="82"/>
      <c r="P51" s="82"/>
      <c r="Q51" s="82"/>
      <c r="R51" s="82"/>
      <c r="S51" s="82" t="s">
        <v>2091</v>
      </c>
      <c r="T51" s="81">
        <v>13.079149</v>
      </c>
      <c r="U51" s="81">
        <v>77.661985</v>
      </c>
      <c r="V51" s="80">
        <f t="shared" si="1"/>
        <v>11.62480762</v>
      </c>
      <c r="W51" s="81">
        <v>47044.0</v>
      </c>
      <c r="X51" s="81">
        <v>26500.0</v>
      </c>
      <c r="Y51" s="81">
        <v>294.0</v>
      </c>
      <c r="Z51" s="82" t="s">
        <v>5935</v>
      </c>
      <c r="AA51" s="82" t="s">
        <v>1585</v>
      </c>
      <c r="AB51" s="82" t="s">
        <v>5936</v>
      </c>
      <c r="AC51" s="82" t="s">
        <v>1632</v>
      </c>
      <c r="AD51" s="81">
        <v>3.575308233E9</v>
      </c>
      <c r="AE51" s="81">
        <v>36618.0</v>
      </c>
      <c r="AF51" s="82" t="s">
        <v>1594</v>
      </c>
      <c r="AG51" s="82"/>
      <c r="AH51" s="81">
        <v>17.0</v>
      </c>
      <c r="AI51" s="81">
        <v>427.0</v>
      </c>
      <c r="AJ51" s="81">
        <v>1.613407805E9</v>
      </c>
      <c r="AK51" s="81">
        <v>20544.0</v>
      </c>
      <c r="AL51" s="82" t="s">
        <v>1595</v>
      </c>
    </row>
    <row r="52">
      <c r="A52" s="78">
        <v>1.0</v>
      </c>
      <c r="B52" s="79" t="s">
        <v>1867</v>
      </c>
      <c r="C52" s="79" t="s">
        <v>1049</v>
      </c>
      <c r="D52" s="79" t="s">
        <v>1868</v>
      </c>
      <c r="E52" s="79" t="s">
        <v>1869</v>
      </c>
      <c r="F52" s="79" t="s">
        <v>1581</v>
      </c>
      <c r="G52" s="79" t="s">
        <v>1582</v>
      </c>
      <c r="H52" s="79" t="s">
        <v>60</v>
      </c>
      <c r="I52" s="79" t="s">
        <v>5927</v>
      </c>
      <c r="J52" s="79" t="s">
        <v>5937</v>
      </c>
      <c r="K52" s="79" t="s">
        <v>1870</v>
      </c>
      <c r="L52" s="79"/>
      <c r="M52" s="79"/>
      <c r="N52" s="79"/>
      <c r="O52" s="79"/>
      <c r="P52" s="79"/>
      <c r="Q52" s="79"/>
      <c r="R52" s="79"/>
      <c r="S52" s="79"/>
      <c r="T52" s="78">
        <v>12.8329899</v>
      </c>
      <c r="U52" s="78">
        <v>77.7952786</v>
      </c>
      <c r="V52" s="80">
        <f t="shared" si="1"/>
        <v>38.97142376</v>
      </c>
      <c r="W52" s="78">
        <v>157712.0</v>
      </c>
      <c r="X52" s="78">
        <v>82273.0</v>
      </c>
      <c r="Y52" s="78">
        <v>510.0</v>
      </c>
      <c r="Z52" s="79" t="s">
        <v>5938</v>
      </c>
      <c r="AA52" s="79" t="s">
        <v>1585</v>
      </c>
      <c r="AB52" s="79" t="s">
        <v>1872</v>
      </c>
      <c r="AC52" s="79" t="s">
        <v>1870</v>
      </c>
      <c r="AD52" s="78">
        <v>3.888502705E9</v>
      </c>
      <c r="AE52" s="79"/>
      <c r="AF52" s="79" t="s">
        <v>1594</v>
      </c>
      <c r="AG52" s="79"/>
      <c r="AH52" s="78">
        <v>0.0</v>
      </c>
      <c r="AI52" s="78">
        <v>0.0</v>
      </c>
      <c r="AJ52" s="78">
        <v>2.684774414E9</v>
      </c>
      <c r="AK52" s="79"/>
      <c r="AL52" s="79" t="s">
        <v>1602</v>
      </c>
    </row>
    <row r="53">
      <c r="A53" s="81">
        <v>1.0</v>
      </c>
      <c r="B53" s="82" t="s">
        <v>5507</v>
      </c>
      <c r="C53" s="82" t="s">
        <v>1444</v>
      </c>
      <c r="D53" s="82" t="s">
        <v>2934</v>
      </c>
      <c r="E53" s="82" t="s">
        <v>5508</v>
      </c>
      <c r="F53" s="82" t="s">
        <v>1581</v>
      </c>
      <c r="G53" s="82" t="s">
        <v>1582</v>
      </c>
      <c r="H53" s="82"/>
      <c r="I53" s="82" t="s">
        <v>5939</v>
      </c>
      <c r="J53" s="82" t="s">
        <v>5940</v>
      </c>
      <c r="K53" s="82" t="s">
        <v>1832</v>
      </c>
      <c r="L53" s="82" t="s">
        <v>5354</v>
      </c>
      <c r="M53" s="82"/>
      <c r="N53" s="82"/>
      <c r="O53" s="82"/>
      <c r="P53" s="82"/>
      <c r="Q53" s="82"/>
      <c r="R53" s="82"/>
      <c r="S53" s="82"/>
      <c r="T53" s="82"/>
      <c r="U53" s="82"/>
      <c r="V53" s="80">
        <f t="shared" si="1"/>
        <v>6.066674855</v>
      </c>
      <c r="W53" s="81">
        <v>24551.0</v>
      </c>
      <c r="X53" s="81">
        <v>21137.0</v>
      </c>
      <c r="Y53" s="82"/>
      <c r="Z53" s="82"/>
      <c r="AA53" s="82" t="s">
        <v>1585</v>
      </c>
      <c r="AB53" s="82" t="s">
        <v>5510</v>
      </c>
      <c r="AC53" s="82"/>
      <c r="AD53" s="81">
        <v>8.52398641E9</v>
      </c>
      <c r="AE53" s="82"/>
      <c r="AF53" s="82"/>
      <c r="AG53" s="82"/>
      <c r="AH53" s="82"/>
      <c r="AI53" s="82"/>
      <c r="AJ53" s="81">
        <v>5.99302264E8</v>
      </c>
      <c r="AK53" s="82"/>
      <c r="AL53" s="82" t="s">
        <v>1616</v>
      </c>
    </row>
    <row r="54">
      <c r="A54" s="78">
        <v>1.0</v>
      </c>
      <c r="B54" s="79" t="s">
        <v>2887</v>
      </c>
      <c r="C54" s="79" t="s">
        <v>476</v>
      </c>
      <c r="D54" s="79" t="s">
        <v>2888</v>
      </c>
      <c r="E54" s="79" t="s">
        <v>2889</v>
      </c>
      <c r="F54" s="79" t="s">
        <v>1581</v>
      </c>
      <c r="G54" s="79" t="s">
        <v>1582</v>
      </c>
      <c r="H54" s="79" t="s">
        <v>1612</v>
      </c>
      <c r="I54" s="79" t="s">
        <v>5941</v>
      </c>
      <c r="J54" s="79" t="s">
        <v>5942</v>
      </c>
      <c r="K54" s="79" t="s">
        <v>2890</v>
      </c>
      <c r="L54" s="79"/>
      <c r="M54" s="79"/>
      <c r="N54" s="79"/>
      <c r="O54" s="79"/>
      <c r="P54" s="79"/>
      <c r="Q54" s="79"/>
      <c r="R54" s="79"/>
      <c r="S54" s="79"/>
      <c r="T54" s="78">
        <v>13.289</v>
      </c>
      <c r="U54" s="78">
        <v>77.721</v>
      </c>
      <c r="V54" s="80">
        <f t="shared" si="1"/>
        <v>19.90999117</v>
      </c>
      <c r="W54" s="78">
        <v>80573.0</v>
      </c>
      <c r="X54" s="78">
        <v>41366.0</v>
      </c>
      <c r="Y54" s="78">
        <v>291.0</v>
      </c>
      <c r="Z54" s="79" t="s">
        <v>2891</v>
      </c>
      <c r="AA54" s="79" t="s">
        <v>1585</v>
      </c>
      <c r="AB54" s="79" t="s">
        <v>5943</v>
      </c>
      <c r="AC54" s="79" t="s">
        <v>2890</v>
      </c>
      <c r="AD54" s="78">
        <v>1.749728577E9</v>
      </c>
      <c r="AE54" s="79"/>
      <c r="AF54" s="79" t="s">
        <v>1594</v>
      </c>
      <c r="AG54" s="79"/>
      <c r="AH54" s="78">
        <v>0.0</v>
      </c>
      <c r="AI54" s="78">
        <v>0.0</v>
      </c>
      <c r="AJ54" s="78">
        <v>8.8630333E8</v>
      </c>
      <c r="AK54" s="79"/>
      <c r="AL54" s="79" t="s">
        <v>2892</v>
      </c>
    </row>
    <row r="55">
      <c r="A55" s="81">
        <v>1.0</v>
      </c>
      <c r="B55" s="82" t="s">
        <v>2953</v>
      </c>
      <c r="C55" s="82" t="s">
        <v>1008</v>
      </c>
      <c r="D55" s="82" t="s">
        <v>2637</v>
      </c>
      <c r="E55" s="82" t="s">
        <v>2954</v>
      </c>
      <c r="F55" s="82" t="s">
        <v>1581</v>
      </c>
      <c r="G55" s="82" t="s">
        <v>1582</v>
      </c>
      <c r="H55" s="82" t="s">
        <v>1591</v>
      </c>
      <c r="I55" s="82" t="s">
        <v>5944</v>
      </c>
      <c r="J55" s="82" t="s">
        <v>5945</v>
      </c>
      <c r="K55" s="82" t="s">
        <v>1894</v>
      </c>
      <c r="L55" s="82"/>
      <c r="M55" s="82"/>
      <c r="N55" s="82"/>
      <c r="O55" s="82"/>
      <c r="P55" s="82"/>
      <c r="Q55" s="82"/>
      <c r="R55" s="82"/>
      <c r="S55" s="82" t="s">
        <v>48</v>
      </c>
      <c r="T55" s="81">
        <v>13.048254557633</v>
      </c>
      <c r="U55" s="81">
        <v>77.751924993294</v>
      </c>
      <c r="V55" s="80">
        <f t="shared" si="1"/>
        <v>11.20670596</v>
      </c>
      <c r="W55" s="81">
        <v>45352.0</v>
      </c>
      <c r="X55" s="81">
        <v>35151.0</v>
      </c>
      <c r="Y55" s="81">
        <v>2168.0</v>
      </c>
      <c r="Z55" s="82" t="s">
        <v>2955</v>
      </c>
      <c r="AA55" s="82" t="s">
        <v>1585</v>
      </c>
      <c r="AB55" s="82" t="s">
        <v>2956</v>
      </c>
      <c r="AC55" s="82" t="s">
        <v>1894</v>
      </c>
      <c r="AD55" s="81">
        <v>2.35826E10</v>
      </c>
      <c r="AE55" s="81">
        <v>200479.0</v>
      </c>
      <c r="AF55" s="82" t="s">
        <v>1594</v>
      </c>
      <c r="AG55" s="82"/>
      <c r="AH55" s="81">
        <v>217.0</v>
      </c>
      <c r="AI55" s="81">
        <v>2257.0</v>
      </c>
      <c r="AJ55" s="81">
        <v>3.905090255E9</v>
      </c>
      <c r="AK55" s="81">
        <v>10200.0</v>
      </c>
      <c r="AL55" s="82" t="s">
        <v>1595</v>
      </c>
    </row>
    <row r="56">
      <c r="A56" s="28"/>
      <c r="B56" s="28"/>
      <c r="C56" s="28"/>
      <c r="D56" s="28"/>
      <c r="E56" s="28"/>
      <c r="F56" s="28"/>
      <c r="G56" s="28"/>
      <c r="H56" s="28"/>
      <c r="I56" s="28"/>
      <c r="J56" s="28"/>
      <c r="K56" s="28"/>
      <c r="L56" s="28"/>
      <c r="M56" s="28"/>
      <c r="N56" s="28"/>
      <c r="O56" s="28"/>
      <c r="P56" s="28"/>
      <c r="Q56" s="28"/>
      <c r="R56" s="28"/>
      <c r="S56" s="28"/>
      <c r="T56" s="28"/>
      <c r="U56" s="28"/>
      <c r="V56" s="83"/>
      <c r="W56" s="28"/>
      <c r="X56" s="28"/>
      <c r="Y56" s="28"/>
      <c r="Z56" s="28"/>
      <c r="AA56" s="28"/>
      <c r="AB56" s="28"/>
      <c r="AC56" s="28"/>
      <c r="AD56" s="28"/>
      <c r="AE56" s="28"/>
      <c r="AF56" s="28"/>
      <c r="AG56" s="28"/>
      <c r="AH56" s="28"/>
      <c r="AI56" s="28"/>
      <c r="AJ56" s="28"/>
      <c r="AK56" s="28"/>
      <c r="AL56" s="28"/>
    </row>
    <row r="57">
      <c r="A57" s="28"/>
      <c r="B57" s="28"/>
      <c r="C57" s="28"/>
      <c r="D57" s="28"/>
      <c r="E57" s="28"/>
      <c r="F57" s="28"/>
      <c r="G57" s="28"/>
      <c r="H57" s="28"/>
      <c r="I57" s="28"/>
      <c r="J57" s="28"/>
      <c r="K57" s="28"/>
      <c r="L57" s="28"/>
      <c r="M57" s="28"/>
      <c r="N57" s="28"/>
      <c r="O57" s="28"/>
      <c r="P57" s="28"/>
      <c r="Q57" s="28"/>
      <c r="R57" s="28"/>
      <c r="S57" s="28"/>
      <c r="T57" s="28"/>
      <c r="U57" s="28"/>
      <c r="V57" s="83"/>
      <c r="W57" s="28"/>
      <c r="X57" s="28"/>
      <c r="Y57" s="28"/>
      <c r="Z57" s="28"/>
      <c r="AA57" s="28"/>
      <c r="AB57" s="28"/>
      <c r="AC57" s="28"/>
      <c r="AD57" s="28"/>
      <c r="AE57" s="28"/>
      <c r="AF57" s="28"/>
      <c r="AG57" s="28"/>
      <c r="AH57" s="28"/>
      <c r="AI57" s="28"/>
      <c r="AJ57" s="28"/>
      <c r="AK57" s="28"/>
      <c r="AL57" s="28"/>
    </row>
    <row r="58">
      <c r="A58" s="28"/>
      <c r="B58" s="28"/>
      <c r="C58" s="28"/>
      <c r="D58" s="28"/>
      <c r="E58" s="28"/>
      <c r="F58" s="28"/>
      <c r="G58" s="28"/>
      <c r="H58" s="28"/>
      <c r="I58" s="28"/>
      <c r="J58" s="28"/>
      <c r="K58" s="28"/>
      <c r="L58" s="28"/>
      <c r="M58" s="28"/>
      <c r="N58" s="28"/>
      <c r="O58" s="28"/>
      <c r="P58" s="28"/>
      <c r="Q58" s="28"/>
      <c r="R58" s="28"/>
      <c r="S58" s="28"/>
      <c r="T58" s="28"/>
      <c r="U58" s="28"/>
      <c r="V58" s="83"/>
      <c r="W58" s="28"/>
      <c r="X58" s="28"/>
      <c r="Y58" s="28"/>
      <c r="Z58" s="28"/>
      <c r="AA58" s="28"/>
      <c r="AB58" s="28"/>
      <c r="AC58" s="28"/>
      <c r="AD58" s="28"/>
      <c r="AE58" s="28"/>
      <c r="AF58" s="28"/>
      <c r="AG58" s="28"/>
      <c r="AH58" s="28"/>
      <c r="AI58" s="28"/>
      <c r="AJ58" s="28"/>
      <c r="AK58" s="28"/>
      <c r="AL58" s="28"/>
    </row>
    <row r="59">
      <c r="A59" s="28"/>
      <c r="B59" s="28"/>
      <c r="C59" s="28"/>
      <c r="D59" s="28"/>
      <c r="E59" s="28"/>
      <c r="F59" s="28"/>
      <c r="G59" s="28"/>
      <c r="H59" s="28"/>
      <c r="I59" s="28"/>
      <c r="J59" s="28"/>
      <c r="K59" s="28"/>
      <c r="L59" s="28"/>
      <c r="M59" s="28"/>
      <c r="N59" s="28"/>
      <c r="O59" s="28"/>
      <c r="P59" s="28"/>
      <c r="Q59" s="28"/>
      <c r="R59" s="28"/>
      <c r="S59" s="28"/>
      <c r="T59" s="28"/>
      <c r="U59" s="28"/>
      <c r="V59" s="83"/>
      <c r="W59" s="28"/>
      <c r="X59" s="28"/>
      <c r="Y59" s="28"/>
      <c r="Z59" s="28"/>
      <c r="AA59" s="28"/>
      <c r="AB59" s="28"/>
      <c r="AC59" s="28"/>
      <c r="AD59" s="28"/>
      <c r="AE59" s="28"/>
      <c r="AF59" s="28"/>
      <c r="AG59" s="28"/>
      <c r="AH59" s="28"/>
      <c r="AI59" s="28"/>
      <c r="AJ59" s="28"/>
      <c r="AK59" s="28"/>
      <c r="AL59" s="28"/>
    </row>
    <row r="60">
      <c r="A60" s="28"/>
      <c r="B60" s="28"/>
      <c r="C60" s="28"/>
      <c r="D60" s="28"/>
      <c r="E60" s="28"/>
      <c r="F60" s="28"/>
      <c r="G60" s="28"/>
      <c r="H60" s="28"/>
      <c r="I60" s="28"/>
      <c r="J60" s="28"/>
      <c r="K60" s="28"/>
      <c r="L60" s="28"/>
      <c r="M60" s="28"/>
      <c r="N60" s="28"/>
      <c r="O60" s="28"/>
      <c r="P60" s="28"/>
      <c r="Q60" s="28"/>
      <c r="R60" s="28"/>
      <c r="S60" s="28"/>
      <c r="T60" s="28"/>
      <c r="U60" s="28"/>
      <c r="V60" s="83"/>
      <c r="W60" s="28"/>
      <c r="X60" s="28"/>
      <c r="Y60" s="28"/>
      <c r="Z60" s="28"/>
      <c r="AA60" s="28"/>
      <c r="AB60" s="28"/>
      <c r="AC60" s="28"/>
      <c r="AD60" s="28"/>
      <c r="AE60" s="28"/>
      <c r="AF60" s="28"/>
      <c r="AG60" s="28"/>
      <c r="AH60" s="28"/>
      <c r="AI60" s="28"/>
      <c r="AJ60" s="28"/>
      <c r="AK60" s="28"/>
      <c r="AL60" s="28"/>
    </row>
    <row r="61">
      <c r="A61" s="28"/>
      <c r="B61" s="28"/>
      <c r="C61" s="28"/>
      <c r="D61" s="28"/>
      <c r="E61" s="28"/>
      <c r="F61" s="28"/>
      <c r="G61" s="28"/>
      <c r="H61" s="28"/>
      <c r="I61" s="28"/>
      <c r="J61" s="28"/>
      <c r="K61" s="28"/>
      <c r="L61" s="28"/>
      <c r="M61" s="28"/>
      <c r="N61" s="28"/>
      <c r="O61" s="28"/>
      <c r="P61" s="28"/>
      <c r="Q61" s="28"/>
      <c r="R61" s="28"/>
      <c r="S61" s="28"/>
      <c r="T61" s="28"/>
      <c r="U61" s="28"/>
      <c r="V61" s="83"/>
      <c r="W61" s="28"/>
      <c r="X61" s="28"/>
      <c r="Y61" s="28"/>
      <c r="Z61" s="28"/>
      <c r="AA61" s="28"/>
      <c r="AB61" s="28"/>
      <c r="AC61" s="28"/>
      <c r="AD61" s="28"/>
      <c r="AE61" s="28"/>
      <c r="AF61" s="28"/>
      <c r="AG61" s="28"/>
      <c r="AH61" s="28"/>
      <c r="AI61" s="28"/>
      <c r="AJ61" s="28"/>
      <c r="AK61" s="28"/>
      <c r="AL61" s="28"/>
    </row>
    <row r="62">
      <c r="A62" s="28"/>
      <c r="B62" s="28"/>
      <c r="C62" s="28"/>
      <c r="D62" s="28"/>
      <c r="E62" s="28"/>
      <c r="F62" s="28"/>
      <c r="G62" s="28"/>
      <c r="H62" s="28"/>
      <c r="I62" s="28"/>
      <c r="J62" s="28"/>
      <c r="K62" s="28"/>
      <c r="L62" s="28"/>
      <c r="M62" s="28"/>
      <c r="N62" s="28"/>
      <c r="O62" s="28"/>
      <c r="P62" s="28"/>
      <c r="Q62" s="28"/>
      <c r="R62" s="28"/>
      <c r="S62" s="28"/>
      <c r="T62" s="28"/>
      <c r="U62" s="28"/>
      <c r="V62" s="83"/>
      <c r="W62" s="28"/>
      <c r="X62" s="28"/>
      <c r="Y62" s="28"/>
      <c r="Z62" s="28"/>
      <c r="AA62" s="28"/>
      <c r="AB62" s="28"/>
      <c r="AC62" s="28"/>
      <c r="AD62" s="28"/>
      <c r="AE62" s="28"/>
      <c r="AF62" s="28"/>
      <c r="AG62" s="28"/>
      <c r="AH62" s="28"/>
      <c r="AI62" s="28"/>
      <c r="AJ62" s="28"/>
      <c r="AK62" s="28"/>
      <c r="AL62" s="28"/>
    </row>
    <row r="63">
      <c r="A63" s="28"/>
      <c r="B63" s="28"/>
      <c r="C63" s="28"/>
      <c r="D63" s="28"/>
      <c r="E63" s="28"/>
      <c r="F63" s="28"/>
      <c r="G63" s="28"/>
      <c r="H63" s="28"/>
      <c r="I63" s="28"/>
      <c r="J63" s="28"/>
      <c r="K63" s="28"/>
      <c r="L63" s="28"/>
      <c r="M63" s="28"/>
      <c r="N63" s="28"/>
      <c r="O63" s="28"/>
      <c r="P63" s="28"/>
      <c r="Q63" s="28"/>
      <c r="R63" s="28"/>
      <c r="S63" s="28"/>
      <c r="T63" s="28"/>
      <c r="U63" s="28"/>
      <c r="V63" s="83"/>
      <c r="W63" s="28"/>
      <c r="X63" s="28"/>
      <c r="Y63" s="28"/>
      <c r="Z63" s="28"/>
      <c r="AA63" s="28"/>
      <c r="AB63" s="28"/>
      <c r="AC63" s="28"/>
      <c r="AD63" s="28"/>
      <c r="AE63" s="28"/>
      <c r="AF63" s="28"/>
      <c r="AG63" s="28"/>
      <c r="AH63" s="28"/>
      <c r="AI63" s="28"/>
      <c r="AJ63" s="28"/>
      <c r="AK63" s="28"/>
      <c r="AL63" s="28"/>
    </row>
    <row r="64">
      <c r="A64" s="28"/>
      <c r="B64" s="28"/>
      <c r="C64" s="28"/>
      <c r="D64" s="28"/>
      <c r="E64" s="28"/>
      <c r="F64" s="28"/>
      <c r="G64" s="28"/>
      <c r="H64" s="28"/>
      <c r="I64" s="28"/>
      <c r="J64" s="28"/>
      <c r="K64" s="28"/>
      <c r="L64" s="28"/>
      <c r="M64" s="28"/>
      <c r="N64" s="28"/>
      <c r="O64" s="28"/>
      <c r="P64" s="28"/>
      <c r="Q64" s="28"/>
      <c r="R64" s="28"/>
      <c r="S64" s="28"/>
      <c r="T64" s="28"/>
      <c r="U64" s="28"/>
      <c r="V64" s="83"/>
      <c r="W64" s="28"/>
      <c r="X64" s="28"/>
      <c r="Y64" s="28"/>
      <c r="Z64" s="28"/>
      <c r="AA64" s="28"/>
      <c r="AB64" s="28"/>
      <c r="AC64" s="28"/>
      <c r="AD64" s="28"/>
      <c r="AE64" s="28"/>
      <c r="AF64" s="28"/>
      <c r="AG64" s="28"/>
      <c r="AH64" s="28"/>
      <c r="AI64" s="28"/>
      <c r="AJ64" s="28"/>
      <c r="AK64" s="28"/>
      <c r="AL64" s="28"/>
    </row>
    <row r="65">
      <c r="A65" s="28"/>
      <c r="B65" s="28"/>
      <c r="C65" s="28"/>
      <c r="D65" s="28"/>
      <c r="E65" s="28"/>
      <c r="F65" s="28"/>
      <c r="G65" s="28"/>
      <c r="H65" s="28"/>
      <c r="I65" s="28"/>
      <c r="J65" s="28"/>
      <c r="K65" s="28"/>
      <c r="L65" s="28"/>
      <c r="M65" s="28"/>
      <c r="N65" s="28"/>
      <c r="O65" s="28"/>
      <c r="P65" s="28"/>
      <c r="Q65" s="28"/>
      <c r="R65" s="28"/>
      <c r="S65" s="28"/>
      <c r="T65" s="28"/>
      <c r="U65" s="28"/>
      <c r="V65" s="83"/>
      <c r="W65" s="28"/>
      <c r="X65" s="28"/>
      <c r="Y65" s="28"/>
      <c r="Z65" s="28"/>
      <c r="AA65" s="28"/>
      <c r="AB65" s="28"/>
      <c r="AC65" s="28"/>
      <c r="AD65" s="28"/>
      <c r="AE65" s="28"/>
      <c r="AF65" s="28"/>
      <c r="AG65" s="28"/>
      <c r="AH65" s="28"/>
      <c r="AI65" s="28"/>
      <c r="AJ65" s="28"/>
      <c r="AK65" s="28"/>
      <c r="AL65" s="28"/>
    </row>
    <row r="66">
      <c r="A66" s="28"/>
      <c r="B66" s="28"/>
      <c r="C66" s="28"/>
      <c r="D66" s="28"/>
      <c r="E66" s="28"/>
      <c r="F66" s="28"/>
      <c r="G66" s="28"/>
      <c r="H66" s="28"/>
      <c r="I66" s="28"/>
      <c r="J66" s="28"/>
      <c r="K66" s="28"/>
      <c r="L66" s="28"/>
      <c r="M66" s="28"/>
      <c r="N66" s="28"/>
      <c r="O66" s="28"/>
      <c r="P66" s="28"/>
      <c r="Q66" s="28"/>
      <c r="R66" s="28"/>
      <c r="S66" s="28"/>
      <c r="T66" s="28"/>
      <c r="U66" s="28"/>
      <c r="V66" s="83"/>
      <c r="W66" s="28"/>
      <c r="X66" s="28"/>
      <c r="Y66" s="28"/>
      <c r="Z66" s="28"/>
      <c r="AA66" s="28"/>
      <c r="AB66" s="28"/>
      <c r="AC66" s="28"/>
      <c r="AD66" s="28"/>
      <c r="AE66" s="28"/>
      <c r="AF66" s="28"/>
      <c r="AG66" s="28"/>
      <c r="AH66" s="28"/>
      <c r="AI66" s="28"/>
      <c r="AJ66" s="28"/>
      <c r="AK66" s="28"/>
      <c r="AL66" s="28"/>
    </row>
    <row r="67">
      <c r="A67" s="28"/>
      <c r="B67" s="28"/>
      <c r="C67" s="28"/>
      <c r="D67" s="28"/>
      <c r="E67" s="28"/>
      <c r="F67" s="28"/>
      <c r="G67" s="28"/>
      <c r="H67" s="28"/>
      <c r="I67" s="28"/>
      <c r="J67" s="28"/>
      <c r="K67" s="28"/>
      <c r="L67" s="28"/>
      <c r="M67" s="28"/>
      <c r="N67" s="28"/>
      <c r="O67" s="28"/>
      <c r="P67" s="28"/>
      <c r="Q67" s="28"/>
      <c r="R67" s="28"/>
      <c r="S67" s="28"/>
      <c r="T67" s="28"/>
      <c r="U67" s="28"/>
      <c r="V67" s="83"/>
      <c r="W67" s="28"/>
      <c r="X67" s="28"/>
      <c r="Y67" s="28"/>
      <c r="Z67" s="28"/>
      <c r="AA67" s="28"/>
      <c r="AB67" s="28"/>
      <c r="AC67" s="28"/>
      <c r="AD67" s="28"/>
      <c r="AE67" s="28"/>
      <c r="AF67" s="28"/>
      <c r="AG67" s="28"/>
      <c r="AH67" s="28"/>
      <c r="AI67" s="28"/>
      <c r="AJ67" s="28"/>
      <c r="AK67" s="28"/>
      <c r="AL67" s="28"/>
    </row>
    <row r="68">
      <c r="A68" s="28"/>
      <c r="B68" s="28"/>
      <c r="C68" s="28"/>
      <c r="D68" s="28"/>
      <c r="E68" s="28"/>
      <c r="F68" s="28"/>
      <c r="G68" s="28"/>
      <c r="H68" s="28"/>
      <c r="I68" s="28"/>
      <c r="J68" s="28"/>
      <c r="K68" s="28"/>
      <c r="L68" s="28"/>
      <c r="M68" s="28"/>
      <c r="N68" s="28"/>
      <c r="O68" s="28"/>
      <c r="P68" s="28"/>
      <c r="Q68" s="28"/>
      <c r="R68" s="28"/>
      <c r="S68" s="28"/>
      <c r="T68" s="28"/>
      <c r="U68" s="28"/>
      <c r="V68" s="83"/>
      <c r="W68" s="28"/>
      <c r="X68" s="28"/>
      <c r="Y68" s="28"/>
      <c r="Z68" s="28"/>
      <c r="AA68" s="28"/>
      <c r="AB68" s="28"/>
      <c r="AC68" s="28"/>
      <c r="AD68" s="28"/>
      <c r="AE68" s="28"/>
      <c r="AF68" s="28"/>
      <c r="AG68" s="28"/>
      <c r="AH68" s="28"/>
      <c r="AI68" s="28"/>
      <c r="AJ68" s="28"/>
      <c r="AK68" s="28"/>
      <c r="AL68" s="28"/>
    </row>
    <row r="69">
      <c r="A69" s="28"/>
      <c r="B69" s="28"/>
      <c r="C69" s="28"/>
      <c r="D69" s="28"/>
      <c r="E69" s="28"/>
      <c r="F69" s="28"/>
      <c r="G69" s="28"/>
      <c r="H69" s="28"/>
      <c r="I69" s="28"/>
      <c r="J69" s="28"/>
      <c r="K69" s="28"/>
      <c r="L69" s="28"/>
      <c r="M69" s="28"/>
      <c r="N69" s="28"/>
      <c r="O69" s="28"/>
      <c r="P69" s="28"/>
      <c r="Q69" s="28"/>
      <c r="R69" s="28"/>
      <c r="S69" s="28"/>
      <c r="T69" s="28"/>
      <c r="U69" s="28"/>
      <c r="V69" s="83"/>
      <c r="W69" s="28"/>
      <c r="X69" s="28"/>
      <c r="Y69" s="28"/>
      <c r="Z69" s="28"/>
      <c r="AA69" s="28"/>
      <c r="AB69" s="28"/>
      <c r="AC69" s="28"/>
      <c r="AD69" s="28"/>
      <c r="AE69" s="28"/>
      <c r="AF69" s="28"/>
      <c r="AG69" s="28"/>
      <c r="AH69" s="28"/>
      <c r="AI69" s="28"/>
      <c r="AJ69" s="28"/>
      <c r="AK69" s="28"/>
      <c r="AL69" s="28"/>
    </row>
    <row r="70">
      <c r="A70" s="28"/>
      <c r="B70" s="28"/>
      <c r="C70" s="28"/>
      <c r="D70" s="28"/>
      <c r="E70" s="28"/>
      <c r="F70" s="28"/>
      <c r="G70" s="28"/>
      <c r="H70" s="28"/>
      <c r="I70" s="28"/>
      <c r="J70" s="28"/>
      <c r="K70" s="28"/>
      <c r="L70" s="28"/>
      <c r="M70" s="28"/>
      <c r="N70" s="28"/>
      <c r="O70" s="28"/>
      <c r="P70" s="28"/>
      <c r="Q70" s="28"/>
      <c r="R70" s="28"/>
      <c r="S70" s="28"/>
      <c r="T70" s="28"/>
      <c r="U70" s="28"/>
      <c r="V70" s="83"/>
      <c r="W70" s="28"/>
      <c r="X70" s="28"/>
      <c r="Y70" s="28"/>
      <c r="Z70" s="28"/>
      <c r="AA70" s="28"/>
      <c r="AB70" s="28"/>
      <c r="AC70" s="28"/>
      <c r="AD70" s="28"/>
      <c r="AE70" s="28"/>
      <c r="AF70" s="28"/>
      <c r="AG70" s="28"/>
      <c r="AH70" s="28"/>
      <c r="AI70" s="28"/>
      <c r="AJ70" s="28"/>
      <c r="AK70" s="28"/>
      <c r="AL70" s="28"/>
    </row>
    <row r="71">
      <c r="A71" s="28"/>
      <c r="B71" s="28"/>
      <c r="C71" s="28"/>
      <c r="D71" s="28"/>
      <c r="E71" s="28"/>
      <c r="F71" s="28"/>
      <c r="G71" s="28"/>
      <c r="H71" s="28"/>
      <c r="I71" s="28"/>
      <c r="J71" s="28"/>
      <c r="K71" s="28"/>
      <c r="L71" s="28"/>
      <c r="M71" s="28"/>
      <c r="N71" s="28"/>
      <c r="O71" s="28"/>
      <c r="P71" s="28"/>
      <c r="Q71" s="28"/>
      <c r="R71" s="28"/>
      <c r="S71" s="28"/>
      <c r="T71" s="28"/>
      <c r="U71" s="28"/>
      <c r="V71" s="83"/>
      <c r="W71" s="28"/>
      <c r="X71" s="28"/>
      <c r="Y71" s="28"/>
      <c r="Z71" s="28"/>
      <c r="AA71" s="28"/>
      <c r="AB71" s="28"/>
      <c r="AC71" s="28"/>
      <c r="AD71" s="28"/>
      <c r="AE71" s="28"/>
      <c r="AF71" s="28"/>
      <c r="AG71" s="28"/>
      <c r="AH71" s="28"/>
      <c r="AI71" s="28"/>
      <c r="AJ71" s="28"/>
      <c r="AK71" s="28"/>
      <c r="AL71" s="28"/>
    </row>
    <row r="72">
      <c r="A72" s="28"/>
      <c r="B72" s="28"/>
      <c r="C72" s="28"/>
      <c r="D72" s="28"/>
      <c r="E72" s="28"/>
      <c r="F72" s="28"/>
      <c r="G72" s="28"/>
      <c r="H72" s="28"/>
      <c r="I72" s="28"/>
      <c r="J72" s="28"/>
      <c r="K72" s="28"/>
      <c r="L72" s="28"/>
      <c r="M72" s="28"/>
      <c r="N72" s="28"/>
      <c r="O72" s="28"/>
      <c r="P72" s="28"/>
      <c r="Q72" s="28"/>
      <c r="R72" s="28"/>
      <c r="S72" s="28"/>
      <c r="T72" s="28"/>
      <c r="U72" s="28"/>
      <c r="V72" s="83"/>
      <c r="W72" s="28"/>
      <c r="X72" s="28"/>
      <c r="Y72" s="28"/>
      <c r="Z72" s="28"/>
      <c r="AA72" s="28"/>
      <c r="AB72" s="28"/>
      <c r="AC72" s="28"/>
      <c r="AD72" s="28"/>
      <c r="AE72" s="28"/>
      <c r="AF72" s="28"/>
      <c r="AG72" s="28"/>
      <c r="AH72" s="28"/>
      <c r="AI72" s="28"/>
      <c r="AJ72" s="28"/>
      <c r="AK72" s="28"/>
      <c r="AL72" s="28"/>
    </row>
    <row r="73">
      <c r="A73" s="28"/>
      <c r="B73" s="28"/>
      <c r="C73" s="28"/>
      <c r="D73" s="28"/>
      <c r="E73" s="28"/>
      <c r="F73" s="28"/>
      <c r="G73" s="28"/>
      <c r="H73" s="28"/>
      <c r="I73" s="28"/>
      <c r="J73" s="28"/>
      <c r="K73" s="28"/>
      <c r="L73" s="28"/>
      <c r="M73" s="28"/>
      <c r="N73" s="28"/>
      <c r="O73" s="28"/>
      <c r="P73" s="28"/>
      <c r="Q73" s="28"/>
      <c r="R73" s="28"/>
      <c r="S73" s="28"/>
      <c r="T73" s="28"/>
      <c r="U73" s="28"/>
      <c r="V73" s="83"/>
      <c r="W73" s="28"/>
      <c r="X73" s="28"/>
      <c r="Y73" s="28"/>
      <c r="Z73" s="28"/>
      <c r="AA73" s="28"/>
      <c r="AB73" s="28"/>
      <c r="AC73" s="28"/>
      <c r="AD73" s="28"/>
      <c r="AE73" s="28"/>
      <c r="AF73" s="28"/>
      <c r="AG73" s="28"/>
      <c r="AH73" s="28"/>
      <c r="AI73" s="28"/>
      <c r="AJ73" s="28"/>
      <c r="AK73" s="28"/>
      <c r="AL73" s="28"/>
    </row>
    <row r="74">
      <c r="A74" s="28"/>
      <c r="B74" s="28"/>
      <c r="C74" s="28"/>
      <c r="D74" s="28"/>
      <c r="E74" s="28"/>
      <c r="F74" s="28"/>
      <c r="G74" s="28"/>
      <c r="H74" s="28"/>
      <c r="I74" s="28"/>
      <c r="J74" s="28"/>
      <c r="K74" s="28"/>
      <c r="L74" s="28"/>
      <c r="M74" s="28"/>
      <c r="N74" s="28"/>
      <c r="O74" s="28"/>
      <c r="P74" s="28"/>
      <c r="Q74" s="28"/>
      <c r="R74" s="28"/>
      <c r="S74" s="28"/>
      <c r="T74" s="28"/>
      <c r="U74" s="28"/>
      <c r="V74" s="83"/>
      <c r="W74" s="28"/>
      <c r="X74" s="28"/>
      <c r="Y74" s="28"/>
      <c r="Z74" s="28"/>
      <c r="AA74" s="28"/>
      <c r="AB74" s="28"/>
      <c r="AC74" s="28"/>
      <c r="AD74" s="28"/>
      <c r="AE74" s="28"/>
      <c r="AF74" s="28"/>
      <c r="AG74" s="28"/>
      <c r="AH74" s="28"/>
      <c r="AI74" s="28"/>
      <c r="AJ74" s="28"/>
      <c r="AK74" s="28"/>
      <c r="AL74" s="28"/>
    </row>
    <row r="75">
      <c r="A75" s="28"/>
      <c r="B75" s="28"/>
      <c r="C75" s="28"/>
      <c r="D75" s="28"/>
      <c r="E75" s="28"/>
      <c r="F75" s="28"/>
      <c r="G75" s="28"/>
      <c r="H75" s="28"/>
      <c r="I75" s="28"/>
      <c r="J75" s="28"/>
      <c r="K75" s="28"/>
      <c r="L75" s="28"/>
      <c r="M75" s="28"/>
      <c r="N75" s="28"/>
      <c r="O75" s="28"/>
      <c r="P75" s="28"/>
      <c r="Q75" s="28"/>
      <c r="R75" s="28"/>
      <c r="S75" s="28"/>
      <c r="T75" s="28"/>
      <c r="U75" s="28"/>
      <c r="V75" s="83"/>
      <c r="W75" s="28"/>
      <c r="X75" s="28"/>
      <c r="Y75" s="28"/>
      <c r="Z75" s="28"/>
      <c r="AA75" s="28"/>
      <c r="AB75" s="28"/>
      <c r="AC75" s="28"/>
      <c r="AD75" s="28"/>
      <c r="AE75" s="28"/>
      <c r="AF75" s="28"/>
      <c r="AG75" s="28"/>
      <c r="AH75" s="28"/>
      <c r="AI75" s="28"/>
      <c r="AJ75" s="28"/>
      <c r="AK75" s="28"/>
      <c r="AL75" s="28"/>
    </row>
    <row r="76">
      <c r="A76" s="28"/>
      <c r="B76" s="28"/>
      <c r="C76" s="28"/>
      <c r="D76" s="28"/>
      <c r="E76" s="28"/>
      <c r="F76" s="28"/>
      <c r="G76" s="28"/>
      <c r="H76" s="28"/>
      <c r="I76" s="28"/>
      <c r="J76" s="28"/>
      <c r="K76" s="28"/>
      <c r="L76" s="28"/>
      <c r="M76" s="28"/>
      <c r="N76" s="28"/>
      <c r="O76" s="28"/>
      <c r="P76" s="28"/>
      <c r="Q76" s="28"/>
      <c r="R76" s="28"/>
      <c r="S76" s="28"/>
      <c r="T76" s="28"/>
      <c r="U76" s="28"/>
      <c r="V76" s="83"/>
      <c r="W76" s="28"/>
      <c r="X76" s="28"/>
      <c r="Y76" s="28"/>
      <c r="Z76" s="28"/>
      <c r="AA76" s="28"/>
      <c r="AB76" s="28"/>
      <c r="AC76" s="28"/>
      <c r="AD76" s="28"/>
      <c r="AE76" s="28"/>
      <c r="AF76" s="28"/>
      <c r="AG76" s="28"/>
      <c r="AH76" s="28"/>
      <c r="AI76" s="28"/>
      <c r="AJ76" s="28"/>
      <c r="AK76" s="28"/>
      <c r="AL76" s="28"/>
    </row>
    <row r="77">
      <c r="A77" s="28"/>
      <c r="B77" s="28"/>
      <c r="C77" s="28"/>
      <c r="D77" s="28"/>
      <c r="E77" s="28"/>
      <c r="F77" s="28"/>
      <c r="G77" s="28"/>
      <c r="H77" s="28"/>
      <c r="I77" s="28"/>
      <c r="J77" s="28"/>
      <c r="K77" s="28"/>
      <c r="L77" s="28"/>
      <c r="M77" s="28"/>
      <c r="N77" s="28"/>
      <c r="O77" s="28"/>
      <c r="P77" s="28"/>
      <c r="Q77" s="28"/>
      <c r="R77" s="28"/>
      <c r="S77" s="28"/>
      <c r="T77" s="28"/>
      <c r="U77" s="28"/>
      <c r="V77" s="83"/>
      <c r="W77" s="28"/>
      <c r="X77" s="28"/>
      <c r="Y77" s="28"/>
      <c r="Z77" s="28"/>
      <c r="AA77" s="28"/>
      <c r="AB77" s="28"/>
      <c r="AC77" s="28"/>
      <c r="AD77" s="28"/>
      <c r="AE77" s="28"/>
      <c r="AF77" s="28"/>
      <c r="AG77" s="28"/>
      <c r="AH77" s="28"/>
      <c r="AI77" s="28"/>
      <c r="AJ77" s="28"/>
      <c r="AK77" s="28"/>
      <c r="AL77" s="28"/>
    </row>
    <row r="78">
      <c r="A78" s="28"/>
      <c r="B78" s="28"/>
      <c r="C78" s="28"/>
      <c r="D78" s="28"/>
      <c r="E78" s="28"/>
      <c r="F78" s="28"/>
      <c r="G78" s="28"/>
      <c r="H78" s="28"/>
      <c r="I78" s="28"/>
      <c r="J78" s="28"/>
      <c r="K78" s="28"/>
      <c r="L78" s="28"/>
      <c r="M78" s="28"/>
      <c r="N78" s="28"/>
      <c r="O78" s="28"/>
      <c r="P78" s="28"/>
      <c r="Q78" s="28"/>
      <c r="R78" s="28"/>
      <c r="S78" s="28"/>
      <c r="T78" s="28"/>
      <c r="U78" s="28"/>
      <c r="V78" s="83"/>
      <c r="W78" s="28"/>
      <c r="X78" s="28"/>
      <c r="Y78" s="28"/>
      <c r="Z78" s="28"/>
      <c r="AA78" s="28"/>
      <c r="AB78" s="28"/>
      <c r="AC78" s="28"/>
      <c r="AD78" s="28"/>
      <c r="AE78" s="28"/>
      <c r="AF78" s="28"/>
      <c r="AG78" s="28"/>
      <c r="AH78" s="28"/>
      <c r="AI78" s="28"/>
      <c r="AJ78" s="28"/>
      <c r="AK78" s="28"/>
      <c r="AL78" s="28"/>
    </row>
    <row r="79">
      <c r="A79" s="28"/>
      <c r="B79" s="28"/>
      <c r="C79" s="28"/>
      <c r="D79" s="28"/>
      <c r="E79" s="28"/>
      <c r="F79" s="28"/>
      <c r="G79" s="28"/>
      <c r="H79" s="28"/>
      <c r="I79" s="28"/>
      <c r="J79" s="28"/>
      <c r="K79" s="28"/>
      <c r="L79" s="28"/>
      <c r="M79" s="28"/>
      <c r="N79" s="28"/>
      <c r="O79" s="28"/>
      <c r="P79" s="28"/>
      <c r="Q79" s="28"/>
      <c r="R79" s="28"/>
      <c r="S79" s="28"/>
      <c r="T79" s="28"/>
      <c r="U79" s="28"/>
      <c r="V79" s="83"/>
      <c r="W79" s="28"/>
      <c r="X79" s="28"/>
      <c r="Y79" s="28"/>
      <c r="Z79" s="28"/>
      <c r="AA79" s="28"/>
      <c r="AB79" s="28"/>
      <c r="AC79" s="28"/>
      <c r="AD79" s="28"/>
      <c r="AE79" s="28"/>
      <c r="AF79" s="28"/>
      <c r="AG79" s="28"/>
      <c r="AH79" s="28"/>
      <c r="AI79" s="28"/>
      <c r="AJ79" s="28"/>
      <c r="AK79" s="28"/>
      <c r="AL79" s="28"/>
    </row>
    <row r="80">
      <c r="A80" s="28"/>
      <c r="B80" s="28"/>
      <c r="C80" s="28"/>
      <c r="D80" s="28"/>
      <c r="E80" s="28"/>
      <c r="F80" s="28"/>
      <c r="G80" s="28"/>
      <c r="H80" s="28"/>
      <c r="I80" s="28"/>
      <c r="J80" s="28"/>
      <c r="K80" s="28"/>
      <c r="L80" s="28"/>
      <c r="M80" s="28"/>
      <c r="N80" s="28"/>
      <c r="O80" s="28"/>
      <c r="P80" s="28"/>
      <c r="Q80" s="28"/>
      <c r="R80" s="28"/>
      <c r="S80" s="28"/>
      <c r="T80" s="28"/>
      <c r="U80" s="28"/>
      <c r="V80" s="83"/>
      <c r="W80" s="28"/>
      <c r="X80" s="28"/>
      <c r="Y80" s="28"/>
      <c r="Z80" s="28"/>
      <c r="AA80" s="28"/>
      <c r="AB80" s="28"/>
      <c r="AC80" s="28"/>
      <c r="AD80" s="28"/>
      <c r="AE80" s="28"/>
      <c r="AF80" s="28"/>
      <c r="AG80" s="28"/>
      <c r="AH80" s="28"/>
      <c r="AI80" s="28"/>
      <c r="AJ80" s="28"/>
      <c r="AK80" s="28"/>
      <c r="AL80" s="28"/>
    </row>
    <row r="81">
      <c r="A81" s="28"/>
      <c r="B81" s="28"/>
      <c r="C81" s="28"/>
      <c r="D81" s="28"/>
      <c r="E81" s="28"/>
      <c r="F81" s="28"/>
      <c r="G81" s="28"/>
      <c r="H81" s="28"/>
      <c r="I81" s="28"/>
      <c r="J81" s="28"/>
      <c r="K81" s="28"/>
      <c r="L81" s="28"/>
      <c r="M81" s="28"/>
      <c r="N81" s="28"/>
      <c r="O81" s="28"/>
      <c r="P81" s="28"/>
      <c r="Q81" s="28"/>
      <c r="R81" s="28"/>
      <c r="S81" s="28"/>
      <c r="T81" s="28"/>
      <c r="U81" s="28"/>
      <c r="V81" s="83"/>
      <c r="W81" s="28"/>
      <c r="X81" s="28"/>
      <c r="Y81" s="28"/>
      <c r="Z81" s="28"/>
      <c r="AA81" s="28"/>
      <c r="AB81" s="28"/>
      <c r="AC81" s="28"/>
      <c r="AD81" s="28"/>
      <c r="AE81" s="28"/>
      <c r="AF81" s="28"/>
      <c r="AG81" s="28"/>
      <c r="AH81" s="28"/>
      <c r="AI81" s="28"/>
      <c r="AJ81" s="28"/>
      <c r="AK81" s="28"/>
      <c r="AL81" s="28"/>
    </row>
    <row r="82">
      <c r="A82" s="28"/>
      <c r="B82" s="28"/>
      <c r="C82" s="28"/>
      <c r="D82" s="28"/>
      <c r="E82" s="28"/>
      <c r="F82" s="28"/>
      <c r="G82" s="28"/>
      <c r="H82" s="28"/>
      <c r="I82" s="28"/>
      <c r="J82" s="28"/>
      <c r="K82" s="28"/>
      <c r="L82" s="28"/>
      <c r="M82" s="28"/>
      <c r="N82" s="28"/>
      <c r="O82" s="28"/>
      <c r="P82" s="28"/>
      <c r="Q82" s="28"/>
      <c r="R82" s="28"/>
      <c r="S82" s="28"/>
      <c r="T82" s="28"/>
      <c r="U82" s="28"/>
      <c r="V82" s="83"/>
      <c r="W82" s="28"/>
      <c r="X82" s="28"/>
      <c r="Y82" s="28"/>
      <c r="Z82" s="28"/>
      <c r="AA82" s="28"/>
      <c r="AB82" s="28"/>
      <c r="AC82" s="28"/>
      <c r="AD82" s="28"/>
      <c r="AE82" s="28"/>
      <c r="AF82" s="28"/>
      <c r="AG82" s="28"/>
      <c r="AH82" s="28"/>
      <c r="AI82" s="28"/>
      <c r="AJ82" s="28"/>
      <c r="AK82" s="28"/>
      <c r="AL82" s="28"/>
    </row>
    <row r="83">
      <c r="A83" s="28"/>
      <c r="B83" s="28"/>
      <c r="C83" s="28"/>
      <c r="D83" s="28"/>
      <c r="E83" s="28"/>
      <c r="F83" s="28"/>
      <c r="G83" s="28"/>
      <c r="H83" s="28"/>
      <c r="I83" s="28"/>
      <c r="J83" s="28"/>
      <c r="K83" s="28"/>
      <c r="L83" s="28"/>
      <c r="M83" s="28"/>
      <c r="N83" s="28"/>
      <c r="O83" s="28"/>
      <c r="P83" s="28"/>
      <c r="Q83" s="28"/>
      <c r="R83" s="28"/>
      <c r="S83" s="28"/>
      <c r="T83" s="28"/>
      <c r="U83" s="28"/>
      <c r="V83" s="83"/>
      <c r="W83" s="28"/>
      <c r="X83" s="28"/>
      <c r="Y83" s="28"/>
      <c r="Z83" s="28"/>
      <c r="AA83" s="28"/>
      <c r="AB83" s="28"/>
      <c r="AC83" s="28"/>
      <c r="AD83" s="28"/>
      <c r="AE83" s="28"/>
      <c r="AF83" s="28"/>
      <c r="AG83" s="28"/>
      <c r="AH83" s="28"/>
      <c r="AI83" s="28"/>
      <c r="AJ83" s="28"/>
      <c r="AK83" s="28"/>
      <c r="AL83" s="28"/>
    </row>
    <row r="84">
      <c r="A84" s="28"/>
      <c r="B84" s="28"/>
      <c r="C84" s="28"/>
      <c r="D84" s="28"/>
      <c r="E84" s="28"/>
      <c r="F84" s="28"/>
      <c r="G84" s="28"/>
      <c r="H84" s="28"/>
      <c r="I84" s="28"/>
      <c r="J84" s="28"/>
      <c r="K84" s="28"/>
      <c r="L84" s="28"/>
      <c r="M84" s="28"/>
      <c r="N84" s="28"/>
      <c r="O84" s="28"/>
      <c r="P84" s="28"/>
      <c r="Q84" s="28"/>
      <c r="R84" s="28"/>
      <c r="S84" s="28"/>
      <c r="T84" s="28"/>
      <c r="U84" s="28"/>
      <c r="V84" s="83"/>
      <c r="W84" s="28"/>
      <c r="X84" s="28"/>
      <c r="Y84" s="28"/>
      <c r="Z84" s="28"/>
      <c r="AA84" s="28"/>
      <c r="AB84" s="28"/>
      <c r="AC84" s="28"/>
      <c r="AD84" s="28"/>
      <c r="AE84" s="28"/>
      <c r="AF84" s="28"/>
      <c r="AG84" s="28"/>
      <c r="AH84" s="28"/>
      <c r="AI84" s="28"/>
      <c r="AJ84" s="28"/>
      <c r="AK84" s="28"/>
      <c r="AL84" s="28"/>
    </row>
    <row r="85">
      <c r="A85" s="28"/>
      <c r="B85" s="28"/>
      <c r="C85" s="28"/>
      <c r="D85" s="28"/>
      <c r="E85" s="28"/>
      <c r="F85" s="28"/>
      <c r="G85" s="28"/>
      <c r="H85" s="28"/>
      <c r="I85" s="28"/>
      <c r="J85" s="28"/>
      <c r="K85" s="28"/>
      <c r="L85" s="28"/>
      <c r="M85" s="28"/>
      <c r="N85" s="28"/>
      <c r="O85" s="28"/>
      <c r="P85" s="28"/>
      <c r="Q85" s="28"/>
      <c r="R85" s="28"/>
      <c r="S85" s="28"/>
      <c r="T85" s="28"/>
      <c r="U85" s="28"/>
      <c r="V85" s="83"/>
      <c r="W85" s="28"/>
      <c r="X85" s="28"/>
      <c r="Y85" s="28"/>
      <c r="Z85" s="28"/>
      <c r="AA85" s="28"/>
      <c r="AB85" s="28"/>
      <c r="AC85" s="28"/>
      <c r="AD85" s="28"/>
      <c r="AE85" s="28"/>
      <c r="AF85" s="28"/>
      <c r="AG85" s="28"/>
      <c r="AH85" s="28"/>
      <c r="AI85" s="28"/>
      <c r="AJ85" s="28"/>
      <c r="AK85" s="28"/>
      <c r="AL85" s="28"/>
    </row>
    <row r="86">
      <c r="A86" s="28"/>
      <c r="B86" s="28"/>
      <c r="C86" s="28"/>
      <c r="D86" s="28"/>
      <c r="E86" s="28"/>
      <c r="F86" s="28"/>
      <c r="G86" s="28"/>
      <c r="H86" s="28"/>
      <c r="I86" s="28"/>
      <c r="J86" s="28"/>
      <c r="K86" s="28"/>
      <c r="L86" s="28"/>
      <c r="M86" s="28"/>
      <c r="N86" s="28"/>
      <c r="O86" s="28"/>
      <c r="P86" s="28"/>
      <c r="Q86" s="28"/>
      <c r="R86" s="28"/>
      <c r="S86" s="28"/>
      <c r="T86" s="28"/>
      <c r="U86" s="28"/>
      <c r="V86" s="83"/>
      <c r="W86" s="28"/>
      <c r="X86" s="28"/>
      <c r="Y86" s="28"/>
      <c r="Z86" s="28"/>
      <c r="AA86" s="28"/>
      <c r="AB86" s="28"/>
      <c r="AC86" s="28"/>
      <c r="AD86" s="28"/>
      <c r="AE86" s="28"/>
      <c r="AF86" s="28"/>
      <c r="AG86" s="28"/>
      <c r="AH86" s="28"/>
      <c r="AI86" s="28"/>
      <c r="AJ86" s="28"/>
      <c r="AK86" s="28"/>
      <c r="AL86" s="28"/>
    </row>
    <row r="87">
      <c r="A87" s="28"/>
      <c r="B87" s="28"/>
      <c r="C87" s="28"/>
      <c r="D87" s="28"/>
      <c r="E87" s="28"/>
      <c r="F87" s="28"/>
      <c r="G87" s="28"/>
      <c r="H87" s="28"/>
      <c r="I87" s="28"/>
      <c r="J87" s="28"/>
      <c r="K87" s="28"/>
      <c r="L87" s="28"/>
      <c r="M87" s="28"/>
      <c r="N87" s="28"/>
      <c r="O87" s="28"/>
      <c r="P87" s="28"/>
      <c r="Q87" s="28"/>
      <c r="R87" s="28"/>
      <c r="S87" s="28"/>
      <c r="T87" s="28"/>
      <c r="U87" s="28"/>
      <c r="V87" s="83"/>
      <c r="W87" s="28"/>
      <c r="X87" s="28"/>
      <c r="Y87" s="28"/>
      <c r="Z87" s="28"/>
      <c r="AA87" s="28"/>
      <c r="AB87" s="28"/>
      <c r="AC87" s="28"/>
      <c r="AD87" s="28"/>
      <c r="AE87" s="28"/>
      <c r="AF87" s="28"/>
      <c r="AG87" s="28"/>
      <c r="AH87" s="28"/>
      <c r="AI87" s="28"/>
      <c r="AJ87" s="28"/>
      <c r="AK87" s="28"/>
      <c r="AL87" s="28"/>
    </row>
    <row r="88">
      <c r="A88" s="28"/>
      <c r="B88" s="28"/>
      <c r="C88" s="28"/>
      <c r="D88" s="28"/>
      <c r="E88" s="28"/>
      <c r="F88" s="28"/>
      <c r="G88" s="28"/>
      <c r="H88" s="28"/>
      <c r="I88" s="28"/>
      <c r="J88" s="28"/>
      <c r="K88" s="28"/>
      <c r="L88" s="28"/>
      <c r="M88" s="28"/>
      <c r="N88" s="28"/>
      <c r="O88" s="28"/>
      <c r="P88" s="28"/>
      <c r="Q88" s="28"/>
      <c r="R88" s="28"/>
      <c r="S88" s="28"/>
      <c r="T88" s="28"/>
      <c r="U88" s="28"/>
      <c r="V88" s="83"/>
      <c r="W88" s="28"/>
      <c r="X88" s="28"/>
      <c r="Y88" s="28"/>
      <c r="Z88" s="28"/>
      <c r="AA88" s="28"/>
      <c r="AB88" s="28"/>
      <c r="AC88" s="28"/>
      <c r="AD88" s="28"/>
      <c r="AE88" s="28"/>
      <c r="AF88" s="28"/>
      <c r="AG88" s="28"/>
      <c r="AH88" s="28"/>
      <c r="AI88" s="28"/>
      <c r="AJ88" s="28"/>
      <c r="AK88" s="28"/>
      <c r="AL88" s="28"/>
    </row>
    <row r="89">
      <c r="A89" s="28"/>
      <c r="B89" s="28"/>
      <c r="C89" s="28"/>
      <c r="D89" s="28"/>
      <c r="E89" s="28"/>
      <c r="F89" s="28"/>
      <c r="G89" s="28"/>
      <c r="H89" s="28"/>
      <c r="I89" s="28"/>
      <c r="J89" s="28"/>
      <c r="K89" s="28"/>
      <c r="L89" s="28"/>
      <c r="M89" s="28"/>
      <c r="N89" s="28"/>
      <c r="O89" s="28"/>
      <c r="P89" s="28"/>
      <c r="Q89" s="28"/>
      <c r="R89" s="28"/>
      <c r="S89" s="28"/>
      <c r="T89" s="28"/>
      <c r="U89" s="28"/>
      <c r="V89" s="83"/>
      <c r="W89" s="28"/>
      <c r="X89" s="28"/>
      <c r="Y89" s="28"/>
      <c r="Z89" s="28"/>
      <c r="AA89" s="28"/>
      <c r="AB89" s="28"/>
      <c r="AC89" s="28"/>
      <c r="AD89" s="28"/>
      <c r="AE89" s="28"/>
      <c r="AF89" s="28"/>
      <c r="AG89" s="28"/>
      <c r="AH89" s="28"/>
      <c r="AI89" s="28"/>
      <c r="AJ89" s="28"/>
      <c r="AK89" s="28"/>
      <c r="AL89" s="28"/>
    </row>
    <row r="90">
      <c r="A90" s="28"/>
      <c r="B90" s="28"/>
      <c r="C90" s="28"/>
      <c r="D90" s="28"/>
      <c r="E90" s="28"/>
      <c r="F90" s="28"/>
      <c r="G90" s="28"/>
      <c r="H90" s="28"/>
      <c r="I90" s="28"/>
      <c r="J90" s="28"/>
      <c r="K90" s="28"/>
      <c r="L90" s="28"/>
      <c r="M90" s="28"/>
      <c r="N90" s="28"/>
      <c r="O90" s="28"/>
      <c r="P90" s="28"/>
      <c r="Q90" s="28"/>
      <c r="R90" s="28"/>
      <c r="S90" s="28"/>
      <c r="T90" s="28"/>
      <c r="U90" s="28"/>
      <c r="V90" s="83"/>
      <c r="W90" s="28"/>
      <c r="X90" s="28"/>
      <c r="Y90" s="28"/>
      <c r="Z90" s="28"/>
      <c r="AA90" s="28"/>
      <c r="AB90" s="28"/>
      <c r="AC90" s="28"/>
      <c r="AD90" s="28"/>
      <c r="AE90" s="28"/>
      <c r="AF90" s="28"/>
      <c r="AG90" s="28"/>
      <c r="AH90" s="28"/>
      <c r="AI90" s="28"/>
      <c r="AJ90" s="28"/>
      <c r="AK90" s="28"/>
      <c r="AL90" s="28"/>
    </row>
    <row r="91">
      <c r="A91" s="28"/>
      <c r="B91" s="28"/>
      <c r="C91" s="28"/>
      <c r="D91" s="28"/>
      <c r="E91" s="28"/>
      <c r="F91" s="28"/>
      <c r="G91" s="28"/>
      <c r="H91" s="28"/>
      <c r="I91" s="28"/>
      <c r="J91" s="28"/>
      <c r="K91" s="28"/>
      <c r="L91" s="28"/>
      <c r="M91" s="28"/>
      <c r="N91" s="28"/>
      <c r="O91" s="28"/>
      <c r="P91" s="28"/>
      <c r="Q91" s="28"/>
      <c r="R91" s="28"/>
      <c r="S91" s="28"/>
      <c r="T91" s="28"/>
      <c r="U91" s="28"/>
      <c r="V91" s="83"/>
      <c r="W91" s="28"/>
      <c r="X91" s="28"/>
      <c r="Y91" s="28"/>
      <c r="Z91" s="28"/>
      <c r="AA91" s="28"/>
      <c r="AB91" s="28"/>
      <c r="AC91" s="28"/>
      <c r="AD91" s="28"/>
      <c r="AE91" s="28"/>
      <c r="AF91" s="28"/>
      <c r="AG91" s="28"/>
      <c r="AH91" s="28"/>
      <c r="AI91" s="28"/>
      <c r="AJ91" s="28"/>
      <c r="AK91" s="28"/>
      <c r="AL91" s="28"/>
    </row>
    <row r="92">
      <c r="A92" s="28"/>
      <c r="B92" s="28"/>
      <c r="C92" s="28"/>
      <c r="D92" s="28"/>
      <c r="E92" s="28"/>
      <c r="F92" s="28"/>
      <c r="G92" s="28"/>
      <c r="H92" s="28"/>
      <c r="I92" s="28"/>
      <c r="J92" s="28"/>
      <c r="K92" s="28"/>
      <c r="L92" s="28"/>
      <c r="M92" s="28"/>
      <c r="N92" s="28"/>
      <c r="O92" s="28"/>
      <c r="P92" s="28"/>
      <c r="Q92" s="28"/>
      <c r="R92" s="28"/>
      <c r="S92" s="28"/>
      <c r="T92" s="28"/>
      <c r="U92" s="28"/>
      <c r="V92" s="83"/>
      <c r="W92" s="28"/>
      <c r="X92" s="28"/>
      <c r="Y92" s="28"/>
      <c r="Z92" s="28"/>
      <c r="AA92" s="28"/>
      <c r="AB92" s="28"/>
      <c r="AC92" s="28"/>
      <c r="AD92" s="28"/>
      <c r="AE92" s="28"/>
      <c r="AF92" s="28"/>
      <c r="AG92" s="28"/>
      <c r="AH92" s="28"/>
      <c r="AI92" s="28"/>
      <c r="AJ92" s="28"/>
      <c r="AK92" s="28"/>
      <c r="AL92" s="28"/>
    </row>
    <row r="93">
      <c r="A93" s="28"/>
      <c r="B93" s="28"/>
      <c r="C93" s="28"/>
      <c r="D93" s="28"/>
      <c r="E93" s="28"/>
      <c r="F93" s="28"/>
      <c r="G93" s="28"/>
      <c r="H93" s="28"/>
      <c r="I93" s="28"/>
      <c r="J93" s="28"/>
      <c r="K93" s="28"/>
      <c r="L93" s="28"/>
      <c r="M93" s="28"/>
      <c r="N93" s="28"/>
      <c r="O93" s="28"/>
      <c r="P93" s="28"/>
      <c r="Q93" s="28"/>
      <c r="R93" s="28"/>
      <c r="S93" s="28"/>
      <c r="T93" s="28"/>
      <c r="U93" s="28"/>
      <c r="V93" s="83"/>
      <c r="W93" s="28"/>
      <c r="X93" s="28"/>
      <c r="Y93" s="28"/>
      <c r="Z93" s="28"/>
      <c r="AA93" s="28"/>
      <c r="AB93" s="28"/>
      <c r="AC93" s="28"/>
      <c r="AD93" s="28"/>
      <c r="AE93" s="28"/>
      <c r="AF93" s="28"/>
      <c r="AG93" s="28"/>
      <c r="AH93" s="28"/>
      <c r="AI93" s="28"/>
      <c r="AJ93" s="28"/>
      <c r="AK93" s="28"/>
      <c r="AL93" s="28"/>
    </row>
    <row r="94">
      <c r="A94" s="28"/>
      <c r="B94" s="28"/>
      <c r="C94" s="28"/>
      <c r="D94" s="28"/>
      <c r="E94" s="28"/>
      <c r="F94" s="28"/>
      <c r="G94" s="28"/>
      <c r="H94" s="28"/>
      <c r="I94" s="28"/>
      <c r="J94" s="28"/>
      <c r="K94" s="28"/>
      <c r="L94" s="28"/>
      <c r="M94" s="28"/>
      <c r="N94" s="28"/>
      <c r="O94" s="28"/>
      <c r="P94" s="28"/>
      <c r="Q94" s="28"/>
      <c r="R94" s="28"/>
      <c r="S94" s="28"/>
      <c r="T94" s="28"/>
      <c r="U94" s="28"/>
      <c r="V94" s="83"/>
      <c r="W94" s="28"/>
      <c r="X94" s="28"/>
      <c r="Y94" s="28"/>
      <c r="Z94" s="28"/>
      <c r="AA94" s="28"/>
      <c r="AB94" s="28"/>
      <c r="AC94" s="28"/>
      <c r="AD94" s="28"/>
      <c r="AE94" s="28"/>
      <c r="AF94" s="28"/>
      <c r="AG94" s="28"/>
      <c r="AH94" s="28"/>
      <c r="AI94" s="28"/>
      <c r="AJ94" s="28"/>
      <c r="AK94" s="28"/>
      <c r="AL94" s="28"/>
    </row>
    <row r="95">
      <c r="A95" s="28"/>
      <c r="B95" s="28"/>
      <c r="C95" s="28"/>
      <c r="D95" s="28"/>
      <c r="E95" s="28"/>
      <c r="F95" s="28"/>
      <c r="G95" s="28"/>
      <c r="H95" s="28"/>
      <c r="I95" s="28"/>
      <c r="J95" s="28"/>
      <c r="K95" s="28"/>
      <c r="L95" s="28"/>
      <c r="M95" s="28"/>
      <c r="N95" s="28"/>
      <c r="O95" s="28"/>
      <c r="P95" s="28"/>
      <c r="Q95" s="28"/>
      <c r="R95" s="28"/>
      <c r="S95" s="28"/>
      <c r="T95" s="28"/>
      <c r="U95" s="28"/>
      <c r="V95" s="83"/>
      <c r="W95" s="28"/>
      <c r="X95" s="28"/>
      <c r="Y95" s="28"/>
      <c r="Z95" s="28"/>
      <c r="AA95" s="28"/>
      <c r="AB95" s="28"/>
      <c r="AC95" s="28"/>
      <c r="AD95" s="28"/>
      <c r="AE95" s="28"/>
      <c r="AF95" s="28"/>
      <c r="AG95" s="28"/>
      <c r="AH95" s="28"/>
      <c r="AI95" s="28"/>
      <c r="AJ95" s="28"/>
      <c r="AK95" s="28"/>
      <c r="AL95" s="28"/>
    </row>
    <row r="96">
      <c r="A96" s="28"/>
      <c r="B96" s="28"/>
      <c r="C96" s="28"/>
      <c r="D96" s="28"/>
      <c r="E96" s="28"/>
      <c r="F96" s="28"/>
      <c r="G96" s="28"/>
      <c r="H96" s="28"/>
      <c r="I96" s="28"/>
      <c r="J96" s="28"/>
      <c r="K96" s="28"/>
      <c r="L96" s="28"/>
      <c r="M96" s="28"/>
      <c r="N96" s="28"/>
      <c r="O96" s="28"/>
      <c r="P96" s="28"/>
      <c r="Q96" s="28"/>
      <c r="R96" s="28"/>
      <c r="S96" s="28"/>
      <c r="T96" s="28"/>
      <c r="U96" s="28"/>
      <c r="V96" s="83"/>
      <c r="W96" s="28"/>
      <c r="X96" s="28"/>
      <c r="Y96" s="28"/>
      <c r="Z96" s="28"/>
      <c r="AA96" s="28"/>
      <c r="AB96" s="28"/>
      <c r="AC96" s="28"/>
      <c r="AD96" s="28"/>
      <c r="AE96" s="28"/>
      <c r="AF96" s="28"/>
      <c r="AG96" s="28"/>
      <c r="AH96" s="28"/>
      <c r="AI96" s="28"/>
      <c r="AJ96" s="28"/>
      <c r="AK96" s="28"/>
      <c r="AL96" s="28"/>
    </row>
    <row r="97">
      <c r="A97" s="28"/>
      <c r="B97" s="28"/>
      <c r="C97" s="28"/>
      <c r="D97" s="28"/>
      <c r="E97" s="28"/>
      <c r="F97" s="28"/>
      <c r="G97" s="28"/>
      <c r="H97" s="28"/>
      <c r="I97" s="28"/>
      <c r="J97" s="28"/>
      <c r="K97" s="28"/>
      <c r="L97" s="28"/>
      <c r="M97" s="28"/>
      <c r="N97" s="28"/>
      <c r="O97" s="28"/>
      <c r="P97" s="28"/>
      <c r="Q97" s="28"/>
      <c r="R97" s="28"/>
      <c r="S97" s="28"/>
      <c r="T97" s="28"/>
      <c r="U97" s="28"/>
      <c r="V97" s="83"/>
      <c r="W97" s="28"/>
      <c r="X97" s="28"/>
      <c r="Y97" s="28"/>
      <c r="Z97" s="28"/>
      <c r="AA97" s="28"/>
      <c r="AB97" s="28"/>
      <c r="AC97" s="28"/>
      <c r="AD97" s="28"/>
      <c r="AE97" s="28"/>
      <c r="AF97" s="28"/>
      <c r="AG97" s="28"/>
      <c r="AH97" s="28"/>
      <c r="AI97" s="28"/>
      <c r="AJ97" s="28"/>
      <c r="AK97" s="28"/>
      <c r="AL97" s="28"/>
    </row>
    <row r="98">
      <c r="A98" s="28"/>
      <c r="B98" s="28"/>
      <c r="C98" s="28"/>
      <c r="D98" s="28"/>
      <c r="E98" s="28"/>
      <c r="F98" s="28"/>
      <c r="G98" s="28"/>
      <c r="H98" s="28"/>
      <c r="I98" s="28"/>
      <c r="J98" s="28"/>
      <c r="K98" s="28"/>
      <c r="L98" s="28"/>
      <c r="M98" s="28"/>
      <c r="N98" s="28"/>
      <c r="O98" s="28"/>
      <c r="P98" s="28"/>
      <c r="Q98" s="28"/>
      <c r="R98" s="28"/>
      <c r="S98" s="28"/>
      <c r="T98" s="28"/>
      <c r="U98" s="28"/>
      <c r="V98" s="83"/>
      <c r="W98" s="28"/>
      <c r="X98" s="28"/>
      <c r="Y98" s="28"/>
      <c r="Z98" s="28"/>
      <c r="AA98" s="28"/>
      <c r="AB98" s="28"/>
      <c r="AC98" s="28"/>
      <c r="AD98" s="28"/>
      <c r="AE98" s="28"/>
      <c r="AF98" s="28"/>
      <c r="AG98" s="28"/>
      <c r="AH98" s="28"/>
      <c r="AI98" s="28"/>
      <c r="AJ98" s="28"/>
      <c r="AK98" s="28"/>
      <c r="AL98" s="28"/>
    </row>
    <row r="99">
      <c r="A99" s="28"/>
      <c r="B99" s="28"/>
      <c r="C99" s="28"/>
      <c r="D99" s="28"/>
      <c r="E99" s="28"/>
      <c r="F99" s="28"/>
      <c r="G99" s="28"/>
      <c r="H99" s="28"/>
      <c r="I99" s="28"/>
      <c r="J99" s="28"/>
      <c r="K99" s="28"/>
      <c r="L99" s="28"/>
      <c r="M99" s="28"/>
      <c r="N99" s="28"/>
      <c r="O99" s="28"/>
      <c r="P99" s="28"/>
      <c r="Q99" s="28"/>
      <c r="R99" s="28"/>
      <c r="S99" s="28"/>
      <c r="T99" s="28"/>
      <c r="U99" s="28"/>
      <c r="V99" s="83"/>
      <c r="W99" s="28"/>
      <c r="X99" s="28"/>
      <c r="Y99" s="28"/>
      <c r="Z99" s="28"/>
      <c r="AA99" s="28"/>
      <c r="AB99" s="28"/>
      <c r="AC99" s="28"/>
      <c r="AD99" s="28"/>
      <c r="AE99" s="28"/>
      <c r="AF99" s="28"/>
      <c r="AG99" s="28"/>
      <c r="AH99" s="28"/>
      <c r="AI99" s="28"/>
      <c r="AJ99" s="28"/>
      <c r="AK99" s="28"/>
      <c r="AL99" s="28"/>
    </row>
    <row r="100">
      <c r="A100" s="28"/>
      <c r="B100" s="28"/>
      <c r="C100" s="28"/>
      <c r="D100" s="28"/>
      <c r="E100" s="28"/>
      <c r="F100" s="28"/>
      <c r="G100" s="28"/>
      <c r="H100" s="28"/>
      <c r="I100" s="28"/>
      <c r="J100" s="28"/>
      <c r="K100" s="28"/>
      <c r="L100" s="28"/>
      <c r="M100" s="28"/>
      <c r="N100" s="28"/>
      <c r="O100" s="28"/>
      <c r="P100" s="28"/>
      <c r="Q100" s="28"/>
      <c r="R100" s="28"/>
      <c r="S100" s="28"/>
      <c r="T100" s="28"/>
      <c r="U100" s="28"/>
      <c r="V100" s="83"/>
      <c r="W100" s="28"/>
      <c r="X100" s="28"/>
      <c r="Y100" s="28"/>
      <c r="Z100" s="28"/>
      <c r="AA100" s="28"/>
      <c r="AB100" s="28"/>
      <c r="AC100" s="28"/>
      <c r="AD100" s="28"/>
      <c r="AE100" s="28"/>
      <c r="AF100" s="28"/>
      <c r="AG100" s="28"/>
      <c r="AH100" s="28"/>
      <c r="AI100" s="28"/>
      <c r="AJ100" s="28"/>
      <c r="AK100" s="28"/>
      <c r="AL100" s="28"/>
    </row>
    <row r="101">
      <c r="A101" s="28"/>
      <c r="B101" s="28"/>
      <c r="C101" s="28"/>
      <c r="D101" s="28"/>
      <c r="E101" s="28"/>
      <c r="F101" s="28"/>
      <c r="G101" s="28"/>
      <c r="H101" s="28"/>
      <c r="I101" s="28"/>
      <c r="J101" s="28"/>
      <c r="K101" s="28"/>
      <c r="L101" s="28"/>
      <c r="M101" s="28"/>
      <c r="N101" s="28"/>
      <c r="O101" s="28"/>
      <c r="P101" s="28"/>
      <c r="Q101" s="28"/>
      <c r="R101" s="28"/>
      <c r="S101" s="28"/>
      <c r="T101" s="28"/>
      <c r="U101" s="28"/>
      <c r="V101" s="83"/>
      <c r="W101" s="28"/>
      <c r="X101" s="28"/>
      <c r="Y101" s="28"/>
      <c r="Z101" s="28"/>
      <c r="AA101" s="28"/>
      <c r="AB101" s="28"/>
      <c r="AC101" s="28"/>
      <c r="AD101" s="28"/>
      <c r="AE101" s="28"/>
      <c r="AF101" s="28"/>
      <c r="AG101" s="28"/>
      <c r="AH101" s="28"/>
      <c r="AI101" s="28"/>
      <c r="AJ101" s="28"/>
      <c r="AK101" s="28"/>
      <c r="AL101" s="28"/>
    </row>
    <row r="102">
      <c r="A102" s="28"/>
      <c r="B102" s="28"/>
      <c r="C102" s="28"/>
      <c r="D102" s="28"/>
      <c r="E102" s="28"/>
      <c r="F102" s="28"/>
      <c r="G102" s="28"/>
      <c r="H102" s="28"/>
      <c r="I102" s="28"/>
      <c r="J102" s="28"/>
      <c r="K102" s="28"/>
      <c r="L102" s="28"/>
      <c r="M102" s="28"/>
      <c r="N102" s="28"/>
      <c r="O102" s="28"/>
      <c r="P102" s="28"/>
      <c r="Q102" s="28"/>
      <c r="R102" s="28"/>
      <c r="S102" s="28"/>
      <c r="T102" s="28"/>
      <c r="U102" s="28"/>
      <c r="V102" s="83"/>
      <c r="W102" s="28"/>
      <c r="X102" s="28"/>
      <c r="Y102" s="28"/>
      <c r="Z102" s="28"/>
      <c r="AA102" s="28"/>
      <c r="AB102" s="28"/>
      <c r="AC102" s="28"/>
      <c r="AD102" s="28"/>
      <c r="AE102" s="28"/>
      <c r="AF102" s="28"/>
      <c r="AG102" s="28"/>
      <c r="AH102" s="28"/>
      <c r="AI102" s="28"/>
      <c r="AJ102" s="28"/>
      <c r="AK102" s="28"/>
      <c r="AL102" s="28"/>
    </row>
    <row r="103">
      <c r="A103" s="28"/>
      <c r="B103" s="28"/>
      <c r="C103" s="28"/>
      <c r="D103" s="28"/>
      <c r="E103" s="28"/>
      <c r="F103" s="28"/>
      <c r="G103" s="28"/>
      <c r="H103" s="28"/>
      <c r="I103" s="28"/>
      <c r="J103" s="28"/>
      <c r="K103" s="28"/>
      <c r="L103" s="28"/>
      <c r="M103" s="28"/>
      <c r="N103" s="28"/>
      <c r="O103" s="28"/>
      <c r="P103" s="28"/>
      <c r="Q103" s="28"/>
      <c r="R103" s="28"/>
      <c r="S103" s="28"/>
      <c r="T103" s="28"/>
      <c r="U103" s="28"/>
      <c r="V103" s="83"/>
      <c r="W103" s="28"/>
      <c r="X103" s="28"/>
      <c r="Y103" s="28"/>
      <c r="Z103" s="28"/>
      <c r="AA103" s="28"/>
      <c r="AB103" s="28"/>
      <c r="AC103" s="28"/>
      <c r="AD103" s="28"/>
      <c r="AE103" s="28"/>
      <c r="AF103" s="28"/>
      <c r="AG103" s="28"/>
      <c r="AH103" s="28"/>
      <c r="AI103" s="28"/>
      <c r="AJ103" s="28"/>
      <c r="AK103" s="28"/>
      <c r="AL103" s="28"/>
    </row>
    <row r="104">
      <c r="A104" s="28"/>
      <c r="B104" s="28"/>
      <c r="C104" s="28"/>
      <c r="D104" s="28"/>
      <c r="E104" s="28"/>
      <c r="F104" s="28"/>
      <c r="G104" s="28"/>
      <c r="H104" s="28"/>
      <c r="I104" s="28"/>
      <c r="J104" s="28"/>
      <c r="K104" s="28"/>
      <c r="L104" s="28"/>
      <c r="M104" s="28"/>
      <c r="N104" s="28"/>
      <c r="O104" s="28"/>
      <c r="P104" s="28"/>
      <c r="Q104" s="28"/>
      <c r="R104" s="28"/>
      <c r="S104" s="28"/>
      <c r="T104" s="28"/>
      <c r="U104" s="28"/>
      <c r="V104" s="83"/>
      <c r="W104" s="28"/>
      <c r="X104" s="28"/>
      <c r="Y104" s="28"/>
      <c r="Z104" s="28"/>
      <c r="AA104" s="28"/>
      <c r="AB104" s="28"/>
      <c r="AC104" s="28"/>
      <c r="AD104" s="28"/>
      <c r="AE104" s="28"/>
      <c r="AF104" s="28"/>
      <c r="AG104" s="28"/>
      <c r="AH104" s="28"/>
      <c r="AI104" s="28"/>
      <c r="AJ104" s="28"/>
      <c r="AK104" s="28"/>
      <c r="AL104" s="28"/>
    </row>
    <row r="105">
      <c r="A105" s="28"/>
      <c r="B105" s="28"/>
      <c r="C105" s="28"/>
      <c r="D105" s="28"/>
      <c r="E105" s="28"/>
      <c r="F105" s="28"/>
      <c r="G105" s="28"/>
      <c r="H105" s="28"/>
      <c r="I105" s="28"/>
      <c r="J105" s="28"/>
      <c r="K105" s="28"/>
      <c r="L105" s="28"/>
      <c r="M105" s="28"/>
      <c r="N105" s="28"/>
      <c r="O105" s="28"/>
      <c r="P105" s="28"/>
      <c r="Q105" s="28"/>
      <c r="R105" s="28"/>
      <c r="S105" s="28"/>
      <c r="T105" s="28"/>
      <c r="U105" s="28"/>
      <c r="V105" s="83"/>
      <c r="W105" s="28"/>
      <c r="X105" s="28"/>
      <c r="Y105" s="28"/>
      <c r="Z105" s="28"/>
      <c r="AA105" s="28"/>
      <c r="AB105" s="28"/>
      <c r="AC105" s="28"/>
      <c r="AD105" s="28"/>
      <c r="AE105" s="28"/>
      <c r="AF105" s="28"/>
      <c r="AG105" s="28"/>
      <c r="AH105" s="28"/>
      <c r="AI105" s="28"/>
      <c r="AJ105" s="28"/>
      <c r="AK105" s="28"/>
      <c r="AL105" s="28"/>
    </row>
    <row r="106">
      <c r="A106" s="28"/>
      <c r="B106" s="28"/>
      <c r="C106" s="28"/>
      <c r="D106" s="28"/>
      <c r="E106" s="28"/>
      <c r="F106" s="28"/>
      <c r="G106" s="28"/>
      <c r="H106" s="28"/>
      <c r="I106" s="28"/>
      <c r="J106" s="28"/>
      <c r="K106" s="28"/>
      <c r="L106" s="28"/>
      <c r="M106" s="28"/>
      <c r="N106" s="28"/>
      <c r="O106" s="28"/>
      <c r="P106" s="28"/>
      <c r="Q106" s="28"/>
      <c r="R106" s="28"/>
      <c r="S106" s="28"/>
      <c r="T106" s="28"/>
      <c r="U106" s="28"/>
      <c r="V106" s="83"/>
      <c r="W106" s="28"/>
      <c r="X106" s="28"/>
      <c r="Y106" s="28"/>
      <c r="Z106" s="28"/>
      <c r="AA106" s="28"/>
      <c r="AB106" s="28"/>
      <c r="AC106" s="28"/>
      <c r="AD106" s="28"/>
      <c r="AE106" s="28"/>
      <c r="AF106" s="28"/>
      <c r="AG106" s="28"/>
      <c r="AH106" s="28"/>
      <c r="AI106" s="28"/>
      <c r="AJ106" s="28"/>
      <c r="AK106" s="28"/>
      <c r="AL106" s="28"/>
    </row>
    <row r="107">
      <c r="A107" s="28"/>
      <c r="B107" s="28"/>
      <c r="C107" s="28"/>
      <c r="D107" s="28"/>
      <c r="E107" s="28"/>
      <c r="F107" s="28"/>
      <c r="G107" s="28"/>
      <c r="H107" s="28"/>
      <c r="I107" s="28"/>
      <c r="J107" s="28"/>
      <c r="K107" s="28"/>
      <c r="L107" s="28"/>
      <c r="M107" s="28"/>
      <c r="N107" s="28"/>
      <c r="O107" s="28"/>
      <c r="P107" s="28"/>
      <c r="Q107" s="28"/>
      <c r="R107" s="28"/>
      <c r="S107" s="28"/>
      <c r="T107" s="28"/>
      <c r="U107" s="28"/>
      <c r="V107" s="83"/>
      <c r="W107" s="28"/>
      <c r="X107" s="28"/>
      <c r="Y107" s="28"/>
      <c r="Z107" s="28"/>
      <c r="AA107" s="28"/>
      <c r="AB107" s="28"/>
      <c r="AC107" s="28"/>
      <c r="AD107" s="28"/>
      <c r="AE107" s="28"/>
      <c r="AF107" s="28"/>
      <c r="AG107" s="28"/>
      <c r="AH107" s="28"/>
      <c r="AI107" s="28"/>
      <c r="AJ107" s="28"/>
      <c r="AK107" s="28"/>
      <c r="AL107" s="28"/>
    </row>
    <row r="108">
      <c r="A108" s="28"/>
      <c r="B108" s="28"/>
      <c r="C108" s="28"/>
      <c r="D108" s="28"/>
      <c r="E108" s="28"/>
      <c r="F108" s="28"/>
      <c r="G108" s="28"/>
      <c r="H108" s="28"/>
      <c r="I108" s="28"/>
      <c r="J108" s="28"/>
      <c r="K108" s="28"/>
      <c r="L108" s="28"/>
      <c r="M108" s="28"/>
      <c r="N108" s="28"/>
      <c r="O108" s="28"/>
      <c r="P108" s="28"/>
      <c r="Q108" s="28"/>
      <c r="R108" s="28"/>
      <c r="S108" s="28"/>
      <c r="T108" s="28"/>
      <c r="U108" s="28"/>
      <c r="V108" s="83"/>
      <c r="W108" s="28"/>
      <c r="X108" s="28"/>
      <c r="Y108" s="28"/>
      <c r="Z108" s="28"/>
      <c r="AA108" s="28"/>
      <c r="AB108" s="28"/>
      <c r="AC108" s="28"/>
      <c r="AD108" s="28"/>
      <c r="AE108" s="28"/>
      <c r="AF108" s="28"/>
      <c r="AG108" s="28"/>
      <c r="AH108" s="28"/>
      <c r="AI108" s="28"/>
      <c r="AJ108" s="28"/>
      <c r="AK108" s="28"/>
      <c r="AL108" s="28"/>
    </row>
    <row r="109">
      <c r="A109" s="28"/>
      <c r="B109" s="28"/>
      <c r="C109" s="28"/>
      <c r="D109" s="28"/>
      <c r="E109" s="28"/>
      <c r="F109" s="28"/>
      <c r="G109" s="28"/>
      <c r="H109" s="28"/>
      <c r="I109" s="28"/>
      <c r="J109" s="28"/>
      <c r="K109" s="28"/>
      <c r="L109" s="28"/>
      <c r="M109" s="28"/>
      <c r="N109" s="28"/>
      <c r="O109" s="28"/>
      <c r="P109" s="28"/>
      <c r="Q109" s="28"/>
      <c r="R109" s="28"/>
      <c r="S109" s="28"/>
      <c r="T109" s="28"/>
      <c r="U109" s="28"/>
      <c r="V109" s="83"/>
      <c r="W109" s="28"/>
      <c r="X109" s="28"/>
      <c r="Y109" s="28"/>
      <c r="Z109" s="28"/>
      <c r="AA109" s="28"/>
      <c r="AB109" s="28"/>
      <c r="AC109" s="28"/>
      <c r="AD109" s="28"/>
      <c r="AE109" s="28"/>
      <c r="AF109" s="28"/>
      <c r="AG109" s="28"/>
      <c r="AH109" s="28"/>
      <c r="AI109" s="28"/>
      <c r="AJ109" s="28"/>
      <c r="AK109" s="28"/>
      <c r="AL109" s="28"/>
    </row>
    <row r="110">
      <c r="A110" s="28"/>
      <c r="B110" s="28"/>
      <c r="C110" s="28"/>
      <c r="D110" s="28"/>
      <c r="E110" s="28"/>
      <c r="F110" s="28"/>
      <c r="G110" s="28"/>
      <c r="H110" s="28"/>
      <c r="I110" s="28"/>
      <c r="J110" s="28"/>
      <c r="K110" s="28"/>
      <c r="L110" s="28"/>
      <c r="M110" s="28"/>
      <c r="N110" s="28"/>
      <c r="O110" s="28"/>
      <c r="P110" s="28"/>
      <c r="Q110" s="28"/>
      <c r="R110" s="28"/>
      <c r="S110" s="28"/>
      <c r="T110" s="28"/>
      <c r="U110" s="28"/>
      <c r="V110" s="83"/>
      <c r="W110" s="28"/>
      <c r="X110" s="28"/>
      <c r="Y110" s="28"/>
      <c r="Z110" s="28"/>
      <c r="AA110" s="28"/>
      <c r="AB110" s="28"/>
      <c r="AC110" s="28"/>
      <c r="AD110" s="28"/>
      <c r="AE110" s="28"/>
      <c r="AF110" s="28"/>
      <c r="AG110" s="28"/>
      <c r="AH110" s="28"/>
      <c r="AI110" s="28"/>
      <c r="AJ110" s="28"/>
      <c r="AK110" s="28"/>
      <c r="AL110" s="28"/>
    </row>
    <row r="111">
      <c r="A111" s="28"/>
      <c r="B111" s="28"/>
      <c r="C111" s="28"/>
      <c r="D111" s="28"/>
      <c r="E111" s="28"/>
      <c r="F111" s="28"/>
      <c r="G111" s="28"/>
      <c r="H111" s="28"/>
      <c r="I111" s="28"/>
      <c r="J111" s="28"/>
      <c r="K111" s="28"/>
      <c r="L111" s="28"/>
      <c r="M111" s="28"/>
      <c r="N111" s="28"/>
      <c r="O111" s="28"/>
      <c r="P111" s="28"/>
      <c r="Q111" s="28"/>
      <c r="R111" s="28"/>
      <c r="S111" s="28"/>
      <c r="T111" s="28"/>
      <c r="U111" s="28"/>
      <c r="V111" s="83"/>
      <c r="W111" s="28"/>
      <c r="X111" s="28"/>
      <c r="Y111" s="28"/>
      <c r="Z111" s="28"/>
      <c r="AA111" s="28"/>
      <c r="AB111" s="28"/>
      <c r="AC111" s="28"/>
      <c r="AD111" s="28"/>
      <c r="AE111" s="28"/>
      <c r="AF111" s="28"/>
      <c r="AG111" s="28"/>
      <c r="AH111" s="28"/>
      <c r="AI111" s="28"/>
      <c r="AJ111" s="28"/>
      <c r="AK111" s="28"/>
      <c r="AL111" s="28"/>
    </row>
    <row r="112">
      <c r="A112" s="28"/>
      <c r="B112" s="28"/>
      <c r="C112" s="28"/>
      <c r="D112" s="28"/>
      <c r="E112" s="28"/>
      <c r="F112" s="28"/>
      <c r="G112" s="28"/>
      <c r="H112" s="28"/>
      <c r="I112" s="28"/>
      <c r="J112" s="28"/>
      <c r="K112" s="28"/>
      <c r="L112" s="28"/>
      <c r="M112" s="28"/>
      <c r="N112" s="28"/>
      <c r="O112" s="28"/>
      <c r="P112" s="28"/>
      <c r="Q112" s="28"/>
      <c r="R112" s="28"/>
      <c r="S112" s="28"/>
      <c r="T112" s="28"/>
      <c r="U112" s="28"/>
      <c r="V112" s="83"/>
      <c r="W112" s="28"/>
      <c r="X112" s="28"/>
      <c r="Y112" s="28"/>
      <c r="Z112" s="28"/>
      <c r="AA112" s="28"/>
      <c r="AB112" s="28"/>
      <c r="AC112" s="28"/>
      <c r="AD112" s="28"/>
      <c r="AE112" s="28"/>
      <c r="AF112" s="28"/>
      <c r="AG112" s="28"/>
      <c r="AH112" s="28"/>
      <c r="AI112" s="28"/>
      <c r="AJ112" s="28"/>
      <c r="AK112" s="28"/>
      <c r="AL112" s="28"/>
    </row>
    <row r="113">
      <c r="A113" s="28"/>
      <c r="B113" s="28"/>
      <c r="C113" s="28"/>
      <c r="D113" s="28"/>
      <c r="E113" s="28"/>
      <c r="F113" s="28"/>
      <c r="G113" s="28"/>
      <c r="H113" s="28"/>
      <c r="I113" s="28"/>
      <c r="J113" s="28"/>
      <c r="K113" s="28"/>
      <c r="L113" s="28"/>
      <c r="M113" s="28"/>
      <c r="N113" s="28"/>
      <c r="O113" s="28"/>
      <c r="P113" s="28"/>
      <c r="Q113" s="28"/>
      <c r="R113" s="28"/>
      <c r="S113" s="28"/>
      <c r="T113" s="28"/>
      <c r="U113" s="28"/>
      <c r="V113" s="83"/>
      <c r="W113" s="28"/>
      <c r="X113" s="28"/>
      <c r="Y113" s="28"/>
      <c r="Z113" s="28"/>
      <c r="AA113" s="28"/>
      <c r="AB113" s="28"/>
      <c r="AC113" s="28"/>
      <c r="AD113" s="28"/>
      <c r="AE113" s="28"/>
      <c r="AF113" s="28"/>
      <c r="AG113" s="28"/>
      <c r="AH113" s="28"/>
      <c r="AI113" s="28"/>
      <c r="AJ113" s="28"/>
      <c r="AK113" s="28"/>
      <c r="AL113" s="28"/>
    </row>
    <row r="114">
      <c r="A114" s="28"/>
      <c r="B114" s="28"/>
      <c r="C114" s="28"/>
      <c r="D114" s="28"/>
      <c r="E114" s="28"/>
      <c r="F114" s="28"/>
      <c r="G114" s="28"/>
      <c r="H114" s="28"/>
      <c r="I114" s="28"/>
      <c r="J114" s="28"/>
      <c r="K114" s="28"/>
      <c r="L114" s="28"/>
      <c r="M114" s="28"/>
      <c r="N114" s="28"/>
      <c r="O114" s="28"/>
      <c r="P114" s="28"/>
      <c r="Q114" s="28"/>
      <c r="R114" s="28"/>
      <c r="S114" s="28"/>
      <c r="T114" s="28"/>
      <c r="U114" s="28"/>
      <c r="V114" s="83"/>
      <c r="W114" s="28"/>
      <c r="X114" s="28"/>
      <c r="Y114" s="28"/>
      <c r="Z114" s="28"/>
      <c r="AA114" s="28"/>
      <c r="AB114" s="28"/>
      <c r="AC114" s="28"/>
      <c r="AD114" s="28"/>
      <c r="AE114" s="28"/>
      <c r="AF114" s="28"/>
      <c r="AG114" s="28"/>
      <c r="AH114" s="28"/>
      <c r="AI114" s="28"/>
      <c r="AJ114" s="28"/>
      <c r="AK114" s="28"/>
      <c r="AL114" s="28"/>
    </row>
    <row r="115">
      <c r="A115" s="28"/>
      <c r="B115" s="28"/>
      <c r="C115" s="28"/>
      <c r="D115" s="28"/>
      <c r="E115" s="28"/>
      <c r="F115" s="28"/>
      <c r="G115" s="28"/>
      <c r="H115" s="28"/>
      <c r="I115" s="28"/>
      <c r="J115" s="28"/>
      <c r="K115" s="28"/>
      <c r="L115" s="28"/>
      <c r="M115" s="28"/>
      <c r="N115" s="28"/>
      <c r="O115" s="28"/>
      <c r="P115" s="28"/>
      <c r="Q115" s="28"/>
      <c r="R115" s="28"/>
      <c r="S115" s="28"/>
      <c r="T115" s="28"/>
      <c r="U115" s="28"/>
      <c r="V115" s="83"/>
      <c r="W115" s="28"/>
      <c r="X115" s="28"/>
      <c r="Y115" s="28"/>
      <c r="Z115" s="28"/>
      <c r="AA115" s="28"/>
      <c r="AB115" s="28"/>
      <c r="AC115" s="28"/>
      <c r="AD115" s="28"/>
      <c r="AE115" s="28"/>
      <c r="AF115" s="28"/>
      <c r="AG115" s="28"/>
      <c r="AH115" s="28"/>
      <c r="AI115" s="28"/>
      <c r="AJ115" s="28"/>
      <c r="AK115" s="28"/>
      <c r="AL115" s="28"/>
    </row>
    <row r="116">
      <c r="A116" s="28"/>
      <c r="B116" s="28"/>
      <c r="C116" s="28"/>
      <c r="D116" s="28"/>
      <c r="E116" s="28"/>
      <c r="F116" s="28"/>
      <c r="G116" s="28"/>
      <c r="H116" s="28"/>
      <c r="I116" s="28"/>
      <c r="J116" s="28"/>
      <c r="K116" s="28"/>
      <c r="L116" s="28"/>
      <c r="M116" s="28"/>
      <c r="N116" s="28"/>
      <c r="O116" s="28"/>
      <c r="P116" s="28"/>
      <c r="Q116" s="28"/>
      <c r="R116" s="28"/>
      <c r="S116" s="28"/>
      <c r="T116" s="28"/>
      <c r="U116" s="28"/>
      <c r="V116" s="83"/>
      <c r="W116" s="28"/>
      <c r="X116" s="28"/>
      <c r="Y116" s="28"/>
      <c r="Z116" s="28"/>
      <c r="AA116" s="28"/>
      <c r="AB116" s="28"/>
      <c r="AC116" s="28"/>
      <c r="AD116" s="28"/>
      <c r="AE116" s="28"/>
      <c r="AF116" s="28"/>
      <c r="AG116" s="28"/>
      <c r="AH116" s="28"/>
      <c r="AI116" s="28"/>
      <c r="AJ116" s="28"/>
      <c r="AK116" s="28"/>
      <c r="AL116" s="28"/>
    </row>
    <row r="117">
      <c r="A117" s="28"/>
      <c r="B117" s="28"/>
      <c r="C117" s="28"/>
      <c r="D117" s="28"/>
      <c r="E117" s="28"/>
      <c r="F117" s="28"/>
      <c r="G117" s="28"/>
      <c r="H117" s="28"/>
      <c r="I117" s="28"/>
      <c r="J117" s="28"/>
      <c r="K117" s="28"/>
      <c r="L117" s="28"/>
      <c r="M117" s="28"/>
      <c r="N117" s="28"/>
      <c r="O117" s="28"/>
      <c r="P117" s="28"/>
      <c r="Q117" s="28"/>
      <c r="R117" s="28"/>
      <c r="S117" s="28"/>
      <c r="T117" s="28"/>
      <c r="U117" s="28"/>
      <c r="V117" s="83"/>
      <c r="W117" s="28"/>
      <c r="X117" s="28"/>
      <c r="Y117" s="28"/>
      <c r="Z117" s="28"/>
      <c r="AA117" s="28"/>
      <c r="AB117" s="28"/>
      <c r="AC117" s="28"/>
      <c r="AD117" s="28"/>
      <c r="AE117" s="28"/>
      <c r="AF117" s="28"/>
      <c r="AG117" s="28"/>
      <c r="AH117" s="28"/>
      <c r="AI117" s="28"/>
      <c r="AJ117" s="28"/>
      <c r="AK117" s="28"/>
      <c r="AL117" s="28"/>
    </row>
    <row r="118">
      <c r="A118" s="28"/>
      <c r="B118" s="28"/>
      <c r="C118" s="28"/>
      <c r="D118" s="28"/>
      <c r="E118" s="28"/>
      <c r="F118" s="28"/>
      <c r="G118" s="28"/>
      <c r="H118" s="28"/>
      <c r="I118" s="28"/>
      <c r="J118" s="28"/>
      <c r="K118" s="28"/>
      <c r="L118" s="28"/>
      <c r="M118" s="28"/>
      <c r="N118" s="28"/>
      <c r="O118" s="28"/>
      <c r="P118" s="28"/>
      <c r="Q118" s="28"/>
      <c r="R118" s="28"/>
      <c r="S118" s="28"/>
      <c r="T118" s="28"/>
      <c r="U118" s="28"/>
      <c r="V118" s="83"/>
      <c r="W118" s="28"/>
      <c r="X118" s="28"/>
      <c r="Y118" s="28"/>
      <c r="Z118" s="28"/>
      <c r="AA118" s="28"/>
      <c r="AB118" s="28"/>
      <c r="AC118" s="28"/>
      <c r="AD118" s="28"/>
      <c r="AE118" s="28"/>
      <c r="AF118" s="28"/>
      <c r="AG118" s="28"/>
      <c r="AH118" s="28"/>
      <c r="AI118" s="28"/>
      <c r="AJ118" s="28"/>
      <c r="AK118" s="28"/>
      <c r="AL118" s="28"/>
    </row>
    <row r="119">
      <c r="A119" s="28"/>
      <c r="B119" s="28"/>
      <c r="C119" s="28"/>
      <c r="D119" s="28"/>
      <c r="E119" s="28"/>
      <c r="F119" s="28"/>
      <c r="G119" s="28"/>
      <c r="H119" s="28"/>
      <c r="I119" s="28"/>
      <c r="J119" s="28"/>
      <c r="K119" s="28"/>
      <c r="L119" s="28"/>
      <c r="M119" s="28"/>
      <c r="N119" s="28"/>
      <c r="O119" s="28"/>
      <c r="P119" s="28"/>
      <c r="Q119" s="28"/>
      <c r="R119" s="28"/>
      <c r="S119" s="28"/>
      <c r="T119" s="28"/>
      <c r="U119" s="28"/>
      <c r="V119" s="83"/>
      <c r="W119" s="28"/>
      <c r="X119" s="28"/>
      <c r="Y119" s="28"/>
      <c r="Z119" s="28"/>
      <c r="AA119" s="28"/>
      <c r="AB119" s="28"/>
      <c r="AC119" s="28"/>
      <c r="AD119" s="28"/>
      <c r="AE119" s="28"/>
      <c r="AF119" s="28"/>
      <c r="AG119" s="28"/>
      <c r="AH119" s="28"/>
      <c r="AI119" s="28"/>
      <c r="AJ119" s="28"/>
      <c r="AK119" s="28"/>
      <c r="AL119" s="28"/>
    </row>
    <row r="120">
      <c r="A120" s="28"/>
      <c r="B120" s="28"/>
      <c r="C120" s="28"/>
      <c r="D120" s="28"/>
      <c r="E120" s="28"/>
      <c r="F120" s="28"/>
      <c r="G120" s="28"/>
      <c r="H120" s="28"/>
      <c r="I120" s="28"/>
      <c r="J120" s="28"/>
      <c r="K120" s="28"/>
      <c r="L120" s="28"/>
      <c r="M120" s="28"/>
      <c r="N120" s="28"/>
      <c r="O120" s="28"/>
      <c r="P120" s="28"/>
      <c r="Q120" s="28"/>
      <c r="R120" s="28"/>
      <c r="S120" s="28"/>
      <c r="T120" s="28"/>
      <c r="U120" s="28"/>
      <c r="V120" s="83"/>
      <c r="W120" s="28"/>
      <c r="X120" s="28"/>
      <c r="Y120" s="28"/>
      <c r="Z120" s="28"/>
      <c r="AA120" s="28"/>
      <c r="AB120" s="28"/>
      <c r="AC120" s="28"/>
      <c r="AD120" s="28"/>
      <c r="AE120" s="28"/>
      <c r="AF120" s="28"/>
      <c r="AG120" s="28"/>
      <c r="AH120" s="28"/>
      <c r="AI120" s="28"/>
      <c r="AJ120" s="28"/>
      <c r="AK120" s="28"/>
      <c r="AL120" s="28"/>
    </row>
    <row r="121">
      <c r="A121" s="28"/>
      <c r="B121" s="28"/>
      <c r="C121" s="28"/>
      <c r="D121" s="28"/>
      <c r="E121" s="28"/>
      <c r="F121" s="28"/>
      <c r="G121" s="28"/>
      <c r="H121" s="28"/>
      <c r="I121" s="28"/>
      <c r="J121" s="28"/>
      <c r="K121" s="28"/>
      <c r="L121" s="28"/>
      <c r="M121" s="28"/>
      <c r="N121" s="28"/>
      <c r="O121" s="28"/>
      <c r="P121" s="28"/>
      <c r="Q121" s="28"/>
      <c r="R121" s="28"/>
      <c r="S121" s="28"/>
      <c r="T121" s="28"/>
      <c r="U121" s="28"/>
      <c r="V121" s="83"/>
      <c r="W121" s="28"/>
      <c r="X121" s="28"/>
      <c r="Y121" s="28"/>
      <c r="Z121" s="28"/>
      <c r="AA121" s="28"/>
      <c r="AB121" s="28"/>
      <c r="AC121" s="28"/>
      <c r="AD121" s="28"/>
      <c r="AE121" s="28"/>
      <c r="AF121" s="28"/>
      <c r="AG121" s="28"/>
      <c r="AH121" s="28"/>
      <c r="AI121" s="28"/>
      <c r="AJ121" s="28"/>
      <c r="AK121" s="28"/>
      <c r="AL121" s="28"/>
    </row>
    <row r="122">
      <c r="A122" s="28"/>
      <c r="B122" s="28"/>
      <c r="C122" s="28"/>
      <c r="D122" s="28"/>
      <c r="E122" s="28"/>
      <c r="F122" s="28"/>
      <c r="G122" s="28"/>
      <c r="H122" s="28"/>
      <c r="I122" s="28"/>
      <c r="J122" s="28"/>
      <c r="K122" s="28"/>
      <c r="L122" s="28"/>
      <c r="M122" s="28"/>
      <c r="N122" s="28"/>
      <c r="O122" s="28"/>
      <c r="P122" s="28"/>
      <c r="Q122" s="28"/>
      <c r="R122" s="28"/>
      <c r="S122" s="28"/>
      <c r="T122" s="28"/>
      <c r="U122" s="28"/>
      <c r="V122" s="83"/>
      <c r="W122" s="28"/>
      <c r="X122" s="28"/>
      <c r="Y122" s="28"/>
      <c r="Z122" s="28"/>
      <c r="AA122" s="28"/>
      <c r="AB122" s="28"/>
      <c r="AC122" s="28"/>
      <c r="AD122" s="28"/>
      <c r="AE122" s="28"/>
      <c r="AF122" s="28"/>
      <c r="AG122" s="28"/>
      <c r="AH122" s="28"/>
      <c r="AI122" s="28"/>
      <c r="AJ122" s="28"/>
      <c r="AK122" s="28"/>
      <c r="AL122" s="28"/>
    </row>
    <row r="123">
      <c r="A123" s="28"/>
      <c r="B123" s="28"/>
      <c r="C123" s="28"/>
      <c r="D123" s="28"/>
      <c r="E123" s="28"/>
      <c r="F123" s="28"/>
      <c r="G123" s="28"/>
      <c r="H123" s="28"/>
      <c r="I123" s="28"/>
      <c r="J123" s="28"/>
      <c r="K123" s="28"/>
      <c r="L123" s="28"/>
      <c r="M123" s="28"/>
      <c r="N123" s="28"/>
      <c r="O123" s="28"/>
      <c r="P123" s="28"/>
      <c r="Q123" s="28"/>
      <c r="R123" s="28"/>
      <c r="S123" s="28"/>
      <c r="T123" s="28"/>
      <c r="U123" s="28"/>
      <c r="V123" s="83"/>
      <c r="W123" s="28"/>
      <c r="X123" s="28"/>
      <c r="Y123" s="28"/>
      <c r="Z123" s="28"/>
      <c r="AA123" s="28"/>
      <c r="AB123" s="28"/>
      <c r="AC123" s="28"/>
      <c r="AD123" s="28"/>
      <c r="AE123" s="28"/>
      <c r="AF123" s="28"/>
      <c r="AG123" s="28"/>
      <c r="AH123" s="28"/>
      <c r="AI123" s="28"/>
      <c r="AJ123" s="28"/>
      <c r="AK123" s="28"/>
      <c r="AL123" s="28"/>
    </row>
    <row r="124">
      <c r="A124" s="28"/>
      <c r="B124" s="28"/>
      <c r="C124" s="28"/>
      <c r="D124" s="28"/>
      <c r="E124" s="28"/>
      <c r="F124" s="28"/>
      <c r="G124" s="28"/>
      <c r="H124" s="28"/>
      <c r="I124" s="28"/>
      <c r="J124" s="28"/>
      <c r="K124" s="28"/>
      <c r="L124" s="28"/>
      <c r="M124" s="28"/>
      <c r="N124" s="28"/>
      <c r="O124" s="28"/>
      <c r="P124" s="28"/>
      <c r="Q124" s="28"/>
      <c r="R124" s="28"/>
      <c r="S124" s="28"/>
      <c r="T124" s="28"/>
      <c r="U124" s="28"/>
      <c r="V124" s="83"/>
      <c r="W124" s="28"/>
      <c r="X124" s="28"/>
      <c r="Y124" s="28"/>
      <c r="Z124" s="28"/>
      <c r="AA124" s="28"/>
      <c r="AB124" s="28"/>
      <c r="AC124" s="28"/>
      <c r="AD124" s="28"/>
      <c r="AE124" s="28"/>
      <c r="AF124" s="28"/>
      <c r="AG124" s="28"/>
      <c r="AH124" s="28"/>
      <c r="AI124" s="28"/>
      <c r="AJ124" s="28"/>
      <c r="AK124" s="28"/>
      <c r="AL124" s="28"/>
    </row>
    <row r="125">
      <c r="A125" s="28"/>
      <c r="B125" s="28"/>
      <c r="C125" s="28"/>
      <c r="D125" s="28"/>
      <c r="E125" s="28"/>
      <c r="F125" s="28"/>
      <c r="G125" s="28"/>
      <c r="H125" s="28"/>
      <c r="I125" s="28"/>
      <c r="J125" s="28"/>
      <c r="K125" s="28"/>
      <c r="L125" s="28"/>
      <c r="M125" s="28"/>
      <c r="N125" s="28"/>
      <c r="O125" s="28"/>
      <c r="P125" s="28"/>
      <c r="Q125" s="28"/>
      <c r="R125" s="28"/>
      <c r="S125" s="28"/>
      <c r="T125" s="28"/>
      <c r="U125" s="28"/>
      <c r="V125" s="83"/>
      <c r="W125" s="28"/>
      <c r="X125" s="28"/>
      <c r="Y125" s="28"/>
      <c r="Z125" s="28"/>
      <c r="AA125" s="28"/>
      <c r="AB125" s="28"/>
      <c r="AC125" s="28"/>
      <c r="AD125" s="28"/>
      <c r="AE125" s="28"/>
      <c r="AF125" s="28"/>
      <c r="AG125" s="28"/>
      <c r="AH125" s="28"/>
      <c r="AI125" s="28"/>
      <c r="AJ125" s="28"/>
      <c r="AK125" s="28"/>
      <c r="AL125" s="28"/>
    </row>
    <row r="126">
      <c r="A126" s="28"/>
      <c r="B126" s="28"/>
      <c r="C126" s="28"/>
      <c r="D126" s="28"/>
      <c r="E126" s="28"/>
      <c r="F126" s="28"/>
      <c r="G126" s="28"/>
      <c r="H126" s="28"/>
      <c r="I126" s="28"/>
      <c r="J126" s="28"/>
      <c r="K126" s="28"/>
      <c r="L126" s="28"/>
      <c r="M126" s="28"/>
      <c r="N126" s="28"/>
      <c r="O126" s="28"/>
      <c r="P126" s="28"/>
      <c r="Q126" s="28"/>
      <c r="R126" s="28"/>
      <c r="S126" s="28"/>
      <c r="T126" s="28"/>
      <c r="U126" s="28"/>
      <c r="V126" s="83"/>
      <c r="W126" s="28"/>
      <c r="X126" s="28"/>
      <c r="Y126" s="28"/>
      <c r="Z126" s="28"/>
      <c r="AA126" s="28"/>
      <c r="AB126" s="28"/>
      <c r="AC126" s="28"/>
      <c r="AD126" s="28"/>
      <c r="AE126" s="28"/>
      <c r="AF126" s="28"/>
      <c r="AG126" s="28"/>
      <c r="AH126" s="28"/>
      <c r="AI126" s="28"/>
      <c r="AJ126" s="28"/>
      <c r="AK126" s="28"/>
      <c r="AL126" s="28"/>
    </row>
    <row r="127">
      <c r="A127" s="28"/>
      <c r="B127" s="28"/>
      <c r="C127" s="28"/>
      <c r="D127" s="28"/>
      <c r="E127" s="28"/>
      <c r="F127" s="28"/>
      <c r="G127" s="28"/>
      <c r="H127" s="28"/>
      <c r="I127" s="28"/>
      <c r="J127" s="28"/>
      <c r="K127" s="28"/>
      <c r="L127" s="28"/>
      <c r="M127" s="28"/>
      <c r="N127" s="28"/>
      <c r="O127" s="28"/>
      <c r="P127" s="28"/>
      <c r="Q127" s="28"/>
      <c r="R127" s="28"/>
      <c r="S127" s="28"/>
      <c r="T127" s="28"/>
      <c r="U127" s="28"/>
      <c r="V127" s="83"/>
      <c r="W127" s="28"/>
      <c r="X127" s="28"/>
      <c r="Y127" s="28"/>
      <c r="Z127" s="28"/>
      <c r="AA127" s="28"/>
      <c r="AB127" s="28"/>
      <c r="AC127" s="28"/>
      <c r="AD127" s="28"/>
      <c r="AE127" s="28"/>
      <c r="AF127" s="28"/>
      <c r="AG127" s="28"/>
      <c r="AH127" s="28"/>
      <c r="AI127" s="28"/>
      <c r="AJ127" s="28"/>
      <c r="AK127" s="28"/>
      <c r="AL127" s="28"/>
    </row>
    <row r="128">
      <c r="A128" s="28"/>
      <c r="B128" s="28"/>
      <c r="C128" s="28"/>
      <c r="D128" s="28"/>
      <c r="E128" s="28"/>
      <c r="F128" s="28"/>
      <c r="G128" s="28"/>
      <c r="H128" s="28"/>
      <c r="I128" s="28"/>
      <c r="J128" s="28"/>
      <c r="K128" s="28"/>
      <c r="L128" s="28"/>
      <c r="M128" s="28"/>
      <c r="N128" s="28"/>
      <c r="O128" s="28"/>
      <c r="P128" s="28"/>
      <c r="Q128" s="28"/>
      <c r="R128" s="28"/>
      <c r="S128" s="28"/>
      <c r="T128" s="28"/>
      <c r="U128" s="28"/>
      <c r="V128" s="83"/>
      <c r="W128" s="28"/>
      <c r="X128" s="28"/>
      <c r="Y128" s="28"/>
      <c r="Z128" s="28"/>
      <c r="AA128" s="28"/>
      <c r="AB128" s="28"/>
      <c r="AC128" s="28"/>
      <c r="AD128" s="28"/>
      <c r="AE128" s="28"/>
      <c r="AF128" s="28"/>
      <c r="AG128" s="28"/>
      <c r="AH128" s="28"/>
      <c r="AI128" s="28"/>
      <c r="AJ128" s="28"/>
      <c r="AK128" s="28"/>
      <c r="AL128" s="28"/>
    </row>
    <row r="129">
      <c r="A129" s="28"/>
      <c r="B129" s="28"/>
      <c r="C129" s="28"/>
      <c r="D129" s="28"/>
      <c r="E129" s="28"/>
      <c r="F129" s="28"/>
      <c r="G129" s="28"/>
      <c r="H129" s="28"/>
      <c r="I129" s="28"/>
      <c r="J129" s="28"/>
      <c r="K129" s="28"/>
      <c r="L129" s="28"/>
      <c r="M129" s="28"/>
      <c r="N129" s="28"/>
      <c r="O129" s="28"/>
      <c r="P129" s="28"/>
      <c r="Q129" s="28"/>
      <c r="R129" s="28"/>
      <c r="S129" s="28"/>
      <c r="T129" s="28"/>
      <c r="U129" s="28"/>
      <c r="V129" s="83"/>
      <c r="W129" s="28"/>
      <c r="X129" s="28"/>
      <c r="Y129" s="28"/>
      <c r="Z129" s="28"/>
      <c r="AA129" s="28"/>
      <c r="AB129" s="28"/>
      <c r="AC129" s="28"/>
      <c r="AD129" s="28"/>
      <c r="AE129" s="28"/>
      <c r="AF129" s="28"/>
      <c r="AG129" s="28"/>
      <c r="AH129" s="28"/>
      <c r="AI129" s="28"/>
      <c r="AJ129" s="28"/>
      <c r="AK129" s="28"/>
      <c r="AL129" s="28"/>
    </row>
    <row r="130">
      <c r="A130" s="28"/>
      <c r="B130" s="28"/>
      <c r="C130" s="28"/>
      <c r="D130" s="28"/>
      <c r="E130" s="28"/>
      <c r="F130" s="28"/>
      <c r="G130" s="28"/>
      <c r="H130" s="28"/>
      <c r="I130" s="28"/>
      <c r="J130" s="28"/>
      <c r="K130" s="28"/>
      <c r="L130" s="28"/>
      <c r="M130" s="28"/>
      <c r="N130" s="28"/>
      <c r="O130" s="28"/>
      <c r="P130" s="28"/>
      <c r="Q130" s="28"/>
      <c r="R130" s="28"/>
      <c r="S130" s="28"/>
      <c r="T130" s="28"/>
      <c r="U130" s="28"/>
      <c r="V130" s="83"/>
      <c r="W130" s="28"/>
      <c r="X130" s="28"/>
      <c r="Y130" s="28"/>
      <c r="Z130" s="28"/>
      <c r="AA130" s="28"/>
      <c r="AB130" s="28"/>
      <c r="AC130" s="28"/>
      <c r="AD130" s="28"/>
      <c r="AE130" s="28"/>
      <c r="AF130" s="28"/>
      <c r="AG130" s="28"/>
      <c r="AH130" s="28"/>
      <c r="AI130" s="28"/>
      <c r="AJ130" s="28"/>
      <c r="AK130" s="28"/>
      <c r="AL130" s="28"/>
    </row>
    <row r="131">
      <c r="A131" s="28"/>
      <c r="B131" s="28"/>
      <c r="C131" s="28"/>
      <c r="D131" s="28"/>
      <c r="E131" s="28"/>
      <c r="F131" s="28"/>
      <c r="G131" s="28"/>
      <c r="H131" s="28"/>
      <c r="I131" s="28"/>
      <c r="J131" s="28"/>
      <c r="K131" s="28"/>
      <c r="L131" s="28"/>
      <c r="M131" s="28"/>
      <c r="N131" s="28"/>
      <c r="O131" s="28"/>
      <c r="P131" s="28"/>
      <c r="Q131" s="28"/>
      <c r="R131" s="28"/>
      <c r="S131" s="28"/>
      <c r="T131" s="28"/>
      <c r="U131" s="28"/>
      <c r="V131" s="83"/>
      <c r="W131" s="28"/>
      <c r="X131" s="28"/>
      <c r="Y131" s="28"/>
      <c r="Z131" s="28"/>
      <c r="AA131" s="28"/>
      <c r="AB131" s="28"/>
      <c r="AC131" s="28"/>
      <c r="AD131" s="28"/>
      <c r="AE131" s="28"/>
      <c r="AF131" s="28"/>
      <c r="AG131" s="28"/>
      <c r="AH131" s="28"/>
      <c r="AI131" s="28"/>
      <c r="AJ131" s="28"/>
      <c r="AK131" s="28"/>
      <c r="AL131" s="28"/>
    </row>
    <row r="132">
      <c r="A132" s="28"/>
      <c r="B132" s="28"/>
      <c r="C132" s="28"/>
      <c r="D132" s="28"/>
      <c r="E132" s="28"/>
      <c r="F132" s="28"/>
      <c r="G132" s="28"/>
      <c r="H132" s="28"/>
      <c r="I132" s="28"/>
      <c r="J132" s="28"/>
      <c r="K132" s="28"/>
      <c r="L132" s="28"/>
      <c r="M132" s="28"/>
      <c r="N132" s="28"/>
      <c r="O132" s="28"/>
      <c r="P132" s="28"/>
      <c r="Q132" s="28"/>
      <c r="R132" s="28"/>
      <c r="S132" s="28"/>
      <c r="T132" s="28"/>
      <c r="U132" s="28"/>
      <c r="V132" s="83"/>
      <c r="W132" s="28"/>
      <c r="X132" s="28"/>
      <c r="Y132" s="28"/>
      <c r="Z132" s="28"/>
      <c r="AA132" s="28"/>
      <c r="AB132" s="28"/>
      <c r="AC132" s="28"/>
      <c r="AD132" s="28"/>
      <c r="AE132" s="28"/>
      <c r="AF132" s="28"/>
      <c r="AG132" s="28"/>
      <c r="AH132" s="28"/>
      <c r="AI132" s="28"/>
      <c r="AJ132" s="28"/>
      <c r="AK132" s="28"/>
      <c r="AL132" s="28"/>
    </row>
    <row r="133">
      <c r="A133" s="28"/>
      <c r="B133" s="28"/>
      <c r="C133" s="28"/>
      <c r="D133" s="28"/>
      <c r="E133" s="28"/>
      <c r="F133" s="28"/>
      <c r="G133" s="28"/>
      <c r="H133" s="28"/>
      <c r="I133" s="28"/>
      <c r="J133" s="28"/>
      <c r="K133" s="28"/>
      <c r="L133" s="28"/>
      <c r="M133" s="28"/>
      <c r="N133" s="28"/>
      <c r="O133" s="28"/>
      <c r="P133" s="28"/>
      <c r="Q133" s="28"/>
      <c r="R133" s="28"/>
      <c r="S133" s="28"/>
      <c r="T133" s="28"/>
      <c r="U133" s="28"/>
      <c r="V133" s="83"/>
      <c r="W133" s="28"/>
      <c r="X133" s="28"/>
      <c r="Y133" s="28"/>
      <c r="Z133" s="28"/>
      <c r="AA133" s="28"/>
      <c r="AB133" s="28"/>
      <c r="AC133" s="28"/>
      <c r="AD133" s="28"/>
      <c r="AE133" s="28"/>
      <c r="AF133" s="28"/>
      <c r="AG133" s="28"/>
      <c r="AH133" s="28"/>
      <c r="AI133" s="28"/>
      <c r="AJ133" s="28"/>
      <c r="AK133" s="28"/>
      <c r="AL133" s="28"/>
    </row>
    <row r="134">
      <c r="A134" s="28"/>
      <c r="B134" s="28"/>
      <c r="C134" s="28"/>
      <c r="D134" s="28"/>
      <c r="E134" s="28"/>
      <c r="F134" s="28"/>
      <c r="G134" s="28"/>
      <c r="H134" s="28"/>
      <c r="I134" s="28"/>
      <c r="J134" s="28"/>
      <c r="K134" s="28"/>
      <c r="L134" s="28"/>
      <c r="M134" s="28"/>
      <c r="N134" s="28"/>
      <c r="O134" s="28"/>
      <c r="P134" s="28"/>
      <c r="Q134" s="28"/>
      <c r="R134" s="28"/>
      <c r="S134" s="28"/>
      <c r="T134" s="28"/>
      <c r="U134" s="28"/>
      <c r="V134" s="83"/>
      <c r="W134" s="28"/>
      <c r="X134" s="28"/>
      <c r="Y134" s="28"/>
      <c r="Z134" s="28"/>
      <c r="AA134" s="28"/>
      <c r="AB134" s="28"/>
      <c r="AC134" s="28"/>
      <c r="AD134" s="28"/>
      <c r="AE134" s="28"/>
      <c r="AF134" s="28"/>
      <c r="AG134" s="28"/>
      <c r="AH134" s="28"/>
      <c r="AI134" s="28"/>
      <c r="AJ134" s="28"/>
      <c r="AK134" s="28"/>
      <c r="AL134" s="28"/>
    </row>
    <row r="135">
      <c r="A135" s="28"/>
      <c r="B135" s="28"/>
      <c r="C135" s="28"/>
      <c r="D135" s="28"/>
      <c r="E135" s="28"/>
      <c r="F135" s="28"/>
      <c r="G135" s="28"/>
      <c r="H135" s="28"/>
      <c r="I135" s="28"/>
      <c r="J135" s="28"/>
      <c r="K135" s="28"/>
      <c r="L135" s="28"/>
      <c r="M135" s="28"/>
      <c r="N135" s="28"/>
      <c r="O135" s="28"/>
      <c r="P135" s="28"/>
      <c r="Q135" s="28"/>
      <c r="R135" s="28"/>
      <c r="S135" s="28"/>
      <c r="T135" s="28"/>
      <c r="U135" s="28"/>
      <c r="V135" s="83"/>
      <c r="W135" s="28"/>
      <c r="X135" s="28"/>
      <c r="Y135" s="28"/>
      <c r="Z135" s="28"/>
      <c r="AA135" s="28"/>
      <c r="AB135" s="28"/>
      <c r="AC135" s="28"/>
      <c r="AD135" s="28"/>
      <c r="AE135" s="28"/>
      <c r="AF135" s="28"/>
      <c r="AG135" s="28"/>
      <c r="AH135" s="28"/>
      <c r="AI135" s="28"/>
      <c r="AJ135" s="28"/>
      <c r="AK135" s="28"/>
      <c r="AL135" s="28"/>
    </row>
    <row r="136">
      <c r="A136" s="28"/>
      <c r="B136" s="28"/>
      <c r="C136" s="28"/>
      <c r="D136" s="28"/>
      <c r="E136" s="28"/>
      <c r="F136" s="28"/>
      <c r="G136" s="28"/>
      <c r="H136" s="28"/>
      <c r="I136" s="28"/>
      <c r="J136" s="28"/>
      <c r="K136" s="28"/>
      <c r="L136" s="28"/>
      <c r="M136" s="28"/>
      <c r="N136" s="28"/>
      <c r="O136" s="28"/>
      <c r="P136" s="28"/>
      <c r="Q136" s="28"/>
      <c r="R136" s="28"/>
      <c r="S136" s="28"/>
      <c r="T136" s="28"/>
      <c r="U136" s="28"/>
      <c r="V136" s="83"/>
      <c r="W136" s="28"/>
      <c r="X136" s="28"/>
      <c r="Y136" s="28"/>
      <c r="Z136" s="28"/>
      <c r="AA136" s="28"/>
      <c r="AB136" s="28"/>
      <c r="AC136" s="28"/>
      <c r="AD136" s="28"/>
      <c r="AE136" s="28"/>
      <c r="AF136" s="28"/>
      <c r="AG136" s="28"/>
      <c r="AH136" s="28"/>
      <c r="AI136" s="28"/>
      <c r="AJ136" s="28"/>
      <c r="AK136" s="28"/>
      <c r="AL136" s="28"/>
    </row>
    <row r="137">
      <c r="A137" s="28"/>
      <c r="B137" s="28"/>
      <c r="C137" s="28"/>
      <c r="D137" s="28"/>
      <c r="E137" s="28"/>
      <c r="F137" s="28"/>
      <c r="G137" s="28"/>
      <c r="H137" s="28"/>
      <c r="I137" s="28"/>
      <c r="J137" s="28"/>
      <c r="K137" s="28"/>
      <c r="L137" s="28"/>
      <c r="M137" s="28"/>
      <c r="N137" s="28"/>
      <c r="O137" s="28"/>
      <c r="P137" s="28"/>
      <c r="Q137" s="28"/>
      <c r="R137" s="28"/>
      <c r="S137" s="28"/>
      <c r="T137" s="28"/>
      <c r="U137" s="28"/>
      <c r="V137" s="83"/>
      <c r="W137" s="28"/>
      <c r="X137" s="28"/>
      <c r="Y137" s="28"/>
      <c r="Z137" s="28"/>
      <c r="AA137" s="28"/>
      <c r="AB137" s="28"/>
      <c r="AC137" s="28"/>
      <c r="AD137" s="28"/>
      <c r="AE137" s="28"/>
      <c r="AF137" s="28"/>
      <c r="AG137" s="28"/>
      <c r="AH137" s="28"/>
      <c r="AI137" s="28"/>
      <c r="AJ137" s="28"/>
      <c r="AK137" s="28"/>
      <c r="AL137" s="28"/>
    </row>
    <row r="138">
      <c r="A138" s="28"/>
      <c r="B138" s="28"/>
      <c r="C138" s="28"/>
      <c r="D138" s="28"/>
      <c r="E138" s="28"/>
      <c r="F138" s="28"/>
      <c r="G138" s="28"/>
      <c r="H138" s="28"/>
      <c r="I138" s="28"/>
      <c r="J138" s="28"/>
      <c r="K138" s="28"/>
      <c r="L138" s="28"/>
      <c r="M138" s="28"/>
      <c r="N138" s="28"/>
      <c r="O138" s="28"/>
      <c r="P138" s="28"/>
      <c r="Q138" s="28"/>
      <c r="R138" s="28"/>
      <c r="S138" s="28"/>
      <c r="T138" s="28"/>
      <c r="U138" s="28"/>
      <c r="V138" s="83"/>
      <c r="W138" s="28"/>
      <c r="X138" s="28"/>
      <c r="Y138" s="28"/>
      <c r="Z138" s="28"/>
      <c r="AA138" s="28"/>
      <c r="AB138" s="28"/>
      <c r="AC138" s="28"/>
      <c r="AD138" s="28"/>
      <c r="AE138" s="28"/>
      <c r="AF138" s="28"/>
      <c r="AG138" s="28"/>
      <c r="AH138" s="28"/>
      <c r="AI138" s="28"/>
      <c r="AJ138" s="28"/>
      <c r="AK138" s="28"/>
      <c r="AL138" s="28"/>
    </row>
    <row r="139">
      <c r="A139" s="28"/>
      <c r="B139" s="28"/>
      <c r="C139" s="28"/>
      <c r="D139" s="28"/>
      <c r="E139" s="28"/>
      <c r="F139" s="28"/>
      <c r="G139" s="28"/>
      <c r="H139" s="28"/>
      <c r="I139" s="28"/>
      <c r="J139" s="28"/>
      <c r="K139" s="28"/>
      <c r="L139" s="28"/>
      <c r="M139" s="28"/>
      <c r="N139" s="28"/>
      <c r="O139" s="28"/>
      <c r="P139" s="28"/>
      <c r="Q139" s="28"/>
      <c r="R139" s="28"/>
      <c r="S139" s="28"/>
      <c r="T139" s="28"/>
      <c r="U139" s="28"/>
      <c r="V139" s="83"/>
      <c r="W139" s="28"/>
      <c r="X139" s="28"/>
      <c r="Y139" s="28"/>
      <c r="Z139" s="28"/>
      <c r="AA139" s="28"/>
      <c r="AB139" s="28"/>
      <c r="AC139" s="28"/>
      <c r="AD139" s="28"/>
      <c r="AE139" s="28"/>
      <c r="AF139" s="28"/>
      <c r="AG139" s="28"/>
      <c r="AH139" s="28"/>
      <c r="AI139" s="28"/>
      <c r="AJ139" s="28"/>
      <c r="AK139" s="28"/>
      <c r="AL139" s="28"/>
    </row>
    <row r="140">
      <c r="A140" s="28"/>
      <c r="B140" s="28"/>
      <c r="C140" s="28"/>
      <c r="D140" s="28"/>
      <c r="E140" s="28"/>
      <c r="F140" s="28"/>
      <c r="G140" s="28"/>
      <c r="H140" s="28"/>
      <c r="I140" s="28"/>
      <c r="J140" s="28"/>
      <c r="K140" s="28"/>
      <c r="L140" s="28"/>
      <c r="M140" s="28"/>
      <c r="N140" s="28"/>
      <c r="O140" s="28"/>
      <c r="P140" s="28"/>
      <c r="Q140" s="28"/>
      <c r="R140" s="28"/>
      <c r="S140" s="28"/>
      <c r="T140" s="28"/>
      <c r="U140" s="28"/>
      <c r="V140" s="83"/>
      <c r="W140" s="28"/>
      <c r="X140" s="28"/>
      <c r="Y140" s="28"/>
      <c r="Z140" s="28"/>
      <c r="AA140" s="28"/>
      <c r="AB140" s="28"/>
      <c r="AC140" s="28"/>
      <c r="AD140" s="28"/>
      <c r="AE140" s="28"/>
      <c r="AF140" s="28"/>
      <c r="AG140" s="28"/>
      <c r="AH140" s="28"/>
      <c r="AI140" s="28"/>
      <c r="AJ140" s="28"/>
      <c r="AK140" s="28"/>
      <c r="AL140" s="28"/>
    </row>
    <row r="141">
      <c r="A141" s="28"/>
      <c r="B141" s="28"/>
      <c r="C141" s="28"/>
      <c r="D141" s="28"/>
      <c r="E141" s="28"/>
      <c r="F141" s="28"/>
      <c r="G141" s="28"/>
      <c r="H141" s="28"/>
      <c r="I141" s="28"/>
      <c r="J141" s="28"/>
      <c r="K141" s="28"/>
      <c r="L141" s="28"/>
      <c r="M141" s="28"/>
      <c r="N141" s="28"/>
      <c r="O141" s="28"/>
      <c r="P141" s="28"/>
      <c r="Q141" s="28"/>
      <c r="R141" s="28"/>
      <c r="S141" s="28"/>
      <c r="T141" s="28"/>
      <c r="U141" s="28"/>
      <c r="V141" s="83"/>
      <c r="W141" s="28"/>
      <c r="X141" s="28"/>
      <c r="Y141" s="28"/>
      <c r="Z141" s="28"/>
      <c r="AA141" s="28"/>
      <c r="AB141" s="28"/>
      <c r="AC141" s="28"/>
      <c r="AD141" s="28"/>
      <c r="AE141" s="28"/>
      <c r="AF141" s="28"/>
      <c r="AG141" s="28"/>
      <c r="AH141" s="28"/>
      <c r="AI141" s="28"/>
      <c r="AJ141" s="28"/>
      <c r="AK141" s="28"/>
      <c r="AL141" s="28"/>
    </row>
    <row r="142">
      <c r="A142" s="28"/>
      <c r="B142" s="28"/>
      <c r="C142" s="28"/>
      <c r="D142" s="28"/>
      <c r="E142" s="28"/>
      <c r="F142" s="28"/>
      <c r="G142" s="28"/>
      <c r="H142" s="28"/>
      <c r="I142" s="28"/>
      <c r="J142" s="28"/>
      <c r="K142" s="28"/>
      <c r="L142" s="28"/>
      <c r="M142" s="28"/>
      <c r="N142" s="28"/>
      <c r="O142" s="28"/>
      <c r="P142" s="28"/>
      <c r="Q142" s="28"/>
      <c r="R142" s="28"/>
      <c r="S142" s="28"/>
      <c r="T142" s="28"/>
      <c r="U142" s="28"/>
      <c r="V142" s="83"/>
      <c r="W142" s="28"/>
      <c r="X142" s="28"/>
      <c r="Y142" s="28"/>
      <c r="Z142" s="28"/>
      <c r="AA142" s="28"/>
      <c r="AB142" s="28"/>
      <c r="AC142" s="28"/>
      <c r="AD142" s="28"/>
      <c r="AE142" s="28"/>
      <c r="AF142" s="28"/>
      <c r="AG142" s="28"/>
      <c r="AH142" s="28"/>
      <c r="AI142" s="28"/>
      <c r="AJ142" s="28"/>
      <c r="AK142" s="28"/>
      <c r="AL142" s="28"/>
    </row>
    <row r="143">
      <c r="A143" s="28"/>
      <c r="B143" s="28"/>
      <c r="C143" s="28"/>
      <c r="D143" s="28"/>
      <c r="E143" s="28"/>
      <c r="F143" s="28"/>
      <c r="G143" s="28"/>
      <c r="H143" s="28"/>
      <c r="I143" s="28"/>
      <c r="J143" s="28"/>
      <c r="K143" s="28"/>
      <c r="L143" s="28"/>
      <c r="M143" s="28"/>
      <c r="N143" s="28"/>
      <c r="O143" s="28"/>
      <c r="P143" s="28"/>
      <c r="Q143" s="28"/>
      <c r="R143" s="28"/>
      <c r="S143" s="28"/>
      <c r="T143" s="28"/>
      <c r="U143" s="28"/>
      <c r="V143" s="83"/>
      <c r="W143" s="28"/>
      <c r="X143" s="28"/>
      <c r="Y143" s="28"/>
      <c r="Z143" s="28"/>
      <c r="AA143" s="28"/>
      <c r="AB143" s="28"/>
      <c r="AC143" s="28"/>
      <c r="AD143" s="28"/>
      <c r="AE143" s="28"/>
      <c r="AF143" s="28"/>
      <c r="AG143" s="28"/>
      <c r="AH143" s="28"/>
      <c r="AI143" s="28"/>
      <c r="AJ143" s="28"/>
      <c r="AK143" s="28"/>
      <c r="AL143" s="28"/>
    </row>
    <row r="144">
      <c r="A144" s="28"/>
      <c r="B144" s="28"/>
      <c r="C144" s="28"/>
      <c r="D144" s="28"/>
      <c r="E144" s="28"/>
      <c r="F144" s="28"/>
      <c r="G144" s="28"/>
      <c r="H144" s="28"/>
      <c r="I144" s="28"/>
      <c r="J144" s="28"/>
      <c r="K144" s="28"/>
      <c r="L144" s="28"/>
      <c r="M144" s="28"/>
      <c r="N144" s="28"/>
      <c r="O144" s="28"/>
      <c r="P144" s="28"/>
      <c r="Q144" s="28"/>
      <c r="R144" s="28"/>
      <c r="S144" s="28"/>
      <c r="T144" s="28"/>
      <c r="U144" s="28"/>
      <c r="V144" s="83"/>
      <c r="W144" s="28"/>
      <c r="X144" s="28"/>
      <c r="Y144" s="28"/>
      <c r="Z144" s="28"/>
      <c r="AA144" s="28"/>
      <c r="AB144" s="28"/>
      <c r="AC144" s="28"/>
      <c r="AD144" s="28"/>
      <c r="AE144" s="28"/>
      <c r="AF144" s="28"/>
      <c r="AG144" s="28"/>
      <c r="AH144" s="28"/>
      <c r="AI144" s="28"/>
      <c r="AJ144" s="28"/>
      <c r="AK144" s="28"/>
      <c r="AL144" s="28"/>
    </row>
    <row r="145">
      <c r="A145" s="28"/>
      <c r="B145" s="28"/>
      <c r="C145" s="28"/>
      <c r="D145" s="28"/>
      <c r="E145" s="28"/>
      <c r="F145" s="28"/>
      <c r="G145" s="28"/>
      <c r="H145" s="28"/>
      <c r="I145" s="28"/>
      <c r="J145" s="28"/>
      <c r="K145" s="28"/>
      <c r="L145" s="28"/>
      <c r="M145" s="28"/>
      <c r="N145" s="28"/>
      <c r="O145" s="28"/>
      <c r="P145" s="28"/>
      <c r="Q145" s="28"/>
      <c r="R145" s="28"/>
      <c r="S145" s="28"/>
      <c r="T145" s="28"/>
      <c r="U145" s="28"/>
      <c r="V145" s="83"/>
      <c r="W145" s="28"/>
      <c r="X145" s="28"/>
      <c r="Y145" s="28"/>
      <c r="Z145" s="28"/>
      <c r="AA145" s="28"/>
      <c r="AB145" s="28"/>
      <c r="AC145" s="28"/>
      <c r="AD145" s="28"/>
      <c r="AE145" s="28"/>
      <c r="AF145" s="28"/>
      <c r="AG145" s="28"/>
      <c r="AH145" s="28"/>
      <c r="AI145" s="28"/>
      <c r="AJ145" s="28"/>
      <c r="AK145" s="28"/>
      <c r="AL145" s="28"/>
    </row>
    <row r="146">
      <c r="A146" s="28"/>
      <c r="B146" s="28"/>
      <c r="C146" s="28"/>
      <c r="D146" s="28"/>
      <c r="E146" s="28"/>
      <c r="F146" s="28"/>
      <c r="G146" s="28"/>
      <c r="H146" s="28"/>
      <c r="I146" s="28"/>
      <c r="J146" s="28"/>
      <c r="K146" s="28"/>
      <c r="L146" s="28"/>
      <c r="M146" s="28"/>
      <c r="N146" s="28"/>
      <c r="O146" s="28"/>
      <c r="P146" s="28"/>
      <c r="Q146" s="28"/>
      <c r="R146" s="28"/>
      <c r="S146" s="28"/>
      <c r="T146" s="28"/>
      <c r="U146" s="28"/>
      <c r="V146" s="83"/>
      <c r="W146" s="28"/>
      <c r="X146" s="28"/>
      <c r="Y146" s="28"/>
      <c r="Z146" s="28"/>
      <c r="AA146" s="28"/>
      <c r="AB146" s="28"/>
      <c r="AC146" s="28"/>
      <c r="AD146" s="28"/>
      <c r="AE146" s="28"/>
      <c r="AF146" s="28"/>
      <c r="AG146" s="28"/>
      <c r="AH146" s="28"/>
      <c r="AI146" s="28"/>
      <c r="AJ146" s="28"/>
      <c r="AK146" s="28"/>
      <c r="AL146" s="28"/>
    </row>
    <row r="147">
      <c r="A147" s="28"/>
      <c r="B147" s="28"/>
      <c r="C147" s="28"/>
      <c r="D147" s="28"/>
      <c r="E147" s="28"/>
      <c r="F147" s="28"/>
      <c r="G147" s="28"/>
      <c r="H147" s="28"/>
      <c r="I147" s="28"/>
      <c r="J147" s="28"/>
      <c r="K147" s="28"/>
      <c r="L147" s="28"/>
      <c r="M147" s="28"/>
      <c r="N147" s="28"/>
      <c r="O147" s="28"/>
      <c r="P147" s="28"/>
      <c r="Q147" s="28"/>
      <c r="R147" s="28"/>
      <c r="S147" s="28"/>
      <c r="T147" s="28"/>
      <c r="U147" s="28"/>
      <c r="V147" s="83"/>
      <c r="W147" s="28"/>
      <c r="X147" s="28"/>
      <c r="Y147" s="28"/>
      <c r="Z147" s="28"/>
      <c r="AA147" s="28"/>
      <c r="AB147" s="28"/>
      <c r="AC147" s="28"/>
      <c r="AD147" s="28"/>
      <c r="AE147" s="28"/>
      <c r="AF147" s="28"/>
      <c r="AG147" s="28"/>
      <c r="AH147" s="28"/>
      <c r="AI147" s="28"/>
      <c r="AJ147" s="28"/>
      <c r="AK147" s="28"/>
      <c r="AL147" s="28"/>
    </row>
    <row r="148">
      <c r="A148" s="28"/>
      <c r="B148" s="28"/>
      <c r="C148" s="28"/>
      <c r="D148" s="28"/>
      <c r="E148" s="28"/>
      <c r="F148" s="28"/>
      <c r="G148" s="28"/>
      <c r="H148" s="28"/>
      <c r="I148" s="28"/>
      <c r="J148" s="28"/>
      <c r="K148" s="28"/>
      <c r="L148" s="28"/>
      <c r="M148" s="28"/>
      <c r="N148" s="28"/>
      <c r="O148" s="28"/>
      <c r="P148" s="28"/>
      <c r="Q148" s="28"/>
      <c r="R148" s="28"/>
      <c r="S148" s="28"/>
      <c r="T148" s="28"/>
      <c r="U148" s="28"/>
      <c r="V148" s="83"/>
      <c r="W148" s="28"/>
      <c r="X148" s="28"/>
      <c r="Y148" s="28"/>
      <c r="Z148" s="28"/>
      <c r="AA148" s="28"/>
      <c r="AB148" s="28"/>
      <c r="AC148" s="28"/>
      <c r="AD148" s="28"/>
      <c r="AE148" s="28"/>
      <c r="AF148" s="28"/>
      <c r="AG148" s="28"/>
      <c r="AH148" s="28"/>
      <c r="AI148" s="28"/>
      <c r="AJ148" s="28"/>
      <c r="AK148" s="28"/>
      <c r="AL148" s="28"/>
    </row>
    <row r="149">
      <c r="A149" s="28"/>
      <c r="B149" s="28"/>
      <c r="C149" s="28"/>
      <c r="D149" s="28"/>
      <c r="E149" s="28"/>
      <c r="F149" s="28"/>
      <c r="G149" s="28"/>
      <c r="H149" s="28"/>
      <c r="I149" s="28"/>
      <c r="J149" s="28"/>
      <c r="K149" s="28"/>
      <c r="L149" s="28"/>
      <c r="M149" s="28"/>
      <c r="N149" s="28"/>
      <c r="O149" s="28"/>
      <c r="P149" s="28"/>
      <c r="Q149" s="28"/>
      <c r="R149" s="28"/>
      <c r="S149" s="28"/>
      <c r="T149" s="28"/>
      <c r="U149" s="28"/>
      <c r="V149" s="83"/>
      <c r="W149" s="28"/>
      <c r="X149" s="28"/>
      <c r="Y149" s="28"/>
      <c r="Z149" s="28"/>
      <c r="AA149" s="28"/>
      <c r="AB149" s="28"/>
      <c r="AC149" s="28"/>
      <c r="AD149" s="28"/>
      <c r="AE149" s="28"/>
      <c r="AF149" s="28"/>
      <c r="AG149" s="28"/>
      <c r="AH149" s="28"/>
      <c r="AI149" s="28"/>
      <c r="AJ149" s="28"/>
      <c r="AK149" s="28"/>
      <c r="AL149" s="28"/>
    </row>
    <row r="150">
      <c r="A150" s="28"/>
      <c r="B150" s="28"/>
      <c r="C150" s="28"/>
      <c r="D150" s="28"/>
      <c r="E150" s="28"/>
      <c r="F150" s="28"/>
      <c r="G150" s="28"/>
      <c r="H150" s="28"/>
      <c r="I150" s="28"/>
      <c r="J150" s="28"/>
      <c r="K150" s="28"/>
      <c r="L150" s="28"/>
      <c r="M150" s="28"/>
      <c r="N150" s="28"/>
      <c r="O150" s="28"/>
      <c r="P150" s="28"/>
      <c r="Q150" s="28"/>
      <c r="R150" s="28"/>
      <c r="S150" s="28"/>
      <c r="T150" s="28"/>
      <c r="U150" s="28"/>
      <c r="V150" s="83"/>
      <c r="W150" s="28"/>
      <c r="X150" s="28"/>
      <c r="Y150" s="28"/>
      <c r="Z150" s="28"/>
      <c r="AA150" s="28"/>
      <c r="AB150" s="28"/>
      <c r="AC150" s="28"/>
      <c r="AD150" s="28"/>
      <c r="AE150" s="28"/>
      <c r="AF150" s="28"/>
      <c r="AG150" s="28"/>
      <c r="AH150" s="28"/>
      <c r="AI150" s="28"/>
      <c r="AJ150" s="28"/>
      <c r="AK150" s="28"/>
      <c r="AL150" s="28"/>
    </row>
    <row r="151">
      <c r="A151" s="28"/>
      <c r="B151" s="28"/>
      <c r="C151" s="28"/>
      <c r="D151" s="28"/>
      <c r="E151" s="28"/>
      <c r="F151" s="28"/>
      <c r="G151" s="28"/>
      <c r="H151" s="28"/>
      <c r="I151" s="28"/>
      <c r="J151" s="28"/>
      <c r="K151" s="28"/>
      <c r="L151" s="28"/>
      <c r="M151" s="28"/>
      <c r="N151" s="28"/>
      <c r="O151" s="28"/>
      <c r="P151" s="28"/>
      <c r="Q151" s="28"/>
      <c r="R151" s="28"/>
      <c r="S151" s="28"/>
      <c r="T151" s="28"/>
      <c r="U151" s="28"/>
      <c r="V151" s="83"/>
      <c r="W151" s="28"/>
      <c r="X151" s="28"/>
      <c r="Y151" s="28"/>
      <c r="Z151" s="28"/>
      <c r="AA151" s="28"/>
      <c r="AB151" s="28"/>
      <c r="AC151" s="28"/>
      <c r="AD151" s="28"/>
      <c r="AE151" s="28"/>
      <c r="AF151" s="28"/>
      <c r="AG151" s="28"/>
      <c r="AH151" s="28"/>
      <c r="AI151" s="28"/>
      <c r="AJ151" s="28"/>
      <c r="AK151" s="28"/>
      <c r="AL151" s="28"/>
    </row>
    <row r="152">
      <c r="A152" s="28"/>
      <c r="B152" s="28"/>
      <c r="C152" s="28"/>
      <c r="D152" s="28"/>
      <c r="E152" s="28"/>
      <c r="F152" s="28"/>
      <c r="G152" s="28"/>
      <c r="H152" s="28"/>
      <c r="I152" s="28"/>
      <c r="J152" s="28"/>
      <c r="K152" s="28"/>
      <c r="L152" s="28"/>
      <c r="M152" s="28"/>
      <c r="N152" s="28"/>
      <c r="O152" s="28"/>
      <c r="P152" s="28"/>
      <c r="Q152" s="28"/>
      <c r="R152" s="28"/>
      <c r="S152" s="28"/>
      <c r="T152" s="28"/>
      <c r="U152" s="28"/>
      <c r="V152" s="83"/>
      <c r="W152" s="28"/>
      <c r="X152" s="28"/>
      <c r="Y152" s="28"/>
      <c r="Z152" s="28"/>
      <c r="AA152" s="28"/>
      <c r="AB152" s="28"/>
      <c r="AC152" s="28"/>
      <c r="AD152" s="28"/>
      <c r="AE152" s="28"/>
      <c r="AF152" s="28"/>
      <c r="AG152" s="28"/>
      <c r="AH152" s="28"/>
      <c r="AI152" s="28"/>
      <c r="AJ152" s="28"/>
      <c r="AK152" s="28"/>
      <c r="AL152" s="28"/>
    </row>
    <row r="153">
      <c r="A153" s="28"/>
      <c r="B153" s="28"/>
      <c r="C153" s="28"/>
      <c r="D153" s="28"/>
      <c r="E153" s="28"/>
      <c r="F153" s="28"/>
      <c r="G153" s="28"/>
      <c r="H153" s="28"/>
      <c r="I153" s="28"/>
      <c r="J153" s="28"/>
      <c r="K153" s="28"/>
      <c r="L153" s="28"/>
      <c r="M153" s="28"/>
      <c r="N153" s="28"/>
      <c r="O153" s="28"/>
      <c r="P153" s="28"/>
      <c r="Q153" s="28"/>
      <c r="R153" s="28"/>
      <c r="S153" s="28"/>
      <c r="T153" s="28"/>
      <c r="U153" s="28"/>
      <c r="V153" s="83"/>
      <c r="W153" s="28"/>
      <c r="X153" s="28"/>
      <c r="Y153" s="28"/>
      <c r="Z153" s="28"/>
      <c r="AA153" s="28"/>
      <c r="AB153" s="28"/>
      <c r="AC153" s="28"/>
      <c r="AD153" s="28"/>
      <c r="AE153" s="28"/>
      <c r="AF153" s="28"/>
      <c r="AG153" s="28"/>
      <c r="AH153" s="28"/>
      <c r="AI153" s="28"/>
      <c r="AJ153" s="28"/>
      <c r="AK153" s="28"/>
      <c r="AL153" s="28"/>
    </row>
    <row r="154">
      <c r="A154" s="28"/>
      <c r="B154" s="28"/>
      <c r="C154" s="28"/>
      <c r="D154" s="28"/>
      <c r="E154" s="28"/>
      <c r="F154" s="28"/>
      <c r="G154" s="28"/>
      <c r="H154" s="28"/>
      <c r="I154" s="28"/>
      <c r="J154" s="28"/>
      <c r="K154" s="28"/>
      <c r="L154" s="28"/>
      <c r="M154" s="28"/>
      <c r="N154" s="28"/>
      <c r="O154" s="28"/>
      <c r="P154" s="28"/>
      <c r="Q154" s="28"/>
      <c r="R154" s="28"/>
      <c r="S154" s="28"/>
      <c r="T154" s="28"/>
      <c r="U154" s="28"/>
      <c r="V154" s="83"/>
      <c r="W154" s="28"/>
      <c r="X154" s="28"/>
      <c r="Y154" s="28"/>
      <c r="Z154" s="28"/>
      <c r="AA154" s="28"/>
      <c r="AB154" s="28"/>
      <c r="AC154" s="28"/>
      <c r="AD154" s="28"/>
      <c r="AE154" s="28"/>
      <c r="AF154" s="28"/>
      <c r="AG154" s="28"/>
      <c r="AH154" s="28"/>
      <c r="AI154" s="28"/>
      <c r="AJ154" s="28"/>
      <c r="AK154" s="28"/>
      <c r="AL154" s="28"/>
    </row>
    <row r="155">
      <c r="A155" s="28"/>
      <c r="B155" s="28"/>
      <c r="C155" s="28"/>
      <c r="D155" s="28"/>
      <c r="E155" s="28"/>
      <c r="F155" s="28"/>
      <c r="G155" s="28"/>
      <c r="H155" s="28"/>
      <c r="I155" s="28"/>
      <c r="J155" s="28"/>
      <c r="K155" s="28"/>
      <c r="L155" s="28"/>
      <c r="M155" s="28"/>
      <c r="N155" s="28"/>
      <c r="O155" s="28"/>
      <c r="P155" s="28"/>
      <c r="Q155" s="28"/>
      <c r="R155" s="28"/>
      <c r="S155" s="28"/>
      <c r="T155" s="28"/>
      <c r="U155" s="28"/>
      <c r="V155" s="83"/>
      <c r="W155" s="28"/>
      <c r="X155" s="28"/>
      <c r="Y155" s="28"/>
      <c r="Z155" s="28"/>
      <c r="AA155" s="28"/>
      <c r="AB155" s="28"/>
      <c r="AC155" s="28"/>
      <c r="AD155" s="28"/>
      <c r="AE155" s="28"/>
      <c r="AF155" s="28"/>
      <c r="AG155" s="28"/>
      <c r="AH155" s="28"/>
      <c r="AI155" s="28"/>
      <c r="AJ155" s="28"/>
      <c r="AK155" s="28"/>
      <c r="AL155" s="28"/>
    </row>
    <row r="156">
      <c r="A156" s="28"/>
      <c r="B156" s="28"/>
      <c r="C156" s="28"/>
      <c r="D156" s="28"/>
      <c r="E156" s="28"/>
      <c r="F156" s="28"/>
      <c r="G156" s="28"/>
      <c r="H156" s="28"/>
      <c r="I156" s="28"/>
      <c r="J156" s="28"/>
      <c r="K156" s="28"/>
      <c r="L156" s="28"/>
      <c r="M156" s="28"/>
      <c r="N156" s="28"/>
      <c r="O156" s="28"/>
      <c r="P156" s="28"/>
      <c r="Q156" s="28"/>
      <c r="R156" s="28"/>
      <c r="S156" s="28"/>
      <c r="T156" s="28"/>
      <c r="U156" s="28"/>
      <c r="V156" s="83"/>
      <c r="W156" s="28"/>
      <c r="X156" s="28"/>
      <c r="Y156" s="28"/>
      <c r="Z156" s="28"/>
      <c r="AA156" s="28"/>
      <c r="AB156" s="28"/>
      <c r="AC156" s="28"/>
      <c r="AD156" s="28"/>
      <c r="AE156" s="28"/>
      <c r="AF156" s="28"/>
      <c r="AG156" s="28"/>
      <c r="AH156" s="28"/>
      <c r="AI156" s="28"/>
      <c r="AJ156" s="28"/>
      <c r="AK156" s="28"/>
      <c r="AL156" s="28"/>
    </row>
    <row r="157">
      <c r="A157" s="28"/>
      <c r="B157" s="28"/>
      <c r="C157" s="28"/>
      <c r="D157" s="28"/>
      <c r="E157" s="28"/>
      <c r="F157" s="28"/>
      <c r="G157" s="28"/>
      <c r="H157" s="28"/>
      <c r="I157" s="28"/>
      <c r="J157" s="28"/>
      <c r="K157" s="28"/>
      <c r="L157" s="28"/>
      <c r="M157" s="28"/>
      <c r="N157" s="28"/>
      <c r="O157" s="28"/>
      <c r="P157" s="28"/>
      <c r="Q157" s="28"/>
      <c r="R157" s="28"/>
      <c r="S157" s="28"/>
      <c r="T157" s="28"/>
      <c r="U157" s="28"/>
      <c r="V157" s="83"/>
      <c r="W157" s="28"/>
      <c r="X157" s="28"/>
      <c r="Y157" s="28"/>
      <c r="Z157" s="28"/>
      <c r="AA157" s="28"/>
      <c r="AB157" s="28"/>
      <c r="AC157" s="28"/>
      <c r="AD157" s="28"/>
      <c r="AE157" s="28"/>
      <c r="AF157" s="28"/>
      <c r="AG157" s="28"/>
      <c r="AH157" s="28"/>
      <c r="AI157" s="28"/>
      <c r="AJ157" s="28"/>
      <c r="AK157" s="28"/>
      <c r="AL157" s="28"/>
    </row>
    <row r="158">
      <c r="A158" s="28"/>
      <c r="B158" s="28"/>
      <c r="C158" s="28"/>
      <c r="D158" s="28"/>
      <c r="E158" s="28"/>
      <c r="F158" s="28"/>
      <c r="G158" s="28"/>
      <c r="H158" s="28"/>
      <c r="I158" s="28"/>
      <c r="J158" s="28"/>
      <c r="K158" s="28"/>
      <c r="L158" s="28"/>
      <c r="M158" s="28"/>
      <c r="N158" s="28"/>
      <c r="O158" s="28"/>
      <c r="P158" s="28"/>
      <c r="Q158" s="28"/>
      <c r="R158" s="28"/>
      <c r="S158" s="28"/>
      <c r="T158" s="28"/>
      <c r="U158" s="28"/>
      <c r="V158" s="83"/>
      <c r="W158" s="28"/>
      <c r="X158" s="28"/>
      <c r="Y158" s="28"/>
      <c r="Z158" s="28"/>
      <c r="AA158" s="28"/>
      <c r="AB158" s="28"/>
      <c r="AC158" s="28"/>
      <c r="AD158" s="28"/>
      <c r="AE158" s="28"/>
      <c r="AF158" s="28"/>
      <c r="AG158" s="28"/>
      <c r="AH158" s="28"/>
      <c r="AI158" s="28"/>
      <c r="AJ158" s="28"/>
      <c r="AK158" s="28"/>
      <c r="AL158" s="28"/>
    </row>
    <row r="159">
      <c r="A159" s="28"/>
      <c r="B159" s="28"/>
      <c r="C159" s="28"/>
      <c r="D159" s="28"/>
      <c r="E159" s="28"/>
      <c r="F159" s="28"/>
      <c r="G159" s="28"/>
      <c r="H159" s="28"/>
      <c r="I159" s="28"/>
      <c r="J159" s="28"/>
      <c r="K159" s="28"/>
      <c r="L159" s="28"/>
      <c r="M159" s="28"/>
      <c r="N159" s="28"/>
      <c r="O159" s="28"/>
      <c r="P159" s="28"/>
      <c r="Q159" s="28"/>
      <c r="R159" s="28"/>
      <c r="S159" s="28"/>
      <c r="T159" s="28"/>
      <c r="U159" s="28"/>
      <c r="V159" s="83"/>
      <c r="W159" s="28"/>
      <c r="X159" s="28"/>
      <c r="Y159" s="28"/>
      <c r="Z159" s="28"/>
      <c r="AA159" s="28"/>
      <c r="AB159" s="28"/>
      <c r="AC159" s="28"/>
      <c r="AD159" s="28"/>
      <c r="AE159" s="28"/>
      <c r="AF159" s="28"/>
      <c r="AG159" s="28"/>
      <c r="AH159" s="28"/>
      <c r="AI159" s="28"/>
      <c r="AJ159" s="28"/>
      <c r="AK159" s="28"/>
      <c r="AL159" s="28"/>
    </row>
    <row r="160">
      <c r="A160" s="28"/>
      <c r="B160" s="28"/>
      <c r="C160" s="28"/>
      <c r="D160" s="28"/>
      <c r="E160" s="28"/>
      <c r="F160" s="28"/>
      <c r="G160" s="28"/>
      <c r="H160" s="28"/>
      <c r="I160" s="28"/>
      <c r="J160" s="28"/>
      <c r="K160" s="28"/>
      <c r="L160" s="28"/>
      <c r="M160" s="28"/>
      <c r="N160" s="28"/>
      <c r="O160" s="28"/>
      <c r="P160" s="28"/>
      <c r="Q160" s="28"/>
      <c r="R160" s="28"/>
      <c r="S160" s="28"/>
      <c r="T160" s="28"/>
      <c r="U160" s="28"/>
      <c r="V160" s="83"/>
      <c r="W160" s="28"/>
      <c r="X160" s="28"/>
      <c r="Y160" s="28"/>
      <c r="Z160" s="28"/>
      <c r="AA160" s="28"/>
      <c r="AB160" s="28"/>
      <c r="AC160" s="28"/>
      <c r="AD160" s="28"/>
      <c r="AE160" s="28"/>
      <c r="AF160" s="28"/>
      <c r="AG160" s="28"/>
      <c r="AH160" s="28"/>
      <c r="AI160" s="28"/>
      <c r="AJ160" s="28"/>
      <c r="AK160" s="28"/>
      <c r="AL160" s="28"/>
    </row>
    <row r="161">
      <c r="A161" s="28"/>
      <c r="B161" s="28"/>
      <c r="C161" s="28"/>
      <c r="D161" s="28"/>
      <c r="E161" s="28"/>
      <c r="F161" s="28"/>
      <c r="G161" s="28"/>
      <c r="H161" s="28"/>
      <c r="I161" s="28"/>
      <c r="J161" s="28"/>
      <c r="K161" s="28"/>
      <c r="L161" s="28"/>
      <c r="M161" s="28"/>
      <c r="N161" s="28"/>
      <c r="O161" s="28"/>
      <c r="P161" s="28"/>
      <c r="Q161" s="28"/>
      <c r="R161" s="28"/>
      <c r="S161" s="28"/>
      <c r="T161" s="28"/>
      <c r="U161" s="28"/>
      <c r="V161" s="83"/>
      <c r="W161" s="28"/>
      <c r="X161" s="28"/>
      <c r="Y161" s="28"/>
      <c r="Z161" s="28"/>
      <c r="AA161" s="28"/>
      <c r="AB161" s="28"/>
      <c r="AC161" s="28"/>
      <c r="AD161" s="28"/>
      <c r="AE161" s="28"/>
      <c r="AF161" s="28"/>
      <c r="AG161" s="28"/>
      <c r="AH161" s="28"/>
      <c r="AI161" s="28"/>
      <c r="AJ161" s="28"/>
      <c r="AK161" s="28"/>
      <c r="AL161" s="28"/>
    </row>
    <row r="162">
      <c r="A162" s="28"/>
      <c r="B162" s="28"/>
      <c r="C162" s="28"/>
      <c r="D162" s="28"/>
      <c r="E162" s="28"/>
      <c r="F162" s="28"/>
      <c r="G162" s="28"/>
      <c r="H162" s="28"/>
      <c r="I162" s="28"/>
      <c r="J162" s="28"/>
      <c r="K162" s="28"/>
      <c r="L162" s="28"/>
      <c r="M162" s="28"/>
      <c r="N162" s="28"/>
      <c r="O162" s="28"/>
      <c r="P162" s="28"/>
      <c r="Q162" s="28"/>
      <c r="R162" s="28"/>
      <c r="S162" s="28"/>
      <c r="T162" s="28"/>
      <c r="U162" s="28"/>
      <c r="V162" s="83"/>
      <c r="W162" s="28"/>
      <c r="X162" s="28"/>
      <c r="Y162" s="28"/>
      <c r="Z162" s="28"/>
      <c r="AA162" s="28"/>
      <c r="AB162" s="28"/>
      <c r="AC162" s="28"/>
      <c r="AD162" s="28"/>
      <c r="AE162" s="28"/>
      <c r="AF162" s="28"/>
      <c r="AG162" s="28"/>
      <c r="AH162" s="28"/>
      <c r="AI162" s="28"/>
      <c r="AJ162" s="28"/>
      <c r="AK162" s="28"/>
      <c r="AL162" s="28"/>
    </row>
    <row r="163">
      <c r="A163" s="28"/>
      <c r="B163" s="28"/>
      <c r="C163" s="28"/>
      <c r="D163" s="28"/>
      <c r="E163" s="28"/>
      <c r="F163" s="28"/>
      <c r="G163" s="28"/>
      <c r="H163" s="28"/>
      <c r="I163" s="28"/>
      <c r="J163" s="28"/>
      <c r="K163" s="28"/>
      <c r="L163" s="28"/>
      <c r="M163" s="28"/>
      <c r="N163" s="28"/>
      <c r="O163" s="28"/>
      <c r="P163" s="28"/>
      <c r="Q163" s="28"/>
      <c r="R163" s="28"/>
      <c r="S163" s="28"/>
      <c r="T163" s="28"/>
      <c r="U163" s="28"/>
      <c r="V163" s="83"/>
      <c r="W163" s="28"/>
      <c r="X163" s="28"/>
      <c r="Y163" s="28"/>
      <c r="Z163" s="28"/>
      <c r="AA163" s="28"/>
      <c r="AB163" s="28"/>
      <c r="AC163" s="28"/>
      <c r="AD163" s="28"/>
      <c r="AE163" s="28"/>
      <c r="AF163" s="28"/>
      <c r="AG163" s="28"/>
      <c r="AH163" s="28"/>
      <c r="AI163" s="28"/>
      <c r="AJ163" s="28"/>
      <c r="AK163" s="28"/>
      <c r="AL163" s="28"/>
    </row>
    <row r="164">
      <c r="A164" s="28"/>
      <c r="B164" s="28"/>
      <c r="C164" s="28"/>
      <c r="D164" s="28"/>
      <c r="E164" s="28"/>
      <c r="F164" s="28"/>
      <c r="G164" s="28"/>
      <c r="H164" s="28"/>
      <c r="I164" s="28"/>
      <c r="J164" s="28"/>
      <c r="K164" s="28"/>
      <c r="L164" s="28"/>
      <c r="M164" s="28"/>
      <c r="N164" s="28"/>
      <c r="O164" s="28"/>
      <c r="P164" s="28"/>
      <c r="Q164" s="28"/>
      <c r="R164" s="28"/>
      <c r="S164" s="28"/>
      <c r="T164" s="28"/>
      <c r="U164" s="28"/>
      <c r="V164" s="83"/>
      <c r="W164" s="28"/>
      <c r="X164" s="28"/>
      <c r="Y164" s="28"/>
      <c r="Z164" s="28"/>
      <c r="AA164" s="28"/>
      <c r="AB164" s="28"/>
      <c r="AC164" s="28"/>
      <c r="AD164" s="28"/>
      <c r="AE164" s="28"/>
      <c r="AF164" s="28"/>
      <c r="AG164" s="28"/>
      <c r="AH164" s="28"/>
      <c r="AI164" s="28"/>
      <c r="AJ164" s="28"/>
      <c r="AK164" s="28"/>
      <c r="AL164" s="28"/>
    </row>
    <row r="165">
      <c r="A165" s="28"/>
      <c r="B165" s="28"/>
      <c r="C165" s="28"/>
      <c r="D165" s="28"/>
      <c r="E165" s="28"/>
      <c r="F165" s="28"/>
      <c r="G165" s="28"/>
      <c r="H165" s="28"/>
      <c r="I165" s="28"/>
      <c r="J165" s="28"/>
      <c r="K165" s="28"/>
      <c r="L165" s="28"/>
      <c r="M165" s="28"/>
      <c r="N165" s="28"/>
      <c r="O165" s="28"/>
      <c r="P165" s="28"/>
      <c r="Q165" s="28"/>
      <c r="R165" s="28"/>
      <c r="S165" s="28"/>
      <c r="T165" s="28"/>
      <c r="U165" s="28"/>
      <c r="V165" s="83"/>
      <c r="W165" s="28"/>
      <c r="X165" s="28"/>
      <c r="Y165" s="28"/>
      <c r="Z165" s="28"/>
      <c r="AA165" s="28"/>
      <c r="AB165" s="28"/>
      <c r="AC165" s="28"/>
      <c r="AD165" s="28"/>
      <c r="AE165" s="28"/>
      <c r="AF165" s="28"/>
      <c r="AG165" s="28"/>
      <c r="AH165" s="28"/>
      <c r="AI165" s="28"/>
      <c r="AJ165" s="28"/>
      <c r="AK165" s="28"/>
      <c r="AL165" s="28"/>
    </row>
    <row r="166">
      <c r="A166" s="28"/>
      <c r="B166" s="28"/>
      <c r="C166" s="28"/>
      <c r="D166" s="28"/>
      <c r="E166" s="28"/>
      <c r="F166" s="28"/>
      <c r="G166" s="28"/>
      <c r="H166" s="28"/>
      <c r="I166" s="28"/>
      <c r="J166" s="28"/>
      <c r="K166" s="28"/>
      <c r="L166" s="28"/>
      <c r="M166" s="28"/>
      <c r="N166" s="28"/>
      <c r="O166" s="28"/>
      <c r="P166" s="28"/>
      <c r="Q166" s="28"/>
      <c r="R166" s="28"/>
      <c r="S166" s="28"/>
      <c r="T166" s="28"/>
      <c r="U166" s="28"/>
      <c r="V166" s="83"/>
      <c r="W166" s="28"/>
      <c r="X166" s="28"/>
      <c r="Y166" s="28"/>
      <c r="Z166" s="28"/>
      <c r="AA166" s="28"/>
      <c r="AB166" s="28"/>
      <c r="AC166" s="28"/>
      <c r="AD166" s="28"/>
      <c r="AE166" s="28"/>
      <c r="AF166" s="28"/>
      <c r="AG166" s="28"/>
      <c r="AH166" s="28"/>
      <c r="AI166" s="28"/>
      <c r="AJ166" s="28"/>
      <c r="AK166" s="28"/>
      <c r="AL166" s="28"/>
    </row>
    <row r="167">
      <c r="A167" s="28"/>
      <c r="B167" s="28"/>
      <c r="C167" s="28"/>
      <c r="D167" s="28"/>
      <c r="E167" s="28"/>
      <c r="F167" s="28"/>
      <c r="G167" s="28"/>
      <c r="H167" s="28"/>
      <c r="I167" s="28"/>
      <c r="J167" s="28"/>
      <c r="K167" s="28"/>
      <c r="L167" s="28"/>
      <c r="M167" s="28"/>
      <c r="N167" s="28"/>
      <c r="O167" s="28"/>
      <c r="P167" s="28"/>
      <c r="Q167" s="28"/>
      <c r="R167" s="28"/>
      <c r="S167" s="28"/>
      <c r="T167" s="28"/>
      <c r="U167" s="28"/>
      <c r="V167" s="83"/>
      <c r="W167" s="28"/>
      <c r="X167" s="28"/>
      <c r="Y167" s="28"/>
      <c r="Z167" s="28"/>
      <c r="AA167" s="28"/>
      <c r="AB167" s="28"/>
      <c r="AC167" s="28"/>
      <c r="AD167" s="28"/>
      <c r="AE167" s="28"/>
      <c r="AF167" s="28"/>
      <c r="AG167" s="28"/>
      <c r="AH167" s="28"/>
      <c r="AI167" s="28"/>
      <c r="AJ167" s="28"/>
      <c r="AK167" s="28"/>
      <c r="AL167" s="28"/>
    </row>
    <row r="168">
      <c r="A168" s="28"/>
      <c r="B168" s="28"/>
      <c r="C168" s="28"/>
      <c r="D168" s="28"/>
      <c r="E168" s="28"/>
      <c r="F168" s="28"/>
      <c r="G168" s="28"/>
      <c r="H168" s="28"/>
      <c r="I168" s="28"/>
      <c r="J168" s="28"/>
      <c r="K168" s="28"/>
      <c r="L168" s="28"/>
      <c r="M168" s="28"/>
      <c r="N168" s="28"/>
      <c r="O168" s="28"/>
      <c r="P168" s="28"/>
      <c r="Q168" s="28"/>
      <c r="R168" s="28"/>
      <c r="S168" s="28"/>
      <c r="T168" s="28"/>
      <c r="U168" s="28"/>
      <c r="V168" s="83"/>
      <c r="W168" s="28"/>
      <c r="X168" s="28"/>
      <c r="Y168" s="28"/>
      <c r="Z168" s="28"/>
      <c r="AA168" s="28"/>
      <c r="AB168" s="28"/>
      <c r="AC168" s="28"/>
      <c r="AD168" s="28"/>
      <c r="AE168" s="28"/>
      <c r="AF168" s="28"/>
      <c r="AG168" s="28"/>
      <c r="AH168" s="28"/>
      <c r="AI168" s="28"/>
      <c r="AJ168" s="28"/>
      <c r="AK168" s="28"/>
      <c r="AL168" s="28"/>
    </row>
    <row r="169">
      <c r="A169" s="28"/>
      <c r="B169" s="28"/>
      <c r="C169" s="28"/>
      <c r="D169" s="28"/>
      <c r="E169" s="28"/>
      <c r="F169" s="28"/>
      <c r="G169" s="28"/>
      <c r="H169" s="28"/>
      <c r="I169" s="28"/>
      <c r="J169" s="28"/>
      <c r="K169" s="28"/>
      <c r="L169" s="28"/>
      <c r="M169" s="28"/>
      <c r="N169" s="28"/>
      <c r="O169" s="28"/>
      <c r="P169" s="28"/>
      <c r="Q169" s="28"/>
      <c r="R169" s="28"/>
      <c r="S169" s="28"/>
      <c r="T169" s="28"/>
      <c r="U169" s="28"/>
      <c r="V169" s="83"/>
      <c r="W169" s="28"/>
      <c r="X169" s="28"/>
      <c r="Y169" s="28"/>
      <c r="Z169" s="28"/>
      <c r="AA169" s="28"/>
      <c r="AB169" s="28"/>
      <c r="AC169" s="28"/>
      <c r="AD169" s="28"/>
      <c r="AE169" s="28"/>
      <c r="AF169" s="28"/>
      <c r="AG169" s="28"/>
      <c r="AH169" s="28"/>
      <c r="AI169" s="28"/>
      <c r="AJ169" s="28"/>
      <c r="AK169" s="28"/>
      <c r="AL169" s="28"/>
    </row>
    <row r="170">
      <c r="A170" s="28"/>
      <c r="B170" s="28"/>
      <c r="C170" s="28"/>
      <c r="D170" s="28"/>
      <c r="E170" s="28"/>
      <c r="F170" s="28"/>
      <c r="G170" s="28"/>
      <c r="H170" s="28"/>
      <c r="I170" s="28"/>
      <c r="J170" s="28"/>
      <c r="K170" s="28"/>
      <c r="L170" s="28"/>
      <c r="M170" s="28"/>
      <c r="N170" s="28"/>
      <c r="O170" s="28"/>
      <c r="P170" s="28"/>
      <c r="Q170" s="28"/>
      <c r="R170" s="28"/>
      <c r="S170" s="28"/>
      <c r="T170" s="28"/>
      <c r="U170" s="28"/>
      <c r="V170" s="83"/>
      <c r="W170" s="28"/>
      <c r="X170" s="28"/>
      <c r="Y170" s="28"/>
      <c r="Z170" s="28"/>
      <c r="AA170" s="28"/>
      <c r="AB170" s="28"/>
      <c r="AC170" s="28"/>
      <c r="AD170" s="28"/>
      <c r="AE170" s="28"/>
      <c r="AF170" s="28"/>
      <c r="AG170" s="28"/>
      <c r="AH170" s="28"/>
      <c r="AI170" s="28"/>
      <c r="AJ170" s="28"/>
      <c r="AK170" s="28"/>
      <c r="AL170" s="28"/>
    </row>
    <row r="171">
      <c r="A171" s="28"/>
      <c r="B171" s="28"/>
      <c r="C171" s="28"/>
      <c r="D171" s="28"/>
      <c r="E171" s="28"/>
      <c r="F171" s="28"/>
      <c r="G171" s="28"/>
      <c r="H171" s="28"/>
      <c r="I171" s="28"/>
      <c r="J171" s="28"/>
      <c r="K171" s="28"/>
      <c r="L171" s="28"/>
      <c r="M171" s="28"/>
      <c r="N171" s="28"/>
      <c r="O171" s="28"/>
      <c r="P171" s="28"/>
      <c r="Q171" s="28"/>
      <c r="R171" s="28"/>
      <c r="S171" s="28"/>
      <c r="T171" s="28"/>
      <c r="U171" s="28"/>
      <c r="V171" s="83"/>
      <c r="W171" s="28"/>
      <c r="X171" s="28"/>
      <c r="Y171" s="28"/>
      <c r="Z171" s="28"/>
      <c r="AA171" s="28"/>
      <c r="AB171" s="28"/>
      <c r="AC171" s="28"/>
      <c r="AD171" s="28"/>
      <c r="AE171" s="28"/>
      <c r="AF171" s="28"/>
      <c r="AG171" s="28"/>
      <c r="AH171" s="28"/>
      <c r="AI171" s="28"/>
      <c r="AJ171" s="28"/>
      <c r="AK171" s="28"/>
      <c r="AL171" s="28"/>
    </row>
    <row r="172">
      <c r="A172" s="28"/>
      <c r="B172" s="28"/>
      <c r="C172" s="28"/>
      <c r="D172" s="28"/>
      <c r="E172" s="28"/>
      <c r="F172" s="28"/>
      <c r="G172" s="28"/>
      <c r="H172" s="28"/>
      <c r="I172" s="28"/>
      <c r="J172" s="28"/>
      <c r="K172" s="28"/>
      <c r="L172" s="28"/>
      <c r="M172" s="28"/>
      <c r="N172" s="28"/>
      <c r="O172" s="28"/>
      <c r="P172" s="28"/>
      <c r="Q172" s="28"/>
      <c r="R172" s="28"/>
      <c r="S172" s="28"/>
      <c r="T172" s="28"/>
      <c r="U172" s="28"/>
      <c r="V172" s="83"/>
      <c r="W172" s="28"/>
      <c r="X172" s="28"/>
      <c r="Y172" s="28"/>
      <c r="Z172" s="28"/>
      <c r="AA172" s="28"/>
      <c r="AB172" s="28"/>
      <c r="AC172" s="28"/>
      <c r="AD172" s="28"/>
      <c r="AE172" s="28"/>
      <c r="AF172" s="28"/>
      <c r="AG172" s="28"/>
      <c r="AH172" s="28"/>
      <c r="AI172" s="28"/>
      <c r="AJ172" s="28"/>
      <c r="AK172" s="28"/>
      <c r="AL172" s="28"/>
    </row>
    <row r="173">
      <c r="A173" s="28"/>
      <c r="B173" s="28"/>
      <c r="C173" s="28"/>
      <c r="D173" s="28"/>
      <c r="E173" s="28"/>
      <c r="F173" s="28"/>
      <c r="G173" s="28"/>
      <c r="H173" s="28"/>
      <c r="I173" s="28"/>
      <c r="J173" s="28"/>
      <c r="K173" s="28"/>
      <c r="L173" s="28"/>
      <c r="M173" s="28"/>
      <c r="N173" s="28"/>
      <c r="O173" s="28"/>
      <c r="P173" s="28"/>
      <c r="Q173" s="28"/>
      <c r="R173" s="28"/>
      <c r="S173" s="28"/>
      <c r="T173" s="28"/>
      <c r="U173" s="28"/>
      <c r="V173" s="83"/>
      <c r="W173" s="28"/>
      <c r="X173" s="28"/>
      <c r="Y173" s="28"/>
      <c r="Z173" s="28"/>
      <c r="AA173" s="28"/>
      <c r="AB173" s="28"/>
      <c r="AC173" s="28"/>
      <c r="AD173" s="28"/>
      <c r="AE173" s="28"/>
      <c r="AF173" s="28"/>
      <c r="AG173" s="28"/>
      <c r="AH173" s="28"/>
      <c r="AI173" s="28"/>
      <c r="AJ173" s="28"/>
      <c r="AK173" s="28"/>
      <c r="AL173" s="28"/>
    </row>
    <row r="174">
      <c r="A174" s="28"/>
      <c r="B174" s="28"/>
      <c r="C174" s="28"/>
      <c r="D174" s="28"/>
      <c r="E174" s="28"/>
      <c r="F174" s="28"/>
      <c r="G174" s="28"/>
      <c r="H174" s="28"/>
      <c r="I174" s="28"/>
      <c r="J174" s="28"/>
      <c r="K174" s="28"/>
      <c r="L174" s="28"/>
      <c r="M174" s="28"/>
      <c r="N174" s="28"/>
      <c r="O174" s="28"/>
      <c r="P174" s="28"/>
      <c r="Q174" s="28"/>
      <c r="R174" s="28"/>
      <c r="S174" s="28"/>
      <c r="T174" s="28"/>
      <c r="U174" s="28"/>
      <c r="V174" s="83"/>
      <c r="W174" s="28"/>
      <c r="X174" s="28"/>
      <c r="Y174" s="28"/>
      <c r="Z174" s="28"/>
      <c r="AA174" s="28"/>
      <c r="AB174" s="28"/>
      <c r="AC174" s="28"/>
      <c r="AD174" s="28"/>
      <c r="AE174" s="28"/>
      <c r="AF174" s="28"/>
      <c r="AG174" s="28"/>
      <c r="AH174" s="28"/>
      <c r="AI174" s="28"/>
      <c r="AJ174" s="28"/>
      <c r="AK174" s="28"/>
      <c r="AL174" s="28"/>
    </row>
    <row r="175">
      <c r="A175" s="28"/>
      <c r="B175" s="28"/>
      <c r="C175" s="28"/>
      <c r="D175" s="28"/>
      <c r="E175" s="28"/>
      <c r="F175" s="28"/>
      <c r="G175" s="28"/>
      <c r="H175" s="28"/>
      <c r="I175" s="28"/>
      <c r="J175" s="28"/>
      <c r="K175" s="28"/>
      <c r="L175" s="28"/>
      <c r="M175" s="28"/>
      <c r="N175" s="28"/>
      <c r="O175" s="28"/>
      <c r="P175" s="28"/>
      <c r="Q175" s="28"/>
      <c r="R175" s="28"/>
      <c r="S175" s="28"/>
      <c r="T175" s="28"/>
      <c r="U175" s="28"/>
      <c r="V175" s="83"/>
      <c r="W175" s="28"/>
      <c r="X175" s="28"/>
      <c r="Y175" s="28"/>
      <c r="Z175" s="28"/>
      <c r="AA175" s="28"/>
      <c r="AB175" s="28"/>
      <c r="AC175" s="28"/>
      <c r="AD175" s="28"/>
      <c r="AE175" s="28"/>
      <c r="AF175" s="28"/>
      <c r="AG175" s="28"/>
      <c r="AH175" s="28"/>
      <c r="AI175" s="28"/>
      <c r="AJ175" s="28"/>
      <c r="AK175" s="28"/>
      <c r="AL175" s="28"/>
    </row>
    <row r="176">
      <c r="A176" s="28"/>
      <c r="B176" s="28"/>
      <c r="C176" s="28"/>
      <c r="D176" s="28"/>
      <c r="E176" s="28"/>
      <c r="F176" s="28"/>
      <c r="G176" s="28"/>
      <c r="H176" s="28"/>
      <c r="I176" s="28"/>
      <c r="J176" s="28"/>
      <c r="K176" s="28"/>
      <c r="L176" s="28"/>
      <c r="M176" s="28"/>
      <c r="N176" s="28"/>
      <c r="O176" s="28"/>
      <c r="P176" s="28"/>
      <c r="Q176" s="28"/>
      <c r="R176" s="28"/>
      <c r="S176" s="28"/>
      <c r="T176" s="28"/>
      <c r="U176" s="28"/>
      <c r="V176" s="83"/>
      <c r="W176" s="28"/>
      <c r="X176" s="28"/>
      <c r="Y176" s="28"/>
      <c r="Z176" s="28"/>
      <c r="AA176" s="28"/>
      <c r="AB176" s="28"/>
      <c r="AC176" s="28"/>
      <c r="AD176" s="28"/>
      <c r="AE176" s="28"/>
      <c r="AF176" s="28"/>
      <c r="AG176" s="28"/>
      <c r="AH176" s="28"/>
      <c r="AI176" s="28"/>
      <c r="AJ176" s="28"/>
      <c r="AK176" s="28"/>
      <c r="AL176" s="28"/>
    </row>
    <row r="177">
      <c r="A177" s="28"/>
      <c r="B177" s="28"/>
      <c r="C177" s="28"/>
      <c r="D177" s="28"/>
      <c r="E177" s="28"/>
      <c r="F177" s="28"/>
      <c r="G177" s="28"/>
      <c r="H177" s="28"/>
      <c r="I177" s="28"/>
      <c r="J177" s="28"/>
      <c r="K177" s="28"/>
      <c r="L177" s="28"/>
      <c r="M177" s="28"/>
      <c r="N177" s="28"/>
      <c r="O177" s="28"/>
      <c r="P177" s="28"/>
      <c r="Q177" s="28"/>
      <c r="R177" s="28"/>
      <c r="S177" s="28"/>
      <c r="T177" s="28"/>
      <c r="U177" s="28"/>
      <c r="V177" s="83"/>
      <c r="W177" s="28"/>
      <c r="X177" s="28"/>
      <c r="Y177" s="28"/>
      <c r="Z177" s="28"/>
      <c r="AA177" s="28"/>
      <c r="AB177" s="28"/>
      <c r="AC177" s="28"/>
      <c r="AD177" s="28"/>
      <c r="AE177" s="28"/>
      <c r="AF177" s="28"/>
      <c r="AG177" s="28"/>
      <c r="AH177" s="28"/>
      <c r="AI177" s="28"/>
      <c r="AJ177" s="28"/>
      <c r="AK177" s="28"/>
      <c r="AL177" s="28"/>
    </row>
    <row r="178">
      <c r="A178" s="28"/>
      <c r="B178" s="28"/>
      <c r="C178" s="28"/>
      <c r="D178" s="28"/>
      <c r="E178" s="28"/>
      <c r="F178" s="28"/>
      <c r="G178" s="28"/>
      <c r="H178" s="28"/>
      <c r="I178" s="28"/>
      <c r="J178" s="28"/>
      <c r="K178" s="28"/>
      <c r="L178" s="28"/>
      <c r="M178" s="28"/>
      <c r="N178" s="28"/>
      <c r="O178" s="28"/>
      <c r="P178" s="28"/>
      <c r="Q178" s="28"/>
      <c r="R178" s="28"/>
      <c r="S178" s="28"/>
      <c r="T178" s="28"/>
      <c r="U178" s="28"/>
      <c r="V178" s="83"/>
      <c r="W178" s="28"/>
      <c r="X178" s="28"/>
      <c r="Y178" s="28"/>
      <c r="Z178" s="28"/>
      <c r="AA178" s="28"/>
      <c r="AB178" s="28"/>
      <c r="AC178" s="28"/>
      <c r="AD178" s="28"/>
      <c r="AE178" s="28"/>
      <c r="AF178" s="28"/>
      <c r="AG178" s="28"/>
      <c r="AH178" s="28"/>
      <c r="AI178" s="28"/>
      <c r="AJ178" s="28"/>
      <c r="AK178" s="28"/>
      <c r="AL178" s="28"/>
    </row>
    <row r="179">
      <c r="A179" s="28"/>
      <c r="B179" s="28"/>
      <c r="C179" s="28"/>
      <c r="D179" s="28"/>
      <c r="E179" s="28"/>
      <c r="F179" s="28"/>
      <c r="G179" s="28"/>
      <c r="H179" s="28"/>
      <c r="I179" s="28"/>
      <c r="J179" s="28"/>
      <c r="K179" s="28"/>
      <c r="L179" s="28"/>
      <c r="M179" s="28"/>
      <c r="N179" s="28"/>
      <c r="O179" s="28"/>
      <c r="P179" s="28"/>
      <c r="Q179" s="28"/>
      <c r="R179" s="28"/>
      <c r="S179" s="28"/>
      <c r="T179" s="28"/>
      <c r="U179" s="28"/>
      <c r="V179" s="83"/>
      <c r="W179" s="28"/>
      <c r="X179" s="28"/>
      <c r="Y179" s="28"/>
      <c r="Z179" s="28"/>
      <c r="AA179" s="28"/>
      <c r="AB179" s="28"/>
      <c r="AC179" s="28"/>
      <c r="AD179" s="28"/>
      <c r="AE179" s="28"/>
      <c r="AF179" s="28"/>
      <c r="AG179" s="28"/>
      <c r="AH179" s="28"/>
      <c r="AI179" s="28"/>
      <c r="AJ179" s="28"/>
      <c r="AK179" s="28"/>
      <c r="AL179" s="28"/>
    </row>
    <row r="180">
      <c r="A180" s="28"/>
      <c r="B180" s="28"/>
      <c r="C180" s="28"/>
      <c r="D180" s="28"/>
      <c r="E180" s="28"/>
      <c r="F180" s="28"/>
      <c r="G180" s="28"/>
      <c r="H180" s="28"/>
      <c r="I180" s="28"/>
      <c r="J180" s="28"/>
      <c r="K180" s="28"/>
      <c r="L180" s="28"/>
      <c r="M180" s="28"/>
      <c r="N180" s="28"/>
      <c r="O180" s="28"/>
      <c r="P180" s="28"/>
      <c r="Q180" s="28"/>
      <c r="R180" s="28"/>
      <c r="S180" s="28"/>
      <c r="T180" s="28"/>
      <c r="U180" s="28"/>
      <c r="V180" s="83"/>
      <c r="W180" s="28"/>
      <c r="X180" s="28"/>
      <c r="Y180" s="28"/>
      <c r="Z180" s="28"/>
      <c r="AA180" s="28"/>
      <c r="AB180" s="28"/>
      <c r="AC180" s="28"/>
      <c r="AD180" s="28"/>
      <c r="AE180" s="28"/>
      <c r="AF180" s="28"/>
      <c r="AG180" s="28"/>
      <c r="AH180" s="28"/>
      <c r="AI180" s="28"/>
      <c r="AJ180" s="28"/>
      <c r="AK180" s="28"/>
      <c r="AL180" s="28"/>
    </row>
    <row r="181">
      <c r="A181" s="28"/>
      <c r="B181" s="28"/>
      <c r="C181" s="28"/>
      <c r="D181" s="28"/>
      <c r="E181" s="28"/>
      <c r="F181" s="28"/>
      <c r="G181" s="28"/>
      <c r="H181" s="28"/>
      <c r="I181" s="28"/>
      <c r="J181" s="28"/>
      <c r="K181" s="28"/>
      <c r="L181" s="28"/>
      <c r="M181" s="28"/>
      <c r="N181" s="28"/>
      <c r="O181" s="28"/>
      <c r="P181" s="28"/>
      <c r="Q181" s="28"/>
      <c r="R181" s="28"/>
      <c r="S181" s="28"/>
      <c r="T181" s="28"/>
      <c r="U181" s="28"/>
      <c r="V181" s="83"/>
      <c r="W181" s="28"/>
      <c r="X181" s="28"/>
      <c r="Y181" s="28"/>
      <c r="Z181" s="28"/>
      <c r="AA181" s="28"/>
      <c r="AB181" s="28"/>
      <c r="AC181" s="28"/>
      <c r="AD181" s="28"/>
      <c r="AE181" s="28"/>
      <c r="AF181" s="28"/>
      <c r="AG181" s="28"/>
      <c r="AH181" s="28"/>
      <c r="AI181" s="28"/>
      <c r="AJ181" s="28"/>
      <c r="AK181" s="28"/>
      <c r="AL181" s="28"/>
    </row>
    <row r="182">
      <c r="A182" s="28"/>
      <c r="B182" s="28"/>
      <c r="C182" s="28"/>
      <c r="D182" s="28"/>
      <c r="E182" s="28"/>
      <c r="F182" s="28"/>
      <c r="G182" s="28"/>
      <c r="H182" s="28"/>
      <c r="I182" s="28"/>
      <c r="J182" s="28"/>
      <c r="K182" s="28"/>
      <c r="L182" s="28"/>
      <c r="M182" s="28"/>
      <c r="N182" s="28"/>
      <c r="O182" s="28"/>
      <c r="P182" s="28"/>
      <c r="Q182" s="28"/>
      <c r="R182" s="28"/>
      <c r="S182" s="28"/>
      <c r="T182" s="28"/>
      <c r="U182" s="28"/>
      <c r="V182" s="83"/>
      <c r="W182" s="28"/>
      <c r="X182" s="28"/>
      <c r="Y182" s="28"/>
      <c r="Z182" s="28"/>
      <c r="AA182" s="28"/>
      <c r="AB182" s="28"/>
      <c r="AC182" s="28"/>
      <c r="AD182" s="28"/>
      <c r="AE182" s="28"/>
      <c r="AF182" s="28"/>
      <c r="AG182" s="28"/>
      <c r="AH182" s="28"/>
      <c r="AI182" s="28"/>
      <c r="AJ182" s="28"/>
      <c r="AK182" s="28"/>
      <c r="AL182" s="28"/>
    </row>
    <row r="183">
      <c r="A183" s="28"/>
      <c r="B183" s="28"/>
      <c r="C183" s="28"/>
      <c r="D183" s="28"/>
      <c r="E183" s="28"/>
      <c r="F183" s="28"/>
      <c r="G183" s="28"/>
      <c r="H183" s="28"/>
      <c r="I183" s="28"/>
      <c r="J183" s="28"/>
      <c r="K183" s="28"/>
      <c r="L183" s="28"/>
      <c r="M183" s="28"/>
      <c r="N183" s="28"/>
      <c r="O183" s="28"/>
      <c r="P183" s="28"/>
      <c r="Q183" s="28"/>
      <c r="R183" s="28"/>
      <c r="S183" s="28"/>
      <c r="T183" s="28"/>
      <c r="U183" s="28"/>
      <c r="V183" s="83"/>
      <c r="W183" s="28"/>
      <c r="X183" s="28"/>
      <c r="Y183" s="28"/>
      <c r="Z183" s="28"/>
      <c r="AA183" s="28"/>
      <c r="AB183" s="28"/>
      <c r="AC183" s="28"/>
      <c r="AD183" s="28"/>
      <c r="AE183" s="28"/>
      <c r="AF183" s="28"/>
      <c r="AG183" s="28"/>
      <c r="AH183" s="28"/>
      <c r="AI183" s="28"/>
      <c r="AJ183" s="28"/>
      <c r="AK183" s="28"/>
      <c r="AL183" s="28"/>
    </row>
    <row r="184">
      <c r="A184" s="28"/>
      <c r="B184" s="28"/>
      <c r="C184" s="28"/>
      <c r="D184" s="28"/>
      <c r="E184" s="28"/>
      <c r="F184" s="28"/>
      <c r="G184" s="28"/>
      <c r="H184" s="28"/>
      <c r="I184" s="28"/>
      <c r="J184" s="28"/>
      <c r="K184" s="28"/>
      <c r="L184" s="28"/>
      <c r="M184" s="28"/>
      <c r="N184" s="28"/>
      <c r="O184" s="28"/>
      <c r="P184" s="28"/>
      <c r="Q184" s="28"/>
      <c r="R184" s="28"/>
      <c r="S184" s="28"/>
      <c r="T184" s="28"/>
      <c r="U184" s="28"/>
      <c r="V184" s="83"/>
      <c r="W184" s="28"/>
      <c r="X184" s="28"/>
      <c r="Y184" s="28"/>
      <c r="Z184" s="28"/>
      <c r="AA184" s="28"/>
      <c r="AB184" s="28"/>
      <c r="AC184" s="28"/>
      <c r="AD184" s="28"/>
      <c r="AE184" s="28"/>
      <c r="AF184" s="28"/>
      <c r="AG184" s="28"/>
      <c r="AH184" s="28"/>
      <c r="AI184" s="28"/>
      <c r="AJ184" s="28"/>
      <c r="AK184" s="28"/>
      <c r="AL184" s="28"/>
    </row>
    <row r="185">
      <c r="A185" s="28"/>
      <c r="B185" s="28"/>
      <c r="C185" s="28"/>
      <c r="D185" s="28"/>
      <c r="E185" s="28"/>
      <c r="F185" s="28"/>
      <c r="G185" s="28"/>
      <c r="H185" s="28"/>
      <c r="I185" s="28"/>
      <c r="J185" s="28"/>
      <c r="K185" s="28"/>
      <c r="L185" s="28"/>
      <c r="M185" s="28"/>
      <c r="N185" s="28"/>
      <c r="O185" s="28"/>
      <c r="P185" s="28"/>
      <c r="Q185" s="28"/>
      <c r="R185" s="28"/>
      <c r="S185" s="28"/>
      <c r="T185" s="28"/>
      <c r="U185" s="28"/>
      <c r="V185" s="83"/>
      <c r="W185" s="28"/>
      <c r="X185" s="28"/>
      <c r="Y185" s="28"/>
      <c r="Z185" s="28"/>
      <c r="AA185" s="28"/>
      <c r="AB185" s="28"/>
      <c r="AC185" s="28"/>
      <c r="AD185" s="28"/>
      <c r="AE185" s="28"/>
      <c r="AF185" s="28"/>
      <c r="AG185" s="28"/>
      <c r="AH185" s="28"/>
      <c r="AI185" s="28"/>
      <c r="AJ185" s="28"/>
      <c r="AK185" s="28"/>
      <c r="AL185" s="28"/>
    </row>
    <row r="186">
      <c r="A186" s="28"/>
      <c r="B186" s="28"/>
      <c r="C186" s="28"/>
      <c r="D186" s="28"/>
      <c r="E186" s="28"/>
      <c r="F186" s="28"/>
      <c r="G186" s="28"/>
      <c r="H186" s="28"/>
      <c r="I186" s="28"/>
      <c r="J186" s="28"/>
      <c r="K186" s="28"/>
      <c r="L186" s="28"/>
      <c r="M186" s="28"/>
      <c r="N186" s="28"/>
      <c r="O186" s="28"/>
      <c r="P186" s="28"/>
      <c r="Q186" s="28"/>
      <c r="R186" s="28"/>
      <c r="S186" s="28"/>
      <c r="T186" s="28"/>
      <c r="U186" s="28"/>
      <c r="V186" s="83"/>
      <c r="W186" s="28"/>
      <c r="X186" s="28"/>
      <c r="Y186" s="28"/>
      <c r="Z186" s="28"/>
      <c r="AA186" s="28"/>
      <c r="AB186" s="28"/>
      <c r="AC186" s="28"/>
      <c r="AD186" s="28"/>
      <c r="AE186" s="28"/>
      <c r="AF186" s="28"/>
      <c r="AG186" s="28"/>
      <c r="AH186" s="28"/>
      <c r="AI186" s="28"/>
      <c r="AJ186" s="28"/>
      <c r="AK186" s="28"/>
      <c r="AL186" s="28"/>
    </row>
    <row r="187">
      <c r="A187" s="28"/>
      <c r="B187" s="28"/>
      <c r="C187" s="28"/>
      <c r="D187" s="28"/>
      <c r="E187" s="28"/>
      <c r="F187" s="28"/>
      <c r="G187" s="28"/>
      <c r="H187" s="28"/>
      <c r="I187" s="28"/>
      <c r="J187" s="28"/>
      <c r="K187" s="28"/>
      <c r="L187" s="28"/>
      <c r="M187" s="28"/>
      <c r="N187" s="28"/>
      <c r="O187" s="28"/>
      <c r="P187" s="28"/>
      <c r="Q187" s="28"/>
      <c r="R187" s="28"/>
      <c r="S187" s="28"/>
      <c r="T187" s="28"/>
      <c r="U187" s="28"/>
      <c r="V187" s="83"/>
      <c r="W187" s="28"/>
      <c r="X187" s="28"/>
      <c r="Y187" s="28"/>
      <c r="Z187" s="28"/>
      <c r="AA187" s="28"/>
      <c r="AB187" s="28"/>
      <c r="AC187" s="28"/>
      <c r="AD187" s="28"/>
      <c r="AE187" s="28"/>
      <c r="AF187" s="28"/>
      <c r="AG187" s="28"/>
      <c r="AH187" s="28"/>
      <c r="AI187" s="28"/>
      <c r="AJ187" s="28"/>
      <c r="AK187" s="28"/>
      <c r="AL187" s="28"/>
    </row>
    <row r="188">
      <c r="A188" s="28"/>
      <c r="B188" s="28"/>
      <c r="C188" s="28"/>
      <c r="D188" s="28"/>
      <c r="E188" s="28"/>
      <c r="F188" s="28"/>
      <c r="G188" s="28"/>
      <c r="H188" s="28"/>
      <c r="I188" s="28"/>
      <c r="J188" s="28"/>
      <c r="K188" s="28"/>
      <c r="L188" s="28"/>
      <c r="M188" s="28"/>
      <c r="N188" s="28"/>
      <c r="O188" s="28"/>
      <c r="P188" s="28"/>
      <c r="Q188" s="28"/>
      <c r="R188" s="28"/>
      <c r="S188" s="28"/>
      <c r="T188" s="28"/>
      <c r="U188" s="28"/>
      <c r="V188" s="83"/>
      <c r="W188" s="28"/>
      <c r="X188" s="28"/>
      <c r="Y188" s="28"/>
      <c r="Z188" s="28"/>
      <c r="AA188" s="28"/>
      <c r="AB188" s="28"/>
      <c r="AC188" s="28"/>
      <c r="AD188" s="28"/>
      <c r="AE188" s="28"/>
      <c r="AF188" s="28"/>
      <c r="AG188" s="28"/>
      <c r="AH188" s="28"/>
      <c r="AI188" s="28"/>
      <c r="AJ188" s="28"/>
      <c r="AK188" s="28"/>
      <c r="AL188" s="28"/>
    </row>
    <row r="189">
      <c r="A189" s="28"/>
      <c r="B189" s="28"/>
      <c r="C189" s="28"/>
      <c r="D189" s="28"/>
      <c r="E189" s="28"/>
      <c r="F189" s="28"/>
      <c r="G189" s="28"/>
      <c r="H189" s="28"/>
      <c r="I189" s="28"/>
      <c r="J189" s="28"/>
      <c r="K189" s="28"/>
      <c r="L189" s="28"/>
      <c r="M189" s="28"/>
      <c r="N189" s="28"/>
      <c r="O189" s="28"/>
      <c r="P189" s="28"/>
      <c r="Q189" s="28"/>
      <c r="R189" s="28"/>
      <c r="S189" s="28"/>
      <c r="T189" s="28"/>
      <c r="U189" s="28"/>
      <c r="V189" s="83"/>
      <c r="W189" s="28"/>
      <c r="X189" s="28"/>
      <c r="Y189" s="28"/>
      <c r="Z189" s="28"/>
      <c r="AA189" s="28"/>
      <c r="AB189" s="28"/>
      <c r="AC189" s="28"/>
      <c r="AD189" s="28"/>
      <c r="AE189" s="28"/>
      <c r="AF189" s="28"/>
      <c r="AG189" s="28"/>
      <c r="AH189" s="28"/>
      <c r="AI189" s="28"/>
      <c r="AJ189" s="28"/>
      <c r="AK189" s="28"/>
      <c r="AL189" s="28"/>
    </row>
    <row r="190">
      <c r="A190" s="28"/>
      <c r="B190" s="28"/>
      <c r="C190" s="28"/>
      <c r="D190" s="28"/>
      <c r="E190" s="28"/>
      <c r="F190" s="28"/>
      <c r="G190" s="28"/>
      <c r="H190" s="28"/>
      <c r="I190" s="28"/>
      <c r="J190" s="28"/>
      <c r="K190" s="28"/>
      <c r="L190" s="28"/>
      <c r="M190" s="28"/>
      <c r="N190" s="28"/>
      <c r="O190" s="28"/>
      <c r="P190" s="28"/>
      <c r="Q190" s="28"/>
      <c r="R190" s="28"/>
      <c r="S190" s="28"/>
      <c r="T190" s="28"/>
      <c r="U190" s="28"/>
      <c r="V190" s="83"/>
      <c r="W190" s="28"/>
      <c r="X190" s="28"/>
      <c r="Y190" s="28"/>
      <c r="Z190" s="28"/>
      <c r="AA190" s="28"/>
      <c r="AB190" s="28"/>
      <c r="AC190" s="28"/>
      <c r="AD190" s="28"/>
      <c r="AE190" s="28"/>
      <c r="AF190" s="28"/>
      <c r="AG190" s="28"/>
      <c r="AH190" s="28"/>
      <c r="AI190" s="28"/>
      <c r="AJ190" s="28"/>
      <c r="AK190" s="28"/>
      <c r="AL190" s="28"/>
    </row>
    <row r="191">
      <c r="A191" s="28"/>
      <c r="B191" s="28"/>
      <c r="C191" s="28"/>
      <c r="D191" s="28"/>
      <c r="E191" s="28"/>
      <c r="F191" s="28"/>
      <c r="G191" s="28"/>
      <c r="H191" s="28"/>
      <c r="I191" s="28"/>
      <c r="J191" s="28"/>
      <c r="K191" s="28"/>
      <c r="L191" s="28"/>
      <c r="M191" s="28"/>
      <c r="N191" s="28"/>
      <c r="O191" s="28"/>
      <c r="P191" s="28"/>
      <c r="Q191" s="28"/>
      <c r="R191" s="28"/>
      <c r="S191" s="28"/>
      <c r="T191" s="28"/>
      <c r="U191" s="28"/>
      <c r="V191" s="83"/>
      <c r="W191" s="28"/>
      <c r="X191" s="28"/>
      <c r="Y191" s="28"/>
      <c r="Z191" s="28"/>
      <c r="AA191" s="28"/>
      <c r="AB191" s="28"/>
      <c r="AC191" s="28"/>
      <c r="AD191" s="28"/>
      <c r="AE191" s="28"/>
      <c r="AF191" s="28"/>
      <c r="AG191" s="28"/>
      <c r="AH191" s="28"/>
      <c r="AI191" s="28"/>
      <c r="AJ191" s="28"/>
      <c r="AK191" s="28"/>
      <c r="AL191" s="28"/>
    </row>
    <row r="192">
      <c r="A192" s="28"/>
      <c r="B192" s="28"/>
      <c r="C192" s="28"/>
      <c r="D192" s="28"/>
      <c r="E192" s="28"/>
      <c r="F192" s="28"/>
      <c r="G192" s="28"/>
      <c r="H192" s="28"/>
      <c r="I192" s="28"/>
      <c r="J192" s="28"/>
      <c r="K192" s="28"/>
      <c r="L192" s="28"/>
      <c r="M192" s="28"/>
      <c r="N192" s="28"/>
      <c r="O192" s="28"/>
      <c r="P192" s="28"/>
      <c r="Q192" s="28"/>
      <c r="R192" s="28"/>
      <c r="S192" s="28"/>
      <c r="T192" s="28"/>
      <c r="U192" s="28"/>
      <c r="V192" s="83"/>
      <c r="W192" s="28"/>
      <c r="X192" s="28"/>
      <c r="Y192" s="28"/>
      <c r="Z192" s="28"/>
      <c r="AA192" s="28"/>
      <c r="AB192" s="28"/>
      <c r="AC192" s="28"/>
      <c r="AD192" s="28"/>
      <c r="AE192" s="28"/>
      <c r="AF192" s="28"/>
      <c r="AG192" s="28"/>
      <c r="AH192" s="28"/>
      <c r="AI192" s="28"/>
      <c r="AJ192" s="28"/>
      <c r="AK192" s="28"/>
      <c r="AL192" s="28"/>
    </row>
    <row r="193">
      <c r="A193" s="28"/>
      <c r="B193" s="28"/>
      <c r="C193" s="28"/>
      <c r="D193" s="28"/>
      <c r="E193" s="28"/>
      <c r="F193" s="28"/>
      <c r="G193" s="28"/>
      <c r="H193" s="28"/>
      <c r="I193" s="28"/>
      <c r="J193" s="28"/>
      <c r="K193" s="28"/>
      <c r="L193" s="28"/>
      <c r="M193" s="28"/>
      <c r="N193" s="28"/>
      <c r="O193" s="28"/>
      <c r="P193" s="28"/>
      <c r="Q193" s="28"/>
      <c r="R193" s="28"/>
      <c r="S193" s="28"/>
      <c r="T193" s="28"/>
      <c r="U193" s="28"/>
      <c r="V193" s="83"/>
      <c r="W193" s="28"/>
      <c r="X193" s="28"/>
      <c r="Y193" s="28"/>
      <c r="Z193" s="28"/>
      <c r="AA193" s="28"/>
      <c r="AB193" s="28"/>
      <c r="AC193" s="28"/>
      <c r="AD193" s="28"/>
      <c r="AE193" s="28"/>
      <c r="AF193" s="28"/>
      <c r="AG193" s="28"/>
      <c r="AH193" s="28"/>
      <c r="AI193" s="28"/>
      <c r="AJ193" s="28"/>
      <c r="AK193" s="28"/>
      <c r="AL193" s="28"/>
    </row>
    <row r="194">
      <c r="A194" s="28"/>
      <c r="B194" s="28"/>
      <c r="C194" s="28"/>
      <c r="D194" s="28"/>
      <c r="E194" s="28"/>
      <c r="F194" s="28"/>
      <c r="G194" s="28"/>
      <c r="H194" s="28"/>
      <c r="I194" s="28"/>
      <c r="J194" s="28"/>
      <c r="K194" s="28"/>
      <c r="L194" s="28"/>
      <c r="M194" s="28"/>
      <c r="N194" s="28"/>
      <c r="O194" s="28"/>
      <c r="P194" s="28"/>
      <c r="Q194" s="28"/>
      <c r="R194" s="28"/>
      <c r="S194" s="28"/>
      <c r="T194" s="28"/>
      <c r="U194" s="28"/>
      <c r="V194" s="83"/>
      <c r="W194" s="28"/>
      <c r="X194" s="28"/>
      <c r="Y194" s="28"/>
      <c r="Z194" s="28"/>
      <c r="AA194" s="28"/>
      <c r="AB194" s="28"/>
      <c r="AC194" s="28"/>
      <c r="AD194" s="28"/>
      <c r="AE194" s="28"/>
      <c r="AF194" s="28"/>
      <c r="AG194" s="28"/>
      <c r="AH194" s="28"/>
      <c r="AI194" s="28"/>
      <c r="AJ194" s="28"/>
      <c r="AK194" s="28"/>
      <c r="AL194" s="28"/>
    </row>
    <row r="195">
      <c r="A195" s="28"/>
      <c r="B195" s="28"/>
      <c r="C195" s="28"/>
      <c r="D195" s="28"/>
      <c r="E195" s="28"/>
      <c r="F195" s="28"/>
      <c r="G195" s="28"/>
      <c r="H195" s="28"/>
      <c r="I195" s="28"/>
      <c r="J195" s="28"/>
      <c r="K195" s="28"/>
      <c r="L195" s="28"/>
      <c r="M195" s="28"/>
      <c r="N195" s="28"/>
      <c r="O195" s="28"/>
      <c r="P195" s="28"/>
      <c r="Q195" s="28"/>
      <c r="R195" s="28"/>
      <c r="S195" s="28"/>
      <c r="T195" s="28"/>
      <c r="U195" s="28"/>
      <c r="V195" s="83"/>
      <c r="W195" s="28"/>
      <c r="X195" s="28"/>
      <c r="Y195" s="28"/>
      <c r="Z195" s="28"/>
      <c r="AA195" s="28"/>
      <c r="AB195" s="28"/>
      <c r="AC195" s="28"/>
      <c r="AD195" s="28"/>
      <c r="AE195" s="28"/>
      <c r="AF195" s="28"/>
      <c r="AG195" s="28"/>
      <c r="AH195" s="28"/>
      <c r="AI195" s="28"/>
      <c r="AJ195" s="28"/>
      <c r="AK195" s="28"/>
      <c r="AL195" s="28"/>
    </row>
    <row r="196">
      <c r="A196" s="28"/>
      <c r="B196" s="28"/>
      <c r="C196" s="28"/>
      <c r="D196" s="28"/>
      <c r="E196" s="28"/>
      <c r="F196" s="28"/>
      <c r="G196" s="28"/>
      <c r="H196" s="28"/>
      <c r="I196" s="28"/>
      <c r="J196" s="28"/>
      <c r="K196" s="28"/>
      <c r="L196" s="28"/>
      <c r="M196" s="28"/>
      <c r="N196" s="28"/>
      <c r="O196" s="28"/>
      <c r="P196" s="28"/>
      <c r="Q196" s="28"/>
      <c r="R196" s="28"/>
      <c r="S196" s="28"/>
      <c r="T196" s="28"/>
      <c r="U196" s="28"/>
      <c r="V196" s="83"/>
      <c r="W196" s="28"/>
      <c r="X196" s="28"/>
      <c r="Y196" s="28"/>
      <c r="Z196" s="28"/>
      <c r="AA196" s="28"/>
      <c r="AB196" s="28"/>
      <c r="AC196" s="28"/>
      <c r="AD196" s="28"/>
      <c r="AE196" s="28"/>
      <c r="AF196" s="28"/>
      <c r="AG196" s="28"/>
      <c r="AH196" s="28"/>
      <c r="AI196" s="28"/>
      <c r="AJ196" s="28"/>
      <c r="AK196" s="28"/>
      <c r="AL196" s="28"/>
    </row>
    <row r="197">
      <c r="A197" s="28"/>
      <c r="B197" s="28"/>
      <c r="C197" s="28"/>
      <c r="D197" s="28"/>
      <c r="E197" s="28"/>
      <c r="F197" s="28"/>
      <c r="G197" s="28"/>
      <c r="H197" s="28"/>
      <c r="I197" s="28"/>
      <c r="J197" s="28"/>
      <c r="K197" s="28"/>
      <c r="L197" s="28"/>
      <c r="M197" s="28"/>
      <c r="N197" s="28"/>
      <c r="O197" s="28"/>
      <c r="P197" s="28"/>
      <c r="Q197" s="28"/>
      <c r="R197" s="28"/>
      <c r="S197" s="28"/>
      <c r="T197" s="28"/>
      <c r="U197" s="28"/>
      <c r="V197" s="83"/>
      <c r="W197" s="28"/>
      <c r="X197" s="28"/>
      <c r="Y197" s="28"/>
      <c r="Z197" s="28"/>
      <c r="AA197" s="28"/>
      <c r="AB197" s="28"/>
      <c r="AC197" s="28"/>
      <c r="AD197" s="28"/>
      <c r="AE197" s="28"/>
      <c r="AF197" s="28"/>
      <c r="AG197" s="28"/>
      <c r="AH197" s="28"/>
      <c r="AI197" s="28"/>
      <c r="AJ197" s="28"/>
      <c r="AK197" s="28"/>
      <c r="AL197" s="28"/>
    </row>
    <row r="198">
      <c r="A198" s="28"/>
      <c r="B198" s="28"/>
      <c r="C198" s="28"/>
      <c r="D198" s="28"/>
      <c r="E198" s="28"/>
      <c r="F198" s="28"/>
      <c r="G198" s="28"/>
      <c r="H198" s="28"/>
      <c r="I198" s="28"/>
      <c r="J198" s="28"/>
      <c r="K198" s="28"/>
      <c r="L198" s="28"/>
      <c r="M198" s="28"/>
      <c r="N198" s="28"/>
      <c r="O198" s="28"/>
      <c r="P198" s="28"/>
      <c r="Q198" s="28"/>
      <c r="R198" s="28"/>
      <c r="S198" s="28"/>
      <c r="T198" s="28"/>
      <c r="U198" s="28"/>
      <c r="V198" s="83"/>
      <c r="W198" s="28"/>
      <c r="X198" s="28"/>
      <c r="Y198" s="28"/>
      <c r="Z198" s="28"/>
      <c r="AA198" s="28"/>
      <c r="AB198" s="28"/>
      <c r="AC198" s="28"/>
      <c r="AD198" s="28"/>
      <c r="AE198" s="28"/>
      <c r="AF198" s="28"/>
      <c r="AG198" s="28"/>
      <c r="AH198" s="28"/>
      <c r="AI198" s="28"/>
      <c r="AJ198" s="28"/>
      <c r="AK198" s="28"/>
      <c r="AL198" s="28"/>
    </row>
    <row r="199">
      <c r="A199" s="28"/>
      <c r="B199" s="28"/>
      <c r="C199" s="28"/>
      <c r="D199" s="28"/>
      <c r="E199" s="28"/>
      <c r="F199" s="28"/>
      <c r="G199" s="28"/>
      <c r="H199" s="28"/>
      <c r="I199" s="28"/>
      <c r="J199" s="28"/>
      <c r="K199" s="28"/>
      <c r="L199" s="28"/>
      <c r="M199" s="28"/>
      <c r="N199" s="28"/>
      <c r="O199" s="28"/>
      <c r="P199" s="28"/>
      <c r="Q199" s="28"/>
      <c r="R199" s="28"/>
      <c r="S199" s="28"/>
      <c r="T199" s="28"/>
      <c r="U199" s="28"/>
      <c r="V199" s="83"/>
      <c r="W199" s="28"/>
      <c r="X199" s="28"/>
      <c r="Y199" s="28"/>
      <c r="Z199" s="28"/>
      <c r="AA199" s="28"/>
      <c r="AB199" s="28"/>
      <c r="AC199" s="28"/>
      <c r="AD199" s="28"/>
      <c r="AE199" s="28"/>
      <c r="AF199" s="28"/>
      <c r="AG199" s="28"/>
      <c r="AH199" s="28"/>
      <c r="AI199" s="28"/>
      <c r="AJ199" s="28"/>
      <c r="AK199" s="28"/>
      <c r="AL199" s="28"/>
    </row>
    <row r="200">
      <c r="A200" s="28"/>
      <c r="B200" s="28"/>
      <c r="C200" s="28"/>
      <c r="D200" s="28"/>
      <c r="E200" s="28"/>
      <c r="F200" s="28"/>
      <c r="G200" s="28"/>
      <c r="H200" s="28"/>
      <c r="I200" s="28"/>
      <c r="J200" s="28"/>
      <c r="K200" s="28"/>
      <c r="L200" s="28"/>
      <c r="M200" s="28"/>
      <c r="N200" s="28"/>
      <c r="O200" s="28"/>
      <c r="P200" s="28"/>
      <c r="Q200" s="28"/>
      <c r="R200" s="28"/>
      <c r="S200" s="28"/>
      <c r="T200" s="28"/>
      <c r="U200" s="28"/>
      <c r="V200" s="83"/>
      <c r="W200" s="28"/>
      <c r="X200" s="28"/>
      <c r="Y200" s="28"/>
      <c r="Z200" s="28"/>
      <c r="AA200" s="28"/>
      <c r="AB200" s="28"/>
      <c r="AC200" s="28"/>
      <c r="AD200" s="28"/>
      <c r="AE200" s="28"/>
      <c r="AF200" s="28"/>
      <c r="AG200" s="28"/>
      <c r="AH200" s="28"/>
      <c r="AI200" s="28"/>
      <c r="AJ200" s="28"/>
      <c r="AK200" s="28"/>
      <c r="AL200" s="28"/>
    </row>
    <row r="201">
      <c r="A201" s="28"/>
      <c r="B201" s="28"/>
      <c r="C201" s="28"/>
      <c r="D201" s="28"/>
      <c r="E201" s="28"/>
      <c r="F201" s="28"/>
      <c r="G201" s="28"/>
      <c r="H201" s="28"/>
      <c r="I201" s="28"/>
      <c r="J201" s="28"/>
      <c r="K201" s="28"/>
      <c r="L201" s="28"/>
      <c r="M201" s="28"/>
      <c r="N201" s="28"/>
      <c r="O201" s="28"/>
      <c r="P201" s="28"/>
      <c r="Q201" s="28"/>
      <c r="R201" s="28"/>
      <c r="S201" s="28"/>
      <c r="T201" s="28"/>
      <c r="U201" s="28"/>
      <c r="V201" s="83"/>
      <c r="W201" s="28"/>
      <c r="X201" s="28"/>
      <c r="Y201" s="28"/>
      <c r="Z201" s="28"/>
      <c r="AA201" s="28"/>
      <c r="AB201" s="28"/>
      <c r="AC201" s="28"/>
      <c r="AD201" s="28"/>
      <c r="AE201" s="28"/>
      <c r="AF201" s="28"/>
      <c r="AG201" s="28"/>
      <c r="AH201" s="28"/>
      <c r="AI201" s="28"/>
      <c r="AJ201" s="28"/>
      <c r="AK201" s="28"/>
      <c r="AL201" s="28"/>
    </row>
    <row r="202">
      <c r="A202" s="28"/>
      <c r="B202" s="28"/>
      <c r="C202" s="28"/>
      <c r="D202" s="28"/>
      <c r="E202" s="28"/>
      <c r="F202" s="28"/>
      <c r="G202" s="28"/>
      <c r="H202" s="28"/>
      <c r="I202" s="28"/>
      <c r="J202" s="28"/>
      <c r="K202" s="28"/>
      <c r="L202" s="28"/>
      <c r="M202" s="28"/>
      <c r="N202" s="28"/>
      <c r="O202" s="28"/>
      <c r="P202" s="28"/>
      <c r="Q202" s="28"/>
      <c r="R202" s="28"/>
      <c r="S202" s="28"/>
      <c r="T202" s="28"/>
      <c r="U202" s="28"/>
      <c r="V202" s="83"/>
      <c r="W202" s="28"/>
      <c r="X202" s="28"/>
      <c r="Y202" s="28"/>
      <c r="Z202" s="28"/>
      <c r="AA202" s="28"/>
      <c r="AB202" s="28"/>
      <c r="AC202" s="28"/>
      <c r="AD202" s="28"/>
      <c r="AE202" s="28"/>
      <c r="AF202" s="28"/>
      <c r="AG202" s="28"/>
      <c r="AH202" s="28"/>
      <c r="AI202" s="28"/>
      <c r="AJ202" s="28"/>
      <c r="AK202" s="28"/>
      <c r="AL202" s="28"/>
    </row>
    <row r="203">
      <c r="A203" s="28"/>
      <c r="B203" s="28"/>
      <c r="C203" s="28"/>
      <c r="D203" s="28"/>
      <c r="E203" s="28"/>
      <c r="F203" s="28"/>
      <c r="G203" s="28"/>
      <c r="H203" s="28"/>
      <c r="I203" s="28"/>
      <c r="J203" s="28"/>
      <c r="K203" s="28"/>
      <c r="L203" s="28"/>
      <c r="M203" s="28"/>
      <c r="N203" s="28"/>
      <c r="O203" s="28"/>
      <c r="P203" s="28"/>
      <c r="Q203" s="28"/>
      <c r="R203" s="28"/>
      <c r="S203" s="28"/>
      <c r="T203" s="28"/>
      <c r="U203" s="28"/>
      <c r="V203" s="83"/>
      <c r="W203" s="28"/>
      <c r="X203" s="28"/>
      <c r="Y203" s="28"/>
      <c r="Z203" s="28"/>
      <c r="AA203" s="28"/>
      <c r="AB203" s="28"/>
      <c r="AC203" s="28"/>
      <c r="AD203" s="28"/>
      <c r="AE203" s="28"/>
      <c r="AF203" s="28"/>
      <c r="AG203" s="28"/>
      <c r="AH203" s="28"/>
      <c r="AI203" s="28"/>
      <c r="AJ203" s="28"/>
      <c r="AK203" s="28"/>
      <c r="AL203" s="28"/>
    </row>
    <row r="204">
      <c r="A204" s="28"/>
      <c r="B204" s="28"/>
      <c r="C204" s="28"/>
      <c r="D204" s="28"/>
      <c r="E204" s="28"/>
      <c r="F204" s="28"/>
      <c r="G204" s="28"/>
      <c r="H204" s="28"/>
      <c r="I204" s="28"/>
      <c r="J204" s="28"/>
      <c r="K204" s="28"/>
      <c r="L204" s="28"/>
      <c r="M204" s="28"/>
      <c r="N204" s="28"/>
      <c r="O204" s="28"/>
      <c r="P204" s="28"/>
      <c r="Q204" s="28"/>
      <c r="R204" s="28"/>
      <c r="S204" s="28"/>
      <c r="T204" s="28"/>
      <c r="U204" s="28"/>
      <c r="V204" s="83"/>
      <c r="W204" s="28"/>
      <c r="X204" s="28"/>
      <c r="Y204" s="28"/>
      <c r="Z204" s="28"/>
      <c r="AA204" s="28"/>
      <c r="AB204" s="28"/>
      <c r="AC204" s="28"/>
      <c r="AD204" s="28"/>
      <c r="AE204" s="28"/>
      <c r="AF204" s="28"/>
      <c r="AG204" s="28"/>
      <c r="AH204" s="28"/>
      <c r="AI204" s="28"/>
      <c r="AJ204" s="28"/>
      <c r="AK204" s="28"/>
      <c r="AL204" s="28"/>
    </row>
    <row r="205">
      <c r="A205" s="28"/>
      <c r="B205" s="28"/>
      <c r="C205" s="28"/>
      <c r="D205" s="28"/>
      <c r="E205" s="28"/>
      <c r="F205" s="28"/>
      <c r="G205" s="28"/>
      <c r="H205" s="28"/>
      <c r="I205" s="28"/>
      <c r="J205" s="28"/>
      <c r="K205" s="28"/>
      <c r="L205" s="28"/>
      <c r="M205" s="28"/>
      <c r="N205" s="28"/>
      <c r="O205" s="28"/>
      <c r="P205" s="28"/>
      <c r="Q205" s="28"/>
      <c r="R205" s="28"/>
      <c r="S205" s="28"/>
      <c r="T205" s="28"/>
      <c r="U205" s="28"/>
      <c r="V205" s="83"/>
      <c r="W205" s="28"/>
      <c r="X205" s="28"/>
      <c r="Y205" s="28"/>
      <c r="Z205" s="28"/>
      <c r="AA205" s="28"/>
      <c r="AB205" s="28"/>
      <c r="AC205" s="28"/>
      <c r="AD205" s="28"/>
      <c r="AE205" s="28"/>
      <c r="AF205" s="28"/>
      <c r="AG205" s="28"/>
      <c r="AH205" s="28"/>
      <c r="AI205" s="28"/>
      <c r="AJ205" s="28"/>
      <c r="AK205" s="28"/>
      <c r="AL205" s="28"/>
    </row>
    <row r="206">
      <c r="A206" s="28"/>
      <c r="B206" s="28"/>
      <c r="C206" s="28"/>
      <c r="D206" s="28"/>
      <c r="E206" s="28"/>
      <c r="F206" s="28"/>
      <c r="G206" s="28"/>
      <c r="H206" s="28"/>
      <c r="I206" s="28"/>
      <c r="J206" s="28"/>
      <c r="K206" s="28"/>
      <c r="L206" s="28"/>
      <c r="M206" s="28"/>
      <c r="N206" s="28"/>
      <c r="O206" s="28"/>
      <c r="P206" s="28"/>
      <c r="Q206" s="28"/>
      <c r="R206" s="28"/>
      <c r="S206" s="28"/>
      <c r="T206" s="28"/>
      <c r="U206" s="28"/>
      <c r="V206" s="83"/>
      <c r="W206" s="28"/>
      <c r="X206" s="28"/>
      <c r="Y206" s="28"/>
      <c r="Z206" s="28"/>
      <c r="AA206" s="28"/>
      <c r="AB206" s="28"/>
      <c r="AC206" s="28"/>
      <c r="AD206" s="28"/>
      <c r="AE206" s="28"/>
      <c r="AF206" s="28"/>
      <c r="AG206" s="28"/>
      <c r="AH206" s="28"/>
      <c r="AI206" s="28"/>
      <c r="AJ206" s="28"/>
      <c r="AK206" s="28"/>
      <c r="AL206" s="28"/>
    </row>
    <row r="207">
      <c r="A207" s="28"/>
      <c r="B207" s="28"/>
      <c r="C207" s="28"/>
      <c r="D207" s="28"/>
      <c r="E207" s="28"/>
      <c r="F207" s="28"/>
      <c r="G207" s="28"/>
      <c r="H207" s="28"/>
      <c r="I207" s="28"/>
      <c r="J207" s="28"/>
      <c r="K207" s="28"/>
      <c r="L207" s="28"/>
      <c r="M207" s="28"/>
      <c r="N207" s="28"/>
      <c r="O207" s="28"/>
      <c r="P207" s="28"/>
      <c r="Q207" s="28"/>
      <c r="R207" s="28"/>
      <c r="S207" s="28"/>
      <c r="T207" s="28"/>
      <c r="U207" s="28"/>
      <c r="V207" s="83"/>
      <c r="W207" s="28"/>
      <c r="X207" s="28"/>
      <c r="Y207" s="28"/>
      <c r="Z207" s="28"/>
      <c r="AA207" s="28"/>
      <c r="AB207" s="28"/>
      <c r="AC207" s="28"/>
      <c r="AD207" s="28"/>
      <c r="AE207" s="28"/>
      <c r="AF207" s="28"/>
      <c r="AG207" s="28"/>
      <c r="AH207" s="28"/>
      <c r="AI207" s="28"/>
      <c r="AJ207" s="28"/>
      <c r="AK207" s="28"/>
      <c r="AL207" s="28"/>
    </row>
    <row r="208">
      <c r="A208" s="28"/>
      <c r="B208" s="28"/>
      <c r="C208" s="28"/>
      <c r="D208" s="28"/>
      <c r="E208" s="28"/>
      <c r="F208" s="28"/>
      <c r="G208" s="28"/>
      <c r="H208" s="28"/>
      <c r="I208" s="28"/>
      <c r="J208" s="28"/>
      <c r="K208" s="28"/>
      <c r="L208" s="28"/>
      <c r="M208" s="28"/>
      <c r="N208" s="28"/>
      <c r="O208" s="28"/>
      <c r="P208" s="28"/>
      <c r="Q208" s="28"/>
      <c r="R208" s="28"/>
      <c r="S208" s="28"/>
      <c r="T208" s="28"/>
      <c r="U208" s="28"/>
      <c r="V208" s="83"/>
      <c r="W208" s="28"/>
      <c r="X208" s="28"/>
      <c r="Y208" s="28"/>
      <c r="Z208" s="28"/>
      <c r="AA208" s="28"/>
      <c r="AB208" s="28"/>
      <c r="AC208" s="28"/>
      <c r="AD208" s="28"/>
      <c r="AE208" s="28"/>
      <c r="AF208" s="28"/>
      <c r="AG208" s="28"/>
      <c r="AH208" s="28"/>
      <c r="AI208" s="28"/>
      <c r="AJ208" s="28"/>
      <c r="AK208" s="28"/>
      <c r="AL208" s="28"/>
    </row>
    <row r="209">
      <c r="A209" s="28"/>
      <c r="B209" s="28"/>
      <c r="C209" s="28"/>
      <c r="D209" s="28"/>
      <c r="E209" s="28"/>
      <c r="F209" s="28"/>
      <c r="G209" s="28"/>
      <c r="H209" s="28"/>
      <c r="I209" s="28"/>
      <c r="J209" s="28"/>
      <c r="K209" s="28"/>
      <c r="L209" s="28"/>
      <c r="M209" s="28"/>
      <c r="N209" s="28"/>
      <c r="O209" s="28"/>
      <c r="P209" s="28"/>
      <c r="Q209" s="28"/>
      <c r="R209" s="28"/>
      <c r="S209" s="28"/>
      <c r="T209" s="28"/>
      <c r="U209" s="28"/>
      <c r="V209" s="83"/>
      <c r="W209" s="28"/>
      <c r="X209" s="28"/>
      <c r="Y209" s="28"/>
      <c r="Z209" s="28"/>
      <c r="AA209" s="28"/>
      <c r="AB209" s="28"/>
      <c r="AC209" s="28"/>
      <c r="AD209" s="28"/>
      <c r="AE209" s="28"/>
      <c r="AF209" s="28"/>
      <c r="AG209" s="28"/>
      <c r="AH209" s="28"/>
      <c r="AI209" s="28"/>
      <c r="AJ209" s="28"/>
      <c r="AK209" s="28"/>
      <c r="AL209" s="28"/>
    </row>
    <row r="210">
      <c r="A210" s="28"/>
      <c r="B210" s="28"/>
      <c r="C210" s="28"/>
      <c r="D210" s="28"/>
      <c r="E210" s="28"/>
      <c r="F210" s="28"/>
      <c r="G210" s="28"/>
      <c r="H210" s="28"/>
      <c r="I210" s="28"/>
      <c r="J210" s="28"/>
      <c r="K210" s="28"/>
      <c r="L210" s="28"/>
      <c r="M210" s="28"/>
      <c r="N210" s="28"/>
      <c r="O210" s="28"/>
      <c r="P210" s="28"/>
      <c r="Q210" s="28"/>
      <c r="R210" s="28"/>
      <c r="S210" s="28"/>
      <c r="T210" s="28"/>
      <c r="U210" s="28"/>
      <c r="V210" s="83"/>
      <c r="W210" s="28"/>
      <c r="X210" s="28"/>
      <c r="Y210" s="28"/>
      <c r="Z210" s="28"/>
      <c r="AA210" s="28"/>
      <c r="AB210" s="28"/>
      <c r="AC210" s="28"/>
      <c r="AD210" s="28"/>
      <c r="AE210" s="28"/>
      <c r="AF210" s="28"/>
      <c r="AG210" s="28"/>
      <c r="AH210" s="28"/>
      <c r="AI210" s="28"/>
      <c r="AJ210" s="28"/>
      <c r="AK210" s="28"/>
      <c r="AL210" s="28"/>
    </row>
    <row r="211">
      <c r="A211" s="28"/>
      <c r="B211" s="28"/>
      <c r="C211" s="28"/>
      <c r="D211" s="28"/>
      <c r="E211" s="28"/>
      <c r="F211" s="28"/>
      <c r="G211" s="28"/>
      <c r="H211" s="28"/>
      <c r="I211" s="28"/>
      <c r="J211" s="28"/>
      <c r="K211" s="28"/>
      <c r="L211" s="28"/>
      <c r="M211" s="28"/>
      <c r="N211" s="28"/>
      <c r="O211" s="28"/>
      <c r="P211" s="28"/>
      <c r="Q211" s="28"/>
      <c r="R211" s="28"/>
      <c r="S211" s="28"/>
      <c r="T211" s="28"/>
      <c r="U211" s="28"/>
      <c r="V211" s="83"/>
      <c r="W211" s="28"/>
      <c r="X211" s="28"/>
      <c r="Y211" s="28"/>
      <c r="Z211" s="28"/>
      <c r="AA211" s="28"/>
      <c r="AB211" s="28"/>
      <c r="AC211" s="28"/>
      <c r="AD211" s="28"/>
      <c r="AE211" s="28"/>
      <c r="AF211" s="28"/>
      <c r="AG211" s="28"/>
      <c r="AH211" s="28"/>
      <c r="AI211" s="28"/>
      <c r="AJ211" s="28"/>
      <c r="AK211" s="28"/>
      <c r="AL211" s="28"/>
    </row>
    <row r="212">
      <c r="A212" s="28"/>
      <c r="B212" s="28"/>
      <c r="C212" s="28"/>
      <c r="D212" s="28"/>
      <c r="E212" s="28"/>
      <c r="F212" s="28"/>
      <c r="G212" s="28"/>
      <c r="H212" s="28"/>
      <c r="I212" s="28"/>
      <c r="J212" s="28"/>
      <c r="K212" s="28"/>
      <c r="L212" s="28"/>
      <c r="M212" s="28"/>
      <c r="N212" s="28"/>
      <c r="O212" s="28"/>
      <c r="P212" s="28"/>
      <c r="Q212" s="28"/>
      <c r="R212" s="28"/>
      <c r="S212" s="28"/>
      <c r="T212" s="28"/>
      <c r="U212" s="28"/>
      <c r="V212" s="83"/>
      <c r="W212" s="28"/>
      <c r="X212" s="28"/>
      <c r="Y212" s="28"/>
      <c r="Z212" s="28"/>
      <c r="AA212" s="28"/>
      <c r="AB212" s="28"/>
      <c r="AC212" s="28"/>
      <c r="AD212" s="28"/>
      <c r="AE212" s="28"/>
      <c r="AF212" s="28"/>
      <c r="AG212" s="28"/>
      <c r="AH212" s="28"/>
      <c r="AI212" s="28"/>
      <c r="AJ212" s="28"/>
      <c r="AK212" s="28"/>
      <c r="AL212" s="28"/>
    </row>
    <row r="213">
      <c r="A213" s="28"/>
      <c r="B213" s="28"/>
      <c r="C213" s="28"/>
      <c r="D213" s="28"/>
      <c r="E213" s="28"/>
      <c r="F213" s="28"/>
      <c r="G213" s="28"/>
      <c r="H213" s="28"/>
      <c r="I213" s="28"/>
      <c r="J213" s="28"/>
      <c r="K213" s="28"/>
      <c r="L213" s="28"/>
      <c r="M213" s="28"/>
      <c r="N213" s="28"/>
      <c r="O213" s="28"/>
      <c r="P213" s="28"/>
      <c r="Q213" s="28"/>
      <c r="R213" s="28"/>
      <c r="S213" s="28"/>
      <c r="T213" s="28"/>
      <c r="U213" s="28"/>
      <c r="V213" s="83"/>
      <c r="W213" s="28"/>
      <c r="X213" s="28"/>
      <c r="Y213" s="28"/>
      <c r="Z213" s="28"/>
      <c r="AA213" s="28"/>
      <c r="AB213" s="28"/>
      <c r="AC213" s="28"/>
      <c r="AD213" s="28"/>
      <c r="AE213" s="28"/>
      <c r="AF213" s="28"/>
      <c r="AG213" s="28"/>
      <c r="AH213" s="28"/>
      <c r="AI213" s="28"/>
      <c r="AJ213" s="28"/>
      <c r="AK213" s="28"/>
      <c r="AL213" s="28"/>
    </row>
    <row r="214">
      <c r="A214" s="28"/>
      <c r="B214" s="28"/>
      <c r="C214" s="28"/>
      <c r="D214" s="28"/>
      <c r="E214" s="28"/>
      <c r="F214" s="28"/>
      <c r="G214" s="28"/>
      <c r="H214" s="28"/>
      <c r="I214" s="28"/>
      <c r="J214" s="28"/>
      <c r="K214" s="28"/>
      <c r="L214" s="28"/>
      <c r="M214" s="28"/>
      <c r="N214" s="28"/>
      <c r="O214" s="28"/>
      <c r="P214" s="28"/>
      <c r="Q214" s="28"/>
      <c r="R214" s="28"/>
      <c r="S214" s="28"/>
      <c r="T214" s="28"/>
      <c r="U214" s="28"/>
      <c r="V214" s="83"/>
      <c r="W214" s="28"/>
      <c r="X214" s="28"/>
      <c r="Y214" s="28"/>
      <c r="Z214" s="28"/>
      <c r="AA214" s="28"/>
      <c r="AB214" s="28"/>
      <c r="AC214" s="28"/>
      <c r="AD214" s="28"/>
      <c r="AE214" s="28"/>
      <c r="AF214" s="28"/>
      <c r="AG214" s="28"/>
      <c r="AH214" s="28"/>
      <c r="AI214" s="28"/>
      <c r="AJ214" s="28"/>
      <c r="AK214" s="28"/>
      <c r="AL214" s="28"/>
    </row>
    <row r="215">
      <c r="A215" s="28"/>
      <c r="B215" s="28"/>
      <c r="C215" s="28"/>
      <c r="D215" s="28"/>
      <c r="E215" s="28"/>
      <c r="F215" s="28"/>
      <c r="G215" s="28"/>
      <c r="H215" s="28"/>
      <c r="I215" s="28"/>
      <c r="J215" s="28"/>
      <c r="K215" s="28"/>
      <c r="L215" s="28"/>
      <c r="M215" s="28"/>
      <c r="N215" s="28"/>
      <c r="O215" s="28"/>
      <c r="P215" s="28"/>
      <c r="Q215" s="28"/>
      <c r="R215" s="28"/>
      <c r="S215" s="28"/>
      <c r="T215" s="28"/>
      <c r="U215" s="28"/>
      <c r="V215" s="83"/>
      <c r="W215" s="28"/>
      <c r="X215" s="28"/>
      <c r="Y215" s="28"/>
      <c r="Z215" s="28"/>
      <c r="AA215" s="28"/>
      <c r="AB215" s="28"/>
      <c r="AC215" s="28"/>
      <c r="AD215" s="28"/>
      <c r="AE215" s="28"/>
      <c r="AF215" s="28"/>
      <c r="AG215" s="28"/>
      <c r="AH215" s="28"/>
      <c r="AI215" s="28"/>
      <c r="AJ215" s="28"/>
      <c r="AK215" s="28"/>
      <c r="AL215" s="28"/>
    </row>
    <row r="216">
      <c r="A216" s="28"/>
      <c r="B216" s="28"/>
      <c r="C216" s="28"/>
      <c r="D216" s="28"/>
      <c r="E216" s="28"/>
      <c r="F216" s="28"/>
      <c r="G216" s="28"/>
      <c r="H216" s="28"/>
      <c r="I216" s="28"/>
      <c r="J216" s="28"/>
      <c r="K216" s="28"/>
      <c r="L216" s="28"/>
      <c r="M216" s="28"/>
      <c r="N216" s="28"/>
      <c r="O216" s="28"/>
      <c r="P216" s="28"/>
      <c r="Q216" s="28"/>
      <c r="R216" s="28"/>
      <c r="S216" s="28"/>
      <c r="T216" s="28"/>
      <c r="U216" s="28"/>
      <c r="V216" s="83"/>
      <c r="W216" s="28"/>
      <c r="X216" s="28"/>
      <c r="Y216" s="28"/>
      <c r="Z216" s="28"/>
      <c r="AA216" s="28"/>
      <c r="AB216" s="28"/>
      <c r="AC216" s="28"/>
      <c r="AD216" s="28"/>
      <c r="AE216" s="28"/>
      <c r="AF216" s="28"/>
      <c r="AG216" s="28"/>
      <c r="AH216" s="28"/>
      <c r="AI216" s="28"/>
      <c r="AJ216" s="28"/>
      <c r="AK216" s="28"/>
      <c r="AL216" s="28"/>
    </row>
    <row r="217">
      <c r="A217" s="28"/>
      <c r="B217" s="28"/>
      <c r="C217" s="28"/>
      <c r="D217" s="28"/>
      <c r="E217" s="28"/>
      <c r="F217" s="28"/>
      <c r="G217" s="28"/>
      <c r="H217" s="28"/>
      <c r="I217" s="28"/>
      <c r="J217" s="28"/>
      <c r="K217" s="28"/>
      <c r="L217" s="28"/>
      <c r="M217" s="28"/>
      <c r="N217" s="28"/>
      <c r="O217" s="28"/>
      <c r="P217" s="28"/>
      <c r="Q217" s="28"/>
      <c r="R217" s="28"/>
      <c r="S217" s="28"/>
      <c r="T217" s="28"/>
      <c r="U217" s="28"/>
      <c r="V217" s="83"/>
      <c r="W217" s="28"/>
      <c r="X217" s="28"/>
      <c r="Y217" s="28"/>
      <c r="Z217" s="28"/>
      <c r="AA217" s="28"/>
      <c r="AB217" s="28"/>
      <c r="AC217" s="28"/>
      <c r="AD217" s="28"/>
      <c r="AE217" s="28"/>
      <c r="AF217" s="28"/>
      <c r="AG217" s="28"/>
      <c r="AH217" s="28"/>
      <c r="AI217" s="28"/>
      <c r="AJ217" s="28"/>
      <c r="AK217" s="28"/>
      <c r="AL217" s="28"/>
    </row>
    <row r="218">
      <c r="A218" s="28"/>
      <c r="B218" s="28"/>
      <c r="C218" s="28"/>
      <c r="D218" s="28"/>
      <c r="E218" s="28"/>
      <c r="F218" s="28"/>
      <c r="G218" s="28"/>
      <c r="H218" s="28"/>
      <c r="I218" s="28"/>
      <c r="J218" s="28"/>
      <c r="K218" s="28"/>
      <c r="L218" s="28"/>
      <c r="M218" s="28"/>
      <c r="N218" s="28"/>
      <c r="O218" s="28"/>
      <c r="P218" s="28"/>
      <c r="Q218" s="28"/>
      <c r="R218" s="28"/>
      <c r="S218" s="28"/>
      <c r="T218" s="28"/>
      <c r="U218" s="28"/>
      <c r="V218" s="83"/>
      <c r="W218" s="28"/>
      <c r="X218" s="28"/>
      <c r="Y218" s="28"/>
      <c r="Z218" s="28"/>
      <c r="AA218" s="28"/>
      <c r="AB218" s="28"/>
      <c r="AC218" s="28"/>
      <c r="AD218" s="28"/>
      <c r="AE218" s="28"/>
      <c r="AF218" s="28"/>
      <c r="AG218" s="28"/>
      <c r="AH218" s="28"/>
      <c r="AI218" s="28"/>
      <c r="AJ218" s="28"/>
      <c r="AK218" s="28"/>
      <c r="AL218" s="28"/>
    </row>
    <row r="219">
      <c r="A219" s="28"/>
      <c r="B219" s="28"/>
      <c r="C219" s="28"/>
      <c r="D219" s="28"/>
      <c r="E219" s="28"/>
      <c r="F219" s="28"/>
      <c r="G219" s="28"/>
      <c r="H219" s="28"/>
      <c r="I219" s="28"/>
      <c r="J219" s="28"/>
      <c r="K219" s="28"/>
      <c r="L219" s="28"/>
      <c r="M219" s="28"/>
      <c r="N219" s="28"/>
      <c r="O219" s="28"/>
      <c r="P219" s="28"/>
      <c r="Q219" s="28"/>
      <c r="R219" s="28"/>
      <c r="S219" s="28"/>
      <c r="T219" s="28"/>
      <c r="U219" s="28"/>
      <c r="V219" s="83"/>
      <c r="W219" s="28"/>
      <c r="X219" s="28"/>
      <c r="Y219" s="28"/>
      <c r="Z219" s="28"/>
      <c r="AA219" s="28"/>
      <c r="AB219" s="28"/>
      <c r="AC219" s="28"/>
      <c r="AD219" s="28"/>
      <c r="AE219" s="28"/>
      <c r="AF219" s="28"/>
      <c r="AG219" s="28"/>
      <c r="AH219" s="28"/>
      <c r="AI219" s="28"/>
      <c r="AJ219" s="28"/>
      <c r="AK219" s="28"/>
      <c r="AL219" s="28"/>
    </row>
    <row r="220">
      <c r="A220" s="28"/>
      <c r="B220" s="28"/>
      <c r="C220" s="28"/>
      <c r="D220" s="28"/>
      <c r="E220" s="28"/>
      <c r="F220" s="28"/>
      <c r="G220" s="28"/>
      <c r="H220" s="28"/>
      <c r="I220" s="28"/>
      <c r="J220" s="28"/>
      <c r="K220" s="28"/>
      <c r="L220" s="28"/>
      <c r="M220" s="28"/>
      <c r="N220" s="28"/>
      <c r="O220" s="28"/>
      <c r="P220" s="28"/>
      <c r="Q220" s="28"/>
      <c r="R220" s="28"/>
      <c r="S220" s="28"/>
      <c r="T220" s="28"/>
      <c r="U220" s="28"/>
      <c r="V220" s="83"/>
      <c r="W220" s="28"/>
      <c r="X220" s="28"/>
      <c r="Y220" s="28"/>
      <c r="Z220" s="28"/>
      <c r="AA220" s="28"/>
      <c r="AB220" s="28"/>
      <c r="AC220" s="28"/>
      <c r="AD220" s="28"/>
      <c r="AE220" s="28"/>
      <c r="AF220" s="28"/>
      <c r="AG220" s="28"/>
      <c r="AH220" s="28"/>
      <c r="AI220" s="28"/>
      <c r="AJ220" s="28"/>
      <c r="AK220" s="28"/>
      <c r="AL220" s="28"/>
    </row>
    <row r="221">
      <c r="A221" s="28"/>
      <c r="B221" s="28"/>
      <c r="C221" s="28"/>
      <c r="D221" s="28"/>
      <c r="E221" s="28"/>
      <c r="F221" s="28"/>
      <c r="G221" s="28"/>
      <c r="H221" s="28"/>
      <c r="I221" s="28"/>
      <c r="J221" s="28"/>
      <c r="K221" s="28"/>
      <c r="L221" s="28"/>
      <c r="M221" s="28"/>
      <c r="N221" s="28"/>
      <c r="O221" s="28"/>
      <c r="P221" s="28"/>
      <c r="Q221" s="28"/>
      <c r="R221" s="28"/>
      <c r="S221" s="28"/>
      <c r="T221" s="28"/>
      <c r="U221" s="28"/>
      <c r="V221" s="83"/>
      <c r="W221" s="28"/>
      <c r="X221" s="28"/>
      <c r="Y221" s="28"/>
      <c r="Z221" s="28"/>
      <c r="AA221" s="28"/>
      <c r="AB221" s="28"/>
      <c r="AC221" s="28"/>
      <c r="AD221" s="28"/>
      <c r="AE221" s="28"/>
      <c r="AF221" s="28"/>
      <c r="AG221" s="28"/>
      <c r="AH221" s="28"/>
      <c r="AI221" s="28"/>
      <c r="AJ221" s="28"/>
      <c r="AK221" s="28"/>
      <c r="AL221" s="28"/>
    </row>
    <row r="222">
      <c r="A222" s="28"/>
      <c r="B222" s="28"/>
      <c r="C222" s="28"/>
      <c r="D222" s="28"/>
      <c r="E222" s="28"/>
      <c r="F222" s="28"/>
      <c r="G222" s="28"/>
      <c r="H222" s="28"/>
      <c r="I222" s="28"/>
      <c r="J222" s="28"/>
      <c r="K222" s="28"/>
      <c r="L222" s="28"/>
      <c r="M222" s="28"/>
      <c r="N222" s="28"/>
      <c r="O222" s="28"/>
      <c r="P222" s="28"/>
      <c r="Q222" s="28"/>
      <c r="R222" s="28"/>
      <c r="S222" s="28"/>
      <c r="T222" s="28"/>
      <c r="U222" s="28"/>
      <c r="V222" s="83"/>
      <c r="W222" s="28"/>
      <c r="X222" s="28"/>
      <c r="Y222" s="28"/>
      <c r="Z222" s="28"/>
      <c r="AA222" s="28"/>
      <c r="AB222" s="28"/>
      <c r="AC222" s="28"/>
      <c r="AD222" s="28"/>
      <c r="AE222" s="28"/>
      <c r="AF222" s="28"/>
      <c r="AG222" s="28"/>
      <c r="AH222" s="28"/>
      <c r="AI222" s="28"/>
      <c r="AJ222" s="28"/>
      <c r="AK222" s="28"/>
      <c r="AL222" s="28"/>
    </row>
    <row r="223">
      <c r="A223" s="28"/>
      <c r="B223" s="28"/>
      <c r="C223" s="28"/>
      <c r="D223" s="28"/>
      <c r="E223" s="28"/>
      <c r="F223" s="28"/>
      <c r="G223" s="28"/>
      <c r="H223" s="28"/>
      <c r="I223" s="28"/>
      <c r="J223" s="28"/>
      <c r="K223" s="28"/>
      <c r="L223" s="28"/>
      <c r="M223" s="28"/>
      <c r="N223" s="28"/>
      <c r="O223" s="28"/>
      <c r="P223" s="28"/>
      <c r="Q223" s="28"/>
      <c r="R223" s="28"/>
      <c r="S223" s="28"/>
      <c r="T223" s="28"/>
      <c r="U223" s="28"/>
      <c r="V223" s="83"/>
      <c r="W223" s="28"/>
      <c r="X223" s="28"/>
      <c r="Y223" s="28"/>
      <c r="Z223" s="28"/>
      <c r="AA223" s="28"/>
      <c r="AB223" s="28"/>
      <c r="AC223" s="28"/>
      <c r="AD223" s="28"/>
      <c r="AE223" s="28"/>
      <c r="AF223" s="28"/>
      <c r="AG223" s="28"/>
      <c r="AH223" s="28"/>
      <c r="AI223" s="28"/>
      <c r="AJ223" s="28"/>
      <c r="AK223" s="28"/>
      <c r="AL223" s="28"/>
    </row>
    <row r="224">
      <c r="A224" s="28"/>
      <c r="B224" s="28"/>
      <c r="C224" s="28"/>
      <c r="D224" s="28"/>
      <c r="E224" s="28"/>
      <c r="F224" s="28"/>
      <c r="G224" s="28"/>
      <c r="H224" s="28"/>
      <c r="I224" s="28"/>
      <c r="J224" s="28"/>
      <c r="K224" s="28"/>
      <c r="L224" s="28"/>
      <c r="M224" s="28"/>
      <c r="N224" s="28"/>
      <c r="O224" s="28"/>
      <c r="P224" s="28"/>
      <c r="Q224" s="28"/>
      <c r="R224" s="28"/>
      <c r="S224" s="28"/>
      <c r="T224" s="28"/>
      <c r="U224" s="28"/>
      <c r="V224" s="83"/>
      <c r="W224" s="28"/>
      <c r="X224" s="28"/>
      <c r="Y224" s="28"/>
      <c r="Z224" s="28"/>
      <c r="AA224" s="28"/>
      <c r="AB224" s="28"/>
      <c r="AC224" s="28"/>
      <c r="AD224" s="28"/>
      <c r="AE224" s="28"/>
      <c r="AF224" s="28"/>
      <c r="AG224" s="28"/>
      <c r="AH224" s="28"/>
      <c r="AI224" s="28"/>
      <c r="AJ224" s="28"/>
      <c r="AK224" s="28"/>
      <c r="AL224" s="28"/>
    </row>
    <row r="225">
      <c r="A225" s="28"/>
      <c r="B225" s="28"/>
      <c r="C225" s="28"/>
      <c r="D225" s="28"/>
      <c r="E225" s="28"/>
      <c r="F225" s="28"/>
      <c r="G225" s="28"/>
      <c r="H225" s="28"/>
      <c r="I225" s="28"/>
      <c r="J225" s="28"/>
      <c r="K225" s="28"/>
      <c r="L225" s="28"/>
      <c r="M225" s="28"/>
      <c r="N225" s="28"/>
      <c r="O225" s="28"/>
      <c r="P225" s="28"/>
      <c r="Q225" s="28"/>
      <c r="R225" s="28"/>
      <c r="S225" s="28"/>
      <c r="T225" s="28"/>
      <c r="U225" s="28"/>
      <c r="V225" s="83"/>
      <c r="W225" s="28"/>
      <c r="X225" s="28"/>
      <c r="Y225" s="28"/>
      <c r="Z225" s="28"/>
      <c r="AA225" s="28"/>
      <c r="AB225" s="28"/>
      <c r="AC225" s="28"/>
      <c r="AD225" s="28"/>
      <c r="AE225" s="28"/>
      <c r="AF225" s="28"/>
      <c r="AG225" s="28"/>
      <c r="AH225" s="28"/>
      <c r="AI225" s="28"/>
      <c r="AJ225" s="28"/>
      <c r="AK225" s="28"/>
      <c r="AL225" s="28"/>
    </row>
    <row r="226">
      <c r="A226" s="28"/>
      <c r="B226" s="28"/>
      <c r="C226" s="28"/>
      <c r="D226" s="28"/>
      <c r="E226" s="28"/>
      <c r="F226" s="28"/>
      <c r="G226" s="28"/>
      <c r="H226" s="28"/>
      <c r="I226" s="28"/>
      <c r="J226" s="28"/>
      <c r="K226" s="28"/>
      <c r="L226" s="28"/>
      <c r="M226" s="28"/>
      <c r="N226" s="28"/>
      <c r="O226" s="28"/>
      <c r="P226" s="28"/>
      <c r="Q226" s="28"/>
      <c r="R226" s="28"/>
      <c r="S226" s="28"/>
      <c r="T226" s="28"/>
      <c r="U226" s="28"/>
      <c r="V226" s="83"/>
      <c r="W226" s="28"/>
      <c r="X226" s="28"/>
      <c r="Y226" s="28"/>
      <c r="Z226" s="28"/>
      <c r="AA226" s="28"/>
      <c r="AB226" s="28"/>
      <c r="AC226" s="28"/>
      <c r="AD226" s="28"/>
      <c r="AE226" s="28"/>
      <c r="AF226" s="28"/>
      <c r="AG226" s="28"/>
      <c r="AH226" s="28"/>
      <c r="AI226" s="28"/>
      <c r="AJ226" s="28"/>
      <c r="AK226" s="28"/>
      <c r="AL226" s="28"/>
    </row>
    <row r="227">
      <c r="A227" s="28"/>
      <c r="B227" s="28"/>
      <c r="C227" s="28"/>
      <c r="D227" s="28"/>
      <c r="E227" s="28"/>
      <c r="F227" s="28"/>
      <c r="G227" s="28"/>
      <c r="H227" s="28"/>
      <c r="I227" s="28"/>
      <c r="J227" s="28"/>
      <c r="K227" s="28"/>
      <c r="L227" s="28"/>
      <c r="M227" s="28"/>
      <c r="N227" s="28"/>
      <c r="O227" s="28"/>
      <c r="P227" s="28"/>
      <c r="Q227" s="28"/>
      <c r="R227" s="28"/>
      <c r="S227" s="28"/>
      <c r="T227" s="28"/>
      <c r="U227" s="28"/>
      <c r="V227" s="83"/>
      <c r="W227" s="28"/>
      <c r="X227" s="28"/>
      <c r="Y227" s="28"/>
      <c r="Z227" s="28"/>
      <c r="AA227" s="28"/>
      <c r="AB227" s="28"/>
      <c r="AC227" s="28"/>
      <c r="AD227" s="28"/>
      <c r="AE227" s="28"/>
      <c r="AF227" s="28"/>
      <c r="AG227" s="28"/>
      <c r="AH227" s="28"/>
      <c r="AI227" s="28"/>
      <c r="AJ227" s="28"/>
      <c r="AK227" s="28"/>
      <c r="AL227" s="28"/>
    </row>
    <row r="228">
      <c r="A228" s="28"/>
      <c r="B228" s="28"/>
      <c r="C228" s="28"/>
      <c r="D228" s="28"/>
      <c r="E228" s="28"/>
      <c r="F228" s="28"/>
      <c r="G228" s="28"/>
      <c r="H228" s="28"/>
      <c r="I228" s="28"/>
      <c r="J228" s="28"/>
      <c r="K228" s="28"/>
      <c r="L228" s="28"/>
      <c r="M228" s="28"/>
      <c r="N228" s="28"/>
      <c r="O228" s="28"/>
      <c r="P228" s="28"/>
      <c r="Q228" s="28"/>
      <c r="R228" s="28"/>
      <c r="S228" s="28"/>
      <c r="T228" s="28"/>
      <c r="U228" s="28"/>
      <c r="V228" s="83"/>
      <c r="W228" s="28"/>
      <c r="X228" s="28"/>
      <c r="Y228" s="28"/>
      <c r="Z228" s="28"/>
      <c r="AA228" s="28"/>
      <c r="AB228" s="28"/>
      <c r="AC228" s="28"/>
      <c r="AD228" s="28"/>
      <c r="AE228" s="28"/>
      <c r="AF228" s="28"/>
      <c r="AG228" s="28"/>
      <c r="AH228" s="28"/>
      <c r="AI228" s="28"/>
      <c r="AJ228" s="28"/>
      <c r="AK228" s="28"/>
      <c r="AL228" s="28"/>
    </row>
    <row r="229">
      <c r="A229" s="28"/>
      <c r="B229" s="28"/>
      <c r="C229" s="28"/>
      <c r="D229" s="28"/>
      <c r="E229" s="28"/>
      <c r="F229" s="28"/>
      <c r="G229" s="28"/>
      <c r="H229" s="28"/>
      <c r="I229" s="28"/>
      <c r="J229" s="28"/>
      <c r="K229" s="28"/>
      <c r="L229" s="28"/>
      <c r="M229" s="28"/>
      <c r="N229" s="28"/>
      <c r="O229" s="28"/>
      <c r="P229" s="28"/>
      <c r="Q229" s="28"/>
      <c r="R229" s="28"/>
      <c r="S229" s="28"/>
      <c r="T229" s="28"/>
      <c r="U229" s="28"/>
      <c r="V229" s="83"/>
      <c r="W229" s="28"/>
      <c r="X229" s="28"/>
      <c r="Y229" s="28"/>
      <c r="Z229" s="28"/>
      <c r="AA229" s="28"/>
      <c r="AB229" s="28"/>
      <c r="AC229" s="28"/>
      <c r="AD229" s="28"/>
      <c r="AE229" s="28"/>
      <c r="AF229" s="28"/>
      <c r="AG229" s="28"/>
      <c r="AH229" s="28"/>
      <c r="AI229" s="28"/>
      <c r="AJ229" s="28"/>
      <c r="AK229" s="28"/>
      <c r="AL229" s="28"/>
    </row>
    <row r="230">
      <c r="A230" s="28"/>
      <c r="B230" s="28"/>
      <c r="C230" s="28"/>
      <c r="D230" s="28"/>
      <c r="E230" s="28"/>
      <c r="F230" s="28"/>
      <c r="G230" s="28"/>
      <c r="H230" s="28"/>
      <c r="I230" s="28"/>
      <c r="J230" s="28"/>
      <c r="K230" s="28"/>
      <c r="L230" s="28"/>
      <c r="M230" s="28"/>
      <c r="N230" s="28"/>
      <c r="O230" s="28"/>
      <c r="P230" s="28"/>
      <c r="Q230" s="28"/>
      <c r="R230" s="28"/>
      <c r="S230" s="28"/>
      <c r="T230" s="28"/>
      <c r="U230" s="28"/>
      <c r="V230" s="83"/>
      <c r="W230" s="28"/>
      <c r="X230" s="28"/>
      <c r="Y230" s="28"/>
      <c r="Z230" s="28"/>
      <c r="AA230" s="28"/>
      <c r="AB230" s="28"/>
      <c r="AC230" s="28"/>
      <c r="AD230" s="28"/>
      <c r="AE230" s="28"/>
      <c r="AF230" s="28"/>
      <c r="AG230" s="28"/>
      <c r="AH230" s="28"/>
      <c r="AI230" s="28"/>
      <c r="AJ230" s="28"/>
      <c r="AK230" s="28"/>
      <c r="AL230" s="28"/>
    </row>
    <row r="231">
      <c r="A231" s="28"/>
      <c r="B231" s="28"/>
      <c r="C231" s="28"/>
      <c r="D231" s="28"/>
      <c r="E231" s="28"/>
      <c r="F231" s="28"/>
      <c r="G231" s="28"/>
      <c r="H231" s="28"/>
      <c r="I231" s="28"/>
      <c r="J231" s="28"/>
      <c r="K231" s="28"/>
      <c r="L231" s="28"/>
      <c r="M231" s="28"/>
      <c r="N231" s="28"/>
      <c r="O231" s="28"/>
      <c r="P231" s="28"/>
      <c r="Q231" s="28"/>
      <c r="R231" s="28"/>
      <c r="S231" s="28"/>
      <c r="T231" s="28"/>
      <c r="U231" s="28"/>
      <c r="V231" s="83"/>
      <c r="W231" s="28"/>
      <c r="X231" s="28"/>
      <c r="Y231" s="28"/>
      <c r="Z231" s="28"/>
      <c r="AA231" s="28"/>
      <c r="AB231" s="28"/>
      <c r="AC231" s="28"/>
      <c r="AD231" s="28"/>
      <c r="AE231" s="28"/>
      <c r="AF231" s="28"/>
      <c r="AG231" s="28"/>
      <c r="AH231" s="28"/>
      <c r="AI231" s="28"/>
      <c r="AJ231" s="28"/>
      <c r="AK231" s="28"/>
      <c r="AL231" s="28"/>
    </row>
    <row r="232">
      <c r="A232" s="28"/>
      <c r="B232" s="28"/>
      <c r="C232" s="28"/>
      <c r="D232" s="28"/>
      <c r="E232" s="28"/>
      <c r="F232" s="28"/>
      <c r="G232" s="28"/>
      <c r="H232" s="28"/>
      <c r="I232" s="28"/>
      <c r="J232" s="28"/>
      <c r="K232" s="28"/>
      <c r="L232" s="28"/>
      <c r="M232" s="28"/>
      <c r="N232" s="28"/>
      <c r="O232" s="28"/>
      <c r="P232" s="28"/>
      <c r="Q232" s="28"/>
      <c r="R232" s="28"/>
      <c r="S232" s="28"/>
      <c r="T232" s="28"/>
      <c r="U232" s="28"/>
      <c r="V232" s="83"/>
      <c r="W232" s="28"/>
      <c r="X232" s="28"/>
      <c r="Y232" s="28"/>
      <c r="Z232" s="28"/>
      <c r="AA232" s="28"/>
      <c r="AB232" s="28"/>
      <c r="AC232" s="28"/>
      <c r="AD232" s="28"/>
      <c r="AE232" s="28"/>
      <c r="AF232" s="28"/>
      <c r="AG232" s="28"/>
      <c r="AH232" s="28"/>
      <c r="AI232" s="28"/>
      <c r="AJ232" s="28"/>
      <c r="AK232" s="28"/>
      <c r="AL232" s="28"/>
    </row>
    <row r="233">
      <c r="A233" s="28"/>
      <c r="B233" s="28"/>
      <c r="C233" s="28"/>
      <c r="D233" s="28"/>
      <c r="E233" s="28"/>
      <c r="F233" s="28"/>
      <c r="G233" s="28"/>
      <c r="H233" s="28"/>
      <c r="I233" s="28"/>
      <c r="J233" s="28"/>
      <c r="K233" s="28"/>
      <c r="L233" s="28"/>
      <c r="M233" s="28"/>
      <c r="N233" s="28"/>
      <c r="O233" s="28"/>
      <c r="P233" s="28"/>
      <c r="Q233" s="28"/>
      <c r="R233" s="28"/>
      <c r="S233" s="28"/>
      <c r="T233" s="28"/>
      <c r="U233" s="28"/>
      <c r="V233" s="83"/>
      <c r="W233" s="28"/>
      <c r="X233" s="28"/>
      <c r="Y233" s="28"/>
      <c r="Z233" s="28"/>
      <c r="AA233" s="28"/>
      <c r="AB233" s="28"/>
      <c r="AC233" s="28"/>
      <c r="AD233" s="28"/>
      <c r="AE233" s="28"/>
      <c r="AF233" s="28"/>
      <c r="AG233" s="28"/>
      <c r="AH233" s="28"/>
      <c r="AI233" s="28"/>
      <c r="AJ233" s="28"/>
      <c r="AK233" s="28"/>
      <c r="AL233" s="28"/>
    </row>
    <row r="234">
      <c r="A234" s="28"/>
      <c r="B234" s="28"/>
      <c r="C234" s="28"/>
      <c r="D234" s="28"/>
      <c r="E234" s="28"/>
      <c r="F234" s="28"/>
      <c r="G234" s="28"/>
      <c r="H234" s="28"/>
      <c r="I234" s="28"/>
      <c r="J234" s="28"/>
      <c r="K234" s="28"/>
      <c r="L234" s="28"/>
      <c r="M234" s="28"/>
      <c r="N234" s="28"/>
      <c r="O234" s="28"/>
      <c r="P234" s="28"/>
      <c r="Q234" s="28"/>
      <c r="R234" s="28"/>
      <c r="S234" s="28"/>
      <c r="T234" s="28"/>
      <c r="U234" s="28"/>
      <c r="V234" s="83"/>
      <c r="W234" s="28"/>
      <c r="X234" s="28"/>
      <c r="Y234" s="28"/>
      <c r="Z234" s="28"/>
      <c r="AA234" s="28"/>
      <c r="AB234" s="28"/>
      <c r="AC234" s="28"/>
      <c r="AD234" s="28"/>
      <c r="AE234" s="28"/>
      <c r="AF234" s="28"/>
      <c r="AG234" s="28"/>
      <c r="AH234" s="28"/>
      <c r="AI234" s="28"/>
      <c r="AJ234" s="28"/>
      <c r="AK234" s="28"/>
      <c r="AL234" s="28"/>
    </row>
    <row r="235">
      <c r="A235" s="28"/>
      <c r="B235" s="28"/>
      <c r="C235" s="28"/>
      <c r="D235" s="28"/>
      <c r="E235" s="28"/>
      <c r="F235" s="28"/>
      <c r="G235" s="28"/>
      <c r="H235" s="28"/>
      <c r="I235" s="28"/>
      <c r="J235" s="28"/>
      <c r="K235" s="28"/>
      <c r="L235" s="28"/>
      <c r="M235" s="28"/>
      <c r="N235" s="28"/>
      <c r="O235" s="28"/>
      <c r="P235" s="28"/>
      <c r="Q235" s="28"/>
      <c r="R235" s="28"/>
      <c r="S235" s="28"/>
      <c r="T235" s="28"/>
      <c r="U235" s="28"/>
      <c r="V235" s="83"/>
      <c r="W235" s="28"/>
      <c r="X235" s="28"/>
      <c r="Y235" s="28"/>
      <c r="Z235" s="28"/>
      <c r="AA235" s="28"/>
      <c r="AB235" s="28"/>
      <c r="AC235" s="28"/>
      <c r="AD235" s="28"/>
      <c r="AE235" s="28"/>
      <c r="AF235" s="28"/>
      <c r="AG235" s="28"/>
      <c r="AH235" s="28"/>
      <c r="AI235" s="28"/>
      <c r="AJ235" s="28"/>
      <c r="AK235" s="28"/>
      <c r="AL235" s="28"/>
    </row>
    <row r="236">
      <c r="A236" s="28"/>
      <c r="B236" s="28"/>
      <c r="C236" s="28"/>
      <c r="D236" s="28"/>
      <c r="E236" s="28"/>
      <c r="F236" s="28"/>
      <c r="G236" s="28"/>
      <c r="H236" s="28"/>
      <c r="I236" s="28"/>
      <c r="J236" s="28"/>
      <c r="K236" s="28"/>
      <c r="L236" s="28"/>
      <c r="M236" s="28"/>
      <c r="N236" s="28"/>
      <c r="O236" s="28"/>
      <c r="P236" s="28"/>
      <c r="Q236" s="28"/>
      <c r="R236" s="28"/>
      <c r="S236" s="28"/>
      <c r="T236" s="28"/>
      <c r="U236" s="28"/>
      <c r="V236" s="83"/>
      <c r="W236" s="28"/>
      <c r="X236" s="28"/>
      <c r="Y236" s="28"/>
      <c r="Z236" s="28"/>
      <c r="AA236" s="28"/>
      <c r="AB236" s="28"/>
      <c r="AC236" s="28"/>
      <c r="AD236" s="28"/>
      <c r="AE236" s="28"/>
      <c r="AF236" s="28"/>
      <c r="AG236" s="28"/>
      <c r="AH236" s="28"/>
      <c r="AI236" s="28"/>
      <c r="AJ236" s="28"/>
      <c r="AK236" s="28"/>
      <c r="AL236" s="28"/>
    </row>
    <row r="237">
      <c r="A237" s="28"/>
      <c r="B237" s="28"/>
      <c r="C237" s="28"/>
      <c r="D237" s="28"/>
      <c r="E237" s="28"/>
      <c r="F237" s="28"/>
      <c r="G237" s="28"/>
      <c r="H237" s="28"/>
      <c r="I237" s="28"/>
      <c r="J237" s="28"/>
      <c r="K237" s="28"/>
      <c r="L237" s="28"/>
      <c r="M237" s="28"/>
      <c r="N237" s="28"/>
      <c r="O237" s="28"/>
      <c r="P237" s="28"/>
      <c r="Q237" s="28"/>
      <c r="R237" s="28"/>
      <c r="S237" s="28"/>
      <c r="T237" s="28"/>
      <c r="U237" s="28"/>
      <c r="V237" s="83"/>
      <c r="W237" s="28"/>
      <c r="X237" s="28"/>
      <c r="Y237" s="28"/>
      <c r="Z237" s="28"/>
      <c r="AA237" s="28"/>
      <c r="AB237" s="28"/>
      <c r="AC237" s="28"/>
      <c r="AD237" s="28"/>
      <c r="AE237" s="28"/>
      <c r="AF237" s="28"/>
      <c r="AG237" s="28"/>
      <c r="AH237" s="28"/>
      <c r="AI237" s="28"/>
      <c r="AJ237" s="28"/>
      <c r="AK237" s="28"/>
      <c r="AL237" s="28"/>
    </row>
    <row r="238">
      <c r="A238" s="28"/>
      <c r="B238" s="28"/>
      <c r="C238" s="28"/>
      <c r="D238" s="28"/>
      <c r="E238" s="28"/>
      <c r="F238" s="28"/>
      <c r="G238" s="28"/>
      <c r="H238" s="28"/>
      <c r="I238" s="28"/>
      <c r="J238" s="28"/>
      <c r="K238" s="28"/>
      <c r="L238" s="28"/>
      <c r="M238" s="28"/>
      <c r="N238" s="28"/>
      <c r="O238" s="28"/>
      <c r="P238" s="28"/>
      <c r="Q238" s="28"/>
      <c r="R238" s="28"/>
      <c r="S238" s="28"/>
      <c r="T238" s="28"/>
      <c r="U238" s="28"/>
      <c r="V238" s="83"/>
      <c r="W238" s="28"/>
      <c r="X238" s="28"/>
      <c r="Y238" s="28"/>
      <c r="Z238" s="28"/>
      <c r="AA238" s="28"/>
      <c r="AB238" s="28"/>
      <c r="AC238" s="28"/>
      <c r="AD238" s="28"/>
      <c r="AE238" s="28"/>
      <c r="AF238" s="28"/>
      <c r="AG238" s="28"/>
      <c r="AH238" s="28"/>
      <c r="AI238" s="28"/>
      <c r="AJ238" s="28"/>
      <c r="AK238" s="28"/>
      <c r="AL238" s="28"/>
    </row>
    <row r="239">
      <c r="A239" s="28"/>
      <c r="B239" s="28"/>
      <c r="C239" s="28"/>
      <c r="D239" s="28"/>
      <c r="E239" s="28"/>
      <c r="F239" s="28"/>
      <c r="G239" s="28"/>
      <c r="H239" s="28"/>
      <c r="I239" s="28"/>
      <c r="J239" s="28"/>
      <c r="K239" s="28"/>
      <c r="L239" s="28"/>
      <c r="M239" s="28"/>
      <c r="N239" s="28"/>
      <c r="O239" s="28"/>
      <c r="P239" s="28"/>
      <c r="Q239" s="28"/>
      <c r="R239" s="28"/>
      <c r="S239" s="28"/>
      <c r="T239" s="28"/>
      <c r="U239" s="28"/>
      <c r="V239" s="83"/>
      <c r="W239" s="28"/>
      <c r="X239" s="28"/>
      <c r="Y239" s="28"/>
      <c r="Z239" s="28"/>
      <c r="AA239" s="28"/>
      <c r="AB239" s="28"/>
      <c r="AC239" s="28"/>
      <c r="AD239" s="28"/>
      <c r="AE239" s="28"/>
      <c r="AF239" s="28"/>
      <c r="AG239" s="28"/>
      <c r="AH239" s="28"/>
      <c r="AI239" s="28"/>
      <c r="AJ239" s="28"/>
      <c r="AK239" s="28"/>
      <c r="AL239" s="28"/>
    </row>
    <row r="240">
      <c r="A240" s="28"/>
      <c r="B240" s="28"/>
      <c r="C240" s="28"/>
      <c r="D240" s="28"/>
      <c r="E240" s="28"/>
      <c r="F240" s="28"/>
      <c r="G240" s="28"/>
      <c r="H240" s="28"/>
      <c r="I240" s="28"/>
      <c r="J240" s="28"/>
      <c r="K240" s="28"/>
      <c r="L240" s="28"/>
      <c r="M240" s="28"/>
      <c r="N240" s="28"/>
      <c r="O240" s="28"/>
      <c r="P240" s="28"/>
      <c r="Q240" s="28"/>
      <c r="R240" s="28"/>
      <c r="S240" s="28"/>
      <c r="T240" s="28"/>
      <c r="U240" s="28"/>
      <c r="V240" s="83"/>
      <c r="W240" s="28"/>
      <c r="X240" s="28"/>
      <c r="Y240" s="28"/>
      <c r="Z240" s="28"/>
      <c r="AA240" s="28"/>
      <c r="AB240" s="28"/>
      <c r="AC240" s="28"/>
      <c r="AD240" s="28"/>
      <c r="AE240" s="28"/>
      <c r="AF240" s="28"/>
      <c r="AG240" s="28"/>
      <c r="AH240" s="28"/>
      <c r="AI240" s="28"/>
      <c r="AJ240" s="28"/>
      <c r="AK240" s="28"/>
      <c r="AL240" s="28"/>
    </row>
    <row r="241">
      <c r="A241" s="28"/>
      <c r="B241" s="28"/>
      <c r="C241" s="28"/>
      <c r="D241" s="28"/>
      <c r="E241" s="28"/>
      <c r="F241" s="28"/>
      <c r="G241" s="28"/>
      <c r="H241" s="28"/>
      <c r="I241" s="28"/>
      <c r="J241" s="28"/>
      <c r="K241" s="28"/>
      <c r="L241" s="28"/>
      <c r="M241" s="28"/>
      <c r="N241" s="28"/>
      <c r="O241" s="28"/>
      <c r="P241" s="28"/>
      <c r="Q241" s="28"/>
      <c r="R241" s="28"/>
      <c r="S241" s="28"/>
      <c r="T241" s="28"/>
      <c r="U241" s="28"/>
      <c r="V241" s="83"/>
      <c r="W241" s="28"/>
      <c r="X241" s="28"/>
      <c r="Y241" s="28"/>
      <c r="Z241" s="28"/>
      <c r="AA241" s="28"/>
      <c r="AB241" s="28"/>
      <c r="AC241" s="28"/>
      <c r="AD241" s="28"/>
      <c r="AE241" s="28"/>
      <c r="AF241" s="28"/>
      <c r="AG241" s="28"/>
      <c r="AH241" s="28"/>
      <c r="AI241" s="28"/>
      <c r="AJ241" s="28"/>
      <c r="AK241" s="28"/>
      <c r="AL241" s="28"/>
    </row>
    <row r="242">
      <c r="A242" s="28"/>
      <c r="B242" s="28"/>
      <c r="C242" s="28"/>
      <c r="D242" s="28"/>
      <c r="E242" s="28"/>
      <c r="F242" s="28"/>
      <c r="G242" s="28"/>
      <c r="H242" s="28"/>
      <c r="I242" s="28"/>
      <c r="J242" s="28"/>
      <c r="K242" s="28"/>
      <c r="L242" s="28"/>
      <c r="M242" s="28"/>
      <c r="N242" s="28"/>
      <c r="O242" s="28"/>
      <c r="P242" s="28"/>
      <c r="Q242" s="28"/>
      <c r="R242" s="28"/>
      <c r="S242" s="28"/>
      <c r="T242" s="28"/>
      <c r="U242" s="28"/>
      <c r="V242" s="83"/>
      <c r="W242" s="28"/>
      <c r="X242" s="28"/>
      <c r="Y242" s="28"/>
      <c r="Z242" s="28"/>
      <c r="AA242" s="28"/>
      <c r="AB242" s="28"/>
      <c r="AC242" s="28"/>
      <c r="AD242" s="28"/>
      <c r="AE242" s="28"/>
      <c r="AF242" s="28"/>
      <c r="AG242" s="28"/>
      <c r="AH242" s="28"/>
      <c r="AI242" s="28"/>
      <c r="AJ242" s="28"/>
      <c r="AK242" s="28"/>
      <c r="AL242" s="28"/>
    </row>
    <row r="243">
      <c r="A243" s="28"/>
      <c r="B243" s="28"/>
      <c r="C243" s="28"/>
      <c r="D243" s="28"/>
      <c r="E243" s="28"/>
      <c r="F243" s="28"/>
      <c r="G243" s="28"/>
      <c r="H243" s="28"/>
      <c r="I243" s="28"/>
      <c r="J243" s="28"/>
      <c r="K243" s="28"/>
      <c r="L243" s="28"/>
      <c r="M243" s="28"/>
      <c r="N243" s="28"/>
      <c r="O243" s="28"/>
      <c r="P243" s="28"/>
      <c r="Q243" s="28"/>
      <c r="R243" s="28"/>
      <c r="S243" s="28"/>
      <c r="T243" s="28"/>
      <c r="U243" s="28"/>
      <c r="V243" s="83"/>
      <c r="W243" s="28"/>
      <c r="X243" s="28"/>
      <c r="Y243" s="28"/>
      <c r="Z243" s="28"/>
      <c r="AA243" s="28"/>
      <c r="AB243" s="28"/>
      <c r="AC243" s="28"/>
      <c r="AD243" s="28"/>
      <c r="AE243" s="28"/>
      <c r="AF243" s="28"/>
      <c r="AG243" s="28"/>
      <c r="AH243" s="28"/>
      <c r="AI243" s="28"/>
      <c r="AJ243" s="28"/>
      <c r="AK243" s="28"/>
      <c r="AL243" s="28"/>
    </row>
    <row r="244">
      <c r="A244" s="28"/>
      <c r="B244" s="28"/>
      <c r="C244" s="28"/>
      <c r="D244" s="28"/>
      <c r="E244" s="28"/>
      <c r="F244" s="28"/>
      <c r="G244" s="28"/>
      <c r="H244" s="28"/>
      <c r="I244" s="28"/>
      <c r="J244" s="28"/>
      <c r="K244" s="28"/>
      <c r="L244" s="28"/>
      <c r="M244" s="28"/>
      <c r="N244" s="28"/>
      <c r="O244" s="28"/>
      <c r="P244" s="28"/>
      <c r="Q244" s="28"/>
      <c r="R244" s="28"/>
      <c r="S244" s="28"/>
      <c r="T244" s="28"/>
      <c r="U244" s="28"/>
      <c r="V244" s="83"/>
      <c r="W244" s="28"/>
      <c r="X244" s="28"/>
      <c r="Y244" s="28"/>
      <c r="Z244" s="28"/>
      <c r="AA244" s="28"/>
      <c r="AB244" s="28"/>
      <c r="AC244" s="28"/>
      <c r="AD244" s="28"/>
      <c r="AE244" s="28"/>
      <c r="AF244" s="28"/>
      <c r="AG244" s="28"/>
      <c r="AH244" s="28"/>
      <c r="AI244" s="28"/>
      <c r="AJ244" s="28"/>
      <c r="AK244" s="28"/>
      <c r="AL244" s="28"/>
    </row>
    <row r="245">
      <c r="A245" s="28"/>
      <c r="B245" s="28"/>
      <c r="C245" s="28"/>
      <c r="D245" s="28"/>
      <c r="E245" s="28"/>
      <c r="F245" s="28"/>
      <c r="G245" s="28"/>
      <c r="H245" s="28"/>
      <c r="I245" s="28"/>
      <c r="J245" s="28"/>
      <c r="K245" s="28"/>
      <c r="L245" s="28"/>
      <c r="M245" s="28"/>
      <c r="N245" s="28"/>
      <c r="O245" s="28"/>
      <c r="P245" s="28"/>
      <c r="Q245" s="28"/>
      <c r="R245" s="28"/>
      <c r="S245" s="28"/>
      <c r="T245" s="28"/>
      <c r="U245" s="28"/>
      <c r="V245" s="83"/>
      <c r="W245" s="28"/>
      <c r="X245" s="28"/>
      <c r="Y245" s="28"/>
      <c r="Z245" s="28"/>
      <c r="AA245" s="28"/>
      <c r="AB245" s="28"/>
      <c r="AC245" s="28"/>
      <c r="AD245" s="28"/>
      <c r="AE245" s="28"/>
      <c r="AF245" s="28"/>
      <c r="AG245" s="28"/>
      <c r="AH245" s="28"/>
      <c r="AI245" s="28"/>
      <c r="AJ245" s="28"/>
      <c r="AK245" s="28"/>
      <c r="AL245" s="28"/>
    </row>
    <row r="246">
      <c r="A246" s="28"/>
      <c r="B246" s="28"/>
      <c r="C246" s="28"/>
      <c r="D246" s="28"/>
      <c r="E246" s="28"/>
      <c r="F246" s="28"/>
      <c r="G246" s="28"/>
      <c r="H246" s="28"/>
      <c r="I246" s="28"/>
      <c r="J246" s="28"/>
      <c r="K246" s="28"/>
      <c r="L246" s="28"/>
      <c r="M246" s="28"/>
      <c r="N246" s="28"/>
      <c r="O246" s="28"/>
      <c r="P246" s="28"/>
      <c r="Q246" s="28"/>
      <c r="R246" s="28"/>
      <c r="S246" s="28"/>
      <c r="T246" s="28"/>
      <c r="U246" s="28"/>
      <c r="V246" s="83"/>
      <c r="W246" s="28"/>
      <c r="X246" s="28"/>
      <c r="Y246" s="28"/>
      <c r="Z246" s="28"/>
      <c r="AA246" s="28"/>
      <c r="AB246" s="28"/>
      <c r="AC246" s="28"/>
      <c r="AD246" s="28"/>
      <c r="AE246" s="28"/>
      <c r="AF246" s="28"/>
      <c r="AG246" s="28"/>
      <c r="AH246" s="28"/>
      <c r="AI246" s="28"/>
      <c r="AJ246" s="28"/>
      <c r="AK246" s="28"/>
      <c r="AL246" s="28"/>
    </row>
    <row r="247">
      <c r="A247" s="28"/>
      <c r="B247" s="28"/>
      <c r="C247" s="28"/>
      <c r="D247" s="28"/>
      <c r="E247" s="28"/>
      <c r="F247" s="28"/>
      <c r="G247" s="28"/>
      <c r="H247" s="28"/>
      <c r="I247" s="28"/>
      <c r="J247" s="28"/>
      <c r="K247" s="28"/>
      <c r="L247" s="28"/>
      <c r="M247" s="28"/>
      <c r="N247" s="28"/>
      <c r="O247" s="28"/>
      <c r="P247" s="28"/>
      <c r="Q247" s="28"/>
      <c r="R247" s="28"/>
      <c r="S247" s="28"/>
      <c r="T247" s="28"/>
      <c r="U247" s="28"/>
      <c r="V247" s="83"/>
      <c r="W247" s="28"/>
      <c r="X247" s="28"/>
      <c r="Y247" s="28"/>
      <c r="Z247" s="28"/>
      <c r="AA247" s="28"/>
      <c r="AB247" s="28"/>
      <c r="AC247" s="28"/>
      <c r="AD247" s="28"/>
      <c r="AE247" s="28"/>
      <c r="AF247" s="28"/>
      <c r="AG247" s="28"/>
      <c r="AH247" s="28"/>
      <c r="AI247" s="28"/>
      <c r="AJ247" s="28"/>
      <c r="AK247" s="28"/>
      <c r="AL247" s="28"/>
    </row>
    <row r="248">
      <c r="A248" s="28"/>
      <c r="B248" s="28"/>
      <c r="C248" s="28"/>
      <c r="D248" s="28"/>
      <c r="E248" s="28"/>
      <c r="F248" s="28"/>
      <c r="G248" s="28"/>
      <c r="H248" s="28"/>
      <c r="I248" s="28"/>
      <c r="J248" s="28"/>
      <c r="K248" s="28"/>
      <c r="L248" s="28"/>
      <c r="M248" s="28"/>
      <c r="N248" s="28"/>
      <c r="O248" s="28"/>
      <c r="P248" s="28"/>
      <c r="Q248" s="28"/>
      <c r="R248" s="28"/>
      <c r="S248" s="28"/>
      <c r="T248" s="28"/>
      <c r="U248" s="28"/>
      <c r="V248" s="83"/>
      <c r="W248" s="28"/>
      <c r="X248" s="28"/>
      <c r="Y248" s="28"/>
      <c r="Z248" s="28"/>
      <c r="AA248" s="28"/>
      <c r="AB248" s="28"/>
      <c r="AC248" s="28"/>
      <c r="AD248" s="28"/>
      <c r="AE248" s="28"/>
      <c r="AF248" s="28"/>
      <c r="AG248" s="28"/>
      <c r="AH248" s="28"/>
      <c r="AI248" s="28"/>
      <c r="AJ248" s="28"/>
      <c r="AK248" s="28"/>
      <c r="AL248" s="28"/>
    </row>
    <row r="249">
      <c r="A249" s="28"/>
      <c r="B249" s="28"/>
      <c r="C249" s="28"/>
      <c r="D249" s="28"/>
      <c r="E249" s="28"/>
      <c r="F249" s="28"/>
      <c r="G249" s="28"/>
      <c r="H249" s="28"/>
      <c r="I249" s="28"/>
      <c r="J249" s="28"/>
      <c r="K249" s="28"/>
      <c r="L249" s="28"/>
      <c r="M249" s="28"/>
      <c r="N249" s="28"/>
      <c r="O249" s="28"/>
      <c r="P249" s="28"/>
      <c r="Q249" s="28"/>
      <c r="R249" s="28"/>
      <c r="S249" s="28"/>
      <c r="T249" s="28"/>
      <c r="U249" s="28"/>
      <c r="V249" s="83"/>
      <c r="W249" s="28"/>
      <c r="X249" s="28"/>
      <c r="Y249" s="28"/>
      <c r="Z249" s="28"/>
      <c r="AA249" s="28"/>
      <c r="AB249" s="28"/>
      <c r="AC249" s="28"/>
      <c r="AD249" s="28"/>
      <c r="AE249" s="28"/>
      <c r="AF249" s="28"/>
      <c r="AG249" s="28"/>
      <c r="AH249" s="28"/>
      <c r="AI249" s="28"/>
      <c r="AJ249" s="28"/>
      <c r="AK249" s="28"/>
      <c r="AL249" s="28"/>
    </row>
    <row r="250">
      <c r="A250" s="28"/>
      <c r="B250" s="28"/>
      <c r="C250" s="28"/>
      <c r="D250" s="28"/>
      <c r="E250" s="28"/>
      <c r="F250" s="28"/>
      <c r="G250" s="28"/>
      <c r="H250" s="28"/>
      <c r="I250" s="28"/>
      <c r="J250" s="28"/>
      <c r="K250" s="28"/>
      <c r="L250" s="28"/>
      <c r="M250" s="28"/>
      <c r="N250" s="28"/>
      <c r="O250" s="28"/>
      <c r="P250" s="28"/>
      <c r="Q250" s="28"/>
      <c r="R250" s="28"/>
      <c r="S250" s="28"/>
      <c r="T250" s="28"/>
      <c r="U250" s="28"/>
      <c r="V250" s="83"/>
      <c r="W250" s="28"/>
      <c r="X250" s="28"/>
      <c r="Y250" s="28"/>
      <c r="Z250" s="28"/>
      <c r="AA250" s="28"/>
      <c r="AB250" s="28"/>
      <c r="AC250" s="28"/>
      <c r="AD250" s="28"/>
      <c r="AE250" s="28"/>
      <c r="AF250" s="28"/>
      <c r="AG250" s="28"/>
      <c r="AH250" s="28"/>
      <c r="AI250" s="28"/>
      <c r="AJ250" s="28"/>
      <c r="AK250" s="28"/>
      <c r="AL250" s="28"/>
    </row>
    <row r="251">
      <c r="A251" s="28"/>
      <c r="B251" s="28"/>
      <c r="C251" s="28"/>
      <c r="D251" s="28"/>
      <c r="E251" s="28"/>
      <c r="F251" s="28"/>
      <c r="G251" s="28"/>
      <c r="H251" s="28"/>
      <c r="I251" s="28"/>
      <c r="J251" s="28"/>
      <c r="K251" s="28"/>
      <c r="L251" s="28"/>
      <c r="M251" s="28"/>
      <c r="N251" s="28"/>
      <c r="O251" s="28"/>
      <c r="P251" s="28"/>
      <c r="Q251" s="28"/>
      <c r="R251" s="28"/>
      <c r="S251" s="28"/>
      <c r="T251" s="28"/>
      <c r="U251" s="28"/>
      <c r="V251" s="83"/>
      <c r="W251" s="28"/>
      <c r="X251" s="28"/>
      <c r="Y251" s="28"/>
      <c r="Z251" s="28"/>
      <c r="AA251" s="28"/>
      <c r="AB251" s="28"/>
      <c r="AC251" s="28"/>
      <c r="AD251" s="28"/>
      <c r="AE251" s="28"/>
      <c r="AF251" s="28"/>
      <c r="AG251" s="28"/>
      <c r="AH251" s="28"/>
      <c r="AI251" s="28"/>
      <c r="AJ251" s="28"/>
      <c r="AK251" s="28"/>
      <c r="AL251" s="28"/>
    </row>
    <row r="252">
      <c r="A252" s="28"/>
      <c r="B252" s="28"/>
      <c r="C252" s="28"/>
      <c r="D252" s="28"/>
      <c r="E252" s="28"/>
      <c r="F252" s="28"/>
      <c r="G252" s="28"/>
      <c r="H252" s="28"/>
      <c r="I252" s="28"/>
      <c r="J252" s="28"/>
      <c r="K252" s="28"/>
      <c r="L252" s="28"/>
      <c r="M252" s="28"/>
      <c r="N252" s="28"/>
      <c r="O252" s="28"/>
      <c r="P252" s="28"/>
      <c r="Q252" s="28"/>
      <c r="R252" s="28"/>
      <c r="S252" s="28"/>
      <c r="T252" s="28"/>
      <c r="U252" s="28"/>
      <c r="V252" s="83"/>
      <c r="W252" s="28"/>
      <c r="X252" s="28"/>
      <c r="Y252" s="28"/>
      <c r="Z252" s="28"/>
      <c r="AA252" s="28"/>
      <c r="AB252" s="28"/>
      <c r="AC252" s="28"/>
      <c r="AD252" s="28"/>
      <c r="AE252" s="28"/>
      <c r="AF252" s="28"/>
      <c r="AG252" s="28"/>
      <c r="AH252" s="28"/>
      <c r="AI252" s="28"/>
      <c r="AJ252" s="28"/>
      <c r="AK252" s="28"/>
      <c r="AL252" s="28"/>
    </row>
    <row r="253">
      <c r="A253" s="28"/>
      <c r="B253" s="28"/>
      <c r="C253" s="28"/>
      <c r="D253" s="28"/>
      <c r="E253" s="28"/>
      <c r="F253" s="28"/>
      <c r="G253" s="28"/>
      <c r="H253" s="28"/>
      <c r="I253" s="28"/>
      <c r="J253" s="28"/>
      <c r="K253" s="28"/>
      <c r="L253" s="28"/>
      <c r="M253" s="28"/>
      <c r="N253" s="28"/>
      <c r="O253" s="28"/>
      <c r="P253" s="28"/>
      <c r="Q253" s="28"/>
      <c r="R253" s="28"/>
      <c r="S253" s="28"/>
      <c r="T253" s="28"/>
      <c r="U253" s="28"/>
      <c r="V253" s="83"/>
      <c r="W253" s="28"/>
      <c r="X253" s="28"/>
      <c r="Y253" s="28"/>
      <c r="Z253" s="28"/>
      <c r="AA253" s="28"/>
      <c r="AB253" s="28"/>
      <c r="AC253" s="28"/>
      <c r="AD253" s="28"/>
      <c r="AE253" s="28"/>
      <c r="AF253" s="28"/>
      <c r="AG253" s="28"/>
      <c r="AH253" s="28"/>
      <c r="AI253" s="28"/>
      <c r="AJ253" s="28"/>
      <c r="AK253" s="28"/>
      <c r="AL253" s="28"/>
    </row>
    <row r="254">
      <c r="A254" s="28"/>
      <c r="B254" s="28"/>
      <c r="C254" s="28"/>
      <c r="D254" s="28"/>
      <c r="E254" s="28"/>
      <c r="F254" s="28"/>
      <c r="G254" s="28"/>
      <c r="H254" s="28"/>
      <c r="I254" s="28"/>
      <c r="J254" s="28"/>
      <c r="K254" s="28"/>
      <c r="L254" s="28"/>
      <c r="M254" s="28"/>
      <c r="N254" s="28"/>
      <c r="O254" s="28"/>
      <c r="P254" s="28"/>
      <c r="Q254" s="28"/>
      <c r="R254" s="28"/>
      <c r="S254" s="28"/>
      <c r="T254" s="28"/>
      <c r="U254" s="28"/>
      <c r="V254" s="83"/>
      <c r="W254" s="28"/>
      <c r="X254" s="28"/>
      <c r="Y254" s="28"/>
      <c r="Z254" s="28"/>
      <c r="AA254" s="28"/>
      <c r="AB254" s="28"/>
      <c r="AC254" s="28"/>
      <c r="AD254" s="28"/>
      <c r="AE254" s="28"/>
      <c r="AF254" s="28"/>
      <c r="AG254" s="28"/>
      <c r="AH254" s="28"/>
      <c r="AI254" s="28"/>
      <c r="AJ254" s="28"/>
      <c r="AK254" s="28"/>
      <c r="AL254" s="28"/>
    </row>
    <row r="255">
      <c r="A255" s="28"/>
      <c r="B255" s="28"/>
      <c r="C255" s="28"/>
      <c r="D255" s="28"/>
      <c r="E255" s="28"/>
      <c r="F255" s="28"/>
      <c r="G255" s="28"/>
      <c r="H255" s="28"/>
      <c r="I255" s="28"/>
      <c r="J255" s="28"/>
      <c r="K255" s="28"/>
      <c r="L255" s="28"/>
      <c r="M255" s="28"/>
      <c r="N255" s="28"/>
      <c r="O255" s="28"/>
      <c r="P255" s="28"/>
      <c r="Q255" s="28"/>
      <c r="R255" s="28"/>
      <c r="S255" s="28"/>
      <c r="T255" s="28"/>
      <c r="U255" s="28"/>
      <c r="V255" s="83"/>
      <c r="W255" s="28"/>
      <c r="X255" s="28"/>
      <c r="Y255" s="28"/>
      <c r="Z255" s="28"/>
      <c r="AA255" s="28"/>
      <c r="AB255" s="28"/>
      <c r="AC255" s="28"/>
      <c r="AD255" s="28"/>
      <c r="AE255" s="28"/>
      <c r="AF255" s="28"/>
      <c r="AG255" s="28"/>
      <c r="AH255" s="28"/>
      <c r="AI255" s="28"/>
      <c r="AJ255" s="28"/>
      <c r="AK255" s="28"/>
      <c r="AL255" s="28"/>
    </row>
    <row r="256">
      <c r="A256" s="28"/>
      <c r="B256" s="28"/>
      <c r="C256" s="28"/>
      <c r="D256" s="28"/>
      <c r="E256" s="28"/>
      <c r="F256" s="28"/>
      <c r="G256" s="28"/>
      <c r="H256" s="28"/>
      <c r="I256" s="28"/>
      <c r="J256" s="28"/>
      <c r="K256" s="28"/>
      <c r="L256" s="28"/>
      <c r="M256" s="28"/>
      <c r="N256" s="28"/>
      <c r="O256" s="28"/>
      <c r="P256" s="28"/>
      <c r="Q256" s="28"/>
      <c r="R256" s="28"/>
      <c r="S256" s="28"/>
      <c r="T256" s="28"/>
      <c r="U256" s="28"/>
      <c r="V256" s="83"/>
      <c r="W256" s="28"/>
      <c r="X256" s="28"/>
      <c r="Y256" s="28"/>
      <c r="Z256" s="28"/>
      <c r="AA256" s="28"/>
      <c r="AB256" s="28"/>
      <c r="AC256" s="28"/>
      <c r="AD256" s="28"/>
      <c r="AE256" s="28"/>
      <c r="AF256" s="28"/>
      <c r="AG256" s="28"/>
      <c r="AH256" s="28"/>
      <c r="AI256" s="28"/>
      <c r="AJ256" s="28"/>
      <c r="AK256" s="28"/>
      <c r="AL256" s="28"/>
    </row>
    <row r="257">
      <c r="A257" s="28"/>
      <c r="B257" s="28"/>
      <c r="C257" s="28"/>
      <c r="D257" s="28"/>
      <c r="E257" s="28"/>
      <c r="F257" s="28"/>
      <c r="G257" s="28"/>
      <c r="H257" s="28"/>
      <c r="I257" s="28"/>
      <c r="J257" s="28"/>
      <c r="K257" s="28"/>
      <c r="L257" s="28"/>
      <c r="M257" s="28"/>
      <c r="N257" s="28"/>
      <c r="O257" s="28"/>
      <c r="P257" s="28"/>
      <c r="Q257" s="28"/>
      <c r="R257" s="28"/>
      <c r="S257" s="28"/>
      <c r="T257" s="28"/>
      <c r="U257" s="28"/>
      <c r="V257" s="83"/>
      <c r="W257" s="28"/>
      <c r="X257" s="28"/>
      <c r="Y257" s="28"/>
      <c r="Z257" s="28"/>
      <c r="AA257" s="28"/>
      <c r="AB257" s="28"/>
      <c r="AC257" s="28"/>
      <c r="AD257" s="28"/>
      <c r="AE257" s="28"/>
      <c r="AF257" s="28"/>
      <c r="AG257" s="28"/>
      <c r="AH257" s="28"/>
      <c r="AI257" s="28"/>
      <c r="AJ257" s="28"/>
      <c r="AK257" s="28"/>
      <c r="AL257" s="28"/>
    </row>
    <row r="258">
      <c r="A258" s="28"/>
      <c r="B258" s="28"/>
      <c r="C258" s="28"/>
      <c r="D258" s="28"/>
      <c r="E258" s="28"/>
      <c r="F258" s="28"/>
      <c r="G258" s="28"/>
      <c r="H258" s="28"/>
      <c r="I258" s="28"/>
      <c r="J258" s="28"/>
      <c r="K258" s="28"/>
      <c r="L258" s="28"/>
      <c r="M258" s="28"/>
      <c r="N258" s="28"/>
      <c r="O258" s="28"/>
      <c r="P258" s="28"/>
      <c r="Q258" s="28"/>
      <c r="R258" s="28"/>
      <c r="S258" s="28"/>
      <c r="T258" s="28"/>
      <c r="U258" s="28"/>
      <c r="V258" s="83"/>
      <c r="W258" s="28"/>
      <c r="X258" s="28"/>
      <c r="Y258" s="28"/>
      <c r="Z258" s="28"/>
      <c r="AA258" s="28"/>
      <c r="AB258" s="28"/>
      <c r="AC258" s="28"/>
      <c r="AD258" s="28"/>
      <c r="AE258" s="28"/>
      <c r="AF258" s="28"/>
      <c r="AG258" s="28"/>
      <c r="AH258" s="28"/>
      <c r="AI258" s="28"/>
      <c r="AJ258" s="28"/>
      <c r="AK258" s="28"/>
      <c r="AL258" s="28"/>
    </row>
    <row r="259">
      <c r="A259" s="28"/>
      <c r="B259" s="28"/>
      <c r="C259" s="28"/>
      <c r="D259" s="28"/>
      <c r="E259" s="28"/>
      <c r="F259" s="28"/>
      <c r="G259" s="28"/>
      <c r="H259" s="28"/>
      <c r="I259" s="28"/>
      <c r="J259" s="28"/>
      <c r="K259" s="28"/>
      <c r="L259" s="28"/>
      <c r="M259" s="28"/>
      <c r="N259" s="28"/>
      <c r="O259" s="28"/>
      <c r="P259" s="28"/>
      <c r="Q259" s="28"/>
      <c r="R259" s="28"/>
      <c r="S259" s="28"/>
      <c r="T259" s="28"/>
      <c r="U259" s="28"/>
      <c r="V259" s="83"/>
      <c r="W259" s="28"/>
      <c r="X259" s="28"/>
      <c r="Y259" s="28"/>
      <c r="Z259" s="28"/>
      <c r="AA259" s="28"/>
      <c r="AB259" s="28"/>
      <c r="AC259" s="28"/>
      <c r="AD259" s="28"/>
      <c r="AE259" s="28"/>
      <c r="AF259" s="28"/>
      <c r="AG259" s="28"/>
      <c r="AH259" s="28"/>
      <c r="AI259" s="28"/>
      <c r="AJ259" s="28"/>
      <c r="AK259" s="28"/>
      <c r="AL259" s="28"/>
    </row>
    <row r="260">
      <c r="A260" s="28"/>
      <c r="B260" s="28"/>
      <c r="C260" s="28"/>
      <c r="D260" s="28"/>
      <c r="E260" s="28"/>
      <c r="F260" s="28"/>
      <c r="G260" s="28"/>
      <c r="H260" s="28"/>
      <c r="I260" s="28"/>
      <c r="J260" s="28"/>
      <c r="K260" s="28"/>
      <c r="L260" s="28"/>
      <c r="M260" s="28"/>
      <c r="N260" s="28"/>
      <c r="O260" s="28"/>
      <c r="P260" s="28"/>
      <c r="Q260" s="28"/>
      <c r="R260" s="28"/>
      <c r="S260" s="28"/>
      <c r="T260" s="28"/>
      <c r="U260" s="28"/>
      <c r="V260" s="83"/>
      <c r="W260" s="28"/>
      <c r="X260" s="28"/>
      <c r="Y260" s="28"/>
      <c r="Z260" s="28"/>
      <c r="AA260" s="28"/>
      <c r="AB260" s="28"/>
      <c r="AC260" s="28"/>
      <c r="AD260" s="28"/>
      <c r="AE260" s="28"/>
      <c r="AF260" s="28"/>
      <c r="AG260" s="28"/>
      <c r="AH260" s="28"/>
      <c r="AI260" s="28"/>
      <c r="AJ260" s="28"/>
      <c r="AK260" s="28"/>
      <c r="AL260" s="28"/>
    </row>
    <row r="261">
      <c r="A261" s="28"/>
      <c r="B261" s="28"/>
      <c r="C261" s="28"/>
      <c r="D261" s="28"/>
      <c r="E261" s="28"/>
      <c r="F261" s="28"/>
      <c r="G261" s="28"/>
      <c r="H261" s="28"/>
      <c r="I261" s="28"/>
      <c r="J261" s="28"/>
      <c r="K261" s="28"/>
      <c r="L261" s="28"/>
      <c r="M261" s="28"/>
      <c r="N261" s="28"/>
      <c r="O261" s="28"/>
      <c r="P261" s="28"/>
      <c r="Q261" s="28"/>
      <c r="R261" s="28"/>
      <c r="S261" s="28"/>
      <c r="T261" s="28"/>
      <c r="U261" s="28"/>
      <c r="V261" s="83"/>
      <c r="W261" s="28"/>
      <c r="X261" s="28"/>
      <c r="Y261" s="28"/>
      <c r="Z261" s="28"/>
      <c r="AA261" s="28"/>
      <c r="AB261" s="28"/>
      <c r="AC261" s="28"/>
      <c r="AD261" s="28"/>
      <c r="AE261" s="28"/>
      <c r="AF261" s="28"/>
      <c r="AG261" s="28"/>
      <c r="AH261" s="28"/>
      <c r="AI261" s="28"/>
      <c r="AJ261" s="28"/>
      <c r="AK261" s="28"/>
      <c r="AL261" s="28"/>
    </row>
    <row r="262">
      <c r="A262" s="28"/>
      <c r="B262" s="28"/>
      <c r="C262" s="28"/>
      <c r="D262" s="28"/>
      <c r="E262" s="28"/>
      <c r="F262" s="28"/>
      <c r="G262" s="28"/>
      <c r="H262" s="28"/>
      <c r="I262" s="28"/>
      <c r="J262" s="28"/>
      <c r="K262" s="28"/>
      <c r="L262" s="28"/>
      <c r="M262" s="28"/>
      <c r="N262" s="28"/>
      <c r="O262" s="28"/>
      <c r="P262" s="28"/>
      <c r="Q262" s="28"/>
      <c r="R262" s="28"/>
      <c r="S262" s="28"/>
      <c r="T262" s="28"/>
      <c r="U262" s="28"/>
      <c r="V262" s="83"/>
      <c r="W262" s="28"/>
      <c r="X262" s="28"/>
      <c r="Y262" s="28"/>
      <c r="Z262" s="28"/>
      <c r="AA262" s="28"/>
      <c r="AB262" s="28"/>
      <c r="AC262" s="28"/>
      <c r="AD262" s="28"/>
      <c r="AE262" s="28"/>
      <c r="AF262" s="28"/>
      <c r="AG262" s="28"/>
      <c r="AH262" s="28"/>
      <c r="AI262" s="28"/>
      <c r="AJ262" s="28"/>
      <c r="AK262" s="28"/>
      <c r="AL262" s="28"/>
    </row>
    <row r="263">
      <c r="A263" s="28"/>
      <c r="B263" s="28"/>
      <c r="C263" s="28"/>
      <c r="D263" s="28"/>
      <c r="E263" s="28"/>
      <c r="F263" s="28"/>
      <c r="G263" s="28"/>
      <c r="H263" s="28"/>
      <c r="I263" s="28"/>
      <c r="J263" s="28"/>
      <c r="K263" s="28"/>
      <c r="L263" s="28"/>
      <c r="M263" s="28"/>
      <c r="N263" s="28"/>
      <c r="O263" s="28"/>
      <c r="P263" s="28"/>
      <c r="Q263" s="28"/>
      <c r="R263" s="28"/>
      <c r="S263" s="28"/>
      <c r="T263" s="28"/>
      <c r="U263" s="28"/>
      <c r="V263" s="83"/>
      <c r="W263" s="28"/>
      <c r="X263" s="28"/>
      <c r="Y263" s="28"/>
      <c r="Z263" s="28"/>
      <c r="AA263" s="28"/>
      <c r="AB263" s="28"/>
      <c r="AC263" s="28"/>
      <c r="AD263" s="28"/>
      <c r="AE263" s="28"/>
      <c r="AF263" s="28"/>
      <c r="AG263" s="28"/>
      <c r="AH263" s="28"/>
      <c r="AI263" s="28"/>
      <c r="AJ263" s="28"/>
      <c r="AK263" s="28"/>
      <c r="AL263" s="28"/>
    </row>
    <row r="264">
      <c r="A264" s="28"/>
      <c r="B264" s="28"/>
      <c r="C264" s="28"/>
      <c r="D264" s="28"/>
      <c r="E264" s="28"/>
      <c r="F264" s="28"/>
      <c r="G264" s="28"/>
      <c r="H264" s="28"/>
      <c r="I264" s="28"/>
      <c r="J264" s="28"/>
      <c r="K264" s="28"/>
      <c r="L264" s="28"/>
      <c r="M264" s="28"/>
      <c r="N264" s="28"/>
      <c r="O264" s="28"/>
      <c r="P264" s="28"/>
      <c r="Q264" s="28"/>
      <c r="R264" s="28"/>
      <c r="S264" s="28"/>
      <c r="T264" s="28"/>
      <c r="U264" s="28"/>
      <c r="V264" s="83"/>
      <c r="W264" s="28"/>
      <c r="X264" s="28"/>
      <c r="Y264" s="28"/>
      <c r="Z264" s="28"/>
      <c r="AA264" s="28"/>
      <c r="AB264" s="28"/>
      <c r="AC264" s="28"/>
      <c r="AD264" s="28"/>
      <c r="AE264" s="28"/>
      <c r="AF264" s="28"/>
      <c r="AG264" s="28"/>
      <c r="AH264" s="28"/>
      <c r="AI264" s="28"/>
      <c r="AJ264" s="28"/>
      <c r="AK264" s="28"/>
      <c r="AL264" s="28"/>
    </row>
    <row r="265">
      <c r="A265" s="28"/>
      <c r="B265" s="28"/>
      <c r="C265" s="28"/>
      <c r="D265" s="28"/>
      <c r="E265" s="28"/>
      <c r="F265" s="28"/>
      <c r="G265" s="28"/>
      <c r="H265" s="28"/>
      <c r="I265" s="28"/>
      <c r="J265" s="28"/>
      <c r="K265" s="28"/>
      <c r="L265" s="28"/>
      <c r="M265" s="28"/>
      <c r="N265" s="28"/>
      <c r="O265" s="28"/>
      <c r="P265" s="28"/>
      <c r="Q265" s="28"/>
      <c r="R265" s="28"/>
      <c r="S265" s="28"/>
      <c r="T265" s="28"/>
      <c r="U265" s="28"/>
      <c r="V265" s="83"/>
      <c r="W265" s="28"/>
      <c r="X265" s="28"/>
      <c r="Y265" s="28"/>
      <c r="Z265" s="28"/>
      <c r="AA265" s="28"/>
      <c r="AB265" s="28"/>
      <c r="AC265" s="28"/>
      <c r="AD265" s="28"/>
      <c r="AE265" s="28"/>
      <c r="AF265" s="28"/>
      <c r="AG265" s="28"/>
      <c r="AH265" s="28"/>
      <c r="AI265" s="28"/>
      <c r="AJ265" s="28"/>
      <c r="AK265" s="28"/>
      <c r="AL265" s="28"/>
    </row>
    <row r="266">
      <c r="A266" s="28"/>
      <c r="B266" s="28"/>
      <c r="C266" s="28"/>
      <c r="D266" s="28"/>
      <c r="E266" s="28"/>
      <c r="F266" s="28"/>
      <c r="G266" s="28"/>
      <c r="H266" s="28"/>
      <c r="I266" s="28"/>
      <c r="J266" s="28"/>
      <c r="K266" s="28"/>
      <c r="L266" s="28"/>
      <c r="M266" s="28"/>
      <c r="N266" s="28"/>
      <c r="O266" s="28"/>
      <c r="P266" s="28"/>
      <c r="Q266" s="28"/>
      <c r="R266" s="28"/>
      <c r="S266" s="28"/>
      <c r="T266" s="28"/>
      <c r="U266" s="28"/>
      <c r="V266" s="83"/>
      <c r="W266" s="28"/>
      <c r="X266" s="28"/>
      <c r="Y266" s="28"/>
      <c r="Z266" s="28"/>
      <c r="AA266" s="28"/>
      <c r="AB266" s="28"/>
      <c r="AC266" s="28"/>
      <c r="AD266" s="28"/>
      <c r="AE266" s="28"/>
      <c r="AF266" s="28"/>
      <c r="AG266" s="28"/>
      <c r="AH266" s="28"/>
      <c r="AI266" s="28"/>
      <c r="AJ266" s="28"/>
      <c r="AK266" s="28"/>
      <c r="AL266" s="28"/>
    </row>
    <row r="267">
      <c r="A267" s="28"/>
      <c r="B267" s="28"/>
      <c r="C267" s="28"/>
      <c r="D267" s="28"/>
      <c r="E267" s="28"/>
      <c r="F267" s="28"/>
      <c r="G267" s="28"/>
      <c r="H267" s="28"/>
      <c r="I267" s="28"/>
      <c r="J267" s="28"/>
      <c r="K267" s="28"/>
      <c r="L267" s="28"/>
      <c r="M267" s="28"/>
      <c r="N267" s="28"/>
      <c r="O267" s="28"/>
      <c r="P267" s="28"/>
      <c r="Q267" s="28"/>
      <c r="R267" s="28"/>
      <c r="S267" s="28"/>
      <c r="T267" s="28"/>
      <c r="U267" s="28"/>
      <c r="V267" s="83"/>
      <c r="W267" s="28"/>
      <c r="X267" s="28"/>
      <c r="Y267" s="28"/>
      <c r="Z267" s="28"/>
      <c r="AA267" s="28"/>
      <c r="AB267" s="28"/>
      <c r="AC267" s="28"/>
      <c r="AD267" s="28"/>
      <c r="AE267" s="28"/>
      <c r="AF267" s="28"/>
      <c r="AG267" s="28"/>
      <c r="AH267" s="28"/>
      <c r="AI267" s="28"/>
      <c r="AJ267" s="28"/>
      <c r="AK267" s="28"/>
      <c r="AL267" s="28"/>
    </row>
    <row r="268">
      <c r="A268" s="28"/>
      <c r="B268" s="28"/>
      <c r="C268" s="28"/>
      <c r="D268" s="28"/>
      <c r="E268" s="28"/>
      <c r="F268" s="28"/>
      <c r="G268" s="28"/>
      <c r="H268" s="28"/>
      <c r="I268" s="28"/>
      <c r="J268" s="28"/>
      <c r="K268" s="28"/>
      <c r="L268" s="28"/>
      <c r="M268" s="28"/>
      <c r="N268" s="28"/>
      <c r="O268" s="28"/>
      <c r="P268" s="28"/>
      <c r="Q268" s="28"/>
      <c r="R268" s="28"/>
      <c r="S268" s="28"/>
      <c r="T268" s="28"/>
      <c r="U268" s="28"/>
      <c r="V268" s="83"/>
      <c r="W268" s="28"/>
      <c r="X268" s="28"/>
      <c r="Y268" s="28"/>
      <c r="Z268" s="28"/>
      <c r="AA268" s="28"/>
      <c r="AB268" s="28"/>
      <c r="AC268" s="28"/>
      <c r="AD268" s="28"/>
      <c r="AE268" s="28"/>
      <c r="AF268" s="28"/>
      <c r="AG268" s="28"/>
      <c r="AH268" s="28"/>
      <c r="AI268" s="28"/>
      <c r="AJ268" s="28"/>
      <c r="AK268" s="28"/>
      <c r="AL268" s="28"/>
    </row>
    <row r="269">
      <c r="A269" s="28"/>
      <c r="B269" s="28"/>
      <c r="C269" s="28"/>
      <c r="D269" s="28"/>
      <c r="E269" s="28"/>
      <c r="F269" s="28"/>
      <c r="G269" s="28"/>
      <c r="H269" s="28"/>
      <c r="I269" s="28"/>
      <c r="J269" s="28"/>
      <c r="K269" s="28"/>
      <c r="L269" s="28"/>
      <c r="M269" s="28"/>
      <c r="N269" s="28"/>
      <c r="O269" s="28"/>
      <c r="P269" s="28"/>
      <c r="Q269" s="28"/>
      <c r="R269" s="28"/>
      <c r="S269" s="28"/>
      <c r="T269" s="28"/>
      <c r="U269" s="28"/>
      <c r="V269" s="83"/>
      <c r="W269" s="28"/>
      <c r="X269" s="28"/>
      <c r="Y269" s="28"/>
      <c r="Z269" s="28"/>
      <c r="AA269" s="28"/>
      <c r="AB269" s="28"/>
      <c r="AC269" s="28"/>
      <c r="AD269" s="28"/>
      <c r="AE269" s="28"/>
      <c r="AF269" s="28"/>
      <c r="AG269" s="28"/>
      <c r="AH269" s="28"/>
      <c r="AI269" s="28"/>
      <c r="AJ269" s="28"/>
      <c r="AK269" s="28"/>
      <c r="AL269" s="28"/>
    </row>
    <row r="270">
      <c r="A270" s="28"/>
      <c r="B270" s="28"/>
      <c r="C270" s="28"/>
      <c r="D270" s="28"/>
      <c r="E270" s="28"/>
      <c r="F270" s="28"/>
      <c r="G270" s="28"/>
      <c r="H270" s="28"/>
      <c r="I270" s="28"/>
      <c r="J270" s="28"/>
      <c r="K270" s="28"/>
      <c r="L270" s="28"/>
      <c r="M270" s="28"/>
      <c r="N270" s="28"/>
      <c r="O270" s="28"/>
      <c r="P270" s="28"/>
      <c r="Q270" s="28"/>
      <c r="R270" s="28"/>
      <c r="S270" s="28"/>
      <c r="T270" s="28"/>
      <c r="U270" s="28"/>
      <c r="V270" s="83"/>
      <c r="W270" s="28"/>
      <c r="X270" s="28"/>
      <c r="Y270" s="28"/>
      <c r="Z270" s="28"/>
      <c r="AA270" s="28"/>
      <c r="AB270" s="28"/>
      <c r="AC270" s="28"/>
      <c r="AD270" s="28"/>
      <c r="AE270" s="28"/>
      <c r="AF270" s="28"/>
      <c r="AG270" s="28"/>
      <c r="AH270" s="28"/>
      <c r="AI270" s="28"/>
      <c r="AJ270" s="28"/>
      <c r="AK270" s="28"/>
      <c r="AL270" s="28"/>
    </row>
    <row r="271">
      <c r="A271" s="28"/>
      <c r="B271" s="28"/>
      <c r="C271" s="28"/>
      <c r="D271" s="28"/>
      <c r="E271" s="28"/>
      <c r="F271" s="28"/>
      <c r="G271" s="28"/>
      <c r="H271" s="28"/>
      <c r="I271" s="28"/>
      <c r="J271" s="28"/>
      <c r="K271" s="28"/>
      <c r="L271" s="28"/>
      <c r="M271" s="28"/>
      <c r="N271" s="28"/>
      <c r="O271" s="28"/>
      <c r="P271" s="28"/>
      <c r="Q271" s="28"/>
      <c r="R271" s="28"/>
      <c r="S271" s="28"/>
      <c r="T271" s="28"/>
      <c r="U271" s="28"/>
      <c r="V271" s="83"/>
      <c r="W271" s="28"/>
      <c r="X271" s="28"/>
      <c r="Y271" s="28"/>
      <c r="Z271" s="28"/>
      <c r="AA271" s="28"/>
      <c r="AB271" s="28"/>
      <c r="AC271" s="28"/>
      <c r="AD271" s="28"/>
      <c r="AE271" s="28"/>
      <c r="AF271" s="28"/>
      <c r="AG271" s="28"/>
      <c r="AH271" s="28"/>
      <c r="AI271" s="28"/>
      <c r="AJ271" s="28"/>
      <c r="AK271" s="28"/>
      <c r="AL271" s="28"/>
    </row>
    <row r="272">
      <c r="A272" s="28"/>
      <c r="B272" s="28"/>
      <c r="C272" s="28"/>
      <c r="D272" s="28"/>
      <c r="E272" s="28"/>
      <c r="F272" s="28"/>
      <c r="G272" s="28"/>
      <c r="H272" s="28"/>
      <c r="I272" s="28"/>
      <c r="J272" s="28"/>
      <c r="K272" s="28"/>
      <c r="L272" s="28"/>
      <c r="M272" s="28"/>
      <c r="N272" s="28"/>
      <c r="O272" s="28"/>
      <c r="P272" s="28"/>
      <c r="Q272" s="28"/>
      <c r="R272" s="28"/>
      <c r="S272" s="28"/>
      <c r="T272" s="28"/>
      <c r="U272" s="28"/>
      <c r="V272" s="83"/>
      <c r="W272" s="28"/>
      <c r="X272" s="28"/>
      <c r="Y272" s="28"/>
      <c r="Z272" s="28"/>
      <c r="AA272" s="28"/>
      <c r="AB272" s="28"/>
      <c r="AC272" s="28"/>
      <c r="AD272" s="28"/>
      <c r="AE272" s="28"/>
      <c r="AF272" s="28"/>
      <c r="AG272" s="28"/>
      <c r="AH272" s="28"/>
      <c r="AI272" s="28"/>
      <c r="AJ272" s="28"/>
      <c r="AK272" s="28"/>
      <c r="AL272" s="28"/>
    </row>
    <row r="273">
      <c r="A273" s="28"/>
      <c r="B273" s="28"/>
      <c r="C273" s="28"/>
      <c r="D273" s="28"/>
      <c r="E273" s="28"/>
      <c r="F273" s="28"/>
      <c r="G273" s="28"/>
      <c r="H273" s="28"/>
      <c r="I273" s="28"/>
      <c r="J273" s="28"/>
      <c r="K273" s="28"/>
      <c r="L273" s="28"/>
      <c r="M273" s="28"/>
      <c r="N273" s="28"/>
      <c r="O273" s="28"/>
      <c r="P273" s="28"/>
      <c r="Q273" s="28"/>
      <c r="R273" s="28"/>
      <c r="S273" s="28"/>
      <c r="T273" s="28"/>
      <c r="U273" s="28"/>
      <c r="V273" s="83"/>
      <c r="W273" s="28"/>
      <c r="X273" s="28"/>
      <c r="Y273" s="28"/>
      <c r="Z273" s="28"/>
      <c r="AA273" s="28"/>
      <c r="AB273" s="28"/>
      <c r="AC273" s="28"/>
      <c r="AD273" s="28"/>
      <c r="AE273" s="28"/>
      <c r="AF273" s="28"/>
      <c r="AG273" s="28"/>
      <c r="AH273" s="28"/>
      <c r="AI273" s="28"/>
      <c r="AJ273" s="28"/>
      <c r="AK273" s="28"/>
      <c r="AL273" s="28"/>
    </row>
    <row r="274">
      <c r="A274" s="28"/>
      <c r="B274" s="28"/>
      <c r="C274" s="28"/>
      <c r="D274" s="28"/>
      <c r="E274" s="28"/>
      <c r="F274" s="28"/>
      <c r="G274" s="28"/>
      <c r="H274" s="28"/>
      <c r="I274" s="28"/>
      <c r="J274" s="28"/>
      <c r="K274" s="28"/>
      <c r="L274" s="28"/>
      <c r="M274" s="28"/>
      <c r="N274" s="28"/>
      <c r="O274" s="28"/>
      <c r="P274" s="28"/>
      <c r="Q274" s="28"/>
      <c r="R274" s="28"/>
      <c r="S274" s="28"/>
      <c r="T274" s="28"/>
      <c r="U274" s="28"/>
      <c r="V274" s="83"/>
      <c r="W274" s="28"/>
      <c r="X274" s="28"/>
      <c r="Y274" s="28"/>
      <c r="Z274" s="28"/>
      <c r="AA274" s="28"/>
      <c r="AB274" s="28"/>
      <c r="AC274" s="28"/>
      <c r="AD274" s="28"/>
      <c r="AE274" s="28"/>
      <c r="AF274" s="28"/>
      <c r="AG274" s="28"/>
      <c r="AH274" s="28"/>
      <c r="AI274" s="28"/>
      <c r="AJ274" s="28"/>
      <c r="AK274" s="28"/>
      <c r="AL274" s="28"/>
    </row>
    <row r="275">
      <c r="A275" s="28"/>
      <c r="B275" s="28"/>
      <c r="C275" s="28"/>
      <c r="D275" s="28"/>
      <c r="E275" s="28"/>
      <c r="F275" s="28"/>
      <c r="G275" s="28"/>
      <c r="H275" s="28"/>
      <c r="I275" s="28"/>
      <c r="J275" s="28"/>
      <c r="K275" s="28"/>
      <c r="L275" s="28"/>
      <c r="M275" s="28"/>
      <c r="N275" s="28"/>
      <c r="O275" s="28"/>
      <c r="P275" s="28"/>
      <c r="Q275" s="28"/>
      <c r="R275" s="28"/>
      <c r="S275" s="28"/>
      <c r="T275" s="28"/>
      <c r="U275" s="28"/>
      <c r="V275" s="83"/>
      <c r="W275" s="28"/>
      <c r="X275" s="28"/>
      <c r="Y275" s="28"/>
      <c r="Z275" s="28"/>
      <c r="AA275" s="28"/>
      <c r="AB275" s="28"/>
      <c r="AC275" s="28"/>
      <c r="AD275" s="28"/>
      <c r="AE275" s="28"/>
      <c r="AF275" s="28"/>
      <c r="AG275" s="28"/>
      <c r="AH275" s="28"/>
      <c r="AI275" s="28"/>
      <c r="AJ275" s="28"/>
      <c r="AK275" s="28"/>
      <c r="AL275" s="28"/>
    </row>
    <row r="276">
      <c r="A276" s="28"/>
      <c r="B276" s="28"/>
      <c r="C276" s="28"/>
      <c r="D276" s="28"/>
      <c r="E276" s="28"/>
      <c r="F276" s="28"/>
      <c r="G276" s="28"/>
      <c r="H276" s="28"/>
      <c r="I276" s="28"/>
      <c r="J276" s="28"/>
      <c r="K276" s="28"/>
      <c r="L276" s="28"/>
      <c r="M276" s="28"/>
      <c r="N276" s="28"/>
      <c r="O276" s="28"/>
      <c r="P276" s="28"/>
      <c r="Q276" s="28"/>
      <c r="R276" s="28"/>
      <c r="S276" s="28"/>
      <c r="T276" s="28"/>
      <c r="U276" s="28"/>
      <c r="V276" s="83"/>
      <c r="W276" s="28"/>
      <c r="X276" s="28"/>
      <c r="Y276" s="28"/>
      <c r="Z276" s="28"/>
      <c r="AA276" s="28"/>
      <c r="AB276" s="28"/>
      <c r="AC276" s="28"/>
      <c r="AD276" s="28"/>
      <c r="AE276" s="28"/>
      <c r="AF276" s="28"/>
      <c r="AG276" s="28"/>
      <c r="AH276" s="28"/>
      <c r="AI276" s="28"/>
      <c r="AJ276" s="28"/>
      <c r="AK276" s="28"/>
      <c r="AL276" s="28"/>
    </row>
    <row r="277">
      <c r="A277" s="28"/>
      <c r="B277" s="28"/>
      <c r="C277" s="28"/>
      <c r="D277" s="28"/>
      <c r="E277" s="28"/>
      <c r="F277" s="28"/>
      <c r="G277" s="28"/>
      <c r="H277" s="28"/>
      <c r="I277" s="28"/>
      <c r="J277" s="28"/>
      <c r="K277" s="28"/>
      <c r="L277" s="28"/>
      <c r="M277" s="28"/>
      <c r="N277" s="28"/>
      <c r="O277" s="28"/>
      <c r="P277" s="28"/>
      <c r="Q277" s="28"/>
      <c r="R277" s="28"/>
      <c r="S277" s="28"/>
      <c r="T277" s="28"/>
      <c r="U277" s="28"/>
      <c r="V277" s="83"/>
      <c r="W277" s="28"/>
      <c r="X277" s="28"/>
      <c r="Y277" s="28"/>
      <c r="Z277" s="28"/>
      <c r="AA277" s="28"/>
      <c r="AB277" s="28"/>
      <c r="AC277" s="28"/>
      <c r="AD277" s="28"/>
      <c r="AE277" s="28"/>
      <c r="AF277" s="28"/>
      <c r="AG277" s="28"/>
      <c r="AH277" s="28"/>
      <c r="AI277" s="28"/>
      <c r="AJ277" s="28"/>
      <c r="AK277" s="28"/>
      <c r="AL277" s="28"/>
    </row>
    <row r="278">
      <c r="A278" s="28"/>
      <c r="B278" s="28"/>
      <c r="C278" s="28"/>
      <c r="D278" s="28"/>
      <c r="E278" s="28"/>
      <c r="F278" s="28"/>
      <c r="G278" s="28"/>
      <c r="H278" s="28"/>
      <c r="I278" s="28"/>
      <c r="J278" s="28"/>
      <c r="K278" s="28"/>
      <c r="L278" s="28"/>
      <c r="M278" s="28"/>
      <c r="N278" s="28"/>
      <c r="O278" s="28"/>
      <c r="P278" s="28"/>
      <c r="Q278" s="28"/>
      <c r="R278" s="28"/>
      <c r="S278" s="28"/>
      <c r="T278" s="28"/>
      <c r="U278" s="28"/>
      <c r="V278" s="83"/>
      <c r="W278" s="28"/>
      <c r="X278" s="28"/>
      <c r="Y278" s="28"/>
      <c r="Z278" s="28"/>
      <c r="AA278" s="28"/>
      <c r="AB278" s="28"/>
      <c r="AC278" s="28"/>
      <c r="AD278" s="28"/>
      <c r="AE278" s="28"/>
      <c r="AF278" s="28"/>
      <c r="AG278" s="28"/>
      <c r="AH278" s="28"/>
      <c r="AI278" s="28"/>
      <c r="AJ278" s="28"/>
      <c r="AK278" s="28"/>
      <c r="AL278" s="28"/>
    </row>
    <row r="279">
      <c r="A279" s="28"/>
      <c r="B279" s="28"/>
      <c r="C279" s="28"/>
      <c r="D279" s="28"/>
      <c r="E279" s="28"/>
      <c r="F279" s="28"/>
      <c r="G279" s="28"/>
      <c r="H279" s="28"/>
      <c r="I279" s="28"/>
      <c r="J279" s="28"/>
      <c r="K279" s="28"/>
      <c r="L279" s="28"/>
      <c r="M279" s="28"/>
      <c r="N279" s="28"/>
      <c r="O279" s="28"/>
      <c r="P279" s="28"/>
      <c r="Q279" s="28"/>
      <c r="R279" s="28"/>
      <c r="S279" s="28"/>
      <c r="T279" s="28"/>
      <c r="U279" s="28"/>
      <c r="V279" s="83"/>
      <c r="W279" s="28"/>
      <c r="X279" s="28"/>
      <c r="Y279" s="28"/>
      <c r="Z279" s="28"/>
      <c r="AA279" s="28"/>
      <c r="AB279" s="28"/>
      <c r="AC279" s="28"/>
      <c r="AD279" s="28"/>
      <c r="AE279" s="28"/>
      <c r="AF279" s="28"/>
      <c r="AG279" s="28"/>
      <c r="AH279" s="28"/>
      <c r="AI279" s="28"/>
      <c r="AJ279" s="28"/>
      <c r="AK279" s="28"/>
      <c r="AL279" s="28"/>
    </row>
    <row r="280">
      <c r="A280" s="28"/>
      <c r="B280" s="28"/>
      <c r="C280" s="28"/>
      <c r="D280" s="28"/>
      <c r="E280" s="28"/>
      <c r="F280" s="28"/>
      <c r="G280" s="28"/>
      <c r="H280" s="28"/>
      <c r="I280" s="28"/>
      <c r="J280" s="28"/>
      <c r="K280" s="28"/>
      <c r="L280" s="28"/>
      <c r="M280" s="28"/>
      <c r="N280" s="28"/>
      <c r="O280" s="28"/>
      <c r="P280" s="28"/>
      <c r="Q280" s="28"/>
      <c r="R280" s="28"/>
      <c r="S280" s="28"/>
      <c r="T280" s="28"/>
      <c r="U280" s="28"/>
      <c r="V280" s="83"/>
      <c r="W280" s="28"/>
      <c r="X280" s="28"/>
      <c r="Y280" s="28"/>
      <c r="Z280" s="28"/>
      <c r="AA280" s="28"/>
      <c r="AB280" s="28"/>
      <c r="AC280" s="28"/>
      <c r="AD280" s="28"/>
      <c r="AE280" s="28"/>
      <c r="AF280" s="28"/>
      <c r="AG280" s="28"/>
      <c r="AH280" s="28"/>
      <c r="AI280" s="28"/>
      <c r="AJ280" s="28"/>
      <c r="AK280" s="28"/>
      <c r="AL280" s="28"/>
    </row>
    <row r="281">
      <c r="A281" s="28"/>
      <c r="B281" s="28"/>
      <c r="C281" s="28"/>
      <c r="D281" s="28"/>
      <c r="E281" s="28"/>
      <c r="F281" s="28"/>
      <c r="G281" s="28"/>
      <c r="H281" s="28"/>
      <c r="I281" s="28"/>
      <c r="J281" s="28"/>
      <c r="K281" s="28"/>
      <c r="L281" s="28"/>
      <c r="M281" s="28"/>
      <c r="N281" s="28"/>
      <c r="O281" s="28"/>
      <c r="P281" s="28"/>
      <c r="Q281" s="28"/>
      <c r="R281" s="28"/>
      <c r="S281" s="28"/>
      <c r="T281" s="28"/>
      <c r="U281" s="28"/>
      <c r="V281" s="83"/>
      <c r="W281" s="28"/>
      <c r="X281" s="28"/>
      <c r="Y281" s="28"/>
      <c r="Z281" s="28"/>
      <c r="AA281" s="28"/>
      <c r="AB281" s="28"/>
      <c r="AC281" s="28"/>
      <c r="AD281" s="28"/>
      <c r="AE281" s="28"/>
      <c r="AF281" s="28"/>
      <c r="AG281" s="28"/>
      <c r="AH281" s="28"/>
      <c r="AI281" s="28"/>
      <c r="AJ281" s="28"/>
      <c r="AK281" s="28"/>
      <c r="AL281" s="28"/>
    </row>
    <row r="282">
      <c r="A282" s="28"/>
      <c r="B282" s="28"/>
      <c r="C282" s="28"/>
      <c r="D282" s="28"/>
      <c r="E282" s="28"/>
      <c r="F282" s="28"/>
      <c r="G282" s="28"/>
      <c r="H282" s="28"/>
      <c r="I282" s="28"/>
      <c r="J282" s="28"/>
      <c r="K282" s="28"/>
      <c r="L282" s="28"/>
      <c r="M282" s="28"/>
      <c r="N282" s="28"/>
      <c r="O282" s="28"/>
      <c r="P282" s="28"/>
      <c r="Q282" s="28"/>
      <c r="R282" s="28"/>
      <c r="S282" s="28"/>
      <c r="T282" s="28"/>
      <c r="U282" s="28"/>
      <c r="V282" s="83"/>
      <c r="W282" s="28"/>
      <c r="X282" s="28"/>
      <c r="Y282" s="28"/>
      <c r="Z282" s="28"/>
      <c r="AA282" s="28"/>
      <c r="AB282" s="28"/>
      <c r="AC282" s="28"/>
      <c r="AD282" s="28"/>
      <c r="AE282" s="28"/>
      <c r="AF282" s="28"/>
      <c r="AG282" s="28"/>
      <c r="AH282" s="28"/>
      <c r="AI282" s="28"/>
      <c r="AJ282" s="28"/>
      <c r="AK282" s="28"/>
      <c r="AL282" s="28"/>
    </row>
    <row r="283">
      <c r="A283" s="28"/>
      <c r="B283" s="28"/>
      <c r="C283" s="28"/>
      <c r="D283" s="28"/>
      <c r="E283" s="28"/>
      <c r="F283" s="28"/>
      <c r="G283" s="28"/>
      <c r="H283" s="28"/>
      <c r="I283" s="28"/>
      <c r="J283" s="28"/>
      <c r="K283" s="28"/>
      <c r="L283" s="28"/>
      <c r="M283" s="28"/>
      <c r="N283" s="28"/>
      <c r="O283" s="28"/>
      <c r="P283" s="28"/>
      <c r="Q283" s="28"/>
      <c r="R283" s="28"/>
      <c r="S283" s="28"/>
      <c r="T283" s="28"/>
      <c r="U283" s="28"/>
      <c r="V283" s="83"/>
      <c r="W283" s="28"/>
      <c r="X283" s="28"/>
      <c r="Y283" s="28"/>
      <c r="Z283" s="28"/>
      <c r="AA283" s="28"/>
      <c r="AB283" s="28"/>
      <c r="AC283" s="28"/>
      <c r="AD283" s="28"/>
      <c r="AE283" s="28"/>
      <c r="AF283" s="28"/>
      <c r="AG283" s="28"/>
      <c r="AH283" s="28"/>
      <c r="AI283" s="28"/>
      <c r="AJ283" s="28"/>
      <c r="AK283" s="28"/>
      <c r="AL283" s="28"/>
    </row>
    <row r="284">
      <c r="A284" s="28"/>
      <c r="B284" s="28"/>
      <c r="C284" s="28"/>
      <c r="D284" s="28"/>
      <c r="E284" s="28"/>
      <c r="F284" s="28"/>
      <c r="G284" s="28"/>
      <c r="H284" s="28"/>
      <c r="I284" s="28"/>
      <c r="J284" s="28"/>
      <c r="K284" s="28"/>
      <c r="L284" s="28"/>
      <c r="M284" s="28"/>
      <c r="N284" s="28"/>
      <c r="O284" s="28"/>
      <c r="P284" s="28"/>
      <c r="Q284" s="28"/>
      <c r="R284" s="28"/>
      <c r="S284" s="28"/>
      <c r="T284" s="28"/>
      <c r="U284" s="28"/>
      <c r="V284" s="83"/>
      <c r="W284" s="28"/>
      <c r="X284" s="28"/>
      <c r="Y284" s="28"/>
      <c r="Z284" s="28"/>
      <c r="AA284" s="28"/>
      <c r="AB284" s="28"/>
      <c r="AC284" s="28"/>
      <c r="AD284" s="28"/>
      <c r="AE284" s="28"/>
      <c r="AF284" s="28"/>
      <c r="AG284" s="28"/>
      <c r="AH284" s="28"/>
      <c r="AI284" s="28"/>
      <c r="AJ284" s="28"/>
      <c r="AK284" s="28"/>
      <c r="AL284" s="28"/>
    </row>
    <row r="285">
      <c r="A285" s="28"/>
      <c r="B285" s="28"/>
      <c r="C285" s="28"/>
      <c r="D285" s="28"/>
      <c r="E285" s="28"/>
      <c r="F285" s="28"/>
      <c r="G285" s="28"/>
      <c r="H285" s="28"/>
      <c r="I285" s="28"/>
      <c r="J285" s="28"/>
      <c r="K285" s="28"/>
      <c r="L285" s="28"/>
      <c r="M285" s="28"/>
      <c r="N285" s="28"/>
      <c r="O285" s="28"/>
      <c r="P285" s="28"/>
      <c r="Q285" s="28"/>
      <c r="R285" s="28"/>
      <c r="S285" s="28"/>
      <c r="T285" s="28"/>
      <c r="U285" s="28"/>
      <c r="V285" s="83"/>
      <c r="W285" s="28"/>
      <c r="X285" s="28"/>
      <c r="Y285" s="28"/>
      <c r="Z285" s="28"/>
      <c r="AA285" s="28"/>
      <c r="AB285" s="28"/>
      <c r="AC285" s="28"/>
      <c r="AD285" s="28"/>
      <c r="AE285" s="28"/>
      <c r="AF285" s="28"/>
      <c r="AG285" s="28"/>
      <c r="AH285" s="28"/>
      <c r="AI285" s="28"/>
      <c r="AJ285" s="28"/>
      <c r="AK285" s="28"/>
      <c r="AL285" s="28"/>
    </row>
    <row r="286">
      <c r="A286" s="28"/>
      <c r="B286" s="28"/>
      <c r="C286" s="28"/>
      <c r="D286" s="28"/>
      <c r="E286" s="28"/>
      <c r="F286" s="28"/>
      <c r="G286" s="28"/>
      <c r="H286" s="28"/>
      <c r="I286" s="28"/>
      <c r="J286" s="28"/>
      <c r="K286" s="28"/>
      <c r="L286" s="28"/>
      <c r="M286" s="28"/>
      <c r="N286" s="28"/>
      <c r="O286" s="28"/>
      <c r="P286" s="28"/>
      <c r="Q286" s="28"/>
      <c r="R286" s="28"/>
      <c r="S286" s="28"/>
      <c r="T286" s="28"/>
      <c r="U286" s="28"/>
      <c r="V286" s="83"/>
      <c r="W286" s="28"/>
      <c r="X286" s="28"/>
      <c r="Y286" s="28"/>
      <c r="Z286" s="28"/>
      <c r="AA286" s="28"/>
      <c r="AB286" s="28"/>
      <c r="AC286" s="28"/>
      <c r="AD286" s="28"/>
      <c r="AE286" s="28"/>
      <c r="AF286" s="28"/>
      <c r="AG286" s="28"/>
      <c r="AH286" s="28"/>
      <c r="AI286" s="28"/>
      <c r="AJ286" s="28"/>
      <c r="AK286" s="28"/>
      <c r="AL286" s="28"/>
    </row>
    <row r="287">
      <c r="A287" s="28"/>
      <c r="B287" s="28"/>
      <c r="C287" s="28"/>
      <c r="D287" s="28"/>
      <c r="E287" s="28"/>
      <c r="F287" s="28"/>
      <c r="G287" s="28"/>
      <c r="H287" s="28"/>
      <c r="I287" s="28"/>
      <c r="J287" s="28"/>
      <c r="K287" s="28"/>
      <c r="L287" s="28"/>
      <c r="M287" s="28"/>
      <c r="N287" s="28"/>
      <c r="O287" s="28"/>
      <c r="P287" s="28"/>
      <c r="Q287" s="28"/>
      <c r="R287" s="28"/>
      <c r="S287" s="28"/>
      <c r="T287" s="28"/>
      <c r="U287" s="28"/>
      <c r="V287" s="83"/>
      <c r="W287" s="28"/>
      <c r="X287" s="28"/>
      <c r="Y287" s="28"/>
      <c r="Z287" s="28"/>
      <c r="AA287" s="28"/>
      <c r="AB287" s="28"/>
      <c r="AC287" s="28"/>
      <c r="AD287" s="28"/>
      <c r="AE287" s="28"/>
      <c r="AF287" s="28"/>
      <c r="AG287" s="28"/>
      <c r="AH287" s="28"/>
      <c r="AI287" s="28"/>
      <c r="AJ287" s="28"/>
      <c r="AK287" s="28"/>
      <c r="AL287" s="28"/>
    </row>
    <row r="288">
      <c r="A288" s="28"/>
      <c r="B288" s="28"/>
      <c r="C288" s="28"/>
      <c r="D288" s="28"/>
      <c r="E288" s="28"/>
      <c r="F288" s="28"/>
      <c r="G288" s="28"/>
      <c r="H288" s="28"/>
      <c r="I288" s="28"/>
      <c r="J288" s="28"/>
      <c r="K288" s="28"/>
      <c r="L288" s="28"/>
      <c r="M288" s="28"/>
      <c r="N288" s="28"/>
      <c r="O288" s="28"/>
      <c r="P288" s="28"/>
      <c r="Q288" s="28"/>
      <c r="R288" s="28"/>
      <c r="S288" s="28"/>
      <c r="T288" s="28"/>
      <c r="U288" s="28"/>
      <c r="V288" s="83"/>
      <c r="W288" s="28"/>
      <c r="X288" s="28"/>
      <c r="Y288" s="28"/>
      <c r="Z288" s="28"/>
      <c r="AA288" s="28"/>
      <c r="AB288" s="28"/>
      <c r="AC288" s="28"/>
      <c r="AD288" s="28"/>
      <c r="AE288" s="28"/>
      <c r="AF288" s="28"/>
      <c r="AG288" s="28"/>
      <c r="AH288" s="28"/>
      <c r="AI288" s="28"/>
      <c r="AJ288" s="28"/>
      <c r="AK288" s="28"/>
      <c r="AL288" s="28"/>
    </row>
    <row r="289">
      <c r="A289" s="28"/>
      <c r="B289" s="28"/>
      <c r="C289" s="28"/>
      <c r="D289" s="28"/>
      <c r="E289" s="28"/>
      <c r="F289" s="28"/>
      <c r="G289" s="28"/>
      <c r="H289" s="28"/>
      <c r="I289" s="28"/>
      <c r="J289" s="28"/>
      <c r="K289" s="28"/>
      <c r="L289" s="28"/>
      <c r="M289" s="28"/>
      <c r="N289" s="28"/>
      <c r="O289" s="28"/>
      <c r="P289" s="28"/>
      <c r="Q289" s="28"/>
      <c r="R289" s="28"/>
      <c r="S289" s="28"/>
      <c r="T289" s="28"/>
      <c r="U289" s="28"/>
      <c r="V289" s="83"/>
      <c r="W289" s="28"/>
      <c r="X289" s="28"/>
      <c r="Y289" s="28"/>
      <c r="Z289" s="28"/>
      <c r="AA289" s="28"/>
      <c r="AB289" s="28"/>
      <c r="AC289" s="28"/>
      <c r="AD289" s="28"/>
      <c r="AE289" s="28"/>
      <c r="AF289" s="28"/>
      <c r="AG289" s="28"/>
      <c r="AH289" s="28"/>
      <c r="AI289" s="28"/>
      <c r="AJ289" s="28"/>
      <c r="AK289" s="28"/>
      <c r="AL289" s="28"/>
    </row>
    <row r="290">
      <c r="A290" s="28"/>
      <c r="B290" s="28"/>
      <c r="C290" s="28"/>
      <c r="D290" s="28"/>
      <c r="E290" s="28"/>
      <c r="F290" s="28"/>
      <c r="G290" s="28"/>
      <c r="H290" s="28"/>
      <c r="I290" s="28"/>
      <c r="J290" s="28"/>
      <c r="K290" s="28"/>
      <c r="L290" s="28"/>
      <c r="M290" s="28"/>
      <c r="N290" s="28"/>
      <c r="O290" s="28"/>
      <c r="P290" s="28"/>
      <c r="Q290" s="28"/>
      <c r="R290" s="28"/>
      <c r="S290" s="28"/>
      <c r="T290" s="28"/>
      <c r="U290" s="28"/>
      <c r="V290" s="83"/>
      <c r="W290" s="28"/>
      <c r="X290" s="28"/>
      <c r="Y290" s="28"/>
      <c r="Z290" s="28"/>
      <c r="AA290" s="28"/>
      <c r="AB290" s="28"/>
      <c r="AC290" s="28"/>
      <c r="AD290" s="28"/>
      <c r="AE290" s="28"/>
      <c r="AF290" s="28"/>
      <c r="AG290" s="28"/>
      <c r="AH290" s="28"/>
      <c r="AI290" s="28"/>
      <c r="AJ290" s="28"/>
      <c r="AK290" s="28"/>
      <c r="AL290" s="28"/>
    </row>
    <row r="291">
      <c r="A291" s="28"/>
      <c r="B291" s="28"/>
      <c r="C291" s="28"/>
      <c r="D291" s="28"/>
      <c r="E291" s="28"/>
      <c r="F291" s="28"/>
      <c r="G291" s="28"/>
      <c r="H291" s="28"/>
      <c r="I291" s="28"/>
      <c r="J291" s="28"/>
      <c r="K291" s="28"/>
      <c r="L291" s="28"/>
      <c r="M291" s="28"/>
      <c r="N291" s="28"/>
      <c r="O291" s="28"/>
      <c r="P291" s="28"/>
      <c r="Q291" s="28"/>
      <c r="R291" s="28"/>
      <c r="S291" s="28"/>
      <c r="T291" s="28"/>
      <c r="U291" s="28"/>
      <c r="V291" s="83"/>
      <c r="W291" s="28"/>
      <c r="X291" s="28"/>
      <c r="Y291" s="28"/>
      <c r="Z291" s="28"/>
      <c r="AA291" s="28"/>
      <c r="AB291" s="28"/>
      <c r="AC291" s="28"/>
      <c r="AD291" s="28"/>
      <c r="AE291" s="28"/>
      <c r="AF291" s="28"/>
      <c r="AG291" s="28"/>
      <c r="AH291" s="28"/>
      <c r="AI291" s="28"/>
      <c r="AJ291" s="28"/>
      <c r="AK291" s="28"/>
      <c r="AL291" s="28"/>
    </row>
    <row r="292">
      <c r="A292" s="28"/>
      <c r="B292" s="28"/>
      <c r="C292" s="28"/>
      <c r="D292" s="28"/>
      <c r="E292" s="28"/>
      <c r="F292" s="28"/>
      <c r="G292" s="28"/>
      <c r="H292" s="28"/>
      <c r="I292" s="28"/>
      <c r="J292" s="28"/>
      <c r="K292" s="28"/>
      <c r="L292" s="28"/>
      <c r="M292" s="28"/>
      <c r="N292" s="28"/>
      <c r="O292" s="28"/>
      <c r="P292" s="28"/>
      <c r="Q292" s="28"/>
      <c r="R292" s="28"/>
      <c r="S292" s="28"/>
      <c r="T292" s="28"/>
      <c r="U292" s="28"/>
      <c r="V292" s="83"/>
      <c r="W292" s="28"/>
      <c r="X292" s="28"/>
      <c r="Y292" s="28"/>
      <c r="Z292" s="28"/>
      <c r="AA292" s="28"/>
      <c r="AB292" s="28"/>
      <c r="AC292" s="28"/>
      <c r="AD292" s="28"/>
      <c r="AE292" s="28"/>
      <c r="AF292" s="28"/>
      <c r="AG292" s="28"/>
      <c r="AH292" s="28"/>
      <c r="AI292" s="28"/>
      <c r="AJ292" s="28"/>
      <c r="AK292" s="28"/>
      <c r="AL292" s="28"/>
    </row>
    <row r="293">
      <c r="A293" s="28"/>
      <c r="B293" s="28"/>
      <c r="C293" s="28"/>
      <c r="D293" s="28"/>
      <c r="E293" s="28"/>
      <c r="F293" s="28"/>
      <c r="G293" s="28"/>
      <c r="H293" s="28"/>
      <c r="I293" s="28"/>
      <c r="J293" s="28"/>
      <c r="K293" s="28"/>
      <c r="L293" s="28"/>
      <c r="M293" s="28"/>
      <c r="N293" s="28"/>
      <c r="O293" s="28"/>
      <c r="P293" s="28"/>
      <c r="Q293" s="28"/>
      <c r="R293" s="28"/>
      <c r="S293" s="28"/>
      <c r="T293" s="28"/>
      <c r="U293" s="28"/>
      <c r="V293" s="83"/>
      <c r="W293" s="28"/>
      <c r="X293" s="28"/>
      <c r="Y293" s="28"/>
      <c r="Z293" s="28"/>
      <c r="AA293" s="28"/>
      <c r="AB293" s="28"/>
      <c r="AC293" s="28"/>
      <c r="AD293" s="28"/>
      <c r="AE293" s="28"/>
      <c r="AF293" s="28"/>
      <c r="AG293" s="28"/>
      <c r="AH293" s="28"/>
      <c r="AI293" s="28"/>
      <c r="AJ293" s="28"/>
      <c r="AK293" s="28"/>
      <c r="AL293" s="28"/>
    </row>
    <row r="294">
      <c r="A294" s="28"/>
      <c r="B294" s="28"/>
      <c r="C294" s="28"/>
      <c r="D294" s="28"/>
      <c r="E294" s="28"/>
      <c r="F294" s="28"/>
      <c r="G294" s="28"/>
      <c r="H294" s="28"/>
      <c r="I294" s="28"/>
      <c r="J294" s="28"/>
      <c r="K294" s="28"/>
      <c r="L294" s="28"/>
      <c r="M294" s="28"/>
      <c r="N294" s="28"/>
      <c r="O294" s="28"/>
      <c r="P294" s="28"/>
      <c r="Q294" s="28"/>
      <c r="R294" s="28"/>
      <c r="S294" s="28"/>
      <c r="T294" s="28"/>
      <c r="U294" s="28"/>
      <c r="V294" s="83"/>
      <c r="W294" s="28"/>
      <c r="X294" s="28"/>
      <c r="Y294" s="28"/>
      <c r="Z294" s="28"/>
      <c r="AA294" s="28"/>
      <c r="AB294" s="28"/>
      <c r="AC294" s="28"/>
      <c r="AD294" s="28"/>
      <c r="AE294" s="28"/>
      <c r="AF294" s="28"/>
      <c r="AG294" s="28"/>
      <c r="AH294" s="28"/>
      <c r="AI294" s="28"/>
      <c r="AJ294" s="28"/>
      <c r="AK294" s="28"/>
      <c r="AL294" s="28"/>
    </row>
    <row r="295">
      <c r="A295" s="28"/>
      <c r="B295" s="28"/>
      <c r="C295" s="28"/>
      <c r="D295" s="28"/>
      <c r="E295" s="28"/>
      <c r="F295" s="28"/>
      <c r="G295" s="28"/>
      <c r="H295" s="28"/>
      <c r="I295" s="28"/>
      <c r="J295" s="28"/>
      <c r="K295" s="28"/>
      <c r="L295" s="28"/>
      <c r="M295" s="28"/>
      <c r="N295" s="28"/>
      <c r="O295" s="28"/>
      <c r="P295" s="28"/>
      <c r="Q295" s="28"/>
      <c r="R295" s="28"/>
      <c r="S295" s="28"/>
      <c r="T295" s="28"/>
      <c r="U295" s="28"/>
      <c r="V295" s="83"/>
      <c r="W295" s="28"/>
      <c r="X295" s="28"/>
      <c r="Y295" s="28"/>
      <c r="Z295" s="28"/>
      <c r="AA295" s="28"/>
      <c r="AB295" s="28"/>
      <c r="AC295" s="28"/>
      <c r="AD295" s="28"/>
      <c r="AE295" s="28"/>
      <c r="AF295" s="28"/>
      <c r="AG295" s="28"/>
      <c r="AH295" s="28"/>
      <c r="AI295" s="28"/>
      <c r="AJ295" s="28"/>
      <c r="AK295" s="28"/>
      <c r="AL295" s="28"/>
    </row>
    <row r="296">
      <c r="A296" s="28"/>
      <c r="B296" s="28"/>
      <c r="C296" s="28"/>
      <c r="D296" s="28"/>
      <c r="E296" s="28"/>
      <c r="F296" s="28"/>
      <c r="G296" s="28"/>
      <c r="H296" s="28"/>
      <c r="I296" s="28"/>
      <c r="J296" s="28"/>
      <c r="K296" s="28"/>
      <c r="L296" s="28"/>
      <c r="M296" s="28"/>
      <c r="N296" s="28"/>
      <c r="O296" s="28"/>
      <c r="P296" s="28"/>
      <c r="Q296" s="28"/>
      <c r="R296" s="28"/>
      <c r="S296" s="28"/>
      <c r="T296" s="28"/>
      <c r="U296" s="28"/>
      <c r="V296" s="83"/>
      <c r="W296" s="28"/>
      <c r="X296" s="28"/>
      <c r="Y296" s="28"/>
      <c r="Z296" s="28"/>
      <c r="AA296" s="28"/>
      <c r="AB296" s="28"/>
      <c r="AC296" s="28"/>
      <c r="AD296" s="28"/>
      <c r="AE296" s="28"/>
      <c r="AF296" s="28"/>
      <c r="AG296" s="28"/>
      <c r="AH296" s="28"/>
      <c r="AI296" s="28"/>
      <c r="AJ296" s="28"/>
      <c r="AK296" s="28"/>
      <c r="AL296" s="28"/>
    </row>
    <row r="297">
      <c r="A297" s="28"/>
      <c r="B297" s="28"/>
      <c r="C297" s="28"/>
      <c r="D297" s="28"/>
      <c r="E297" s="28"/>
      <c r="F297" s="28"/>
      <c r="G297" s="28"/>
      <c r="H297" s="28"/>
      <c r="I297" s="28"/>
      <c r="J297" s="28"/>
      <c r="K297" s="28"/>
      <c r="L297" s="28"/>
      <c r="M297" s="28"/>
      <c r="N297" s="28"/>
      <c r="O297" s="28"/>
      <c r="P297" s="28"/>
      <c r="Q297" s="28"/>
      <c r="R297" s="28"/>
      <c r="S297" s="28"/>
      <c r="T297" s="28"/>
      <c r="U297" s="28"/>
      <c r="V297" s="83"/>
      <c r="W297" s="28"/>
      <c r="X297" s="28"/>
      <c r="Y297" s="28"/>
      <c r="Z297" s="28"/>
      <c r="AA297" s="28"/>
      <c r="AB297" s="28"/>
      <c r="AC297" s="28"/>
      <c r="AD297" s="28"/>
      <c r="AE297" s="28"/>
      <c r="AF297" s="28"/>
      <c r="AG297" s="28"/>
      <c r="AH297" s="28"/>
      <c r="AI297" s="28"/>
      <c r="AJ297" s="28"/>
      <c r="AK297" s="28"/>
      <c r="AL297" s="28"/>
    </row>
    <row r="298">
      <c r="A298" s="28"/>
      <c r="B298" s="28"/>
      <c r="C298" s="28"/>
      <c r="D298" s="28"/>
      <c r="E298" s="28"/>
      <c r="F298" s="28"/>
      <c r="G298" s="28"/>
      <c r="H298" s="28"/>
      <c r="I298" s="28"/>
      <c r="J298" s="28"/>
      <c r="K298" s="28"/>
      <c r="L298" s="28"/>
      <c r="M298" s="28"/>
      <c r="N298" s="28"/>
      <c r="O298" s="28"/>
      <c r="P298" s="28"/>
      <c r="Q298" s="28"/>
      <c r="R298" s="28"/>
      <c r="S298" s="28"/>
      <c r="T298" s="28"/>
      <c r="U298" s="28"/>
      <c r="V298" s="83"/>
      <c r="W298" s="28"/>
      <c r="X298" s="28"/>
      <c r="Y298" s="28"/>
      <c r="Z298" s="28"/>
      <c r="AA298" s="28"/>
      <c r="AB298" s="28"/>
      <c r="AC298" s="28"/>
      <c r="AD298" s="28"/>
      <c r="AE298" s="28"/>
      <c r="AF298" s="28"/>
      <c r="AG298" s="28"/>
      <c r="AH298" s="28"/>
      <c r="AI298" s="28"/>
      <c r="AJ298" s="28"/>
      <c r="AK298" s="28"/>
      <c r="AL298" s="28"/>
    </row>
    <row r="299">
      <c r="A299" s="28"/>
      <c r="B299" s="28"/>
      <c r="C299" s="28"/>
      <c r="D299" s="28"/>
      <c r="E299" s="28"/>
      <c r="F299" s="28"/>
      <c r="G299" s="28"/>
      <c r="H299" s="28"/>
      <c r="I299" s="28"/>
      <c r="J299" s="28"/>
      <c r="K299" s="28"/>
      <c r="L299" s="28"/>
      <c r="M299" s="28"/>
      <c r="N299" s="28"/>
      <c r="O299" s="28"/>
      <c r="P299" s="28"/>
      <c r="Q299" s="28"/>
      <c r="R299" s="28"/>
      <c r="S299" s="28"/>
      <c r="T299" s="28"/>
      <c r="U299" s="28"/>
      <c r="V299" s="83"/>
      <c r="W299" s="28"/>
      <c r="X299" s="28"/>
      <c r="Y299" s="28"/>
      <c r="Z299" s="28"/>
      <c r="AA299" s="28"/>
      <c r="AB299" s="28"/>
      <c r="AC299" s="28"/>
      <c r="AD299" s="28"/>
      <c r="AE299" s="28"/>
      <c r="AF299" s="28"/>
      <c r="AG299" s="28"/>
      <c r="AH299" s="28"/>
      <c r="AI299" s="28"/>
      <c r="AJ299" s="28"/>
      <c r="AK299" s="28"/>
      <c r="AL299" s="28"/>
    </row>
    <row r="300">
      <c r="A300" s="28"/>
      <c r="B300" s="28"/>
      <c r="C300" s="28"/>
      <c r="D300" s="28"/>
      <c r="E300" s="28"/>
      <c r="F300" s="28"/>
      <c r="G300" s="28"/>
      <c r="H300" s="28"/>
      <c r="I300" s="28"/>
      <c r="J300" s="28"/>
      <c r="K300" s="28"/>
      <c r="L300" s="28"/>
      <c r="M300" s="28"/>
      <c r="N300" s="28"/>
      <c r="O300" s="28"/>
      <c r="P300" s="28"/>
      <c r="Q300" s="28"/>
      <c r="R300" s="28"/>
      <c r="S300" s="28"/>
      <c r="T300" s="28"/>
      <c r="U300" s="28"/>
      <c r="V300" s="83"/>
      <c r="W300" s="28"/>
      <c r="X300" s="28"/>
      <c r="Y300" s="28"/>
      <c r="Z300" s="28"/>
      <c r="AA300" s="28"/>
      <c r="AB300" s="28"/>
      <c r="AC300" s="28"/>
      <c r="AD300" s="28"/>
      <c r="AE300" s="28"/>
      <c r="AF300" s="28"/>
      <c r="AG300" s="28"/>
      <c r="AH300" s="28"/>
      <c r="AI300" s="28"/>
      <c r="AJ300" s="28"/>
      <c r="AK300" s="28"/>
      <c r="AL300" s="28"/>
    </row>
    <row r="301">
      <c r="A301" s="28"/>
      <c r="B301" s="28"/>
      <c r="C301" s="28"/>
      <c r="D301" s="28"/>
      <c r="E301" s="28"/>
      <c r="F301" s="28"/>
      <c r="G301" s="28"/>
      <c r="H301" s="28"/>
      <c r="I301" s="28"/>
      <c r="J301" s="28"/>
      <c r="K301" s="28"/>
      <c r="L301" s="28"/>
      <c r="M301" s="28"/>
      <c r="N301" s="28"/>
      <c r="O301" s="28"/>
      <c r="P301" s="28"/>
      <c r="Q301" s="28"/>
      <c r="R301" s="28"/>
      <c r="S301" s="28"/>
      <c r="T301" s="28"/>
      <c r="U301" s="28"/>
      <c r="V301" s="83"/>
      <c r="W301" s="28"/>
      <c r="X301" s="28"/>
      <c r="Y301" s="28"/>
      <c r="Z301" s="28"/>
      <c r="AA301" s="28"/>
      <c r="AB301" s="28"/>
      <c r="AC301" s="28"/>
      <c r="AD301" s="28"/>
      <c r="AE301" s="28"/>
      <c r="AF301" s="28"/>
      <c r="AG301" s="28"/>
      <c r="AH301" s="28"/>
      <c r="AI301" s="28"/>
      <c r="AJ301" s="28"/>
      <c r="AK301" s="28"/>
      <c r="AL301" s="28"/>
    </row>
    <row r="302">
      <c r="A302" s="28"/>
      <c r="B302" s="28"/>
      <c r="C302" s="28"/>
      <c r="D302" s="28"/>
      <c r="E302" s="28"/>
      <c r="F302" s="28"/>
      <c r="G302" s="28"/>
      <c r="H302" s="28"/>
      <c r="I302" s="28"/>
      <c r="J302" s="28"/>
      <c r="K302" s="28"/>
      <c r="L302" s="28"/>
      <c r="M302" s="28"/>
      <c r="N302" s="28"/>
      <c r="O302" s="28"/>
      <c r="P302" s="28"/>
      <c r="Q302" s="28"/>
      <c r="R302" s="28"/>
      <c r="S302" s="28"/>
      <c r="T302" s="28"/>
      <c r="U302" s="28"/>
      <c r="V302" s="83"/>
      <c r="W302" s="28"/>
      <c r="X302" s="28"/>
      <c r="Y302" s="28"/>
      <c r="Z302" s="28"/>
      <c r="AA302" s="28"/>
      <c r="AB302" s="28"/>
      <c r="AC302" s="28"/>
      <c r="AD302" s="28"/>
      <c r="AE302" s="28"/>
      <c r="AF302" s="28"/>
      <c r="AG302" s="28"/>
      <c r="AH302" s="28"/>
      <c r="AI302" s="28"/>
      <c r="AJ302" s="28"/>
      <c r="AK302" s="28"/>
      <c r="AL302" s="28"/>
    </row>
    <row r="303">
      <c r="A303" s="28"/>
      <c r="B303" s="28"/>
      <c r="C303" s="28"/>
      <c r="D303" s="28"/>
      <c r="E303" s="28"/>
      <c r="F303" s="28"/>
      <c r="G303" s="28"/>
      <c r="H303" s="28"/>
      <c r="I303" s="28"/>
      <c r="J303" s="28"/>
      <c r="K303" s="28"/>
      <c r="L303" s="28"/>
      <c r="M303" s="28"/>
      <c r="N303" s="28"/>
      <c r="O303" s="28"/>
      <c r="P303" s="28"/>
      <c r="Q303" s="28"/>
      <c r="R303" s="28"/>
      <c r="S303" s="28"/>
      <c r="T303" s="28"/>
      <c r="U303" s="28"/>
      <c r="V303" s="83"/>
      <c r="W303" s="28"/>
      <c r="X303" s="28"/>
      <c r="Y303" s="28"/>
      <c r="Z303" s="28"/>
      <c r="AA303" s="28"/>
      <c r="AB303" s="28"/>
      <c r="AC303" s="28"/>
      <c r="AD303" s="28"/>
      <c r="AE303" s="28"/>
      <c r="AF303" s="28"/>
      <c r="AG303" s="28"/>
      <c r="AH303" s="28"/>
      <c r="AI303" s="28"/>
      <c r="AJ303" s="28"/>
      <c r="AK303" s="28"/>
      <c r="AL303" s="28"/>
    </row>
    <row r="304">
      <c r="A304" s="28"/>
      <c r="B304" s="28"/>
      <c r="C304" s="28"/>
      <c r="D304" s="28"/>
      <c r="E304" s="28"/>
      <c r="F304" s="28"/>
      <c r="G304" s="28"/>
      <c r="H304" s="28"/>
      <c r="I304" s="28"/>
      <c r="J304" s="28"/>
      <c r="K304" s="28"/>
      <c r="L304" s="28"/>
      <c r="M304" s="28"/>
      <c r="N304" s="28"/>
      <c r="O304" s="28"/>
      <c r="P304" s="28"/>
      <c r="Q304" s="28"/>
      <c r="R304" s="28"/>
      <c r="S304" s="28"/>
      <c r="T304" s="28"/>
      <c r="U304" s="28"/>
      <c r="V304" s="83"/>
      <c r="W304" s="28"/>
      <c r="X304" s="28"/>
      <c r="Y304" s="28"/>
      <c r="Z304" s="28"/>
      <c r="AA304" s="28"/>
      <c r="AB304" s="28"/>
      <c r="AC304" s="28"/>
      <c r="AD304" s="28"/>
      <c r="AE304" s="28"/>
      <c r="AF304" s="28"/>
      <c r="AG304" s="28"/>
      <c r="AH304" s="28"/>
      <c r="AI304" s="28"/>
      <c r="AJ304" s="28"/>
      <c r="AK304" s="28"/>
      <c r="AL304" s="28"/>
    </row>
    <row r="305">
      <c r="A305" s="28"/>
      <c r="B305" s="28"/>
      <c r="C305" s="28"/>
      <c r="D305" s="28"/>
      <c r="E305" s="28"/>
      <c r="F305" s="28"/>
      <c r="G305" s="28"/>
      <c r="H305" s="28"/>
      <c r="I305" s="28"/>
      <c r="J305" s="28"/>
      <c r="K305" s="28"/>
      <c r="L305" s="28"/>
      <c r="M305" s="28"/>
      <c r="N305" s="28"/>
      <c r="O305" s="28"/>
      <c r="P305" s="28"/>
      <c r="Q305" s="28"/>
      <c r="R305" s="28"/>
      <c r="S305" s="28"/>
      <c r="T305" s="28"/>
      <c r="U305" s="28"/>
      <c r="V305" s="83"/>
      <c r="W305" s="28"/>
      <c r="X305" s="28"/>
      <c r="Y305" s="28"/>
      <c r="Z305" s="28"/>
      <c r="AA305" s="28"/>
      <c r="AB305" s="28"/>
      <c r="AC305" s="28"/>
      <c r="AD305" s="28"/>
      <c r="AE305" s="28"/>
      <c r="AF305" s="28"/>
      <c r="AG305" s="28"/>
      <c r="AH305" s="28"/>
      <c r="AI305" s="28"/>
      <c r="AJ305" s="28"/>
      <c r="AK305" s="28"/>
      <c r="AL305" s="28"/>
    </row>
    <row r="306">
      <c r="A306" s="28"/>
      <c r="B306" s="28"/>
      <c r="C306" s="28"/>
      <c r="D306" s="28"/>
      <c r="E306" s="28"/>
      <c r="F306" s="28"/>
      <c r="G306" s="28"/>
      <c r="H306" s="28"/>
      <c r="I306" s="28"/>
      <c r="J306" s="28"/>
      <c r="K306" s="28"/>
      <c r="L306" s="28"/>
      <c r="M306" s="28"/>
      <c r="N306" s="28"/>
      <c r="O306" s="28"/>
      <c r="P306" s="28"/>
      <c r="Q306" s="28"/>
      <c r="R306" s="28"/>
      <c r="S306" s="28"/>
      <c r="T306" s="28"/>
      <c r="U306" s="28"/>
      <c r="V306" s="83"/>
      <c r="W306" s="28"/>
      <c r="X306" s="28"/>
      <c r="Y306" s="28"/>
      <c r="Z306" s="28"/>
      <c r="AA306" s="28"/>
      <c r="AB306" s="28"/>
      <c r="AC306" s="28"/>
      <c r="AD306" s="28"/>
      <c r="AE306" s="28"/>
      <c r="AF306" s="28"/>
      <c r="AG306" s="28"/>
      <c r="AH306" s="28"/>
      <c r="AI306" s="28"/>
      <c r="AJ306" s="28"/>
      <c r="AK306" s="28"/>
      <c r="AL306" s="28"/>
    </row>
    <row r="307">
      <c r="A307" s="28"/>
      <c r="B307" s="28"/>
      <c r="C307" s="28"/>
      <c r="D307" s="28"/>
      <c r="E307" s="28"/>
      <c r="F307" s="28"/>
      <c r="G307" s="28"/>
      <c r="H307" s="28"/>
      <c r="I307" s="28"/>
      <c r="J307" s="28"/>
      <c r="K307" s="28"/>
      <c r="L307" s="28"/>
      <c r="M307" s="28"/>
      <c r="N307" s="28"/>
      <c r="O307" s="28"/>
      <c r="P307" s="28"/>
      <c r="Q307" s="28"/>
      <c r="R307" s="28"/>
      <c r="S307" s="28"/>
      <c r="T307" s="28"/>
      <c r="U307" s="28"/>
      <c r="V307" s="83"/>
      <c r="W307" s="28"/>
      <c r="X307" s="28"/>
      <c r="Y307" s="28"/>
      <c r="Z307" s="28"/>
      <c r="AA307" s="28"/>
      <c r="AB307" s="28"/>
      <c r="AC307" s="28"/>
      <c r="AD307" s="28"/>
      <c r="AE307" s="28"/>
      <c r="AF307" s="28"/>
      <c r="AG307" s="28"/>
      <c r="AH307" s="28"/>
      <c r="AI307" s="28"/>
      <c r="AJ307" s="28"/>
      <c r="AK307" s="28"/>
      <c r="AL307" s="28"/>
    </row>
    <row r="308">
      <c r="A308" s="28"/>
      <c r="B308" s="28"/>
      <c r="C308" s="28"/>
      <c r="D308" s="28"/>
      <c r="E308" s="28"/>
      <c r="F308" s="28"/>
      <c r="G308" s="28"/>
      <c r="H308" s="28"/>
      <c r="I308" s="28"/>
      <c r="J308" s="28"/>
      <c r="K308" s="28"/>
      <c r="L308" s="28"/>
      <c r="M308" s="28"/>
      <c r="N308" s="28"/>
      <c r="O308" s="28"/>
      <c r="P308" s="28"/>
      <c r="Q308" s="28"/>
      <c r="R308" s="28"/>
      <c r="S308" s="28"/>
      <c r="T308" s="28"/>
      <c r="U308" s="28"/>
      <c r="V308" s="83"/>
      <c r="W308" s="28"/>
      <c r="X308" s="28"/>
      <c r="Y308" s="28"/>
      <c r="Z308" s="28"/>
      <c r="AA308" s="28"/>
      <c r="AB308" s="28"/>
      <c r="AC308" s="28"/>
      <c r="AD308" s="28"/>
      <c r="AE308" s="28"/>
      <c r="AF308" s="28"/>
      <c r="AG308" s="28"/>
      <c r="AH308" s="28"/>
      <c r="AI308" s="28"/>
      <c r="AJ308" s="28"/>
      <c r="AK308" s="28"/>
      <c r="AL308" s="28"/>
    </row>
    <row r="309">
      <c r="A309" s="28"/>
      <c r="B309" s="28"/>
      <c r="C309" s="28"/>
      <c r="D309" s="28"/>
      <c r="E309" s="28"/>
      <c r="F309" s="28"/>
      <c r="G309" s="28"/>
      <c r="H309" s="28"/>
      <c r="I309" s="28"/>
      <c r="J309" s="28"/>
      <c r="K309" s="28"/>
      <c r="L309" s="28"/>
      <c r="M309" s="28"/>
      <c r="N309" s="28"/>
      <c r="O309" s="28"/>
      <c r="P309" s="28"/>
      <c r="Q309" s="28"/>
      <c r="R309" s="28"/>
      <c r="S309" s="28"/>
      <c r="T309" s="28"/>
      <c r="U309" s="28"/>
      <c r="V309" s="83"/>
      <c r="W309" s="28"/>
      <c r="X309" s="28"/>
      <c r="Y309" s="28"/>
      <c r="Z309" s="28"/>
      <c r="AA309" s="28"/>
      <c r="AB309" s="28"/>
      <c r="AC309" s="28"/>
      <c r="AD309" s="28"/>
      <c r="AE309" s="28"/>
      <c r="AF309" s="28"/>
      <c r="AG309" s="28"/>
      <c r="AH309" s="28"/>
      <c r="AI309" s="28"/>
      <c r="AJ309" s="28"/>
      <c r="AK309" s="28"/>
      <c r="AL309" s="28"/>
    </row>
    <row r="310">
      <c r="A310" s="28"/>
      <c r="B310" s="28"/>
      <c r="C310" s="28"/>
      <c r="D310" s="28"/>
      <c r="E310" s="28"/>
      <c r="F310" s="28"/>
      <c r="G310" s="28"/>
      <c r="H310" s="28"/>
      <c r="I310" s="28"/>
      <c r="J310" s="28"/>
      <c r="K310" s="28"/>
      <c r="L310" s="28"/>
      <c r="M310" s="28"/>
      <c r="N310" s="28"/>
      <c r="O310" s="28"/>
      <c r="P310" s="28"/>
      <c r="Q310" s="28"/>
      <c r="R310" s="28"/>
      <c r="S310" s="28"/>
      <c r="T310" s="28"/>
      <c r="U310" s="28"/>
      <c r="V310" s="83"/>
      <c r="W310" s="28"/>
      <c r="X310" s="28"/>
      <c r="Y310" s="28"/>
      <c r="Z310" s="28"/>
      <c r="AA310" s="28"/>
      <c r="AB310" s="28"/>
      <c r="AC310" s="28"/>
      <c r="AD310" s="28"/>
      <c r="AE310" s="28"/>
      <c r="AF310" s="28"/>
      <c r="AG310" s="28"/>
      <c r="AH310" s="28"/>
      <c r="AI310" s="28"/>
      <c r="AJ310" s="28"/>
      <c r="AK310" s="28"/>
      <c r="AL310" s="28"/>
    </row>
    <row r="311">
      <c r="A311" s="28"/>
      <c r="B311" s="28"/>
      <c r="C311" s="28"/>
      <c r="D311" s="28"/>
      <c r="E311" s="28"/>
      <c r="F311" s="28"/>
      <c r="G311" s="28"/>
      <c r="H311" s="28"/>
      <c r="I311" s="28"/>
      <c r="J311" s="28"/>
      <c r="K311" s="28"/>
      <c r="L311" s="28"/>
      <c r="M311" s="28"/>
      <c r="N311" s="28"/>
      <c r="O311" s="28"/>
      <c r="P311" s="28"/>
      <c r="Q311" s="28"/>
      <c r="R311" s="28"/>
      <c r="S311" s="28"/>
      <c r="T311" s="28"/>
      <c r="U311" s="28"/>
      <c r="V311" s="83"/>
      <c r="W311" s="28"/>
      <c r="X311" s="28"/>
      <c r="Y311" s="28"/>
      <c r="Z311" s="28"/>
      <c r="AA311" s="28"/>
      <c r="AB311" s="28"/>
      <c r="AC311" s="28"/>
      <c r="AD311" s="28"/>
      <c r="AE311" s="28"/>
      <c r="AF311" s="28"/>
      <c r="AG311" s="28"/>
      <c r="AH311" s="28"/>
      <c r="AI311" s="28"/>
      <c r="AJ311" s="28"/>
      <c r="AK311" s="28"/>
      <c r="AL311" s="28"/>
    </row>
    <row r="312">
      <c r="A312" s="28"/>
      <c r="B312" s="28"/>
      <c r="C312" s="28"/>
      <c r="D312" s="28"/>
      <c r="E312" s="28"/>
      <c r="F312" s="28"/>
      <c r="G312" s="28"/>
      <c r="H312" s="28"/>
      <c r="I312" s="28"/>
      <c r="J312" s="28"/>
      <c r="K312" s="28"/>
      <c r="L312" s="28"/>
      <c r="M312" s="28"/>
      <c r="N312" s="28"/>
      <c r="O312" s="28"/>
      <c r="P312" s="28"/>
      <c r="Q312" s="28"/>
      <c r="R312" s="28"/>
      <c r="S312" s="28"/>
      <c r="T312" s="28"/>
      <c r="U312" s="28"/>
      <c r="V312" s="83"/>
      <c r="W312" s="28"/>
      <c r="X312" s="28"/>
      <c r="Y312" s="28"/>
      <c r="Z312" s="28"/>
      <c r="AA312" s="28"/>
      <c r="AB312" s="28"/>
      <c r="AC312" s="28"/>
      <c r="AD312" s="28"/>
      <c r="AE312" s="28"/>
      <c r="AF312" s="28"/>
      <c r="AG312" s="28"/>
      <c r="AH312" s="28"/>
      <c r="AI312" s="28"/>
      <c r="AJ312" s="28"/>
      <c r="AK312" s="28"/>
      <c r="AL312" s="28"/>
    </row>
    <row r="313">
      <c r="A313" s="28"/>
      <c r="B313" s="28"/>
      <c r="C313" s="28"/>
      <c r="D313" s="28"/>
      <c r="E313" s="28"/>
      <c r="F313" s="28"/>
      <c r="G313" s="28"/>
      <c r="H313" s="28"/>
      <c r="I313" s="28"/>
      <c r="J313" s="28"/>
      <c r="K313" s="28"/>
      <c r="L313" s="28"/>
      <c r="M313" s="28"/>
      <c r="N313" s="28"/>
      <c r="O313" s="28"/>
      <c r="P313" s="28"/>
      <c r="Q313" s="28"/>
      <c r="R313" s="28"/>
      <c r="S313" s="28"/>
      <c r="T313" s="28"/>
      <c r="U313" s="28"/>
      <c r="V313" s="83"/>
      <c r="W313" s="28"/>
      <c r="X313" s="28"/>
      <c r="Y313" s="28"/>
      <c r="Z313" s="28"/>
      <c r="AA313" s="28"/>
      <c r="AB313" s="28"/>
      <c r="AC313" s="28"/>
      <c r="AD313" s="28"/>
      <c r="AE313" s="28"/>
      <c r="AF313" s="28"/>
      <c r="AG313" s="28"/>
      <c r="AH313" s="28"/>
      <c r="AI313" s="28"/>
      <c r="AJ313" s="28"/>
      <c r="AK313" s="28"/>
      <c r="AL313" s="28"/>
    </row>
    <row r="314">
      <c r="A314" s="28"/>
      <c r="B314" s="28"/>
      <c r="C314" s="28"/>
      <c r="D314" s="28"/>
      <c r="E314" s="28"/>
      <c r="F314" s="28"/>
      <c r="G314" s="28"/>
      <c r="H314" s="28"/>
      <c r="I314" s="28"/>
      <c r="J314" s="28"/>
      <c r="K314" s="28"/>
      <c r="L314" s="28"/>
      <c r="M314" s="28"/>
      <c r="N314" s="28"/>
      <c r="O314" s="28"/>
      <c r="P314" s="28"/>
      <c r="Q314" s="28"/>
      <c r="R314" s="28"/>
      <c r="S314" s="28"/>
      <c r="T314" s="28"/>
      <c r="U314" s="28"/>
      <c r="V314" s="83"/>
      <c r="W314" s="28"/>
      <c r="X314" s="28"/>
      <c r="Y314" s="28"/>
      <c r="Z314" s="28"/>
      <c r="AA314" s="28"/>
      <c r="AB314" s="28"/>
      <c r="AC314" s="28"/>
      <c r="AD314" s="28"/>
      <c r="AE314" s="28"/>
      <c r="AF314" s="28"/>
      <c r="AG314" s="28"/>
      <c r="AH314" s="28"/>
      <c r="AI314" s="28"/>
      <c r="AJ314" s="28"/>
      <c r="AK314" s="28"/>
      <c r="AL314" s="28"/>
    </row>
    <row r="315">
      <c r="A315" s="28"/>
      <c r="B315" s="28"/>
      <c r="C315" s="28"/>
      <c r="D315" s="28"/>
      <c r="E315" s="28"/>
      <c r="F315" s="28"/>
      <c r="G315" s="28"/>
      <c r="H315" s="28"/>
      <c r="I315" s="28"/>
      <c r="J315" s="28"/>
      <c r="K315" s="28"/>
      <c r="L315" s="28"/>
      <c r="M315" s="28"/>
      <c r="N315" s="28"/>
      <c r="O315" s="28"/>
      <c r="P315" s="28"/>
      <c r="Q315" s="28"/>
      <c r="R315" s="28"/>
      <c r="S315" s="28"/>
      <c r="T315" s="28"/>
      <c r="U315" s="28"/>
      <c r="V315" s="83"/>
      <c r="W315" s="28"/>
      <c r="X315" s="28"/>
      <c r="Y315" s="28"/>
      <c r="Z315" s="28"/>
      <c r="AA315" s="28"/>
      <c r="AB315" s="28"/>
      <c r="AC315" s="28"/>
      <c r="AD315" s="28"/>
      <c r="AE315" s="28"/>
      <c r="AF315" s="28"/>
      <c r="AG315" s="28"/>
      <c r="AH315" s="28"/>
      <c r="AI315" s="28"/>
      <c r="AJ315" s="28"/>
      <c r="AK315" s="28"/>
      <c r="AL315" s="28"/>
    </row>
    <row r="316">
      <c r="A316" s="28"/>
      <c r="B316" s="28"/>
      <c r="C316" s="28"/>
      <c r="D316" s="28"/>
      <c r="E316" s="28"/>
      <c r="F316" s="28"/>
      <c r="G316" s="28"/>
      <c r="H316" s="28"/>
      <c r="I316" s="28"/>
      <c r="J316" s="28"/>
      <c r="K316" s="28"/>
      <c r="L316" s="28"/>
      <c r="M316" s="28"/>
      <c r="N316" s="28"/>
      <c r="O316" s="28"/>
      <c r="P316" s="28"/>
      <c r="Q316" s="28"/>
      <c r="R316" s="28"/>
      <c r="S316" s="28"/>
      <c r="T316" s="28"/>
      <c r="U316" s="28"/>
      <c r="V316" s="83"/>
      <c r="W316" s="28"/>
      <c r="X316" s="28"/>
      <c r="Y316" s="28"/>
      <c r="Z316" s="28"/>
      <c r="AA316" s="28"/>
      <c r="AB316" s="28"/>
      <c r="AC316" s="28"/>
      <c r="AD316" s="28"/>
      <c r="AE316" s="28"/>
      <c r="AF316" s="28"/>
      <c r="AG316" s="28"/>
      <c r="AH316" s="28"/>
      <c r="AI316" s="28"/>
      <c r="AJ316" s="28"/>
      <c r="AK316" s="28"/>
      <c r="AL316" s="28"/>
    </row>
    <row r="317">
      <c r="A317" s="28"/>
      <c r="B317" s="28"/>
      <c r="C317" s="28"/>
      <c r="D317" s="28"/>
      <c r="E317" s="28"/>
      <c r="F317" s="28"/>
      <c r="G317" s="28"/>
      <c r="H317" s="28"/>
      <c r="I317" s="28"/>
      <c r="J317" s="28"/>
      <c r="K317" s="28"/>
      <c r="L317" s="28"/>
      <c r="M317" s="28"/>
      <c r="N317" s="28"/>
      <c r="O317" s="28"/>
      <c r="P317" s="28"/>
      <c r="Q317" s="28"/>
      <c r="R317" s="28"/>
      <c r="S317" s="28"/>
      <c r="T317" s="28"/>
      <c r="U317" s="28"/>
      <c r="V317" s="83"/>
      <c r="W317" s="28"/>
      <c r="X317" s="28"/>
      <c r="Y317" s="28"/>
      <c r="Z317" s="28"/>
      <c r="AA317" s="28"/>
      <c r="AB317" s="28"/>
      <c r="AC317" s="28"/>
      <c r="AD317" s="28"/>
      <c r="AE317" s="28"/>
      <c r="AF317" s="28"/>
      <c r="AG317" s="28"/>
      <c r="AH317" s="28"/>
      <c r="AI317" s="28"/>
      <c r="AJ317" s="28"/>
      <c r="AK317" s="28"/>
      <c r="AL317" s="28"/>
    </row>
    <row r="318">
      <c r="A318" s="28"/>
      <c r="B318" s="28"/>
      <c r="C318" s="28"/>
      <c r="D318" s="28"/>
      <c r="E318" s="28"/>
      <c r="F318" s="28"/>
      <c r="G318" s="28"/>
      <c r="H318" s="28"/>
      <c r="I318" s="28"/>
      <c r="J318" s="28"/>
      <c r="K318" s="28"/>
      <c r="L318" s="28"/>
      <c r="M318" s="28"/>
      <c r="N318" s="28"/>
      <c r="O318" s="28"/>
      <c r="P318" s="28"/>
      <c r="Q318" s="28"/>
      <c r="R318" s="28"/>
      <c r="S318" s="28"/>
      <c r="T318" s="28"/>
      <c r="U318" s="28"/>
      <c r="V318" s="83"/>
      <c r="W318" s="28"/>
      <c r="X318" s="28"/>
      <c r="Y318" s="28"/>
      <c r="Z318" s="28"/>
      <c r="AA318" s="28"/>
      <c r="AB318" s="28"/>
      <c r="AC318" s="28"/>
      <c r="AD318" s="28"/>
      <c r="AE318" s="28"/>
      <c r="AF318" s="28"/>
      <c r="AG318" s="28"/>
      <c r="AH318" s="28"/>
      <c r="AI318" s="28"/>
      <c r="AJ318" s="28"/>
      <c r="AK318" s="28"/>
      <c r="AL318" s="28"/>
    </row>
    <row r="319">
      <c r="A319" s="28"/>
      <c r="B319" s="28"/>
      <c r="C319" s="28"/>
      <c r="D319" s="28"/>
      <c r="E319" s="28"/>
      <c r="F319" s="28"/>
      <c r="G319" s="28"/>
      <c r="H319" s="28"/>
      <c r="I319" s="28"/>
      <c r="J319" s="28"/>
      <c r="K319" s="28"/>
      <c r="L319" s="28"/>
      <c r="M319" s="28"/>
      <c r="N319" s="28"/>
      <c r="O319" s="28"/>
      <c r="P319" s="28"/>
      <c r="Q319" s="28"/>
      <c r="R319" s="28"/>
      <c r="S319" s="28"/>
      <c r="T319" s="28"/>
      <c r="U319" s="28"/>
      <c r="V319" s="83"/>
      <c r="W319" s="28"/>
      <c r="X319" s="28"/>
      <c r="Y319" s="28"/>
      <c r="Z319" s="28"/>
      <c r="AA319" s="28"/>
      <c r="AB319" s="28"/>
      <c r="AC319" s="28"/>
      <c r="AD319" s="28"/>
      <c r="AE319" s="28"/>
      <c r="AF319" s="28"/>
      <c r="AG319" s="28"/>
      <c r="AH319" s="28"/>
      <c r="AI319" s="28"/>
      <c r="AJ319" s="28"/>
      <c r="AK319" s="28"/>
      <c r="AL319" s="28"/>
    </row>
    <row r="320">
      <c r="A320" s="28"/>
      <c r="B320" s="28"/>
      <c r="C320" s="28"/>
      <c r="D320" s="28"/>
      <c r="E320" s="28"/>
      <c r="F320" s="28"/>
      <c r="G320" s="28"/>
      <c r="H320" s="28"/>
      <c r="I320" s="28"/>
      <c r="J320" s="28"/>
      <c r="K320" s="28"/>
      <c r="L320" s="28"/>
      <c r="M320" s="28"/>
      <c r="N320" s="28"/>
      <c r="O320" s="28"/>
      <c r="P320" s="28"/>
      <c r="Q320" s="28"/>
      <c r="R320" s="28"/>
      <c r="S320" s="28"/>
      <c r="T320" s="28"/>
      <c r="U320" s="28"/>
      <c r="V320" s="83"/>
      <c r="W320" s="28"/>
      <c r="X320" s="28"/>
      <c r="Y320" s="28"/>
      <c r="Z320" s="28"/>
      <c r="AA320" s="28"/>
      <c r="AB320" s="28"/>
      <c r="AC320" s="28"/>
      <c r="AD320" s="28"/>
      <c r="AE320" s="28"/>
      <c r="AF320" s="28"/>
      <c r="AG320" s="28"/>
      <c r="AH320" s="28"/>
      <c r="AI320" s="28"/>
      <c r="AJ320" s="28"/>
      <c r="AK320" s="28"/>
      <c r="AL320" s="28"/>
    </row>
    <row r="321">
      <c r="A321" s="28"/>
      <c r="B321" s="28"/>
      <c r="C321" s="28"/>
      <c r="D321" s="28"/>
      <c r="E321" s="28"/>
      <c r="F321" s="28"/>
      <c r="G321" s="28"/>
      <c r="H321" s="28"/>
      <c r="I321" s="28"/>
      <c r="J321" s="28"/>
      <c r="K321" s="28"/>
      <c r="L321" s="28"/>
      <c r="M321" s="28"/>
      <c r="N321" s="28"/>
      <c r="O321" s="28"/>
      <c r="P321" s="28"/>
      <c r="Q321" s="28"/>
      <c r="R321" s="28"/>
      <c r="S321" s="28"/>
      <c r="T321" s="28"/>
      <c r="U321" s="28"/>
      <c r="V321" s="83"/>
      <c r="W321" s="28"/>
      <c r="X321" s="28"/>
      <c r="Y321" s="28"/>
      <c r="Z321" s="28"/>
      <c r="AA321" s="28"/>
      <c r="AB321" s="28"/>
      <c r="AC321" s="28"/>
      <c r="AD321" s="28"/>
      <c r="AE321" s="28"/>
      <c r="AF321" s="28"/>
      <c r="AG321" s="28"/>
      <c r="AH321" s="28"/>
      <c r="AI321" s="28"/>
      <c r="AJ321" s="28"/>
      <c r="AK321" s="28"/>
      <c r="AL321" s="28"/>
    </row>
    <row r="322">
      <c r="A322" s="28"/>
      <c r="B322" s="28"/>
      <c r="C322" s="28"/>
      <c r="D322" s="28"/>
      <c r="E322" s="28"/>
      <c r="F322" s="28"/>
      <c r="G322" s="28"/>
      <c r="H322" s="28"/>
      <c r="I322" s="28"/>
      <c r="J322" s="28"/>
      <c r="K322" s="28"/>
      <c r="L322" s="28"/>
      <c r="M322" s="28"/>
      <c r="N322" s="28"/>
      <c r="O322" s="28"/>
      <c r="P322" s="28"/>
      <c r="Q322" s="28"/>
      <c r="R322" s="28"/>
      <c r="S322" s="28"/>
      <c r="T322" s="28"/>
      <c r="U322" s="28"/>
      <c r="V322" s="83"/>
      <c r="W322" s="28"/>
      <c r="X322" s="28"/>
      <c r="Y322" s="28"/>
      <c r="Z322" s="28"/>
      <c r="AA322" s="28"/>
      <c r="AB322" s="28"/>
      <c r="AC322" s="28"/>
      <c r="AD322" s="28"/>
      <c r="AE322" s="28"/>
      <c r="AF322" s="28"/>
      <c r="AG322" s="28"/>
      <c r="AH322" s="28"/>
      <c r="AI322" s="28"/>
      <c r="AJ322" s="28"/>
      <c r="AK322" s="28"/>
      <c r="AL322" s="28"/>
    </row>
    <row r="323">
      <c r="A323" s="28"/>
      <c r="B323" s="28"/>
      <c r="C323" s="28"/>
      <c r="D323" s="28"/>
      <c r="E323" s="28"/>
      <c r="F323" s="28"/>
      <c r="G323" s="28"/>
      <c r="H323" s="28"/>
      <c r="I323" s="28"/>
      <c r="J323" s="28"/>
      <c r="K323" s="28"/>
      <c r="L323" s="28"/>
      <c r="M323" s="28"/>
      <c r="N323" s="28"/>
      <c r="O323" s="28"/>
      <c r="P323" s="28"/>
      <c r="Q323" s="28"/>
      <c r="R323" s="28"/>
      <c r="S323" s="28"/>
      <c r="T323" s="28"/>
      <c r="U323" s="28"/>
      <c r="V323" s="83"/>
      <c r="W323" s="28"/>
      <c r="X323" s="28"/>
      <c r="Y323" s="28"/>
      <c r="Z323" s="28"/>
      <c r="AA323" s="28"/>
      <c r="AB323" s="28"/>
      <c r="AC323" s="28"/>
      <c r="AD323" s="28"/>
      <c r="AE323" s="28"/>
      <c r="AF323" s="28"/>
      <c r="AG323" s="28"/>
      <c r="AH323" s="28"/>
      <c r="AI323" s="28"/>
      <c r="AJ323" s="28"/>
      <c r="AK323" s="28"/>
      <c r="AL323" s="28"/>
    </row>
    <row r="324">
      <c r="A324" s="28"/>
      <c r="B324" s="28"/>
      <c r="C324" s="28"/>
      <c r="D324" s="28"/>
      <c r="E324" s="28"/>
      <c r="F324" s="28"/>
      <c r="G324" s="28"/>
      <c r="H324" s="28"/>
      <c r="I324" s="28"/>
      <c r="J324" s="28"/>
      <c r="K324" s="28"/>
      <c r="L324" s="28"/>
      <c r="M324" s="28"/>
      <c r="N324" s="28"/>
      <c r="O324" s="28"/>
      <c r="P324" s="28"/>
      <c r="Q324" s="28"/>
      <c r="R324" s="28"/>
      <c r="S324" s="28"/>
      <c r="T324" s="28"/>
      <c r="U324" s="28"/>
      <c r="V324" s="83"/>
      <c r="W324" s="28"/>
      <c r="X324" s="28"/>
      <c r="Y324" s="28"/>
      <c r="Z324" s="28"/>
      <c r="AA324" s="28"/>
      <c r="AB324" s="28"/>
      <c r="AC324" s="28"/>
      <c r="AD324" s="28"/>
      <c r="AE324" s="28"/>
      <c r="AF324" s="28"/>
      <c r="AG324" s="28"/>
      <c r="AH324" s="28"/>
      <c r="AI324" s="28"/>
      <c r="AJ324" s="28"/>
      <c r="AK324" s="28"/>
      <c r="AL324" s="28"/>
    </row>
    <row r="325">
      <c r="A325" s="28"/>
      <c r="B325" s="28"/>
      <c r="C325" s="28"/>
      <c r="D325" s="28"/>
      <c r="E325" s="28"/>
      <c r="F325" s="28"/>
      <c r="G325" s="28"/>
      <c r="H325" s="28"/>
      <c r="I325" s="28"/>
      <c r="J325" s="28"/>
      <c r="K325" s="28"/>
      <c r="L325" s="28"/>
      <c r="M325" s="28"/>
      <c r="N325" s="28"/>
      <c r="O325" s="28"/>
      <c r="P325" s="28"/>
      <c r="Q325" s="28"/>
      <c r="R325" s="28"/>
      <c r="S325" s="28"/>
      <c r="T325" s="28"/>
      <c r="U325" s="28"/>
      <c r="V325" s="83"/>
      <c r="W325" s="28"/>
      <c r="X325" s="28"/>
      <c r="Y325" s="28"/>
      <c r="Z325" s="28"/>
      <c r="AA325" s="28"/>
      <c r="AB325" s="28"/>
      <c r="AC325" s="28"/>
      <c r="AD325" s="28"/>
      <c r="AE325" s="28"/>
      <c r="AF325" s="28"/>
      <c r="AG325" s="28"/>
      <c r="AH325" s="28"/>
      <c r="AI325" s="28"/>
      <c r="AJ325" s="28"/>
      <c r="AK325" s="28"/>
      <c r="AL325" s="28"/>
    </row>
    <row r="326">
      <c r="A326" s="28"/>
      <c r="B326" s="28"/>
      <c r="C326" s="28"/>
      <c r="D326" s="28"/>
      <c r="E326" s="28"/>
      <c r="F326" s="28"/>
      <c r="G326" s="28"/>
      <c r="H326" s="28"/>
      <c r="I326" s="28"/>
      <c r="J326" s="28"/>
      <c r="K326" s="28"/>
      <c r="L326" s="28"/>
      <c r="M326" s="28"/>
      <c r="N326" s="28"/>
      <c r="O326" s="28"/>
      <c r="P326" s="28"/>
      <c r="Q326" s="28"/>
      <c r="R326" s="28"/>
      <c r="S326" s="28"/>
      <c r="T326" s="28"/>
      <c r="U326" s="28"/>
      <c r="V326" s="83"/>
      <c r="W326" s="28"/>
      <c r="X326" s="28"/>
      <c r="Y326" s="28"/>
      <c r="Z326" s="28"/>
      <c r="AA326" s="28"/>
      <c r="AB326" s="28"/>
      <c r="AC326" s="28"/>
      <c r="AD326" s="28"/>
      <c r="AE326" s="28"/>
      <c r="AF326" s="28"/>
      <c r="AG326" s="28"/>
      <c r="AH326" s="28"/>
      <c r="AI326" s="28"/>
      <c r="AJ326" s="28"/>
      <c r="AK326" s="28"/>
      <c r="AL326" s="28"/>
    </row>
    <row r="327">
      <c r="A327" s="28"/>
      <c r="B327" s="28"/>
      <c r="C327" s="28"/>
      <c r="D327" s="28"/>
      <c r="E327" s="28"/>
      <c r="F327" s="28"/>
      <c r="G327" s="28"/>
      <c r="H327" s="28"/>
      <c r="I327" s="28"/>
      <c r="J327" s="28"/>
      <c r="K327" s="28"/>
      <c r="L327" s="28"/>
      <c r="M327" s="28"/>
      <c r="N327" s="28"/>
      <c r="O327" s="28"/>
      <c r="P327" s="28"/>
      <c r="Q327" s="28"/>
      <c r="R327" s="28"/>
      <c r="S327" s="28"/>
      <c r="T327" s="28"/>
      <c r="U327" s="28"/>
      <c r="V327" s="83"/>
      <c r="W327" s="28"/>
      <c r="X327" s="28"/>
      <c r="Y327" s="28"/>
      <c r="Z327" s="28"/>
      <c r="AA327" s="28"/>
      <c r="AB327" s="28"/>
      <c r="AC327" s="28"/>
      <c r="AD327" s="28"/>
      <c r="AE327" s="28"/>
      <c r="AF327" s="28"/>
      <c r="AG327" s="28"/>
      <c r="AH327" s="28"/>
      <c r="AI327" s="28"/>
      <c r="AJ327" s="28"/>
      <c r="AK327" s="28"/>
      <c r="AL327" s="28"/>
    </row>
    <row r="328">
      <c r="A328" s="28"/>
      <c r="B328" s="28"/>
      <c r="C328" s="28"/>
      <c r="D328" s="28"/>
      <c r="E328" s="28"/>
      <c r="F328" s="28"/>
      <c r="G328" s="28"/>
      <c r="H328" s="28"/>
      <c r="I328" s="28"/>
      <c r="J328" s="28"/>
      <c r="K328" s="28"/>
      <c r="L328" s="28"/>
      <c r="M328" s="28"/>
      <c r="N328" s="28"/>
      <c r="O328" s="28"/>
      <c r="P328" s="28"/>
      <c r="Q328" s="28"/>
      <c r="R328" s="28"/>
      <c r="S328" s="28"/>
      <c r="T328" s="28"/>
      <c r="U328" s="28"/>
      <c r="V328" s="83"/>
      <c r="W328" s="28"/>
      <c r="X328" s="28"/>
      <c r="Y328" s="28"/>
      <c r="Z328" s="28"/>
      <c r="AA328" s="28"/>
      <c r="AB328" s="28"/>
      <c r="AC328" s="28"/>
      <c r="AD328" s="28"/>
      <c r="AE328" s="28"/>
      <c r="AF328" s="28"/>
      <c r="AG328" s="28"/>
      <c r="AH328" s="28"/>
      <c r="AI328" s="28"/>
      <c r="AJ328" s="28"/>
      <c r="AK328" s="28"/>
      <c r="AL328" s="28"/>
    </row>
    <row r="329">
      <c r="A329" s="28"/>
      <c r="B329" s="28"/>
      <c r="C329" s="28"/>
      <c r="D329" s="28"/>
      <c r="E329" s="28"/>
      <c r="F329" s="28"/>
      <c r="G329" s="28"/>
      <c r="H329" s="28"/>
      <c r="I329" s="28"/>
      <c r="J329" s="28"/>
      <c r="K329" s="28"/>
      <c r="L329" s="28"/>
      <c r="M329" s="28"/>
      <c r="N329" s="28"/>
      <c r="O329" s="28"/>
      <c r="P329" s="28"/>
      <c r="Q329" s="28"/>
      <c r="R329" s="28"/>
      <c r="S329" s="28"/>
      <c r="T329" s="28"/>
      <c r="U329" s="28"/>
      <c r="V329" s="83"/>
      <c r="W329" s="28"/>
      <c r="X329" s="28"/>
      <c r="Y329" s="28"/>
      <c r="Z329" s="28"/>
      <c r="AA329" s="28"/>
      <c r="AB329" s="28"/>
      <c r="AC329" s="28"/>
      <c r="AD329" s="28"/>
      <c r="AE329" s="28"/>
      <c r="AF329" s="28"/>
      <c r="AG329" s="28"/>
      <c r="AH329" s="28"/>
      <c r="AI329" s="28"/>
      <c r="AJ329" s="28"/>
      <c r="AK329" s="28"/>
      <c r="AL329" s="28"/>
    </row>
    <row r="330">
      <c r="A330" s="28"/>
      <c r="B330" s="28"/>
      <c r="C330" s="28"/>
      <c r="D330" s="28"/>
      <c r="E330" s="28"/>
      <c r="F330" s="28"/>
      <c r="G330" s="28"/>
      <c r="H330" s="28"/>
      <c r="I330" s="28"/>
      <c r="J330" s="28"/>
      <c r="K330" s="28"/>
      <c r="L330" s="28"/>
      <c r="M330" s="28"/>
      <c r="N330" s="28"/>
      <c r="O330" s="28"/>
      <c r="P330" s="28"/>
      <c r="Q330" s="28"/>
      <c r="R330" s="28"/>
      <c r="S330" s="28"/>
      <c r="T330" s="28"/>
      <c r="U330" s="28"/>
      <c r="V330" s="83"/>
      <c r="W330" s="28"/>
      <c r="X330" s="28"/>
      <c r="Y330" s="28"/>
      <c r="Z330" s="28"/>
      <c r="AA330" s="28"/>
      <c r="AB330" s="28"/>
      <c r="AC330" s="28"/>
      <c r="AD330" s="28"/>
      <c r="AE330" s="28"/>
      <c r="AF330" s="28"/>
      <c r="AG330" s="28"/>
      <c r="AH330" s="28"/>
      <c r="AI330" s="28"/>
      <c r="AJ330" s="28"/>
      <c r="AK330" s="28"/>
      <c r="AL330" s="28"/>
    </row>
    <row r="331">
      <c r="A331" s="28"/>
      <c r="B331" s="28"/>
      <c r="C331" s="28"/>
      <c r="D331" s="28"/>
      <c r="E331" s="28"/>
      <c r="F331" s="28"/>
      <c r="G331" s="28"/>
      <c r="H331" s="28"/>
      <c r="I331" s="28"/>
      <c r="J331" s="28"/>
      <c r="K331" s="28"/>
      <c r="L331" s="28"/>
      <c r="M331" s="28"/>
      <c r="N331" s="28"/>
      <c r="O331" s="28"/>
      <c r="P331" s="28"/>
      <c r="Q331" s="28"/>
      <c r="R331" s="28"/>
      <c r="S331" s="28"/>
      <c r="T331" s="28"/>
      <c r="U331" s="28"/>
      <c r="V331" s="83"/>
      <c r="W331" s="28"/>
      <c r="X331" s="28"/>
      <c r="Y331" s="28"/>
      <c r="Z331" s="28"/>
      <c r="AA331" s="28"/>
      <c r="AB331" s="28"/>
      <c r="AC331" s="28"/>
      <c r="AD331" s="28"/>
      <c r="AE331" s="28"/>
      <c r="AF331" s="28"/>
      <c r="AG331" s="28"/>
      <c r="AH331" s="28"/>
      <c r="AI331" s="28"/>
      <c r="AJ331" s="28"/>
      <c r="AK331" s="28"/>
      <c r="AL331" s="28"/>
    </row>
    <row r="332">
      <c r="A332" s="28"/>
      <c r="B332" s="28"/>
      <c r="C332" s="28"/>
      <c r="D332" s="28"/>
      <c r="E332" s="28"/>
      <c r="F332" s="28"/>
      <c r="G332" s="28"/>
      <c r="H332" s="28"/>
      <c r="I332" s="28"/>
      <c r="J332" s="28"/>
      <c r="K332" s="28"/>
      <c r="L332" s="28"/>
      <c r="M332" s="28"/>
      <c r="N332" s="28"/>
      <c r="O332" s="28"/>
      <c r="P332" s="28"/>
      <c r="Q332" s="28"/>
      <c r="R332" s="28"/>
      <c r="S332" s="28"/>
      <c r="T332" s="28"/>
      <c r="U332" s="28"/>
      <c r="V332" s="83"/>
      <c r="W332" s="28"/>
      <c r="X332" s="28"/>
      <c r="Y332" s="28"/>
      <c r="Z332" s="28"/>
      <c r="AA332" s="28"/>
      <c r="AB332" s="28"/>
      <c r="AC332" s="28"/>
      <c r="AD332" s="28"/>
      <c r="AE332" s="28"/>
      <c r="AF332" s="28"/>
      <c r="AG332" s="28"/>
      <c r="AH332" s="28"/>
      <c r="AI332" s="28"/>
      <c r="AJ332" s="28"/>
      <c r="AK332" s="28"/>
      <c r="AL332" s="28"/>
    </row>
    <row r="333">
      <c r="A333" s="28"/>
      <c r="B333" s="28"/>
      <c r="C333" s="28"/>
      <c r="D333" s="28"/>
      <c r="E333" s="28"/>
      <c r="F333" s="28"/>
      <c r="G333" s="28"/>
      <c r="H333" s="28"/>
      <c r="I333" s="28"/>
      <c r="J333" s="28"/>
      <c r="K333" s="28"/>
      <c r="L333" s="28"/>
      <c r="M333" s="28"/>
      <c r="N333" s="28"/>
      <c r="O333" s="28"/>
      <c r="P333" s="28"/>
      <c r="Q333" s="28"/>
      <c r="R333" s="28"/>
      <c r="S333" s="28"/>
      <c r="T333" s="28"/>
      <c r="U333" s="28"/>
      <c r="V333" s="83"/>
      <c r="W333" s="28"/>
      <c r="X333" s="28"/>
      <c r="Y333" s="28"/>
      <c r="Z333" s="28"/>
      <c r="AA333" s="28"/>
      <c r="AB333" s="28"/>
      <c r="AC333" s="28"/>
      <c r="AD333" s="28"/>
      <c r="AE333" s="28"/>
      <c r="AF333" s="28"/>
      <c r="AG333" s="28"/>
      <c r="AH333" s="28"/>
      <c r="AI333" s="28"/>
      <c r="AJ333" s="28"/>
      <c r="AK333" s="28"/>
      <c r="AL333" s="28"/>
    </row>
    <row r="334">
      <c r="A334" s="28"/>
      <c r="B334" s="28"/>
      <c r="C334" s="28"/>
      <c r="D334" s="28"/>
      <c r="E334" s="28"/>
      <c r="F334" s="28"/>
      <c r="G334" s="28"/>
      <c r="H334" s="28"/>
      <c r="I334" s="28"/>
      <c r="J334" s="28"/>
      <c r="K334" s="28"/>
      <c r="L334" s="28"/>
      <c r="M334" s="28"/>
      <c r="N334" s="28"/>
      <c r="O334" s="28"/>
      <c r="P334" s="28"/>
      <c r="Q334" s="28"/>
      <c r="R334" s="28"/>
      <c r="S334" s="28"/>
      <c r="T334" s="28"/>
      <c r="U334" s="28"/>
      <c r="V334" s="83"/>
      <c r="W334" s="28"/>
      <c r="X334" s="28"/>
      <c r="Y334" s="28"/>
      <c r="Z334" s="28"/>
      <c r="AA334" s="28"/>
      <c r="AB334" s="28"/>
      <c r="AC334" s="28"/>
      <c r="AD334" s="28"/>
      <c r="AE334" s="28"/>
      <c r="AF334" s="28"/>
      <c r="AG334" s="28"/>
      <c r="AH334" s="28"/>
      <c r="AI334" s="28"/>
      <c r="AJ334" s="28"/>
      <c r="AK334" s="28"/>
      <c r="AL334" s="28"/>
    </row>
    <row r="335">
      <c r="A335" s="28"/>
      <c r="B335" s="28"/>
      <c r="C335" s="28"/>
      <c r="D335" s="28"/>
      <c r="E335" s="28"/>
      <c r="F335" s="28"/>
      <c r="G335" s="28"/>
      <c r="H335" s="28"/>
      <c r="I335" s="28"/>
      <c r="J335" s="28"/>
      <c r="K335" s="28"/>
      <c r="L335" s="28"/>
      <c r="M335" s="28"/>
      <c r="N335" s="28"/>
      <c r="O335" s="28"/>
      <c r="P335" s="28"/>
      <c r="Q335" s="28"/>
      <c r="R335" s="28"/>
      <c r="S335" s="28"/>
      <c r="T335" s="28"/>
      <c r="U335" s="28"/>
      <c r="V335" s="83"/>
      <c r="W335" s="28"/>
      <c r="X335" s="28"/>
      <c r="Y335" s="28"/>
      <c r="Z335" s="28"/>
      <c r="AA335" s="28"/>
      <c r="AB335" s="28"/>
      <c r="AC335" s="28"/>
      <c r="AD335" s="28"/>
      <c r="AE335" s="28"/>
      <c r="AF335" s="28"/>
      <c r="AG335" s="28"/>
      <c r="AH335" s="28"/>
      <c r="AI335" s="28"/>
      <c r="AJ335" s="28"/>
      <c r="AK335" s="28"/>
      <c r="AL335" s="28"/>
    </row>
    <row r="336">
      <c r="A336" s="28"/>
      <c r="B336" s="28"/>
      <c r="C336" s="28"/>
      <c r="D336" s="28"/>
      <c r="E336" s="28"/>
      <c r="F336" s="28"/>
      <c r="G336" s="28"/>
      <c r="H336" s="28"/>
      <c r="I336" s="28"/>
      <c r="J336" s="28"/>
      <c r="K336" s="28"/>
      <c r="L336" s="28"/>
      <c r="M336" s="28"/>
      <c r="N336" s="28"/>
      <c r="O336" s="28"/>
      <c r="P336" s="28"/>
      <c r="Q336" s="28"/>
      <c r="R336" s="28"/>
      <c r="S336" s="28"/>
      <c r="T336" s="28"/>
      <c r="U336" s="28"/>
      <c r="V336" s="83"/>
      <c r="W336" s="28"/>
      <c r="X336" s="28"/>
      <c r="Y336" s="28"/>
      <c r="Z336" s="28"/>
      <c r="AA336" s="28"/>
      <c r="AB336" s="28"/>
      <c r="AC336" s="28"/>
      <c r="AD336" s="28"/>
      <c r="AE336" s="28"/>
      <c r="AF336" s="28"/>
      <c r="AG336" s="28"/>
      <c r="AH336" s="28"/>
      <c r="AI336" s="28"/>
      <c r="AJ336" s="28"/>
      <c r="AK336" s="28"/>
      <c r="AL336" s="28"/>
    </row>
    <row r="337">
      <c r="A337" s="28"/>
      <c r="B337" s="28"/>
      <c r="C337" s="28"/>
      <c r="D337" s="28"/>
      <c r="E337" s="28"/>
      <c r="F337" s="28"/>
      <c r="G337" s="28"/>
      <c r="H337" s="28"/>
      <c r="I337" s="28"/>
      <c r="J337" s="28"/>
      <c r="K337" s="28"/>
      <c r="L337" s="28"/>
      <c r="M337" s="28"/>
      <c r="N337" s="28"/>
      <c r="O337" s="28"/>
      <c r="P337" s="28"/>
      <c r="Q337" s="28"/>
      <c r="R337" s="28"/>
      <c r="S337" s="28"/>
      <c r="T337" s="28"/>
      <c r="U337" s="28"/>
      <c r="V337" s="83"/>
      <c r="W337" s="28"/>
      <c r="X337" s="28"/>
      <c r="Y337" s="28"/>
      <c r="Z337" s="28"/>
      <c r="AA337" s="28"/>
      <c r="AB337" s="28"/>
      <c r="AC337" s="28"/>
      <c r="AD337" s="28"/>
      <c r="AE337" s="28"/>
      <c r="AF337" s="28"/>
      <c r="AG337" s="28"/>
      <c r="AH337" s="28"/>
      <c r="AI337" s="28"/>
      <c r="AJ337" s="28"/>
      <c r="AK337" s="28"/>
      <c r="AL337" s="28"/>
    </row>
    <row r="338">
      <c r="A338" s="28"/>
      <c r="B338" s="28"/>
      <c r="C338" s="28"/>
      <c r="D338" s="28"/>
      <c r="E338" s="28"/>
      <c r="F338" s="28"/>
      <c r="G338" s="28"/>
      <c r="H338" s="28"/>
      <c r="I338" s="28"/>
      <c r="J338" s="28"/>
      <c r="K338" s="28"/>
      <c r="L338" s="28"/>
      <c r="M338" s="28"/>
      <c r="N338" s="28"/>
      <c r="O338" s="28"/>
      <c r="P338" s="28"/>
      <c r="Q338" s="28"/>
      <c r="R338" s="28"/>
      <c r="S338" s="28"/>
      <c r="T338" s="28"/>
      <c r="U338" s="28"/>
      <c r="V338" s="83"/>
      <c r="W338" s="28"/>
      <c r="X338" s="28"/>
      <c r="Y338" s="28"/>
      <c r="Z338" s="28"/>
      <c r="AA338" s="28"/>
      <c r="AB338" s="28"/>
      <c r="AC338" s="28"/>
      <c r="AD338" s="28"/>
      <c r="AE338" s="28"/>
      <c r="AF338" s="28"/>
      <c r="AG338" s="28"/>
      <c r="AH338" s="28"/>
      <c r="AI338" s="28"/>
      <c r="AJ338" s="28"/>
      <c r="AK338" s="28"/>
      <c r="AL338" s="28"/>
    </row>
    <row r="339">
      <c r="A339" s="28"/>
      <c r="B339" s="28"/>
      <c r="C339" s="28"/>
      <c r="D339" s="28"/>
      <c r="E339" s="28"/>
      <c r="F339" s="28"/>
      <c r="G339" s="28"/>
      <c r="H339" s="28"/>
      <c r="I339" s="28"/>
      <c r="J339" s="28"/>
      <c r="K339" s="28"/>
      <c r="L339" s="28"/>
      <c r="M339" s="28"/>
      <c r="N339" s="28"/>
      <c r="O339" s="28"/>
      <c r="P339" s="28"/>
      <c r="Q339" s="28"/>
      <c r="R339" s="28"/>
      <c r="S339" s="28"/>
      <c r="T339" s="28"/>
      <c r="U339" s="28"/>
      <c r="V339" s="83"/>
      <c r="W339" s="28"/>
      <c r="X339" s="28"/>
      <c r="Y339" s="28"/>
      <c r="Z339" s="28"/>
      <c r="AA339" s="28"/>
      <c r="AB339" s="28"/>
      <c r="AC339" s="28"/>
      <c r="AD339" s="28"/>
      <c r="AE339" s="28"/>
      <c r="AF339" s="28"/>
      <c r="AG339" s="28"/>
      <c r="AH339" s="28"/>
      <c r="AI339" s="28"/>
      <c r="AJ339" s="28"/>
      <c r="AK339" s="28"/>
      <c r="AL339" s="28"/>
    </row>
    <row r="340">
      <c r="A340" s="28"/>
      <c r="B340" s="28"/>
      <c r="C340" s="28"/>
      <c r="D340" s="28"/>
      <c r="E340" s="28"/>
      <c r="F340" s="28"/>
      <c r="G340" s="28"/>
      <c r="H340" s="28"/>
      <c r="I340" s="28"/>
      <c r="J340" s="28"/>
      <c r="K340" s="28"/>
      <c r="L340" s="28"/>
      <c r="M340" s="28"/>
      <c r="N340" s="28"/>
      <c r="O340" s="28"/>
      <c r="P340" s="28"/>
      <c r="Q340" s="28"/>
      <c r="R340" s="28"/>
      <c r="S340" s="28"/>
      <c r="T340" s="28"/>
      <c r="U340" s="28"/>
      <c r="V340" s="83"/>
      <c r="W340" s="28"/>
      <c r="X340" s="28"/>
      <c r="Y340" s="28"/>
      <c r="Z340" s="28"/>
      <c r="AA340" s="28"/>
      <c r="AB340" s="28"/>
      <c r="AC340" s="28"/>
      <c r="AD340" s="28"/>
      <c r="AE340" s="28"/>
      <c r="AF340" s="28"/>
      <c r="AG340" s="28"/>
      <c r="AH340" s="28"/>
      <c r="AI340" s="28"/>
      <c r="AJ340" s="28"/>
      <c r="AK340" s="28"/>
      <c r="AL340" s="28"/>
    </row>
    <row r="341">
      <c r="A341" s="28"/>
      <c r="B341" s="28"/>
      <c r="C341" s="28"/>
      <c r="D341" s="28"/>
      <c r="E341" s="28"/>
      <c r="F341" s="28"/>
      <c r="G341" s="28"/>
      <c r="H341" s="28"/>
      <c r="I341" s="28"/>
      <c r="J341" s="28"/>
      <c r="K341" s="28"/>
      <c r="L341" s="28"/>
      <c r="M341" s="28"/>
      <c r="N341" s="28"/>
      <c r="O341" s="28"/>
      <c r="P341" s="28"/>
      <c r="Q341" s="28"/>
      <c r="R341" s="28"/>
      <c r="S341" s="28"/>
      <c r="T341" s="28"/>
      <c r="U341" s="28"/>
      <c r="V341" s="83"/>
      <c r="W341" s="28"/>
      <c r="X341" s="28"/>
      <c r="Y341" s="28"/>
      <c r="Z341" s="28"/>
      <c r="AA341" s="28"/>
      <c r="AB341" s="28"/>
      <c r="AC341" s="28"/>
      <c r="AD341" s="28"/>
      <c r="AE341" s="28"/>
      <c r="AF341" s="28"/>
      <c r="AG341" s="28"/>
      <c r="AH341" s="28"/>
      <c r="AI341" s="28"/>
      <c r="AJ341" s="28"/>
      <c r="AK341" s="28"/>
      <c r="AL341" s="28"/>
    </row>
    <row r="342">
      <c r="A342" s="28"/>
      <c r="B342" s="28"/>
      <c r="C342" s="28"/>
      <c r="D342" s="28"/>
      <c r="E342" s="28"/>
      <c r="F342" s="28"/>
      <c r="G342" s="28"/>
      <c r="H342" s="28"/>
      <c r="I342" s="28"/>
      <c r="J342" s="28"/>
      <c r="K342" s="28"/>
      <c r="L342" s="28"/>
      <c r="M342" s="28"/>
      <c r="N342" s="28"/>
      <c r="O342" s="28"/>
      <c r="P342" s="28"/>
      <c r="Q342" s="28"/>
      <c r="R342" s="28"/>
      <c r="S342" s="28"/>
      <c r="T342" s="28"/>
      <c r="U342" s="28"/>
      <c r="V342" s="83"/>
      <c r="W342" s="28"/>
      <c r="X342" s="28"/>
      <c r="Y342" s="28"/>
      <c r="Z342" s="28"/>
      <c r="AA342" s="28"/>
      <c r="AB342" s="28"/>
      <c r="AC342" s="28"/>
      <c r="AD342" s="28"/>
      <c r="AE342" s="28"/>
      <c r="AF342" s="28"/>
      <c r="AG342" s="28"/>
      <c r="AH342" s="28"/>
      <c r="AI342" s="28"/>
      <c r="AJ342" s="28"/>
      <c r="AK342" s="28"/>
      <c r="AL342" s="28"/>
    </row>
    <row r="343">
      <c r="A343" s="28"/>
      <c r="B343" s="28"/>
      <c r="C343" s="28"/>
      <c r="D343" s="28"/>
      <c r="E343" s="28"/>
      <c r="F343" s="28"/>
      <c r="G343" s="28"/>
      <c r="H343" s="28"/>
      <c r="I343" s="28"/>
      <c r="J343" s="28"/>
      <c r="K343" s="28"/>
      <c r="L343" s="28"/>
      <c r="M343" s="28"/>
      <c r="N343" s="28"/>
      <c r="O343" s="28"/>
      <c r="P343" s="28"/>
      <c r="Q343" s="28"/>
      <c r="R343" s="28"/>
      <c r="S343" s="28"/>
      <c r="T343" s="28"/>
      <c r="U343" s="28"/>
      <c r="V343" s="83"/>
      <c r="W343" s="28"/>
      <c r="X343" s="28"/>
      <c r="Y343" s="28"/>
      <c r="Z343" s="28"/>
      <c r="AA343" s="28"/>
      <c r="AB343" s="28"/>
      <c r="AC343" s="28"/>
      <c r="AD343" s="28"/>
      <c r="AE343" s="28"/>
      <c r="AF343" s="28"/>
      <c r="AG343" s="28"/>
      <c r="AH343" s="28"/>
      <c r="AI343" s="28"/>
      <c r="AJ343" s="28"/>
      <c r="AK343" s="28"/>
      <c r="AL343" s="28"/>
    </row>
    <row r="344">
      <c r="A344" s="28"/>
      <c r="B344" s="28"/>
      <c r="C344" s="28"/>
      <c r="D344" s="28"/>
      <c r="E344" s="28"/>
      <c r="F344" s="28"/>
      <c r="G344" s="28"/>
      <c r="H344" s="28"/>
      <c r="I344" s="28"/>
      <c r="J344" s="28"/>
      <c r="K344" s="28"/>
      <c r="L344" s="28"/>
      <c r="M344" s="28"/>
      <c r="N344" s="28"/>
      <c r="O344" s="28"/>
      <c r="P344" s="28"/>
      <c r="Q344" s="28"/>
      <c r="R344" s="28"/>
      <c r="S344" s="28"/>
      <c r="T344" s="28"/>
      <c r="U344" s="28"/>
      <c r="V344" s="83"/>
      <c r="W344" s="28"/>
      <c r="X344" s="28"/>
      <c r="Y344" s="28"/>
      <c r="Z344" s="28"/>
      <c r="AA344" s="28"/>
      <c r="AB344" s="28"/>
      <c r="AC344" s="28"/>
      <c r="AD344" s="28"/>
      <c r="AE344" s="28"/>
      <c r="AF344" s="28"/>
      <c r="AG344" s="28"/>
      <c r="AH344" s="28"/>
      <c r="AI344" s="28"/>
      <c r="AJ344" s="28"/>
      <c r="AK344" s="28"/>
      <c r="AL344" s="28"/>
    </row>
    <row r="345">
      <c r="A345" s="28"/>
      <c r="B345" s="28"/>
      <c r="C345" s="28"/>
      <c r="D345" s="28"/>
      <c r="E345" s="28"/>
      <c r="F345" s="28"/>
      <c r="G345" s="28"/>
      <c r="H345" s="28"/>
      <c r="I345" s="28"/>
      <c r="J345" s="28"/>
      <c r="K345" s="28"/>
      <c r="L345" s="28"/>
      <c r="M345" s="28"/>
      <c r="N345" s="28"/>
      <c r="O345" s="28"/>
      <c r="P345" s="28"/>
      <c r="Q345" s="28"/>
      <c r="R345" s="28"/>
      <c r="S345" s="28"/>
      <c r="T345" s="28"/>
      <c r="U345" s="28"/>
      <c r="V345" s="83"/>
      <c r="W345" s="28"/>
      <c r="X345" s="28"/>
      <c r="Y345" s="28"/>
      <c r="Z345" s="28"/>
      <c r="AA345" s="28"/>
      <c r="AB345" s="28"/>
      <c r="AC345" s="28"/>
      <c r="AD345" s="28"/>
      <c r="AE345" s="28"/>
      <c r="AF345" s="28"/>
      <c r="AG345" s="28"/>
      <c r="AH345" s="28"/>
      <c r="AI345" s="28"/>
      <c r="AJ345" s="28"/>
      <c r="AK345" s="28"/>
      <c r="AL345" s="28"/>
    </row>
    <row r="346">
      <c r="A346" s="28"/>
      <c r="B346" s="28"/>
      <c r="C346" s="28"/>
      <c r="D346" s="28"/>
      <c r="E346" s="28"/>
      <c r="F346" s="28"/>
      <c r="G346" s="28"/>
      <c r="H346" s="28"/>
      <c r="I346" s="28"/>
      <c r="J346" s="28"/>
      <c r="K346" s="28"/>
      <c r="L346" s="28"/>
      <c r="M346" s="28"/>
      <c r="N346" s="28"/>
      <c r="O346" s="28"/>
      <c r="P346" s="28"/>
      <c r="Q346" s="28"/>
      <c r="R346" s="28"/>
      <c r="S346" s="28"/>
      <c r="T346" s="28"/>
      <c r="U346" s="28"/>
      <c r="V346" s="83"/>
      <c r="W346" s="28"/>
      <c r="X346" s="28"/>
      <c r="Y346" s="28"/>
      <c r="Z346" s="28"/>
      <c r="AA346" s="28"/>
      <c r="AB346" s="28"/>
      <c r="AC346" s="28"/>
      <c r="AD346" s="28"/>
      <c r="AE346" s="28"/>
      <c r="AF346" s="28"/>
      <c r="AG346" s="28"/>
      <c r="AH346" s="28"/>
      <c r="AI346" s="28"/>
      <c r="AJ346" s="28"/>
      <c r="AK346" s="28"/>
      <c r="AL346" s="28"/>
    </row>
    <row r="347">
      <c r="A347" s="28"/>
      <c r="B347" s="28"/>
      <c r="C347" s="28"/>
      <c r="D347" s="28"/>
      <c r="E347" s="28"/>
      <c r="F347" s="28"/>
      <c r="G347" s="28"/>
      <c r="H347" s="28"/>
      <c r="I347" s="28"/>
      <c r="J347" s="28"/>
      <c r="K347" s="28"/>
      <c r="L347" s="28"/>
      <c r="M347" s="28"/>
      <c r="N347" s="28"/>
      <c r="O347" s="28"/>
      <c r="P347" s="28"/>
      <c r="Q347" s="28"/>
      <c r="R347" s="28"/>
      <c r="S347" s="28"/>
      <c r="T347" s="28"/>
      <c r="U347" s="28"/>
      <c r="V347" s="83"/>
      <c r="W347" s="28"/>
      <c r="X347" s="28"/>
      <c r="Y347" s="28"/>
      <c r="Z347" s="28"/>
      <c r="AA347" s="28"/>
      <c r="AB347" s="28"/>
      <c r="AC347" s="28"/>
      <c r="AD347" s="28"/>
      <c r="AE347" s="28"/>
      <c r="AF347" s="28"/>
      <c r="AG347" s="28"/>
      <c r="AH347" s="28"/>
      <c r="AI347" s="28"/>
      <c r="AJ347" s="28"/>
      <c r="AK347" s="28"/>
      <c r="AL347" s="28"/>
    </row>
    <row r="348">
      <c r="A348" s="28"/>
      <c r="B348" s="28"/>
      <c r="C348" s="28"/>
      <c r="D348" s="28"/>
      <c r="E348" s="28"/>
      <c r="F348" s="28"/>
      <c r="G348" s="28"/>
      <c r="H348" s="28"/>
      <c r="I348" s="28"/>
      <c r="J348" s="28"/>
      <c r="K348" s="28"/>
      <c r="L348" s="28"/>
      <c r="M348" s="28"/>
      <c r="N348" s="28"/>
      <c r="O348" s="28"/>
      <c r="P348" s="28"/>
      <c r="Q348" s="28"/>
      <c r="R348" s="28"/>
      <c r="S348" s="28"/>
      <c r="T348" s="28"/>
      <c r="U348" s="28"/>
      <c r="V348" s="83"/>
      <c r="W348" s="28"/>
      <c r="X348" s="28"/>
      <c r="Y348" s="28"/>
      <c r="Z348" s="28"/>
      <c r="AA348" s="28"/>
      <c r="AB348" s="28"/>
      <c r="AC348" s="28"/>
      <c r="AD348" s="28"/>
      <c r="AE348" s="28"/>
      <c r="AF348" s="28"/>
      <c r="AG348" s="28"/>
      <c r="AH348" s="28"/>
      <c r="AI348" s="28"/>
      <c r="AJ348" s="28"/>
      <c r="AK348" s="28"/>
      <c r="AL348" s="28"/>
    </row>
    <row r="349">
      <c r="A349" s="28"/>
      <c r="B349" s="28"/>
      <c r="C349" s="28"/>
      <c r="D349" s="28"/>
      <c r="E349" s="28"/>
      <c r="F349" s="28"/>
      <c r="G349" s="28"/>
      <c r="H349" s="28"/>
      <c r="I349" s="28"/>
      <c r="J349" s="28"/>
      <c r="K349" s="28"/>
      <c r="L349" s="28"/>
      <c r="M349" s="28"/>
      <c r="N349" s="28"/>
      <c r="O349" s="28"/>
      <c r="P349" s="28"/>
      <c r="Q349" s="28"/>
      <c r="R349" s="28"/>
      <c r="S349" s="28"/>
      <c r="T349" s="28"/>
      <c r="U349" s="28"/>
      <c r="V349" s="83"/>
      <c r="W349" s="28"/>
      <c r="X349" s="28"/>
      <c r="Y349" s="28"/>
      <c r="Z349" s="28"/>
      <c r="AA349" s="28"/>
      <c r="AB349" s="28"/>
      <c r="AC349" s="28"/>
      <c r="AD349" s="28"/>
      <c r="AE349" s="28"/>
      <c r="AF349" s="28"/>
      <c r="AG349" s="28"/>
      <c r="AH349" s="28"/>
      <c r="AI349" s="28"/>
      <c r="AJ349" s="28"/>
      <c r="AK349" s="28"/>
      <c r="AL349" s="28"/>
    </row>
    <row r="350">
      <c r="A350" s="28"/>
      <c r="B350" s="28"/>
      <c r="C350" s="28"/>
      <c r="D350" s="28"/>
      <c r="E350" s="28"/>
      <c r="F350" s="28"/>
      <c r="G350" s="28"/>
      <c r="H350" s="28"/>
      <c r="I350" s="28"/>
      <c r="J350" s="28"/>
      <c r="K350" s="28"/>
      <c r="L350" s="28"/>
      <c r="M350" s="28"/>
      <c r="N350" s="28"/>
      <c r="O350" s="28"/>
      <c r="P350" s="28"/>
      <c r="Q350" s="28"/>
      <c r="R350" s="28"/>
      <c r="S350" s="28"/>
      <c r="T350" s="28"/>
      <c r="U350" s="28"/>
      <c r="V350" s="83"/>
      <c r="W350" s="28"/>
      <c r="X350" s="28"/>
      <c r="Y350" s="28"/>
      <c r="Z350" s="28"/>
      <c r="AA350" s="28"/>
      <c r="AB350" s="28"/>
      <c r="AC350" s="28"/>
      <c r="AD350" s="28"/>
      <c r="AE350" s="28"/>
      <c r="AF350" s="28"/>
      <c r="AG350" s="28"/>
      <c r="AH350" s="28"/>
      <c r="AI350" s="28"/>
      <c r="AJ350" s="28"/>
      <c r="AK350" s="28"/>
      <c r="AL350" s="28"/>
    </row>
    <row r="351">
      <c r="A351" s="28"/>
      <c r="B351" s="28"/>
      <c r="C351" s="28"/>
      <c r="D351" s="28"/>
      <c r="E351" s="28"/>
      <c r="F351" s="28"/>
      <c r="G351" s="28"/>
      <c r="H351" s="28"/>
      <c r="I351" s="28"/>
      <c r="J351" s="28"/>
      <c r="K351" s="28"/>
      <c r="L351" s="28"/>
      <c r="M351" s="28"/>
      <c r="N351" s="28"/>
      <c r="O351" s="28"/>
      <c r="P351" s="28"/>
      <c r="Q351" s="28"/>
      <c r="R351" s="28"/>
      <c r="S351" s="28"/>
      <c r="T351" s="28"/>
      <c r="U351" s="28"/>
      <c r="V351" s="83"/>
      <c r="W351" s="28"/>
      <c r="X351" s="28"/>
      <c r="Y351" s="28"/>
      <c r="Z351" s="28"/>
      <c r="AA351" s="28"/>
      <c r="AB351" s="28"/>
      <c r="AC351" s="28"/>
      <c r="AD351" s="28"/>
      <c r="AE351" s="28"/>
      <c r="AF351" s="28"/>
      <c r="AG351" s="28"/>
      <c r="AH351" s="28"/>
      <c r="AI351" s="28"/>
      <c r="AJ351" s="28"/>
      <c r="AK351" s="28"/>
      <c r="AL351" s="28"/>
    </row>
    <row r="352">
      <c r="A352" s="28"/>
      <c r="B352" s="28"/>
      <c r="C352" s="28"/>
      <c r="D352" s="28"/>
      <c r="E352" s="28"/>
      <c r="F352" s="28"/>
      <c r="G352" s="28"/>
      <c r="H352" s="28"/>
      <c r="I352" s="28"/>
      <c r="J352" s="28"/>
      <c r="K352" s="28"/>
      <c r="L352" s="28"/>
      <c r="M352" s="28"/>
      <c r="N352" s="28"/>
      <c r="O352" s="28"/>
      <c r="P352" s="28"/>
      <c r="Q352" s="28"/>
      <c r="R352" s="28"/>
      <c r="S352" s="28"/>
      <c r="T352" s="28"/>
      <c r="U352" s="28"/>
      <c r="V352" s="83"/>
      <c r="W352" s="28"/>
      <c r="X352" s="28"/>
      <c r="Y352" s="28"/>
      <c r="Z352" s="28"/>
      <c r="AA352" s="28"/>
      <c r="AB352" s="28"/>
      <c r="AC352" s="28"/>
      <c r="AD352" s="28"/>
      <c r="AE352" s="28"/>
      <c r="AF352" s="28"/>
      <c r="AG352" s="28"/>
      <c r="AH352" s="28"/>
      <c r="AI352" s="28"/>
      <c r="AJ352" s="28"/>
      <c r="AK352" s="28"/>
      <c r="AL352" s="28"/>
    </row>
    <row r="353">
      <c r="A353" s="28"/>
      <c r="B353" s="28"/>
      <c r="C353" s="28"/>
      <c r="D353" s="28"/>
      <c r="E353" s="28"/>
      <c r="F353" s="28"/>
      <c r="G353" s="28"/>
      <c r="H353" s="28"/>
      <c r="I353" s="28"/>
      <c r="J353" s="28"/>
      <c r="K353" s="28"/>
      <c r="L353" s="28"/>
      <c r="M353" s="28"/>
      <c r="N353" s="28"/>
      <c r="O353" s="28"/>
      <c r="P353" s="28"/>
      <c r="Q353" s="28"/>
      <c r="R353" s="28"/>
      <c r="S353" s="28"/>
      <c r="T353" s="28"/>
      <c r="U353" s="28"/>
      <c r="V353" s="83"/>
      <c r="W353" s="28"/>
      <c r="X353" s="28"/>
      <c r="Y353" s="28"/>
      <c r="Z353" s="28"/>
      <c r="AA353" s="28"/>
      <c r="AB353" s="28"/>
      <c r="AC353" s="28"/>
      <c r="AD353" s="28"/>
      <c r="AE353" s="28"/>
      <c r="AF353" s="28"/>
      <c r="AG353" s="28"/>
      <c r="AH353" s="28"/>
      <c r="AI353" s="28"/>
      <c r="AJ353" s="28"/>
      <c r="AK353" s="28"/>
      <c r="AL353" s="28"/>
    </row>
    <row r="354">
      <c r="A354" s="28"/>
      <c r="B354" s="28"/>
      <c r="C354" s="28"/>
      <c r="D354" s="28"/>
      <c r="E354" s="28"/>
      <c r="F354" s="28"/>
      <c r="G354" s="28"/>
      <c r="H354" s="28"/>
      <c r="I354" s="28"/>
      <c r="J354" s="28"/>
      <c r="K354" s="28"/>
      <c r="L354" s="28"/>
      <c r="M354" s="28"/>
      <c r="N354" s="28"/>
      <c r="O354" s="28"/>
      <c r="P354" s="28"/>
      <c r="Q354" s="28"/>
      <c r="R354" s="28"/>
      <c r="S354" s="28"/>
      <c r="T354" s="28"/>
      <c r="U354" s="28"/>
      <c r="V354" s="83"/>
      <c r="W354" s="28"/>
      <c r="X354" s="28"/>
      <c r="Y354" s="28"/>
      <c r="Z354" s="28"/>
      <c r="AA354" s="28"/>
      <c r="AB354" s="28"/>
      <c r="AC354" s="28"/>
      <c r="AD354" s="28"/>
      <c r="AE354" s="28"/>
      <c r="AF354" s="28"/>
      <c r="AG354" s="28"/>
      <c r="AH354" s="28"/>
      <c r="AI354" s="28"/>
      <c r="AJ354" s="28"/>
      <c r="AK354" s="28"/>
      <c r="AL354" s="28"/>
    </row>
    <row r="355">
      <c r="A355" s="28"/>
      <c r="B355" s="28"/>
      <c r="C355" s="28"/>
      <c r="D355" s="28"/>
      <c r="E355" s="28"/>
      <c r="F355" s="28"/>
      <c r="G355" s="28"/>
      <c r="H355" s="28"/>
      <c r="I355" s="28"/>
      <c r="J355" s="28"/>
      <c r="K355" s="28"/>
      <c r="L355" s="28"/>
      <c r="M355" s="28"/>
      <c r="N355" s="28"/>
      <c r="O355" s="28"/>
      <c r="P355" s="28"/>
      <c r="Q355" s="28"/>
      <c r="R355" s="28"/>
      <c r="S355" s="28"/>
      <c r="T355" s="28"/>
      <c r="U355" s="28"/>
      <c r="V355" s="83"/>
      <c r="W355" s="28"/>
      <c r="X355" s="28"/>
      <c r="Y355" s="28"/>
      <c r="Z355" s="28"/>
      <c r="AA355" s="28"/>
      <c r="AB355" s="28"/>
      <c r="AC355" s="28"/>
      <c r="AD355" s="28"/>
      <c r="AE355" s="28"/>
      <c r="AF355" s="28"/>
      <c r="AG355" s="28"/>
      <c r="AH355" s="28"/>
      <c r="AI355" s="28"/>
      <c r="AJ355" s="28"/>
      <c r="AK355" s="28"/>
      <c r="AL355" s="28"/>
    </row>
    <row r="356">
      <c r="A356" s="28"/>
      <c r="B356" s="28"/>
      <c r="C356" s="28"/>
      <c r="D356" s="28"/>
      <c r="E356" s="28"/>
      <c r="F356" s="28"/>
      <c r="G356" s="28"/>
      <c r="H356" s="28"/>
      <c r="I356" s="28"/>
      <c r="J356" s="28"/>
      <c r="K356" s="28"/>
      <c r="L356" s="28"/>
      <c r="M356" s="28"/>
      <c r="N356" s="28"/>
      <c r="O356" s="28"/>
      <c r="P356" s="28"/>
      <c r="Q356" s="28"/>
      <c r="R356" s="28"/>
      <c r="S356" s="28"/>
      <c r="T356" s="28"/>
      <c r="U356" s="28"/>
      <c r="V356" s="83"/>
      <c r="W356" s="28"/>
      <c r="X356" s="28"/>
      <c r="Y356" s="28"/>
      <c r="Z356" s="28"/>
      <c r="AA356" s="28"/>
      <c r="AB356" s="28"/>
      <c r="AC356" s="28"/>
      <c r="AD356" s="28"/>
      <c r="AE356" s="28"/>
      <c r="AF356" s="28"/>
      <c r="AG356" s="28"/>
      <c r="AH356" s="28"/>
      <c r="AI356" s="28"/>
      <c r="AJ356" s="28"/>
      <c r="AK356" s="28"/>
      <c r="AL356" s="28"/>
    </row>
    <row r="357">
      <c r="A357" s="28"/>
      <c r="B357" s="28"/>
      <c r="C357" s="28"/>
      <c r="D357" s="28"/>
      <c r="E357" s="28"/>
      <c r="F357" s="28"/>
      <c r="G357" s="28"/>
      <c r="H357" s="28"/>
      <c r="I357" s="28"/>
      <c r="J357" s="28"/>
      <c r="K357" s="28"/>
      <c r="L357" s="28"/>
      <c r="M357" s="28"/>
      <c r="N357" s="28"/>
      <c r="O357" s="28"/>
      <c r="P357" s="28"/>
      <c r="Q357" s="28"/>
      <c r="R357" s="28"/>
      <c r="S357" s="28"/>
      <c r="T357" s="28"/>
      <c r="U357" s="28"/>
      <c r="V357" s="83"/>
      <c r="W357" s="28"/>
      <c r="X357" s="28"/>
      <c r="Y357" s="28"/>
      <c r="Z357" s="28"/>
      <c r="AA357" s="28"/>
      <c r="AB357" s="28"/>
      <c r="AC357" s="28"/>
      <c r="AD357" s="28"/>
      <c r="AE357" s="28"/>
      <c r="AF357" s="28"/>
      <c r="AG357" s="28"/>
      <c r="AH357" s="28"/>
      <c r="AI357" s="28"/>
      <c r="AJ357" s="28"/>
      <c r="AK357" s="28"/>
      <c r="AL357" s="28"/>
    </row>
    <row r="358">
      <c r="A358" s="28"/>
      <c r="B358" s="28"/>
      <c r="C358" s="28"/>
      <c r="D358" s="28"/>
      <c r="E358" s="28"/>
      <c r="F358" s="28"/>
      <c r="G358" s="28"/>
      <c r="H358" s="28"/>
      <c r="I358" s="28"/>
      <c r="J358" s="28"/>
      <c r="K358" s="28"/>
      <c r="L358" s="28"/>
      <c r="M358" s="28"/>
      <c r="N358" s="28"/>
      <c r="O358" s="28"/>
      <c r="P358" s="28"/>
      <c r="Q358" s="28"/>
      <c r="R358" s="28"/>
      <c r="S358" s="28"/>
      <c r="T358" s="28"/>
      <c r="U358" s="28"/>
      <c r="V358" s="83"/>
      <c r="W358" s="28"/>
      <c r="X358" s="28"/>
      <c r="Y358" s="28"/>
      <c r="Z358" s="28"/>
      <c r="AA358" s="28"/>
      <c r="AB358" s="28"/>
      <c r="AC358" s="28"/>
      <c r="AD358" s="28"/>
      <c r="AE358" s="28"/>
      <c r="AF358" s="28"/>
      <c r="AG358" s="28"/>
      <c r="AH358" s="28"/>
      <c r="AI358" s="28"/>
      <c r="AJ358" s="28"/>
      <c r="AK358" s="28"/>
      <c r="AL358" s="28"/>
    </row>
    <row r="359">
      <c r="A359" s="28"/>
      <c r="B359" s="28"/>
      <c r="C359" s="28"/>
      <c r="D359" s="28"/>
      <c r="E359" s="28"/>
      <c r="F359" s="28"/>
      <c r="G359" s="28"/>
      <c r="H359" s="28"/>
      <c r="I359" s="28"/>
      <c r="J359" s="28"/>
      <c r="K359" s="28"/>
      <c r="L359" s="28"/>
      <c r="M359" s="28"/>
      <c r="N359" s="28"/>
      <c r="O359" s="28"/>
      <c r="P359" s="28"/>
      <c r="Q359" s="28"/>
      <c r="R359" s="28"/>
      <c r="S359" s="28"/>
      <c r="T359" s="28"/>
      <c r="U359" s="28"/>
      <c r="V359" s="83"/>
      <c r="W359" s="28"/>
      <c r="X359" s="28"/>
      <c r="Y359" s="28"/>
      <c r="Z359" s="28"/>
      <c r="AA359" s="28"/>
      <c r="AB359" s="28"/>
      <c r="AC359" s="28"/>
      <c r="AD359" s="28"/>
      <c r="AE359" s="28"/>
      <c r="AF359" s="28"/>
      <c r="AG359" s="28"/>
      <c r="AH359" s="28"/>
      <c r="AI359" s="28"/>
      <c r="AJ359" s="28"/>
      <c r="AK359" s="28"/>
      <c r="AL359" s="28"/>
    </row>
    <row r="360">
      <c r="A360" s="28"/>
      <c r="B360" s="28"/>
      <c r="C360" s="28"/>
      <c r="D360" s="28"/>
      <c r="E360" s="28"/>
      <c r="F360" s="28"/>
      <c r="G360" s="28"/>
      <c r="H360" s="28"/>
      <c r="I360" s="28"/>
      <c r="J360" s="28"/>
      <c r="K360" s="28"/>
      <c r="L360" s="28"/>
      <c r="M360" s="28"/>
      <c r="N360" s="28"/>
      <c r="O360" s="28"/>
      <c r="P360" s="28"/>
      <c r="Q360" s="28"/>
      <c r="R360" s="28"/>
      <c r="S360" s="28"/>
      <c r="T360" s="28"/>
      <c r="U360" s="28"/>
      <c r="V360" s="83"/>
      <c r="W360" s="28"/>
      <c r="X360" s="28"/>
      <c r="Y360" s="28"/>
      <c r="Z360" s="28"/>
      <c r="AA360" s="28"/>
      <c r="AB360" s="28"/>
      <c r="AC360" s="28"/>
      <c r="AD360" s="28"/>
      <c r="AE360" s="28"/>
      <c r="AF360" s="28"/>
      <c r="AG360" s="28"/>
      <c r="AH360" s="28"/>
      <c r="AI360" s="28"/>
      <c r="AJ360" s="28"/>
      <c r="AK360" s="28"/>
      <c r="AL360" s="28"/>
    </row>
    <row r="361">
      <c r="A361" s="28"/>
      <c r="B361" s="28"/>
      <c r="C361" s="28"/>
      <c r="D361" s="28"/>
      <c r="E361" s="28"/>
      <c r="F361" s="28"/>
      <c r="G361" s="28"/>
      <c r="H361" s="28"/>
      <c r="I361" s="28"/>
      <c r="J361" s="28"/>
      <c r="K361" s="28"/>
      <c r="L361" s="28"/>
      <c r="M361" s="28"/>
      <c r="N361" s="28"/>
      <c r="O361" s="28"/>
      <c r="P361" s="28"/>
      <c r="Q361" s="28"/>
      <c r="R361" s="28"/>
      <c r="S361" s="28"/>
      <c r="T361" s="28"/>
      <c r="U361" s="28"/>
      <c r="V361" s="83"/>
      <c r="W361" s="28"/>
      <c r="X361" s="28"/>
      <c r="Y361" s="28"/>
      <c r="Z361" s="28"/>
      <c r="AA361" s="28"/>
      <c r="AB361" s="28"/>
      <c r="AC361" s="28"/>
      <c r="AD361" s="28"/>
      <c r="AE361" s="28"/>
      <c r="AF361" s="28"/>
      <c r="AG361" s="28"/>
      <c r="AH361" s="28"/>
      <c r="AI361" s="28"/>
      <c r="AJ361" s="28"/>
      <c r="AK361" s="28"/>
      <c r="AL361" s="28"/>
    </row>
    <row r="362">
      <c r="A362" s="28"/>
      <c r="B362" s="28"/>
      <c r="C362" s="28"/>
      <c r="D362" s="28"/>
      <c r="E362" s="28"/>
      <c r="F362" s="28"/>
      <c r="G362" s="28"/>
      <c r="H362" s="28"/>
      <c r="I362" s="28"/>
      <c r="J362" s="28"/>
      <c r="K362" s="28"/>
      <c r="L362" s="28"/>
      <c r="M362" s="28"/>
      <c r="N362" s="28"/>
      <c r="O362" s="28"/>
      <c r="P362" s="28"/>
      <c r="Q362" s="28"/>
      <c r="R362" s="28"/>
      <c r="S362" s="28"/>
      <c r="T362" s="28"/>
      <c r="U362" s="28"/>
      <c r="V362" s="83"/>
      <c r="W362" s="28"/>
      <c r="X362" s="28"/>
      <c r="Y362" s="28"/>
      <c r="Z362" s="28"/>
      <c r="AA362" s="28"/>
      <c r="AB362" s="28"/>
      <c r="AC362" s="28"/>
      <c r="AD362" s="28"/>
      <c r="AE362" s="28"/>
      <c r="AF362" s="28"/>
      <c r="AG362" s="28"/>
      <c r="AH362" s="28"/>
      <c r="AI362" s="28"/>
      <c r="AJ362" s="28"/>
      <c r="AK362" s="28"/>
      <c r="AL362" s="28"/>
    </row>
    <row r="363">
      <c r="A363" s="28"/>
      <c r="B363" s="28"/>
      <c r="C363" s="28"/>
      <c r="D363" s="28"/>
      <c r="E363" s="28"/>
      <c r="F363" s="28"/>
      <c r="G363" s="28"/>
      <c r="H363" s="28"/>
      <c r="I363" s="28"/>
      <c r="J363" s="28"/>
      <c r="K363" s="28"/>
      <c r="L363" s="28"/>
      <c r="M363" s="28"/>
      <c r="N363" s="28"/>
      <c r="O363" s="28"/>
      <c r="P363" s="28"/>
      <c r="Q363" s="28"/>
      <c r="R363" s="28"/>
      <c r="S363" s="28"/>
      <c r="T363" s="28"/>
      <c r="U363" s="28"/>
      <c r="V363" s="83"/>
      <c r="W363" s="28"/>
      <c r="X363" s="28"/>
      <c r="Y363" s="28"/>
      <c r="Z363" s="28"/>
      <c r="AA363" s="28"/>
      <c r="AB363" s="28"/>
      <c r="AC363" s="28"/>
      <c r="AD363" s="28"/>
      <c r="AE363" s="28"/>
      <c r="AF363" s="28"/>
      <c r="AG363" s="28"/>
      <c r="AH363" s="28"/>
      <c r="AI363" s="28"/>
      <c r="AJ363" s="28"/>
      <c r="AK363" s="28"/>
      <c r="AL363" s="28"/>
    </row>
    <row r="364">
      <c r="A364" s="28"/>
      <c r="B364" s="28"/>
      <c r="C364" s="28"/>
      <c r="D364" s="28"/>
      <c r="E364" s="28"/>
      <c r="F364" s="28"/>
      <c r="G364" s="28"/>
      <c r="H364" s="28"/>
      <c r="I364" s="28"/>
      <c r="J364" s="28"/>
      <c r="K364" s="28"/>
      <c r="L364" s="28"/>
      <c r="M364" s="28"/>
      <c r="N364" s="28"/>
      <c r="O364" s="28"/>
      <c r="P364" s="28"/>
      <c r="Q364" s="28"/>
      <c r="R364" s="28"/>
      <c r="S364" s="28"/>
      <c r="T364" s="28"/>
      <c r="U364" s="28"/>
      <c r="V364" s="83"/>
      <c r="W364" s="28"/>
      <c r="X364" s="28"/>
      <c r="Y364" s="28"/>
      <c r="Z364" s="28"/>
      <c r="AA364" s="28"/>
      <c r="AB364" s="28"/>
      <c r="AC364" s="28"/>
      <c r="AD364" s="28"/>
      <c r="AE364" s="28"/>
      <c r="AF364" s="28"/>
      <c r="AG364" s="28"/>
      <c r="AH364" s="28"/>
      <c r="AI364" s="28"/>
      <c r="AJ364" s="28"/>
      <c r="AK364" s="28"/>
      <c r="AL364" s="28"/>
    </row>
    <row r="365">
      <c r="A365" s="28"/>
      <c r="B365" s="28"/>
      <c r="C365" s="28"/>
      <c r="D365" s="28"/>
      <c r="E365" s="28"/>
      <c r="F365" s="28"/>
      <c r="G365" s="28"/>
      <c r="H365" s="28"/>
      <c r="I365" s="28"/>
      <c r="J365" s="28"/>
      <c r="K365" s="28"/>
      <c r="L365" s="28"/>
      <c r="M365" s="28"/>
      <c r="N365" s="28"/>
      <c r="O365" s="28"/>
      <c r="P365" s="28"/>
      <c r="Q365" s="28"/>
      <c r="R365" s="28"/>
      <c r="S365" s="28"/>
      <c r="T365" s="28"/>
      <c r="U365" s="28"/>
      <c r="V365" s="83"/>
      <c r="W365" s="28"/>
      <c r="X365" s="28"/>
      <c r="Y365" s="28"/>
      <c r="Z365" s="28"/>
      <c r="AA365" s="28"/>
      <c r="AB365" s="28"/>
      <c r="AC365" s="28"/>
      <c r="AD365" s="28"/>
      <c r="AE365" s="28"/>
      <c r="AF365" s="28"/>
      <c r="AG365" s="28"/>
      <c r="AH365" s="28"/>
      <c r="AI365" s="28"/>
      <c r="AJ365" s="28"/>
      <c r="AK365" s="28"/>
      <c r="AL365" s="28"/>
    </row>
    <row r="366">
      <c r="A366" s="28"/>
      <c r="B366" s="28"/>
      <c r="C366" s="28"/>
      <c r="D366" s="28"/>
      <c r="E366" s="28"/>
      <c r="F366" s="28"/>
      <c r="G366" s="28"/>
      <c r="H366" s="28"/>
      <c r="I366" s="28"/>
      <c r="J366" s="28"/>
      <c r="K366" s="28"/>
      <c r="L366" s="28"/>
      <c r="M366" s="28"/>
      <c r="N366" s="28"/>
      <c r="O366" s="28"/>
      <c r="P366" s="28"/>
      <c r="Q366" s="28"/>
      <c r="R366" s="28"/>
      <c r="S366" s="28"/>
      <c r="T366" s="28"/>
      <c r="U366" s="28"/>
      <c r="V366" s="83"/>
      <c r="W366" s="28"/>
      <c r="X366" s="28"/>
      <c r="Y366" s="28"/>
      <c r="Z366" s="28"/>
      <c r="AA366" s="28"/>
      <c r="AB366" s="28"/>
      <c r="AC366" s="28"/>
      <c r="AD366" s="28"/>
      <c r="AE366" s="28"/>
      <c r="AF366" s="28"/>
      <c r="AG366" s="28"/>
      <c r="AH366" s="28"/>
      <c r="AI366" s="28"/>
      <c r="AJ366" s="28"/>
      <c r="AK366" s="28"/>
      <c r="AL366" s="28"/>
    </row>
    <row r="367">
      <c r="A367" s="28"/>
      <c r="B367" s="28"/>
      <c r="C367" s="28"/>
      <c r="D367" s="28"/>
      <c r="E367" s="28"/>
      <c r="F367" s="28"/>
      <c r="G367" s="28"/>
      <c r="H367" s="28"/>
      <c r="I367" s="28"/>
      <c r="J367" s="28"/>
      <c r="K367" s="28"/>
      <c r="L367" s="28"/>
      <c r="M367" s="28"/>
      <c r="N367" s="28"/>
      <c r="O367" s="28"/>
      <c r="P367" s="28"/>
      <c r="Q367" s="28"/>
      <c r="R367" s="28"/>
      <c r="S367" s="28"/>
      <c r="T367" s="28"/>
      <c r="U367" s="28"/>
      <c r="V367" s="83"/>
      <c r="W367" s="28"/>
      <c r="X367" s="28"/>
      <c r="Y367" s="28"/>
      <c r="Z367" s="28"/>
      <c r="AA367" s="28"/>
      <c r="AB367" s="28"/>
      <c r="AC367" s="28"/>
      <c r="AD367" s="28"/>
      <c r="AE367" s="28"/>
      <c r="AF367" s="28"/>
      <c r="AG367" s="28"/>
      <c r="AH367" s="28"/>
      <c r="AI367" s="28"/>
      <c r="AJ367" s="28"/>
      <c r="AK367" s="28"/>
      <c r="AL367" s="28"/>
    </row>
    <row r="368">
      <c r="A368" s="28"/>
      <c r="B368" s="28"/>
      <c r="C368" s="28"/>
      <c r="D368" s="28"/>
      <c r="E368" s="28"/>
      <c r="F368" s="28"/>
      <c r="G368" s="28"/>
      <c r="H368" s="28"/>
      <c r="I368" s="28"/>
      <c r="J368" s="28"/>
      <c r="K368" s="28"/>
      <c r="L368" s="28"/>
      <c r="M368" s="28"/>
      <c r="N368" s="28"/>
      <c r="O368" s="28"/>
      <c r="P368" s="28"/>
      <c r="Q368" s="28"/>
      <c r="R368" s="28"/>
      <c r="S368" s="28"/>
      <c r="T368" s="28"/>
      <c r="U368" s="28"/>
      <c r="V368" s="83"/>
      <c r="W368" s="28"/>
      <c r="X368" s="28"/>
      <c r="Y368" s="28"/>
      <c r="Z368" s="28"/>
      <c r="AA368" s="28"/>
      <c r="AB368" s="28"/>
      <c r="AC368" s="28"/>
      <c r="AD368" s="28"/>
      <c r="AE368" s="28"/>
      <c r="AF368" s="28"/>
      <c r="AG368" s="28"/>
      <c r="AH368" s="28"/>
      <c r="AI368" s="28"/>
      <c r="AJ368" s="28"/>
      <c r="AK368" s="28"/>
      <c r="AL368" s="28"/>
    </row>
    <row r="369">
      <c r="A369" s="28"/>
      <c r="B369" s="28"/>
      <c r="C369" s="28"/>
      <c r="D369" s="28"/>
      <c r="E369" s="28"/>
      <c r="F369" s="28"/>
      <c r="G369" s="28"/>
      <c r="H369" s="28"/>
      <c r="I369" s="28"/>
      <c r="J369" s="28"/>
      <c r="K369" s="28"/>
      <c r="L369" s="28"/>
      <c r="M369" s="28"/>
      <c r="N369" s="28"/>
      <c r="O369" s="28"/>
      <c r="P369" s="28"/>
      <c r="Q369" s="28"/>
      <c r="R369" s="28"/>
      <c r="S369" s="28"/>
      <c r="T369" s="28"/>
      <c r="U369" s="28"/>
      <c r="V369" s="83"/>
      <c r="W369" s="28"/>
      <c r="X369" s="28"/>
      <c r="Y369" s="28"/>
      <c r="Z369" s="28"/>
      <c r="AA369" s="28"/>
      <c r="AB369" s="28"/>
      <c r="AC369" s="28"/>
      <c r="AD369" s="28"/>
      <c r="AE369" s="28"/>
      <c r="AF369" s="28"/>
      <c r="AG369" s="28"/>
      <c r="AH369" s="28"/>
      <c r="AI369" s="28"/>
      <c r="AJ369" s="28"/>
      <c r="AK369" s="28"/>
      <c r="AL369" s="28"/>
    </row>
    <row r="370">
      <c r="A370" s="28"/>
      <c r="B370" s="28"/>
      <c r="C370" s="28"/>
      <c r="D370" s="28"/>
      <c r="E370" s="28"/>
      <c r="F370" s="28"/>
      <c r="G370" s="28"/>
      <c r="H370" s="28"/>
      <c r="I370" s="28"/>
      <c r="J370" s="28"/>
      <c r="K370" s="28"/>
      <c r="L370" s="28"/>
      <c r="M370" s="28"/>
      <c r="N370" s="28"/>
      <c r="O370" s="28"/>
      <c r="P370" s="28"/>
      <c r="Q370" s="28"/>
      <c r="R370" s="28"/>
      <c r="S370" s="28"/>
      <c r="T370" s="28"/>
      <c r="U370" s="28"/>
      <c r="V370" s="83"/>
      <c r="W370" s="28"/>
      <c r="X370" s="28"/>
      <c r="Y370" s="28"/>
      <c r="Z370" s="28"/>
      <c r="AA370" s="28"/>
      <c r="AB370" s="28"/>
      <c r="AC370" s="28"/>
      <c r="AD370" s="28"/>
      <c r="AE370" s="28"/>
      <c r="AF370" s="28"/>
      <c r="AG370" s="28"/>
      <c r="AH370" s="28"/>
      <c r="AI370" s="28"/>
      <c r="AJ370" s="28"/>
      <c r="AK370" s="28"/>
      <c r="AL370" s="28"/>
    </row>
    <row r="371">
      <c r="A371" s="28"/>
      <c r="B371" s="28"/>
      <c r="C371" s="28"/>
      <c r="D371" s="28"/>
      <c r="E371" s="28"/>
      <c r="F371" s="28"/>
      <c r="G371" s="28"/>
      <c r="H371" s="28"/>
      <c r="I371" s="28"/>
      <c r="J371" s="28"/>
      <c r="K371" s="28"/>
      <c r="L371" s="28"/>
      <c r="M371" s="28"/>
      <c r="N371" s="28"/>
      <c r="O371" s="28"/>
      <c r="P371" s="28"/>
      <c r="Q371" s="28"/>
      <c r="R371" s="28"/>
      <c r="S371" s="28"/>
      <c r="T371" s="28"/>
      <c r="U371" s="28"/>
      <c r="V371" s="83"/>
      <c r="W371" s="28"/>
      <c r="X371" s="28"/>
      <c r="Y371" s="28"/>
      <c r="Z371" s="28"/>
      <c r="AA371" s="28"/>
      <c r="AB371" s="28"/>
      <c r="AC371" s="28"/>
      <c r="AD371" s="28"/>
      <c r="AE371" s="28"/>
      <c r="AF371" s="28"/>
      <c r="AG371" s="28"/>
      <c r="AH371" s="28"/>
      <c r="AI371" s="28"/>
      <c r="AJ371" s="28"/>
      <c r="AK371" s="28"/>
      <c r="AL371" s="28"/>
    </row>
    <row r="372">
      <c r="A372" s="28"/>
      <c r="B372" s="28"/>
      <c r="C372" s="28"/>
      <c r="D372" s="28"/>
      <c r="E372" s="28"/>
      <c r="F372" s="28"/>
      <c r="G372" s="28"/>
      <c r="H372" s="28"/>
      <c r="I372" s="28"/>
      <c r="J372" s="28"/>
      <c r="K372" s="28"/>
      <c r="L372" s="28"/>
      <c r="M372" s="28"/>
      <c r="N372" s="28"/>
      <c r="O372" s="28"/>
      <c r="P372" s="28"/>
      <c r="Q372" s="28"/>
      <c r="R372" s="28"/>
      <c r="S372" s="28"/>
      <c r="T372" s="28"/>
      <c r="U372" s="28"/>
      <c r="V372" s="83"/>
      <c r="W372" s="28"/>
      <c r="X372" s="28"/>
      <c r="Y372" s="28"/>
      <c r="Z372" s="28"/>
      <c r="AA372" s="28"/>
      <c r="AB372" s="28"/>
      <c r="AC372" s="28"/>
      <c r="AD372" s="28"/>
      <c r="AE372" s="28"/>
      <c r="AF372" s="28"/>
      <c r="AG372" s="28"/>
      <c r="AH372" s="28"/>
      <c r="AI372" s="28"/>
      <c r="AJ372" s="28"/>
      <c r="AK372" s="28"/>
      <c r="AL372" s="28"/>
    </row>
    <row r="373">
      <c r="A373" s="28"/>
      <c r="B373" s="28"/>
      <c r="C373" s="28"/>
      <c r="D373" s="28"/>
      <c r="E373" s="28"/>
      <c r="F373" s="28"/>
      <c r="G373" s="28"/>
      <c r="H373" s="28"/>
      <c r="I373" s="28"/>
      <c r="J373" s="28"/>
      <c r="K373" s="28"/>
      <c r="L373" s="28"/>
      <c r="M373" s="28"/>
      <c r="N373" s="28"/>
      <c r="O373" s="28"/>
      <c r="P373" s="28"/>
      <c r="Q373" s="28"/>
      <c r="R373" s="28"/>
      <c r="S373" s="28"/>
      <c r="T373" s="28"/>
      <c r="U373" s="28"/>
      <c r="V373" s="83"/>
      <c r="W373" s="28"/>
      <c r="X373" s="28"/>
      <c r="Y373" s="28"/>
      <c r="Z373" s="28"/>
      <c r="AA373" s="28"/>
      <c r="AB373" s="28"/>
      <c r="AC373" s="28"/>
      <c r="AD373" s="28"/>
      <c r="AE373" s="28"/>
      <c r="AF373" s="28"/>
      <c r="AG373" s="28"/>
      <c r="AH373" s="28"/>
      <c r="AI373" s="28"/>
      <c r="AJ373" s="28"/>
      <c r="AK373" s="28"/>
      <c r="AL373" s="28"/>
    </row>
    <row r="374">
      <c r="A374" s="28"/>
      <c r="B374" s="28"/>
      <c r="C374" s="28"/>
      <c r="D374" s="28"/>
      <c r="E374" s="28"/>
      <c r="F374" s="28"/>
      <c r="G374" s="28"/>
      <c r="H374" s="28"/>
      <c r="I374" s="28"/>
      <c r="J374" s="28"/>
      <c r="K374" s="28"/>
      <c r="L374" s="28"/>
      <c r="M374" s="28"/>
      <c r="N374" s="28"/>
      <c r="O374" s="28"/>
      <c r="P374" s="28"/>
      <c r="Q374" s="28"/>
      <c r="R374" s="28"/>
      <c r="S374" s="28"/>
      <c r="T374" s="28"/>
      <c r="U374" s="28"/>
      <c r="V374" s="83"/>
      <c r="W374" s="28"/>
      <c r="X374" s="28"/>
      <c r="Y374" s="28"/>
      <c r="Z374" s="28"/>
      <c r="AA374" s="28"/>
      <c r="AB374" s="28"/>
      <c r="AC374" s="28"/>
      <c r="AD374" s="28"/>
      <c r="AE374" s="28"/>
      <c r="AF374" s="28"/>
      <c r="AG374" s="28"/>
      <c r="AH374" s="28"/>
      <c r="AI374" s="28"/>
      <c r="AJ374" s="28"/>
      <c r="AK374" s="28"/>
      <c r="AL374" s="28"/>
    </row>
    <row r="375">
      <c r="A375" s="28"/>
      <c r="B375" s="28"/>
      <c r="C375" s="28"/>
      <c r="D375" s="28"/>
      <c r="E375" s="28"/>
      <c r="F375" s="28"/>
      <c r="G375" s="28"/>
      <c r="H375" s="28"/>
      <c r="I375" s="28"/>
      <c r="J375" s="28"/>
      <c r="K375" s="28"/>
      <c r="L375" s="28"/>
      <c r="M375" s="28"/>
      <c r="N375" s="28"/>
      <c r="O375" s="28"/>
      <c r="P375" s="28"/>
      <c r="Q375" s="28"/>
      <c r="R375" s="28"/>
      <c r="S375" s="28"/>
      <c r="T375" s="28"/>
      <c r="U375" s="28"/>
      <c r="V375" s="83"/>
      <c r="W375" s="28"/>
      <c r="X375" s="28"/>
      <c r="Y375" s="28"/>
      <c r="Z375" s="28"/>
      <c r="AA375" s="28"/>
      <c r="AB375" s="28"/>
      <c r="AC375" s="28"/>
      <c r="AD375" s="28"/>
      <c r="AE375" s="28"/>
      <c r="AF375" s="28"/>
      <c r="AG375" s="28"/>
      <c r="AH375" s="28"/>
      <c r="AI375" s="28"/>
      <c r="AJ375" s="28"/>
      <c r="AK375" s="28"/>
      <c r="AL375" s="28"/>
    </row>
    <row r="376">
      <c r="A376" s="28"/>
      <c r="B376" s="28"/>
      <c r="C376" s="28"/>
      <c r="D376" s="28"/>
      <c r="E376" s="28"/>
      <c r="F376" s="28"/>
      <c r="G376" s="28"/>
      <c r="H376" s="28"/>
      <c r="I376" s="28"/>
      <c r="J376" s="28"/>
      <c r="K376" s="28"/>
      <c r="L376" s="28"/>
      <c r="M376" s="28"/>
      <c r="N376" s="28"/>
      <c r="O376" s="28"/>
      <c r="P376" s="28"/>
      <c r="Q376" s="28"/>
      <c r="R376" s="28"/>
      <c r="S376" s="28"/>
      <c r="T376" s="28"/>
      <c r="U376" s="28"/>
      <c r="V376" s="83"/>
      <c r="W376" s="28"/>
      <c r="X376" s="28"/>
      <c r="Y376" s="28"/>
      <c r="Z376" s="28"/>
      <c r="AA376" s="28"/>
      <c r="AB376" s="28"/>
      <c r="AC376" s="28"/>
      <c r="AD376" s="28"/>
      <c r="AE376" s="28"/>
      <c r="AF376" s="28"/>
      <c r="AG376" s="28"/>
      <c r="AH376" s="28"/>
      <c r="AI376" s="28"/>
      <c r="AJ376" s="28"/>
      <c r="AK376" s="28"/>
      <c r="AL376" s="28"/>
    </row>
    <row r="377">
      <c r="A377" s="28"/>
      <c r="B377" s="28"/>
      <c r="C377" s="28"/>
      <c r="D377" s="28"/>
      <c r="E377" s="28"/>
      <c r="F377" s="28"/>
      <c r="G377" s="28"/>
      <c r="H377" s="28"/>
      <c r="I377" s="28"/>
      <c r="J377" s="28"/>
      <c r="K377" s="28"/>
      <c r="L377" s="28"/>
      <c r="M377" s="28"/>
      <c r="N377" s="28"/>
      <c r="O377" s="28"/>
      <c r="P377" s="28"/>
      <c r="Q377" s="28"/>
      <c r="R377" s="28"/>
      <c r="S377" s="28"/>
      <c r="T377" s="28"/>
      <c r="U377" s="28"/>
      <c r="V377" s="83"/>
      <c r="W377" s="28"/>
      <c r="X377" s="28"/>
      <c r="Y377" s="28"/>
      <c r="Z377" s="28"/>
      <c r="AA377" s="28"/>
      <c r="AB377" s="28"/>
      <c r="AC377" s="28"/>
      <c r="AD377" s="28"/>
      <c r="AE377" s="28"/>
      <c r="AF377" s="28"/>
      <c r="AG377" s="28"/>
      <c r="AH377" s="28"/>
      <c r="AI377" s="28"/>
      <c r="AJ377" s="28"/>
      <c r="AK377" s="28"/>
      <c r="AL377" s="28"/>
    </row>
    <row r="378">
      <c r="A378" s="28"/>
      <c r="B378" s="28"/>
      <c r="C378" s="28"/>
      <c r="D378" s="28"/>
      <c r="E378" s="28"/>
      <c r="F378" s="28"/>
      <c r="G378" s="28"/>
      <c r="H378" s="28"/>
      <c r="I378" s="28"/>
      <c r="J378" s="28"/>
      <c r="K378" s="28"/>
      <c r="L378" s="28"/>
      <c r="M378" s="28"/>
      <c r="N378" s="28"/>
      <c r="O378" s="28"/>
      <c r="P378" s="28"/>
      <c r="Q378" s="28"/>
      <c r="R378" s="28"/>
      <c r="S378" s="28"/>
      <c r="T378" s="28"/>
      <c r="U378" s="28"/>
      <c r="V378" s="83"/>
      <c r="W378" s="28"/>
      <c r="X378" s="28"/>
      <c r="Y378" s="28"/>
      <c r="Z378" s="28"/>
      <c r="AA378" s="28"/>
      <c r="AB378" s="28"/>
      <c r="AC378" s="28"/>
      <c r="AD378" s="28"/>
      <c r="AE378" s="28"/>
      <c r="AF378" s="28"/>
      <c r="AG378" s="28"/>
      <c r="AH378" s="28"/>
      <c r="AI378" s="28"/>
      <c r="AJ378" s="28"/>
      <c r="AK378" s="28"/>
      <c r="AL378" s="28"/>
    </row>
    <row r="379">
      <c r="A379" s="28"/>
      <c r="B379" s="28"/>
      <c r="C379" s="28"/>
      <c r="D379" s="28"/>
      <c r="E379" s="28"/>
      <c r="F379" s="28"/>
      <c r="G379" s="28"/>
      <c r="H379" s="28"/>
      <c r="I379" s="28"/>
      <c r="J379" s="28"/>
      <c r="K379" s="28"/>
      <c r="L379" s="28"/>
      <c r="M379" s="28"/>
      <c r="N379" s="28"/>
      <c r="O379" s="28"/>
      <c r="P379" s="28"/>
      <c r="Q379" s="28"/>
      <c r="R379" s="28"/>
      <c r="S379" s="28"/>
      <c r="T379" s="28"/>
      <c r="U379" s="28"/>
      <c r="V379" s="83"/>
      <c r="W379" s="28"/>
      <c r="X379" s="28"/>
      <c r="Y379" s="28"/>
      <c r="Z379" s="28"/>
      <c r="AA379" s="28"/>
      <c r="AB379" s="28"/>
      <c r="AC379" s="28"/>
      <c r="AD379" s="28"/>
      <c r="AE379" s="28"/>
      <c r="AF379" s="28"/>
      <c r="AG379" s="28"/>
      <c r="AH379" s="28"/>
      <c r="AI379" s="28"/>
      <c r="AJ379" s="28"/>
      <c r="AK379" s="28"/>
      <c r="AL379" s="28"/>
    </row>
    <row r="380">
      <c r="A380" s="28"/>
      <c r="B380" s="28"/>
      <c r="C380" s="28"/>
      <c r="D380" s="28"/>
      <c r="E380" s="28"/>
      <c r="F380" s="28"/>
      <c r="G380" s="28"/>
      <c r="H380" s="28"/>
      <c r="I380" s="28"/>
      <c r="J380" s="28"/>
      <c r="K380" s="28"/>
      <c r="L380" s="28"/>
      <c r="M380" s="28"/>
      <c r="N380" s="28"/>
      <c r="O380" s="28"/>
      <c r="P380" s="28"/>
      <c r="Q380" s="28"/>
      <c r="R380" s="28"/>
      <c r="S380" s="28"/>
      <c r="T380" s="28"/>
      <c r="U380" s="28"/>
      <c r="V380" s="83"/>
      <c r="W380" s="28"/>
      <c r="X380" s="28"/>
      <c r="Y380" s="28"/>
      <c r="Z380" s="28"/>
      <c r="AA380" s="28"/>
      <c r="AB380" s="28"/>
      <c r="AC380" s="28"/>
      <c r="AD380" s="28"/>
      <c r="AE380" s="28"/>
      <c r="AF380" s="28"/>
      <c r="AG380" s="28"/>
      <c r="AH380" s="28"/>
      <c r="AI380" s="28"/>
      <c r="AJ380" s="28"/>
      <c r="AK380" s="28"/>
      <c r="AL380" s="28"/>
    </row>
    <row r="381">
      <c r="A381" s="28"/>
      <c r="B381" s="28"/>
      <c r="C381" s="28"/>
      <c r="D381" s="28"/>
      <c r="E381" s="28"/>
      <c r="F381" s="28"/>
      <c r="G381" s="28"/>
      <c r="H381" s="28"/>
      <c r="I381" s="28"/>
      <c r="J381" s="28"/>
      <c r="K381" s="28"/>
      <c r="L381" s="28"/>
      <c r="M381" s="28"/>
      <c r="N381" s="28"/>
      <c r="O381" s="28"/>
      <c r="P381" s="28"/>
      <c r="Q381" s="28"/>
      <c r="R381" s="28"/>
      <c r="S381" s="28"/>
      <c r="T381" s="28"/>
      <c r="U381" s="28"/>
      <c r="V381" s="83"/>
      <c r="W381" s="28"/>
      <c r="X381" s="28"/>
      <c r="Y381" s="28"/>
      <c r="Z381" s="28"/>
      <c r="AA381" s="28"/>
      <c r="AB381" s="28"/>
      <c r="AC381" s="28"/>
      <c r="AD381" s="28"/>
      <c r="AE381" s="28"/>
      <c r="AF381" s="28"/>
      <c r="AG381" s="28"/>
      <c r="AH381" s="28"/>
      <c r="AI381" s="28"/>
      <c r="AJ381" s="28"/>
      <c r="AK381" s="28"/>
      <c r="AL381" s="28"/>
    </row>
    <row r="382">
      <c r="A382" s="28"/>
      <c r="B382" s="28"/>
      <c r="C382" s="28"/>
      <c r="D382" s="28"/>
      <c r="E382" s="28"/>
      <c r="F382" s="28"/>
      <c r="G382" s="28"/>
      <c r="H382" s="28"/>
      <c r="I382" s="28"/>
      <c r="J382" s="28"/>
      <c r="K382" s="28"/>
      <c r="L382" s="28"/>
      <c r="M382" s="28"/>
      <c r="N382" s="28"/>
      <c r="O382" s="28"/>
      <c r="P382" s="28"/>
      <c r="Q382" s="28"/>
      <c r="R382" s="28"/>
      <c r="S382" s="28"/>
      <c r="T382" s="28"/>
      <c r="U382" s="28"/>
      <c r="V382" s="83"/>
      <c r="W382" s="28"/>
      <c r="X382" s="28"/>
      <c r="Y382" s="28"/>
      <c r="Z382" s="28"/>
      <c r="AA382" s="28"/>
      <c r="AB382" s="28"/>
      <c r="AC382" s="28"/>
      <c r="AD382" s="28"/>
      <c r="AE382" s="28"/>
      <c r="AF382" s="28"/>
      <c r="AG382" s="28"/>
      <c r="AH382" s="28"/>
      <c r="AI382" s="28"/>
      <c r="AJ382" s="28"/>
      <c r="AK382" s="28"/>
      <c r="AL382" s="28"/>
    </row>
    <row r="383">
      <c r="A383" s="28"/>
      <c r="B383" s="28"/>
      <c r="C383" s="28"/>
      <c r="D383" s="28"/>
      <c r="E383" s="28"/>
      <c r="F383" s="28"/>
      <c r="G383" s="28"/>
      <c r="H383" s="28"/>
      <c r="I383" s="28"/>
      <c r="J383" s="28"/>
      <c r="K383" s="28"/>
      <c r="L383" s="28"/>
      <c r="M383" s="28"/>
      <c r="N383" s="28"/>
      <c r="O383" s="28"/>
      <c r="P383" s="28"/>
      <c r="Q383" s="28"/>
      <c r="R383" s="28"/>
      <c r="S383" s="28"/>
      <c r="T383" s="28"/>
      <c r="U383" s="28"/>
      <c r="V383" s="83"/>
      <c r="W383" s="28"/>
      <c r="X383" s="28"/>
      <c r="Y383" s="28"/>
      <c r="Z383" s="28"/>
      <c r="AA383" s="28"/>
      <c r="AB383" s="28"/>
      <c r="AC383" s="28"/>
      <c r="AD383" s="28"/>
      <c r="AE383" s="28"/>
      <c r="AF383" s="28"/>
      <c r="AG383" s="28"/>
      <c r="AH383" s="28"/>
      <c r="AI383" s="28"/>
      <c r="AJ383" s="28"/>
      <c r="AK383" s="28"/>
      <c r="AL383" s="28"/>
    </row>
    <row r="384">
      <c r="A384" s="28"/>
      <c r="B384" s="28"/>
      <c r="C384" s="28"/>
      <c r="D384" s="28"/>
      <c r="E384" s="28"/>
      <c r="F384" s="28"/>
      <c r="G384" s="28"/>
      <c r="H384" s="28"/>
      <c r="I384" s="28"/>
      <c r="J384" s="28"/>
      <c r="K384" s="28"/>
      <c r="L384" s="28"/>
      <c r="M384" s="28"/>
      <c r="N384" s="28"/>
      <c r="O384" s="28"/>
      <c r="P384" s="28"/>
      <c r="Q384" s="28"/>
      <c r="R384" s="28"/>
      <c r="S384" s="28"/>
      <c r="T384" s="28"/>
      <c r="U384" s="28"/>
      <c r="V384" s="83"/>
      <c r="W384" s="28"/>
      <c r="X384" s="28"/>
      <c r="Y384" s="28"/>
      <c r="Z384" s="28"/>
      <c r="AA384" s="28"/>
      <c r="AB384" s="28"/>
      <c r="AC384" s="28"/>
      <c r="AD384" s="28"/>
      <c r="AE384" s="28"/>
      <c r="AF384" s="28"/>
      <c r="AG384" s="28"/>
      <c r="AH384" s="28"/>
      <c r="AI384" s="28"/>
      <c r="AJ384" s="28"/>
      <c r="AK384" s="28"/>
      <c r="AL384" s="28"/>
    </row>
    <row r="385">
      <c r="A385" s="28"/>
      <c r="B385" s="28"/>
      <c r="C385" s="28"/>
      <c r="D385" s="28"/>
      <c r="E385" s="28"/>
      <c r="F385" s="28"/>
      <c r="G385" s="28"/>
      <c r="H385" s="28"/>
      <c r="I385" s="28"/>
      <c r="J385" s="28"/>
      <c r="K385" s="28"/>
      <c r="L385" s="28"/>
      <c r="M385" s="28"/>
      <c r="N385" s="28"/>
      <c r="O385" s="28"/>
      <c r="P385" s="28"/>
      <c r="Q385" s="28"/>
      <c r="R385" s="28"/>
      <c r="S385" s="28"/>
      <c r="T385" s="28"/>
      <c r="U385" s="28"/>
      <c r="V385" s="83"/>
      <c r="W385" s="28"/>
      <c r="X385" s="28"/>
      <c r="Y385" s="28"/>
      <c r="Z385" s="28"/>
      <c r="AA385" s="28"/>
      <c r="AB385" s="28"/>
      <c r="AC385" s="28"/>
      <c r="AD385" s="28"/>
      <c r="AE385" s="28"/>
      <c r="AF385" s="28"/>
      <c r="AG385" s="28"/>
      <c r="AH385" s="28"/>
      <c r="AI385" s="28"/>
      <c r="AJ385" s="28"/>
      <c r="AK385" s="28"/>
      <c r="AL385" s="28"/>
    </row>
    <row r="386">
      <c r="A386" s="28"/>
      <c r="B386" s="28"/>
      <c r="C386" s="28"/>
      <c r="D386" s="28"/>
      <c r="E386" s="28"/>
      <c r="F386" s="28"/>
      <c r="G386" s="28"/>
      <c r="H386" s="28"/>
      <c r="I386" s="28"/>
      <c r="J386" s="28"/>
      <c r="K386" s="28"/>
      <c r="L386" s="28"/>
      <c r="M386" s="28"/>
      <c r="N386" s="28"/>
      <c r="O386" s="28"/>
      <c r="P386" s="28"/>
      <c r="Q386" s="28"/>
      <c r="R386" s="28"/>
      <c r="S386" s="28"/>
      <c r="T386" s="28"/>
      <c r="U386" s="28"/>
      <c r="V386" s="83"/>
      <c r="W386" s="28"/>
      <c r="X386" s="28"/>
      <c r="Y386" s="28"/>
      <c r="Z386" s="28"/>
      <c r="AA386" s="28"/>
      <c r="AB386" s="28"/>
      <c r="AC386" s="28"/>
      <c r="AD386" s="28"/>
      <c r="AE386" s="28"/>
      <c r="AF386" s="28"/>
      <c r="AG386" s="28"/>
      <c r="AH386" s="28"/>
      <c r="AI386" s="28"/>
      <c r="AJ386" s="28"/>
      <c r="AK386" s="28"/>
      <c r="AL386" s="28"/>
    </row>
    <row r="387">
      <c r="A387" s="28"/>
      <c r="B387" s="28"/>
      <c r="C387" s="28"/>
      <c r="D387" s="28"/>
      <c r="E387" s="28"/>
      <c r="F387" s="28"/>
      <c r="G387" s="28"/>
      <c r="H387" s="28"/>
      <c r="I387" s="28"/>
      <c r="J387" s="28"/>
      <c r="K387" s="28"/>
      <c r="L387" s="28"/>
      <c r="M387" s="28"/>
      <c r="N387" s="28"/>
      <c r="O387" s="28"/>
      <c r="P387" s="28"/>
      <c r="Q387" s="28"/>
      <c r="R387" s="28"/>
      <c r="S387" s="28"/>
      <c r="T387" s="28"/>
      <c r="U387" s="28"/>
      <c r="V387" s="83"/>
      <c r="W387" s="28"/>
      <c r="X387" s="28"/>
      <c r="Y387" s="28"/>
      <c r="Z387" s="28"/>
      <c r="AA387" s="28"/>
      <c r="AB387" s="28"/>
      <c r="AC387" s="28"/>
      <c r="AD387" s="28"/>
      <c r="AE387" s="28"/>
      <c r="AF387" s="28"/>
      <c r="AG387" s="28"/>
      <c r="AH387" s="28"/>
      <c r="AI387" s="28"/>
      <c r="AJ387" s="28"/>
      <c r="AK387" s="28"/>
      <c r="AL387" s="28"/>
    </row>
    <row r="388">
      <c r="A388" s="28"/>
      <c r="B388" s="28"/>
      <c r="C388" s="28"/>
      <c r="D388" s="28"/>
      <c r="E388" s="28"/>
      <c r="F388" s="28"/>
      <c r="G388" s="28"/>
      <c r="H388" s="28"/>
      <c r="I388" s="28"/>
      <c r="J388" s="28"/>
      <c r="K388" s="28"/>
      <c r="L388" s="28"/>
      <c r="M388" s="28"/>
      <c r="N388" s="28"/>
      <c r="O388" s="28"/>
      <c r="P388" s="28"/>
      <c r="Q388" s="28"/>
      <c r="R388" s="28"/>
      <c r="S388" s="28"/>
      <c r="T388" s="28"/>
      <c r="U388" s="28"/>
      <c r="V388" s="83"/>
      <c r="W388" s="28"/>
      <c r="X388" s="28"/>
      <c r="Y388" s="28"/>
      <c r="Z388" s="28"/>
      <c r="AA388" s="28"/>
      <c r="AB388" s="28"/>
      <c r="AC388" s="28"/>
      <c r="AD388" s="28"/>
      <c r="AE388" s="28"/>
      <c r="AF388" s="28"/>
      <c r="AG388" s="28"/>
      <c r="AH388" s="28"/>
      <c r="AI388" s="28"/>
      <c r="AJ388" s="28"/>
      <c r="AK388" s="28"/>
      <c r="AL388" s="28"/>
    </row>
    <row r="389">
      <c r="A389" s="28"/>
      <c r="B389" s="28"/>
      <c r="C389" s="28"/>
      <c r="D389" s="28"/>
      <c r="E389" s="28"/>
      <c r="F389" s="28"/>
      <c r="G389" s="28"/>
      <c r="H389" s="28"/>
      <c r="I389" s="28"/>
      <c r="J389" s="28"/>
      <c r="K389" s="28"/>
      <c r="L389" s="28"/>
      <c r="M389" s="28"/>
      <c r="N389" s="28"/>
      <c r="O389" s="28"/>
      <c r="P389" s="28"/>
      <c r="Q389" s="28"/>
      <c r="R389" s="28"/>
      <c r="S389" s="28"/>
      <c r="T389" s="28"/>
      <c r="U389" s="28"/>
      <c r="V389" s="83"/>
      <c r="W389" s="28"/>
      <c r="X389" s="28"/>
      <c r="Y389" s="28"/>
      <c r="Z389" s="28"/>
      <c r="AA389" s="28"/>
      <c r="AB389" s="28"/>
      <c r="AC389" s="28"/>
      <c r="AD389" s="28"/>
      <c r="AE389" s="28"/>
      <c r="AF389" s="28"/>
      <c r="AG389" s="28"/>
      <c r="AH389" s="28"/>
      <c r="AI389" s="28"/>
      <c r="AJ389" s="28"/>
      <c r="AK389" s="28"/>
      <c r="AL389" s="28"/>
    </row>
    <row r="390">
      <c r="A390" s="28"/>
      <c r="B390" s="28"/>
      <c r="C390" s="28"/>
      <c r="D390" s="28"/>
      <c r="E390" s="28"/>
      <c r="F390" s="28"/>
      <c r="G390" s="28"/>
      <c r="H390" s="28"/>
      <c r="I390" s="28"/>
      <c r="J390" s="28"/>
      <c r="K390" s="28"/>
      <c r="L390" s="28"/>
      <c r="M390" s="28"/>
      <c r="N390" s="28"/>
      <c r="O390" s="28"/>
      <c r="P390" s="28"/>
      <c r="Q390" s="28"/>
      <c r="R390" s="28"/>
      <c r="S390" s="28"/>
      <c r="T390" s="28"/>
      <c r="U390" s="28"/>
      <c r="V390" s="83"/>
      <c r="W390" s="28"/>
      <c r="X390" s="28"/>
      <c r="Y390" s="28"/>
      <c r="Z390" s="28"/>
      <c r="AA390" s="28"/>
      <c r="AB390" s="28"/>
      <c r="AC390" s="28"/>
      <c r="AD390" s="28"/>
      <c r="AE390" s="28"/>
      <c r="AF390" s="28"/>
      <c r="AG390" s="28"/>
      <c r="AH390" s="28"/>
      <c r="AI390" s="28"/>
      <c r="AJ390" s="28"/>
      <c r="AK390" s="28"/>
      <c r="AL390" s="28"/>
    </row>
    <row r="391">
      <c r="A391" s="28"/>
      <c r="B391" s="28"/>
      <c r="C391" s="28"/>
      <c r="D391" s="28"/>
      <c r="E391" s="28"/>
      <c r="F391" s="28"/>
      <c r="G391" s="28"/>
      <c r="H391" s="28"/>
      <c r="I391" s="28"/>
      <c r="J391" s="28"/>
      <c r="K391" s="28"/>
      <c r="L391" s="28"/>
      <c r="M391" s="28"/>
      <c r="N391" s="28"/>
      <c r="O391" s="28"/>
      <c r="P391" s="28"/>
      <c r="Q391" s="28"/>
      <c r="R391" s="28"/>
      <c r="S391" s="28"/>
      <c r="T391" s="28"/>
      <c r="U391" s="28"/>
      <c r="V391" s="83"/>
      <c r="W391" s="28"/>
      <c r="X391" s="28"/>
      <c r="Y391" s="28"/>
      <c r="Z391" s="28"/>
      <c r="AA391" s="28"/>
      <c r="AB391" s="28"/>
      <c r="AC391" s="28"/>
      <c r="AD391" s="28"/>
      <c r="AE391" s="28"/>
      <c r="AF391" s="28"/>
      <c r="AG391" s="28"/>
      <c r="AH391" s="28"/>
      <c r="AI391" s="28"/>
      <c r="AJ391" s="28"/>
      <c r="AK391" s="28"/>
      <c r="AL391" s="28"/>
    </row>
    <row r="392">
      <c r="A392" s="28"/>
      <c r="B392" s="28"/>
      <c r="C392" s="28"/>
      <c r="D392" s="28"/>
      <c r="E392" s="28"/>
      <c r="F392" s="28"/>
      <c r="G392" s="28"/>
      <c r="H392" s="28"/>
      <c r="I392" s="28"/>
      <c r="J392" s="28"/>
      <c r="K392" s="28"/>
      <c r="L392" s="28"/>
      <c r="M392" s="28"/>
      <c r="N392" s="28"/>
      <c r="O392" s="28"/>
      <c r="P392" s="28"/>
      <c r="Q392" s="28"/>
      <c r="R392" s="28"/>
      <c r="S392" s="28"/>
      <c r="T392" s="28"/>
      <c r="U392" s="28"/>
      <c r="V392" s="83"/>
      <c r="W392" s="28"/>
      <c r="X392" s="28"/>
      <c r="Y392" s="28"/>
      <c r="Z392" s="28"/>
      <c r="AA392" s="28"/>
      <c r="AB392" s="28"/>
      <c r="AC392" s="28"/>
      <c r="AD392" s="28"/>
      <c r="AE392" s="28"/>
      <c r="AF392" s="28"/>
      <c r="AG392" s="28"/>
      <c r="AH392" s="28"/>
      <c r="AI392" s="28"/>
      <c r="AJ392" s="28"/>
      <c r="AK392" s="28"/>
      <c r="AL392" s="28"/>
    </row>
    <row r="393">
      <c r="A393" s="28"/>
      <c r="B393" s="28"/>
      <c r="C393" s="28"/>
      <c r="D393" s="28"/>
      <c r="E393" s="28"/>
      <c r="F393" s="28"/>
      <c r="G393" s="28"/>
      <c r="H393" s="28"/>
      <c r="I393" s="28"/>
      <c r="J393" s="28"/>
      <c r="K393" s="28"/>
      <c r="L393" s="28"/>
      <c r="M393" s="28"/>
      <c r="N393" s="28"/>
      <c r="O393" s="28"/>
      <c r="P393" s="28"/>
      <c r="Q393" s="28"/>
      <c r="R393" s="28"/>
      <c r="S393" s="28"/>
      <c r="T393" s="28"/>
      <c r="U393" s="28"/>
      <c r="V393" s="83"/>
      <c r="W393" s="28"/>
      <c r="X393" s="28"/>
      <c r="Y393" s="28"/>
      <c r="Z393" s="28"/>
      <c r="AA393" s="28"/>
      <c r="AB393" s="28"/>
      <c r="AC393" s="28"/>
      <c r="AD393" s="28"/>
      <c r="AE393" s="28"/>
      <c r="AF393" s="28"/>
      <c r="AG393" s="28"/>
      <c r="AH393" s="28"/>
      <c r="AI393" s="28"/>
      <c r="AJ393" s="28"/>
      <c r="AK393" s="28"/>
      <c r="AL393" s="28"/>
    </row>
    <row r="394">
      <c r="A394" s="28"/>
      <c r="B394" s="28"/>
      <c r="C394" s="28"/>
      <c r="D394" s="28"/>
      <c r="E394" s="28"/>
      <c r="F394" s="28"/>
      <c r="G394" s="28"/>
      <c r="H394" s="28"/>
      <c r="I394" s="28"/>
      <c r="J394" s="28"/>
      <c r="K394" s="28"/>
      <c r="L394" s="28"/>
      <c r="M394" s="28"/>
      <c r="N394" s="28"/>
      <c r="O394" s="28"/>
      <c r="P394" s="28"/>
      <c r="Q394" s="28"/>
      <c r="R394" s="28"/>
      <c r="S394" s="28"/>
      <c r="T394" s="28"/>
      <c r="U394" s="28"/>
      <c r="V394" s="83"/>
      <c r="W394" s="28"/>
      <c r="X394" s="28"/>
      <c r="Y394" s="28"/>
      <c r="Z394" s="28"/>
      <c r="AA394" s="28"/>
      <c r="AB394" s="28"/>
      <c r="AC394" s="28"/>
      <c r="AD394" s="28"/>
      <c r="AE394" s="28"/>
      <c r="AF394" s="28"/>
      <c r="AG394" s="28"/>
      <c r="AH394" s="28"/>
      <c r="AI394" s="28"/>
      <c r="AJ394" s="28"/>
      <c r="AK394" s="28"/>
      <c r="AL394" s="28"/>
    </row>
    <row r="395">
      <c r="A395" s="28"/>
      <c r="B395" s="28"/>
      <c r="C395" s="28"/>
      <c r="D395" s="28"/>
      <c r="E395" s="28"/>
      <c r="F395" s="28"/>
      <c r="G395" s="28"/>
      <c r="H395" s="28"/>
      <c r="I395" s="28"/>
      <c r="J395" s="28"/>
      <c r="K395" s="28"/>
      <c r="L395" s="28"/>
      <c r="M395" s="28"/>
      <c r="N395" s="28"/>
      <c r="O395" s="28"/>
      <c r="P395" s="28"/>
      <c r="Q395" s="28"/>
      <c r="R395" s="28"/>
      <c r="S395" s="28"/>
      <c r="T395" s="28"/>
      <c r="U395" s="28"/>
      <c r="V395" s="83"/>
      <c r="W395" s="28"/>
      <c r="X395" s="28"/>
      <c r="Y395" s="28"/>
      <c r="Z395" s="28"/>
      <c r="AA395" s="28"/>
      <c r="AB395" s="28"/>
      <c r="AC395" s="28"/>
      <c r="AD395" s="28"/>
      <c r="AE395" s="28"/>
      <c r="AF395" s="28"/>
      <c r="AG395" s="28"/>
      <c r="AH395" s="28"/>
      <c r="AI395" s="28"/>
      <c r="AJ395" s="28"/>
      <c r="AK395" s="28"/>
      <c r="AL395" s="28"/>
    </row>
    <row r="396">
      <c r="A396" s="28"/>
      <c r="B396" s="28"/>
      <c r="C396" s="28"/>
      <c r="D396" s="28"/>
      <c r="E396" s="28"/>
      <c r="F396" s="28"/>
      <c r="G396" s="28"/>
      <c r="H396" s="28"/>
      <c r="I396" s="28"/>
      <c r="J396" s="28"/>
      <c r="K396" s="28"/>
      <c r="L396" s="28"/>
      <c r="M396" s="28"/>
      <c r="N396" s="28"/>
      <c r="O396" s="28"/>
      <c r="P396" s="28"/>
      <c r="Q396" s="28"/>
      <c r="R396" s="28"/>
      <c r="S396" s="28"/>
      <c r="T396" s="28"/>
      <c r="U396" s="28"/>
      <c r="V396" s="83"/>
      <c r="W396" s="28"/>
      <c r="X396" s="28"/>
      <c r="Y396" s="28"/>
      <c r="Z396" s="28"/>
      <c r="AA396" s="28"/>
      <c r="AB396" s="28"/>
      <c r="AC396" s="28"/>
      <c r="AD396" s="28"/>
      <c r="AE396" s="28"/>
      <c r="AF396" s="28"/>
      <c r="AG396" s="28"/>
      <c r="AH396" s="28"/>
      <c r="AI396" s="28"/>
      <c r="AJ396" s="28"/>
      <c r="AK396" s="28"/>
      <c r="AL396" s="28"/>
    </row>
    <row r="397">
      <c r="A397" s="28"/>
      <c r="B397" s="28"/>
      <c r="C397" s="28"/>
      <c r="D397" s="28"/>
      <c r="E397" s="28"/>
      <c r="F397" s="28"/>
      <c r="G397" s="28"/>
      <c r="H397" s="28"/>
      <c r="I397" s="28"/>
      <c r="J397" s="28"/>
      <c r="K397" s="28"/>
      <c r="L397" s="28"/>
      <c r="M397" s="28"/>
      <c r="N397" s="28"/>
      <c r="O397" s="28"/>
      <c r="P397" s="28"/>
      <c r="Q397" s="28"/>
      <c r="R397" s="28"/>
      <c r="S397" s="28"/>
      <c r="T397" s="28"/>
      <c r="U397" s="28"/>
      <c r="V397" s="83"/>
      <c r="W397" s="28"/>
      <c r="X397" s="28"/>
      <c r="Y397" s="28"/>
      <c r="Z397" s="28"/>
      <c r="AA397" s="28"/>
      <c r="AB397" s="28"/>
      <c r="AC397" s="28"/>
      <c r="AD397" s="28"/>
      <c r="AE397" s="28"/>
      <c r="AF397" s="28"/>
      <c r="AG397" s="28"/>
      <c r="AH397" s="28"/>
      <c r="AI397" s="28"/>
      <c r="AJ397" s="28"/>
      <c r="AK397" s="28"/>
      <c r="AL397" s="28"/>
    </row>
    <row r="398">
      <c r="A398" s="28"/>
      <c r="B398" s="28"/>
      <c r="C398" s="28"/>
      <c r="D398" s="28"/>
      <c r="E398" s="28"/>
      <c r="F398" s="28"/>
      <c r="G398" s="28"/>
      <c r="H398" s="28"/>
      <c r="I398" s="28"/>
      <c r="J398" s="28"/>
      <c r="K398" s="28"/>
      <c r="L398" s="28"/>
      <c r="M398" s="28"/>
      <c r="N398" s="28"/>
      <c r="O398" s="28"/>
      <c r="P398" s="28"/>
      <c r="Q398" s="28"/>
      <c r="R398" s="28"/>
      <c r="S398" s="28"/>
      <c r="T398" s="28"/>
      <c r="U398" s="28"/>
      <c r="V398" s="83"/>
      <c r="W398" s="28"/>
      <c r="X398" s="28"/>
      <c r="Y398" s="28"/>
      <c r="Z398" s="28"/>
      <c r="AA398" s="28"/>
      <c r="AB398" s="28"/>
      <c r="AC398" s="28"/>
      <c r="AD398" s="28"/>
      <c r="AE398" s="28"/>
      <c r="AF398" s="28"/>
      <c r="AG398" s="28"/>
      <c r="AH398" s="28"/>
      <c r="AI398" s="28"/>
      <c r="AJ398" s="28"/>
      <c r="AK398" s="28"/>
      <c r="AL398" s="28"/>
    </row>
    <row r="399">
      <c r="A399" s="28"/>
      <c r="B399" s="28"/>
      <c r="C399" s="28"/>
      <c r="D399" s="28"/>
      <c r="E399" s="28"/>
      <c r="F399" s="28"/>
      <c r="G399" s="28"/>
      <c r="H399" s="28"/>
      <c r="I399" s="28"/>
      <c r="J399" s="28"/>
      <c r="K399" s="28"/>
      <c r="L399" s="28"/>
      <c r="M399" s="28"/>
      <c r="N399" s="28"/>
      <c r="O399" s="28"/>
      <c r="P399" s="28"/>
      <c r="Q399" s="28"/>
      <c r="R399" s="28"/>
      <c r="S399" s="28"/>
      <c r="T399" s="28"/>
      <c r="U399" s="28"/>
      <c r="V399" s="83"/>
      <c r="W399" s="28"/>
      <c r="X399" s="28"/>
      <c r="Y399" s="28"/>
      <c r="Z399" s="28"/>
      <c r="AA399" s="28"/>
      <c r="AB399" s="28"/>
      <c r="AC399" s="28"/>
      <c r="AD399" s="28"/>
      <c r="AE399" s="28"/>
      <c r="AF399" s="28"/>
      <c r="AG399" s="28"/>
      <c r="AH399" s="28"/>
      <c r="AI399" s="28"/>
      <c r="AJ399" s="28"/>
      <c r="AK399" s="28"/>
      <c r="AL399" s="28"/>
    </row>
    <row r="400">
      <c r="A400" s="28"/>
      <c r="B400" s="28"/>
      <c r="C400" s="28"/>
      <c r="D400" s="28"/>
      <c r="E400" s="28"/>
      <c r="F400" s="28"/>
      <c r="G400" s="28"/>
      <c r="H400" s="28"/>
      <c r="I400" s="28"/>
      <c r="J400" s="28"/>
      <c r="K400" s="28"/>
      <c r="L400" s="28"/>
      <c r="M400" s="28"/>
      <c r="N400" s="28"/>
      <c r="O400" s="28"/>
      <c r="P400" s="28"/>
      <c r="Q400" s="28"/>
      <c r="R400" s="28"/>
      <c r="S400" s="28"/>
      <c r="T400" s="28"/>
      <c r="U400" s="28"/>
      <c r="V400" s="83"/>
      <c r="W400" s="28"/>
      <c r="X400" s="28"/>
      <c r="Y400" s="28"/>
      <c r="Z400" s="28"/>
      <c r="AA400" s="28"/>
      <c r="AB400" s="28"/>
      <c r="AC400" s="28"/>
      <c r="AD400" s="28"/>
      <c r="AE400" s="28"/>
      <c r="AF400" s="28"/>
      <c r="AG400" s="28"/>
      <c r="AH400" s="28"/>
      <c r="AI400" s="28"/>
      <c r="AJ400" s="28"/>
      <c r="AK400" s="28"/>
      <c r="AL400" s="28"/>
    </row>
    <row r="401">
      <c r="A401" s="28"/>
      <c r="B401" s="28"/>
      <c r="C401" s="28"/>
      <c r="D401" s="28"/>
      <c r="E401" s="28"/>
      <c r="F401" s="28"/>
      <c r="G401" s="28"/>
      <c r="H401" s="28"/>
      <c r="I401" s="28"/>
      <c r="J401" s="28"/>
      <c r="K401" s="28"/>
      <c r="L401" s="28"/>
      <c r="M401" s="28"/>
      <c r="N401" s="28"/>
      <c r="O401" s="28"/>
      <c r="P401" s="28"/>
      <c r="Q401" s="28"/>
      <c r="R401" s="28"/>
      <c r="S401" s="28"/>
      <c r="T401" s="28"/>
      <c r="U401" s="28"/>
      <c r="V401" s="83"/>
      <c r="W401" s="28"/>
      <c r="X401" s="28"/>
      <c r="Y401" s="28"/>
      <c r="Z401" s="28"/>
      <c r="AA401" s="28"/>
      <c r="AB401" s="28"/>
      <c r="AC401" s="28"/>
      <c r="AD401" s="28"/>
      <c r="AE401" s="28"/>
      <c r="AF401" s="28"/>
      <c r="AG401" s="28"/>
      <c r="AH401" s="28"/>
      <c r="AI401" s="28"/>
      <c r="AJ401" s="28"/>
      <c r="AK401" s="28"/>
      <c r="AL401" s="28"/>
    </row>
    <row r="402">
      <c r="A402" s="28"/>
      <c r="B402" s="28"/>
      <c r="C402" s="28"/>
      <c r="D402" s="28"/>
      <c r="E402" s="28"/>
      <c r="F402" s="28"/>
      <c r="G402" s="28"/>
      <c r="H402" s="28"/>
      <c r="I402" s="28"/>
      <c r="J402" s="28"/>
      <c r="K402" s="28"/>
      <c r="L402" s="28"/>
      <c r="M402" s="28"/>
      <c r="N402" s="28"/>
      <c r="O402" s="28"/>
      <c r="P402" s="28"/>
      <c r="Q402" s="28"/>
      <c r="R402" s="28"/>
      <c r="S402" s="28"/>
      <c r="T402" s="28"/>
      <c r="U402" s="28"/>
      <c r="V402" s="83"/>
      <c r="W402" s="28"/>
      <c r="X402" s="28"/>
      <c r="Y402" s="28"/>
      <c r="Z402" s="28"/>
      <c r="AA402" s="28"/>
      <c r="AB402" s="28"/>
      <c r="AC402" s="28"/>
      <c r="AD402" s="28"/>
      <c r="AE402" s="28"/>
      <c r="AF402" s="28"/>
      <c r="AG402" s="28"/>
      <c r="AH402" s="28"/>
      <c r="AI402" s="28"/>
      <c r="AJ402" s="28"/>
      <c r="AK402" s="28"/>
      <c r="AL402" s="28"/>
    </row>
    <row r="403">
      <c r="A403" s="28"/>
      <c r="B403" s="28"/>
      <c r="C403" s="28"/>
      <c r="D403" s="28"/>
      <c r="E403" s="28"/>
      <c r="F403" s="28"/>
      <c r="G403" s="28"/>
      <c r="H403" s="28"/>
      <c r="I403" s="28"/>
      <c r="J403" s="28"/>
      <c r="K403" s="28"/>
      <c r="L403" s="28"/>
      <c r="M403" s="28"/>
      <c r="N403" s="28"/>
      <c r="O403" s="28"/>
      <c r="P403" s="28"/>
      <c r="Q403" s="28"/>
      <c r="R403" s="28"/>
      <c r="S403" s="28"/>
      <c r="T403" s="28"/>
      <c r="U403" s="28"/>
      <c r="V403" s="83"/>
      <c r="W403" s="28"/>
      <c r="X403" s="28"/>
      <c r="Y403" s="28"/>
      <c r="Z403" s="28"/>
      <c r="AA403" s="28"/>
      <c r="AB403" s="28"/>
      <c r="AC403" s="28"/>
      <c r="AD403" s="28"/>
      <c r="AE403" s="28"/>
      <c r="AF403" s="28"/>
      <c r="AG403" s="28"/>
      <c r="AH403" s="28"/>
      <c r="AI403" s="28"/>
      <c r="AJ403" s="28"/>
      <c r="AK403" s="28"/>
      <c r="AL403" s="28"/>
    </row>
    <row r="404">
      <c r="A404" s="28"/>
      <c r="B404" s="28"/>
      <c r="C404" s="28"/>
      <c r="D404" s="28"/>
      <c r="E404" s="28"/>
      <c r="F404" s="28"/>
      <c r="G404" s="28"/>
      <c r="H404" s="28"/>
      <c r="I404" s="28"/>
      <c r="J404" s="28"/>
      <c r="K404" s="28"/>
      <c r="L404" s="28"/>
      <c r="M404" s="28"/>
      <c r="N404" s="28"/>
      <c r="O404" s="28"/>
      <c r="P404" s="28"/>
      <c r="Q404" s="28"/>
      <c r="R404" s="28"/>
      <c r="S404" s="28"/>
      <c r="T404" s="28"/>
      <c r="U404" s="28"/>
      <c r="V404" s="83"/>
      <c r="W404" s="28"/>
      <c r="X404" s="28"/>
      <c r="Y404" s="28"/>
      <c r="Z404" s="28"/>
      <c r="AA404" s="28"/>
      <c r="AB404" s="28"/>
      <c r="AC404" s="28"/>
      <c r="AD404" s="28"/>
      <c r="AE404" s="28"/>
      <c r="AF404" s="28"/>
      <c r="AG404" s="28"/>
      <c r="AH404" s="28"/>
      <c r="AI404" s="28"/>
      <c r="AJ404" s="28"/>
      <c r="AK404" s="28"/>
      <c r="AL404" s="28"/>
    </row>
    <row r="405">
      <c r="A405" s="28"/>
      <c r="B405" s="28"/>
      <c r="C405" s="28"/>
      <c r="D405" s="28"/>
      <c r="E405" s="28"/>
      <c r="F405" s="28"/>
      <c r="G405" s="28"/>
      <c r="H405" s="28"/>
      <c r="I405" s="28"/>
      <c r="J405" s="28"/>
      <c r="K405" s="28"/>
      <c r="L405" s="28"/>
      <c r="M405" s="28"/>
      <c r="N405" s="28"/>
      <c r="O405" s="28"/>
      <c r="P405" s="28"/>
      <c r="Q405" s="28"/>
      <c r="R405" s="28"/>
      <c r="S405" s="28"/>
      <c r="T405" s="28"/>
      <c r="U405" s="28"/>
      <c r="V405" s="83"/>
      <c r="W405" s="28"/>
      <c r="X405" s="28"/>
      <c r="Y405" s="28"/>
      <c r="Z405" s="28"/>
      <c r="AA405" s="28"/>
      <c r="AB405" s="28"/>
      <c r="AC405" s="28"/>
      <c r="AD405" s="28"/>
      <c r="AE405" s="28"/>
      <c r="AF405" s="28"/>
      <c r="AG405" s="28"/>
      <c r="AH405" s="28"/>
      <c r="AI405" s="28"/>
      <c r="AJ405" s="28"/>
      <c r="AK405" s="28"/>
      <c r="AL405" s="28"/>
    </row>
    <row r="406">
      <c r="A406" s="28"/>
      <c r="B406" s="28"/>
      <c r="C406" s="28"/>
      <c r="D406" s="28"/>
      <c r="E406" s="28"/>
      <c r="F406" s="28"/>
      <c r="G406" s="28"/>
      <c r="H406" s="28"/>
      <c r="I406" s="28"/>
      <c r="J406" s="28"/>
      <c r="K406" s="28"/>
      <c r="L406" s="28"/>
      <c r="M406" s="28"/>
      <c r="N406" s="28"/>
      <c r="O406" s="28"/>
      <c r="P406" s="28"/>
      <c r="Q406" s="28"/>
      <c r="R406" s="28"/>
      <c r="S406" s="28"/>
      <c r="T406" s="28"/>
      <c r="U406" s="28"/>
      <c r="V406" s="83"/>
      <c r="W406" s="28"/>
      <c r="X406" s="28"/>
      <c r="Y406" s="28"/>
      <c r="Z406" s="28"/>
      <c r="AA406" s="28"/>
      <c r="AB406" s="28"/>
      <c r="AC406" s="28"/>
      <c r="AD406" s="28"/>
      <c r="AE406" s="28"/>
      <c r="AF406" s="28"/>
      <c r="AG406" s="28"/>
      <c r="AH406" s="28"/>
      <c r="AI406" s="28"/>
      <c r="AJ406" s="28"/>
      <c r="AK406" s="28"/>
      <c r="AL406" s="28"/>
    </row>
    <row r="407">
      <c r="A407" s="28"/>
      <c r="B407" s="28"/>
      <c r="C407" s="28"/>
      <c r="D407" s="28"/>
      <c r="E407" s="28"/>
      <c r="F407" s="28"/>
      <c r="G407" s="28"/>
      <c r="H407" s="28"/>
      <c r="I407" s="28"/>
      <c r="J407" s="28"/>
      <c r="K407" s="28"/>
      <c r="L407" s="28"/>
      <c r="M407" s="28"/>
      <c r="N407" s="28"/>
      <c r="O407" s="28"/>
      <c r="P407" s="28"/>
      <c r="Q407" s="28"/>
      <c r="R407" s="28"/>
      <c r="S407" s="28"/>
      <c r="T407" s="28"/>
      <c r="U407" s="28"/>
      <c r="V407" s="83"/>
      <c r="W407" s="28"/>
      <c r="X407" s="28"/>
      <c r="Y407" s="28"/>
      <c r="Z407" s="28"/>
      <c r="AA407" s="28"/>
      <c r="AB407" s="28"/>
      <c r="AC407" s="28"/>
      <c r="AD407" s="28"/>
      <c r="AE407" s="28"/>
      <c r="AF407" s="28"/>
      <c r="AG407" s="28"/>
      <c r="AH407" s="28"/>
      <c r="AI407" s="28"/>
      <c r="AJ407" s="28"/>
      <c r="AK407" s="28"/>
      <c r="AL407" s="28"/>
    </row>
    <row r="408">
      <c r="A408" s="28"/>
      <c r="B408" s="28"/>
      <c r="C408" s="28"/>
      <c r="D408" s="28"/>
      <c r="E408" s="28"/>
      <c r="F408" s="28"/>
      <c r="G408" s="28"/>
      <c r="H408" s="28"/>
      <c r="I408" s="28"/>
      <c r="J408" s="28"/>
      <c r="K408" s="28"/>
      <c r="L408" s="28"/>
      <c r="M408" s="28"/>
      <c r="N408" s="28"/>
      <c r="O408" s="28"/>
      <c r="P408" s="28"/>
      <c r="Q408" s="28"/>
      <c r="R408" s="28"/>
      <c r="S408" s="28"/>
      <c r="T408" s="28"/>
      <c r="U408" s="28"/>
      <c r="V408" s="83"/>
      <c r="W408" s="28"/>
      <c r="X408" s="28"/>
      <c r="Y408" s="28"/>
      <c r="Z408" s="28"/>
      <c r="AA408" s="28"/>
      <c r="AB408" s="28"/>
      <c r="AC408" s="28"/>
      <c r="AD408" s="28"/>
      <c r="AE408" s="28"/>
      <c r="AF408" s="28"/>
      <c r="AG408" s="28"/>
      <c r="AH408" s="28"/>
      <c r="AI408" s="28"/>
      <c r="AJ408" s="28"/>
      <c r="AK408" s="28"/>
      <c r="AL408" s="28"/>
    </row>
    <row r="409">
      <c r="A409" s="28"/>
      <c r="B409" s="28"/>
      <c r="C409" s="28"/>
      <c r="D409" s="28"/>
      <c r="E409" s="28"/>
      <c r="F409" s="28"/>
      <c r="G409" s="28"/>
      <c r="H409" s="28"/>
      <c r="I409" s="28"/>
      <c r="J409" s="28"/>
      <c r="K409" s="28"/>
      <c r="L409" s="28"/>
      <c r="M409" s="28"/>
      <c r="N409" s="28"/>
      <c r="O409" s="28"/>
      <c r="P409" s="28"/>
      <c r="Q409" s="28"/>
      <c r="R409" s="28"/>
      <c r="S409" s="28"/>
      <c r="T409" s="28"/>
      <c r="U409" s="28"/>
      <c r="V409" s="83"/>
      <c r="W409" s="28"/>
      <c r="X409" s="28"/>
      <c r="Y409" s="28"/>
      <c r="Z409" s="28"/>
      <c r="AA409" s="28"/>
      <c r="AB409" s="28"/>
      <c r="AC409" s="28"/>
      <c r="AD409" s="28"/>
      <c r="AE409" s="28"/>
      <c r="AF409" s="28"/>
      <c r="AG409" s="28"/>
      <c r="AH409" s="28"/>
      <c r="AI409" s="28"/>
      <c r="AJ409" s="28"/>
      <c r="AK409" s="28"/>
      <c r="AL409" s="28"/>
    </row>
    <row r="410">
      <c r="A410" s="28"/>
      <c r="B410" s="28"/>
      <c r="C410" s="28"/>
      <c r="D410" s="28"/>
      <c r="E410" s="28"/>
      <c r="F410" s="28"/>
      <c r="G410" s="28"/>
      <c r="H410" s="28"/>
      <c r="I410" s="28"/>
      <c r="J410" s="28"/>
      <c r="K410" s="28"/>
      <c r="L410" s="28"/>
      <c r="M410" s="28"/>
      <c r="N410" s="28"/>
      <c r="O410" s="28"/>
      <c r="P410" s="28"/>
      <c r="Q410" s="28"/>
      <c r="R410" s="28"/>
      <c r="S410" s="28"/>
      <c r="T410" s="28"/>
      <c r="U410" s="28"/>
      <c r="V410" s="83"/>
      <c r="W410" s="28"/>
      <c r="X410" s="28"/>
      <c r="Y410" s="28"/>
      <c r="Z410" s="28"/>
      <c r="AA410" s="28"/>
      <c r="AB410" s="28"/>
      <c r="AC410" s="28"/>
      <c r="AD410" s="28"/>
      <c r="AE410" s="28"/>
      <c r="AF410" s="28"/>
      <c r="AG410" s="28"/>
      <c r="AH410" s="28"/>
      <c r="AI410" s="28"/>
      <c r="AJ410" s="28"/>
      <c r="AK410" s="28"/>
      <c r="AL410" s="28"/>
    </row>
    <row r="411">
      <c r="A411" s="28"/>
      <c r="B411" s="28"/>
      <c r="C411" s="28"/>
      <c r="D411" s="28"/>
      <c r="E411" s="28"/>
      <c r="F411" s="28"/>
      <c r="G411" s="28"/>
      <c r="H411" s="28"/>
      <c r="I411" s="28"/>
      <c r="J411" s="28"/>
      <c r="K411" s="28"/>
      <c r="L411" s="28"/>
      <c r="M411" s="28"/>
      <c r="N411" s="28"/>
      <c r="O411" s="28"/>
      <c r="P411" s="28"/>
      <c r="Q411" s="28"/>
      <c r="R411" s="28"/>
      <c r="S411" s="28"/>
      <c r="T411" s="28"/>
      <c r="U411" s="28"/>
      <c r="V411" s="83"/>
      <c r="W411" s="28"/>
      <c r="X411" s="28"/>
      <c r="Y411" s="28"/>
      <c r="Z411" s="28"/>
      <c r="AA411" s="28"/>
      <c r="AB411" s="28"/>
      <c r="AC411" s="28"/>
      <c r="AD411" s="28"/>
      <c r="AE411" s="28"/>
      <c r="AF411" s="28"/>
      <c r="AG411" s="28"/>
      <c r="AH411" s="28"/>
      <c r="AI411" s="28"/>
      <c r="AJ411" s="28"/>
      <c r="AK411" s="28"/>
      <c r="AL411" s="28"/>
    </row>
    <row r="412">
      <c r="A412" s="28"/>
      <c r="B412" s="28"/>
      <c r="C412" s="28"/>
      <c r="D412" s="28"/>
      <c r="E412" s="28"/>
      <c r="F412" s="28"/>
      <c r="G412" s="28"/>
      <c r="H412" s="28"/>
      <c r="I412" s="28"/>
      <c r="J412" s="28"/>
      <c r="K412" s="28"/>
      <c r="L412" s="28"/>
      <c r="M412" s="28"/>
      <c r="N412" s="28"/>
      <c r="O412" s="28"/>
      <c r="P412" s="28"/>
      <c r="Q412" s="28"/>
      <c r="R412" s="28"/>
      <c r="S412" s="28"/>
      <c r="T412" s="28"/>
      <c r="U412" s="28"/>
      <c r="V412" s="83"/>
      <c r="W412" s="28"/>
      <c r="X412" s="28"/>
      <c r="Y412" s="28"/>
      <c r="Z412" s="28"/>
      <c r="AA412" s="28"/>
      <c r="AB412" s="28"/>
      <c r="AC412" s="28"/>
      <c r="AD412" s="28"/>
      <c r="AE412" s="28"/>
      <c r="AF412" s="28"/>
      <c r="AG412" s="28"/>
      <c r="AH412" s="28"/>
      <c r="AI412" s="28"/>
      <c r="AJ412" s="28"/>
      <c r="AK412" s="28"/>
      <c r="AL412" s="28"/>
    </row>
    <row r="413">
      <c r="A413" s="28"/>
      <c r="B413" s="28"/>
      <c r="C413" s="28"/>
      <c r="D413" s="28"/>
      <c r="E413" s="28"/>
      <c r="F413" s="28"/>
      <c r="G413" s="28"/>
      <c r="H413" s="28"/>
      <c r="I413" s="28"/>
      <c r="J413" s="28"/>
      <c r="K413" s="28"/>
      <c r="L413" s="28"/>
      <c r="M413" s="28"/>
      <c r="N413" s="28"/>
      <c r="O413" s="28"/>
      <c r="P413" s="28"/>
      <c r="Q413" s="28"/>
      <c r="R413" s="28"/>
      <c r="S413" s="28"/>
      <c r="T413" s="28"/>
      <c r="U413" s="28"/>
      <c r="V413" s="83"/>
      <c r="W413" s="28"/>
      <c r="X413" s="28"/>
      <c r="Y413" s="28"/>
      <c r="Z413" s="28"/>
      <c r="AA413" s="28"/>
      <c r="AB413" s="28"/>
      <c r="AC413" s="28"/>
      <c r="AD413" s="28"/>
      <c r="AE413" s="28"/>
      <c r="AF413" s="28"/>
      <c r="AG413" s="28"/>
      <c r="AH413" s="28"/>
      <c r="AI413" s="28"/>
      <c r="AJ413" s="28"/>
      <c r="AK413" s="28"/>
      <c r="AL413" s="28"/>
    </row>
    <row r="414">
      <c r="A414" s="28"/>
      <c r="B414" s="28"/>
      <c r="C414" s="28"/>
      <c r="D414" s="28"/>
      <c r="E414" s="28"/>
      <c r="F414" s="28"/>
      <c r="G414" s="28"/>
      <c r="H414" s="28"/>
      <c r="I414" s="28"/>
      <c r="J414" s="28"/>
      <c r="K414" s="28"/>
      <c r="L414" s="28"/>
      <c r="M414" s="28"/>
      <c r="N414" s="28"/>
      <c r="O414" s="28"/>
      <c r="P414" s="28"/>
      <c r="Q414" s="28"/>
      <c r="R414" s="28"/>
      <c r="S414" s="28"/>
      <c r="T414" s="28"/>
      <c r="U414" s="28"/>
      <c r="V414" s="83"/>
      <c r="W414" s="28"/>
      <c r="X414" s="28"/>
      <c r="Y414" s="28"/>
      <c r="Z414" s="28"/>
      <c r="AA414" s="28"/>
      <c r="AB414" s="28"/>
      <c r="AC414" s="28"/>
      <c r="AD414" s="28"/>
      <c r="AE414" s="28"/>
      <c r="AF414" s="28"/>
      <c r="AG414" s="28"/>
      <c r="AH414" s="28"/>
      <c r="AI414" s="28"/>
      <c r="AJ414" s="28"/>
      <c r="AK414" s="28"/>
      <c r="AL414" s="28"/>
    </row>
    <row r="415">
      <c r="A415" s="28"/>
      <c r="B415" s="28"/>
      <c r="C415" s="28"/>
      <c r="D415" s="28"/>
      <c r="E415" s="28"/>
      <c r="F415" s="28"/>
      <c r="G415" s="28"/>
      <c r="H415" s="28"/>
      <c r="I415" s="28"/>
      <c r="J415" s="28"/>
      <c r="K415" s="28"/>
      <c r="L415" s="28"/>
      <c r="M415" s="28"/>
      <c r="N415" s="28"/>
      <c r="O415" s="28"/>
      <c r="P415" s="28"/>
      <c r="Q415" s="28"/>
      <c r="R415" s="28"/>
      <c r="S415" s="28"/>
      <c r="T415" s="28"/>
      <c r="U415" s="28"/>
      <c r="V415" s="83"/>
      <c r="W415" s="28"/>
      <c r="X415" s="28"/>
      <c r="Y415" s="28"/>
      <c r="Z415" s="28"/>
      <c r="AA415" s="28"/>
      <c r="AB415" s="28"/>
      <c r="AC415" s="28"/>
      <c r="AD415" s="28"/>
      <c r="AE415" s="28"/>
      <c r="AF415" s="28"/>
      <c r="AG415" s="28"/>
      <c r="AH415" s="28"/>
      <c r="AI415" s="28"/>
      <c r="AJ415" s="28"/>
      <c r="AK415" s="28"/>
      <c r="AL415" s="28"/>
    </row>
    <row r="416">
      <c r="A416" s="28"/>
      <c r="B416" s="28"/>
      <c r="C416" s="28"/>
      <c r="D416" s="28"/>
      <c r="E416" s="28"/>
      <c r="F416" s="28"/>
      <c r="G416" s="28"/>
      <c r="H416" s="28"/>
      <c r="I416" s="28"/>
      <c r="J416" s="28"/>
      <c r="K416" s="28"/>
      <c r="L416" s="28"/>
      <c r="M416" s="28"/>
      <c r="N416" s="28"/>
      <c r="O416" s="28"/>
      <c r="P416" s="28"/>
      <c r="Q416" s="28"/>
      <c r="R416" s="28"/>
      <c r="S416" s="28"/>
      <c r="T416" s="28"/>
      <c r="U416" s="28"/>
      <c r="V416" s="83"/>
      <c r="W416" s="28"/>
      <c r="X416" s="28"/>
      <c r="Y416" s="28"/>
      <c r="Z416" s="28"/>
      <c r="AA416" s="28"/>
      <c r="AB416" s="28"/>
      <c r="AC416" s="28"/>
      <c r="AD416" s="28"/>
      <c r="AE416" s="28"/>
      <c r="AF416" s="28"/>
      <c r="AG416" s="28"/>
      <c r="AH416" s="28"/>
      <c r="AI416" s="28"/>
      <c r="AJ416" s="28"/>
      <c r="AK416" s="28"/>
      <c r="AL416" s="28"/>
    </row>
    <row r="417">
      <c r="A417" s="28"/>
      <c r="B417" s="28"/>
      <c r="C417" s="28"/>
      <c r="D417" s="28"/>
      <c r="E417" s="28"/>
      <c r="F417" s="28"/>
      <c r="G417" s="28"/>
      <c r="H417" s="28"/>
      <c r="I417" s="28"/>
      <c r="J417" s="28"/>
      <c r="K417" s="28"/>
      <c r="L417" s="28"/>
      <c r="M417" s="28"/>
      <c r="N417" s="28"/>
      <c r="O417" s="28"/>
      <c r="P417" s="28"/>
      <c r="Q417" s="28"/>
      <c r="R417" s="28"/>
      <c r="S417" s="28"/>
      <c r="T417" s="28"/>
      <c r="U417" s="28"/>
      <c r="V417" s="83"/>
      <c r="W417" s="28"/>
      <c r="X417" s="28"/>
      <c r="Y417" s="28"/>
      <c r="Z417" s="28"/>
      <c r="AA417" s="28"/>
      <c r="AB417" s="28"/>
      <c r="AC417" s="28"/>
      <c r="AD417" s="28"/>
      <c r="AE417" s="28"/>
      <c r="AF417" s="28"/>
      <c r="AG417" s="28"/>
      <c r="AH417" s="28"/>
      <c r="AI417" s="28"/>
      <c r="AJ417" s="28"/>
      <c r="AK417" s="28"/>
      <c r="AL417" s="28"/>
    </row>
    <row r="418">
      <c r="A418" s="28"/>
      <c r="B418" s="28"/>
      <c r="C418" s="28"/>
      <c r="D418" s="28"/>
      <c r="E418" s="28"/>
      <c r="F418" s="28"/>
      <c r="G418" s="28"/>
      <c r="H418" s="28"/>
      <c r="I418" s="28"/>
      <c r="J418" s="28"/>
      <c r="K418" s="28"/>
      <c r="L418" s="28"/>
      <c r="M418" s="28"/>
      <c r="N418" s="28"/>
      <c r="O418" s="28"/>
      <c r="P418" s="28"/>
      <c r="Q418" s="28"/>
      <c r="R418" s="28"/>
      <c r="S418" s="28"/>
      <c r="T418" s="28"/>
      <c r="U418" s="28"/>
      <c r="V418" s="83"/>
      <c r="W418" s="28"/>
      <c r="X418" s="28"/>
      <c r="Y418" s="28"/>
      <c r="Z418" s="28"/>
      <c r="AA418" s="28"/>
      <c r="AB418" s="28"/>
      <c r="AC418" s="28"/>
      <c r="AD418" s="28"/>
      <c r="AE418" s="28"/>
      <c r="AF418" s="28"/>
      <c r="AG418" s="28"/>
      <c r="AH418" s="28"/>
      <c r="AI418" s="28"/>
      <c r="AJ418" s="28"/>
      <c r="AK418" s="28"/>
      <c r="AL418" s="28"/>
    </row>
    <row r="419">
      <c r="A419" s="28"/>
      <c r="B419" s="28"/>
      <c r="C419" s="28"/>
      <c r="D419" s="28"/>
      <c r="E419" s="28"/>
      <c r="F419" s="28"/>
      <c r="G419" s="28"/>
      <c r="H419" s="28"/>
      <c r="I419" s="28"/>
      <c r="J419" s="28"/>
      <c r="K419" s="28"/>
      <c r="L419" s="28"/>
      <c r="M419" s="28"/>
      <c r="N419" s="28"/>
      <c r="O419" s="28"/>
      <c r="P419" s="28"/>
      <c r="Q419" s="28"/>
      <c r="R419" s="28"/>
      <c r="S419" s="28"/>
      <c r="T419" s="28"/>
      <c r="U419" s="28"/>
      <c r="V419" s="83"/>
      <c r="W419" s="28"/>
      <c r="X419" s="28"/>
      <c r="Y419" s="28"/>
      <c r="Z419" s="28"/>
      <c r="AA419" s="28"/>
      <c r="AB419" s="28"/>
      <c r="AC419" s="28"/>
      <c r="AD419" s="28"/>
      <c r="AE419" s="28"/>
      <c r="AF419" s="28"/>
      <c r="AG419" s="28"/>
      <c r="AH419" s="28"/>
      <c r="AI419" s="28"/>
      <c r="AJ419" s="28"/>
      <c r="AK419" s="28"/>
      <c r="AL419" s="28"/>
    </row>
    <row r="420">
      <c r="A420" s="28"/>
      <c r="B420" s="28"/>
      <c r="C420" s="28"/>
      <c r="D420" s="28"/>
      <c r="E420" s="28"/>
      <c r="F420" s="28"/>
      <c r="G420" s="28"/>
      <c r="H420" s="28"/>
      <c r="I420" s="28"/>
      <c r="J420" s="28"/>
      <c r="K420" s="28"/>
      <c r="L420" s="28"/>
      <c r="M420" s="28"/>
      <c r="N420" s="28"/>
      <c r="O420" s="28"/>
      <c r="P420" s="28"/>
      <c r="Q420" s="28"/>
      <c r="R420" s="28"/>
      <c r="S420" s="28"/>
      <c r="T420" s="28"/>
      <c r="U420" s="28"/>
      <c r="V420" s="83"/>
      <c r="W420" s="28"/>
      <c r="X420" s="28"/>
      <c r="Y420" s="28"/>
      <c r="Z420" s="28"/>
      <c r="AA420" s="28"/>
      <c r="AB420" s="28"/>
      <c r="AC420" s="28"/>
      <c r="AD420" s="28"/>
      <c r="AE420" s="28"/>
      <c r="AF420" s="28"/>
      <c r="AG420" s="28"/>
      <c r="AH420" s="28"/>
      <c r="AI420" s="28"/>
      <c r="AJ420" s="28"/>
      <c r="AK420" s="28"/>
      <c r="AL420" s="28"/>
    </row>
    <row r="421">
      <c r="A421" s="28"/>
      <c r="B421" s="28"/>
      <c r="C421" s="28"/>
      <c r="D421" s="28"/>
      <c r="E421" s="28"/>
      <c r="F421" s="28"/>
      <c r="G421" s="28"/>
      <c r="H421" s="28"/>
      <c r="I421" s="28"/>
      <c r="J421" s="28"/>
      <c r="K421" s="28"/>
      <c r="L421" s="28"/>
      <c r="M421" s="28"/>
      <c r="N421" s="28"/>
      <c r="O421" s="28"/>
      <c r="P421" s="28"/>
      <c r="Q421" s="28"/>
      <c r="R421" s="28"/>
      <c r="S421" s="28"/>
      <c r="T421" s="28"/>
      <c r="U421" s="28"/>
      <c r="V421" s="83"/>
      <c r="W421" s="28"/>
      <c r="X421" s="28"/>
      <c r="Y421" s="28"/>
      <c r="Z421" s="28"/>
      <c r="AA421" s="28"/>
      <c r="AB421" s="28"/>
      <c r="AC421" s="28"/>
      <c r="AD421" s="28"/>
      <c r="AE421" s="28"/>
      <c r="AF421" s="28"/>
      <c r="AG421" s="28"/>
      <c r="AH421" s="28"/>
      <c r="AI421" s="28"/>
      <c r="AJ421" s="28"/>
      <c r="AK421" s="28"/>
      <c r="AL421" s="28"/>
    </row>
    <row r="422">
      <c r="A422" s="28"/>
      <c r="B422" s="28"/>
      <c r="C422" s="28"/>
      <c r="D422" s="28"/>
      <c r="E422" s="28"/>
      <c r="F422" s="28"/>
      <c r="G422" s="28"/>
      <c r="H422" s="28"/>
      <c r="I422" s="28"/>
      <c r="J422" s="28"/>
      <c r="K422" s="28"/>
      <c r="L422" s="28"/>
      <c r="M422" s="28"/>
      <c r="N422" s="28"/>
      <c r="O422" s="28"/>
      <c r="P422" s="28"/>
      <c r="Q422" s="28"/>
      <c r="R422" s="28"/>
      <c r="S422" s="28"/>
      <c r="T422" s="28"/>
      <c r="U422" s="28"/>
      <c r="V422" s="83"/>
      <c r="W422" s="28"/>
      <c r="X422" s="28"/>
      <c r="Y422" s="28"/>
      <c r="Z422" s="28"/>
      <c r="AA422" s="28"/>
      <c r="AB422" s="28"/>
      <c r="AC422" s="28"/>
      <c r="AD422" s="28"/>
      <c r="AE422" s="28"/>
      <c r="AF422" s="28"/>
      <c r="AG422" s="28"/>
      <c r="AH422" s="28"/>
      <c r="AI422" s="28"/>
      <c r="AJ422" s="28"/>
      <c r="AK422" s="28"/>
      <c r="AL422" s="28"/>
    </row>
    <row r="423">
      <c r="A423" s="28"/>
      <c r="B423" s="28"/>
      <c r="C423" s="28"/>
      <c r="D423" s="28"/>
      <c r="E423" s="28"/>
      <c r="F423" s="28"/>
      <c r="G423" s="28"/>
      <c r="H423" s="28"/>
      <c r="I423" s="28"/>
      <c r="J423" s="28"/>
      <c r="K423" s="28"/>
      <c r="L423" s="28"/>
      <c r="M423" s="28"/>
      <c r="N423" s="28"/>
      <c r="O423" s="28"/>
      <c r="P423" s="28"/>
      <c r="Q423" s="28"/>
      <c r="R423" s="28"/>
      <c r="S423" s="28"/>
      <c r="T423" s="28"/>
      <c r="U423" s="28"/>
      <c r="V423" s="83"/>
      <c r="W423" s="28"/>
      <c r="X423" s="28"/>
      <c r="Y423" s="28"/>
      <c r="Z423" s="28"/>
      <c r="AA423" s="28"/>
      <c r="AB423" s="28"/>
      <c r="AC423" s="28"/>
      <c r="AD423" s="28"/>
      <c r="AE423" s="28"/>
      <c r="AF423" s="28"/>
      <c r="AG423" s="28"/>
      <c r="AH423" s="28"/>
      <c r="AI423" s="28"/>
      <c r="AJ423" s="28"/>
      <c r="AK423" s="28"/>
      <c r="AL423" s="28"/>
    </row>
    <row r="424">
      <c r="A424" s="28"/>
      <c r="B424" s="28"/>
      <c r="C424" s="28"/>
      <c r="D424" s="28"/>
      <c r="E424" s="28"/>
      <c r="F424" s="28"/>
      <c r="G424" s="28"/>
      <c r="H424" s="28"/>
      <c r="I424" s="28"/>
      <c r="J424" s="28"/>
      <c r="K424" s="28"/>
      <c r="L424" s="28"/>
      <c r="M424" s="28"/>
      <c r="N424" s="28"/>
      <c r="O424" s="28"/>
      <c r="P424" s="28"/>
      <c r="Q424" s="28"/>
      <c r="R424" s="28"/>
      <c r="S424" s="28"/>
      <c r="T424" s="28"/>
      <c r="U424" s="28"/>
      <c r="V424" s="83"/>
      <c r="W424" s="28"/>
      <c r="X424" s="28"/>
      <c r="Y424" s="28"/>
      <c r="Z424" s="28"/>
      <c r="AA424" s="28"/>
      <c r="AB424" s="28"/>
      <c r="AC424" s="28"/>
      <c r="AD424" s="28"/>
      <c r="AE424" s="28"/>
      <c r="AF424" s="28"/>
      <c r="AG424" s="28"/>
      <c r="AH424" s="28"/>
      <c r="AI424" s="28"/>
      <c r="AJ424" s="28"/>
      <c r="AK424" s="28"/>
      <c r="AL424" s="28"/>
    </row>
    <row r="425">
      <c r="A425" s="28"/>
      <c r="B425" s="28"/>
      <c r="C425" s="28"/>
      <c r="D425" s="28"/>
      <c r="E425" s="28"/>
      <c r="F425" s="28"/>
      <c r="G425" s="28"/>
      <c r="H425" s="28"/>
      <c r="I425" s="28"/>
      <c r="J425" s="28"/>
      <c r="K425" s="28"/>
      <c r="L425" s="28"/>
      <c r="M425" s="28"/>
      <c r="N425" s="28"/>
      <c r="O425" s="28"/>
      <c r="P425" s="28"/>
      <c r="Q425" s="28"/>
      <c r="R425" s="28"/>
      <c r="S425" s="28"/>
      <c r="T425" s="28"/>
      <c r="U425" s="28"/>
      <c r="V425" s="83"/>
      <c r="W425" s="28"/>
      <c r="X425" s="28"/>
      <c r="Y425" s="28"/>
      <c r="Z425" s="28"/>
      <c r="AA425" s="28"/>
      <c r="AB425" s="28"/>
      <c r="AC425" s="28"/>
      <c r="AD425" s="28"/>
      <c r="AE425" s="28"/>
      <c r="AF425" s="28"/>
      <c r="AG425" s="28"/>
      <c r="AH425" s="28"/>
      <c r="AI425" s="28"/>
      <c r="AJ425" s="28"/>
      <c r="AK425" s="28"/>
      <c r="AL425" s="28"/>
    </row>
    <row r="426">
      <c r="A426" s="28"/>
      <c r="B426" s="28"/>
      <c r="C426" s="28"/>
      <c r="D426" s="28"/>
      <c r="E426" s="28"/>
      <c r="F426" s="28"/>
      <c r="G426" s="28"/>
      <c r="H426" s="28"/>
      <c r="I426" s="28"/>
      <c r="J426" s="28"/>
      <c r="K426" s="28"/>
      <c r="L426" s="28"/>
      <c r="M426" s="28"/>
      <c r="N426" s="28"/>
      <c r="O426" s="28"/>
      <c r="P426" s="28"/>
      <c r="Q426" s="28"/>
      <c r="R426" s="28"/>
      <c r="S426" s="28"/>
      <c r="T426" s="28"/>
      <c r="U426" s="28"/>
      <c r="V426" s="83"/>
      <c r="W426" s="28"/>
      <c r="X426" s="28"/>
      <c r="Y426" s="28"/>
      <c r="Z426" s="28"/>
      <c r="AA426" s="28"/>
      <c r="AB426" s="28"/>
      <c r="AC426" s="28"/>
      <c r="AD426" s="28"/>
      <c r="AE426" s="28"/>
      <c r="AF426" s="28"/>
      <c r="AG426" s="28"/>
      <c r="AH426" s="28"/>
      <c r="AI426" s="28"/>
      <c r="AJ426" s="28"/>
      <c r="AK426" s="28"/>
      <c r="AL426" s="28"/>
    </row>
    <row r="427">
      <c r="A427" s="28"/>
      <c r="B427" s="28"/>
      <c r="C427" s="28"/>
      <c r="D427" s="28"/>
      <c r="E427" s="28"/>
      <c r="F427" s="28"/>
      <c r="G427" s="28"/>
      <c r="H427" s="28"/>
      <c r="I427" s="28"/>
      <c r="J427" s="28"/>
      <c r="K427" s="28"/>
      <c r="L427" s="28"/>
      <c r="M427" s="28"/>
      <c r="N427" s="28"/>
      <c r="O427" s="28"/>
      <c r="P427" s="28"/>
      <c r="Q427" s="28"/>
      <c r="R427" s="28"/>
      <c r="S427" s="28"/>
      <c r="T427" s="28"/>
      <c r="U427" s="28"/>
      <c r="V427" s="83"/>
      <c r="W427" s="28"/>
      <c r="X427" s="28"/>
      <c r="Y427" s="28"/>
      <c r="Z427" s="28"/>
      <c r="AA427" s="28"/>
      <c r="AB427" s="28"/>
      <c r="AC427" s="28"/>
      <c r="AD427" s="28"/>
      <c r="AE427" s="28"/>
      <c r="AF427" s="28"/>
      <c r="AG427" s="28"/>
      <c r="AH427" s="28"/>
      <c r="AI427" s="28"/>
      <c r="AJ427" s="28"/>
      <c r="AK427" s="28"/>
      <c r="AL427" s="28"/>
    </row>
    <row r="428">
      <c r="A428" s="28"/>
      <c r="B428" s="28"/>
      <c r="C428" s="28"/>
      <c r="D428" s="28"/>
      <c r="E428" s="28"/>
      <c r="F428" s="28"/>
      <c r="G428" s="28"/>
      <c r="H428" s="28"/>
      <c r="I428" s="28"/>
      <c r="J428" s="28"/>
      <c r="K428" s="28"/>
      <c r="L428" s="28"/>
      <c r="M428" s="28"/>
      <c r="N428" s="28"/>
      <c r="O428" s="28"/>
      <c r="P428" s="28"/>
      <c r="Q428" s="28"/>
      <c r="R428" s="28"/>
      <c r="S428" s="28"/>
      <c r="T428" s="28"/>
      <c r="U428" s="28"/>
      <c r="V428" s="83"/>
      <c r="W428" s="28"/>
      <c r="X428" s="28"/>
      <c r="Y428" s="28"/>
      <c r="Z428" s="28"/>
      <c r="AA428" s="28"/>
      <c r="AB428" s="28"/>
      <c r="AC428" s="28"/>
      <c r="AD428" s="28"/>
      <c r="AE428" s="28"/>
      <c r="AF428" s="28"/>
      <c r="AG428" s="28"/>
      <c r="AH428" s="28"/>
      <c r="AI428" s="28"/>
      <c r="AJ428" s="28"/>
      <c r="AK428" s="28"/>
      <c r="AL428" s="28"/>
    </row>
    <row r="429">
      <c r="A429" s="28"/>
      <c r="B429" s="28"/>
      <c r="C429" s="28"/>
      <c r="D429" s="28"/>
      <c r="E429" s="28"/>
      <c r="F429" s="28"/>
      <c r="G429" s="28"/>
      <c r="H429" s="28"/>
      <c r="I429" s="28"/>
      <c r="J429" s="28"/>
      <c r="K429" s="28"/>
      <c r="L429" s="28"/>
      <c r="M429" s="28"/>
      <c r="N429" s="28"/>
      <c r="O429" s="28"/>
      <c r="P429" s="28"/>
      <c r="Q429" s="28"/>
      <c r="R429" s="28"/>
      <c r="S429" s="28"/>
      <c r="T429" s="28"/>
      <c r="U429" s="28"/>
      <c r="V429" s="83"/>
      <c r="W429" s="28"/>
      <c r="X429" s="28"/>
      <c r="Y429" s="28"/>
      <c r="Z429" s="28"/>
      <c r="AA429" s="28"/>
      <c r="AB429" s="28"/>
      <c r="AC429" s="28"/>
      <c r="AD429" s="28"/>
      <c r="AE429" s="28"/>
      <c r="AF429" s="28"/>
      <c r="AG429" s="28"/>
      <c r="AH429" s="28"/>
      <c r="AI429" s="28"/>
      <c r="AJ429" s="28"/>
      <c r="AK429" s="28"/>
      <c r="AL429" s="28"/>
    </row>
    <row r="430">
      <c r="A430" s="28"/>
      <c r="B430" s="28"/>
      <c r="C430" s="28"/>
      <c r="D430" s="28"/>
      <c r="E430" s="28"/>
      <c r="F430" s="28"/>
      <c r="G430" s="28"/>
      <c r="H430" s="28"/>
      <c r="I430" s="28"/>
      <c r="J430" s="28"/>
      <c r="K430" s="28"/>
      <c r="L430" s="28"/>
      <c r="M430" s="28"/>
      <c r="N430" s="28"/>
      <c r="O430" s="28"/>
      <c r="P430" s="28"/>
      <c r="Q430" s="28"/>
      <c r="R430" s="28"/>
      <c r="S430" s="28"/>
      <c r="T430" s="28"/>
      <c r="U430" s="28"/>
      <c r="V430" s="83"/>
      <c r="W430" s="28"/>
      <c r="X430" s="28"/>
      <c r="Y430" s="28"/>
      <c r="Z430" s="28"/>
      <c r="AA430" s="28"/>
      <c r="AB430" s="28"/>
      <c r="AC430" s="28"/>
      <c r="AD430" s="28"/>
      <c r="AE430" s="28"/>
      <c r="AF430" s="28"/>
      <c r="AG430" s="28"/>
      <c r="AH430" s="28"/>
      <c r="AI430" s="28"/>
      <c r="AJ430" s="28"/>
      <c r="AK430" s="28"/>
      <c r="AL430" s="28"/>
    </row>
    <row r="431">
      <c r="A431" s="28"/>
      <c r="B431" s="28"/>
      <c r="C431" s="28"/>
      <c r="D431" s="28"/>
      <c r="E431" s="28"/>
      <c r="F431" s="28"/>
      <c r="G431" s="28"/>
      <c r="H431" s="28"/>
      <c r="I431" s="28"/>
      <c r="J431" s="28"/>
      <c r="K431" s="28"/>
      <c r="L431" s="28"/>
      <c r="M431" s="28"/>
      <c r="N431" s="28"/>
      <c r="O431" s="28"/>
      <c r="P431" s="28"/>
      <c r="Q431" s="28"/>
      <c r="R431" s="28"/>
      <c r="S431" s="28"/>
      <c r="T431" s="28"/>
      <c r="U431" s="28"/>
      <c r="V431" s="83"/>
      <c r="W431" s="28"/>
      <c r="X431" s="28"/>
      <c r="Y431" s="28"/>
      <c r="Z431" s="28"/>
      <c r="AA431" s="28"/>
      <c r="AB431" s="28"/>
      <c r="AC431" s="28"/>
      <c r="AD431" s="28"/>
      <c r="AE431" s="28"/>
      <c r="AF431" s="28"/>
      <c r="AG431" s="28"/>
      <c r="AH431" s="28"/>
      <c r="AI431" s="28"/>
      <c r="AJ431" s="28"/>
      <c r="AK431" s="28"/>
      <c r="AL431" s="28"/>
    </row>
    <row r="432">
      <c r="A432" s="28"/>
      <c r="B432" s="28"/>
      <c r="C432" s="28"/>
      <c r="D432" s="28"/>
      <c r="E432" s="28"/>
      <c r="F432" s="28"/>
      <c r="G432" s="28"/>
      <c r="H432" s="28"/>
      <c r="I432" s="28"/>
      <c r="J432" s="28"/>
      <c r="K432" s="28"/>
      <c r="L432" s="28"/>
      <c r="M432" s="28"/>
      <c r="N432" s="28"/>
      <c r="O432" s="28"/>
      <c r="P432" s="28"/>
      <c r="Q432" s="28"/>
      <c r="R432" s="28"/>
      <c r="S432" s="28"/>
      <c r="T432" s="28"/>
      <c r="U432" s="28"/>
      <c r="V432" s="83"/>
      <c r="W432" s="28"/>
      <c r="X432" s="28"/>
      <c r="Y432" s="28"/>
      <c r="Z432" s="28"/>
      <c r="AA432" s="28"/>
      <c r="AB432" s="28"/>
      <c r="AC432" s="28"/>
      <c r="AD432" s="28"/>
      <c r="AE432" s="28"/>
      <c r="AF432" s="28"/>
      <c r="AG432" s="28"/>
      <c r="AH432" s="28"/>
      <c r="AI432" s="28"/>
      <c r="AJ432" s="28"/>
      <c r="AK432" s="28"/>
      <c r="AL432" s="28"/>
    </row>
    <row r="433">
      <c r="A433" s="28"/>
      <c r="B433" s="28"/>
      <c r="C433" s="28"/>
      <c r="D433" s="28"/>
      <c r="E433" s="28"/>
      <c r="F433" s="28"/>
      <c r="G433" s="28"/>
      <c r="H433" s="28"/>
      <c r="I433" s="28"/>
      <c r="J433" s="28"/>
      <c r="K433" s="28"/>
      <c r="L433" s="28"/>
      <c r="M433" s="28"/>
      <c r="N433" s="28"/>
      <c r="O433" s="28"/>
      <c r="P433" s="28"/>
      <c r="Q433" s="28"/>
      <c r="R433" s="28"/>
      <c r="S433" s="28"/>
      <c r="T433" s="28"/>
      <c r="U433" s="28"/>
      <c r="V433" s="83"/>
      <c r="W433" s="28"/>
      <c r="X433" s="28"/>
      <c r="Y433" s="28"/>
      <c r="Z433" s="28"/>
      <c r="AA433" s="28"/>
      <c r="AB433" s="28"/>
      <c r="AC433" s="28"/>
      <c r="AD433" s="28"/>
      <c r="AE433" s="28"/>
      <c r="AF433" s="28"/>
      <c r="AG433" s="28"/>
      <c r="AH433" s="28"/>
      <c r="AI433" s="28"/>
      <c r="AJ433" s="28"/>
      <c r="AK433" s="28"/>
      <c r="AL433" s="28"/>
    </row>
    <row r="434">
      <c r="A434" s="28"/>
      <c r="B434" s="28"/>
      <c r="C434" s="28"/>
      <c r="D434" s="28"/>
      <c r="E434" s="28"/>
      <c r="F434" s="28"/>
      <c r="G434" s="28"/>
      <c r="H434" s="28"/>
      <c r="I434" s="28"/>
      <c r="J434" s="28"/>
      <c r="K434" s="28"/>
      <c r="L434" s="28"/>
      <c r="M434" s="28"/>
      <c r="N434" s="28"/>
      <c r="O434" s="28"/>
      <c r="P434" s="28"/>
      <c r="Q434" s="28"/>
      <c r="R434" s="28"/>
      <c r="S434" s="28"/>
      <c r="T434" s="28"/>
      <c r="U434" s="28"/>
      <c r="V434" s="83"/>
      <c r="W434" s="28"/>
      <c r="X434" s="28"/>
      <c r="Y434" s="28"/>
      <c r="Z434" s="28"/>
      <c r="AA434" s="28"/>
      <c r="AB434" s="28"/>
      <c r="AC434" s="28"/>
      <c r="AD434" s="28"/>
      <c r="AE434" s="28"/>
      <c r="AF434" s="28"/>
      <c r="AG434" s="28"/>
      <c r="AH434" s="28"/>
      <c r="AI434" s="28"/>
      <c r="AJ434" s="28"/>
      <c r="AK434" s="28"/>
      <c r="AL434" s="28"/>
    </row>
    <row r="435">
      <c r="A435" s="28"/>
      <c r="B435" s="28"/>
      <c r="C435" s="28"/>
      <c r="D435" s="28"/>
      <c r="E435" s="28"/>
      <c r="F435" s="28"/>
      <c r="G435" s="28"/>
      <c r="H435" s="28"/>
      <c r="I435" s="28"/>
      <c r="J435" s="28"/>
      <c r="K435" s="28"/>
      <c r="L435" s="28"/>
      <c r="M435" s="28"/>
      <c r="N435" s="28"/>
      <c r="O435" s="28"/>
      <c r="P435" s="28"/>
      <c r="Q435" s="28"/>
      <c r="R435" s="28"/>
      <c r="S435" s="28"/>
      <c r="T435" s="28"/>
      <c r="U435" s="28"/>
      <c r="V435" s="83"/>
      <c r="W435" s="28"/>
      <c r="X435" s="28"/>
      <c r="Y435" s="28"/>
      <c r="Z435" s="28"/>
      <c r="AA435" s="28"/>
      <c r="AB435" s="28"/>
      <c r="AC435" s="28"/>
      <c r="AD435" s="28"/>
      <c r="AE435" s="28"/>
      <c r="AF435" s="28"/>
      <c r="AG435" s="28"/>
      <c r="AH435" s="28"/>
      <c r="AI435" s="28"/>
      <c r="AJ435" s="28"/>
      <c r="AK435" s="28"/>
      <c r="AL435" s="28"/>
    </row>
    <row r="436">
      <c r="A436" s="28"/>
      <c r="B436" s="28"/>
      <c r="C436" s="28"/>
      <c r="D436" s="28"/>
      <c r="E436" s="28"/>
      <c r="F436" s="28"/>
      <c r="G436" s="28"/>
      <c r="H436" s="28"/>
      <c r="I436" s="28"/>
      <c r="J436" s="28"/>
      <c r="K436" s="28"/>
      <c r="L436" s="28"/>
      <c r="M436" s="28"/>
      <c r="N436" s="28"/>
      <c r="O436" s="28"/>
      <c r="P436" s="28"/>
      <c r="Q436" s="28"/>
      <c r="R436" s="28"/>
      <c r="S436" s="28"/>
      <c r="T436" s="28"/>
      <c r="U436" s="28"/>
      <c r="V436" s="83"/>
      <c r="W436" s="28"/>
      <c r="X436" s="28"/>
      <c r="Y436" s="28"/>
      <c r="Z436" s="28"/>
      <c r="AA436" s="28"/>
      <c r="AB436" s="28"/>
      <c r="AC436" s="28"/>
      <c r="AD436" s="28"/>
      <c r="AE436" s="28"/>
      <c r="AF436" s="28"/>
      <c r="AG436" s="28"/>
      <c r="AH436" s="28"/>
      <c r="AI436" s="28"/>
      <c r="AJ436" s="28"/>
      <c r="AK436" s="28"/>
      <c r="AL436" s="28"/>
    </row>
    <row r="437">
      <c r="A437" s="28"/>
      <c r="B437" s="28"/>
      <c r="C437" s="28"/>
      <c r="D437" s="28"/>
      <c r="E437" s="28"/>
      <c r="F437" s="28"/>
      <c r="G437" s="28"/>
      <c r="H437" s="28"/>
      <c r="I437" s="28"/>
      <c r="J437" s="28"/>
      <c r="K437" s="28"/>
      <c r="L437" s="28"/>
      <c r="M437" s="28"/>
      <c r="N437" s="28"/>
      <c r="O437" s="28"/>
      <c r="P437" s="28"/>
      <c r="Q437" s="28"/>
      <c r="R437" s="28"/>
      <c r="S437" s="28"/>
      <c r="T437" s="28"/>
      <c r="U437" s="28"/>
      <c r="V437" s="83"/>
      <c r="W437" s="28"/>
      <c r="X437" s="28"/>
      <c r="Y437" s="28"/>
      <c r="Z437" s="28"/>
      <c r="AA437" s="28"/>
      <c r="AB437" s="28"/>
      <c r="AC437" s="28"/>
      <c r="AD437" s="28"/>
      <c r="AE437" s="28"/>
      <c r="AF437" s="28"/>
      <c r="AG437" s="28"/>
      <c r="AH437" s="28"/>
      <c r="AI437" s="28"/>
      <c r="AJ437" s="28"/>
      <c r="AK437" s="28"/>
      <c r="AL437" s="28"/>
    </row>
    <row r="438">
      <c r="A438" s="28"/>
      <c r="B438" s="28"/>
      <c r="C438" s="28"/>
      <c r="D438" s="28"/>
      <c r="E438" s="28"/>
      <c r="F438" s="28"/>
      <c r="G438" s="28"/>
      <c r="H438" s="28"/>
      <c r="I438" s="28"/>
      <c r="J438" s="28"/>
      <c r="K438" s="28"/>
      <c r="L438" s="28"/>
      <c r="M438" s="28"/>
      <c r="N438" s="28"/>
      <c r="O438" s="28"/>
      <c r="P438" s="28"/>
      <c r="Q438" s="28"/>
      <c r="R438" s="28"/>
      <c r="S438" s="28"/>
      <c r="T438" s="28"/>
      <c r="U438" s="28"/>
      <c r="V438" s="83"/>
      <c r="W438" s="28"/>
      <c r="X438" s="28"/>
      <c r="Y438" s="28"/>
      <c r="Z438" s="28"/>
      <c r="AA438" s="28"/>
      <c r="AB438" s="28"/>
      <c r="AC438" s="28"/>
      <c r="AD438" s="28"/>
      <c r="AE438" s="28"/>
      <c r="AF438" s="28"/>
      <c r="AG438" s="28"/>
      <c r="AH438" s="28"/>
      <c r="AI438" s="28"/>
      <c r="AJ438" s="28"/>
      <c r="AK438" s="28"/>
      <c r="AL438" s="28"/>
    </row>
    <row r="439">
      <c r="A439" s="28"/>
      <c r="B439" s="28"/>
      <c r="C439" s="28"/>
      <c r="D439" s="28"/>
      <c r="E439" s="28"/>
      <c r="F439" s="28"/>
      <c r="G439" s="28"/>
      <c r="H439" s="28"/>
      <c r="I439" s="28"/>
      <c r="J439" s="28"/>
      <c r="K439" s="28"/>
      <c r="L439" s="28"/>
      <c r="M439" s="28"/>
      <c r="N439" s="28"/>
      <c r="O439" s="28"/>
      <c r="P439" s="28"/>
      <c r="Q439" s="28"/>
      <c r="R439" s="28"/>
      <c r="S439" s="28"/>
      <c r="T439" s="28"/>
      <c r="U439" s="28"/>
      <c r="V439" s="83"/>
      <c r="W439" s="28"/>
      <c r="X439" s="28"/>
      <c r="Y439" s="28"/>
      <c r="Z439" s="28"/>
      <c r="AA439" s="28"/>
      <c r="AB439" s="28"/>
      <c r="AC439" s="28"/>
      <c r="AD439" s="28"/>
      <c r="AE439" s="28"/>
      <c r="AF439" s="28"/>
      <c r="AG439" s="28"/>
      <c r="AH439" s="28"/>
      <c r="AI439" s="28"/>
      <c r="AJ439" s="28"/>
      <c r="AK439" s="28"/>
      <c r="AL439" s="28"/>
    </row>
    <row r="440">
      <c r="A440" s="28"/>
      <c r="B440" s="28"/>
      <c r="C440" s="28"/>
      <c r="D440" s="28"/>
      <c r="E440" s="28"/>
      <c r="F440" s="28"/>
      <c r="G440" s="28"/>
      <c r="H440" s="28"/>
      <c r="I440" s="28"/>
      <c r="J440" s="28"/>
      <c r="K440" s="28"/>
      <c r="L440" s="28"/>
      <c r="M440" s="28"/>
      <c r="N440" s="28"/>
      <c r="O440" s="28"/>
      <c r="P440" s="28"/>
      <c r="Q440" s="28"/>
      <c r="R440" s="28"/>
      <c r="S440" s="28"/>
      <c r="T440" s="28"/>
      <c r="U440" s="28"/>
      <c r="V440" s="83"/>
      <c r="W440" s="28"/>
      <c r="X440" s="28"/>
      <c r="Y440" s="28"/>
      <c r="Z440" s="28"/>
      <c r="AA440" s="28"/>
      <c r="AB440" s="28"/>
      <c r="AC440" s="28"/>
      <c r="AD440" s="28"/>
      <c r="AE440" s="28"/>
      <c r="AF440" s="28"/>
      <c r="AG440" s="28"/>
      <c r="AH440" s="28"/>
      <c r="AI440" s="28"/>
      <c r="AJ440" s="28"/>
      <c r="AK440" s="28"/>
      <c r="AL440" s="28"/>
    </row>
    <row r="441">
      <c r="A441" s="28"/>
      <c r="B441" s="28"/>
      <c r="C441" s="28"/>
      <c r="D441" s="28"/>
      <c r="E441" s="28"/>
      <c r="F441" s="28"/>
      <c r="G441" s="28"/>
      <c r="H441" s="28"/>
      <c r="I441" s="28"/>
      <c r="J441" s="28"/>
      <c r="K441" s="28"/>
      <c r="L441" s="28"/>
      <c r="M441" s="28"/>
      <c r="N441" s="28"/>
      <c r="O441" s="28"/>
      <c r="P441" s="28"/>
      <c r="Q441" s="28"/>
      <c r="R441" s="28"/>
      <c r="S441" s="28"/>
      <c r="T441" s="28"/>
      <c r="U441" s="28"/>
      <c r="V441" s="83"/>
      <c r="W441" s="28"/>
      <c r="X441" s="28"/>
      <c r="Y441" s="28"/>
      <c r="Z441" s="28"/>
      <c r="AA441" s="28"/>
      <c r="AB441" s="28"/>
      <c r="AC441" s="28"/>
      <c r="AD441" s="28"/>
      <c r="AE441" s="28"/>
      <c r="AF441" s="28"/>
      <c r="AG441" s="28"/>
      <c r="AH441" s="28"/>
      <c r="AI441" s="28"/>
      <c r="AJ441" s="28"/>
      <c r="AK441" s="28"/>
      <c r="AL441" s="28"/>
    </row>
    <row r="442">
      <c r="A442" s="28"/>
      <c r="B442" s="28"/>
      <c r="C442" s="28"/>
      <c r="D442" s="28"/>
      <c r="E442" s="28"/>
      <c r="F442" s="28"/>
      <c r="G442" s="28"/>
      <c r="H442" s="28"/>
      <c r="I442" s="28"/>
      <c r="J442" s="28"/>
      <c r="K442" s="28"/>
      <c r="L442" s="28"/>
      <c r="M442" s="28"/>
      <c r="N442" s="28"/>
      <c r="O442" s="28"/>
      <c r="P442" s="28"/>
      <c r="Q442" s="28"/>
      <c r="R442" s="28"/>
      <c r="S442" s="28"/>
      <c r="T442" s="28"/>
      <c r="U442" s="28"/>
      <c r="V442" s="83"/>
      <c r="W442" s="28"/>
      <c r="X442" s="28"/>
      <c r="Y442" s="28"/>
      <c r="Z442" s="28"/>
      <c r="AA442" s="28"/>
      <c r="AB442" s="28"/>
      <c r="AC442" s="28"/>
      <c r="AD442" s="28"/>
      <c r="AE442" s="28"/>
      <c r="AF442" s="28"/>
      <c r="AG442" s="28"/>
      <c r="AH442" s="28"/>
      <c r="AI442" s="28"/>
      <c r="AJ442" s="28"/>
      <c r="AK442" s="28"/>
      <c r="AL442" s="28"/>
    </row>
    <row r="443">
      <c r="A443" s="28"/>
      <c r="B443" s="28"/>
      <c r="C443" s="28"/>
      <c r="D443" s="28"/>
      <c r="E443" s="28"/>
      <c r="F443" s="28"/>
      <c r="G443" s="28"/>
      <c r="H443" s="28"/>
      <c r="I443" s="28"/>
      <c r="J443" s="28"/>
      <c r="K443" s="28"/>
      <c r="L443" s="28"/>
      <c r="M443" s="28"/>
      <c r="N443" s="28"/>
      <c r="O443" s="28"/>
      <c r="P443" s="28"/>
      <c r="Q443" s="28"/>
      <c r="R443" s="28"/>
      <c r="S443" s="28"/>
      <c r="T443" s="28"/>
      <c r="U443" s="28"/>
      <c r="V443" s="83"/>
      <c r="W443" s="28"/>
      <c r="X443" s="28"/>
      <c r="Y443" s="28"/>
      <c r="Z443" s="28"/>
      <c r="AA443" s="28"/>
      <c r="AB443" s="28"/>
      <c r="AC443" s="28"/>
      <c r="AD443" s="28"/>
      <c r="AE443" s="28"/>
      <c r="AF443" s="28"/>
      <c r="AG443" s="28"/>
      <c r="AH443" s="28"/>
      <c r="AI443" s="28"/>
      <c r="AJ443" s="28"/>
      <c r="AK443" s="28"/>
      <c r="AL443" s="28"/>
    </row>
    <row r="444">
      <c r="A444" s="28"/>
      <c r="B444" s="28"/>
      <c r="C444" s="28"/>
      <c r="D444" s="28"/>
      <c r="E444" s="28"/>
      <c r="F444" s="28"/>
      <c r="G444" s="28"/>
      <c r="H444" s="28"/>
      <c r="I444" s="28"/>
      <c r="J444" s="28"/>
      <c r="K444" s="28"/>
      <c r="L444" s="28"/>
      <c r="M444" s="28"/>
      <c r="N444" s="28"/>
      <c r="O444" s="28"/>
      <c r="P444" s="28"/>
      <c r="Q444" s="28"/>
      <c r="R444" s="28"/>
      <c r="S444" s="28"/>
      <c r="T444" s="28"/>
      <c r="U444" s="28"/>
      <c r="V444" s="83"/>
      <c r="W444" s="28"/>
      <c r="X444" s="28"/>
      <c r="Y444" s="28"/>
      <c r="Z444" s="28"/>
      <c r="AA444" s="28"/>
      <c r="AB444" s="28"/>
      <c r="AC444" s="28"/>
      <c r="AD444" s="28"/>
      <c r="AE444" s="28"/>
      <c r="AF444" s="28"/>
      <c r="AG444" s="28"/>
      <c r="AH444" s="28"/>
      <c r="AI444" s="28"/>
      <c r="AJ444" s="28"/>
      <c r="AK444" s="28"/>
      <c r="AL444" s="28"/>
    </row>
    <row r="445">
      <c r="A445" s="28"/>
      <c r="B445" s="28"/>
      <c r="C445" s="28"/>
      <c r="D445" s="28"/>
      <c r="E445" s="28"/>
      <c r="F445" s="28"/>
      <c r="G445" s="28"/>
      <c r="H445" s="28"/>
      <c r="I445" s="28"/>
      <c r="J445" s="28"/>
      <c r="K445" s="28"/>
      <c r="L445" s="28"/>
      <c r="M445" s="28"/>
      <c r="N445" s="28"/>
      <c r="O445" s="28"/>
      <c r="P445" s="28"/>
      <c r="Q445" s="28"/>
      <c r="R445" s="28"/>
      <c r="S445" s="28"/>
      <c r="T445" s="28"/>
      <c r="U445" s="28"/>
      <c r="V445" s="83"/>
      <c r="W445" s="28"/>
      <c r="X445" s="28"/>
      <c r="Y445" s="28"/>
      <c r="Z445" s="28"/>
      <c r="AA445" s="28"/>
      <c r="AB445" s="28"/>
      <c r="AC445" s="28"/>
      <c r="AD445" s="28"/>
      <c r="AE445" s="28"/>
      <c r="AF445" s="28"/>
      <c r="AG445" s="28"/>
      <c r="AH445" s="28"/>
      <c r="AI445" s="28"/>
      <c r="AJ445" s="28"/>
      <c r="AK445" s="28"/>
      <c r="AL445" s="28"/>
    </row>
    <row r="446">
      <c r="A446" s="28"/>
      <c r="B446" s="28"/>
      <c r="C446" s="28"/>
      <c r="D446" s="28"/>
      <c r="E446" s="28"/>
      <c r="F446" s="28"/>
      <c r="G446" s="28"/>
      <c r="H446" s="28"/>
      <c r="I446" s="28"/>
      <c r="J446" s="28"/>
      <c r="K446" s="28"/>
      <c r="L446" s="28"/>
      <c r="M446" s="28"/>
      <c r="N446" s="28"/>
      <c r="O446" s="28"/>
      <c r="P446" s="28"/>
      <c r="Q446" s="28"/>
      <c r="R446" s="28"/>
      <c r="S446" s="28"/>
      <c r="T446" s="28"/>
      <c r="U446" s="28"/>
      <c r="V446" s="83"/>
      <c r="W446" s="28"/>
      <c r="X446" s="28"/>
      <c r="Y446" s="28"/>
      <c r="Z446" s="28"/>
      <c r="AA446" s="28"/>
      <c r="AB446" s="28"/>
      <c r="AC446" s="28"/>
      <c r="AD446" s="28"/>
      <c r="AE446" s="28"/>
      <c r="AF446" s="28"/>
      <c r="AG446" s="28"/>
      <c r="AH446" s="28"/>
      <c r="AI446" s="28"/>
      <c r="AJ446" s="28"/>
      <c r="AK446" s="28"/>
      <c r="AL446" s="28"/>
    </row>
    <row r="447">
      <c r="A447" s="28"/>
      <c r="B447" s="28"/>
      <c r="C447" s="28"/>
      <c r="D447" s="28"/>
      <c r="E447" s="28"/>
      <c r="F447" s="28"/>
      <c r="G447" s="28"/>
      <c r="H447" s="28"/>
      <c r="I447" s="28"/>
      <c r="J447" s="28"/>
      <c r="K447" s="28"/>
      <c r="L447" s="28"/>
      <c r="M447" s="28"/>
      <c r="N447" s="28"/>
      <c r="O447" s="28"/>
      <c r="P447" s="28"/>
      <c r="Q447" s="28"/>
      <c r="R447" s="28"/>
      <c r="S447" s="28"/>
      <c r="T447" s="28"/>
      <c r="U447" s="28"/>
      <c r="V447" s="83"/>
      <c r="W447" s="28"/>
      <c r="X447" s="28"/>
      <c r="Y447" s="28"/>
      <c r="Z447" s="28"/>
      <c r="AA447" s="28"/>
      <c r="AB447" s="28"/>
      <c r="AC447" s="28"/>
      <c r="AD447" s="28"/>
      <c r="AE447" s="28"/>
      <c r="AF447" s="28"/>
      <c r="AG447" s="28"/>
      <c r="AH447" s="28"/>
      <c r="AI447" s="28"/>
      <c r="AJ447" s="28"/>
      <c r="AK447" s="28"/>
      <c r="AL447" s="28"/>
    </row>
    <row r="448">
      <c r="A448" s="28"/>
      <c r="B448" s="28"/>
      <c r="C448" s="28"/>
      <c r="D448" s="28"/>
      <c r="E448" s="28"/>
      <c r="F448" s="28"/>
      <c r="G448" s="28"/>
      <c r="H448" s="28"/>
      <c r="I448" s="28"/>
      <c r="J448" s="28"/>
      <c r="K448" s="28"/>
      <c r="L448" s="28"/>
      <c r="M448" s="28"/>
      <c r="N448" s="28"/>
      <c r="O448" s="28"/>
      <c r="P448" s="28"/>
      <c r="Q448" s="28"/>
      <c r="R448" s="28"/>
      <c r="S448" s="28"/>
      <c r="T448" s="28"/>
      <c r="U448" s="28"/>
      <c r="V448" s="83"/>
      <c r="W448" s="28"/>
      <c r="X448" s="28"/>
      <c r="Y448" s="28"/>
      <c r="Z448" s="28"/>
      <c r="AA448" s="28"/>
      <c r="AB448" s="28"/>
      <c r="AC448" s="28"/>
      <c r="AD448" s="28"/>
      <c r="AE448" s="28"/>
      <c r="AF448" s="28"/>
      <c r="AG448" s="28"/>
      <c r="AH448" s="28"/>
      <c r="AI448" s="28"/>
      <c r="AJ448" s="28"/>
      <c r="AK448" s="28"/>
      <c r="AL448" s="28"/>
    </row>
    <row r="449">
      <c r="A449" s="28"/>
      <c r="B449" s="28"/>
      <c r="C449" s="28"/>
      <c r="D449" s="28"/>
      <c r="E449" s="28"/>
      <c r="F449" s="28"/>
      <c r="G449" s="28"/>
      <c r="H449" s="28"/>
      <c r="I449" s="28"/>
      <c r="J449" s="28"/>
      <c r="K449" s="28"/>
      <c r="L449" s="28"/>
      <c r="M449" s="28"/>
      <c r="N449" s="28"/>
      <c r="O449" s="28"/>
      <c r="P449" s="28"/>
      <c r="Q449" s="28"/>
      <c r="R449" s="28"/>
      <c r="S449" s="28"/>
      <c r="T449" s="28"/>
      <c r="U449" s="28"/>
      <c r="V449" s="83"/>
      <c r="W449" s="28"/>
      <c r="X449" s="28"/>
      <c r="Y449" s="28"/>
      <c r="Z449" s="28"/>
      <c r="AA449" s="28"/>
      <c r="AB449" s="28"/>
      <c r="AC449" s="28"/>
      <c r="AD449" s="28"/>
      <c r="AE449" s="28"/>
      <c r="AF449" s="28"/>
      <c r="AG449" s="28"/>
      <c r="AH449" s="28"/>
      <c r="AI449" s="28"/>
      <c r="AJ449" s="28"/>
      <c r="AK449" s="28"/>
      <c r="AL449" s="28"/>
    </row>
    <row r="450">
      <c r="A450" s="28"/>
      <c r="B450" s="28"/>
      <c r="C450" s="28"/>
      <c r="D450" s="28"/>
      <c r="E450" s="28"/>
      <c r="F450" s="28"/>
      <c r="G450" s="28"/>
      <c r="H450" s="28"/>
      <c r="I450" s="28"/>
      <c r="J450" s="28"/>
      <c r="K450" s="28"/>
      <c r="L450" s="28"/>
      <c r="M450" s="28"/>
      <c r="N450" s="28"/>
      <c r="O450" s="28"/>
      <c r="P450" s="28"/>
      <c r="Q450" s="28"/>
      <c r="R450" s="28"/>
      <c r="S450" s="28"/>
      <c r="T450" s="28"/>
      <c r="U450" s="28"/>
      <c r="V450" s="83"/>
      <c r="W450" s="28"/>
      <c r="X450" s="28"/>
      <c r="Y450" s="28"/>
      <c r="Z450" s="28"/>
      <c r="AA450" s="28"/>
      <c r="AB450" s="28"/>
      <c r="AC450" s="28"/>
      <c r="AD450" s="28"/>
      <c r="AE450" s="28"/>
      <c r="AF450" s="28"/>
      <c r="AG450" s="28"/>
      <c r="AH450" s="28"/>
      <c r="AI450" s="28"/>
      <c r="AJ450" s="28"/>
      <c r="AK450" s="28"/>
      <c r="AL450" s="28"/>
    </row>
    <row r="451">
      <c r="A451" s="28"/>
      <c r="B451" s="28"/>
      <c r="C451" s="28"/>
      <c r="D451" s="28"/>
      <c r="E451" s="28"/>
      <c r="F451" s="28"/>
      <c r="G451" s="28"/>
      <c r="H451" s="28"/>
      <c r="I451" s="28"/>
      <c r="J451" s="28"/>
      <c r="K451" s="28"/>
      <c r="L451" s="28"/>
      <c r="M451" s="28"/>
      <c r="N451" s="28"/>
      <c r="O451" s="28"/>
      <c r="P451" s="28"/>
      <c r="Q451" s="28"/>
      <c r="R451" s="28"/>
      <c r="S451" s="28"/>
      <c r="T451" s="28"/>
      <c r="U451" s="28"/>
      <c r="V451" s="83"/>
      <c r="W451" s="28"/>
      <c r="X451" s="28"/>
      <c r="Y451" s="28"/>
      <c r="Z451" s="28"/>
      <c r="AA451" s="28"/>
      <c r="AB451" s="28"/>
      <c r="AC451" s="28"/>
      <c r="AD451" s="28"/>
      <c r="AE451" s="28"/>
      <c r="AF451" s="28"/>
      <c r="AG451" s="28"/>
      <c r="AH451" s="28"/>
      <c r="AI451" s="28"/>
      <c r="AJ451" s="28"/>
      <c r="AK451" s="28"/>
      <c r="AL451" s="28"/>
    </row>
    <row r="452">
      <c r="A452" s="28"/>
      <c r="B452" s="28"/>
      <c r="C452" s="28"/>
      <c r="D452" s="28"/>
      <c r="E452" s="28"/>
      <c r="F452" s="28"/>
      <c r="G452" s="28"/>
      <c r="H452" s="28"/>
      <c r="I452" s="28"/>
      <c r="J452" s="28"/>
      <c r="K452" s="28"/>
      <c r="L452" s="28"/>
      <c r="M452" s="28"/>
      <c r="N452" s="28"/>
      <c r="O452" s="28"/>
      <c r="P452" s="28"/>
      <c r="Q452" s="28"/>
      <c r="R452" s="28"/>
      <c r="S452" s="28"/>
      <c r="T452" s="28"/>
      <c r="U452" s="28"/>
      <c r="V452" s="83"/>
      <c r="W452" s="28"/>
      <c r="X452" s="28"/>
      <c r="Y452" s="28"/>
      <c r="Z452" s="28"/>
      <c r="AA452" s="28"/>
      <c r="AB452" s="28"/>
      <c r="AC452" s="28"/>
      <c r="AD452" s="28"/>
      <c r="AE452" s="28"/>
      <c r="AF452" s="28"/>
      <c r="AG452" s="28"/>
      <c r="AH452" s="28"/>
      <c r="AI452" s="28"/>
      <c r="AJ452" s="28"/>
      <c r="AK452" s="28"/>
      <c r="AL452" s="28"/>
    </row>
    <row r="453">
      <c r="A453" s="28"/>
      <c r="B453" s="28"/>
      <c r="C453" s="28"/>
      <c r="D453" s="28"/>
      <c r="E453" s="28"/>
      <c r="F453" s="28"/>
      <c r="G453" s="28"/>
      <c r="H453" s="28"/>
      <c r="I453" s="28"/>
      <c r="J453" s="28"/>
      <c r="K453" s="28"/>
      <c r="L453" s="28"/>
      <c r="M453" s="28"/>
      <c r="N453" s="28"/>
      <c r="O453" s="28"/>
      <c r="P453" s="28"/>
      <c r="Q453" s="28"/>
      <c r="R453" s="28"/>
      <c r="S453" s="28"/>
      <c r="T453" s="28"/>
      <c r="U453" s="28"/>
      <c r="V453" s="83"/>
      <c r="W453" s="28"/>
      <c r="X453" s="28"/>
      <c r="Y453" s="28"/>
      <c r="Z453" s="28"/>
      <c r="AA453" s="28"/>
      <c r="AB453" s="28"/>
      <c r="AC453" s="28"/>
      <c r="AD453" s="28"/>
      <c r="AE453" s="28"/>
      <c r="AF453" s="28"/>
      <c r="AG453" s="28"/>
      <c r="AH453" s="28"/>
      <c r="AI453" s="28"/>
      <c r="AJ453" s="28"/>
      <c r="AK453" s="28"/>
      <c r="AL453" s="28"/>
    </row>
    <row r="454">
      <c r="A454" s="28"/>
      <c r="B454" s="28"/>
      <c r="C454" s="28"/>
      <c r="D454" s="28"/>
      <c r="E454" s="28"/>
      <c r="F454" s="28"/>
      <c r="G454" s="28"/>
      <c r="H454" s="28"/>
      <c r="I454" s="28"/>
      <c r="J454" s="28"/>
      <c r="K454" s="28"/>
      <c r="L454" s="28"/>
      <c r="M454" s="28"/>
      <c r="N454" s="28"/>
      <c r="O454" s="28"/>
      <c r="P454" s="28"/>
      <c r="Q454" s="28"/>
      <c r="R454" s="28"/>
      <c r="S454" s="28"/>
      <c r="T454" s="28"/>
      <c r="U454" s="28"/>
      <c r="V454" s="83"/>
      <c r="W454" s="28"/>
      <c r="X454" s="28"/>
      <c r="Y454" s="28"/>
      <c r="Z454" s="28"/>
      <c r="AA454" s="28"/>
      <c r="AB454" s="28"/>
      <c r="AC454" s="28"/>
      <c r="AD454" s="28"/>
      <c r="AE454" s="28"/>
      <c r="AF454" s="28"/>
      <c r="AG454" s="28"/>
      <c r="AH454" s="28"/>
      <c r="AI454" s="28"/>
      <c r="AJ454" s="28"/>
      <c r="AK454" s="28"/>
      <c r="AL454" s="28"/>
    </row>
    <row r="455">
      <c r="A455" s="28"/>
      <c r="B455" s="28"/>
      <c r="C455" s="28"/>
      <c r="D455" s="28"/>
      <c r="E455" s="28"/>
      <c r="F455" s="28"/>
      <c r="G455" s="28"/>
      <c r="H455" s="28"/>
      <c r="I455" s="28"/>
      <c r="J455" s="28"/>
      <c r="K455" s="28"/>
      <c r="L455" s="28"/>
      <c r="M455" s="28"/>
      <c r="N455" s="28"/>
      <c r="O455" s="28"/>
      <c r="P455" s="28"/>
      <c r="Q455" s="28"/>
      <c r="R455" s="28"/>
      <c r="S455" s="28"/>
      <c r="T455" s="28"/>
      <c r="U455" s="28"/>
      <c r="V455" s="83"/>
      <c r="W455" s="28"/>
      <c r="X455" s="28"/>
      <c r="Y455" s="28"/>
      <c r="Z455" s="28"/>
      <c r="AA455" s="28"/>
      <c r="AB455" s="28"/>
      <c r="AC455" s="28"/>
      <c r="AD455" s="28"/>
      <c r="AE455" s="28"/>
      <c r="AF455" s="28"/>
      <c r="AG455" s="28"/>
      <c r="AH455" s="28"/>
      <c r="AI455" s="28"/>
      <c r="AJ455" s="28"/>
      <c r="AK455" s="28"/>
      <c r="AL455" s="28"/>
    </row>
    <row r="456">
      <c r="A456" s="28"/>
      <c r="B456" s="28"/>
      <c r="C456" s="28"/>
      <c r="D456" s="28"/>
      <c r="E456" s="28"/>
      <c r="F456" s="28"/>
      <c r="G456" s="28"/>
      <c r="H456" s="28"/>
      <c r="I456" s="28"/>
      <c r="J456" s="28"/>
      <c r="K456" s="28"/>
      <c r="L456" s="28"/>
      <c r="M456" s="28"/>
      <c r="N456" s="28"/>
      <c r="O456" s="28"/>
      <c r="P456" s="28"/>
      <c r="Q456" s="28"/>
      <c r="R456" s="28"/>
      <c r="S456" s="28"/>
      <c r="T456" s="28"/>
      <c r="U456" s="28"/>
      <c r="V456" s="83"/>
      <c r="W456" s="28"/>
      <c r="X456" s="28"/>
      <c r="Y456" s="28"/>
      <c r="Z456" s="28"/>
      <c r="AA456" s="28"/>
      <c r="AB456" s="28"/>
      <c r="AC456" s="28"/>
      <c r="AD456" s="28"/>
      <c r="AE456" s="28"/>
      <c r="AF456" s="28"/>
      <c r="AG456" s="28"/>
      <c r="AH456" s="28"/>
      <c r="AI456" s="28"/>
      <c r="AJ456" s="28"/>
      <c r="AK456" s="28"/>
      <c r="AL456" s="28"/>
    </row>
    <row r="457">
      <c r="A457" s="28"/>
      <c r="B457" s="28"/>
      <c r="C457" s="28"/>
      <c r="D457" s="28"/>
      <c r="E457" s="28"/>
      <c r="F457" s="28"/>
      <c r="G457" s="28"/>
      <c r="H457" s="28"/>
      <c r="I457" s="28"/>
      <c r="J457" s="28"/>
      <c r="K457" s="28"/>
      <c r="L457" s="28"/>
      <c r="M457" s="28"/>
      <c r="N457" s="28"/>
      <c r="O457" s="28"/>
      <c r="P457" s="28"/>
      <c r="Q457" s="28"/>
      <c r="R457" s="28"/>
      <c r="S457" s="28"/>
      <c r="T457" s="28"/>
      <c r="U457" s="28"/>
      <c r="V457" s="83"/>
      <c r="W457" s="28"/>
      <c r="X457" s="28"/>
      <c r="Y457" s="28"/>
      <c r="Z457" s="28"/>
      <c r="AA457" s="28"/>
      <c r="AB457" s="28"/>
      <c r="AC457" s="28"/>
      <c r="AD457" s="28"/>
      <c r="AE457" s="28"/>
      <c r="AF457" s="28"/>
      <c r="AG457" s="28"/>
      <c r="AH457" s="28"/>
      <c r="AI457" s="28"/>
      <c r="AJ457" s="28"/>
      <c r="AK457" s="28"/>
      <c r="AL457" s="28"/>
    </row>
    <row r="458">
      <c r="A458" s="28"/>
      <c r="B458" s="28"/>
      <c r="C458" s="28"/>
      <c r="D458" s="28"/>
      <c r="E458" s="28"/>
      <c r="F458" s="28"/>
      <c r="G458" s="28"/>
      <c r="H458" s="28"/>
      <c r="I458" s="28"/>
      <c r="J458" s="28"/>
      <c r="K458" s="28"/>
      <c r="L458" s="28"/>
      <c r="M458" s="28"/>
      <c r="N458" s="28"/>
      <c r="O458" s="28"/>
      <c r="P458" s="28"/>
      <c r="Q458" s="28"/>
      <c r="R458" s="28"/>
      <c r="S458" s="28"/>
      <c r="T458" s="28"/>
      <c r="U458" s="28"/>
      <c r="V458" s="83"/>
      <c r="W458" s="28"/>
      <c r="X458" s="28"/>
      <c r="Y458" s="28"/>
      <c r="Z458" s="28"/>
      <c r="AA458" s="28"/>
      <c r="AB458" s="28"/>
      <c r="AC458" s="28"/>
      <c r="AD458" s="28"/>
      <c r="AE458" s="28"/>
      <c r="AF458" s="28"/>
      <c r="AG458" s="28"/>
      <c r="AH458" s="28"/>
      <c r="AI458" s="28"/>
      <c r="AJ458" s="28"/>
      <c r="AK458" s="28"/>
      <c r="AL458" s="28"/>
    </row>
    <row r="459">
      <c r="A459" s="28"/>
      <c r="B459" s="28"/>
      <c r="C459" s="28"/>
      <c r="D459" s="28"/>
      <c r="E459" s="28"/>
      <c r="F459" s="28"/>
      <c r="G459" s="28"/>
      <c r="H459" s="28"/>
      <c r="I459" s="28"/>
      <c r="J459" s="28"/>
      <c r="K459" s="28"/>
      <c r="L459" s="28"/>
      <c r="M459" s="28"/>
      <c r="N459" s="28"/>
      <c r="O459" s="28"/>
      <c r="P459" s="28"/>
      <c r="Q459" s="28"/>
      <c r="R459" s="28"/>
      <c r="S459" s="28"/>
      <c r="T459" s="28"/>
      <c r="U459" s="28"/>
      <c r="V459" s="83"/>
      <c r="W459" s="28"/>
      <c r="X459" s="28"/>
      <c r="Y459" s="28"/>
      <c r="Z459" s="28"/>
      <c r="AA459" s="28"/>
      <c r="AB459" s="28"/>
      <c r="AC459" s="28"/>
      <c r="AD459" s="28"/>
      <c r="AE459" s="28"/>
      <c r="AF459" s="28"/>
      <c r="AG459" s="28"/>
      <c r="AH459" s="28"/>
      <c r="AI459" s="28"/>
      <c r="AJ459" s="28"/>
      <c r="AK459" s="28"/>
      <c r="AL459" s="28"/>
    </row>
    <row r="460">
      <c r="A460" s="28"/>
      <c r="B460" s="28"/>
      <c r="C460" s="28"/>
      <c r="D460" s="28"/>
      <c r="E460" s="28"/>
      <c r="F460" s="28"/>
      <c r="G460" s="28"/>
      <c r="H460" s="28"/>
      <c r="I460" s="28"/>
      <c r="J460" s="28"/>
      <c r="K460" s="28"/>
      <c r="L460" s="28"/>
      <c r="M460" s="28"/>
      <c r="N460" s="28"/>
      <c r="O460" s="28"/>
      <c r="P460" s="28"/>
      <c r="Q460" s="28"/>
      <c r="R460" s="28"/>
      <c r="S460" s="28"/>
      <c r="T460" s="28"/>
      <c r="U460" s="28"/>
      <c r="V460" s="83"/>
      <c r="W460" s="28"/>
      <c r="X460" s="28"/>
      <c r="Y460" s="28"/>
      <c r="Z460" s="28"/>
      <c r="AA460" s="28"/>
      <c r="AB460" s="28"/>
      <c r="AC460" s="28"/>
      <c r="AD460" s="28"/>
      <c r="AE460" s="28"/>
      <c r="AF460" s="28"/>
      <c r="AG460" s="28"/>
      <c r="AH460" s="28"/>
      <c r="AI460" s="28"/>
      <c r="AJ460" s="28"/>
      <c r="AK460" s="28"/>
      <c r="AL460" s="28"/>
    </row>
    <row r="461">
      <c r="A461" s="28"/>
      <c r="B461" s="28"/>
      <c r="C461" s="28"/>
      <c r="D461" s="28"/>
      <c r="E461" s="28"/>
      <c r="F461" s="28"/>
      <c r="G461" s="28"/>
      <c r="H461" s="28"/>
      <c r="I461" s="28"/>
      <c r="J461" s="28"/>
      <c r="K461" s="28"/>
      <c r="L461" s="28"/>
      <c r="M461" s="28"/>
      <c r="N461" s="28"/>
      <c r="O461" s="28"/>
      <c r="P461" s="28"/>
      <c r="Q461" s="28"/>
      <c r="R461" s="28"/>
      <c r="S461" s="28"/>
      <c r="T461" s="28"/>
      <c r="U461" s="28"/>
      <c r="V461" s="83"/>
      <c r="W461" s="28"/>
      <c r="X461" s="28"/>
      <c r="Y461" s="28"/>
      <c r="Z461" s="28"/>
      <c r="AA461" s="28"/>
      <c r="AB461" s="28"/>
      <c r="AC461" s="28"/>
      <c r="AD461" s="28"/>
      <c r="AE461" s="28"/>
      <c r="AF461" s="28"/>
      <c r="AG461" s="28"/>
      <c r="AH461" s="28"/>
      <c r="AI461" s="28"/>
      <c r="AJ461" s="28"/>
      <c r="AK461" s="28"/>
      <c r="AL461" s="28"/>
    </row>
    <row r="462">
      <c r="A462" s="28"/>
      <c r="B462" s="28"/>
      <c r="C462" s="28"/>
      <c r="D462" s="28"/>
      <c r="E462" s="28"/>
      <c r="F462" s="28"/>
      <c r="G462" s="28"/>
      <c r="H462" s="28"/>
      <c r="I462" s="28"/>
      <c r="J462" s="28"/>
      <c r="K462" s="28"/>
      <c r="L462" s="28"/>
      <c r="M462" s="28"/>
      <c r="N462" s="28"/>
      <c r="O462" s="28"/>
      <c r="P462" s="28"/>
      <c r="Q462" s="28"/>
      <c r="R462" s="28"/>
      <c r="S462" s="28"/>
      <c r="T462" s="28"/>
      <c r="U462" s="28"/>
      <c r="V462" s="83"/>
      <c r="W462" s="28"/>
      <c r="X462" s="28"/>
      <c r="Y462" s="28"/>
      <c r="Z462" s="28"/>
      <c r="AA462" s="28"/>
      <c r="AB462" s="28"/>
      <c r="AC462" s="28"/>
      <c r="AD462" s="28"/>
      <c r="AE462" s="28"/>
      <c r="AF462" s="28"/>
      <c r="AG462" s="28"/>
      <c r="AH462" s="28"/>
      <c r="AI462" s="28"/>
      <c r="AJ462" s="28"/>
      <c r="AK462" s="28"/>
      <c r="AL462" s="28"/>
    </row>
    <row r="463">
      <c r="A463" s="28"/>
      <c r="B463" s="28"/>
      <c r="C463" s="28"/>
      <c r="D463" s="28"/>
      <c r="E463" s="28"/>
      <c r="F463" s="28"/>
      <c r="G463" s="28"/>
      <c r="H463" s="28"/>
      <c r="I463" s="28"/>
      <c r="J463" s="28"/>
      <c r="K463" s="28"/>
      <c r="L463" s="28"/>
      <c r="M463" s="28"/>
      <c r="N463" s="28"/>
      <c r="O463" s="28"/>
      <c r="P463" s="28"/>
      <c r="Q463" s="28"/>
      <c r="R463" s="28"/>
      <c r="S463" s="28"/>
      <c r="T463" s="28"/>
      <c r="U463" s="28"/>
      <c r="V463" s="83"/>
      <c r="W463" s="28"/>
      <c r="X463" s="28"/>
      <c r="Y463" s="28"/>
      <c r="Z463" s="28"/>
      <c r="AA463" s="28"/>
      <c r="AB463" s="28"/>
      <c r="AC463" s="28"/>
      <c r="AD463" s="28"/>
      <c r="AE463" s="28"/>
      <c r="AF463" s="28"/>
      <c r="AG463" s="28"/>
      <c r="AH463" s="28"/>
      <c r="AI463" s="28"/>
      <c r="AJ463" s="28"/>
      <c r="AK463" s="28"/>
      <c r="AL463" s="28"/>
    </row>
    <row r="464">
      <c r="A464" s="28"/>
      <c r="B464" s="28"/>
      <c r="C464" s="28"/>
      <c r="D464" s="28"/>
      <c r="E464" s="28"/>
      <c r="F464" s="28"/>
      <c r="G464" s="28"/>
      <c r="H464" s="28"/>
      <c r="I464" s="28"/>
      <c r="J464" s="28"/>
      <c r="K464" s="28"/>
      <c r="L464" s="28"/>
      <c r="M464" s="28"/>
      <c r="N464" s="28"/>
      <c r="O464" s="28"/>
      <c r="P464" s="28"/>
      <c r="Q464" s="28"/>
      <c r="R464" s="28"/>
      <c r="S464" s="28"/>
      <c r="T464" s="28"/>
      <c r="U464" s="28"/>
      <c r="V464" s="83"/>
      <c r="W464" s="28"/>
      <c r="X464" s="28"/>
      <c r="Y464" s="28"/>
      <c r="Z464" s="28"/>
      <c r="AA464" s="28"/>
      <c r="AB464" s="28"/>
      <c r="AC464" s="28"/>
      <c r="AD464" s="28"/>
      <c r="AE464" s="28"/>
      <c r="AF464" s="28"/>
      <c r="AG464" s="28"/>
      <c r="AH464" s="28"/>
      <c r="AI464" s="28"/>
      <c r="AJ464" s="28"/>
      <c r="AK464" s="28"/>
      <c r="AL464" s="28"/>
    </row>
    <row r="465">
      <c r="A465" s="28"/>
      <c r="B465" s="28"/>
      <c r="C465" s="28"/>
      <c r="D465" s="28"/>
      <c r="E465" s="28"/>
      <c r="F465" s="28"/>
      <c r="G465" s="28"/>
      <c r="H465" s="28"/>
      <c r="I465" s="28"/>
      <c r="J465" s="28"/>
      <c r="K465" s="28"/>
      <c r="L465" s="28"/>
      <c r="M465" s="28"/>
      <c r="N465" s="28"/>
      <c r="O465" s="28"/>
      <c r="P465" s="28"/>
      <c r="Q465" s="28"/>
      <c r="R465" s="28"/>
      <c r="S465" s="28"/>
      <c r="T465" s="28"/>
      <c r="U465" s="28"/>
      <c r="V465" s="83"/>
      <c r="W465" s="28"/>
      <c r="X465" s="28"/>
      <c r="Y465" s="28"/>
      <c r="Z465" s="28"/>
      <c r="AA465" s="28"/>
      <c r="AB465" s="28"/>
      <c r="AC465" s="28"/>
      <c r="AD465" s="28"/>
      <c r="AE465" s="28"/>
      <c r="AF465" s="28"/>
      <c r="AG465" s="28"/>
      <c r="AH465" s="28"/>
      <c r="AI465" s="28"/>
      <c r="AJ465" s="28"/>
      <c r="AK465" s="28"/>
      <c r="AL465" s="28"/>
    </row>
    <row r="466">
      <c r="A466" s="28"/>
      <c r="B466" s="28"/>
      <c r="C466" s="28"/>
      <c r="D466" s="28"/>
      <c r="E466" s="28"/>
      <c r="F466" s="28"/>
      <c r="G466" s="28"/>
      <c r="H466" s="28"/>
      <c r="I466" s="28"/>
      <c r="J466" s="28"/>
      <c r="K466" s="28"/>
      <c r="L466" s="28"/>
      <c r="M466" s="28"/>
      <c r="N466" s="28"/>
      <c r="O466" s="28"/>
      <c r="P466" s="28"/>
      <c r="Q466" s="28"/>
      <c r="R466" s="28"/>
      <c r="S466" s="28"/>
      <c r="T466" s="28"/>
      <c r="U466" s="28"/>
      <c r="V466" s="83"/>
      <c r="W466" s="28"/>
      <c r="X466" s="28"/>
      <c r="Y466" s="28"/>
      <c r="Z466" s="28"/>
      <c r="AA466" s="28"/>
      <c r="AB466" s="28"/>
      <c r="AC466" s="28"/>
      <c r="AD466" s="28"/>
      <c r="AE466" s="28"/>
      <c r="AF466" s="28"/>
      <c r="AG466" s="28"/>
      <c r="AH466" s="28"/>
      <c r="AI466" s="28"/>
      <c r="AJ466" s="28"/>
      <c r="AK466" s="28"/>
      <c r="AL466" s="28"/>
    </row>
    <row r="467">
      <c r="A467" s="28"/>
      <c r="B467" s="28"/>
      <c r="C467" s="28"/>
      <c r="D467" s="28"/>
      <c r="E467" s="28"/>
      <c r="F467" s="28"/>
      <c r="G467" s="28"/>
      <c r="H467" s="28"/>
      <c r="I467" s="28"/>
      <c r="J467" s="28"/>
      <c r="K467" s="28"/>
      <c r="L467" s="28"/>
      <c r="M467" s="28"/>
      <c r="N467" s="28"/>
      <c r="O467" s="28"/>
      <c r="P467" s="28"/>
      <c r="Q467" s="28"/>
      <c r="R467" s="28"/>
      <c r="S467" s="28"/>
      <c r="T467" s="28"/>
      <c r="U467" s="28"/>
      <c r="V467" s="83"/>
      <c r="W467" s="28"/>
      <c r="X467" s="28"/>
      <c r="Y467" s="28"/>
      <c r="Z467" s="28"/>
      <c r="AA467" s="28"/>
      <c r="AB467" s="28"/>
      <c r="AC467" s="28"/>
      <c r="AD467" s="28"/>
      <c r="AE467" s="28"/>
      <c r="AF467" s="28"/>
      <c r="AG467" s="28"/>
      <c r="AH467" s="28"/>
      <c r="AI467" s="28"/>
      <c r="AJ467" s="28"/>
      <c r="AK467" s="28"/>
      <c r="AL467" s="28"/>
    </row>
    <row r="468">
      <c r="A468" s="28"/>
      <c r="B468" s="28"/>
      <c r="C468" s="28"/>
      <c r="D468" s="28"/>
      <c r="E468" s="28"/>
      <c r="F468" s="28"/>
      <c r="G468" s="28"/>
      <c r="H468" s="28"/>
      <c r="I468" s="28"/>
      <c r="J468" s="28"/>
      <c r="K468" s="28"/>
      <c r="L468" s="28"/>
      <c r="M468" s="28"/>
      <c r="N468" s="28"/>
      <c r="O468" s="28"/>
      <c r="P468" s="28"/>
      <c r="Q468" s="28"/>
      <c r="R468" s="28"/>
      <c r="S468" s="28"/>
      <c r="T468" s="28"/>
      <c r="U468" s="28"/>
      <c r="V468" s="83"/>
      <c r="W468" s="28"/>
      <c r="X468" s="28"/>
      <c r="Y468" s="28"/>
      <c r="Z468" s="28"/>
      <c r="AA468" s="28"/>
      <c r="AB468" s="28"/>
      <c r="AC468" s="28"/>
      <c r="AD468" s="28"/>
      <c r="AE468" s="28"/>
      <c r="AF468" s="28"/>
      <c r="AG468" s="28"/>
      <c r="AH468" s="28"/>
      <c r="AI468" s="28"/>
      <c r="AJ468" s="28"/>
      <c r="AK468" s="28"/>
      <c r="AL468" s="28"/>
    </row>
    <row r="469">
      <c r="A469" s="28"/>
      <c r="B469" s="28"/>
      <c r="C469" s="28"/>
      <c r="D469" s="28"/>
      <c r="E469" s="28"/>
      <c r="F469" s="28"/>
      <c r="G469" s="28"/>
      <c r="H469" s="28"/>
      <c r="I469" s="28"/>
      <c r="J469" s="28"/>
      <c r="K469" s="28"/>
      <c r="L469" s="28"/>
      <c r="M469" s="28"/>
      <c r="N469" s="28"/>
      <c r="O469" s="28"/>
      <c r="P469" s="28"/>
      <c r="Q469" s="28"/>
      <c r="R469" s="28"/>
      <c r="S469" s="28"/>
      <c r="T469" s="28"/>
      <c r="U469" s="28"/>
      <c r="V469" s="83"/>
      <c r="W469" s="28"/>
      <c r="X469" s="28"/>
      <c r="Y469" s="28"/>
      <c r="Z469" s="28"/>
      <c r="AA469" s="28"/>
      <c r="AB469" s="28"/>
      <c r="AC469" s="28"/>
      <c r="AD469" s="28"/>
      <c r="AE469" s="28"/>
      <c r="AF469" s="28"/>
      <c r="AG469" s="28"/>
      <c r="AH469" s="28"/>
      <c r="AI469" s="28"/>
      <c r="AJ469" s="28"/>
      <c r="AK469" s="28"/>
      <c r="AL469" s="28"/>
    </row>
    <row r="470">
      <c r="A470" s="28"/>
      <c r="B470" s="28"/>
      <c r="C470" s="28"/>
      <c r="D470" s="28"/>
      <c r="E470" s="28"/>
      <c r="F470" s="28"/>
      <c r="G470" s="28"/>
      <c r="H470" s="28"/>
      <c r="I470" s="28"/>
      <c r="J470" s="28"/>
      <c r="K470" s="28"/>
      <c r="L470" s="28"/>
      <c r="M470" s="28"/>
      <c r="N470" s="28"/>
      <c r="O470" s="28"/>
      <c r="P470" s="28"/>
      <c r="Q470" s="28"/>
      <c r="R470" s="28"/>
      <c r="S470" s="28"/>
      <c r="T470" s="28"/>
      <c r="U470" s="28"/>
      <c r="V470" s="83"/>
      <c r="W470" s="28"/>
      <c r="X470" s="28"/>
      <c r="Y470" s="28"/>
      <c r="Z470" s="28"/>
      <c r="AA470" s="28"/>
      <c r="AB470" s="28"/>
      <c r="AC470" s="28"/>
      <c r="AD470" s="28"/>
      <c r="AE470" s="28"/>
      <c r="AF470" s="28"/>
      <c r="AG470" s="28"/>
      <c r="AH470" s="28"/>
      <c r="AI470" s="28"/>
      <c r="AJ470" s="28"/>
      <c r="AK470" s="28"/>
      <c r="AL470" s="28"/>
    </row>
    <row r="471">
      <c r="A471" s="28"/>
      <c r="B471" s="28"/>
      <c r="C471" s="28"/>
      <c r="D471" s="28"/>
      <c r="E471" s="28"/>
      <c r="F471" s="28"/>
      <c r="G471" s="28"/>
      <c r="H471" s="28"/>
      <c r="I471" s="28"/>
      <c r="J471" s="28"/>
      <c r="K471" s="28"/>
      <c r="L471" s="28"/>
      <c r="M471" s="28"/>
      <c r="N471" s="28"/>
      <c r="O471" s="28"/>
      <c r="P471" s="28"/>
      <c r="Q471" s="28"/>
      <c r="R471" s="28"/>
      <c r="S471" s="28"/>
      <c r="T471" s="28"/>
      <c r="U471" s="28"/>
      <c r="V471" s="83"/>
      <c r="W471" s="28"/>
      <c r="X471" s="28"/>
      <c r="Y471" s="28"/>
      <c r="Z471" s="28"/>
      <c r="AA471" s="28"/>
      <c r="AB471" s="28"/>
      <c r="AC471" s="28"/>
      <c r="AD471" s="28"/>
      <c r="AE471" s="28"/>
      <c r="AF471" s="28"/>
      <c r="AG471" s="28"/>
      <c r="AH471" s="28"/>
      <c r="AI471" s="28"/>
      <c r="AJ471" s="28"/>
      <c r="AK471" s="28"/>
      <c r="AL471" s="28"/>
    </row>
    <row r="472">
      <c r="A472" s="28"/>
      <c r="B472" s="28"/>
      <c r="C472" s="28"/>
      <c r="D472" s="28"/>
      <c r="E472" s="28"/>
      <c r="F472" s="28"/>
      <c r="G472" s="28"/>
      <c r="H472" s="28"/>
      <c r="I472" s="28"/>
      <c r="J472" s="28"/>
      <c r="K472" s="28"/>
      <c r="L472" s="28"/>
      <c r="M472" s="28"/>
      <c r="N472" s="28"/>
      <c r="O472" s="28"/>
      <c r="P472" s="28"/>
      <c r="Q472" s="28"/>
      <c r="R472" s="28"/>
      <c r="S472" s="28"/>
      <c r="T472" s="28"/>
      <c r="U472" s="28"/>
      <c r="V472" s="83"/>
      <c r="W472" s="28"/>
      <c r="X472" s="28"/>
      <c r="Y472" s="28"/>
      <c r="Z472" s="28"/>
      <c r="AA472" s="28"/>
      <c r="AB472" s="28"/>
      <c r="AC472" s="28"/>
      <c r="AD472" s="28"/>
      <c r="AE472" s="28"/>
      <c r="AF472" s="28"/>
      <c r="AG472" s="28"/>
      <c r="AH472" s="28"/>
      <c r="AI472" s="28"/>
      <c r="AJ472" s="28"/>
      <c r="AK472" s="28"/>
      <c r="AL472" s="28"/>
    </row>
    <row r="473">
      <c r="A473" s="28"/>
      <c r="B473" s="28"/>
      <c r="C473" s="28"/>
      <c r="D473" s="28"/>
      <c r="E473" s="28"/>
      <c r="F473" s="28"/>
      <c r="G473" s="28"/>
      <c r="H473" s="28"/>
      <c r="I473" s="28"/>
      <c r="J473" s="28"/>
      <c r="K473" s="28"/>
      <c r="L473" s="28"/>
      <c r="M473" s="28"/>
      <c r="N473" s="28"/>
      <c r="O473" s="28"/>
      <c r="P473" s="28"/>
      <c r="Q473" s="28"/>
      <c r="R473" s="28"/>
      <c r="S473" s="28"/>
      <c r="T473" s="28"/>
      <c r="U473" s="28"/>
      <c r="V473" s="83"/>
      <c r="W473" s="28"/>
      <c r="X473" s="28"/>
      <c r="Y473" s="28"/>
      <c r="Z473" s="28"/>
      <c r="AA473" s="28"/>
      <c r="AB473" s="28"/>
      <c r="AC473" s="28"/>
      <c r="AD473" s="28"/>
      <c r="AE473" s="28"/>
      <c r="AF473" s="28"/>
      <c r="AG473" s="28"/>
      <c r="AH473" s="28"/>
      <c r="AI473" s="28"/>
      <c r="AJ473" s="28"/>
      <c r="AK473" s="28"/>
      <c r="AL473" s="28"/>
    </row>
    <row r="474">
      <c r="A474" s="28"/>
      <c r="B474" s="28"/>
      <c r="C474" s="28"/>
      <c r="D474" s="28"/>
      <c r="E474" s="28"/>
      <c r="F474" s="28"/>
      <c r="G474" s="28"/>
      <c r="H474" s="28"/>
      <c r="I474" s="28"/>
      <c r="J474" s="28"/>
      <c r="K474" s="28"/>
      <c r="L474" s="28"/>
      <c r="M474" s="28"/>
      <c r="N474" s="28"/>
      <c r="O474" s="28"/>
      <c r="P474" s="28"/>
      <c r="Q474" s="28"/>
      <c r="R474" s="28"/>
      <c r="S474" s="28"/>
      <c r="T474" s="28"/>
      <c r="U474" s="28"/>
      <c r="V474" s="83"/>
      <c r="W474" s="28"/>
      <c r="X474" s="28"/>
      <c r="Y474" s="28"/>
      <c r="Z474" s="28"/>
      <c r="AA474" s="28"/>
      <c r="AB474" s="28"/>
      <c r="AC474" s="28"/>
      <c r="AD474" s="28"/>
      <c r="AE474" s="28"/>
      <c r="AF474" s="28"/>
      <c r="AG474" s="28"/>
      <c r="AH474" s="28"/>
      <c r="AI474" s="28"/>
      <c r="AJ474" s="28"/>
      <c r="AK474" s="28"/>
      <c r="AL474" s="28"/>
    </row>
    <row r="475">
      <c r="A475" s="28"/>
      <c r="B475" s="28"/>
      <c r="C475" s="28"/>
      <c r="D475" s="28"/>
      <c r="E475" s="28"/>
      <c r="F475" s="28"/>
      <c r="G475" s="28"/>
      <c r="H475" s="28"/>
      <c r="I475" s="28"/>
      <c r="J475" s="28"/>
      <c r="K475" s="28"/>
      <c r="L475" s="28"/>
      <c r="M475" s="28"/>
      <c r="N475" s="28"/>
      <c r="O475" s="28"/>
      <c r="P475" s="28"/>
      <c r="Q475" s="28"/>
      <c r="R475" s="28"/>
      <c r="S475" s="28"/>
      <c r="T475" s="28"/>
      <c r="U475" s="28"/>
      <c r="V475" s="83"/>
      <c r="W475" s="28"/>
      <c r="X475" s="28"/>
      <c r="Y475" s="28"/>
      <c r="Z475" s="28"/>
      <c r="AA475" s="28"/>
      <c r="AB475" s="28"/>
      <c r="AC475" s="28"/>
      <c r="AD475" s="28"/>
      <c r="AE475" s="28"/>
      <c r="AF475" s="28"/>
      <c r="AG475" s="28"/>
      <c r="AH475" s="28"/>
      <c r="AI475" s="28"/>
      <c r="AJ475" s="28"/>
      <c r="AK475" s="28"/>
      <c r="AL475" s="28"/>
    </row>
    <row r="476">
      <c r="A476" s="28"/>
      <c r="B476" s="28"/>
      <c r="C476" s="28"/>
      <c r="D476" s="28"/>
      <c r="E476" s="28"/>
      <c r="F476" s="28"/>
      <c r="G476" s="28"/>
      <c r="H476" s="28"/>
      <c r="I476" s="28"/>
      <c r="J476" s="28"/>
      <c r="K476" s="28"/>
      <c r="L476" s="28"/>
      <c r="M476" s="28"/>
      <c r="N476" s="28"/>
      <c r="O476" s="28"/>
      <c r="P476" s="28"/>
      <c r="Q476" s="28"/>
      <c r="R476" s="28"/>
      <c r="S476" s="28"/>
      <c r="T476" s="28"/>
      <c r="U476" s="28"/>
      <c r="V476" s="83"/>
      <c r="W476" s="28"/>
      <c r="X476" s="28"/>
      <c r="Y476" s="28"/>
      <c r="Z476" s="28"/>
      <c r="AA476" s="28"/>
      <c r="AB476" s="28"/>
      <c r="AC476" s="28"/>
      <c r="AD476" s="28"/>
      <c r="AE476" s="28"/>
      <c r="AF476" s="28"/>
      <c r="AG476" s="28"/>
      <c r="AH476" s="28"/>
      <c r="AI476" s="28"/>
      <c r="AJ476" s="28"/>
      <c r="AK476" s="28"/>
      <c r="AL476" s="28"/>
    </row>
    <row r="477">
      <c r="A477" s="28"/>
      <c r="B477" s="28"/>
      <c r="C477" s="28"/>
      <c r="D477" s="28"/>
      <c r="E477" s="28"/>
      <c r="F477" s="28"/>
      <c r="G477" s="28"/>
      <c r="H477" s="28"/>
      <c r="I477" s="28"/>
      <c r="J477" s="28"/>
      <c r="K477" s="28"/>
      <c r="L477" s="28"/>
      <c r="M477" s="28"/>
      <c r="N477" s="28"/>
      <c r="O477" s="28"/>
      <c r="P477" s="28"/>
      <c r="Q477" s="28"/>
      <c r="R477" s="28"/>
      <c r="S477" s="28"/>
      <c r="T477" s="28"/>
      <c r="U477" s="28"/>
      <c r="V477" s="83"/>
      <c r="W477" s="28"/>
      <c r="X477" s="28"/>
      <c r="Y477" s="28"/>
      <c r="Z477" s="28"/>
      <c r="AA477" s="28"/>
      <c r="AB477" s="28"/>
      <c r="AC477" s="28"/>
      <c r="AD477" s="28"/>
      <c r="AE477" s="28"/>
      <c r="AF477" s="28"/>
      <c r="AG477" s="28"/>
      <c r="AH477" s="28"/>
      <c r="AI477" s="28"/>
      <c r="AJ477" s="28"/>
      <c r="AK477" s="28"/>
      <c r="AL477" s="28"/>
    </row>
    <row r="478">
      <c r="A478" s="28"/>
      <c r="B478" s="28"/>
      <c r="C478" s="28"/>
      <c r="D478" s="28"/>
      <c r="E478" s="28"/>
      <c r="F478" s="28"/>
      <c r="G478" s="28"/>
      <c r="H478" s="28"/>
      <c r="I478" s="28"/>
      <c r="J478" s="28"/>
      <c r="K478" s="28"/>
      <c r="L478" s="28"/>
      <c r="M478" s="28"/>
      <c r="N478" s="28"/>
      <c r="O478" s="28"/>
      <c r="P478" s="28"/>
      <c r="Q478" s="28"/>
      <c r="R478" s="28"/>
      <c r="S478" s="28"/>
      <c r="T478" s="28"/>
      <c r="U478" s="28"/>
      <c r="V478" s="83"/>
      <c r="W478" s="28"/>
      <c r="X478" s="28"/>
      <c r="Y478" s="28"/>
      <c r="Z478" s="28"/>
      <c r="AA478" s="28"/>
      <c r="AB478" s="28"/>
      <c r="AC478" s="28"/>
      <c r="AD478" s="28"/>
      <c r="AE478" s="28"/>
      <c r="AF478" s="28"/>
      <c r="AG478" s="28"/>
      <c r="AH478" s="28"/>
      <c r="AI478" s="28"/>
      <c r="AJ478" s="28"/>
      <c r="AK478" s="28"/>
      <c r="AL478" s="28"/>
    </row>
    <row r="479">
      <c r="A479" s="28"/>
      <c r="B479" s="28"/>
      <c r="C479" s="28"/>
      <c r="D479" s="28"/>
      <c r="E479" s="28"/>
      <c r="F479" s="28"/>
      <c r="G479" s="28"/>
      <c r="H479" s="28"/>
      <c r="I479" s="28"/>
      <c r="J479" s="28"/>
      <c r="K479" s="28"/>
      <c r="L479" s="28"/>
      <c r="M479" s="28"/>
      <c r="N479" s="28"/>
      <c r="O479" s="28"/>
      <c r="P479" s="28"/>
      <c r="Q479" s="28"/>
      <c r="R479" s="28"/>
      <c r="S479" s="28"/>
      <c r="T479" s="28"/>
      <c r="U479" s="28"/>
      <c r="V479" s="83"/>
      <c r="W479" s="28"/>
      <c r="X479" s="28"/>
      <c r="Y479" s="28"/>
      <c r="Z479" s="28"/>
      <c r="AA479" s="28"/>
      <c r="AB479" s="28"/>
      <c r="AC479" s="28"/>
      <c r="AD479" s="28"/>
      <c r="AE479" s="28"/>
      <c r="AF479" s="28"/>
      <c r="AG479" s="28"/>
      <c r="AH479" s="28"/>
      <c r="AI479" s="28"/>
      <c r="AJ479" s="28"/>
      <c r="AK479" s="28"/>
      <c r="AL479" s="28"/>
    </row>
    <row r="480">
      <c r="A480" s="28"/>
      <c r="B480" s="28"/>
      <c r="C480" s="28"/>
      <c r="D480" s="28"/>
      <c r="E480" s="28"/>
      <c r="F480" s="28"/>
      <c r="G480" s="28"/>
      <c r="H480" s="28"/>
      <c r="I480" s="28"/>
      <c r="J480" s="28"/>
      <c r="K480" s="28"/>
      <c r="L480" s="28"/>
      <c r="M480" s="28"/>
      <c r="N480" s="28"/>
      <c r="O480" s="28"/>
      <c r="P480" s="28"/>
      <c r="Q480" s="28"/>
      <c r="R480" s="28"/>
      <c r="S480" s="28"/>
      <c r="T480" s="28"/>
      <c r="U480" s="28"/>
      <c r="V480" s="83"/>
      <c r="W480" s="28"/>
      <c r="X480" s="28"/>
      <c r="Y480" s="28"/>
      <c r="Z480" s="28"/>
      <c r="AA480" s="28"/>
      <c r="AB480" s="28"/>
      <c r="AC480" s="28"/>
      <c r="AD480" s="28"/>
      <c r="AE480" s="28"/>
      <c r="AF480" s="28"/>
      <c r="AG480" s="28"/>
      <c r="AH480" s="28"/>
      <c r="AI480" s="28"/>
      <c r="AJ480" s="28"/>
      <c r="AK480" s="28"/>
      <c r="AL480" s="28"/>
    </row>
    <row r="481">
      <c r="A481" s="28"/>
      <c r="B481" s="28"/>
      <c r="C481" s="28"/>
      <c r="D481" s="28"/>
      <c r="E481" s="28"/>
      <c r="F481" s="28"/>
      <c r="G481" s="28"/>
      <c r="H481" s="28"/>
      <c r="I481" s="28"/>
      <c r="J481" s="28"/>
      <c r="K481" s="28"/>
      <c r="L481" s="28"/>
      <c r="M481" s="28"/>
      <c r="N481" s="28"/>
      <c r="O481" s="28"/>
      <c r="P481" s="28"/>
      <c r="Q481" s="28"/>
      <c r="R481" s="28"/>
      <c r="S481" s="28"/>
      <c r="T481" s="28"/>
      <c r="U481" s="28"/>
      <c r="V481" s="83"/>
      <c r="W481" s="28"/>
      <c r="X481" s="28"/>
      <c r="Y481" s="28"/>
      <c r="Z481" s="28"/>
      <c r="AA481" s="28"/>
      <c r="AB481" s="28"/>
      <c r="AC481" s="28"/>
      <c r="AD481" s="28"/>
      <c r="AE481" s="28"/>
      <c r="AF481" s="28"/>
      <c r="AG481" s="28"/>
      <c r="AH481" s="28"/>
      <c r="AI481" s="28"/>
      <c r="AJ481" s="28"/>
      <c r="AK481" s="28"/>
      <c r="AL481" s="28"/>
    </row>
    <row r="482">
      <c r="A482" s="28"/>
      <c r="B482" s="28"/>
      <c r="C482" s="28"/>
      <c r="D482" s="28"/>
      <c r="E482" s="28"/>
      <c r="F482" s="28"/>
      <c r="G482" s="28"/>
      <c r="H482" s="28"/>
      <c r="I482" s="28"/>
      <c r="J482" s="28"/>
      <c r="K482" s="28"/>
      <c r="L482" s="28"/>
      <c r="M482" s="28"/>
      <c r="N482" s="28"/>
      <c r="O482" s="28"/>
      <c r="P482" s="28"/>
      <c r="Q482" s="28"/>
      <c r="R482" s="28"/>
      <c r="S482" s="28"/>
      <c r="T482" s="28"/>
      <c r="U482" s="28"/>
      <c r="V482" s="83"/>
      <c r="W482" s="28"/>
      <c r="X482" s="28"/>
      <c r="Y482" s="28"/>
      <c r="Z482" s="28"/>
      <c r="AA482" s="28"/>
      <c r="AB482" s="28"/>
      <c r="AC482" s="28"/>
      <c r="AD482" s="28"/>
      <c r="AE482" s="28"/>
      <c r="AF482" s="28"/>
      <c r="AG482" s="28"/>
      <c r="AH482" s="28"/>
      <c r="AI482" s="28"/>
      <c r="AJ482" s="28"/>
      <c r="AK482" s="28"/>
      <c r="AL482" s="28"/>
    </row>
    <row r="483">
      <c r="A483" s="28"/>
      <c r="B483" s="28"/>
      <c r="C483" s="28"/>
      <c r="D483" s="28"/>
      <c r="E483" s="28"/>
      <c r="F483" s="28"/>
      <c r="G483" s="28"/>
      <c r="H483" s="28"/>
      <c r="I483" s="28"/>
      <c r="J483" s="28"/>
      <c r="K483" s="28"/>
      <c r="L483" s="28"/>
      <c r="M483" s="28"/>
      <c r="N483" s="28"/>
      <c r="O483" s="28"/>
      <c r="P483" s="28"/>
      <c r="Q483" s="28"/>
      <c r="R483" s="28"/>
      <c r="S483" s="28"/>
      <c r="T483" s="28"/>
      <c r="U483" s="28"/>
      <c r="V483" s="83"/>
      <c r="W483" s="28"/>
      <c r="X483" s="28"/>
      <c r="Y483" s="28"/>
      <c r="Z483" s="28"/>
      <c r="AA483" s="28"/>
      <c r="AB483" s="28"/>
      <c r="AC483" s="28"/>
      <c r="AD483" s="28"/>
      <c r="AE483" s="28"/>
      <c r="AF483" s="28"/>
      <c r="AG483" s="28"/>
      <c r="AH483" s="28"/>
      <c r="AI483" s="28"/>
      <c r="AJ483" s="28"/>
      <c r="AK483" s="28"/>
      <c r="AL483" s="28"/>
    </row>
    <row r="484">
      <c r="A484" s="28"/>
      <c r="B484" s="28"/>
      <c r="C484" s="28"/>
      <c r="D484" s="28"/>
      <c r="E484" s="28"/>
      <c r="F484" s="28"/>
      <c r="G484" s="28"/>
      <c r="H484" s="28"/>
      <c r="I484" s="28"/>
      <c r="J484" s="28"/>
      <c r="K484" s="28"/>
      <c r="L484" s="28"/>
      <c r="M484" s="28"/>
      <c r="N484" s="28"/>
      <c r="O484" s="28"/>
      <c r="P484" s="28"/>
      <c r="Q484" s="28"/>
      <c r="R484" s="28"/>
      <c r="S484" s="28"/>
      <c r="T484" s="28"/>
      <c r="U484" s="28"/>
      <c r="V484" s="83"/>
      <c r="W484" s="28"/>
      <c r="X484" s="28"/>
      <c r="Y484" s="28"/>
      <c r="Z484" s="28"/>
      <c r="AA484" s="28"/>
      <c r="AB484" s="28"/>
      <c r="AC484" s="28"/>
      <c r="AD484" s="28"/>
      <c r="AE484" s="28"/>
      <c r="AF484" s="28"/>
      <c r="AG484" s="28"/>
      <c r="AH484" s="28"/>
      <c r="AI484" s="28"/>
      <c r="AJ484" s="28"/>
      <c r="AK484" s="28"/>
      <c r="AL484" s="28"/>
    </row>
    <row r="485">
      <c r="A485" s="28"/>
      <c r="B485" s="28"/>
      <c r="C485" s="28"/>
      <c r="D485" s="28"/>
      <c r="E485" s="28"/>
      <c r="F485" s="28"/>
      <c r="G485" s="28"/>
      <c r="H485" s="28"/>
      <c r="I485" s="28"/>
      <c r="J485" s="28"/>
      <c r="K485" s="28"/>
      <c r="L485" s="28"/>
      <c r="M485" s="28"/>
      <c r="N485" s="28"/>
      <c r="O485" s="28"/>
      <c r="P485" s="28"/>
      <c r="Q485" s="28"/>
      <c r="R485" s="28"/>
      <c r="S485" s="28"/>
      <c r="T485" s="28"/>
      <c r="U485" s="28"/>
      <c r="V485" s="83"/>
      <c r="W485" s="28"/>
      <c r="X485" s="28"/>
      <c r="Y485" s="28"/>
      <c r="Z485" s="28"/>
      <c r="AA485" s="28"/>
      <c r="AB485" s="28"/>
      <c r="AC485" s="28"/>
      <c r="AD485" s="28"/>
      <c r="AE485" s="28"/>
      <c r="AF485" s="28"/>
      <c r="AG485" s="28"/>
      <c r="AH485" s="28"/>
      <c r="AI485" s="28"/>
      <c r="AJ485" s="28"/>
      <c r="AK485" s="28"/>
      <c r="AL485" s="28"/>
    </row>
    <row r="486">
      <c r="A486" s="28"/>
      <c r="B486" s="28"/>
      <c r="C486" s="28"/>
      <c r="D486" s="28"/>
      <c r="E486" s="28"/>
      <c r="F486" s="28"/>
      <c r="G486" s="28"/>
      <c r="H486" s="28"/>
      <c r="I486" s="28"/>
      <c r="J486" s="28"/>
      <c r="K486" s="28"/>
      <c r="L486" s="28"/>
      <c r="M486" s="28"/>
      <c r="N486" s="28"/>
      <c r="O486" s="28"/>
      <c r="P486" s="28"/>
      <c r="Q486" s="28"/>
      <c r="R486" s="28"/>
      <c r="S486" s="28"/>
      <c r="T486" s="28"/>
      <c r="U486" s="28"/>
      <c r="V486" s="83"/>
      <c r="W486" s="28"/>
      <c r="X486" s="28"/>
      <c r="Y486" s="28"/>
      <c r="Z486" s="28"/>
      <c r="AA486" s="28"/>
      <c r="AB486" s="28"/>
      <c r="AC486" s="28"/>
      <c r="AD486" s="28"/>
      <c r="AE486" s="28"/>
      <c r="AF486" s="28"/>
      <c r="AG486" s="28"/>
      <c r="AH486" s="28"/>
      <c r="AI486" s="28"/>
      <c r="AJ486" s="28"/>
      <c r="AK486" s="28"/>
      <c r="AL486" s="28"/>
    </row>
    <row r="487">
      <c r="A487" s="28"/>
      <c r="B487" s="28"/>
      <c r="C487" s="28"/>
      <c r="D487" s="28"/>
      <c r="E487" s="28"/>
      <c r="F487" s="28"/>
      <c r="G487" s="28"/>
      <c r="H487" s="28"/>
      <c r="I487" s="28"/>
      <c r="J487" s="28"/>
      <c r="K487" s="28"/>
      <c r="L487" s="28"/>
      <c r="M487" s="28"/>
      <c r="N487" s="28"/>
      <c r="O487" s="28"/>
      <c r="P487" s="28"/>
      <c r="Q487" s="28"/>
      <c r="R487" s="28"/>
      <c r="S487" s="28"/>
      <c r="T487" s="28"/>
      <c r="U487" s="28"/>
      <c r="V487" s="83"/>
      <c r="W487" s="28"/>
      <c r="X487" s="28"/>
      <c r="Y487" s="28"/>
      <c r="Z487" s="28"/>
      <c r="AA487" s="28"/>
      <c r="AB487" s="28"/>
      <c r="AC487" s="28"/>
      <c r="AD487" s="28"/>
      <c r="AE487" s="28"/>
      <c r="AF487" s="28"/>
      <c r="AG487" s="28"/>
      <c r="AH487" s="28"/>
      <c r="AI487" s="28"/>
      <c r="AJ487" s="28"/>
      <c r="AK487" s="28"/>
      <c r="AL487" s="28"/>
    </row>
    <row r="488">
      <c r="A488" s="28"/>
      <c r="B488" s="28"/>
      <c r="C488" s="28"/>
      <c r="D488" s="28"/>
      <c r="E488" s="28"/>
      <c r="F488" s="28"/>
      <c r="G488" s="28"/>
      <c r="H488" s="28"/>
      <c r="I488" s="28"/>
      <c r="J488" s="28"/>
      <c r="K488" s="28"/>
      <c r="L488" s="28"/>
      <c r="M488" s="28"/>
      <c r="N488" s="28"/>
      <c r="O488" s="28"/>
      <c r="P488" s="28"/>
      <c r="Q488" s="28"/>
      <c r="R488" s="28"/>
      <c r="S488" s="28"/>
      <c r="T488" s="28"/>
      <c r="U488" s="28"/>
      <c r="V488" s="83"/>
      <c r="W488" s="28"/>
      <c r="X488" s="28"/>
      <c r="Y488" s="28"/>
      <c r="Z488" s="28"/>
      <c r="AA488" s="28"/>
      <c r="AB488" s="28"/>
      <c r="AC488" s="28"/>
      <c r="AD488" s="28"/>
      <c r="AE488" s="28"/>
      <c r="AF488" s="28"/>
      <c r="AG488" s="28"/>
      <c r="AH488" s="28"/>
      <c r="AI488" s="28"/>
      <c r="AJ488" s="28"/>
      <c r="AK488" s="28"/>
      <c r="AL488" s="28"/>
    </row>
    <row r="489">
      <c r="A489" s="28"/>
      <c r="B489" s="28"/>
      <c r="C489" s="28"/>
      <c r="D489" s="28"/>
      <c r="E489" s="28"/>
      <c r="F489" s="28"/>
      <c r="G489" s="28"/>
      <c r="H489" s="28"/>
      <c r="I489" s="28"/>
      <c r="J489" s="28"/>
      <c r="K489" s="28"/>
      <c r="L489" s="28"/>
      <c r="M489" s="28"/>
      <c r="N489" s="28"/>
      <c r="O489" s="28"/>
      <c r="P489" s="28"/>
      <c r="Q489" s="28"/>
      <c r="R489" s="28"/>
      <c r="S489" s="28"/>
      <c r="T489" s="28"/>
      <c r="U489" s="28"/>
      <c r="V489" s="83"/>
      <c r="W489" s="28"/>
      <c r="X489" s="28"/>
      <c r="Y489" s="28"/>
      <c r="Z489" s="28"/>
      <c r="AA489" s="28"/>
      <c r="AB489" s="28"/>
      <c r="AC489" s="28"/>
      <c r="AD489" s="28"/>
      <c r="AE489" s="28"/>
      <c r="AF489" s="28"/>
      <c r="AG489" s="28"/>
      <c r="AH489" s="28"/>
      <c r="AI489" s="28"/>
      <c r="AJ489" s="28"/>
      <c r="AK489" s="28"/>
      <c r="AL489" s="28"/>
    </row>
    <row r="490">
      <c r="A490" s="28"/>
      <c r="B490" s="28"/>
      <c r="C490" s="28"/>
      <c r="D490" s="28"/>
      <c r="E490" s="28"/>
      <c r="F490" s="28"/>
      <c r="G490" s="28"/>
      <c r="H490" s="28"/>
      <c r="I490" s="28"/>
      <c r="J490" s="28"/>
      <c r="K490" s="28"/>
      <c r="L490" s="28"/>
      <c r="M490" s="28"/>
      <c r="N490" s="28"/>
      <c r="O490" s="28"/>
      <c r="P490" s="28"/>
      <c r="Q490" s="28"/>
      <c r="R490" s="28"/>
      <c r="S490" s="28"/>
      <c r="T490" s="28"/>
      <c r="U490" s="28"/>
      <c r="V490" s="83"/>
      <c r="W490" s="28"/>
      <c r="X490" s="28"/>
      <c r="Y490" s="28"/>
      <c r="Z490" s="28"/>
      <c r="AA490" s="28"/>
      <c r="AB490" s="28"/>
      <c r="AC490" s="28"/>
      <c r="AD490" s="28"/>
      <c r="AE490" s="28"/>
      <c r="AF490" s="28"/>
      <c r="AG490" s="28"/>
      <c r="AH490" s="28"/>
      <c r="AI490" s="28"/>
      <c r="AJ490" s="28"/>
      <c r="AK490" s="28"/>
      <c r="AL490" s="28"/>
    </row>
    <row r="491">
      <c r="A491" s="28"/>
      <c r="B491" s="28"/>
      <c r="C491" s="28"/>
      <c r="D491" s="28"/>
      <c r="E491" s="28"/>
      <c r="F491" s="28"/>
      <c r="G491" s="28"/>
      <c r="H491" s="28"/>
      <c r="I491" s="28"/>
      <c r="J491" s="28"/>
      <c r="K491" s="28"/>
      <c r="L491" s="28"/>
      <c r="M491" s="28"/>
      <c r="N491" s="28"/>
      <c r="O491" s="28"/>
      <c r="P491" s="28"/>
      <c r="Q491" s="28"/>
      <c r="R491" s="28"/>
      <c r="S491" s="28"/>
      <c r="T491" s="28"/>
      <c r="U491" s="28"/>
      <c r="V491" s="83"/>
      <c r="W491" s="28"/>
      <c r="X491" s="28"/>
      <c r="Y491" s="28"/>
      <c r="Z491" s="28"/>
      <c r="AA491" s="28"/>
      <c r="AB491" s="28"/>
      <c r="AC491" s="28"/>
      <c r="AD491" s="28"/>
      <c r="AE491" s="28"/>
      <c r="AF491" s="28"/>
      <c r="AG491" s="28"/>
      <c r="AH491" s="28"/>
      <c r="AI491" s="28"/>
      <c r="AJ491" s="28"/>
      <c r="AK491" s="28"/>
      <c r="AL491" s="28"/>
    </row>
    <row r="492">
      <c r="A492" s="28"/>
      <c r="B492" s="28"/>
      <c r="C492" s="28"/>
      <c r="D492" s="28"/>
      <c r="E492" s="28"/>
      <c r="F492" s="28"/>
      <c r="G492" s="28"/>
      <c r="H492" s="28"/>
      <c r="I492" s="28"/>
      <c r="J492" s="28"/>
      <c r="K492" s="28"/>
      <c r="L492" s="28"/>
      <c r="M492" s="28"/>
      <c r="N492" s="28"/>
      <c r="O492" s="28"/>
      <c r="P492" s="28"/>
      <c r="Q492" s="28"/>
      <c r="R492" s="28"/>
      <c r="S492" s="28"/>
      <c r="T492" s="28"/>
      <c r="U492" s="28"/>
      <c r="V492" s="83"/>
      <c r="W492" s="28"/>
      <c r="X492" s="28"/>
      <c r="Y492" s="28"/>
      <c r="Z492" s="28"/>
      <c r="AA492" s="28"/>
      <c r="AB492" s="28"/>
      <c r="AC492" s="28"/>
      <c r="AD492" s="28"/>
      <c r="AE492" s="28"/>
      <c r="AF492" s="28"/>
      <c r="AG492" s="28"/>
      <c r="AH492" s="28"/>
      <c r="AI492" s="28"/>
      <c r="AJ492" s="28"/>
      <c r="AK492" s="28"/>
      <c r="AL492" s="28"/>
    </row>
    <row r="493">
      <c r="A493" s="28"/>
      <c r="B493" s="28"/>
      <c r="C493" s="28"/>
      <c r="D493" s="28"/>
      <c r="E493" s="28"/>
      <c r="F493" s="28"/>
      <c r="G493" s="28"/>
      <c r="H493" s="28"/>
      <c r="I493" s="28"/>
      <c r="J493" s="28"/>
      <c r="K493" s="28"/>
      <c r="L493" s="28"/>
      <c r="M493" s="28"/>
      <c r="N493" s="28"/>
      <c r="O493" s="28"/>
      <c r="P493" s="28"/>
      <c r="Q493" s="28"/>
      <c r="R493" s="28"/>
      <c r="S493" s="28"/>
      <c r="T493" s="28"/>
      <c r="U493" s="28"/>
      <c r="V493" s="83"/>
      <c r="W493" s="28"/>
      <c r="X493" s="28"/>
      <c r="Y493" s="28"/>
      <c r="Z493" s="28"/>
      <c r="AA493" s="28"/>
      <c r="AB493" s="28"/>
      <c r="AC493" s="28"/>
      <c r="AD493" s="28"/>
      <c r="AE493" s="28"/>
      <c r="AF493" s="28"/>
      <c r="AG493" s="28"/>
      <c r="AH493" s="28"/>
      <c r="AI493" s="28"/>
      <c r="AJ493" s="28"/>
      <c r="AK493" s="28"/>
      <c r="AL493" s="28"/>
    </row>
    <row r="494">
      <c r="A494" s="28"/>
      <c r="B494" s="28"/>
      <c r="C494" s="28"/>
      <c r="D494" s="28"/>
      <c r="E494" s="28"/>
      <c r="F494" s="28"/>
      <c r="G494" s="28"/>
      <c r="H494" s="28"/>
      <c r="I494" s="28"/>
      <c r="J494" s="28"/>
      <c r="K494" s="28"/>
      <c r="L494" s="28"/>
      <c r="M494" s="28"/>
      <c r="N494" s="28"/>
      <c r="O494" s="28"/>
      <c r="P494" s="28"/>
      <c r="Q494" s="28"/>
      <c r="R494" s="28"/>
      <c r="S494" s="28"/>
      <c r="T494" s="28"/>
      <c r="U494" s="28"/>
      <c r="V494" s="83"/>
      <c r="W494" s="28"/>
      <c r="X494" s="28"/>
      <c r="Y494" s="28"/>
      <c r="Z494" s="28"/>
      <c r="AA494" s="28"/>
      <c r="AB494" s="28"/>
      <c r="AC494" s="28"/>
      <c r="AD494" s="28"/>
      <c r="AE494" s="28"/>
      <c r="AF494" s="28"/>
      <c r="AG494" s="28"/>
      <c r="AH494" s="28"/>
      <c r="AI494" s="28"/>
      <c r="AJ494" s="28"/>
      <c r="AK494" s="28"/>
      <c r="AL494" s="28"/>
    </row>
    <row r="495">
      <c r="A495" s="28"/>
      <c r="B495" s="28"/>
      <c r="C495" s="28"/>
      <c r="D495" s="28"/>
      <c r="E495" s="28"/>
      <c r="F495" s="28"/>
      <c r="G495" s="28"/>
      <c r="H495" s="28"/>
      <c r="I495" s="28"/>
      <c r="J495" s="28"/>
      <c r="K495" s="28"/>
      <c r="L495" s="28"/>
      <c r="M495" s="28"/>
      <c r="N495" s="28"/>
      <c r="O495" s="28"/>
      <c r="P495" s="28"/>
      <c r="Q495" s="28"/>
      <c r="R495" s="28"/>
      <c r="S495" s="28"/>
      <c r="T495" s="28"/>
      <c r="U495" s="28"/>
      <c r="V495" s="83"/>
      <c r="W495" s="28"/>
      <c r="X495" s="28"/>
      <c r="Y495" s="28"/>
      <c r="Z495" s="28"/>
      <c r="AA495" s="28"/>
      <c r="AB495" s="28"/>
      <c r="AC495" s="28"/>
      <c r="AD495" s="28"/>
      <c r="AE495" s="28"/>
      <c r="AF495" s="28"/>
      <c r="AG495" s="28"/>
      <c r="AH495" s="28"/>
      <c r="AI495" s="28"/>
      <c r="AJ495" s="28"/>
      <c r="AK495" s="28"/>
      <c r="AL495" s="28"/>
    </row>
    <row r="496">
      <c r="A496" s="28"/>
      <c r="B496" s="28"/>
      <c r="C496" s="28"/>
      <c r="D496" s="28"/>
      <c r="E496" s="28"/>
      <c r="F496" s="28"/>
      <c r="G496" s="28"/>
      <c r="H496" s="28"/>
      <c r="I496" s="28"/>
      <c r="J496" s="28"/>
      <c r="K496" s="28"/>
      <c r="L496" s="28"/>
      <c r="M496" s="28"/>
      <c r="N496" s="28"/>
      <c r="O496" s="28"/>
      <c r="P496" s="28"/>
      <c r="Q496" s="28"/>
      <c r="R496" s="28"/>
      <c r="S496" s="28"/>
      <c r="T496" s="28"/>
      <c r="U496" s="28"/>
      <c r="V496" s="83"/>
      <c r="W496" s="28"/>
      <c r="X496" s="28"/>
      <c r="Y496" s="28"/>
      <c r="Z496" s="28"/>
      <c r="AA496" s="28"/>
      <c r="AB496" s="28"/>
      <c r="AC496" s="28"/>
      <c r="AD496" s="28"/>
      <c r="AE496" s="28"/>
      <c r="AF496" s="28"/>
      <c r="AG496" s="28"/>
      <c r="AH496" s="28"/>
      <c r="AI496" s="28"/>
      <c r="AJ496" s="28"/>
      <c r="AK496" s="28"/>
      <c r="AL496" s="28"/>
    </row>
    <row r="497">
      <c r="A497" s="28"/>
      <c r="B497" s="28"/>
      <c r="C497" s="28"/>
      <c r="D497" s="28"/>
      <c r="E497" s="28"/>
      <c r="F497" s="28"/>
      <c r="G497" s="28"/>
      <c r="H497" s="28"/>
      <c r="I497" s="28"/>
      <c r="J497" s="28"/>
      <c r="K497" s="28"/>
      <c r="L497" s="28"/>
      <c r="M497" s="28"/>
      <c r="N497" s="28"/>
      <c r="O497" s="28"/>
      <c r="P497" s="28"/>
      <c r="Q497" s="28"/>
      <c r="R497" s="28"/>
      <c r="S497" s="28"/>
      <c r="T497" s="28"/>
      <c r="U497" s="28"/>
      <c r="V497" s="83"/>
      <c r="W497" s="28"/>
      <c r="X497" s="28"/>
      <c r="Y497" s="28"/>
      <c r="Z497" s="28"/>
      <c r="AA497" s="28"/>
      <c r="AB497" s="28"/>
      <c r="AC497" s="28"/>
      <c r="AD497" s="28"/>
      <c r="AE497" s="28"/>
      <c r="AF497" s="28"/>
      <c r="AG497" s="28"/>
      <c r="AH497" s="28"/>
      <c r="AI497" s="28"/>
      <c r="AJ497" s="28"/>
      <c r="AK497" s="28"/>
      <c r="AL497" s="28"/>
    </row>
    <row r="498">
      <c r="A498" s="28"/>
      <c r="B498" s="28"/>
      <c r="C498" s="28"/>
      <c r="D498" s="28"/>
      <c r="E498" s="28"/>
      <c r="F498" s="28"/>
      <c r="G498" s="28"/>
      <c r="H498" s="28"/>
      <c r="I498" s="28"/>
      <c r="J498" s="28"/>
      <c r="K498" s="28"/>
      <c r="L498" s="28"/>
      <c r="M498" s="28"/>
      <c r="N498" s="28"/>
      <c r="O498" s="28"/>
      <c r="P498" s="28"/>
      <c r="Q498" s="28"/>
      <c r="R498" s="28"/>
      <c r="S498" s="28"/>
      <c r="T498" s="28"/>
      <c r="U498" s="28"/>
      <c r="V498" s="83"/>
      <c r="W498" s="28"/>
      <c r="X498" s="28"/>
      <c r="Y498" s="28"/>
      <c r="Z498" s="28"/>
      <c r="AA498" s="28"/>
      <c r="AB498" s="28"/>
      <c r="AC498" s="28"/>
      <c r="AD498" s="28"/>
      <c r="AE498" s="28"/>
      <c r="AF498" s="28"/>
      <c r="AG498" s="28"/>
      <c r="AH498" s="28"/>
      <c r="AI498" s="28"/>
      <c r="AJ498" s="28"/>
      <c r="AK498" s="28"/>
      <c r="AL498" s="28"/>
    </row>
    <row r="499">
      <c r="A499" s="28"/>
      <c r="B499" s="28"/>
      <c r="C499" s="28"/>
      <c r="D499" s="28"/>
      <c r="E499" s="28"/>
      <c r="F499" s="28"/>
      <c r="G499" s="28"/>
      <c r="H499" s="28"/>
      <c r="I499" s="28"/>
      <c r="J499" s="28"/>
      <c r="K499" s="28"/>
      <c r="L499" s="28"/>
      <c r="M499" s="28"/>
      <c r="N499" s="28"/>
      <c r="O499" s="28"/>
      <c r="P499" s="28"/>
      <c r="Q499" s="28"/>
      <c r="R499" s="28"/>
      <c r="S499" s="28"/>
      <c r="T499" s="28"/>
      <c r="U499" s="28"/>
      <c r="V499" s="83"/>
      <c r="W499" s="28"/>
      <c r="X499" s="28"/>
      <c r="Y499" s="28"/>
      <c r="Z499" s="28"/>
      <c r="AA499" s="28"/>
      <c r="AB499" s="28"/>
      <c r="AC499" s="28"/>
      <c r="AD499" s="28"/>
      <c r="AE499" s="28"/>
      <c r="AF499" s="28"/>
      <c r="AG499" s="28"/>
      <c r="AH499" s="28"/>
      <c r="AI499" s="28"/>
      <c r="AJ499" s="28"/>
      <c r="AK499" s="28"/>
      <c r="AL499" s="28"/>
    </row>
    <row r="500">
      <c r="A500" s="28"/>
      <c r="B500" s="28"/>
      <c r="C500" s="28"/>
      <c r="D500" s="28"/>
      <c r="E500" s="28"/>
      <c r="F500" s="28"/>
      <c r="G500" s="28"/>
      <c r="H500" s="28"/>
      <c r="I500" s="28"/>
      <c r="J500" s="28"/>
      <c r="K500" s="28"/>
      <c r="L500" s="28"/>
      <c r="M500" s="28"/>
      <c r="N500" s="28"/>
      <c r="O500" s="28"/>
      <c r="P500" s="28"/>
      <c r="Q500" s="28"/>
      <c r="R500" s="28"/>
      <c r="S500" s="28"/>
      <c r="T500" s="28"/>
      <c r="U500" s="28"/>
      <c r="V500" s="83"/>
      <c r="W500" s="28"/>
      <c r="X500" s="28"/>
      <c r="Y500" s="28"/>
      <c r="Z500" s="28"/>
      <c r="AA500" s="28"/>
      <c r="AB500" s="28"/>
      <c r="AC500" s="28"/>
      <c r="AD500" s="28"/>
      <c r="AE500" s="28"/>
      <c r="AF500" s="28"/>
      <c r="AG500" s="28"/>
      <c r="AH500" s="28"/>
      <c r="AI500" s="28"/>
      <c r="AJ500" s="28"/>
      <c r="AK500" s="28"/>
      <c r="AL500" s="28"/>
    </row>
    <row r="501">
      <c r="A501" s="28"/>
      <c r="B501" s="28"/>
      <c r="C501" s="28"/>
      <c r="D501" s="28"/>
      <c r="E501" s="28"/>
      <c r="F501" s="28"/>
      <c r="G501" s="28"/>
      <c r="H501" s="28"/>
      <c r="I501" s="28"/>
      <c r="J501" s="28"/>
      <c r="K501" s="28"/>
      <c r="L501" s="28"/>
      <c r="M501" s="28"/>
      <c r="N501" s="28"/>
      <c r="O501" s="28"/>
      <c r="P501" s="28"/>
      <c r="Q501" s="28"/>
      <c r="R501" s="28"/>
      <c r="S501" s="28"/>
      <c r="T501" s="28"/>
      <c r="U501" s="28"/>
      <c r="V501" s="83"/>
      <c r="W501" s="28"/>
      <c r="X501" s="28"/>
      <c r="Y501" s="28"/>
      <c r="Z501" s="28"/>
      <c r="AA501" s="28"/>
      <c r="AB501" s="28"/>
      <c r="AC501" s="28"/>
      <c r="AD501" s="28"/>
      <c r="AE501" s="28"/>
      <c r="AF501" s="28"/>
      <c r="AG501" s="28"/>
      <c r="AH501" s="28"/>
      <c r="AI501" s="28"/>
      <c r="AJ501" s="28"/>
      <c r="AK501" s="28"/>
      <c r="AL501" s="28"/>
    </row>
    <row r="502">
      <c r="A502" s="28"/>
      <c r="B502" s="28"/>
      <c r="C502" s="28"/>
      <c r="D502" s="28"/>
      <c r="E502" s="28"/>
      <c r="F502" s="28"/>
      <c r="G502" s="28"/>
      <c r="H502" s="28"/>
      <c r="I502" s="28"/>
      <c r="J502" s="28"/>
      <c r="K502" s="28"/>
      <c r="L502" s="28"/>
      <c r="M502" s="28"/>
      <c r="N502" s="28"/>
      <c r="O502" s="28"/>
      <c r="P502" s="28"/>
      <c r="Q502" s="28"/>
      <c r="R502" s="28"/>
      <c r="S502" s="28"/>
      <c r="T502" s="28"/>
      <c r="U502" s="28"/>
      <c r="V502" s="83"/>
      <c r="W502" s="28"/>
      <c r="X502" s="28"/>
      <c r="Y502" s="28"/>
      <c r="Z502" s="28"/>
      <c r="AA502" s="28"/>
      <c r="AB502" s="28"/>
      <c r="AC502" s="28"/>
      <c r="AD502" s="28"/>
      <c r="AE502" s="28"/>
      <c r="AF502" s="28"/>
      <c r="AG502" s="28"/>
      <c r="AH502" s="28"/>
      <c r="AI502" s="28"/>
      <c r="AJ502" s="28"/>
      <c r="AK502" s="28"/>
      <c r="AL502" s="28"/>
    </row>
    <row r="503">
      <c r="A503" s="28"/>
      <c r="B503" s="28"/>
      <c r="C503" s="28"/>
      <c r="D503" s="28"/>
      <c r="E503" s="28"/>
      <c r="F503" s="28"/>
      <c r="G503" s="28"/>
      <c r="H503" s="28"/>
      <c r="I503" s="28"/>
      <c r="J503" s="28"/>
      <c r="K503" s="28"/>
      <c r="L503" s="28"/>
      <c r="M503" s="28"/>
      <c r="N503" s="28"/>
      <c r="O503" s="28"/>
      <c r="P503" s="28"/>
      <c r="Q503" s="28"/>
      <c r="R503" s="28"/>
      <c r="S503" s="28"/>
      <c r="T503" s="28"/>
      <c r="U503" s="28"/>
      <c r="V503" s="83"/>
      <c r="W503" s="28"/>
      <c r="X503" s="28"/>
      <c r="Y503" s="28"/>
      <c r="Z503" s="28"/>
      <c r="AA503" s="28"/>
      <c r="AB503" s="28"/>
      <c r="AC503" s="28"/>
      <c r="AD503" s="28"/>
      <c r="AE503" s="28"/>
      <c r="AF503" s="28"/>
      <c r="AG503" s="28"/>
      <c r="AH503" s="28"/>
      <c r="AI503" s="28"/>
      <c r="AJ503" s="28"/>
      <c r="AK503" s="28"/>
      <c r="AL503" s="28"/>
    </row>
    <row r="504">
      <c r="A504" s="28"/>
      <c r="B504" s="28"/>
      <c r="C504" s="28"/>
      <c r="D504" s="28"/>
      <c r="E504" s="28"/>
      <c r="F504" s="28"/>
      <c r="G504" s="28"/>
      <c r="H504" s="28"/>
      <c r="I504" s="28"/>
      <c r="J504" s="28"/>
      <c r="K504" s="28"/>
      <c r="L504" s="28"/>
      <c r="M504" s="28"/>
      <c r="N504" s="28"/>
      <c r="O504" s="28"/>
      <c r="P504" s="28"/>
      <c r="Q504" s="28"/>
      <c r="R504" s="28"/>
      <c r="S504" s="28"/>
      <c r="T504" s="28"/>
      <c r="U504" s="28"/>
      <c r="V504" s="83"/>
      <c r="W504" s="28"/>
      <c r="X504" s="28"/>
      <c r="Y504" s="28"/>
      <c r="Z504" s="28"/>
      <c r="AA504" s="28"/>
      <c r="AB504" s="28"/>
      <c r="AC504" s="28"/>
      <c r="AD504" s="28"/>
      <c r="AE504" s="28"/>
      <c r="AF504" s="28"/>
      <c r="AG504" s="28"/>
      <c r="AH504" s="28"/>
      <c r="AI504" s="28"/>
      <c r="AJ504" s="28"/>
      <c r="AK504" s="28"/>
      <c r="AL504" s="28"/>
    </row>
    <row r="505">
      <c r="A505" s="28"/>
      <c r="B505" s="28"/>
      <c r="C505" s="28"/>
      <c r="D505" s="28"/>
      <c r="E505" s="28"/>
      <c r="F505" s="28"/>
      <c r="G505" s="28"/>
      <c r="H505" s="28"/>
      <c r="I505" s="28"/>
      <c r="J505" s="28"/>
      <c r="K505" s="28"/>
      <c r="L505" s="28"/>
      <c r="M505" s="28"/>
      <c r="N505" s="28"/>
      <c r="O505" s="28"/>
      <c r="P505" s="28"/>
      <c r="Q505" s="28"/>
      <c r="R505" s="28"/>
      <c r="S505" s="28"/>
      <c r="T505" s="28"/>
      <c r="U505" s="28"/>
      <c r="V505" s="83"/>
      <c r="W505" s="28"/>
      <c r="X505" s="28"/>
      <c r="Y505" s="28"/>
      <c r="Z505" s="28"/>
      <c r="AA505" s="28"/>
      <c r="AB505" s="28"/>
      <c r="AC505" s="28"/>
      <c r="AD505" s="28"/>
      <c r="AE505" s="28"/>
      <c r="AF505" s="28"/>
      <c r="AG505" s="28"/>
      <c r="AH505" s="28"/>
      <c r="AI505" s="28"/>
      <c r="AJ505" s="28"/>
      <c r="AK505" s="28"/>
      <c r="AL505" s="28"/>
    </row>
    <row r="506">
      <c r="A506" s="28"/>
      <c r="B506" s="28"/>
      <c r="C506" s="28"/>
      <c r="D506" s="28"/>
      <c r="E506" s="28"/>
      <c r="F506" s="28"/>
      <c r="G506" s="28"/>
      <c r="H506" s="28"/>
      <c r="I506" s="28"/>
      <c r="J506" s="28"/>
      <c r="K506" s="28"/>
      <c r="L506" s="28"/>
      <c r="M506" s="28"/>
      <c r="N506" s="28"/>
      <c r="O506" s="28"/>
      <c r="P506" s="28"/>
      <c r="Q506" s="28"/>
      <c r="R506" s="28"/>
      <c r="S506" s="28"/>
      <c r="T506" s="28"/>
      <c r="U506" s="28"/>
      <c r="V506" s="83"/>
      <c r="W506" s="28"/>
      <c r="X506" s="28"/>
      <c r="Y506" s="28"/>
      <c r="Z506" s="28"/>
      <c r="AA506" s="28"/>
      <c r="AB506" s="28"/>
      <c r="AC506" s="28"/>
      <c r="AD506" s="28"/>
      <c r="AE506" s="28"/>
      <c r="AF506" s="28"/>
      <c r="AG506" s="28"/>
      <c r="AH506" s="28"/>
      <c r="AI506" s="28"/>
      <c r="AJ506" s="28"/>
      <c r="AK506" s="28"/>
      <c r="AL506" s="28"/>
    </row>
    <row r="507">
      <c r="A507" s="28"/>
      <c r="B507" s="28"/>
      <c r="C507" s="28"/>
      <c r="D507" s="28"/>
      <c r="E507" s="28"/>
      <c r="F507" s="28"/>
      <c r="G507" s="28"/>
      <c r="H507" s="28"/>
      <c r="I507" s="28"/>
      <c r="J507" s="28"/>
      <c r="K507" s="28"/>
      <c r="L507" s="28"/>
      <c r="M507" s="28"/>
      <c r="N507" s="28"/>
      <c r="O507" s="28"/>
      <c r="P507" s="28"/>
      <c r="Q507" s="28"/>
      <c r="R507" s="28"/>
      <c r="S507" s="28"/>
      <c r="T507" s="28"/>
      <c r="U507" s="28"/>
      <c r="V507" s="83"/>
      <c r="W507" s="28"/>
      <c r="X507" s="28"/>
      <c r="Y507" s="28"/>
      <c r="Z507" s="28"/>
      <c r="AA507" s="28"/>
      <c r="AB507" s="28"/>
      <c r="AC507" s="28"/>
      <c r="AD507" s="28"/>
      <c r="AE507" s="28"/>
      <c r="AF507" s="28"/>
      <c r="AG507" s="28"/>
      <c r="AH507" s="28"/>
      <c r="AI507" s="28"/>
      <c r="AJ507" s="28"/>
      <c r="AK507" s="28"/>
      <c r="AL507" s="28"/>
    </row>
    <row r="508">
      <c r="A508" s="28"/>
      <c r="B508" s="28"/>
      <c r="C508" s="28"/>
      <c r="D508" s="28"/>
      <c r="E508" s="28"/>
      <c r="F508" s="28"/>
      <c r="G508" s="28"/>
      <c r="H508" s="28"/>
      <c r="I508" s="28"/>
      <c r="J508" s="28"/>
      <c r="K508" s="28"/>
      <c r="L508" s="28"/>
      <c r="M508" s="28"/>
      <c r="N508" s="28"/>
      <c r="O508" s="28"/>
      <c r="P508" s="28"/>
      <c r="Q508" s="28"/>
      <c r="R508" s="28"/>
      <c r="S508" s="28"/>
      <c r="T508" s="28"/>
      <c r="U508" s="28"/>
      <c r="V508" s="83"/>
      <c r="W508" s="28"/>
      <c r="X508" s="28"/>
      <c r="Y508" s="28"/>
      <c r="Z508" s="28"/>
      <c r="AA508" s="28"/>
      <c r="AB508" s="28"/>
      <c r="AC508" s="28"/>
      <c r="AD508" s="28"/>
      <c r="AE508" s="28"/>
      <c r="AF508" s="28"/>
      <c r="AG508" s="28"/>
      <c r="AH508" s="28"/>
      <c r="AI508" s="28"/>
      <c r="AJ508" s="28"/>
      <c r="AK508" s="28"/>
      <c r="AL508" s="28"/>
    </row>
    <row r="509">
      <c r="A509" s="28"/>
      <c r="B509" s="28"/>
      <c r="C509" s="28"/>
      <c r="D509" s="28"/>
      <c r="E509" s="28"/>
      <c r="F509" s="28"/>
      <c r="G509" s="28"/>
      <c r="H509" s="28"/>
      <c r="I509" s="28"/>
      <c r="J509" s="28"/>
      <c r="K509" s="28"/>
      <c r="L509" s="28"/>
      <c r="M509" s="28"/>
      <c r="N509" s="28"/>
      <c r="O509" s="28"/>
      <c r="P509" s="28"/>
      <c r="Q509" s="28"/>
      <c r="R509" s="28"/>
      <c r="S509" s="28"/>
      <c r="T509" s="28"/>
      <c r="U509" s="28"/>
      <c r="V509" s="83"/>
      <c r="W509" s="28"/>
      <c r="X509" s="28"/>
      <c r="Y509" s="28"/>
      <c r="Z509" s="28"/>
      <c r="AA509" s="28"/>
      <c r="AB509" s="28"/>
      <c r="AC509" s="28"/>
      <c r="AD509" s="28"/>
      <c r="AE509" s="28"/>
      <c r="AF509" s="28"/>
      <c r="AG509" s="28"/>
      <c r="AH509" s="28"/>
      <c r="AI509" s="28"/>
      <c r="AJ509" s="28"/>
      <c r="AK509" s="28"/>
      <c r="AL509" s="28"/>
    </row>
    <row r="510">
      <c r="A510" s="28"/>
      <c r="B510" s="28"/>
      <c r="C510" s="28"/>
      <c r="D510" s="28"/>
      <c r="E510" s="28"/>
      <c r="F510" s="28"/>
      <c r="G510" s="28"/>
      <c r="H510" s="28"/>
      <c r="I510" s="28"/>
      <c r="J510" s="28"/>
      <c r="K510" s="28"/>
      <c r="L510" s="28"/>
      <c r="M510" s="28"/>
      <c r="N510" s="28"/>
      <c r="O510" s="28"/>
      <c r="P510" s="28"/>
      <c r="Q510" s="28"/>
      <c r="R510" s="28"/>
      <c r="S510" s="28"/>
      <c r="T510" s="28"/>
      <c r="U510" s="28"/>
      <c r="V510" s="83"/>
      <c r="W510" s="28"/>
      <c r="X510" s="28"/>
      <c r="Y510" s="28"/>
      <c r="Z510" s="28"/>
      <c r="AA510" s="28"/>
      <c r="AB510" s="28"/>
      <c r="AC510" s="28"/>
      <c r="AD510" s="28"/>
      <c r="AE510" s="28"/>
      <c r="AF510" s="28"/>
      <c r="AG510" s="28"/>
      <c r="AH510" s="28"/>
      <c r="AI510" s="28"/>
      <c r="AJ510" s="28"/>
      <c r="AK510" s="28"/>
      <c r="AL510" s="28"/>
    </row>
    <row r="511">
      <c r="A511" s="28"/>
      <c r="B511" s="28"/>
      <c r="C511" s="28"/>
      <c r="D511" s="28"/>
      <c r="E511" s="28"/>
      <c r="F511" s="28"/>
      <c r="G511" s="28"/>
      <c r="H511" s="28"/>
      <c r="I511" s="28"/>
      <c r="J511" s="28"/>
      <c r="K511" s="28"/>
      <c r="L511" s="28"/>
      <c r="M511" s="28"/>
      <c r="N511" s="28"/>
      <c r="O511" s="28"/>
      <c r="P511" s="28"/>
      <c r="Q511" s="28"/>
      <c r="R511" s="28"/>
      <c r="S511" s="28"/>
      <c r="T511" s="28"/>
      <c r="U511" s="28"/>
      <c r="V511" s="83"/>
      <c r="W511" s="28"/>
      <c r="X511" s="28"/>
      <c r="Y511" s="28"/>
      <c r="Z511" s="28"/>
      <c r="AA511" s="28"/>
      <c r="AB511" s="28"/>
      <c r="AC511" s="28"/>
      <c r="AD511" s="28"/>
      <c r="AE511" s="28"/>
      <c r="AF511" s="28"/>
      <c r="AG511" s="28"/>
      <c r="AH511" s="28"/>
      <c r="AI511" s="28"/>
      <c r="AJ511" s="28"/>
      <c r="AK511" s="28"/>
      <c r="AL511" s="28"/>
    </row>
    <row r="512">
      <c r="A512" s="28"/>
      <c r="B512" s="28"/>
      <c r="C512" s="28"/>
      <c r="D512" s="28"/>
      <c r="E512" s="28"/>
      <c r="F512" s="28"/>
      <c r="G512" s="28"/>
      <c r="H512" s="28"/>
      <c r="I512" s="28"/>
      <c r="J512" s="28"/>
      <c r="K512" s="28"/>
      <c r="L512" s="28"/>
      <c r="M512" s="28"/>
      <c r="N512" s="28"/>
      <c r="O512" s="28"/>
      <c r="P512" s="28"/>
      <c r="Q512" s="28"/>
      <c r="R512" s="28"/>
      <c r="S512" s="28"/>
      <c r="T512" s="28"/>
      <c r="U512" s="28"/>
      <c r="V512" s="83"/>
      <c r="W512" s="28"/>
      <c r="X512" s="28"/>
      <c r="Y512" s="28"/>
      <c r="Z512" s="28"/>
      <c r="AA512" s="28"/>
      <c r="AB512" s="28"/>
      <c r="AC512" s="28"/>
      <c r="AD512" s="28"/>
      <c r="AE512" s="28"/>
      <c r="AF512" s="28"/>
      <c r="AG512" s="28"/>
      <c r="AH512" s="28"/>
      <c r="AI512" s="28"/>
      <c r="AJ512" s="28"/>
      <c r="AK512" s="28"/>
      <c r="AL512" s="28"/>
    </row>
    <row r="513">
      <c r="A513" s="28"/>
      <c r="B513" s="28"/>
      <c r="C513" s="28"/>
      <c r="D513" s="28"/>
      <c r="E513" s="28"/>
      <c r="F513" s="28"/>
      <c r="G513" s="28"/>
      <c r="H513" s="28"/>
      <c r="I513" s="28"/>
      <c r="J513" s="28"/>
      <c r="K513" s="28"/>
      <c r="L513" s="28"/>
      <c r="M513" s="28"/>
      <c r="N513" s="28"/>
      <c r="O513" s="28"/>
      <c r="P513" s="28"/>
      <c r="Q513" s="28"/>
      <c r="R513" s="28"/>
      <c r="S513" s="28"/>
      <c r="T513" s="28"/>
      <c r="U513" s="28"/>
      <c r="V513" s="83"/>
      <c r="W513" s="28"/>
      <c r="X513" s="28"/>
      <c r="Y513" s="28"/>
      <c r="Z513" s="28"/>
      <c r="AA513" s="28"/>
      <c r="AB513" s="28"/>
      <c r="AC513" s="28"/>
      <c r="AD513" s="28"/>
      <c r="AE513" s="28"/>
      <c r="AF513" s="28"/>
      <c r="AG513" s="28"/>
      <c r="AH513" s="28"/>
      <c r="AI513" s="28"/>
      <c r="AJ513" s="28"/>
      <c r="AK513" s="28"/>
      <c r="AL513" s="28"/>
    </row>
    <row r="514">
      <c r="A514" s="28"/>
      <c r="B514" s="28"/>
      <c r="C514" s="28"/>
      <c r="D514" s="28"/>
      <c r="E514" s="28"/>
      <c r="F514" s="28"/>
      <c r="G514" s="28"/>
      <c r="H514" s="28"/>
      <c r="I514" s="28"/>
      <c r="J514" s="28"/>
      <c r="K514" s="28"/>
      <c r="L514" s="28"/>
      <c r="M514" s="28"/>
      <c r="N514" s="28"/>
      <c r="O514" s="28"/>
      <c r="P514" s="28"/>
      <c r="Q514" s="28"/>
      <c r="R514" s="28"/>
      <c r="S514" s="28"/>
      <c r="T514" s="28"/>
      <c r="U514" s="28"/>
      <c r="V514" s="83"/>
      <c r="W514" s="28"/>
      <c r="X514" s="28"/>
      <c r="Y514" s="28"/>
      <c r="Z514" s="28"/>
      <c r="AA514" s="28"/>
      <c r="AB514" s="28"/>
      <c r="AC514" s="28"/>
      <c r="AD514" s="28"/>
      <c r="AE514" s="28"/>
      <c r="AF514" s="28"/>
      <c r="AG514" s="28"/>
      <c r="AH514" s="28"/>
      <c r="AI514" s="28"/>
      <c r="AJ514" s="28"/>
      <c r="AK514" s="28"/>
      <c r="AL514" s="28"/>
    </row>
    <row r="515">
      <c r="A515" s="28"/>
      <c r="B515" s="28"/>
      <c r="C515" s="28"/>
      <c r="D515" s="28"/>
      <c r="E515" s="28"/>
      <c r="F515" s="28"/>
      <c r="G515" s="28"/>
      <c r="H515" s="28"/>
      <c r="I515" s="28"/>
      <c r="J515" s="28"/>
      <c r="K515" s="28"/>
      <c r="L515" s="28"/>
      <c r="M515" s="28"/>
      <c r="N515" s="28"/>
      <c r="O515" s="28"/>
      <c r="P515" s="28"/>
      <c r="Q515" s="28"/>
      <c r="R515" s="28"/>
      <c r="S515" s="28"/>
      <c r="T515" s="28"/>
      <c r="U515" s="28"/>
      <c r="V515" s="83"/>
      <c r="W515" s="28"/>
      <c r="X515" s="28"/>
      <c r="Y515" s="28"/>
      <c r="Z515" s="28"/>
      <c r="AA515" s="28"/>
      <c r="AB515" s="28"/>
      <c r="AC515" s="28"/>
      <c r="AD515" s="28"/>
      <c r="AE515" s="28"/>
      <c r="AF515" s="28"/>
      <c r="AG515" s="28"/>
      <c r="AH515" s="28"/>
      <c r="AI515" s="28"/>
      <c r="AJ515" s="28"/>
      <c r="AK515" s="28"/>
      <c r="AL515" s="28"/>
    </row>
    <row r="516">
      <c r="A516" s="28"/>
      <c r="B516" s="28"/>
      <c r="C516" s="28"/>
      <c r="D516" s="28"/>
      <c r="E516" s="28"/>
      <c r="F516" s="28"/>
      <c r="G516" s="28"/>
      <c r="H516" s="28"/>
      <c r="I516" s="28"/>
      <c r="J516" s="28"/>
      <c r="K516" s="28"/>
      <c r="L516" s="28"/>
      <c r="M516" s="28"/>
      <c r="N516" s="28"/>
      <c r="O516" s="28"/>
      <c r="P516" s="28"/>
      <c r="Q516" s="28"/>
      <c r="R516" s="28"/>
      <c r="S516" s="28"/>
      <c r="T516" s="28"/>
      <c r="U516" s="28"/>
      <c r="V516" s="83"/>
      <c r="W516" s="28"/>
      <c r="X516" s="28"/>
      <c r="Y516" s="28"/>
      <c r="Z516" s="28"/>
      <c r="AA516" s="28"/>
      <c r="AB516" s="28"/>
      <c r="AC516" s="28"/>
      <c r="AD516" s="28"/>
      <c r="AE516" s="28"/>
      <c r="AF516" s="28"/>
      <c r="AG516" s="28"/>
      <c r="AH516" s="28"/>
      <c r="AI516" s="28"/>
      <c r="AJ516" s="28"/>
      <c r="AK516" s="28"/>
      <c r="AL516" s="28"/>
    </row>
    <row r="517">
      <c r="A517" s="28"/>
      <c r="B517" s="28"/>
      <c r="C517" s="28"/>
      <c r="D517" s="28"/>
      <c r="E517" s="28"/>
      <c r="F517" s="28"/>
      <c r="G517" s="28"/>
      <c r="H517" s="28"/>
      <c r="I517" s="28"/>
      <c r="J517" s="28"/>
      <c r="K517" s="28"/>
      <c r="L517" s="28"/>
      <c r="M517" s="28"/>
      <c r="N517" s="28"/>
      <c r="O517" s="28"/>
      <c r="P517" s="28"/>
      <c r="Q517" s="28"/>
      <c r="R517" s="28"/>
      <c r="S517" s="28"/>
      <c r="T517" s="28"/>
      <c r="U517" s="28"/>
      <c r="V517" s="83"/>
      <c r="W517" s="28"/>
      <c r="X517" s="28"/>
      <c r="Y517" s="28"/>
      <c r="Z517" s="28"/>
      <c r="AA517" s="28"/>
      <c r="AB517" s="28"/>
      <c r="AC517" s="28"/>
      <c r="AD517" s="28"/>
      <c r="AE517" s="28"/>
      <c r="AF517" s="28"/>
      <c r="AG517" s="28"/>
      <c r="AH517" s="28"/>
      <c r="AI517" s="28"/>
      <c r="AJ517" s="28"/>
      <c r="AK517" s="28"/>
      <c r="AL517" s="28"/>
    </row>
    <row r="518">
      <c r="A518" s="28"/>
      <c r="B518" s="28"/>
      <c r="C518" s="28"/>
      <c r="D518" s="28"/>
      <c r="E518" s="28"/>
      <c r="F518" s="28"/>
      <c r="G518" s="28"/>
      <c r="H518" s="28"/>
      <c r="I518" s="28"/>
      <c r="J518" s="28"/>
      <c r="K518" s="28"/>
      <c r="L518" s="28"/>
      <c r="M518" s="28"/>
      <c r="N518" s="28"/>
      <c r="O518" s="28"/>
      <c r="P518" s="28"/>
      <c r="Q518" s="28"/>
      <c r="R518" s="28"/>
      <c r="S518" s="28"/>
      <c r="T518" s="28"/>
      <c r="U518" s="28"/>
      <c r="V518" s="83"/>
      <c r="W518" s="28"/>
      <c r="X518" s="28"/>
      <c r="Y518" s="28"/>
      <c r="Z518" s="28"/>
      <c r="AA518" s="28"/>
      <c r="AB518" s="28"/>
      <c r="AC518" s="28"/>
      <c r="AD518" s="28"/>
      <c r="AE518" s="28"/>
      <c r="AF518" s="28"/>
      <c r="AG518" s="28"/>
      <c r="AH518" s="28"/>
      <c r="AI518" s="28"/>
      <c r="AJ518" s="28"/>
      <c r="AK518" s="28"/>
      <c r="AL518" s="28"/>
    </row>
    <row r="519">
      <c r="A519" s="28"/>
      <c r="B519" s="28"/>
      <c r="C519" s="28"/>
      <c r="D519" s="28"/>
      <c r="E519" s="28"/>
      <c r="F519" s="28"/>
      <c r="G519" s="28"/>
      <c r="H519" s="28"/>
      <c r="I519" s="28"/>
      <c r="J519" s="28"/>
      <c r="K519" s="28"/>
      <c r="L519" s="28"/>
      <c r="M519" s="28"/>
      <c r="N519" s="28"/>
      <c r="O519" s="28"/>
      <c r="P519" s="28"/>
      <c r="Q519" s="28"/>
      <c r="R519" s="28"/>
      <c r="S519" s="28"/>
      <c r="T519" s="28"/>
      <c r="U519" s="28"/>
      <c r="V519" s="83"/>
      <c r="W519" s="28"/>
      <c r="X519" s="28"/>
      <c r="Y519" s="28"/>
      <c r="Z519" s="28"/>
      <c r="AA519" s="28"/>
      <c r="AB519" s="28"/>
      <c r="AC519" s="28"/>
      <c r="AD519" s="28"/>
      <c r="AE519" s="28"/>
      <c r="AF519" s="28"/>
      <c r="AG519" s="28"/>
      <c r="AH519" s="28"/>
      <c r="AI519" s="28"/>
      <c r="AJ519" s="28"/>
      <c r="AK519" s="28"/>
      <c r="AL519" s="28"/>
    </row>
    <row r="520">
      <c r="A520" s="28"/>
      <c r="B520" s="28"/>
      <c r="C520" s="28"/>
      <c r="D520" s="28"/>
      <c r="E520" s="28"/>
      <c r="F520" s="28"/>
      <c r="G520" s="28"/>
      <c r="H520" s="28"/>
      <c r="I520" s="28"/>
      <c r="J520" s="28"/>
      <c r="K520" s="28"/>
      <c r="L520" s="28"/>
      <c r="M520" s="28"/>
      <c r="N520" s="28"/>
      <c r="O520" s="28"/>
      <c r="P520" s="28"/>
      <c r="Q520" s="28"/>
      <c r="R520" s="28"/>
      <c r="S520" s="28"/>
      <c r="T520" s="28"/>
      <c r="U520" s="28"/>
      <c r="V520" s="83"/>
      <c r="W520" s="28"/>
      <c r="X520" s="28"/>
      <c r="Y520" s="28"/>
      <c r="Z520" s="28"/>
      <c r="AA520" s="28"/>
      <c r="AB520" s="28"/>
      <c r="AC520" s="28"/>
      <c r="AD520" s="28"/>
      <c r="AE520" s="28"/>
      <c r="AF520" s="28"/>
      <c r="AG520" s="28"/>
      <c r="AH520" s="28"/>
      <c r="AI520" s="28"/>
      <c r="AJ520" s="28"/>
      <c r="AK520" s="28"/>
      <c r="AL520" s="28"/>
    </row>
    <row r="521">
      <c r="A521" s="28"/>
      <c r="B521" s="28"/>
      <c r="C521" s="28"/>
      <c r="D521" s="28"/>
      <c r="E521" s="28"/>
      <c r="F521" s="28"/>
      <c r="G521" s="28"/>
      <c r="H521" s="28"/>
      <c r="I521" s="28"/>
      <c r="J521" s="28"/>
      <c r="K521" s="28"/>
      <c r="L521" s="28"/>
      <c r="M521" s="28"/>
      <c r="N521" s="28"/>
      <c r="O521" s="28"/>
      <c r="P521" s="28"/>
      <c r="Q521" s="28"/>
      <c r="R521" s="28"/>
      <c r="S521" s="28"/>
      <c r="T521" s="28"/>
      <c r="U521" s="28"/>
      <c r="V521" s="83"/>
      <c r="W521" s="28"/>
      <c r="X521" s="28"/>
      <c r="Y521" s="28"/>
      <c r="Z521" s="28"/>
      <c r="AA521" s="28"/>
      <c r="AB521" s="28"/>
      <c r="AC521" s="28"/>
      <c r="AD521" s="28"/>
      <c r="AE521" s="28"/>
      <c r="AF521" s="28"/>
      <c r="AG521" s="28"/>
      <c r="AH521" s="28"/>
      <c r="AI521" s="28"/>
      <c r="AJ521" s="28"/>
      <c r="AK521" s="28"/>
      <c r="AL521" s="28"/>
    </row>
    <row r="522">
      <c r="A522" s="28"/>
      <c r="B522" s="28"/>
      <c r="C522" s="28"/>
      <c r="D522" s="28"/>
      <c r="E522" s="28"/>
      <c r="F522" s="28"/>
      <c r="G522" s="28"/>
      <c r="H522" s="28"/>
      <c r="I522" s="28"/>
      <c r="J522" s="28"/>
      <c r="K522" s="28"/>
      <c r="L522" s="28"/>
      <c r="M522" s="28"/>
      <c r="N522" s="28"/>
      <c r="O522" s="28"/>
      <c r="P522" s="28"/>
      <c r="Q522" s="28"/>
      <c r="R522" s="28"/>
      <c r="S522" s="28"/>
      <c r="T522" s="28"/>
      <c r="U522" s="28"/>
      <c r="V522" s="83"/>
      <c r="W522" s="28"/>
      <c r="X522" s="28"/>
      <c r="Y522" s="28"/>
      <c r="Z522" s="28"/>
      <c r="AA522" s="28"/>
      <c r="AB522" s="28"/>
      <c r="AC522" s="28"/>
      <c r="AD522" s="28"/>
      <c r="AE522" s="28"/>
      <c r="AF522" s="28"/>
      <c r="AG522" s="28"/>
      <c r="AH522" s="28"/>
      <c r="AI522" s="28"/>
      <c r="AJ522" s="28"/>
      <c r="AK522" s="28"/>
      <c r="AL522" s="28"/>
    </row>
    <row r="523">
      <c r="A523" s="28"/>
      <c r="B523" s="28"/>
      <c r="C523" s="28"/>
      <c r="D523" s="28"/>
      <c r="E523" s="28"/>
      <c r="F523" s="28"/>
      <c r="G523" s="28"/>
      <c r="H523" s="28"/>
      <c r="I523" s="28"/>
      <c r="J523" s="28"/>
      <c r="K523" s="28"/>
      <c r="L523" s="28"/>
      <c r="M523" s="28"/>
      <c r="N523" s="28"/>
      <c r="O523" s="28"/>
      <c r="P523" s="28"/>
      <c r="Q523" s="28"/>
      <c r="R523" s="28"/>
      <c r="S523" s="28"/>
      <c r="T523" s="28"/>
      <c r="U523" s="28"/>
      <c r="V523" s="83"/>
      <c r="W523" s="28"/>
      <c r="X523" s="28"/>
      <c r="Y523" s="28"/>
      <c r="Z523" s="28"/>
      <c r="AA523" s="28"/>
      <c r="AB523" s="28"/>
      <c r="AC523" s="28"/>
      <c r="AD523" s="28"/>
      <c r="AE523" s="28"/>
      <c r="AF523" s="28"/>
      <c r="AG523" s="28"/>
      <c r="AH523" s="28"/>
      <c r="AI523" s="28"/>
      <c r="AJ523" s="28"/>
      <c r="AK523" s="28"/>
      <c r="AL523" s="28"/>
    </row>
    <row r="524">
      <c r="A524" s="28"/>
      <c r="B524" s="28"/>
      <c r="C524" s="28"/>
      <c r="D524" s="28"/>
      <c r="E524" s="28"/>
      <c r="F524" s="28"/>
      <c r="G524" s="28"/>
      <c r="H524" s="28"/>
      <c r="I524" s="28"/>
      <c r="J524" s="28"/>
      <c r="K524" s="28"/>
      <c r="L524" s="28"/>
      <c r="M524" s="28"/>
      <c r="N524" s="28"/>
      <c r="O524" s="28"/>
      <c r="P524" s="28"/>
      <c r="Q524" s="28"/>
      <c r="R524" s="28"/>
      <c r="S524" s="28"/>
      <c r="T524" s="28"/>
      <c r="U524" s="28"/>
      <c r="V524" s="83"/>
      <c r="W524" s="28"/>
      <c r="X524" s="28"/>
      <c r="Y524" s="28"/>
      <c r="Z524" s="28"/>
      <c r="AA524" s="28"/>
      <c r="AB524" s="28"/>
      <c r="AC524" s="28"/>
      <c r="AD524" s="28"/>
      <c r="AE524" s="28"/>
      <c r="AF524" s="28"/>
      <c r="AG524" s="28"/>
      <c r="AH524" s="28"/>
      <c r="AI524" s="28"/>
      <c r="AJ524" s="28"/>
      <c r="AK524" s="28"/>
      <c r="AL524" s="28"/>
    </row>
    <row r="525">
      <c r="A525" s="28"/>
      <c r="B525" s="28"/>
      <c r="C525" s="28"/>
      <c r="D525" s="28"/>
      <c r="E525" s="28"/>
      <c r="F525" s="28"/>
      <c r="G525" s="28"/>
      <c r="H525" s="28"/>
      <c r="I525" s="28"/>
      <c r="J525" s="28"/>
      <c r="K525" s="28"/>
      <c r="L525" s="28"/>
      <c r="M525" s="28"/>
      <c r="N525" s="28"/>
      <c r="O525" s="28"/>
      <c r="P525" s="28"/>
      <c r="Q525" s="28"/>
      <c r="R525" s="28"/>
      <c r="S525" s="28"/>
      <c r="T525" s="28"/>
      <c r="U525" s="28"/>
      <c r="V525" s="83"/>
      <c r="W525" s="28"/>
      <c r="X525" s="28"/>
      <c r="Y525" s="28"/>
      <c r="Z525" s="28"/>
      <c r="AA525" s="28"/>
      <c r="AB525" s="28"/>
      <c r="AC525" s="28"/>
      <c r="AD525" s="28"/>
      <c r="AE525" s="28"/>
      <c r="AF525" s="28"/>
      <c r="AG525" s="28"/>
      <c r="AH525" s="28"/>
      <c r="AI525" s="28"/>
      <c r="AJ525" s="28"/>
      <c r="AK525" s="28"/>
      <c r="AL525" s="28"/>
    </row>
    <row r="526">
      <c r="A526" s="28"/>
      <c r="B526" s="28"/>
      <c r="C526" s="28"/>
      <c r="D526" s="28"/>
      <c r="E526" s="28"/>
      <c r="F526" s="28"/>
      <c r="G526" s="28"/>
      <c r="H526" s="28"/>
      <c r="I526" s="28"/>
      <c r="J526" s="28"/>
      <c r="K526" s="28"/>
      <c r="L526" s="28"/>
      <c r="M526" s="28"/>
      <c r="N526" s="28"/>
      <c r="O526" s="28"/>
      <c r="P526" s="28"/>
      <c r="Q526" s="28"/>
      <c r="R526" s="28"/>
      <c r="S526" s="28"/>
      <c r="T526" s="28"/>
      <c r="U526" s="28"/>
      <c r="V526" s="83"/>
      <c r="W526" s="28"/>
      <c r="X526" s="28"/>
      <c r="Y526" s="28"/>
      <c r="Z526" s="28"/>
      <c r="AA526" s="28"/>
      <c r="AB526" s="28"/>
      <c r="AC526" s="28"/>
      <c r="AD526" s="28"/>
      <c r="AE526" s="28"/>
      <c r="AF526" s="28"/>
      <c r="AG526" s="28"/>
      <c r="AH526" s="28"/>
      <c r="AI526" s="28"/>
      <c r="AJ526" s="28"/>
      <c r="AK526" s="28"/>
      <c r="AL526" s="28"/>
    </row>
    <row r="527">
      <c r="A527" s="28"/>
      <c r="B527" s="28"/>
      <c r="C527" s="28"/>
      <c r="D527" s="28"/>
      <c r="E527" s="28"/>
      <c r="F527" s="28"/>
      <c r="G527" s="28"/>
      <c r="H527" s="28"/>
      <c r="I527" s="28"/>
      <c r="J527" s="28"/>
      <c r="K527" s="28"/>
      <c r="L527" s="28"/>
      <c r="M527" s="28"/>
      <c r="N527" s="28"/>
      <c r="O527" s="28"/>
      <c r="P527" s="28"/>
      <c r="Q527" s="28"/>
      <c r="R527" s="28"/>
      <c r="S527" s="28"/>
      <c r="T527" s="28"/>
      <c r="U527" s="28"/>
      <c r="V527" s="83"/>
      <c r="W527" s="28"/>
      <c r="X527" s="28"/>
      <c r="Y527" s="28"/>
      <c r="Z527" s="28"/>
      <c r="AA527" s="28"/>
      <c r="AB527" s="28"/>
      <c r="AC527" s="28"/>
      <c r="AD527" s="28"/>
      <c r="AE527" s="28"/>
      <c r="AF527" s="28"/>
      <c r="AG527" s="28"/>
      <c r="AH527" s="28"/>
      <c r="AI527" s="28"/>
      <c r="AJ527" s="28"/>
      <c r="AK527" s="28"/>
      <c r="AL527" s="28"/>
    </row>
    <row r="528">
      <c r="A528" s="28"/>
      <c r="B528" s="28"/>
      <c r="C528" s="28"/>
      <c r="D528" s="28"/>
      <c r="E528" s="28"/>
      <c r="F528" s="28"/>
      <c r="G528" s="28"/>
      <c r="H528" s="28"/>
      <c r="I528" s="28"/>
      <c r="J528" s="28"/>
      <c r="K528" s="28"/>
      <c r="L528" s="28"/>
      <c r="M528" s="28"/>
      <c r="N528" s="28"/>
      <c r="O528" s="28"/>
      <c r="P528" s="28"/>
      <c r="Q528" s="28"/>
      <c r="R528" s="28"/>
      <c r="S528" s="28"/>
      <c r="T528" s="28"/>
      <c r="U528" s="28"/>
      <c r="V528" s="83"/>
      <c r="W528" s="28"/>
      <c r="X528" s="28"/>
      <c r="Y528" s="28"/>
      <c r="Z528" s="28"/>
      <c r="AA528" s="28"/>
      <c r="AB528" s="28"/>
      <c r="AC528" s="28"/>
      <c r="AD528" s="28"/>
      <c r="AE528" s="28"/>
      <c r="AF528" s="28"/>
      <c r="AG528" s="28"/>
      <c r="AH528" s="28"/>
      <c r="AI528" s="28"/>
      <c r="AJ528" s="28"/>
      <c r="AK528" s="28"/>
      <c r="AL528" s="28"/>
    </row>
    <row r="529">
      <c r="A529" s="28"/>
      <c r="B529" s="28"/>
      <c r="C529" s="28"/>
      <c r="D529" s="28"/>
      <c r="E529" s="28"/>
      <c r="F529" s="28"/>
      <c r="G529" s="28"/>
      <c r="H529" s="28"/>
      <c r="I529" s="28"/>
      <c r="J529" s="28"/>
      <c r="K529" s="28"/>
      <c r="L529" s="28"/>
      <c r="M529" s="28"/>
      <c r="N529" s="28"/>
      <c r="O529" s="28"/>
      <c r="P529" s="28"/>
      <c r="Q529" s="28"/>
      <c r="R529" s="28"/>
      <c r="S529" s="28"/>
      <c r="T529" s="28"/>
      <c r="U529" s="28"/>
      <c r="V529" s="83"/>
      <c r="W529" s="28"/>
      <c r="X529" s="28"/>
      <c r="Y529" s="28"/>
      <c r="Z529" s="28"/>
      <c r="AA529" s="28"/>
      <c r="AB529" s="28"/>
      <c r="AC529" s="28"/>
      <c r="AD529" s="28"/>
      <c r="AE529" s="28"/>
      <c r="AF529" s="28"/>
      <c r="AG529" s="28"/>
      <c r="AH529" s="28"/>
      <c r="AI529" s="28"/>
      <c r="AJ529" s="28"/>
      <c r="AK529" s="28"/>
      <c r="AL529" s="28"/>
    </row>
    <row r="530">
      <c r="A530" s="28"/>
      <c r="B530" s="28"/>
      <c r="C530" s="28"/>
      <c r="D530" s="28"/>
      <c r="E530" s="28"/>
      <c r="F530" s="28"/>
      <c r="G530" s="28"/>
      <c r="H530" s="28"/>
      <c r="I530" s="28"/>
      <c r="J530" s="28"/>
      <c r="K530" s="28"/>
      <c r="L530" s="28"/>
      <c r="M530" s="28"/>
      <c r="N530" s="28"/>
      <c r="O530" s="28"/>
      <c r="P530" s="28"/>
      <c r="Q530" s="28"/>
      <c r="R530" s="28"/>
      <c r="S530" s="28"/>
      <c r="T530" s="28"/>
      <c r="U530" s="28"/>
      <c r="V530" s="83"/>
      <c r="W530" s="28"/>
      <c r="X530" s="28"/>
      <c r="Y530" s="28"/>
      <c r="Z530" s="28"/>
      <c r="AA530" s="28"/>
      <c r="AB530" s="28"/>
      <c r="AC530" s="28"/>
      <c r="AD530" s="28"/>
      <c r="AE530" s="28"/>
      <c r="AF530" s="28"/>
      <c r="AG530" s="28"/>
      <c r="AH530" s="28"/>
      <c r="AI530" s="28"/>
      <c r="AJ530" s="28"/>
      <c r="AK530" s="28"/>
      <c r="AL530" s="28"/>
    </row>
    <row r="531">
      <c r="A531" s="28"/>
      <c r="B531" s="28"/>
      <c r="C531" s="28"/>
      <c r="D531" s="28"/>
      <c r="E531" s="28"/>
      <c r="F531" s="28"/>
      <c r="G531" s="28"/>
      <c r="H531" s="28"/>
      <c r="I531" s="28"/>
      <c r="J531" s="28"/>
      <c r="K531" s="28"/>
      <c r="L531" s="28"/>
      <c r="M531" s="28"/>
      <c r="N531" s="28"/>
      <c r="O531" s="28"/>
      <c r="P531" s="28"/>
      <c r="Q531" s="28"/>
      <c r="R531" s="28"/>
      <c r="S531" s="28"/>
      <c r="T531" s="28"/>
      <c r="U531" s="28"/>
      <c r="V531" s="83"/>
      <c r="W531" s="28"/>
      <c r="X531" s="28"/>
      <c r="Y531" s="28"/>
      <c r="Z531" s="28"/>
      <c r="AA531" s="28"/>
      <c r="AB531" s="28"/>
      <c r="AC531" s="28"/>
      <c r="AD531" s="28"/>
      <c r="AE531" s="28"/>
      <c r="AF531" s="28"/>
      <c r="AG531" s="28"/>
      <c r="AH531" s="28"/>
      <c r="AI531" s="28"/>
      <c r="AJ531" s="28"/>
      <c r="AK531" s="28"/>
      <c r="AL531" s="28"/>
    </row>
    <row r="532">
      <c r="A532" s="28"/>
      <c r="B532" s="28"/>
      <c r="C532" s="28"/>
      <c r="D532" s="28"/>
      <c r="E532" s="28"/>
      <c r="F532" s="28"/>
      <c r="G532" s="28"/>
      <c r="H532" s="28"/>
      <c r="I532" s="28"/>
      <c r="J532" s="28"/>
      <c r="K532" s="28"/>
      <c r="L532" s="28"/>
      <c r="M532" s="28"/>
      <c r="N532" s="28"/>
      <c r="O532" s="28"/>
      <c r="P532" s="28"/>
      <c r="Q532" s="28"/>
      <c r="R532" s="28"/>
      <c r="S532" s="28"/>
      <c r="T532" s="28"/>
      <c r="U532" s="28"/>
      <c r="V532" s="83"/>
      <c r="W532" s="28"/>
      <c r="X532" s="28"/>
      <c r="Y532" s="28"/>
      <c r="Z532" s="28"/>
      <c r="AA532" s="28"/>
      <c r="AB532" s="28"/>
      <c r="AC532" s="28"/>
      <c r="AD532" s="28"/>
      <c r="AE532" s="28"/>
      <c r="AF532" s="28"/>
      <c r="AG532" s="28"/>
      <c r="AH532" s="28"/>
      <c r="AI532" s="28"/>
      <c r="AJ532" s="28"/>
      <c r="AK532" s="28"/>
      <c r="AL532" s="28"/>
    </row>
    <row r="533">
      <c r="A533" s="28"/>
      <c r="B533" s="28"/>
      <c r="C533" s="28"/>
      <c r="D533" s="28"/>
      <c r="E533" s="28"/>
      <c r="F533" s="28"/>
      <c r="G533" s="28"/>
      <c r="H533" s="28"/>
      <c r="I533" s="28"/>
      <c r="J533" s="28"/>
      <c r="K533" s="28"/>
      <c r="L533" s="28"/>
      <c r="M533" s="28"/>
      <c r="N533" s="28"/>
      <c r="O533" s="28"/>
      <c r="P533" s="28"/>
      <c r="Q533" s="28"/>
      <c r="R533" s="28"/>
      <c r="S533" s="28"/>
      <c r="T533" s="28"/>
      <c r="U533" s="28"/>
      <c r="V533" s="83"/>
      <c r="W533" s="28"/>
      <c r="X533" s="28"/>
      <c r="Y533" s="28"/>
      <c r="Z533" s="28"/>
      <c r="AA533" s="28"/>
      <c r="AB533" s="28"/>
      <c r="AC533" s="28"/>
      <c r="AD533" s="28"/>
      <c r="AE533" s="28"/>
      <c r="AF533" s="28"/>
      <c r="AG533" s="28"/>
      <c r="AH533" s="28"/>
      <c r="AI533" s="28"/>
      <c r="AJ533" s="28"/>
      <c r="AK533" s="28"/>
      <c r="AL533" s="28"/>
    </row>
    <row r="534">
      <c r="A534" s="28"/>
      <c r="B534" s="28"/>
      <c r="C534" s="28"/>
      <c r="D534" s="28"/>
      <c r="E534" s="28"/>
      <c r="F534" s="28"/>
      <c r="G534" s="28"/>
      <c r="H534" s="28"/>
      <c r="I534" s="28"/>
      <c r="J534" s="28"/>
      <c r="K534" s="28"/>
      <c r="L534" s="28"/>
      <c r="M534" s="28"/>
      <c r="N534" s="28"/>
      <c r="O534" s="28"/>
      <c r="P534" s="28"/>
      <c r="Q534" s="28"/>
      <c r="R534" s="28"/>
      <c r="S534" s="28"/>
      <c r="T534" s="28"/>
      <c r="U534" s="28"/>
      <c r="V534" s="83"/>
      <c r="W534" s="28"/>
      <c r="X534" s="28"/>
      <c r="Y534" s="28"/>
      <c r="Z534" s="28"/>
      <c r="AA534" s="28"/>
      <c r="AB534" s="28"/>
      <c r="AC534" s="28"/>
      <c r="AD534" s="28"/>
      <c r="AE534" s="28"/>
      <c r="AF534" s="28"/>
      <c r="AG534" s="28"/>
      <c r="AH534" s="28"/>
      <c r="AI534" s="28"/>
      <c r="AJ534" s="28"/>
      <c r="AK534" s="28"/>
      <c r="AL534" s="28"/>
    </row>
    <row r="535">
      <c r="A535" s="28"/>
      <c r="B535" s="28"/>
      <c r="C535" s="28"/>
      <c r="D535" s="28"/>
      <c r="E535" s="28"/>
      <c r="F535" s="28"/>
      <c r="G535" s="28"/>
      <c r="H535" s="28"/>
      <c r="I535" s="28"/>
      <c r="J535" s="28"/>
      <c r="K535" s="28"/>
      <c r="L535" s="28"/>
      <c r="M535" s="28"/>
      <c r="N535" s="28"/>
      <c r="O535" s="28"/>
      <c r="P535" s="28"/>
      <c r="Q535" s="28"/>
      <c r="R535" s="28"/>
      <c r="S535" s="28"/>
      <c r="T535" s="28"/>
      <c r="U535" s="28"/>
      <c r="V535" s="83"/>
      <c r="W535" s="28"/>
      <c r="X535" s="28"/>
      <c r="Y535" s="28"/>
      <c r="Z535" s="28"/>
      <c r="AA535" s="28"/>
      <c r="AB535" s="28"/>
      <c r="AC535" s="28"/>
      <c r="AD535" s="28"/>
      <c r="AE535" s="28"/>
      <c r="AF535" s="28"/>
      <c r="AG535" s="28"/>
      <c r="AH535" s="28"/>
      <c r="AI535" s="28"/>
      <c r="AJ535" s="28"/>
      <c r="AK535" s="28"/>
      <c r="AL535" s="28"/>
    </row>
    <row r="536">
      <c r="A536" s="28"/>
      <c r="B536" s="28"/>
      <c r="C536" s="28"/>
      <c r="D536" s="28"/>
      <c r="E536" s="28"/>
      <c r="F536" s="28"/>
      <c r="G536" s="28"/>
      <c r="H536" s="28"/>
      <c r="I536" s="28"/>
      <c r="J536" s="28"/>
      <c r="K536" s="28"/>
      <c r="L536" s="28"/>
      <c r="M536" s="28"/>
      <c r="N536" s="28"/>
      <c r="O536" s="28"/>
      <c r="P536" s="28"/>
      <c r="Q536" s="28"/>
      <c r="R536" s="28"/>
      <c r="S536" s="28"/>
      <c r="T536" s="28"/>
      <c r="U536" s="28"/>
      <c r="V536" s="83"/>
      <c r="W536" s="28"/>
      <c r="X536" s="28"/>
      <c r="Y536" s="28"/>
      <c r="Z536" s="28"/>
      <c r="AA536" s="28"/>
      <c r="AB536" s="28"/>
      <c r="AC536" s="28"/>
      <c r="AD536" s="28"/>
      <c r="AE536" s="28"/>
      <c r="AF536" s="28"/>
      <c r="AG536" s="28"/>
      <c r="AH536" s="28"/>
      <c r="AI536" s="28"/>
      <c r="AJ536" s="28"/>
      <c r="AK536" s="28"/>
      <c r="AL536" s="28"/>
    </row>
    <row r="537">
      <c r="A537" s="28"/>
      <c r="B537" s="28"/>
      <c r="C537" s="28"/>
      <c r="D537" s="28"/>
      <c r="E537" s="28"/>
      <c r="F537" s="28"/>
      <c r="G537" s="28"/>
      <c r="H537" s="28"/>
      <c r="I537" s="28"/>
      <c r="J537" s="28"/>
      <c r="K537" s="28"/>
      <c r="L537" s="28"/>
      <c r="M537" s="28"/>
      <c r="N537" s="28"/>
      <c r="O537" s="28"/>
      <c r="P537" s="28"/>
      <c r="Q537" s="28"/>
      <c r="R537" s="28"/>
      <c r="S537" s="28"/>
      <c r="T537" s="28"/>
      <c r="U537" s="28"/>
      <c r="V537" s="83"/>
      <c r="W537" s="28"/>
      <c r="X537" s="28"/>
      <c r="Y537" s="28"/>
      <c r="Z537" s="28"/>
      <c r="AA537" s="28"/>
      <c r="AB537" s="28"/>
      <c r="AC537" s="28"/>
      <c r="AD537" s="28"/>
      <c r="AE537" s="28"/>
      <c r="AF537" s="28"/>
      <c r="AG537" s="28"/>
      <c r="AH537" s="28"/>
      <c r="AI537" s="28"/>
      <c r="AJ537" s="28"/>
      <c r="AK537" s="28"/>
      <c r="AL537" s="28"/>
    </row>
    <row r="538">
      <c r="A538" s="28"/>
      <c r="B538" s="28"/>
      <c r="C538" s="28"/>
      <c r="D538" s="28"/>
      <c r="E538" s="28"/>
      <c r="F538" s="28"/>
      <c r="G538" s="28"/>
      <c r="H538" s="28"/>
      <c r="I538" s="28"/>
      <c r="J538" s="28"/>
      <c r="K538" s="28"/>
      <c r="L538" s="28"/>
      <c r="M538" s="28"/>
      <c r="N538" s="28"/>
      <c r="O538" s="28"/>
      <c r="P538" s="28"/>
      <c r="Q538" s="28"/>
      <c r="R538" s="28"/>
      <c r="S538" s="28"/>
      <c r="T538" s="28"/>
      <c r="U538" s="28"/>
      <c r="V538" s="83"/>
      <c r="W538" s="28"/>
      <c r="X538" s="28"/>
      <c r="Y538" s="28"/>
      <c r="Z538" s="28"/>
      <c r="AA538" s="28"/>
      <c r="AB538" s="28"/>
      <c r="AC538" s="28"/>
      <c r="AD538" s="28"/>
      <c r="AE538" s="28"/>
      <c r="AF538" s="28"/>
      <c r="AG538" s="28"/>
      <c r="AH538" s="28"/>
      <c r="AI538" s="28"/>
      <c r="AJ538" s="28"/>
      <c r="AK538" s="28"/>
      <c r="AL538" s="28"/>
    </row>
    <row r="539">
      <c r="A539" s="28"/>
      <c r="B539" s="28"/>
      <c r="C539" s="28"/>
      <c r="D539" s="28"/>
      <c r="E539" s="28"/>
      <c r="F539" s="28"/>
      <c r="G539" s="28"/>
      <c r="H539" s="28"/>
      <c r="I539" s="28"/>
      <c r="J539" s="28"/>
      <c r="K539" s="28"/>
      <c r="L539" s="28"/>
      <c r="M539" s="28"/>
      <c r="N539" s="28"/>
      <c r="O539" s="28"/>
      <c r="P539" s="28"/>
      <c r="Q539" s="28"/>
      <c r="R539" s="28"/>
      <c r="S539" s="28"/>
      <c r="T539" s="28"/>
      <c r="U539" s="28"/>
      <c r="V539" s="83"/>
      <c r="W539" s="28"/>
      <c r="X539" s="28"/>
      <c r="Y539" s="28"/>
      <c r="Z539" s="28"/>
      <c r="AA539" s="28"/>
      <c r="AB539" s="28"/>
      <c r="AC539" s="28"/>
      <c r="AD539" s="28"/>
      <c r="AE539" s="28"/>
      <c r="AF539" s="28"/>
      <c r="AG539" s="28"/>
      <c r="AH539" s="28"/>
      <c r="AI539" s="28"/>
      <c r="AJ539" s="28"/>
      <c r="AK539" s="28"/>
      <c r="AL539" s="28"/>
    </row>
    <row r="540">
      <c r="A540" s="28"/>
      <c r="B540" s="28"/>
      <c r="C540" s="28"/>
      <c r="D540" s="28"/>
      <c r="E540" s="28"/>
      <c r="F540" s="28"/>
      <c r="G540" s="28"/>
      <c r="H540" s="28"/>
      <c r="I540" s="28"/>
      <c r="J540" s="28"/>
      <c r="K540" s="28"/>
      <c r="L540" s="28"/>
      <c r="M540" s="28"/>
      <c r="N540" s="28"/>
      <c r="O540" s="28"/>
      <c r="P540" s="28"/>
      <c r="Q540" s="28"/>
      <c r="R540" s="28"/>
      <c r="S540" s="28"/>
      <c r="T540" s="28"/>
      <c r="U540" s="28"/>
      <c r="V540" s="83"/>
      <c r="W540" s="28"/>
      <c r="X540" s="28"/>
      <c r="Y540" s="28"/>
      <c r="Z540" s="28"/>
      <c r="AA540" s="28"/>
      <c r="AB540" s="28"/>
      <c r="AC540" s="28"/>
      <c r="AD540" s="28"/>
      <c r="AE540" s="28"/>
      <c r="AF540" s="28"/>
      <c r="AG540" s="28"/>
      <c r="AH540" s="28"/>
      <c r="AI540" s="28"/>
      <c r="AJ540" s="28"/>
      <c r="AK540" s="28"/>
      <c r="AL540" s="28"/>
    </row>
    <row r="541">
      <c r="A541" s="28"/>
      <c r="B541" s="28"/>
      <c r="C541" s="28"/>
      <c r="D541" s="28"/>
      <c r="E541" s="28"/>
      <c r="F541" s="28"/>
      <c r="G541" s="28"/>
      <c r="H541" s="28"/>
      <c r="I541" s="28"/>
      <c r="J541" s="28"/>
      <c r="K541" s="28"/>
      <c r="L541" s="28"/>
      <c r="M541" s="28"/>
      <c r="N541" s="28"/>
      <c r="O541" s="28"/>
      <c r="P541" s="28"/>
      <c r="Q541" s="28"/>
      <c r="R541" s="28"/>
      <c r="S541" s="28"/>
      <c r="T541" s="28"/>
      <c r="U541" s="28"/>
      <c r="V541" s="83"/>
      <c r="W541" s="28"/>
      <c r="X541" s="28"/>
      <c r="Y541" s="28"/>
      <c r="Z541" s="28"/>
      <c r="AA541" s="28"/>
      <c r="AB541" s="28"/>
      <c r="AC541" s="28"/>
      <c r="AD541" s="28"/>
      <c r="AE541" s="28"/>
      <c r="AF541" s="28"/>
      <c r="AG541" s="28"/>
      <c r="AH541" s="28"/>
      <c r="AI541" s="28"/>
      <c r="AJ541" s="28"/>
      <c r="AK541" s="28"/>
      <c r="AL541" s="28"/>
    </row>
    <row r="542">
      <c r="A542" s="28"/>
      <c r="B542" s="28"/>
      <c r="C542" s="28"/>
      <c r="D542" s="28"/>
      <c r="E542" s="28"/>
      <c r="F542" s="28"/>
      <c r="G542" s="28"/>
      <c r="H542" s="28"/>
      <c r="I542" s="28"/>
      <c r="J542" s="28"/>
      <c r="K542" s="28"/>
      <c r="L542" s="28"/>
      <c r="M542" s="28"/>
      <c r="N542" s="28"/>
      <c r="O542" s="28"/>
      <c r="P542" s="28"/>
      <c r="Q542" s="28"/>
      <c r="R542" s="28"/>
      <c r="S542" s="28"/>
      <c r="T542" s="28"/>
      <c r="U542" s="28"/>
      <c r="V542" s="83"/>
      <c r="W542" s="28"/>
      <c r="X542" s="28"/>
      <c r="Y542" s="28"/>
      <c r="Z542" s="28"/>
      <c r="AA542" s="28"/>
      <c r="AB542" s="28"/>
      <c r="AC542" s="28"/>
      <c r="AD542" s="28"/>
      <c r="AE542" s="28"/>
      <c r="AF542" s="28"/>
      <c r="AG542" s="28"/>
      <c r="AH542" s="28"/>
      <c r="AI542" s="28"/>
      <c r="AJ542" s="28"/>
      <c r="AK542" s="28"/>
      <c r="AL542" s="28"/>
    </row>
    <row r="543">
      <c r="A543" s="28"/>
      <c r="B543" s="28"/>
      <c r="C543" s="28"/>
      <c r="D543" s="28"/>
      <c r="E543" s="28"/>
      <c r="F543" s="28"/>
      <c r="G543" s="28"/>
      <c r="H543" s="28"/>
      <c r="I543" s="28"/>
      <c r="J543" s="28"/>
      <c r="K543" s="28"/>
      <c r="L543" s="28"/>
      <c r="M543" s="28"/>
      <c r="N543" s="28"/>
      <c r="O543" s="28"/>
      <c r="P543" s="28"/>
      <c r="Q543" s="28"/>
      <c r="R543" s="28"/>
      <c r="S543" s="28"/>
      <c r="T543" s="28"/>
      <c r="U543" s="28"/>
      <c r="V543" s="83"/>
      <c r="W543" s="28"/>
      <c r="X543" s="28"/>
      <c r="Y543" s="28"/>
      <c r="Z543" s="28"/>
      <c r="AA543" s="28"/>
      <c r="AB543" s="28"/>
      <c r="AC543" s="28"/>
      <c r="AD543" s="28"/>
      <c r="AE543" s="28"/>
      <c r="AF543" s="28"/>
      <c r="AG543" s="28"/>
      <c r="AH543" s="28"/>
      <c r="AI543" s="28"/>
      <c r="AJ543" s="28"/>
      <c r="AK543" s="28"/>
      <c r="AL543" s="28"/>
    </row>
    <row r="544">
      <c r="A544" s="28"/>
      <c r="B544" s="28"/>
      <c r="C544" s="28"/>
      <c r="D544" s="28"/>
      <c r="E544" s="28"/>
      <c r="F544" s="28"/>
      <c r="G544" s="28"/>
      <c r="H544" s="28"/>
      <c r="I544" s="28"/>
      <c r="J544" s="28"/>
      <c r="K544" s="28"/>
      <c r="L544" s="28"/>
      <c r="M544" s="28"/>
      <c r="N544" s="28"/>
      <c r="O544" s="28"/>
      <c r="P544" s="28"/>
      <c r="Q544" s="28"/>
      <c r="R544" s="28"/>
      <c r="S544" s="28"/>
      <c r="T544" s="28"/>
      <c r="U544" s="28"/>
      <c r="V544" s="83"/>
      <c r="W544" s="28"/>
      <c r="X544" s="28"/>
      <c r="Y544" s="28"/>
      <c r="Z544" s="28"/>
      <c r="AA544" s="28"/>
      <c r="AB544" s="28"/>
      <c r="AC544" s="28"/>
      <c r="AD544" s="28"/>
      <c r="AE544" s="28"/>
      <c r="AF544" s="28"/>
      <c r="AG544" s="28"/>
      <c r="AH544" s="28"/>
      <c r="AI544" s="28"/>
      <c r="AJ544" s="28"/>
      <c r="AK544" s="28"/>
      <c r="AL544" s="28"/>
    </row>
    <row r="545">
      <c r="A545" s="28"/>
      <c r="B545" s="28"/>
      <c r="C545" s="28"/>
      <c r="D545" s="28"/>
      <c r="E545" s="28"/>
      <c r="F545" s="28"/>
      <c r="G545" s="28"/>
      <c r="H545" s="28"/>
      <c r="I545" s="28"/>
      <c r="J545" s="28"/>
      <c r="K545" s="28"/>
      <c r="L545" s="28"/>
      <c r="M545" s="28"/>
      <c r="N545" s="28"/>
      <c r="O545" s="28"/>
      <c r="P545" s="28"/>
      <c r="Q545" s="28"/>
      <c r="R545" s="28"/>
      <c r="S545" s="28"/>
      <c r="T545" s="28"/>
      <c r="U545" s="28"/>
      <c r="V545" s="83"/>
      <c r="W545" s="28"/>
      <c r="X545" s="28"/>
      <c r="Y545" s="28"/>
      <c r="Z545" s="28"/>
      <c r="AA545" s="28"/>
      <c r="AB545" s="28"/>
      <c r="AC545" s="28"/>
      <c r="AD545" s="28"/>
      <c r="AE545" s="28"/>
      <c r="AF545" s="28"/>
      <c r="AG545" s="28"/>
      <c r="AH545" s="28"/>
      <c r="AI545" s="28"/>
      <c r="AJ545" s="28"/>
      <c r="AK545" s="28"/>
      <c r="AL545" s="28"/>
    </row>
    <row r="546">
      <c r="A546" s="28"/>
      <c r="B546" s="28"/>
      <c r="C546" s="28"/>
      <c r="D546" s="28"/>
      <c r="E546" s="28"/>
      <c r="F546" s="28"/>
      <c r="G546" s="28"/>
      <c r="H546" s="28"/>
      <c r="I546" s="28"/>
      <c r="J546" s="28"/>
      <c r="K546" s="28"/>
      <c r="L546" s="28"/>
      <c r="M546" s="28"/>
      <c r="N546" s="28"/>
      <c r="O546" s="28"/>
      <c r="P546" s="28"/>
      <c r="Q546" s="28"/>
      <c r="R546" s="28"/>
      <c r="S546" s="28"/>
      <c r="T546" s="28"/>
      <c r="U546" s="28"/>
      <c r="V546" s="83"/>
      <c r="W546" s="28"/>
      <c r="X546" s="28"/>
      <c r="Y546" s="28"/>
      <c r="Z546" s="28"/>
      <c r="AA546" s="28"/>
      <c r="AB546" s="28"/>
      <c r="AC546" s="28"/>
      <c r="AD546" s="28"/>
      <c r="AE546" s="28"/>
      <c r="AF546" s="28"/>
      <c r="AG546" s="28"/>
      <c r="AH546" s="28"/>
      <c r="AI546" s="28"/>
      <c r="AJ546" s="28"/>
      <c r="AK546" s="28"/>
      <c r="AL546" s="28"/>
    </row>
    <row r="547">
      <c r="A547" s="28"/>
      <c r="B547" s="28"/>
      <c r="C547" s="28"/>
      <c r="D547" s="28"/>
      <c r="E547" s="28"/>
      <c r="F547" s="28"/>
      <c r="G547" s="28"/>
      <c r="H547" s="28"/>
      <c r="I547" s="28"/>
      <c r="J547" s="28"/>
      <c r="K547" s="28"/>
      <c r="L547" s="28"/>
      <c r="M547" s="28"/>
      <c r="N547" s="28"/>
      <c r="O547" s="28"/>
      <c r="P547" s="28"/>
      <c r="Q547" s="28"/>
      <c r="R547" s="28"/>
      <c r="S547" s="28"/>
      <c r="T547" s="28"/>
      <c r="U547" s="28"/>
      <c r="V547" s="83"/>
      <c r="W547" s="28"/>
      <c r="X547" s="28"/>
      <c r="Y547" s="28"/>
      <c r="Z547" s="28"/>
      <c r="AA547" s="28"/>
      <c r="AB547" s="28"/>
      <c r="AC547" s="28"/>
      <c r="AD547" s="28"/>
      <c r="AE547" s="28"/>
      <c r="AF547" s="28"/>
      <c r="AG547" s="28"/>
      <c r="AH547" s="28"/>
      <c r="AI547" s="28"/>
      <c r="AJ547" s="28"/>
      <c r="AK547" s="28"/>
      <c r="AL547" s="28"/>
    </row>
    <row r="548">
      <c r="A548" s="28"/>
      <c r="B548" s="28"/>
      <c r="C548" s="28"/>
      <c r="D548" s="28"/>
      <c r="E548" s="28"/>
      <c r="F548" s="28"/>
      <c r="G548" s="28"/>
      <c r="H548" s="28"/>
      <c r="I548" s="28"/>
      <c r="J548" s="28"/>
      <c r="K548" s="28"/>
      <c r="L548" s="28"/>
      <c r="M548" s="28"/>
      <c r="N548" s="28"/>
      <c r="O548" s="28"/>
      <c r="P548" s="28"/>
      <c r="Q548" s="28"/>
      <c r="R548" s="28"/>
      <c r="S548" s="28"/>
      <c r="T548" s="28"/>
      <c r="U548" s="28"/>
      <c r="V548" s="83"/>
      <c r="W548" s="28"/>
      <c r="X548" s="28"/>
      <c r="Y548" s="28"/>
      <c r="Z548" s="28"/>
      <c r="AA548" s="28"/>
      <c r="AB548" s="28"/>
      <c r="AC548" s="28"/>
      <c r="AD548" s="28"/>
      <c r="AE548" s="28"/>
      <c r="AF548" s="28"/>
      <c r="AG548" s="28"/>
      <c r="AH548" s="28"/>
      <c r="AI548" s="28"/>
      <c r="AJ548" s="28"/>
      <c r="AK548" s="28"/>
      <c r="AL548" s="28"/>
    </row>
    <row r="549">
      <c r="A549" s="28"/>
      <c r="B549" s="28"/>
      <c r="C549" s="28"/>
      <c r="D549" s="28"/>
      <c r="E549" s="28"/>
      <c r="F549" s="28"/>
      <c r="G549" s="28"/>
      <c r="H549" s="28"/>
      <c r="I549" s="28"/>
      <c r="J549" s="28"/>
      <c r="K549" s="28"/>
      <c r="L549" s="28"/>
      <c r="M549" s="28"/>
      <c r="N549" s="28"/>
      <c r="O549" s="28"/>
      <c r="P549" s="28"/>
      <c r="Q549" s="28"/>
      <c r="R549" s="28"/>
      <c r="S549" s="28"/>
      <c r="T549" s="28"/>
      <c r="U549" s="28"/>
      <c r="V549" s="83"/>
      <c r="W549" s="28"/>
      <c r="X549" s="28"/>
      <c r="Y549" s="28"/>
      <c r="Z549" s="28"/>
      <c r="AA549" s="28"/>
      <c r="AB549" s="28"/>
      <c r="AC549" s="28"/>
      <c r="AD549" s="28"/>
      <c r="AE549" s="28"/>
      <c r="AF549" s="28"/>
      <c r="AG549" s="28"/>
      <c r="AH549" s="28"/>
      <c r="AI549" s="28"/>
      <c r="AJ549" s="28"/>
      <c r="AK549" s="28"/>
      <c r="AL549" s="28"/>
    </row>
    <row r="550">
      <c r="A550" s="28"/>
      <c r="B550" s="28"/>
      <c r="C550" s="28"/>
      <c r="D550" s="28"/>
      <c r="E550" s="28"/>
      <c r="F550" s="28"/>
      <c r="G550" s="28"/>
      <c r="H550" s="28"/>
      <c r="I550" s="28"/>
      <c r="J550" s="28"/>
      <c r="K550" s="28"/>
      <c r="L550" s="28"/>
      <c r="M550" s="28"/>
      <c r="N550" s="28"/>
      <c r="O550" s="28"/>
      <c r="P550" s="28"/>
      <c r="Q550" s="28"/>
      <c r="R550" s="28"/>
      <c r="S550" s="28"/>
      <c r="T550" s="28"/>
      <c r="U550" s="28"/>
      <c r="V550" s="83"/>
      <c r="W550" s="28"/>
      <c r="X550" s="28"/>
      <c r="Y550" s="28"/>
      <c r="Z550" s="28"/>
      <c r="AA550" s="28"/>
      <c r="AB550" s="28"/>
      <c r="AC550" s="28"/>
      <c r="AD550" s="28"/>
      <c r="AE550" s="28"/>
      <c r="AF550" s="28"/>
      <c r="AG550" s="28"/>
      <c r="AH550" s="28"/>
      <c r="AI550" s="28"/>
      <c r="AJ550" s="28"/>
      <c r="AK550" s="28"/>
      <c r="AL550" s="28"/>
    </row>
    <row r="551">
      <c r="A551" s="28"/>
      <c r="B551" s="28"/>
      <c r="C551" s="28"/>
      <c r="D551" s="28"/>
      <c r="E551" s="28"/>
      <c r="F551" s="28"/>
      <c r="G551" s="28"/>
      <c r="H551" s="28"/>
      <c r="I551" s="28"/>
      <c r="J551" s="28"/>
      <c r="K551" s="28"/>
      <c r="L551" s="28"/>
      <c r="M551" s="28"/>
      <c r="N551" s="28"/>
      <c r="O551" s="28"/>
      <c r="P551" s="28"/>
      <c r="Q551" s="28"/>
      <c r="R551" s="28"/>
      <c r="S551" s="28"/>
      <c r="T551" s="28"/>
      <c r="U551" s="28"/>
      <c r="V551" s="83"/>
      <c r="W551" s="28"/>
      <c r="X551" s="28"/>
      <c r="Y551" s="28"/>
      <c r="Z551" s="28"/>
      <c r="AA551" s="28"/>
      <c r="AB551" s="28"/>
      <c r="AC551" s="28"/>
      <c r="AD551" s="28"/>
      <c r="AE551" s="28"/>
      <c r="AF551" s="28"/>
      <c r="AG551" s="28"/>
      <c r="AH551" s="28"/>
      <c r="AI551" s="28"/>
      <c r="AJ551" s="28"/>
      <c r="AK551" s="28"/>
      <c r="AL551" s="28"/>
    </row>
    <row r="552">
      <c r="A552" s="28"/>
      <c r="B552" s="28"/>
      <c r="C552" s="28"/>
      <c r="D552" s="28"/>
      <c r="E552" s="28"/>
      <c r="F552" s="28"/>
      <c r="G552" s="28"/>
      <c r="H552" s="28"/>
      <c r="I552" s="28"/>
      <c r="J552" s="28"/>
      <c r="K552" s="28"/>
      <c r="L552" s="28"/>
      <c r="M552" s="28"/>
      <c r="N552" s="28"/>
      <c r="O552" s="28"/>
      <c r="P552" s="28"/>
      <c r="Q552" s="28"/>
      <c r="R552" s="28"/>
      <c r="S552" s="28"/>
      <c r="T552" s="28"/>
      <c r="U552" s="28"/>
      <c r="V552" s="83"/>
      <c r="W552" s="28"/>
      <c r="X552" s="28"/>
      <c r="Y552" s="28"/>
      <c r="Z552" s="28"/>
      <c r="AA552" s="28"/>
      <c r="AB552" s="28"/>
      <c r="AC552" s="28"/>
      <c r="AD552" s="28"/>
      <c r="AE552" s="28"/>
      <c r="AF552" s="28"/>
      <c r="AG552" s="28"/>
      <c r="AH552" s="28"/>
      <c r="AI552" s="28"/>
      <c r="AJ552" s="28"/>
      <c r="AK552" s="28"/>
      <c r="AL552" s="28"/>
    </row>
    <row r="553">
      <c r="A553" s="28"/>
      <c r="B553" s="28"/>
      <c r="C553" s="28"/>
      <c r="D553" s="28"/>
      <c r="E553" s="28"/>
      <c r="F553" s="28"/>
      <c r="G553" s="28"/>
      <c r="H553" s="28"/>
      <c r="I553" s="28"/>
      <c r="J553" s="28"/>
      <c r="K553" s="28"/>
      <c r="L553" s="28"/>
      <c r="M553" s="28"/>
      <c r="N553" s="28"/>
      <c r="O553" s="28"/>
      <c r="P553" s="28"/>
      <c r="Q553" s="28"/>
      <c r="R553" s="28"/>
      <c r="S553" s="28"/>
      <c r="T553" s="28"/>
      <c r="U553" s="28"/>
      <c r="V553" s="83"/>
      <c r="W553" s="28"/>
      <c r="X553" s="28"/>
      <c r="Y553" s="28"/>
      <c r="Z553" s="28"/>
      <c r="AA553" s="28"/>
      <c r="AB553" s="28"/>
      <c r="AC553" s="28"/>
      <c r="AD553" s="28"/>
      <c r="AE553" s="28"/>
      <c r="AF553" s="28"/>
      <c r="AG553" s="28"/>
      <c r="AH553" s="28"/>
      <c r="AI553" s="28"/>
      <c r="AJ553" s="28"/>
      <c r="AK553" s="28"/>
      <c r="AL553" s="28"/>
    </row>
    <row r="554">
      <c r="A554" s="28"/>
      <c r="B554" s="28"/>
      <c r="C554" s="28"/>
      <c r="D554" s="28"/>
      <c r="E554" s="28"/>
      <c r="F554" s="28"/>
      <c r="G554" s="28"/>
      <c r="H554" s="28"/>
      <c r="I554" s="28"/>
      <c r="J554" s="28"/>
      <c r="K554" s="28"/>
      <c r="L554" s="28"/>
      <c r="M554" s="28"/>
      <c r="N554" s="28"/>
      <c r="O554" s="28"/>
      <c r="P554" s="28"/>
      <c r="Q554" s="28"/>
      <c r="R554" s="28"/>
      <c r="S554" s="28"/>
      <c r="T554" s="28"/>
      <c r="U554" s="28"/>
      <c r="V554" s="83"/>
      <c r="W554" s="28"/>
      <c r="X554" s="28"/>
      <c r="Y554" s="28"/>
      <c r="Z554" s="28"/>
      <c r="AA554" s="28"/>
      <c r="AB554" s="28"/>
      <c r="AC554" s="28"/>
      <c r="AD554" s="28"/>
      <c r="AE554" s="28"/>
      <c r="AF554" s="28"/>
      <c r="AG554" s="28"/>
      <c r="AH554" s="28"/>
      <c r="AI554" s="28"/>
      <c r="AJ554" s="28"/>
      <c r="AK554" s="28"/>
      <c r="AL554" s="28"/>
    </row>
    <row r="555">
      <c r="A555" s="28"/>
      <c r="B555" s="28"/>
      <c r="C555" s="28"/>
      <c r="D555" s="28"/>
      <c r="E555" s="28"/>
      <c r="F555" s="28"/>
      <c r="G555" s="28"/>
      <c r="H555" s="28"/>
      <c r="I555" s="28"/>
      <c r="J555" s="28"/>
      <c r="K555" s="28"/>
      <c r="L555" s="28"/>
      <c r="M555" s="28"/>
      <c r="N555" s="28"/>
      <c r="O555" s="28"/>
      <c r="P555" s="28"/>
      <c r="Q555" s="28"/>
      <c r="R555" s="28"/>
      <c r="S555" s="28"/>
      <c r="T555" s="28"/>
      <c r="U555" s="28"/>
      <c r="V555" s="83"/>
      <c r="W555" s="28"/>
      <c r="X555" s="28"/>
      <c r="Y555" s="28"/>
      <c r="Z555" s="28"/>
      <c r="AA555" s="28"/>
      <c r="AB555" s="28"/>
      <c r="AC555" s="28"/>
      <c r="AD555" s="28"/>
      <c r="AE555" s="28"/>
      <c r="AF555" s="28"/>
      <c r="AG555" s="28"/>
      <c r="AH555" s="28"/>
      <c r="AI555" s="28"/>
      <c r="AJ555" s="28"/>
      <c r="AK555" s="28"/>
      <c r="AL555" s="28"/>
    </row>
    <row r="556">
      <c r="A556" s="28"/>
      <c r="B556" s="28"/>
      <c r="C556" s="28"/>
      <c r="D556" s="28"/>
      <c r="E556" s="28"/>
      <c r="F556" s="28"/>
      <c r="G556" s="28"/>
      <c r="H556" s="28"/>
      <c r="I556" s="28"/>
      <c r="J556" s="28"/>
      <c r="K556" s="28"/>
      <c r="L556" s="28"/>
      <c r="M556" s="28"/>
      <c r="N556" s="28"/>
      <c r="O556" s="28"/>
      <c r="P556" s="28"/>
      <c r="Q556" s="28"/>
      <c r="R556" s="28"/>
      <c r="S556" s="28"/>
      <c r="T556" s="28"/>
      <c r="U556" s="28"/>
      <c r="V556" s="83"/>
      <c r="W556" s="28"/>
      <c r="X556" s="28"/>
      <c r="Y556" s="28"/>
      <c r="Z556" s="28"/>
      <c r="AA556" s="28"/>
      <c r="AB556" s="28"/>
      <c r="AC556" s="28"/>
      <c r="AD556" s="28"/>
      <c r="AE556" s="28"/>
      <c r="AF556" s="28"/>
      <c r="AG556" s="28"/>
      <c r="AH556" s="28"/>
      <c r="AI556" s="28"/>
      <c r="AJ556" s="28"/>
      <c r="AK556" s="28"/>
      <c r="AL556" s="28"/>
    </row>
    <row r="557">
      <c r="A557" s="28"/>
      <c r="B557" s="28"/>
      <c r="C557" s="28"/>
      <c r="D557" s="28"/>
      <c r="E557" s="28"/>
      <c r="F557" s="28"/>
      <c r="G557" s="28"/>
      <c r="H557" s="28"/>
      <c r="I557" s="28"/>
      <c r="J557" s="28"/>
      <c r="K557" s="28"/>
      <c r="L557" s="28"/>
      <c r="M557" s="28"/>
      <c r="N557" s="28"/>
      <c r="O557" s="28"/>
      <c r="P557" s="28"/>
      <c r="Q557" s="28"/>
      <c r="R557" s="28"/>
      <c r="S557" s="28"/>
      <c r="T557" s="28"/>
      <c r="U557" s="28"/>
      <c r="V557" s="83"/>
      <c r="W557" s="28"/>
      <c r="X557" s="28"/>
      <c r="Y557" s="28"/>
      <c r="Z557" s="28"/>
      <c r="AA557" s="28"/>
      <c r="AB557" s="28"/>
      <c r="AC557" s="28"/>
      <c r="AD557" s="28"/>
      <c r="AE557" s="28"/>
      <c r="AF557" s="28"/>
      <c r="AG557" s="28"/>
      <c r="AH557" s="28"/>
      <c r="AI557" s="28"/>
      <c r="AJ557" s="28"/>
      <c r="AK557" s="28"/>
      <c r="AL557" s="28"/>
    </row>
    <row r="558">
      <c r="A558" s="28"/>
      <c r="B558" s="28"/>
      <c r="C558" s="28"/>
      <c r="D558" s="28"/>
      <c r="E558" s="28"/>
      <c r="F558" s="28"/>
      <c r="G558" s="28"/>
      <c r="H558" s="28"/>
      <c r="I558" s="28"/>
      <c r="J558" s="28"/>
      <c r="K558" s="28"/>
      <c r="L558" s="28"/>
      <c r="M558" s="28"/>
      <c r="N558" s="28"/>
      <c r="O558" s="28"/>
      <c r="P558" s="28"/>
      <c r="Q558" s="28"/>
      <c r="R558" s="28"/>
      <c r="S558" s="28"/>
      <c r="T558" s="28"/>
      <c r="U558" s="28"/>
      <c r="V558" s="83"/>
      <c r="W558" s="28"/>
      <c r="X558" s="28"/>
      <c r="Y558" s="28"/>
      <c r="Z558" s="28"/>
      <c r="AA558" s="28"/>
      <c r="AB558" s="28"/>
      <c r="AC558" s="28"/>
      <c r="AD558" s="28"/>
      <c r="AE558" s="28"/>
      <c r="AF558" s="28"/>
      <c r="AG558" s="28"/>
      <c r="AH558" s="28"/>
      <c r="AI558" s="28"/>
      <c r="AJ558" s="28"/>
      <c r="AK558" s="28"/>
      <c r="AL558" s="28"/>
    </row>
    <row r="559">
      <c r="A559" s="28"/>
      <c r="B559" s="28"/>
      <c r="C559" s="28"/>
      <c r="D559" s="28"/>
      <c r="E559" s="28"/>
      <c r="F559" s="28"/>
      <c r="G559" s="28"/>
      <c r="H559" s="28"/>
      <c r="I559" s="28"/>
      <c r="J559" s="28"/>
      <c r="K559" s="28"/>
      <c r="L559" s="28"/>
      <c r="M559" s="28"/>
      <c r="N559" s="28"/>
      <c r="O559" s="28"/>
      <c r="P559" s="28"/>
      <c r="Q559" s="28"/>
      <c r="R559" s="28"/>
      <c r="S559" s="28"/>
      <c r="T559" s="28"/>
      <c r="U559" s="28"/>
      <c r="V559" s="83"/>
      <c r="W559" s="28"/>
      <c r="X559" s="28"/>
      <c r="Y559" s="28"/>
      <c r="Z559" s="28"/>
      <c r="AA559" s="28"/>
      <c r="AB559" s="28"/>
      <c r="AC559" s="28"/>
      <c r="AD559" s="28"/>
      <c r="AE559" s="28"/>
      <c r="AF559" s="28"/>
      <c r="AG559" s="28"/>
      <c r="AH559" s="28"/>
      <c r="AI559" s="28"/>
      <c r="AJ559" s="28"/>
      <c r="AK559" s="28"/>
      <c r="AL559" s="28"/>
    </row>
    <row r="560">
      <c r="A560" s="28"/>
      <c r="B560" s="28"/>
      <c r="C560" s="28"/>
      <c r="D560" s="28"/>
      <c r="E560" s="28"/>
      <c r="F560" s="28"/>
      <c r="G560" s="28"/>
      <c r="H560" s="28"/>
      <c r="I560" s="28"/>
      <c r="J560" s="28"/>
      <c r="K560" s="28"/>
      <c r="L560" s="28"/>
      <c r="M560" s="28"/>
      <c r="N560" s="28"/>
      <c r="O560" s="28"/>
      <c r="P560" s="28"/>
      <c r="Q560" s="28"/>
      <c r="R560" s="28"/>
      <c r="S560" s="28"/>
      <c r="T560" s="28"/>
      <c r="U560" s="28"/>
      <c r="V560" s="83"/>
      <c r="W560" s="28"/>
      <c r="X560" s="28"/>
      <c r="Y560" s="28"/>
      <c r="Z560" s="28"/>
      <c r="AA560" s="28"/>
      <c r="AB560" s="28"/>
      <c r="AC560" s="28"/>
      <c r="AD560" s="28"/>
      <c r="AE560" s="28"/>
      <c r="AF560" s="28"/>
      <c r="AG560" s="28"/>
      <c r="AH560" s="28"/>
      <c r="AI560" s="28"/>
      <c r="AJ560" s="28"/>
      <c r="AK560" s="28"/>
      <c r="AL560" s="28"/>
    </row>
    <row r="561">
      <c r="A561" s="28"/>
      <c r="B561" s="28"/>
      <c r="C561" s="28"/>
      <c r="D561" s="28"/>
      <c r="E561" s="28"/>
      <c r="F561" s="28"/>
      <c r="G561" s="28"/>
      <c r="H561" s="28"/>
      <c r="I561" s="28"/>
      <c r="J561" s="28"/>
      <c r="K561" s="28"/>
      <c r="L561" s="28"/>
      <c r="M561" s="28"/>
      <c r="N561" s="28"/>
      <c r="O561" s="28"/>
      <c r="P561" s="28"/>
      <c r="Q561" s="28"/>
      <c r="R561" s="28"/>
      <c r="S561" s="28"/>
      <c r="T561" s="28"/>
      <c r="U561" s="28"/>
      <c r="V561" s="83"/>
      <c r="W561" s="28"/>
      <c r="X561" s="28"/>
      <c r="Y561" s="28"/>
      <c r="Z561" s="28"/>
      <c r="AA561" s="28"/>
      <c r="AB561" s="28"/>
      <c r="AC561" s="28"/>
      <c r="AD561" s="28"/>
      <c r="AE561" s="28"/>
      <c r="AF561" s="28"/>
      <c r="AG561" s="28"/>
      <c r="AH561" s="28"/>
      <c r="AI561" s="28"/>
      <c r="AJ561" s="28"/>
      <c r="AK561" s="28"/>
      <c r="AL561" s="28"/>
    </row>
    <row r="562">
      <c r="A562" s="28"/>
      <c r="B562" s="28"/>
      <c r="C562" s="28"/>
      <c r="D562" s="28"/>
      <c r="E562" s="28"/>
      <c r="F562" s="28"/>
      <c r="G562" s="28"/>
      <c r="H562" s="28"/>
      <c r="I562" s="28"/>
      <c r="J562" s="28"/>
      <c r="K562" s="28"/>
      <c r="L562" s="28"/>
      <c r="M562" s="28"/>
      <c r="N562" s="28"/>
      <c r="O562" s="28"/>
      <c r="P562" s="28"/>
      <c r="Q562" s="28"/>
      <c r="R562" s="28"/>
      <c r="S562" s="28"/>
      <c r="T562" s="28"/>
      <c r="U562" s="28"/>
      <c r="V562" s="83"/>
      <c r="W562" s="28"/>
      <c r="X562" s="28"/>
      <c r="Y562" s="28"/>
      <c r="Z562" s="28"/>
      <c r="AA562" s="28"/>
      <c r="AB562" s="28"/>
      <c r="AC562" s="28"/>
      <c r="AD562" s="28"/>
      <c r="AE562" s="28"/>
      <c r="AF562" s="28"/>
      <c r="AG562" s="28"/>
      <c r="AH562" s="28"/>
      <c r="AI562" s="28"/>
      <c r="AJ562" s="28"/>
      <c r="AK562" s="28"/>
      <c r="AL562" s="28"/>
    </row>
    <row r="563">
      <c r="A563" s="28"/>
      <c r="B563" s="28"/>
      <c r="C563" s="28"/>
      <c r="D563" s="28"/>
      <c r="E563" s="28"/>
      <c r="F563" s="28"/>
      <c r="G563" s="28"/>
      <c r="H563" s="28"/>
      <c r="I563" s="28"/>
      <c r="J563" s="28"/>
      <c r="K563" s="28"/>
      <c r="L563" s="28"/>
      <c r="M563" s="28"/>
      <c r="N563" s="28"/>
      <c r="O563" s="28"/>
      <c r="P563" s="28"/>
      <c r="Q563" s="28"/>
      <c r="R563" s="28"/>
      <c r="S563" s="28"/>
      <c r="T563" s="28"/>
      <c r="U563" s="28"/>
      <c r="V563" s="83"/>
      <c r="W563" s="28"/>
      <c r="X563" s="28"/>
      <c r="Y563" s="28"/>
      <c r="Z563" s="28"/>
      <c r="AA563" s="28"/>
      <c r="AB563" s="28"/>
      <c r="AC563" s="28"/>
      <c r="AD563" s="28"/>
      <c r="AE563" s="28"/>
      <c r="AF563" s="28"/>
      <c r="AG563" s="28"/>
      <c r="AH563" s="28"/>
      <c r="AI563" s="28"/>
      <c r="AJ563" s="28"/>
      <c r="AK563" s="28"/>
      <c r="AL563" s="28"/>
    </row>
    <row r="564">
      <c r="A564" s="28"/>
      <c r="B564" s="28"/>
      <c r="C564" s="28"/>
      <c r="D564" s="28"/>
      <c r="E564" s="28"/>
      <c r="F564" s="28"/>
      <c r="G564" s="28"/>
      <c r="H564" s="28"/>
      <c r="I564" s="28"/>
      <c r="J564" s="28"/>
      <c r="K564" s="28"/>
      <c r="L564" s="28"/>
      <c r="M564" s="28"/>
      <c r="N564" s="28"/>
      <c r="O564" s="28"/>
      <c r="P564" s="28"/>
      <c r="Q564" s="28"/>
      <c r="R564" s="28"/>
      <c r="S564" s="28"/>
      <c r="T564" s="28"/>
      <c r="U564" s="28"/>
      <c r="V564" s="83"/>
      <c r="W564" s="28"/>
      <c r="X564" s="28"/>
      <c r="Y564" s="28"/>
      <c r="Z564" s="28"/>
      <c r="AA564" s="28"/>
      <c r="AB564" s="28"/>
      <c r="AC564" s="28"/>
      <c r="AD564" s="28"/>
      <c r="AE564" s="28"/>
      <c r="AF564" s="28"/>
      <c r="AG564" s="28"/>
      <c r="AH564" s="28"/>
      <c r="AI564" s="28"/>
      <c r="AJ564" s="28"/>
      <c r="AK564" s="28"/>
      <c r="AL564" s="28"/>
    </row>
    <row r="565">
      <c r="A565" s="28"/>
      <c r="B565" s="28"/>
      <c r="C565" s="28"/>
      <c r="D565" s="28"/>
      <c r="E565" s="28"/>
      <c r="F565" s="28"/>
      <c r="G565" s="28"/>
      <c r="H565" s="28"/>
      <c r="I565" s="28"/>
      <c r="J565" s="28"/>
      <c r="K565" s="28"/>
      <c r="L565" s="28"/>
      <c r="M565" s="28"/>
      <c r="N565" s="28"/>
      <c r="O565" s="28"/>
      <c r="P565" s="28"/>
      <c r="Q565" s="28"/>
      <c r="R565" s="28"/>
      <c r="S565" s="28"/>
      <c r="T565" s="28"/>
      <c r="U565" s="28"/>
      <c r="V565" s="83"/>
      <c r="W565" s="28"/>
      <c r="X565" s="28"/>
      <c r="Y565" s="28"/>
      <c r="Z565" s="28"/>
      <c r="AA565" s="28"/>
      <c r="AB565" s="28"/>
      <c r="AC565" s="28"/>
      <c r="AD565" s="28"/>
      <c r="AE565" s="28"/>
      <c r="AF565" s="28"/>
      <c r="AG565" s="28"/>
      <c r="AH565" s="28"/>
      <c r="AI565" s="28"/>
      <c r="AJ565" s="28"/>
      <c r="AK565" s="28"/>
      <c r="AL565" s="28"/>
    </row>
    <row r="566">
      <c r="A566" s="28"/>
      <c r="B566" s="28"/>
      <c r="C566" s="28"/>
      <c r="D566" s="28"/>
      <c r="E566" s="28"/>
      <c r="F566" s="28"/>
      <c r="G566" s="28"/>
      <c r="H566" s="28"/>
      <c r="I566" s="28"/>
      <c r="J566" s="28"/>
      <c r="K566" s="28"/>
      <c r="L566" s="28"/>
      <c r="M566" s="28"/>
      <c r="N566" s="28"/>
      <c r="O566" s="28"/>
      <c r="P566" s="28"/>
      <c r="Q566" s="28"/>
      <c r="R566" s="28"/>
      <c r="S566" s="28"/>
      <c r="T566" s="28"/>
      <c r="U566" s="28"/>
      <c r="V566" s="83"/>
      <c r="W566" s="28"/>
      <c r="X566" s="28"/>
      <c r="Y566" s="28"/>
      <c r="Z566" s="28"/>
      <c r="AA566" s="28"/>
      <c r="AB566" s="28"/>
      <c r="AC566" s="28"/>
      <c r="AD566" s="28"/>
      <c r="AE566" s="28"/>
      <c r="AF566" s="28"/>
      <c r="AG566" s="28"/>
      <c r="AH566" s="28"/>
      <c r="AI566" s="28"/>
      <c r="AJ566" s="28"/>
      <c r="AK566" s="28"/>
      <c r="AL566" s="28"/>
    </row>
    <row r="567">
      <c r="A567" s="28"/>
      <c r="B567" s="28"/>
      <c r="C567" s="28"/>
      <c r="D567" s="28"/>
      <c r="E567" s="28"/>
      <c r="F567" s="28"/>
      <c r="G567" s="28"/>
      <c r="H567" s="28"/>
      <c r="I567" s="28"/>
      <c r="J567" s="28"/>
      <c r="K567" s="28"/>
      <c r="L567" s="28"/>
      <c r="M567" s="28"/>
      <c r="N567" s="28"/>
      <c r="O567" s="28"/>
      <c r="P567" s="28"/>
      <c r="Q567" s="28"/>
      <c r="R567" s="28"/>
      <c r="S567" s="28"/>
      <c r="T567" s="28"/>
      <c r="U567" s="28"/>
      <c r="V567" s="83"/>
      <c r="W567" s="28"/>
      <c r="X567" s="28"/>
      <c r="Y567" s="28"/>
      <c r="Z567" s="28"/>
      <c r="AA567" s="28"/>
      <c r="AB567" s="28"/>
      <c r="AC567" s="28"/>
      <c r="AD567" s="28"/>
      <c r="AE567" s="28"/>
      <c r="AF567" s="28"/>
      <c r="AG567" s="28"/>
      <c r="AH567" s="28"/>
      <c r="AI567" s="28"/>
      <c r="AJ567" s="28"/>
      <c r="AK567" s="28"/>
      <c r="AL567" s="28"/>
    </row>
    <row r="568">
      <c r="A568" s="28"/>
      <c r="B568" s="28"/>
      <c r="C568" s="28"/>
      <c r="D568" s="28"/>
      <c r="E568" s="28"/>
      <c r="F568" s="28"/>
      <c r="G568" s="28"/>
      <c r="H568" s="28"/>
      <c r="I568" s="28"/>
      <c r="J568" s="28"/>
      <c r="K568" s="28"/>
      <c r="L568" s="28"/>
      <c r="M568" s="28"/>
      <c r="N568" s="28"/>
      <c r="O568" s="28"/>
      <c r="P568" s="28"/>
      <c r="Q568" s="28"/>
      <c r="R568" s="28"/>
      <c r="S568" s="28"/>
      <c r="T568" s="28"/>
      <c r="U568" s="28"/>
      <c r="V568" s="83"/>
      <c r="W568" s="28"/>
      <c r="X568" s="28"/>
      <c r="Y568" s="28"/>
      <c r="Z568" s="28"/>
      <c r="AA568" s="28"/>
      <c r="AB568" s="28"/>
      <c r="AC568" s="28"/>
      <c r="AD568" s="28"/>
      <c r="AE568" s="28"/>
      <c r="AF568" s="28"/>
      <c r="AG568" s="28"/>
      <c r="AH568" s="28"/>
      <c r="AI568" s="28"/>
      <c r="AJ568" s="28"/>
      <c r="AK568" s="28"/>
      <c r="AL568" s="28"/>
    </row>
    <row r="569">
      <c r="A569" s="28"/>
      <c r="B569" s="28"/>
      <c r="C569" s="28"/>
      <c r="D569" s="28"/>
      <c r="E569" s="28"/>
      <c r="F569" s="28"/>
      <c r="G569" s="28"/>
      <c r="H569" s="28"/>
      <c r="I569" s="28"/>
      <c r="J569" s="28"/>
      <c r="K569" s="28"/>
      <c r="L569" s="28"/>
      <c r="M569" s="28"/>
      <c r="N569" s="28"/>
      <c r="O569" s="28"/>
      <c r="P569" s="28"/>
      <c r="Q569" s="28"/>
      <c r="R569" s="28"/>
      <c r="S569" s="28"/>
      <c r="T569" s="28"/>
      <c r="U569" s="28"/>
      <c r="V569" s="83"/>
      <c r="W569" s="28"/>
      <c r="X569" s="28"/>
      <c r="Y569" s="28"/>
      <c r="Z569" s="28"/>
      <c r="AA569" s="28"/>
      <c r="AB569" s="28"/>
      <c r="AC569" s="28"/>
      <c r="AD569" s="28"/>
      <c r="AE569" s="28"/>
      <c r="AF569" s="28"/>
      <c r="AG569" s="28"/>
      <c r="AH569" s="28"/>
      <c r="AI569" s="28"/>
      <c r="AJ569" s="28"/>
      <c r="AK569" s="28"/>
      <c r="AL569" s="28"/>
    </row>
    <row r="570">
      <c r="A570" s="28"/>
      <c r="B570" s="28"/>
      <c r="C570" s="28"/>
      <c r="D570" s="28"/>
      <c r="E570" s="28"/>
      <c r="F570" s="28"/>
      <c r="G570" s="28"/>
      <c r="H570" s="28"/>
      <c r="I570" s="28"/>
      <c r="J570" s="28"/>
      <c r="K570" s="28"/>
      <c r="L570" s="28"/>
      <c r="M570" s="28"/>
      <c r="N570" s="28"/>
      <c r="O570" s="28"/>
      <c r="P570" s="28"/>
      <c r="Q570" s="28"/>
      <c r="R570" s="28"/>
      <c r="S570" s="28"/>
      <c r="T570" s="28"/>
      <c r="U570" s="28"/>
      <c r="V570" s="83"/>
      <c r="W570" s="28"/>
      <c r="X570" s="28"/>
      <c r="Y570" s="28"/>
      <c r="Z570" s="28"/>
      <c r="AA570" s="28"/>
      <c r="AB570" s="28"/>
      <c r="AC570" s="28"/>
      <c r="AD570" s="28"/>
      <c r="AE570" s="28"/>
      <c r="AF570" s="28"/>
      <c r="AG570" s="28"/>
      <c r="AH570" s="28"/>
      <c r="AI570" s="28"/>
      <c r="AJ570" s="28"/>
      <c r="AK570" s="28"/>
      <c r="AL570" s="28"/>
    </row>
    <row r="571">
      <c r="A571" s="28"/>
      <c r="B571" s="28"/>
      <c r="C571" s="28"/>
      <c r="D571" s="28"/>
      <c r="E571" s="28"/>
      <c r="F571" s="28"/>
      <c r="G571" s="28"/>
      <c r="H571" s="28"/>
      <c r="I571" s="28"/>
      <c r="J571" s="28"/>
      <c r="K571" s="28"/>
      <c r="L571" s="28"/>
      <c r="M571" s="28"/>
      <c r="N571" s="28"/>
      <c r="O571" s="28"/>
      <c r="P571" s="28"/>
      <c r="Q571" s="28"/>
      <c r="R571" s="28"/>
      <c r="S571" s="28"/>
      <c r="T571" s="28"/>
      <c r="U571" s="28"/>
      <c r="V571" s="83"/>
      <c r="W571" s="28"/>
      <c r="X571" s="28"/>
      <c r="Y571" s="28"/>
      <c r="Z571" s="28"/>
      <c r="AA571" s="28"/>
      <c r="AB571" s="28"/>
      <c r="AC571" s="28"/>
      <c r="AD571" s="28"/>
      <c r="AE571" s="28"/>
      <c r="AF571" s="28"/>
      <c r="AG571" s="28"/>
      <c r="AH571" s="28"/>
      <c r="AI571" s="28"/>
      <c r="AJ571" s="28"/>
      <c r="AK571" s="28"/>
      <c r="AL571" s="28"/>
    </row>
    <row r="572">
      <c r="A572" s="28"/>
      <c r="B572" s="28"/>
      <c r="C572" s="28"/>
      <c r="D572" s="28"/>
      <c r="E572" s="28"/>
      <c r="F572" s="28"/>
      <c r="G572" s="28"/>
      <c r="H572" s="28"/>
      <c r="I572" s="28"/>
      <c r="J572" s="28"/>
      <c r="K572" s="28"/>
      <c r="L572" s="28"/>
      <c r="M572" s="28"/>
      <c r="N572" s="28"/>
      <c r="O572" s="28"/>
      <c r="P572" s="28"/>
      <c r="Q572" s="28"/>
      <c r="R572" s="28"/>
      <c r="S572" s="28"/>
      <c r="T572" s="28"/>
      <c r="U572" s="28"/>
      <c r="V572" s="83"/>
      <c r="W572" s="28"/>
      <c r="X572" s="28"/>
      <c r="Y572" s="28"/>
      <c r="Z572" s="28"/>
      <c r="AA572" s="28"/>
      <c r="AB572" s="28"/>
      <c r="AC572" s="28"/>
      <c r="AD572" s="28"/>
      <c r="AE572" s="28"/>
      <c r="AF572" s="28"/>
      <c r="AG572" s="28"/>
      <c r="AH572" s="28"/>
      <c r="AI572" s="28"/>
      <c r="AJ572" s="28"/>
      <c r="AK572" s="28"/>
      <c r="AL572" s="28"/>
    </row>
    <row r="573">
      <c r="A573" s="28"/>
      <c r="B573" s="28"/>
      <c r="C573" s="28"/>
      <c r="D573" s="28"/>
      <c r="E573" s="28"/>
      <c r="F573" s="28"/>
      <c r="G573" s="28"/>
      <c r="H573" s="28"/>
      <c r="I573" s="28"/>
      <c r="J573" s="28"/>
      <c r="K573" s="28"/>
      <c r="L573" s="28"/>
      <c r="M573" s="28"/>
      <c r="N573" s="28"/>
      <c r="O573" s="28"/>
      <c r="P573" s="28"/>
      <c r="Q573" s="28"/>
      <c r="R573" s="28"/>
      <c r="S573" s="28"/>
      <c r="T573" s="28"/>
      <c r="U573" s="28"/>
      <c r="V573" s="83"/>
      <c r="W573" s="28"/>
      <c r="X573" s="28"/>
      <c r="Y573" s="28"/>
      <c r="Z573" s="28"/>
      <c r="AA573" s="28"/>
      <c r="AB573" s="28"/>
      <c r="AC573" s="28"/>
      <c r="AD573" s="28"/>
      <c r="AE573" s="28"/>
      <c r="AF573" s="28"/>
      <c r="AG573" s="28"/>
      <c r="AH573" s="28"/>
      <c r="AI573" s="28"/>
      <c r="AJ573" s="28"/>
      <c r="AK573" s="28"/>
      <c r="AL573" s="28"/>
    </row>
    <row r="574">
      <c r="A574" s="28"/>
      <c r="B574" s="28"/>
      <c r="C574" s="28"/>
      <c r="D574" s="28"/>
      <c r="E574" s="28"/>
      <c r="F574" s="28"/>
      <c r="G574" s="28"/>
      <c r="H574" s="28"/>
      <c r="I574" s="28"/>
      <c r="J574" s="28"/>
      <c r="K574" s="28"/>
      <c r="L574" s="28"/>
      <c r="M574" s="28"/>
      <c r="N574" s="28"/>
      <c r="O574" s="28"/>
      <c r="P574" s="28"/>
      <c r="Q574" s="28"/>
      <c r="R574" s="28"/>
      <c r="S574" s="28"/>
      <c r="T574" s="28"/>
      <c r="U574" s="28"/>
      <c r="V574" s="83"/>
      <c r="W574" s="28"/>
      <c r="X574" s="28"/>
      <c r="Y574" s="28"/>
      <c r="Z574" s="28"/>
      <c r="AA574" s="28"/>
      <c r="AB574" s="28"/>
      <c r="AC574" s="28"/>
      <c r="AD574" s="28"/>
      <c r="AE574" s="28"/>
      <c r="AF574" s="28"/>
      <c r="AG574" s="28"/>
      <c r="AH574" s="28"/>
      <c r="AI574" s="28"/>
      <c r="AJ574" s="28"/>
      <c r="AK574" s="28"/>
      <c r="AL574" s="28"/>
    </row>
    <row r="575">
      <c r="A575" s="28"/>
      <c r="B575" s="28"/>
      <c r="C575" s="28"/>
      <c r="D575" s="28"/>
      <c r="E575" s="28"/>
      <c r="F575" s="28"/>
      <c r="G575" s="28"/>
      <c r="H575" s="28"/>
      <c r="I575" s="28"/>
      <c r="J575" s="28"/>
      <c r="K575" s="28"/>
      <c r="L575" s="28"/>
      <c r="M575" s="28"/>
      <c r="N575" s="28"/>
      <c r="O575" s="28"/>
      <c r="P575" s="28"/>
      <c r="Q575" s="28"/>
      <c r="R575" s="28"/>
      <c r="S575" s="28"/>
      <c r="T575" s="28"/>
      <c r="U575" s="28"/>
      <c r="V575" s="83"/>
      <c r="W575" s="28"/>
      <c r="X575" s="28"/>
      <c r="Y575" s="28"/>
      <c r="Z575" s="28"/>
      <c r="AA575" s="28"/>
      <c r="AB575" s="28"/>
      <c r="AC575" s="28"/>
      <c r="AD575" s="28"/>
      <c r="AE575" s="28"/>
      <c r="AF575" s="28"/>
      <c r="AG575" s="28"/>
      <c r="AH575" s="28"/>
      <c r="AI575" s="28"/>
      <c r="AJ575" s="28"/>
      <c r="AK575" s="28"/>
      <c r="AL575" s="28"/>
    </row>
    <row r="576">
      <c r="A576" s="28"/>
      <c r="B576" s="28"/>
      <c r="C576" s="28"/>
      <c r="D576" s="28"/>
      <c r="E576" s="28"/>
      <c r="F576" s="28"/>
      <c r="G576" s="28"/>
      <c r="H576" s="28"/>
      <c r="I576" s="28"/>
      <c r="J576" s="28"/>
      <c r="K576" s="28"/>
      <c r="L576" s="28"/>
      <c r="M576" s="28"/>
      <c r="N576" s="28"/>
      <c r="O576" s="28"/>
      <c r="P576" s="28"/>
      <c r="Q576" s="28"/>
      <c r="R576" s="28"/>
      <c r="S576" s="28"/>
      <c r="T576" s="28"/>
      <c r="U576" s="28"/>
      <c r="V576" s="83"/>
      <c r="W576" s="28"/>
      <c r="X576" s="28"/>
      <c r="Y576" s="28"/>
      <c r="Z576" s="28"/>
      <c r="AA576" s="28"/>
      <c r="AB576" s="28"/>
      <c r="AC576" s="28"/>
      <c r="AD576" s="28"/>
      <c r="AE576" s="28"/>
      <c r="AF576" s="28"/>
      <c r="AG576" s="28"/>
      <c r="AH576" s="28"/>
      <c r="AI576" s="28"/>
      <c r="AJ576" s="28"/>
      <c r="AK576" s="28"/>
      <c r="AL576" s="28"/>
    </row>
    <row r="577">
      <c r="A577" s="28"/>
      <c r="B577" s="28"/>
      <c r="C577" s="28"/>
      <c r="D577" s="28"/>
      <c r="E577" s="28"/>
      <c r="F577" s="28"/>
      <c r="G577" s="28"/>
      <c r="H577" s="28"/>
      <c r="I577" s="28"/>
      <c r="J577" s="28"/>
      <c r="K577" s="28"/>
      <c r="L577" s="28"/>
      <c r="M577" s="28"/>
      <c r="N577" s="28"/>
      <c r="O577" s="28"/>
      <c r="P577" s="28"/>
      <c r="Q577" s="28"/>
      <c r="R577" s="28"/>
      <c r="S577" s="28"/>
      <c r="T577" s="28"/>
      <c r="U577" s="28"/>
      <c r="V577" s="83"/>
      <c r="W577" s="28"/>
      <c r="X577" s="28"/>
      <c r="Y577" s="28"/>
      <c r="Z577" s="28"/>
      <c r="AA577" s="28"/>
      <c r="AB577" s="28"/>
      <c r="AC577" s="28"/>
      <c r="AD577" s="28"/>
      <c r="AE577" s="28"/>
      <c r="AF577" s="28"/>
      <c r="AG577" s="28"/>
      <c r="AH577" s="28"/>
      <c r="AI577" s="28"/>
      <c r="AJ577" s="28"/>
      <c r="AK577" s="28"/>
      <c r="AL577" s="28"/>
    </row>
    <row r="578">
      <c r="A578" s="28"/>
      <c r="B578" s="28"/>
      <c r="C578" s="28"/>
      <c r="D578" s="28"/>
      <c r="E578" s="28"/>
      <c r="F578" s="28"/>
      <c r="G578" s="28"/>
      <c r="H578" s="28"/>
      <c r="I578" s="28"/>
      <c r="J578" s="28"/>
      <c r="K578" s="28"/>
      <c r="L578" s="28"/>
      <c r="M578" s="28"/>
      <c r="N578" s="28"/>
      <c r="O578" s="28"/>
      <c r="P578" s="28"/>
      <c r="Q578" s="28"/>
      <c r="R578" s="28"/>
      <c r="S578" s="28"/>
      <c r="T578" s="28"/>
      <c r="U578" s="28"/>
      <c r="V578" s="83"/>
      <c r="W578" s="28"/>
      <c r="X578" s="28"/>
      <c r="Y578" s="28"/>
      <c r="Z578" s="28"/>
      <c r="AA578" s="28"/>
      <c r="AB578" s="28"/>
      <c r="AC578" s="28"/>
      <c r="AD578" s="28"/>
      <c r="AE578" s="28"/>
      <c r="AF578" s="28"/>
      <c r="AG578" s="28"/>
      <c r="AH578" s="28"/>
      <c r="AI578" s="28"/>
      <c r="AJ578" s="28"/>
      <c r="AK578" s="28"/>
      <c r="AL578" s="28"/>
    </row>
    <row r="579">
      <c r="A579" s="28"/>
      <c r="B579" s="28"/>
      <c r="C579" s="28"/>
      <c r="D579" s="28"/>
      <c r="E579" s="28"/>
      <c r="F579" s="28"/>
      <c r="G579" s="28"/>
      <c r="H579" s="28"/>
      <c r="I579" s="28"/>
      <c r="J579" s="28"/>
      <c r="K579" s="28"/>
      <c r="L579" s="28"/>
      <c r="M579" s="28"/>
      <c r="N579" s="28"/>
      <c r="O579" s="28"/>
      <c r="P579" s="28"/>
      <c r="Q579" s="28"/>
      <c r="R579" s="28"/>
      <c r="S579" s="28"/>
      <c r="T579" s="28"/>
      <c r="U579" s="28"/>
      <c r="V579" s="83"/>
      <c r="W579" s="28"/>
      <c r="X579" s="28"/>
      <c r="Y579" s="28"/>
      <c r="Z579" s="28"/>
      <c r="AA579" s="28"/>
      <c r="AB579" s="28"/>
      <c r="AC579" s="28"/>
      <c r="AD579" s="28"/>
      <c r="AE579" s="28"/>
      <c r="AF579" s="28"/>
      <c r="AG579" s="28"/>
      <c r="AH579" s="28"/>
      <c r="AI579" s="28"/>
      <c r="AJ579" s="28"/>
      <c r="AK579" s="28"/>
      <c r="AL579" s="28"/>
    </row>
    <row r="580">
      <c r="A580" s="28"/>
      <c r="B580" s="28"/>
      <c r="C580" s="28"/>
      <c r="D580" s="28"/>
      <c r="E580" s="28"/>
      <c r="F580" s="28"/>
      <c r="G580" s="28"/>
      <c r="H580" s="28"/>
      <c r="I580" s="28"/>
      <c r="J580" s="28"/>
      <c r="K580" s="28"/>
      <c r="L580" s="28"/>
      <c r="M580" s="28"/>
      <c r="N580" s="28"/>
      <c r="O580" s="28"/>
      <c r="P580" s="28"/>
      <c r="Q580" s="28"/>
      <c r="R580" s="28"/>
      <c r="S580" s="28"/>
      <c r="T580" s="28"/>
      <c r="U580" s="28"/>
      <c r="V580" s="83"/>
      <c r="W580" s="28"/>
      <c r="X580" s="28"/>
      <c r="Y580" s="28"/>
      <c r="Z580" s="28"/>
      <c r="AA580" s="28"/>
      <c r="AB580" s="28"/>
      <c r="AC580" s="28"/>
      <c r="AD580" s="28"/>
      <c r="AE580" s="28"/>
      <c r="AF580" s="28"/>
      <c r="AG580" s="28"/>
      <c r="AH580" s="28"/>
      <c r="AI580" s="28"/>
      <c r="AJ580" s="28"/>
      <c r="AK580" s="28"/>
      <c r="AL580" s="28"/>
    </row>
    <row r="581">
      <c r="A581" s="28"/>
      <c r="B581" s="28"/>
      <c r="C581" s="28"/>
      <c r="D581" s="28"/>
      <c r="E581" s="28"/>
      <c r="F581" s="28"/>
      <c r="G581" s="28"/>
      <c r="H581" s="28"/>
      <c r="I581" s="28"/>
      <c r="J581" s="28"/>
      <c r="K581" s="28"/>
      <c r="L581" s="28"/>
      <c r="M581" s="28"/>
      <c r="N581" s="28"/>
      <c r="O581" s="28"/>
      <c r="P581" s="28"/>
      <c r="Q581" s="28"/>
      <c r="R581" s="28"/>
      <c r="S581" s="28"/>
      <c r="T581" s="28"/>
      <c r="U581" s="28"/>
      <c r="V581" s="83"/>
      <c r="W581" s="28"/>
      <c r="X581" s="28"/>
      <c r="Y581" s="28"/>
      <c r="Z581" s="28"/>
      <c r="AA581" s="28"/>
      <c r="AB581" s="28"/>
      <c r="AC581" s="28"/>
      <c r="AD581" s="28"/>
      <c r="AE581" s="28"/>
      <c r="AF581" s="28"/>
      <c r="AG581" s="28"/>
      <c r="AH581" s="28"/>
      <c r="AI581" s="28"/>
      <c r="AJ581" s="28"/>
      <c r="AK581" s="28"/>
      <c r="AL581" s="28"/>
    </row>
    <row r="582">
      <c r="A582" s="28"/>
      <c r="B582" s="28"/>
      <c r="C582" s="28"/>
      <c r="D582" s="28"/>
      <c r="E582" s="28"/>
      <c r="F582" s="28"/>
      <c r="G582" s="28"/>
      <c r="H582" s="28"/>
      <c r="I582" s="28"/>
      <c r="J582" s="28"/>
      <c r="K582" s="28"/>
      <c r="L582" s="28"/>
      <c r="M582" s="28"/>
      <c r="N582" s="28"/>
      <c r="O582" s="28"/>
      <c r="P582" s="28"/>
      <c r="Q582" s="28"/>
      <c r="R582" s="28"/>
      <c r="S582" s="28"/>
      <c r="T582" s="28"/>
      <c r="U582" s="28"/>
      <c r="V582" s="83"/>
      <c r="W582" s="28"/>
      <c r="X582" s="28"/>
      <c r="Y582" s="28"/>
      <c r="Z582" s="28"/>
      <c r="AA582" s="28"/>
      <c r="AB582" s="28"/>
      <c r="AC582" s="28"/>
      <c r="AD582" s="28"/>
      <c r="AE582" s="28"/>
      <c r="AF582" s="28"/>
      <c r="AG582" s="28"/>
      <c r="AH582" s="28"/>
      <c r="AI582" s="28"/>
      <c r="AJ582" s="28"/>
      <c r="AK582" s="28"/>
      <c r="AL582" s="28"/>
    </row>
    <row r="583">
      <c r="A583" s="28"/>
      <c r="B583" s="28"/>
      <c r="C583" s="28"/>
      <c r="D583" s="28"/>
      <c r="E583" s="28"/>
      <c r="F583" s="28"/>
      <c r="G583" s="28"/>
      <c r="H583" s="28"/>
      <c r="I583" s="28"/>
      <c r="J583" s="28"/>
      <c r="K583" s="28"/>
      <c r="L583" s="28"/>
      <c r="M583" s="28"/>
      <c r="N583" s="28"/>
      <c r="O583" s="28"/>
      <c r="P583" s="28"/>
      <c r="Q583" s="28"/>
      <c r="R583" s="28"/>
      <c r="S583" s="28"/>
      <c r="T583" s="28"/>
      <c r="U583" s="28"/>
      <c r="V583" s="83"/>
      <c r="W583" s="28"/>
      <c r="X583" s="28"/>
      <c r="Y583" s="28"/>
      <c r="Z583" s="28"/>
      <c r="AA583" s="28"/>
      <c r="AB583" s="28"/>
      <c r="AC583" s="28"/>
      <c r="AD583" s="28"/>
      <c r="AE583" s="28"/>
      <c r="AF583" s="28"/>
      <c r="AG583" s="28"/>
      <c r="AH583" s="28"/>
      <c r="AI583" s="28"/>
      <c r="AJ583" s="28"/>
      <c r="AK583" s="28"/>
      <c r="AL583" s="28"/>
    </row>
    <row r="584">
      <c r="A584" s="28"/>
      <c r="B584" s="28"/>
      <c r="C584" s="28"/>
      <c r="D584" s="28"/>
      <c r="E584" s="28"/>
      <c r="F584" s="28"/>
      <c r="G584" s="28"/>
      <c r="H584" s="28"/>
      <c r="I584" s="28"/>
      <c r="J584" s="28"/>
      <c r="K584" s="28"/>
      <c r="L584" s="28"/>
      <c r="M584" s="28"/>
      <c r="N584" s="28"/>
      <c r="O584" s="28"/>
      <c r="P584" s="28"/>
      <c r="Q584" s="28"/>
      <c r="R584" s="28"/>
      <c r="S584" s="28"/>
      <c r="T584" s="28"/>
      <c r="U584" s="28"/>
      <c r="V584" s="83"/>
      <c r="W584" s="28"/>
      <c r="X584" s="28"/>
      <c r="Y584" s="28"/>
      <c r="Z584" s="28"/>
      <c r="AA584" s="28"/>
      <c r="AB584" s="28"/>
      <c r="AC584" s="28"/>
      <c r="AD584" s="28"/>
      <c r="AE584" s="28"/>
      <c r="AF584" s="28"/>
      <c r="AG584" s="28"/>
      <c r="AH584" s="28"/>
      <c r="AI584" s="28"/>
      <c r="AJ584" s="28"/>
      <c r="AK584" s="28"/>
      <c r="AL584" s="28"/>
    </row>
    <row r="585">
      <c r="A585" s="28"/>
      <c r="B585" s="28"/>
      <c r="C585" s="28"/>
      <c r="D585" s="28"/>
      <c r="E585" s="28"/>
      <c r="F585" s="28"/>
      <c r="G585" s="28"/>
      <c r="H585" s="28"/>
      <c r="I585" s="28"/>
      <c r="J585" s="28"/>
      <c r="K585" s="28"/>
      <c r="L585" s="28"/>
      <c r="M585" s="28"/>
      <c r="N585" s="28"/>
      <c r="O585" s="28"/>
      <c r="P585" s="28"/>
      <c r="Q585" s="28"/>
      <c r="R585" s="28"/>
      <c r="S585" s="28"/>
      <c r="T585" s="28"/>
      <c r="U585" s="28"/>
      <c r="V585" s="83"/>
      <c r="W585" s="28"/>
      <c r="X585" s="28"/>
      <c r="Y585" s="28"/>
      <c r="Z585" s="28"/>
      <c r="AA585" s="28"/>
      <c r="AB585" s="28"/>
      <c r="AC585" s="28"/>
      <c r="AD585" s="28"/>
      <c r="AE585" s="28"/>
      <c r="AF585" s="28"/>
      <c r="AG585" s="28"/>
      <c r="AH585" s="28"/>
      <c r="AI585" s="28"/>
      <c r="AJ585" s="28"/>
      <c r="AK585" s="28"/>
      <c r="AL585" s="28"/>
    </row>
    <row r="586">
      <c r="A586" s="28"/>
      <c r="B586" s="28"/>
      <c r="C586" s="28"/>
      <c r="D586" s="28"/>
      <c r="E586" s="28"/>
      <c r="F586" s="28"/>
      <c r="G586" s="28"/>
      <c r="H586" s="28"/>
      <c r="I586" s="28"/>
      <c r="J586" s="28"/>
      <c r="K586" s="28"/>
      <c r="L586" s="28"/>
      <c r="M586" s="28"/>
      <c r="N586" s="28"/>
      <c r="O586" s="28"/>
      <c r="P586" s="28"/>
      <c r="Q586" s="28"/>
      <c r="R586" s="28"/>
      <c r="S586" s="28"/>
      <c r="T586" s="28"/>
      <c r="U586" s="28"/>
      <c r="V586" s="83"/>
      <c r="W586" s="28"/>
      <c r="X586" s="28"/>
      <c r="Y586" s="28"/>
      <c r="Z586" s="28"/>
      <c r="AA586" s="28"/>
      <c r="AB586" s="28"/>
      <c r="AC586" s="28"/>
      <c r="AD586" s="28"/>
      <c r="AE586" s="28"/>
      <c r="AF586" s="28"/>
      <c r="AG586" s="28"/>
      <c r="AH586" s="28"/>
      <c r="AI586" s="28"/>
      <c r="AJ586" s="28"/>
      <c r="AK586" s="28"/>
      <c r="AL586" s="28"/>
    </row>
    <row r="587">
      <c r="A587" s="28"/>
      <c r="B587" s="28"/>
      <c r="C587" s="28"/>
      <c r="D587" s="28"/>
      <c r="E587" s="28"/>
      <c r="F587" s="28"/>
      <c r="G587" s="28"/>
      <c r="H587" s="28"/>
      <c r="I587" s="28"/>
      <c r="J587" s="28"/>
      <c r="K587" s="28"/>
      <c r="L587" s="28"/>
      <c r="M587" s="28"/>
      <c r="N587" s="28"/>
      <c r="O587" s="28"/>
      <c r="P587" s="28"/>
      <c r="Q587" s="28"/>
      <c r="R587" s="28"/>
      <c r="S587" s="28"/>
      <c r="T587" s="28"/>
      <c r="U587" s="28"/>
      <c r="V587" s="83"/>
      <c r="W587" s="28"/>
      <c r="X587" s="28"/>
      <c r="Y587" s="28"/>
      <c r="Z587" s="28"/>
      <c r="AA587" s="28"/>
      <c r="AB587" s="28"/>
      <c r="AC587" s="28"/>
      <c r="AD587" s="28"/>
      <c r="AE587" s="28"/>
      <c r="AF587" s="28"/>
      <c r="AG587" s="28"/>
      <c r="AH587" s="28"/>
      <c r="AI587" s="28"/>
      <c r="AJ587" s="28"/>
      <c r="AK587" s="28"/>
      <c r="AL587" s="28"/>
    </row>
    <row r="588">
      <c r="A588" s="28"/>
      <c r="B588" s="28"/>
      <c r="C588" s="28"/>
      <c r="D588" s="28"/>
      <c r="E588" s="28"/>
      <c r="F588" s="28"/>
      <c r="G588" s="28"/>
      <c r="H588" s="28"/>
      <c r="I588" s="28"/>
      <c r="J588" s="28"/>
      <c r="K588" s="28"/>
      <c r="L588" s="28"/>
      <c r="M588" s="28"/>
      <c r="N588" s="28"/>
      <c r="O588" s="28"/>
      <c r="P588" s="28"/>
      <c r="Q588" s="28"/>
      <c r="R588" s="28"/>
      <c r="S588" s="28"/>
      <c r="T588" s="28"/>
      <c r="U588" s="28"/>
      <c r="V588" s="83"/>
      <c r="W588" s="28"/>
      <c r="X588" s="28"/>
      <c r="Y588" s="28"/>
      <c r="Z588" s="28"/>
      <c r="AA588" s="28"/>
      <c r="AB588" s="28"/>
      <c r="AC588" s="28"/>
      <c r="AD588" s="28"/>
      <c r="AE588" s="28"/>
      <c r="AF588" s="28"/>
      <c r="AG588" s="28"/>
      <c r="AH588" s="28"/>
      <c r="AI588" s="28"/>
      <c r="AJ588" s="28"/>
      <c r="AK588" s="28"/>
      <c r="AL588" s="28"/>
    </row>
    <row r="589">
      <c r="A589" s="28"/>
      <c r="B589" s="28"/>
      <c r="C589" s="28"/>
      <c r="D589" s="28"/>
      <c r="E589" s="28"/>
      <c r="F589" s="28"/>
      <c r="G589" s="28"/>
      <c r="H589" s="28"/>
      <c r="I589" s="28"/>
      <c r="J589" s="28"/>
      <c r="K589" s="28"/>
      <c r="L589" s="28"/>
      <c r="M589" s="28"/>
      <c r="N589" s="28"/>
      <c r="O589" s="28"/>
      <c r="P589" s="28"/>
      <c r="Q589" s="28"/>
      <c r="R589" s="28"/>
      <c r="S589" s="28"/>
      <c r="T589" s="28"/>
      <c r="U589" s="28"/>
      <c r="V589" s="83"/>
      <c r="W589" s="28"/>
      <c r="X589" s="28"/>
      <c r="Y589" s="28"/>
      <c r="Z589" s="28"/>
      <c r="AA589" s="28"/>
      <c r="AB589" s="28"/>
      <c r="AC589" s="28"/>
      <c r="AD589" s="28"/>
      <c r="AE589" s="28"/>
      <c r="AF589" s="28"/>
      <c r="AG589" s="28"/>
      <c r="AH589" s="28"/>
      <c r="AI589" s="28"/>
      <c r="AJ589" s="28"/>
      <c r="AK589" s="28"/>
      <c r="AL589" s="28"/>
    </row>
    <row r="590">
      <c r="A590" s="28"/>
      <c r="B590" s="28"/>
      <c r="C590" s="28"/>
      <c r="D590" s="28"/>
      <c r="E590" s="28"/>
      <c r="F590" s="28"/>
      <c r="G590" s="28"/>
      <c r="H590" s="28"/>
      <c r="I590" s="28"/>
      <c r="J590" s="28"/>
      <c r="K590" s="28"/>
      <c r="L590" s="28"/>
      <c r="M590" s="28"/>
      <c r="N590" s="28"/>
      <c r="O590" s="28"/>
      <c r="P590" s="28"/>
      <c r="Q590" s="28"/>
      <c r="R590" s="28"/>
      <c r="S590" s="28"/>
      <c r="T590" s="28"/>
      <c r="U590" s="28"/>
      <c r="V590" s="83"/>
      <c r="W590" s="28"/>
      <c r="X590" s="28"/>
      <c r="Y590" s="28"/>
      <c r="Z590" s="28"/>
      <c r="AA590" s="28"/>
      <c r="AB590" s="28"/>
      <c r="AC590" s="28"/>
      <c r="AD590" s="28"/>
      <c r="AE590" s="28"/>
      <c r="AF590" s="28"/>
      <c r="AG590" s="28"/>
      <c r="AH590" s="28"/>
      <c r="AI590" s="28"/>
      <c r="AJ590" s="28"/>
      <c r="AK590" s="28"/>
      <c r="AL590" s="28"/>
    </row>
    <row r="591">
      <c r="A591" s="28"/>
      <c r="B591" s="28"/>
      <c r="C591" s="28"/>
      <c r="D591" s="28"/>
      <c r="E591" s="28"/>
      <c r="F591" s="28"/>
      <c r="G591" s="28"/>
      <c r="H591" s="28"/>
      <c r="I591" s="28"/>
      <c r="J591" s="28"/>
      <c r="K591" s="28"/>
      <c r="L591" s="28"/>
      <c r="M591" s="28"/>
      <c r="N591" s="28"/>
      <c r="O591" s="28"/>
      <c r="P591" s="28"/>
      <c r="Q591" s="28"/>
      <c r="R591" s="28"/>
      <c r="S591" s="28"/>
      <c r="T591" s="28"/>
      <c r="U591" s="28"/>
      <c r="V591" s="83"/>
      <c r="W591" s="28"/>
      <c r="X591" s="28"/>
      <c r="Y591" s="28"/>
      <c r="Z591" s="28"/>
      <c r="AA591" s="28"/>
      <c r="AB591" s="28"/>
      <c r="AC591" s="28"/>
      <c r="AD591" s="28"/>
      <c r="AE591" s="28"/>
      <c r="AF591" s="28"/>
      <c r="AG591" s="28"/>
      <c r="AH591" s="28"/>
      <c r="AI591" s="28"/>
      <c r="AJ591" s="28"/>
      <c r="AK591" s="28"/>
      <c r="AL591" s="28"/>
    </row>
    <row r="592">
      <c r="A592" s="28"/>
      <c r="B592" s="28"/>
      <c r="C592" s="28"/>
      <c r="D592" s="28"/>
      <c r="E592" s="28"/>
      <c r="F592" s="28"/>
      <c r="G592" s="28"/>
      <c r="H592" s="28"/>
      <c r="I592" s="28"/>
      <c r="J592" s="28"/>
      <c r="K592" s="28"/>
      <c r="L592" s="28"/>
      <c r="M592" s="28"/>
      <c r="N592" s="28"/>
      <c r="O592" s="28"/>
      <c r="P592" s="28"/>
      <c r="Q592" s="28"/>
      <c r="R592" s="28"/>
      <c r="S592" s="28"/>
      <c r="T592" s="28"/>
      <c r="U592" s="28"/>
      <c r="V592" s="83"/>
      <c r="W592" s="28"/>
      <c r="X592" s="28"/>
      <c r="Y592" s="28"/>
      <c r="Z592" s="28"/>
      <c r="AA592" s="28"/>
      <c r="AB592" s="28"/>
      <c r="AC592" s="28"/>
      <c r="AD592" s="28"/>
      <c r="AE592" s="28"/>
      <c r="AF592" s="28"/>
      <c r="AG592" s="28"/>
      <c r="AH592" s="28"/>
      <c r="AI592" s="28"/>
      <c r="AJ592" s="28"/>
      <c r="AK592" s="28"/>
      <c r="AL592" s="28"/>
    </row>
    <row r="593">
      <c r="A593" s="28"/>
      <c r="B593" s="28"/>
      <c r="C593" s="28"/>
      <c r="D593" s="28"/>
      <c r="E593" s="28"/>
      <c r="F593" s="28"/>
      <c r="G593" s="28"/>
      <c r="H593" s="28"/>
      <c r="I593" s="28"/>
      <c r="J593" s="28"/>
      <c r="K593" s="28"/>
      <c r="L593" s="28"/>
      <c r="M593" s="28"/>
      <c r="N593" s="28"/>
      <c r="O593" s="28"/>
      <c r="P593" s="28"/>
      <c r="Q593" s="28"/>
      <c r="R593" s="28"/>
      <c r="S593" s="28"/>
      <c r="T593" s="28"/>
      <c r="U593" s="28"/>
      <c r="V593" s="83"/>
      <c r="W593" s="28"/>
      <c r="X593" s="28"/>
      <c r="Y593" s="28"/>
      <c r="Z593" s="28"/>
      <c r="AA593" s="28"/>
      <c r="AB593" s="28"/>
      <c r="AC593" s="28"/>
      <c r="AD593" s="28"/>
      <c r="AE593" s="28"/>
      <c r="AF593" s="28"/>
      <c r="AG593" s="28"/>
      <c r="AH593" s="28"/>
      <c r="AI593" s="28"/>
      <c r="AJ593" s="28"/>
      <c r="AK593" s="28"/>
      <c r="AL593" s="28"/>
    </row>
    <row r="594">
      <c r="A594" s="28"/>
      <c r="B594" s="28"/>
      <c r="C594" s="28"/>
      <c r="D594" s="28"/>
      <c r="E594" s="28"/>
      <c r="F594" s="28"/>
      <c r="G594" s="28"/>
      <c r="H594" s="28"/>
      <c r="I594" s="28"/>
      <c r="J594" s="28"/>
      <c r="K594" s="28"/>
      <c r="L594" s="28"/>
      <c r="M594" s="28"/>
      <c r="N594" s="28"/>
      <c r="O594" s="28"/>
      <c r="P594" s="28"/>
      <c r="Q594" s="28"/>
      <c r="R594" s="28"/>
      <c r="S594" s="28"/>
      <c r="T594" s="28"/>
      <c r="U594" s="28"/>
      <c r="V594" s="83"/>
      <c r="W594" s="28"/>
      <c r="X594" s="28"/>
      <c r="Y594" s="28"/>
      <c r="Z594" s="28"/>
      <c r="AA594" s="28"/>
      <c r="AB594" s="28"/>
      <c r="AC594" s="28"/>
      <c r="AD594" s="28"/>
      <c r="AE594" s="28"/>
      <c r="AF594" s="28"/>
      <c r="AG594" s="28"/>
      <c r="AH594" s="28"/>
      <c r="AI594" s="28"/>
      <c r="AJ594" s="28"/>
      <c r="AK594" s="28"/>
      <c r="AL594" s="28"/>
    </row>
    <row r="595">
      <c r="A595" s="28"/>
      <c r="B595" s="28"/>
      <c r="C595" s="28"/>
      <c r="D595" s="28"/>
      <c r="E595" s="28"/>
      <c r="F595" s="28"/>
      <c r="G595" s="28"/>
      <c r="H595" s="28"/>
      <c r="I595" s="28"/>
      <c r="J595" s="28"/>
      <c r="K595" s="28"/>
      <c r="L595" s="28"/>
      <c r="M595" s="28"/>
      <c r="N595" s="28"/>
      <c r="O595" s="28"/>
      <c r="P595" s="28"/>
      <c r="Q595" s="28"/>
      <c r="R595" s="28"/>
      <c r="S595" s="28"/>
      <c r="T595" s="28"/>
      <c r="U595" s="28"/>
      <c r="V595" s="83"/>
      <c r="W595" s="28"/>
      <c r="X595" s="28"/>
      <c r="Y595" s="28"/>
      <c r="Z595" s="28"/>
      <c r="AA595" s="28"/>
      <c r="AB595" s="28"/>
      <c r="AC595" s="28"/>
      <c r="AD595" s="28"/>
      <c r="AE595" s="28"/>
      <c r="AF595" s="28"/>
      <c r="AG595" s="28"/>
      <c r="AH595" s="28"/>
      <c r="AI595" s="28"/>
      <c r="AJ595" s="28"/>
      <c r="AK595" s="28"/>
      <c r="AL595" s="28"/>
    </row>
    <row r="596">
      <c r="A596" s="28"/>
      <c r="B596" s="28"/>
      <c r="C596" s="28"/>
      <c r="D596" s="28"/>
      <c r="E596" s="28"/>
      <c r="F596" s="28"/>
      <c r="G596" s="28"/>
      <c r="H596" s="28"/>
      <c r="I596" s="28"/>
      <c r="J596" s="28"/>
      <c r="K596" s="28"/>
      <c r="L596" s="28"/>
      <c r="M596" s="28"/>
      <c r="N596" s="28"/>
      <c r="O596" s="28"/>
      <c r="P596" s="28"/>
      <c r="Q596" s="28"/>
      <c r="R596" s="28"/>
      <c r="S596" s="28"/>
      <c r="T596" s="28"/>
      <c r="U596" s="28"/>
      <c r="V596" s="83"/>
      <c r="W596" s="28"/>
      <c r="X596" s="28"/>
      <c r="Y596" s="28"/>
      <c r="Z596" s="28"/>
      <c r="AA596" s="28"/>
      <c r="AB596" s="28"/>
      <c r="AC596" s="28"/>
      <c r="AD596" s="28"/>
      <c r="AE596" s="28"/>
      <c r="AF596" s="28"/>
      <c r="AG596" s="28"/>
      <c r="AH596" s="28"/>
      <c r="AI596" s="28"/>
      <c r="AJ596" s="28"/>
      <c r="AK596" s="28"/>
      <c r="AL596" s="28"/>
    </row>
    <row r="597">
      <c r="A597" s="28"/>
      <c r="B597" s="28"/>
      <c r="C597" s="28"/>
      <c r="D597" s="28"/>
      <c r="E597" s="28"/>
      <c r="F597" s="28"/>
      <c r="G597" s="28"/>
      <c r="H597" s="28"/>
      <c r="I597" s="28"/>
      <c r="J597" s="28"/>
      <c r="K597" s="28"/>
      <c r="L597" s="28"/>
      <c r="M597" s="28"/>
      <c r="N597" s="28"/>
      <c r="O597" s="28"/>
      <c r="P597" s="28"/>
      <c r="Q597" s="28"/>
      <c r="R597" s="28"/>
      <c r="S597" s="28"/>
      <c r="T597" s="28"/>
      <c r="U597" s="28"/>
      <c r="V597" s="83"/>
      <c r="W597" s="28"/>
      <c r="X597" s="28"/>
      <c r="Y597" s="28"/>
      <c r="Z597" s="28"/>
      <c r="AA597" s="28"/>
      <c r="AB597" s="28"/>
      <c r="AC597" s="28"/>
      <c r="AD597" s="28"/>
      <c r="AE597" s="28"/>
      <c r="AF597" s="28"/>
      <c r="AG597" s="28"/>
      <c r="AH597" s="28"/>
      <c r="AI597" s="28"/>
      <c r="AJ597" s="28"/>
      <c r="AK597" s="28"/>
      <c r="AL597" s="28"/>
    </row>
    <row r="598">
      <c r="A598" s="28"/>
      <c r="B598" s="28"/>
      <c r="C598" s="28"/>
      <c r="D598" s="28"/>
      <c r="E598" s="28"/>
      <c r="F598" s="28"/>
      <c r="G598" s="28"/>
      <c r="H598" s="28"/>
      <c r="I598" s="28"/>
      <c r="J598" s="28"/>
      <c r="K598" s="28"/>
      <c r="L598" s="28"/>
      <c r="M598" s="28"/>
      <c r="N598" s="28"/>
      <c r="O598" s="28"/>
      <c r="P598" s="28"/>
      <c r="Q598" s="28"/>
      <c r="R598" s="28"/>
      <c r="S598" s="28"/>
      <c r="T598" s="28"/>
      <c r="U598" s="28"/>
      <c r="V598" s="83"/>
      <c r="W598" s="28"/>
      <c r="X598" s="28"/>
      <c r="Y598" s="28"/>
      <c r="Z598" s="28"/>
      <c r="AA598" s="28"/>
      <c r="AB598" s="28"/>
      <c r="AC598" s="28"/>
      <c r="AD598" s="28"/>
      <c r="AE598" s="28"/>
      <c r="AF598" s="28"/>
      <c r="AG598" s="28"/>
      <c r="AH598" s="28"/>
      <c r="AI598" s="28"/>
      <c r="AJ598" s="28"/>
      <c r="AK598" s="28"/>
      <c r="AL598" s="28"/>
    </row>
    <row r="599">
      <c r="A599" s="28"/>
      <c r="B599" s="28"/>
      <c r="C599" s="28"/>
      <c r="D599" s="28"/>
      <c r="E599" s="28"/>
      <c r="F599" s="28"/>
      <c r="G599" s="28"/>
      <c r="H599" s="28"/>
      <c r="I599" s="28"/>
      <c r="J599" s="28"/>
      <c r="K599" s="28"/>
      <c r="L599" s="28"/>
      <c r="M599" s="28"/>
      <c r="N599" s="28"/>
      <c r="O599" s="28"/>
      <c r="P599" s="28"/>
      <c r="Q599" s="28"/>
      <c r="R599" s="28"/>
      <c r="S599" s="28"/>
      <c r="T599" s="28"/>
      <c r="U599" s="28"/>
      <c r="V599" s="83"/>
      <c r="W599" s="28"/>
      <c r="X599" s="28"/>
      <c r="Y599" s="28"/>
      <c r="Z599" s="28"/>
      <c r="AA599" s="28"/>
      <c r="AB599" s="28"/>
      <c r="AC599" s="28"/>
      <c r="AD599" s="28"/>
      <c r="AE599" s="28"/>
      <c r="AF599" s="28"/>
      <c r="AG599" s="28"/>
      <c r="AH599" s="28"/>
      <c r="AI599" s="28"/>
      <c r="AJ599" s="28"/>
      <c r="AK599" s="28"/>
      <c r="AL599" s="28"/>
    </row>
    <row r="600">
      <c r="A600" s="28"/>
      <c r="B600" s="28"/>
      <c r="C600" s="28"/>
      <c r="D600" s="28"/>
      <c r="E600" s="28"/>
      <c r="F600" s="28"/>
      <c r="G600" s="28"/>
      <c r="H600" s="28"/>
      <c r="I600" s="28"/>
      <c r="J600" s="28"/>
      <c r="K600" s="28"/>
      <c r="L600" s="28"/>
      <c r="M600" s="28"/>
      <c r="N600" s="28"/>
      <c r="O600" s="28"/>
      <c r="P600" s="28"/>
      <c r="Q600" s="28"/>
      <c r="R600" s="28"/>
      <c r="S600" s="28"/>
      <c r="T600" s="28"/>
      <c r="U600" s="28"/>
      <c r="V600" s="83"/>
      <c r="W600" s="28"/>
      <c r="X600" s="28"/>
      <c r="Y600" s="28"/>
      <c r="Z600" s="28"/>
      <c r="AA600" s="28"/>
      <c r="AB600" s="28"/>
      <c r="AC600" s="28"/>
      <c r="AD600" s="28"/>
      <c r="AE600" s="28"/>
      <c r="AF600" s="28"/>
      <c r="AG600" s="28"/>
      <c r="AH600" s="28"/>
      <c r="AI600" s="28"/>
      <c r="AJ600" s="28"/>
      <c r="AK600" s="28"/>
      <c r="AL600" s="28"/>
    </row>
    <row r="601">
      <c r="A601" s="28"/>
      <c r="B601" s="28"/>
      <c r="C601" s="28"/>
      <c r="D601" s="28"/>
      <c r="E601" s="28"/>
      <c r="F601" s="28"/>
      <c r="G601" s="28"/>
      <c r="H601" s="28"/>
      <c r="I601" s="28"/>
      <c r="J601" s="28"/>
      <c r="K601" s="28"/>
      <c r="L601" s="28"/>
      <c r="M601" s="28"/>
      <c r="N601" s="28"/>
      <c r="O601" s="28"/>
      <c r="P601" s="28"/>
      <c r="Q601" s="28"/>
      <c r="R601" s="28"/>
      <c r="S601" s="28"/>
      <c r="T601" s="28"/>
      <c r="U601" s="28"/>
      <c r="V601" s="83"/>
      <c r="W601" s="28"/>
      <c r="X601" s="28"/>
      <c r="Y601" s="28"/>
      <c r="Z601" s="28"/>
      <c r="AA601" s="28"/>
      <c r="AB601" s="28"/>
      <c r="AC601" s="28"/>
      <c r="AD601" s="28"/>
      <c r="AE601" s="28"/>
      <c r="AF601" s="28"/>
      <c r="AG601" s="28"/>
      <c r="AH601" s="28"/>
      <c r="AI601" s="28"/>
      <c r="AJ601" s="28"/>
      <c r="AK601" s="28"/>
      <c r="AL601" s="28"/>
    </row>
    <row r="602">
      <c r="A602" s="28"/>
      <c r="B602" s="28"/>
      <c r="C602" s="28"/>
      <c r="D602" s="28"/>
      <c r="E602" s="28"/>
      <c r="F602" s="28"/>
      <c r="G602" s="28"/>
      <c r="H602" s="28"/>
      <c r="I602" s="28"/>
      <c r="J602" s="28"/>
      <c r="K602" s="28"/>
      <c r="L602" s="28"/>
      <c r="M602" s="28"/>
      <c r="N602" s="28"/>
      <c r="O602" s="28"/>
      <c r="P602" s="28"/>
      <c r="Q602" s="28"/>
      <c r="R602" s="28"/>
      <c r="S602" s="28"/>
      <c r="T602" s="28"/>
      <c r="U602" s="28"/>
      <c r="V602" s="83"/>
      <c r="W602" s="28"/>
      <c r="X602" s="28"/>
      <c r="Y602" s="28"/>
      <c r="Z602" s="28"/>
      <c r="AA602" s="28"/>
      <c r="AB602" s="28"/>
      <c r="AC602" s="28"/>
      <c r="AD602" s="28"/>
      <c r="AE602" s="28"/>
      <c r="AF602" s="28"/>
      <c r="AG602" s="28"/>
      <c r="AH602" s="28"/>
      <c r="AI602" s="28"/>
      <c r="AJ602" s="28"/>
      <c r="AK602" s="28"/>
      <c r="AL602" s="28"/>
    </row>
    <row r="603">
      <c r="A603" s="28"/>
      <c r="B603" s="28"/>
      <c r="C603" s="28"/>
      <c r="D603" s="28"/>
      <c r="E603" s="28"/>
      <c r="F603" s="28"/>
      <c r="G603" s="28"/>
      <c r="H603" s="28"/>
      <c r="I603" s="28"/>
      <c r="J603" s="28"/>
      <c r="K603" s="28"/>
      <c r="L603" s="28"/>
      <c r="M603" s="28"/>
      <c r="N603" s="28"/>
      <c r="O603" s="28"/>
      <c r="P603" s="28"/>
      <c r="Q603" s="28"/>
      <c r="R603" s="28"/>
      <c r="S603" s="28"/>
      <c r="T603" s="28"/>
      <c r="U603" s="28"/>
      <c r="V603" s="83"/>
      <c r="W603" s="28"/>
      <c r="X603" s="28"/>
      <c r="Y603" s="28"/>
      <c r="Z603" s="28"/>
      <c r="AA603" s="28"/>
      <c r="AB603" s="28"/>
      <c r="AC603" s="28"/>
      <c r="AD603" s="28"/>
      <c r="AE603" s="28"/>
      <c r="AF603" s="28"/>
      <c r="AG603" s="28"/>
      <c r="AH603" s="28"/>
      <c r="AI603" s="28"/>
      <c r="AJ603" s="28"/>
      <c r="AK603" s="28"/>
      <c r="AL603" s="28"/>
    </row>
    <row r="604">
      <c r="A604" s="28"/>
      <c r="B604" s="28"/>
      <c r="C604" s="28"/>
      <c r="D604" s="28"/>
      <c r="E604" s="28"/>
      <c r="F604" s="28"/>
      <c r="G604" s="28"/>
      <c r="H604" s="28"/>
      <c r="I604" s="28"/>
      <c r="J604" s="28"/>
      <c r="K604" s="28"/>
      <c r="L604" s="28"/>
      <c r="M604" s="28"/>
      <c r="N604" s="28"/>
      <c r="O604" s="28"/>
      <c r="P604" s="28"/>
      <c r="Q604" s="28"/>
      <c r="R604" s="28"/>
      <c r="S604" s="28"/>
      <c r="T604" s="28"/>
      <c r="U604" s="28"/>
      <c r="V604" s="83"/>
      <c r="W604" s="28"/>
      <c r="X604" s="28"/>
      <c r="Y604" s="28"/>
      <c r="Z604" s="28"/>
      <c r="AA604" s="28"/>
      <c r="AB604" s="28"/>
      <c r="AC604" s="28"/>
      <c r="AD604" s="28"/>
      <c r="AE604" s="28"/>
      <c r="AF604" s="28"/>
      <c r="AG604" s="28"/>
      <c r="AH604" s="28"/>
      <c r="AI604" s="28"/>
      <c r="AJ604" s="28"/>
      <c r="AK604" s="28"/>
      <c r="AL604" s="28"/>
    </row>
    <row r="605">
      <c r="A605" s="28"/>
      <c r="B605" s="28"/>
      <c r="C605" s="28"/>
      <c r="D605" s="28"/>
      <c r="E605" s="28"/>
      <c r="F605" s="28"/>
      <c r="G605" s="28"/>
      <c r="H605" s="28"/>
      <c r="I605" s="28"/>
      <c r="J605" s="28"/>
      <c r="K605" s="28"/>
      <c r="L605" s="28"/>
      <c r="M605" s="28"/>
      <c r="N605" s="28"/>
      <c r="O605" s="28"/>
      <c r="P605" s="28"/>
      <c r="Q605" s="28"/>
      <c r="R605" s="28"/>
      <c r="S605" s="28"/>
      <c r="T605" s="28"/>
      <c r="U605" s="28"/>
      <c r="V605" s="83"/>
      <c r="W605" s="28"/>
      <c r="X605" s="28"/>
      <c r="Y605" s="28"/>
      <c r="Z605" s="28"/>
      <c r="AA605" s="28"/>
      <c r="AB605" s="28"/>
      <c r="AC605" s="28"/>
      <c r="AD605" s="28"/>
      <c r="AE605" s="28"/>
      <c r="AF605" s="28"/>
      <c r="AG605" s="28"/>
      <c r="AH605" s="28"/>
      <c r="AI605" s="28"/>
      <c r="AJ605" s="28"/>
      <c r="AK605" s="28"/>
      <c r="AL605" s="28"/>
    </row>
    <row r="606">
      <c r="A606" s="28"/>
      <c r="B606" s="28"/>
      <c r="C606" s="28"/>
      <c r="D606" s="28"/>
      <c r="E606" s="28"/>
      <c r="F606" s="28"/>
      <c r="G606" s="28"/>
      <c r="H606" s="28"/>
      <c r="I606" s="28"/>
      <c r="J606" s="28"/>
      <c r="K606" s="28"/>
      <c r="L606" s="28"/>
      <c r="M606" s="28"/>
      <c r="N606" s="28"/>
      <c r="O606" s="28"/>
      <c r="P606" s="28"/>
      <c r="Q606" s="28"/>
      <c r="R606" s="28"/>
      <c r="S606" s="28"/>
      <c r="T606" s="28"/>
      <c r="U606" s="28"/>
      <c r="V606" s="83"/>
      <c r="W606" s="28"/>
      <c r="X606" s="28"/>
      <c r="Y606" s="28"/>
      <c r="Z606" s="28"/>
      <c r="AA606" s="28"/>
      <c r="AB606" s="28"/>
      <c r="AC606" s="28"/>
      <c r="AD606" s="28"/>
      <c r="AE606" s="28"/>
      <c r="AF606" s="28"/>
      <c r="AG606" s="28"/>
      <c r="AH606" s="28"/>
      <c r="AI606" s="28"/>
      <c r="AJ606" s="28"/>
      <c r="AK606" s="28"/>
      <c r="AL606" s="28"/>
    </row>
    <row r="607">
      <c r="A607" s="28"/>
      <c r="B607" s="28"/>
      <c r="C607" s="28"/>
      <c r="D607" s="28"/>
      <c r="E607" s="28"/>
      <c r="F607" s="28"/>
      <c r="G607" s="28"/>
      <c r="H607" s="28"/>
      <c r="I607" s="28"/>
      <c r="J607" s="28"/>
      <c r="K607" s="28"/>
      <c r="L607" s="28"/>
      <c r="M607" s="28"/>
      <c r="N607" s="28"/>
      <c r="O607" s="28"/>
      <c r="P607" s="28"/>
      <c r="Q607" s="28"/>
      <c r="R607" s="28"/>
      <c r="S607" s="28"/>
      <c r="T607" s="28"/>
      <c r="U607" s="28"/>
      <c r="V607" s="83"/>
      <c r="W607" s="28"/>
      <c r="X607" s="28"/>
      <c r="Y607" s="28"/>
      <c r="Z607" s="28"/>
      <c r="AA607" s="28"/>
      <c r="AB607" s="28"/>
      <c r="AC607" s="28"/>
      <c r="AD607" s="28"/>
      <c r="AE607" s="28"/>
      <c r="AF607" s="28"/>
      <c r="AG607" s="28"/>
      <c r="AH607" s="28"/>
      <c r="AI607" s="28"/>
      <c r="AJ607" s="28"/>
      <c r="AK607" s="28"/>
      <c r="AL607" s="28"/>
    </row>
    <row r="608">
      <c r="A608" s="28"/>
      <c r="B608" s="28"/>
      <c r="C608" s="28"/>
      <c r="D608" s="28"/>
      <c r="E608" s="28"/>
      <c r="F608" s="28"/>
      <c r="G608" s="28"/>
      <c r="H608" s="28"/>
      <c r="I608" s="28"/>
      <c r="J608" s="28"/>
      <c r="K608" s="28"/>
      <c r="L608" s="28"/>
      <c r="M608" s="28"/>
      <c r="N608" s="28"/>
      <c r="O608" s="28"/>
      <c r="P608" s="28"/>
      <c r="Q608" s="28"/>
      <c r="R608" s="28"/>
      <c r="S608" s="28"/>
      <c r="T608" s="28"/>
      <c r="U608" s="28"/>
      <c r="V608" s="83"/>
      <c r="W608" s="28"/>
      <c r="X608" s="28"/>
      <c r="Y608" s="28"/>
      <c r="Z608" s="28"/>
      <c r="AA608" s="28"/>
      <c r="AB608" s="28"/>
      <c r="AC608" s="28"/>
      <c r="AD608" s="28"/>
      <c r="AE608" s="28"/>
      <c r="AF608" s="28"/>
      <c r="AG608" s="28"/>
      <c r="AH608" s="28"/>
      <c r="AI608" s="28"/>
      <c r="AJ608" s="28"/>
      <c r="AK608" s="28"/>
      <c r="AL608" s="28"/>
    </row>
    <row r="609">
      <c r="A609" s="28"/>
      <c r="B609" s="28"/>
      <c r="C609" s="28"/>
      <c r="D609" s="28"/>
      <c r="E609" s="28"/>
      <c r="F609" s="28"/>
      <c r="G609" s="28"/>
      <c r="H609" s="28"/>
      <c r="I609" s="28"/>
      <c r="J609" s="28"/>
      <c r="K609" s="28"/>
      <c r="L609" s="28"/>
      <c r="M609" s="28"/>
      <c r="N609" s="28"/>
      <c r="O609" s="28"/>
      <c r="P609" s="28"/>
      <c r="Q609" s="28"/>
      <c r="R609" s="28"/>
      <c r="S609" s="28"/>
      <c r="T609" s="28"/>
      <c r="U609" s="28"/>
      <c r="V609" s="83"/>
      <c r="W609" s="28"/>
      <c r="X609" s="28"/>
      <c r="Y609" s="28"/>
      <c r="Z609" s="28"/>
      <c r="AA609" s="28"/>
      <c r="AB609" s="28"/>
      <c r="AC609" s="28"/>
      <c r="AD609" s="28"/>
      <c r="AE609" s="28"/>
      <c r="AF609" s="28"/>
      <c r="AG609" s="28"/>
      <c r="AH609" s="28"/>
      <c r="AI609" s="28"/>
      <c r="AJ609" s="28"/>
      <c r="AK609" s="28"/>
      <c r="AL609" s="28"/>
    </row>
    <row r="610">
      <c r="A610" s="28"/>
      <c r="B610" s="28"/>
      <c r="C610" s="28"/>
      <c r="D610" s="28"/>
      <c r="E610" s="28"/>
      <c r="F610" s="28"/>
      <c r="G610" s="28"/>
      <c r="H610" s="28"/>
      <c r="I610" s="28"/>
      <c r="J610" s="28"/>
      <c r="K610" s="28"/>
      <c r="L610" s="28"/>
      <c r="M610" s="28"/>
      <c r="N610" s="28"/>
      <c r="O610" s="28"/>
      <c r="P610" s="28"/>
      <c r="Q610" s="28"/>
      <c r="R610" s="28"/>
      <c r="S610" s="28"/>
      <c r="T610" s="28"/>
      <c r="U610" s="28"/>
      <c r="V610" s="83"/>
      <c r="W610" s="28"/>
      <c r="X610" s="28"/>
      <c r="Y610" s="28"/>
      <c r="Z610" s="28"/>
      <c r="AA610" s="28"/>
      <c r="AB610" s="28"/>
      <c r="AC610" s="28"/>
      <c r="AD610" s="28"/>
      <c r="AE610" s="28"/>
      <c r="AF610" s="28"/>
      <c r="AG610" s="28"/>
      <c r="AH610" s="28"/>
      <c r="AI610" s="28"/>
      <c r="AJ610" s="28"/>
      <c r="AK610" s="28"/>
      <c r="AL610" s="28"/>
    </row>
    <row r="611">
      <c r="A611" s="28"/>
      <c r="B611" s="28"/>
      <c r="C611" s="28"/>
      <c r="D611" s="28"/>
      <c r="E611" s="28"/>
      <c r="F611" s="28"/>
      <c r="G611" s="28"/>
      <c r="H611" s="28"/>
      <c r="I611" s="28"/>
      <c r="J611" s="28"/>
      <c r="K611" s="28"/>
      <c r="L611" s="28"/>
      <c r="M611" s="28"/>
      <c r="N611" s="28"/>
      <c r="O611" s="28"/>
      <c r="P611" s="28"/>
      <c r="Q611" s="28"/>
      <c r="R611" s="28"/>
      <c r="S611" s="28"/>
      <c r="T611" s="28"/>
      <c r="U611" s="28"/>
      <c r="V611" s="83"/>
      <c r="W611" s="28"/>
      <c r="X611" s="28"/>
      <c r="Y611" s="28"/>
      <c r="Z611" s="28"/>
      <c r="AA611" s="28"/>
      <c r="AB611" s="28"/>
      <c r="AC611" s="28"/>
      <c r="AD611" s="28"/>
      <c r="AE611" s="28"/>
      <c r="AF611" s="28"/>
      <c r="AG611" s="28"/>
      <c r="AH611" s="28"/>
      <c r="AI611" s="28"/>
      <c r="AJ611" s="28"/>
      <c r="AK611" s="28"/>
      <c r="AL611" s="28"/>
    </row>
    <row r="612">
      <c r="A612" s="28"/>
      <c r="B612" s="28"/>
      <c r="C612" s="28"/>
      <c r="D612" s="28"/>
      <c r="E612" s="28"/>
      <c r="F612" s="28"/>
      <c r="G612" s="28"/>
      <c r="H612" s="28"/>
      <c r="I612" s="28"/>
      <c r="J612" s="28"/>
      <c r="K612" s="28"/>
      <c r="L612" s="28"/>
      <c r="M612" s="28"/>
      <c r="N612" s="28"/>
      <c r="O612" s="28"/>
      <c r="P612" s="28"/>
      <c r="Q612" s="28"/>
      <c r="R612" s="28"/>
      <c r="S612" s="28"/>
      <c r="T612" s="28"/>
      <c r="U612" s="28"/>
      <c r="V612" s="83"/>
      <c r="W612" s="28"/>
      <c r="X612" s="28"/>
      <c r="Y612" s="28"/>
      <c r="Z612" s="28"/>
      <c r="AA612" s="28"/>
      <c r="AB612" s="28"/>
      <c r="AC612" s="28"/>
      <c r="AD612" s="28"/>
      <c r="AE612" s="28"/>
      <c r="AF612" s="28"/>
      <c r="AG612" s="28"/>
      <c r="AH612" s="28"/>
      <c r="AI612" s="28"/>
      <c r="AJ612" s="28"/>
      <c r="AK612" s="28"/>
      <c r="AL612" s="28"/>
    </row>
    <row r="613">
      <c r="A613" s="28"/>
      <c r="B613" s="28"/>
      <c r="C613" s="28"/>
      <c r="D613" s="28"/>
      <c r="E613" s="28"/>
      <c r="F613" s="28"/>
      <c r="G613" s="28"/>
      <c r="H613" s="28"/>
      <c r="I613" s="28"/>
      <c r="J613" s="28"/>
      <c r="K613" s="28"/>
      <c r="L613" s="28"/>
      <c r="M613" s="28"/>
      <c r="N613" s="28"/>
      <c r="O613" s="28"/>
      <c r="P613" s="28"/>
      <c r="Q613" s="28"/>
      <c r="R613" s="28"/>
      <c r="S613" s="28"/>
      <c r="T613" s="28"/>
      <c r="U613" s="28"/>
      <c r="V613" s="83"/>
      <c r="W613" s="28"/>
      <c r="X613" s="28"/>
      <c r="Y613" s="28"/>
      <c r="Z613" s="28"/>
      <c r="AA613" s="28"/>
      <c r="AB613" s="28"/>
      <c r="AC613" s="28"/>
      <c r="AD613" s="28"/>
      <c r="AE613" s="28"/>
      <c r="AF613" s="28"/>
      <c r="AG613" s="28"/>
      <c r="AH613" s="28"/>
      <c r="AI613" s="28"/>
      <c r="AJ613" s="28"/>
      <c r="AK613" s="28"/>
      <c r="AL613" s="28"/>
    </row>
    <row r="614">
      <c r="A614" s="28"/>
      <c r="B614" s="28"/>
      <c r="C614" s="28"/>
      <c r="D614" s="28"/>
      <c r="E614" s="28"/>
      <c r="F614" s="28"/>
      <c r="G614" s="28"/>
      <c r="H614" s="28"/>
      <c r="I614" s="28"/>
      <c r="J614" s="28"/>
      <c r="K614" s="28"/>
      <c r="L614" s="28"/>
      <c r="M614" s="28"/>
      <c r="N614" s="28"/>
      <c r="O614" s="28"/>
      <c r="P614" s="28"/>
      <c r="Q614" s="28"/>
      <c r="R614" s="28"/>
      <c r="S614" s="28"/>
      <c r="T614" s="28"/>
      <c r="U614" s="28"/>
      <c r="V614" s="83"/>
      <c r="W614" s="28"/>
      <c r="X614" s="28"/>
      <c r="Y614" s="28"/>
      <c r="Z614" s="28"/>
      <c r="AA614" s="28"/>
      <c r="AB614" s="28"/>
      <c r="AC614" s="28"/>
      <c r="AD614" s="28"/>
      <c r="AE614" s="28"/>
      <c r="AF614" s="28"/>
      <c r="AG614" s="28"/>
      <c r="AH614" s="28"/>
      <c r="AI614" s="28"/>
      <c r="AJ614" s="28"/>
      <c r="AK614" s="28"/>
      <c r="AL614" s="28"/>
    </row>
    <row r="615">
      <c r="A615" s="28"/>
      <c r="B615" s="28"/>
      <c r="C615" s="28"/>
      <c r="D615" s="28"/>
      <c r="E615" s="28"/>
      <c r="F615" s="28"/>
      <c r="G615" s="28"/>
      <c r="H615" s="28"/>
      <c r="I615" s="28"/>
      <c r="J615" s="28"/>
      <c r="K615" s="28"/>
      <c r="L615" s="28"/>
      <c r="M615" s="28"/>
      <c r="N615" s="28"/>
      <c r="O615" s="28"/>
      <c r="P615" s="28"/>
      <c r="Q615" s="28"/>
      <c r="R615" s="28"/>
      <c r="S615" s="28"/>
      <c r="T615" s="28"/>
      <c r="U615" s="28"/>
      <c r="V615" s="83"/>
      <c r="W615" s="28"/>
      <c r="X615" s="28"/>
      <c r="Y615" s="28"/>
      <c r="Z615" s="28"/>
      <c r="AA615" s="28"/>
      <c r="AB615" s="28"/>
      <c r="AC615" s="28"/>
      <c r="AD615" s="28"/>
      <c r="AE615" s="28"/>
      <c r="AF615" s="28"/>
      <c r="AG615" s="28"/>
      <c r="AH615" s="28"/>
      <c r="AI615" s="28"/>
      <c r="AJ615" s="28"/>
      <c r="AK615" s="28"/>
      <c r="AL615" s="28"/>
    </row>
    <row r="616">
      <c r="A616" s="28"/>
      <c r="B616" s="28"/>
      <c r="C616" s="28"/>
      <c r="D616" s="28"/>
      <c r="E616" s="28"/>
      <c r="F616" s="28"/>
      <c r="G616" s="28"/>
      <c r="H616" s="28"/>
      <c r="I616" s="28"/>
      <c r="J616" s="28"/>
      <c r="K616" s="28"/>
      <c r="L616" s="28"/>
      <c r="M616" s="28"/>
      <c r="N616" s="28"/>
      <c r="O616" s="28"/>
      <c r="P616" s="28"/>
      <c r="Q616" s="28"/>
      <c r="R616" s="28"/>
      <c r="S616" s="28"/>
      <c r="T616" s="28"/>
      <c r="U616" s="28"/>
      <c r="V616" s="83"/>
      <c r="W616" s="28"/>
      <c r="X616" s="28"/>
      <c r="Y616" s="28"/>
      <c r="Z616" s="28"/>
      <c r="AA616" s="28"/>
      <c r="AB616" s="28"/>
      <c r="AC616" s="28"/>
      <c r="AD616" s="28"/>
      <c r="AE616" s="28"/>
      <c r="AF616" s="28"/>
      <c r="AG616" s="28"/>
      <c r="AH616" s="28"/>
      <c r="AI616" s="28"/>
      <c r="AJ616" s="28"/>
      <c r="AK616" s="28"/>
      <c r="AL616" s="28"/>
    </row>
    <row r="617">
      <c r="A617" s="28"/>
      <c r="B617" s="28"/>
      <c r="C617" s="28"/>
      <c r="D617" s="28"/>
      <c r="E617" s="28"/>
      <c r="F617" s="28"/>
      <c r="G617" s="28"/>
      <c r="H617" s="28"/>
      <c r="I617" s="28"/>
      <c r="J617" s="28"/>
      <c r="K617" s="28"/>
      <c r="L617" s="28"/>
      <c r="M617" s="28"/>
      <c r="N617" s="28"/>
      <c r="O617" s="28"/>
      <c r="P617" s="28"/>
      <c r="Q617" s="28"/>
      <c r="R617" s="28"/>
      <c r="S617" s="28"/>
      <c r="T617" s="28"/>
      <c r="U617" s="28"/>
      <c r="V617" s="83"/>
      <c r="W617" s="28"/>
      <c r="X617" s="28"/>
      <c r="Y617" s="28"/>
      <c r="Z617" s="28"/>
      <c r="AA617" s="28"/>
      <c r="AB617" s="28"/>
      <c r="AC617" s="28"/>
      <c r="AD617" s="28"/>
      <c r="AE617" s="28"/>
      <c r="AF617" s="28"/>
      <c r="AG617" s="28"/>
      <c r="AH617" s="28"/>
      <c r="AI617" s="28"/>
      <c r="AJ617" s="28"/>
      <c r="AK617" s="28"/>
      <c r="AL617" s="28"/>
    </row>
    <row r="618">
      <c r="A618" s="28"/>
      <c r="B618" s="28"/>
      <c r="C618" s="28"/>
      <c r="D618" s="28"/>
      <c r="E618" s="28"/>
      <c r="F618" s="28"/>
      <c r="G618" s="28"/>
      <c r="H618" s="28"/>
      <c r="I618" s="28"/>
      <c r="J618" s="28"/>
      <c r="K618" s="28"/>
      <c r="L618" s="28"/>
      <c r="M618" s="28"/>
      <c r="N618" s="28"/>
      <c r="O618" s="28"/>
      <c r="P618" s="28"/>
      <c r="Q618" s="28"/>
      <c r="R618" s="28"/>
      <c r="S618" s="28"/>
      <c r="T618" s="28"/>
      <c r="U618" s="28"/>
      <c r="V618" s="83"/>
      <c r="W618" s="28"/>
      <c r="X618" s="28"/>
      <c r="Y618" s="28"/>
      <c r="Z618" s="28"/>
      <c r="AA618" s="28"/>
      <c r="AB618" s="28"/>
      <c r="AC618" s="28"/>
      <c r="AD618" s="28"/>
      <c r="AE618" s="28"/>
      <c r="AF618" s="28"/>
      <c r="AG618" s="28"/>
      <c r="AH618" s="28"/>
      <c r="AI618" s="28"/>
      <c r="AJ618" s="28"/>
      <c r="AK618" s="28"/>
      <c r="AL618" s="28"/>
    </row>
    <row r="619">
      <c r="A619" s="28"/>
      <c r="B619" s="28"/>
      <c r="C619" s="28"/>
      <c r="D619" s="28"/>
      <c r="E619" s="28"/>
      <c r="F619" s="28"/>
      <c r="G619" s="28"/>
      <c r="H619" s="28"/>
      <c r="I619" s="28"/>
      <c r="J619" s="28"/>
      <c r="K619" s="28"/>
      <c r="L619" s="28"/>
      <c r="M619" s="28"/>
      <c r="N619" s="28"/>
      <c r="O619" s="28"/>
      <c r="P619" s="28"/>
      <c r="Q619" s="28"/>
      <c r="R619" s="28"/>
      <c r="S619" s="28"/>
      <c r="T619" s="28"/>
      <c r="U619" s="28"/>
      <c r="V619" s="83"/>
      <c r="W619" s="28"/>
      <c r="X619" s="28"/>
      <c r="Y619" s="28"/>
      <c r="Z619" s="28"/>
      <c r="AA619" s="28"/>
      <c r="AB619" s="28"/>
      <c r="AC619" s="28"/>
      <c r="AD619" s="28"/>
      <c r="AE619" s="28"/>
      <c r="AF619" s="28"/>
      <c r="AG619" s="28"/>
      <c r="AH619" s="28"/>
      <c r="AI619" s="28"/>
      <c r="AJ619" s="28"/>
      <c r="AK619" s="28"/>
      <c r="AL619" s="28"/>
    </row>
    <row r="620">
      <c r="A620" s="28"/>
      <c r="B620" s="28"/>
      <c r="C620" s="28"/>
      <c r="D620" s="28"/>
      <c r="E620" s="28"/>
      <c r="F620" s="28"/>
      <c r="G620" s="28"/>
      <c r="H620" s="28"/>
      <c r="I620" s="28"/>
      <c r="J620" s="28"/>
      <c r="K620" s="28"/>
      <c r="L620" s="28"/>
      <c r="M620" s="28"/>
      <c r="N620" s="28"/>
      <c r="O620" s="28"/>
      <c r="P620" s="28"/>
      <c r="Q620" s="28"/>
      <c r="R620" s="28"/>
      <c r="S620" s="28"/>
      <c r="T620" s="28"/>
      <c r="U620" s="28"/>
      <c r="V620" s="83"/>
      <c r="W620" s="28"/>
      <c r="X620" s="28"/>
      <c r="Y620" s="28"/>
      <c r="Z620" s="28"/>
      <c r="AA620" s="28"/>
      <c r="AB620" s="28"/>
      <c r="AC620" s="28"/>
      <c r="AD620" s="28"/>
      <c r="AE620" s="28"/>
      <c r="AF620" s="28"/>
      <c r="AG620" s="28"/>
      <c r="AH620" s="28"/>
      <c r="AI620" s="28"/>
      <c r="AJ620" s="28"/>
      <c r="AK620" s="28"/>
      <c r="AL620" s="28"/>
    </row>
    <row r="621">
      <c r="A621" s="28"/>
      <c r="B621" s="28"/>
      <c r="C621" s="28"/>
      <c r="D621" s="28"/>
      <c r="E621" s="28"/>
      <c r="F621" s="28"/>
      <c r="G621" s="28"/>
      <c r="H621" s="28"/>
      <c r="I621" s="28"/>
      <c r="J621" s="28"/>
      <c r="K621" s="28"/>
      <c r="L621" s="28"/>
      <c r="M621" s="28"/>
      <c r="N621" s="28"/>
      <c r="O621" s="28"/>
      <c r="P621" s="28"/>
      <c r="Q621" s="28"/>
      <c r="R621" s="28"/>
      <c r="S621" s="28"/>
      <c r="T621" s="28"/>
      <c r="U621" s="28"/>
      <c r="V621" s="83"/>
      <c r="W621" s="28"/>
      <c r="X621" s="28"/>
      <c r="Y621" s="28"/>
      <c r="Z621" s="28"/>
      <c r="AA621" s="28"/>
      <c r="AB621" s="28"/>
      <c r="AC621" s="28"/>
      <c r="AD621" s="28"/>
      <c r="AE621" s="28"/>
      <c r="AF621" s="28"/>
      <c r="AG621" s="28"/>
      <c r="AH621" s="28"/>
      <c r="AI621" s="28"/>
      <c r="AJ621" s="28"/>
      <c r="AK621" s="28"/>
      <c r="AL621" s="28"/>
    </row>
    <row r="622">
      <c r="A622" s="28"/>
      <c r="B622" s="28"/>
      <c r="C622" s="28"/>
      <c r="D622" s="28"/>
      <c r="E622" s="28"/>
      <c r="F622" s="28"/>
      <c r="G622" s="28"/>
      <c r="H622" s="28"/>
      <c r="I622" s="28"/>
      <c r="J622" s="28"/>
      <c r="K622" s="28"/>
      <c r="L622" s="28"/>
      <c r="M622" s="28"/>
      <c r="N622" s="28"/>
      <c r="O622" s="28"/>
      <c r="P622" s="28"/>
      <c r="Q622" s="28"/>
      <c r="R622" s="28"/>
      <c r="S622" s="28"/>
      <c r="T622" s="28"/>
      <c r="U622" s="28"/>
      <c r="V622" s="83"/>
      <c r="W622" s="28"/>
      <c r="X622" s="28"/>
      <c r="Y622" s="28"/>
      <c r="Z622" s="28"/>
      <c r="AA622" s="28"/>
      <c r="AB622" s="28"/>
      <c r="AC622" s="28"/>
      <c r="AD622" s="28"/>
      <c r="AE622" s="28"/>
      <c r="AF622" s="28"/>
      <c r="AG622" s="28"/>
      <c r="AH622" s="28"/>
      <c r="AI622" s="28"/>
      <c r="AJ622" s="28"/>
      <c r="AK622" s="28"/>
      <c r="AL622" s="28"/>
    </row>
    <row r="623">
      <c r="A623" s="28"/>
      <c r="B623" s="28"/>
      <c r="C623" s="28"/>
      <c r="D623" s="28"/>
      <c r="E623" s="28"/>
      <c r="F623" s="28"/>
      <c r="G623" s="28"/>
      <c r="H623" s="28"/>
      <c r="I623" s="28"/>
      <c r="J623" s="28"/>
      <c r="K623" s="28"/>
      <c r="L623" s="28"/>
      <c r="M623" s="28"/>
      <c r="N623" s="28"/>
      <c r="O623" s="28"/>
      <c r="P623" s="28"/>
      <c r="Q623" s="28"/>
      <c r="R623" s="28"/>
      <c r="S623" s="28"/>
      <c r="T623" s="28"/>
      <c r="U623" s="28"/>
      <c r="V623" s="83"/>
      <c r="W623" s="28"/>
      <c r="X623" s="28"/>
      <c r="Y623" s="28"/>
      <c r="Z623" s="28"/>
      <c r="AA623" s="28"/>
      <c r="AB623" s="28"/>
      <c r="AC623" s="28"/>
      <c r="AD623" s="28"/>
      <c r="AE623" s="28"/>
      <c r="AF623" s="28"/>
      <c r="AG623" s="28"/>
      <c r="AH623" s="28"/>
      <c r="AI623" s="28"/>
      <c r="AJ623" s="28"/>
      <c r="AK623" s="28"/>
      <c r="AL623" s="28"/>
    </row>
    <row r="624">
      <c r="A624" s="28"/>
      <c r="B624" s="28"/>
      <c r="C624" s="28"/>
      <c r="D624" s="28"/>
      <c r="E624" s="28"/>
      <c r="F624" s="28"/>
      <c r="G624" s="28"/>
      <c r="H624" s="28"/>
      <c r="I624" s="28"/>
      <c r="J624" s="28"/>
      <c r="K624" s="28"/>
      <c r="L624" s="28"/>
      <c r="M624" s="28"/>
      <c r="N624" s="28"/>
      <c r="O624" s="28"/>
      <c r="P624" s="28"/>
      <c r="Q624" s="28"/>
      <c r="R624" s="28"/>
      <c r="S624" s="28"/>
      <c r="T624" s="28"/>
      <c r="U624" s="28"/>
      <c r="V624" s="83"/>
      <c r="W624" s="28"/>
      <c r="X624" s="28"/>
      <c r="Y624" s="28"/>
      <c r="Z624" s="28"/>
      <c r="AA624" s="28"/>
      <c r="AB624" s="28"/>
      <c r="AC624" s="28"/>
      <c r="AD624" s="28"/>
      <c r="AE624" s="28"/>
      <c r="AF624" s="28"/>
      <c r="AG624" s="28"/>
      <c r="AH624" s="28"/>
      <c r="AI624" s="28"/>
      <c r="AJ624" s="28"/>
      <c r="AK624" s="28"/>
      <c r="AL624" s="28"/>
    </row>
    <row r="625">
      <c r="A625" s="28"/>
      <c r="B625" s="28"/>
      <c r="C625" s="28"/>
      <c r="D625" s="28"/>
      <c r="E625" s="28"/>
      <c r="F625" s="28"/>
      <c r="G625" s="28"/>
      <c r="H625" s="28"/>
      <c r="I625" s="28"/>
      <c r="J625" s="28"/>
      <c r="K625" s="28"/>
      <c r="L625" s="28"/>
      <c r="M625" s="28"/>
      <c r="N625" s="28"/>
      <c r="O625" s="28"/>
      <c r="P625" s="28"/>
      <c r="Q625" s="28"/>
      <c r="R625" s="28"/>
      <c r="S625" s="28"/>
      <c r="T625" s="28"/>
      <c r="U625" s="28"/>
      <c r="V625" s="83"/>
      <c r="W625" s="28"/>
      <c r="X625" s="28"/>
      <c r="Y625" s="28"/>
      <c r="Z625" s="28"/>
      <c r="AA625" s="28"/>
      <c r="AB625" s="28"/>
      <c r="AC625" s="28"/>
      <c r="AD625" s="28"/>
      <c r="AE625" s="28"/>
      <c r="AF625" s="28"/>
      <c r="AG625" s="28"/>
      <c r="AH625" s="28"/>
      <c r="AI625" s="28"/>
      <c r="AJ625" s="28"/>
      <c r="AK625" s="28"/>
      <c r="AL625" s="28"/>
    </row>
    <row r="626">
      <c r="A626" s="28"/>
      <c r="B626" s="28"/>
      <c r="C626" s="28"/>
      <c r="D626" s="28"/>
      <c r="E626" s="28"/>
      <c r="F626" s="28"/>
      <c r="G626" s="28"/>
      <c r="H626" s="28"/>
      <c r="I626" s="28"/>
      <c r="J626" s="28"/>
      <c r="K626" s="28"/>
      <c r="L626" s="28"/>
      <c r="M626" s="28"/>
      <c r="N626" s="28"/>
      <c r="O626" s="28"/>
      <c r="P626" s="28"/>
      <c r="Q626" s="28"/>
      <c r="R626" s="28"/>
      <c r="S626" s="28"/>
      <c r="T626" s="28"/>
      <c r="U626" s="28"/>
      <c r="V626" s="83"/>
      <c r="W626" s="28"/>
      <c r="X626" s="28"/>
      <c r="Y626" s="28"/>
      <c r="Z626" s="28"/>
      <c r="AA626" s="28"/>
      <c r="AB626" s="28"/>
      <c r="AC626" s="28"/>
      <c r="AD626" s="28"/>
      <c r="AE626" s="28"/>
      <c r="AF626" s="28"/>
      <c r="AG626" s="28"/>
      <c r="AH626" s="28"/>
      <c r="AI626" s="28"/>
      <c r="AJ626" s="28"/>
      <c r="AK626" s="28"/>
      <c r="AL626" s="28"/>
    </row>
    <row r="627">
      <c r="A627" s="28"/>
      <c r="B627" s="28"/>
      <c r="C627" s="28"/>
      <c r="D627" s="28"/>
      <c r="E627" s="28"/>
      <c r="F627" s="28"/>
      <c r="G627" s="28"/>
      <c r="H627" s="28"/>
      <c r="I627" s="28"/>
      <c r="J627" s="28"/>
      <c r="K627" s="28"/>
      <c r="L627" s="28"/>
      <c r="M627" s="28"/>
      <c r="N627" s="28"/>
      <c r="O627" s="28"/>
      <c r="P627" s="28"/>
      <c r="Q627" s="28"/>
      <c r="R627" s="28"/>
      <c r="S627" s="28"/>
      <c r="T627" s="28"/>
      <c r="U627" s="28"/>
      <c r="V627" s="83"/>
      <c r="W627" s="28"/>
      <c r="X627" s="28"/>
      <c r="Y627" s="28"/>
      <c r="Z627" s="28"/>
      <c r="AA627" s="28"/>
      <c r="AB627" s="28"/>
      <c r="AC627" s="28"/>
      <c r="AD627" s="28"/>
      <c r="AE627" s="28"/>
      <c r="AF627" s="28"/>
      <c r="AG627" s="28"/>
      <c r="AH627" s="28"/>
      <c r="AI627" s="28"/>
      <c r="AJ627" s="28"/>
      <c r="AK627" s="28"/>
      <c r="AL627" s="28"/>
    </row>
    <row r="628">
      <c r="A628" s="28"/>
      <c r="B628" s="28"/>
      <c r="C628" s="28"/>
      <c r="D628" s="28"/>
      <c r="E628" s="28"/>
      <c r="F628" s="28"/>
      <c r="G628" s="28"/>
      <c r="H628" s="28"/>
      <c r="I628" s="28"/>
      <c r="J628" s="28"/>
      <c r="K628" s="28"/>
      <c r="L628" s="28"/>
      <c r="M628" s="28"/>
      <c r="N628" s="28"/>
      <c r="O628" s="28"/>
      <c r="P628" s="28"/>
      <c r="Q628" s="28"/>
      <c r="R628" s="28"/>
      <c r="S628" s="28"/>
      <c r="T628" s="28"/>
      <c r="U628" s="28"/>
      <c r="V628" s="83"/>
      <c r="W628" s="28"/>
      <c r="X628" s="28"/>
      <c r="Y628" s="28"/>
      <c r="Z628" s="28"/>
      <c r="AA628" s="28"/>
      <c r="AB628" s="28"/>
      <c r="AC628" s="28"/>
      <c r="AD628" s="28"/>
      <c r="AE628" s="28"/>
      <c r="AF628" s="28"/>
      <c r="AG628" s="28"/>
      <c r="AH628" s="28"/>
      <c r="AI628" s="28"/>
      <c r="AJ628" s="28"/>
      <c r="AK628" s="28"/>
      <c r="AL628" s="28"/>
    </row>
    <row r="629">
      <c r="A629" s="28"/>
      <c r="B629" s="28"/>
      <c r="C629" s="28"/>
      <c r="D629" s="28"/>
      <c r="E629" s="28"/>
      <c r="F629" s="28"/>
      <c r="G629" s="28"/>
      <c r="H629" s="28"/>
      <c r="I629" s="28"/>
      <c r="J629" s="28"/>
      <c r="K629" s="28"/>
      <c r="L629" s="28"/>
      <c r="M629" s="28"/>
      <c r="N629" s="28"/>
      <c r="O629" s="28"/>
      <c r="P629" s="28"/>
      <c r="Q629" s="28"/>
      <c r="R629" s="28"/>
      <c r="S629" s="28"/>
      <c r="T629" s="28"/>
      <c r="U629" s="28"/>
      <c r="V629" s="83"/>
      <c r="W629" s="28"/>
      <c r="X629" s="28"/>
      <c r="Y629" s="28"/>
      <c r="Z629" s="28"/>
      <c r="AA629" s="28"/>
      <c r="AB629" s="28"/>
      <c r="AC629" s="28"/>
      <c r="AD629" s="28"/>
      <c r="AE629" s="28"/>
      <c r="AF629" s="28"/>
      <c r="AG629" s="28"/>
      <c r="AH629" s="28"/>
      <c r="AI629" s="28"/>
      <c r="AJ629" s="28"/>
      <c r="AK629" s="28"/>
      <c r="AL629" s="28"/>
    </row>
    <row r="630">
      <c r="A630" s="28"/>
      <c r="B630" s="28"/>
      <c r="C630" s="28"/>
      <c r="D630" s="28"/>
      <c r="E630" s="28"/>
      <c r="F630" s="28"/>
      <c r="G630" s="28"/>
      <c r="H630" s="28"/>
      <c r="I630" s="28"/>
      <c r="J630" s="28"/>
      <c r="K630" s="28"/>
      <c r="L630" s="28"/>
      <c r="M630" s="28"/>
      <c r="N630" s="28"/>
      <c r="O630" s="28"/>
      <c r="P630" s="28"/>
      <c r="Q630" s="28"/>
      <c r="R630" s="28"/>
      <c r="S630" s="28"/>
      <c r="T630" s="28"/>
      <c r="U630" s="28"/>
      <c r="V630" s="83"/>
      <c r="W630" s="28"/>
      <c r="X630" s="28"/>
      <c r="Y630" s="28"/>
      <c r="Z630" s="28"/>
      <c r="AA630" s="28"/>
      <c r="AB630" s="28"/>
      <c r="AC630" s="28"/>
      <c r="AD630" s="28"/>
      <c r="AE630" s="28"/>
      <c r="AF630" s="28"/>
      <c r="AG630" s="28"/>
      <c r="AH630" s="28"/>
      <c r="AI630" s="28"/>
      <c r="AJ630" s="28"/>
      <c r="AK630" s="28"/>
      <c r="AL630" s="28"/>
    </row>
    <row r="631">
      <c r="A631" s="28"/>
      <c r="B631" s="28"/>
      <c r="C631" s="28"/>
      <c r="D631" s="28"/>
      <c r="E631" s="28"/>
      <c r="F631" s="28"/>
      <c r="G631" s="28"/>
      <c r="H631" s="28"/>
      <c r="I631" s="28"/>
      <c r="J631" s="28"/>
      <c r="K631" s="28"/>
      <c r="L631" s="28"/>
      <c r="M631" s="28"/>
      <c r="N631" s="28"/>
      <c r="O631" s="28"/>
      <c r="P631" s="28"/>
      <c r="Q631" s="28"/>
      <c r="R631" s="28"/>
      <c r="S631" s="28"/>
      <c r="T631" s="28"/>
      <c r="U631" s="28"/>
      <c r="V631" s="83"/>
      <c r="W631" s="28"/>
      <c r="X631" s="28"/>
      <c r="Y631" s="28"/>
      <c r="Z631" s="28"/>
      <c r="AA631" s="28"/>
      <c r="AB631" s="28"/>
      <c r="AC631" s="28"/>
      <c r="AD631" s="28"/>
      <c r="AE631" s="28"/>
      <c r="AF631" s="28"/>
      <c r="AG631" s="28"/>
      <c r="AH631" s="28"/>
      <c r="AI631" s="28"/>
      <c r="AJ631" s="28"/>
      <c r="AK631" s="28"/>
      <c r="AL631" s="28"/>
    </row>
    <row r="632">
      <c r="A632" s="28"/>
      <c r="B632" s="28"/>
      <c r="C632" s="28"/>
      <c r="D632" s="28"/>
      <c r="E632" s="28"/>
      <c r="F632" s="28"/>
      <c r="G632" s="28"/>
      <c r="H632" s="28"/>
      <c r="I632" s="28"/>
      <c r="J632" s="28"/>
      <c r="K632" s="28"/>
      <c r="L632" s="28"/>
      <c r="M632" s="28"/>
      <c r="N632" s="28"/>
      <c r="O632" s="28"/>
      <c r="P632" s="28"/>
      <c r="Q632" s="28"/>
      <c r="R632" s="28"/>
      <c r="S632" s="28"/>
      <c r="T632" s="28"/>
      <c r="U632" s="28"/>
      <c r="V632" s="83"/>
      <c r="W632" s="28"/>
      <c r="X632" s="28"/>
      <c r="Y632" s="28"/>
      <c r="Z632" s="28"/>
      <c r="AA632" s="28"/>
      <c r="AB632" s="28"/>
      <c r="AC632" s="28"/>
      <c r="AD632" s="28"/>
      <c r="AE632" s="28"/>
      <c r="AF632" s="28"/>
      <c r="AG632" s="28"/>
      <c r="AH632" s="28"/>
      <c r="AI632" s="28"/>
      <c r="AJ632" s="28"/>
      <c r="AK632" s="28"/>
      <c r="AL632" s="28"/>
    </row>
    <row r="633">
      <c r="A633" s="28"/>
      <c r="B633" s="28"/>
      <c r="C633" s="28"/>
      <c r="D633" s="28"/>
      <c r="E633" s="28"/>
      <c r="F633" s="28"/>
      <c r="G633" s="28"/>
      <c r="H633" s="28"/>
      <c r="I633" s="28"/>
      <c r="J633" s="28"/>
      <c r="K633" s="28"/>
      <c r="L633" s="28"/>
      <c r="M633" s="28"/>
      <c r="N633" s="28"/>
      <c r="O633" s="28"/>
      <c r="P633" s="28"/>
      <c r="Q633" s="28"/>
      <c r="R633" s="28"/>
      <c r="S633" s="28"/>
      <c r="T633" s="28"/>
      <c r="U633" s="28"/>
      <c r="V633" s="83"/>
      <c r="W633" s="28"/>
      <c r="X633" s="28"/>
      <c r="Y633" s="28"/>
      <c r="Z633" s="28"/>
      <c r="AA633" s="28"/>
      <c r="AB633" s="28"/>
      <c r="AC633" s="28"/>
      <c r="AD633" s="28"/>
      <c r="AE633" s="28"/>
      <c r="AF633" s="28"/>
      <c r="AG633" s="28"/>
      <c r="AH633" s="28"/>
      <c r="AI633" s="28"/>
      <c r="AJ633" s="28"/>
      <c r="AK633" s="28"/>
      <c r="AL633" s="28"/>
    </row>
    <row r="634">
      <c r="A634" s="28"/>
      <c r="B634" s="28"/>
      <c r="C634" s="28"/>
      <c r="D634" s="28"/>
      <c r="E634" s="28"/>
      <c r="F634" s="28"/>
      <c r="G634" s="28"/>
      <c r="H634" s="28"/>
      <c r="I634" s="28"/>
      <c r="J634" s="28"/>
      <c r="K634" s="28"/>
      <c r="L634" s="28"/>
      <c r="M634" s="28"/>
      <c r="N634" s="28"/>
      <c r="O634" s="28"/>
      <c r="P634" s="28"/>
      <c r="Q634" s="28"/>
      <c r="R634" s="28"/>
      <c r="S634" s="28"/>
      <c r="T634" s="28"/>
      <c r="U634" s="28"/>
      <c r="V634" s="83"/>
      <c r="W634" s="28"/>
      <c r="X634" s="28"/>
      <c r="Y634" s="28"/>
      <c r="Z634" s="28"/>
      <c r="AA634" s="28"/>
      <c r="AB634" s="28"/>
      <c r="AC634" s="28"/>
      <c r="AD634" s="28"/>
      <c r="AE634" s="28"/>
      <c r="AF634" s="28"/>
      <c r="AG634" s="28"/>
      <c r="AH634" s="28"/>
      <c r="AI634" s="28"/>
      <c r="AJ634" s="28"/>
      <c r="AK634" s="28"/>
      <c r="AL634" s="28"/>
    </row>
    <row r="635">
      <c r="A635" s="28"/>
      <c r="B635" s="28"/>
      <c r="C635" s="28"/>
      <c r="D635" s="28"/>
      <c r="E635" s="28"/>
      <c r="F635" s="28"/>
      <c r="G635" s="28"/>
      <c r="H635" s="28"/>
      <c r="I635" s="28"/>
      <c r="J635" s="28"/>
      <c r="K635" s="28"/>
      <c r="L635" s="28"/>
      <c r="M635" s="28"/>
      <c r="N635" s="28"/>
      <c r="O635" s="28"/>
      <c r="P635" s="28"/>
      <c r="Q635" s="28"/>
      <c r="R635" s="28"/>
      <c r="S635" s="28"/>
      <c r="T635" s="28"/>
      <c r="U635" s="28"/>
      <c r="V635" s="83"/>
      <c r="W635" s="28"/>
      <c r="X635" s="28"/>
      <c r="Y635" s="28"/>
      <c r="Z635" s="28"/>
      <c r="AA635" s="28"/>
      <c r="AB635" s="28"/>
      <c r="AC635" s="28"/>
      <c r="AD635" s="28"/>
      <c r="AE635" s="28"/>
      <c r="AF635" s="28"/>
      <c r="AG635" s="28"/>
      <c r="AH635" s="28"/>
      <c r="AI635" s="28"/>
      <c r="AJ635" s="28"/>
      <c r="AK635" s="28"/>
      <c r="AL635" s="28"/>
    </row>
    <row r="636">
      <c r="A636" s="28"/>
      <c r="B636" s="28"/>
      <c r="C636" s="28"/>
      <c r="D636" s="28"/>
      <c r="E636" s="28"/>
      <c r="F636" s="28"/>
      <c r="G636" s="28"/>
      <c r="H636" s="28"/>
      <c r="I636" s="28"/>
      <c r="J636" s="28"/>
      <c r="K636" s="28"/>
      <c r="L636" s="28"/>
      <c r="M636" s="28"/>
      <c r="N636" s="28"/>
      <c r="O636" s="28"/>
      <c r="P636" s="28"/>
      <c r="Q636" s="28"/>
      <c r="R636" s="28"/>
      <c r="S636" s="28"/>
      <c r="T636" s="28"/>
      <c r="U636" s="28"/>
      <c r="V636" s="83"/>
      <c r="W636" s="28"/>
      <c r="X636" s="28"/>
      <c r="Y636" s="28"/>
      <c r="Z636" s="28"/>
      <c r="AA636" s="28"/>
      <c r="AB636" s="28"/>
      <c r="AC636" s="28"/>
      <c r="AD636" s="28"/>
      <c r="AE636" s="28"/>
      <c r="AF636" s="28"/>
      <c r="AG636" s="28"/>
      <c r="AH636" s="28"/>
      <c r="AI636" s="28"/>
      <c r="AJ636" s="28"/>
      <c r="AK636" s="28"/>
      <c r="AL636" s="28"/>
    </row>
    <row r="637">
      <c r="A637" s="28"/>
      <c r="B637" s="28"/>
      <c r="C637" s="28"/>
      <c r="D637" s="28"/>
      <c r="E637" s="28"/>
      <c r="F637" s="28"/>
      <c r="G637" s="28"/>
      <c r="H637" s="28"/>
      <c r="I637" s="28"/>
      <c r="J637" s="28"/>
      <c r="K637" s="28"/>
      <c r="L637" s="28"/>
      <c r="M637" s="28"/>
      <c r="N637" s="28"/>
      <c r="O637" s="28"/>
      <c r="P637" s="28"/>
      <c r="Q637" s="28"/>
      <c r="R637" s="28"/>
      <c r="S637" s="28"/>
      <c r="T637" s="28"/>
      <c r="U637" s="28"/>
      <c r="V637" s="83"/>
      <c r="W637" s="28"/>
      <c r="X637" s="28"/>
      <c r="Y637" s="28"/>
      <c r="Z637" s="28"/>
      <c r="AA637" s="28"/>
      <c r="AB637" s="28"/>
      <c r="AC637" s="28"/>
      <c r="AD637" s="28"/>
      <c r="AE637" s="28"/>
      <c r="AF637" s="28"/>
      <c r="AG637" s="28"/>
      <c r="AH637" s="28"/>
      <c r="AI637" s="28"/>
      <c r="AJ637" s="28"/>
      <c r="AK637" s="28"/>
      <c r="AL637" s="28"/>
    </row>
    <row r="638">
      <c r="A638" s="28"/>
      <c r="B638" s="28"/>
      <c r="C638" s="28"/>
      <c r="D638" s="28"/>
      <c r="E638" s="28"/>
      <c r="F638" s="28"/>
      <c r="G638" s="28"/>
      <c r="H638" s="28"/>
      <c r="I638" s="28"/>
      <c r="J638" s="28"/>
      <c r="K638" s="28"/>
      <c r="L638" s="28"/>
      <c r="M638" s="28"/>
      <c r="N638" s="28"/>
      <c r="O638" s="28"/>
      <c r="P638" s="28"/>
      <c r="Q638" s="28"/>
      <c r="R638" s="28"/>
      <c r="S638" s="28"/>
      <c r="T638" s="28"/>
      <c r="U638" s="28"/>
      <c r="V638" s="83"/>
      <c r="W638" s="28"/>
      <c r="X638" s="28"/>
      <c r="Y638" s="28"/>
      <c r="Z638" s="28"/>
      <c r="AA638" s="28"/>
      <c r="AB638" s="28"/>
      <c r="AC638" s="28"/>
      <c r="AD638" s="28"/>
      <c r="AE638" s="28"/>
      <c r="AF638" s="28"/>
      <c r="AG638" s="28"/>
      <c r="AH638" s="28"/>
      <c r="AI638" s="28"/>
      <c r="AJ638" s="28"/>
      <c r="AK638" s="28"/>
      <c r="AL638" s="28"/>
    </row>
    <row r="639">
      <c r="A639" s="28"/>
      <c r="B639" s="28"/>
      <c r="C639" s="28"/>
      <c r="D639" s="28"/>
      <c r="E639" s="28"/>
      <c r="F639" s="28"/>
      <c r="G639" s="28"/>
      <c r="H639" s="28"/>
      <c r="I639" s="28"/>
      <c r="J639" s="28"/>
      <c r="K639" s="28"/>
      <c r="L639" s="28"/>
      <c r="M639" s="28"/>
      <c r="N639" s="28"/>
      <c r="O639" s="28"/>
      <c r="P639" s="28"/>
      <c r="Q639" s="28"/>
      <c r="R639" s="28"/>
      <c r="S639" s="28"/>
      <c r="T639" s="28"/>
      <c r="U639" s="28"/>
      <c r="V639" s="83"/>
      <c r="W639" s="28"/>
      <c r="X639" s="28"/>
      <c r="Y639" s="28"/>
      <c r="Z639" s="28"/>
      <c r="AA639" s="28"/>
      <c r="AB639" s="28"/>
      <c r="AC639" s="28"/>
      <c r="AD639" s="28"/>
      <c r="AE639" s="28"/>
      <c r="AF639" s="28"/>
      <c r="AG639" s="28"/>
      <c r="AH639" s="28"/>
      <c r="AI639" s="28"/>
      <c r="AJ639" s="28"/>
      <c r="AK639" s="28"/>
      <c r="AL639" s="28"/>
    </row>
    <row r="640">
      <c r="A640" s="28"/>
      <c r="B640" s="28"/>
      <c r="C640" s="28"/>
      <c r="D640" s="28"/>
      <c r="E640" s="28"/>
      <c r="F640" s="28"/>
      <c r="G640" s="28"/>
      <c r="H640" s="28"/>
      <c r="I640" s="28"/>
      <c r="J640" s="28"/>
      <c r="K640" s="28"/>
      <c r="L640" s="28"/>
      <c r="M640" s="28"/>
      <c r="N640" s="28"/>
      <c r="O640" s="28"/>
      <c r="P640" s="28"/>
      <c r="Q640" s="28"/>
      <c r="R640" s="28"/>
      <c r="S640" s="28"/>
      <c r="T640" s="28"/>
      <c r="U640" s="28"/>
      <c r="V640" s="83"/>
      <c r="W640" s="28"/>
      <c r="X640" s="28"/>
      <c r="Y640" s="28"/>
      <c r="Z640" s="28"/>
      <c r="AA640" s="28"/>
      <c r="AB640" s="28"/>
      <c r="AC640" s="28"/>
      <c r="AD640" s="28"/>
      <c r="AE640" s="28"/>
      <c r="AF640" s="28"/>
      <c r="AG640" s="28"/>
      <c r="AH640" s="28"/>
      <c r="AI640" s="28"/>
      <c r="AJ640" s="28"/>
      <c r="AK640" s="28"/>
      <c r="AL640" s="28"/>
    </row>
    <row r="641">
      <c r="A641" s="28"/>
      <c r="B641" s="28"/>
      <c r="C641" s="28"/>
      <c r="D641" s="28"/>
      <c r="E641" s="28"/>
      <c r="F641" s="28"/>
      <c r="G641" s="28"/>
      <c r="H641" s="28"/>
      <c r="I641" s="28"/>
      <c r="J641" s="28"/>
      <c r="K641" s="28"/>
      <c r="L641" s="28"/>
      <c r="M641" s="28"/>
      <c r="N641" s="28"/>
      <c r="O641" s="28"/>
      <c r="P641" s="28"/>
      <c r="Q641" s="28"/>
      <c r="R641" s="28"/>
      <c r="S641" s="28"/>
      <c r="T641" s="28"/>
      <c r="U641" s="28"/>
      <c r="V641" s="83"/>
      <c r="W641" s="28"/>
      <c r="X641" s="28"/>
      <c r="Y641" s="28"/>
      <c r="Z641" s="28"/>
      <c r="AA641" s="28"/>
      <c r="AB641" s="28"/>
      <c r="AC641" s="28"/>
      <c r="AD641" s="28"/>
      <c r="AE641" s="28"/>
      <c r="AF641" s="28"/>
      <c r="AG641" s="28"/>
      <c r="AH641" s="28"/>
      <c r="AI641" s="28"/>
      <c r="AJ641" s="28"/>
      <c r="AK641" s="28"/>
      <c r="AL641" s="28"/>
    </row>
    <row r="642">
      <c r="A642" s="28"/>
      <c r="B642" s="28"/>
      <c r="C642" s="28"/>
      <c r="D642" s="28"/>
      <c r="E642" s="28"/>
      <c r="F642" s="28"/>
      <c r="G642" s="28"/>
      <c r="H642" s="28"/>
      <c r="I642" s="28"/>
      <c r="J642" s="28"/>
      <c r="K642" s="28"/>
      <c r="L642" s="28"/>
      <c r="M642" s="28"/>
      <c r="N642" s="28"/>
      <c r="O642" s="28"/>
      <c r="P642" s="28"/>
      <c r="Q642" s="28"/>
      <c r="R642" s="28"/>
      <c r="S642" s="28"/>
      <c r="T642" s="28"/>
      <c r="U642" s="28"/>
      <c r="V642" s="83"/>
      <c r="W642" s="28"/>
      <c r="X642" s="28"/>
      <c r="Y642" s="28"/>
      <c r="Z642" s="28"/>
      <c r="AA642" s="28"/>
      <c r="AB642" s="28"/>
      <c r="AC642" s="28"/>
      <c r="AD642" s="28"/>
      <c r="AE642" s="28"/>
      <c r="AF642" s="28"/>
      <c r="AG642" s="28"/>
      <c r="AH642" s="28"/>
      <c r="AI642" s="28"/>
      <c r="AJ642" s="28"/>
      <c r="AK642" s="28"/>
      <c r="AL642" s="28"/>
    </row>
    <row r="643">
      <c r="A643" s="28"/>
      <c r="B643" s="28"/>
      <c r="C643" s="28"/>
      <c r="D643" s="28"/>
      <c r="E643" s="28"/>
      <c r="F643" s="28"/>
      <c r="G643" s="28"/>
      <c r="H643" s="28"/>
      <c r="I643" s="28"/>
      <c r="J643" s="28"/>
      <c r="K643" s="28"/>
      <c r="L643" s="28"/>
      <c r="M643" s="28"/>
      <c r="N643" s="28"/>
      <c r="O643" s="28"/>
      <c r="P643" s="28"/>
      <c r="Q643" s="28"/>
      <c r="R643" s="28"/>
      <c r="S643" s="28"/>
      <c r="T643" s="28"/>
      <c r="U643" s="28"/>
      <c r="V643" s="83"/>
      <c r="W643" s="28"/>
      <c r="X643" s="28"/>
      <c r="Y643" s="28"/>
      <c r="Z643" s="28"/>
      <c r="AA643" s="28"/>
      <c r="AB643" s="28"/>
      <c r="AC643" s="28"/>
      <c r="AD643" s="28"/>
      <c r="AE643" s="28"/>
      <c r="AF643" s="28"/>
      <c r="AG643" s="28"/>
      <c r="AH643" s="28"/>
      <c r="AI643" s="28"/>
      <c r="AJ643" s="28"/>
      <c r="AK643" s="28"/>
      <c r="AL643" s="28"/>
    </row>
    <row r="644">
      <c r="A644" s="28"/>
      <c r="B644" s="28"/>
      <c r="C644" s="28"/>
      <c r="D644" s="28"/>
      <c r="E644" s="28"/>
      <c r="F644" s="28"/>
      <c r="G644" s="28"/>
      <c r="H644" s="28"/>
      <c r="I644" s="28"/>
      <c r="J644" s="28"/>
      <c r="K644" s="28"/>
      <c r="L644" s="28"/>
      <c r="M644" s="28"/>
      <c r="N644" s="28"/>
      <c r="O644" s="28"/>
      <c r="P644" s="28"/>
      <c r="Q644" s="28"/>
      <c r="R644" s="28"/>
      <c r="S644" s="28"/>
      <c r="T644" s="28"/>
      <c r="U644" s="28"/>
      <c r="V644" s="83"/>
      <c r="W644" s="28"/>
      <c r="X644" s="28"/>
      <c r="Y644" s="28"/>
      <c r="Z644" s="28"/>
      <c r="AA644" s="28"/>
      <c r="AB644" s="28"/>
      <c r="AC644" s="28"/>
      <c r="AD644" s="28"/>
      <c r="AE644" s="28"/>
      <c r="AF644" s="28"/>
      <c r="AG644" s="28"/>
      <c r="AH644" s="28"/>
      <c r="AI644" s="28"/>
      <c r="AJ644" s="28"/>
      <c r="AK644" s="28"/>
      <c r="AL644" s="28"/>
    </row>
    <row r="645">
      <c r="A645" s="28"/>
      <c r="B645" s="28"/>
      <c r="C645" s="28"/>
      <c r="D645" s="28"/>
      <c r="E645" s="28"/>
      <c r="F645" s="28"/>
      <c r="G645" s="28"/>
      <c r="H645" s="28"/>
      <c r="I645" s="28"/>
      <c r="J645" s="28"/>
      <c r="K645" s="28"/>
      <c r="L645" s="28"/>
      <c r="M645" s="28"/>
      <c r="N645" s="28"/>
      <c r="O645" s="28"/>
      <c r="P645" s="28"/>
      <c r="Q645" s="28"/>
      <c r="R645" s="28"/>
      <c r="S645" s="28"/>
      <c r="T645" s="28"/>
      <c r="U645" s="28"/>
      <c r="V645" s="83"/>
      <c r="W645" s="28"/>
      <c r="X645" s="28"/>
      <c r="Y645" s="28"/>
      <c r="Z645" s="28"/>
      <c r="AA645" s="28"/>
      <c r="AB645" s="28"/>
      <c r="AC645" s="28"/>
      <c r="AD645" s="28"/>
      <c r="AE645" s="28"/>
      <c r="AF645" s="28"/>
      <c r="AG645" s="28"/>
      <c r="AH645" s="28"/>
      <c r="AI645" s="28"/>
      <c r="AJ645" s="28"/>
      <c r="AK645" s="28"/>
      <c r="AL645" s="28"/>
    </row>
    <row r="646">
      <c r="A646" s="28"/>
      <c r="B646" s="28"/>
      <c r="C646" s="28"/>
      <c r="D646" s="28"/>
      <c r="E646" s="28"/>
      <c r="F646" s="28"/>
      <c r="G646" s="28"/>
      <c r="H646" s="28"/>
      <c r="I646" s="28"/>
      <c r="J646" s="28"/>
      <c r="K646" s="28"/>
      <c r="L646" s="28"/>
      <c r="M646" s="28"/>
      <c r="N646" s="28"/>
      <c r="O646" s="28"/>
      <c r="P646" s="28"/>
      <c r="Q646" s="28"/>
      <c r="R646" s="28"/>
      <c r="S646" s="28"/>
      <c r="T646" s="28"/>
      <c r="U646" s="28"/>
      <c r="V646" s="83"/>
      <c r="W646" s="28"/>
      <c r="X646" s="28"/>
      <c r="Y646" s="28"/>
      <c r="Z646" s="28"/>
      <c r="AA646" s="28"/>
      <c r="AB646" s="28"/>
      <c r="AC646" s="28"/>
      <c r="AD646" s="28"/>
      <c r="AE646" s="28"/>
      <c r="AF646" s="28"/>
      <c r="AG646" s="28"/>
      <c r="AH646" s="28"/>
      <c r="AI646" s="28"/>
      <c r="AJ646" s="28"/>
      <c r="AK646" s="28"/>
      <c r="AL646" s="28"/>
    </row>
    <row r="647">
      <c r="A647" s="28"/>
      <c r="B647" s="28"/>
      <c r="C647" s="28"/>
      <c r="D647" s="28"/>
      <c r="E647" s="28"/>
      <c r="F647" s="28"/>
      <c r="G647" s="28"/>
      <c r="H647" s="28"/>
      <c r="I647" s="28"/>
      <c r="J647" s="28"/>
      <c r="K647" s="28"/>
      <c r="L647" s="28"/>
      <c r="M647" s="28"/>
      <c r="N647" s="28"/>
      <c r="O647" s="28"/>
      <c r="P647" s="28"/>
      <c r="Q647" s="28"/>
      <c r="R647" s="28"/>
      <c r="S647" s="28"/>
      <c r="T647" s="28"/>
      <c r="U647" s="28"/>
      <c r="V647" s="83"/>
      <c r="W647" s="28"/>
      <c r="X647" s="28"/>
      <c r="Y647" s="28"/>
      <c r="Z647" s="28"/>
      <c r="AA647" s="28"/>
      <c r="AB647" s="28"/>
      <c r="AC647" s="28"/>
      <c r="AD647" s="28"/>
      <c r="AE647" s="28"/>
      <c r="AF647" s="28"/>
      <c r="AG647" s="28"/>
      <c r="AH647" s="28"/>
      <c r="AI647" s="28"/>
      <c r="AJ647" s="28"/>
      <c r="AK647" s="28"/>
      <c r="AL647" s="28"/>
    </row>
    <row r="648">
      <c r="A648" s="28"/>
      <c r="B648" s="28"/>
      <c r="C648" s="28"/>
      <c r="D648" s="28"/>
      <c r="E648" s="28"/>
      <c r="F648" s="28"/>
      <c r="G648" s="28"/>
      <c r="H648" s="28"/>
      <c r="I648" s="28"/>
      <c r="J648" s="28"/>
      <c r="K648" s="28"/>
      <c r="L648" s="28"/>
      <c r="M648" s="28"/>
      <c r="N648" s="28"/>
      <c r="O648" s="28"/>
      <c r="P648" s="28"/>
      <c r="Q648" s="28"/>
      <c r="R648" s="28"/>
      <c r="S648" s="28"/>
      <c r="T648" s="28"/>
      <c r="U648" s="28"/>
      <c r="V648" s="83"/>
      <c r="W648" s="28"/>
      <c r="X648" s="28"/>
      <c r="Y648" s="28"/>
      <c r="Z648" s="28"/>
      <c r="AA648" s="28"/>
      <c r="AB648" s="28"/>
      <c r="AC648" s="28"/>
      <c r="AD648" s="28"/>
      <c r="AE648" s="28"/>
      <c r="AF648" s="28"/>
      <c r="AG648" s="28"/>
      <c r="AH648" s="28"/>
      <c r="AI648" s="28"/>
      <c r="AJ648" s="28"/>
      <c r="AK648" s="28"/>
      <c r="AL648" s="28"/>
    </row>
    <row r="649">
      <c r="A649" s="28"/>
      <c r="B649" s="28"/>
      <c r="C649" s="28"/>
      <c r="D649" s="28"/>
      <c r="E649" s="28"/>
      <c r="F649" s="28"/>
      <c r="G649" s="28"/>
      <c r="H649" s="28"/>
      <c r="I649" s="28"/>
      <c r="J649" s="28"/>
      <c r="K649" s="28"/>
      <c r="L649" s="28"/>
      <c r="M649" s="28"/>
      <c r="N649" s="28"/>
      <c r="O649" s="28"/>
      <c r="P649" s="28"/>
      <c r="Q649" s="28"/>
      <c r="R649" s="28"/>
      <c r="S649" s="28"/>
      <c r="T649" s="28"/>
      <c r="U649" s="28"/>
      <c r="V649" s="83"/>
      <c r="W649" s="28"/>
      <c r="X649" s="28"/>
      <c r="Y649" s="28"/>
      <c r="Z649" s="28"/>
      <c r="AA649" s="28"/>
      <c r="AB649" s="28"/>
      <c r="AC649" s="28"/>
      <c r="AD649" s="28"/>
      <c r="AE649" s="28"/>
      <c r="AF649" s="28"/>
      <c r="AG649" s="28"/>
      <c r="AH649" s="28"/>
      <c r="AI649" s="28"/>
      <c r="AJ649" s="28"/>
      <c r="AK649" s="28"/>
      <c r="AL649" s="28"/>
    </row>
    <row r="650">
      <c r="A650" s="28"/>
      <c r="B650" s="28"/>
      <c r="C650" s="28"/>
      <c r="D650" s="28"/>
      <c r="E650" s="28"/>
      <c r="F650" s="28"/>
      <c r="G650" s="28"/>
      <c r="H650" s="28"/>
      <c r="I650" s="28"/>
      <c r="J650" s="28"/>
      <c r="K650" s="28"/>
      <c r="L650" s="28"/>
      <c r="M650" s="28"/>
      <c r="N650" s="28"/>
      <c r="O650" s="28"/>
      <c r="P650" s="28"/>
      <c r="Q650" s="28"/>
      <c r="R650" s="28"/>
      <c r="S650" s="28"/>
      <c r="T650" s="28"/>
      <c r="U650" s="28"/>
      <c r="V650" s="83"/>
      <c r="W650" s="28"/>
      <c r="X650" s="28"/>
      <c r="Y650" s="28"/>
      <c r="Z650" s="28"/>
      <c r="AA650" s="28"/>
      <c r="AB650" s="28"/>
      <c r="AC650" s="28"/>
      <c r="AD650" s="28"/>
      <c r="AE650" s="28"/>
      <c r="AF650" s="28"/>
      <c r="AG650" s="28"/>
      <c r="AH650" s="28"/>
      <c r="AI650" s="28"/>
      <c r="AJ650" s="28"/>
      <c r="AK650" s="28"/>
      <c r="AL650" s="28"/>
    </row>
    <row r="651">
      <c r="A651" s="28"/>
      <c r="B651" s="28"/>
      <c r="C651" s="28"/>
      <c r="D651" s="28"/>
      <c r="E651" s="28"/>
      <c r="F651" s="28"/>
      <c r="G651" s="28"/>
      <c r="H651" s="28"/>
      <c r="I651" s="28"/>
      <c r="J651" s="28"/>
      <c r="K651" s="28"/>
      <c r="L651" s="28"/>
      <c r="M651" s="28"/>
      <c r="N651" s="28"/>
      <c r="O651" s="28"/>
      <c r="P651" s="28"/>
      <c r="Q651" s="28"/>
      <c r="R651" s="28"/>
      <c r="S651" s="28"/>
      <c r="T651" s="28"/>
      <c r="U651" s="28"/>
      <c r="V651" s="83"/>
      <c r="W651" s="28"/>
      <c r="X651" s="28"/>
      <c r="Y651" s="28"/>
      <c r="Z651" s="28"/>
      <c r="AA651" s="28"/>
      <c r="AB651" s="28"/>
      <c r="AC651" s="28"/>
      <c r="AD651" s="28"/>
      <c r="AE651" s="28"/>
      <c r="AF651" s="28"/>
      <c r="AG651" s="28"/>
      <c r="AH651" s="28"/>
      <c r="AI651" s="28"/>
      <c r="AJ651" s="28"/>
      <c r="AK651" s="28"/>
      <c r="AL651" s="28"/>
    </row>
    <row r="652">
      <c r="A652" s="28"/>
      <c r="B652" s="28"/>
      <c r="C652" s="28"/>
      <c r="D652" s="28"/>
      <c r="E652" s="28"/>
      <c r="F652" s="28"/>
      <c r="G652" s="28"/>
      <c r="H652" s="28"/>
      <c r="I652" s="28"/>
      <c r="J652" s="28"/>
      <c r="K652" s="28"/>
      <c r="L652" s="28"/>
      <c r="M652" s="28"/>
      <c r="N652" s="28"/>
      <c r="O652" s="28"/>
      <c r="P652" s="28"/>
      <c r="Q652" s="28"/>
      <c r="R652" s="28"/>
      <c r="S652" s="28"/>
      <c r="T652" s="28"/>
      <c r="U652" s="28"/>
      <c r="V652" s="83"/>
      <c r="W652" s="28"/>
      <c r="X652" s="28"/>
      <c r="Y652" s="28"/>
      <c r="Z652" s="28"/>
      <c r="AA652" s="28"/>
      <c r="AB652" s="28"/>
      <c r="AC652" s="28"/>
      <c r="AD652" s="28"/>
      <c r="AE652" s="28"/>
      <c r="AF652" s="28"/>
      <c r="AG652" s="28"/>
      <c r="AH652" s="28"/>
      <c r="AI652" s="28"/>
      <c r="AJ652" s="28"/>
      <c r="AK652" s="28"/>
      <c r="AL652" s="28"/>
    </row>
    <row r="653">
      <c r="A653" s="28"/>
      <c r="B653" s="28"/>
      <c r="C653" s="28"/>
      <c r="D653" s="28"/>
      <c r="E653" s="28"/>
      <c r="F653" s="28"/>
      <c r="G653" s="28"/>
      <c r="H653" s="28"/>
      <c r="I653" s="28"/>
      <c r="J653" s="28"/>
      <c r="K653" s="28"/>
      <c r="L653" s="28"/>
      <c r="M653" s="28"/>
      <c r="N653" s="28"/>
      <c r="O653" s="28"/>
      <c r="P653" s="28"/>
      <c r="Q653" s="28"/>
      <c r="R653" s="28"/>
      <c r="S653" s="28"/>
      <c r="T653" s="28"/>
      <c r="U653" s="28"/>
      <c r="V653" s="83"/>
      <c r="W653" s="28"/>
      <c r="X653" s="28"/>
      <c r="Y653" s="28"/>
      <c r="Z653" s="28"/>
      <c r="AA653" s="28"/>
      <c r="AB653" s="28"/>
      <c r="AC653" s="28"/>
      <c r="AD653" s="28"/>
      <c r="AE653" s="28"/>
      <c r="AF653" s="28"/>
      <c r="AG653" s="28"/>
      <c r="AH653" s="28"/>
      <c r="AI653" s="28"/>
      <c r="AJ653" s="28"/>
      <c r="AK653" s="28"/>
      <c r="AL653" s="28"/>
    </row>
    <row r="654">
      <c r="A654" s="28"/>
      <c r="B654" s="28"/>
      <c r="C654" s="28"/>
      <c r="D654" s="28"/>
      <c r="E654" s="28"/>
      <c r="F654" s="28"/>
      <c r="G654" s="28"/>
      <c r="H654" s="28"/>
      <c r="I654" s="28"/>
      <c r="J654" s="28"/>
      <c r="K654" s="28"/>
      <c r="L654" s="28"/>
      <c r="M654" s="28"/>
      <c r="N654" s="28"/>
      <c r="O654" s="28"/>
      <c r="P654" s="28"/>
      <c r="Q654" s="28"/>
      <c r="R654" s="28"/>
      <c r="S654" s="28"/>
      <c r="T654" s="28"/>
      <c r="U654" s="28"/>
      <c r="V654" s="83"/>
      <c r="W654" s="28"/>
      <c r="X654" s="28"/>
      <c r="Y654" s="28"/>
      <c r="Z654" s="28"/>
      <c r="AA654" s="28"/>
      <c r="AB654" s="28"/>
      <c r="AC654" s="28"/>
      <c r="AD654" s="28"/>
      <c r="AE654" s="28"/>
      <c r="AF654" s="28"/>
      <c r="AG654" s="28"/>
      <c r="AH654" s="28"/>
      <c r="AI654" s="28"/>
      <c r="AJ654" s="28"/>
      <c r="AK654" s="28"/>
      <c r="AL654" s="28"/>
    </row>
    <row r="655">
      <c r="A655" s="28"/>
      <c r="B655" s="28"/>
      <c r="C655" s="28"/>
      <c r="D655" s="28"/>
      <c r="E655" s="28"/>
      <c r="F655" s="28"/>
      <c r="G655" s="28"/>
      <c r="H655" s="28"/>
      <c r="I655" s="28"/>
      <c r="J655" s="28"/>
      <c r="K655" s="28"/>
      <c r="L655" s="28"/>
      <c r="M655" s="28"/>
      <c r="N655" s="28"/>
      <c r="O655" s="28"/>
      <c r="P655" s="28"/>
      <c r="Q655" s="28"/>
      <c r="R655" s="28"/>
      <c r="S655" s="28"/>
      <c r="T655" s="28"/>
      <c r="U655" s="28"/>
      <c r="V655" s="83"/>
      <c r="W655" s="28"/>
      <c r="X655" s="28"/>
      <c r="Y655" s="28"/>
      <c r="Z655" s="28"/>
      <c r="AA655" s="28"/>
      <c r="AB655" s="28"/>
      <c r="AC655" s="28"/>
      <c r="AD655" s="28"/>
      <c r="AE655" s="28"/>
      <c r="AF655" s="28"/>
      <c r="AG655" s="28"/>
      <c r="AH655" s="28"/>
      <c r="AI655" s="28"/>
      <c r="AJ655" s="28"/>
      <c r="AK655" s="28"/>
      <c r="AL655" s="28"/>
    </row>
    <row r="656">
      <c r="A656" s="28"/>
      <c r="B656" s="28"/>
      <c r="C656" s="28"/>
      <c r="D656" s="28"/>
      <c r="E656" s="28"/>
      <c r="F656" s="28"/>
      <c r="G656" s="28"/>
      <c r="H656" s="28"/>
      <c r="I656" s="28"/>
      <c r="J656" s="28"/>
      <c r="K656" s="28"/>
      <c r="L656" s="28"/>
      <c r="M656" s="28"/>
      <c r="N656" s="28"/>
      <c r="O656" s="28"/>
      <c r="P656" s="28"/>
      <c r="Q656" s="28"/>
      <c r="R656" s="28"/>
      <c r="S656" s="28"/>
      <c r="T656" s="28"/>
      <c r="U656" s="28"/>
      <c r="V656" s="83"/>
      <c r="W656" s="28"/>
      <c r="X656" s="28"/>
      <c r="Y656" s="28"/>
      <c r="Z656" s="28"/>
      <c r="AA656" s="28"/>
      <c r="AB656" s="28"/>
      <c r="AC656" s="28"/>
      <c r="AD656" s="28"/>
      <c r="AE656" s="28"/>
      <c r="AF656" s="28"/>
      <c r="AG656" s="28"/>
      <c r="AH656" s="28"/>
      <c r="AI656" s="28"/>
      <c r="AJ656" s="28"/>
      <c r="AK656" s="28"/>
      <c r="AL656" s="28"/>
    </row>
    <row r="657">
      <c r="A657" s="28"/>
      <c r="B657" s="28"/>
      <c r="C657" s="28"/>
      <c r="D657" s="28"/>
      <c r="E657" s="28"/>
      <c r="F657" s="28"/>
      <c r="G657" s="28"/>
      <c r="H657" s="28"/>
      <c r="I657" s="28"/>
      <c r="J657" s="28"/>
      <c r="K657" s="28"/>
      <c r="L657" s="28"/>
      <c r="M657" s="28"/>
      <c r="N657" s="28"/>
      <c r="O657" s="28"/>
      <c r="P657" s="28"/>
      <c r="Q657" s="28"/>
      <c r="R657" s="28"/>
      <c r="S657" s="28"/>
      <c r="T657" s="28"/>
      <c r="U657" s="28"/>
      <c r="V657" s="83"/>
      <c r="W657" s="28"/>
      <c r="X657" s="28"/>
      <c r="Y657" s="28"/>
      <c r="Z657" s="28"/>
      <c r="AA657" s="28"/>
      <c r="AB657" s="28"/>
      <c r="AC657" s="28"/>
      <c r="AD657" s="28"/>
      <c r="AE657" s="28"/>
      <c r="AF657" s="28"/>
      <c r="AG657" s="28"/>
      <c r="AH657" s="28"/>
      <c r="AI657" s="28"/>
      <c r="AJ657" s="28"/>
      <c r="AK657" s="28"/>
      <c r="AL657" s="28"/>
    </row>
    <row r="658">
      <c r="A658" s="28"/>
      <c r="B658" s="28"/>
      <c r="C658" s="28"/>
      <c r="D658" s="28"/>
      <c r="E658" s="28"/>
      <c r="F658" s="28"/>
      <c r="G658" s="28"/>
      <c r="H658" s="28"/>
      <c r="I658" s="28"/>
      <c r="J658" s="28"/>
      <c r="K658" s="28"/>
      <c r="L658" s="28"/>
      <c r="M658" s="28"/>
      <c r="N658" s="28"/>
      <c r="O658" s="28"/>
      <c r="P658" s="28"/>
      <c r="Q658" s="28"/>
      <c r="R658" s="28"/>
      <c r="S658" s="28"/>
      <c r="T658" s="28"/>
      <c r="U658" s="28"/>
      <c r="V658" s="83"/>
      <c r="W658" s="28"/>
      <c r="X658" s="28"/>
      <c r="Y658" s="28"/>
      <c r="Z658" s="28"/>
      <c r="AA658" s="28"/>
      <c r="AB658" s="28"/>
      <c r="AC658" s="28"/>
      <c r="AD658" s="28"/>
      <c r="AE658" s="28"/>
      <c r="AF658" s="28"/>
      <c r="AG658" s="28"/>
      <c r="AH658" s="28"/>
      <c r="AI658" s="28"/>
      <c r="AJ658" s="28"/>
      <c r="AK658" s="28"/>
      <c r="AL658" s="28"/>
    </row>
    <row r="659">
      <c r="A659" s="28"/>
      <c r="B659" s="28"/>
      <c r="C659" s="28"/>
      <c r="D659" s="28"/>
      <c r="E659" s="28"/>
      <c r="F659" s="28"/>
      <c r="G659" s="28"/>
      <c r="H659" s="28"/>
      <c r="I659" s="28"/>
      <c r="J659" s="28"/>
      <c r="K659" s="28"/>
      <c r="L659" s="28"/>
      <c r="M659" s="28"/>
      <c r="N659" s="28"/>
      <c r="O659" s="28"/>
      <c r="P659" s="28"/>
      <c r="Q659" s="28"/>
      <c r="R659" s="28"/>
      <c r="S659" s="28"/>
      <c r="T659" s="28"/>
      <c r="U659" s="28"/>
      <c r="V659" s="83"/>
      <c r="W659" s="28"/>
      <c r="X659" s="28"/>
      <c r="Y659" s="28"/>
      <c r="Z659" s="28"/>
      <c r="AA659" s="28"/>
      <c r="AB659" s="28"/>
      <c r="AC659" s="28"/>
      <c r="AD659" s="28"/>
      <c r="AE659" s="28"/>
      <c r="AF659" s="28"/>
      <c r="AG659" s="28"/>
      <c r="AH659" s="28"/>
      <c r="AI659" s="28"/>
      <c r="AJ659" s="28"/>
      <c r="AK659" s="28"/>
      <c r="AL659" s="28"/>
    </row>
    <row r="660">
      <c r="A660" s="28"/>
      <c r="B660" s="28"/>
      <c r="C660" s="28"/>
      <c r="D660" s="28"/>
      <c r="E660" s="28"/>
      <c r="F660" s="28"/>
      <c r="G660" s="28"/>
      <c r="H660" s="28"/>
      <c r="I660" s="28"/>
      <c r="J660" s="28"/>
      <c r="K660" s="28"/>
      <c r="L660" s="28"/>
      <c r="M660" s="28"/>
      <c r="N660" s="28"/>
      <c r="O660" s="28"/>
      <c r="P660" s="28"/>
      <c r="Q660" s="28"/>
      <c r="R660" s="28"/>
      <c r="S660" s="28"/>
      <c r="T660" s="28"/>
      <c r="U660" s="28"/>
      <c r="V660" s="83"/>
      <c r="W660" s="28"/>
      <c r="X660" s="28"/>
      <c r="Y660" s="28"/>
      <c r="Z660" s="28"/>
      <c r="AA660" s="28"/>
      <c r="AB660" s="28"/>
      <c r="AC660" s="28"/>
      <c r="AD660" s="28"/>
      <c r="AE660" s="28"/>
      <c r="AF660" s="28"/>
      <c r="AG660" s="28"/>
      <c r="AH660" s="28"/>
      <c r="AI660" s="28"/>
      <c r="AJ660" s="28"/>
      <c r="AK660" s="28"/>
      <c r="AL660" s="28"/>
    </row>
    <row r="661">
      <c r="A661" s="28"/>
      <c r="B661" s="28"/>
      <c r="C661" s="28"/>
      <c r="D661" s="28"/>
      <c r="E661" s="28"/>
      <c r="F661" s="28"/>
      <c r="G661" s="28"/>
      <c r="H661" s="28"/>
      <c r="I661" s="28"/>
      <c r="J661" s="28"/>
      <c r="K661" s="28"/>
      <c r="L661" s="28"/>
      <c r="M661" s="28"/>
      <c r="N661" s="28"/>
      <c r="O661" s="28"/>
      <c r="P661" s="28"/>
      <c r="Q661" s="28"/>
      <c r="R661" s="28"/>
      <c r="S661" s="28"/>
      <c r="T661" s="28"/>
      <c r="U661" s="28"/>
      <c r="V661" s="83"/>
      <c r="W661" s="28"/>
      <c r="X661" s="28"/>
      <c r="Y661" s="28"/>
      <c r="Z661" s="28"/>
      <c r="AA661" s="28"/>
      <c r="AB661" s="28"/>
      <c r="AC661" s="28"/>
      <c r="AD661" s="28"/>
      <c r="AE661" s="28"/>
      <c r="AF661" s="28"/>
      <c r="AG661" s="28"/>
      <c r="AH661" s="28"/>
      <c r="AI661" s="28"/>
      <c r="AJ661" s="28"/>
      <c r="AK661" s="28"/>
      <c r="AL661" s="28"/>
    </row>
    <row r="662">
      <c r="A662" s="28"/>
      <c r="B662" s="28"/>
      <c r="C662" s="28"/>
      <c r="D662" s="28"/>
      <c r="E662" s="28"/>
      <c r="F662" s="28"/>
      <c r="G662" s="28"/>
      <c r="H662" s="28"/>
      <c r="I662" s="28"/>
      <c r="J662" s="28"/>
      <c r="K662" s="28"/>
      <c r="L662" s="28"/>
      <c r="M662" s="28"/>
      <c r="N662" s="28"/>
      <c r="O662" s="28"/>
      <c r="P662" s="28"/>
      <c r="Q662" s="28"/>
      <c r="R662" s="28"/>
      <c r="S662" s="28"/>
      <c r="T662" s="28"/>
      <c r="U662" s="28"/>
      <c r="V662" s="83"/>
      <c r="W662" s="28"/>
      <c r="X662" s="28"/>
      <c r="Y662" s="28"/>
      <c r="Z662" s="28"/>
      <c r="AA662" s="28"/>
      <c r="AB662" s="28"/>
      <c r="AC662" s="28"/>
      <c r="AD662" s="28"/>
      <c r="AE662" s="28"/>
      <c r="AF662" s="28"/>
      <c r="AG662" s="28"/>
      <c r="AH662" s="28"/>
      <c r="AI662" s="28"/>
      <c r="AJ662" s="28"/>
      <c r="AK662" s="28"/>
      <c r="AL662" s="28"/>
    </row>
    <row r="663">
      <c r="A663" s="28"/>
      <c r="B663" s="28"/>
      <c r="C663" s="28"/>
      <c r="D663" s="28"/>
      <c r="E663" s="28"/>
      <c r="F663" s="28"/>
      <c r="G663" s="28"/>
      <c r="H663" s="28"/>
      <c r="I663" s="28"/>
      <c r="J663" s="28"/>
      <c r="K663" s="28"/>
      <c r="L663" s="28"/>
      <c r="M663" s="28"/>
      <c r="N663" s="28"/>
      <c r="O663" s="28"/>
      <c r="P663" s="28"/>
      <c r="Q663" s="28"/>
      <c r="R663" s="28"/>
      <c r="S663" s="28"/>
      <c r="T663" s="28"/>
      <c r="U663" s="28"/>
      <c r="V663" s="83"/>
      <c r="W663" s="28"/>
      <c r="X663" s="28"/>
      <c r="Y663" s="28"/>
      <c r="Z663" s="28"/>
      <c r="AA663" s="28"/>
      <c r="AB663" s="28"/>
      <c r="AC663" s="28"/>
      <c r="AD663" s="28"/>
      <c r="AE663" s="28"/>
      <c r="AF663" s="28"/>
      <c r="AG663" s="28"/>
      <c r="AH663" s="28"/>
      <c r="AI663" s="28"/>
      <c r="AJ663" s="28"/>
      <c r="AK663" s="28"/>
      <c r="AL663" s="28"/>
    </row>
    <row r="664">
      <c r="A664" s="28"/>
      <c r="B664" s="28"/>
      <c r="C664" s="28"/>
      <c r="D664" s="28"/>
      <c r="E664" s="28"/>
      <c r="F664" s="28"/>
      <c r="G664" s="28"/>
      <c r="H664" s="28"/>
      <c r="I664" s="28"/>
      <c r="J664" s="28"/>
      <c r="K664" s="28"/>
      <c r="L664" s="28"/>
      <c r="M664" s="28"/>
      <c r="N664" s="28"/>
      <c r="O664" s="28"/>
      <c r="P664" s="28"/>
      <c r="Q664" s="28"/>
      <c r="R664" s="28"/>
      <c r="S664" s="28"/>
      <c r="T664" s="28"/>
      <c r="U664" s="28"/>
      <c r="V664" s="83"/>
      <c r="W664" s="28"/>
      <c r="X664" s="28"/>
      <c r="Y664" s="28"/>
      <c r="Z664" s="28"/>
      <c r="AA664" s="28"/>
      <c r="AB664" s="28"/>
      <c r="AC664" s="28"/>
      <c r="AD664" s="28"/>
      <c r="AE664" s="28"/>
      <c r="AF664" s="28"/>
      <c r="AG664" s="28"/>
      <c r="AH664" s="28"/>
      <c r="AI664" s="28"/>
      <c r="AJ664" s="28"/>
      <c r="AK664" s="28"/>
      <c r="AL664" s="28"/>
    </row>
    <row r="665">
      <c r="A665" s="28"/>
      <c r="B665" s="28"/>
      <c r="C665" s="28"/>
      <c r="D665" s="28"/>
      <c r="E665" s="28"/>
      <c r="F665" s="28"/>
      <c r="G665" s="28"/>
      <c r="H665" s="28"/>
      <c r="I665" s="28"/>
      <c r="J665" s="28"/>
      <c r="K665" s="28"/>
      <c r="L665" s="28"/>
      <c r="M665" s="28"/>
      <c r="N665" s="28"/>
      <c r="O665" s="28"/>
      <c r="P665" s="28"/>
      <c r="Q665" s="28"/>
      <c r="R665" s="28"/>
      <c r="S665" s="28"/>
      <c r="T665" s="28"/>
      <c r="U665" s="28"/>
      <c r="V665" s="83"/>
      <c r="W665" s="28"/>
      <c r="X665" s="28"/>
      <c r="Y665" s="28"/>
      <c r="Z665" s="28"/>
      <c r="AA665" s="28"/>
      <c r="AB665" s="28"/>
      <c r="AC665" s="28"/>
      <c r="AD665" s="28"/>
      <c r="AE665" s="28"/>
      <c r="AF665" s="28"/>
      <c r="AG665" s="28"/>
      <c r="AH665" s="28"/>
      <c r="AI665" s="28"/>
      <c r="AJ665" s="28"/>
      <c r="AK665" s="28"/>
      <c r="AL665" s="28"/>
    </row>
    <row r="666">
      <c r="A666" s="28"/>
      <c r="B666" s="28"/>
      <c r="C666" s="28"/>
      <c r="D666" s="28"/>
      <c r="E666" s="28"/>
      <c r="F666" s="28"/>
      <c r="G666" s="28"/>
      <c r="H666" s="28"/>
      <c r="I666" s="28"/>
      <c r="J666" s="28"/>
      <c r="K666" s="28"/>
      <c r="L666" s="28"/>
      <c r="M666" s="28"/>
      <c r="N666" s="28"/>
      <c r="O666" s="28"/>
      <c r="P666" s="28"/>
      <c r="Q666" s="28"/>
      <c r="R666" s="28"/>
      <c r="S666" s="28"/>
      <c r="T666" s="28"/>
      <c r="U666" s="28"/>
      <c r="V666" s="83"/>
      <c r="W666" s="28"/>
      <c r="X666" s="28"/>
      <c r="Y666" s="28"/>
      <c r="Z666" s="28"/>
      <c r="AA666" s="28"/>
      <c r="AB666" s="28"/>
      <c r="AC666" s="28"/>
      <c r="AD666" s="28"/>
      <c r="AE666" s="28"/>
      <c r="AF666" s="28"/>
      <c r="AG666" s="28"/>
      <c r="AH666" s="28"/>
      <c r="AI666" s="28"/>
      <c r="AJ666" s="28"/>
      <c r="AK666" s="28"/>
      <c r="AL666" s="28"/>
    </row>
    <row r="667">
      <c r="A667" s="28"/>
      <c r="B667" s="28"/>
      <c r="C667" s="28"/>
      <c r="D667" s="28"/>
      <c r="E667" s="28"/>
      <c r="F667" s="28"/>
      <c r="G667" s="28"/>
      <c r="H667" s="28"/>
      <c r="I667" s="28"/>
      <c r="J667" s="28"/>
      <c r="K667" s="28"/>
      <c r="L667" s="28"/>
      <c r="M667" s="28"/>
      <c r="N667" s="28"/>
      <c r="O667" s="28"/>
      <c r="P667" s="28"/>
      <c r="Q667" s="28"/>
      <c r="R667" s="28"/>
      <c r="S667" s="28"/>
      <c r="T667" s="28"/>
      <c r="U667" s="28"/>
      <c r="V667" s="83"/>
      <c r="W667" s="28"/>
      <c r="X667" s="28"/>
      <c r="Y667" s="28"/>
      <c r="Z667" s="28"/>
      <c r="AA667" s="28"/>
      <c r="AB667" s="28"/>
      <c r="AC667" s="28"/>
      <c r="AD667" s="28"/>
      <c r="AE667" s="28"/>
      <c r="AF667" s="28"/>
      <c r="AG667" s="28"/>
      <c r="AH667" s="28"/>
      <c r="AI667" s="28"/>
      <c r="AJ667" s="28"/>
      <c r="AK667" s="28"/>
      <c r="AL667" s="28"/>
    </row>
    <row r="668">
      <c r="A668" s="28"/>
      <c r="B668" s="28"/>
      <c r="C668" s="28"/>
      <c r="D668" s="28"/>
      <c r="E668" s="28"/>
      <c r="F668" s="28"/>
      <c r="G668" s="28"/>
      <c r="H668" s="28"/>
      <c r="I668" s="28"/>
      <c r="J668" s="28"/>
      <c r="K668" s="28"/>
      <c r="L668" s="28"/>
      <c r="M668" s="28"/>
      <c r="N668" s="28"/>
      <c r="O668" s="28"/>
      <c r="P668" s="28"/>
      <c r="Q668" s="28"/>
      <c r="R668" s="28"/>
      <c r="S668" s="28"/>
      <c r="T668" s="28"/>
      <c r="U668" s="28"/>
      <c r="V668" s="83"/>
      <c r="W668" s="28"/>
      <c r="X668" s="28"/>
      <c r="Y668" s="28"/>
      <c r="Z668" s="28"/>
      <c r="AA668" s="28"/>
      <c r="AB668" s="28"/>
      <c r="AC668" s="28"/>
      <c r="AD668" s="28"/>
      <c r="AE668" s="28"/>
      <c r="AF668" s="28"/>
      <c r="AG668" s="28"/>
      <c r="AH668" s="28"/>
      <c r="AI668" s="28"/>
      <c r="AJ668" s="28"/>
      <c r="AK668" s="28"/>
      <c r="AL668" s="28"/>
    </row>
    <row r="669">
      <c r="A669" s="28"/>
      <c r="B669" s="28"/>
      <c r="C669" s="28"/>
      <c r="D669" s="28"/>
      <c r="E669" s="28"/>
      <c r="F669" s="28"/>
      <c r="G669" s="28"/>
      <c r="H669" s="28"/>
      <c r="I669" s="28"/>
      <c r="J669" s="28"/>
      <c r="K669" s="28"/>
      <c r="L669" s="28"/>
      <c r="M669" s="28"/>
      <c r="N669" s="28"/>
      <c r="O669" s="28"/>
      <c r="P669" s="28"/>
      <c r="Q669" s="28"/>
      <c r="R669" s="28"/>
      <c r="S669" s="28"/>
      <c r="T669" s="28"/>
      <c r="U669" s="28"/>
      <c r="V669" s="83"/>
      <c r="W669" s="28"/>
      <c r="X669" s="28"/>
      <c r="Y669" s="28"/>
      <c r="Z669" s="28"/>
      <c r="AA669" s="28"/>
      <c r="AB669" s="28"/>
      <c r="AC669" s="28"/>
      <c r="AD669" s="28"/>
      <c r="AE669" s="28"/>
      <c r="AF669" s="28"/>
      <c r="AG669" s="28"/>
      <c r="AH669" s="28"/>
      <c r="AI669" s="28"/>
      <c r="AJ669" s="28"/>
      <c r="AK669" s="28"/>
      <c r="AL669" s="28"/>
    </row>
    <row r="670">
      <c r="A670" s="28"/>
      <c r="B670" s="28"/>
      <c r="C670" s="28"/>
      <c r="D670" s="28"/>
      <c r="E670" s="28"/>
      <c r="F670" s="28"/>
      <c r="G670" s="28"/>
      <c r="H670" s="28"/>
      <c r="I670" s="28"/>
      <c r="J670" s="28"/>
      <c r="K670" s="28"/>
      <c r="L670" s="28"/>
      <c r="M670" s="28"/>
      <c r="N670" s="28"/>
      <c r="O670" s="28"/>
      <c r="P670" s="28"/>
      <c r="Q670" s="28"/>
      <c r="R670" s="28"/>
      <c r="S670" s="28"/>
      <c r="T670" s="28"/>
      <c r="U670" s="28"/>
      <c r="V670" s="83"/>
      <c r="W670" s="28"/>
      <c r="X670" s="28"/>
      <c r="Y670" s="28"/>
      <c r="Z670" s="28"/>
      <c r="AA670" s="28"/>
      <c r="AB670" s="28"/>
      <c r="AC670" s="28"/>
      <c r="AD670" s="28"/>
      <c r="AE670" s="28"/>
      <c r="AF670" s="28"/>
      <c r="AG670" s="28"/>
      <c r="AH670" s="28"/>
      <c r="AI670" s="28"/>
      <c r="AJ670" s="28"/>
      <c r="AK670" s="28"/>
      <c r="AL670" s="28"/>
    </row>
    <row r="671">
      <c r="A671" s="28"/>
      <c r="B671" s="28"/>
      <c r="C671" s="28"/>
      <c r="D671" s="28"/>
      <c r="E671" s="28"/>
      <c r="F671" s="28"/>
      <c r="G671" s="28"/>
      <c r="H671" s="28"/>
      <c r="I671" s="28"/>
      <c r="J671" s="28"/>
      <c r="K671" s="28"/>
      <c r="L671" s="28"/>
      <c r="M671" s="28"/>
      <c r="N671" s="28"/>
      <c r="O671" s="28"/>
      <c r="P671" s="28"/>
      <c r="Q671" s="28"/>
      <c r="R671" s="28"/>
      <c r="S671" s="28"/>
      <c r="T671" s="28"/>
      <c r="U671" s="28"/>
      <c r="V671" s="83"/>
      <c r="W671" s="28"/>
      <c r="X671" s="28"/>
      <c r="Y671" s="28"/>
      <c r="Z671" s="28"/>
      <c r="AA671" s="28"/>
      <c r="AB671" s="28"/>
      <c r="AC671" s="28"/>
      <c r="AD671" s="28"/>
      <c r="AE671" s="28"/>
      <c r="AF671" s="28"/>
      <c r="AG671" s="28"/>
      <c r="AH671" s="28"/>
      <c r="AI671" s="28"/>
      <c r="AJ671" s="28"/>
      <c r="AK671" s="28"/>
      <c r="AL671" s="28"/>
    </row>
    <row r="672">
      <c r="A672" s="28"/>
      <c r="B672" s="28"/>
      <c r="C672" s="28"/>
      <c r="D672" s="28"/>
      <c r="E672" s="28"/>
      <c r="F672" s="28"/>
      <c r="G672" s="28"/>
      <c r="H672" s="28"/>
      <c r="I672" s="28"/>
      <c r="J672" s="28"/>
      <c r="K672" s="28"/>
      <c r="L672" s="28"/>
      <c r="M672" s="28"/>
      <c r="N672" s="28"/>
      <c r="O672" s="28"/>
      <c r="P672" s="28"/>
      <c r="Q672" s="28"/>
      <c r="R672" s="28"/>
      <c r="S672" s="28"/>
      <c r="T672" s="28"/>
      <c r="U672" s="28"/>
      <c r="V672" s="83"/>
      <c r="W672" s="28"/>
      <c r="X672" s="28"/>
      <c r="Y672" s="28"/>
      <c r="Z672" s="28"/>
      <c r="AA672" s="28"/>
      <c r="AB672" s="28"/>
      <c r="AC672" s="28"/>
      <c r="AD672" s="28"/>
      <c r="AE672" s="28"/>
      <c r="AF672" s="28"/>
      <c r="AG672" s="28"/>
      <c r="AH672" s="28"/>
      <c r="AI672" s="28"/>
      <c r="AJ672" s="28"/>
      <c r="AK672" s="28"/>
      <c r="AL672" s="28"/>
    </row>
    <row r="673">
      <c r="A673" s="28"/>
      <c r="B673" s="28"/>
      <c r="C673" s="28"/>
      <c r="D673" s="28"/>
      <c r="E673" s="28"/>
      <c r="F673" s="28"/>
      <c r="G673" s="28"/>
      <c r="H673" s="28"/>
      <c r="I673" s="28"/>
      <c r="J673" s="28"/>
      <c r="K673" s="28"/>
      <c r="L673" s="28"/>
      <c r="M673" s="28"/>
      <c r="N673" s="28"/>
      <c r="O673" s="28"/>
      <c r="P673" s="28"/>
      <c r="Q673" s="28"/>
      <c r="R673" s="28"/>
      <c r="S673" s="28"/>
      <c r="T673" s="28"/>
      <c r="U673" s="28"/>
      <c r="V673" s="83"/>
      <c r="W673" s="28"/>
      <c r="X673" s="28"/>
      <c r="Y673" s="28"/>
      <c r="Z673" s="28"/>
      <c r="AA673" s="28"/>
      <c r="AB673" s="28"/>
      <c r="AC673" s="28"/>
      <c r="AD673" s="28"/>
      <c r="AE673" s="28"/>
      <c r="AF673" s="28"/>
      <c r="AG673" s="28"/>
      <c r="AH673" s="28"/>
      <c r="AI673" s="28"/>
      <c r="AJ673" s="28"/>
      <c r="AK673" s="28"/>
      <c r="AL673" s="28"/>
    </row>
    <row r="674">
      <c r="A674" s="28"/>
      <c r="B674" s="28"/>
      <c r="C674" s="28"/>
      <c r="D674" s="28"/>
      <c r="E674" s="28"/>
      <c r="F674" s="28"/>
      <c r="G674" s="28"/>
      <c r="H674" s="28"/>
      <c r="I674" s="28"/>
      <c r="J674" s="28"/>
      <c r="K674" s="28"/>
      <c r="L674" s="28"/>
      <c r="M674" s="28"/>
      <c r="N674" s="28"/>
      <c r="O674" s="28"/>
      <c r="P674" s="28"/>
      <c r="Q674" s="28"/>
      <c r="R674" s="28"/>
      <c r="S674" s="28"/>
      <c r="T674" s="28"/>
      <c r="U674" s="28"/>
      <c r="V674" s="83"/>
      <c r="W674" s="28"/>
      <c r="X674" s="28"/>
      <c r="Y674" s="28"/>
      <c r="Z674" s="28"/>
      <c r="AA674" s="28"/>
      <c r="AB674" s="28"/>
      <c r="AC674" s="28"/>
      <c r="AD674" s="28"/>
      <c r="AE674" s="28"/>
      <c r="AF674" s="28"/>
      <c r="AG674" s="28"/>
      <c r="AH674" s="28"/>
      <c r="AI674" s="28"/>
      <c r="AJ674" s="28"/>
      <c r="AK674" s="28"/>
      <c r="AL674" s="28"/>
    </row>
    <row r="675">
      <c r="A675" s="28"/>
      <c r="B675" s="28"/>
      <c r="C675" s="28"/>
      <c r="D675" s="28"/>
      <c r="E675" s="28"/>
      <c r="F675" s="28"/>
      <c r="G675" s="28"/>
      <c r="H675" s="28"/>
      <c r="I675" s="28"/>
      <c r="J675" s="28"/>
      <c r="K675" s="28"/>
      <c r="L675" s="28"/>
      <c r="M675" s="28"/>
      <c r="N675" s="28"/>
      <c r="O675" s="28"/>
      <c r="P675" s="28"/>
      <c r="Q675" s="28"/>
      <c r="R675" s="28"/>
      <c r="S675" s="28"/>
      <c r="T675" s="28"/>
      <c r="U675" s="28"/>
      <c r="V675" s="83"/>
      <c r="W675" s="28"/>
      <c r="X675" s="28"/>
      <c r="Y675" s="28"/>
      <c r="Z675" s="28"/>
      <c r="AA675" s="28"/>
      <c r="AB675" s="28"/>
      <c r="AC675" s="28"/>
      <c r="AD675" s="28"/>
      <c r="AE675" s="28"/>
      <c r="AF675" s="28"/>
      <c r="AG675" s="28"/>
      <c r="AH675" s="28"/>
      <c r="AI675" s="28"/>
      <c r="AJ675" s="28"/>
      <c r="AK675" s="28"/>
      <c r="AL675" s="28"/>
    </row>
    <row r="676">
      <c r="A676" s="28"/>
      <c r="B676" s="28"/>
      <c r="C676" s="28"/>
      <c r="D676" s="28"/>
      <c r="E676" s="28"/>
      <c r="F676" s="28"/>
      <c r="G676" s="28"/>
      <c r="H676" s="28"/>
      <c r="I676" s="28"/>
      <c r="J676" s="28"/>
      <c r="K676" s="28"/>
      <c r="L676" s="28"/>
      <c r="M676" s="28"/>
      <c r="N676" s="28"/>
      <c r="O676" s="28"/>
      <c r="P676" s="28"/>
      <c r="Q676" s="28"/>
      <c r="R676" s="28"/>
      <c r="S676" s="28"/>
      <c r="T676" s="28"/>
      <c r="U676" s="28"/>
      <c r="V676" s="83"/>
      <c r="W676" s="28"/>
      <c r="X676" s="28"/>
      <c r="Y676" s="28"/>
      <c r="Z676" s="28"/>
      <c r="AA676" s="28"/>
      <c r="AB676" s="28"/>
      <c r="AC676" s="28"/>
      <c r="AD676" s="28"/>
      <c r="AE676" s="28"/>
      <c r="AF676" s="28"/>
      <c r="AG676" s="28"/>
      <c r="AH676" s="28"/>
      <c r="AI676" s="28"/>
      <c r="AJ676" s="28"/>
      <c r="AK676" s="28"/>
      <c r="AL676" s="28"/>
    </row>
    <row r="677">
      <c r="A677" s="28"/>
      <c r="B677" s="28"/>
      <c r="C677" s="28"/>
      <c r="D677" s="28"/>
      <c r="E677" s="28"/>
      <c r="F677" s="28"/>
      <c r="G677" s="28"/>
      <c r="H677" s="28"/>
      <c r="I677" s="28"/>
      <c r="J677" s="28"/>
      <c r="K677" s="28"/>
      <c r="L677" s="28"/>
      <c r="M677" s="28"/>
      <c r="N677" s="28"/>
      <c r="O677" s="28"/>
      <c r="P677" s="28"/>
      <c r="Q677" s="28"/>
      <c r="R677" s="28"/>
      <c r="S677" s="28"/>
      <c r="T677" s="28"/>
      <c r="U677" s="28"/>
      <c r="V677" s="83"/>
      <c r="W677" s="28"/>
      <c r="X677" s="28"/>
      <c r="Y677" s="28"/>
      <c r="Z677" s="28"/>
      <c r="AA677" s="28"/>
      <c r="AB677" s="28"/>
      <c r="AC677" s="28"/>
      <c r="AD677" s="28"/>
      <c r="AE677" s="28"/>
      <c r="AF677" s="28"/>
      <c r="AG677" s="28"/>
      <c r="AH677" s="28"/>
      <c r="AI677" s="28"/>
      <c r="AJ677" s="28"/>
      <c r="AK677" s="28"/>
      <c r="AL677" s="28"/>
    </row>
    <row r="678">
      <c r="A678" s="28"/>
      <c r="B678" s="28"/>
      <c r="C678" s="28"/>
      <c r="D678" s="28"/>
      <c r="E678" s="28"/>
      <c r="F678" s="28"/>
      <c r="G678" s="28"/>
      <c r="H678" s="28"/>
      <c r="I678" s="28"/>
      <c r="J678" s="28"/>
      <c r="K678" s="28"/>
      <c r="L678" s="28"/>
      <c r="M678" s="28"/>
      <c r="N678" s="28"/>
      <c r="O678" s="28"/>
      <c r="P678" s="28"/>
      <c r="Q678" s="28"/>
      <c r="R678" s="28"/>
      <c r="S678" s="28"/>
      <c r="T678" s="28"/>
      <c r="U678" s="28"/>
      <c r="V678" s="83"/>
      <c r="W678" s="28"/>
      <c r="X678" s="28"/>
      <c r="Y678" s="28"/>
      <c r="Z678" s="28"/>
      <c r="AA678" s="28"/>
      <c r="AB678" s="28"/>
      <c r="AC678" s="28"/>
      <c r="AD678" s="28"/>
      <c r="AE678" s="28"/>
      <c r="AF678" s="28"/>
      <c r="AG678" s="28"/>
      <c r="AH678" s="28"/>
      <c r="AI678" s="28"/>
      <c r="AJ678" s="28"/>
      <c r="AK678" s="28"/>
      <c r="AL678" s="28"/>
    </row>
    <row r="679">
      <c r="A679" s="28"/>
      <c r="B679" s="28"/>
      <c r="C679" s="28"/>
      <c r="D679" s="28"/>
      <c r="E679" s="28"/>
      <c r="F679" s="28"/>
      <c r="G679" s="28"/>
      <c r="H679" s="28"/>
      <c r="I679" s="28"/>
      <c r="J679" s="28"/>
      <c r="K679" s="28"/>
      <c r="L679" s="28"/>
      <c r="M679" s="28"/>
      <c r="N679" s="28"/>
      <c r="O679" s="28"/>
      <c r="P679" s="28"/>
      <c r="Q679" s="28"/>
      <c r="R679" s="28"/>
      <c r="S679" s="28"/>
      <c r="T679" s="28"/>
      <c r="U679" s="28"/>
      <c r="V679" s="83"/>
      <c r="W679" s="28"/>
      <c r="X679" s="28"/>
      <c r="Y679" s="28"/>
      <c r="Z679" s="28"/>
      <c r="AA679" s="28"/>
      <c r="AB679" s="28"/>
      <c r="AC679" s="28"/>
      <c r="AD679" s="28"/>
      <c r="AE679" s="28"/>
      <c r="AF679" s="28"/>
      <c r="AG679" s="28"/>
      <c r="AH679" s="28"/>
      <c r="AI679" s="28"/>
      <c r="AJ679" s="28"/>
      <c r="AK679" s="28"/>
      <c r="AL679" s="28"/>
    </row>
    <row r="680">
      <c r="A680" s="28"/>
      <c r="B680" s="28"/>
      <c r="C680" s="28"/>
      <c r="D680" s="28"/>
      <c r="E680" s="28"/>
      <c r="F680" s="28"/>
      <c r="G680" s="28"/>
      <c r="H680" s="28"/>
      <c r="I680" s="28"/>
      <c r="J680" s="28"/>
      <c r="K680" s="28"/>
      <c r="L680" s="28"/>
      <c r="M680" s="28"/>
      <c r="N680" s="28"/>
      <c r="O680" s="28"/>
      <c r="P680" s="28"/>
      <c r="Q680" s="28"/>
      <c r="R680" s="28"/>
      <c r="S680" s="28"/>
      <c r="T680" s="28"/>
      <c r="U680" s="28"/>
      <c r="V680" s="83"/>
      <c r="W680" s="28"/>
      <c r="X680" s="28"/>
      <c r="Y680" s="28"/>
      <c r="Z680" s="28"/>
      <c r="AA680" s="28"/>
      <c r="AB680" s="28"/>
      <c r="AC680" s="28"/>
      <c r="AD680" s="28"/>
      <c r="AE680" s="28"/>
      <c r="AF680" s="28"/>
      <c r="AG680" s="28"/>
      <c r="AH680" s="28"/>
      <c r="AI680" s="28"/>
      <c r="AJ680" s="28"/>
      <c r="AK680" s="28"/>
      <c r="AL680" s="28"/>
    </row>
    <row r="681">
      <c r="A681" s="28"/>
      <c r="B681" s="28"/>
      <c r="C681" s="28"/>
      <c r="D681" s="28"/>
      <c r="E681" s="28"/>
      <c r="F681" s="28"/>
      <c r="G681" s="28"/>
      <c r="H681" s="28"/>
      <c r="I681" s="28"/>
      <c r="J681" s="28"/>
      <c r="K681" s="28"/>
      <c r="L681" s="28"/>
      <c r="M681" s="28"/>
      <c r="N681" s="28"/>
      <c r="O681" s="28"/>
      <c r="P681" s="28"/>
      <c r="Q681" s="28"/>
      <c r="R681" s="28"/>
      <c r="S681" s="28"/>
      <c r="T681" s="28"/>
      <c r="U681" s="28"/>
      <c r="V681" s="83"/>
      <c r="W681" s="28"/>
      <c r="X681" s="28"/>
      <c r="Y681" s="28"/>
      <c r="Z681" s="28"/>
      <c r="AA681" s="28"/>
      <c r="AB681" s="28"/>
      <c r="AC681" s="28"/>
      <c r="AD681" s="28"/>
      <c r="AE681" s="28"/>
      <c r="AF681" s="28"/>
      <c r="AG681" s="28"/>
      <c r="AH681" s="28"/>
      <c r="AI681" s="28"/>
      <c r="AJ681" s="28"/>
      <c r="AK681" s="28"/>
      <c r="AL681" s="28"/>
    </row>
    <row r="682">
      <c r="A682" s="28"/>
      <c r="B682" s="28"/>
      <c r="C682" s="28"/>
      <c r="D682" s="28"/>
      <c r="E682" s="28"/>
      <c r="F682" s="28"/>
      <c r="G682" s="28"/>
      <c r="H682" s="28"/>
      <c r="I682" s="28"/>
      <c r="J682" s="28"/>
      <c r="K682" s="28"/>
      <c r="L682" s="28"/>
      <c r="M682" s="28"/>
      <c r="N682" s="28"/>
      <c r="O682" s="28"/>
      <c r="P682" s="28"/>
      <c r="Q682" s="28"/>
      <c r="R682" s="28"/>
      <c r="S682" s="28"/>
      <c r="T682" s="28"/>
      <c r="U682" s="28"/>
      <c r="V682" s="83"/>
      <c r="W682" s="28"/>
      <c r="X682" s="28"/>
      <c r="Y682" s="28"/>
      <c r="Z682" s="28"/>
      <c r="AA682" s="28"/>
      <c r="AB682" s="28"/>
      <c r="AC682" s="28"/>
      <c r="AD682" s="28"/>
      <c r="AE682" s="28"/>
      <c r="AF682" s="28"/>
      <c r="AG682" s="28"/>
      <c r="AH682" s="28"/>
      <c r="AI682" s="28"/>
      <c r="AJ682" s="28"/>
      <c r="AK682" s="28"/>
      <c r="AL682" s="28"/>
    </row>
    <row r="683">
      <c r="A683" s="28"/>
      <c r="B683" s="28"/>
      <c r="C683" s="28"/>
      <c r="D683" s="28"/>
      <c r="E683" s="28"/>
      <c r="F683" s="28"/>
      <c r="G683" s="28"/>
      <c r="H683" s="28"/>
      <c r="I683" s="28"/>
      <c r="J683" s="28"/>
      <c r="K683" s="28"/>
      <c r="L683" s="28"/>
      <c r="M683" s="28"/>
      <c r="N683" s="28"/>
      <c r="O683" s="28"/>
      <c r="P683" s="28"/>
      <c r="Q683" s="28"/>
      <c r="R683" s="28"/>
      <c r="S683" s="28"/>
      <c r="T683" s="28"/>
      <c r="U683" s="28"/>
      <c r="V683" s="83"/>
      <c r="W683" s="28"/>
      <c r="X683" s="28"/>
      <c r="Y683" s="28"/>
      <c r="Z683" s="28"/>
      <c r="AA683" s="28"/>
      <c r="AB683" s="28"/>
      <c r="AC683" s="28"/>
      <c r="AD683" s="28"/>
      <c r="AE683" s="28"/>
      <c r="AF683" s="28"/>
      <c r="AG683" s="28"/>
      <c r="AH683" s="28"/>
      <c r="AI683" s="28"/>
      <c r="AJ683" s="28"/>
      <c r="AK683" s="28"/>
      <c r="AL683" s="28"/>
    </row>
    <row r="684">
      <c r="A684" s="28"/>
      <c r="B684" s="28"/>
      <c r="C684" s="28"/>
      <c r="D684" s="28"/>
      <c r="E684" s="28"/>
      <c r="F684" s="28"/>
      <c r="G684" s="28"/>
      <c r="H684" s="28"/>
      <c r="I684" s="28"/>
      <c r="J684" s="28"/>
      <c r="K684" s="28"/>
      <c r="L684" s="28"/>
      <c r="M684" s="28"/>
      <c r="N684" s="28"/>
      <c r="O684" s="28"/>
      <c r="P684" s="28"/>
      <c r="Q684" s="28"/>
      <c r="R684" s="28"/>
      <c r="S684" s="28"/>
      <c r="T684" s="28"/>
      <c r="U684" s="28"/>
      <c r="V684" s="83"/>
      <c r="W684" s="28"/>
      <c r="X684" s="28"/>
      <c r="Y684" s="28"/>
      <c r="Z684" s="28"/>
      <c r="AA684" s="28"/>
      <c r="AB684" s="28"/>
      <c r="AC684" s="28"/>
      <c r="AD684" s="28"/>
      <c r="AE684" s="28"/>
      <c r="AF684" s="28"/>
      <c r="AG684" s="28"/>
      <c r="AH684" s="28"/>
      <c r="AI684" s="28"/>
      <c r="AJ684" s="28"/>
      <c r="AK684" s="28"/>
      <c r="AL684" s="28"/>
    </row>
    <row r="685">
      <c r="A685" s="28"/>
      <c r="B685" s="28"/>
      <c r="C685" s="28"/>
      <c r="D685" s="28"/>
      <c r="E685" s="28"/>
      <c r="F685" s="28"/>
      <c r="G685" s="28"/>
      <c r="H685" s="28"/>
      <c r="I685" s="28"/>
      <c r="J685" s="28"/>
      <c r="K685" s="28"/>
      <c r="L685" s="28"/>
      <c r="M685" s="28"/>
      <c r="N685" s="28"/>
      <c r="O685" s="28"/>
      <c r="P685" s="28"/>
      <c r="Q685" s="28"/>
      <c r="R685" s="28"/>
      <c r="S685" s="28"/>
      <c r="T685" s="28"/>
      <c r="U685" s="28"/>
      <c r="V685" s="83"/>
      <c r="W685" s="28"/>
      <c r="X685" s="28"/>
      <c r="Y685" s="28"/>
      <c r="Z685" s="28"/>
      <c r="AA685" s="28"/>
      <c r="AB685" s="28"/>
      <c r="AC685" s="28"/>
      <c r="AD685" s="28"/>
      <c r="AE685" s="28"/>
      <c r="AF685" s="28"/>
      <c r="AG685" s="28"/>
      <c r="AH685" s="28"/>
      <c r="AI685" s="28"/>
      <c r="AJ685" s="28"/>
      <c r="AK685" s="28"/>
      <c r="AL685" s="28"/>
    </row>
    <row r="686">
      <c r="A686" s="28"/>
      <c r="B686" s="28"/>
      <c r="C686" s="28"/>
      <c r="D686" s="28"/>
      <c r="E686" s="28"/>
      <c r="F686" s="28"/>
      <c r="G686" s="28"/>
      <c r="H686" s="28"/>
      <c r="I686" s="28"/>
      <c r="J686" s="28"/>
      <c r="K686" s="28"/>
      <c r="L686" s="28"/>
      <c r="M686" s="28"/>
      <c r="N686" s="28"/>
      <c r="O686" s="28"/>
      <c r="P686" s="28"/>
      <c r="Q686" s="28"/>
      <c r="R686" s="28"/>
      <c r="S686" s="28"/>
      <c r="T686" s="28"/>
      <c r="U686" s="28"/>
      <c r="V686" s="83"/>
      <c r="W686" s="28"/>
      <c r="X686" s="28"/>
      <c r="Y686" s="28"/>
      <c r="Z686" s="28"/>
      <c r="AA686" s="28"/>
      <c r="AB686" s="28"/>
      <c r="AC686" s="28"/>
      <c r="AD686" s="28"/>
      <c r="AE686" s="28"/>
      <c r="AF686" s="28"/>
      <c r="AG686" s="28"/>
      <c r="AH686" s="28"/>
      <c r="AI686" s="28"/>
      <c r="AJ686" s="28"/>
      <c r="AK686" s="28"/>
      <c r="AL686" s="28"/>
    </row>
    <row r="687">
      <c r="A687" s="28"/>
      <c r="B687" s="28"/>
      <c r="C687" s="28"/>
      <c r="D687" s="28"/>
      <c r="E687" s="28"/>
      <c r="F687" s="28"/>
      <c r="G687" s="28"/>
      <c r="H687" s="28"/>
      <c r="I687" s="28"/>
      <c r="J687" s="28"/>
      <c r="K687" s="28"/>
      <c r="L687" s="28"/>
      <c r="M687" s="28"/>
      <c r="N687" s="28"/>
      <c r="O687" s="28"/>
      <c r="P687" s="28"/>
      <c r="Q687" s="28"/>
      <c r="R687" s="28"/>
      <c r="S687" s="28"/>
      <c r="T687" s="28"/>
      <c r="U687" s="28"/>
      <c r="V687" s="83"/>
      <c r="W687" s="28"/>
      <c r="X687" s="28"/>
      <c r="Y687" s="28"/>
      <c r="Z687" s="28"/>
      <c r="AA687" s="28"/>
      <c r="AB687" s="28"/>
      <c r="AC687" s="28"/>
      <c r="AD687" s="28"/>
      <c r="AE687" s="28"/>
      <c r="AF687" s="28"/>
      <c r="AG687" s="28"/>
      <c r="AH687" s="28"/>
      <c r="AI687" s="28"/>
      <c r="AJ687" s="28"/>
      <c r="AK687" s="28"/>
      <c r="AL687" s="28"/>
    </row>
    <row r="688">
      <c r="A688" s="28"/>
      <c r="B688" s="28"/>
      <c r="C688" s="28"/>
      <c r="D688" s="28"/>
      <c r="E688" s="28"/>
      <c r="F688" s="28"/>
      <c r="G688" s="28"/>
      <c r="H688" s="28"/>
      <c r="I688" s="28"/>
      <c r="J688" s="28"/>
      <c r="K688" s="28"/>
      <c r="L688" s="28"/>
      <c r="M688" s="28"/>
      <c r="N688" s="28"/>
      <c r="O688" s="28"/>
      <c r="P688" s="28"/>
      <c r="Q688" s="28"/>
      <c r="R688" s="28"/>
      <c r="S688" s="28"/>
      <c r="T688" s="28"/>
      <c r="U688" s="28"/>
      <c r="V688" s="83"/>
      <c r="W688" s="28"/>
      <c r="X688" s="28"/>
      <c r="Y688" s="28"/>
      <c r="Z688" s="28"/>
      <c r="AA688" s="28"/>
      <c r="AB688" s="28"/>
      <c r="AC688" s="28"/>
      <c r="AD688" s="28"/>
      <c r="AE688" s="28"/>
      <c r="AF688" s="28"/>
      <c r="AG688" s="28"/>
      <c r="AH688" s="28"/>
      <c r="AI688" s="28"/>
      <c r="AJ688" s="28"/>
      <c r="AK688" s="28"/>
      <c r="AL688" s="28"/>
    </row>
    <row r="689">
      <c r="A689" s="28"/>
      <c r="B689" s="28"/>
      <c r="C689" s="28"/>
      <c r="D689" s="28"/>
      <c r="E689" s="28"/>
      <c r="F689" s="28"/>
      <c r="G689" s="28"/>
      <c r="H689" s="28"/>
      <c r="I689" s="28"/>
      <c r="J689" s="28"/>
      <c r="K689" s="28"/>
      <c r="L689" s="28"/>
      <c r="M689" s="28"/>
      <c r="N689" s="28"/>
      <c r="O689" s="28"/>
      <c r="P689" s="28"/>
      <c r="Q689" s="28"/>
      <c r="R689" s="28"/>
      <c r="S689" s="28"/>
      <c r="T689" s="28"/>
      <c r="U689" s="28"/>
      <c r="V689" s="83"/>
      <c r="W689" s="28"/>
      <c r="X689" s="28"/>
      <c r="Y689" s="28"/>
      <c r="Z689" s="28"/>
      <c r="AA689" s="28"/>
      <c r="AB689" s="28"/>
      <c r="AC689" s="28"/>
      <c r="AD689" s="28"/>
      <c r="AE689" s="28"/>
      <c r="AF689" s="28"/>
      <c r="AG689" s="28"/>
      <c r="AH689" s="28"/>
      <c r="AI689" s="28"/>
      <c r="AJ689" s="28"/>
      <c r="AK689" s="28"/>
      <c r="AL689" s="28"/>
    </row>
    <row r="690">
      <c r="A690" s="28"/>
      <c r="B690" s="28"/>
      <c r="C690" s="28"/>
      <c r="D690" s="28"/>
      <c r="E690" s="28"/>
      <c r="F690" s="28"/>
      <c r="G690" s="28"/>
      <c r="H690" s="28"/>
      <c r="I690" s="28"/>
      <c r="J690" s="28"/>
      <c r="K690" s="28"/>
      <c r="L690" s="28"/>
      <c r="M690" s="28"/>
      <c r="N690" s="28"/>
      <c r="O690" s="28"/>
      <c r="P690" s="28"/>
      <c r="Q690" s="28"/>
      <c r="R690" s="28"/>
      <c r="S690" s="28"/>
      <c r="T690" s="28"/>
      <c r="U690" s="28"/>
      <c r="V690" s="83"/>
      <c r="W690" s="28"/>
      <c r="X690" s="28"/>
      <c r="Y690" s="28"/>
      <c r="Z690" s="28"/>
      <c r="AA690" s="28"/>
      <c r="AB690" s="28"/>
      <c r="AC690" s="28"/>
      <c r="AD690" s="28"/>
      <c r="AE690" s="28"/>
      <c r="AF690" s="28"/>
      <c r="AG690" s="28"/>
      <c r="AH690" s="28"/>
      <c r="AI690" s="28"/>
      <c r="AJ690" s="28"/>
      <c r="AK690" s="28"/>
      <c r="AL690" s="28"/>
    </row>
    <row r="691">
      <c r="A691" s="28"/>
      <c r="B691" s="28"/>
      <c r="C691" s="28"/>
      <c r="D691" s="28"/>
      <c r="E691" s="28"/>
      <c r="F691" s="28"/>
      <c r="G691" s="28"/>
      <c r="H691" s="28"/>
      <c r="I691" s="28"/>
      <c r="J691" s="28"/>
      <c r="K691" s="28"/>
      <c r="L691" s="28"/>
      <c r="M691" s="28"/>
      <c r="N691" s="28"/>
      <c r="O691" s="28"/>
      <c r="P691" s="28"/>
      <c r="Q691" s="28"/>
      <c r="R691" s="28"/>
      <c r="S691" s="28"/>
      <c r="T691" s="28"/>
      <c r="U691" s="28"/>
      <c r="V691" s="83"/>
      <c r="W691" s="28"/>
      <c r="X691" s="28"/>
      <c r="Y691" s="28"/>
      <c r="Z691" s="28"/>
      <c r="AA691" s="28"/>
      <c r="AB691" s="28"/>
      <c r="AC691" s="28"/>
      <c r="AD691" s="28"/>
      <c r="AE691" s="28"/>
      <c r="AF691" s="28"/>
      <c r="AG691" s="28"/>
      <c r="AH691" s="28"/>
      <c r="AI691" s="28"/>
      <c r="AJ691" s="28"/>
      <c r="AK691" s="28"/>
      <c r="AL691" s="28"/>
    </row>
    <row r="692">
      <c r="A692" s="28"/>
      <c r="B692" s="28"/>
      <c r="C692" s="28"/>
      <c r="D692" s="28"/>
      <c r="E692" s="28"/>
      <c r="F692" s="28"/>
      <c r="G692" s="28"/>
      <c r="H692" s="28"/>
      <c r="I692" s="28"/>
      <c r="J692" s="28"/>
      <c r="K692" s="28"/>
      <c r="L692" s="28"/>
      <c r="M692" s="28"/>
      <c r="N692" s="28"/>
      <c r="O692" s="28"/>
      <c r="P692" s="28"/>
      <c r="Q692" s="28"/>
      <c r="R692" s="28"/>
      <c r="S692" s="28"/>
      <c r="T692" s="28"/>
      <c r="U692" s="28"/>
      <c r="V692" s="83"/>
      <c r="W692" s="28"/>
      <c r="X692" s="28"/>
      <c r="Y692" s="28"/>
      <c r="Z692" s="28"/>
      <c r="AA692" s="28"/>
      <c r="AB692" s="28"/>
      <c r="AC692" s="28"/>
      <c r="AD692" s="28"/>
      <c r="AE692" s="28"/>
      <c r="AF692" s="28"/>
      <c r="AG692" s="28"/>
      <c r="AH692" s="28"/>
      <c r="AI692" s="28"/>
      <c r="AJ692" s="28"/>
      <c r="AK692" s="28"/>
      <c r="AL692" s="28"/>
    </row>
    <row r="693">
      <c r="A693" s="28"/>
      <c r="B693" s="28"/>
      <c r="C693" s="28"/>
      <c r="D693" s="28"/>
      <c r="E693" s="28"/>
      <c r="F693" s="28"/>
      <c r="G693" s="28"/>
      <c r="H693" s="28"/>
      <c r="I693" s="28"/>
      <c r="J693" s="28"/>
      <c r="K693" s="28"/>
      <c r="L693" s="28"/>
      <c r="M693" s="28"/>
      <c r="N693" s="28"/>
      <c r="O693" s="28"/>
      <c r="P693" s="28"/>
      <c r="Q693" s="28"/>
      <c r="R693" s="28"/>
      <c r="S693" s="28"/>
      <c r="T693" s="28"/>
      <c r="U693" s="28"/>
      <c r="V693" s="83"/>
      <c r="W693" s="28"/>
      <c r="X693" s="28"/>
      <c r="Y693" s="28"/>
      <c r="Z693" s="28"/>
      <c r="AA693" s="28"/>
      <c r="AB693" s="28"/>
      <c r="AC693" s="28"/>
      <c r="AD693" s="28"/>
      <c r="AE693" s="28"/>
      <c r="AF693" s="28"/>
      <c r="AG693" s="28"/>
      <c r="AH693" s="28"/>
      <c r="AI693" s="28"/>
      <c r="AJ693" s="28"/>
      <c r="AK693" s="28"/>
      <c r="AL693" s="28"/>
    </row>
    <row r="694">
      <c r="A694" s="28"/>
      <c r="B694" s="28"/>
      <c r="C694" s="28"/>
      <c r="D694" s="28"/>
      <c r="E694" s="28"/>
      <c r="F694" s="28"/>
      <c r="G694" s="28"/>
      <c r="H694" s="28"/>
      <c r="I694" s="28"/>
      <c r="J694" s="28"/>
      <c r="K694" s="28"/>
      <c r="L694" s="28"/>
      <c r="M694" s="28"/>
      <c r="N694" s="28"/>
      <c r="O694" s="28"/>
      <c r="P694" s="28"/>
      <c r="Q694" s="28"/>
      <c r="R694" s="28"/>
      <c r="S694" s="28"/>
      <c r="T694" s="28"/>
      <c r="U694" s="28"/>
      <c r="V694" s="83"/>
      <c r="W694" s="28"/>
      <c r="X694" s="28"/>
      <c r="Y694" s="28"/>
      <c r="Z694" s="28"/>
      <c r="AA694" s="28"/>
      <c r="AB694" s="28"/>
      <c r="AC694" s="28"/>
      <c r="AD694" s="28"/>
      <c r="AE694" s="28"/>
      <c r="AF694" s="28"/>
      <c r="AG694" s="28"/>
      <c r="AH694" s="28"/>
      <c r="AI694" s="28"/>
      <c r="AJ694" s="28"/>
      <c r="AK694" s="28"/>
      <c r="AL694" s="28"/>
    </row>
    <row r="695">
      <c r="A695" s="28"/>
      <c r="B695" s="28"/>
      <c r="C695" s="28"/>
      <c r="D695" s="28"/>
      <c r="E695" s="28"/>
      <c r="F695" s="28"/>
      <c r="G695" s="28"/>
      <c r="H695" s="28"/>
      <c r="I695" s="28"/>
      <c r="J695" s="28"/>
      <c r="K695" s="28"/>
      <c r="L695" s="28"/>
      <c r="M695" s="28"/>
      <c r="N695" s="28"/>
      <c r="O695" s="28"/>
      <c r="P695" s="28"/>
      <c r="Q695" s="28"/>
      <c r="R695" s="28"/>
      <c r="S695" s="28"/>
      <c r="T695" s="28"/>
      <c r="U695" s="28"/>
      <c r="V695" s="83"/>
      <c r="W695" s="28"/>
      <c r="X695" s="28"/>
      <c r="Y695" s="28"/>
      <c r="Z695" s="28"/>
      <c r="AA695" s="28"/>
      <c r="AB695" s="28"/>
      <c r="AC695" s="28"/>
      <c r="AD695" s="28"/>
      <c r="AE695" s="28"/>
      <c r="AF695" s="28"/>
      <c r="AG695" s="28"/>
      <c r="AH695" s="28"/>
      <c r="AI695" s="28"/>
      <c r="AJ695" s="28"/>
      <c r="AK695" s="28"/>
      <c r="AL695" s="28"/>
    </row>
    <row r="696">
      <c r="A696" s="28"/>
      <c r="B696" s="28"/>
      <c r="C696" s="28"/>
      <c r="D696" s="28"/>
      <c r="E696" s="28"/>
      <c r="F696" s="28"/>
      <c r="G696" s="28"/>
      <c r="H696" s="28"/>
      <c r="I696" s="28"/>
      <c r="J696" s="28"/>
      <c r="K696" s="28"/>
      <c r="L696" s="28"/>
      <c r="M696" s="28"/>
      <c r="N696" s="28"/>
      <c r="O696" s="28"/>
      <c r="P696" s="28"/>
      <c r="Q696" s="28"/>
      <c r="R696" s="28"/>
      <c r="S696" s="28"/>
      <c r="T696" s="28"/>
      <c r="U696" s="28"/>
      <c r="V696" s="83"/>
      <c r="W696" s="28"/>
      <c r="X696" s="28"/>
      <c r="Y696" s="28"/>
      <c r="Z696" s="28"/>
      <c r="AA696" s="28"/>
      <c r="AB696" s="28"/>
      <c r="AC696" s="28"/>
      <c r="AD696" s="28"/>
      <c r="AE696" s="28"/>
      <c r="AF696" s="28"/>
      <c r="AG696" s="28"/>
      <c r="AH696" s="28"/>
      <c r="AI696" s="28"/>
      <c r="AJ696" s="28"/>
      <c r="AK696" s="28"/>
      <c r="AL696" s="28"/>
    </row>
    <row r="697">
      <c r="A697" s="28"/>
      <c r="B697" s="28"/>
      <c r="C697" s="28"/>
      <c r="D697" s="28"/>
      <c r="E697" s="28"/>
      <c r="F697" s="28"/>
      <c r="G697" s="28"/>
      <c r="H697" s="28"/>
      <c r="I697" s="28"/>
      <c r="J697" s="28"/>
      <c r="K697" s="28"/>
      <c r="L697" s="28"/>
      <c r="M697" s="28"/>
      <c r="N697" s="28"/>
      <c r="O697" s="28"/>
      <c r="P697" s="28"/>
      <c r="Q697" s="28"/>
      <c r="R697" s="28"/>
      <c r="S697" s="28"/>
      <c r="T697" s="28"/>
      <c r="U697" s="28"/>
      <c r="V697" s="83"/>
      <c r="W697" s="28"/>
      <c r="X697" s="28"/>
      <c r="Y697" s="28"/>
      <c r="Z697" s="28"/>
      <c r="AA697" s="28"/>
      <c r="AB697" s="28"/>
      <c r="AC697" s="28"/>
      <c r="AD697" s="28"/>
      <c r="AE697" s="28"/>
      <c r="AF697" s="28"/>
      <c r="AG697" s="28"/>
      <c r="AH697" s="28"/>
      <c r="AI697" s="28"/>
      <c r="AJ697" s="28"/>
      <c r="AK697" s="28"/>
      <c r="AL697" s="28"/>
    </row>
    <row r="698">
      <c r="A698" s="28"/>
      <c r="B698" s="28"/>
      <c r="C698" s="28"/>
      <c r="D698" s="28"/>
      <c r="E698" s="28"/>
      <c r="F698" s="28"/>
      <c r="G698" s="28"/>
      <c r="H698" s="28"/>
      <c r="I698" s="28"/>
      <c r="J698" s="28"/>
      <c r="K698" s="28"/>
      <c r="L698" s="28"/>
      <c r="M698" s="28"/>
      <c r="N698" s="28"/>
      <c r="O698" s="28"/>
      <c r="P698" s="28"/>
      <c r="Q698" s="28"/>
      <c r="R698" s="28"/>
      <c r="S698" s="28"/>
      <c r="T698" s="28"/>
      <c r="U698" s="28"/>
      <c r="V698" s="83"/>
      <c r="W698" s="28"/>
      <c r="X698" s="28"/>
      <c r="Y698" s="28"/>
      <c r="Z698" s="28"/>
      <c r="AA698" s="28"/>
      <c r="AB698" s="28"/>
      <c r="AC698" s="28"/>
      <c r="AD698" s="28"/>
      <c r="AE698" s="28"/>
      <c r="AF698" s="28"/>
      <c r="AG698" s="28"/>
      <c r="AH698" s="28"/>
      <c r="AI698" s="28"/>
      <c r="AJ698" s="28"/>
      <c r="AK698" s="28"/>
      <c r="AL698" s="28"/>
    </row>
    <row r="699">
      <c r="A699" s="28"/>
      <c r="B699" s="28"/>
      <c r="C699" s="28"/>
      <c r="D699" s="28"/>
      <c r="E699" s="28"/>
      <c r="F699" s="28"/>
      <c r="G699" s="28"/>
      <c r="H699" s="28"/>
      <c r="I699" s="28"/>
      <c r="J699" s="28"/>
      <c r="K699" s="28"/>
      <c r="L699" s="28"/>
      <c r="M699" s="28"/>
      <c r="N699" s="28"/>
      <c r="O699" s="28"/>
      <c r="P699" s="28"/>
      <c r="Q699" s="28"/>
      <c r="R699" s="28"/>
      <c r="S699" s="28"/>
      <c r="T699" s="28"/>
      <c r="U699" s="28"/>
      <c r="V699" s="83"/>
      <c r="W699" s="28"/>
      <c r="X699" s="28"/>
      <c r="Y699" s="28"/>
      <c r="Z699" s="28"/>
      <c r="AA699" s="28"/>
      <c r="AB699" s="28"/>
      <c r="AC699" s="28"/>
      <c r="AD699" s="28"/>
      <c r="AE699" s="28"/>
      <c r="AF699" s="28"/>
      <c r="AG699" s="28"/>
      <c r="AH699" s="28"/>
      <c r="AI699" s="28"/>
      <c r="AJ699" s="28"/>
      <c r="AK699" s="28"/>
      <c r="AL699" s="28"/>
    </row>
    <row r="700">
      <c r="A700" s="28"/>
      <c r="B700" s="28"/>
      <c r="C700" s="28"/>
      <c r="D700" s="28"/>
      <c r="E700" s="28"/>
      <c r="F700" s="28"/>
      <c r="G700" s="28"/>
      <c r="H700" s="28"/>
      <c r="I700" s="28"/>
      <c r="J700" s="28"/>
      <c r="K700" s="28"/>
      <c r="L700" s="28"/>
      <c r="M700" s="28"/>
      <c r="N700" s="28"/>
      <c r="O700" s="28"/>
      <c r="P700" s="28"/>
      <c r="Q700" s="28"/>
      <c r="R700" s="28"/>
      <c r="S700" s="28"/>
      <c r="T700" s="28"/>
      <c r="U700" s="28"/>
      <c r="V700" s="83"/>
      <c r="W700" s="28"/>
      <c r="X700" s="28"/>
      <c r="Y700" s="28"/>
      <c r="Z700" s="28"/>
      <c r="AA700" s="28"/>
      <c r="AB700" s="28"/>
      <c r="AC700" s="28"/>
      <c r="AD700" s="28"/>
      <c r="AE700" s="28"/>
      <c r="AF700" s="28"/>
      <c r="AG700" s="28"/>
      <c r="AH700" s="28"/>
      <c r="AI700" s="28"/>
      <c r="AJ700" s="28"/>
      <c r="AK700" s="28"/>
      <c r="AL700" s="28"/>
    </row>
    <row r="701">
      <c r="A701" s="28"/>
      <c r="B701" s="28"/>
      <c r="C701" s="28"/>
      <c r="D701" s="28"/>
      <c r="E701" s="28"/>
      <c r="F701" s="28"/>
      <c r="G701" s="28"/>
      <c r="H701" s="28"/>
      <c r="I701" s="28"/>
      <c r="J701" s="28"/>
      <c r="K701" s="28"/>
      <c r="L701" s="28"/>
      <c r="M701" s="28"/>
      <c r="N701" s="28"/>
      <c r="O701" s="28"/>
      <c r="P701" s="28"/>
      <c r="Q701" s="28"/>
      <c r="R701" s="28"/>
      <c r="S701" s="28"/>
      <c r="T701" s="28"/>
      <c r="U701" s="28"/>
      <c r="V701" s="83"/>
      <c r="W701" s="28"/>
      <c r="X701" s="28"/>
      <c r="Y701" s="28"/>
      <c r="Z701" s="28"/>
      <c r="AA701" s="28"/>
      <c r="AB701" s="28"/>
      <c r="AC701" s="28"/>
      <c r="AD701" s="28"/>
      <c r="AE701" s="28"/>
      <c r="AF701" s="28"/>
      <c r="AG701" s="28"/>
      <c r="AH701" s="28"/>
      <c r="AI701" s="28"/>
      <c r="AJ701" s="28"/>
      <c r="AK701" s="28"/>
      <c r="AL701" s="28"/>
    </row>
    <row r="702">
      <c r="A702" s="28"/>
      <c r="B702" s="28"/>
      <c r="C702" s="28"/>
      <c r="D702" s="28"/>
      <c r="E702" s="28"/>
      <c r="F702" s="28"/>
      <c r="G702" s="28"/>
      <c r="H702" s="28"/>
      <c r="I702" s="28"/>
      <c r="J702" s="28"/>
      <c r="K702" s="28"/>
      <c r="L702" s="28"/>
      <c r="M702" s="28"/>
      <c r="N702" s="28"/>
      <c r="O702" s="28"/>
      <c r="P702" s="28"/>
      <c r="Q702" s="28"/>
      <c r="R702" s="28"/>
      <c r="S702" s="28"/>
      <c r="T702" s="28"/>
      <c r="U702" s="28"/>
      <c r="V702" s="83"/>
      <c r="W702" s="28"/>
      <c r="X702" s="28"/>
      <c r="Y702" s="28"/>
      <c r="Z702" s="28"/>
      <c r="AA702" s="28"/>
      <c r="AB702" s="28"/>
      <c r="AC702" s="28"/>
      <c r="AD702" s="28"/>
      <c r="AE702" s="28"/>
      <c r="AF702" s="28"/>
      <c r="AG702" s="28"/>
      <c r="AH702" s="28"/>
      <c r="AI702" s="28"/>
      <c r="AJ702" s="28"/>
      <c r="AK702" s="28"/>
      <c r="AL702" s="28"/>
    </row>
    <row r="703">
      <c r="A703" s="28"/>
      <c r="B703" s="28"/>
      <c r="C703" s="28"/>
      <c r="D703" s="28"/>
      <c r="E703" s="28"/>
      <c r="F703" s="28"/>
      <c r="G703" s="28"/>
      <c r="H703" s="28"/>
      <c r="I703" s="28"/>
      <c r="J703" s="28"/>
      <c r="K703" s="28"/>
      <c r="L703" s="28"/>
      <c r="M703" s="28"/>
      <c r="N703" s="28"/>
      <c r="O703" s="28"/>
      <c r="P703" s="28"/>
      <c r="Q703" s="28"/>
      <c r="R703" s="28"/>
      <c r="S703" s="28"/>
      <c r="T703" s="28"/>
      <c r="U703" s="28"/>
      <c r="V703" s="83"/>
      <c r="W703" s="28"/>
      <c r="X703" s="28"/>
      <c r="Y703" s="28"/>
      <c r="Z703" s="28"/>
      <c r="AA703" s="28"/>
      <c r="AB703" s="28"/>
      <c r="AC703" s="28"/>
      <c r="AD703" s="28"/>
      <c r="AE703" s="28"/>
      <c r="AF703" s="28"/>
      <c r="AG703" s="28"/>
      <c r="AH703" s="28"/>
      <c r="AI703" s="28"/>
      <c r="AJ703" s="28"/>
      <c r="AK703" s="28"/>
      <c r="AL703" s="28"/>
    </row>
    <row r="704">
      <c r="A704" s="28"/>
      <c r="B704" s="28"/>
      <c r="C704" s="28"/>
      <c r="D704" s="28"/>
      <c r="E704" s="28"/>
      <c r="F704" s="28"/>
      <c r="G704" s="28"/>
      <c r="H704" s="28"/>
      <c r="I704" s="28"/>
      <c r="J704" s="28"/>
      <c r="K704" s="28"/>
      <c r="L704" s="28"/>
      <c r="M704" s="28"/>
      <c r="N704" s="28"/>
      <c r="O704" s="28"/>
      <c r="P704" s="28"/>
      <c r="Q704" s="28"/>
      <c r="R704" s="28"/>
      <c r="S704" s="28"/>
      <c r="T704" s="28"/>
      <c r="U704" s="28"/>
      <c r="V704" s="83"/>
      <c r="W704" s="28"/>
      <c r="X704" s="28"/>
      <c r="Y704" s="28"/>
      <c r="Z704" s="28"/>
      <c r="AA704" s="28"/>
      <c r="AB704" s="28"/>
      <c r="AC704" s="28"/>
      <c r="AD704" s="28"/>
      <c r="AE704" s="28"/>
      <c r="AF704" s="28"/>
      <c r="AG704" s="28"/>
      <c r="AH704" s="28"/>
      <c r="AI704" s="28"/>
      <c r="AJ704" s="28"/>
      <c r="AK704" s="28"/>
      <c r="AL704" s="28"/>
    </row>
    <row r="705">
      <c r="A705" s="28"/>
      <c r="B705" s="28"/>
      <c r="C705" s="28"/>
      <c r="D705" s="28"/>
      <c r="E705" s="28"/>
      <c r="F705" s="28"/>
      <c r="G705" s="28"/>
      <c r="H705" s="28"/>
      <c r="I705" s="28"/>
      <c r="J705" s="28"/>
      <c r="K705" s="28"/>
      <c r="L705" s="28"/>
      <c r="M705" s="28"/>
      <c r="N705" s="28"/>
      <c r="O705" s="28"/>
      <c r="P705" s="28"/>
      <c r="Q705" s="28"/>
      <c r="R705" s="28"/>
      <c r="S705" s="28"/>
      <c r="T705" s="28"/>
      <c r="U705" s="28"/>
      <c r="V705" s="83"/>
      <c r="W705" s="28"/>
      <c r="X705" s="28"/>
      <c r="Y705" s="28"/>
      <c r="Z705" s="28"/>
      <c r="AA705" s="28"/>
      <c r="AB705" s="28"/>
      <c r="AC705" s="28"/>
      <c r="AD705" s="28"/>
      <c r="AE705" s="28"/>
      <c r="AF705" s="28"/>
      <c r="AG705" s="28"/>
      <c r="AH705" s="28"/>
      <c r="AI705" s="28"/>
      <c r="AJ705" s="28"/>
      <c r="AK705" s="28"/>
      <c r="AL705" s="28"/>
    </row>
    <row r="706">
      <c r="A706" s="28"/>
      <c r="B706" s="28"/>
      <c r="C706" s="28"/>
      <c r="D706" s="28"/>
      <c r="E706" s="28"/>
      <c r="F706" s="28"/>
      <c r="G706" s="28"/>
      <c r="H706" s="28"/>
      <c r="I706" s="28"/>
      <c r="J706" s="28"/>
      <c r="K706" s="28"/>
      <c r="L706" s="28"/>
      <c r="M706" s="28"/>
      <c r="N706" s="28"/>
      <c r="O706" s="28"/>
      <c r="P706" s="28"/>
      <c r="Q706" s="28"/>
      <c r="R706" s="28"/>
      <c r="S706" s="28"/>
      <c r="T706" s="28"/>
      <c r="U706" s="28"/>
      <c r="V706" s="83"/>
      <c r="W706" s="28"/>
      <c r="X706" s="28"/>
      <c r="Y706" s="28"/>
      <c r="Z706" s="28"/>
      <c r="AA706" s="28"/>
      <c r="AB706" s="28"/>
      <c r="AC706" s="28"/>
      <c r="AD706" s="28"/>
      <c r="AE706" s="28"/>
      <c r="AF706" s="28"/>
      <c r="AG706" s="28"/>
      <c r="AH706" s="28"/>
      <c r="AI706" s="28"/>
      <c r="AJ706" s="28"/>
      <c r="AK706" s="28"/>
      <c r="AL706" s="28"/>
    </row>
    <row r="707">
      <c r="A707" s="28"/>
      <c r="B707" s="28"/>
      <c r="C707" s="28"/>
      <c r="D707" s="28"/>
      <c r="E707" s="28"/>
      <c r="F707" s="28"/>
      <c r="G707" s="28"/>
      <c r="H707" s="28"/>
      <c r="I707" s="28"/>
      <c r="J707" s="28"/>
      <c r="K707" s="28"/>
      <c r="L707" s="28"/>
      <c r="M707" s="28"/>
      <c r="N707" s="28"/>
      <c r="O707" s="28"/>
      <c r="P707" s="28"/>
      <c r="Q707" s="28"/>
      <c r="R707" s="28"/>
      <c r="S707" s="28"/>
      <c r="T707" s="28"/>
      <c r="U707" s="28"/>
      <c r="V707" s="83"/>
      <c r="W707" s="28"/>
      <c r="X707" s="28"/>
      <c r="Y707" s="28"/>
      <c r="Z707" s="28"/>
      <c r="AA707" s="28"/>
      <c r="AB707" s="28"/>
      <c r="AC707" s="28"/>
      <c r="AD707" s="28"/>
      <c r="AE707" s="28"/>
      <c r="AF707" s="28"/>
      <c r="AG707" s="28"/>
      <c r="AH707" s="28"/>
      <c r="AI707" s="28"/>
      <c r="AJ707" s="28"/>
      <c r="AK707" s="28"/>
      <c r="AL707" s="28"/>
    </row>
    <row r="708">
      <c r="A708" s="28"/>
      <c r="B708" s="28"/>
      <c r="C708" s="28"/>
      <c r="D708" s="28"/>
      <c r="E708" s="28"/>
      <c r="F708" s="28"/>
      <c r="G708" s="28"/>
      <c r="H708" s="28"/>
      <c r="I708" s="28"/>
      <c r="J708" s="28"/>
      <c r="K708" s="28"/>
      <c r="L708" s="28"/>
      <c r="M708" s="28"/>
      <c r="N708" s="28"/>
      <c r="O708" s="28"/>
      <c r="P708" s="28"/>
      <c r="Q708" s="28"/>
      <c r="R708" s="28"/>
      <c r="S708" s="28"/>
      <c r="T708" s="28"/>
      <c r="U708" s="28"/>
      <c r="V708" s="83"/>
      <c r="W708" s="28"/>
      <c r="X708" s="28"/>
      <c r="Y708" s="28"/>
      <c r="Z708" s="28"/>
      <c r="AA708" s="28"/>
      <c r="AB708" s="28"/>
      <c r="AC708" s="28"/>
      <c r="AD708" s="28"/>
      <c r="AE708" s="28"/>
      <c r="AF708" s="28"/>
      <c r="AG708" s="28"/>
      <c r="AH708" s="28"/>
      <c r="AI708" s="28"/>
      <c r="AJ708" s="28"/>
      <c r="AK708" s="28"/>
      <c r="AL708" s="28"/>
    </row>
    <row r="709">
      <c r="A709" s="28"/>
      <c r="B709" s="28"/>
      <c r="C709" s="28"/>
      <c r="D709" s="28"/>
      <c r="E709" s="28"/>
      <c r="F709" s="28"/>
      <c r="G709" s="28"/>
      <c r="H709" s="28"/>
      <c r="I709" s="28"/>
      <c r="J709" s="28"/>
      <c r="K709" s="28"/>
      <c r="L709" s="28"/>
      <c r="M709" s="28"/>
      <c r="N709" s="28"/>
      <c r="O709" s="28"/>
      <c r="P709" s="28"/>
      <c r="Q709" s="28"/>
      <c r="R709" s="28"/>
      <c r="S709" s="28"/>
      <c r="T709" s="28"/>
      <c r="U709" s="28"/>
      <c r="V709" s="83"/>
      <c r="W709" s="28"/>
      <c r="X709" s="28"/>
      <c r="Y709" s="28"/>
      <c r="Z709" s="28"/>
      <c r="AA709" s="28"/>
      <c r="AB709" s="28"/>
      <c r="AC709" s="28"/>
      <c r="AD709" s="28"/>
      <c r="AE709" s="28"/>
      <c r="AF709" s="28"/>
      <c r="AG709" s="28"/>
      <c r="AH709" s="28"/>
      <c r="AI709" s="28"/>
      <c r="AJ709" s="28"/>
      <c r="AK709" s="28"/>
      <c r="AL709" s="28"/>
    </row>
    <row r="710">
      <c r="A710" s="28"/>
      <c r="B710" s="28"/>
      <c r="C710" s="28"/>
      <c r="D710" s="28"/>
      <c r="E710" s="28"/>
      <c r="F710" s="28"/>
      <c r="G710" s="28"/>
      <c r="H710" s="28"/>
      <c r="I710" s="28"/>
      <c r="J710" s="28"/>
      <c r="K710" s="28"/>
      <c r="L710" s="28"/>
      <c r="M710" s="28"/>
      <c r="N710" s="28"/>
      <c r="O710" s="28"/>
      <c r="P710" s="28"/>
      <c r="Q710" s="28"/>
      <c r="R710" s="28"/>
      <c r="S710" s="28"/>
      <c r="T710" s="28"/>
      <c r="U710" s="28"/>
      <c r="V710" s="83"/>
      <c r="W710" s="28"/>
      <c r="X710" s="28"/>
      <c r="Y710" s="28"/>
      <c r="Z710" s="28"/>
      <c r="AA710" s="28"/>
      <c r="AB710" s="28"/>
      <c r="AC710" s="28"/>
      <c r="AD710" s="28"/>
      <c r="AE710" s="28"/>
      <c r="AF710" s="28"/>
      <c r="AG710" s="28"/>
      <c r="AH710" s="28"/>
      <c r="AI710" s="28"/>
      <c r="AJ710" s="28"/>
      <c r="AK710" s="28"/>
      <c r="AL710" s="28"/>
    </row>
    <row r="711">
      <c r="A711" s="28"/>
      <c r="B711" s="28"/>
      <c r="C711" s="28"/>
      <c r="D711" s="28"/>
      <c r="E711" s="28"/>
      <c r="F711" s="28"/>
      <c r="G711" s="28"/>
      <c r="H711" s="28"/>
      <c r="I711" s="28"/>
      <c r="J711" s="28"/>
      <c r="K711" s="28"/>
      <c r="L711" s="28"/>
      <c r="M711" s="28"/>
      <c r="N711" s="28"/>
      <c r="O711" s="28"/>
      <c r="P711" s="28"/>
      <c r="Q711" s="28"/>
      <c r="R711" s="28"/>
      <c r="S711" s="28"/>
      <c r="T711" s="28"/>
      <c r="U711" s="28"/>
      <c r="V711" s="83"/>
      <c r="W711" s="28"/>
      <c r="X711" s="28"/>
      <c r="Y711" s="28"/>
      <c r="Z711" s="28"/>
      <c r="AA711" s="28"/>
      <c r="AB711" s="28"/>
      <c r="AC711" s="28"/>
      <c r="AD711" s="28"/>
      <c r="AE711" s="28"/>
      <c r="AF711" s="28"/>
      <c r="AG711" s="28"/>
      <c r="AH711" s="28"/>
      <c r="AI711" s="28"/>
      <c r="AJ711" s="28"/>
      <c r="AK711" s="28"/>
      <c r="AL711" s="28"/>
    </row>
    <row r="712">
      <c r="A712" s="28"/>
      <c r="B712" s="28"/>
      <c r="C712" s="28"/>
      <c r="D712" s="28"/>
      <c r="E712" s="28"/>
      <c r="F712" s="28"/>
      <c r="G712" s="28"/>
      <c r="H712" s="28"/>
      <c r="I712" s="28"/>
      <c r="J712" s="28"/>
      <c r="K712" s="28"/>
      <c r="L712" s="28"/>
      <c r="M712" s="28"/>
      <c r="N712" s="28"/>
      <c r="O712" s="28"/>
      <c r="P712" s="28"/>
      <c r="Q712" s="28"/>
      <c r="R712" s="28"/>
      <c r="S712" s="28"/>
      <c r="T712" s="28"/>
      <c r="U712" s="28"/>
      <c r="V712" s="83"/>
      <c r="W712" s="28"/>
      <c r="X712" s="28"/>
      <c r="Y712" s="28"/>
      <c r="Z712" s="28"/>
      <c r="AA712" s="28"/>
      <c r="AB712" s="28"/>
      <c r="AC712" s="28"/>
      <c r="AD712" s="28"/>
      <c r="AE712" s="28"/>
      <c r="AF712" s="28"/>
      <c r="AG712" s="28"/>
      <c r="AH712" s="28"/>
      <c r="AI712" s="28"/>
      <c r="AJ712" s="28"/>
      <c r="AK712" s="28"/>
      <c r="AL712" s="28"/>
    </row>
    <row r="713">
      <c r="A713" s="28"/>
      <c r="B713" s="28"/>
      <c r="C713" s="28"/>
      <c r="D713" s="28"/>
      <c r="E713" s="28"/>
      <c r="F713" s="28"/>
      <c r="G713" s="28"/>
      <c r="H713" s="28"/>
      <c r="I713" s="28"/>
      <c r="J713" s="28"/>
      <c r="K713" s="28"/>
      <c r="L713" s="28"/>
      <c r="M713" s="28"/>
      <c r="N713" s="28"/>
      <c r="O713" s="28"/>
      <c r="P713" s="28"/>
      <c r="Q713" s="28"/>
      <c r="R713" s="28"/>
      <c r="S713" s="28"/>
      <c r="T713" s="28"/>
      <c r="U713" s="28"/>
      <c r="V713" s="83"/>
      <c r="W713" s="28"/>
      <c r="X713" s="28"/>
      <c r="Y713" s="28"/>
      <c r="Z713" s="28"/>
      <c r="AA713" s="28"/>
      <c r="AB713" s="28"/>
      <c r="AC713" s="28"/>
      <c r="AD713" s="28"/>
      <c r="AE713" s="28"/>
      <c r="AF713" s="28"/>
      <c r="AG713" s="28"/>
      <c r="AH713" s="28"/>
      <c r="AI713" s="28"/>
      <c r="AJ713" s="28"/>
      <c r="AK713" s="28"/>
      <c r="AL713" s="28"/>
    </row>
    <row r="714">
      <c r="A714" s="28"/>
      <c r="B714" s="28"/>
      <c r="C714" s="28"/>
      <c r="D714" s="28"/>
      <c r="E714" s="28"/>
      <c r="F714" s="28"/>
      <c r="G714" s="28"/>
      <c r="H714" s="28"/>
      <c r="I714" s="28"/>
      <c r="J714" s="28"/>
      <c r="K714" s="28"/>
      <c r="L714" s="28"/>
      <c r="M714" s="28"/>
      <c r="N714" s="28"/>
      <c r="O714" s="28"/>
      <c r="P714" s="28"/>
      <c r="Q714" s="28"/>
      <c r="R714" s="28"/>
      <c r="S714" s="28"/>
      <c r="T714" s="28"/>
      <c r="U714" s="28"/>
      <c r="V714" s="83"/>
      <c r="W714" s="28"/>
      <c r="X714" s="28"/>
      <c r="Y714" s="28"/>
      <c r="Z714" s="28"/>
      <c r="AA714" s="28"/>
      <c r="AB714" s="28"/>
      <c r="AC714" s="28"/>
      <c r="AD714" s="28"/>
      <c r="AE714" s="28"/>
      <c r="AF714" s="28"/>
      <c r="AG714" s="28"/>
      <c r="AH714" s="28"/>
      <c r="AI714" s="28"/>
      <c r="AJ714" s="28"/>
      <c r="AK714" s="28"/>
      <c r="AL714" s="28"/>
    </row>
    <row r="715">
      <c r="A715" s="28"/>
      <c r="B715" s="28"/>
      <c r="C715" s="28"/>
      <c r="D715" s="28"/>
      <c r="E715" s="28"/>
      <c r="F715" s="28"/>
      <c r="G715" s="28"/>
      <c r="H715" s="28"/>
      <c r="I715" s="28"/>
      <c r="J715" s="28"/>
      <c r="K715" s="28"/>
      <c r="L715" s="28"/>
      <c r="M715" s="28"/>
      <c r="N715" s="28"/>
      <c r="O715" s="28"/>
      <c r="P715" s="28"/>
      <c r="Q715" s="28"/>
      <c r="R715" s="28"/>
      <c r="S715" s="28"/>
      <c r="T715" s="28"/>
      <c r="U715" s="28"/>
      <c r="V715" s="83"/>
      <c r="W715" s="28"/>
      <c r="X715" s="28"/>
      <c r="Y715" s="28"/>
      <c r="Z715" s="28"/>
      <c r="AA715" s="28"/>
      <c r="AB715" s="28"/>
      <c r="AC715" s="28"/>
      <c r="AD715" s="28"/>
      <c r="AE715" s="28"/>
      <c r="AF715" s="28"/>
      <c r="AG715" s="28"/>
      <c r="AH715" s="28"/>
      <c r="AI715" s="28"/>
      <c r="AJ715" s="28"/>
      <c r="AK715" s="28"/>
      <c r="AL715" s="28"/>
    </row>
    <row r="716">
      <c r="A716" s="28"/>
      <c r="B716" s="28"/>
      <c r="C716" s="28"/>
      <c r="D716" s="28"/>
      <c r="E716" s="28"/>
      <c r="F716" s="28"/>
      <c r="G716" s="28"/>
      <c r="H716" s="28"/>
      <c r="I716" s="28"/>
      <c r="J716" s="28"/>
      <c r="K716" s="28"/>
      <c r="L716" s="28"/>
      <c r="M716" s="28"/>
      <c r="N716" s="28"/>
      <c r="O716" s="28"/>
      <c r="P716" s="28"/>
      <c r="Q716" s="28"/>
      <c r="R716" s="28"/>
      <c r="S716" s="28"/>
      <c r="T716" s="28"/>
      <c r="U716" s="28"/>
      <c r="V716" s="83"/>
      <c r="W716" s="28"/>
      <c r="X716" s="28"/>
      <c r="Y716" s="28"/>
      <c r="Z716" s="28"/>
      <c r="AA716" s="28"/>
      <c r="AB716" s="28"/>
      <c r="AC716" s="28"/>
      <c r="AD716" s="28"/>
      <c r="AE716" s="28"/>
      <c r="AF716" s="28"/>
      <c r="AG716" s="28"/>
      <c r="AH716" s="28"/>
      <c r="AI716" s="28"/>
      <c r="AJ716" s="28"/>
      <c r="AK716" s="28"/>
      <c r="AL716" s="28"/>
    </row>
    <row r="717">
      <c r="A717" s="28"/>
      <c r="B717" s="28"/>
      <c r="C717" s="28"/>
      <c r="D717" s="28"/>
      <c r="E717" s="28"/>
      <c r="F717" s="28"/>
      <c r="G717" s="28"/>
      <c r="H717" s="28"/>
      <c r="I717" s="28"/>
      <c r="J717" s="28"/>
      <c r="K717" s="28"/>
      <c r="L717" s="28"/>
      <c r="M717" s="28"/>
      <c r="N717" s="28"/>
      <c r="O717" s="28"/>
      <c r="P717" s="28"/>
      <c r="Q717" s="28"/>
      <c r="R717" s="28"/>
      <c r="S717" s="28"/>
      <c r="T717" s="28"/>
      <c r="U717" s="28"/>
      <c r="V717" s="83"/>
      <c r="W717" s="28"/>
      <c r="X717" s="28"/>
      <c r="Y717" s="28"/>
      <c r="Z717" s="28"/>
      <c r="AA717" s="28"/>
      <c r="AB717" s="28"/>
      <c r="AC717" s="28"/>
      <c r="AD717" s="28"/>
      <c r="AE717" s="28"/>
      <c r="AF717" s="28"/>
      <c r="AG717" s="28"/>
      <c r="AH717" s="28"/>
      <c r="AI717" s="28"/>
      <c r="AJ717" s="28"/>
      <c r="AK717" s="28"/>
      <c r="AL717" s="28"/>
    </row>
    <row r="718">
      <c r="A718" s="28"/>
      <c r="B718" s="28"/>
      <c r="C718" s="28"/>
      <c r="D718" s="28"/>
      <c r="E718" s="28"/>
      <c r="F718" s="28"/>
      <c r="G718" s="28"/>
      <c r="H718" s="28"/>
      <c r="I718" s="28"/>
      <c r="J718" s="28"/>
      <c r="K718" s="28"/>
      <c r="L718" s="28"/>
      <c r="M718" s="28"/>
      <c r="N718" s="28"/>
      <c r="O718" s="28"/>
      <c r="P718" s="28"/>
      <c r="Q718" s="28"/>
      <c r="R718" s="28"/>
      <c r="S718" s="28"/>
      <c r="T718" s="28"/>
      <c r="U718" s="28"/>
      <c r="V718" s="83"/>
      <c r="W718" s="28"/>
      <c r="X718" s="28"/>
      <c r="Y718" s="28"/>
      <c r="Z718" s="28"/>
      <c r="AA718" s="28"/>
      <c r="AB718" s="28"/>
      <c r="AC718" s="28"/>
      <c r="AD718" s="28"/>
      <c r="AE718" s="28"/>
      <c r="AF718" s="28"/>
      <c r="AG718" s="28"/>
      <c r="AH718" s="28"/>
      <c r="AI718" s="28"/>
      <c r="AJ718" s="28"/>
      <c r="AK718" s="28"/>
      <c r="AL718" s="28"/>
    </row>
    <row r="719">
      <c r="A719" s="28"/>
      <c r="B719" s="28"/>
      <c r="C719" s="28"/>
      <c r="D719" s="28"/>
      <c r="E719" s="28"/>
      <c r="F719" s="28"/>
      <c r="G719" s="28"/>
      <c r="H719" s="28"/>
      <c r="I719" s="28"/>
      <c r="J719" s="28"/>
      <c r="K719" s="28"/>
      <c r="L719" s="28"/>
      <c r="M719" s="28"/>
      <c r="N719" s="28"/>
      <c r="O719" s="28"/>
      <c r="P719" s="28"/>
      <c r="Q719" s="28"/>
      <c r="R719" s="28"/>
      <c r="S719" s="28"/>
      <c r="T719" s="28"/>
      <c r="U719" s="28"/>
      <c r="V719" s="83"/>
      <c r="W719" s="28"/>
      <c r="X719" s="28"/>
      <c r="Y719" s="28"/>
      <c r="Z719" s="28"/>
      <c r="AA719" s="28"/>
      <c r="AB719" s="28"/>
      <c r="AC719" s="28"/>
      <c r="AD719" s="28"/>
      <c r="AE719" s="28"/>
      <c r="AF719" s="28"/>
      <c r="AG719" s="28"/>
      <c r="AH719" s="28"/>
      <c r="AI719" s="28"/>
      <c r="AJ719" s="28"/>
      <c r="AK719" s="28"/>
      <c r="AL719" s="28"/>
    </row>
    <row r="720">
      <c r="A720" s="28"/>
      <c r="B720" s="28"/>
      <c r="C720" s="28"/>
      <c r="D720" s="28"/>
      <c r="E720" s="28"/>
      <c r="F720" s="28"/>
      <c r="G720" s="28"/>
      <c r="H720" s="28"/>
      <c r="I720" s="28"/>
      <c r="J720" s="28"/>
      <c r="K720" s="28"/>
      <c r="L720" s="28"/>
      <c r="M720" s="28"/>
      <c r="N720" s="28"/>
      <c r="O720" s="28"/>
      <c r="P720" s="28"/>
      <c r="Q720" s="28"/>
      <c r="R720" s="28"/>
      <c r="S720" s="28"/>
      <c r="T720" s="28"/>
      <c r="U720" s="28"/>
      <c r="V720" s="83"/>
      <c r="W720" s="28"/>
      <c r="X720" s="28"/>
      <c r="Y720" s="28"/>
      <c r="Z720" s="28"/>
      <c r="AA720" s="28"/>
      <c r="AB720" s="28"/>
      <c r="AC720" s="28"/>
      <c r="AD720" s="28"/>
      <c r="AE720" s="28"/>
      <c r="AF720" s="28"/>
      <c r="AG720" s="28"/>
      <c r="AH720" s="28"/>
      <c r="AI720" s="28"/>
      <c r="AJ720" s="28"/>
      <c r="AK720" s="28"/>
      <c r="AL720" s="28"/>
    </row>
    <row r="721">
      <c r="A721" s="28"/>
      <c r="B721" s="28"/>
      <c r="C721" s="28"/>
      <c r="D721" s="28"/>
      <c r="E721" s="28"/>
      <c r="F721" s="28"/>
      <c r="G721" s="28"/>
      <c r="H721" s="28"/>
      <c r="I721" s="28"/>
      <c r="J721" s="28"/>
      <c r="K721" s="28"/>
      <c r="L721" s="28"/>
      <c r="M721" s="28"/>
      <c r="N721" s="28"/>
      <c r="O721" s="28"/>
      <c r="P721" s="28"/>
      <c r="Q721" s="28"/>
      <c r="R721" s="28"/>
      <c r="S721" s="28"/>
      <c r="T721" s="28"/>
      <c r="U721" s="28"/>
      <c r="V721" s="83"/>
      <c r="W721" s="28"/>
      <c r="X721" s="28"/>
      <c r="Y721" s="28"/>
      <c r="Z721" s="28"/>
      <c r="AA721" s="28"/>
      <c r="AB721" s="28"/>
      <c r="AC721" s="28"/>
      <c r="AD721" s="28"/>
      <c r="AE721" s="28"/>
      <c r="AF721" s="28"/>
      <c r="AG721" s="28"/>
      <c r="AH721" s="28"/>
      <c r="AI721" s="28"/>
      <c r="AJ721" s="28"/>
      <c r="AK721" s="28"/>
      <c r="AL721" s="28"/>
    </row>
    <row r="722">
      <c r="A722" s="28"/>
      <c r="B722" s="28"/>
      <c r="C722" s="28"/>
      <c r="D722" s="28"/>
      <c r="E722" s="28"/>
      <c r="F722" s="28"/>
      <c r="G722" s="28"/>
      <c r="H722" s="28"/>
      <c r="I722" s="28"/>
      <c r="J722" s="28"/>
      <c r="K722" s="28"/>
      <c r="L722" s="28"/>
      <c r="M722" s="28"/>
      <c r="N722" s="28"/>
      <c r="O722" s="28"/>
      <c r="P722" s="28"/>
      <c r="Q722" s="28"/>
      <c r="R722" s="28"/>
      <c r="S722" s="28"/>
      <c r="T722" s="28"/>
      <c r="U722" s="28"/>
      <c r="V722" s="83"/>
      <c r="W722" s="28"/>
      <c r="X722" s="28"/>
      <c r="Y722" s="28"/>
      <c r="Z722" s="28"/>
      <c r="AA722" s="28"/>
      <c r="AB722" s="28"/>
      <c r="AC722" s="28"/>
      <c r="AD722" s="28"/>
      <c r="AE722" s="28"/>
      <c r="AF722" s="28"/>
      <c r="AG722" s="28"/>
      <c r="AH722" s="28"/>
      <c r="AI722" s="28"/>
      <c r="AJ722" s="28"/>
      <c r="AK722" s="28"/>
      <c r="AL722" s="28"/>
    </row>
    <row r="723">
      <c r="A723" s="28"/>
      <c r="B723" s="28"/>
      <c r="C723" s="28"/>
      <c r="D723" s="28"/>
      <c r="E723" s="28"/>
      <c r="F723" s="28"/>
      <c r="G723" s="28"/>
      <c r="H723" s="28"/>
      <c r="I723" s="28"/>
      <c r="J723" s="28"/>
      <c r="K723" s="28"/>
      <c r="L723" s="28"/>
      <c r="M723" s="28"/>
      <c r="N723" s="28"/>
      <c r="O723" s="28"/>
      <c r="P723" s="28"/>
      <c r="Q723" s="28"/>
      <c r="R723" s="28"/>
      <c r="S723" s="28"/>
      <c r="T723" s="28"/>
      <c r="U723" s="28"/>
      <c r="V723" s="83"/>
      <c r="W723" s="28"/>
      <c r="X723" s="28"/>
      <c r="Y723" s="28"/>
      <c r="Z723" s="28"/>
      <c r="AA723" s="28"/>
      <c r="AB723" s="28"/>
      <c r="AC723" s="28"/>
      <c r="AD723" s="28"/>
      <c r="AE723" s="28"/>
      <c r="AF723" s="28"/>
      <c r="AG723" s="28"/>
      <c r="AH723" s="28"/>
      <c r="AI723" s="28"/>
      <c r="AJ723" s="28"/>
      <c r="AK723" s="28"/>
      <c r="AL723" s="28"/>
    </row>
    <row r="724">
      <c r="A724" s="28"/>
      <c r="B724" s="28"/>
      <c r="C724" s="28"/>
      <c r="D724" s="28"/>
      <c r="E724" s="28"/>
      <c r="F724" s="28"/>
      <c r="G724" s="28"/>
      <c r="H724" s="28"/>
      <c r="I724" s="28"/>
      <c r="J724" s="28"/>
      <c r="K724" s="28"/>
      <c r="L724" s="28"/>
      <c r="M724" s="28"/>
      <c r="N724" s="28"/>
      <c r="O724" s="28"/>
      <c r="P724" s="28"/>
      <c r="Q724" s="28"/>
      <c r="R724" s="28"/>
      <c r="S724" s="28"/>
      <c r="T724" s="28"/>
      <c r="U724" s="28"/>
      <c r="V724" s="83"/>
      <c r="W724" s="28"/>
      <c r="X724" s="28"/>
      <c r="Y724" s="28"/>
      <c r="Z724" s="28"/>
      <c r="AA724" s="28"/>
      <c r="AB724" s="28"/>
      <c r="AC724" s="28"/>
      <c r="AD724" s="28"/>
      <c r="AE724" s="28"/>
      <c r="AF724" s="28"/>
      <c r="AG724" s="28"/>
      <c r="AH724" s="28"/>
      <c r="AI724" s="28"/>
      <c r="AJ724" s="28"/>
      <c r="AK724" s="28"/>
      <c r="AL724" s="28"/>
    </row>
    <row r="725">
      <c r="A725" s="28"/>
      <c r="B725" s="28"/>
      <c r="C725" s="28"/>
      <c r="D725" s="28"/>
      <c r="E725" s="28"/>
      <c r="F725" s="28"/>
      <c r="G725" s="28"/>
      <c r="H725" s="28"/>
      <c r="I725" s="28"/>
      <c r="J725" s="28"/>
      <c r="K725" s="28"/>
      <c r="L725" s="28"/>
      <c r="M725" s="28"/>
      <c r="N725" s="28"/>
      <c r="O725" s="28"/>
      <c r="P725" s="28"/>
      <c r="Q725" s="28"/>
      <c r="R725" s="28"/>
      <c r="S725" s="28"/>
      <c r="T725" s="28"/>
      <c r="U725" s="28"/>
      <c r="V725" s="83"/>
      <c r="W725" s="28"/>
      <c r="X725" s="28"/>
      <c r="Y725" s="28"/>
      <c r="Z725" s="28"/>
      <c r="AA725" s="28"/>
      <c r="AB725" s="28"/>
      <c r="AC725" s="28"/>
      <c r="AD725" s="28"/>
      <c r="AE725" s="28"/>
      <c r="AF725" s="28"/>
      <c r="AG725" s="28"/>
      <c r="AH725" s="28"/>
      <c r="AI725" s="28"/>
      <c r="AJ725" s="28"/>
      <c r="AK725" s="28"/>
      <c r="AL725" s="28"/>
    </row>
    <row r="726">
      <c r="A726" s="28"/>
      <c r="B726" s="28"/>
      <c r="C726" s="28"/>
      <c r="D726" s="28"/>
      <c r="E726" s="28"/>
      <c r="F726" s="28"/>
      <c r="G726" s="28"/>
      <c r="H726" s="28"/>
      <c r="I726" s="28"/>
      <c r="J726" s="28"/>
      <c r="K726" s="28"/>
      <c r="L726" s="28"/>
      <c r="M726" s="28"/>
      <c r="N726" s="28"/>
      <c r="O726" s="28"/>
      <c r="P726" s="28"/>
      <c r="Q726" s="28"/>
      <c r="R726" s="28"/>
      <c r="S726" s="28"/>
      <c r="T726" s="28"/>
      <c r="U726" s="28"/>
      <c r="V726" s="83"/>
      <c r="W726" s="28"/>
      <c r="X726" s="28"/>
      <c r="Y726" s="28"/>
      <c r="Z726" s="28"/>
      <c r="AA726" s="28"/>
      <c r="AB726" s="28"/>
      <c r="AC726" s="28"/>
      <c r="AD726" s="28"/>
      <c r="AE726" s="28"/>
      <c r="AF726" s="28"/>
      <c r="AG726" s="28"/>
      <c r="AH726" s="28"/>
      <c r="AI726" s="28"/>
      <c r="AJ726" s="28"/>
      <c r="AK726" s="28"/>
      <c r="AL726" s="28"/>
    </row>
    <row r="727">
      <c r="A727" s="28"/>
      <c r="B727" s="28"/>
      <c r="C727" s="28"/>
      <c r="D727" s="28"/>
      <c r="E727" s="28"/>
      <c r="F727" s="28"/>
      <c r="G727" s="28"/>
      <c r="H727" s="28"/>
      <c r="I727" s="28"/>
      <c r="J727" s="28"/>
      <c r="K727" s="28"/>
      <c r="L727" s="28"/>
      <c r="M727" s="28"/>
      <c r="N727" s="28"/>
      <c r="O727" s="28"/>
      <c r="P727" s="28"/>
      <c r="Q727" s="28"/>
      <c r="R727" s="28"/>
      <c r="S727" s="28"/>
      <c r="T727" s="28"/>
      <c r="U727" s="28"/>
      <c r="V727" s="83"/>
      <c r="W727" s="28"/>
      <c r="X727" s="28"/>
      <c r="Y727" s="28"/>
      <c r="Z727" s="28"/>
      <c r="AA727" s="28"/>
      <c r="AB727" s="28"/>
      <c r="AC727" s="28"/>
      <c r="AD727" s="28"/>
      <c r="AE727" s="28"/>
      <c r="AF727" s="28"/>
      <c r="AG727" s="28"/>
      <c r="AH727" s="28"/>
      <c r="AI727" s="28"/>
      <c r="AJ727" s="28"/>
      <c r="AK727" s="28"/>
      <c r="AL727" s="28"/>
    </row>
    <row r="728">
      <c r="A728" s="28"/>
      <c r="B728" s="28"/>
      <c r="C728" s="28"/>
      <c r="D728" s="28"/>
      <c r="E728" s="28"/>
      <c r="F728" s="28"/>
      <c r="G728" s="28"/>
      <c r="H728" s="28"/>
      <c r="I728" s="28"/>
      <c r="J728" s="28"/>
      <c r="K728" s="28"/>
      <c r="L728" s="28"/>
      <c r="M728" s="28"/>
      <c r="N728" s="28"/>
      <c r="O728" s="28"/>
      <c r="P728" s="28"/>
      <c r="Q728" s="28"/>
      <c r="R728" s="28"/>
      <c r="S728" s="28"/>
      <c r="T728" s="28"/>
      <c r="U728" s="28"/>
      <c r="V728" s="83"/>
      <c r="W728" s="28"/>
      <c r="X728" s="28"/>
      <c r="Y728" s="28"/>
      <c r="Z728" s="28"/>
      <c r="AA728" s="28"/>
      <c r="AB728" s="28"/>
      <c r="AC728" s="28"/>
      <c r="AD728" s="28"/>
      <c r="AE728" s="28"/>
      <c r="AF728" s="28"/>
      <c r="AG728" s="28"/>
      <c r="AH728" s="28"/>
      <c r="AI728" s="28"/>
      <c r="AJ728" s="28"/>
      <c r="AK728" s="28"/>
      <c r="AL728" s="28"/>
    </row>
    <row r="729">
      <c r="A729" s="28"/>
      <c r="B729" s="28"/>
      <c r="C729" s="28"/>
      <c r="D729" s="28"/>
      <c r="E729" s="28"/>
      <c r="F729" s="28"/>
      <c r="G729" s="28"/>
      <c r="H729" s="28"/>
      <c r="I729" s="28"/>
      <c r="J729" s="28"/>
      <c r="K729" s="28"/>
      <c r="L729" s="28"/>
      <c r="M729" s="28"/>
      <c r="N729" s="28"/>
      <c r="O729" s="28"/>
      <c r="P729" s="28"/>
      <c r="Q729" s="28"/>
      <c r="R729" s="28"/>
      <c r="S729" s="28"/>
      <c r="T729" s="28"/>
      <c r="U729" s="28"/>
      <c r="V729" s="83"/>
      <c r="W729" s="28"/>
      <c r="X729" s="28"/>
      <c r="Y729" s="28"/>
      <c r="Z729" s="28"/>
      <c r="AA729" s="28"/>
      <c r="AB729" s="28"/>
      <c r="AC729" s="28"/>
      <c r="AD729" s="28"/>
      <c r="AE729" s="28"/>
      <c r="AF729" s="28"/>
      <c r="AG729" s="28"/>
      <c r="AH729" s="28"/>
      <c r="AI729" s="28"/>
      <c r="AJ729" s="28"/>
      <c r="AK729" s="28"/>
      <c r="AL729" s="28"/>
    </row>
    <row r="730">
      <c r="A730" s="28"/>
      <c r="B730" s="28"/>
      <c r="C730" s="28"/>
      <c r="D730" s="28"/>
      <c r="E730" s="28"/>
      <c r="F730" s="28"/>
      <c r="G730" s="28"/>
      <c r="H730" s="28"/>
      <c r="I730" s="28"/>
      <c r="J730" s="28"/>
      <c r="K730" s="28"/>
      <c r="L730" s="28"/>
      <c r="M730" s="28"/>
      <c r="N730" s="28"/>
      <c r="O730" s="28"/>
      <c r="P730" s="28"/>
      <c r="Q730" s="28"/>
      <c r="R730" s="28"/>
      <c r="S730" s="28"/>
      <c r="T730" s="28"/>
      <c r="U730" s="28"/>
      <c r="V730" s="83"/>
      <c r="W730" s="28"/>
      <c r="X730" s="28"/>
      <c r="Y730" s="28"/>
      <c r="Z730" s="28"/>
      <c r="AA730" s="28"/>
      <c r="AB730" s="28"/>
      <c r="AC730" s="28"/>
      <c r="AD730" s="28"/>
      <c r="AE730" s="28"/>
      <c r="AF730" s="28"/>
      <c r="AG730" s="28"/>
      <c r="AH730" s="28"/>
      <c r="AI730" s="28"/>
      <c r="AJ730" s="28"/>
      <c r="AK730" s="28"/>
      <c r="AL730" s="28"/>
    </row>
    <row r="731">
      <c r="A731" s="28"/>
      <c r="B731" s="28"/>
      <c r="C731" s="28"/>
      <c r="D731" s="28"/>
      <c r="E731" s="28"/>
      <c r="F731" s="28"/>
      <c r="G731" s="28"/>
      <c r="H731" s="28"/>
      <c r="I731" s="28"/>
      <c r="J731" s="28"/>
      <c r="K731" s="28"/>
      <c r="L731" s="28"/>
      <c r="M731" s="28"/>
      <c r="N731" s="28"/>
      <c r="O731" s="28"/>
      <c r="P731" s="28"/>
      <c r="Q731" s="28"/>
      <c r="R731" s="28"/>
      <c r="S731" s="28"/>
      <c r="T731" s="28"/>
      <c r="U731" s="28"/>
      <c r="V731" s="83"/>
      <c r="W731" s="28"/>
      <c r="X731" s="28"/>
      <c r="Y731" s="28"/>
      <c r="Z731" s="28"/>
      <c r="AA731" s="28"/>
      <c r="AB731" s="28"/>
      <c r="AC731" s="28"/>
      <c r="AD731" s="28"/>
      <c r="AE731" s="28"/>
      <c r="AF731" s="28"/>
      <c r="AG731" s="28"/>
      <c r="AH731" s="28"/>
      <c r="AI731" s="28"/>
      <c r="AJ731" s="28"/>
      <c r="AK731" s="28"/>
      <c r="AL731" s="28"/>
    </row>
    <row r="732">
      <c r="A732" s="28"/>
      <c r="B732" s="28"/>
      <c r="C732" s="28"/>
      <c r="D732" s="28"/>
      <c r="E732" s="28"/>
      <c r="F732" s="28"/>
      <c r="G732" s="28"/>
      <c r="H732" s="28"/>
      <c r="I732" s="28"/>
      <c r="J732" s="28"/>
      <c r="K732" s="28"/>
      <c r="L732" s="28"/>
      <c r="M732" s="28"/>
      <c r="N732" s="28"/>
      <c r="O732" s="28"/>
      <c r="P732" s="28"/>
      <c r="Q732" s="28"/>
      <c r="R732" s="28"/>
      <c r="S732" s="28"/>
      <c r="T732" s="28"/>
      <c r="U732" s="28"/>
      <c r="V732" s="83"/>
      <c r="W732" s="28"/>
      <c r="X732" s="28"/>
      <c r="Y732" s="28"/>
      <c r="Z732" s="28"/>
      <c r="AA732" s="28"/>
      <c r="AB732" s="28"/>
      <c r="AC732" s="28"/>
      <c r="AD732" s="28"/>
      <c r="AE732" s="28"/>
      <c r="AF732" s="28"/>
      <c r="AG732" s="28"/>
      <c r="AH732" s="28"/>
      <c r="AI732" s="28"/>
      <c r="AJ732" s="28"/>
      <c r="AK732" s="28"/>
      <c r="AL732" s="28"/>
    </row>
    <row r="733">
      <c r="A733" s="28"/>
      <c r="B733" s="28"/>
      <c r="C733" s="28"/>
      <c r="D733" s="28"/>
      <c r="E733" s="28"/>
      <c r="F733" s="28"/>
      <c r="G733" s="28"/>
      <c r="H733" s="28"/>
      <c r="I733" s="28"/>
      <c r="J733" s="28"/>
      <c r="K733" s="28"/>
      <c r="L733" s="28"/>
      <c r="M733" s="28"/>
      <c r="N733" s="28"/>
      <c r="O733" s="28"/>
      <c r="P733" s="28"/>
      <c r="Q733" s="28"/>
      <c r="R733" s="28"/>
      <c r="S733" s="28"/>
      <c r="T733" s="28"/>
      <c r="U733" s="28"/>
      <c r="V733" s="83"/>
      <c r="W733" s="28"/>
      <c r="X733" s="28"/>
      <c r="Y733" s="28"/>
      <c r="Z733" s="28"/>
      <c r="AA733" s="28"/>
      <c r="AB733" s="28"/>
      <c r="AC733" s="28"/>
      <c r="AD733" s="28"/>
      <c r="AE733" s="28"/>
      <c r="AF733" s="28"/>
      <c r="AG733" s="28"/>
      <c r="AH733" s="28"/>
      <c r="AI733" s="28"/>
      <c r="AJ733" s="28"/>
      <c r="AK733" s="28"/>
      <c r="AL733" s="28"/>
    </row>
    <row r="734">
      <c r="A734" s="28"/>
      <c r="B734" s="28"/>
      <c r="C734" s="28"/>
      <c r="D734" s="28"/>
      <c r="E734" s="28"/>
      <c r="F734" s="28"/>
      <c r="G734" s="28"/>
      <c r="H734" s="28"/>
      <c r="I734" s="28"/>
      <c r="J734" s="28"/>
      <c r="K734" s="28"/>
      <c r="L734" s="28"/>
      <c r="M734" s="28"/>
      <c r="N734" s="28"/>
      <c r="O734" s="28"/>
      <c r="P734" s="28"/>
      <c r="Q734" s="28"/>
      <c r="R734" s="28"/>
      <c r="S734" s="28"/>
      <c r="T734" s="28"/>
      <c r="U734" s="28"/>
      <c r="V734" s="83"/>
      <c r="W734" s="28"/>
      <c r="X734" s="28"/>
      <c r="Y734" s="28"/>
      <c r="Z734" s="28"/>
      <c r="AA734" s="28"/>
      <c r="AB734" s="28"/>
      <c r="AC734" s="28"/>
      <c r="AD734" s="28"/>
      <c r="AE734" s="28"/>
      <c r="AF734" s="28"/>
      <c r="AG734" s="28"/>
      <c r="AH734" s="28"/>
      <c r="AI734" s="28"/>
      <c r="AJ734" s="28"/>
      <c r="AK734" s="28"/>
      <c r="AL734" s="28"/>
    </row>
    <row r="735">
      <c r="A735" s="28"/>
      <c r="B735" s="28"/>
      <c r="C735" s="28"/>
      <c r="D735" s="28"/>
      <c r="E735" s="28"/>
      <c r="F735" s="28"/>
      <c r="G735" s="28"/>
      <c r="H735" s="28"/>
      <c r="I735" s="28"/>
      <c r="J735" s="28"/>
      <c r="K735" s="28"/>
      <c r="L735" s="28"/>
      <c r="M735" s="28"/>
      <c r="N735" s="28"/>
      <c r="O735" s="28"/>
      <c r="P735" s="28"/>
      <c r="Q735" s="28"/>
      <c r="R735" s="28"/>
      <c r="S735" s="28"/>
      <c r="T735" s="28"/>
      <c r="U735" s="28"/>
      <c r="V735" s="83"/>
      <c r="W735" s="28"/>
      <c r="X735" s="28"/>
      <c r="Y735" s="28"/>
      <c r="Z735" s="28"/>
      <c r="AA735" s="28"/>
      <c r="AB735" s="28"/>
      <c r="AC735" s="28"/>
      <c r="AD735" s="28"/>
      <c r="AE735" s="28"/>
      <c r="AF735" s="28"/>
      <c r="AG735" s="28"/>
      <c r="AH735" s="28"/>
      <c r="AI735" s="28"/>
      <c r="AJ735" s="28"/>
      <c r="AK735" s="28"/>
      <c r="AL735" s="28"/>
    </row>
    <row r="736">
      <c r="A736" s="28"/>
      <c r="B736" s="28"/>
      <c r="C736" s="28"/>
      <c r="D736" s="28"/>
      <c r="E736" s="28"/>
      <c r="F736" s="28"/>
      <c r="G736" s="28"/>
      <c r="H736" s="28"/>
      <c r="I736" s="28"/>
      <c r="J736" s="28"/>
      <c r="K736" s="28"/>
      <c r="L736" s="28"/>
      <c r="M736" s="28"/>
      <c r="N736" s="28"/>
      <c r="O736" s="28"/>
      <c r="P736" s="28"/>
      <c r="Q736" s="28"/>
      <c r="R736" s="28"/>
      <c r="S736" s="28"/>
      <c r="T736" s="28"/>
      <c r="U736" s="28"/>
      <c r="V736" s="83"/>
      <c r="W736" s="28"/>
      <c r="X736" s="28"/>
      <c r="Y736" s="28"/>
      <c r="Z736" s="28"/>
      <c r="AA736" s="28"/>
      <c r="AB736" s="28"/>
      <c r="AC736" s="28"/>
      <c r="AD736" s="28"/>
      <c r="AE736" s="28"/>
      <c r="AF736" s="28"/>
      <c r="AG736" s="28"/>
      <c r="AH736" s="28"/>
      <c r="AI736" s="28"/>
      <c r="AJ736" s="28"/>
      <c r="AK736" s="28"/>
      <c r="AL736" s="28"/>
    </row>
    <row r="737">
      <c r="A737" s="28"/>
      <c r="B737" s="28"/>
      <c r="C737" s="28"/>
      <c r="D737" s="28"/>
      <c r="E737" s="28"/>
      <c r="F737" s="28"/>
      <c r="G737" s="28"/>
      <c r="H737" s="28"/>
      <c r="I737" s="28"/>
      <c r="J737" s="28"/>
      <c r="K737" s="28"/>
      <c r="L737" s="28"/>
      <c r="M737" s="28"/>
      <c r="N737" s="28"/>
      <c r="O737" s="28"/>
      <c r="P737" s="28"/>
      <c r="Q737" s="28"/>
      <c r="R737" s="28"/>
      <c r="S737" s="28"/>
      <c r="T737" s="28"/>
      <c r="U737" s="28"/>
      <c r="V737" s="83"/>
      <c r="W737" s="28"/>
      <c r="X737" s="28"/>
      <c r="Y737" s="28"/>
      <c r="Z737" s="28"/>
      <c r="AA737" s="28"/>
      <c r="AB737" s="28"/>
      <c r="AC737" s="28"/>
      <c r="AD737" s="28"/>
      <c r="AE737" s="28"/>
      <c r="AF737" s="28"/>
      <c r="AG737" s="28"/>
      <c r="AH737" s="28"/>
      <c r="AI737" s="28"/>
      <c r="AJ737" s="28"/>
      <c r="AK737" s="28"/>
      <c r="AL737" s="28"/>
    </row>
    <row r="738">
      <c r="A738" s="28"/>
      <c r="B738" s="28"/>
      <c r="C738" s="28"/>
      <c r="D738" s="28"/>
      <c r="E738" s="28"/>
      <c r="F738" s="28"/>
      <c r="G738" s="28"/>
      <c r="H738" s="28"/>
      <c r="I738" s="28"/>
      <c r="J738" s="28"/>
      <c r="K738" s="28"/>
      <c r="L738" s="28"/>
      <c r="M738" s="28"/>
      <c r="N738" s="28"/>
      <c r="O738" s="28"/>
      <c r="P738" s="28"/>
      <c r="Q738" s="28"/>
      <c r="R738" s="28"/>
      <c r="S738" s="28"/>
      <c r="T738" s="28"/>
      <c r="U738" s="28"/>
      <c r="V738" s="83"/>
      <c r="W738" s="28"/>
      <c r="X738" s="28"/>
      <c r="Y738" s="28"/>
      <c r="Z738" s="28"/>
      <c r="AA738" s="28"/>
      <c r="AB738" s="28"/>
      <c r="AC738" s="28"/>
      <c r="AD738" s="28"/>
      <c r="AE738" s="28"/>
      <c r="AF738" s="28"/>
      <c r="AG738" s="28"/>
      <c r="AH738" s="28"/>
      <c r="AI738" s="28"/>
      <c r="AJ738" s="28"/>
      <c r="AK738" s="28"/>
      <c r="AL738" s="28"/>
    </row>
    <row r="739">
      <c r="A739" s="28"/>
      <c r="B739" s="28"/>
      <c r="C739" s="28"/>
      <c r="D739" s="28"/>
      <c r="E739" s="28"/>
      <c r="F739" s="28"/>
      <c r="G739" s="28"/>
      <c r="H739" s="28"/>
      <c r="I739" s="28"/>
      <c r="J739" s="28"/>
      <c r="K739" s="28"/>
      <c r="L739" s="28"/>
      <c r="M739" s="28"/>
      <c r="N739" s="28"/>
      <c r="O739" s="28"/>
      <c r="P739" s="28"/>
      <c r="Q739" s="28"/>
      <c r="R739" s="28"/>
      <c r="S739" s="28"/>
      <c r="T739" s="28"/>
      <c r="U739" s="28"/>
      <c r="V739" s="83"/>
      <c r="W739" s="28"/>
      <c r="X739" s="28"/>
      <c r="Y739" s="28"/>
      <c r="Z739" s="28"/>
      <c r="AA739" s="28"/>
      <c r="AB739" s="28"/>
      <c r="AC739" s="28"/>
      <c r="AD739" s="28"/>
      <c r="AE739" s="28"/>
      <c r="AF739" s="28"/>
      <c r="AG739" s="28"/>
      <c r="AH739" s="28"/>
      <c r="AI739" s="28"/>
      <c r="AJ739" s="28"/>
      <c r="AK739" s="28"/>
      <c r="AL739" s="28"/>
    </row>
    <row r="740">
      <c r="A740" s="28"/>
      <c r="B740" s="28"/>
      <c r="C740" s="28"/>
      <c r="D740" s="28"/>
      <c r="E740" s="28"/>
      <c r="F740" s="28"/>
      <c r="G740" s="28"/>
      <c r="H740" s="28"/>
      <c r="I740" s="28"/>
      <c r="J740" s="28"/>
      <c r="K740" s="28"/>
      <c r="L740" s="28"/>
      <c r="M740" s="28"/>
      <c r="N740" s="28"/>
      <c r="O740" s="28"/>
      <c r="P740" s="28"/>
      <c r="Q740" s="28"/>
      <c r="R740" s="28"/>
      <c r="S740" s="28"/>
      <c r="T740" s="28"/>
      <c r="U740" s="28"/>
      <c r="V740" s="83"/>
      <c r="W740" s="28"/>
      <c r="X740" s="28"/>
      <c r="Y740" s="28"/>
      <c r="Z740" s="28"/>
      <c r="AA740" s="28"/>
      <c r="AB740" s="28"/>
      <c r="AC740" s="28"/>
      <c r="AD740" s="28"/>
      <c r="AE740" s="28"/>
      <c r="AF740" s="28"/>
      <c r="AG740" s="28"/>
      <c r="AH740" s="28"/>
      <c r="AI740" s="28"/>
      <c r="AJ740" s="28"/>
      <c r="AK740" s="28"/>
      <c r="AL740" s="28"/>
    </row>
    <row r="741">
      <c r="A741" s="28"/>
      <c r="B741" s="28"/>
      <c r="C741" s="28"/>
      <c r="D741" s="28"/>
      <c r="E741" s="28"/>
      <c r="F741" s="28"/>
      <c r="G741" s="28"/>
      <c r="H741" s="28"/>
      <c r="I741" s="28"/>
      <c r="J741" s="28"/>
      <c r="K741" s="28"/>
      <c r="L741" s="28"/>
      <c r="M741" s="28"/>
      <c r="N741" s="28"/>
      <c r="O741" s="28"/>
      <c r="P741" s="28"/>
      <c r="Q741" s="28"/>
      <c r="R741" s="28"/>
      <c r="S741" s="28"/>
      <c r="T741" s="28"/>
      <c r="U741" s="28"/>
      <c r="V741" s="83"/>
      <c r="W741" s="28"/>
      <c r="X741" s="28"/>
      <c r="Y741" s="28"/>
      <c r="Z741" s="28"/>
      <c r="AA741" s="28"/>
      <c r="AB741" s="28"/>
      <c r="AC741" s="28"/>
      <c r="AD741" s="28"/>
      <c r="AE741" s="28"/>
      <c r="AF741" s="28"/>
      <c r="AG741" s="28"/>
      <c r="AH741" s="28"/>
      <c r="AI741" s="28"/>
      <c r="AJ741" s="28"/>
      <c r="AK741" s="28"/>
      <c r="AL741" s="28"/>
    </row>
    <row r="742">
      <c r="A742" s="28"/>
      <c r="B742" s="28"/>
      <c r="C742" s="28"/>
      <c r="D742" s="28"/>
      <c r="E742" s="28"/>
      <c r="F742" s="28"/>
      <c r="G742" s="28"/>
      <c r="H742" s="28"/>
      <c r="I742" s="28"/>
      <c r="J742" s="28"/>
      <c r="K742" s="28"/>
      <c r="L742" s="28"/>
      <c r="M742" s="28"/>
      <c r="N742" s="28"/>
      <c r="O742" s="28"/>
      <c r="P742" s="28"/>
      <c r="Q742" s="28"/>
      <c r="R742" s="28"/>
      <c r="S742" s="28"/>
      <c r="T742" s="28"/>
      <c r="U742" s="28"/>
      <c r="V742" s="83"/>
      <c r="W742" s="28"/>
      <c r="X742" s="28"/>
      <c r="Y742" s="28"/>
      <c r="Z742" s="28"/>
      <c r="AA742" s="28"/>
      <c r="AB742" s="28"/>
      <c r="AC742" s="28"/>
      <c r="AD742" s="28"/>
      <c r="AE742" s="28"/>
      <c r="AF742" s="28"/>
      <c r="AG742" s="28"/>
      <c r="AH742" s="28"/>
      <c r="AI742" s="28"/>
      <c r="AJ742" s="28"/>
      <c r="AK742" s="28"/>
      <c r="AL742" s="28"/>
    </row>
    <row r="743">
      <c r="A743" s="28"/>
      <c r="B743" s="28"/>
      <c r="C743" s="28"/>
      <c r="D743" s="28"/>
      <c r="E743" s="28"/>
      <c r="F743" s="28"/>
      <c r="G743" s="28"/>
      <c r="H743" s="28"/>
      <c r="I743" s="28"/>
      <c r="J743" s="28"/>
      <c r="K743" s="28"/>
      <c r="L743" s="28"/>
      <c r="M743" s="28"/>
      <c r="N743" s="28"/>
      <c r="O743" s="28"/>
      <c r="P743" s="28"/>
      <c r="Q743" s="28"/>
      <c r="R743" s="28"/>
      <c r="S743" s="28"/>
      <c r="T743" s="28"/>
      <c r="U743" s="28"/>
      <c r="V743" s="83"/>
      <c r="W743" s="28"/>
      <c r="X743" s="28"/>
      <c r="Y743" s="28"/>
      <c r="Z743" s="28"/>
      <c r="AA743" s="28"/>
      <c r="AB743" s="28"/>
      <c r="AC743" s="28"/>
      <c r="AD743" s="28"/>
      <c r="AE743" s="28"/>
      <c r="AF743" s="28"/>
      <c r="AG743" s="28"/>
      <c r="AH743" s="28"/>
      <c r="AI743" s="28"/>
      <c r="AJ743" s="28"/>
      <c r="AK743" s="28"/>
      <c r="AL743" s="28"/>
    </row>
    <row r="744">
      <c r="A744" s="28"/>
      <c r="B744" s="28"/>
      <c r="C744" s="28"/>
      <c r="D744" s="28"/>
      <c r="E744" s="28"/>
      <c r="F744" s="28"/>
      <c r="G744" s="28"/>
      <c r="H744" s="28"/>
      <c r="I744" s="28"/>
      <c r="J744" s="28"/>
      <c r="K744" s="28"/>
      <c r="L744" s="28"/>
      <c r="M744" s="28"/>
      <c r="N744" s="28"/>
      <c r="O744" s="28"/>
      <c r="P744" s="28"/>
      <c r="Q744" s="28"/>
      <c r="R744" s="28"/>
      <c r="S744" s="28"/>
      <c r="T744" s="28"/>
      <c r="U744" s="28"/>
      <c r="V744" s="83"/>
      <c r="W744" s="28"/>
      <c r="X744" s="28"/>
      <c r="Y744" s="28"/>
      <c r="Z744" s="28"/>
      <c r="AA744" s="28"/>
      <c r="AB744" s="28"/>
      <c r="AC744" s="28"/>
      <c r="AD744" s="28"/>
      <c r="AE744" s="28"/>
      <c r="AF744" s="28"/>
      <c r="AG744" s="28"/>
      <c r="AH744" s="28"/>
      <c r="AI744" s="28"/>
      <c r="AJ744" s="28"/>
      <c r="AK744" s="28"/>
      <c r="AL744" s="28"/>
    </row>
    <row r="745">
      <c r="A745" s="28"/>
      <c r="B745" s="28"/>
      <c r="C745" s="28"/>
      <c r="D745" s="28"/>
      <c r="E745" s="28"/>
      <c r="F745" s="28"/>
      <c r="G745" s="28"/>
      <c r="H745" s="28"/>
      <c r="I745" s="28"/>
      <c r="J745" s="28"/>
      <c r="K745" s="28"/>
      <c r="L745" s="28"/>
      <c r="M745" s="28"/>
      <c r="N745" s="28"/>
      <c r="O745" s="28"/>
      <c r="P745" s="28"/>
      <c r="Q745" s="28"/>
      <c r="R745" s="28"/>
      <c r="S745" s="28"/>
      <c r="T745" s="28"/>
      <c r="U745" s="28"/>
      <c r="V745" s="83"/>
      <c r="W745" s="28"/>
      <c r="X745" s="28"/>
      <c r="Y745" s="28"/>
      <c r="Z745" s="28"/>
      <c r="AA745" s="28"/>
      <c r="AB745" s="28"/>
      <c r="AC745" s="28"/>
      <c r="AD745" s="28"/>
      <c r="AE745" s="28"/>
      <c r="AF745" s="28"/>
      <c r="AG745" s="28"/>
      <c r="AH745" s="28"/>
      <c r="AI745" s="28"/>
      <c r="AJ745" s="28"/>
      <c r="AK745" s="28"/>
      <c r="AL745" s="28"/>
    </row>
    <row r="746">
      <c r="A746" s="28"/>
      <c r="B746" s="28"/>
      <c r="C746" s="28"/>
      <c r="D746" s="28"/>
      <c r="E746" s="28"/>
      <c r="F746" s="28"/>
      <c r="G746" s="28"/>
      <c r="H746" s="28"/>
      <c r="I746" s="28"/>
      <c r="J746" s="28"/>
      <c r="K746" s="28"/>
      <c r="L746" s="28"/>
      <c r="M746" s="28"/>
      <c r="N746" s="28"/>
      <c r="O746" s="28"/>
      <c r="P746" s="28"/>
      <c r="Q746" s="28"/>
      <c r="R746" s="28"/>
      <c r="S746" s="28"/>
      <c r="T746" s="28"/>
      <c r="U746" s="28"/>
      <c r="V746" s="83"/>
      <c r="W746" s="28"/>
      <c r="X746" s="28"/>
      <c r="Y746" s="28"/>
      <c r="Z746" s="28"/>
      <c r="AA746" s="28"/>
      <c r="AB746" s="28"/>
      <c r="AC746" s="28"/>
      <c r="AD746" s="28"/>
      <c r="AE746" s="28"/>
      <c r="AF746" s="28"/>
      <c r="AG746" s="28"/>
      <c r="AH746" s="28"/>
      <c r="AI746" s="28"/>
      <c r="AJ746" s="28"/>
      <c r="AK746" s="28"/>
      <c r="AL746" s="28"/>
    </row>
    <row r="747">
      <c r="A747" s="28"/>
      <c r="B747" s="28"/>
      <c r="C747" s="28"/>
      <c r="D747" s="28"/>
      <c r="E747" s="28"/>
      <c r="F747" s="28"/>
      <c r="G747" s="28"/>
      <c r="H747" s="28"/>
      <c r="I747" s="28"/>
      <c r="J747" s="28"/>
      <c r="K747" s="28"/>
      <c r="L747" s="28"/>
      <c r="M747" s="28"/>
      <c r="N747" s="28"/>
      <c r="O747" s="28"/>
      <c r="P747" s="28"/>
      <c r="Q747" s="28"/>
      <c r="R747" s="28"/>
      <c r="S747" s="28"/>
      <c r="T747" s="28"/>
      <c r="U747" s="28"/>
      <c r="V747" s="83"/>
      <c r="W747" s="28"/>
      <c r="X747" s="28"/>
      <c r="Y747" s="28"/>
      <c r="Z747" s="28"/>
      <c r="AA747" s="28"/>
      <c r="AB747" s="28"/>
      <c r="AC747" s="28"/>
      <c r="AD747" s="28"/>
      <c r="AE747" s="28"/>
      <c r="AF747" s="28"/>
      <c r="AG747" s="28"/>
      <c r="AH747" s="28"/>
      <c r="AI747" s="28"/>
      <c r="AJ747" s="28"/>
      <c r="AK747" s="28"/>
      <c r="AL747" s="28"/>
    </row>
    <row r="748">
      <c r="A748" s="28"/>
      <c r="B748" s="28"/>
      <c r="C748" s="28"/>
      <c r="D748" s="28"/>
      <c r="E748" s="28"/>
      <c r="F748" s="28"/>
      <c r="G748" s="28"/>
      <c r="H748" s="28"/>
      <c r="I748" s="28"/>
      <c r="J748" s="28"/>
      <c r="K748" s="28"/>
      <c r="L748" s="28"/>
      <c r="M748" s="28"/>
      <c r="N748" s="28"/>
      <c r="O748" s="28"/>
      <c r="P748" s="28"/>
      <c r="Q748" s="28"/>
      <c r="R748" s="28"/>
      <c r="S748" s="28"/>
      <c r="T748" s="28"/>
      <c r="U748" s="28"/>
      <c r="V748" s="83"/>
      <c r="W748" s="28"/>
      <c r="X748" s="28"/>
      <c r="Y748" s="28"/>
      <c r="Z748" s="28"/>
      <c r="AA748" s="28"/>
      <c r="AB748" s="28"/>
      <c r="AC748" s="28"/>
      <c r="AD748" s="28"/>
      <c r="AE748" s="28"/>
      <c r="AF748" s="28"/>
      <c r="AG748" s="28"/>
      <c r="AH748" s="28"/>
      <c r="AI748" s="28"/>
      <c r="AJ748" s="28"/>
      <c r="AK748" s="28"/>
      <c r="AL748" s="28"/>
    </row>
    <row r="749">
      <c r="A749" s="28"/>
      <c r="B749" s="28"/>
      <c r="C749" s="28"/>
      <c r="D749" s="28"/>
      <c r="E749" s="28"/>
      <c r="F749" s="28"/>
      <c r="G749" s="28"/>
      <c r="H749" s="28"/>
      <c r="I749" s="28"/>
      <c r="J749" s="28"/>
      <c r="K749" s="28"/>
      <c r="L749" s="28"/>
      <c r="M749" s="28"/>
      <c r="N749" s="28"/>
      <c r="O749" s="28"/>
      <c r="P749" s="28"/>
      <c r="Q749" s="28"/>
      <c r="R749" s="28"/>
      <c r="S749" s="28"/>
      <c r="T749" s="28"/>
      <c r="U749" s="28"/>
      <c r="V749" s="83"/>
      <c r="W749" s="28"/>
      <c r="X749" s="28"/>
      <c r="Y749" s="28"/>
      <c r="Z749" s="28"/>
      <c r="AA749" s="28"/>
      <c r="AB749" s="28"/>
      <c r="AC749" s="28"/>
      <c r="AD749" s="28"/>
      <c r="AE749" s="28"/>
      <c r="AF749" s="28"/>
      <c r="AG749" s="28"/>
      <c r="AH749" s="28"/>
      <c r="AI749" s="28"/>
      <c r="AJ749" s="28"/>
      <c r="AK749" s="28"/>
      <c r="AL749" s="28"/>
    </row>
    <row r="750">
      <c r="A750" s="28"/>
      <c r="B750" s="28"/>
      <c r="C750" s="28"/>
      <c r="D750" s="28"/>
      <c r="E750" s="28"/>
      <c r="F750" s="28"/>
      <c r="G750" s="28"/>
      <c r="H750" s="28"/>
      <c r="I750" s="28"/>
      <c r="J750" s="28"/>
      <c r="K750" s="28"/>
      <c r="L750" s="28"/>
      <c r="M750" s="28"/>
      <c r="N750" s="28"/>
      <c r="O750" s="28"/>
      <c r="P750" s="28"/>
      <c r="Q750" s="28"/>
      <c r="R750" s="28"/>
      <c r="S750" s="28"/>
      <c r="T750" s="28"/>
      <c r="U750" s="28"/>
      <c r="V750" s="83"/>
      <c r="W750" s="28"/>
      <c r="X750" s="28"/>
      <c r="Y750" s="28"/>
      <c r="Z750" s="28"/>
      <c r="AA750" s="28"/>
      <c r="AB750" s="28"/>
      <c r="AC750" s="28"/>
      <c r="AD750" s="28"/>
      <c r="AE750" s="28"/>
      <c r="AF750" s="28"/>
      <c r="AG750" s="28"/>
      <c r="AH750" s="28"/>
      <c r="AI750" s="28"/>
      <c r="AJ750" s="28"/>
      <c r="AK750" s="28"/>
      <c r="AL750" s="28"/>
    </row>
    <row r="751">
      <c r="A751" s="28"/>
      <c r="B751" s="28"/>
      <c r="C751" s="28"/>
      <c r="D751" s="28"/>
      <c r="E751" s="28"/>
      <c r="F751" s="28"/>
      <c r="G751" s="28"/>
      <c r="H751" s="28"/>
      <c r="I751" s="28"/>
      <c r="J751" s="28"/>
      <c r="K751" s="28"/>
      <c r="L751" s="28"/>
      <c r="M751" s="28"/>
      <c r="N751" s="28"/>
      <c r="O751" s="28"/>
      <c r="P751" s="28"/>
      <c r="Q751" s="28"/>
      <c r="R751" s="28"/>
      <c r="S751" s="28"/>
      <c r="T751" s="28"/>
      <c r="U751" s="28"/>
      <c r="V751" s="83"/>
      <c r="W751" s="28"/>
      <c r="X751" s="28"/>
      <c r="Y751" s="28"/>
      <c r="Z751" s="28"/>
      <c r="AA751" s="28"/>
      <c r="AB751" s="28"/>
      <c r="AC751" s="28"/>
      <c r="AD751" s="28"/>
      <c r="AE751" s="28"/>
      <c r="AF751" s="28"/>
      <c r="AG751" s="28"/>
      <c r="AH751" s="28"/>
      <c r="AI751" s="28"/>
      <c r="AJ751" s="28"/>
      <c r="AK751" s="28"/>
      <c r="AL751" s="28"/>
    </row>
    <row r="752">
      <c r="A752" s="28"/>
      <c r="B752" s="28"/>
      <c r="C752" s="28"/>
      <c r="D752" s="28"/>
      <c r="E752" s="28"/>
      <c r="F752" s="28"/>
      <c r="G752" s="28"/>
      <c r="H752" s="28"/>
      <c r="I752" s="28"/>
      <c r="J752" s="28"/>
      <c r="K752" s="28"/>
      <c r="L752" s="28"/>
      <c r="M752" s="28"/>
      <c r="N752" s="28"/>
      <c r="O752" s="28"/>
      <c r="P752" s="28"/>
      <c r="Q752" s="28"/>
      <c r="R752" s="28"/>
      <c r="S752" s="28"/>
      <c r="T752" s="28"/>
      <c r="U752" s="28"/>
      <c r="V752" s="83"/>
      <c r="W752" s="28"/>
      <c r="X752" s="28"/>
      <c r="Y752" s="28"/>
      <c r="Z752" s="28"/>
      <c r="AA752" s="28"/>
      <c r="AB752" s="28"/>
      <c r="AC752" s="28"/>
      <c r="AD752" s="28"/>
      <c r="AE752" s="28"/>
      <c r="AF752" s="28"/>
      <c r="AG752" s="28"/>
      <c r="AH752" s="28"/>
      <c r="AI752" s="28"/>
      <c r="AJ752" s="28"/>
      <c r="AK752" s="28"/>
      <c r="AL752" s="28"/>
    </row>
    <row r="753">
      <c r="A753" s="28"/>
      <c r="B753" s="28"/>
      <c r="C753" s="28"/>
      <c r="D753" s="28"/>
      <c r="E753" s="28"/>
      <c r="F753" s="28"/>
      <c r="G753" s="28"/>
      <c r="H753" s="28"/>
      <c r="I753" s="28"/>
      <c r="J753" s="28"/>
      <c r="K753" s="28"/>
      <c r="L753" s="28"/>
      <c r="M753" s="28"/>
      <c r="N753" s="28"/>
      <c r="O753" s="28"/>
      <c r="P753" s="28"/>
      <c r="Q753" s="28"/>
      <c r="R753" s="28"/>
      <c r="S753" s="28"/>
      <c r="T753" s="28"/>
      <c r="U753" s="28"/>
      <c r="V753" s="83"/>
      <c r="W753" s="28"/>
      <c r="X753" s="28"/>
      <c r="Y753" s="28"/>
      <c r="Z753" s="28"/>
      <c r="AA753" s="28"/>
      <c r="AB753" s="28"/>
      <c r="AC753" s="28"/>
      <c r="AD753" s="28"/>
      <c r="AE753" s="28"/>
      <c r="AF753" s="28"/>
      <c r="AG753" s="28"/>
      <c r="AH753" s="28"/>
      <c r="AI753" s="28"/>
      <c r="AJ753" s="28"/>
      <c r="AK753" s="28"/>
      <c r="AL753" s="28"/>
    </row>
    <row r="754">
      <c r="A754" s="28"/>
      <c r="B754" s="28"/>
      <c r="C754" s="28"/>
      <c r="D754" s="28"/>
      <c r="E754" s="28"/>
      <c r="F754" s="28"/>
      <c r="G754" s="28"/>
      <c r="H754" s="28"/>
      <c r="I754" s="28"/>
      <c r="J754" s="28"/>
      <c r="K754" s="28"/>
      <c r="L754" s="28"/>
      <c r="M754" s="28"/>
      <c r="N754" s="28"/>
      <c r="O754" s="28"/>
      <c r="P754" s="28"/>
      <c r="Q754" s="28"/>
      <c r="R754" s="28"/>
      <c r="S754" s="28"/>
      <c r="T754" s="28"/>
      <c r="U754" s="28"/>
      <c r="V754" s="83"/>
      <c r="W754" s="28"/>
      <c r="X754" s="28"/>
      <c r="Y754" s="28"/>
      <c r="Z754" s="28"/>
      <c r="AA754" s="28"/>
      <c r="AB754" s="28"/>
      <c r="AC754" s="28"/>
      <c r="AD754" s="28"/>
      <c r="AE754" s="28"/>
      <c r="AF754" s="28"/>
      <c r="AG754" s="28"/>
      <c r="AH754" s="28"/>
      <c r="AI754" s="28"/>
      <c r="AJ754" s="28"/>
      <c r="AK754" s="28"/>
      <c r="AL754" s="28"/>
    </row>
    <row r="755">
      <c r="A755" s="28"/>
      <c r="B755" s="28"/>
      <c r="C755" s="28"/>
      <c r="D755" s="28"/>
      <c r="E755" s="28"/>
      <c r="F755" s="28"/>
      <c r="G755" s="28"/>
      <c r="H755" s="28"/>
      <c r="I755" s="28"/>
      <c r="J755" s="28"/>
      <c r="K755" s="28"/>
      <c r="L755" s="28"/>
      <c r="M755" s="28"/>
      <c r="N755" s="28"/>
      <c r="O755" s="28"/>
      <c r="P755" s="28"/>
      <c r="Q755" s="28"/>
      <c r="R755" s="28"/>
      <c r="S755" s="28"/>
      <c r="T755" s="28"/>
      <c r="U755" s="28"/>
      <c r="V755" s="83"/>
      <c r="W755" s="28"/>
      <c r="X755" s="28"/>
      <c r="Y755" s="28"/>
      <c r="Z755" s="28"/>
      <c r="AA755" s="28"/>
      <c r="AB755" s="28"/>
      <c r="AC755" s="28"/>
      <c r="AD755" s="28"/>
      <c r="AE755" s="28"/>
      <c r="AF755" s="28"/>
      <c r="AG755" s="28"/>
      <c r="AH755" s="28"/>
      <c r="AI755" s="28"/>
      <c r="AJ755" s="28"/>
      <c r="AK755" s="28"/>
      <c r="AL755" s="28"/>
    </row>
    <row r="756">
      <c r="A756" s="28"/>
      <c r="B756" s="28"/>
      <c r="C756" s="28"/>
      <c r="D756" s="28"/>
      <c r="E756" s="28"/>
      <c r="F756" s="28"/>
      <c r="G756" s="28"/>
      <c r="H756" s="28"/>
      <c r="I756" s="28"/>
      <c r="J756" s="28"/>
      <c r="K756" s="28"/>
      <c r="L756" s="28"/>
      <c r="M756" s="28"/>
      <c r="N756" s="28"/>
      <c r="O756" s="28"/>
      <c r="P756" s="28"/>
      <c r="Q756" s="28"/>
      <c r="R756" s="28"/>
      <c r="S756" s="28"/>
      <c r="T756" s="28"/>
      <c r="U756" s="28"/>
      <c r="V756" s="83"/>
      <c r="W756" s="28"/>
      <c r="X756" s="28"/>
      <c r="Y756" s="28"/>
      <c r="Z756" s="28"/>
      <c r="AA756" s="28"/>
      <c r="AB756" s="28"/>
      <c r="AC756" s="28"/>
      <c r="AD756" s="28"/>
      <c r="AE756" s="28"/>
      <c r="AF756" s="28"/>
      <c r="AG756" s="28"/>
      <c r="AH756" s="28"/>
      <c r="AI756" s="28"/>
      <c r="AJ756" s="28"/>
      <c r="AK756" s="28"/>
      <c r="AL756" s="28"/>
    </row>
    <row r="757">
      <c r="A757" s="28"/>
      <c r="B757" s="28"/>
      <c r="C757" s="28"/>
      <c r="D757" s="28"/>
      <c r="E757" s="28"/>
      <c r="F757" s="28"/>
      <c r="G757" s="28"/>
      <c r="H757" s="28"/>
      <c r="I757" s="28"/>
      <c r="J757" s="28"/>
      <c r="K757" s="28"/>
      <c r="L757" s="28"/>
      <c r="M757" s="28"/>
      <c r="N757" s="28"/>
      <c r="O757" s="28"/>
      <c r="P757" s="28"/>
      <c r="Q757" s="28"/>
      <c r="R757" s="28"/>
      <c r="S757" s="28"/>
      <c r="T757" s="28"/>
      <c r="U757" s="28"/>
      <c r="V757" s="83"/>
      <c r="W757" s="28"/>
      <c r="X757" s="28"/>
      <c r="Y757" s="28"/>
      <c r="Z757" s="28"/>
      <c r="AA757" s="28"/>
      <c r="AB757" s="28"/>
      <c r="AC757" s="28"/>
      <c r="AD757" s="28"/>
      <c r="AE757" s="28"/>
      <c r="AF757" s="28"/>
      <c r="AG757" s="28"/>
      <c r="AH757" s="28"/>
      <c r="AI757" s="28"/>
      <c r="AJ757" s="28"/>
      <c r="AK757" s="28"/>
      <c r="AL757" s="28"/>
    </row>
    <row r="758">
      <c r="A758" s="28"/>
      <c r="B758" s="28"/>
      <c r="C758" s="28"/>
      <c r="D758" s="28"/>
      <c r="E758" s="28"/>
      <c r="F758" s="28"/>
      <c r="G758" s="28"/>
      <c r="H758" s="28"/>
      <c r="I758" s="28"/>
      <c r="J758" s="28"/>
      <c r="K758" s="28"/>
      <c r="L758" s="28"/>
      <c r="M758" s="28"/>
      <c r="N758" s="28"/>
      <c r="O758" s="28"/>
      <c r="P758" s="28"/>
      <c r="Q758" s="28"/>
      <c r="R758" s="28"/>
      <c r="S758" s="28"/>
      <c r="T758" s="28"/>
      <c r="U758" s="28"/>
      <c r="V758" s="83"/>
      <c r="W758" s="28"/>
      <c r="X758" s="28"/>
      <c r="Y758" s="28"/>
      <c r="Z758" s="28"/>
      <c r="AA758" s="28"/>
      <c r="AB758" s="28"/>
      <c r="AC758" s="28"/>
      <c r="AD758" s="28"/>
      <c r="AE758" s="28"/>
      <c r="AF758" s="28"/>
      <c r="AG758" s="28"/>
      <c r="AH758" s="28"/>
      <c r="AI758" s="28"/>
      <c r="AJ758" s="28"/>
      <c r="AK758" s="28"/>
      <c r="AL758" s="28"/>
    </row>
    <row r="759">
      <c r="A759" s="28"/>
      <c r="B759" s="28"/>
      <c r="C759" s="28"/>
      <c r="D759" s="28"/>
      <c r="E759" s="28"/>
      <c r="F759" s="28"/>
      <c r="G759" s="28"/>
      <c r="H759" s="28"/>
      <c r="I759" s="28"/>
      <c r="J759" s="28"/>
      <c r="K759" s="28"/>
      <c r="L759" s="28"/>
      <c r="M759" s="28"/>
      <c r="N759" s="28"/>
      <c r="O759" s="28"/>
      <c r="P759" s="28"/>
      <c r="Q759" s="28"/>
      <c r="R759" s="28"/>
      <c r="S759" s="28"/>
      <c r="T759" s="28"/>
      <c r="U759" s="28"/>
      <c r="V759" s="83"/>
      <c r="W759" s="28"/>
      <c r="X759" s="28"/>
      <c r="Y759" s="28"/>
      <c r="Z759" s="28"/>
      <c r="AA759" s="28"/>
      <c r="AB759" s="28"/>
      <c r="AC759" s="28"/>
      <c r="AD759" s="28"/>
      <c r="AE759" s="28"/>
      <c r="AF759" s="28"/>
      <c r="AG759" s="28"/>
      <c r="AH759" s="28"/>
      <c r="AI759" s="28"/>
      <c r="AJ759" s="28"/>
      <c r="AK759" s="28"/>
      <c r="AL759" s="28"/>
    </row>
    <row r="760">
      <c r="A760" s="28"/>
      <c r="B760" s="28"/>
      <c r="C760" s="28"/>
      <c r="D760" s="28"/>
      <c r="E760" s="28"/>
      <c r="F760" s="28"/>
      <c r="G760" s="28"/>
      <c r="H760" s="28"/>
      <c r="I760" s="28"/>
      <c r="J760" s="28"/>
      <c r="K760" s="28"/>
      <c r="L760" s="28"/>
      <c r="M760" s="28"/>
      <c r="N760" s="28"/>
      <c r="O760" s="28"/>
      <c r="P760" s="28"/>
      <c r="Q760" s="28"/>
      <c r="R760" s="28"/>
      <c r="S760" s="28"/>
      <c r="T760" s="28"/>
      <c r="U760" s="28"/>
      <c r="V760" s="83"/>
      <c r="W760" s="28"/>
      <c r="X760" s="28"/>
      <c r="Y760" s="28"/>
      <c r="Z760" s="28"/>
      <c r="AA760" s="28"/>
      <c r="AB760" s="28"/>
      <c r="AC760" s="28"/>
      <c r="AD760" s="28"/>
      <c r="AE760" s="28"/>
      <c r="AF760" s="28"/>
      <c r="AG760" s="28"/>
      <c r="AH760" s="28"/>
      <c r="AI760" s="28"/>
      <c r="AJ760" s="28"/>
      <c r="AK760" s="28"/>
      <c r="AL760" s="28"/>
    </row>
    <row r="761">
      <c r="A761" s="28"/>
      <c r="B761" s="28"/>
      <c r="C761" s="28"/>
      <c r="D761" s="28"/>
      <c r="E761" s="28"/>
      <c r="F761" s="28"/>
      <c r="G761" s="28"/>
      <c r="H761" s="28"/>
      <c r="I761" s="28"/>
      <c r="J761" s="28"/>
      <c r="K761" s="28"/>
      <c r="L761" s="28"/>
      <c r="M761" s="28"/>
      <c r="N761" s="28"/>
      <c r="O761" s="28"/>
      <c r="P761" s="28"/>
      <c r="Q761" s="28"/>
      <c r="R761" s="28"/>
      <c r="S761" s="28"/>
      <c r="T761" s="28"/>
      <c r="U761" s="28"/>
      <c r="V761" s="83"/>
      <c r="W761" s="28"/>
      <c r="X761" s="28"/>
      <c r="Y761" s="28"/>
      <c r="Z761" s="28"/>
      <c r="AA761" s="28"/>
      <c r="AB761" s="28"/>
      <c r="AC761" s="28"/>
      <c r="AD761" s="28"/>
      <c r="AE761" s="28"/>
      <c r="AF761" s="28"/>
      <c r="AG761" s="28"/>
      <c r="AH761" s="28"/>
      <c r="AI761" s="28"/>
      <c r="AJ761" s="28"/>
      <c r="AK761" s="28"/>
      <c r="AL761" s="28"/>
    </row>
    <row r="762">
      <c r="A762" s="28"/>
      <c r="B762" s="28"/>
      <c r="C762" s="28"/>
      <c r="D762" s="28"/>
      <c r="E762" s="28"/>
      <c r="F762" s="28"/>
      <c r="G762" s="28"/>
      <c r="H762" s="28"/>
      <c r="I762" s="28"/>
      <c r="J762" s="28"/>
      <c r="K762" s="28"/>
      <c r="L762" s="28"/>
      <c r="M762" s="28"/>
      <c r="N762" s="28"/>
      <c r="O762" s="28"/>
      <c r="P762" s="28"/>
      <c r="Q762" s="28"/>
      <c r="R762" s="28"/>
      <c r="S762" s="28"/>
      <c r="T762" s="28"/>
      <c r="U762" s="28"/>
      <c r="V762" s="83"/>
      <c r="W762" s="28"/>
      <c r="X762" s="28"/>
      <c r="Y762" s="28"/>
      <c r="Z762" s="28"/>
      <c r="AA762" s="28"/>
      <c r="AB762" s="28"/>
      <c r="AC762" s="28"/>
      <c r="AD762" s="28"/>
      <c r="AE762" s="28"/>
      <c r="AF762" s="28"/>
      <c r="AG762" s="28"/>
      <c r="AH762" s="28"/>
      <c r="AI762" s="28"/>
      <c r="AJ762" s="28"/>
      <c r="AK762" s="28"/>
      <c r="AL762" s="28"/>
    </row>
    <row r="763">
      <c r="A763" s="28"/>
      <c r="B763" s="28"/>
      <c r="C763" s="28"/>
      <c r="D763" s="28"/>
      <c r="E763" s="28"/>
      <c r="F763" s="28"/>
      <c r="G763" s="28"/>
      <c r="H763" s="28"/>
      <c r="I763" s="28"/>
      <c r="J763" s="28"/>
      <c r="K763" s="28"/>
      <c r="L763" s="28"/>
      <c r="M763" s="28"/>
      <c r="N763" s="28"/>
      <c r="O763" s="28"/>
      <c r="P763" s="28"/>
      <c r="Q763" s="28"/>
      <c r="R763" s="28"/>
      <c r="S763" s="28"/>
      <c r="T763" s="28"/>
      <c r="U763" s="28"/>
      <c r="V763" s="83"/>
      <c r="W763" s="28"/>
      <c r="X763" s="28"/>
      <c r="Y763" s="28"/>
      <c r="Z763" s="28"/>
      <c r="AA763" s="28"/>
      <c r="AB763" s="28"/>
      <c r="AC763" s="28"/>
      <c r="AD763" s="28"/>
      <c r="AE763" s="28"/>
      <c r="AF763" s="28"/>
      <c r="AG763" s="28"/>
      <c r="AH763" s="28"/>
      <c r="AI763" s="28"/>
      <c r="AJ763" s="28"/>
      <c r="AK763" s="28"/>
      <c r="AL763" s="28"/>
    </row>
    <row r="764">
      <c r="A764" s="28"/>
      <c r="B764" s="28"/>
      <c r="C764" s="28"/>
      <c r="D764" s="28"/>
      <c r="E764" s="28"/>
      <c r="F764" s="28"/>
      <c r="G764" s="28"/>
      <c r="H764" s="28"/>
      <c r="I764" s="28"/>
      <c r="J764" s="28"/>
      <c r="K764" s="28"/>
      <c r="L764" s="28"/>
      <c r="M764" s="28"/>
      <c r="N764" s="28"/>
      <c r="O764" s="28"/>
      <c r="P764" s="28"/>
      <c r="Q764" s="28"/>
      <c r="R764" s="28"/>
      <c r="S764" s="28"/>
      <c r="T764" s="28"/>
      <c r="U764" s="28"/>
      <c r="V764" s="83"/>
      <c r="W764" s="28"/>
      <c r="X764" s="28"/>
      <c r="Y764" s="28"/>
      <c r="Z764" s="28"/>
      <c r="AA764" s="28"/>
      <c r="AB764" s="28"/>
      <c r="AC764" s="28"/>
      <c r="AD764" s="28"/>
      <c r="AE764" s="28"/>
      <c r="AF764" s="28"/>
      <c r="AG764" s="28"/>
      <c r="AH764" s="28"/>
      <c r="AI764" s="28"/>
      <c r="AJ764" s="28"/>
      <c r="AK764" s="28"/>
      <c r="AL764" s="28"/>
    </row>
    <row r="765">
      <c r="A765" s="28"/>
      <c r="B765" s="28"/>
      <c r="C765" s="28"/>
      <c r="D765" s="28"/>
      <c r="E765" s="28"/>
      <c r="F765" s="28"/>
      <c r="G765" s="28"/>
      <c r="H765" s="28"/>
      <c r="I765" s="28"/>
      <c r="J765" s="28"/>
      <c r="K765" s="28"/>
      <c r="L765" s="28"/>
      <c r="M765" s="28"/>
      <c r="N765" s="28"/>
      <c r="O765" s="28"/>
      <c r="P765" s="28"/>
      <c r="Q765" s="28"/>
      <c r="R765" s="28"/>
      <c r="S765" s="28"/>
      <c r="T765" s="28"/>
      <c r="U765" s="28"/>
      <c r="V765" s="83"/>
      <c r="W765" s="28"/>
      <c r="X765" s="28"/>
      <c r="Y765" s="28"/>
      <c r="Z765" s="28"/>
      <c r="AA765" s="28"/>
      <c r="AB765" s="28"/>
      <c r="AC765" s="28"/>
      <c r="AD765" s="28"/>
      <c r="AE765" s="28"/>
      <c r="AF765" s="28"/>
      <c r="AG765" s="28"/>
      <c r="AH765" s="28"/>
      <c r="AI765" s="28"/>
      <c r="AJ765" s="28"/>
      <c r="AK765" s="28"/>
      <c r="AL765" s="28"/>
    </row>
    <row r="766">
      <c r="A766" s="28"/>
      <c r="B766" s="28"/>
      <c r="C766" s="28"/>
      <c r="D766" s="28"/>
      <c r="E766" s="28"/>
      <c r="F766" s="28"/>
      <c r="G766" s="28"/>
      <c r="H766" s="28"/>
      <c r="I766" s="28"/>
      <c r="J766" s="28"/>
      <c r="K766" s="28"/>
      <c r="L766" s="28"/>
      <c r="M766" s="28"/>
      <c r="N766" s="28"/>
      <c r="O766" s="28"/>
      <c r="P766" s="28"/>
      <c r="Q766" s="28"/>
      <c r="R766" s="28"/>
      <c r="S766" s="28"/>
      <c r="T766" s="28"/>
      <c r="U766" s="28"/>
      <c r="V766" s="83"/>
      <c r="W766" s="28"/>
      <c r="X766" s="28"/>
      <c r="Y766" s="28"/>
      <c r="Z766" s="28"/>
      <c r="AA766" s="28"/>
      <c r="AB766" s="28"/>
      <c r="AC766" s="28"/>
      <c r="AD766" s="28"/>
      <c r="AE766" s="28"/>
      <c r="AF766" s="28"/>
      <c r="AG766" s="28"/>
      <c r="AH766" s="28"/>
      <c r="AI766" s="28"/>
      <c r="AJ766" s="28"/>
      <c r="AK766" s="28"/>
      <c r="AL766" s="28"/>
    </row>
    <row r="767">
      <c r="A767" s="28"/>
      <c r="B767" s="28"/>
      <c r="C767" s="28"/>
      <c r="D767" s="28"/>
      <c r="E767" s="28"/>
      <c r="F767" s="28"/>
      <c r="G767" s="28"/>
      <c r="H767" s="28"/>
      <c r="I767" s="28"/>
      <c r="J767" s="28"/>
      <c r="K767" s="28"/>
      <c r="L767" s="28"/>
      <c r="M767" s="28"/>
      <c r="N767" s="28"/>
      <c r="O767" s="28"/>
      <c r="P767" s="28"/>
      <c r="Q767" s="28"/>
      <c r="R767" s="28"/>
      <c r="S767" s="28"/>
      <c r="T767" s="28"/>
      <c r="U767" s="28"/>
      <c r="V767" s="83"/>
      <c r="W767" s="28"/>
      <c r="X767" s="28"/>
      <c r="Y767" s="28"/>
      <c r="Z767" s="28"/>
      <c r="AA767" s="28"/>
      <c r="AB767" s="28"/>
      <c r="AC767" s="28"/>
      <c r="AD767" s="28"/>
      <c r="AE767" s="28"/>
      <c r="AF767" s="28"/>
      <c r="AG767" s="28"/>
      <c r="AH767" s="28"/>
      <c r="AI767" s="28"/>
      <c r="AJ767" s="28"/>
      <c r="AK767" s="28"/>
      <c r="AL767" s="28"/>
    </row>
    <row r="768">
      <c r="A768" s="28"/>
      <c r="B768" s="28"/>
      <c r="C768" s="28"/>
      <c r="D768" s="28"/>
      <c r="E768" s="28"/>
      <c r="F768" s="28"/>
      <c r="G768" s="28"/>
      <c r="H768" s="28"/>
      <c r="I768" s="28"/>
      <c r="J768" s="28"/>
      <c r="K768" s="28"/>
      <c r="L768" s="28"/>
      <c r="M768" s="28"/>
      <c r="N768" s="28"/>
      <c r="O768" s="28"/>
      <c r="P768" s="28"/>
      <c r="Q768" s="28"/>
      <c r="R768" s="28"/>
      <c r="S768" s="28"/>
      <c r="T768" s="28"/>
      <c r="U768" s="28"/>
      <c r="V768" s="83"/>
      <c r="W768" s="28"/>
      <c r="X768" s="28"/>
      <c r="Y768" s="28"/>
      <c r="Z768" s="28"/>
      <c r="AA768" s="28"/>
      <c r="AB768" s="28"/>
      <c r="AC768" s="28"/>
      <c r="AD768" s="28"/>
      <c r="AE768" s="28"/>
      <c r="AF768" s="28"/>
      <c r="AG768" s="28"/>
      <c r="AH768" s="28"/>
      <c r="AI768" s="28"/>
      <c r="AJ768" s="28"/>
      <c r="AK768" s="28"/>
      <c r="AL768" s="28"/>
    </row>
    <row r="769">
      <c r="A769" s="28"/>
      <c r="B769" s="28"/>
      <c r="C769" s="28"/>
      <c r="D769" s="28"/>
      <c r="E769" s="28"/>
      <c r="F769" s="28"/>
      <c r="G769" s="28"/>
      <c r="H769" s="28"/>
      <c r="I769" s="28"/>
      <c r="J769" s="28"/>
      <c r="K769" s="28"/>
      <c r="L769" s="28"/>
      <c r="M769" s="28"/>
      <c r="N769" s="28"/>
      <c r="O769" s="28"/>
      <c r="P769" s="28"/>
      <c r="Q769" s="28"/>
      <c r="R769" s="28"/>
      <c r="S769" s="28"/>
      <c r="T769" s="28"/>
      <c r="U769" s="28"/>
      <c r="V769" s="83"/>
      <c r="W769" s="28"/>
      <c r="X769" s="28"/>
      <c r="Y769" s="28"/>
      <c r="Z769" s="28"/>
      <c r="AA769" s="28"/>
      <c r="AB769" s="28"/>
      <c r="AC769" s="28"/>
      <c r="AD769" s="28"/>
      <c r="AE769" s="28"/>
      <c r="AF769" s="28"/>
      <c r="AG769" s="28"/>
      <c r="AH769" s="28"/>
      <c r="AI769" s="28"/>
      <c r="AJ769" s="28"/>
      <c r="AK769" s="28"/>
      <c r="AL769" s="28"/>
    </row>
    <row r="770">
      <c r="A770" s="28"/>
      <c r="B770" s="28"/>
      <c r="C770" s="28"/>
      <c r="D770" s="28"/>
      <c r="E770" s="28"/>
      <c r="F770" s="28"/>
      <c r="G770" s="28"/>
      <c r="H770" s="28"/>
      <c r="I770" s="28"/>
      <c r="J770" s="28"/>
      <c r="K770" s="28"/>
      <c r="L770" s="28"/>
      <c r="M770" s="28"/>
      <c r="N770" s="28"/>
      <c r="O770" s="28"/>
      <c r="P770" s="28"/>
      <c r="Q770" s="28"/>
      <c r="R770" s="28"/>
      <c r="S770" s="28"/>
      <c r="T770" s="28"/>
      <c r="U770" s="28"/>
      <c r="V770" s="83"/>
      <c r="W770" s="28"/>
      <c r="X770" s="28"/>
      <c r="Y770" s="28"/>
      <c r="Z770" s="28"/>
      <c r="AA770" s="28"/>
      <c r="AB770" s="28"/>
      <c r="AC770" s="28"/>
      <c r="AD770" s="28"/>
      <c r="AE770" s="28"/>
      <c r="AF770" s="28"/>
      <c r="AG770" s="28"/>
      <c r="AH770" s="28"/>
      <c r="AI770" s="28"/>
      <c r="AJ770" s="28"/>
      <c r="AK770" s="28"/>
      <c r="AL770" s="28"/>
    </row>
    <row r="771">
      <c r="A771" s="28"/>
      <c r="B771" s="28"/>
      <c r="C771" s="28"/>
      <c r="D771" s="28"/>
      <c r="E771" s="28"/>
      <c r="F771" s="28"/>
      <c r="G771" s="28"/>
      <c r="H771" s="28"/>
      <c r="I771" s="28"/>
      <c r="J771" s="28"/>
      <c r="K771" s="28"/>
      <c r="L771" s="28"/>
      <c r="M771" s="28"/>
      <c r="N771" s="28"/>
      <c r="O771" s="28"/>
      <c r="P771" s="28"/>
      <c r="Q771" s="28"/>
      <c r="R771" s="28"/>
      <c r="S771" s="28"/>
      <c r="T771" s="28"/>
      <c r="U771" s="28"/>
      <c r="V771" s="83"/>
      <c r="W771" s="28"/>
      <c r="X771" s="28"/>
      <c r="Y771" s="28"/>
      <c r="Z771" s="28"/>
      <c r="AA771" s="28"/>
      <c r="AB771" s="28"/>
      <c r="AC771" s="28"/>
      <c r="AD771" s="28"/>
      <c r="AE771" s="28"/>
      <c r="AF771" s="28"/>
      <c r="AG771" s="28"/>
      <c r="AH771" s="28"/>
      <c r="AI771" s="28"/>
      <c r="AJ771" s="28"/>
      <c r="AK771" s="28"/>
      <c r="AL771" s="28"/>
    </row>
    <row r="772">
      <c r="A772" s="28"/>
      <c r="B772" s="28"/>
      <c r="C772" s="28"/>
      <c r="D772" s="28"/>
      <c r="E772" s="28"/>
      <c r="F772" s="28"/>
      <c r="G772" s="28"/>
      <c r="H772" s="28"/>
      <c r="I772" s="28"/>
      <c r="J772" s="28"/>
      <c r="K772" s="28"/>
      <c r="L772" s="28"/>
      <c r="M772" s="28"/>
      <c r="N772" s="28"/>
      <c r="O772" s="28"/>
      <c r="P772" s="28"/>
      <c r="Q772" s="28"/>
      <c r="R772" s="28"/>
      <c r="S772" s="28"/>
      <c r="T772" s="28"/>
      <c r="U772" s="28"/>
      <c r="V772" s="83"/>
      <c r="W772" s="28"/>
      <c r="X772" s="28"/>
      <c r="Y772" s="28"/>
      <c r="Z772" s="28"/>
      <c r="AA772" s="28"/>
      <c r="AB772" s="28"/>
      <c r="AC772" s="28"/>
      <c r="AD772" s="28"/>
      <c r="AE772" s="28"/>
      <c r="AF772" s="28"/>
      <c r="AG772" s="28"/>
      <c r="AH772" s="28"/>
      <c r="AI772" s="28"/>
      <c r="AJ772" s="28"/>
      <c r="AK772" s="28"/>
      <c r="AL772" s="28"/>
    </row>
    <row r="773">
      <c r="A773" s="28"/>
      <c r="B773" s="28"/>
      <c r="C773" s="28"/>
      <c r="D773" s="28"/>
      <c r="E773" s="28"/>
      <c r="F773" s="28"/>
      <c r="G773" s="28"/>
      <c r="H773" s="28"/>
      <c r="I773" s="28"/>
      <c r="J773" s="28"/>
      <c r="K773" s="28"/>
      <c r="L773" s="28"/>
      <c r="M773" s="28"/>
      <c r="N773" s="28"/>
      <c r="O773" s="28"/>
      <c r="P773" s="28"/>
      <c r="Q773" s="28"/>
      <c r="R773" s="28"/>
      <c r="S773" s="28"/>
      <c r="T773" s="28"/>
      <c r="U773" s="28"/>
      <c r="V773" s="83"/>
      <c r="W773" s="28"/>
      <c r="X773" s="28"/>
      <c r="Y773" s="28"/>
      <c r="Z773" s="28"/>
      <c r="AA773" s="28"/>
      <c r="AB773" s="28"/>
      <c r="AC773" s="28"/>
      <c r="AD773" s="28"/>
      <c r="AE773" s="28"/>
      <c r="AF773" s="28"/>
      <c r="AG773" s="28"/>
      <c r="AH773" s="28"/>
      <c r="AI773" s="28"/>
      <c r="AJ773" s="28"/>
      <c r="AK773" s="28"/>
      <c r="AL773" s="28"/>
    </row>
    <row r="774">
      <c r="A774" s="28"/>
      <c r="B774" s="28"/>
      <c r="C774" s="28"/>
      <c r="D774" s="28"/>
      <c r="E774" s="28"/>
      <c r="F774" s="28"/>
      <c r="G774" s="28"/>
      <c r="H774" s="28"/>
      <c r="I774" s="28"/>
      <c r="J774" s="28"/>
      <c r="K774" s="28"/>
      <c r="L774" s="28"/>
      <c r="M774" s="28"/>
      <c r="N774" s="28"/>
      <c r="O774" s="28"/>
      <c r="P774" s="28"/>
      <c r="Q774" s="28"/>
      <c r="R774" s="28"/>
      <c r="S774" s="28"/>
      <c r="T774" s="28"/>
      <c r="U774" s="28"/>
      <c r="V774" s="83"/>
      <c r="W774" s="28"/>
      <c r="X774" s="28"/>
      <c r="Y774" s="28"/>
      <c r="Z774" s="28"/>
      <c r="AA774" s="28"/>
      <c r="AB774" s="28"/>
      <c r="AC774" s="28"/>
      <c r="AD774" s="28"/>
      <c r="AE774" s="28"/>
      <c r="AF774" s="28"/>
      <c r="AG774" s="28"/>
      <c r="AH774" s="28"/>
      <c r="AI774" s="28"/>
      <c r="AJ774" s="28"/>
      <c r="AK774" s="28"/>
      <c r="AL774" s="28"/>
    </row>
    <row r="775">
      <c r="A775" s="28"/>
      <c r="B775" s="28"/>
      <c r="C775" s="28"/>
      <c r="D775" s="28"/>
      <c r="E775" s="28"/>
      <c r="F775" s="28"/>
      <c r="G775" s="28"/>
      <c r="H775" s="28"/>
      <c r="I775" s="28"/>
      <c r="J775" s="28"/>
      <c r="K775" s="28"/>
      <c r="L775" s="28"/>
      <c r="M775" s="28"/>
      <c r="N775" s="28"/>
      <c r="O775" s="28"/>
      <c r="P775" s="28"/>
      <c r="Q775" s="28"/>
      <c r="R775" s="28"/>
      <c r="S775" s="28"/>
      <c r="T775" s="28"/>
      <c r="U775" s="28"/>
      <c r="V775" s="83"/>
      <c r="W775" s="28"/>
      <c r="X775" s="28"/>
      <c r="Y775" s="28"/>
      <c r="Z775" s="28"/>
      <c r="AA775" s="28"/>
      <c r="AB775" s="28"/>
      <c r="AC775" s="28"/>
      <c r="AD775" s="28"/>
      <c r="AE775" s="28"/>
      <c r="AF775" s="28"/>
      <c r="AG775" s="28"/>
      <c r="AH775" s="28"/>
      <c r="AI775" s="28"/>
      <c r="AJ775" s="28"/>
      <c r="AK775" s="28"/>
      <c r="AL775" s="28"/>
    </row>
    <row r="776">
      <c r="A776" s="28"/>
      <c r="B776" s="28"/>
      <c r="C776" s="28"/>
      <c r="D776" s="28"/>
      <c r="E776" s="28"/>
      <c r="F776" s="28"/>
      <c r="G776" s="28"/>
      <c r="H776" s="28"/>
      <c r="I776" s="28"/>
      <c r="J776" s="28"/>
      <c r="K776" s="28"/>
      <c r="L776" s="28"/>
      <c r="M776" s="28"/>
      <c r="N776" s="28"/>
      <c r="O776" s="28"/>
      <c r="P776" s="28"/>
      <c r="Q776" s="28"/>
      <c r="R776" s="28"/>
      <c r="S776" s="28"/>
      <c r="T776" s="28"/>
      <c r="U776" s="28"/>
      <c r="V776" s="83"/>
      <c r="W776" s="28"/>
      <c r="X776" s="28"/>
      <c r="Y776" s="28"/>
      <c r="Z776" s="28"/>
      <c r="AA776" s="28"/>
      <c r="AB776" s="28"/>
      <c r="AC776" s="28"/>
      <c r="AD776" s="28"/>
      <c r="AE776" s="28"/>
      <c r="AF776" s="28"/>
      <c r="AG776" s="28"/>
      <c r="AH776" s="28"/>
      <c r="AI776" s="28"/>
      <c r="AJ776" s="28"/>
      <c r="AK776" s="28"/>
      <c r="AL776" s="28"/>
    </row>
    <row r="777">
      <c r="A777" s="28"/>
      <c r="B777" s="28"/>
      <c r="C777" s="28"/>
      <c r="D777" s="28"/>
      <c r="E777" s="28"/>
      <c r="F777" s="28"/>
      <c r="G777" s="28"/>
      <c r="H777" s="28"/>
      <c r="I777" s="28"/>
      <c r="J777" s="28"/>
      <c r="K777" s="28"/>
      <c r="L777" s="28"/>
      <c r="M777" s="28"/>
      <c r="N777" s="28"/>
      <c r="O777" s="28"/>
      <c r="P777" s="28"/>
      <c r="Q777" s="28"/>
      <c r="R777" s="28"/>
      <c r="S777" s="28"/>
      <c r="T777" s="28"/>
      <c r="U777" s="28"/>
      <c r="V777" s="83"/>
      <c r="W777" s="28"/>
      <c r="X777" s="28"/>
      <c r="Y777" s="28"/>
      <c r="Z777" s="28"/>
      <c r="AA777" s="28"/>
      <c r="AB777" s="28"/>
      <c r="AC777" s="28"/>
      <c r="AD777" s="28"/>
      <c r="AE777" s="28"/>
      <c r="AF777" s="28"/>
      <c r="AG777" s="28"/>
      <c r="AH777" s="28"/>
      <c r="AI777" s="28"/>
      <c r="AJ777" s="28"/>
      <c r="AK777" s="28"/>
      <c r="AL777" s="28"/>
    </row>
    <row r="778">
      <c r="A778" s="28"/>
      <c r="B778" s="28"/>
      <c r="C778" s="28"/>
      <c r="D778" s="28"/>
      <c r="E778" s="28"/>
      <c r="F778" s="28"/>
      <c r="G778" s="28"/>
      <c r="H778" s="28"/>
      <c r="I778" s="28"/>
      <c r="J778" s="28"/>
      <c r="K778" s="28"/>
      <c r="L778" s="28"/>
      <c r="M778" s="28"/>
      <c r="N778" s="28"/>
      <c r="O778" s="28"/>
      <c r="P778" s="28"/>
      <c r="Q778" s="28"/>
      <c r="R778" s="28"/>
      <c r="S778" s="28"/>
      <c r="T778" s="28"/>
      <c r="U778" s="28"/>
      <c r="V778" s="83"/>
      <c r="W778" s="28"/>
      <c r="X778" s="28"/>
      <c r="Y778" s="28"/>
      <c r="Z778" s="28"/>
      <c r="AA778" s="28"/>
      <c r="AB778" s="28"/>
      <c r="AC778" s="28"/>
      <c r="AD778" s="28"/>
      <c r="AE778" s="28"/>
      <c r="AF778" s="28"/>
      <c r="AG778" s="28"/>
      <c r="AH778" s="28"/>
      <c r="AI778" s="28"/>
      <c r="AJ778" s="28"/>
      <c r="AK778" s="28"/>
      <c r="AL778" s="28"/>
    </row>
    <row r="779">
      <c r="A779" s="28"/>
      <c r="B779" s="28"/>
      <c r="C779" s="28"/>
      <c r="D779" s="28"/>
      <c r="E779" s="28"/>
      <c r="F779" s="28"/>
      <c r="G779" s="28"/>
      <c r="H779" s="28"/>
      <c r="I779" s="28"/>
      <c r="J779" s="28"/>
      <c r="K779" s="28"/>
      <c r="L779" s="28"/>
      <c r="M779" s="28"/>
      <c r="N779" s="28"/>
      <c r="O779" s="28"/>
      <c r="P779" s="28"/>
      <c r="Q779" s="28"/>
      <c r="R779" s="28"/>
      <c r="S779" s="28"/>
      <c r="T779" s="28"/>
      <c r="U779" s="28"/>
      <c r="V779" s="83"/>
      <c r="W779" s="28"/>
      <c r="X779" s="28"/>
      <c r="Y779" s="28"/>
      <c r="Z779" s="28"/>
      <c r="AA779" s="28"/>
      <c r="AB779" s="28"/>
      <c r="AC779" s="28"/>
      <c r="AD779" s="28"/>
      <c r="AE779" s="28"/>
      <c r="AF779" s="28"/>
      <c r="AG779" s="28"/>
      <c r="AH779" s="28"/>
      <c r="AI779" s="28"/>
      <c r="AJ779" s="28"/>
      <c r="AK779" s="28"/>
      <c r="AL779" s="28"/>
    </row>
    <row r="780">
      <c r="A780" s="28"/>
      <c r="B780" s="28"/>
      <c r="C780" s="28"/>
      <c r="D780" s="28"/>
      <c r="E780" s="28"/>
      <c r="F780" s="28"/>
      <c r="G780" s="28"/>
      <c r="H780" s="28"/>
      <c r="I780" s="28"/>
      <c r="J780" s="28"/>
      <c r="K780" s="28"/>
      <c r="L780" s="28"/>
      <c r="M780" s="28"/>
      <c r="N780" s="28"/>
      <c r="O780" s="28"/>
      <c r="P780" s="28"/>
      <c r="Q780" s="28"/>
      <c r="R780" s="28"/>
      <c r="S780" s="28"/>
      <c r="T780" s="28"/>
      <c r="U780" s="28"/>
      <c r="V780" s="83"/>
      <c r="W780" s="28"/>
      <c r="X780" s="28"/>
      <c r="Y780" s="28"/>
      <c r="Z780" s="28"/>
      <c r="AA780" s="28"/>
      <c r="AB780" s="28"/>
      <c r="AC780" s="28"/>
      <c r="AD780" s="28"/>
      <c r="AE780" s="28"/>
      <c r="AF780" s="28"/>
      <c r="AG780" s="28"/>
      <c r="AH780" s="28"/>
      <c r="AI780" s="28"/>
      <c r="AJ780" s="28"/>
      <c r="AK780" s="28"/>
      <c r="AL780" s="28"/>
    </row>
    <row r="781">
      <c r="A781" s="28"/>
      <c r="B781" s="28"/>
      <c r="C781" s="28"/>
      <c r="D781" s="28"/>
      <c r="E781" s="28"/>
      <c r="F781" s="28"/>
      <c r="G781" s="28"/>
      <c r="H781" s="28"/>
      <c r="I781" s="28"/>
      <c r="J781" s="28"/>
      <c r="K781" s="28"/>
      <c r="L781" s="28"/>
      <c r="M781" s="28"/>
      <c r="N781" s="28"/>
      <c r="O781" s="28"/>
      <c r="P781" s="28"/>
      <c r="Q781" s="28"/>
      <c r="R781" s="28"/>
      <c r="S781" s="28"/>
      <c r="T781" s="28"/>
      <c r="U781" s="28"/>
      <c r="V781" s="83"/>
      <c r="W781" s="28"/>
      <c r="X781" s="28"/>
      <c r="Y781" s="28"/>
      <c r="Z781" s="28"/>
      <c r="AA781" s="28"/>
      <c r="AB781" s="28"/>
      <c r="AC781" s="28"/>
      <c r="AD781" s="28"/>
      <c r="AE781" s="28"/>
      <c r="AF781" s="28"/>
      <c r="AG781" s="28"/>
      <c r="AH781" s="28"/>
      <c r="AI781" s="28"/>
      <c r="AJ781" s="28"/>
      <c r="AK781" s="28"/>
      <c r="AL781" s="28"/>
    </row>
    <row r="782">
      <c r="A782" s="28"/>
      <c r="B782" s="28"/>
      <c r="C782" s="28"/>
      <c r="D782" s="28"/>
      <c r="E782" s="28"/>
      <c r="F782" s="28"/>
      <c r="G782" s="28"/>
      <c r="H782" s="28"/>
      <c r="I782" s="28"/>
      <c r="J782" s="28"/>
      <c r="K782" s="28"/>
      <c r="L782" s="28"/>
      <c r="M782" s="28"/>
      <c r="N782" s="28"/>
      <c r="O782" s="28"/>
      <c r="P782" s="28"/>
      <c r="Q782" s="28"/>
      <c r="R782" s="28"/>
      <c r="S782" s="28"/>
      <c r="T782" s="28"/>
      <c r="U782" s="28"/>
      <c r="V782" s="83"/>
      <c r="W782" s="28"/>
      <c r="X782" s="28"/>
      <c r="Y782" s="28"/>
      <c r="Z782" s="28"/>
      <c r="AA782" s="28"/>
      <c r="AB782" s="28"/>
      <c r="AC782" s="28"/>
      <c r="AD782" s="28"/>
      <c r="AE782" s="28"/>
      <c r="AF782" s="28"/>
      <c r="AG782" s="28"/>
      <c r="AH782" s="28"/>
      <c r="AI782" s="28"/>
      <c r="AJ782" s="28"/>
      <c r="AK782" s="28"/>
      <c r="AL782" s="28"/>
    </row>
    <row r="783">
      <c r="A783" s="28"/>
      <c r="B783" s="28"/>
      <c r="C783" s="28"/>
      <c r="D783" s="28"/>
      <c r="E783" s="28"/>
      <c r="F783" s="28"/>
      <c r="G783" s="28"/>
      <c r="H783" s="28"/>
      <c r="I783" s="28"/>
      <c r="J783" s="28"/>
      <c r="K783" s="28"/>
      <c r="L783" s="28"/>
      <c r="M783" s="28"/>
      <c r="N783" s="28"/>
      <c r="O783" s="28"/>
      <c r="P783" s="28"/>
      <c r="Q783" s="28"/>
      <c r="R783" s="28"/>
      <c r="S783" s="28"/>
      <c r="T783" s="28"/>
      <c r="U783" s="28"/>
      <c r="V783" s="83"/>
      <c r="W783" s="28"/>
      <c r="X783" s="28"/>
      <c r="Y783" s="28"/>
      <c r="Z783" s="28"/>
      <c r="AA783" s="28"/>
      <c r="AB783" s="28"/>
      <c r="AC783" s="28"/>
      <c r="AD783" s="28"/>
      <c r="AE783" s="28"/>
      <c r="AF783" s="28"/>
      <c r="AG783" s="28"/>
      <c r="AH783" s="28"/>
      <c r="AI783" s="28"/>
      <c r="AJ783" s="28"/>
      <c r="AK783" s="28"/>
      <c r="AL783" s="28"/>
    </row>
    <row r="784">
      <c r="A784" s="28"/>
      <c r="B784" s="28"/>
      <c r="C784" s="28"/>
      <c r="D784" s="28"/>
      <c r="E784" s="28"/>
      <c r="F784" s="28"/>
      <c r="G784" s="28"/>
      <c r="H784" s="28"/>
      <c r="I784" s="28"/>
      <c r="J784" s="28"/>
      <c r="K784" s="28"/>
      <c r="L784" s="28"/>
      <c r="M784" s="28"/>
      <c r="N784" s="28"/>
      <c r="O784" s="28"/>
      <c r="P784" s="28"/>
      <c r="Q784" s="28"/>
      <c r="R784" s="28"/>
      <c r="S784" s="28"/>
      <c r="T784" s="28"/>
      <c r="U784" s="28"/>
      <c r="V784" s="83"/>
      <c r="W784" s="28"/>
      <c r="X784" s="28"/>
      <c r="Y784" s="28"/>
      <c r="Z784" s="28"/>
      <c r="AA784" s="28"/>
      <c r="AB784" s="28"/>
      <c r="AC784" s="28"/>
      <c r="AD784" s="28"/>
      <c r="AE784" s="28"/>
      <c r="AF784" s="28"/>
      <c r="AG784" s="28"/>
      <c r="AH784" s="28"/>
      <c r="AI784" s="28"/>
      <c r="AJ784" s="28"/>
      <c r="AK784" s="28"/>
      <c r="AL784" s="28"/>
    </row>
    <row r="785">
      <c r="A785" s="28"/>
      <c r="B785" s="28"/>
      <c r="C785" s="28"/>
      <c r="D785" s="28"/>
      <c r="E785" s="28"/>
      <c r="F785" s="28"/>
      <c r="G785" s="28"/>
      <c r="H785" s="28"/>
      <c r="I785" s="28"/>
      <c r="J785" s="28"/>
      <c r="K785" s="28"/>
      <c r="L785" s="28"/>
      <c r="M785" s="28"/>
      <c r="N785" s="28"/>
      <c r="O785" s="28"/>
      <c r="P785" s="28"/>
      <c r="Q785" s="28"/>
      <c r="R785" s="28"/>
      <c r="S785" s="28"/>
      <c r="T785" s="28"/>
      <c r="U785" s="28"/>
      <c r="V785" s="83"/>
      <c r="W785" s="28"/>
      <c r="X785" s="28"/>
      <c r="Y785" s="28"/>
      <c r="Z785" s="28"/>
      <c r="AA785" s="28"/>
      <c r="AB785" s="28"/>
      <c r="AC785" s="28"/>
      <c r="AD785" s="28"/>
      <c r="AE785" s="28"/>
      <c r="AF785" s="28"/>
      <c r="AG785" s="28"/>
      <c r="AH785" s="28"/>
      <c r="AI785" s="28"/>
      <c r="AJ785" s="28"/>
      <c r="AK785" s="28"/>
      <c r="AL785" s="28"/>
    </row>
    <row r="786">
      <c r="A786" s="28"/>
      <c r="B786" s="28"/>
      <c r="C786" s="28"/>
      <c r="D786" s="28"/>
      <c r="E786" s="28"/>
      <c r="F786" s="28"/>
      <c r="G786" s="28"/>
      <c r="H786" s="28"/>
      <c r="I786" s="28"/>
      <c r="J786" s="28"/>
      <c r="K786" s="28"/>
      <c r="L786" s="28"/>
      <c r="M786" s="28"/>
      <c r="N786" s="28"/>
      <c r="O786" s="28"/>
      <c r="P786" s="28"/>
      <c r="Q786" s="28"/>
      <c r="R786" s="28"/>
      <c r="S786" s="28"/>
      <c r="T786" s="28"/>
      <c r="U786" s="28"/>
      <c r="V786" s="83"/>
      <c r="W786" s="28"/>
      <c r="X786" s="28"/>
      <c r="Y786" s="28"/>
      <c r="Z786" s="28"/>
      <c r="AA786" s="28"/>
      <c r="AB786" s="28"/>
      <c r="AC786" s="28"/>
      <c r="AD786" s="28"/>
      <c r="AE786" s="28"/>
      <c r="AF786" s="28"/>
      <c r="AG786" s="28"/>
      <c r="AH786" s="28"/>
      <c r="AI786" s="28"/>
      <c r="AJ786" s="28"/>
      <c r="AK786" s="28"/>
      <c r="AL786" s="28"/>
    </row>
    <row r="787">
      <c r="A787" s="28"/>
      <c r="B787" s="28"/>
      <c r="C787" s="28"/>
      <c r="D787" s="28"/>
      <c r="E787" s="28"/>
      <c r="F787" s="28"/>
      <c r="G787" s="28"/>
      <c r="H787" s="28"/>
      <c r="I787" s="28"/>
      <c r="J787" s="28"/>
      <c r="K787" s="28"/>
      <c r="L787" s="28"/>
      <c r="M787" s="28"/>
      <c r="N787" s="28"/>
      <c r="O787" s="28"/>
      <c r="P787" s="28"/>
      <c r="Q787" s="28"/>
      <c r="R787" s="28"/>
      <c r="S787" s="28"/>
      <c r="T787" s="28"/>
      <c r="U787" s="28"/>
      <c r="V787" s="83"/>
      <c r="W787" s="28"/>
      <c r="X787" s="28"/>
      <c r="Y787" s="28"/>
      <c r="Z787" s="28"/>
      <c r="AA787" s="28"/>
      <c r="AB787" s="28"/>
      <c r="AC787" s="28"/>
      <c r="AD787" s="28"/>
      <c r="AE787" s="28"/>
      <c r="AF787" s="28"/>
      <c r="AG787" s="28"/>
      <c r="AH787" s="28"/>
      <c r="AI787" s="28"/>
      <c r="AJ787" s="28"/>
      <c r="AK787" s="28"/>
      <c r="AL787" s="28"/>
    </row>
    <row r="788">
      <c r="A788" s="28"/>
      <c r="B788" s="28"/>
      <c r="C788" s="28"/>
      <c r="D788" s="28"/>
      <c r="E788" s="28"/>
      <c r="F788" s="28"/>
      <c r="G788" s="28"/>
      <c r="H788" s="28"/>
      <c r="I788" s="28"/>
      <c r="J788" s="28"/>
      <c r="K788" s="28"/>
      <c r="L788" s="28"/>
      <c r="M788" s="28"/>
      <c r="N788" s="28"/>
      <c r="O788" s="28"/>
      <c r="P788" s="28"/>
      <c r="Q788" s="28"/>
      <c r="R788" s="28"/>
      <c r="S788" s="28"/>
      <c r="T788" s="28"/>
      <c r="U788" s="28"/>
      <c r="V788" s="83"/>
      <c r="W788" s="28"/>
      <c r="X788" s="28"/>
      <c r="Y788" s="28"/>
      <c r="Z788" s="28"/>
      <c r="AA788" s="28"/>
      <c r="AB788" s="28"/>
      <c r="AC788" s="28"/>
      <c r="AD788" s="28"/>
      <c r="AE788" s="28"/>
      <c r="AF788" s="28"/>
      <c r="AG788" s="28"/>
      <c r="AH788" s="28"/>
      <c r="AI788" s="28"/>
      <c r="AJ788" s="28"/>
      <c r="AK788" s="28"/>
      <c r="AL788" s="28"/>
    </row>
    <row r="789">
      <c r="A789" s="28"/>
      <c r="B789" s="28"/>
      <c r="C789" s="28"/>
      <c r="D789" s="28"/>
      <c r="E789" s="28"/>
      <c r="F789" s="28"/>
      <c r="G789" s="28"/>
      <c r="H789" s="28"/>
      <c r="I789" s="28"/>
      <c r="J789" s="28"/>
      <c r="K789" s="28"/>
      <c r="L789" s="28"/>
      <c r="M789" s="28"/>
      <c r="N789" s="28"/>
      <c r="O789" s="28"/>
      <c r="P789" s="28"/>
      <c r="Q789" s="28"/>
      <c r="R789" s="28"/>
      <c r="S789" s="28"/>
      <c r="T789" s="28"/>
      <c r="U789" s="28"/>
      <c r="V789" s="83"/>
      <c r="W789" s="28"/>
      <c r="X789" s="28"/>
      <c r="Y789" s="28"/>
      <c r="Z789" s="28"/>
      <c r="AA789" s="28"/>
      <c r="AB789" s="28"/>
      <c r="AC789" s="28"/>
      <c r="AD789" s="28"/>
      <c r="AE789" s="28"/>
      <c r="AF789" s="28"/>
      <c r="AG789" s="28"/>
      <c r="AH789" s="28"/>
      <c r="AI789" s="28"/>
      <c r="AJ789" s="28"/>
      <c r="AK789" s="28"/>
      <c r="AL789" s="28"/>
    </row>
    <row r="790">
      <c r="A790" s="28"/>
      <c r="B790" s="28"/>
      <c r="C790" s="28"/>
      <c r="D790" s="28"/>
      <c r="E790" s="28"/>
      <c r="F790" s="28"/>
      <c r="G790" s="28"/>
      <c r="H790" s="28"/>
      <c r="I790" s="28"/>
      <c r="J790" s="28"/>
      <c r="K790" s="28"/>
      <c r="L790" s="28"/>
      <c r="M790" s="28"/>
      <c r="N790" s="28"/>
      <c r="O790" s="28"/>
      <c r="P790" s="28"/>
      <c r="Q790" s="28"/>
      <c r="R790" s="28"/>
      <c r="S790" s="28"/>
      <c r="T790" s="28"/>
      <c r="U790" s="28"/>
      <c r="V790" s="83"/>
      <c r="W790" s="28"/>
      <c r="X790" s="28"/>
      <c r="Y790" s="28"/>
      <c r="Z790" s="28"/>
      <c r="AA790" s="28"/>
      <c r="AB790" s="28"/>
      <c r="AC790" s="28"/>
      <c r="AD790" s="28"/>
      <c r="AE790" s="28"/>
      <c r="AF790" s="28"/>
      <c r="AG790" s="28"/>
      <c r="AH790" s="28"/>
      <c r="AI790" s="28"/>
      <c r="AJ790" s="28"/>
      <c r="AK790" s="28"/>
      <c r="AL790" s="28"/>
    </row>
    <row r="791">
      <c r="A791" s="28"/>
      <c r="B791" s="28"/>
      <c r="C791" s="28"/>
      <c r="D791" s="28"/>
      <c r="E791" s="28"/>
      <c r="F791" s="28"/>
      <c r="G791" s="28"/>
      <c r="H791" s="28"/>
      <c r="I791" s="28"/>
      <c r="J791" s="28"/>
      <c r="K791" s="28"/>
      <c r="L791" s="28"/>
      <c r="M791" s="28"/>
      <c r="N791" s="28"/>
      <c r="O791" s="28"/>
      <c r="P791" s="28"/>
      <c r="Q791" s="28"/>
      <c r="R791" s="28"/>
      <c r="S791" s="28"/>
      <c r="T791" s="28"/>
      <c r="U791" s="28"/>
      <c r="V791" s="83"/>
      <c r="W791" s="28"/>
      <c r="X791" s="28"/>
      <c r="Y791" s="28"/>
      <c r="Z791" s="28"/>
      <c r="AA791" s="28"/>
      <c r="AB791" s="28"/>
      <c r="AC791" s="28"/>
      <c r="AD791" s="28"/>
      <c r="AE791" s="28"/>
      <c r="AF791" s="28"/>
      <c r="AG791" s="28"/>
      <c r="AH791" s="28"/>
      <c r="AI791" s="28"/>
      <c r="AJ791" s="28"/>
      <c r="AK791" s="28"/>
      <c r="AL791" s="28"/>
    </row>
    <row r="792">
      <c r="A792" s="28"/>
      <c r="B792" s="28"/>
      <c r="C792" s="28"/>
      <c r="D792" s="28"/>
      <c r="E792" s="28"/>
      <c r="F792" s="28"/>
      <c r="G792" s="28"/>
      <c r="H792" s="28"/>
      <c r="I792" s="28"/>
      <c r="J792" s="28"/>
      <c r="K792" s="28"/>
      <c r="L792" s="28"/>
      <c r="M792" s="28"/>
      <c r="N792" s="28"/>
      <c r="O792" s="28"/>
      <c r="P792" s="28"/>
      <c r="Q792" s="28"/>
      <c r="R792" s="28"/>
      <c r="S792" s="28"/>
      <c r="T792" s="28"/>
      <c r="U792" s="28"/>
      <c r="V792" s="83"/>
      <c r="W792" s="28"/>
      <c r="X792" s="28"/>
      <c r="Y792" s="28"/>
      <c r="Z792" s="28"/>
      <c r="AA792" s="28"/>
      <c r="AB792" s="28"/>
      <c r="AC792" s="28"/>
      <c r="AD792" s="28"/>
      <c r="AE792" s="28"/>
      <c r="AF792" s="28"/>
      <c r="AG792" s="28"/>
      <c r="AH792" s="28"/>
      <c r="AI792" s="28"/>
      <c r="AJ792" s="28"/>
      <c r="AK792" s="28"/>
      <c r="AL792" s="28"/>
    </row>
    <row r="793">
      <c r="A793" s="28"/>
      <c r="B793" s="28"/>
      <c r="C793" s="28"/>
      <c r="D793" s="28"/>
      <c r="E793" s="28"/>
      <c r="F793" s="28"/>
      <c r="G793" s="28"/>
      <c r="H793" s="28"/>
      <c r="I793" s="28"/>
      <c r="J793" s="28"/>
      <c r="K793" s="28"/>
      <c r="L793" s="28"/>
      <c r="M793" s="28"/>
      <c r="N793" s="28"/>
      <c r="O793" s="28"/>
      <c r="P793" s="28"/>
      <c r="Q793" s="28"/>
      <c r="R793" s="28"/>
      <c r="S793" s="28"/>
      <c r="T793" s="28"/>
      <c r="U793" s="28"/>
      <c r="V793" s="83"/>
      <c r="W793" s="28"/>
      <c r="X793" s="28"/>
      <c r="Y793" s="28"/>
      <c r="Z793" s="28"/>
      <c r="AA793" s="28"/>
      <c r="AB793" s="28"/>
      <c r="AC793" s="28"/>
      <c r="AD793" s="28"/>
      <c r="AE793" s="28"/>
      <c r="AF793" s="28"/>
      <c r="AG793" s="28"/>
      <c r="AH793" s="28"/>
      <c r="AI793" s="28"/>
      <c r="AJ793" s="28"/>
      <c r="AK793" s="28"/>
      <c r="AL793" s="28"/>
    </row>
    <row r="794">
      <c r="A794" s="28"/>
      <c r="B794" s="28"/>
      <c r="C794" s="28"/>
      <c r="D794" s="28"/>
      <c r="E794" s="28"/>
      <c r="F794" s="28"/>
      <c r="G794" s="28"/>
      <c r="H794" s="28"/>
      <c r="I794" s="28"/>
      <c r="J794" s="28"/>
      <c r="K794" s="28"/>
      <c r="L794" s="28"/>
      <c r="M794" s="28"/>
      <c r="N794" s="28"/>
      <c r="O794" s="28"/>
      <c r="P794" s="28"/>
      <c r="Q794" s="28"/>
      <c r="R794" s="28"/>
      <c r="S794" s="28"/>
      <c r="T794" s="28"/>
      <c r="U794" s="28"/>
      <c r="V794" s="83"/>
      <c r="W794" s="28"/>
      <c r="X794" s="28"/>
      <c r="Y794" s="28"/>
      <c r="Z794" s="28"/>
      <c r="AA794" s="28"/>
      <c r="AB794" s="28"/>
      <c r="AC794" s="28"/>
      <c r="AD794" s="28"/>
      <c r="AE794" s="28"/>
      <c r="AF794" s="28"/>
      <c r="AG794" s="28"/>
      <c r="AH794" s="28"/>
      <c r="AI794" s="28"/>
      <c r="AJ794" s="28"/>
      <c r="AK794" s="28"/>
      <c r="AL794" s="28"/>
    </row>
    <row r="795">
      <c r="A795" s="28"/>
      <c r="B795" s="28"/>
      <c r="C795" s="28"/>
      <c r="D795" s="28"/>
      <c r="E795" s="28"/>
      <c r="F795" s="28"/>
      <c r="G795" s="28"/>
      <c r="H795" s="28"/>
      <c r="I795" s="28"/>
      <c r="J795" s="28"/>
      <c r="K795" s="28"/>
      <c r="L795" s="28"/>
      <c r="M795" s="28"/>
      <c r="N795" s="28"/>
      <c r="O795" s="28"/>
      <c r="P795" s="28"/>
      <c r="Q795" s="28"/>
      <c r="R795" s="28"/>
      <c r="S795" s="28"/>
      <c r="T795" s="28"/>
      <c r="U795" s="28"/>
      <c r="V795" s="83"/>
      <c r="W795" s="28"/>
      <c r="X795" s="28"/>
      <c r="Y795" s="28"/>
      <c r="Z795" s="28"/>
      <c r="AA795" s="28"/>
      <c r="AB795" s="28"/>
      <c r="AC795" s="28"/>
      <c r="AD795" s="28"/>
      <c r="AE795" s="28"/>
      <c r="AF795" s="28"/>
      <c r="AG795" s="28"/>
      <c r="AH795" s="28"/>
      <c r="AI795" s="28"/>
      <c r="AJ795" s="28"/>
      <c r="AK795" s="28"/>
      <c r="AL795" s="28"/>
    </row>
    <row r="796">
      <c r="A796" s="28"/>
      <c r="B796" s="28"/>
      <c r="C796" s="28"/>
      <c r="D796" s="28"/>
      <c r="E796" s="28"/>
      <c r="F796" s="28"/>
      <c r="G796" s="28"/>
      <c r="H796" s="28"/>
      <c r="I796" s="28"/>
      <c r="J796" s="28"/>
      <c r="K796" s="28"/>
      <c r="L796" s="28"/>
      <c r="M796" s="28"/>
      <c r="N796" s="28"/>
      <c r="O796" s="28"/>
      <c r="P796" s="28"/>
      <c r="Q796" s="28"/>
      <c r="R796" s="28"/>
      <c r="S796" s="28"/>
      <c r="T796" s="28"/>
      <c r="U796" s="28"/>
      <c r="V796" s="83"/>
      <c r="W796" s="28"/>
      <c r="X796" s="28"/>
      <c r="Y796" s="28"/>
      <c r="Z796" s="28"/>
      <c r="AA796" s="28"/>
      <c r="AB796" s="28"/>
      <c r="AC796" s="28"/>
      <c r="AD796" s="28"/>
      <c r="AE796" s="28"/>
      <c r="AF796" s="28"/>
      <c r="AG796" s="28"/>
      <c r="AH796" s="28"/>
      <c r="AI796" s="28"/>
      <c r="AJ796" s="28"/>
      <c r="AK796" s="28"/>
      <c r="AL796" s="28"/>
    </row>
    <row r="797">
      <c r="A797" s="28"/>
      <c r="B797" s="28"/>
      <c r="C797" s="28"/>
      <c r="D797" s="28"/>
      <c r="E797" s="28"/>
      <c r="F797" s="28"/>
      <c r="G797" s="28"/>
      <c r="H797" s="28"/>
      <c r="I797" s="28"/>
      <c r="J797" s="28"/>
      <c r="K797" s="28"/>
      <c r="L797" s="28"/>
      <c r="M797" s="28"/>
      <c r="N797" s="28"/>
      <c r="O797" s="28"/>
      <c r="P797" s="28"/>
      <c r="Q797" s="28"/>
      <c r="R797" s="28"/>
      <c r="S797" s="28"/>
      <c r="T797" s="28"/>
      <c r="U797" s="28"/>
      <c r="V797" s="83"/>
      <c r="W797" s="28"/>
      <c r="X797" s="28"/>
      <c r="Y797" s="28"/>
      <c r="Z797" s="28"/>
      <c r="AA797" s="28"/>
      <c r="AB797" s="28"/>
      <c r="AC797" s="28"/>
      <c r="AD797" s="28"/>
      <c r="AE797" s="28"/>
      <c r="AF797" s="28"/>
      <c r="AG797" s="28"/>
      <c r="AH797" s="28"/>
      <c r="AI797" s="28"/>
      <c r="AJ797" s="28"/>
      <c r="AK797" s="28"/>
      <c r="AL797" s="28"/>
    </row>
    <row r="798">
      <c r="A798" s="28"/>
      <c r="B798" s="28"/>
      <c r="C798" s="28"/>
      <c r="D798" s="28"/>
      <c r="E798" s="28"/>
      <c r="F798" s="28"/>
      <c r="G798" s="28"/>
      <c r="H798" s="28"/>
      <c r="I798" s="28"/>
      <c r="J798" s="28"/>
      <c r="K798" s="28"/>
      <c r="L798" s="28"/>
      <c r="M798" s="28"/>
      <c r="N798" s="28"/>
      <c r="O798" s="28"/>
      <c r="P798" s="28"/>
      <c r="Q798" s="28"/>
      <c r="R798" s="28"/>
      <c r="S798" s="28"/>
      <c r="T798" s="28"/>
      <c r="U798" s="28"/>
      <c r="V798" s="83"/>
      <c r="W798" s="28"/>
      <c r="X798" s="28"/>
      <c r="Y798" s="28"/>
      <c r="Z798" s="28"/>
      <c r="AA798" s="28"/>
      <c r="AB798" s="28"/>
      <c r="AC798" s="28"/>
      <c r="AD798" s="28"/>
      <c r="AE798" s="28"/>
      <c r="AF798" s="28"/>
      <c r="AG798" s="28"/>
      <c r="AH798" s="28"/>
      <c r="AI798" s="28"/>
      <c r="AJ798" s="28"/>
      <c r="AK798" s="28"/>
      <c r="AL798" s="28"/>
    </row>
    <row r="799">
      <c r="A799" s="28"/>
      <c r="B799" s="28"/>
      <c r="C799" s="28"/>
      <c r="D799" s="28"/>
      <c r="E799" s="28"/>
      <c r="F799" s="28"/>
      <c r="G799" s="28"/>
      <c r="H799" s="28"/>
      <c r="I799" s="28"/>
      <c r="J799" s="28"/>
      <c r="K799" s="28"/>
      <c r="L799" s="28"/>
      <c r="M799" s="28"/>
      <c r="N799" s="28"/>
      <c r="O799" s="28"/>
      <c r="P799" s="28"/>
      <c r="Q799" s="28"/>
      <c r="R799" s="28"/>
      <c r="S799" s="28"/>
      <c r="T799" s="28"/>
      <c r="U799" s="28"/>
      <c r="V799" s="83"/>
      <c r="W799" s="28"/>
      <c r="X799" s="28"/>
      <c r="Y799" s="28"/>
      <c r="Z799" s="28"/>
      <c r="AA799" s="28"/>
      <c r="AB799" s="28"/>
      <c r="AC799" s="28"/>
      <c r="AD799" s="28"/>
      <c r="AE799" s="28"/>
      <c r="AF799" s="28"/>
      <c r="AG799" s="28"/>
      <c r="AH799" s="28"/>
      <c r="AI799" s="28"/>
      <c r="AJ799" s="28"/>
      <c r="AK799" s="28"/>
      <c r="AL799" s="28"/>
    </row>
    <row r="800">
      <c r="A800" s="28"/>
      <c r="B800" s="28"/>
      <c r="C800" s="28"/>
      <c r="D800" s="28"/>
      <c r="E800" s="28"/>
      <c r="F800" s="28"/>
      <c r="G800" s="28"/>
      <c r="H800" s="28"/>
      <c r="I800" s="28"/>
      <c r="J800" s="28"/>
      <c r="K800" s="28"/>
      <c r="L800" s="28"/>
      <c r="M800" s="28"/>
      <c r="N800" s="28"/>
      <c r="O800" s="28"/>
      <c r="P800" s="28"/>
      <c r="Q800" s="28"/>
      <c r="R800" s="28"/>
      <c r="S800" s="28"/>
      <c r="T800" s="28"/>
      <c r="U800" s="28"/>
      <c r="V800" s="83"/>
      <c r="W800" s="28"/>
      <c r="X800" s="28"/>
      <c r="Y800" s="28"/>
      <c r="Z800" s="28"/>
      <c r="AA800" s="28"/>
      <c r="AB800" s="28"/>
      <c r="AC800" s="28"/>
      <c r="AD800" s="28"/>
      <c r="AE800" s="28"/>
      <c r="AF800" s="28"/>
      <c r="AG800" s="28"/>
      <c r="AH800" s="28"/>
      <c r="AI800" s="28"/>
      <c r="AJ800" s="28"/>
      <c r="AK800" s="28"/>
      <c r="AL800" s="28"/>
    </row>
    <row r="801">
      <c r="A801" s="28"/>
      <c r="B801" s="28"/>
      <c r="C801" s="28"/>
      <c r="D801" s="28"/>
      <c r="E801" s="28"/>
      <c r="F801" s="28"/>
      <c r="G801" s="28"/>
      <c r="H801" s="28"/>
      <c r="I801" s="28"/>
      <c r="J801" s="28"/>
      <c r="K801" s="28"/>
      <c r="L801" s="28"/>
      <c r="M801" s="28"/>
      <c r="N801" s="28"/>
      <c r="O801" s="28"/>
      <c r="P801" s="28"/>
      <c r="Q801" s="28"/>
      <c r="R801" s="28"/>
      <c r="S801" s="28"/>
      <c r="T801" s="28"/>
      <c r="U801" s="28"/>
      <c r="V801" s="83"/>
      <c r="W801" s="28"/>
      <c r="X801" s="28"/>
      <c r="Y801" s="28"/>
      <c r="Z801" s="28"/>
      <c r="AA801" s="28"/>
      <c r="AB801" s="28"/>
      <c r="AC801" s="28"/>
      <c r="AD801" s="28"/>
      <c r="AE801" s="28"/>
      <c r="AF801" s="28"/>
      <c r="AG801" s="28"/>
      <c r="AH801" s="28"/>
      <c r="AI801" s="28"/>
      <c r="AJ801" s="28"/>
      <c r="AK801" s="28"/>
      <c r="AL801" s="28"/>
    </row>
    <row r="802">
      <c r="A802" s="28"/>
      <c r="B802" s="28"/>
      <c r="C802" s="28"/>
      <c r="D802" s="28"/>
      <c r="E802" s="28"/>
      <c r="F802" s="28"/>
      <c r="G802" s="28"/>
      <c r="H802" s="28"/>
      <c r="I802" s="28"/>
      <c r="J802" s="28"/>
      <c r="K802" s="28"/>
      <c r="L802" s="28"/>
      <c r="M802" s="28"/>
      <c r="N802" s="28"/>
      <c r="O802" s="28"/>
      <c r="P802" s="28"/>
      <c r="Q802" s="28"/>
      <c r="R802" s="28"/>
      <c r="S802" s="28"/>
      <c r="T802" s="28"/>
      <c r="U802" s="28"/>
      <c r="V802" s="83"/>
      <c r="W802" s="28"/>
      <c r="X802" s="28"/>
      <c r="Y802" s="28"/>
      <c r="Z802" s="28"/>
      <c r="AA802" s="28"/>
      <c r="AB802" s="28"/>
      <c r="AC802" s="28"/>
      <c r="AD802" s="28"/>
      <c r="AE802" s="28"/>
      <c r="AF802" s="28"/>
      <c r="AG802" s="28"/>
      <c r="AH802" s="28"/>
      <c r="AI802" s="28"/>
      <c r="AJ802" s="28"/>
      <c r="AK802" s="28"/>
      <c r="AL802" s="28"/>
    </row>
    <row r="803">
      <c r="A803" s="28"/>
      <c r="B803" s="28"/>
      <c r="C803" s="28"/>
      <c r="D803" s="28"/>
      <c r="E803" s="28"/>
      <c r="F803" s="28"/>
      <c r="G803" s="28"/>
      <c r="H803" s="28"/>
      <c r="I803" s="28"/>
      <c r="J803" s="28"/>
      <c r="K803" s="28"/>
      <c r="L803" s="28"/>
      <c r="M803" s="28"/>
      <c r="N803" s="28"/>
      <c r="O803" s="28"/>
      <c r="P803" s="28"/>
      <c r="Q803" s="28"/>
      <c r="R803" s="28"/>
      <c r="S803" s="28"/>
      <c r="T803" s="28"/>
      <c r="U803" s="28"/>
      <c r="V803" s="83"/>
      <c r="W803" s="28"/>
      <c r="X803" s="28"/>
      <c r="Y803" s="28"/>
      <c r="Z803" s="28"/>
      <c r="AA803" s="28"/>
      <c r="AB803" s="28"/>
      <c r="AC803" s="28"/>
      <c r="AD803" s="28"/>
      <c r="AE803" s="28"/>
      <c r="AF803" s="28"/>
      <c r="AG803" s="28"/>
      <c r="AH803" s="28"/>
      <c r="AI803" s="28"/>
      <c r="AJ803" s="28"/>
      <c r="AK803" s="28"/>
      <c r="AL803" s="28"/>
    </row>
    <row r="804">
      <c r="A804" s="28"/>
      <c r="B804" s="28"/>
      <c r="C804" s="28"/>
      <c r="D804" s="28"/>
      <c r="E804" s="28"/>
      <c r="F804" s="28"/>
      <c r="G804" s="28"/>
      <c r="H804" s="28"/>
      <c r="I804" s="28"/>
      <c r="J804" s="28"/>
      <c r="K804" s="28"/>
      <c r="L804" s="28"/>
      <c r="M804" s="28"/>
      <c r="N804" s="28"/>
      <c r="O804" s="28"/>
      <c r="P804" s="28"/>
      <c r="Q804" s="28"/>
      <c r="R804" s="28"/>
      <c r="S804" s="28"/>
      <c r="T804" s="28"/>
      <c r="U804" s="28"/>
      <c r="V804" s="83"/>
      <c r="W804" s="28"/>
      <c r="X804" s="28"/>
      <c r="Y804" s="28"/>
      <c r="Z804" s="28"/>
      <c r="AA804" s="28"/>
      <c r="AB804" s="28"/>
      <c r="AC804" s="28"/>
      <c r="AD804" s="28"/>
      <c r="AE804" s="28"/>
      <c r="AF804" s="28"/>
      <c r="AG804" s="28"/>
      <c r="AH804" s="28"/>
      <c r="AI804" s="28"/>
      <c r="AJ804" s="28"/>
      <c r="AK804" s="28"/>
      <c r="AL804" s="28"/>
    </row>
    <row r="805">
      <c r="A805" s="28"/>
      <c r="B805" s="28"/>
      <c r="C805" s="28"/>
      <c r="D805" s="28"/>
      <c r="E805" s="28"/>
      <c r="F805" s="28"/>
      <c r="G805" s="28"/>
      <c r="H805" s="28"/>
      <c r="I805" s="28"/>
      <c r="J805" s="28"/>
      <c r="K805" s="28"/>
      <c r="L805" s="28"/>
      <c r="M805" s="28"/>
      <c r="N805" s="28"/>
      <c r="O805" s="28"/>
      <c r="P805" s="28"/>
      <c r="Q805" s="28"/>
      <c r="R805" s="28"/>
      <c r="S805" s="28"/>
      <c r="T805" s="28"/>
      <c r="U805" s="28"/>
      <c r="V805" s="83"/>
      <c r="W805" s="28"/>
      <c r="X805" s="28"/>
      <c r="Y805" s="28"/>
      <c r="Z805" s="28"/>
      <c r="AA805" s="28"/>
      <c r="AB805" s="28"/>
      <c r="AC805" s="28"/>
      <c r="AD805" s="28"/>
      <c r="AE805" s="28"/>
      <c r="AF805" s="28"/>
      <c r="AG805" s="28"/>
      <c r="AH805" s="28"/>
      <c r="AI805" s="28"/>
      <c r="AJ805" s="28"/>
      <c r="AK805" s="28"/>
      <c r="AL805" s="28"/>
    </row>
    <row r="806">
      <c r="A806" s="28"/>
      <c r="B806" s="28"/>
      <c r="C806" s="28"/>
      <c r="D806" s="28"/>
      <c r="E806" s="28"/>
      <c r="F806" s="28"/>
      <c r="G806" s="28"/>
      <c r="H806" s="28"/>
      <c r="I806" s="28"/>
      <c r="J806" s="28"/>
      <c r="K806" s="28"/>
      <c r="L806" s="28"/>
      <c r="M806" s="28"/>
      <c r="N806" s="28"/>
      <c r="O806" s="28"/>
      <c r="P806" s="28"/>
      <c r="Q806" s="28"/>
      <c r="R806" s="28"/>
      <c r="S806" s="28"/>
      <c r="T806" s="28"/>
      <c r="U806" s="28"/>
      <c r="V806" s="83"/>
      <c r="W806" s="28"/>
      <c r="X806" s="28"/>
      <c r="Y806" s="28"/>
      <c r="Z806" s="28"/>
      <c r="AA806" s="28"/>
      <c r="AB806" s="28"/>
      <c r="AC806" s="28"/>
      <c r="AD806" s="28"/>
      <c r="AE806" s="28"/>
      <c r="AF806" s="28"/>
      <c r="AG806" s="28"/>
      <c r="AH806" s="28"/>
      <c r="AI806" s="28"/>
      <c r="AJ806" s="28"/>
      <c r="AK806" s="28"/>
      <c r="AL806" s="28"/>
    </row>
    <row r="807">
      <c r="A807" s="28"/>
      <c r="B807" s="28"/>
      <c r="C807" s="28"/>
      <c r="D807" s="28"/>
      <c r="E807" s="28"/>
      <c r="F807" s="28"/>
      <c r="G807" s="28"/>
      <c r="H807" s="28"/>
      <c r="I807" s="28"/>
      <c r="J807" s="28"/>
      <c r="K807" s="28"/>
      <c r="L807" s="28"/>
      <c r="M807" s="28"/>
      <c r="N807" s="28"/>
      <c r="O807" s="28"/>
      <c r="P807" s="28"/>
      <c r="Q807" s="28"/>
      <c r="R807" s="28"/>
      <c r="S807" s="28"/>
      <c r="T807" s="28"/>
      <c r="U807" s="28"/>
      <c r="V807" s="83"/>
      <c r="W807" s="28"/>
      <c r="X807" s="28"/>
      <c r="Y807" s="28"/>
      <c r="Z807" s="28"/>
      <c r="AA807" s="28"/>
      <c r="AB807" s="28"/>
      <c r="AC807" s="28"/>
      <c r="AD807" s="28"/>
      <c r="AE807" s="28"/>
      <c r="AF807" s="28"/>
      <c r="AG807" s="28"/>
      <c r="AH807" s="28"/>
      <c r="AI807" s="28"/>
      <c r="AJ807" s="28"/>
      <c r="AK807" s="28"/>
      <c r="AL807" s="28"/>
    </row>
    <row r="808">
      <c r="A808" s="28"/>
      <c r="B808" s="28"/>
      <c r="C808" s="28"/>
      <c r="D808" s="28"/>
      <c r="E808" s="28"/>
      <c r="F808" s="28"/>
      <c r="G808" s="28"/>
      <c r="H808" s="28"/>
      <c r="I808" s="28"/>
      <c r="J808" s="28"/>
      <c r="K808" s="28"/>
      <c r="L808" s="28"/>
      <c r="M808" s="28"/>
      <c r="N808" s="28"/>
      <c r="O808" s="28"/>
      <c r="P808" s="28"/>
      <c r="Q808" s="28"/>
      <c r="R808" s="28"/>
      <c r="S808" s="28"/>
      <c r="T808" s="28"/>
      <c r="U808" s="28"/>
      <c r="V808" s="83"/>
      <c r="W808" s="28"/>
      <c r="X808" s="28"/>
      <c r="Y808" s="28"/>
      <c r="Z808" s="28"/>
      <c r="AA808" s="28"/>
      <c r="AB808" s="28"/>
      <c r="AC808" s="28"/>
      <c r="AD808" s="28"/>
      <c r="AE808" s="28"/>
      <c r="AF808" s="28"/>
      <c r="AG808" s="28"/>
      <c r="AH808" s="28"/>
      <c r="AI808" s="28"/>
      <c r="AJ808" s="28"/>
      <c r="AK808" s="28"/>
      <c r="AL808" s="28"/>
    </row>
    <row r="809">
      <c r="A809" s="28"/>
      <c r="B809" s="28"/>
      <c r="C809" s="28"/>
      <c r="D809" s="28"/>
      <c r="E809" s="28"/>
      <c r="F809" s="28"/>
      <c r="G809" s="28"/>
      <c r="H809" s="28"/>
      <c r="I809" s="28"/>
      <c r="J809" s="28"/>
      <c r="K809" s="28"/>
      <c r="L809" s="28"/>
      <c r="M809" s="28"/>
      <c r="N809" s="28"/>
      <c r="O809" s="28"/>
      <c r="P809" s="28"/>
      <c r="Q809" s="28"/>
      <c r="R809" s="28"/>
      <c r="S809" s="28"/>
      <c r="T809" s="28"/>
      <c r="U809" s="28"/>
      <c r="V809" s="83"/>
      <c r="W809" s="28"/>
      <c r="X809" s="28"/>
      <c r="Y809" s="28"/>
      <c r="Z809" s="28"/>
      <c r="AA809" s="28"/>
      <c r="AB809" s="28"/>
      <c r="AC809" s="28"/>
      <c r="AD809" s="28"/>
      <c r="AE809" s="28"/>
      <c r="AF809" s="28"/>
      <c r="AG809" s="28"/>
      <c r="AH809" s="28"/>
      <c r="AI809" s="28"/>
      <c r="AJ809" s="28"/>
      <c r="AK809" s="28"/>
      <c r="AL809" s="28"/>
    </row>
    <row r="810">
      <c r="A810" s="28"/>
      <c r="B810" s="28"/>
      <c r="C810" s="28"/>
      <c r="D810" s="28"/>
      <c r="E810" s="28"/>
      <c r="F810" s="28"/>
      <c r="G810" s="28"/>
      <c r="H810" s="28"/>
      <c r="I810" s="28"/>
      <c r="J810" s="28"/>
      <c r="K810" s="28"/>
      <c r="L810" s="28"/>
      <c r="M810" s="28"/>
      <c r="N810" s="28"/>
      <c r="O810" s="28"/>
      <c r="P810" s="28"/>
      <c r="Q810" s="28"/>
      <c r="R810" s="28"/>
      <c r="S810" s="28"/>
      <c r="T810" s="28"/>
      <c r="U810" s="28"/>
      <c r="V810" s="83"/>
      <c r="W810" s="28"/>
      <c r="X810" s="28"/>
      <c r="Y810" s="28"/>
      <c r="Z810" s="28"/>
      <c r="AA810" s="28"/>
      <c r="AB810" s="28"/>
      <c r="AC810" s="28"/>
      <c r="AD810" s="28"/>
      <c r="AE810" s="28"/>
      <c r="AF810" s="28"/>
      <c r="AG810" s="28"/>
      <c r="AH810" s="28"/>
      <c r="AI810" s="28"/>
      <c r="AJ810" s="28"/>
      <c r="AK810" s="28"/>
      <c r="AL810" s="28"/>
    </row>
    <row r="811">
      <c r="A811" s="28"/>
      <c r="B811" s="28"/>
      <c r="C811" s="28"/>
      <c r="D811" s="28"/>
      <c r="E811" s="28"/>
      <c r="F811" s="28"/>
      <c r="G811" s="28"/>
      <c r="H811" s="28"/>
      <c r="I811" s="28"/>
      <c r="J811" s="28"/>
      <c r="K811" s="28"/>
      <c r="L811" s="28"/>
      <c r="M811" s="28"/>
      <c r="N811" s="28"/>
      <c r="O811" s="28"/>
      <c r="P811" s="28"/>
      <c r="Q811" s="28"/>
      <c r="R811" s="28"/>
      <c r="S811" s="28"/>
      <c r="T811" s="28"/>
      <c r="U811" s="28"/>
      <c r="V811" s="83"/>
      <c r="W811" s="28"/>
      <c r="X811" s="28"/>
      <c r="Y811" s="28"/>
      <c r="Z811" s="28"/>
      <c r="AA811" s="28"/>
      <c r="AB811" s="28"/>
      <c r="AC811" s="28"/>
      <c r="AD811" s="28"/>
      <c r="AE811" s="28"/>
      <c r="AF811" s="28"/>
      <c r="AG811" s="28"/>
      <c r="AH811" s="28"/>
      <c r="AI811" s="28"/>
      <c r="AJ811" s="28"/>
      <c r="AK811" s="28"/>
      <c r="AL811" s="28"/>
    </row>
    <row r="812">
      <c r="A812" s="28"/>
      <c r="B812" s="28"/>
      <c r="C812" s="28"/>
      <c r="D812" s="28"/>
      <c r="E812" s="28"/>
      <c r="F812" s="28"/>
      <c r="G812" s="28"/>
      <c r="H812" s="28"/>
      <c r="I812" s="28"/>
      <c r="J812" s="28"/>
      <c r="K812" s="28"/>
      <c r="L812" s="28"/>
      <c r="M812" s="28"/>
      <c r="N812" s="28"/>
      <c r="O812" s="28"/>
      <c r="P812" s="28"/>
      <c r="Q812" s="28"/>
      <c r="R812" s="28"/>
      <c r="S812" s="28"/>
      <c r="T812" s="28"/>
      <c r="U812" s="28"/>
      <c r="V812" s="83"/>
      <c r="W812" s="28"/>
      <c r="X812" s="28"/>
      <c r="Y812" s="28"/>
      <c r="Z812" s="28"/>
      <c r="AA812" s="28"/>
      <c r="AB812" s="28"/>
      <c r="AC812" s="28"/>
      <c r="AD812" s="28"/>
      <c r="AE812" s="28"/>
      <c r="AF812" s="28"/>
      <c r="AG812" s="28"/>
      <c r="AH812" s="28"/>
      <c r="AI812" s="28"/>
      <c r="AJ812" s="28"/>
      <c r="AK812" s="28"/>
      <c r="AL812" s="28"/>
    </row>
    <row r="813">
      <c r="A813" s="28"/>
      <c r="B813" s="28"/>
      <c r="C813" s="28"/>
      <c r="D813" s="28"/>
      <c r="E813" s="28"/>
      <c r="F813" s="28"/>
      <c r="G813" s="28"/>
      <c r="H813" s="28"/>
      <c r="I813" s="28"/>
      <c r="J813" s="28"/>
      <c r="K813" s="28"/>
      <c r="L813" s="28"/>
      <c r="M813" s="28"/>
      <c r="N813" s="28"/>
      <c r="O813" s="28"/>
      <c r="P813" s="28"/>
      <c r="Q813" s="28"/>
      <c r="R813" s="28"/>
      <c r="S813" s="28"/>
      <c r="T813" s="28"/>
      <c r="U813" s="28"/>
      <c r="V813" s="83"/>
      <c r="W813" s="28"/>
      <c r="X813" s="28"/>
      <c r="Y813" s="28"/>
      <c r="Z813" s="28"/>
      <c r="AA813" s="28"/>
      <c r="AB813" s="28"/>
      <c r="AC813" s="28"/>
      <c r="AD813" s="28"/>
      <c r="AE813" s="28"/>
      <c r="AF813" s="28"/>
      <c r="AG813" s="28"/>
      <c r="AH813" s="28"/>
      <c r="AI813" s="28"/>
      <c r="AJ813" s="28"/>
      <c r="AK813" s="28"/>
      <c r="AL813" s="28"/>
    </row>
    <row r="814">
      <c r="A814" s="28"/>
      <c r="B814" s="28"/>
      <c r="C814" s="28"/>
      <c r="D814" s="28"/>
      <c r="E814" s="28"/>
      <c r="F814" s="28"/>
      <c r="G814" s="28"/>
      <c r="H814" s="28"/>
      <c r="I814" s="28"/>
      <c r="J814" s="28"/>
      <c r="K814" s="28"/>
      <c r="L814" s="28"/>
      <c r="M814" s="28"/>
      <c r="N814" s="28"/>
      <c r="O814" s="28"/>
      <c r="P814" s="28"/>
      <c r="Q814" s="28"/>
      <c r="R814" s="28"/>
      <c r="S814" s="28"/>
      <c r="T814" s="28"/>
      <c r="U814" s="28"/>
      <c r="V814" s="83"/>
      <c r="W814" s="28"/>
      <c r="X814" s="28"/>
      <c r="Y814" s="28"/>
      <c r="Z814" s="28"/>
      <c r="AA814" s="28"/>
      <c r="AB814" s="28"/>
      <c r="AC814" s="28"/>
      <c r="AD814" s="28"/>
      <c r="AE814" s="28"/>
      <c r="AF814" s="28"/>
      <c r="AG814" s="28"/>
      <c r="AH814" s="28"/>
      <c r="AI814" s="28"/>
      <c r="AJ814" s="28"/>
      <c r="AK814" s="28"/>
      <c r="AL814" s="28"/>
    </row>
    <row r="815">
      <c r="A815" s="28"/>
      <c r="B815" s="28"/>
      <c r="C815" s="28"/>
      <c r="D815" s="28"/>
      <c r="E815" s="28"/>
      <c r="F815" s="28"/>
      <c r="G815" s="28"/>
      <c r="H815" s="28"/>
      <c r="I815" s="28"/>
      <c r="J815" s="28"/>
      <c r="K815" s="28"/>
      <c r="L815" s="28"/>
      <c r="M815" s="28"/>
      <c r="N815" s="28"/>
      <c r="O815" s="28"/>
      <c r="P815" s="28"/>
      <c r="Q815" s="28"/>
      <c r="R815" s="28"/>
      <c r="S815" s="28"/>
      <c r="T815" s="28"/>
      <c r="U815" s="28"/>
      <c r="V815" s="83"/>
      <c r="W815" s="28"/>
      <c r="X815" s="28"/>
      <c r="Y815" s="28"/>
      <c r="Z815" s="28"/>
      <c r="AA815" s="28"/>
      <c r="AB815" s="28"/>
      <c r="AC815" s="28"/>
      <c r="AD815" s="28"/>
      <c r="AE815" s="28"/>
      <c r="AF815" s="28"/>
      <c r="AG815" s="28"/>
      <c r="AH815" s="28"/>
      <c r="AI815" s="28"/>
      <c r="AJ815" s="28"/>
      <c r="AK815" s="28"/>
      <c r="AL815" s="28"/>
    </row>
    <row r="816">
      <c r="A816" s="28"/>
      <c r="B816" s="28"/>
      <c r="C816" s="28"/>
      <c r="D816" s="28"/>
      <c r="E816" s="28"/>
      <c r="F816" s="28"/>
      <c r="G816" s="28"/>
      <c r="H816" s="28"/>
      <c r="I816" s="28"/>
      <c r="J816" s="28"/>
      <c r="K816" s="28"/>
      <c r="L816" s="28"/>
      <c r="M816" s="28"/>
      <c r="N816" s="28"/>
      <c r="O816" s="28"/>
      <c r="P816" s="28"/>
      <c r="Q816" s="28"/>
      <c r="R816" s="28"/>
      <c r="S816" s="28"/>
      <c r="T816" s="28"/>
      <c r="U816" s="28"/>
      <c r="V816" s="83"/>
      <c r="W816" s="28"/>
      <c r="X816" s="28"/>
      <c r="Y816" s="28"/>
      <c r="Z816" s="28"/>
      <c r="AA816" s="28"/>
      <c r="AB816" s="28"/>
      <c r="AC816" s="28"/>
      <c r="AD816" s="28"/>
      <c r="AE816" s="28"/>
      <c r="AF816" s="28"/>
      <c r="AG816" s="28"/>
      <c r="AH816" s="28"/>
      <c r="AI816" s="28"/>
      <c r="AJ816" s="28"/>
      <c r="AK816" s="28"/>
      <c r="AL816" s="28"/>
    </row>
    <row r="817">
      <c r="A817" s="28"/>
      <c r="B817" s="28"/>
      <c r="C817" s="28"/>
      <c r="D817" s="28"/>
      <c r="E817" s="28"/>
      <c r="F817" s="28"/>
      <c r="G817" s="28"/>
      <c r="H817" s="28"/>
      <c r="I817" s="28"/>
      <c r="J817" s="28"/>
      <c r="K817" s="28"/>
      <c r="L817" s="28"/>
      <c r="M817" s="28"/>
      <c r="N817" s="28"/>
      <c r="O817" s="28"/>
      <c r="P817" s="28"/>
      <c r="Q817" s="28"/>
      <c r="R817" s="28"/>
      <c r="S817" s="28"/>
      <c r="T817" s="28"/>
      <c r="U817" s="28"/>
      <c r="V817" s="83"/>
      <c r="W817" s="28"/>
      <c r="X817" s="28"/>
      <c r="Y817" s="28"/>
      <c r="Z817" s="28"/>
      <c r="AA817" s="28"/>
      <c r="AB817" s="28"/>
      <c r="AC817" s="28"/>
      <c r="AD817" s="28"/>
      <c r="AE817" s="28"/>
      <c r="AF817" s="28"/>
      <c r="AG817" s="28"/>
      <c r="AH817" s="28"/>
      <c r="AI817" s="28"/>
      <c r="AJ817" s="28"/>
      <c r="AK817" s="28"/>
      <c r="AL817" s="28"/>
    </row>
    <row r="818">
      <c r="A818" s="28"/>
      <c r="B818" s="28"/>
      <c r="C818" s="28"/>
      <c r="D818" s="28"/>
      <c r="E818" s="28"/>
      <c r="F818" s="28"/>
      <c r="G818" s="28"/>
      <c r="H818" s="28"/>
      <c r="I818" s="28"/>
      <c r="J818" s="28"/>
      <c r="K818" s="28"/>
      <c r="L818" s="28"/>
      <c r="M818" s="28"/>
      <c r="N818" s="28"/>
      <c r="O818" s="28"/>
      <c r="P818" s="28"/>
      <c r="Q818" s="28"/>
      <c r="R818" s="28"/>
      <c r="S818" s="28"/>
      <c r="T818" s="28"/>
      <c r="U818" s="28"/>
      <c r="V818" s="83"/>
      <c r="W818" s="28"/>
      <c r="X818" s="28"/>
      <c r="Y818" s="28"/>
      <c r="Z818" s="28"/>
      <c r="AA818" s="28"/>
      <c r="AB818" s="28"/>
      <c r="AC818" s="28"/>
      <c r="AD818" s="28"/>
      <c r="AE818" s="28"/>
      <c r="AF818" s="28"/>
      <c r="AG818" s="28"/>
      <c r="AH818" s="28"/>
      <c r="AI818" s="28"/>
      <c r="AJ818" s="28"/>
      <c r="AK818" s="28"/>
      <c r="AL818" s="28"/>
    </row>
    <row r="819">
      <c r="A819" s="28"/>
      <c r="B819" s="28"/>
      <c r="C819" s="28"/>
      <c r="D819" s="28"/>
      <c r="E819" s="28"/>
      <c r="F819" s="28"/>
      <c r="G819" s="28"/>
      <c r="H819" s="28"/>
      <c r="I819" s="28"/>
      <c r="J819" s="28"/>
      <c r="K819" s="28"/>
      <c r="L819" s="28"/>
      <c r="M819" s="28"/>
      <c r="N819" s="28"/>
      <c r="O819" s="28"/>
      <c r="P819" s="28"/>
      <c r="Q819" s="28"/>
      <c r="R819" s="28"/>
      <c r="S819" s="28"/>
      <c r="T819" s="28"/>
      <c r="U819" s="28"/>
      <c r="V819" s="83"/>
      <c r="W819" s="28"/>
      <c r="X819" s="28"/>
      <c r="Y819" s="28"/>
      <c r="Z819" s="28"/>
      <c r="AA819" s="28"/>
      <c r="AB819" s="28"/>
      <c r="AC819" s="28"/>
      <c r="AD819" s="28"/>
      <c r="AE819" s="28"/>
      <c r="AF819" s="28"/>
      <c r="AG819" s="28"/>
      <c r="AH819" s="28"/>
      <c r="AI819" s="28"/>
      <c r="AJ819" s="28"/>
      <c r="AK819" s="28"/>
      <c r="AL819" s="28"/>
    </row>
    <row r="820">
      <c r="A820" s="28"/>
      <c r="B820" s="28"/>
      <c r="C820" s="28"/>
      <c r="D820" s="28"/>
      <c r="E820" s="28"/>
      <c r="F820" s="28"/>
      <c r="G820" s="28"/>
      <c r="H820" s="28"/>
      <c r="I820" s="28"/>
      <c r="J820" s="28"/>
      <c r="K820" s="28"/>
      <c r="L820" s="28"/>
      <c r="M820" s="28"/>
      <c r="N820" s="28"/>
      <c r="O820" s="28"/>
      <c r="P820" s="28"/>
      <c r="Q820" s="28"/>
      <c r="R820" s="28"/>
      <c r="S820" s="28"/>
      <c r="T820" s="28"/>
      <c r="U820" s="28"/>
      <c r="V820" s="83"/>
      <c r="W820" s="28"/>
      <c r="X820" s="28"/>
      <c r="Y820" s="28"/>
      <c r="Z820" s="28"/>
      <c r="AA820" s="28"/>
      <c r="AB820" s="28"/>
      <c r="AC820" s="28"/>
      <c r="AD820" s="28"/>
      <c r="AE820" s="28"/>
      <c r="AF820" s="28"/>
      <c r="AG820" s="28"/>
      <c r="AH820" s="28"/>
      <c r="AI820" s="28"/>
      <c r="AJ820" s="28"/>
      <c r="AK820" s="28"/>
      <c r="AL820" s="28"/>
    </row>
    <row r="821">
      <c r="A821" s="28"/>
      <c r="B821" s="28"/>
      <c r="C821" s="28"/>
      <c r="D821" s="28"/>
      <c r="E821" s="28"/>
      <c r="F821" s="28"/>
      <c r="G821" s="28"/>
      <c r="H821" s="28"/>
      <c r="I821" s="28"/>
      <c r="J821" s="28"/>
      <c r="K821" s="28"/>
      <c r="L821" s="28"/>
      <c r="M821" s="28"/>
      <c r="N821" s="28"/>
      <c r="O821" s="28"/>
      <c r="P821" s="28"/>
      <c r="Q821" s="28"/>
      <c r="R821" s="28"/>
      <c r="S821" s="28"/>
      <c r="T821" s="28"/>
      <c r="U821" s="28"/>
      <c r="V821" s="83"/>
      <c r="W821" s="28"/>
      <c r="X821" s="28"/>
      <c r="Y821" s="28"/>
      <c r="Z821" s="28"/>
      <c r="AA821" s="28"/>
      <c r="AB821" s="28"/>
      <c r="AC821" s="28"/>
      <c r="AD821" s="28"/>
      <c r="AE821" s="28"/>
      <c r="AF821" s="28"/>
      <c r="AG821" s="28"/>
      <c r="AH821" s="28"/>
      <c r="AI821" s="28"/>
      <c r="AJ821" s="28"/>
      <c r="AK821" s="28"/>
      <c r="AL821" s="28"/>
    </row>
    <row r="822">
      <c r="A822" s="28"/>
      <c r="B822" s="28"/>
      <c r="C822" s="28"/>
      <c r="D822" s="28"/>
      <c r="E822" s="28"/>
      <c r="F822" s="28"/>
      <c r="G822" s="28"/>
      <c r="H822" s="28"/>
      <c r="I822" s="28"/>
      <c r="J822" s="28"/>
      <c r="K822" s="28"/>
      <c r="L822" s="28"/>
      <c r="M822" s="28"/>
      <c r="N822" s="28"/>
      <c r="O822" s="28"/>
      <c r="P822" s="28"/>
      <c r="Q822" s="28"/>
      <c r="R822" s="28"/>
      <c r="S822" s="28"/>
      <c r="T822" s="28"/>
      <c r="U822" s="28"/>
      <c r="V822" s="83"/>
      <c r="W822" s="28"/>
      <c r="X822" s="28"/>
      <c r="Y822" s="28"/>
      <c r="Z822" s="28"/>
      <c r="AA822" s="28"/>
      <c r="AB822" s="28"/>
      <c r="AC822" s="28"/>
      <c r="AD822" s="28"/>
      <c r="AE822" s="28"/>
      <c r="AF822" s="28"/>
      <c r="AG822" s="28"/>
      <c r="AH822" s="28"/>
      <c r="AI822" s="28"/>
      <c r="AJ822" s="28"/>
      <c r="AK822" s="28"/>
      <c r="AL822" s="28"/>
    </row>
    <row r="823">
      <c r="A823" s="28"/>
      <c r="B823" s="28"/>
      <c r="C823" s="28"/>
      <c r="D823" s="28"/>
      <c r="E823" s="28"/>
      <c r="F823" s="28"/>
      <c r="G823" s="28"/>
      <c r="H823" s="28"/>
      <c r="I823" s="28"/>
      <c r="J823" s="28"/>
      <c r="K823" s="28"/>
      <c r="L823" s="28"/>
      <c r="M823" s="28"/>
      <c r="N823" s="28"/>
      <c r="O823" s="28"/>
      <c r="P823" s="28"/>
      <c r="Q823" s="28"/>
      <c r="R823" s="28"/>
      <c r="S823" s="28"/>
      <c r="T823" s="28"/>
      <c r="U823" s="28"/>
      <c r="V823" s="83"/>
      <c r="W823" s="28"/>
      <c r="X823" s="28"/>
      <c r="Y823" s="28"/>
      <c r="Z823" s="28"/>
      <c r="AA823" s="28"/>
      <c r="AB823" s="28"/>
      <c r="AC823" s="28"/>
      <c r="AD823" s="28"/>
      <c r="AE823" s="28"/>
      <c r="AF823" s="28"/>
      <c r="AG823" s="28"/>
      <c r="AH823" s="28"/>
      <c r="AI823" s="28"/>
      <c r="AJ823" s="28"/>
      <c r="AK823" s="28"/>
      <c r="AL823" s="28"/>
    </row>
    <row r="824">
      <c r="A824" s="28"/>
      <c r="B824" s="28"/>
      <c r="C824" s="28"/>
      <c r="D824" s="28"/>
      <c r="E824" s="28"/>
      <c r="F824" s="28"/>
      <c r="G824" s="28"/>
      <c r="H824" s="28"/>
      <c r="I824" s="28"/>
      <c r="J824" s="28"/>
      <c r="K824" s="28"/>
      <c r="L824" s="28"/>
      <c r="M824" s="28"/>
      <c r="N824" s="28"/>
      <c r="O824" s="28"/>
      <c r="P824" s="28"/>
      <c r="Q824" s="28"/>
      <c r="R824" s="28"/>
      <c r="S824" s="28"/>
      <c r="T824" s="28"/>
      <c r="U824" s="28"/>
      <c r="V824" s="83"/>
      <c r="W824" s="28"/>
      <c r="X824" s="28"/>
      <c r="Y824" s="28"/>
      <c r="Z824" s="28"/>
      <c r="AA824" s="28"/>
      <c r="AB824" s="28"/>
      <c r="AC824" s="28"/>
      <c r="AD824" s="28"/>
      <c r="AE824" s="28"/>
      <c r="AF824" s="28"/>
      <c r="AG824" s="28"/>
      <c r="AH824" s="28"/>
      <c r="AI824" s="28"/>
      <c r="AJ824" s="28"/>
      <c r="AK824" s="28"/>
      <c r="AL824" s="28"/>
    </row>
    <row r="825">
      <c r="A825" s="28"/>
      <c r="B825" s="28"/>
      <c r="C825" s="28"/>
      <c r="D825" s="28"/>
      <c r="E825" s="28"/>
      <c r="F825" s="28"/>
      <c r="G825" s="28"/>
      <c r="H825" s="28"/>
      <c r="I825" s="28"/>
      <c r="J825" s="28"/>
      <c r="K825" s="28"/>
      <c r="L825" s="28"/>
      <c r="M825" s="28"/>
      <c r="N825" s="28"/>
      <c r="O825" s="28"/>
      <c r="P825" s="28"/>
      <c r="Q825" s="28"/>
      <c r="R825" s="28"/>
      <c r="S825" s="28"/>
      <c r="T825" s="28"/>
      <c r="U825" s="28"/>
      <c r="V825" s="83"/>
      <c r="W825" s="28"/>
      <c r="X825" s="28"/>
      <c r="Y825" s="28"/>
      <c r="Z825" s="28"/>
      <c r="AA825" s="28"/>
      <c r="AB825" s="28"/>
      <c r="AC825" s="28"/>
      <c r="AD825" s="28"/>
      <c r="AE825" s="28"/>
      <c r="AF825" s="28"/>
      <c r="AG825" s="28"/>
      <c r="AH825" s="28"/>
      <c r="AI825" s="28"/>
      <c r="AJ825" s="28"/>
      <c r="AK825" s="28"/>
      <c r="AL825" s="28"/>
    </row>
    <row r="826">
      <c r="A826" s="28"/>
      <c r="B826" s="28"/>
      <c r="C826" s="28"/>
      <c r="D826" s="28"/>
      <c r="E826" s="28"/>
      <c r="F826" s="28"/>
      <c r="G826" s="28"/>
      <c r="H826" s="28"/>
      <c r="I826" s="28"/>
      <c r="J826" s="28"/>
      <c r="K826" s="28"/>
      <c r="L826" s="28"/>
      <c r="M826" s="28"/>
      <c r="N826" s="28"/>
      <c r="O826" s="28"/>
      <c r="P826" s="28"/>
      <c r="Q826" s="28"/>
      <c r="R826" s="28"/>
      <c r="S826" s="28"/>
      <c r="T826" s="28"/>
      <c r="U826" s="28"/>
      <c r="V826" s="83"/>
      <c r="W826" s="28"/>
      <c r="X826" s="28"/>
      <c r="Y826" s="28"/>
      <c r="Z826" s="28"/>
      <c r="AA826" s="28"/>
      <c r="AB826" s="28"/>
      <c r="AC826" s="28"/>
      <c r="AD826" s="28"/>
      <c r="AE826" s="28"/>
      <c r="AF826" s="28"/>
      <c r="AG826" s="28"/>
      <c r="AH826" s="28"/>
      <c r="AI826" s="28"/>
      <c r="AJ826" s="28"/>
      <c r="AK826" s="28"/>
      <c r="AL826" s="28"/>
    </row>
    <row r="827">
      <c r="A827" s="28"/>
      <c r="B827" s="28"/>
      <c r="C827" s="28"/>
      <c r="D827" s="28"/>
      <c r="E827" s="28"/>
      <c r="F827" s="28"/>
      <c r="G827" s="28"/>
      <c r="H827" s="28"/>
      <c r="I827" s="28"/>
      <c r="J827" s="28"/>
      <c r="K827" s="28"/>
      <c r="L827" s="28"/>
      <c r="M827" s="28"/>
      <c r="N827" s="28"/>
      <c r="O827" s="28"/>
      <c r="P827" s="28"/>
      <c r="Q827" s="28"/>
      <c r="R827" s="28"/>
      <c r="S827" s="28"/>
      <c r="T827" s="28"/>
      <c r="U827" s="28"/>
      <c r="V827" s="83"/>
      <c r="W827" s="28"/>
      <c r="X827" s="28"/>
      <c r="Y827" s="28"/>
      <c r="Z827" s="28"/>
      <c r="AA827" s="28"/>
      <c r="AB827" s="28"/>
      <c r="AC827" s="28"/>
      <c r="AD827" s="28"/>
      <c r="AE827" s="28"/>
      <c r="AF827" s="28"/>
      <c r="AG827" s="28"/>
      <c r="AH827" s="28"/>
      <c r="AI827" s="28"/>
      <c r="AJ827" s="28"/>
      <c r="AK827" s="28"/>
      <c r="AL827" s="28"/>
    </row>
    <row r="828">
      <c r="A828" s="28"/>
      <c r="B828" s="28"/>
      <c r="C828" s="28"/>
      <c r="D828" s="28"/>
      <c r="E828" s="28"/>
      <c r="F828" s="28"/>
      <c r="G828" s="28"/>
      <c r="H828" s="28"/>
      <c r="I828" s="28"/>
      <c r="J828" s="28"/>
      <c r="K828" s="28"/>
      <c r="L828" s="28"/>
      <c r="M828" s="28"/>
      <c r="N828" s="28"/>
      <c r="O828" s="28"/>
      <c r="P828" s="28"/>
      <c r="Q828" s="28"/>
      <c r="R828" s="28"/>
      <c r="S828" s="28"/>
      <c r="T828" s="28"/>
      <c r="U828" s="28"/>
      <c r="V828" s="83"/>
      <c r="W828" s="28"/>
      <c r="X828" s="28"/>
      <c r="Y828" s="28"/>
      <c r="Z828" s="28"/>
      <c r="AA828" s="28"/>
      <c r="AB828" s="28"/>
      <c r="AC828" s="28"/>
      <c r="AD828" s="28"/>
      <c r="AE828" s="28"/>
      <c r="AF828" s="28"/>
      <c r="AG828" s="28"/>
      <c r="AH828" s="28"/>
      <c r="AI828" s="28"/>
      <c r="AJ828" s="28"/>
      <c r="AK828" s="28"/>
      <c r="AL828" s="28"/>
    </row>
    <row r="829">
      <c r="A829" s="28"/>
      <c r="B829" s="28"/>
      <c r="C829" s="28"/>
      <c r="D829" s="28"/>
      <c r="E829" s="28"/>
      <c r="F829" s="28"/>
      <c r="G829" s="28"/>
      <c r="H829" s="28"/>
      <c r="I829" s="28"/>
      <c r="J829" s="28"/>
      <c r="K829" s="28"/>
      <c r="L829" s="28"/>
      <c r="M829" s="28"/>
      <c r="N829" s="28"/>
      <c r="O829" s="28"/>
      <c r="P829" s="28"/>
      <c r="Q829" s="28"/>
      <c r="R829" s="28"/>
      <c r="S829" s="28"/>
      <c r="T829" s="28"/>
      <c r="U829" s="28"/>
      <c r="V829" s="83"/>
      <c r="W829" s="28"/>
      <c r="X829" s="28"/>
      <c r="Y829" s="28"/>
      <c r="Z829" s="28"/>
      <c r="AA829" s="28"/>
      <c r="AB829" s="28"/>
      <c r="AC829" s="28"/>
      <c r="AD829" s="28"/>
      <c r="AE829" s="28"/>
      <c r="AF829" s="28"/>
      <c r="AG829" s="28"/>
      <c r="AH829" s="28"/>
      <c r="AI829" s="28"/>
      <c r="AJ829" s="28"/>
      <c r="AK829" s="28"/>
      <c r="AL829" s="28"/>
    </row>
    <row r="830">
      <c r="A830" s="28"/>
      <c r="B830" s="28"/>
      <c r="C830" s="28"/>
      <c r="D830" s="28"/>
      <c r="E830" s="28"/>
      <c r="F830" s="28"/>
      <c r="G830" s="28"/>
      <c r="H830" s="28"/>
      <c r="I830" s="28"/>
      <c r="J830" s="28"/>
      <c r="K830" s="28"/>
      <c r="L830" s="28"/>
      <c r="M830" s="28"/>
      <c r="N830" s="28"/>
      <c r="O830" s="28"/>
      <c r="P830" s="28"/>
      <c r="Q830" s="28"/>
      <c r="R830" s="28"/>
      <c r="S830" s="28"/>
      <c r="T830" s="28"/>
      <c r="U830" s="28"/>
      <c r="V830" s="83"/>
      <c r="W830" s="28"/>
      <c r="X830" s="28"/>
      <c r="Y830" s="28"/>
      <c r="Z830" s="28"/>
      <c r="AA830" s="28"/>
      <c r="AB830" s="28"/>
      <c r="AC830" s="28"/>
      <c r="AD830" s="28"/>
      <c r="AE830" s="28"/>
      <c r="AF830" s="28"/>
      <c r="AG830" s="28"/>
      <c r="AH830" s="28"/>
      <c r="AI830" s="28"/>
      <c r="AJ830" s="28"/>
      <c r="AK830" s="28"/>
      <c r="AL830" s="28"/>
    </row>
    <row r="831">
      <c r="A831" s="28"/>
      <c r="B831" s="28"/>
      <c r="C831" s="28"/>
      <c r="D831" s="28"/>
      <c r="E831" s="28"/>
      <c r="F831" s="28"/>
      <c r="G831" s="28"/>
      <c r="H831" s="28"/>
      <c r="I831" s="28"/>
      <c r="J831" s="28"/>
      <c r="K831" s="28"/>
      <c r="L831" s="28"/>
      <c r="M831" s="28"/>
      <c r="N831" s="28"/>
      <c r="O831" s="28"/>
      <c r="P831" s="28"/>
      <c r="Q831" s="28"/>
      <c r="R831" s="28"/>
      <c r="S831" s="28"/>
      <c r="T831" s="28"/>
      <c r="U831" s="28"/>
      <c r="V831" s="83"/>
      <c r="W831" s="28"/>
      <c r="X831" s="28"/>
      <c r="Y831" s="28"/>
      <c r="Z831" s="28"/>
      <c r="AA831" s="28"/>
      <c r="AB831" s="28"/>
      <c r="AC831" s="28"/>
      <c r="AD831" s="28"/>
      <c r="AE831" s="28"/>
      <c r="AF831" s="28"/>
      <c r="AG831" s="28"/>
      <c r="AH831" s="28"/>
      <c r="AI831" s="28"/>
      <c r="AJ831" s="28"/>
      <c r="AK831" s="28"/>
      <c r="AL831" s="28"/>
    </row>
    <row r="832">
      <c r="A832" s="28"/>
      <c r="B832" s="28"/>
      <c r="C832" s="28"/>
      <c r="D832" s="28"/>
      <c r="E832" s="28"/>
      <c r="F832" s="28"/>
      <c r="G832" s="28"/>
      <c r="H832" s="28"/>
      <c r="I832" s="28"/>
      <c r="J832" s="28"/>
      <c r="K832" s="28"/>
      <c r="L832" s="28"/>
      <c r="M832" s="28"/>
      <c r="N832" s="28"/>
      <c r="O832" s="28"/>
      <c r="P832" s="28"/>
      <c r="Q832" s="28"/>
      <c r="R832" s="28"/>
      <c r="S832" s="28"/>
      <c r="T832" s="28"/>
      <c r="U832" s="28"/>
      <c r="V832" s="83"/>
      <c r="W832" s="28"/>
      <c r="X832" s="28"/>
      <c r="Y832" s="28"/>
      <c r="Z832" s="28"/>
      <c r="AA832" s="28"/>
      <c r="AB832" s="28"/>
      <c r="AC832" s="28"/>
      <c r="AD832" s="28"/>
      <c r="AE832" s="28"/>
      <c r="AF832" s="28"/>
      <c r="AG832" s="28"/>
      <c r="AH832" s="28"/>
      <c r="AI832" s="28"/>
      <c r="AJ832" s="28"/>
      <c r="AK832" s="28"/>
      <c r="AL832" s="28"/>
    </row>
    <row r="833">
      <c r="A833" s="28"/>
      <c r="B833" s="28"/>
      <c r="C833" s="28"/>
      <c r="D833" s="28"/>
      <c r="E833" s="28"/>
      <c r="F833" s="28"/>
      <c r="G833" s="28"/>
      <c r="H833" s="28"/>
      <c r="I833" s="28"/>
      <c r="J833" s="28"/>
      <c r="K833" s="28"/>
      <c r="L833" s="28"/>
      <c r="M833" s="28"/>
      <c r="N833" s="28"/>
      <c r="O833" s="28"/>
      <c r="P833" s="28"/>
      <c r="Q833" s="28"/>
      <c r="R833" s="28"/>
      <c r="S833" s="28"/>
      <c r="T833" s="28"/>
      <c r="U833" s="28"/>
      <c r="V833" s="83"/>
      <c r="W833" s="28"/>
      <c r="X833" s="28"/>
      <c r="Y833" s="28"/>
      <c r="Z833" s="28"/>
      <c r="AA833" s="28"/>
      <c r="AB833" s="28"/>
      <c r="AC833" s="28"/>
      <c r="AD833" s="28"/>
      <c r="AE833" s="28"/>
      <c r="AF833" s="28"/>
      <c r="AG833" s="28"/>
      <c r="AH833" s="28"/>
      <c r="AI833" s="28"/>
      <c r="AJ833" s="28"/>
      <c r="AK833" s="28"/>
      <c r="AL833" s="28"/>
    </row>
    <row r="834">
      <c r="A834" s="28"/>
      <c r="B834" s="28"/>
      <c r="C834" s="28"/>
      <c r="D834" s="28"/>
      <c r="E834" s="28"/>
      <c r="F834" s="28"/>
      <c r="G834" s="28"/>
      <c r="H834" s="28"/>
      <c r="I834" s="28"/>
      <c r="J834" s="28"/>
      <c r="K834" s="28"/>
      <c r="L834" s="28"/>
      <c r="M834" s="28"/>
      <c r="N834" s="28"/>
      <c r="O834" s="28"/>
      <c r="P834" s="28"/>
      <c r="Q834" s="28"/>
      <c r="R834" s="28"/>
      <c r="S834" s="28"/>
      <c r="T834" s="28"/>
      <c r="U834" s="28"/>
      <c r="V834" s="83"/>
      <c r="W834" s="28"/>
      <c r="X834" s="28"/>
      <c r="Y834" s="28"/>
      <c r="Z834" s="28"/>
      <c r="AA834" s="28"/>
      <c r="AB834" s="28"/>
      <c r="AC834" s="28"/>
      <c r="AD834" s="28"/>
      <c r="AE834" s="28"/>
      <c r="AF834" s="28"/>
      <c r="AG834" s="28"/>
      <c r="AH834" s="28"/>
      <c r="AI834" s="28"/>
      <c r="AJ834" s="28"/>
      <c r="AK834" s="28"/>
      <c r="AL834" s="28"/>
    </row>
    <row r="835">
      <c r="A835" s="28"/>
      <c r="B835" s="28"/>
      <c r="C835" s="28"/>
      <c r="D835" s="28"/>
      <c r="E835" s="28"/>
      <c r="F835" s="28"/>
      <c r="G835" s="28"/>
      <c r="H835" s="28"/>
      <c r="I835" s="28"/>
      <c r="J835" s="28"/>
      <c r="K835" s="28"/>
      <c r="L835" s="28"/>
      <c r="M835" s="28"/>
      <c r="N835" s="28"/>
      <c r="O835" s="28"/>
      <c r="P835" s="28"/>
      <c r="Q835" s="28"/>
      <c r="R835" s="28"/>
      <c r="S835" s="28"/>
      <c r="T835" s="28"/>
      <c r="U835" s="28"/>
      <c r="V835" s="83"/>
      <c r="W835" s="28"/>
      <c r="X835" s="28"/>
      <c r="Y835" s="28"/>
      <c r="Z835" s="28"/>
      <c r="AA835" s="28"/>
      <c r="AB835" s="28"/>
      <c r="AC835" s="28"/>
      <c r="AD835" s="28"/>
      <c r="AE835" s="28"/>
      <c r="AF835" s="28"/>
      <c r="AG835" s="28"/>
      <c r="AH835" s="28"/>
      <c r="AI835" s="28"/>
      <c r="AJ835" s="28"/>
      <c r="AK835" s="28"/>
      <c r="AL835" s="28"/>
    </row>
    <row r="836">
      <c r="A836" s="28"/>
      <c r="B836" s="28"/>
      <c r="C836" s="28"/>
      <c r="D836" s="28"/>
      <c r="E836" s="28"/>
      <c r="F836" s="28"/>
      <c r="G836" s="28"/>
      <c r="H836" s="28"/>
      <c r="I836" s="28"/>
      <c r="J836" s="28"/>
      <c r="K836" s="28"/>
      <c r="L836" s="28"/>
      <c r="M836" s="28"/>
      <c r="N836" s="28"/>
      <c r="O836" s="28"/>
      <c r="P836" s="28"/>
      <c r="Q836" s="28"/>
      <c r="R836" s="28"/>
      <c r="S836" s="28"/>
      <c r="T836" s="28"/>
      <c r="U836" s="28"/>
      <c r="V836" s="83"/>
      <c r="W836" s="28"/>
      <c r="X836" s="28"/>
      <c r="Y836" s="28"/>
      <c r="Z836" s="28"/>
      <c r="AA836" s="28"/>
      <c r="AB836" s="28"/>
      <c r="AC836" s="28"/>
      <c r="AD836" s="28"/>
      <c r="AE836" s="28"/>
      <c r="AF836" s="28"/>
      <c r="AG836" s="28"/>
      <c r="AH836" s="28"/>
      <c r="AI836" s="28"/>
      <c r="AJ836" s="28"/>
      <c r="AK836" s="28"/>
      <c r="AL836" s="28"/>
    </row>
    <row r="837">
      <c r="A837" s="28"/>
      <c r="B837" s="28"/>
      <c r="C837" s="28"/>
      <c r="D837" s="28"/>
      <c r="E837" s="28"/>
      <c r="F837" s="28"/>
      <c r="G837" s="28"/>
      <c r="H837" s="28"/>
      <c r="I837" s="28"/>
      <c r="J837" s="28"/>
      <c r="K837" s="28"/>
      <c r="L837" s="28"/>
      <c r="M837" s="28"/>
      <c r="N837" s="28"/>
      <c r="O837" s="28"/>
      <c r="P837" s="28"/>
      <c r="Q837" s="28"/>
      <c r="R837" s="28"/>
      <c r="S837" s="28"/>
      <c r="T837" s="28"/>
      <c r="U837" s="28"/>
      <c r="V837" s="83"/>
      <c r="W837" s="28"/>
      <c r="X837" s="28"/>
      <c r="Y837" s="28"/>
      <c r="Z837" s="28"/>
      <c r="AA837" s="28"/>
      <c r="AB837" s="28"/>
      <c r="AC837" s="28"/>
      <c r="AD837" s="28"/>
      <c r="AE837" s="28"/>
      <c r="AF837" s="28"/>
      <c r="AG837" s="28"/>
      <c r="AH837" s="28"/>
      <c r="AI837" s="28"/>
      <c r="AJ837" s="28"/>
      <c r="AK837" s="28"/>
      <c r="AL837" s="28"/>
    </row>
    <row r="838">
      <c r="A838" s="28"/>
      <c r="B838" s="28"/>
      <c r="C838" s="28"/>
      <c r="D838" s="28"/>
      <c r="E838" s="28"/>
      <c r="F838" s="28"/>
      <c r="G838" s="28"/>
      <c r="H838" s="28"/>
      <c r="I838" s="28"/>
      <c r="J838" s="28"/>
      <c r="K838" s="28"/>
      <c r="L838" s="28"/>
      <c r="M838" s="28"/>
      <c r="N838" s="28"/>
      <c r="O838" s="28"/>
      <c r="P838" s="28"/>
      <c r="Q838" s="28"/>
      <c r="R838" s="28"/>
      <c r="S838" s="28"/>
      <c r="T838" s="28"/>
      <c r="U838" s="28"/>
      <c r="V838" s="83"/>
      <c r="W838" s="28"/>
      <c r="X838" s="28"/>
      <c r="Y838" s="28"/>
      <c r="Z838" s="28"/>
      <c r="AA838" s="28"/>
      <c r="AB838" s="28"/>
      <c r="AC838" s="28"/>
      <c r="AD838" s="28"/>
      <c r="AE838" s="28"/>
      <c r="AF838" s="28"/>
      <c r="AG838" s="28"/>
      <c r="AH838" s="28"/>
      <c r="AI838" s="28"/>
      <c r="AJ838" s="28"/>
      <c r="AK838" s="28"/>
      <c r="AL838" s="28"/>
    </row>
    <row r="839">
      <c r="A839" s="28"/>
      <c r="B839" s="28"/>
      <c r="C839" s="28"/>
      <c r="D839" s="28"/>
      <c r="E839" s="28"/>
      <c r="F839" s="28"/>
      <c r="G839" s="28"/>
      <c r="H839" s="28"/>
      <c r="I839" s="28"/>
      <c r="J839" s="28"/>
      <c r="K839" s="28"/>
      <c r="L839" s="28"/>
      <c r="M839" s="28"/>
      <c r="N839" s="28"/>
      <c r="O839" s="28"/>
      <c r="P839" s="28"/>
      <c r="Q839" s="28"/>
      <c r="R839" s="28"/>
      <c r="S839" s="28"/>
      <c r="T839" s="28"/>
      <c r="U839" s="28"/>
      <c r="V839" s="83"/>
      <c r="W839" s="28"/>
      <c r="X839" s="28"/>
      <c r="Y839" s="28"/>
      <c r="Z839" s="28"/>
      <c r="AA839" s="28"/>
      <c r="AB839" s="28"/>
      <c r="AC839" s="28"/>
      <c r="AD839" s="28"/>
      <c r="AE839" s="28"/>
      <c r="AF839" s="28"/>
      <c r="AG839" s="28"/>
      <c r="AH839" s="28"/>
      <c r="AI839" s="28"/>
      <c r="AJ839" s="28"/>
      <c r="AK839" s="28"/>
      <c r="AL839" s="28"/>
    </row>
    <row r="840">
      <c r="A840" s="28"/>
      <c r="B840" s="28"/>
      <c r="C840" s="28"/>
      <c r="D840" s="28"/>
      <c r="E840" s="28"/>
      <c r="F840" s="28"/>
      <c r="G840" s="28"/>
      <c r="H840" s="28"/>
      <c r="I840" s="28"/>
      <c r="J840" s="28"/>
      <c r="K840" s="28"/>
      <c r="L840" s="28"/>
      <c r="M840" s="28"/>
      <c r="N840" s="28"/>
      <c r="O840" s="28"/>
      <c r="P840" s="28"/>
      <c r="Q840" s="28"/>
      <c r="R840" s="28"/>
      <c r="S840" s="28"/>
      <c r="T840" s="28"/>
      <c r="U840" s="28"/>
      <c r="V840" s="83"/>
      <c r="W840" s="28"/>
      <c r="X840" s="28"/>
      <c r="Y840" s="28"/>
      <c r="Z840" s="28"/>
      <c r="AA840" s="28"/>
      <c r="AB840" s="28"/>
      <c r="AC840" s="28"/>
      <c r="AD840" s="28"/>
      <c r="AE840" s="28"/>
      <c r="AF840" s="28"/>
      <c r="AG840" s="28"/>
      <c r="AH840" s="28"/>
      <c r="AI840" s="28"/>
      <c r="AJ840" s="28"/>
      <c r="AK840" s="28"/>
      <c r="AL840" s="28"/>
    </row>
    <row r="841">
      <c r="A841" s="28"/>
      <c r="B841" s="28"/>
      <c r="C841" s="28"/>
      <c r="D841" s="28"/>
      <c r="E841" s="28"/>
      <c r="F841" s="28"/>
      <c r="G841" s="28"/>
      <c r="H841" s="28"/>
      <c r="I841" s="28"/>
      <c r="J841" s="28"/>
      <c r="K841" s="28"/>
      <c r="L841" s="28"/>
      <c r="M841" s="28"/>
      <c r="N841" s="28"/>
      <c r="O841" s="28"/>
      <c r="P841" s="28"/>
      <c r="Q841" s="28"/>
      <c r="R841" s="28"/>
      <c r="S841" s="28"/>
      <c r="T841" s="28"/>
      <c r="U841" s="28"/>
      <c r="V841" s="83"/>
      <c r="W841" s="28"/>
      <c r="X841" s="28"/>
      <c r="Y841" s="28"/>
      <c r="Z841" s="28"/>
      <c r="AA841" s="28"/>
      <c r="AB841" s="28"/>
      <c r="AC841" s="28"/>
      <c r="AD841" s="28"/>
      <c r="AE841" s="28"/>
      <c r="AF841" s="28"/>
      <c r="AG841" s="28"/>
      <c r="AH841" s="28"/>
      <c r="AI841" s="28"/>
      <c r="AJ841" s="28"/>
      <c r="AK841" s="28"/>
      <c r="AL841" s="28"/>
    </row>
    <row r="842">
      <c r="A842" s="28"/>
      <c r="B842" s="28"/>
      <c r="C842" s="28"/>
      <c r="D842" s="28"/>
      <c r="E842" s="28"/>
      <c r="F842" s="28"/>
      <c r="G842" s="28"/>
      <c r="H842" s="28"/>
      <c r="I842" s="28"/>
      <c r="J842" s="28"/>
      <c r="K842" s="28"/>
      <c r="L842" s="28"/>
      <c r="M842" s="28"/>
      <c r="N842" s="28"/>
      <c r="O842" s="28"/>
      <c r="P842" s="28"/>
      <c r="Q842" s="28"/>
      <c r="R842" s="28"/>
      <c r="S842" s="28"/>
      <c r="T842" s="28"/>
      <c r="U842" s="28"/>
      <c r="V842" s="83"/>
      <c r="W842" s="28"/>
      <c r="X842" s="28"/>
      <c r="Y842" s="28"/>
      <c r="Z842" s="28"/>
      <c r="AA842" s="28"/>
      <c r="AB842" s="28"/>
      <c r="AC842" s="28"/>
      <c r="AD842" s="28"/>
      <c r="AE842" s="28"/>
      <c r="AF842" s="28"/>
      <c r="AG842" s="28"/>
      <c r="AH842" s="28"/>
      <c r="AI842" s="28"/>
      <c r="AJ842" s="28"/>
      <c r="AK842" s="28"/>
      <c r="AL842" s="28"/>
    </row>
    <row r="843">
      <c r="A843" s="28"/>
      <c r="B843" s="28"/>
      <c r="C843" s="28"/>
      <c r="D843" s="28"/>
      <c r="E843" s="28"/>
      <c r="F843" s="28"/>
      <c r="G843" s="28"/>
      <c r="H843" s="28"/>
      <c r="I843" s="28"/>
      <c r="J843" s="28"/>
      <c r="K843" s="28"/>
      <c r="L843" s="28"/>
      <c r="M843" s="28"/>
      <c r="N843" s="28"/>
      <c r="O843" s="28"/>
      <c r="P843" s="28"/>
      <c r="Q843" s="28"/>
      <c r="R843" s="28"/>
      <c r="S843" s="28"/>
      <c r="T843" s="28"/>
      <c r="U843" s="28"/>
      <c r="V843" s="83"/>
      <c r="W843" s="28"/>
      <c r="X843" s="28"/>
      <c r="Y843" s="28"/>
      <c r="Z843" s="28"/>
      <c r="AA843" s="28"/>
      <c r="AB843" s="28"/>
      <c r="AC843" s="28"/>
      <c r="AD843" s="28"/>
      <c r="AE843" s="28"/>
      <c r="AF843" s="28"/>
      <c r="AG843" s="28"/>
      <c r="AH843" s="28"/>
      <c r="AI843" s="28"/>
      <c r="AJ843" s="28"/>
      <c r="AK843" s="28"/>
      <c r="AL843" s="28"/>
    </row>
    <row r="844">
      <c r="A844" s="28"/>
      <c r="B844" s="28"/>
      <c r="C844" s="28"/>
      <c r="D844" s="28"/>
      <c r="E844" s="28"/>
      <c r="F844" s="28"/>
      <c r="G844" s="28"/>
      <c r="H844" s="28"/>
      <c r="I844" s="28"/>
      <c r="J844" s="28"/>
      <c r="K844" s="28"/>
      <c r="L844" s="28"/>
      <c r="M844" s="28"/>
      <c r="N844" s="28"/>
      <c r="O844" s="28"/>
      <c r="P844" s="28"/>
      <c r="Q844" s="28"/>
      <c r="R844" s="28"/>
      <c r="S844" s="28"/>
      <c r="T844" s="28"/>
      <c r="U844" s="28"/>
      <c r="V844" s="83"/>
      <c r="W844" s="28"/>
      <c r="X844" s="28"/>
      <c r="Y844" s="28"/>
      <c r="Z844" s="28"/>
      <c r="AA844" s="28"/>
      <c r="AB844" s="28"/>
      <c r="AC844" s="28"/>
      <c r="AD844" s="28"/>
      <c r="AE844" s="28"/>
      <c r="AF844" s="28"/>
      <c r="AG844" s="28"/>
      <c r="AH844" s="28"/>
      <c r="AI844" s="28"/>
      <c r="AJ844" s="28"/>
      <c r="AK844" s="28"/>
      <c r="AL844" s="28"/>
    </row>
    <row r="845">
      <c r="A845" s="28"/>
      <c r="B845" s="28"/>
      <c r="C845" s="28"/>
      <c r="D845" s="28"/>
      <c r="E845" s="28"/>
      <c r="F845" s="28"/>
      <c r="G845" s="28"/>
      <c r="H845" s="28"/>
      <c r="I845" s="28"/>
      <c r="J845" s="28"/>
      <c r="K845" s="28"/>
      <c r="L845" s="28"/>
      <c r="M845" s="28"/>
      <c r="N845" s="28"/>
      <c r="O845" s="28"/>
      <c r="P845" s="28"/>
      <c r="Q845" s="28"/>
      <c r="R845" s="28"/>
      <c r="S845" s="28"/>
      <c r="T845" s="28"/>
      <c r="U845" s="28"/>
      <c r="V845" s="83"/>
      <c r="W845" s="28"/>
      <c r="X845" s="28"/>
      <c r="Y845" s="28"/>
      <c r="Z845" s="28"/>
      <c r="AA845" s="28"/>
      <c r="AB845" s="28"/>
      <c r="AC845" s="28"/>
      <c r="AD845" s="28"/>
      <c r="AE845" s="28"/>
      <c r="AF845" s="28"/>
      <c r="AG845" s="28"/>
      <c r="AH845" s="28"/>
      <c r="AI845" s="28"/>
      <c r="AJ845" s="28"/>
      <c r="AK845" s="28"/>
      <c r="AL845" s="28"/>
    </row>
    <row r="846">
      <c r="A846" s="28"/>
      <c r="B846" s="28"/>
      <c r="C846" s="28"/>
      <c r="D846" s="28"/>
      <c r="E846" s="28"/>
      <c r="F846" s="28"/>
      <c r="G846" s="28"/>
      <c r="H846" s="28"/>
      <c r="I846" s="28"/>
      <c r="J846" s="28"/>
      <c r="K846" s="28"/>
      <c r="L846" s="28"/>
      <c r="M846" s="28"/>
      <c r="N846" s="28"/>
      <c r="O846" s="28"/>
      <c r="P846" s="28"/>
      <c r="Q846" s="28"/>
      <c r="R846" s="28"/>
      <c r="S846" s="28"/>
      <c r="T846" s="28"/>
      <c r="U846" s="28"/>
      <c r="V846" s="83"/>
      <c r="W846" s="28"/>
      <c r="X846" s="28"/>
      <c r="Y846" s="28"/>
      <c r="Z846" s="28"/>
      <c r="AA846" s="28"/>
      <c r="AB846" s="28"/>
      <c r="AC846" s="28"/>
      <c r="AD846" s="28"/>
      <c r="AE846" s="28"/>
      <c r="AF846" s="28"/>
      <c r="AG846" s="28"/>
      <c r="AH846" s="28"/>
      <c r="AI846" s="28"/>
      <c r="AJ846" s="28"/>
      <c r="AK846" s="28"/>
      <c r="AL846" s="28"/>
    </row>
    <row r="847">
      <c r="A847" s="28"/>
      <c r="B847" s="28"/>
      <c r="C847" s="28"/>
      <c r="D847" s="28"/>
      <c r="E847" s="28"/>
      <c r="F847" s="28"/>
      <c r="G847" s="28"/>
      <c r="H847" s="28"/>
      <c r="I847" s="28"/>
      <c r="J847" s="28"/>
      <c r="K847" s="28"/>
      <c r="L847" s="28"/>
      <c r="M847" s="28"/>
      <c r="N847" s="28"/>
      <c r="O847" s="28"/>
      <c r="P847" s="28"/>
      <c r="Q847" s="28"/>
      <c r="R847" s="28"/>
      <c r="S847" s="28"/>
      <c r="T847" s="28"/>
      <c r="U847" s="28"/>
      <c r="V847" s="83"/>
      <c r="W847" s="28"/>
      <c r="X847" s="28"/>
      <c r="Y847" s="28"/>
      <c r="Z847" s="28"/>
      <c r="AA847" s="28"/>
      <c r="AB847" s="28"/>
      <c r="AC847" s="28"/>
      <c r="AD847" s="28"/>
      <c r="AE847" s="28"/>
      <c r="AF847" s="28"/>
      <c r="AG847" s="28"/>
      <c r="AH847" s="28"/>
      <c r="AI847" s="28"/>
      <c r="AJ847" s="28"/>
      <c r="AK847" s="28"/>
      <c r="AL847" s="28"/>
    </row>
    <row r="848">
      <c r="A848" s="28"/>
      <c r="B848" s="28"/>
      <c r="C848" s="28"/>
      <c r="D848" s="28"/>
      <c r="E848" s="28"/>
      <c r="F848" s="28"/>
      <c r="G848" s="28"/>
      <c r="H848" s="28"/>
      <c r="I848" s="28"/>
      <c r="J848" s="28"/>
      <c r="K848" s="28"/>
      <c r="L848" s="28"/>
      <c r="M848" s="28"/>
      <c r="N848" s="28"/>
      <c r="O848" s="28"/>
      <c r="P848" s="28"/>
      <c r="Q848" s="28"/>
      <c r="R848" s="28"/>
      <c r="S848" s="28"/>
      <c r="T848" s="28"/>
      <c r="U848" s="28"/>
      <c r="V848" s="83"/>
      <c r="W848" s="28"/>
      <c r="X848" s="28"/>
      <c r="Y848" s="28"/>
      <c r="Z848" s="28"/>
      <c r="AA848" s="28"/>
      <c r="AB848" s="28"/>
      <c r="AC848" s="28"/>
      <c r="AD848" s="28"/>
      <c r="AE848" s="28"/>
      <c r="AF848" s="28"/>
      <c r="AG848" s="28"/>
      <c r="AH848" s="28"/>
      <c r="AI848" s="28"/>
      <c r="AJ848" s="28"/>
      <c r="AK848" s="28"/>
      <c r="AL848" s="28"/>
    </row>
    <row r="849">
      <c r="A849" s="28"/>
      <c r="B849" s="28"/>
      <c r="C849" s="28"/>
      <c r="D849" s="28"/>
      <c r="E849" s="28"/>
      <c r="F849" s="28"/>
      <c r="G849" s="28"/>
      <c r="H849" s="28"/>
      <c r="I849" s="28"/>
      <c r="J849" s="28"/>
      <c r="K849" s="28"/>
      <c r="L849" s="28"/>
      <c r="M849" s="28"/>
      <c r="N849" s="28"/>
      <c r="O849" s="28"/>
      <c r="P849" s="28"/>
      <c r="Q849" s="28"/>
      <c r="R849" s="28"/>
      <c r="S849" s="28"/>
      <c r="T849" s="28"/>
      <c r="U849" s="28"/>
      <c r="V849" s="83"/>
      <c r="W849" s="28"/>
      <c r="X849" s="28"/>
      <c r="Y849" s="28"/>
      <c r="Z849" s="28"/>
      <c r="AA849" s="28"/>
      <c r="AB849" s="28"/>
      <c r="AC849" s="28"/>
      <c r="AD849" s="28"/>
      <c r="AE849" s="28"/>
      <c r="AF849" s="28"/>
      <c r="AG849" s="28"/>
      <c r="AH849" s="28"/>
      <c r="AI849" s="28"/>
      <c r="AJ849" s="28"/>
      <c r="AK849" s="28"/>
      <c r="AL849" s="28"/>
    </row>
    <row r="850">
      <c r="A850" s="28"/>
      <c r="B850" s="28"/>
      <c r="C850" s="28"/>
      <c r="D850" s="28"/>
      <c r="E850" s="28"/>
      <c r="F850" s="28"/>
      <c r="G850" s="28"/>
      <c r="H850" s="28"/>
      <c r="I850" s="28"/>
      <c r="J850" s="28"/>
      <c r="K850" s="28"/>
      <c r="L850" s="28"/>
      <c r="M850" s="28"/>
      <c r="N850" s="28"/>
      <c r="O850" s="28"/>
      <c r="P850" s="28"/>
      <c r="Q850" s="28"/>
      <c r="R850" s="28"/>
      <c r="S850" s="28"/>
      <c r="T850" s="28"/>
      <c r="U850" s="28"/>
      <c r="V850" s="83"/>
      <c r="W850" s="28"/>
      <c r="X850" s="28"/>
      <c r="Y850" s="28"/>
      <c r="Z850" s="28"/>
      <c r="AA850" s="28"/>
      <c r="AB850" s="28"/>
      <c r="AC850" s="28"/>
      <c r="AD850" s="28"/>
      <c r="AE850" s="28"/>
      <c r="AF850" s="28"/>
      <c r="AG850" s="28"/>
      <c r="AH850" s="28"/>
      <c r="AI850" s="28"/>
      <c r="AJ850" s="28"/>
      <c r="AK850" s="28"/>
      <c r="AL850" s="28"/>
    </row>
    <row r="851">
      <c r="A851" s="28"/>
      <c r="B851" s="28"/>
      <c r="C851" s="28"/>
      <c r="D851" s="28"/>
      <c r="E851" s="28"/>
      <c r="F851" s="28"/>
      <c r="G851" s="28"/>
      <c r="H851" s="28"/>
      <c r="I851" s="28"/>
      <c r="J851" s="28"/>
      <c r="K851" s="28"/>
      <c r="L851" s="28"/>
      <c r="M851" s="28"/>
      <c r="N851" s="28"/>
      <c r="O851" s="28"/>
      <c r="P851" s="28"/>
      <c r="Q851" s="28"/>
      <c r="R851" s="28"/>
      <c r="S851" s="28"/>
      <c r="T851" s="28"/>
      <c r="U851" s="28"/>
      <c r="V851" s="83"/>
      <c r="W851" s="28"/>
      <c r="X851" s="28"/>
      <c r="Y851" s="28"/>
      <c r="Z851" s="28"/>
      <c r="AA851" s="28"/>
      <c r="AB851" s="28"/>
      <c r="AC851" s="28"/>
      <c r="AD851" s="28"/>
      <c r="AE851" s="28"/>
      <c r="AF851" s="28"/>
      <c r="AG851" s="28"/>
      <c r="AH851" s="28"/>
      <c r="AI851" s="28"/>
      <c r="AJ851" s="28"/>
      <c r="AK851" s="28"/>
      <c r="AL851" s="28"/>
    </row>
    <row r="852">
      <c r="A852" s="28"/>
      <c r="B852" s="28"/>
      <c r="C852" s="28"/>
      <c r="D852" s="28"/>
      <c r="E852" s="28"/>
      <c r="F852" s="28"/>
      <c r="G852" s="28"/>
      <c r="H852" s="28"/>
      <c r="I852" s="28"/>
      <c r="J852" s="28"/>
      <c r="K852" s="28"/>
      <c r="L852" s="28"/>
      <c r="M852" s="28"/>
      <c r="N852" s="28"/>
      <c r="O852" s="28"/>
      <c r="P852" s="28"/>
      <c r="Q852" s="28"/>
      <c r="R852" s="28"/>
      <c r="S852" s="28"/>
      <c r="T852" s="28"/>
      <c r="U852" s="28"/>
      <c r="V852" s="83"/>
      <c r="W852" s="28"/>
      <c r="X852" s="28"/>
      <c r="Y852" s="28"/>
      <c r="Z852" s="28"/>
      <c r="AA852" s="28"/>
      <c r="AB852" s="28"/>
      <c r="AC852" s="28"/>
      <c r="AD852" s="28"/>
      <c r="AE852" s="28"/>
      <c r="AF852" s="28"/>
      <c r="AG852" s="28"/>
      <c r="AH852" s="28"/>
      <c r="AI852" s="28"/>
      <c r="AJ852" s="28"/>
      <c r="AK852" s="28"/>
      <c r="AL852" s="28"/>
    </row>
    <row r="853">
      <c r="A853" s="28"/>
      <c r="B853" s="28"/>
      <c r="C853" s="28"/>
      <c r="D853" s="28"/>
      <c r="E853" s="28"/>
      <c r="F853" s="28"/>
      <c r="G853" s="28"/>
      <c r="H853" s="28"/>
      <c r="I853" s="28"/>
      <c r="J853" s="28"/>
      <c r="K853" s="28"/>
      <c r="L853" s="28"/>
      <c r="M853" s="28"/>
      <c r="N853" s="28"/>
      <c r="O853" s="28"/>
      <c r="P853" s="28"/>
      <c r="Q853" s="28"/>
      <c r="R853" s="28"/>
      <c r="S853" s="28"/>
      <c r="T853" s="28"/>
      <c r="U853" s="28"/>
      <c r="V853" s="83"/>
      <c r="W853" s="28"/>
      <c r="X853" s="28"/>
      <c r="Y853" s="28"/>
      <c r="Z853" s="28"/>
      <c r="AA853" s="28"/>
      <c r="AB853" s="28"/>
      <c r="AC853" s="28"/>
      <c r="AD853" s="28"/>
      <c r="AE853" s="28"/>
      <c r="AF853" s="28"/>
      <c r="AG853" s="28"/>
      <c r="AH853" s="28"/>
      <c r="AI853" s="28"/>
      <c r="AJ853" s="28"/>
      <c r="AK853" s="28"/>
      <c r="AL853" s="28"/>
    </row>
    <row r="854">
      <c r="A854" s="28"/>
      <c r="B854" s="28"/>
      <c r="C854" s="28"/>
      <c r="D854" s="28"/>
      <c r="E854" s="28"/>
      <c r="F854" s="28"/>
      <c r="G854" s="28"/>
      <c r="H854" s="28"/>
      <c r="I854" s="28"/>
      <c r="J854" s="28"/>
      <c r="K854" s="28"/>
      <c r="L854" s="28"/>
      <c r="M854" s="28"/>
      <c r="N854" s="28"/>
      <c r="O854" s="28"/>
      <c r="P854" s="28"/>
      <c r="Q854" s="28"/>
      <c r="R854" s="28"/>
      <c r="S854" s="28"/>
      <c r="T854" s="28"/>
      <c r="U854" s="28"/>
      <c r="V854" s="83"/>
      <c r="W854" s="28"/>
      <c r="X854" s="28"/>
      <c r="Y854" s="28"/>
      <c r="Z854" s="28"/>
      <c r="AA854" s="28"/>
      <c r="AB854" s="28"/>
      <c r="AC854" s="28"/>
      <c r="AD854" s="28"/>
      <c r="AE854" s="28"/>
      <c r="AF854" s="28"/>
      <c r="AG854" s="28"/>
      <c r="AH854" s="28"/>
      <c r="AI854" s="28"/>
      <c r="AJ854" s="28"/>
      <c r="AK854" s="28"/>
      <c r="AL854" s="28"/>
    </row>
    <row r="855">
      <c r="A855" s="28"/>
      <c r="B855" s="28"/>
      <c r="C855" s="28"/>
      <c r="D855" s="28"/>
      <c r="E855" s="28"/>
      <c r="F855" s="28"/>
      <c r="G855" s="28"/>
      <c r="H855" s="28"/>
      <c r="I855" s="28"/>
      <c r="J855" s="28"/>
      <c r="K855" s="28"/>
      <c r="L855" s="28"/>
      <c r="M855" s="28"/>
      <c r="N855" s="28"/>
      <c r="O855" s="28"/>
      <c r="P855" s="28"/>
      <c r="Q855" s="28"/>
      <c r="R855" s="28"/>
      <c r="S855" s="28"/>
      <c r="T855" s="28"/>
      <c r="U855" s="28"/>
      <c r="V855" s="83"/>
      <c r="W855" s="28"/>
      <c r="X855" s="28"/>
      <c r="Y855" s="28"/>
      <c r="Z855" s="28"/>
      <c r="AA855" s="28"/>
      <c r="AB855" s="28"/>
      <c r="AC855" s="28"/>
      <c r="AD855" s="28"/>
      <c r="AE855" s="28"/>
      <c r="AF855" s="28"/>
      <c r="AG855" s="28"/>
      <c r="AH855" s="28"/>
      <c r="AI855" s="28"/>
      <c r="AJ855" s="28"/>
      <c r="AK855" s="28"/>
      <c r="AL855" s="28"/>
    </row>
    <row r="856">
      <c r="A856" s="28"/>
      <c r="B856" s="28"/>
      <c r="C856" s="28"/>
      <c r="D856" s="28"/>
      <c r="E856" s="28"/>
      <c r="F856" s="28"/>
      <c r="G856" s="28"/>
      <c r="H856" s="28"/>
      <c r="I856" s="28"/>
      <c r="J856" s="28"/>
      <c r="K856" s="28"/>
      <c r="L856" s="28"/>
      <c r="M856" s="28"/>
      <c r="N856" s="28"/>
      <c r="O856" s="28"/>
      <c r="P856" s="28"/>
      <c r="Q856" s="28"/>
      <c r="R856" s="28"/>
      <c r="S856" s="28"/>
      <c r="T856" s="28"/>
      <c r="U856" s="28"/>
      <c r="V856" s="83"/>
      <c r="W856" s="28"/>
      <c r="X856" s="28"/>
      <c r="Y856" s="28"/>
      <c r="Z856" s="28"/>
      <c r="AA856" s="28"/>
      <c r="AB856" s="28"/>
      <c r="AC856" s="28"/>
      <c r="AD856" s="28"/>
      <c r="AE856" s="28"/>
      <c r="AF856" s="28"/>
      <c r="AG856" s="28"/>
      <c r="AH856" s="28"/>
      <c r="AI856" s="28"/>
      <c r="AJ856" s="28"/>
      <c r="AK856" s="28"/>
      <c r="AL856" s="28"/>
    </row>
    <row r="857">
      <c r="A857" s="28"/>
      <c r="B857" s="28"/>
      <c r="C857" s="28"/>
      <c r="D857" s="28"/>
      <c r="E857" s="28"/>
      <c r="F857" s="28"/>
      <c r="G857" s="28"/>
      <c r="H857" s="28"/>
      <c r="I857" s="28"/>
      <c r="J857" s="28"/>
      <c r="K857" s="28"/>
      <c r="L857" s="28"/>
      <c r="M857" s="28"/>
      <c r="N857" s="28"/>
      <c r="O857" s="28"/>
      <c r="P857" s="28"/>
      <c r="Q857" s="28"/>
      <c r="R857" s="28"/>
      <c r="S857" s="28"/>
      <c r="T857" s="28"/>
      <c r="U857" s="28"/>
      <c r="V857" s="83"/>
      <c r="W857" s="28"/>
      <c r="X857" s="28"/>
      <c r="Y857" s="28"/>
      <c r="Z857" s="28"/>
      <c r="AA857" s="28"/>
      <c r="AB857" s="28"/>
      <c r="AC857" s="28"/>
      <c r="AD857" s="28"/>
      <c r="AE857" s="28"/>
      <c r="AF857" s="28"/>
      <c r="AG857" s="28"/>
      <c r="AH857" s="28"/>
      <c r="AI857" s="28"/>
      <c r="AJ857" s="28"/>
      <c r="AK857" s="28"/>
      <c r="AL857" s="28"/>
    </row>
    <row r="858">
      <c r="A858" s="28"/>
      <c r="B858" s="28"/>
      <c r="C858" s="28"/>
      <c r="D858" s="28"/>
      <c r="E858" s="28"/>
      <c r="F858" s="28"/>
      <c r="G858" s="28"/>
      <c r="H858" s="28"/>
      <c r="I858" s="28"/>
      <c r="J858" s="28"/>
      <c r="K858" s="28"/>
      <c r="L858" s="28"/>
      <c r="M858" s="28"/>
      <c r="N858" s="28"/>
      <c r="O858" s="28"/>
      <c r="P858" s="28"/>
      <c r="Q858" s="28"/>
      <c r="R858" s="28"/>
      <c r="S858" s="28"/>
      <c r="T858" s="28"/>
      <c r="U858" s="28"/>
      <c r="V858" s="83"/>
      <c r="W858" s="28"/>
      <c r="X858" s="28"/>
      <c r="Y858" s="28"/>
      <c r="Z858" s="28"/>
      <c r="AA858" s="28"/>
      <c r="AB858" s="28"/>
      <c r="AC858" s="28"/>
      <c r="AD858" s="28"/>
      <c r="AE858" s="28"/>
      <c r="AF858" s="28"/>
      <c r="AG858" s="28"/>
      <c r="AH858" s="28"/>
      <c r="AI858" s="28"/>
      <c r="AJ858" s="28"/>
      <c r="AK858" s="28"/>
      <c r="AL858" s="28"/>
    </row>
    <row r="859">
      <c r="A859" s="28"/>
      <c r="B859" s="28"/>
      <c r="C859" s="28"/>
      <c r="D859" s="28"/>
      <c r="E859" s="28"/>
      <c r="F859" s="28"/>
      <c r="G859" s="28"/>
      <c r="H859" s="28"/>
      <c r="I859" s="28"/>
      <c r="J859" s="28"/>
      <c r="K859" s="28"/>
      <c r="L859" s="28"/>
      <c r="M859" s="28"/>
      <c r="N859" s="28"/>
      <c r="O859" s="28"/>
      <c r="P859" s="28"/>
      <c r="Q859" s="28"/>
      <c r="R859" s="28"/>
      <c r="S859" s="28"/>
      <c r="T859" s="28"/>
      <c r="U859" s="28"/>
      <c r="V859" s="83"/>
      <c r="W859" s="28"/>
      <c r="X859" s="28"/>
      <c r="Y859" s="28"/>
      <c r="Z859" s="28"/>
      <c r="AA859" s="28"/>
      <c r="AB859" s="28"/>
      <c r="AC859" s="28"/>
      <c r="AD859" s="28"/>
      <c r="AE859" s="28"/>
      <c r="AF859" s="28"/>
      <c r="AG859" s="28"/>
      <c r="AH859" s="28"/>
      <c r="AI859" s="28"/>
      <c r="AJ859" s="28"/>
      <c r="AK859" s="28"/>
      <c r="AL859" s="28"/>
    </row>
    <row r="860">
      <c r="A860" s="28"/>
      <c r="B860" s="28"/>
      <c r="C860" s="28"/>
      <c r="D860" s="28"/>
      <c r="E860" s="28"/>
      <c r="F860" s="28"/>
      <c r="G860" s="28"/>
      <c r="H860" s="28"/>
      <c r="I860" s="28"/>
      <c r="J860" s="28"/>
      <c r="K860" s="28"/>
      <c r="L860" s="28"/>
      <c r="M860" s="28"/>
      <c r="N860" s="28"/>
      <c r="O860" s="28"/>
      <c r="P860" s="28"/>
      <c r="Q860" s="28"/>
      <c r="R860" s="28"/>
      <c r="S860" s="28"/>
      <c r="T860" s="28"/>
      <c r="U860" s="28"/>
      <c r="V860" s="83"/>
      <c r="W860" s="28"/>
      <c r="X860" s="28"/>
      <c r="Y860" s="28"/>
      <c r="Z860" s="28"/>
      <c r="AA860" s="28"/>
      <c r="AB860" s="28"/>
      <c r="AC860" s="28"/>
      <c r="AD860" s="28"/>
      <c r="AE860" s="28"/>
      <c r="AF860" s="28"/>
      <c r="AG860" s="28"/>
      <c r="AH860" s="28"/>
      <c r="AI860" s="28"/>
      <c r="AJ860" s="28"/>
      <c r="AK860" s="28"/>
      <c r="AL860" s="28"/>
    </row>
    <row r="861">
      <c r="A861" s="28"/>
      <c r="B861" s="28"/>
      <c r="C861" s="28"/>
      <c r="D861" s="28"/>
      <c r="E861" s="28"/>
      <c r="F861" s="28"/>
      <c r="G861" s="28"/>
      <c r="H861" s="28"/>
      <c r="I861" s="28"/>
      <c r="J861" s="28"/>
      <c r="K861" s="28"/>
      <c r="L861" s="28"/>
      <c r="M861" s="28"/>
      <c r="N861" s="28"/>
      <c r="O861" s="28"/>
      <c r="P861" s="28"/>
      <c r="Q861" s="28"/>
      <c r="R861" s="28"/>
      <c r="S861" s="28"/>
      <c r="T861" s="28"/>
      <c r="U861" s="28"/>
      <c r="V861" s="83"/>
      <c r="W861" s="28"/>
      <c r="X861" s="28"/>
      <c r="Y861" s="28"/>
      <c r="Z861" s="28"/>
      <c r="AA861" s="28"/>
      <c r="AB861" s="28"/>
      <c r="AC861" s="28"/>
      <c r="AD861" s="28"/>
      <c r="AE861" s="28"/>
      <c r="AF861" s="28"/>
      <c r="AG861" s="28"/>
      <c r="AH861" s="28"/>
      <c r="AI861" s="28"/>
      <c r="AJ861" s="28"/>
      <c r="AK861" s="28"/>
      <c r="AL861" s="28"/>
    </row>
    <row r="862">
      <c r="A862" s="28"/>
      <c r="B862" s="28"/>
      <c r="C862" s="28"/>
      <c r="D862" s="28"/>
      <c r="E862" s="28"/>
      <c r="F862" s="28"/>
      <c r="G862" s="28"/>
      <c r="H862" s="28"/>
      <c r="I862" s="28"/>
      <c r="J862" s="28"/>
      <c r="K862" s="28"/>
      <c r="L862" s="28"/>
      <c r="M862" s="28"/>
      <c r="N862" s="28"/>
      <c r="O862" s="28"/>
      <c r="P862" s="28"/>
      <c r="Q862" s="28"/>
      <c r="R862" s="28"/>
      <c r="S862" s="28"/>
      <c r="T862" s="28"/>
      <c r="U862" s="28"/>
      <c r="V862" s="83"/>
      <c r="W862" s="28"/>
      <c r="X862" s="28"/>
      <c r="Y862" s="28"/>
      <c r="Z862" s="28"/>
      <c r="AA862" s="28"/>
      <c r="AB862" s="28"/>
      <c r="AC862" s="28"/>
      <c r="AD862" s="28"/>
      <c r="AE862" s="28"/>
      <c r="AF862" s="28"/>
      <c r="AG862" s="28"/>
      <c r="AH862" s="28"/>
      <c r="AI862" s="28"/>
      <c r="AJ862" s="28"/>
      <c r="AK862" s="28"/>
      <c r="AL862" s="28"/>
    </row>
    <row r="863">
      <c r="A863" s="28"/>
      <c r="B863" s="28"/>
      <c r="C863" s="28"/>
      <c r="D863" s="28"/>
      <c r="E863" s="28"/>
      <c r="F863" s="28"/>
      <c r="G863" s="28"/>
      <c r="H863" s="28"/>
      <c r="I863" s="28"/>
      <c r="J863" s="28"/>
      <c r="K863" s="28"/>
      <c r="L863" s="28"/>
      <c r="M863" s="28"/>
      <c r="N863" s="28"/>
      <c r="O863" s="28"/>
      <c r="P863" s="28"/>
      <c r="Q863" s="28"/>
      <c r="R863" s="28"/>
      <c r="S863" s="28"/>
      <c r="T863" s="28"/>
      <c r="U863" s="28"/>
      <c r="V863" s="83"/>
      <c r="W863" s="28"/>
      <c r="X863" s="28"/>
      <c r="Y863" s="28"/>
      <c r="Z863" s="28"/>
      <c r="AA863" s="28"/>
      <c r="AB863" s="28"/>
      <c r="AC863" s="28"/>
      <c r="AD863" s="28"/>
      <c r="AE863" s="28"/>
      <c r="AF863" s="28"/>
      <c r="AG863" s="28"/>
      <c r="AH863" s="28"/>
      <c r="AI863" s="28"/>
      <c r="AJ863" s="28"/>
      <c r="AK863" s="28"/>
      <c r="AL863" s="28"/>
    </row>
    <row r="864">
      <c r="A864" s="28"/>
      <c r="B864" s="28"/>
      <c r="C864" s="28"/>
      <c r="D864" s="28"/>
      <c r="E864" s="28"/>
      <c r="F864" s="28"/>
      <c r="G864" s="28"/>
      <c r="H864" s="28"/>
      <c r="I864" s="28"/>
      <c r="J864" s="28"/>
      <c r="K864" s="28"/>
      <c r="L864" s="28"/>
      <c r="M864" s="28"/>
      <c r="N864" s="28"/>
      <c r="O864" s="28"/>
      <c r="P864" s="28"/>
      <c r="Q864" s="28"/>
      <c r="R864" s="28"/>
      <c r="S864" s="28"/>
      <c r="T864" s="28"/>
      <c r="U864" s="28"/>
      <c r="V864" s="83"/>
      <c r="W864" s="28"/>
      <c r="X864" s="28"/>
      <c r="Y864" s="28"/>
      <c r="Z864" s="28"/>
      <c r="AA864" s="28"/>
      <c r="AB864" s="28"/>
      <c r="AC864" s="28"/>
      <c r="AD864" s="28"/>
      <c r="AE864" s="28"/>
      <c r="AF864" s="28"/>
      <c r="AG864" s="28"/>
      <c r="AH864" s="28"/>
      <c r="AI864" s="28"/>
      <c r="AJ864" s="28"/>
      <c r="AK864" s="28"/>
      <c r="AL864" s="28"/>
    </row>
    <row r="865">
      <c r="A865" s="28"/>
      <c r="B865" s="28"/>
      <c r="C865" s="28"/>
      <c r="D865" s="28"/>
      <c r="E865" s="28"/>
      <c r="F865" s="28"/>
      <c r="G865" s="28"/>
      <c r="H865" s="28"/>
      <c r="I865" s="28"/>
      <c r="J865" s="28"/>
      <c r="K865" s="28"/>
      <c r="L865" s="28"/>
      <c r="M865" s="28"/>
      <c r="N865" s="28"/>
      <c r="O865" s="28"/>
      <c r="P865" s="28"/>
      <c r="Q865" s="28"/>
      <c r="R865" s="28"/>
      <c r="S865" s="28"/>
      <c r="T865" s="28"/>
      <c r="U865" s="28"/>
      <c r="V865" s="83"/>
      <c r="W865" s="28"/>
      <c r="X865" s="28"/>
      <c r="Y865" s="28"/>
      <c r="Z865" s="28"/>
      <c r="AA865" s="28"/>
      <c r="AB865" s="28"/>
      <c r="AC865" s="28"/>
      <c r="AD865" s="28"/>
      <c r="AE865" s="28"/>
      <c r="AF865" s="28"/>
      <c r="AG865" s="28"/>
      <c r="AH865" s="28"/>
      <c r="AI865" s="28"/>
      <c r="AJ865" s="28"/>
      <c r="AK865" s="28"/>
      <c r="AL865" s="28"/>
    </row>
    <row r="866">
      <c r="A866" s="28"/>
      <c r="B866" s="28"/>
      <c r="C866" s="28"/>
      <c r="D866" s="28"/>
      <c r="E866" s="28"/>
      <c r="F866" s="28"/>
      <c r="G866" s="28"/>
      <c r="H866" s="28"/>
      <c r="I866" s="28"/>
      <c r="J866" s="28"/>
      <c r="K866" s="28"/>
      <c r="L866" s="28"/>
      <c r="M866" s="28"/>
      <c r="N866" s="28"/>
      <c r="O866" s="28"/>
      <c r="P866" s="28"/>
      <c r="Q866" s="28"/>
      <c r="R866" s="28"/>
      <c r="S866" s="28"/>
      <c r="T866" s="28"/>
      <c r="U866" s="28"/>
      <c r="V866" s="83"/>
      <c r="W866" s="28"/>
      <c r="X866" s="28"/>
      <c r="Y866" s="28"/>
      <c r="Z866" s="28"/>
      <c r="AA866" s="28"/>
      <c r="AB866" s="28"/>
      <c r="AC866" s="28"/>
      <c r="AD866" s="28"/>
      <c r="AE866" s="28"/>
      <c r="AF866" s="28"/>
      <c r="AG866" s="28"/>
      <c r="AH866" s="28"/>
      <c r="AI866" s="28"/>
      <c r="AJ866" s="28"/>
      <c r="AK866" s="28"/>
      <c r="AL866" s="28"/>
    </row>
    <row r="867">
      <c r="A867" s="28"/>
      <c r="B867" s="28"/>
      <c r="C867" s="28"/>
      <c r="D867" s="28"/>
      <c r="E867" s="28"/>
      <c r="F867" s="28"/>
      <c r="G867" s="28"/>
      <c r="H867" s="28"/>
      <c r="I867" s="28"/>
      <c r="J867" s="28"/>
      <c r="K867" s="28"/>
      <c r="L867" s="28"/>
      <c r="M867" s="28"/>
      <c r="N867" s="28"/>
      <c r="O867" s="28"/>
      <c r="P867" s="28"/>
      <c r="Q867" s="28"/>
      <c r="R867" s="28"/>
      <c r="S867" s="28"/>
      <c r="T867" s="28"/>
      <c r="U867" s="28"/>
      <c r="V867" s="83"/>
      <c r="W867" s="28"/>
      <c r="X867" s="28"/>
      <c r="Y867" s="28"/>
      <c r="Z867" s="28"/>
      <c r="AA867" s="28"/>
      <c r="AB867" s="28"/>
      <c r="AC867" s="28"/>
      <c r="AD867" s="28"/>
      <c r="AE867" s="28"/>
      <c r="AF867" s="28"/>
      <c r="AG867" s="28"/>
      <c r="AH867" s="28"/>
      <c r="AI867" s="28"/>
      <c r="AJ867" s="28"/>
      <c r="AK867" s="28"/>
      <c r="AL867" s="28"/>
    </row>
    <row r="868">
      <c r="A868" s="28"/>
      <c r="B868" s="28"/>
      <c r="C868" s="28"/>
      <c r="D868" s="28"/>
      <c r="E868" s="28"/>
      <c r="F868" s="28"/>
      <c r="G868" s="28"/>
      <c r="H868" s="28"/>
      <c r="I868" s="28"/>
      <c r="J868" s="28"/>
      <c r="K868" s="28"/>
      <c r="L868" s="28"/>
      <c r="M868" s="28"/>
      <c r="N868" s="28"/>
      <c r="O868" s="28"/>
      <c r="P868" s="28"/>
      <c r="Q868" s="28"/>
      <c r="R868" s="28"/>
      <c r="S868" s="28"/>
      <c r="T868" s="28"/>
      <c r="U868" s="28"/>
      <c r="V868" s="83"/>
      <c r="W868" s="28"/>
      <c r="X868" s="28"/>
      <c r="Y868" s="28"/>
      <c r="Z868" s="28"/>
      <c r="AA868" s="28"/>
      <c r="AB868" s="28"/>
      <c r="AC868" s="28"/>
      <c r="AD868" s="28"/>
      <c r="AE868" s="28"/>
      <c r="AF868" s="28"/>
      <c r="AG868" s="28"/>
      <c r="AH868" s="28"/>
      <c r="AI868" s="28"/>
      <c r="AJ868" s="28"/>
      <c r="AK868" s="28"/>
      <c r="AL868" s="28"/>
    </row>
    <row r="869">
      <c r="A869" s="28"/>
      <c r="B869" s="28"/>
      <c r="C869" s="28"/>
      <c r="D869" s="28"/>
      <c r="E869" s="28"/>
      <c r="F869" s="28"/>
      <c r="G869" s="28"/>
      <c r="H869" s="28"/>
      <c r="I869" s="28"/>
      <c r="J869" s="28"/>
      <c r="K869" s="28"/>
      <c r="L869" s="28"/>
      <c r="M869" s="28"/>
      <c r="N869" s="28"/>
      <c r="O869" s="28"/>
      <c r="P869" s="28"/>
      <c r="Q869" s="28"/>
      <c r="R869" s="28"/>
      <c r="S869" s="28"/>
      <c r="T869" s="28"/>
      <c r="U869" s="28"/>
      <c r="V869" s="83"/>
      <c r="W869" s="28"/>
      <c r="X869" s="28"/>
      <c r="Y869" s="28"/>
      <c r="Z869" s="28"/>
      <c r="AA869" s="28"/>
      <c r="AB869" s="28"/>
      <c r="AC869" s="28"/>
      <c r="AD869" s="28"/>
      <c r="AE869" s="28"/>
      <c r="AF869" s="28"/>
      <c r="AG869" s="28"/>
      <c r="AH869" s="28"/>
      <c r="AI869" s="28"/>
      <c r="AJ869" s="28"/>
      <c r="AK869" s="28"/>
      <c r="AL869" s="28"/>
    </row>
    <row r="870">
      <c r="A870" s="28"/>
      <c r="B870" s="28"/>
      <c r="C870" s="28"/>
      <c r="D870" s="28"/>
      <c r="E870" s="28"/>
      <c r="F870" s="28"/>
      <c r="G870" s="28"/>
      <c r="H870" s="28"/>
      <c r="I870" s="28"/>
      <c r="J870" s="28"/>
      <c r="K870" s="28"/>
      <c r="L870" s="28"/>
      <c r="M870" s="28"/>
      <c r="N870" s="28"/>
      <c r="O870" s="28"/>
      <c r="P870" s="28"/>
      <c r="Q870" s="28"/>
      <c r="R870" s="28"/>
      <c r="S870" s="28"/>
      <c r="T870" s="28"/>
      <c r="U870" s="28"/>
      <c r="V870" s="83"/>
      <c r="W870" s="28"/>
      <c r="X870" s="28"/>
      <c r="Y870" s="28"/>
      <c r="Z870" s="28"/>
      <c r="AA870" s="28"/>
      <c r="AB870" s="28"/>
      <c r="AC870" s="28"/>
      <c r="AD870" s="28"/>
      <c r="AE870" s="28"/>
      <c r="AF870" s="28"/>
      <c r="AG870" s="28"/>
      <c r="AH870" s="28"/>
      <c r="AI870" s="28"/>
      <c r="AJ870" s="28"/>
      <c r="AK870" s="28"/>
      <c r="AL870" s="28"/>
    </row>
    <row r="871">
      <c r="A871" s="28"/>
      <c r="B871" s="28"/>
      <c r="C871" s="28"/>
      <c r="D871" s="28"/>
      <c r="E871" s="28"/>
      <c r="F871" s="28"/>
      <c r="G871" s="28"/>
      <c r="H871" s="28"/>
      <c r="I871" s="28"/>
      <c r="J871" s="28"/>
      <c r="K871" s="28"/>
      <c r="L871" s="28"/>
      <c r="M871" s="28"/>
      <c r="N871" s="28"/>
      <c r="O871" s="28"/>
      <c r="P871" s="28"/>
      <c r="Q871" s="28"/>
      <c r="R871" s="28"/>
      <c r="S871" s="28"/>
      <c r="T871" s="28"/>
      <c r="U871" s="28"/>
      <c r="V871" s="83"/>
      <c r="W871" s="28"/>
      <c r="X871" s="28"/>
      <c r="Y871" s="28"/>
      <c r="Z871" s="28"/>
      <c r="AA871" s="28"/>
      <c r="AB871" s="28"/>
      <c r="AC871" s="28"/>
      <c r="AD871" s="28"/>
      <c r="AE871" s="28"/>
      <c r="AF871" s="28"/>
      <c r="AG871" s="28"/>
      <c r="AH871" s="28"/>
      <c r="AI871" s="28"/>
      <c r="AJ871" s="28"/>
      <c r="AK871" s="28"/>
      <c r="AL871" s="28"/>
    </row>
    <row r="872">
      <c r="A872" s="28"/>
      <c r="B872" s="28"/>
      <c r="C872" s="28"/>
      <c r="D872" s="28"/>
      <c r="E872" s="28"/>
      <c r="F872" s="28"/>
      <c r="G872" s="28"/>
      <c r="H872" s="28"/>
      <c r="I872" s="28"/>
      <c r="J872" s="28"/>
      <c r="K872" s="28"/>
      <c r="L872" s="28"/>
      <c r="M872" s="28"/>
      <c r="N872" s="28"/>
      <c r="O872" s="28"/>
      <c r="P872" s="28"/>
      <c r="Q872" s="28"/>
      <c r="R872" s="28"/>
      <c r="S872" s="28"/>
      <c r="T872" s="28"/>
      <c r="U872" s="28"/>
      <c r="V872" s="83"/>
      <c r="W872" s="28"/>
      <c r="X872" s="28"/>
      <c r="Y872" s="28"/>
      <c r="Z872" s="28"/>
      <c r="AA872" s="28"/>
      <c r="AB872" s="28"/>
      <c r="AC872" s="28"/>
      <c r="AD872" s="28"/>
      <c r="AE872" s="28"/>
      <c r="AF872" s="28"/>
      <c r="AG872" s="28"/>
      <c r="AH872" s="28"/>
      <c r="AI872" s="28"/>
      <c r="AJ872" s="28"/>
      <c r="AK872" s="28"/>
      <c r="AL872" s="28"/>
    </row>
    <row r="873">
      <c r="A873" s="28"/>
      <c r="B873" s="28"/>
      <c r="C873" s="28"/>
      <c r="D873" s="28"/>
      <c r="E873" s="28"/>
      <c r="F873" s="28"/>
      <c r="G873" s="28"/>
      <c r="H873" s="28"/>
      <c r="I873" s="28"/>
      <c r="J873" s="28"/>
      <c r="K873" s="28"/>
      <c r="L873" s="28"/>
      <c r="M873" s="28"/>
      <c r="N873" s="28"/>
      <c r="O873" s="28"/>
      <c r="P873" s="28"/>
      <c r="Q873" s="28"/>
      <c r="R873" s="28"/>
      <c r="S873" s="28"/>
      <c r="T873" s="28"/>
      <c r="U873" s="28"/>
      <c r="V873" s="83"/>
      <c r="W873" s="28"/>
      <c r="X873" s="28"/>
      <c r="Y873" s="28"/>
      <c r="Z873" s="28"/>
      <c r="AA873" s="28"/>
      <c r="AB873" s="28"/>
      <c r="AC873" s="28"/>
      <c r="AD873" s="28"/>
      <c r="AE873" s="28"/>
      <c r="AF873" s="28"/>
      <c r="AG873" s="28"/>
      <c r="AH873" s="28"/>
      <c r="AI873" s="28"/>
      <c r="AJ873" s="28"/>
      <c r="AK873" s="28"/>
      <c r="AL873" s="28"/>
    </row>
    <row r="874">
      <c r="A874" s="28"/>
      <c r="B874" s="28"/>
      <c r="C874" s="28"/>
      <c r="D874" s="28"/>
      <c r="E874" s="28"/>
      <c r="F874" s="28"/>
      <c r="G874" s="28"/>
      <c r="H874" s="28"/>
      <c r="I874" s="28"/>
      <c r="J874" s="28"/>
      <c r="K874" s="28"/>
      <c r="L874" s="28"/>
      <c r="M874" s="28"/>
      <c r="N874" s="28"/>
      <c r="O874" s="28"/>
      <c r="P874" s="28"/>
      <c r="Q874" s="28"/>
      <c r="R874" s="28"/>
      <c r="S874" s="28"/>
      <c r="T874" s="28"/>
      <c r="U874" s="28"/>
      <c r="V874" s="83"/>
      <c r="W874" s="28"/>
      <c r="X874" s="28"/>
      <c r="Y874" s="28"/>
      <c r="Z874" s="28"/>
      <c r="AA874" s="28"/>
      <c r="AB874" s="28"/>
      <c r="AC874" s="28"/>
      <c r="AD874" s="28"/>
      <c r="AE874" s="28"/>
      <c r="AF874" s="28"/>
      <c r="AG874" s="28"/>
      <c r="AH874" s="28"/>
      <c r="AI874" s="28"/>
      <c r="AJ874" s="28"/>
      <c r="AK874" s="28"/>
      <c r="AL874" s="28"/>
    </row>
    <row r="875">
      <c r="A875" s="28"/>
      <c r="B875" s="28"/>
      <c r="C875" s="28"/>
      <c r="D875" s="28"/>
      <c r="E875" s="28"/>
      <c r="F875" s="28"/>
      <c r="G875" s="28"/>
      <c r="H875" s="28"/>
      <c r="I875" s="28"/>
      <c r="J875" s="28"/>
      <c r="K875" s="28"/>
      <c r="L875" s="28"/>
      <c r="M875" s="28"/>
      <c r="N875" s="28"/>
      <c r="O875" s="28"/>
      <c r="P875" s="28"/>
      <c r="Q875" s="28"/>
      <c r="R875" s="28"/>
      <c r="S875" s="28"/>
      <c r="T875" s="28"/>
      <c r="U875" s="28"/>
      <c r="V875" s="83"/>
      <c r="W875" s="28"/>
      <c r="X875" s="28"/>
      <c r="Y875" s="28"/>
      <c r="Z875" s="28"/>
      <c r="AA875" s="28"/>
      <c r="AB875" s="28"/>
      <c r="AC875" s="28"/>
      <c r="AD875" s="28"/>
      <c r="AE875" s="28"/>
      <c r="AF875" s="28"/>
      <c r="AG875" s="28"/>
      <c r="AH875" s="28"/>
      <c r="AI875" s="28"/>
      <c r="AJ875" s="28"/>
      <c r="AK875" s="28"/>
      <c r="AL875" s="28"/>
    </row>
    <row r="876">
      <c r="A876" s="28"/>
      <c r="B876" s="28"/>
      <c r="C876" s="28"/>
      <c r="D876" s="28"/>
      <c r="E876" s="28"/>
      <c r="F876" s="28"/>
      <c r="G876" s="28"/>
      <c r="H876" s="28"/>
      <c r="I876" s="28"/>
      <c r="J876" s="28"/>
      <c r="K876" s="28"/>
      <c r="L876" s="28"/>
      <c r="M876" s="28"/>
      <c r="N876" s="28"/>
      <c r="O876" s="28"/>
      <c r="P876" s="28"/>
      <c r="Q876" s="28"/>
      <c r="R876" s="28"/>
      <c r="S876" s="28"/>
      <c r="T876" s="28"/>
      <c r="U876" s="28"/>
      <c r="V876" s="83"/>
      <c r="W876" s="28"/>
      <c r="X876" s="28"/>
      <c r="Y876" s="28"/>
      <c r="Z876" s="28"/>
      <c r="AA876" s="28"/>
      <c r="AB876" s="28"/>
      <c r="AC876" s="28"/>
      <c r="AD876" s="28"/>
      <c r="AE876" s="28"/>
      <c r="AF876" s="28"/>
      <c r="AG876" s="28"/>
      <c r="AH876" s="28"/>
      <c r="AI876" s="28"/>
      <c r="AJ876" s="28"/>
      <c r="AK876" s="28"/>
      <c r="AL876" s="28"/>
    </row>
    <row r="877">
      <c r="A877" s="28"/>
      <c r="B877" s="28"/>
      <c r="C877" s="28"/>
      <c r="D877" s="28"/>
      <c r="E877" s="28"/>
      <c r="F877" s="28"/>
      <c r="G877" s="28"/>
      <c r="H877" s="28"/>
      <c r="I877" s="28"/>
      <c r="J877" s="28"/>
      <c r="K877" s="28"/>
      <c r="L877" s="28"/>
      <c r="M877" s="28"/>
      <c r="N877" s="28"/>
      <c r="O877" s="28"/>
      <c r="P877" s="28"/>
      <c r="Q877" s="28"/>
      <c r="R877" s="28"/>
      <c r="S877" s="28"/>
      <c r="T877" s="28"/>
      <c r="U877" s="28"/>
      <c r="V877" s="83"/>
      <c r="W877" s="28"/>
      <c r="X877" s="28"/>
      <c r="Y877" s="28"/>
      <c r="Z877" s="28"/>
      <c r="AA877" s="28"/>
      <c r="AB877" s="28"/>
      <c r="AC877" s="28"/>
      <c r="AD877" s="28"/>
      <c r="AE877" s="28"/>
      <c r="AF877" s="28"/>
      <c r="AG877" s="28"/>
      <c r="AH877" s="28"/>
      <c r="AI877" s="28"/>
      <c r="AJ877" s="28"/>
      <c r="AK877" s="28"/>
      <c r="AL877" s="28"/>
    </row>
    <row r="878">
      <c r="A878" s="28"/>
      <c r="B878" s="28"/>
      <c r="C878" s="28"/>
      <c r="D878" s="28"/>
      <c r="E878" s="28"/>
      <c r="F878" s="28"/>
      <c r="G878" s="28"/>
      <c r="H878" s="28"/>
      <c r="I878" s="28"/>
      <c r="J878" s="28"/>
      <c r="K878" s="28"/>
      <c r="L878" s="28"/>
      <c r="M878" s="28"/>
      <c r="N878" s="28"/>
      <c r="O878" s="28"/>
      <c r="P878" s="28"/>
      <c r="Q878" s="28"/>
      <c r="R878" s="28"/>
      <c r="S878" s="28"/>
      <c r="T878" s="28"/>
      <c r="U878" s="28"/>
      <c r="V878" s="83"/>
      <c r="W878" s="28"/>
      <c r="X878" s="28"/>
      <c r="Y878" s="28"/>
      <c r="Z878" s="28"/>
      <c r="AA878" s="28"/>
      <c r="AB878" s="28"/>
      <c r="AC878" s="28"/>
      <c r="AD878" s="28"/>
      <c r="AE878" s="28"/>
      <c r="AF878" s="28"/>
      <c r="AG878" s="28"/>
      <c r="AH878" s="28"/>
      <c r="AI878" s="28"/>
      <c r="AJ878" s="28"/>
      <c r="AK878" s="28"/>
      <c r="AL878" s="28"/>
    </row>
    <row r="879">
      <c r="A879" s="28"/>
      <c r="B879" s="28"/>
      <c r="C879" s="28"/>
      <c r="D879" s="28"/>
      <c r="E879" s="28"/>
      <c r="F879" s="28"/>
      <c r="G879" s="28"/>
      <c r="H879" s="28"/>
      <c r="I879" s="28"/>
      <c r="J879" s="28"/>
      <c r="K879" s="28"/>
      <c r="L879" s="28"/>
      <c r="M879" s="28"/>
      <c r="N879" s="28"/>
      <c r="O879" s="28"/>
      <c r="P879" s="28"/>
      <c r="Q879" s="28"/>
      <c r="R879" s="28"/>
      <c r="S879" s="28"/>
      <c r="T879" s="28"/>
      <c r="U879" s="28"/>
      <c r="V879" s="83"/>
      <c r="W879" s="28"/>
      <c r="X879" s="28"/>
      <c r="Y879" s="28"/>
      <c r="Z879" s="28"/>
      <c r="AA879" s="28"/>
      <c r="AB879" s="28"/>
      <c r="AC879" s="28"/>
      <c r="AD879" s="28"/>
      <c r="AE879" s="28"/>
      <c r="AF879" s="28"/>
      <c r="AG879" s="28"/>
      <c r="AH879" s="28"/>
      <c r="AI879" s="28"/>
      <c r="AJ879" s="28"/>
      <c r="AK879" s="28"/>
      <c r="AL879" s="28"/>
    </row>
    <row r="880">
      <c r="A880" s="28"/>
      <c r="B880" s="28"/>
      <c r="C880" s="28"/>
      <c r="D880" s="28"/>
      <c r="E880" s="28"/>
      <c r="F880" s="28"/>
      <c r="G880" s="28"/>
      <c r="H880" s="28"/>
      <c r="I880" s="28"/>
      <c r="J880" s="28"/>
      <c r="K880" s="28"/>
      <c r="L880" s="28"/>
      <c r="M880" s="28"/>
      <c r="N880" s="28"/>
      <c r="O880" s="28"/>
      <c r="P880" s="28"/>
      <c r="Q880" s="28"/>
      <c r="R880" s="28"/>
      <c r="S880" s="28"/>
      <c r="T880" s="28"/>
      <c r="U880" s="28"/>
      <c r="V880" s="83"/>
      <c r="W880" s="28"/>
      <c r="X880" s="28"/>
      <c r="Y880" s="28"/>
      <c r="Z880" s="28"/>
      <c r="AA880" s="28"/>
      <c r="AB880" s="28"/>
      <c r="AC880" s="28"/>
      <c r="AD880" s="28"/>
      <c r="AE880" s="28"/>
      <c r="AF880" s="28"/>
      <c r="AG880" s="28"/>
      <c r="AH880" s="28"/>
      <c r="AI880" s="28"/>
      <c r="AJ880" s="28"/>
      <c r="AK880" s="28"/>
      <c r="AL880" s="28"/>
    </row>
    <row r="881">
      <c r="A881" s="28"/>
      <c r="B881" s="28"/>
      <c r="C881" s="28"/>
      <c r="D881" s="28"/>
      <c r="E881" s="28"/>
      <c r="F881" s="28"/>
      <c r="G881" s="28"/>
      <c r="H881" s="28"/>
      <c r="I881" s="28"/>
      <c r="J881" s="28"/>
      <c r="K881" s="28"/>
      <c r="L881" s="28"/>
      <c r="M881" s="28"/>
      <c r="N881" s="28"/>
      <c r="O881" s="28"/>
      <c r="P881" s="28"/>
      <c r="Q881" s="28"/>
      <c r="R881" s="28"/>
      <c r="S881" s="28"/>
      <c r="T881" s="28"/>
      <c r="U881" s="28"/>
      <c r="V881" s="83"/>
      <c r="W881" s="28"/>
      <c r="X881" s="28"/>
      <c r="Y881" s="28"/>
      <c r="Z881" s="28"/>
      <c r="AA881" s="28"/>
      <c r="AB881" s="28"/>
      <c r="AC881" s="28"/>
      <c r="AD881" s="28"/>
      <c r="AE881" s="28"/>
      <c r="AF881" s="28"/>
      <c r="AG881" s="28"/>
      <c r="AH881" s="28"/>
      <c r="AI881" s="28"/>
      <c r="AJ881" s="28"/>
      <c r="AK881" s="28"/>
      <c r="AL881" s="28"/>
    </row>
    <row r="882">
      <c r="A882" s="28"/>
      <c r="B882" s="28"/>
      <c r="C882" s="28"/>
      <c r="D882" s="28"/>
      <c r="E882" s="28"/>
      <c r="F882" s="28"/>
      <c r="G882" s="28"/>
      <c r="H882" s="28"/>
      <c r="I882" s="28"/>
      <c r="J882" s="28"/>
      <c r="K882" s="28"/>
      <c r="L882" s="28"/>
      <c r="M882" s="28"/>
      <c r="N882" s="28"/>
      <c r="O882" s="28"/>
      <c r="P882" s="28"/>
      <c r="Q882" s="28"/>
      <c r="R882" s="28"/>
      <c r="S882" s="28"/>
      <c r="T882" s="28"/>
      <c r="U882" s="28"/>
      <c r="V882" s="83"/>
      <c r="W882" s="28"/>
      <c r="X882" s="28"/>
      <c r="Y882" s="28"/>
      <c r="Z882" s="28"/>
      <c r="AA882" s="28"/>
      <c r="AB882" s="28"/>
      <c r="AC882" s="28"/>
      <c r="AD882" s="28"/>
      <c r="AE882" s="28"/>
      <c r="AF882" s="28"/>
      <c r="AG882" s="28"/>
      <c r="AH882" s="28"/>
      <c r="AI882" s="28"/>
      <c r="AJ882" s="28"/>
      <c r="AK882" s="28"/>
      <c r="AL882" s="28"/>
    </row>
    <row r="883">
      <c r="A883" s="28"/>
      <c r="B883" s="28"/>
      <c r="C883" s="28"/>
      <c r="D883" s="28"/>
      <c r="E883" s="28"/>
      <c r="F883" s="28"/>
      <c r="G883" s="28"/>
      <c r="H883" s="28"/>
      <c r="I883" s="28"/>
      <c r="J883" s="28"/>
      <c r="K883" s="28"/>
      <c r="L883" s="28"/>
      <c r="M883" s="28"/>
      <c r="N883" s="28"/>
      <c r="O883" s="28"/>
      <c r="P883" s="28"/>
      <c r="Q883" s="28"/>
      <c r="R883" s="28"/>
      <c r="S883" s="28"/>
      <c r="T883" s="28"/>
      <c r="U883" s="28"/>
      <c r="V883" s="83"/>
      <c r="W883" s="28"/>
      <c r="X883" s="28"/>
      <c r="Y883" s="28"/>
      <c r="Z883" s="28"/>
      <c r="AA883" s="28"/>
      <c r="AB883" s="28"/>
      <c r="AC883" s="28"/>
      <c r="AD883" s="28"/>
      <c r="AE883" s="28"/>
      <c r="AF883" s="28"/>
      <c r="AG883" s="28"/>
      <c r="AH883" s="28"/>
      <c r="AI883" s="28"/>
      <c r="AJ883" s="28"/>
      <c r="AK883" s="28"/>
      <c r="AL883" s="28"/>
    </row>
    <row r="884">
      <c r="A884" s="28"/>
      <c r="B884" s="28"/>
      <c r="C884" s="28"/>
      <c r="D884" s="28"/>
      <c r="E884" s="28"/>
      <c r="F884" s="28"/>
      <c r="G884" s="28"/>
      <c r="H884" s="28"/>
      <c r="I884" s="28"/>
      <c r="J884" s="28"/>
      <c r="K884" s="28"/>
      <c r="L884" s="28"/>
      <c r="M884" s="28"/>
      <c r="N884" s="28"/>
      <c r="O884" s="28"/>
      <c r="P884" s="28"/>
      <c r="Q884" s="28"/>
      <c r="R884" s="28"/>
      <c r="S884" s="28"/>
      <c r="T884" s="28"/>
      <c r="U884" s="28"/>
      <c r="V884" s="83"/>
      <c r="W884" s="28"/>
      <c r="X884" s="28"/>
      <c r="Y884" s="28"/>
      <c r="Z884" s="28"/>
      <c r="AA884" s="28"/>
      <c r="AB884" s="28"/>
      <c r="AC884" s="28"/>
      <c r="AD884" s="28"/>
      <c r="AE884" s="28"/>
      <c r="AF884" s="28"/>
      <c r="AG884" s="28"/>
      <c r="AH884" s="28"/>
      <c r="AI884" s="28"/>
      <c r="AJ884" s="28"/>
      <c r="AK884" s="28"/>
      <c r="AL884" s="28"/>
    </row>
    <row r="885">
      <c r="A885" s="28"/>
      <c r="B885" s="28"/>
      <c r="C885" s="28"/>
      <c r="D885" s="28"/>
      <c r="E885" s="28"/>
      <c r="F885" s="28"/>
      <c r="G885" s="28"/>
      <c r="H885" s="28"/>
      <c r="I885" s="28"/>
      <c r="J885" s="28"/>
      <c r="K885" s="28"/>
      <c r="L885" s="28"/>
      <c r="M885" s="28"/>
      <c r="N885" s="28"/>
      <c r="O885" s="28"/>
      <c r="P885" s="28"/>
      <c r="Q885" s="28"/>
      <c r="R885" s="28"/>
      <c r="S885" s="28"/>
      <c r="T885" s="28"/>
      <c r="U885" s="28"/>
      <c r="V885" s="83"/>
      <c r="W885" s="28"/>
      <c r="X885" s="28"/>
      <c r="Y885" s="28"/>
      <c r="Z885" s="28"/>
      <c r="AA885" s="28"/>
      <c r="AB885" s="28"/>
      <c r="AC885" s="28"/>
      <c r="AD885" s="28"/>
      <c r="AE885" s="28"/>
      <c r="AF885" s="28"/>
      <c r="AG885" s="28"/>
      <c r="AH885" s="28"/>
      <c r="AI885" s="28"/>
      <c r="AJ885" s="28"/>
      <c r="AK885" s="28"/>
      <c r="AL885" s="28"/>
    </row>
    <row r="886">
      <c r="A886" s="28"/>
      <c r="B886" s="28"/>
      <c r="C886" s="28"/>
      <c r="D886" s="28"/>
      <c r="E886" s="28"/>
      <c r="F886" s="28"/>
      <c r="G886" s="28"/>
      <c r="H886" s="28"/>
      <c r="I886" s="28"/>
      <c r="J886" s="28"/>
      <c r="K886" s="28"/>
      <c r="L886" s="28"/>
      <c r="M886" s="28"/>
      <c r="N886" s="28"/>
      <c r="O886" s="28"/>
      <c r="P886" s="28"/>
      <c r="Q886" s="28"/>
      <c r="R886" s="28"/>
      <c r="S886" s="28"/>
      <c r="T886" s="28"/>
      <c r="U886" s="28"/>
      <c r="V886" s="83"/>
      <c r="W886" s="28"/>
      <c r="X886" s="28"/>
      <c r="Y886" s="28"/>
      <c r="Z886" s="28"/>
      <c r="AA886" s="28"/>
      <c r="AB886" s="28"/>
      <c r="AC886" s="28"/>
      <c r="AD886" s="28"/>
      <c r="AE886" s="28"/>
      <c r="AF886" s="28"/>
      <c r="AG886" s="28"/>
      <c r="AH886" s="28"/>
      <c r="AI886" s="28"/>
      <c r="AJ886" s="28"/>
      <c r="AK886" s="28"/>
      <c r="AL886" s="28"/>
    </row>
    <row r="887">
      <c r="A887" s="28"/>
      <c r="B887" s="28"/>
      <c r="C887" s="28"/>
      <c r="D887" s="28"/>
      <c r="E887" s="28"/>
      <c r="F887" s="28"/>
      <c r="G887" s="28"/>
      <c r="H887" s="28"/>
      <c r="I887" s="28"/>
      <c r="J887" s="28"/>
      <c r="K887" s="28"/>
      <c r="L887" s="28"/>
      <c r="M887" s="28"/>
      <c r="N887" s="28"/>
      <c r="O887" s="28"/>
      <c r="P887" s="28"/>
      <c r="Q887" s="28"/>
      <c r="R887" s="28"/>
      <c r="S887" s="28"/>
      <c r="T887" s="28"/>
      <c r="U887" s="28"/>
      <c r="V887" s="83"/>
      <c r="W887" s="28"/>
      <c r="X887" s="28"/>
      <c r="Y887" s="28"/>
      <c r="Z887" s="28"/>
      <c r="AA887" s="28"/>
      <c r="AB887" s="28"/>
      <c r="AC887" s="28"/>
      <c r="AD887" s="28"/>
      <c r="AE887" s="28"/>
      <c r="AF887" s="28"/>
      <c r="AG887" s="28"/>
      <c r="AH887" s="28"/>
      <c r="AI887" s="28"/>
      <c r="AJ887" s="28"/>
      <c r="AK887" s="28"/>
      <c r="AL887" s="28"/>
    </row>
    <row r="888">
      <c r="A888" s="28"/>
      <c r="B888" s="28"/>
      <c r="C888" s="28"/>
      <c r="D888" s="28"/>
      <c r="E888" s="28"/>
      <c r="F888" s="28"/>
      <c r="G888" s="28"/>
      <c r="H888" s="28"/>
      <c r="I888" s="28"/>
      <c r="J888" s="28"/>
      <c r="K888" s="28"/>
      <c r="L888" s="28"/>
      <c r="M888" s="28"/>
      <c r="N888" s="28"/>
      <c r="O888" s="28"/>
      <c r="P888" s="28"/>
      <c r="Q888" s="28"/>
      <c r="R888" s="28"/>
      <c r="S888" s="28"/>
      <c r="T888" s="28"/>
      <c r="U888" s="28"/>
      <c r="V888" s="83"/>
      <c r="W888" s="28"/>
      <c r="X888" s="28"/>
      <c r="Y888" s="28"/>
      <c r="Z888" s="28"/>
      <c r="AA888" s="28"/>
      <c r="AB888" s="28"/>
      <c r="AC888" s="28"/>
      <c r="AD888" s="28"/>
      <c r="AE888" s="28"/>
      <c r="AF888" s="28"/>
      <c r="AG888" s="28"/>
      <c r="AH888" s="28"/>
      <c r="AI888" s="28"/>
      <c r="AJ888" s="28"/>
      <c r="AK888" s="28"/>
      <c r="AL888" s="28"/>
    </row>
    <row r="889">
      <c r="A889" s="28"/>
      <c r="B889" s="28"/>
      <c r="C889" s="28"/>
      <c r="D889" s="28"/>
      <c r="E889" s="28"/>
      <c r="F889" s="28"/>
      <c r="G889" s="28"/>
      <c r="H889" s="28"/>
      <c r="I889" s="28"/>
      <c r="J889" s="28"/>
      <c r="K889" s="28"/>
      <c r="L889" s="28"/>
      <c r="M889" s="28"/>
      <c r="N889" s="28"/>
      <c r="O889" s="28"/>
      <c r="P889" s="28"/>
      <c r="Q889" s="28"/>
      <c r="R889" s="28"/>
      <c r="S889" s="28"/>
      <c r="T889" s="28"/>
      <c r="U889" s="28"/>
      <c r="V889" s="83"/>
      <c r="W889" s="28"/>
      <c r="X889" s="28"/>
      <c r="Y889" s="28"/>
      <c r="Z889" s="28"/>
      <c r="AA889" s="28"/>
      <c r="AB889" s="28"/>
      <c r="AC889" s="28"/>
      <c r="AD889" s="28"/>
      <c r="AE889" s="28"/>
      <c r="AF889" s="28"/>
      <c r="AG889" s="28"/>
      <c r="AH889" s="28"/>
      <c r="AI889" s="28"/>
      <c r="AJ889" s="28"/>
      <c r="AK889" s="28"/>
      <c r="AL889" s="28"/>
    </row>
    <row r="890">
      <c r="A890" s="28"/>
      <c r="B890" s="28"/>
      <c r="C890" s="28"/>
      <c r="D890" s="28"/>
      <c r="E890" s="28"/>
      <c r="F890" s="28"/>
      <c r="G890" s="28"/>
      <c r="H890" s="28"/>
      <c r="I890" s="28"/>
      <c r="J890" s="28"/>
      <c r="K890" s="28"/>
      <c r="L890" s="28"/>
      <c r="M890" s="28"/>
      <c r="N890" s="28"/>
      <c r="O890" s="28"/>
      <c r="P890" s="28"/>
      <c r="Q890" s="28"/>
      <c r="R890" s="28"/>
      <c r="S890" s="28"/>
      <c r="T890" s="28"/>
      <c r="U890" s="28"/>
      <c r="V890" s="83"/>
      <c r="W890" s="28"/>
      <c r="X890" s="28"/>
      <c r="Y890" s="28"/>
      <c r="Z890" s="28"/>
      <c r="AA890" s="28"/>
      <c r="AB890" s="28"/>
      <c r="AC890" s="28"/>
      <c r="AD890" s="28"/>
      <c r="AE890" s="28"/>
      <c r="AF890" s="28"/>
      <c r="AG890" s="28"/>
      <c r="AH890" s="28"/>
      <c r="AI890" s="28"/>
      <c r="AJ890" s="28"/>
      <c r="AK890" s="28"/>
      <c r="AL890" s="28"/>
    </row>
    <row r="891">
      <c r="A891" s="28"/>
      <c r="B891" s="28"/>
      <c r="C891" s="28"/>
      <c r="D891" s="28"/>
      <c r="E891" s="28"/>
      <c r="F891" s="28"/>
      <c r="G891" s="28"/>
      <c r="H891" s="28"/>
      <c r="I891" s="28"/>
      <c r="J891" s="28"/>
      <c r="K891" s="28"/>
      <c r="L891" s="28"/>
      <c r="M891" s="28"/>
      <c r="N891" s="28"/>
      <c r="O891" s="28"/>
      <c r="P891" s="28"/>
      <c r="Q891" s="28"/>
      <c r="R891" s="28"/>
      <c r="S891" s="28"/>
      <c r="T891" s="28"/>
      <c r="U891" s="28"/>
      <c r="V891" s="83"/>
      <c r="W891" s="28"/>
      <c r="X891" s="28"/>
      <c r="Y891" s="28"/>
      <c r="Z891" s="28"/>
      <c r="AA891" s="28"/>
      <c r="AB891" s="28"/>
      <c r="AC891" s="28"/>
      <c r="AD891" s="28"/>
      <c r="AE891" s="28"/>
      <c r="AF891" s="28"/>
      <c r="AG891" s="28"/>
      <c r="AH891" s="28"/>
      <c r="AI891" s="28"/>
      <c r="AJ891" s="28"/>
      <c r="AK891" s="28"/>
      <c r="AL891" s="28"/>
    </row>
    <row r="892">
      <c r="A892" s="28"/>
      <c r="B892" s="28"/>
      <c r="C892" s="28"/>
      <c r="D892" s="28"/>
      <c r="E892" s="28"/>
      <c r="F892" s="28"/>
      <c r="G892" s="28"/>
      <c r="H892" s="28"/>
      <c r="I892" s="28"/>
      <c r="J892" s="28"/>
      <c r="K892" s="28"/>
      <c r="L892" s="28"/>
      <c r="M892" s="28"/>
      <c r="N892" s="28"/>
      <c r="O892" s="28"/>
      <c r="P892" s="28"/>
      <c r="Q892" s="28"/>
      <c r="R892" s="28"/>
      <c r="S892" s="28"/>
      <c r="T892" s="28"/>
      <c r="U892" s="28"/>
      <c r="V892" s="83"/>
      <c r="W892" s="28"/>
      <c r="X892" s="28"/>
      <c r="Y892" s="28"/>
      <c r="Z892" s="28"/>
      <c r="AA892" s="28"/>
      <c r="AB892" s="28"/>
      <c r="AC892" s="28"/>
      <c r="AD892" s="28"/>
      <c r="AE892" s="28"/>
      <c r="AF892" s="28"/>
      <c r="AG892" s="28"/>
      <c r="AH892" s="28"/>
      <c r="AI892" s="28"/>
      <c r="AJ892" s="28"/>
      <c r="AK892" s="28"/>
      <c r="AL892" s="28"/>
    </row>
    <row r="893">
      <c r="A893" s="28"/>
      <c r="B893" s="28"/>
      <c r="C893" s="28"/>
      <c r="D893" s="28"/>
      <c r="E893" s="28"/>
      <c r="F893" s="28"/>
      <c r="G893" s="28"/>
      <c r="H893" s="28"/>
      <c r="I893" s="28"/>
      <c r="J893" s="28"/>
      <c r="K893" s="28"/>
      <c r="L893" s="28"/>
      <c r="M893" s="28"/>
      <c r="N893" s="28"/>
      <c r="O893" s="28"/>
      <c r="P893" s="28"/>
      <c r="Q893" s="28"/>
      <c r="R893" s="28"/>
      <c r="S893" s="28"/>
      <c r="T893" s="28"/>
      <c r="U893" s="28"/>
      <c r="V893" s="83"/>
      <c r="W893" s="28"/>
      <c r="X893" s="28"/>
      <c r="Y893" s="28"/>
      <c r="Z893" s="28"/>
      <c r="AA893" s="28"/>
      <c r="AB893" s="28"/>
      <c r="AC893" s="28"/>
      <c r="AD893" s="28"/>
      <c r="AE893" s="28"/>
      <c r="AF893" s="28"/>
      <c r="AG893" s="28"/>
      <c r="AH893" s="28"/>
      <c r="AI893" s="28"/>
      <c r="AJ893" s="28"/>
      <c r="AK893" s="28"/>
      <c r="AL893" s="28"/>
    </row>
    <row r="894">
      <c r="A894" s="28"/>
      <c r="B894" s="28"/>
      <c r="C894" s="28"/>
      <c r="D894" s="28"/>
      <c r="E894" s="28"/>
      <c r="F894" s="28"/>
      <c r="G894" s="28"/>
      <c r="H894" s="28"/>
      <c r="I894" s="28"/>
      <c r="J894" s="28"/>
      <c r="K894" s="28"/>
      <c r="L894" s="28"/>
      <c r="M894" s="28"/>
      <c r="N894" s="28"/>
      <c r="O894" s="28"/>
      <c r="P894" s="28"/>
      <c r="Q894" s="28"/>
      <c r="R894" s="28"/>
      <c r="S894" s="28"/>
      <c r="T894" s="28"/>
      <c r="U894" s="28"/>
      <c r="V894" s="83"/>
      <c r="W894" s="28"/>
      <c r="X894" s="28"/>
      <c r="Y894" s="28"/>
      <c r="Z894" s="28"/>
      <c r="AA894" s="28"/>
      <c r="AB894" s="28"/>
      <c r="AC894" s="28"/>
      <c r="AD894" s="28"/>
      <c r="AE894" s="28"/>
      <c r="AF894" s="28"/>
      <c r="AG894" s="28"/>
      <c r="AH894" s="28"/>
      <c r="AI894" s="28"/>
      <c r="AJ894" s="28"/>
      <c r="AK894" s="28"/>
      <c r="AL894" s="28"/>
    </row>
    <row r="895">
      <c r="A895" s="28"/>
      <c r="B895" s="28"/>
      <c r="C895" s="28"/>
      <c r="D895" s="28"/>
      <c r="E895" s="28"/>
      <c r="F895" s="28"/>
      <c r="G895" s="28"/>
      <c r="H895" s="28"/>
      <c r="I895" s="28"/>
      <c r="J895" s="28"/>
      <c r="K895" s="28"/>
      <c r="L895" s="28"/>
      <c r="M895" s="28"/>
      <c r="N895" s="28"/>
      <c r="O895" s="28"/>
      <c r="P895" s="28"/>
      <c r="Q895" s="28"/>
      <c r="R895" s="28"/>
      <c r="S895" s="28"/>
      <c r="T895" s="28"/>
      <c r="U895" s="28"/>
      <c r="V895" s="83"/>
      <c r="W895" s="28"/>
      <c r="X895" s="28"/>
      <c r="Y895" s="28"/>
      <c r="Z895" s="28"/>
      <c r="AA895" s="28"/>
      <c r="AB895" s="28"/>
      <c r="AC895" s="28"/>
      <c r="AD895" s="28"/>
      <c r="AE895" s="28"/>
      <c r="AF895" s="28"/>
      <c r="AG895" s="28"/>
      <c r="AH895" s="28"/>
      <c r="AI895" s="28"/>
      <c r="AJ895" s="28"/>
      <c r="AK895" s="28"/>
      <c r="AL895" s="28"/>
    </row>
    <row r="896">
      <c r="A896" s="28"/>
      <c r="B896" s="28"/>
      <c r="C896" s="28"/>
      <c r="D896" s="28"/>
      <c r="E896" s="28"/>
      <c r="F896" s="28"/>
      <c r="G896" s="28"/>
      <c r="H896" s="28"/>
      <c r="I896" s="28"/>
      <c r="J896" s="28"/>
      <c r="K896" s="28"/>
      <c r="L896" s="28"/>
      <c r="M896" s="28"/>
      <c r="N896" s="28"/>
      <c r="O896" s="28"/>
      <c r="P896" s="28"/>
      <c r="Q896" s="28"/>
      <c r="R896" s="28"/>
      <c r="S896" s="28"/>
      <c r="T896" s="28"/>
      <c r="U896" s="28"/>
      <c r="V896" s="83"/>
      <c r="W896" s="28"/>
      <c r="X896" s="28"/>
      <c r="Y896" s="28"/>
      <c r="Z896" s="28"/>
      <c r="AA896" s="28"/>
      <c r="AB896" s="28"/>
      <c r="AC896" s="28"/>
      <c r="AD896" s="28"/>
      <c r="AE896" s="28"/>
      <c r="AF896" s="28"/>
      <c r="AG896" s="28"/>
      <c r="AH896" s="28"/>
      <c r="AI896" s="28"/>
      <c r="AJ896" s="28"/>
      <c r="AK896" s="28"/>
      <c r="AL896" s="28"/>
    </row>
    <row r="897">
      <c r="A897" s="28"/>
      <c r="B897" s="28"/>
      <c r="C897" s="28"/>
      <c r="D897" s="28"/>
      <c r="E897" s="28"/>
      <c r="F897" s="28"/>
      <c r="G897" s="28"/>
      <c r="H897" s="28"/>
      <c r="I897" s="28"/>
      <c r="J897" s="28"/>
      <c r="K897" s="28"/>
      <c r="L897" s="28"/>
      <c r="M897" s="28"/>
      <c r="N897" s="28"/>
      <c r="O897" s="28"/>
      <c r="P897" s="28"/>
      <c r="Q897" s="28"/>
      <c r="R897" s="28"/>
      <c r="S897" s="28"/>
      <c r="T897" s="28"/>
      <c r="U897" s="28"/>
      <c r="V897" s="83"/>
      <c r="W897" s="28"/>
      <c r="X897" s="28"/>
      <c r="Y897" s="28"/>
      <c r="Z897" s="28"/>
      <c r="AA897" s="28"/>
      <c r="AB897" s="28"/>
      <c r="AC897" s="28"/>
      <c r="AD897" s="28"/>
      <c r="AE897" s="28"/>
      <c r="AF897" s="28"/>
      <c r="AG897" s="28"/>
      <c r="AH897" s="28"/>
      <c r="AI897" s="28"/>
      <c r="AJ897" s="28"/>
      <c r="AK897" s="28"/>
      <c r="AL897" s="28"/>
    </row>
    <row r="898">
      <c r="A898" s="28"/>
      <c r="B898" s="28"/>
      <c r="C898" s="28"/>
      <c r="D898" s="28"/>
      <c r="E898" s="28"/>
      <c r="F898" s="28"/>
      <c r="G898" s="28"/>
      <c r="H898" s="28"/>
      <c r="I898" s="28"/>
      <c r="J898" s="28"/>
      <c r="K898" s="28"/>
      <c r="L898" s="28"/>
      <c r="M898" s="28"/>
      <c r="N898" s="28"/>
      <c r="O898" s="28"/>
      <c r="P898" s="28"/>
      <c r="Q898" s="28"/>
      <c r="R898" s="28"/>
      <c r="S898" s="28"/>
      <c r="T898" s="28"/>
      <c r="U898" s="28"/>
      <c r="V898" s="83"/>
      <c r="W898" s="28"/>
      <c r="X898" s="28"/>
      <c r="Y898" s="28"/>
      <c r="Z898" s="28"/>
      <c r="AA898" s="28"/>
      <c r="AB898" s="28"/>
      <c r="AC898" s="28"/>
      <c r="AD898" s="28"/>
      <c r="AE898" s="28"/>
      <c r="AF898" s="28"/>
      <c r="AG898" s="28"/>
      <c r="AH898" s="28"/>
      <c r="AI898" s="28"/>
      <c r="AJ898" s="28"/>
      <c r="AK898" s="28"/>
      <c r="AL898" s="28"/>
    </row>
    <row r="899">
      <c r="A899" s="28"/>
      <c r="B899" s="28"/>
      <c r="C899" s="28"/>
      <c r="D899" s="28"/>
      <c r="E899" s="28"/>
      <c r="F899" s="28"/>
      <c r="G899" s="28"/>
      <c r="H899" s="28"/>
      <c r="I899" s="28"/>
      <c r="J899" s="28"/>
      <c r="K899" s="28"/>
      <c r="L899" s="28"/>
      <c r="M899" s="28"/>
      <c r="N899" s="28"/>
      <c r="O899" s="28"/>
      <c r="P899" s="28"/>
      <c r="Q899" s="28"/>
      <c r="R899" s="28"/>
      <c r="S899" s="28"/>
      <c r="T899" s="28"/>
      <c r="U899" s="28"/>
      <c r="V899" s="83"/>
      <c r="W899" s="28"/>
      <c r="X899" s="28"/>
      <c r="Y899" s="28"/>
      <c r="Z899" s="28"/>
      <c r="AA899" s="28"/>
      <c r="AB899" s="28"/>
      <c r="AC899" s="28"/>
      <c r="AD899" s="28"/>
      <c r="AE899" s="28"/>
      <c r="AF899" s="28"/>
      <c r="AG899" s="28"/>
      <c r="AH899" s="28"/>
      <c r="AI899" s="28"/>
      <c r="AJ899" s="28"/>
      <c r="AK899" s="28"/>
      <c r="AL899" s="28"/>
    </row>
    <row r="900">
      <c r="A900" s="28"/>
      <c r="B900" s="28"/>
      <c r="C900" s="28"/>
      <c r="D900" s="28"/>
      <c r="E900" s="28"/>
      <c r="F900" s="28"/>
      <c r="G900" s="28"/>
      <c r="H900" s="28"/>
      <c r="I900" s="28"/>
      <c r="J900" s="28"/>
      <c r="K900" s="28"/>
      <c r="L900" s="28"/>
      <c r="M900" s="28"/>
      <c r="N900" s="28"/>
      <c r="O900" s="28"/>
      <c r="P900" s="28"/>
      <c r="Q900" s="28"/>
      <c r="R900" s="28"/>
      <c r="S900" s="28"/>
      <c r="T900" s="28"/>
      <c r="U900" s="28"/>
      <c r="V900" s="83"/>
      <c r="W900" s="28"/>
      <c r="X900" s="28"/>
      <c r="Y900" s="28"/>
      <c r="Z900" s="28"/>
      <c r="AA900" s="28"/>
      <c r="AB900" s="28"/>
      <c r="AC900" s="28"/>
      <c r="AD900" s="28"/>
      <c r="AE900" s="28"/>
      <c r="AF900" s="28"/>
      <c r="AG900" s="28"/>
      <c r="AH900" s="28"/>
      <c r="AI900" s="28"/>
      <c r="AJ900" s="28"/>
      <c r="AK900" s="28"/>
      <c r="AL900" s="28"/>
    </row>
    <row r="901">
      <c r="A901" s="28"/>
      <c r="B901" s="28"/>
      <c r="C901" s="28"/>
      <c r="D901" s="28"/>
      <c r="E901" s="28"/>
      <c r="F901" s="28"/>
      <c r="G901" s="28"/>
      <c r="H901" s="28"/>
      <c r="I901" s="28"/>
      <c r="J901" s="28"/>
      <c r="K901" s="28"/>
      <c r="L901" s="28"/>
      <c r="M901" s="28"/>
      <c r="N901" s="28"/>
      <c r="O901" s="28"/>
      <c r="P901" s="28"/>
      <c r="Q901" s="28"/>
      <c r="R901" s="28"/>
      <c r="S901" s="28"/>
      <c r="T901" s="28"/>
      <c r="U901" s="28"/>
      <c r="V901" s="83"/>
      <c r="W901" s="28"/>
      <c r="X901" s="28"/>
      <c r="Y901" s="28"/>
      <c r="Z901" s="28"/>
      <c r="AA901" s="28"/>
      <c r="AB901" s="28"/>
      <c r="AC901" s="28"/>
      <c r="AD901" s="28"/>
      <c r="AE901" s="28"/>
      <c r="AF901" s="28"/>
      <c r="AG901" s="28"/>
      <c r="AH901" s="28"/>
      <c r="AI901" s="28"/>
      <c r="AJ901" s="28"/>
      <c r="AK901" s="28"/>
      <c r="AL901" s="28"/>
    </row>
    <row r="902">
      <c r="A902" s="28"/>
      <c r="B902" s="28"/>
      <c r="C902" s="28"/>
      <c r="D902" s="28"/>
      <c r="E902" s="28"/>
      <c r="F902" s="28"/>
      <c r="G902" s="28"/>
      <c r="H902" s="28"/>
      <c r="I902" s="28"/>
      <c r="J902" s="28"/>
      <c r="K902" s="28"/>
      <c r="L902" s="28"/>
      <c r="M902" s="28"/>
      <c r="N902" s="28"/>
      <c r="O902" s="28"/>
      <c r="P902" s="28"/>
      <c r="Q902" s="28"/>
      <c r="R902" s="28"/>
      <c r="S902" s="28"/>
      <c r="T902" s="28"/>
      <c r="U902" s="28"/>
      <c r="V902" s="83"/>
      <c r="W902" s="28"/>
      <c r="X902" s="28"/>
      <c r="Y902" s="28"/>
      <c r="Z902" s="28"/>
      <c r="AA902" s="28"/>
      <c r="AB902" s="28"/>
      <c r="AC902" s="28"/>
      <c r="AD902" s="28"/>
      <c r="AE902" s="28"/>
      <c r="AF902" s="28"/>
      <c r="AG902" s="28"/>
      <c r="AH902" s="28"/>
      <c r="AI902" s="28"/>
      <c r="AJ902" s="28"/>
      <c r="AK902" s="28"/>
      <c r="AL902" s="28"/>
    </row>
    <row r="903">
      <c r="A903" s="28"/>
      <c r="B903" s="28"/>
      <c r="C903" s="28"/>
      <c r="D903" s="28"/>
      <c r="E903" s="28"/>
      <c r="F903" s="28"/>
      <c r="G903" s="28"/>
      <c r="H903" s="28"/>
      <c r="I903" s="28"/>
      <c r="J903" s="28"/>
      <c r="K903" s="28"/>
      <c r="L903" s="28"/>
      <c r="M903" s="28"/>
      <c r="N903" s="28"/>
      <c r="O903" s="28"/>
      <c r="P903" s="28"/>
      <c r="Q903" s="28"/>
      <c r="R903" s="28"/>
      <c r="S903" s="28"/>
      <c r="T903" s="28"/>
      <c r="U903" s="28"/>
      <c r="V903" s="83"/>
      <c r="W903" s="28"/>
      <c r="X903" s="28"/>
      <c r="Y903" s="28"/>
      <c r="Z903" s="28"/>
      <c r="AA903" s="28"/>
      <c r="AB903" s="28"/>
      <c r="AC903" s="28"/>
      <c r="AD903" s="28"/>
      <c r="AE903" s="28"/>
      <c r="AF903" s="28"/>
      <c r="AG903" s="28"/>
      <c r="AH903" s="28"/>
      <c r="AI903" s="28"/>
      <c r="AJ903" s="28"/>
      <c r="AK903" s="28"/>
      <c r="AL903" s="28"/>
    </row>
    <row r="904">
      <c r="A904" s="28"/>
      <c r="B904" s="28"/>
      <c r="C904" s="28"/>
      <c r="D904" s="28"/>
      <c r="E904" s="28"/>
      <c r="F904" s="28"/>
      <c r="G904" s="28"/>
      <c r="H904" s="28"/>
      <c r="I904" s="28"/>
      <c r="J904" s="28"/>
      <c r="K904" s="28"/>
      <c r="L904" s="28"/>
      <c r="M904" s="28"/>
      <c r="N904" s="28"/>
      <c r="O904" s="28"/>
      <c r="P904" s="28"/>
      <c r="Q904" s="28"/>
      <c r="R904" s="28"/>
      <c r="S904" s="28"/>
      <c r="T904" s="28"/>
      <c r="U904" s="28"/>
      <c r="V904" s="83"/>
      <c r="W904" s="28"/>
      <c r="X904" s="28"/>
      <c r="Y904" s="28"/>
      <c r="Z904" s="28"/>
      <c r="AA904" s="28"/>
      <c r="AB904" s="28"/>
      <c r="AC904" s="28"/>
      <c r="AD904" s="28"/>
      <c r="AE904" s="28"/>
      <c r="AF904" s="28"/>
      <c r="AG904" s="28"/>
      <c r="AH904" s="28"/>
      <c r="AI904" s="28"/>
      <c r="AJ904" s="28"/>
      <c r="AK904" s="28"/>
      <c r="AL904" s="28"/>
    </row>
    <row r="905">
      <c r="A905" s="28"/>
      <c r="B905" s="28"/>
      <c r="C905" s="28"/>
      <c r="D905" s="28"/>
      <c r="E905" s="28"/>
      <c r="F905" s="28"/>
      <c r="G905" s="28"/>
      <c r="H905" s="28"/>
      <c r="I905" s="28"/>
      <c r="J905" s="28"/>
      <c r="K905" s="28"/>
      <c r="L905" s="28"/>
      <c r="M905" s="28"/>
      <c r="N905" s="28"/>
      <c r="O905" s="28"/>
      <c r="P905" s="28"/>
      <c r="Q905" s="28"/>
      <c r="R905" s="28"/>
      <c r="S905" s="28"/>
      <c r="T905" s="28"/>
      <c r="U905" s="28"/>
      <c r="V905" s="83"/>
      <c r="W905" s="28"/>
      <c r="X905" s="28"/>
      <c r="Y905" s="28"/>
      <c r="Z905" s="28"/>
      <c r="AA905" s="28"/>
      <c r="AB905" s="28"/>
      <c r="AC905" s="28"/>
      <c r="AD905" s="28"/>
      <c r="AE905" s="28"/>
      <c r="AF905" s="28"/>
      <c r="AG905" s="28"/>
      <c r="AH905" s="28"/>
      <c r="AI905" s="28"/>
      <c r="AJ905" s="28"/>
      <c r="AK905" s="28"/>
      <c r="AL905" s="28"/>
    </row>
    <row r="906">
      <c r="A906" s="28"/>
      <c r="B906" s="28"/>
      <c r="C906" s="28"/>
      <c r="D906" s="28"/>
      <c r="E906" s="28"/>
      <c r="F906" s="28"/>
      <c r="G906" s="28"/>
      <c r="H906" s="28"/>
      <c r="I906" s="28"/>
      <c r="J906" s="28"/>
      <c r="K906" s="28"/>
      <c r="L906" s="28"/>
      <c r="M906" s="28"/>
      <c r="N906" s="28"/>
      <c r="O906" s="28"/>
      <c r="P906" s="28"/>
      <c r="Q906" s="28"/>
      <c r="R906" s="28"/>
      <c r="S906" s="28"/>
      <c r="T906" s="28"/>
      <c r="U906" s="28"/>
      <c r="V906" s="83"/>
      <c r="W906" s="28"/>
      <c r="X906" s="28"/>
      <c r="Y906" s="28"/>
      <c r="Z906" s="28"/>
      <c r="AA906" s="28"/>
      <c r="AB906" s="28"/>
      <c r="AC906" s="28"/>
      <c r="AD906" s="28"/>
      <c r="AE906" s="28"/>
      <c r="AF906" s="28"/>
      <c r="AG906" s="28"/>
      <c r="AH906" s="28"/>
      <c r="AI906" s="28"/>
      <c r="AJ906" s="28"/>
      <c r="AK906" s="28"/>
      <c r="AL906" s="28"/>
    </row>
    <row r="907">
      <c r="A907" s="28"/>
      <c r="B907" s="28"/>
      <c r="C907" s="28"/>
      <c r="D907" s="28"/>
      <c r="E907" s="28"/>
      <c r="F907" s="28"/>
      <c r="G907" s="28"/>
      <c r="H907" s="28"/>
      <c r="I907" s="28"/>
      <c r="J907" s="28"/>
      <c r="K907" s="28"/>
      <c r="L907" s="28"/>
      <c r="M907" s="28"/>
      <c r="N907" s="28"/>
      <c r="O907" s="28"/>
      <c r="P907" s="28"/>
      <c r="Q907" s="28"/>
      <c r="R907" s="28"/>
      <c r="S907" s="28"/>
      <c r="T907" s="28"/>
      <c r="U907" s="28"/>
      <c r="V907" s="83"/>
      <c r="W907" s="28"/>
      <c r="X907" s="28"/>
      <c r="Y907" s="28"/>
      <c r="Z907" s="28"/>
      <c r="AA907" s="28"/>
      <c r="AB907" s="28"/>
      <c r="AC907" s="28"/>
      <c r="AD907" s="28"/>
      <c r="AE907" s="28"/>
      <c r="AF907" s="28"/>
      <c r="AG907" s="28"/>
      <c r="AH907" s="28"/>
      <c r="AI907" s="28"/>
      <c r="AJ907" s="28"/>
      <c r="AK907" s="28"/>
      <c r="AL907" s="28"/>
    </row>
    <row r="908">
      <c r="A908" s="28"/>
      <c r="B908" s="28"/>
      <c r="C908" s="28"/>
      <c r="D908" s="28"/>
      <c r="E908" s="28"/>
      <c r="F908" s="28"/>
      <c r="G908" s="28"/>
      <c r="H908" s="28"/>
      <c r="I908" s="28"/>
      <c r="J908" s="28"/>
      <c r="K908" s="28"/>
      <c r="L908" s="28"/>
      <c r="M908" s="28"/>
      <c r="N908" s="28"/>
      <c r="O908" s="28"/>
      <c r="P908" s="28"/>
      <c r="Q908" s="28"/>
      <c r="R908" s="28"/>
      <c r="S908" s="28"/>
      <c r="T908" s="28"/>
      <c r="U908" s="28"/>
      <c r="V908" s="83"/>
      <c r="W908" s="28"/>
      <c r="X908" s="28"/>
      <c r="Y908" s="28"/>
      <c r="Z908" s="28"/>
      <c r="AA908" s="28"/>
      <c r="AB908" s="28"/>
      <c r="AC908" s="28"/>
      <c r="AD908" s="28"/>
      <c r="AE908" s="28"/>
      <c r="AF908" s="28"/>
      <c r="AG908" s="28"/>
      <c r="AH908" s="28"/>
      <c r="AI908" s="28"/>
      <c r="AJ908" s="28"/>
      <c r="AK908" s="28"/>
      <c r="AL908" s="28"/>
    </row>
    <row r="909">
      <c r="A909" s="28"/>
      <c r="B909" s="28"/>
      <c r="C909" s="28"/>
      <c r="D909" s="28"/>
      <c r="E909" s="28"/>
      <c r="F909" s="28"/>
      <c r="G909" s="28"/>
      <c r="H909" s="28"/>
      <c r="I909" s="28"/>
      <c r="J909" s="28"/>
      <c r="K909" s="28"/>
      <c r="L909" s="28"/>
      <c r="M909" s="28"/>
      <c r="N909" s="28"/>
      <c r="O909" s="28"/>
      <c r="P909" s="28"/>
      <c r="Q909" s="28"/>
      <c r="R909" s="28"/>
      <c r="S909" s="28"/>
      <c r="T909" s="28"/>
      <c r="U909" s="28"/>
      <c r="V909" s="83"/>
      <c r="W909" s="28"/>
      <c r="X909" s="28"/>
      <c r="Y909" s="28"/>
      <c r="Z909" s="28"/>
      <c r="AA909" s="28"/>
      <c r="AB909" s="28"/>
      <c r="AC909" s="28"/>
      <c r="AD909" s="28"/>
      <c r="AE909" s="28"/>
      <c r="AF909" s="28"/>
      <c r="AG909" s="28"/>
      <c r="AH909" s="28"/>
      <c r="AI909" s="28"/>
      <c r="AJ909" s="28"/>
      <c r="AK909" s="28"/>
      <c r="AL909" s="28"/>
    </row>
    <row r="910">
      <c r="A910" s="28"/>
      <c r="B910" s="28"/>
      <c r="C910" s="28"/>
      <c r="D910" s="28"/>
      <c r="E910" s="28"/>
      <c r="F910" s="28"/>
      <c r="G910" s="28"/>
      <c r="H910" s="28"/>
      <c r="I910" s="28"/>
      <c r="J910" s="28"/>
      <c r="K910" s="28"/>
      <c r="L910" s="28"/>
      <c r="M910" s="28"/>
      <c r="N910" s="28"/>
      <c r="O910" s="28"/>
      <c r="P910" s="28"/>
      <c r="Q910" s="28"/>
      <c r="R910" s="28"/>
      <c r="S910" s="28"/>
      <c r="T910" s="28"/>
      <c r="U910" s="28"/>
      <c r="V910" s="83"/>
      <c r="W910" s="28"/>
      <c r="X910" s="28"/>
      <c r="Y910" s="28"/>
      <c r="Z910" s="28"/>
      <c r="AA910" s="28"/>
      <c r="AB910" s="28"/>
      <c r="AC910" s="28"/>
      <c r="AD910" s="28"/>
      <c r="AE910" s="28"/>
      <c r="AF910" s="28"/>
      <c r="AG910" s="28"/>
      <c r="AH910" s="28"/>
      <c r="AI910" s="28"/>
      <c r="AJ910" s="28"/>
      <c r="AK910" s="28"/>
      <c r="AL910" s="28"/>
    </row>
    <row r="911">
      <c r="A911" s="28"/>
      <c r="B911" s="28"/>
      <c r="C911" s="28"/>
      <c r="D911" s="28"/>
      <c r="E911" s="28"/>
      <c r="F911" s="28"/>
      <c r="G911" s="28"/>
      <c r="H911" s="28"/>
      <c r="I911" s="28"/>
      <c r="J911" s="28"/>
      <c r="K911" s="28"/>
      <c r="L911" s="28"/>
      <c r="M911" s="28"/>
      <c r="N911" s="28"/>
      <c r="O911" s="28"/>
      <c r="P911" s="28"/>
      <c r="Q911" s="28"/>
      <c r="R911" s="28"/>
      <c r="S911" s="28"/>
      <c r="T911" s="28"/>
      <c r="U911" s="28"/>
      <c r="V911" s="83"/>
      <c r="W911" s="28"/>
      <c r="X911" s="28"/>
      <c r="Y911" s="28"/>
      <c r="Z911" s="28"/>
      <c r="AA911" s="28"/>
      <c r="AB911" s="28"/>
      <c r="AC911" s="28"/>
      <c r="AD911" s="28"/>
      <c r="AE911" s="28"/>
      <c r="AF911" s="28"/>
      <c r="AG911" s="28"/>
      <c r="AH911" s="28"/>
      <c r="AI911" s="28"/>
      <c r="AJ911" s="28"/>
      <c r="AK911" s="28"/>
      <c r="AL911" s="28"/>
    </row>
    <row r="912">
      <c r="A912" s="28"/>
      <c r="B912" s="28"/>
      <c r="C912" s="28"/>
      <c r="D912" s="28"/>
      <c r="E912" s="28"/>
      <c r="F912" s="28"/>
      <c r="G912" s="28"/>
      <c r="H912" s="28"/>
      <c r="I912" s="28"/>
      <c r="J912" s="28"/>
      <c r="K912" s="28"/>
      <c r="L912" s="28"/>
      <c r="M912" s="28"/>
      <c r="N912" s="28"/>
      <c r="O912" s="28"/>
      <c r="P912" s="28"/>
      <c r="Q912" s="28"/>
      <c r="R912" s="28"/>
      <c r="S912" s="28"/>
      <c r="T912" s="28"/>
      <c r="U912" s="28"/>
      <c r="V912" s="83"/>
      <c r="W912" s="28"/>
      <c r="X912" s="28"/>
      <c r="Y912" s="28"/>
      <c r="Z912" s="28"/>
      <c r="AA912" s="28"/>
      <c r="AB912" s="28"/>
      <c r="AC912" s="28"/>
      <c r="AD912" s="28"/>
      <c r="AE912" s="28"/>
      <c r="AF912" s="28"/>
      <c r="AG912" s="28"/>
      <c r="AH912" s="28"/>
      <c r="AI912" s="28"/>
      <c r="AJ912" s="28"/>
      <c r="AK912" s="28"/>
      <c r="AL912" s="28"/>
    </row>
    <row r="913">
      <c r="A913" s="28"/>
      <c r="B913" s="28"/>
      <c r="C913" s="28"/>
      <c r="D913" s="28"/>
      <c r="E913" s="28"/>
      <c r="F913" s="28"/>
      <c r="G913" s="28"/>
      <c r="H913" s="28"/>
      <c r="I913" s="28"/>
      <c r="J913" s="28"/>
      <c r="K913" s="28"/>
      <c r="L913" s="28"/>
      <c r="M913" s="28"/>
      <c r="N913" s="28"/>
      <c r="O913" s="28"/>
      <c r="P913" s="28"/>
      <c r="Q913" s="28"/>
      <c r="R913" s="28"/>
      <c r="S913" s="28"/>
      <c r="T913" s="28"/>
      <c r="U913" s="28"/>
      <c r="V913" s="83"/>
      <c r="W913" s="28"/>
      <c r="X913" s="28"/>
      <c r="Y913" s="28"/>
      <c r="Z913" s="28"/>
      <c r="AA913" s="28"/>
      <c r="AB913" s="28"/>
      <c r="AC913" s="28"/>
      <c r="AD913" s="28"/>
      <c r="AE913" s="28"/>
      <c r="AF913" s="28"/>
      <c r="AG913" s="28"/>
      <c r="AH913" s="28"/>
      <c r="AI913" s="28"/>
      <c r="AJ913" s="28"/>
      <c r="AK913" s="28"/>
      <c r="AL913" s="28"/>
    </row>
    <row r="914">
      <c r="A914" s="28"/>
      <c r="B914" s="28"/>
      <c r="C914" s="28"/>
      <c r="D914" s="28"/>
      <c r="E914" s="28"/>
      <c r="F914" s="28"/>
      <c r="G914" s="28"/>
      <c r="H914" s="28"/>
      <c r="I914" s="28"/>
      <c r="J914" s="28"/>
      <c r="K914" s="28"/>
      <c r="L914" s="28"/>
      <c r="M914" s="28"/>
      <c r="N914" s="28"/>
      <c r="O914" s="28"/>
      <c r="P914" s="28"/>
      <c r="Q914" s="28"/>
      <c r="R914" s="28"/>
      <c r="S914" s="28"/>
      <c r="T914" s="28"/>
      <c r="U914" s="28"/>
      <c r="V914" s="83"/>
      <c r="W914" s="28"/>
      <c r="X914" s="28"/>
      <c r="Y914" s="28"/>
      <c r="Z914" s="28"/>
      <c r="AA914" s="28"/>
      <c r="AB914" s="28"/>
      <c r="AC914" s="28"/>
      <c r="AD914" s="28"/>
      <c r="AE914" s="28"/>
      <c r="AF914" s="28"/>
      <c r="AG914" s="28"/>
      <c r="AH914" s="28"/>
      <c r="AI914" s="28"/>
      <c r="AJ914" s="28"/>
      <c r="AK914" s="28"/>
      <c r="AL914" s="28"/>
    </row>
    <row r="915">
      <c r="A915" s="28"/>
      <c r="B915" s="28"/>
      <c r="C915" s="28"/>
      <c r="D915" s="28"/>
      <c r="E915" s="28"/>
      <c r="F915" s="28"/>
      <c r="G915" s="28"/>
      <c r="H915" s="28"/>
      <c r="I915" s="28"/>
      <c r="J915" s="28"/>
      <c r="K915" s="28"/>
      <c r="L915" s="28"/>
      <c r="M915" s="28"/>
      <c r="N915" s="28"/>
      <c r="O915" s="28"/>
      <c r="P915" s="28"/>
      <c r="Q915" s="28"/>
      <c r="R915" s="28"/>
      <c r="S915" s="28"/>
      <c r="T915" s="28"/>
      <c r="U915" s="28"/>
      <c r="V915" s="83"/>
      <c r="W915" s="28"/>
      <c r="X915" s="28"/>
      <c r="Y915" s="28"/>
      <c r="Z915" s="28"/>
      <c r="AA915" s="28"/>
      <c r="AB915" s="28"/>
      <c r="AC915" s="28"/>
      <c r="AD915" s="28"/>
      <c r="AE915" s="28"/>
      <c r="AF915" s="28"/>
      <c r="AG915" s="28"/>
      <c r="AH915" s="28"/>
      <c r="AI915" s="28"/>
      <c r="AJ915" s="28"/>
      <c r="AK915" s="28"/>
      <c r="AL915" s="28"/>
    </row>
    <row r="916">
      <c r="A916" s="28"/>
      <c r="B916" s="28"/>
      <c r="C916" s="28"/>
      <c r="D916" s="28"/>
      <c r="E916" s="28"/>
      <c r="F916" s="28"/>
      <c r="G916" s="28"/>
      <c r="H916" s="28"/>
      <c r="I916" s="28"/>
      <c r="J916" s="28"/>
      <c r="K916" s="28"/>
      <c r="L916" s="28"/>
      <c r="M916" s="28"/>
      <c r="N916" s="28"/>
      <c r="O916" s="28"/>
      <c r="P916" s="28"/>
      <c r="Q916" s="28"/>
      <c r="R916" s="28"/>
      <c r="S916" s="28"/>
      <c r="T916" s="28"/>
      <c r="U916" s="28"/>
      <c r="V916" s="83"/>
      <c r="W916" s="28"/>
      <c r="X916" s="28"/>
      <c r="Y916" s="28"/>
      <c r="Z916" s="28"/>
      <c r="AA916" s="28"/>
      <c r="AB916" s="28"/>
      <c r="AC916" s="28"/>
      <c r="AD916" s="28"/>
      <c r="AE916" s="28"/>
      <c r="AF916" s="28"/>
      <c r="AG916" s="28"/>
      <c r="AH916" s="28"/>
      <c r="AI916" s="28"/>
      <c r="AJ916" s="28"/>
      <c r="AK916" s="28"/>
      <c r="AL916" s="28"/>
    </row>
    <row r="917">
      <c r="A917" s="28"/>
      <c r="B917" s="28"/>
      <c r="C917" s="28"/>
      <c r="D917" s="28"/>
      <c r="E917" s="28"/>
      <c r="F917" s="28"/>
      <c r="G917" s="28"/>
      <c r="H917" s="28"/>
      <c r="I917" s="28"/>
      <c r="J917" s="28"/>
      <c r="K917" s="28"/>
      <c r="L917" s="28"/>
      <c r="M917" s="28"/>
      <c r="N917" s="28"/>
      <c r="O917" s="28"/>
      <c r="P917" s="28"/>
      <c r="Q917" s="28"/>
      <c r="R917" s="28"/>
      <c r="S917" s="28"/>
      <c r="T917" s="28"/>
      <c r="U917" s="28"/>
      <c r="V917" s="83"/>
      <c r="W917" s="28"/>
      <c r="X917" s="28"/>
      <c r="Y917" s="28"/>
      <c r="Z917" s="28"/>
      <c r="AA917" s="28"/>
      <c r="AB917" s="28"/>
      <c r="AC917" s="28"/>
      <c r="AD917" s="28"/>
      <c r="AE917" s="28"/>
      <c r="AF917" s="28"/>
      <c r="AG917" s="28"/>
      <c r="AH917" s="28"/>
      <c r="AI917" s="28"/>
      <c r="AJ917" s="28"/>
      <c r="AK917" s="28"/>
      <c r="AL917" s="28"/>
    </row>
    <row r="918">
      <c r="A918" s="28"/>
      <c r="B918" s="28"/>
      <c r="C918" s="28"/>
      <c r="D918" s="28"/>
      <c r="E918" s="28"/>
      <c r="F918" s="28"/>
      <c r="G918" s="28"/>
      <c r="H918" s="28"/>
      <c r="I918" s="28"/>
      <c r="J918" s="28"/>
      <c r="K918" s="28"/>
      <c r="L918" s="28"/>
      <c r="M918" s="28"/>
      <c r="N918" s="28"/>
      <c r="O918" s="28"/>
      <c r="P918" s="28"/>
      <c r="Q918" s="28"/>
      <c r="R918" s="28"/>
      <c r="S918" s="28"/>
      <c r="T918" s="28"/>
      <c r="U918" s="28"/>
      <c r="V918" s="83"/>
      <c r="W918" s="28"/>
      <c r="X918" s="28"/>
      <c r="Y918" s="28"/>
      <c r="Z918" s="28"/>
      <c r="AA918" s="28"/>
      <c r="AB918" s="28"/>
      <c r="AC918" s="28"/>
      <c r="AD918" s="28"/>
      <c r="AE918" s="28"/>
      <c r="AF918" s="28"/>
      <c r="AG918" s="28"/>
      <c r="AH918" s="28"/>
      <c r="AI918" s="28"/>
      <c r="AJ918" s="28"/>
      <c r="AK918" s="28"/>
      <c r="AL918" s="28"/>
    </row>
    <row r="919">
      <c r="A919" s="28"/>
      <c r="B919" s="28"/>
      <c r="C919" s="28"/>
      <c r="D919" s="28"/>
      <c r="E919" s="28"/>
      <c r="F919" s="28"/>
      <c r="G919" s="28"/>
      <c r="H919" s="28"/>
      <c r="I919" s="28"/>
      <c r="J919" s="28"/>
      <c r="K919" s="28"/>
      <c r="L919" s="28"/>
      <c r="M919" s="28"/>
      <c r="N919" s="28"/>
      <c r="O919" s="28"/>
      <c r="P919" s="28"/>
      <c r="Q919" s="28"/>
      <c r="R919" s="28"/>
      <c r="S919" s="28"/>
      <c r="T919" s="28"/>
      <c r="U919" s="28"/>
      <c r="V919" s="83"/>
      <c r="W919" s="28"/>
      <c r="X919" s="28"/>
      <c r="Y919" s="28"/>
      <c r="Z919" s="28"/>
      <c r="AA919" s="28"/>
      <c r="AB919" s="28"/>
      <c r="AC919" s="28"/>
      <c r="AD919" s="28"/>
      <c r="AE919" s="28"/>
      <c r="AF919" s="28"/>
      <c r="AG919" s="28"/>
      <c r="AH919" s="28"/>
      <c r="AI919" s="28"/>
      <c r="AJ919" s="28"/>
      <c r="AK919" s="28"/>
      <c r="AL919" s="28"/>
    </row>
    <row r="920">
      <c r="A920" s="28"/>
      <c r="B920" s="28"/>
      <c r="C920" s="28"/>
      <c r="D920" s="28"/>
      <c r="E920" s="28"/>
      <c r="F920" s="28"/>
      <c r="G920" s="28"/>
      <c r="H920" s="28"/>
      <c r="I920" s="28"/>
      <c r="J920" s="28"/>
      <c r="K920" s="28"/>
      <c r="L920" s="28"/>
      <c r="M920" s="28"/>
      <c r="N920" s="28"/>
      <c r="O920" s="28"/>
      <c r="P920" s="28"/>
      <c r="Q920" s="28"/>
      <c r="R920" s="28"/>
      <c r="S920" s="28"/>
      <c r="T920" s="28"/>
      <c r="U920" s="28"/>
      <c r="V920" s="83"/>
      <c r="W920" s="28"/>
      <c r="X920" s="28"/>
      <c r="Y920" s="28"/>
      <c r="Z920" s="28"/>
      <c r="AA920" s="28"/>
      <c r="AB920" s="28"/>
      <c r="AC920" s="28"/>
      <c r="AD920" s="28"/>
      <c r="AE920" s="28"/>
      <c r="AF920" s="28"/>
      <c r="AG920" s="28"/>
      <c r="AH920" s="28"/>
      <c r="AI920" s="28"/>
      <c r="AJ920" s="28"/>
      <c r="AK920" s="28"/>
      <c r="AL920" s="28"/>
    </row>
    <row r="921">
      <c r="A921" s="28"/>
      <c r="B921" s="28"/>
      <c r="C921" s="28"/>
      <c r="D921" s="28"/>
      <c r="E921" s="28"/>
      <c r="F921" s="28"/>
      <c r="G921" s="28"/>
      <c r="H921" s="28"/>
      <c r="I921" s="28"/>
      <c r="J921" s="28"/>
      <c r="K921" s="28"/>
      <c r="L921" s="28"/>
      <c r="M921" s="28"/>
      <c r="N921" s="28"/>
      <c r="O921" s="28"/>
      <c r="P921" s="28"/>
      <c r="Q921" s="28"/>
      <c r="R921" s="28"/>
      <c r="S921" s="28"/>
      <c r="T921" s="28"/>
      <c r="U921" s="28"/>
      <c r="V921" s="83"/>
      <c r="W921" s="28"/>
      <c r="X921" s="28"/>
      <c r="Y921" s="28"/>
      <c r="Z921" s="28"/>
      <c r="AA921" s="28"/>
      <c r="AB921" s="28"/>
      <c r="AC921" s="28"/>
      <c r="AD921" s="28"/>
      <c r="AE921" s="28"/>
      <c r="AF921" s="28"/>
      <c r="AG921" s="28"/>
      <c r="AH921" s="28"/>
      <c r="AI921" s="28"/>
      <c r="AJ921" s="28"/>
      <c r="AK921" s="28"/>
      <c r="AL921" s="28"/>
    </row>
    <row r="922">
      <c r="A922" s="28"/>
      <c r="B922" s="28"/>
      <c r="C922" s="28"/>
      <c r="D922" s="28"/>
      <c r="E922" s="28"/>
      <c r="F922" s="28"/>
      <c r="G922" s="28"/>
      <c r="H922" s="28"/>
      <c r="I922" s="28"/>
      <c r="J922" s="28"/>
      <c r="K922" s="28"/>
      <c r="L922" s="28"/>
      <c r="M922" s="28"/>
      <c r="N922" s="28"/>
      <c r="O922" s="28"/>
      <c r="P922" s="28"/>
      <c r="Q922" s="28"/>
      <c r="R922" s="28"/>
      <c r="S922" s="28"/>
      <c r="T922" s="28"/>
      <c r="U922" s="28"/>
      <c r="V922" s="83"/>
      <c r="W922" s="28"/>
      <c r="X922" s="28"/>
      <c r="Y922" s="28"/>
      <c r="Z922" s="28"/>
      <c r="AA922" s="28"/>
      <c r="AB922" s="28"/>
      <c r="AC922" s="28"/>
      <c r="AD922" s="28"/>
      <c r="AE922" s="28"/>
      <c r="AF922" s="28"/>
      <c r="AG922" s="28"/>
      <c r="AH922" s="28"/>
      <c r="AI922" s="28"/>
      <c r="AJ922" s="28"/>
      <c r="AK922" s="28"/>
      <c r="AL922" s="28"/>
    </row>
    <row r="923">
      <c r="A923" s="28"/>
      <c r="B923" s="28"/>
      <c r="C923" s="28"/>
      <c r="D923" s="28"/>
      <c r="E923" s="28"/>
      <c r="F923" s="28"/>
      <c r="G923" s="28"/>
      <c r="H923" s="28"/>
      <c r="I923" s="28"/>
      <c r="J923" s="28"/>
      <c r="K923" s="28"/>
      <c r="L923" s="28"/>
      <c r="M923" s="28"/>
      <c r="N923" s="28"/>
      <c r="O923" s="28"/>
      <c r="P923" s="28"/>
      <c r="Q923" s="28"/>
      <c r="R923" s="28"/>
      <c r="S923" s="28"/>
      <c r="T923" s="28"/>
      <c r="U923" s="28"/>
      <c r="V923" s="83"/>
      <c r="W923" s="28"/>
      <c r="X923" s="28"/>
      <c r="Y923" s="28"/>
      <c r="Z923" s="28"/>
      <c r="AA923" s="28"/>
      <c r="AB923" s="28"/>
      <c r="AC923" s="28"/>
      <c r="AD923" s="28"/>
      <c r="AE923" s="28"/>
      <c r="AF923" s="28"/>
      <c r="AG923" s="28"/>
      <c r="AH923" s="28"/>
      <c r="AI923" s="28"/>
      <c r="AJ923" s="28"/>
      <c r="AK923" s="28"/>
      <c r="AL923" s="28"/>
    </row>
    <row r="924">
      <c r="A924" s="28"/>
      <c r="B924" s="28"/>
      <c r="C924" s="28"/>
      <c r="D924" s="28"/>
      <c r="E924" s="28"/>
      <c r="F924" s="28"/>
      <c r="G924" s="28"/>
      <c r="H924" s="28"/>
      <c r="I924" s="28"/>
      <c r="J924" s="28"/>
      <c r="K924" s="28"/>
      <c r="L924" s="28"/>
      <c r="M924" s="28"/>
      <c r="N924" s="28"/>
      <c r="O924" s="28"/>
      <c r="P924" s="28"/>
      <c r="Q924" s="28"/>
      <c r="R924" s="28"/>
      <c r="S924" s="28"/>
      <c r="T924" s="28"/>
      <c r="U924" s="28"/>
      <c r="V924" s="83"/>
      <c r="W924" s="28"/>
      <c r="X924" s="28"/>
      <c r="Y924" s="28"/>
      <c r="Z924" s="28"/>
      <c r="AA924" s="28"/>
      <c r="AB924" s="28"/>
      <c r="AC924" s="28"/>
      <c r="AD924" s="28"/>
      <c r="AE924" s="28"/>
      <c r="AF924" s="28"/>
      <c r="AG924" s="28"/>
      <c r="AH924" s="28"/>
      <c r="AI924" s="28"/>
      <c r="AJ924" s="28"/>
      <c r="AK924" s="28"/>
      <c r="AL924" s="28"/>
    </row>
    <row r="925">
      <c r="A925" s="28"/>
      <c r="B925" s="28"/>
      <c r="C925" s="28"/>
      <c r="D925" s="28"/>
      <c r="E925" s="28"/>
      <c r="F925" s="28"/>
      <c r="G925" s="28"/>
      <c r="H925" s="28"/>
      <c r="I925" s="28"/>
      <c r="J925" s="28"/>
      <c r="K925" s="28"/>
      <c r="L925" s="28"/>
      <c r="M925" s="28"/>
      <c r="N925" s="28"/>
      <c r="O925" s="28"/>
      <c r="P925" s="28"/>
      <c r="Q925" s="28"/>
      <c r="R925" s="28"/>
      <c r="S925" s="28"/>
      <c r="T925" s="28"/>
      <c r="U925" s="28"/>
      <c r="V925" s="83"/>
      <c r="W925" s="28"/>
      <c r="X925" s="28"/>
      <c r="Y925" s="28"/>
      <c r="Z925" s="28"/>
      <c r="AA925" s="28"/>
      <c r="AB925" s="28"/>
      <c r="AC925" s="28"/>
      <c r="AD925" s="28"/>
      <c r="AE925" s="28"/>
      <c r="AF925" s="28"/>
      <c r="AG925" s="28"/>
      <c r="AH925" s="28"/>
      <c r="AI925" s="28"/>
      <c r="AJ925" s="28"/>
      <c r="AK925" s="28"/>
      <c r="AL925" s="28"/>
    </row>
    <row r="926">
      <c r="A926" s="28"/>
      <c r="B926" s="28"/>
      <c r="C926" s="28"/>
      <c r="D926" s="28"/>
      <c r="E926" s="28"/>
      <c r="F926" s="28"/>
      <c r="G926" s="28"/>
      <c r="H926" s="28"/>
      <c r="I926" s="28"/>
      <c r="J926" s="28"/>
      <c r="K926" s="28"/>
      <c r="L926" s="28"/>
      <c r="M926" s="28"/>
      <c r="N926" s="28"/>
      <c r="O926" s="28"/>
      <c r="P926" s="28"/>
      <c r="Q926" s="28"/>
      <c r="R926" s="28"/>
      <c r="S926" s="28"/>
      <c r="T926" s="28"/>
      <c r="U926" s="28"/>
      <c r="V926" s="83"/>
      <c r="W926" s="28"/>
      <c r="X926" s="28"/>
      <c r="Y926" s="28"/>
      <c r="Z926" s="28"/>
      <c r="AA926" s="28"/>
      <c r="AB926" s="28"/>
      <c r="AC926" s="28"/>
      <c r="AD926" s="28"/>
      <c r="AE926" s="28"/>
      <c r="AF926" s="28"/>
      <c r="AG926" s="28"/>
      <c r="AH926" s="28"/>
      <c r="AI926" s="28"/>
      <c r="AJ926" s="28"/>
      <c r="AK926" s="28"/>
      <c r="AL926" s="28"/>
    </row>
    <row r="927">
      <c r="A927" s="28"/>
      <c r="B927" s="28"/>
      <c r="C927" s="28"/>
      <c r="D927" s="28"/>
      <c r="E927" s="28"/>
      <c r="F927" s="28"/>
      <c r="G927" s="28"/>
      <c r="H927" s="28"/>
      <c r="I927" s="28"/>
      <c r="J927" s="28"/>
      <c r="K927" s="28"/>
      <c r="L927" s="28"/>
      <c r="M927" s="28"/>
      <c r="N927" s="28"/>
      <c r="O927" s="28"/>
      <c r="P927" s="28"/>
      <c r="Q927" s="28"/>
      <c r="R927" s="28"/>
      <c r="S927" s="28"/>
      <c r="T927" s="28"/>
      <c r="U927" s="28"/>
      <c r="V927" s="83"/>
      <c r="W927" s="28"/>
      <c r="X927" s="28"/>
      <c r="Y927" s="28"/>
      <c r="Z927" s="28"/>
      <c r="AA927" s="28"/>
      <c r="AB927" s="28"/>
      <c r="AC927" s="28"/>
      <c r="AD927" s="28"/>
      <c r="AE927" s="28"/>
      <c r="AF927" s="28"/>
      <c r="AG927" s="28"/>
      <c r="AH927" s="28"/>
      <c r="AI927" s="28"/>
      <c r="AJ927" s="28"/>
      <c r="AK927" s="28"/>
      <c r="AL927" s="28"/>
    </row>
    <row r="928">
      <c r="A928" s="28"/>
      <c r="B928" s="28"/>
      <c r="C928" s="28"/>
      <c r="D928" s="28"/>
      <c r="E928" s="28"/>
      <c r="F928" s="28"/>
      <c r="G928" s="28"/>
      <c r="H928" s="28"/>
      <c r="I928" s="28"/>
      <c r="J928" s="28"/>
      <c r="K928" s="28"/>
      <c r="L928" s="28"/>
      <c r="M928" s="28"/>
      <c r="N928" s="28"/>
      <c r="O928" s="28"/>
      <c r="P928" s="28"/>
      <c r="Q928" s="28"/>
      <c r="R928" s="28"/>
      <c r="S928" s="28"/>
      <c r="T928" s="28"/>
      <c r="U928" s="28"/>
      <c r="V928" s="83"/>
      <c r="W928" s="28"/>
      <c r="X928" s="28"/>
      <c r="Y928" s="28"/>
      <c r="Z928" s="28"/>
      <c r="AA928" s="28"/>
      <c r="AB928" s="28"/>
      <c r="AC928" s="28"/>
      <c r="AD928" s="28"/>
      <c r="AE928" s="28"/>
      <c r="AF928" s="28"/>
      <c r="AG928" s="28"/>
      <c r="AH928" s="28"/>
      <c r="AI928" s="28"/>
      <c r="AJ928" s="28"/>
      <c r="AK928" s="28"/>
      <c r="AL928" s="28"/>
    </row>
    <row r="929">
      <c r="A929" s="28"/>
      <c r="B929" s="28"/>
      <c r="C929" s="28"/>
      <c r="D929" s="28"/>
      <c r="E929" s="28"/>
      <c r="F929" s="28"/>
      <c r="G929" s="28"/>
      <c r="H929" s="28"/>
      <c r="I929" s="28"/>
      <c r="J929" s="28"/>
      <c r="K929" s="28"/>
      <c r="L929" s="28"/>
      <c r="M929" s="28"/>
      <c r="N929" s="28"/>
      <c r="O929" s="28"/>
      <c r="P929" s="28"/>
      <c r="Q929" s="28"/>
      <c r="R929" s="28"/>
      <c r="S929" s="28"/>
      <c r="T929" s="28"/>
      <c r="U929" s="28"/>
      <c r="V929" s="83"/>
      <c r="W929" s="28"/>
      <c r="X929" s="28"/>
      <c r="Y929" s="28"/>
      <c r="Z929" s="28"/>
      <c r="AA929" s="28"/>
      <c r="AB929" s="28"/>
      <c r="AC929" s="28"/>
      <c r="AD929" s="28"/>
      <c r="AE929" s="28"/>
      <c r="AF929" s="28"/>
      <c r="AG929" s="28"/>
      <c r="AH929" s="28"/>
      <c r="AI929" s="28"/>
      <c r="AJ929" s="28"/>
      <c r="AK929" s="28"/>
      <c r="AL929" s="28"/>
    </row>
    <row r="930">
      <c r="A930" s="28"/>
      <c r="B930" s="28"/>
      <c r="C930" s="28"/>
      <c r="D930" s="28"/>
      <c r="E930" s="28"/>
      <c r="F930" s="28"/>
      <c r="G930" s="28"/>
      <c r="H930" s="28"/>
      <c r="I930" s="28"/>
      <c r="J930" s="28"/>
      <c r="K930" s="28"/>
      <c r="L930" s="28"/>
      <c r="M930" s="28"/>
      <c r="N930" s="28"/>
      <c r="O930" s="28"/>
      <c r="P930" s="28"/>
      <c r="Q930" s="28"/>
      <c r="R930" s="28"/>
      <c r="S930" s="28"/>
      <c r="T930" s="28"/>
      <c r="U930" s="28"/>
      <c r="V930" s="83"/>
      <c r="W930" s="28"/>
      <c r="X930" s="28"/>
      <c r="Y930" s="28"/>
      <c r="Z930" s="28"/>
      <c r="AA930" s="28"/>
      <c r="AB930" s="28"/>
      <c r="AC930" s="28"/>
      <c r="AD930" s="28"/>
      <c r="AE930" s="28"/>
      <c r="AF930" s="28"/>
      <c r="AG930" s="28"/>
      <c r="AH930" s="28"/>
      <c r="AI930" s="28"/>
      <c r="AJ930" s="28"/>
      <c r="AK930" s="28"/>
      <c r="AL930" s="28"/>
    </row>
    <row r="931">
      <c r="A931" s="28"/>
      <c r="B931" s="28"/>
      <c r="C931" s="28"/>
      <c r="D931" s="28"/>
      <c r="E931" s="28"/>
      <c r="F931" s="28"/>
      <c r="G931" s="28"/>
      <c r="H931" s="28"/>
      <c r="I931" s="28"/>
      <c r="J931" s="28"/>
      <c r="K931" s="28"/>
      <c r="L931" s="28"/>
      <c r="M931" s="28"/>
      <c r="N931" s="28"/>
      <c r="O931" s="28"/>
      <c r="P931" s="28"/>
      <c r="Q931" s="28"/>
      <c r="R931" s="28"/>
      <c r="S931" s="28"/>
      <c r="T931" s="28"/>
      <c r="U931" s="28"/>
      <c r="V931" s="83"/>
      <c r="W931" s="28"/>
      <c r="X931" s="28"/>
      <c r="Y931" s="28"/>
      <c r="Z931" s="28"/>
      <c r="AA931" s="28"/>
      <c r="AB931" s="28"/>
      <c r="AC931" s="28"/>
      <c r="AD931" s="28"/>
      <c r="AE931" s="28"/>
      <c r="AF931" s="28"/>
      <c r="AG931" s="28"/>
      <c r="AH931" s="28"/>
      <c r="AI931" s="28"/>
      <c r="AJ931" s="28"/>
      <c r="AK931" s="28"/>
      <c r="AL931" s="28"/>
    </row>
    <row r="932">
      <c r="A932" s="28"/>
      <c r="B932" s="28"/>
      <c r="C932" s="28"/>
      <c r="D932" s="28"/>
      <c r="E932" s="28"/>
      <c r="F932" s="28"/>
      <c r="G932" s="28"/>
      <c r="H932" s="28"/>
      <c r="I932" s="28"/>
      <c r="J932" s="28"/>
      <c r="K932" s="28"/>
      <c r="L932" s="28"/>
      <c r="M932" s="28"/>
      <c r="N932" s="28"/>
      <c r="O932" s="28"/>
      <c r="P932" s="28"/>
      <c r="Q932" s="28"/>
      <c r="R932" s="28"/>
      <c r="S932" s="28"/>
      <c r="T932" s="28"/>
      <c r="U932" s="28"/>
      <c r="V932" s="83"/>
      <c r="W932" s="28"/>
      <c r="X932" s="28"/>
      <c r="Y932" s="28"/>
      <c r="Z932" s="28"/>
      <c r="AA932" s="28"/>
      <c r="AB932" s="28"/>
      <c r="AC932" s="28"/>
      <c r="AD932" s="28"/>
      <c r="AE932" s="28"/>
      <c r="AF932" s="28"/>
      <c r="AG932" s="28"/>
      <c r="AH932" s="28"/>
      <c r="AI932" s="28"/>
      <c r="AJ932" s="28"/>
      <c r="AK932" s="28"/>
      <c r="AL932" s="28"/>
    </row>
    <row r="933">
      <c r="A933" s="28"/>
      <c r="B933" s="28"/>
      <c r="C933" s="28"/>
      <c r="D933" s="28"/>
      <c r="E933" s="28"/>
      <c r="F933" s="28"/>
      <c r="G933" s="28"/>
      <c r="H933" s="28"/>
      <c r="I933" s="28"/>
      <c r="J933" s="28"/>
      <c r="K933" s="28"/>
      <c r="L933" s="28"/>
      <c r="M933" s="28"/>
      <c r="N933" s="28"/>
      <c r="O933" s="28"/>
      <c r="P933" s="28"/>
      <c r="Q933" s="28"/>
      <c r="R933" s="28"/>
      <c r="S933" s="28"/>
      <c r="T933" s="28"/>
      <c r="U933" s="28"/>
      <c r="V933" s="83"/>
      <c r="W933" s="28"/>
      <c r="X933" s="28"/>
      <c r="Y933" s="28"/>
      <c r="Z933" s="28"/>
      <c r="AA933" s="28"/>
      <c r="AB933" s="28"/>
      <c r="AC933" s="28"/>
      <c r="AD933" s="28"/>
      <c r="AE933" s="28"/>
      <c r="AF933" s="28"/>
      <c r="AG933" s="28"/>
      <c r="AH933" s="28"/>
      <c r="AI933" s="28"/>
      <c r="AJ933" s="28"/>
      <c r="AK933" s="28"/>
      <c r="AL933" s="28"/>
    </row>
    <row r="934">
      <c r="A934" s="28"/>
      <c r="B934" s="28"/>
      <c r="C934" s="28"/>
      <c r="D934" s="28"/>
      <c r="E934" s="28"/>
      <c r="F934" s="28"/>
      <c r="G934" s="28"/>
      <c r="H934" s="28"/>
      <c r="I934" s="28"/>
      <c r="J934" s="28"/>
      <c r="K934" s="28"/>
      <c r="L934" s="28"/>
      <c r="M934" s="28"/>
      <c r="N934" s="28"/>
      <c r="O934" s="28"/>
      <c r="P934" s="28"/>
      <c r="Q934" s="28"/>
      <c r="R934" s="28"/>
      <c r="S934" s="28"/>
      <c r="T934" s="28"/>
      <c r="U934" s="28"/>
      <c r="V934" s="83"/>
      <c r="W934" s="28"/>
      <c r="X934" s="28"/>
      <c r="Y934" s="28"/>
      <c r="Z934" s="28"/>
      <c r="AA934" s="28"/>
      <c r="AB934" s="28"/>
      <c r="AC934" s="28"/>
      <c r="AD934" s="28"/>
      <c r="AE934" s="28"/>
      <c r="AF934" s="28"/>
      <c r="AG934" s="28"/>
      <c r="AH934" s="28"/>
      <c r="AI934" s="28"/>
      <c r="AJ934" s="28"/>
      <c r="AK934" s="28"/>
      <c r="AL934" s="28"/>
    </row>
    <row r="935">
      <c r="A935" s="28"/>
      <c r="B935" s="28"/>
      <c r="C935" s="28"/>
      <c r="D935" s="28"/>
      <c r="E935" s="28"/>
      <c r="F935" s="28"/>
      <c r="G935" s="28"/>
      <c r="H935" s="28"/>
      <c r="I935" s="28"/>
      <c r="J935" s="28"/>
      <c r="K935" s="28"/>
      <c r="L935" s="28"/>
      <c r="M935" s="28"/>
      <c r="N935" s="28"/>
      <c r="O935" s="28"/>
      <c r="P935" s="28"/>
      <c r="Q935" s="28"/>
      <c r="R935" s="28"/>
      <c r="S935" s="28"/>
      <c r="T935" s="28"/>
      <c r="U935" s="28"/>
      <c r="V935" s="83"/>
      <c r="W935" s="28"/>
      <c r="X935" s="28"/>
      <c r="Y935" s="28"/>
      <c r="Z935" s="28"/>
      <c r="AA935" s="28"/>
      <c r="AB935" s="28"/>
      <c r="AC935" s="28"/>
      <c r="AD935" s="28"/>
      <c r="AE935" s="28"/>
      <c r="AF935" s="28"/>
      <c r="AG935" s="28"/>
      <c r="AH935" s="28"/>
      <c r="AI935" s="28"/>
      <c r="AJ935" s="28"/>
      <c r="AK935" s="28"/>
      <c r="AL935" s="28"/>
    </row>
    <row r="936">
      <c r="A936" s="28"/>
      <c r="B936" s="28"/>
      <c r="C936" s="28"/>
      <c r="D936" s="28"/>
      <c r="E936" s="28"/>
      <c r="F936" s="28"/>
      <c r="G936" s="28"/>
      <c r="H936" s="28"/>
      <c r="I936" s="28"/>
      <c r="J936" s="28"/>
      <c r="K936" s="28"/>
      <c r="L936" s="28"/>
      <c r="M936" s="28"/>
      <c r="N936" s="28"/>
      <c r="O936" s="28"/>
      <c r="P936" s="28"/>
      <c r="Q936" s="28"/>
      <c r="R936" s="28"/>
      <c r="S936" s="28"/>
      <c r="T936" s="28"/>
      <c r="U936" s="28"/>
      <c r="V936" s="83"/>
      <c r="W936" s="28"/>
      <c r="X936" s="28"/>
      <c r="Y936" s="28"/>
      <c r="Z936" s="28"/>
      <c r="AA936" s="28"/>
      <c r="AB936" s="28"/>
      <c r="AC936" s="28"/>
      <c r="AD936" s="28"/>
      <c r="AE936" s="28"/>
      <c r="AF936" s="28"/>
      <c r="AG936" s="28"/>
      <c r="AH936" s="28"/>
      <c r="AI936" s="28"/>
      <c r="AJ936" s="28"/>
      <c r="AK936" s="28"/>
      <c r="AL936" s="28"/>
    </row>
    <row r="937">
      <c r="A937" s="28"/>
      <c r="B937" s="28"/>
      <c r="C937" s="28"/>
      <c r="D937" s="28"/>
      <c r="E937" s="28"/>
      <c r="F937" s="28"/>
      <c r="G937" s="28"/>
      <c r="H937" s="28"/>
      <c r="I937" s="28"/>
      <c r="J937" s="28"/>
      <c r="K937" s="28"/>
      <c r="L937" s="28"/>
      <c r="M937" s="28"/>
      <c r="N937" s="28"/>
      <c r="O937" s="28"/>
      <c r="P937" s="28"/>
      <c r="Q937" s="28"/>
      <c r="R937" s="28"/>
      <c r="S937" s="28"/>
      <c r="T937" s="28"/>
      <c r="U937" s="28"/>
      <c r="V937" s="83"/>
      <c r="W937" s="28"/>
      <c r="X937" s="28"/>
      <c r="Y937" s="28"/>
      <c r="Z937" s="28"/>
      <c r="AA937" s="28"/>
      <c r="AB937" s="28"/>
      <c r="AC937" s="28"/>
      <c r="AD937" s="28"/>
      <c r="AE937" s="28"/>
      <c r="AF937" s="28"/>
      <c r="AG937" s="28"/>
      <c r="AH937" s="28"/>
      <c r="AI937" s="28"/>
      <c r="AJ937" s="28"/>
      <c r="AK937" s="28"/>
      <c r="AL937" s="28"/>
    </row>
    <row r="938">
      <c r="A938" s="28"/>
      <c r="B938" s="28"/>
      <c r="C938" s="28"/>
      <c r="D938" s="28"/>
      <c r="E938" s="28"/>
      <c r="F938" s="28"/>
      <c r="G938" s="28"/>
      <c r="H938" s="28"/>
      <c r="I938" s="28"/>
      <c r="J938" s="28"/>
      <c r="K938" s="28"/>
      <c r="L938" s="28"/>
      <c r="M938" s="28"/>
      <c r="N938" s="28"/>
      <c r="O938" s="28"/>
      <c r="P938" s="28"/>
      <c r="Q938" s="28"/>
      <c r="R938" s="28"/>
      <c r="S938" s="28"/>
      <c r="T938" s="28"/>
      <c r="U938" s="28"/>
      <c r="V938" s="83"/>
      <c r="W938" s="28"/>
      <c r="X938" s="28"/>
      <c r="Y938" s="28"/>
      <c r="Z938" s="28"/>
      <c r="AA938" s="28"/>
      <c r="AB938" s="28"/>
      <c r="AC938" s="28"/>
      <c r="AD938" s="28"/>
      <c r="AE938" s="28"/>
      <c r="AF938" s="28"/>
      <c r="AG938" s="28"/>
      <c r="AH938" s="28"/>
      <c r="AI938" s="28"/>
      <c r="AJ938" s="28"/>
      <c r="AK938" s="28"/>
      <c r="AL938" s="28"/>
    </row>
    <row r="939">
      <c r="A939" s="28"/>
      <c r="B939" s="28"/>
      <c r="C939" s="28"/>
      <c r="D939" s="28"/>
      <c r="E939" s="28"/>
      <c r="F939" s="28"/>
      <c r="G939" s="28"/>
      <c r="H939" s="28"/>
      <c r="I939" s="28"/>
      <c r="J939" s="28"/>
      <c r="K939" s="28"/>
      <c r="L939" s="28"/>
      <c r="M939" s="28"/>
      <c r="N939" s="28"/>
      <c r="O939" s="28"/>
      <c r="P939" s="28"/>
      <c r="Q939" s="28"/>
      <c r="R939" s="28"/>
      <c r="S939" s="28"/>
      <c r="T939" s="28"/>
      <c r="U939" s="28"/>
      <c r="V939" s="83"/>
      <c r="W939" s="28"/>
      <c r="X939" s="28"/>
      <c r="Y939" s="28"/>
      <c r="Z939" s="28"/>
      <c r="AA939" s="28"/>
      <c r="AB939" s="28"/>
      <c r="AC939" s="28"/>
      <c r="AD939" s="28"/>
      <c r="AE939" s="28"/>
      <c r="AF939" s="28"/>
      <c r="AG939" s="28"/>
      <c r="AH939" s="28"/>
      <c r="AI939" s="28"/>
      <c r="AJ939" s="28"/>
      <c r="AK939" s="28"/>
      <c r="AL939" s="28"/>
    </row>
    <row r="940">
      <c r="A940" s="28"/>
      <c r="B940" s="28"/>
      <c r="C940" s="28"/>
      <c r="D940" s="28"/>
      <c r="E940" s="28"/>
      <c r="F940" s="28"/>
      <c r="G940" s="28"/>
      <c r="H940" s="28"/>
      <c r="I940" s="28"/>
      <c r="J940" s="28"/>
      <c r="K940" s="28"/>
      <c r="L940" s="28"/>
      <c r="M940" s="28"/>
      <c r="N940" s="28"/>
      <c r="O940" s="28"/>
      <c r="P940" s="28"/>
      <c r="Q940" s="28"/>
      <c r="R940" s="28"/>
      <c r="S940" s="28"/>
      <c r="T940" s="28"/>
      <c r="U940" s="28"/>
      <c r="V940" s="83"/>
      <c r="W940" s="28"/>
      <c r="X940" s="28"/>
      <c r="Y940" s="28"/>
      <c r="Z940" s="28"/>
      <c r="AA940" s="28"/>
      <c r="AB940" s="28"/>
      <c r="AC940" s="28"/>
      <c r="AD940" s="28"/>
      <c r="AE940" s="28"/>
      <c r="AF940" s="28"/>
      <c r="AG940" s="28"/>
      <c r="AH940" s="28"/>
      <c r="AI940" s="28"/>
      <c r="AJ940" s="28"/>
      <c r="AK940" s="28"/>
      <c r="AL940" s="28"/>
    </row>
    <row r="941">
      <c r="A941" s="28"/>
      <c r="B941" s="28"/>
      <c r="C941" s="28"/>
      <c r="D941" s="28"/>
      <c r="E941" s="28"/>
      <c r="F941" s="28"/>
      <c r="G941" s="28"/>
      <c r="H941" s="28"/>
      <c r="I941" s="28"/>
      <c r="J941" s="28"/>
      <c r="K941" s="28"/>
      <c r="L941" s="28"/>
      <c r="M941" s="28"/>
      <c r="N941" s="28"/>
      <c r="O941" s="28"/>
      <c r="P941" s="28"/>
      <c r="Q941" s="28"/>
      <c r="R941" s="28"/>
      <c r="S941" s="28"/>
      <c r="T941" s="28"/>
      <c r="U941" s="28"/>
      <c r="V941" s="83"/>
      <c r="W941" s="28"/>
      <c r="X941" s="28"/>
      <c r="Y941" s="28"/>
      <c r="Z941" s="28"/>
      <c r="AA941" s="28"/>
      <c r="AB941" s="28"/>
      <c r="AC941" s="28"/>
      <c r="AD941" s="28"/>
      <c r="AE941" s="28"/>
      <c r="AF941" s="28"/>
      <c r="AG941" s="28"/>
      <c r="AH941" s="28"/>
      <c r="AI941" s="28"/>
      <c r="AJ941" s="28"/>
      <c r="AK941" s="28"/>
      <c r="AL941" s="28"/>
    </row>
    <row r="942">
      <c r="A942" s="28"/>
      <c r="B942" s="28"/>
      <c r="C942" s="28"/>
      <c r="D942" s="28"/>
      <c r="E942" s="28"/>
      <c r="F942" s="28"/>
      <c r="G942" s="28"/>
      <c r="H942" s="28"/>
      <c r="I942" s="28"/>
      <c r="J942" s="28"/>
      <c r="K942" s="28"/>
      <c r="L942" s="28"/>
      <c r="M942" s="28"/>
      <c r="N942" s="28"/>
      <c r="O942" s="28"/>
      <c r="P942" s="28"/>
      <c r="Q942" s="28"/>
      <c r="R942" s="28"/>
      <c r="S942" s="28"/>
      <c r="T942" s="28"/>
      <c r="U942" s="28"/>
      <c r="V942" s="83"/>
      <c r="W942" s="28"/>
      <c r="X942" s="28"/>
      <c r="Y942" s="28"/>
      <c r="Z942" s="28"/>
      <c r="AA942" s="28"/>
      <c r="AB942" s="28"/>
      <c r="AC942" s="28"/>
      <c r="AD942" s="28"/>
      <c r="AE942" s="28"/>
      <c r="AF942" s="28"/>
      <c r="AG942" s="28"/>
      <c r="AH942" s="28"/>
      <c r="AI942" s="28"/>
      <c r="AJ942" s="28"/>
      <c r="AK942" s="28"/>
      <c r="AL942" s="28"/>
    </row>
    <row r="943">
      <c r="A943" s="28"/>
      <c r="B943" s="28"/>
      <c r="C943" s="28"/>
      <c r="D943" s="28"/>
      <c r="E943" s="28"/>
      <c r="F943" s="28"/>
      <c r="G943" s="28"/>
      <c r="H943" s="28"/>
      <c r="I943" s="28"/>
      <c r="J943" s="28"/>
      <c r="K943" s="28"/>
      <c r="L943" s="28"/>
      <c r="M943" s="28"/>
      <c r="N943" s="28"/>
      <c r="O943" s="28"/>
      <c r="P943" s="28"/>
      <c r="Q943" s="28"/>
      <c r="R943" s="28"/>
      <c r="S943" s="28"/>
      <c r="T943" s="28"/>
      <c r="U943" s="28"/>
      <c r="V943" s="83"/>
      <c r="W943" s="28"/>
      <c r="X943" s="28"/>
      <c r="Y943" s="28"/>
      <c r="Z943" s="28"/>
      <c r="AA943" s="28"/>
      <c r="AB943" s="28"/>
      <c r="AC943" s="28"/>
      <c r="AD943" s="28"/>
      <c r="AE943" s="28"/>
      <c r="AF943" s="28"/>
      <c r="AG943" s="28"/>
      <c r="AH943" s="28"/>
      <c r="AI943" s="28"/>
      <c r="AJ943" s="28"/>
      <c r="AK943" s="28"/>
      <c r="AL943" s="28"/>
    </row>
    <row r="944">
      <c r="A944" s="28"/>
      <c r="B944" s="28"/>
      <c r="C944" s="28"/>
      <c r="D944" s="28"/>
      <c r="E944" s="28"/>
      <c r="F944" s="28"/>
      <c r="G944" s="28"/>
      <c r="H944" s="28"/>
      <c r="I944" s="28"/>
      <c r="J944" s="28"/>
      <c r="K944" s="28"/>
      <c r="L944" s="28"/>
      <c r="M944" s="28"/>
      <c r="N944" s="28"/>
      <c r="O944" s="28"/>
      <c r="P944" s="28"/>
      <c r="Q944" s="28"/>
      <c r="R944" s="28"/>
      <c r="S944" s="28"/>
      <c r="T944" s="28"/>
      <c r="U944" s="28"/>
      <c r="V944" s="83"/>
      <c r="W944" s="28"/>
      <c r="X944" s="28"/>
      <c r="Y944" s="28"/>
      <c r="Z944" s="28"/>
      <c r="AA944" s="28"/>
      <c r="AB944" s="28"/>
      <c r="AC944" s="28"/>
      <c r="AD944" s="28"/>
      <c r="AE944" s="28"/>
      <c r="AF944" s="28"/>
      <c r="AG944" s="28"/>
      <c r="AH944" s="28"/>
      <c r="AI944" s="28"/>
      <c r="AJ944" s="28"/>
      <c r="AK944" s="28"/>
      <c r="AL944" s="28"/>
    </row>
    <row r="945">
      <c r="A945" s="28"/>
      <c r="B945" s="28"/>
      <c r="C945" s="28"/>
      <c r="D945" s="28"/>
      <c r="E945" s="28"/>
      <c r="F945" s="28"/>
      <c r="G945" s="28"/>
      <c r="H945" s="28"/>
      <c r="I945" s="28"/>
      <c r="J945" s="28"/>
      <c r="K945" s="28"/>
      <c r="L945" s="28"/>
      <c r="M945" s="28"/>
      <c r="N945" s="28"/>
      <c r="O945" s="28"/>
      <c r="P945" s="28"/>
      <c r="Q945" s="28"/>
      <c r="R945" s="28"/>
      <c r="S945" s="28"/>
      <c r="T945" s="28"/>
      <c r="U945" s="28"/>
      <c r="V945" s="83"/>
      <c r="W945" s="28"/>
      <c r="X945" s="28"/>
      <c r="Y945" s="28"/>
      <c r="Z945" s="28"/>
      <c r="AA945" s="28"/>
      <c r="AB945" s="28"/>
      <c r="AC945" s="28"/>
      <c r="AD945" s="28"/>
      <c r="AE945" s="28"/>
      <c r="AF945" s="28"/>
      <c r="AG945" s="28"/>
      <c r="AH945" s="28"/>
      <c r="AI945" s="28"/>
      <c r="AJ945" s="28"/>
      <c r="AK945" s="28"/>
      <c r="AL945" s="28"/>
    </row>
    <row r="946">
      <c r="A946" s="28"/>
      <c r="B946" s="28"/>
      <c r="C946" s="28"/>
      <c r="D946" s="28"/>
      <c r="E946" s="28"/>
      <c r="F946" s="28"/>
      <c r="G946" s="28"/>
      <c r="H946" s="28"/>
      <c r="I946" s="28"/>
      <c r="J946" s="28"/>
      <c r="K946" s="28"/>
      <c r="L946" s="28"/>
      <c r="M946" s="28"/>
      <c r="N946" s="28"/>
      <c r="O946" s="28"/>
      <c r="P946" s="28"/>
      <c r="Q946" s="28"/>
      <c r="R946" s="28"/>
      <c r="S946" s="28"/>
      <c r="T946" s="28"/>
      <c r="U946" s="28"/>
      <c r="V946" s="83"/>
      <c r="W946" s="28"/>
      <c r="X946" s="28"/>
      <c r="Y946" s="28"/>
      <c r="Z946" s="28"/>
      <c r="AA946" s="28"/>
      <c r="AB946" s="28"/>
      <c r="AC946" s="28"/>
      <c r="AD946" s="28"/>
      <c r="AE946" s="28"/>
      <c r="AF946" s="28"/>
      <c r="AG946" s="28"/>
      <c r="AH946" s="28"/>
      <c r="AI946" s="28"/>
      <c r="AJ946" s="28"/>
      <c r="AK946" s="28"/>
      <c r="AL946" s="28"/>
    </row>
    <row r="947">
      <c r="A947" s="28"/>
      <c r="B947" s="28"/>
      <c r="C947" s="28"/>
      <c r="D947" s="28"/>
      <c r="E947" s="28"/>
      <c r="F947" s="28"/>
      <c r="G947" s="28"/>
      <c r="H947" s="28"/>
      <c r="I947" s="28"/>
      <c r="J947" s="28"/>
      <c r="K947" s="28"/>
      <c r="L947" s="28"/>
      <c r="M947" s="28"/>
      <c r="N947" s="28"/>
      <c r="O947" s="28"/>
      <c r="P947" s="28"/>
      <c r="Q947" s="28"/>
      <c r="R947" s="28"/>
      <c r="S947" s="28"/>
      <c r="T947" s="28"/>
      <c r="U947" s="28"/>
      <c r="V947" s="83"/>
      <c r="W947" s="28"/>
      <c r="X947" s="28"/>
      <c r="Y947" s="28"/>
      <c r="Z947" s="28"/>
      <c r="AA947" s="28"/>
      <c r="AB947" s="28"/>
      <c r="AC947" s="28"/>
      <c r="AD947" s="28"/>
      <c r="AE947" s="28"/>
      <c r="AF947" s="28"/>
      <c r="AG947" s="28"/>
      <c r="AH947" s="28"/>
      <c r="AI947" s="28"/>
      <c r="AJ947" s="28"/>
      <c r="AK947" s="28"/>
      <c r="AL947" s="28"/>
    </row>
    <row r="948">
      <c r="A948" s="28"/>
      <c r="B948" s="28"/>
      <c r="C948" s="28"/>
      <c r="D948" s="28"/>
      <c r="E948" s="28"/>
      <c r="F948" s="28"/>
      <c r="G948" s="28"/>
      <c r="H948" s="28"/>
      <c r="I948" s="28"/>
      <c r="J948" s="28"/>
      <c r="K948" s="28"/>
      <c r="L948" s="28"/>
      <c r="M948" s="28"/>
      <c r="N948" s="28"/>
      <c r="O948" s="28"/>
      <c r="P948" s="28"/>
      <c r="Q948" s="28"/>
      <c r="R948" s="28"/>
      <c r="S948" s="28"/>
      <c r="T948" s="28"/>
      <c r="U948" s="28"/>
      <c r="V948" s="83"/>
      <c r="W948" s="28"/>
      <c r="X948" s="28"/>
      <c r="Y948" s="28"/>
      <c r="Z948" s="28"/>
      <c r="AA948" s="28"/>
      <c r="AB948" s="28"/>
      <c r="AC948" s="28"/>
      <c r="AD948" s="28"/>
      <c r="AE948" s="28"/>
      <c r="AF948" s="28"/>
      <c r="AG948" s="28"/>
      <c r="AH948" s="28"/>
      <c r="AI948" s="28"/>
      <c r="AJ948" s="28"/>
      <c r="AK948" s="28"/>
      <c r="AL948" s="28"/>
    </row>
    <row r="949">
      <c r="A949" s="28"/>
      <c r="B949" s="28"/>
      <c r="C949" s="28"/>
      <c r="D949" s="28"/>
      <c r="E949" s="28"/>
      <c r="F949" s="28"/>
      <c r="G949" s="28"/>
      <c r="H949" s="28"/>
      <c r="I949" s="28"/>
      <c r="J949" s="28"/>
      <c r="K949" s="28"/>
      <c r="L949" s="28"/>
      <c r="M949" s="28"/>
      <c r="N949" s="28"/>
      <c r="O949" s="28"/>
      <c r="P949" s="28"/>
      <c r="Q949" s="28"/>
      <c r="R949" s="28"/>
      <c r="S949" s="28"/>
      <c r="T949" s="28"/>
      <c r="U949" s="28"/>
      <c r="V949" s="83"/>
      <c r="W949" s="28"/>
      <c r="X949" s="28"/>
      <c r="Y949" s="28"/>
      <c r="Z949" s="28"/>
      <c r="AA949" s="28"/>
      <c r="AB949" s="28"/>
      <c r="AC949" s="28"/>
      <c r="AD949" s="28"/>
      <c r="AE949" s="28"/>
      <c r="AF949" s="28"/>
      <c r="AG949" s="28"/>
      <c r="AH949" s="28"/>
      <c r="AI949" s="28"/>
      <c r="AJ949" s="28"/>
      <c r="AK949" s="28"/>
      <c r="AL949" s="28"/>
    </row>
    <row r="950">
      <c r="A950" s="28"/>
      <c r="B950" s="28"/>
      <c r="C950" s="28"/>
      <c r="D950" s="28"/>
      <c r="E950" s="28"/>
      <c r="F950" s="28"/>
      <c r="G950" s="28"/>
      <c r="H950" s="28"/>
      <c r="I950" s="28"/>
      <c r="J950" s="28"/>
      <c r="K950" s="28"/>
      <c r="L950" s="28"/>
      <c r="M950" s="28"/>
      <c r="N950" s="28"/>
      <c r="O950" s="28"/>
      <c r="P950" s="28"/>
      <c r="Q950" s="28"/>
      <c r="R950" s="28"/>
      <c r="S950" s="28"/>
      <c r="T950" s="28"/>
      <c r="U950" s="28"/>
      <c r="V950" s="83"/>
      <c r="W950" s="28"/>
      <c r="X950" s="28"/>
      <c r="Y950" s="28"/>
      <c r="Z950" s="28"/>
      <c r="AA950" s="28"/>
      <c r="AB950" s="28"/>
      <c r="AC950" s="28"/>
      <c r="AD950" s="28"/>
      <c r="AE950" s="28"/>
      <c r="AF950" s="28"/>
      <c r="AG950" s="28"/>
      <c r="AH950" s="28"/>
      <c r="AI950" s="28"/>
      <c r="AJ950" s="28"/>
      <c r="AK950" s="28"/>
      <c r="AL950" s="28"/>
    </row>
    <row r="951">
      <c r="A951" s="28"/>
      <c r="B951" s="28"/>
      <c r="C951" s="28"/>
      <c r="D951" s="28"/>
      <c r="E951" s="28"/>
      <c r="F951" s="28"/>
      <c r="G951" s="28"/>
      <c r="H951" s="28"/>
      <c r="I951" s="28"/>
      <c r="J951" s="28"/>
      <c r="K951" s="28"/>
      <c r="L951" s="28"/>
      <c r="M951" s="28"/>
      <c r="N951" s="28"/>
      <c r="O951" s="28"/>
      <c r="P951" s="28"/>
      <c r="Q951" s="28"/>
      <c r="R951" s="28"/>
      <c r="S951" s="28"/>
      <c r="T951" s="28"/>
      <c r="U951" s="28"/>
      <c r="V951" s="83"/>
      <c r="W951" s="28"/>
      <c r="X951" s="28"/>
      <c r="Y951" s="28"/>
      <c r="Z951" s="28"/>
      <c r="AA951" s="28"/>
      <c r="AB951" s="28"/>
      <c r="AC951" s="28"/>
      <c r="AD951" s="28"/>
      <c r="AE951" s="28"/>
      <c r="AF951" s="28"/>
      <c r="AG951" s="28"/>
      <c r="AH951" s="28"/>
      <c r="AI951" s="28"/>
      <c r="AJ951" s="28"/>
      <c r="AK951" s="28"/>
      <c r="AL951" s="28"/>
    </row>
    <row r="952">
      <c r="A952" s="28"/>
      <c r="B952" s="28"/>
      <c r="C952" s="28"/>
      <c r="D952" s="28"/>
      <c r="E952" s="28"/>
      <c r="F952" s="28"/>
      <c r="G952" s="28"/>
      <c r="H952" s="28"/>
      <c r="I952" s="28"/>
      <c r="J952" s="28"/>
      <c r="K952" s="28"/>
      <c r="L952" s="28"/>
      <c r="M952" s="28"/>
      <c r="N952" s="28"/>
      <c r="O952" s="28"/>
      <c r="P952" s="28"/>
      <c r="Q952" s="28"/>
      <c r="R952" s="28"/>
      <c r="S952" s="28"/>
      <c r="T952" s="28"/>
      <c r="U952" s="28"/>
      <c r="V952" s="83"/>
      <c r="W952" s="28"/>
      <c r="X952" s="28"/>
      <c r="Y952" s="28"/>
      <c r="Z952" s="28"/>
      <c r="AA952" s="28"/>
      <c r="AB952" s="28"/>
      <c r="AC952" s="28"/>
      <c r="AD952" s="28"/>
      <c r="AE952" s="28"/>
      <c r="AF952" s="28"/>
      <c r="AG952" s="28"/>
      <c r="AH952" s="28"/>
      <c r="AI952" s="28"/>
      <c r="AJ952" s="28"/>
      <c r="AK952" s="28"/>
      <c r="AL952" s="28"/>
    </row>
    <row r="953">
      <c r="A953" s="28"/>
      <c r="B953" s="28"/>
      <c r="C953" s="28"/>
      <c r="D953" s="28"/>
      <c r="E953" s="28"/>
      <c r="F953" s="28"/>
      <c r="G953" s="28"/>
      <c r="H953" s="28"/>
      <c r="I953" s="28"/>
      <c r="J953" s="28"/>
      <c r="K953" s="28"/>
      <c r="L953" s="28"/>
      <c r="M953" s="28"/>
      <c r="N953" s="28"/>
      <c r="O953" s="28"/>
      <c r="P953" s="28"/>
      <c r="Q953" s="28"/>
      <c r="R953" s="28"/>
      <c r="S953" s="28"/>
      <c r="T953" s="28"/>
      <c r="U953" s="28"/>
      <c r="V953" s="83"/>
      <c r="W953" s="28"/>
      <c r="X953" s="28"/>
      <c r="Y953" s="28"/>
      <c r="Z953" s="28"/>
      <c r="AA953" s="28"/>
      <c r="AB953" s="28"/>
      <c r="AC953" s="28"/>
      <c r="AD953" s="28"/>
      <c r="AE953" s="28"/>
      <c r="AF953" s="28"/>
      <c r="AG953" s="28"/>
      <c r="AH953" s="28"/>
      <c r="AI953" s="28"/>
      <c r="AJ953" s="28"/>
      <c r="AK953" s="28"/>
      <c r="AL953" s="28"/>
    </row>
    <row r="954">
      <c r="A954" s="28"/>
      <c r="B954" s="28"/>
      <c r="C954" s="28"/>
      <c r="D954" s="28"/>
      <c r="E954" s="28"/>
      <c r="F954" s="28"/>
      <c r="G954" s="28"/>
      <c r="H954" s="28"/>
      <c r="I954" s="28"/>
      <c r="J954" s="28"/>
      <c r="K954" s="28"/>
      <c r="L954" s="28"/>
      <c r="M954" s="28"/>
      <c r="N954" s="28"/>
      <c r="O954" s="28"/>
      <c r="P954" s="28"/>
      <c r="Q954" s="28"/>
      <c r="R954" s="28"/>
      <c r="S954" s="28"/>
      <c r="T954" s="28"/>
      <c r="U954" s="28"/>
      <c r="V954" s="83"/>
      <c r="W954" s="28"/>
      <c r="X954" s="28"/>
      <c r="Y954" s="28"/>
      <c r="Z954" s="28"/>
      <c r="AA954" s="28"/>
      <c r="AB954" s="28"/>
      <c r="AC954" s="28"/>
      <c r="AD954" s="28"/>
      <c r="AE954" s="28"/>
      <c r="AF954" s="28"/>
      <c r="AG954" s="28"/>
      <c r="AH954" s="28"/>
      <c r="AI954" s="28"/>
      <c r="AJ954" s="28"/>
      <c r="AK954" s="28"/>
      <c r="AL954" s="28"/>
    </row>
    <row r="955">
      <c r="A955" s="28"/>
      <c r="B955" s="28"/>
      <c r="C955" s="28"/>
      <c r="D955" s="28"/>
      <c r="E955" s="28"/>
      <c r="F955" s="28"/>
      <c r="G955" s="28"/>
      <c r="H955" s="28"/>
      <c r="I955" s="28"/>
      <c r="J955" s="28"/>
      <c r="K955" s="28"/>
      <c r="L955" s="28"/>
      <c r="M955" s="28"/>
      <c r="N955" s="28"/>
      <c r="O955" s="28"/>
      <c r="P955" s="28"/>
      <c r="Q955" s="28"/>
      <c r="R955" s="28"/>
      <c r="S955" s="28"/>
      <c r="T955" s="28"/>
      <c r="U955" s="28"/>
      <c r="V955" s="83"/>
      <c r="W955" s="28"/>
      <c r="X955" s="28"/>
      <c r="Y955" s="28"/>
      <c r="Z955" s="28"/>
      <c r="AA955" s="28"/>
      <c r="AB955" s="28"/>
      <c r="AC955" s="28"/>
      <c r="AD955" s="28"/>
      <c r="AE955" s="28"/>
      <c r="AF955" s="28"/>
      <c r="AG955" s="28"/>
      <c r="AH955" s="28"/>
      <c r="AI955" s="28"/>
      <c r="AJ955" s="28"/>
      <c r="AK955" s="28"/>
      <c r="AL955" s="28"/>
    </row>
    <row r="956">
      <c r="A956" s="28"/>
      <c r="B956" s="28"/>
      <c r="C956" s="28"/>
      <c r="D956" s="28"/>
      <c r="E956" s="28"/>
      <c r="F956" s="28"/>
      <c r="G956" s="28"/>
      <c r="H956" s="28"/>
      <c r="I956" s="28"/>
      <c r="J956" s="28"/>
      <c r="K956" s="28"/>
      <c r="L956" s="28"/>
      <c r="M956" s="28"/>
      <c r="N956" s="28"/>
      <c r="O956" s="28"/>
      <c r="P956" s="28"/>
      <c r="Q956" s="28"/>
      <c r="R956" s="28"/>
      <c r="S956" s="28"/>
      <c r="T956" s="28"/>
      <c r="U956" s="28"/>
      <c r="V956" s="83"/>
      <c r="W956" s="28"/>
      <c r="X956" s="28"/>
      <c r="Y956" s="28"/>
      <c r="Z956" s="28"/>
      <c r="AA956" s="28"/>
      <c r="AB956" s="28"/>
      <c r="AC956" s="28"/>
      <c r="AD956" s="28"/>
      <c r="AE956" s="28"/>
      <c r="AF956" s="28"/>
      <c r="AG956" s="28"/>
      <c r="AH956" s="28"/>
      <c r="AI956" s="28"/>
      <c r="AJ956" s="28"/>
      <c r="AK956" s="28"/>
      <c r="AL956" s="28"/>
    </row>
    <row r="957">
      <c r="A957" s="28"/>
      <c r="B957" s="28"/>
      <c r="C957" s="28"/>
      <c r="D957" s="28"/>
      <c r="E957" s="28"/>
      <c r="F957" s="28"/>
      <c r="G957" s="28"/>
      <c r="H957" s="28"/>
      <c r="I957" s="28"/>
      <c r="J957" s="28"/>
      <c r="K957" s="28"/>
      <c r="L957" s="28"/>
      <c r="M957" s="28"/>
      <c r="N957" s="28"/>
      <c r="O957" s="28"/>
      <c r="P957" s="28"/>
      <c r="Q957" s="28"/>
      <c r="R957" s="28"/>
      <c r="S957" s="28"/>
      <c r="T957" s="28"/>
      <c r="U957" s="28"/>
      <c r="V957" s="83"/>
      <c r="W957" s="28"/>
      <c r="X957" s="28"/>
      <c r="Y957" s="28"/>
      <c r="Z957" s="28"/>
      <c r="AA957" s="28"/>
      <c r="AB957" s="28"/>
      <c r="AC957" s="28"/>
      <c r="AD957" s="28"/>
      <c r="AE957" s="28"/>
      <c r="AF957" s="28"/>
      <c r="AG957" s="28"/>
      <c r="AH957" s="28"/>
      <c r="AI957" s="28"/>
      <c r="AJ957" s="28"/>
      <c r="AK957" s="28"/>
      <c r="AL957" s="28"/>
    </row>
    <row r="958">
      <c r="A958" s="28"/>
      <c r="B958" s="28"/>
      <c r="C958" s="28"/>
      <c r="D958" s="28"/>
      <c r="E958" s="28"/>
      <c r="F958" s="28"/>
      <c r="G958" s="28"/>
      <c r="H958" s="28"/>
      <c r="I958" s="28"/>
      <c r="J958" s="28"/>
      <c r="K958" s="28"/>
      <c r="L958" s="28"/>
      <c r="M958" s="28"/>
      <c r="N958" s="28"/>
      <c r="O958" s="28"/>
      <c r="P958" s="28"/>
      <c r="Q958" s="28"/>
      <c r="R958" s="28"/>
      <c r="S958" s="28"/>
      <c r="T958" s="28"/>
      <c r="U958" s="28"/>
      <c r="V958" s="83"/>
      <c r="W958" s="28"/>
      <c r="X958" s="28"/>
      <c r="Y958" s="28"/>
      <c r="Z958" s="28"/>
      <c r="AA958" s="28"/>
      <c r="AB958" s="28"/>
      <c r="AC958" s="28"/>
      <c r="AD958" s="28"/>
      <c r="AE958" s="28"/>
      <c r="AF958" s="28"/>
      <c r="AG958" s="28"/>
      <c r="AH958" s="28"/>
      <c r="AI958" s="28"/>
      <c r="AJ958" s="28"/>
      <c r="AK958" s="28"/>
      <c r="AL958" s="28"/>
    </row>
    <row r="959">
      <c r="A959" s="28"/>
      <c r="B959" s="28"/>
      <c r="C959" s="28"/>
      <c r="D959" s="28"/>
      <c r="E959" s="28"/>
      <c r="F959" s="28"/>
      <c r="G959" s="28"/>
      <c r="H959" s="28"/>
      <c r="I959" s="28"/>
      <c r="J959" s="28"/>
      <c r="K959" s="28"/>
      <c r="L959" s="28"/>
      <c r="M959" s="28"/>
      <c r="N959" s="28"/>
      <c r="O959" s="28"/>
      <c r="P959" s="28"/>
      <c r="Q959" s="28"/>
      <c r="R959" s="28"/>
      <c r="S959" s="28"/>
      <c r="T959" s="28"/>
      <c r="U959" s="28"/>
      <c r="V959" s="83"/>
      <c r="W959" s="28"/>
      <c r="X959" s="28"/>
      <c r="Y959" s="28"/>
      <c r="Z959" s="28"/>
      <c r="AA959" s="28"/>
      <c r="AB959" s="28"/>
      <c r="AC959" s="28"/>
      <c r="AD959" s="28"/>
      <c r="AE959" s="28"/>
      <c r="AF959" s="28"/>
      <c r="AG959" s="28"/>
      <c r="AH959" s="28"/>
      <c r="AI959" s="28"/>
      <c r="AJ959" s="28"/>
      <c r="AK959" s="28"/>
      <c r="AL959" s="28"/>
    </row>
    <row r="960">
      <c r="A960" s="28"/>
      <c r="B960" s="28"/>
      <c r="C960" s="28"/>
      <c r="D960" s="28"/>
      <c r="E960" s="28"/>
      <c r="F960" s="28"/>
      <c r="G960" s="28"/>
      <c r="H960" s="28"/>
      <c r="I960" s="28"/>
      <c r="J960" s="28"/>
      <c r="K960" s="28"/>
      <c r="L960" s="28"/>
      <c r="M960" s="28"/>
      <c r="N960" s="28"/>
      <c r="O960" s="28"/>
      <c r="P960" s="28"/>
      <c r="Q960" s="28"/>
      <c r="R960" s="28"/>
      <c r="S960" s="28"/>
      <c r="T960" s="28"/>
      <c r="U960" s="28"/>
      <c r="V960" s="83"/>
      <c r="W960" s="28"/>
      <c r="X960" s="28"/>
      <c r="Y960" s="28"/>
      <c r="Z960" s="28"/>
      <c r="AA960" s="28"/>
      <c r="AB960" s="28"/>
      <c r="AC960" s="28"/>
      <c r="AD960" s="28"/>
      <c r="AE960" s="28"/>
      <c r="AF960" s="28"/>
      <c r="AG960" s="28"/>
      <c r="AH960" s="28"/>
      <c r="AI960" s="28"/>
      <c r="AJ960" s="28"/>
      <c r="AK960" s="28"/>
      <c r="AL960" s="28"/>
    </row>
    <row r="961">
      <c r="A961" s="28"/>
      <c r="B961" s="28"/>
      <c r="C961" s="28"/>
      <c r="D961" s="28"/>
      <c r="E961" s="28"/>
      <c r="F961" s="28"/>
      <c r="G961" s="28"/>
      <c r="H961" s="28"/>
      <c r="I961" s="28"/>
      <c r="J961" s="28"/>
      <c r="K961" s="28"/>
      <c r="L961" s="28"/>
      <c r="M961" s="28"/>
      <c r="N961" s="28"/>
      <c r="O961" s="28"/>
      <c r="P961" s="28"/>
      <c r="Q961" s="28"/>
      <c r="R961" s="28"/>
      <c r="S961" s="28"/>
      <c r="T961" s="28"/>
      <c r="U961" s="28"/>
      <c r="V961" s="83"/>
      <c r="W961" s="28"/>
      <c r="X961" s="28"/>
      <c r="Y961" s="28"/>
      <c r="Z961" s="28"/>
      <c r="AA961" s="28"/>
      <c r="AB961" s="28"/>
      <c r="AC961" s="28"/>
      <c r="AD961" s="28"/>
      <c r="AE961" s="28"/>
      <c r="AF961" s="28"/>
      <c r="AG961" s="28"/>
      <c r="AH961" s="28"/>
      <c r="AI961" s="28"/>
      <c r="AJ961" s="28"/>
      <c r="AK961" s="28"/>
      <c r="AL961" s="28"/>
    </row>
    <row r="962">
      <c r="A962" s="28"/>
      <c r="B962" s="28"/>
      <c r="C962" s="28"/>
      <c r="D962" s="28"/>
      <c r="E962" s="28"/>
      <c r="F962" s="28"/>
      <c r="G962" s="28"/>
      <c r="H962" s="28"/>
      <c r="I962" s="28"/>
      <c r="J962" s="28"/>
      <c r="K962" s="28"/>
      <c r="L962" s="28"/>
      <c r="M962" s="28"/>
      <c r="N962" s="28"/>
      <c r="O962" s="28"/>
      <c r="P962" s="28"/>
      <c r="Q962" s="28"/>
      <c r="R962" s="28"/>
      <c r="S962" s="28"/>
      <c r="T962" s="28"/>
      <c r="U962" s="28"/>
      <c r="V962" s="83"/>
      <c r="W962" s="28"/>
      <c r="X962" s="28"/>
      <c r="Y962" s="28"/>
      <c r="Z962" s="28"/>
      <c r="AA962" s="28"/>
      <c r="AB962" s="28"/>
      <c r="AC962" s="28"/>
      <c r="AD962" s="28"/>
      <c r="AE962" s="28"/>
      <c r="AF962" s="28"/>
      <c r="AG962" s="28"/>
      <c r="AH962" s="28"/>
      <c r="AI962" s="28"/>
      <c r="AJ962" s="28"/>
      <c r="AK962" s="28"/>
      <c r="AL962" s="28"/>
    </row>
    <row r="963">
      <c r="A963" s="28"/>
      <c r="B963" s="28"/>
      <c r="C963" s="28"/>
      <c r="D963" s="28"/>
      <c r="E963" s="28"/>
      <c r="F963" s="28"/>
      <c r="G963" s="28"/>
      <c r="H963" s="28"/>
      <c r="I963" s="28"/>
      <c r="J963" s="28"/>
      <c r="K963" s="28"/>
      <c r="L963" s="28"/>
      <c r="M963" s="28"/>
      <c r="N963" s="28"/>
      <c r="O963" s="28"/>
      <c r="P963" s="28"/>
      <c r="Q963" s="28"/>
      <c r="R963" s="28"/>
      <c r="S963" s="28"/>
      <c r="T963" s="28"/>
      <c r="U963" s="28"/>
      <c r="V963" s="83"/>
      <c r="W963" s="28"/>
      <c r="X963" s="28"/>
      <c r="Y963" s="28"/>
      <c r="Z963" s="28"/>
      <c r="AA963" s="28"/>
      <c r="AB963" s="28"/>
      <c r="AC963" s="28"/>
      <c r="AD963" s="28"/>
      <c r="AE963" s="28"/>
      <c r="AF963" s="28"/>
      <c r="AG963" s="28"/>
      <c r="AH963" s="28"/>
      <c r="AI963" s="28"/>
      <c r="AJ963" s="28"/>
      <c r="AK963" s="28"/>
      <c r="AL963" s="28"/>
    </row>
    <row r="964">
      <c r="A964" s="28"/>
      <c r="B964" s="28"/>
      <c r="C964" s="28"/>
      <c r="D964" s="28"/>
      <c r="E964" s="28"/>
      <c r="F964" s="28"/>
      <c r="G964" s="28"/>
      <c r="H964" s="28"/>
      <c r="I964" s="28"/>
      <c r="J964" s="28"/>
      <c r="K964" s="28"/>
      <c r="L964" s="28"/>
      <c r="M964" s="28"/>
      <c r="N964" s="28"/>
      <c r="O964" s="28"/>
      <c r="P964" s="28"/>
      <c r="Q964" s="28"/>
      <c r="R964" s="28"/>
      <c r="S964" s="28"/>
      <c r="T964" s="28"/>
      <c r="U964" s="28"/>
      <c r="V964" s="83"/>
      <c r="W964" s="28"/>
      <c r="X964" s="28"/>
      <c r="Y964" s="28"/>
      <c r="Z964" s="28"/>
      <c r="AA964" s="28"/>
      <c r="AB964" s="28"/>
      <c r="AC964" s="28"/>
      <c r="AD964" s="28"/>
      <c r="AE964" s="28"/>
      <c r="AF964" s="28"/>
      <c r="AG964" s="28"/>
      <c r="AH964" s="28"/>
      <c r="AI964" s="28"/>
      <c r="AJ964" s="28"/>
      <c r="AK964" s="28"/>
      <c r="AL964" s="28"/>
    </row>
    <row r="965">
      <c r="A965" s="28"/>
      <c r="B965" s="28"/>
      <c r="C965" s="28"/>
      <c r="D965" s="28"/>
      <c r="E965" s="28"/>
      <c r="F965" s="28"/>
      <c r="G965" s="28"/>
      <c r="H965" s="28"/>
      <c r="I965" s="28"/>
      <c r="J965" s="28"/>
      <c r="K965" s="28"/>
      <c r="L965" s="28"/>
      <c r="M965" s="28"/>
      <c r="N965" s="28"/>
      <c r="O965" s="28"/>
      <c r="P965" s="28"/>
      <c r="Q965" s="28"/>
      <c r="R965" s="28"/>
      <c r="S965" s="28"/>
      <c r="T965" s="28"/>
      <c r="U965" s="28"/>
      <c r="V965" s="83"/>
      <c r="W965" s="28"/>
      <c r="X965" s="28"/>
      <c r="Y965" s="28"/>
      <c r="Z965" s="28"/>
      <c r="AA965" s="28"/>
      <c r="AB965" s="28"/>
      <c r="AC965" s="28"/>
      <c r="AD965" s="28"/>
      <c r="AE965" s="28"/>
      <c r="AF965" s="28"/>
      <c r="AG965" s="28"/>
      <c r="AH965" s="28"/>
      <c r="AI965" s="28"/>
      <c r="AJ965" s="28"/>
      <c r="AK965" s="28"/>
      <c r="AL965" s="28"/>
    </row>
    <row r="966">
      <c r="A966" s="28"/>
      <c r="B966" s="28"/>
      <c r="C966" s="28"/>
      <c r="D966" s="28"/>
      <c r="E966" s="28"/>
      <c r="F966" s="28"/>
      <c r="G966" s="28"/>
      <c r="H966" s="28"/>
      <c r="I966" s="28"/>
      <c r="J966" s="28"/>
      <c r="K966" s="28"/>
      <c r="L966" s="28"/>
      <c r="M966" s="28"/>
      <c r="N966" s="28"/>
      <c r="O966" s="28"/>
      <c r="P966" s="28"/>
      <c r="Q966" s="28"/>
      <c r="R966" s="28"/>
      <c r="S966" s="28"/>
      <c r="T966" s="28"/>
      <c r="U966" s="28"/>
      <c r="V966" s="83"/>
      <c r="W966" s="28"/>
      <c r="X966" s="28"/>
      <c r="Y966" s="28"/>
      <c r="Z966" s="28"/>
      <c r="AA966" s="28"/>
      <c r="AB966" s="28"/>
      <c r="AC966" s="28"/>
      <c r="AD966" s="28"/>
      <c r="AE966" s="28"/>
      <c r="AF966" s="28"/>
      <c r="AG966" s="28"/>
      <c r="AH966" s="28"/>
      <c r="AI966" s="28"/>
      <c r="AJ966" s="28"/>
      <c r="AK966" s="28"/>
      <c r="AL966" s="28"/>
    </row>
    <row r="967">
      <c r="A967" s="28"/>
      <c r="B967" s="28"/>
      <c r="C967" s="28"/>
      <c r="D967" s="28"/>
      <c r="E967" s="28"/>
      <c r="F967" s="28"/>
      <c r="G967" s="28"/>
      <c r="H967" s="28"/>
      <c r="I967" s="28"/>
      <c r="J967" s="28"/>
      <c r="K967" s="28"/>
      <c r="L967" s="28"/>
      <c r="M967" s="28"/>
      <c r="N967" s="28"/>
      <c r="O967" s="28"/>
      <c r="P967" s="28"/>
      <c r="Q967" s="28"/>
      <c r="R967" s="28"/>
      <c r="S967" s="28"/>
      <c r="T967" s="28"/>
      <c r="U967" s="28"/>
      <c r="V967" s="83"/>
      <c r="W967" s="28"/>
      <c r="X967" s="28"/>
      <c r="Y967" s="28"/>
      <c r="Z967" s="28"/>
      <c r="AA967" s="28"/>
      <c r="AB967" s="28"/>
      <c r="AC967" s="28"/>
      <c r="AD967" s="28"/>
      <c r="AE967" s="28"/>
      <c r="AF967" s="28"/>
      <c r="AG967" s="28"/>
      <c r="AH967" s="28"/>
      <c r="AI967" s="28"/>
      <c r="AJ967" s="28"/>
      <c r="AK967" s="28"/>
      <c r="AL967" s="28"/>
    </row>
    <row r="968">
      <c r="A968" s="28"/>
      <c r="B968" s="28"/>
      <c r="C968" s="28"/>
      <c r="D968" s="28"/>
      <c r="E968" s="28"/>
      <c r="F968" s="28"/>
      <c r="G968" s="28"/>
      <c r="H968" s="28"/>
      <c r="I968" s="28"/>
      <c r="J968" s="28"/>
      <c r="K968" s="28"/>
      <c r="L968" s="28"/>
      <c r="M968" s="28"/>
      <c r="N968" s="28"/>
      <c r="O968" s="28"/>
      <c r="P968" s="28"/>
      <c r="Q968" s="28"/>
      <c r="R968" s="28"/>
      <c r="S968" s="28"/>
      <c r="T968" s="28"/>
      <c r="U968" s="28"/>
      <c r="V968" s="83"/>
      <c r="W968" s="28"/>
      <c r="X968" s="28"/>
      <c r="Y968" s="28"/>
      <c r="Z968" s="28"/>
      <c r="AA968" s="28"/>
      <c r="AB968" s="28"/>
      <c r="AC968" s="28"/>
      <c r="AD968" s="28"/>
      <c r="AE968" s="28"/>
      <c r="AF968" s="28"/>
      <c r="AG968" s="28"/>
      <c r="AH968" s="28"/>
      <c r="AI968" s="28"/>
      <c r="AJ968" s="28"/>
      <c r="AK968" s="28"/>
      <c r="AL968" s="28"/>
    </row>
    <row r="969">
      <c r="A969" s="28"/>
      <c r="B969" s="28"/>
      <c r="C969" s="28"/>
      <c r="D969" s="28"/>
      <c r="E969" s="28"/>
      <c r="F969" s="28"/>
      <c r="G969" s="28"/>
      <c r="H969" s="28"/>
      <c r="I969" s="28"/>
      <c r="J969" s="28"/>
      <c r="K969" s="28"/>
      <c r="L969" s="28"/>
      <c r="M969" s="28"/>
      <c r="N969" s="28"/>
      <c r="O969" s="28"/>
      <c r="P969" s="28"/>
      <c r="Q969" s="28"/>
      <c r="R969" s="28"/>
      <c r="S969" s="28"/>
      <c r="T969" s="28"/>
      <c r="U969" s="28"/>
      <c r="V969" s="83"/>
      <c r="W969" s="28"/>
      <c r="X969" s="28"/>
      <c r="Y969" s="28"/>
      <c r="Z969" s="28"/>
      <c r="AA969" s="28"/>
      <c r="AB969" s="28"/>
      <c r="AC969" s="28"/>
      <c r="AD969" s="28"/>
      <c r="AE969" s="28"/>
      <c r="AF969" s="28"/>
      <c r="AG969" s="28"/>
      <c r="AH969" s="28"/>
      <c r="AI969" s="28"/>
      <c r="AJ969" s="28"/>
      <c r="AK969" s="28"/>
      <c r="AL969" s="28"/>
    </row>
    <row r="970">
      <c r="A970" s="28"/>
      <c r="B970" s="28"/>
      <c r="C970" s="28"/>
      <c r="D970" s="28"/>
      <c r="E970" s="28"/>
      <c r="F970" s="28"/>
      <c r="G970" s="28"/>
      <c r="H970" s="28"/>
      <c r="I970" s="28"/>
      <c r="J970" s="28"/>
      <c r="K970" s="28"/>
      <c r="L970" s="28"/>
      <c r="M970" s="28"/>
      <c r="N970" s="28"/>
      <c r="O970" s="28"/>
      <c r="P970" s="28"/>
      <c r="Q970" s="28"/>
      <c r="R970" s="28"/>
      <c r="S970" s="28"/>
      <c r="T970" s="28"/>
      <c r="U970" s="28"/>
      <c r="V970" s="83"/>
      <c r="W970" s="28"/>
      <c r="X970" s="28"/>
      <c r="Y970" s="28"/>
      <c r="Z970" s="28"/>
      <c r="AA970" s="28"/>
      <c r="AB970" s="28"/>
      <c r="AC970" s="28"/>
      <c r="AD970" s="28"/>
      <c r="AE970" s="28"/>
      <c r="AF970" s="28"/>
      <c r="AG970" s="28"/>
      <c r="AH970" s="28"/>
      <c r="AI970" s="28"/>
      <c r="AJ970" s="28"/>
      <c r="AK970" s="28"/>
      <c r="AL970" s="28"/>
    </row>
    <row r="971">
      <c r="A971" s="28"/>
      <c r="B971" s="28"/>
      <c r="C971" s="28"/>
      <c r="D971" s="28"/>
      <c r="E971" s="28"/>
      <c r="F971" s="28"/>
      <c r="G971" s="28"/>
      <c r="H971" s="28"/>
      <c r="I971" s="28"/>
      <c r="J971" s="28"/>
      <c r="K971" s="28"/>
      <c r="L971" s="28"/>
      <c r="M971" s="28"/>
      <c r="N971" s="28"/>
      <c r="O971" s="28"/>
      <c r="P971" s="28"/>
      <c r="Q971" s="28"/>
      <c r="R971" s="28"/>
      <c r="S971" s="28"/>
      <c r="T971" s="28"/>
      <c r="U971" s="28"/>
      <c r="V971" s="83"/>
      <c r="W971" s="28"/>
      <c r="X971" s="28"/>
      <c r="Y971" s="28"/>
      <c r="Z971" s="28"/>
      <c r="AA971" s="28"/>
      <c r="AB971" s="28"/>
      <c r="AC971" s="28"/>
      <c r="AD971" s="28"/>
      <c r="AE971" s="28"/>
      <c r="AF971" s="28"/>
      <c r="AG971" s="28"/>
      <c r="AH971" s="28"/>
      <c r="AI971" s="28"/>
      <c r="AJ971" s="28"/>
      <c r="AK971" s="28"/>
      <c r="AL971" s="28"/>
    </row>
    <row r="972">
      <c r="A972" s="28"/>
      <c r="B972" s="28"/>
      <c r="C972" s="28"/>
      <c r="D972" s="28"/>
      <c r="E972" s="28"/>
      <c r="F972" s="28"/>
      <c r="G972" s="28"/>
      <c r="H972" s="28"/>
      <c r="I972" s="28"/>
      <c r="J972" s="28"/>
      <c r="K972" s="28"/>
      <c r="L972" s="28"/>
      <c r="M972" s="28"/>
      <c r="N972" s="28"/>
      <c r="O972" s="28"/>
      <c r="P972" s="28"/>
      <c r="Q972" s="28"/>
      <c r="R972" s="28"/>
      <c r="S972" s="28"/>
      <c r="T972" s="28"/>
      <c r="U972" s="28"/>
      <c r="V972" s="83"/>
      <c r="W972" s="28"/>
      <c r="X972" s="28"/>
      <c r="Y972" s="28"/>
      <c r="Z972" s="28"/>
      <c r="AA972" s="28"/>
      <c r="AB972" s="28"/>
      <c r="AC972" s="28"/>
      <c r="AD972" s="28"/>
      <c r="AE972" s="28"/>
      <c r="AF972" s="28"/>
      <c r="AG972" s="28"/>
      <c r="AH972" s="28"/>
      <c r="AI972" s="28"/>
      <c r="AJ972" s="28"/>
      <c r="AK972" s="28"/>
      <c r="AL972" s="28"/>
    </row>
    <row r="973">
      <c r="A973" s="28"/>
      <c r="B973" s="28"/>
      <c r="C973" s="28"/>
      <c r="D973" s="28"/>
      <c r="E973" s="28"/>
      <c r="F973" s="28"/>
      <c r="G973" s="28"/>
      <c r="H973" s="28"/>
      <c r="I973" s="28"/>
      <c r="J973" s="28"/>
      <c r="K973" s="28"/>
      <c r="L973" s="28"/>
      <c r="M973" s="28"/>
      <c r="N973" s="28"/>
      <c r="O973" s="28"/>
      <c r="P973" s="28"/>
      <c r="Q973" s="28"/>
      <c r="R973" s="28"/>
      <c r="S973" s="28"/>
      <c r="T973" s="28"/>
      <c r="U973" s="28"/>
      <c r="V973" s="83"/>
      <c r="W973" s="28"/>
      <c r="X973" s="28"/>
      <c r="Y973" s="28"/>
      <c r="Z973" s="28"/>
      <c r="AA973" s="28"/>
      <c r="AB973" s="28"/>
      <c r="AC973" s="28"/>
      <c r="AD973" s="28"/>
      <c r="AE973" s="28"/>
      <c r="AF973" s="28"/>
      <c r="AG973" s="28"/>
      <c r="AH973" s="28"/>
      <c r="AI973" s="28"/>
      <c r="AJ973" s="28"/>
      <c r="AK973" s="28"/>
      <c r="AL973" s="28"/>
    </row>
    <row r="974">
      <c r="A974" s="28"/>
      <c r="B974" s="28"/>
      <c r="C974" s="28"/>
      <c r="D974" s="28"/>
      <c r="E974" s="28"/>
      <c r="F974" s="28"/>
      <c r="G974" s="28"/>
      <c r="H974" s="28"/>
      <c r="I974" s="28"/>
      <c r="J974" s="28"/>
      <c r="K974" s="28"/>
      <c r="L974" s="28"/>
      <c r="M974" s="28"/>
      <c r="N974" s="28"/>
      <c r="O974" s="28"/>
      <c r="P974" s="28"/>
      <c r="Q974" s="28"/>
      <c r="R974" s="28"/>
      <c r="S974" s="28"/>
      <c r="T974" s="28"/>
      <c r="U974" s="28"/>
      <c r="V974" s="83"/>
      <c r="W974" s="28"/>
      <c r="X974" s="28"/>
      <c r="Y974" s="28"/>
      <c r="Z974" s="28"/>
      <c r="AA974" s="28"/>
      <c r="AB974" s="28"/>
      <c r="AC974" s="28"/>
      <c r="AD974" s="28"/>
      <c r="AE974" s="28"/>
      <c r="AF974" s="28"/>
      <c r="AG974" s="28"/>
      <c r="AH974" s="28"/>
      <c r="AI974" s="28"/>
      <c r="AJ974" s="28"/>
      <c r="AK974" s="28"/>
      <c r="AL974" s="28"/>
    </row>
    <row r="975">
      <c r="A975" s="28"/>
      <c r="B975" s="28"/>
      <c r="C975" s="28"/>
      <c r="D975" s="28"/>
      <c r="E975" s="28"/>
      <c r="F975" s="28"/>
      <c r="G975" s="28"/>
      <c r="H975" s="28"/>
      <c r="I975" s="28"/>
      <c r="J975" s="28"/>
      <c r="K975" s="28"/>
      <c r="L975" s="28"/>
      <c r="M975" s="28"/>
      <c r="N975" s="28"/>
      <c r="O975" s="28"/>
      <c r="P975" s="28"/>
      <c r="Q975" s="28"/>
      <c r="R975" s="28"/>
      <c r="S975" s="28"/>
      <c r="T975" s="28"/>
      <c r="U975" s="28"/>
      <c r="V975" s="83"/>
      <c r="W975" s="28"/>
      <c r="X975" s="28"/>
      <c r="Y975" s="28"/>
      <c r="Z975" s="28"/>
      <c r="AA975" s="28"/>
      <c r="AB975" s="28"/>
      <c r="AC975" s="28"/>
      <c r="AD975" s="28"/>
      <c r="AE975" s="28"/>
      <c r="AF975" s="28"/>
      <c r="AG975" s="28"/>
      <c r="AH975" s="28"/>
      <c r="AI975" s="28"/>
      <c r="AJ975" s="28"/>
      <c r="AK975" s="28"/>
      <c r="AL975" s="28"/>
    </row>
    <row r="976">
      <c r="A976" s="28"/>
      <c r="B976" s="28"/>
      <c r="C976" s="28"/>
      <c r="D976" s="28"/>
      <c r="E976" s="28"/>
      <c r="F976" s="28"/>
      <c r="G976" s="28"/>
      <c r="H976" s="28"/>
      <c r="I976" s="28"/>
      <c r="J976" s="28"/>
      <c r="K976" s="28"/>
      <c r="L976" s="28"/>
      <c r="M976" s="28"/>
      <c r="N976" s="28"/>
      <c r="O976" s="28"/>
      <c r="P976" s="28"/>
      <c r="Q976" s="28"/>
      <c r="R976" s="28"/>
      <c r="S976" s="28"/>
      <c r="T976" s="28"/>
      <c r="U976" s="28"/>
      <c r="V976" s="83"/>
      <c r="W976" s="28"/>
      <c r="X976" s="28"/>
      <c r="Y976" s="28"/>
      <c r="Z976" s="28"/>
      <c r="AA976" s="28"/>
      <c r="AB976" s="28"/>
      <c r="AC976" s="28"/>
      <c r="AD976" s="28"/>
      <c r="AE976" s="28"/>
      <c r="AF976" s="28"/>
      <c r="AG976" s="28"/>
      <c r="AH976" s="28"/>
      <c r="AI976" s="28"/>
      <c r="AJ976" s="28"/>
      <c r="AK976" s="28"/>
      <c r="AL976" s="28"/>
    </row>
    <row r="977">
      <c r="A977" s="28"/>
      <c r="B977" s="28"/>
      <c r="C977" s="28"/>
      <c r="D977" s="28"/>
      <c r="E977" s="28"/>
      <c r="F977" s="28"/>
      <c r="G977" s="28"/>
      <c r="H977" s="28"/>
      <c r="I977" s="28"/>
      <c r="J977" s="28"/>
      <c r="K977" s="28"/>
      <c r="L977" s="28"/>
      <c r="M977" s="28"/>
      <c r="N977" s="28"/>
      <c r="O977" s="28"/>
      <c r="P977" s="28"/>
      <c r="Q977" s="28"/>
      <c r="R977" s="28"/>
      <c r="S977" s="28"/>
      <c r="T977" s="28"/>
      <c r="U977" s="28"/>
      <c r="V977" s="83"/>
      <c r="W977" s="28"/>
      <c r="X977" s="28"/>
      <c r="Y977" s="28"/>
      <c r="Z977" s="28"/>
      <c r="AA977" s="28"/>
      <c r="AB977" s="28"/>
      <c r="AC977" s="28"/>
      <c r="AD977" s="28"/>
      <c r="AE977" s="28"/>
      <c r="AF977" s="28"/>
      <c r="AG977" s="28"/>
      <c r="AH977" s="28"/>
      <c r="AI977" s="28"/>
      <c r="AJ977" s="28"/>
      <c r="AK977" s="28"/>
      <c r="AL977" s="28"/>
    </row>
    <row r="978">
      <c r="A978" s="28"/>
      <c r="B978" s="28"/>
      <c r="C978" s="28"/>
      <c r="D978" s="28"/>
      <c r="E978" s="28"/>
      <c r="F978" s="28"/>
      <c r="G978" s="28"/>
      <c r="H978" s="28"/>
      <c r="I978" s="28"/>
      <c r="J978" s="28"/>
      <c r="K978" s="28"/>
      <c r="L978" s="28"/>
      <c r="M978" s="28"/>
      <c r="N978" s="28"/>
      <c r="O978" s="28"/>
      <c r="P978" s="28"/>
      <c r="Q978" s="28"/>
      <c r="R978" s="28"/>
      <c r="S978" s="28"/>
      <c r="T978" s="28"/>
      <c r="U978" s="28"/>
      <c r="V978" s="83"/>
      <c r="W978" s="28"/>
      <c r="X978" s="28"/>
      <c r="Y978" s="28"/>
      <c r="Z978" s="28"/>
      <c r="AA978" s="28"/>
      <c r="AB978" s="28"/>
      <c r="AC978" s="28"/>
      <c r="AD978" s="28"/>
      <c r="AE978" s="28"/>
      <c r="AF978" s="28"/>
      <c r="AG978" s="28"/>
      <c r="AH978" s="28"/>
      <c r="AI978" s="28"/>
      <c r="AJ978" s="28"/>
      <c r="AK978" s="28"/>
      <c r="AL978" s="28"/>
    </row>
    <row r="979">
      <c r="A979" s="28"/>
      <c r="B979" s="28"/>
      <c r="C979" s="28"/>
      <c r="D979" s="28"/>
      <c r="E979" s="28"/>
      <c r="F979" s="28"/>
      <c r="G979" s="28"/>
      <c r="H979" s="28"/>
      <c r="I979" s="28"/>
      <c r="J979" s="28"/>
      <c r="K979" s="28"/>
      <c r="L979" s="28"/>
      <c r="M979" s="28"/>
      <c r="N979" s="28"/>
      <c r="O979" s="28"/>
      <c r="P979" s="28"/>
      <c r="Q979" s="28"/>
      <c r="R979" s="28"/>
      <c r="S979" s="28"/>
      <c r="T979" s="28"/>
      <c r="U979" s="28"/>
      <c r="V979" s="83"/>
      <c r="W979" s="28"/>
      <c r="X979" s="28"/>
      <c r="Y979" s="28"/>
      <c r="Z979" s="28"/>
      <c r="AA979" s="28"/>
      <c r="AB979" s="28"/>
      <c r="AC979" s="28"/>
      <c r="AD979" s="28"/>
      <c r="AE979" s="28"/>
      <c r="AF979" s="28"/>
      <c r="AG979" s="28"/>
      <c r="AH979" s="28"/>
      <c r="AI979" s="28"/>
      <c r="AJ979" s="28"/>
      <c r="AK979" s="28"/>
      <c r="AL979" s="28"/>
    </row>
    <row r="980">
      <c r="A980" s="28"/>
      <c r="B980" s="28"/>
      <c r="C980" s="28"/>
      <c r="D980" s="28"/>
      <c r="E980" s="28"/>
      <c r="F980" s="28"/>
      <c r="G980" s="28"/>
      <c r="H980" s="28"/>
      <c r="I980" s="28"/>
      <c r="J980" s="28"/>
      <c r="K980" s="28"/>
      <c r="L980" s="28"/>
      <c r="M980" s="28"/>
      <c r="N980" s="28"/>
      <c r="O980" s="28"/>
      <c r="P980" s="28"/>
      <c r="Q980" s="28"/>
      <c r="R980" s="28"/>
      <c r="S980" s="28"/>
      <c r="T980" s="28"/>
      <c r="U980" s="28"/>
      <c r="V980" s="83"/>
      <c r="W980" s="28"/>
      <c r="X980" s="28"/>
      <c r="Y980" s="28"/>
      <c r="Z980" s="28"/>
      <c r="AA980" s="28"/>
      <c r="AB980" s="28"/>
      <c r="AC980" s="28"/>
      <c r="AD980" s="28"/>
      <c r="AE980" s="28"/>
      <c r="AF980" s="28"/>
      <c r="AG980" s="28"/>
      <c r="AH980" s="28"/>
      <c r="AI980" s="28"/>
      <c r="AJ980" s="28"/>
      <c r="AK980" s="28"/>
      <c r="AL980" s="28"/>
    </row>
    <row r="981">
      <c r="A981" s="28"/>
      <c r="B981" s="28"/>
      <c r="C981" s="28"/>
      <c r="D981" s="28"/>
      <c r="E981" s="28"/>
      <c r="F981" s="28"/>
      <c r="G981" s="28"/>
      <c r="H981" s="28"/>
      <c r="I981" s="28"/>
      <c r="J981" s="28"/>
      <c r="K981" s="28"/>
      <c r="L981" s="28"/>
      <c r="M981" s="28"/>
      <c r="N981" s="28"/>
      <c r="O981" s="28"/>
      <c r="P981" s="28"/>
      <c r="Q981" s="28"/>
      <c r="R981" s="28"/>
      <c r="S981" s="28"/>
      <c r="T981" s="28"/>
      <c r="U981" s="28"/>
      <c r="V981" s="83"/>
      <c r="W981" s="28"/>
      <c r="X981" s="28"/>
      <c r="Y981" s="28"/>
      <c r="Z981" s="28"/>
      <c r="AA981" s="28"/>
      <c r="AB981" s="28"/>
      <c r="AC981" s="28"/>
      <c r="AD981" s="28"/>
      <c r="AE981" s="28"/>
      <c r="AF981" s="28"/>
      <c r="AG981" s="28"/>
      <c r="AH981" s="28"/>
      <c r="AI981" s="28"/>
      <c r="AJ981" s="28"/>
      <c r="AK981" s="28"/>
      <c r="AL981" s="28"/>
    </row>
    <row r="982">
      <c r="A982" s="28"/>
      <c r="B982" s="28"/>
      <c r="C982" s="28"/>
      <c r="D982" s="28"/>
      <c r="E982" s="28"/>
      <c r="F982" s="28"/>
      <c r="G982" s="28"/>
      <c r="H982" s="28"/>
      <c r="I982" s="28"/>
      <c r="J982" s="28"/>
      <c r="K982" s="28"/>
      <c r="L982" s="28"/>
      <c r="M982" s="28"/>
      <c r="N982" s="28"/>
      <c r="O982" s="28"/>
      <c r="P982" s="28"/>
      <c r="Q982" s="28"/>
      <c r="R982" s="28"/>
      <c r="S982" s="28"/>
      <c r="T982" s="28"/>
      <c r="U982" s="28"/>
      <c r="V982" s="83"/>
      <c r="W982" s="28"/>
      <c r="X982" s="28"/>
      <c r="Y982" s="28"/>
      <c r="Z982" s="28"/>
      <c r="AA982" s="28"/>
      <c r="AB982" s="28"/>
      <c r="AC982" s="28"/>
      <c r="AD982" s="28"/>
      <c r="AE982" s="28"/>
      <c r="AF982" s="28"/>
      <c r="AG982" s="28"/>
      <c r="AH982" s="28"/>
      <c r="AI982" s="28"/>
      <c r="AJ982" s="28"/>
      <c r="AK982" s="28"/>
      <c r="AL982" s="28"/>
    </row>
    <row r="983">
      <c r="A983" s="28"/>
      <c r="B983" s="28"/>
      <c r="C983" s="28"/>
      <c r="D983" s="28"/>
      <c r="E983" s="28"/>
      <c r="F983" s="28"/>
      <c r="G983" s="28"/>
      <c r="H983" s="28"/>
      <c r="I983" s="28"/>
      <c r="J983" s="28"/>
      <c r="K983" s="28"/>
      <c r="L983" s="28"/>
      <c r="M983" s="28"/>
      <c r="N983" s="28"/>
      <c r="O983" s="28"/>
      <c r="P983" s="28"/>
      <c r="Q983" s="28"/>
      <c r="R983" s="28"/>
      <c r="S983" s="28"/>
      <c r="T983" s="28"/>
      <c r="U983" s="28"/>
      <c r="V983" s="83"/>
      <c r="W983" s="28"/>
      <c r="X983" s="28"/>
      <c r="Y983" s="28"/>
      <c r="Z983" s="28"/>
      <c r="AA983" s="28"/>
      <c r="AB983" s="28"/>
      <c r="AC983" s="28"/>
      <c r="AD983" s="28"/>
      <c r="AE983" s="28"/>
      <c r="AF983" s="28"/>
      <c r="AG983" s="28"/>
      <c r="AH983" s="28"/>
      <c r="AI983" s="28"/>
      <c r="AJ983" s="28"/>
      <c r="AK983" s="28"/>
      <c r="AL983" s="28"/>
    </row>
    <row r="984">
      <c r="A984" s="28"/>
      <c r="B984" s="28"/>
      <c r="C984" s="28"/>
      <c r="D984" s="28"/>
      <c r="E984" s="28"/>
      <c r="F984" s="28"/>
      <c r="G984" s="28"/>
      <c r="H984" s="28"/>
      <c r="I984" s="28"/>
      <c r="J984" s="28"/>
      <c r="K984" s="28"/>
      <c r="L984" s="28"/>
      <c r="M984" s="28"/>
      <c r="N984" s="28"/>
      <c r="O984" s="28"/>
      <c r="P984" s="28"/>
      <c r="Q984" s="28"/>
      <c r="R984" s="28"/>
      <c r="S984" s="28"/>
      <c r="T984" s="28"/>
      <c r="U984" s="28"/>
      <c r="V984" s="83"/>
      <c r="W984" s="28"/>
      <c r="X984" s="28"/>
      <c r="Y984" s="28"/>
      <c r="Z984" s="28"/>
      <c r="AA984" s="28"/>
      <c r="AB984" s="28"/>
      <c r="AC984" s="28"/>
      <c r="AD984" s="28"/>
      <c r="AE984" s="28"/>
      <c r="AF984" s="28"/>
      <c r="AG984" s="28"/>
      <c r="AH984" s="28"/>
      <c r="AI984" s="28"/>
      <c r="AJ984" s="28"/>
      <c r="AK984" s="28"/>
      <c r="AL984" s="28"/>
    </row>
    <row r="985">
      <c r="A985" s="28"/>
      <c r="B985" s="28"/>
      <c r="C985" s="28"/>
      <c r="D985" s="28"/>
      <c r="E985" s="28"/>
      <c r="F985" s="28"/>
      <c r="G985" s="28"/>
      <c r="H985" s="28"/>
      <c r="I985" s="28"/>
      <c r="J985" s="28"/>
      <c r="K985" s="28"/>
      <c r="L985" s="28"/>
      <c r="M985" s="28"/>
      <c r="N985" s="28"/>
      <c r="O985" s="28"/>
      <c r="P985" s="28"/>
      <c r="Q985" s="28"/>
      <c r="R985" s="28"/>
      <c r="S985" s="28"/>
      <c r="T985" s="28"/>
      <c r="U985" s="28"/>
      <c r="V985" s="83"/>
      <c r="W985" s="28"/>
      <c r="X985" s="28"/>
      <c r="Y985" s="28"/>
      <c r="Z985" s="28"/>
      <c r="AA985" s="28"/>
      <c r="AB985" s="28"/>
      <c r="AC985" s="28"/>
      <c r="AD985" s="28"/>
      <c r="AE985" s="28"/>
      <c r="AF985" s="28"/>
      <c r="AG985" s="28"/>
      <c r="AH985" s="28"/>
      <c r="AI985" s="28"/>
      <c r="AJ985" s="28"/>
      <c r="AK985" s="28"/>
      <c r="AL985" s="28"/>
    </row>
    <row r="986">
      <c r="A986" s="28"/>
      <c r="B986" s="28"/>
      <c r="C986" s="28"/>
      <c r="D986" s="28"/>
      <c r="E986" s="28"/>
      <c r="F986" s="28"/>
      <c r="G986" s="28"/>
      <c r="H986" s="28"/>
      <c r="I986" s="28"/>
      <c r="J986" s="28"/>
      <c r="K986" s="28"/>
      <c r="L986" s="28"/>
      <c r="M986" s="28"/>
      <c r="N986" s="28"/>
      <c r="O986" s="28"/>
      <c r="P986" s="28"/>
      <c r="Q986" s="28"/>
      <c r="R986" s="28"/>
      <c r="S986" s="28"/>
      <c r="T986" s="28"/>
      <c r="U986" s="28"/>
      <c r="V986" s="83"/>
      <c r="W986" s="28"/>
      <c r="X986" s="28"/>
      <c r="Y986" s="28"/>
      <c r="Z986" s="28"/>
      <c r="AA986" s="28"/>
      <c r="AB986" s="28"/>
      <c r="AC986" s="28"/>
      <c r="AD986" s="28"/>
      <c r="AE986" s="28"/>
      <c r="AF986" s="28"/>
      <c r="AG986" s="28"/>
      <c r="AH986" s="28"/>
      <c r="AI986" s="28"/>
      <c r="AJ986" s="28"/>
      <c r="AK986" s="28"/>
      <c r="AL986" s="28"/>
    </row>
    <row r="987">
      <c r="A987" s="28"/>
      <c r="B987" s="28"/>
      <c r="C987" s="28"/>
      <c r="D987" s="28"/>
      <c r="E987" s="28"/>
      <c r="F987" s="28"/>
      <c r="G987" s="28"/>
      <c r="H987" s="28"/>
      <c r="I987" s="28"/>
      <c r="J987" s="28"/>
      <c r="K987" s="28"/>
      <c r="L987" s="28"/>
      <c r="M987" s="28"/>
      <c r="N987" s="28"/>
      <c r="O987" s="28"/>
      <c r="P987" s="28"/>
      <c r="Q987" s="28"/>
      <c r="R987" s="28"/>
      <c r="S987" s="28"/>
      <c r="T987" s="28"/>
      <c r="U987" s="28"/>
      <c r="V987" s="83"/>
      <c r="W987" s="28"/>
      <c r="X987" s="28"/>
      <c r="Y987" s="28"/>
      <c r="Z987" s="28"/>
      <c r="AA987" s="28"/>
      <c r="AB987" s="28"/>
      <c r="AC987" s="28"/>
      <c r="AD987" s="28"/>
      <c r="AE987" s="28"/>
      <c r="AF987" s="28"/>
      <c r="AG987" s="28"/>
      <c r="AH987" s="28"/>
      <c r="AI987" s="28"/>
      <c r="AJ987" s="28"/>
      <c r="AK987" s="28"/>
      <c r="AL987" s="28"/>
    </row>
    <row r="988">
      <c r="A988" s="28"/>
      <c r="B988" s="28"/>
      <c r="C988" s="28"/>
      <c r="D988" s="28"/>
      <c r="E988" s="28"/>
      <c r="F988" s="28"/>
      <c r="G988" s="28"/>
      <c r="H988" s="28"/>
      <c r="I988" s="28"/>
      <c r="J988" s="28"/>
      <c r="K988" s="28"/>
      <c r="L988" s="28"/>
      <c r="M988" s="28"/>
      <c r="N988" s="28"/>
      <c r="O988" s="28"/>
      <c r="P988" s="28"/>
      <c r="Q988" s="28"/>
      <c r="R988" s="28"/>
      <c r="S988" s="28"/>
      <c r="T988" s="28"/>
      <c r="U988" s="28"/>
      <c r="V988" s="83"/>
      <c r="W988" s="28"/>
      <c r="X988" s="28"/>
      <c r="Y988" s="28"/>
      <c r="Z988" s="28"/>
      <c r="AA988" s="28"/>
      <c r="AB988" s="28"/>
      <c r="AC988" s="28"/>
      <c r="AD988" s="28"/>
      <c r="AE988" s="28"/>
      <c r="AF988" s="28"/>
      <c r="AG988" s="28"/>
      <c r="AH988" s="28"/>
      <c r="AI988" s="28"/>
      <c r="AJ988" s="28"/>
      <c r="AK988" s="28"/>
      <c r="AL988" s="28"/>
    </row>
    <row r="989">
      <c r="A989" s="28"/>
      <c r="B989" s="28"/>
      <c r="C989" s="28"/>
      <c r="D989" s="28"/>
      <c r="E989" s="28"/>
      <c r="F989" s="28"/>
      <c r="G989" s="28"/>
      <c r="H989" s="28"/>
      <c r="I989" s="28"/>
      <c r="J989" s="28"/>
      <c r="K989" s="28"/>
      <c r="L989" s="28"/>
      <c r="M989" s="28"/>
      <c r="N989" s="28"/>
      <c r="O989" s="28"/>
      <c r="P989" s="28"/>
      <c r="Q989" s="28"/>
      <c r="R989" s="28"/>
      <c r="S989" s="28"/>
      <c r="T989" s="28"/>
      <c r="U989" s="28"/>
      <c r="V989" s="83"/>
      <c r="W989" s="28"/>
      <c r="X989" s="28"/>
      <c r="Y989" s="28"/>
      <c r="Z989" s="28"/>
      <c r="AA989" s="28"/>
      <c r="AB989" s="28"/>
      <c r="AC989" s="28"/>
      <c r="AD989" s="28"/>
      <c r="AE989" s="28"/>
      <c r="AF989" s="28"/>
      <c r="AG989" s="28"/>
      <c r="AH989" s="28"/>
      <c r="AI989" s="28"/>
      <c r="AJ989" s="28"/>
      <c r="AK989" s="28"/>
      <c r="AL989" s="28"/>
    </row>
    <row r="990">
      <c r="A990" s="28"/>
      <c r="B990" s="28"/>
      <c r="C990" s="28"/>
      <c r="D990" s="28"/>
      <c r="E990" s="28"/>
      <c r="F990" s="28"/>
      <c r="G990" s="28"/>
      <c r="H990" s="28"/>
      <c r="I990" s="28"/>
      <c r="J990" s="28"/>
      <c r="K990" s="28"/>
      <c r="L990" s="28"/>
      <c r="M990" s="28"/>
      <c r="N990" s="28"/>
      <c r="O990" s="28"/>
      <c r="P990" s="28"/>
      <c r="Q990" s="28"/>
      <c r="R990" s="28"/>
      <c r="S990" s="28"/>
      <c r="T990" s="28"/>
      <c r="U990" s="28"/>
      <c r="V990" s="83"/>
      <c r="W990" s="28"/>
      <c r="X990" s="28"/>
      <c r="Y990" s="28"/>
      <c r="Z990" s="28"/>
      <c r="AA990" s="28"/>
      <c r="AB990" s="28"/>
      <c r="AC990" s="28"/>
      <c r="AD990" s="28"/>
      <c r="AE990" s="28"/>
      <c r="AF990" s="28"/>
      <c r="AG990" s="28"/>
      <c r="AH990" s="28"/>
      <c r="AI990" s="28"/>
      <c r="AJ990" s="28"/>
      <c r="AK990" s="28"/>
      <c r="AL990" s="28"/>
    </row>
    <row r="991">
      <c r="A991" s="28"/>
      <c r="B991" s="28"/>
      <c r="C991" s="28"/>
      <c r="D991" s="28"/>
      <c r="E991" s="28"/>
      <c r="F991" s="28"/>
      <c r="G991" s="28"/>
      <c r="H991" s="28"/>
      <c r="I991" s="28"/>
      <c r="J991" s="28"/>
      <c r="K991" s="28"/>
      <c r="L991" s="28"/>
      <c r="M991" s="28"/>
      <c r="N991" s="28"/>
      <c r="O991" s="28"/>
      <c r="P991" s="28"/>
      <c r="Q991" s="28"/>
      <c r="R991" s="28"/>
      <c r="S991" s="28"/>
      <c r="T991" s="28"/>
      <c r="U991" s="28"/>
      <c r="V991" s="83"/>
      <c r="W991" s="28"/>
      <c r="X991" s="28"/>
      <c r="Y991" s="28"/>
      <c r="Z991" s="28"/>
      <c r="AA991" s="28"/>
      <c r="AB991" s="28"/>
      <c r="AC991" s="28"/>
      <c r="AD991" s="28"/>
      <c r="AE991" s="28"/>
      <c r="AF991" s="28"/>
      <c r="AG991" s="28"/>
      <c r="AH991" s="28"/>
      <c r="AI991" s="28"/>
      <c r="AJ991" s="28"/>
      <c r="AK991" s="28"/>
      <c r="AL991" s="28"/>
    </row>
    <row r="992">
      <c r="A992" s="28"/>
      <c r="B992" s="28"/>
      <c r="C992" s="28"/>
      <c r="D992" s="28"/>
      <c r="E992" s="28"/>
      <c r="F992" s="28"/>
      <c r="G992" s="28"/>
      <c r="H992" s="28"/>
      <c r="I992" s="28"/>
      <c r="J992" s="28"/>
      <c r="K992" s="28"/>
      <c r="L992" s="28"/>
      <c r="M992" s="28"/>
      <c r="N992" s="28"/>
      <c r="O992" s="28"/>
      <c r="P992" s="28"/>
      <c r="Q992" s="28"/>
      <c r="R992" s="28"/>
      <c r="S992" s="28"/>
      <c r="T992" s="28"/>
      <c r="U992" s="28"/>
      <c r="V992" s="83"/>
      <c r="W992" s="28"/>
      <c r="X992" s="28"/>
      <c r="Y992" s="28"/>
      <c r="Z992" s="28"/>
      <c r="AA992" s="28"/>
      <c r="AB992" s="28"/>
      <c r="AC992" s="28"/>
      <c r="AD992" s="28"/>
      <c r="AE992" s="28"/>
      <c r="AF992" s="28"/>
      <c r="AG992" s="28"/>
      <c r="AH992" s="28"/>
      <c r="AI992" s="28"/>
      <c r="AJ992" s="28"/>
      <c r="AK992" s="28"/>
      <c r="AL992" s="28"/>
    </row>
    <row r="993">
      <c r="A993" s="28"/>
      <c r="B993" s="28"/>
      <c r="C993" s="28"/>
      <c r="D993" s="28"/>
      <c r="E993" s="28"/>
      <c r="F993" s="28"/>
      <c r="G993" s="28"/>
      <c r="H993" s="28"/>
      <c r="I993" s="28"/>
      <c r="J993" s="28"/>
      <c r="K993" s="28"/>
      <c r="L993" s="28"/>
      <c r="M993" s="28"/>
      <c r="N993" s="28"/>
      <c r="O993" s="28"/>
      <c r="P993" s="28"/>
      <c r="Q993" s="28"/>
      <c r="R993" s="28"/>
      <c r="S993" s="28"/>
      <c r="T993" s="28"/>
      <c r="U993" s="28"/>
      <c r="V993" s="83"/>
      <c r="W993" s="28"/>
      <c r="X993" s="28"/>
      <c r="Y993" s="28"/>
      <c r="Z993" s="28"/>
      <c r="AA993" s="28"/>
      <c r="AB993" s="28"/>
      <c r="AC993" s="28"/>
      <c r="AD993" s="28"/>
      <c r="AE993" s="28"/>
      <c r="AF993" s="28"/>
      <c r="AG993" s="28"/>
      <c r="AH993" s="28"/>
      <c r="AI993" s="28"/>
      <c r="AJ993" s="28"/>
      <c r="AK993" s="28"/>
      <c r="AL993" s="28"/>
    </row>
    <row r="994">
      <c r="A994" s="28"/>
      <c r="B994" s="28"/>
      <c r="C994" s="28"/>
      <c r="D994" s="28"/>
      <c r="E994" s="28"/>
      <c r="F994" s="28"/>
      <c r="G994" s="28"/>
      <c r="H994" s="28"/>
      <c r="I994" s="28"/>
      <c r="J994" s="28"/>
      <c r="K994" s="28"/>
      <c r="L994" s="28"/>
      <c r="M994" s="28"/>
      <c r="N994" s="28"/>
      <c r="O994" s="28"/>
      <c r="P994" s="28"/>
      <c r="Q994" s="28"/>
      <c r="R994" s="28"/>
      <c r="S994" s="28"/>
      <c r="T994" s="28"/>
      <c r="U994" s="28"/>
      <c r="V994" s="83"/>
      <c r="W994" s="28"/>
      <c r="X994" s="28"/>
      <c r="Y994" s="28"/>
      <c r="Z994" s="28"/>
      <c r="AA994" s="28"/>
      <c r="AB994" s="28"/>
      <c r="AC994" s="28"/>
      <c r="AD994" s="28"/>
      <c r="AE994" s="28"/>
      <c r="AF994" s="28"/>
      <c r="AG994" s="28"/>
      <c r="AH994" s="28"/>
      <c r="AI994" s="28"/>
      <c r="AJ994" s="28"/>
      <c r="AK994" s="28"/>
      <c r="AL994" s="28"/>
    </row>
    <row r="995">
      <c r="A995" s="28"/>
      <c r="B995" s="28"/>
      <c r="C995" s="28"/>
      <c r="D995" s="28"/>
      <c r="E995" s="28"/>
      <c r="F995" s="28"/>
      <c r="G995" s="28"/>
      <c r="H995" s="28"/>
      <c r="I995" s="28"/>
      <c r="J995" s="28"/>
      <c r="K995" s="28"/>
      <c r="L995" s="28"/>
      <c r="M995" s="28"/>
      <c r="N995" s="28"/>
      <c r="O995" s="28"/>
      <c r="P995" s="28"/>
      <c r="Q995" s="28"/>
      <c r="R995" s="28"/>
      <c r="S995" s="28"/>
      <c r="T995" s="28"/>
      <c r="U995" s="28"/>
      <c r="V995" s="83"/>
      <c r="W995" s="28"/>
      <c r="X995" s="28"/>
      <c r="Y995" s="28"/>
      <c r="Z995" s="28"/>
      <c r="AA995" s="28"/>
      <c r="AB995" s="28"/>
      <c r="AC995" s="28"/>
      <c r="AD995" s="28"/>
      <c r="AE995" s="28"/>
      <c r="AF995" s="28"/>
      <c r="AG995" s="28"/>
      <c r="AH995" s="28"/>
      <c r="AI995" s="28"/>
      <c r="AJ995" s="28"/>
      <c r="AK995" s="28"/>
      <c r="AL995" s="28"/>
    </row>
    <row r="996">
      <c r="A996" s="28"/>
      <c r="B996" s="28"/>
      <c r="C996" s="28"/>
      <c r="D996" s="28"/>
      <c r="E996" s="28"/>
      <c r="F996" s="28"/>
      <c r="G996" s="28"/>
      <c r="H996" s="28"/>
      <c r="I996" s="28"/>
      <c r="J996" s="28"/>
      <c r="K996" s="28"/>
      <c r="L996" s="28"/>
      <c r="M996" s="28"/>
      <c r="N996" s="28"/>
      <c r="O996" s="28"/>
      <c r="P996" s="28"/>
      <c r="Q996" s="28"/>
      <c r="R996" s="28"/>
      <c r="S996" s="28"/>
      <c r="T996" s="28"/>
      <c r="U996" s="28"/>
      <c r="V996" s="83"/>
      <c r="W996" s="28"/>
      <c r="X996" s="28"/>
      <c r="Y996" s="28"/>
      <c r="Z996" s="28"/>
      <c r="AA996" s="28"/>
      <c r="AB996" s="28"/>
      <c r="AC996" s="28"/>
      <c r="AD996" s="28"/>
      <c r="AE996" s="28"/>
      <c r="AF996" s="28"/>
      <c r="AG996" s="28"/>
      <c r="AH996" s="28"/>
      <c r="AI996" s="28"/>
      <c r="AJ996" s="28"/>
      <c r="AK996" s="28"/>
      <c r="AL996" s="28"/>
    </row>
    <row r="997">
      <c r="A997" s="28"/>
      <c r="B997" s="28"/>
      <c r="C997" s="28"/>
      <c r="D997" s="28"/>
      <c r="E997" s="28"/>
      <c r="F997" s="28"/>
      <c r="G997" s="28"/>
      <c r="H997" s="28"/>
      <c r="I997" s="28"/>
      <c r="J997" s="28"/>
      <c r="K997" s="28"/>
      <c r="L997" s="28"/>
      <c r="M997" s="28"/>
      <c r="N997" s="28"/>
      <c r="O997" s="28"/>
      <c r="P997" s="28"/>
      <c r="Q997" s="28"/>
      <c r="R997" s="28"/>
      <c r="S997" s="28"/>
      <c r="T997" s="28"/>
      <c r="U997" s="28"/>
      <c r="V997" s="83"/>
      <c r="W997" s="28"/>
      <c r="X997" s="28"/>
      <c r="Y997" s="28"/>
      <c r="Z997" s="28"/>
      <c r="AA997" s="28"/>
      <c r="AB997" s="28"/>
      <c r="AC997" s="28"/>
      <c r="AD997" s="28"/>
      <c r="AE997" s="28"/>
      <c r="AF997" s="28"/>
      <c r="AG997" s="28"/>
      <c r="AH997" s="28"/>
      <c r="AI997" s="28"/>
      <c r="AJ997" s="28"/>
      <c r="AK997" s="28"/>
      <c r="AL997" s="28"/>
    </row>
    <row r="998">
      <c r="A998" s="28"/>
      <c r="B998" s="28"/>
      <c r="C998" s="28"/>
      <c r="D998" s="28"/>
      <c r="E998" s="28"/>
      <c r="F998" s="28"/>
      <c r="G998" s="28"/>
      <c r="H998" s="28"/>
      <c r="I998" s="28"/>
      <c r="J998" s="28"/>
      <c r="K998" s="28"/>
      <c r="L998" s="28"/>
      <c r="M998" s="28"/>
      <c r="N998" s="28"/>
      <c r="O998" s="28"/>
      <c r="P998" s="28"/>
      <c r="Q998" s="28"/>
      <c r="R998" s="28"/>
      <c r="S998" s="28"/>
      <c r="T998" s="28"/>
      <c r="U998" s="28"/>
      <c r="V998" s="83"/>
      <c r="W998" s="28"/>
      <c r="X998" s="28"/>
      <c r="Y998" s="28"/>
      <c r="Z998" s="28"/>
      <c r="AA998" s="28"/>
      <c r="AB998" s="28"/>
      <c r="AC998" s="28"/>
      <c r="AD998" s="28"/>
      <c r="AE998" s="28"/>
      <c r="AF998" s="28"/>
      <c r="AG998" s="28"/>
      <c r="AH998" s="28"/>
      <c r="AI998" s="28"/>
      <c r="AJ998" s="28"/>
      <c r="AK998" s="28"/>
      <c r="AL998" s="28"/>
    </row>
    <row r="999">
      <c r="A999" s="28"/>
      <c r="B999" s="28"/>
      <c r="C999" s="28"/>
      <c r="D999" s="28"/>
      <c r="E999" s="28"/>
      <c r="F999" s="28"/>
      <c r="G999" s="28"/>
      <c r="H999" s="28"/>
      <c r="I999" s="28"/>
      <c r="J999" s="28"/>
      <c r="K999" s="28"/>
      <c r="L999" s="28"/>
      <c r="M999" s="28"/>
      <c r="N999" s="28"/>
      <c r="O999" s="28"/>
      <c r="P999" s="28"/>
      <c r="Q999" s="28"/>
      <c r="R999" s="28"/>
      <c r="S999" s="28"/>
      <c r="T999" s="28"/>
      <c r="U999" s="28"/>
      <c r="V999" s="83"/>
      <c r="W999" s="28"/>
      <c r="X999" s="28"/>
      <c r="Y999" s="28"/>
      <c r="Z999" s="28"/>
      <c r="AA999" s="28"/>
      <c r="AB999" s="28"/>
      <c r="AC999" s="28"/>
      <c r="AD999" s="28"/>
      <c r="AE999" s="28"/>
      <c r="AF999" s="28"/>
      <c r="AG999" s="28"/>
      <c r="AH999" s="28"/>
      <c r="AI999" s="28"/>
      <c r="AJ999" s="28"/>
      <c r="AK999" s="28"/>
      <c r="AL999" s="28"/>
    </row>
    <row r="1000">
      <c r="V1000" s="84"/>
    </row>
  </sheetData>
  <drawing r:id="rId1"/>
  <tableParts count="1">
    <tablePart r:id="rId3"/>
  </tableParts>
</worksheet>
</file>

<file path=xl/worksheets/sheet7.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75"/>
  <cols>
    <col customWidth="1" min="1" max="1" width="40.38"/>
    <col customWidth="1" min="2" max="2" width="38.63"/>
    <col customWidth="1" min="3" max="3" width="36.25"/>
    <col customWidth="1" min="4" max="7" width="38.63"/>
    <col customWidth="1" min="8" max="8" width="40.38"/>
  </cols>
  <sheetData>
    <row r="1">
      <c r="A1" s="85" t="s">
        <v>5946</v>
      </c>
      <c r="B1" s="86" t="s">
        <v>5947</v>
      </c>
      <c r="C1" s="87" t="s">
        <v>5948</v>
      </c>
      <c r="D1" s="88" t="s">
        <v>5949</v>
      </c>
      <c r="E1" s="89" t="s">
        <v>13</v>
      </c>
      <c r="F1" s="90" t="s">
        <v>5950</v>
      </c>
      <c r="G1" s="90" t="s">
        <v>5951</v>
      </c>
      <c r="H1" s="90" t="s">
        <v>5952</v>
      </c>
      <c r="I1" s="91"/>
      <c r="J1" s="91"/>
      <c r="K1" s="91"/>
      <c r="L1" s="91"/>
      <c r="M1" s="91"/>
      <c r="N1" s="91"/>
      <c r="O1" s="91"/>
      <c r="P1" s="91"/>
      <c r="Q1" s="91"/>
      <c r="R1" s="91"/>
      <c r="S1" s="91"/>
      <c r="T1" s="91"/>
      <c r="U1" s="91"/>
      <c r="V1" s="91"/>
      <c r="W1" s="91"/>
      <c r="X1" s="91"/>
      <c r="Y1" s="91"/>
    </row>
    <row r="2">
      <c r="A2" s="16" t="s">
        <v>35</v>
      </c>
      <c r="B2" s="92" t="s">
        <v>46</v>
      </c>
      <c r="D2" s="92" t="s">
        <v>2033</v>
      </c>
      <c r="E2" s="92" t="s">
        <v>2033</v>
      </c>
      <c r="F2" s="92" t="s">
        <v>53</v>
      </c>
      <c r="G2" s="92" t="s">
        <v>35</v>
      </c>
      <c r="H2" s="16" t="s">
        <v>35</v>
      </c>
    </row>
    <row r="3">
      <c r="A3" s="16" t="s">
        <v>42</v>
      </c>
      <c r="B3" s="92" t="s">
        <v>78</v>
      </c>
      <c r="C3" s="92" t="s">
        <v>46</v>
      </c>
      <c r="D3" s="92" t="s">
        <v>2722</v>
      </c>
      <c r="E3" s="92" t="s">
        <v>2722</v>
      </c>
      <c r="F3" s="92" t="s">
        <v>70</v>
      </c>
      <c r="G3" s="92" t="s">
        <v>42</v>
      </c>
      <c r="H3" s="16" t="s">
        <v>64</v>
      </c>
    </row>
    <row r="4">
      <c r="A4" s="16" t="s">
        <v>53</v>
      </c>
      <c r="B4" s="92" t="s">
        <v>82</v>
      </c>
      <c r="C4" s="92" t="s">
        <v>53</v>
      </c>
      <c r="D4" s="92" t="s">
        <v>137</v>
      </c>
      <c r="E4" s="92" t="s">
        <v>194</v>
      </c>
      <c r="F4" s="92" t="s">
        <v>107</v>
      </c>
      <c r="G4" s="92" t="s">
        <v>64</v>
      </c>
      <c r="H4" s="16" t="s">
        <v>70</v>
      </c>
    </row>
    <row r="5">
      <c r="A5" s="16" t="s">
        <v>58</v>
      </c>
      <c r="B5" s="92" t="s">
        <v>2033</v>
      </c>
      <c r="C5" s="92" t="s">
        <v>78</v>
      </c>
      <c r="D5" s="92" t="s">
        <v>194</v>
      </c>
      <c r="E5" s="92" t="s">
        <v>194</v>
      </c>
      <c r="F5" s="92" t="s">
        <v>132</v>
      </c>
      <c r="G5" s="92" t="s">
        <v>70</v>
      </c>
      <c r="H5" s="16" t="s">
        <v>107</v>
      </c>
    </row>
    <row r="6">
      <c r="A6" s="16" t="s">
        <v>64</v>
      </c>
      <c r="B6" s="92" t="s">
        <v>120</v>
      </c>
      <c r="C6" s="92" t="s">
        <v>2033</v>
      </c>
      <c r="D6" s="92" t="s">
        <v>194</v>
      </c>
      <c r="E6" s="92" t="s">
        <v>161</v>
      </c>
      <c r="F6" s="92" t="s">
        <v>3736</v>
      </c>
      <c r="G6" s="92" t="s">
        <v>78</v>
      </c>
      <c r="H6" s="16" t="s">
        <v>114</v>
      </c>
    </row>
    <row r="7">
      <c r="A7" s="16" t="s">
        <v>70</v>
      </c>
      <c r="B7" s="92" t="s">
        <v>2722</v>
      </c>
      <c r="C7" s="92" t="s">
        <v>120</v>
      </c>
      <c r="D7" s="92" t="s">
        <v>161</v>
      </c>
      <c r="E7" s="92" t="s">
        <v>878</v>
      </c>
      <c r="F7" s="92" t="s">
        <v>194</v>
      </c>
      <c r="G7" s="92" t="s">
        <v>87</v>
      </c>
      <c r="H7" s="16" t="s">
        <v>132</v>
      </c>
    </row>
    <row r="8">
      <c r="A8" s="16" t="s">
        <v>74</v>
      </c>
      <c r="B8" s="92" t="s">
        <v>137</v>
      </c>
      <c r="C8" s="92" t="s">
        <v>2722</v>
      </c>
      <c r="D8" s="92" t="s">
        <v>878</v>
      </c>
      <c r="E8" s="92" t="s">
        <v>194</v>
      </c>
      <c r="F8" s="92" t="s">
        <v>194</v>
      </c>
      <c r="G8" s="92" t="s">
        <v>2033</v>
      </c>
      <c r="H8" s="16" t="s">
        <v>134</v>
      </c>
    </row>
    <row r="9">
      <c r="A9" s="16" t="s">
        <v>78</v>
      </c>
      <c r="B9" s="92" t="s">
        <v>1790</v>
      </c>
      <c r="C9" s="92" t="s">
        <v>137</v>
      </c>
      <c r="D9" s="92" t="s">
        <v>194</v>
      </c>
      <c r="E9" s="92" t="s">
        <v>391</v>
      </c>
      <c r="F9" s="92" t="s">
        <v>173</v>
      </c>
      <c r="G9" s="92" t="s">
        <v>107</v>
      </c>
      <c r="H9" s="16" t="s">
        <v>137</v>
      </c>
    </row>
    <row r="10">
      <c r="A10" s="16" t="s">
        <v>87</v>
      </c>
      <c r="B10" s="92" t="s">
        <v>2991</v>
      </c>
      <c r="C10" s="92" t="s">
        <v>1790</v>
      </c>
      <c r="D10" s="92" t="s">
        <v>371</v>
      </c>
      <c r="E10" s="92" t="s">
        <v>194</v>
      </c>
      <c r="F10" s="92" t="s">
        <v>194</v>
      </c>
      <c r="G10" s="92" t="s">
        <v>114</v>
      </c>
      <c r="H10" s="16" t="s">
        <v>144</v>
      </c>
    </row>
    <row r="11">
      <c r="A11" s="16" t="s">
        <v>91</v>
      </c>
      <c r="B11" s="92" t="s">
        <v>2991</v>
      </c>
      <c r="C11" s="92" t="s">
        <v>2991</v>
      </c>
      <c r="D11" s="92" t="s">
        <v>391</v>
      </c>
      <c r="E11" s="92" t="s">
        <v>194</v>
      </c>
      <c r="F11" s="92" t="s">
        <v>218</v>
      </c>
      <c r="G11" s="92" t="s">
        <v>120</v>
      </c>
      <c r="H11" s="16" t="s">
        <v>184</v>
      </c>
    </row>
    <row r="12">
      <c r="A12" s="16" t="s">
        <v>95</v>
      </c>
      <c r="B12" s="92"/>
      <c r="C12" s="92" t="s">
        <v>2991</v>
      </c>
      <c r="D12" s="92" t="s">
        <v>194</v>
      </c>
      <c r="E12" s="92" t="s">
        <v>452</v>
      </c>
      <c r="F12" s="92" t="s">
        <v>207</v>
      </c>
      <c r="G12" s="92" t="s">
        <v>132</v>
      </c>
      <c r="H12" s="16" t="s">
        <v>398</v>
      </c>
    </row>
    <row r="13">
      <c r="A13" s="16" t="s">
        <v>2033</v>
      </c>
      <c r="B13" s="92"/>
      <c r="C13" s="92" t="s">
        <v>194</v>
      </c>
      <c r="D13" s="92" t="s">
        <v>194</v>
      </c>
      <c r="E13" s="92" t="s">
        <v>456</v>
      </c>
      <c r="F13" s="92" t="s">
        <v>5953</v>
      </c>
      <c r="G13" s="92" t="s">
        <v>134</v>
      </c>
      <c r="H13" s="16" t="s">
        <v>398</v>
      </c>
    </row>
    <row r="14">
      <c r="A14" s="16" t="s">
        <v>107</v>
      </c>
      <c r="B14" s="92" t="s">
        <v>161</v>
      </c>
      <c r="C14" s="92" t="s">
        <v>194</v>
      </c>
      <c r="D14" s="92" t="s">
        <v>456</v>
      </c>
      <c r="E14" s="92" t="s">
        <v>493</v>
      </c>
      <c r="F14" s="92" t="s">
        <v>230</v>
      </c>
      <c r="G14" s="92" t="s">
        <v>137</v>
      </c>
      <c r="H14" s="16" t="s">
        <v>398</v>
      </c>
    </row>
    <row r="15">
      <c r="A15" s="16" t="s">
        <v>114</v>
      </c>
      <c r="B15" s="92" t="s">
        <v>165</v>
      </c>
      <c r="C15" s="92" t="s">
        <v>161</v>
      </c>
      <c r="D15" s="92" t="s">
        <v>476</v>
      </c>
      <c r="E15" s="92" t="s">
        <v>1049</v>
      </c>
      <c r="F15" s="92" t="s">
        <v>232</v>
      </c>
      <c r="G15" s="92" t="s">
        <v>3736</v>
      </c>
      <c r="H15" s="16" t="s">
        <v>398</v>
      </c>
    </row>
    <row r="16">
      <c r="A16" s="16" t="s">
        <v>118</v>
      </c>
      <c r="B16" s="92" t="s">
        <v>878</v>
      </c>
      <c r="C16" s="92" t="s">
        <v>165</v>
      </c>
      <c r="D16" s="92" t="s">
        <v>493</v>
      </c>
      <c r="E16" s="92" t="s">
        <v>1049</v>
      </c>
      <c r="F16" s="92" t="s">
        <v>239</v>
      </c>
      <c r="G16" s="92" t="s">
        <v>1790</v>
      </c>
      <c r="H16" s="16" t="s">
        <v>232</v>
      </c>
    </row>
    <row r="17">
      <c r="A17" s="16" t="s">
        <v>130</v>
      </c>
      <c r="B17" s="92"/>
      <c r="C17" s="92" t="s">
        <v>878</v>
      </c>
      <c r="D17" s="92" t="s">
        <v>3074</v>
      </c>
      <c r="E17" s="92" t="s">
        <v>194</v>
      </c>
      <c r="F17" s="92" t="s">
        <v>287</v>
      </c>
      <c r="G17" s="92" t="s">
        <v>2991</v>
      </c>
      <c r="H17" s="16" t="s">
        <v>239</v>
      </c>
    </row>
    <row r="18">
      <c r="A18" s="16" t="s">
        <v>132</v>
      </c>
      <c r="B18" s="92"/>
      <c r="C18" s="92" t="s">
        <v>194</v>
      </c>
      <c r="D18" s="92" t="s">
        <v>194</v>
      </c>
      <c r="E18" s="92" t="s">
        <v>194</v>
      </c>
      <c r="F18" s="92" t="s">
        <v>299</v>
      </c>
      <c r="G18" s="92" t="s">
        <v>2991</v>
      </c>
      <c r="H18" s="16" t="s">
        <v>241</v>
      </c>
    </row>
    <row r="19">
      <c r="A19" s="16" t="s">
        <v>2722</v>
      </c>
      <c r="B19" s="92" t="s">
        <v>197</v>
      </c>
      <c r="C19" s="92" t="s">
        <v>197</v>
      </c>
      <c r="D19" s="92" t="s">
        <v>194</v>
      </c>
      <c r="E19" s="92" t="s">
        <v>882</v>
      </c>
      <c r="F19" s="92" t="s">
        <v>302</v>
      </c>
      <c r="G19" s="92" t="s">
        <v>144</v>
      </c>
      <c r="H19" s="16" t="s">
        <v>247</v>
      </c>
    </row>
    <row r="20">
      <c r="A20" s="16" t="s">
        <v>134</v>
      </c>
      <c r="B20" s="92" t="s">
        <v>2999</v>
      </c>
      <c r="C20" s="92" t="s">
        <v>2999</v>
      </c>
      <c r="D20" s="92" t="s">
        <v>882</v>
      </c>
      <c r="E20" s="92" t="s">
        <v>890</v>
      </c>
      <c r="F20" s="92" t="s">
        <v>304</v>
      </c>
      <c r="G20" s="92" t="s">
        <v>146</v>
      </c>
      <c r="H20" s="16" t="s">
        <v>249</v>
      </c>
    </row>
    <row r="21">
      <c r="A21" s="16" t="s">
        <v>137</v>
      </c>
      <c r="B21" s="92" t="s">
        <v>2999</v>
      </c>
      <c r="C21" s="92" t="s">
        <v>2999</v>
      </c>
      <c r="D21" s="92" t="s">
        <v>890</v>
      </c>
      <c r="E21" s="92" t="s">
        <v>892</v>
      </c>
      <c r="F21" s="92" t="s">
        <v>311</v>
      </c>
      <c r="G21" s="92" t="s">
        <v>194</v>
      </c>
      <c r="H21" s="16" t="s">
        <v>572</v>
      </c>
    </row>
    <row r="22">
      <c r="A22" s="16" t="s">
        <v>3736</v>
      </c>
      <c r="B22" s="92" t="s">
        <v>3006</v>
      </c>
      <c r="C22" s="92" t="s">
        <v>3006</v>
      </c>
      <c r="D22" s="92" t="s">
        <v>892</v>
      </c>
      <c r="E22" s="92" t="s">
        <v>943</v>
      </c>
      <c r="F22" s="92" t="s">
        <v>1444</v>
      </c>
      <c r="G22" s="92" t="s">
        <v>194</v>
      </c>
      <c r="H22" s="16" t="s">
        <v>572</v>
      </c>
    </row>
    <row r="23">
      <c r="A23" s="16" t="s">
        <v>1790</v>
      </c>
      <c r="B23" s="92" t="s">
        <v>3002</v>
      </c>
      <c r="C23" s="92" t="s">
        <v>3002</v>
      </c>
      <c r="D23" s="92" t="s">
        <v>943</v>
      </c>
      <c r="E23" s="92" t="s">
        <v>947</v>
      </c>
      <c r="F23" s="92" t="s">
        <v>325</v>
      </c>
      <c r="G23" s="92" t="s">
        <v>161</v>
      </c>
      <c r="H23" s="16" t="s">
        <v>273</v>
      </c>
    </row>
    <row r="24">
      <c r="A24" s="16" t="s">
        <v>142</v>
      </c>
      <c r="B24" s="92" t="s">
        <v>3002</v>
      </c>
      <c r="C24" s="92" t="s">
        <v>3002</v>
      </c>
      <c r="D24" s="92" t="s">
        <v>947</v>
      </c>
      <c r="E24" s="92" t="s">
        <v>194</v>
      </c>
      <c r="F24" s="92" t="s">
        <v>337</v>
      </c>
      <c r="G24" s="92" t="s">
        <v>171</v>
      </c>
      <c r="H24" s="16" t="s">
        <v>276</v>
      </c>
    </row>
    <row r="25">
      <c r="A25" s="16" t="s">
        <v>144</v>
      </c>
      <c r="B25" s="92" t="s">
        <v>816</v>
      </c>
      <c r="C25" s="92" t="s">
        <v>816</v>
      </c>
      <c r="D25" s="92" t="s">
        <v>194</v>
      </c>
      <c r="E25" s="92" t="s">
        <v>1026</v>
      </c>
      <c r="F25" s="92" t="s">
        <v>341</v>
      </c>
      <c r="G25" s="92" t="s">
        <v>184</v>
      </c>
      <c r="H25" s="16" t="s">
        <v>285</v>
      </c>
    </row>
    <row r="26">
      <c r="A26" s="16" t="s">
        <v>146</v>
      </c>
      <c r="B26" s="92" t="s">
        <v>816</v>
      </c>
      <c r="C26" s="92" t="s">
        <v>816</v>
      </c>
      <c r="D26" s="92" t="s">
        <v>1008</v>
      </c>
      <c r="E26" s="92" t="s">
        <v>194</v>
      </c>
      <c r="F26" s="92" t="s">
        <v>349</v>
      </c>
      <c r="G26" s="92" t="s">
        <v>398</v>
      </c>
      <c r="H26" s="16" t="s">
        <v>302</v>
      </c>
    </row>
    <row r="27">
      <c r="A27" s="16" t="s">
        <v>153</v>
      </c>
      <c r="B27" s="92" t="s">
        <v>391</v>
      </c>
      <c r="C27" s="92" t="s">
        <v>391</v>
      </c>
      <c r="D27" s="92" t="s">
        <v>1026</v>
      </c>
      <c r="E27" s="92" t="s">
        <v>194</v>
      </c>
      <c r="F27" s="92" t="s">
        <v>355</v>
      </c>
      <c r="G27" s="92" t="s">
        <v>398</v>
      </c>
      <c r="H27" s="16" t="s">
        <v>304</v>
      </c>
    </row>
    <row r="28">
      <c r="A28" s="16" t="s">
        <v>156</v>
      </c>
      <c r="B28" s="92" t="s">
        <v>194</v>
      </c>
      <c r="C28" s="92" t="s">
        <v>421</v>
      </c>
      <c r="D28" s="92" t="s">
        <v>1046</v>
      </c>
      <c r="E28" s="92" t="s">
        <v>1105</v>
      </c>
      <c r="F28" s="92" t="s">
        <v>378</v>
      </c>
      <c r="G28" s="92" t="s">
        <v>398</v>
      </c>
      <c r="H28" s="16" t="s">
        <v>341</v>
      </c>
    </row>
    <row r="29">
      <c r="A29" s="16" t="s">
        <v>161</v>
      </c>
      <c r="B29" s="92" t="s">
        <v>411</v>
      </c>
      <c r="C29" s="92" t="s">
        <v>542</v>
      </c>
      <c r="D29" s="92" t="s">
        <v>194</v>
      </c>
      <c r="E29" s="92" t="s">
        <v>148</v>
      </c>
      <c r="F29" s="92" t="s">
        <v>382</v>
      </c>
      <c r="G29" s="92" t="s">
        <v>398</v>
      </c>
      <c r="H29" s="16" t="s">
        <v>355</v>
      </c>
    </row>
    <row r="30">
      <c r="A30" s="16" t="s">
        <v>165</v>
      </c>
      <c r="B30" s="92" t="s">
        <v>421</v>
      </c>
      <c r="C30" s="92" t="s">
        <v>641</v>
      </c>
      <c r="D30" s="92" t="s">
        <v>194</v>
      </c>
      <c r="E30" s="92" t="s">
        <v>1173</v>
      </c>
      <c r="F30" s="92" t="s">
        <v>391</v>
      </c>
      <c r="G30" s="92" t="s">
        <v>878</v>
      </c>
      <c r="H30" s="16" t="s">
        <v>358</v>
      </c>
    </row>
    <row r="31">
      <c r="A31" s="16" t="s">
        <v>167</v>
      </c>
      <c r="B31" s="92" t="s">
        <v>194</v>
      </c>
      <c r="C31" s="92" t="s">
        <v>3074</v>
      </c>
      <c r="D31" s="92" t="s">
        <v>194</v>
      </c>
      <c r="E31" s="92" t="s">
        <v>194</v>
      </c>
      <c r="F31" s="92" t="s">
        <v>194</v>
      </c>
      <c r="G31" s="92" t="s">
        <v>194</v>
      </c>
      <c r="H31" s="16" t="s">
        <v>371</v>
      </c>
    </row>
    <row r="32">
      <c r="A32" s="16" t="s">
        <v>171</v>
      </c>
      <c r="B32" s="92" t="s">
        <v>456</v>
      </c>
      <c r="C32" s="92" t="s">
        <v>666</v>
      </c>
      <c r="D32" s="92" t="s">
        <v>1105</v>
      </c>
      <c r="E32" s="92" t="s">
        <v>1226</v>
      </c>
      <c r="F32" s="92" t="s">
        <v>409</v>
      </c>
      <c r="G32" s="92" t="s">
        <v>218</v>
      </c>
      <c r="H32" s="16" t="s">
        <v>378</v>
      </c>
    </row>
    <row r="33">
      <c r="A33" s="16" t="s">
        <v>173</v>
      </c>
      <c r="B33" s="92" t="s">
        <v>493</v>
      </c>
      <c r="C33" s="92" t="s">
        <v>703</v>
      </c>
      <c r="D33" s="92" t="s">
        <v>148</v>
      </c>
      <c r="E33" s="92" t="s">
        <v>194</v>
      </c>
      <c r="F33" s="92" t="s">
        <v>421</v>
      </c>
      <c r="G33" s="92" t="s">
        <v>2999</v>
      </c>
      <c r="H33" s="16" t="s">
        <v>411</v>
      </c>
    </row>
    <row r="34">
      <c r="A34" s="16" t="s">
        <v>177</v>
      </c>
      <c r="B34" s="92" t="s">
        <v>542</v>
      </c>
      <c r="C34" s="92" t="s">
        <v>194</v>
      </c>
      <c r="D34" s="92" t="s">
        <v>1173</v>
      </c>
      <c r="E34" s="92" t="s">
        <v>1367</v>
      </c>
      <c r="F34" s="92" t="s">
        <v>443</v>
      </c>
      <c r="G34" s="92" t="s">
        <v>2999</v>
      </c>
      <c r="H34" s="16" t="s">
        <v>421</v>
      </c>
    </row>
    <row r="35">
      <c r="A35" s="16" t="s">
        <v>184</v>
      </c>
      <c r="B35" s="92" t="s">
        <v>666</v>
      </c>
      <c r="C35" s="92" t="s">
        <v>187</v>
      </c>
      <c r="D35" s="92" t="s">
        <v>194</v>
      </c>
      <c r="E35" s="92" t="s">
        <v>5878</v>
      </c>
      <c r="F35" s="92" t="s">
        <v>447</v>
      </c>
      <c r="G35" s="92" t="s">
        <v>5953</v>
      </c>
      <c r="H35" s="16" t="s">
        <v>431</v>
      </c>
    </row>
    <row r="36">
      <c r="A36" s="16" t="s">
        <v>398</v>
      </c>
      <c r="B36" s="92" t="s">
        <v>194</v>
      </c>
      <c r="C36" s="92" t="s">
        <v>187</v>
      </c>
      <c r="D36" s="92" t="s">
        <v>148</v>
      </c>
      <c r="E36" s="92" t="s">
        <v>1049</v>
      </c>
      <c r="F36" s="92" t="s">
        <v>194</v>
      </c>
      <c r="G36" s="92" t="s">
        <v>3006</v>
      </c>
      <c r="H36" s="16" t="s">
        <v>447</v>
      </c>
    </row>
    <row r="37">
      <c r="A37" s="16" t="s">
        <v>398</v>
      </c>
      <c r="B37" s="92" t="s">
        <v>194</v>
      </c>
      <c r="C37" s="92" t="s">
        <v>943</v>
      </c>
      <c r="D37" s="92" t="s">
        <v>1257</v>
      </c>
      <c r="E37" s="92" t="s">
        <v>1418</v>
      </c>
      <c r="F37" s="92" t="s">
        <v>450</v>
      </c>
      <c r="G37" s="92" t="s">
        <v>232</v>
      </c>
      <c r="H37" s="16" t="s">
        <v>452</v>
      </c>
    </row>
    <row r="38">
      <c r="A38" s="16" t="s">
        <v>398</v>
      </c>
      <c r="B38" s="92" t="s">
        <v>882</v>
      </c>
      <c r="C38" s="92" t="s">
        <v>947</v>
      </c>
      <c r="D38" s="92" t="s">
        <v>194</v>
      </c>
      <c r="E38" s="92" t="s">
        <v>1432</v>
      </c>
      <c r="F38" s="92" t="s">
        <v>456</v>
      </c>
      <c r="G38" s="92" t="s">
        <v>239</v>
      </c>
      <c r="H38" s="16" t="s">
        <v>467</v>
      </c>
    </row>
    <row r="39">
      <c r="A39" s="16" t="s">
        <v>398</v>
      </c>
      <c r="B39" s="92" t="s">
        <v>890</v>
      </c>
      <c r="C39" s="92" t="s">
        <v>1026</v>
      </c>
      <c r="D39" s="92" t="s">
        <v>1356</v>
      </c>
      <c r="E39" s="92" t="s">
        <v>1444</v>
      </c>
      <c r="F39" s="92" t="s">
        <v>467</v>
      </c>
      <c r="G39" s="92" t="s">
        <v>241</v>
      </c>
      <c r="H39" s="16" t="s">
        <v>478</v>
      </c>
    </row>
    <row r="40">
      <c r="A40" s="16" t="s">
        <v>878</v>
      </c>
      <c r="B40" s="92" t="s">
        <v>943</v>
      </c>
      <c r="C40" s="92" t="s">
        <v>1030</v>
      </c>
      <c r="D40" s="92" t="s">
        <v>1367</v>
      </c>
      <c r="E40" s="92" t="s">
        <v>1447</v>
      </c>
      <c r="F40" s="92" t="s">
        <v>472</v>
      </c>
      <c r="G40" s="92" t="s">
        <v>3002</v>
      </c>
      <c r="H40" s="16" t="s">
        <v>497</v>
      </c>
    </row>
    <row r="41">
      <c r="A41" s="16" t="s">
        <v>200</v>
      </c>
      <c r="B41" s="92" t="s">
        <v>947</v>
      </c>
      <c r="C41" s="92" t="s">
        <v>1046</v>
      </c>
      <c r="D41" s="92" t="s">
        <v>5878</v>
      </c>
      <c r="E41" s="92" t="s">
        <v>4279</v>
      </c>
      <c r="F41" s="92" t="s">
        <v>482</v>
      </c>
      <c r="G41" s="92" t="s">
        <v>3002</v>
      </c>
      <c r="H41" s="16" t="s">
        <v>514</v>
      </c>
    </row>
    <row r="42">
      <c r="A42" s="16" t="s">
        <v>205</v>
      </c>
      <c r="B42" s="92" t="s">
        <v>816</v>
      </c>
      <c r="C42" s="92" t="s">
        <v>194</v>
      </c>
      <c r="D42" s="92" t="s">
        <v>1049</v>
      </c>
      <c r="E42" s="92" t="s">
        <v>1457</v>
      </c>
      <c r="F42" s="92" t="s">
        <v>493</v>
      </c>
      <c r="G42" s="92" t="s">
        <v>247</v>
      </c>
      <c r="H42" s="16" t="s">
        <v>516</v>
      </c>
    </row>
    <row r="43">
      <c r="A43" s="16" t="s">
        <v>207</v>
      </c>
      <c r="B43" s="92" t="s">
        <v>816</v>
      </c>
      <c r="C43" s="92" t="s">
        <v>1090</v>
      </c>
      <c r="D43" s="92" t="s">
        <v>1418</v>
      </c>
      <c r="E43" s="92" t="s">
        <v>218</v>
      </c>
      <c r="F43" s="92" t="s">
        <v>497</v>
      </c>
      <c r="G43" s="92" t="s">
        <v>249</v>
      </c>
      <c r="H43" s="16" t="s">
        <v>527</v>
      </c>
    </row>
    <row r="44">
      <c r="A44" s="16" t="s">
        <v>220</v>
      </c>
      <c r="B44" s="92" t="s">
        <v>194</v>
      </c>
      <c r="C44" s="92" t="s">
        <v>194</v>
      </c>
      <c r="D44" s="92" t="s">
        <v>1432</v>
      </c>
      <c r="E44" s="92" t="s">
        <v>1484</v>
      </c>
      <c r="F44" s="92" t="s">
        <v>507</v>
      </c>
      <c r="G44" s="92" t="s">
        <v>572</v>
      </c>
      <c r="H44" s="16" t="s">
        <v>529</v>
      </c>
    </row>
    <row r="45">
      <c r="A45" s="16" t="s">
        <v>5953</v>
      </c>
      <c r="B45" s="92" t="s">
        <v>1026</v>
      </c>
      <c r="C45" s="92" t="s">
        <v>1119</v>
      </c>
      <c r="D45" s="92" t="s">
        <v>1436</v>
      </c>
      <c r="E45" s="92" t="s">
        <v>1510</v>
      </c>
      <c r="F45" s="92" t="s">
        <v>509</v>
      </c>
      <c r="G45" s="92" t="s">
        <v>572</v>
      </c>
      <c r="H45" s="16" t="s">
        <v>532</v>
      </c>
    </row>
    <row r="46">
      <c r="A46" s="16" t="s">
        <v>230</v>
      </c>
      <c r="B46" s="92" t="s">
        <v>1030</v>
      </c>
      <c r="C46" s="92" t="s">
        <v>148</v>
      </c>
      <c r="D46" s="92" t="s">
        <v>1444</v>
      </c>
      <c r="E46" s="92" t="s">
        <v>878</v>
      </c>
      <c r="F46" s="92" t="s">
        <v>514</v>
      </c>
      <c r="G46" s="92" t="s">
        <v>273</v>
      </c>
      <c r="H46" s="16" t="s">
        <v>574</v>
      </c>
    </row>
    <row r="47">
      <c r="A47" s="16" t="s">
        <v>232</v>
      </c>
      <c r="B47" s="92" t="s">
        <v>1046</v>
      </c>
      <c r="C47" s="92" t="s">
        <v>1284</v>
      </c>
      <c r="D47" s="92" t="s">
        <v>1447</v>
      </c>
      <c r="E47" s="92" t="s">
        <v>1517</v>
      </c>
      <c r="F47" s="92" t="s">
        <v>518</v>
      </c>
      <c r="G47" s="92" t="s">
        <v>276</v>
      </c>
      <c r="H47" s="16" t="s">
        <v>597</v>
      </c>
    </row>
    <row r="48">
      <c r="A48" s="16" t="s">
        <v>236</v>
      </c>
      <c r="B48" s="92" t="s">
        <v>194</v>
      </c>
      <c r="C48" s="92" t="s">
        <v>1341</v>
      </c>
      <c r="D48" s="92" t="s">
        <v>4279</v>
      </c>
      <c r="E48" s="92" t="s">
        <v>194</v>
      </c>
      <c r="F48" s="92" t="s">
        <v>520</v>
      </c>
      <c r="G48" s="92" t="s">
        <v>285</v>
      </c>
      <c r="H48" s="16" t="s">
        <v>613</v>
      </c>
    </row>
    <row r="49">
      <c r="A49" s="16" t="s">
        <v>239</v>
      </c>
      <c r="B49" s="92" t="s">
        <v>194</v>
      </c>
      <c r="C49" s="92" t="s">
        <v>5954</v>
      </c>
      <c r="D49" s="92" t="s">
        <v>1457</v>
      </c>
      <c r="F49" s="92" t="s">
        <v>529</v>
      </c>
      <c r="G49" s="92" t="s">
        <v>302</v>
      </c>
      <c r="H49" s="16" t="s">
        <v>619</v>
      </c>
    </row>
    <row r="50">
      <c r="A50" s="16" t="s">
        <v>241</v>
      </c>
      <c r="B50" s="92" t="s">
        <v>194</v>
      </c>
      <c r="C50" s="92" t="s">
        <v>194</v>
      </c>
      <c r="D50" s="92" t="s">
        <v>218</v>
      </c>
      <c r="F50" s="92" t="s">
        <v>532</v>
      </c>
      <c r="G50" s="92" t="s">
        <v>304</v>
      </c>
      <c r="H50" s="16" t="s">
        <v>624</v>
      </c>
    </row>
    <row r="51">
      <c r="A51" s="16" t="s">
        <v>247</v>
      </c>
      <c r="B51" s="92" t="s">
        <v>1105</v>
      </c>
      <c r="C51" s="92" t="s">
        <v>1356</v>
      </c>
      <c r="D51" s="92" t="s">
        <v>1484</v>
      </c>
      <c r="F51" s="92" t="s">
        <v>546</v>
      </c>
      <c r="G51" s="92" t="s">
        <v>3723</v>
      </c>
      <c r="H51" s="16" t="s">
        <v>639</v>
      </c>
    </row>
    <row r="52">
      <c r="A52" s="16" t="s">
        <v>249</v>
      </c>
      <c r="B52" s="92" t="s">
        <v>148</v>
      </c>
      <c r="C52" s="92" t="s">
        <v>1366</v>
      </c>
      <c r="D52" s="92" t="s">
        <v>1510</v>
      </c>
      <c r="F52" s="92" t="s">
        <v>552</v>
      </c>
      <c r="G52" s="92" t="s">
        <v>341</v>
      </c>
      <c r="H52" s="16" t="s">
        <v>644</v>
      </c>
    </row>
    <row r="53">
      <c r="A53" s="16" t="s">
        <v>253</v>
      </c>
      <c r="B53" s="92" t="s">
        <v>1173</v>
      </c>
      <c r="C53" s="92" t="s">
        <v>1367</v>
      </c>
      <c r="D53" s="92" t="s">
        <v>878</v>
      </c>
      <c r="F53" s="92" t="s">
        <v>564</v>
      </c>
      <c r="G53" s="92" t="s">
        <v>355</v>
      </c>
      <c r="H53" s="16" t="s">
        <v>662</v>
      </c>
    </row>
    <row r="54">
      <c r="A54" s="16" t="s">
        <v>572</v>
      </c>
      <c r="B54" s="92" t="s">
        <v>194</v>
      </c>
      <c r="C54" s="92" t="s">
        <v>3101</v>
      </c>
      <c r="D54" s="92" t="s">
        <v>1517</v>
      </c>
      <c r="F54" s="92" t="s">
        <v>601</v>
      </c>
      <c r="G54" s="92" t="s">
        <v>358</v>
      </c>
      <c r="H54" s="16" t="s">
        <v>683</v>
      </c>
    </row>
    <row r="55">
      <c r="A55" s="16" t="s">
        <v>572</v>
      </c>
      <c r="B55" s="92" t="s">
        <v>148</v>
      </c>
      <c r="C55" s="92" t="s">
        <v>1401</v>
      </c>
      <c r="D55" s="92" t="s">
        <v>5955</v>
      </c>
      <c r="F55" s="92" t="s">
        <v>608</v>
      </c>
      <c r="G55" s="92" t="s">
        <v>371</v>
      </c>
      <c r="H55" s="16" t="s">
        <v>689</v>
      </c>
    </row>
    <row r="56">
      <c r="A56" s="16" t="s">
        <v>262</v>
      </c>
      <c r="B56" s="92" t="s">
        <v>1341</v>
      </c>
      <c r="C56" s="92" t="s">
        <v>5878</v>
      </c>
      <c r="D56" s="92" t="s">
        <v>194</v>
      </c>
      <c r="F56" s="92" t="s">
        <v>619</v>
      </c>
      <c r="G56" s="92" t="s">
        <v>378</v>
      </c>
      <c r="H56" s="16" t="s">
        <v>693</v>
      </c>
    </row>
    <row r="57">
      <c r="A57" s="16" t="s">
        <v>273</v>
      </c>
      <c r="B57" s="92" t="s">
        <v>5954</v>
      </c>
      <c r="C57" s="92" t="s">
        <v>1049</v>
      </c>
      <c r="F57" s="92" t="s">
        <v>626</v>
      </c>
      <c r="G57" s="92" t="s">
        <v>387</v>
      </c>
      <c r="H57" s="16" t="s">
        <v>719</v>
      </c>
    </row>
    <row r="58">
      <c r="A58" s="16" t="s">
        <v>276</v>
      </c>
      <c r="B58" s="92" t="s">
        <v>194</v>
      </c>
      <c r="C58" s="92" t="s">
        <v>1418</v>
      </c>
      <c r="F58" s="92" t="s">
        <v>636</v>
      </c>
      <c r="G58" s="92" t="s">
        <v>391</v>
      </c>
      <c r="H58" s="16" t="s">
        <v>763</v>
      </c>
    </row>
    <row r="59">
      <c r="A59" s="16" t="s">
        <v>280</v>
      </c>
      <c r="B59" s="92" t="s">
        <v>1356</v>
      </c>
      <c r="C59" s="92" t="s">
        <v>1425</v>
      </c>
      <c r="F59" s="92" t="s">
        <v>641</v>
      </c>
      <c r="G59" s="92" t="s">
        <v>194</v>
      </c>
      <c r="H59" s="16" t="s">
        <v>765</v>
      </c>
    </row>
    <row r="60">
      <c r="A60" s="16" t="s">
        <v>285</v>
      </c>
      <c r="B60" s="92" t="s">
        <v>1366</v>
      </c>
      <c r="C60" s="92" t="s">
        <v>1432</v>
      </c>
      <c r="F60" s="92" t="s">
        <v>650</v>
      </c>
      <c r="G60" s="92" t="s">
        <v>411</v>
      </c>
      <c r="H60" s="16" t="s">
        <v>780</v>
      </c>
    </row>
    <row r="61">
      <c r="A61" s="16" t="s">
        <v>287</v>
      </c>
      <c r="B61" s="92" t="s">
        <v>1367</v>
      </c>
      <c r="C61" s="92" t="s">
        <v>1444</v>
      </c>
      <c r="F61" s="92" t="s">
        <v>654</v>
      </c>
      <c r="G61" s="92" t="s">
        <v>419</v>
      </c>
      <c r="H61" s="16" t="s">
        <v>791</v>
      </c>
    </row>
    <row r="62">
      <c r="A62" s="16" t="s">
        <v>299</v>
      </c>
      <c r="B62" s="92" t="s">
        <v>3101</v>
      </c>
      <c r="C62" s="92" t="s">
        <v>1447</v>
      </c>
      <c r="F62" s="92" t="s">
        <v>662</v>
      </c>
      <c r="G62" s="92" t="s">
        <v>421</v>
      </c>
      <c r="H62" s="16" t="s">
        <v>802</v>
      </c>
    </row>
    <row r="63">
      <c r="A63" s="16" t="s">
        <v>302</v>
      </c>
      <c r="B63" s="92" t="s">
        <v>1401</v>
      </c>
      <c r="C63" s="92" t="s">
        <v>4279</v>
      </c>
      <c r="F63" s="92" t="s">
        <v>675</v>
      </c>
      <c r="G63" s="92" t="s">
        <v>431</v>
      </c>
      <c r="H63" s="16" t="s">
        <v>821</v>
      </c>
    </row>
    <row r="64">
      <c r="A64" s="16" t="s">
        <v>304</v>
      </c>
      <c r="B64" s="92" t="s">
        <v>5878</v>
      </c>
      <c r="C64" s="92" t="s">
        <v>1457</v>
      </c>
      <c r="F64" s="92" t="s">
        <v>677</v>
      </c>
      <c r="G64" s="92" t="s">
        <v>447</v>
      </c>
      <c r="H64" s="16" t="s">
        <v>829</v>
      </c>
    </row>
    <row r="65">
      <c r="A65" s="16" t="s">
        <v>816</v>
      </c>
      <c r="B65" s="92" t="s">
        <v>1418</v>
      </c>
      <c r="C65" s="92" t="s">
        <v>5956</v>
      </c>
      <c r="F65" s="92" t="s">
        <v>687</v>
      </c>
      <c r="G65" s="92" t="s">
        <v>194</v>
      </c>
      <c r="H65" s="16" t="s">
        <v>844</v>
      </c>
    </row>
    <row r="66">
      <c r="A66" s="16" t="s">
        <v>816</v>
      </c>
      <c r="B66" s="92" t="s">
        <v>1425</v>
      </c>
      <c r="C66" s="92" t="s">
        <v>218</v>
      </c>
      <c r="F66" s="92" t="s">
        <v>194</v>
      </c>
      <c r="G66" s="92" t="s">
        <v>452</v>
      </c>
      <c r="H66" s="16" t="s">
        <v>848</v>
      </c>
    </row>
    <row r="67">
      <c r="A67" s="16" t="s">
        <v>311</v>
      </c>
      <c r="B67" s="92" t="s">
        <v>1432</v>
      </c>
      <c r="C67" s="92" t="s">
        <v>1510</v>
      </c>
      <c r="F67" s="92" t="s">
        <v>700</v>
      </c>
      <c r="G67" s="92" t="s">
        <v>456</v>
      </c>
      <c r="H67" s="16" t="s">
        <v>887</v>
      </c>
    </row>
    <row r="68">
      <c r="A68" s="16" t="s">
        <v>3723</v>
      </c>
      <c r="B68" s="92" t="s">
        <v>1436</v>
      </c>
      <c r="C68" s="92" t="s">
        <v>878</v>
      </c>
      <c r="F68" s="92" t="s">
        <v>703</v>
      </c>
      <c r="G68" s="92" t="s">
        <v>467</v>
      </c>
      <c r="H68" s="16" t="s">
        <v>892</v>
      </c>
    </row>
    <row r="69">
      <c r="A69" s="16" t="s">
        <v>318</v>
      </c>
      <c r="B69" s="92" t="s">
        <v>1447</v>
      </c>
      <c r="C69" s="92" t="s">
        <v>1517</v>
      </c>
      <c r="F69" s="92" t="s">
        <v>715</v>
      </c>
      <c r="G69" s="92" t="s">
        <v>478</v>
      </c>
      <c r="H69" s="16" t="s">
        <v>928</v>
      </c>
    </row>
    <row r="70">
      <c r="A70" s="16" t="s">
        <v>1444</v>
      </c>
      <c r="B70" s="92" t="s">
        <v>4279</v>
      </c>
      <c r="C70" s="92" t="s">
        <v>5955</v>
      </c>
      <c r="F70" s="92" t="s">
        <v>719</v>
      </c>
      <c r="G70" s="92" t="s">
        <v>493</v>
      </c>
      <c r="H70" s="16" t="s">
        <v>952</v>
      </c>
    </row>
    <row r="71">
      <c r="A71" s="16" t="s">
        <v>325</v>
      </c>
      <c r="B71" s="92" t="s">
        <v>1457</v>
      </c>
      <c r="C71" s="92" t="s">
        <v>194</v>
      </c>
      <c r="F71" s="92" t="s">
        <v>723</v>
      </c>
      <c r="G71" s="92" t="s">
        <v>497</v>
      </c>
      <c r="H71" s="16" t="s">
        <v>959</v>
      </c>
    </row>
    <row r="72">
      <c r="A72" s="16" t="s">
        <v>337</v>
      </c>
      <c r="B72" s="92" t="s">
        <v>5956</v>
      </c>
      <c r="C72" s="93"/>
      <c r="F72" s="92" t="s">
        <v>737</v>
      </c>
      <c r="G72" s="92" t="s">
        <v>514</v>
      </c>
      <c r="H72" s="16" t="s">
        <v>997</v>
      </c>
    </row>
    <row r="73">
      <c r="A73" s="16" t="s">
        <v>341</v>
      </c>
      <c r="B73" s="92" t="s">
        <v>218</v>
      </c>
      <c r="C73" s="93"/>
      <c r="F73" s="92" t="s">
        <v>742</v>
      </c>
      <c r="G73" s="92" t="s">
        <v>516</v>
      </c>
      <c r="H73" s="16" t="s">
        <v>1002</v>
      </c>
    </row>
    <row r="74">
      <c r="A74" s="16" t="s">
        <v>349</v>
      </c>
      <c r="B74" s="92" t="s">
        <v>1510</v>
      </c>
      <c r="C74" s="93"/>
      <c r="F74" s="92" t="s">
        <v>749</v>
      </c>
      <c r="G74" s="92" t="s">
        <v>518</v>
      </c>
      <c r="H74" s="16" t="s">
        <v>1061</v>
      </c>
    </row>
    <row r="75">
      <c r="A75" s="16" t="s">
        <v>355</v>
      </c>
      <c r="B75" s="92" t="s">
        <v>878</v>
      </c>
      <c r="C75" s="93"/>
      <c r="F75" s="92" t="s">
        <v>763</v>
      </c>
      <c r="G75" s="92" t="s">
        <v>527</v>
      </c>
      <c r="H75" s="16" t="s">
        <v>1070</v>
      </c>
    </row>
    <row r="76">
      <c r="A76" s="16" t="s">
        <v>358</v>
      </c>
      <c r="B76" s="92" t="s">
        <v>1517</v>
      </c>
      <c r="C76" s="93"/>
      <c r="F76" s="92" t="s">
        <v>765</v>
      </c>
      <c r="G76" s="92" t="s">
        <v>529</v>
      </c>
      <c r="H76" s="16" t="s">
        <v>1082</v>
      </c>
    </row>
    <row r="77">
      <c r="A77" s="16" t="s">
        <v>364</v>
      </c>
      <c r="B77" s="92" t="s">
        <v>5955</v>
      </c>
      <c r="C77" s="93"/>
      <c r="F77" s="92" t="s">
        <v>769</v>
      </c>
      <c r="G77" s="92" t="s">
        <v>532</v>
      </c>
      <c r="H77" s="16" t="s">
        <v>1119</v>
      </c>
    </row>
    <row r="78">
      <c r="A78" s="16" t="s">
        <v>366</v>
      </c>
      <c r="B78" s="92" t="s">
        <v>194</v>
      </c>
      <c r="C78" s="93"/>
      <c r="F78" s="92" t="s">
        <v>780</v>
      </c>
      <c r="G78" s="92" t="s">
        <v>542</v>
      </c>
      <c r="H78" s="16" t="s">
        <v>1123</v>
      </c>
    </row>
    <row r="79">
      <c r="A79" s="16" t="s">
        <v>371</v>
      </c>
      <c r="C79" s="93"/>
      <c r="F79" s="92" t="s">
        <v>791</v>
      </c>
      <c r="G79" s="92" t="s">
        <v>546</v>
      </c>
      <c r="H79" s="16" t="s">
        <v>1128</v>
      </c>
    </row>
    <row r="80">
      <c r="A80" s="16" t="s">
        <v>373</v>
      </c>
      <c r="C80" s="93"/>
      <c r="F80" s="92" t="s">
        <v>796</v>
      </c>
      <c r="G80" s="92" t="s">
        <v>574</v>
      </c>
      <c r="H80" s="16" t="s">
        <v>1138</v>
      </c>
    </row>
    <row r="81">
      <c r="A81" s="16" t="s">
        <v>376</v>
      </c>
      <c r="C81" s="93"/>
      <c r="F81" s="92" t="s">
        <v>806</v>
      </c>
      <c r="G81" s="92" t="s">
        <v>597</v>
      </c>
      <c r="H81" s="16" t="s">
        <v>1144</v>
      </c>
    </row>
    <row r="82">
      <c r="A82" s="16" t="s">
        <v>378</v>
      </c>
      <c r="C82" s="93"/>
      <c r="F82" s="92" t="s">
        <v>814</v>
      </c>
      <c r="G82" s="92" t="s">
        <v>613</v>
      </c>
      <c r="H82" s="16" t="s">
        <v>1184</v>
      </c>
    </row>
    <row r="83">
      <c r="A83" s="16" t="s">
        <v>382</v>
      </c>
      <c r="C83" s="93"/>
      <c r="F83" s="92" t="s">
        <v>194</v>
      </c>
      <c r="G83" s="92" t="s">
        <v>619</v>
      </c>
      <c r="H83" s="16" t="s">
        <v>1327</v>
      </c>
    </row>
    <row r="84">
      <c r="A84" s="16" t="s">
        <v>387</v>
      </c>
      <c r="C84" s="93"/>
      <c r="F84" s="92" t="s">
        <v>819</v>
      </c>
      <c r="G84" s="92" t="s">
        <v>624</v>
      </c>
      <c r="H84" s="16" t="s">
        <v>1327</v>
      </c>
    </row>
    <row r="85">
      <c r="A85" s="16" t="s">
        <v>391</v>
      </c>
      <c r="C85" s="93"/>
      <c r="F85" s="92" t="s">
        <v>821</v>
      </c>
      <c r="G85" s="92" t="s">
        <v>628</v>
      </c>
      <c r="H85" s="16" t="s">
        <v>850</v>
      </c>
    </row>
    <row r="86">
      <c r="A86" s="16" t="s">
        <v>400</v>
      </c>
      <c r="C86" s="93"/>
      <c r="F86" s="92" t="s">
        <v>829</v>
      </c>
      <c r="G86" s="92" t="s">
        <v>636</v>
      </c>
      <c r="H86" s="16" t="s">
        <v>850</v>
      </c>
    </row>
    <row r="87">
      <c r="A87" s="16" t="s">
        <v>409</v>
      </c>
      <c r="C87" s="93"/>
      <c r="F87" s="92" t="s">
        <v>834</v>
      </c>
      <c r="G87" s="92" t="s">
        <v>639</v>
      </c>
      <c r="H87" s="16" t="s">
        <v>1247</v>
      </c>
    </row>
    <row r="88">
      <c r="A88" s="16" t="s">
        <v>411</v>
      </c>
      <c r="C88" s="93"/>
      <c r="F88" s="92" t="s">
        <v>844</v>
      </c>
      <c r="G88" s="92" t="s">
        <v>641</v>
      </c>
      <c r="H88" s="16" t="s">
        <v>1286</v>
      </c>
    </row>
    <row r="89">
      <c r="A89" s="16" t="s">
        <v>419</v>
      </c>
      <c r="C89" s="93"/>
      <c r="F89" s="92" t="s">
        <v>848</v>
      </c>
      <c r="G89" s="92" t="s">
        <v>644</v>
      </c>
      <c r="H89" s="16" t="s">
        <v>1343</v>
      </c>
    </row>
    <row r="90">
      <c r="A90" s="16" t="s">
        <v>421</v>
      </c>
      <c r="C90" s="93"/>
      <c r="F90" s="92" t="s">
        <v>861</v>
      </c>
      <c r="G90" s="92" t="s">
        <v>646</v>
      </c>
      <c r="H90" s="16" t="s">
        <v>1370</v>
      </c>
    </row>
    <row r="91">
      <c r="A91" s="16" t="s">
        <v>424</v>
      </c>
      <c r="C91" s="93"/>
      <c r="F91" s="92" t="s">
        <v>871</v>
      </c>
      <c r="G91" s="92" t="s">
        <v>662</v>
      </c>
      <c r="H91" s="16" t="s">
        <v>1388</v>
      </c>
    </row>
    <row r="92">
      <c r="A92" s="16" t="s">
        <v>439</v>
      </c>
      <c r="C92" s="93"/>
      <c r="F92" s="92" t="s">
        <v>876</v>
      </c>
      <c r="G92" s="92" t="s">
        <v>3074</v>
      </c>
      <c r="H92" s="16" t="s">
        <v>1460</v>
      </c>
    </row>
    <row r="93">
      <c r="A93" s="16" t="s">
        <v>443</v>
      </c>
      <c r="C93" s="93"/>
      <c r="F93" s="92" t="s">
        <v>882</v>
      </c>
      <c r="G93" s="92" t="s">
        <v>675</v>
      </c>
      <c r="H93" s="16" t="s">
        <v>1476</v>
      </c>
    </row>
    <row r="94">
      <c r="A94" s="16" t="s">
        <v>447</v>
      </c>
      <c r="C94" s="93"/>
      <c r="F94" s="92" t="s">
        <v>887</v>
      </c>
      <c r="G94" s="92" t="s">
        <v>683</v>
      </c>
      <c r="H94" s="16" t="s">
        <v>1497</v>
      </c>
    </row>
    <row r="95">
      <c r="A95" s="16" t="s">
        <v>450</v>
      </c>
      <c r="C95" s="93"/>
      <c r="F95" s="92" t="s">
        <v>890</v>
      </c>
      <c r="G95" s="92" t="s">
        <v>689</v>
      </c>
      <c r="H95" s="16" t="s">
        <v>1507</v>
      </c>
    </row>
    <row r="96">
      <c r="A96" s="16" t="s">
        <v>452</v>
      </c>
      <c r="C96" s="93"/>
      <c r="F96" s="92" t="s">
        <v>892</v>
      </c>
      <c r="G96" s="92" t="s">
        <v>691</v>
      </c>
      <c r="H96" s="16" t="s">
        <v>1514</v>
      </c>
    </row>
    <row r="97">
      <c r="A97" s="16" t="s">
        <v>456</v>
      </c>
      <c r="C97" s="93"/>
      <c r="F97" s="92" t="s">
        <v>894</v>
      </c>
      <c r="G97" s="92" t="s">
        <v>693</v>
      </c>
      <c r="H97" s="16" t="s">
        <v>1529</v>
      </c>
    </row>
    <row r="98">
      <c r="A98" s="16" t="s">
        <v>467</v>
      </c>
      <c r="C98" s="93"/>
      <c r="F98" s="92" t="s">
        <v>898</v>
      </c>
      <c r="G98" s="92" t="s">
        <v>194</v>
      </c>
    </row>
    <row r="99">
      <c r="A99" s="16" t="s">
        <v>472</v>
      </c>
      <c r="C99" s="93"/>
      <c r="F99" s="92" t="s">
        <v>910</v>
      </c>
      <c r="G99" s="92" t="s">
        <v>710</v>
      </c>
    </row>
    <row r="100">
      <c r="A100" s="16" t="s">
        <v>476</v>
      </c>
      <c r="C100" s="93"/>
      <c r="F100" s="92" t="s">
        <v>912</v>
      </c>
      <c r="G100" s="92" t="s">
        <v>719</v>
      </c>
    </row>
    <row r="101">
      <c r="A101" s="16" t="s">
        <v>482</v>
      </c>
      <c r="C101" s="93"/>
      <c r="F101" s="92" t="s">
        <v>918</v>
      </c>
      <c r="G101" s="92" t="s">
        <v>729</v>
      </c>
    </row>
    <row r="102">
      <c r="A102" s="16" t="s">
        <v>486</v>
      </c>
      <c r="C102" s="93"/>
      <c r="F102" s="92" t="s">
        <v>932</v>
      </c>
      <c r="G102" s="92" t="s">
        <v>749</v>
      </c>
    </row>
    <row r="103">
      <c r="A103" s="16" t="s">
        <v>493</v>
      </c>
      <c r="C103" s="93"/>
      <c r="F103" s="92" t="s">
        <v>934</v>
      </c>
      <c r="G103" s="92" t="s">
        <v>757</v>
      </c>
    </row>
    <row r="104">
      <c r="A104" s="16" t="s">
        <v>497</v>
      </c>
      <c r="C104" s="93"/>
      <c r="F104" s="92" t="s">
        <v>943</v>
      </c>
      <c r="G104" s="92" t="s">
        <v>763</v>
      </c>
    </row>
    <row r="105">
      <c r="A105" s="16" t="s">
        <v>511</v>
      </c>
      <c r="C105" s="93"/>
      <c r="F105" s="92" t="s">
        <v>947</v>
      </c>
      <c r="G105" s="92" t="s">
        <v>765</v>
      </c>
    </row>
    <row r="106">
      <c r="A106" s="16" t="s">
        <v>514</v>
      </c>
      <c r="C106" s="93"/>
      <c r="F106" s="92" t="s">
        <v>955</v>
      </c>
      <c r="G106" s="92" t="s">
        <v>778</v>
      </c>
    </row>
    <row r="107">
      <c r="A107" s="16" t="s">
        <v>516</v>
      </c>
      <c r="C107" s="93"/>
      <c r="F107" s="92" t="s">
        <v>959</v>
      </c>
      <c r="G107" s="92" t="s">
        <v>780</v>
      </c>
    </row>
    <row r="108">
      <c r="A108" s="16" t="s">
        <v>518</v>
      </c>
      <c r="C108" s="93"/>
      <c r="F108" s="92" t="s">
        <v>974</v>
      </c>
      <c r="G108" s="92" t="s">
        <v>791</v>
      </c>
    </row>
    <row r="109">
      <c r="A109" s="16" t="s">
        <v>520</v>
      </c>
      <c r="C109" s="93"/>
      <c r="F109" s="92" t="s">
        <v>997</v>
      </c>
      <c r="G109" s="92" t="s">
        <v>802</v>
      </c>
    </row>
    <row r="110">
      <c r="A110" s="16" t="s">
        <v>527</v>
      </c>
      <c r="C110" s="93"/>
      <c r="F110" s="92" t="s">
        <v>1000</v>
      </c>
      <c r="G110" s="92" t="s">
        <v>811</v>
      </c>
    </row>
    <row r="111">
      <c r="A111" s="16" t="s">
        <v>529</v>
      </c>
      <c r="C111" s="93"/>
      <c r="F111" s="92" t="s">
        <v>1004</v>
      </c>
      <c r="G111" s="92" t="s">
        <v>804</v>
      </c>
    </row>
    <row r="112">
      <c r="A112" s="16" t="s">
        <v>532</v>
      </c>
      <c r="C112" s="93"/>
      <c r="F112" s="92" t="s">
        <v>194</v>
      </c>
      <c r="G112" s="92" t="s">
        <v>804</v>
      </c>
    </row>
    <row r="113">
      <c r="A113" s="16" t="s">
        <v>542</v>
      </c>
      <c r="C113" s="93"/>
      <c r="F113" s="92" t="s">
        <v>1032</v>
      </c>
      <c r="G113" s="92" t="s">
        <v>194</v>
      </c>
    </row>
    <row r="114">
      <c r="A114" s="16" t="s">
        <v>546</v>
      </c>
      <c r="C114" s="93"/>
      <c r="F114" s="92" t="s">
        <v>1036</v>
      </c>
      <c r="G114" s="92" t="s">
        <v>821</v>
      </c>
    </row>
    <row r="115">
      <c r="A115" s="16" t="s">
        <v>552</v>
      </c>
      <c r="C115" s="93"/>
      <c r="F115" s="92" t="s">
        <v>1046</v>
      </c>
      <c r="G115" s="92" t="s">
        <v>829</v>
      </c>
    </row>
    <row r="116">
      <c r="A116" s="16" t="s">
        <v>564</v>
      </c>
      <c r="C116" s="93"/>
      <c r="F116" s="92" t="s">
        <v>194</v>
      </c>
      <c r="G116" s="92" t="s">
        <v>838</v>
      </c>
    </row>
    <row r="117">
      <c r="A117" s="16" t="s">
        <v>570</v>
      </c>
      <c r="C117" s="93"/>
      <c r="F117" s="92" t="s">
        <v>1052</v>
      </c>
      <c r="G117" s="92" t="s">
        <v>844</v>
      </c>
    </row>
    <row r="118">
      <c r="A118" s="16" t="s">
        <v>1049</v>
      </c>
      <c r="C118" s="93"/>
      <c r="F118" s="92" t="s">
        <v>1057</v>
      </c>
      <c r="G118" s="92" t="s">
        <v>848</v>
      </c>
    </row>
    <row r="119">
      <c r="A119" s="16" t="s">
        <v>1049</v>
      </c>
      <c r="C119" s="93"/>
      <c r="F119" s="92" t="s">
        <v>1061</v>
      </c>
      <c r="G119" s="92" t="s">
        <v>804</v>
      </c>
    </row>
    <row r="120">
      <c r="A120" s="16" t="s">
        <v>633</v>
      </c>
      <c r="C120" s="93"/>
      <c r="F120" s="92" t="s">
        <v>1079</v>
      </c>
      <c r="G120" s="92" t="s">
        <v>804</v>
      </c>
    </row>
    <row r="121">
      <c r="A121" s="16" t="s">
        <v>633</v>
      </c>
      <c r="C121" s="93"/>
      <c r="F121" s="92" t="s">
        <v>1082</v>
      </c>
      <c r="G121" s="92" t="s">
        <v>852</v>
      </c>
    </row>
    <row r="122">
      <c r="A122" s="16" t="s">
        <v>597</v>
      </c>
      <c r="C122" s="93"/>
      <c r="F122" s="92" t="s">
        <v>194</v>
      </c>
      <c r="G122" s="92" t="s">
        <v>880</v>
      </c>
    </row>
    <row r="123">
      <c r="A123" s="16" t="s">
        <v>601</v>
      </c>
      <c r="C123" s="93"/>
      <c r="F123" s="92" t="s">
        <v>194</v>
      </c>
      <c r="G123" s="92" t="s">
        <v>882</v>
      </c>
    </row>
    <row r="124">
      <c r="A124" s="16" t="s">
        <v>605</v>
      </c>
      <c r="C124" s="93"/>
      <c r="F124" s="92" t="s">
        <v>1105</v>
      </c>
      <c r="G124" s="92" t="s">
        <v>887</v>
      </c>
    </row>
    <row r="125">
      <c r="A125" s="16" t="s">
        <v>608</v>
      </c>
      <c r="C125" s="93"/>
      <c r="F125" s="92" t="s">
        <v>1108</v>
      </c>
      <c r="G125" s="92" t="s">
        <v>890</v>
      </c>
    </row>
    <row r="126">
      <c r="A126" s="16" t="s">
        <v>613</v>
      </c>
      <c r="C126" s="93"/>
      <c r="F126" s="92" t="s">
        <v>1110</v>
      </c>
      <c r="G126" s="92" t="s">
        <v>892</v>
      </c>
    </row>
    <row r="127">
      <c r="A127" s="16" t="s">
        <v>619</v>
      </c>
      <c r="C127" s="93"/>
      <c r="F127" s="92" t="s">
        <v>1114</v>
      </c>
      <c r="G127" s="92" t="s">
        <v>906</v>
      </c>
    </row>
    <row r="128">
      <c r="A128" s="16" t="s">
        <v>624</v>
      </c>
      <c r="C128" s="93"/>
      <c r="F128" s="92" t="s">
        <v>148</v>
      </c>
      <c r="G128" s="92" t="s">
        <v>928</v>
      </c>
    </row>
    <row r="129">
      <c r="A129" s="16" t="s">
        <v>626</v>
      </c>
      <c r="C129" s="93"/>
      <c r="F129" s="92" t="s">
        <v>1119</v>
      </c>
      <c r="G129" s="92" t="s">
        <v>943</v>
      </c>
    </row>
    <row r="130">
      <c r="A130" s="16" t="s">
        <v>628</v>
      </c>
      <c r="C130" s="93"/>
      <c r="F130" s="92" t="s">
        <v>1123</v>
      </c>
      <c r="G130" s="92" t="s">
        <v>947</v>
      </c>
    </row>
    <row r="131">
      <c r="A131" s="16" t="s">
        <v>636</v>
      </c>
      <c r="C131" s="93"/>
      <c r="F131" s="92" t="s">
        <v>1128</v>
      </c>
      <c r="G131" s="92" t="s">
        <v>952</v>
      </c>
    </row>
    <row r="132">
      <c r="A132" s="16" t="s">
        <v>639</v>
      </c>
      <c r="C132" s="93"/>
      <c r="F132" s="92" t="s">
        <v>1173</v>
      </c>
      <c r="G132" s="92" t="s">
        <v>959</v>
      </c>
    </row>
    <row r="133">
      <c r="A133" s="16" t="s">
        <v>641</v>
      </c>
      <c r="C133" s="93"/>
      <c r="F133" s="92" t="s">
        <v>1134</v>
      </c>
      <c r="G133" s="92" t="s">
        <v>997</v>
      </c>
    </row>
    <row r="134">
      <c r="A134" s="16" t="s">
        <v>644</v>
      </c>
      <c r="C134" s="93"/>
      <c r="F134" s="92" t="s">
        <v>1138</v>
      </c>
      <c r="G134" s="92" t="s">
        <v>1002</v>
      </c>
    </row>
    <row r="135">
      <c r="A135" s="16" t="s">
        <v>646</v>
      </c>
      <c r="C135" s="93"/>
      <c r="F135" s="92" t="s">
        <v>1144</v>
      </c>
      <c r="G135" s="92" t="s">
        <v>194</v>
      </c>
    </row>
    <row r="136">
      <c r="A136" s="16" t="s">
        <v>650</v>
      </c>
      <c r="C136" s="93"/>
      <c r="F136" s="92" t="s">
        <v>194</v>
      </c>
      <c r="G136" s="92" t="s">
        <v>1032</v>
      </c>
    </row>
    <row r="137">
      <c r="A137" s="16" t="s">
        <v>654</v>
      </c>
      <c r="C137" s="93"/>
      <c r="F137" s="92" t="s">
        <v>1182</v>
      </c>
      <c r="G137" s="92" t="s">
        <v>1046</v>
      </c>
    </row>
    <row r="138">
      <c r="A138" s="16" t="s">
        <v>662</v>
      </c>
      <c r="C138" s="93"/>
      <c r="F138" s="92" t="s">
        <v>1184</v>
      </c>
      <c r="G138" s="92" t="s">
        <v>194</v>
      </c>
    </row>
    <row r="139">
      <c r="A139" s="16" t="s">
        <v>3074</v>
      </c>
      <c r="C139" s="93"/>
      <c r="F139" s="92" t="s">
        <v>1188</v>
      </c>
      <c r="G139" s="92" t="s">
        <v>1061</v>
      </c>
    </row>
    <row r="140">
      <c r="A140" s="16" t="s">
        <v>675</v>
      </c>
      <c r="C140" s="93"/>
      <c r="F140" s="92" t="s">
        <v>1196</v>
      </c>
      <c r="G140" s="92" t="s">
        <v>1070</v>
      </c>
    </row>
    <row r="141">
      <c r="A141" s="16" t="s">
        <v>677</v>
      </c>
      <c r="C141" s="93"/>
      <c r="F141" s="92" t="s">
        <v>1200</v>
      </c>
      <c r="G141" s="92" t="s">
        <v>1082</v>
      </c>
    </row>
    <row r="142">
      <c r="A142" s="16" t="s">
        <v>687</v>
      </c>
      <c r="C142" s="93"/>
      <c r="F142" s="92" t="s">
        <v>1211</v>
      </c>
      <c r="G142" s="92" t="s">
        <v>194</v>
      </c>
    </row>
    <row r="143">
      <c r="A143" s="16" t="s">
        <v>689</v>
      </c>
      <c r="C143" s="93"/>
      <c r="F143" s="92" t="s">
        <v>148</v>
      </c>
      <c r="G143" s="92" t="s">
        <v>194</v>
      </c>
    </row>
    <row r="144">
      <c r="A144" s="16" t="s">
        <v>691</v>
      </c>
      <c r="C144" s="93"/>
      <c r="F144" s="92" t="s">
        <v>1240</v>
      </c>
      <c r="G144" s="92" t="s">
        <v>1105</v>
      </c>
    </row>
    <row r="145">
      <c r="A145" s="16" t="s">
        <v>693</v>
      </c>
      <c r="C145" s="93"/>
      <c r="F145" s="92" t="s">
        <v>1249</v>
      </c>
      <c r="G145" s="92" t="s">
        <v>1114</v>
      </c>
    </row>
    <row r="146">
      <c r="A146" s="39" t="s">
        <v>1173</v>
      </c>
      <c r="C146" s="93"/>
      <c r="F146" s="92" t="s">
        <v>1252</v>
      </c>
      <c r="G146" s="92" t="s">
        <v>1327</v>
      </c>
    </row>
    <row r="147">
      <c r="A147" s="16" t="s">
        <v>696</v>
      </c>
      <c r="C147" s="93"/>
      <c r="F147" s="92" t="s">
        <v>1257</v>
      </c>
      <c r="G147" s="92" t="s">
        <v>1327</v>
      </c>
    </row>
    <row r="148">
      <c r="A148" s="16" t="s">
        <v>700</v>
      </c>
      <c r="C148" s="93"/>
      <c r="F148" s="92" t="s">
        <v>1286</v>
      </c>
      <c r="G148" s="92" t="s">
        <v>148</v>
      </c>
    </row>
    <row r="149">
      <c r="A149" s="16" t="s">
        <v>703</v>
      </c>
      <c r="C149" s="93"/>
      <c r="F149" s="92" t="s">
        <v>1296</v>
      </c>
      <c r="G149" s="92" t="s">
        <v>1119</v>
      </c>
    </row>
    <row r="150">
      <c r="A150" s="16" t="s">
        <v>710</v>
      </c>
      <c r="C150" s="93"/>
      <c r="F150" s="92" t="s">
        <v>5954</v>
      </c>
      <c r="G150" s="92" t="s">
        <v>1123</v>
      </c>
    </row>
    <row r="151">
      <c r="A151" s="16" t="s">
        <v>715</v>
      </c>
      <c r="C151" s="93"/>
      <c r="F151" s="92" t="s">
        <v>194</v>
      </c>
      <c r="G151" s="92" t="s">
        <v>1128</v>
      </c>
    </row>
    <row r="152">
      <c r="A152" s="16" t="s">
        <v>719</v>
      </c>
      <c r="C152" s="93"/>
      <c r="F152" s="92" t="s">
        <v>1353</v>
      </c>
      <c r="G152" s="92" t="s">
        <v>1173</v>
      </c>
    </row>
    <row r="153">
      <c r="A153" s="16" t="s">
        <v>723</v>
      </c>
      <c r="C153" s="93"/>
      <c r="F153" s="92" t="s">
        <v>1356</v>
      </c>
      <c r="G153" s="92" t="s">
        <v>1138</v>
      </c>
    </row>
    <row r="154">
      <c r="A154" s="16" t="s">
        <v>729</v>
      </c>
      <c r="C154" s="93"/>
      <c r="F154" s="92" t="s">
        <v>1367</v>
      </c>
      <c r="G154" s="92" t="s">
        <v>1144</v>
      </c>
    </row>
    <row r="155">
      <c r="A155" s="16" t="s">
        <v>742</v>
      </c>
      <c r="C155" s="93"/>
      <c r="F155" s="92" t="s">
        <v>1370</v>
      </c>
      <c r="G155" s="92" t="s">
        <v>1146</v>
      </c>
    </row>
    <row r="156">
      <c r="A156" s="16" t="s">
        <v>747</v>
      </c>
      <c r="C156" s="93"/>
      <c r="F156" s="92" t="s">
        <v>1376</v>
      </c>
      <c r="G156" s="92" t="s">
        <v>194</v>
      </c>
    </row>
    <row r="157">
      <c r="A157" s="16" t="s">
        <v>749</v>
      </c>
      <c r="C157" s="93"/>
      <c r="F157" s="92" t="s">
        <v>1388</v>
      </c>
      <c r="G157" s="92" t="s">
        <v>1180</v>
      </c>
    </row>
    <row r="158">
      <c r="A158" s="16" t="s">
        <v>752</v>
      </c>
      <c r="C158" s="93"/>
      <c r="F158" s="92" t="s">
        <v>1394</v>
      </c>
      <c r="G158" s="92" t="s">
        <v>1184</v>
      </c>
    </row>
    <row r="159">
      <c r="A159" s="16" t="s">
        <v>757</v>
      </c>
      <c r="C159" s="93"/>
      <c r="F159" s="92" t="s">
        <v>1401</v>
      </c>
      <c r="G159" s="92" t="s">
        <v>1327</v>
      </c>
    </row>
    <row r="160">
      <c r="A160" s="16" t="s">
        <v>763</v>
      </c>
      <c r="C160" s="93"/>
      <c r="F160" s="92" t="s">
        <v>5878</v>
      </c>
      <c r="G160" s="92" t="s">
        <v>1327</v>
      </c>
    </row>
    <row r="161">
      <c r="A161" s="16" t="s">
        <v>765</v>
      </c>
      <c r="C161" s="93"/>
      <c r="F161" s="92" t="s">
        <v>1410</v>
      </c>
      <c r="G161" s="92" t="s">
        <v>850</v>
      </c>
    </row>
    <row r="162">
      <c r="A162" s="16" t="s">
        <v>769</v>
      </c>
      <c r="C162" s="93"/>
      <c r="F162" s="92" t="s">
        <v>1049</v>
      </c>
      <c r="G162" s="92" t="s">
        <v>850</v>
      </c>
    </row>
    <row r="163">
      <c r="A163" s="16" t="s">
        <v>778</v>
      </c>
      <c r="C163" s="93"/>
      <c r="F163" s="92" t="s">
        <v>1418</v>
      </c>
      <c r="G163" s="92" t="s">
        <v>148</v>
      </c>
    </row>
    <row r="164">
      <c r="A164" s="16" t="s">
        <v>780</v>
      </c>
      <c r="C164" s="93"/>
      <c r="F164" s="92" t="s">
        <v>1420</v>
      </c>
      <c r="G164" s="92" t="s">
        <v>1247</v>
      </c>
    </row>
    <row r="165">
      <c r="A165" s="16" t="s">
        <v>784</v>
      </c>
      <c r="C165" s="93"/>
      <c r="F165" s="92" t="s">
        <v>1425</v>
      </c>
      <c r="G165" s="92" t="s">
        <v>1257</v>
      </c>
    </row>
    <row r="166">
      <c r="A166" s="16" t="s">
        <v>791</v>
      </c>
      <c r="C166" s="93"/>
      <c r="F166" s="92" t="s">
        <v>1430</v>
      </c>
      <c r="G166" s="92" t="s">
        <v>1284</v>
      </c>
    </row>
    <row r="167">
      <c r="A167" s="16" t="s">
        <v>796</v>
      </c>
      <c r="C167" s="93"/>
      <c r="F167" s="92" t="s">
        <v>1432</v>
      </c>
      <c r="G167" s="92" t="s">
        <v>1286</v>
      </c>
    </row>
    <row r="168">
      <c r="A168" s="16" t="s">
        <v>802</v>
      </c>
      <c r="C168" s="93"/>
      <c r="F168" s="92" t="s">
        <v>1436</v>
      </c>
      <c r="G168" s="92" t="s">
        <v>1321</v>
      </c>
    </row>
    <row r="169">
      <c r="A169" s="16" t="s">
        <v>187</v>
      </c>
      <c r="C169" s="93"/>
      <c r="F169" s="92" t="s">
        <v>1444</v>
      </c>
      <c r="G169" s="92" t="s">
        <v>1341</v>
      </c>
    </row>
    <row r="170">
      <c r="A170" s="16" t="s">
        <v>187</v>
      </c>
      <c r="C170" s="93"/>
      <c r="F170" s="92" t="s">
        <v>1447</v>
      </c>
      <c r="G170" s="92" t="s">
        <v>1343</v>
      </c>
    </row>
    <row r="171">
      <c r="A171" s="16" t="s">
        <v>806</v>
      </c>
      <c r="C171" s="93"/>
      <c r="F171" s="92" t="s">
        <v>1457</v>
      </c>
      <c r="G171" s="92" t="s">
        <v>5954</v>
      </c>
    </row>
    <row r="172">
      <c r="A172" s="16" t="s">
        <v>814</v>
      </c>
      <c r="C172" s="93"/>
      <c r="F172" s="92" t="s">
        <v>5956</v>
      </c>
      <c r="G172" s="92" t="s">
        <v>194</v>
      </c>
    </row>
    <row r="173">
      <c r="A173" s="16" t="s">
        <v>804</v>
      </c>
      <c r="C173" s="93"/>
      <c r="F173" s="92" t="s">
        <v>218</v>
      </c>
      <c r="G173" s="92" t="s">
        <v>1356</v>
      </c>
    </row>
    <row r="174">
      <c r="A174" s="16" t="s">
        <v>804</v>
      </c>
      <c r="C174" s="93"/>
      <c r="F174" s="92" t="s">
        <v>1460</v>
      </c>
      <c r="G174" s="92" t="s">
        <v>1367</v>
      </c>
    </row>
    <row r="175">
      <c r="A175" s="16" t="s">
        <v>819</v>
      </c>
      <c r="C175" s="93"/>
      <c r="F175" s="92" t="s">
        <v>1476</v>
      </c>
      <c r="G175" s="92" t="s">
        <v>1370</v>
      </c>
    </row>
    <row r="176">
      <c r="A176" s="16" t="s">
        <v>821</v>
      </c>
      <c r="C176" s="93"/>
      <c r="F176" s="92" t="s">
        <v>1480</v>
      </c>
      <c r="G176" s="92" t="s">
        <v>3101</v>
      </c>
    </row>
    <row r="177">
      <c r="A177" s="16" t="s">
        <v>822</v>
      </c>
      <c r="C177" s="93"/>
      <c r="F177" s="92" t="s">
        <v>1493</v>
      </c>
      <c r="G177" s="92" t="s">
        <v>1388</v>
      </c>
    </row>
    <row r="178">
      <c r="A178" s="16" t="s">
        <v>826</v>
      </c>
      <c r="C178" s="93"/>
      <c r="F178" s="92" t="s">
        <v>1504</v>
      </c>
      <c r="G178" s="92" t="s">
        <v>2327</v>
      </c>
    </row>
    <row r="179">
      <c r="A179" s="16" t="s">
        <v>829</v>
      </c>
      <c r="C179" s="93"/>
      <c r="F179" s="92" t="s">
        <v>1510</v>
      </c>
      <c r="G179" s="92" t="s">
        <v>5878</v>
      </c>
    </row>
    <row r="180">
      <c r="A180" s="16" t="s">
        <v>834</v>
      </c>
      <c r="C180" s="93"/>
      <c r="F180" s="92" t="s">
        <v>878</v>
      </c>
      <c r="G180" s="92" t="s">
        <v>1418</v>
      </c>
    </row>
    <row r="181">
      <c r="A181" s="16" t="s">
        <v>838</v>
      </c>
      <c r="C181" s="93"/>
      <c r="F181" s="92" t="s">
        <v>1514</v>
      </c>
      <c r="G181" s="92" t="s">
        <v>1425</v>
      </c>
    </row>
    <row r="182">
      <c r="A182" s="16" t="s">
        <v>841</v>
      </c>
      <c r="C182" s="93"/>
      <c r="F182" s="92" t="s">
        <v>1517</v>
      </c>
      <c r="G182" s="92" t="s">
        <v>1432</v>
      </c>
    </row>
    <row r="183">
      <c r="A183" s="16" t="s">
        <v>844</v>
      </c>
      <c r="C183" s="93"/>
      <c r="F183" s="92" t="s">
        <v>1519</v>
      </c>
      <c r="G183" s="92" t="s">
        <v>1436</v>
      </c>
    </row>
    <row r="184">
      <c r="A184" s="16" t="s">
        <v>1049</v>
      </c>
      <c r="C184" s="93"/>
      <c r="F184" s="92" t="s">
        <v>194</v>
      </c>
      <c r="G184" s="92" t="s">
        <v>1447</v>
      </c>
    </row>
    <row r="185">
      <c r="A185" s="16" t="s">
        <v>1049</v>
      </c>
      <c r="C185" s="93"/>
      <c r="F185" s="92" t="s">
        <v>211</v>
      </c>
      <c r="G185" s="92" t="s">
        <v>5670</v>
      </c>
    </row>
    <row r="186">
      <c r="A186" s="16" t="s">
        <v>848</v>
      </c>
      <c r="C186" s="93"/>
      <c r="F186" s="92" t="s">
        <v>211</v>
      </c>
      <c r="G186" s="92" t="s">
        <v>5670</v>
      </c>
    </row>
    <row r="187">
      <c r="A187" s="16" t="s">
        <v>804</v>
      </c>
      <c r="C187" s="93"/>
      <c r="F187" s="92" t="s">
        <v>211</v>
      </c>
      <c r="G187" s="92" t="s">
        <v>4279</v>
      </c>
    </row>
    <row r="188">
      <c r="A188" s="16" t="s">
        <v>804</v>
      </c>
      <c r="C188" s="93"/>
      <c r="F188" s="92" t="s">
        <v>211</v>
      </c>
      <c r="G188" s="92" t="s">
        <v>1457</v>
      </c>
    </row>
    <row r="189">
      <c r="A189" s="16" t="s">
        <v>852</v>
      </c>
      <c r="C189" s="93"/>
      <c r="F189" s="92" t="s">
        <v>1529</v>
      </c>
      <c r="G189" s="92" t="s">
        <v>5956</v>
      </c>
    </row>
    <row r="190">
      <c r="A190" s="16" t="s">
        <v>861</v>
      </c>
      <c r="C190" s="93"/>
      <c r="F190" s="92" t="s">
        <v>1531</v>
      </c>
      <c r="G190" s="92" t="s">
        <v>218</v>
      </c>
    </row>
    <row r="191">
      <c r="A191" s="16" t="s">
        <v>871</v>
      </c>
      <c r="C191" s="93"/>
      <c r="G191" s="92" t="s">
        <v>1460</v>
      </c>
    </row>
    <row r="192">
      <c r="A192" s="16" t="s">
        <v>876</v>
      </c>
      <c r="C192" s="93"/>
      <c r="G192" s="92" t="s">
        <v>1476</v>
      </c>
    </row>
    <row r="193">
      <c r="A193" s="16" t="s">
        <v>882</v>
      </c>
      <c r="C193" s="93"/>
      <c r="G193" s="92" t="s">
        <v>1480</v>
      </c>
    </row>
    <row r="194">
      <c r="A194" s="16" t="s">
        <v>885</v>
      </c>
      <c r="C194" s="93"/>
      <c r="G194" s="92" t="s">
        <v>1495</v>
      </c>
    </row>
    <row r="195">
      <c r="A195" s="16" t="s">
        <v>887</v>
      </c>
      <c r="C195" s="93"/>
      <c r="G195" s="92" t="s">
        <v>1497</v>
      </c>
    </row>
    <row r="196">
      <c r="A196" s="16" t="s">
        <v>890</v>
      </c>
      <c r="C196" s="93"/>
      <c r="G196" s="92" t="s">
        <v>1507</v>
      </c>
    </row>
    <row r="197">
      <c r="A197" s="16" t="s">
        <v>892</v>
      </c>
      <c r="C197" s="93"/>
      <c r="G197" s="92" t="s">
        <v>1510</v>
      </c>
    </row>
    <row r="198">
      <c r="A198" s="16" t="s">
        <v>894</v>
      </c>
      <c r="C198" s="93"/>
      <c r="G198" s="92" t="s">
        <v>878</v>
      </c>
    </row>
    <row r="199">
      <c r="A199" s="16" t="s">
        <v>898</v>
      </c>
      <c r="C199" s="93"/>
      <c r="G199" s="92" t="s">
        <v>1514</v>
      </c>
    </row>
    <row r="200">
      <c r="A200" s="16" t="s">
        <v>906</v>
      </c>
      <c r="C200" s="93"/>
      <c r="G200" s="92" t="s">
        <v>1517</v>
      </c>
    </row>
    <row r="201">
      <c r="A201" s="16" t="s">
        <v>910</v>
      </c>
      <c r="C201" s="93"/>
      <c r="G201" s="92" t="s">
        <v>5955</v>
      </c>
    </row>
    <row r="202">
      <c r="A202" s="16" t="s">
        <v>912</v>
      </c>
      <c r="C202" s="93"/>
      <c r="G202" s="92" t="s">
        <v>194</v>
      </c>
    </row>
    <row r="203">
      <c r="A203" s="16" t="s">
        <v>914</v>
      </c>
      <c r="C203" s="93"/>
      <c r="G203" s="92" t="s">
        <v>211</v>
      </c>
    </row>
    <row r="204">
      <c r="A204" s="16" t="s">
        <v>918</v>
      </c>
      <c r="C204" s="93"/>
      <c r="G204" s="92" t="s">
        <v>211</v>
      </c>
    </row>
    <row r="205">
      <c r="A205" s="16" t="s">
        <v>926</v>
      </c>
      <c r="C205" s="93"/>
      <c r="G205" s="92" t="s">
        <v>211</v>
      </c>
    </row>
    <row r="206">
      <c r="A206" s="16" t="s">
        <v>928</v>
      </c>
      <c r="C206" s="93"/>
      <c r="G206" s="92" t="s">
        <v>211</v>
      </c>
    </row>
    <row r="207">
      <c r="A207" s="16" t="s">
        <v>187</v>
      </c>
      <c r="C207" s="93"/>
      <c r="G207" s="92" t="s">
        <v>1529</v>
      </c>
    </row>
    <row r="208">
      <c r="A208" s="16" t="s">
        <v>187</v>
      </c>
      <c r="C208" s="93"/>
    </row>
    <row r="209">
      <c r="A209" s="16" t="s">
        <v>930</v>
      </c>
      <c r="C209" s="93"/>
    </row>
    <row r="210">
      <c r="A210" s="16" t="s">
        <v>932</v>
      </c>
      <c r="C210" s="93"/>
    </row>
    <row r="211">
      <c r="A211" s="16" t="s">
        <v>934</v>
      </c>
      <c r="C211" s="93"/>
    </row>
    <row r="212">
      <c r="A212" s="16" t="s">
        <v>938</v>
      </c>
      <c r="C212" s="93"/>
    </row>
    <row r="213">
      <c r="A213" s="16" t="s">
        <v>943</v>
      </c>
      <c r="C213" s="93"/>
    </row>
    <row r="214">
      <c r="A214" s="16" t="s">
        <v>947</v>
      </c>
      <c r="C214" s="93"/>
    </row>
    <row r="215">
      <c r="A215" s="16" t="s">
        <v>952</v>
      </c>
      <c r="C215" s="93"/>
    </row>
    <row r="216">
      <c r="A216" s="16" t="s">
        <v>955</v>
      </c>
      <c r="C216" s="93"/>
    </row>
    <row r="217">
      <c r="A217" s="16" t="s">
        <v>959</v>
      </c>
      <c r="C217" s="93"/>
    </row>
    <row r="218">
      <c r="A218" s="16" t="s">
        <v>966</v>
      </c>
      <c r="C218" s="93"/>
    </row>
    <row r="219">
      <c r="A219" s="16" t="s">
        <v>972</v>
      </c>
      <c r="C219" s="93"/>
    </row>
    <row r="220">
      <c r="A220" s="16" t="s">
        <v>974</v>
      </c>
      <c r="C220" s="93"/>
    </row>
    <row r="221">
      <c r="A221" s="16" t="s">
        <v>816</v>
      </c>
      <c r="C221" s="93"/>
    </row>
    <row r="222">
      <c r="A222" s="16" t="s">
        <v>816</v>
      </c>
      <c r="C222" s="93"/>
    </row>
    <row r="223">
      <c r="A223" s="16" t="s">
        <v>989</v>
      </c>
      <c r="C223" s="93"/>
    </row>
    <row r="224">
      <c r="A224" s="16" t="s">
        <v>995</v>
      </c>
      <c r="C224" s="93"/>
    </row>
    <row r="225">
      <c r="A225" s="16" t="s">
        <v>997</v>
      </c>
      <c r="C225" s="93"/>
    </row>
    <row r="226">
      <c r="A226" s="16" t="s">
        <v>1000</v>
      </c>
      <c r="C226" s="93"/>
    </row>
    <row r="227">
      <c r="A227" s="16" t="s">
        <v>1004</v>
      </c>
      <c r="C227" s="93"/>
    </row>
    <row r="228">
      <c r="A228" s="16" t="s">
        <v>1019</v>
      </c>
      <c r="C228" s="93"/>
    </row>
    <row r="229">
      <c r="A229" s="16" t="s">
        <v>1028</v>
      </c>
      <c r="C229" s="93"/>
    </row>
    <row r="230">
      <c r="A230" s="16" t="s">
        <v>1032</v>
      </c>
      <c r="C230" s="93"/>
    </row>
    <row r="231">
      <c r="A231" s="16" t="s">
        <v>1036</v>
      </c>
      <c r="C231" s="93"/>
    </row>
    <row r="232">
      <c r="A232" s="16" t="s">
        <v>1046</v>
      </c>
      <c r="C232" s="93"/>
    </row>
    <row r="233">
      <c r="A233" s="16" t="s">
        <v>1052</v>
      </c>
      <c r="C233" s="93"/>
    </row>
    <row r="234">
      <c r="A234" s="16" t="s">
        <v>1057</v>
      </c>
      <c r="C234" s="93"/>
    </row>
    <row r="235">
      <c r="A235" s="16" t="s">
        <v>1061</v>
      </c>
      <c r="C235" s="93"/>
    </row>
    <row r="236">
      <c r="A236" s="16" t="s">
        <v>1079</v>
      </c>
      <c r="C236" s="93"/>
    </row>
    <row r="237">
      <c r="A237" s="16" t="s">
        <v>1082</v>
      </c>
      <c r="C237" s="93"/>
    </row>
    <row r="238">
      <c r="A238" s="39" t="s">
        <v>1086</v>
      </c>
      <c r="C238" s="93"/>
    </row>
    <row r="239">
      <c r="A239" s="16" t="s">
        <v>1094</v>
      </c>
      <c r="C239" s="93"/>
    </row>
    <row r="240">
      <c r="A240" s="16" t="s">
        <v>1105</v>
      </c>
      <c r="C240" s="93"/>
    </row>
    <row r="241">
      <c r="A241" s="16" t="s">
        <v>1108</v>
      </c>
      <c r="C241" s="93"/>
    </row>
    <row r="242">
      <c r="A242" s="16" t="s">
        <v>1110</v>
      </c>
      <c r="C242" s="93"/>
    </row>
    <row r="243">
      <c r="A243" s="16" t="s">
        <v>1114</v>
      </c>
      <c r="C243" s="93"/>
    </row>
    <row r="244">
      <c r="A244" s="16" t="s">
        <v>1327</v>
      </c>
      <c r="C244" s="93"/>
    </row>
    <row r="245">
      <c r="A245" s="16" t="s">
        <v>1327</v>
      </c>
      <c r="C245" s="93"/>
    </row>
    <row r="246">
      <c r="A246" s="16" t="s">
        <v>1119</v>
      </c>
      <c r="C246" s="93"/>
    </row>
    <row r="247">
      <c r="A247" s="16" t="s">
        <v>1123</v>
      </c>
      <c r="C247" s="93"/>
    </row>
    <row r="248">
      <c r="A248" s="16" t="s">
        <v>1128</v>
      </c>
      <c r="C248" s="93"/>
    </row>
    <row r="249">
      <c r="A249" s="16" t="s">
        <v>1173</v>
      </c>
      <c r="C249" s="93"/>
    </row>
    <row r="250">
      <c r="A250" s="16" t="s">
        <v>1134</v>
      </c>
      <c r="C250" s="93"/>
    </row>
    <row r="251">
      <c r="A251" s="16" t="s">
        <v>1138</v>
      </c>
      <c r="C251" s="93"/>
    </row>
    <row r="252">
      <c r="A252" s="16" t="s">
        <v>1144</v>
      </c>
      <c r="C252" s="93"/>
    </row>
    <row r="253">
      <c r="A253" s="16" t="s">
        <v>1146</v>
      </c>
      <c r="C253" s="93"/>
    </row>
    <row r="254">
      <c r="A254" s="16" t="s">
        <v>1154</v>
      </c>
      <c r="C254" s="93"/>
    </row>
    <row r="255">
      <c r="A255" s="16" t="s">
        <v>1166</v>
      </c>
      <c r="C255" s="93"/>
    </row>
    <row r="256">
      <c r="A256" s="16" t="s">
        <v>1176</v>
      </c>
      <c r="C256" s="93"/>
    </row>
    <row r="257">
      <c r="A257" s="16" t="s">
        <v>1180</v>
      </c>
      <c r="C257" s="93"/>
    </row>
    <row r="258">
      <c r="A258" s="16" t="s">
        <v>1182</v>
      </c>
      <c r="C258" s="93"/>
    </row>
    <row r="259">
      <c r="A259" s="16" t="s">
        <v>1184</v>
      </c>
      <c r="C259" s="93"/>
    </row>
    <row r="260">
      <c r="A260" s="16" t="s">
        <v>1188</v>
      </c>
      <c r="C260" s="93"/>
    </row>
    <row r="261">
      <c r="A261" s="16" t="s">
        <v>1327</v>
      </c>
      <c r="C261" s="93"/>
    </row>
    <row r="262">
      <c r="A262" s="16" t="s">
        <v>1327</v>
      </c>
      <c r="C262" s="93"/>
    </row>
    <row r="263">
      <c r="A263" s="16" t="s">
        <v>258</v>
      </c>
      <c r="C263" s="93"/>
    </row>
    <row r="264">
      <c r="A264" s="16" t="s">
        <v>258</v>
      </c>
      <c r="C264" s="93"/>
    </row>
    <row r="265">
      <c r="A265" s="16" t="s">
        <v>1196</v>
      </c>
      <c r="C265" s="93"/>
    </row>
    <row r="266">
      <c r="A266" s="16" t="s">
        <v>1200</v>
      </c>
      <c r="C266" s="93"/>
    </row>
    <row r="267">
      <c r="A267" s="16" t="s">
        <v>1206</v>
      </c>
      <c r="C267" s="93"/>
    </row>
    <row r="268">
      <c r="A268" s="16" t="s">
        <v>1211</v>
      </c>
      <c r="C268" s="93"/>
    </row>
    <row r="269">
      <c r="A269" s="16" t="s">
        <v>1235</v>
      </c>
      <c r="C269" s="93"/>
    </row>
    <row r="270">
      <c r="A270" s="16" t="s">
        <v>1240</v>
      </c>
      <c r="C270" s="93"/>
    </row>
    <row r="271">
      <c r="A271" s="16" t="s">
        <v>1244</v>
      </c>
      <c r="C271" s="93"/>
    </row>
    <row r="272">
      <c r="A272" s="16" t="s">
        <v>1249</v>
      </c>
      <c r="C272" s="93"/>
    </row>
    <row r="273">
      <c r="A273" s="16" t="s">
        <v>1252</v>
      </c>
      <c r="C273" s="93"/>
    </row>
    <row r="274">
      <c r="A274" s="16" t="s">
        <v>1257</v>
      </c>
      <c r="C274" s="93"/>
    </row>
    <row r="275">
      <c r="A275" s="16" t="s">
        <v>1259</v>
      </c>
      <c r="C275" s="93"/>
    </row>
    <row r="276">
      <c r="A276" s="16" t="s">
        <v>1269</v>
      </c>
      <c r="C276" s="93"/>
    </row>
    <row r="277">
      <c r="A277" s="16" t="s">
        <v>1284</v>
      </c>
      <c r="C277" s="93"/>
    </row>
    <row r="278">
      <c r="A278" s="16" t="s">
        <v>1286</v>
      </c>
      <c r="C278" s="93"/>
    </row>
    <row r="279">
      <c r="A279" s="16" t="s">
        <v>1291</v>
      </c>
      <c r="C279" s="93"/>
    </row>
    <row r="280">
      <c r="A280" s="16" t="s">
        <v>1296</v>
      </c>
      <c r="C280" s="93"/>
    </row>
    <row r="281">
      <c r="A281" s="16" t="s">
        <v>1316</v>
      </c>
      <c r="C281" s="93"/>
    </row>
    <row r="282">
      <c r="A282" s="16" t="s">
        <v>1325</v>
      </c>
      <c r="C282" s="93"/>
    </row>
    <row r="283">
      <c r="A283" s="16" t="s">
        <v>633</v>
      </c>
      <c r="C283" s="93"/>
    </row>
    <row r="284">
      <c r="A284" s="16" t="s">
        <v>1329</v>
      </c>
      <c r="C284" s="93"/>
    </row>
    <row r="285">
      <c r="A285" s="16" t="s">
        <v>1337</v>
      </c>
      <c r="C285" s="93"/>
    </row>
    <row r="286">
      <c r="A286" s="16" t="s">
        <v>1339</v>
      </c>
      <c r="C286" s="93"/>
    </row>
    <row r="287">
      <c r="A287" s="16" t="s">
        <v>1341</v>
      </c>
      <c r="C287" s="93"/>
    </row>
    <row r="288">
      <c r="A288" s="16" t="s">
        <v>1347</v>
      </c>
      <c r="C288" s="93"/>
    </row>
    <row r="289">
      <c r="A289" s="16" t="s">
        <v>5954</v>
      </c>
      <c r="C289" s="93"/>
    </row>
    <row r="290">
      <c r="A290" s="16" t="s">
        <v>1353</v>
      </c>
      <c r="C290" s="93"/>
    </row>
    <row r="291">
      <c r="A291" s="16" t="s">
        <v>1356</v>
      </c>
      <c r="C291" s="93"/>
    </row>
    <row r="292">
      <c r="A292" s="16" t="s">
        <v>1366</v>
      </c>
      <c r="C292" s="93"/>
    </row>
    <row r="293">
      <c r="A293" s="16" t="s">
        <v>1367</v>
      </c>
      <c r="C293" s="93"/>
    </row>
    <row r="294">
      <c r="A294" s="16" t="s">
        <v>1370</v>
      </c>
      <c r="C294" s="93"/>
    </row>
    <row r="295">
      <c r="A295" s="16" t="s">
        <v>1376</v>
      </c>
      <c r="C295" s="93"/>
    </row>
    <row r="296">
      <c r="A296" s="16" t="s">
        <v>1378</v>
      </c>
      <c r="C296" s="93"/>
    </row>
    <row r="297">
      <c r="A297" s="16" t="s">
        <v>1384</v>
      </c>
      <c r="C297" s="93"/>
    </row>
    <row r="298">
      <c r="A298" s="16" t="s">
        <v>3101</v>
      </c>
      <c r="C298" s="93"/>
    </row>
    <row r="299">
      <c r="A299" s="16" t="s">
        <v>1388</v>
      </c>
      <c r="C299" s="93"/>
    </row>
    <row r="300">
      <c r="A300" s="16" t="s">
        <v>1392</v>
      </c>
      <c r="C300" s="93"/>
    </row>
    <row r="301">
      <c r="A301" s="16" t="s">
        <v>1394</v>
      </c>
      <c r="C301" s="93"/>
    </row>
    <row r="302">
      <c r="A302" s="16" t="s">
        <v>2327</v>
      </c>
      <c r="C302" s="93"/>
    </row>
    <row r="303">
      <c r="A303" s="16" t="s">
        <v>1401</v>
      </c>
      <c r="C303" s="93"/>
    </row>
    <row r="304">
      <c r="A304" s="16" t="s">
        <v>5878</v>
      </c>
      <c r="C304" s="93"/>
    </row>
    <row r="305">
      <c r="A305" s="16" t="s">
        <v>1410</v>
      </c>
      <c r="C305" s="93"/>
    </row>
    <row r="306">
      <c r="A306" s="16" t="s">
        <v>1414</v>
      </c>
      <c r="C306" s="93"/>
    </row>
    <row r="307">
      <c r="A307" s="16" t="s">
        <v>1049</v>
      </c>
      <c r="C307" s="93"/>
    </row>
    <row r="308">
      <c r="A308" s="16" t="s">
        <v>1418</v>
      </c>
      <c r="C308" s="93"/>
    </row>
    <row r="309">
      <c r="A309" s="16" t="s">
        <v>1420</v>
      </c>
      <c r="C309" s="93"/>
    </row>
    <row r="310">
      <c r="A310" s="16" t="s">
        <v>1423</v>
      </c>
      <c r="C310" s="93"/>
    </row>
    <row r="311">
      <c r="A311" s="16" t="s">
        <v>1425</v>
      </c>
      <c r="C311" s="93"/>
    </row>
    <row r="312">
      <c r="A312" s="16" t="s">
        <v>1428</v>
      </c>
      <c r="C312" s="93"/>
    </row>
    <row r="313">
      <c r="A313" s="16" t="s">
        <v>1430</v>
      </c>
      <c r="C313" s="93"/>
    </row>
    <row r="314">
      <c r="A314" s="16" t="s">
        <v>1432</v>
      </c>
      <c r="C314" s="93"/>
    </row>
    <row r="315">
      <c r="A315" s="16" t="s">
        <v>1436</v>
      </c>
      <c r="C315" s="93"/>
    </row>
    <row r="316">
      <c r="A316" s="16" t="s">
        <v>1439</v>
      </c>
      <c r="C316" s="93"/>
    </row>
    <row r="317">
      <c r="A317" s="16" t="s">
        <v>1444</v>
      </c>
      <c r="C317" s="93"/>
    </row>
    <row r="318">
      <c r="A318" s="16" t="s">
        <v>1447</v>
      </c>
      <c r="C318" s="93"/>
    </row>
    <row r="319">
      <c r="A319" s="16" t="s">
        <v>4279</v>
      </c>
      <c r="C319" s="93"/>
    </row>
    <row r="320">
      <c r="A320" s="16" t="s">
        <v>2558</v>
      </c>
      <c r="C320" s="93"/>
    </row>
    <row r="321">
      <c r="A321" s="16" t="s">
        <v>1453</v>
      </c>
      <c r="C321" s="93"/>
    </row>
    <row r="322">
      <c r="A322" s="16" t="s">
        <v>1457</v>
      </c>
      <c r="C322" s="93"/>
    </row>
    <row r="323">
      <c r="A323" s="16" t="s">
        <v>5956</v>
      </c>
      <c r="C323" s="93"/>
    </row>
    <row r="324">
      <c r="A324" s="16" t="s">
        <v>1460</v>
      </c>
      <c r="C324" s="93"/>
    </row>
    <row r="325">
      <c r="A325" s="16" t="s">
        <v>1463</v>
      </c>
      <c r="C325" s="93"/>
    </row>
    <row r="326">
      <c r="A326" s="16" t="s">
        <v>1472</v>
      </c>
      <c r="C326" s="93"/>
    </row>
    <row r="327">
      <c r="A327" s="16" t="s">
        <v>1476</v>
      </c>
      <c r="C327" s="93"/>
    </row>
    <row r="328">
      <c r="A328" s="16" t="s">
        <v>1480</v>
      </c>
      <c r="C328" s="93"/>
    </row>
    <row r="329">
      <c r="A329" s="16" t="s">
        <v>1484</v>
      </c>
      <c r="C329" s="93"/>
    </row>
    <row r="330">
      <c r="A330" s="16" t="s">
        <v>1489</v>
      </c>
      <c r="C330" s="93"/>
    </row>
    <row r="331">
      <c r="A331" s="16" t="s">
        <v>1493</v>
      </c>
      <c r="C331" s="93"/>
    </row>
    <row r="332">
      <c r="A332" s="16" t="s">
        <v>1501</v>
      </c>
      <c r="C332" s="93"/>
    </row>
    <row r="333">
      <c r="A333" s="16" t="s">
        <v>1504</v>
      </c>
      <c r="C333" s="93"/>
    </row>
    <row r="334">
      <c r="A334" s="16" t="s">
        <v>1510</v>
      </c>
      <c r="C334" s="93"/>
    </row>
    <row r="335">
      <c r="A335" s="16" t="s">
        <v>878</v>
      </c>
      <c r="C335" s="93"/>
    </row>
    <row r="336">
      <c r="A336" s="16" t="s">
        <v>1514</v>
      </c>
      <c r="C336" s="93"/>
    </row>
    <row r="337">
      <c r="A337" s="16" t="s">
        <v>1517</v>
      </c>
      <c r="C337" s="93"/>
    </row>
    <row r="338">
      <c r="A338" s="16" t="s">
        <v>5955</v>
      </c>
      <c r="C338" s="93"/>
    </row>
    <row r="339">
      <c r="A339" s="16" t="s">
        <v>1519</v>
      </c>
      <c r="C339" s="93"/>
    </row>
    <row r="340">
      <c r="A340" s="16" t="s">
        <v>3367</v>
      </c>
      <c r="C340" s="93"/>
    </row>
    <row r="341">
      <c r="A341" s="16" t="s">
        <v>211</v>
      </c>
      <c r="C341" s="93"/>
    </row>
    <row r="342">
      <c r="A342" s="16" t="s">
        <v>211</v>
      </c>
      <c r="C342" s="93"/>
    </row>
    <row r="343">
      <c r="A343" s="16" t="s">
        <v>211</v>
      </c>
      <c r="C343" s="93"/>
    </row>
    <row r="344">
      <c r="A344" s="16" t="s">
        <v>211</v>
      </c>
      <c r="C344" s="93"/>
    </row>
    <row r="345">
      <c r="A345" s="16" t="s">
        <v>1529</v>
      </c>
      <c r="C345" s="93"/>
    </row>
    <row r="346">
      <c r="A346" s="16" t="s">
        <v>1531</v>
      </c>
      <c r="C346" s="93"/>
    </row>
    <row r="347">
      <c r="A347" s="92"/>
      <c r="C347" s="93"/>
    </row>
    <row r="348">
      <c r="A348" s="92"/>
      <c r="C348" s="93"/>
    </row>
    <row r="349">
      <c r="A349" s="92"/>
      <c r="C349" s="93"/>
    </row>
    <row r="350">
      <c r="A350" s="92"/>
      <c r="C350" s="93"/>
    </row>
    <row r="351">
      <c r="A351" s="92"/>
      <c r="C351" s="93"/>
    </row>
    <row r="352">
      <c r="A352" s="92"/>
      <c r="C352" s="93"/>
    </row>
    <row r="353">
      <c r="A353" s="92"/>
      <c r="C353" s="93"/>
    </row>
    <row r="354">
      <c r="A354" s="92"/>
      <c r="C354" s="93"/>
    </row>
    <row r="355">
      <c r="A355" s="92"/>
      <c r="C355" s="93"/>
    </row>
    <row r="356">
      <c r="A356" s="92"/>
      <c r="C356" s="93"/>
    </row>
    <row r="357">
      <c r="A357" s="92"/>
      <c r="C357" s="93"/>
    </row>
    <row r="358">
      <c r="A358" s="92"/>
      <c r="C358" s="93"/>
    </row>
    <row r="359">
      <c r="A359" s="92"/>
      <c r="C359" s="93"/>
    </row>
    <row r="360">
      <c r="A360" s="92"/>
      <c r="C360" s="93"/>
    </row>
    <row r="361">
      <c r="A361" s="92"/>
      <c r="C361" s="93"/>
    </row>
    <row r="362">
      <c r="A362" s="92"/>
      <c r="C362" s="93"/>
    </row>
    <row r="363">
      <c r="A363" s="92"/>
      <c r="C363" s="93"/>
    </row>
    <row r="364">
      <c r="A364" s="92"/>
      <c r="C364" s="93"/>
    </row>
    <row r="365">
      <c r="A365" s="92"/>
      <c r="C365" s="93"/>
    </row>
    <row r="366">
      <c r="A366" s="92"/>
      <c r="C366" s="93"/>
    </row>
    <row r="367">
      <c r="A367" s="92"/>
      <c r="C367" s="93"/>
    </row>
    <row r="368">
      <c r="A368" s="92"/>
      <c r="C368" s="93"/>
    </row>
    <row r="369">
      <c r="A369" s="92"/>
      <c r="C369" s="93"/>
    </row>
    <row r="370">
      <c r="A370" s="92"/>
      <c r="C370" s="93"/>
    </row>
    <row r="371">
      <c r="A371" s="92"/>
      <c r="C371" s="93"/>
    </row>
    <row r="372">
      <c r="A372" s="92"/>
      <c r="C372" s="93"/>
    </row>
    <row r="373">
      <c r="A373" s="92"/>
      <c r="C373" s="93"/>
    </row>
    <row r="374">
      <c r="A374" s="92"/>
      <c r="C374" s="93"/>
    </row>
    <row r="375">
      <c r="A375" s="92"/>
      <c r="C375" s="93"/>
    </row>
    <row r="376">
      <c r="A376" s="92"/>
      <c r="C376" s="93"/>
    </row>
    <row r="377">
      <c r="A377" s="92"/>
      <c r="C377" s="93"/>
    </row>
    <row r="378">
      <c r="A378" s="92"/>
      <c r="C378" s="93"/>
    </row>
    <row r="379">
      <c r="A379" s="92"/>
      <c r="C379" s="93"/>
    </row>
    <row r="380">
      <c r="A380" s="92"/>
      <c r="C380" s="93"/>
    </row>
    <row r="381">
      <c r="A381" s="92"/>
      <c r="C381" s="93"/>
    </row>
    <row r="382">
      <c r="A382" s="92"/>
      <c r="C382" s="93"/>
    </row>
    <row r="383">
      <c r="A383" s="92"/>
      <c r="C383" s="93"/>
    </row>
    <row r="384">
      <c r="A384" s="92"/>
      <c r="C384" s="93"/>
    </row>
    <row r="385">
      <c r="A385" s="92"/>
      <c r="C385" s="93"/>
    </row>
    <row r="386">
      <c r="A386" s="92"/>
      <c r="C386" s="93"/>
    </row>
    <row r="387">
      <c r="A387" s="92"/>
      <c r="C387" s="93"/>
    </row>
    <row r="388">
      <c r="A388" s="92"/>
      <c r="C388" s="93"/>
    </row>
    <row r="389">
      <c r="A389" s="92"/>
      <c r="C389" s="93"/>
    </row>
    <row r="390">
      <c r="A390" s="92"/>
      <c r="C390" s="93"/>
    </row>
    <row r="391">
      <c r="A391" s="92"/>
      <c r="C391" s="93"/>
    </row>
    <row r="392">
      <c r="A392" s="92"/>
      <c r="C392" s="93"/>
    </row>
    <row r="393">
      <c r="A393" s="92"/>
      <c r="C393" s="93"/>
    </row>
    <row r="394">
      <c r="A394" s="92"/>
      <c r="C394" s="93"/>
    </row>
    <row r="395">
      <c r="A395" s="92"/>
      <c r="C395" s="93"/>
    </row>
    <row r="396">
      <c r="A396" s="92"/>
      <c r="C396" s="93"/>
    </row>
    <row r="397">
      <c r="A397" s="92"/>
      <c r="C397" s="93"/>
    </row>
    <row r="398">
      <c r="A398" s="92"/>
      <c r="C398" s="93"/>
    </row>
    <row r="399">
      <c r="A399" s="92"/>
      <c r="C399" s="93"/>
    </row>
    <row r="400">
      <c r="A400" s="92"/>
      <c r="C400" s="93"/>
    </row>
    <row r="401">
      <c r="A401" s="92"/>
      <c r="C401" s="93"/>
    </row>
    <row r="402">
      <c r="A402" s="92"/>
      <c r="C402" s="93"/>
    </row>
    <row r="403">
      <c r="A403" s="92"/>
      <c r="C403" s="93"/>
    </row>
    <row r="404">
      <c r="A404" s="92"/>
      <c r="C404" s="93"/>
    </row>
    <row r="405">
      <c r="A405" s="92"/>
      <c r="C405" s="93"/>
    </row>
    <row r="406">
      <c r="A406" s="92"/>
      <c r="C406" s="93"/>
    </row>
    <row r="407">
      <c r="A407" s="92"/>
      <c r="C407" s="93"/>
    </row>
    <row r="408">
      <c r="A408" s="92"/>
      <c r="C408" s="93"/>
    </row>
    <row r="409">
      <c r="A409" s="92"/>
      <c r="C409" s="93"/>
    </row>
    <row r="410">
      <c r="A410" s="92"/>
      <c r="C410" s="93"/>
    </row>
    <row r="411">
      <c r="A411" s="92"/>
      <c r="C411" s="93"/>
    </row>
    <row r="412">
      <c r="A412" s="92"/>
      <c r="C412" s="93"/>
    </row>
    <row r="413">
      <c r="A413" s="92"/>
      <c r="C413" s="93"/>
    </row>
    <row r="414">
      <c r="A414" s="92"/>
      <c r="C414" s="93"/>
    </row>
    <row r="415">
      <c r="A415" s="92"/>
      <c r="C415" s="93"/>
    </row>
    <row r="416">
      <c r="A416" s="92"/>
      <c r="C416" s="93"/>
    </row>
    <row r="417">
      <c r="A417" s="92"/>
      <c r="C417" s="93"/>
    </row>
    <row r="418">
      <c r="A418" s="92"/>
      <c r="C418" s="93"/>
    </row>
    <row r="419">
      <c r="A419" s="92"/>
      <c r="C419" s="93"/>
    </row>
    <row r="420">
      <c r="A420" s="92"/>
      <c r="C420" s="93"/>
    </row>
    <row r="421">
      <c r="A421" s="92"/>
      <c r="C421" s="93"/>
    </row>
    <row r="422">
      <c r="A422" s="92"/>
      <c r="C422" s="93"/>
    </row>
    <row r="423">
      <c r="A423" s="92"/>
      <c r="C423" s="93"/>
    </row>
    <row r="424">
      <c r="A424" s="92"/>
      <c r="C424" s="93"/>
    </row>
    <row r="425">
      <c r="A425" s="92"/>
      <c r="C425" s="93"/>
    </row>
    <row r="426">
      <c r="A426" s="92"/>
      <c r="C426" s="93"/>
    </row>
    <row r="427">
      <c r="A427" s="92"/>
      <c r="C427" s="93"/>
    </row>
    <row r="428">
      <c r="A428" s="92"/>
      <c r="C428" s="93"/>
    </row>
    <row r="429">
      <c r="A429" s="92"/>
      <c r="C429" s="93"/>
    </row>
    <row r="430">
      <c r="A430" s="92"/>
      <c r="C430" s="93"/>
    </row>
    <row r="431">
      <c r="A431" s="92"/>
      <c r="C431" s="93"/>
    </row>
    <row r="432">
      <c r="A432" s="92"/>
      <c r="C432" s="93"/>
    </row>
    <row r="433">
      <c r="A433" s="92"/>
      <c r="C433" s="93"/>
    </row>
    <row r="434">
      <c r="A434" s="92"/>
      <c r="C434" s="93"/>
    </row>
    <row r="435">
      <c r="A435" s="92"/>
      <c r="C435" s="93"/>
    </row>
    <row r="436">
      <c r="A436" s="92"/>
      <c r="C436" s="93"/>
    </row>
    <row r="437">
      <c r="A437" s="92"/>
      <c r="C437" s="93"/>
    </row>
    <row r="438">
      <c r="A438" s="92"/>
      <c r="C438" s="93"/>
    </row>
    <row r="439">
      <c r="A439" s="92"/>
      <c r="C439" s="93"/>
    </row>
    <row r="440">
      <c r="A440" s="92"/>
      <c r="C440" s="93"/>
    </row>
    <row r="441">
      <c r="A441" s="92"/>
      <c r="C441" s="93"/>
    </row>
    <row r="442">
      <c r="A442" s="92"/>
      <c r="C442" s="93"/>
    </row>
    <row r="443">
      <c r="A443" s="92"/>
      <c r="C443" s="93"/>
    </row>
    <row r="444">
      <c r="A444" s="92"/>
      <c r="C444" s="93"/>
    </row>
    <row r="445">
      <c r="A445" s="92"/>
      <c r="C445" s="93"/>
    </row>
    <row r="446">
      <c r="A446" s="92"/>
      <c r="C446" s="93"/>
    </row>
    <row r="447">
      <c r="A447" s="92"/>
      <c r="C447" s="93"/>
    </row>
    <row r="448">
      <c r="A448" s="92"/>
      <c r="C448" s="93"/>
    </row>
    <row r="449">
      <c r="A449" s="92"/>
      <c r="C449" s="93"/>
    </row>
    <row r="450">
      <c r="A450" s="92"/>
      <c r="C450" s="93"/>
    </row>
    <row r="451">
      <c r="A451" s="92"/>
      <c r="C451" s="93"/>
    </row>
    <row r="452">
      <c r="A452" s="92"/>
      <c r="C452" s="93"/>
    </row>
    <row r="453">
      <c r="A453" s="92"/>
      <c r="C453" s="93"/>
    </row>
    <row r="454">
      <c r="A454" s="92"/>
      <c r="C454" s="93"/>
    </row>
    <row r="455">
      <c r="A455" s="92"/>
      <c r="C455" s="93"/>
    </row>
    <row r="456">
      <c r="A456" s="92"/>
      <c r="C456" s="93"/>
    </row>
    <row r="457">
      <c r="A457" s="92"/>
      <c r="C457" s="93"/>
    </row>
    <row r="458">
      <c r="A458" s="92"/>
      <c r="C458" s="93"/>
    </row>
    <row r="459">
      <c r="A459" s="92"/>
      <c r="C459" s="93"/>
    </row>
    <row r="460">
      <c r="A460" s="92"/>
      <c r="C460" s="93"/>
    </row>
    <row r="461">
      <c r="A461" s="92"/>
      <c r="C461" s="93"/>
    </row>
    <row r="462">
      <c r="A462" s="92"/>
      <c r="C462" s="93"/>
    </row>
    <row r="463">
      <c r="A463" s="92"/>
      <c r="C463" s="93"/>
    </row>
    <row r="464">
      <c r="A464" s="92"/>
      <c r="C464" s="93"/>
    </row>
    <row r="465">
      <c r="A465" s="92"/>
      <c r="C465" s="93"/>
    </row>
    <row r="466">
      <c r="A466" s="92"/>
      <c r="C466" s="93"/>
    </row>
    <row r="467">
      <c r="A467" s="92"/>
      <c r="C467" s="93"/>
    </row>
    <row r="468">
      <c r="A468" s="92"/>
      <c r="C468" s="93"/>
    </row>
    <row r="469">
      <c r="A469" s="92"/>
      <c r="C469" s="93"/>
    </row>
    <row r="470">
      <c r="A470" s="92"/>
      <c r="C470" s="93"/>
    </row>
    <row r="471">
      <c r="A471" s="92"/>
      <c r="C471" s="93"/>
    </row>
    <row r="472">
      <c r="A472" s="92"/>
      <c r="C472" s="93"/>
    </row>
    <row r="473">
      <c r="A473" s="92"/>
      <c r="C473" s="93"/>
    </row>
    <row r="474">
      <c r="A474" s="92"/>
      <c r="C474" s="93"/>
    </row>
    <row r="475">
      <c r="A475" s="92"/>
      <c r="C475" s="93"/>
    </row>
    <row r="476">
      <c r="A476" s="92"/>
      <c r="C476" s="93"/>
    </row>
    <row r="477">
      <c r="A477" s="92"/>
      <c r="C477" s="93"/>
    </row>
    <row r="478">
      <c r="A478" s="92"/>
      <c r="C478" s="93"/>
    </row>
    <row r="479">
      <c r="A479" s="92"/>
      <c r="C479" s="93"/>
    </row>
    <row r="480">
      <c r="A480" s="92"/>
      <c r="C480" s="93"/>
    </row>
    <row r="481">
      <c r="A481" s="92"/>
      <c r="C481" s="93"/>
    </row>
    <row r="482">
      <c r="A482" s="92"/>
      <c r="C482" s="93"/>
    </row>
    <row r="483">
      <c r="A483" s="92"/>
      <c r="C483" s="93"/>
    </row>
    <row r="484">
      <c r="A484" s="92"/>
      <c r="C484" s="93"/>
    </row>
    <row r="485">
      <c r="A485" s="92"/>
      <c r="C485" s="93"/>
    </row>
    <row r="486">
      <c r="A486" s="92"/>
      <c r="C486" s="93"/>
    </row>
    <row r="487">
      <c r="A487" s="92"/>
      <c r="C487" s="93"/>
    </row>
    <row r="488">
      <c r="A488" s="92"/>
      <c r="C488" s="93"/>
    </row>
    <row r="489">
      <c r="A489" s="92"/>
      <c r="C489" s="93"/>
    </row>
    <row r="490">
      <c r="A490" s="92"/>
      <c r="C490" s="93"/>
    </row>
    <row r="491">
      <c r="A491" s="92"/>
      <c r="C491" s="93"/>
    </row>
    <row r="492">
      <c r="A492" s="92"/>
      <c r="C492" s="93"/>
    </row>
    <row r="493">
      <c r="A493" s="92"/>
      <c r="C493" s="93"/>
    </row>
    <row r="494">
      <c r="A494" s="92"/>
      <c r="C494" s="93"/>
    </row>
    <row r="495">
      <c r="A495" s="92"/>
      <c r="C495" s="93"/>
    </row>
    <row r="496">
      <c r="A496" s="92"/>
      <c r="C496" s="93"/>
    </row>
    <row r="497">
      <c r="A497" s="92"/>
      <c r="C497" s="93"/>
    </row>
    <row r="498">
      <c r="A498" s="92"/>
      <c r="C498" s="93"/>
    </row>
    <row r="499">
      <c r="A499" s="92"/>
      <c r="C499" s="93"/>
    </row>
    <row r="500">
      <c r="A500" s="92"/>
      <c r="C500" s="93"/>
    </row>
    <row r="501">
      <c r="A501" s="92"/>
      <c r="C501" s="93"/>
    </row>
    <row r="502">
      <c r="A502" s="92"/>
      <c r="C502" s="93"/>
    </row>
    <row r="503">
      <c r="A503" s="92"/>
      <c r="C503" s="93"/>
    </row>
    <row r="504">
      <c r="A504" s="92"/>
      <c r="C504" s="93"/>
    </row>
    <row r="505">
      <c r="A505" s="92"/>
      <c r="C505" s="93"/>
    </row>
    <row r="506">
      <c r="A506" s="92"/>
      <c r="C506" s="93"/>
    </row>
    <row r="507">
      <c r="A507" s="92"/>
      <c r="C507" s="93"/>
    </row>
    <row r="508">
      <c r="A508" s="92"/>
      <c r="C508" s="93"/>
    </row>
    <row r="509">
      <c r="A509" s="92"/>
      <c r="C509" s="93"/>
    </row>
    <row r="510">
      <c r="A510" s="92"/>
      <c r="C510" s="93"/>
    </row>
    <row r="511">
      <c r="A511" s="92"/>
      <c r="C511" s="93"/>
    </row>
    <row r="512">
      <c r="A512" s="92"/>
      <c r="C512" s="93"/>
    </row>
    <row r="513">
      <c r="A513" s="92"/>
      <c r="C513" s="93"/>
    </row>
    <row r="514">
      <c r="A514" s="92"/>
      <c r="C514" s="93"/>
    </row>
    <row r="515">
      <c r="A515" s="92"/>
      <c r="C515" s="93"/>
    </row>
    <row r="516">
      <c r="A516" s="92"/>
      <c r="C516" s="93"/>
    </row>
    <row r="517">
      <c r="A517" s="92"/>
      <c r="C517" s="93"/>
    </row>
    <row r="518">
      <c r="A518" s="92"/>
      <c r="C518" s="93"/>
    </row>
    <row r="519">
      <c r="A519" s="92"/>
      <c r="C519" s="93"/>
    </row>
    <row r="520">
      <c r="A520" s="92"/>
      <c r="C520" s="93"/>
    </row>
    <row r="521">
      <c r="A521" s="92"/>
      <c r="C521" s="93"/>
    </row>
    <row r="522">
      <c r="A522" s="92"/>
      <c r="C522" s="93"/>
    </row>
    <row r="523">
      <c r="A523" s="92"/>
      <c r="C523" s="93"/>
    </row>
    <row r="524">
      <c r="A524" s="92"/>
    </row>
    <row r="525">
      <c r="A525" s="92"/>
    </row>
    <row r="526">
      <c r="A526" s="92"/>
    </row>
    <row r="527">
      <c r="A527" s="92"/>
    </row>
    <row r="528">
      <c r="A528" s="92"/>
    </row>
    <row r="529">
      <c r="A529" s="92"/>
    </row>
    <row r="530">
      <c r="A530" s="92"/>
    </row>
    <row r="531">
      <c r="A531" s="92"/>
    </row>
    <row r="532">
      <c r="A532" s="92"/>
    </row>
    <row r="533">
      <c r="A533" s="92"/>
    </row>
    <row r="534">
      <c r="A534" s="92"/>
    </row>
    <row r="535">
      <c r="A535" s="92"/>
    </row>
    <row r="536">
      <c r="A536" s="92"/>
    </row>
    <row r="537">
      <c r="A537" s="92"/>
    </row>
    <row r="538">
      <c r="A538" s="92"/>
    </row>
    <row r="539">
      <c r="A539" s="92"/>
    </row>
    <row r="540">
      <c r="A540" s="92"/>
    </row>
    <row r="541">
      <c r="A541" s="92"/>
    </row>
    <row r="542">
      <c r="A542" s="92"/>
    </row>
    <row r="543">
      <c r="A543" s="92"/>
    </row>
  </sheetData>
  <drawing r:id="rId1"/>
</worksheet>
</file>

<file path=xl/worksheets/sheet8.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75"/>
  <cols>
    <col customWidth="1" min="4" max="4" width="33.25"/>
  </cols>
  <sheetData>
    <row r="1">
      <c r="A1" s="94" t="s">
        <v>5957</v>
      </c>
      <c r="B1" s="94" t="s">
        <v>5958</v>
      </c>
      <c r="C1" s="94" t="s">
        <v>5626</v>
      </c>
      <c r="D1" s="94" t="s">
        <v>9</v>
      </c>
      <c r="E1" s="94" t="s">
        <v>5959</v>
      </c>
      <c r="F1" s="95" t="s">
        <v>15</v>
      </c>
      <c r="G1" s="95" t="s">
        <v>5960</v>
      </c>
      <c r="H1" s="94" t="s">
        <v>5961</v>
      </c>
      <c r="I1" s="96" t="s">
        <v>5962</v>
      </c>
      <c r="J1" s="94" t="s">
        <v>13</v>
      </c>
      <c r="K1" s="94" t="s">
        <v>5949</v>
      </c>
      <c r="L1" s="97" t="s">
        <v>5963</v>
      </c>
      <c r="M1" s="98" t="s">
        <v>5964</v>
      </c>
      <c r="N1" s="99" t="s">
        <v>5965</v>
      </c>
      <c r="O1" s="100" t="s">
        <v>5966</v>
      </c>
      <c r="P1" s="97" t="s">
        <v>5967</v>
      </c>
      <c r="Q1" s="97" t="s">
        <v>5968</v>
      </c>
      <c r="R1" s="97" t="s">
        <v>5969</v>
      </c>
      <c r="S1" s="101" t="s">
        <v>11</v>
      </c>
      <c r="T1" s="94" t="s">
        <v>20</v>
      </c>
      <c r="U1" s="94" t="s">
        <v>5970</v>
      </c>
      <c r="V1" s="94" t="s">
        <v>5971</v>
      </c>
      <c r="W1" s="94" t="s">
        <v>5972</v>
      </c>
      <c r="X1" s="94" t="s">
        <v>5973</v>
      </c>
      <c r="Y1" s="94" t="s">
        <v>5974</v>
      </c>
      <c r="Z1" s="102" t="s">
        <v>5975</v>
      </c>
      <c r="AA1" s="94" t="s">
        <v>5976</v>
      </c>
      <c r="AB1" s="97" t="s">
        <v>5977</v>
      </c>
      <c r="AC1" s="97" t="s">
        <v>5978</v>
      </c>
      <c r="AD1" s="94" t="s">
        <v>5979</v>
      </c>
      <c r="AE1" s="103" t="s">
        <v>5980</v>
      </c>
      <c r="AF1" s="103" t="s">
        <v>5981</v>
      </c>
      <c r="AG1" s="104" t="s">
        <v>5982</v>
      </c>
      <c r="AH1" s="104" t="s">
        <v>5983</v>
      </c>
      <c r="AI1" s="104" t="s">
        <v>5984</v>
      </c>
      <c r="AJ1" s="100" t="s">
        <v>5985</v>
      </c>
      <c r="AK1" s="100" t="s">
        <v>5986</v>
      </c>
      <c r="AL1" s="100" t="s">
        <v>5987</v>
      </c>
      <c r="AM1" s="105" t="s">
        <v>5988</v>
      </c>
      <c r="AN1" s="105" t="s">
        <v>5989</v>
      </c>
      <c r="AO1" s="105" t="s">
        <v>5990</v>
      </c>
      <c r="AP1" s="105" t="s">
        <v>5991</v>
      </c>
      <c r="AQ1" s="105" t="s">
        <v>5992</v>
      </c>
      <c r="AR1" s="105" t="s">
        <v>5993</v>
      </c>
      <c r="AS1" s="106" t="s">
        <v>5994</v>
      </c>
      <c r="AT1" s="105" t="s">
        <v>5995</v>
      </c>
      <c r="AU1" s="105" t="s">
        <v>5996</v>
      </c>
      <c r="AV1" s="105" t="s">
        <v>5997</v>
      </c>
      <c r="AW1" s="105" t="s">
        <v>5998</v>
      </c>
      <c r="AX1" s="105" t="s">
        <v>5999</v>
      </c>
      <c r="AY1" s="105" t="s">
        <v>6000</v>
      </c>
      <c r="AZ1" s="105" t="s">
        <v>6001</v>
      </c>
    </row>
    <row r="2">
      <c r="A2" s="107">
        <v>1.0</v>
      </c>
      <c r="B2" s="108"/>
      <c r="C2" s="109" t="s">
        <v>35</v>
      </c>
      <c r="D2" s="107" t="s">
        <v>6002</v>
      </c>
      <c r="E2" s="107" t="s">
        <v>6003</v>
      </c>
      <c r="F2" s="110" t="s">
        <v>38</v>
      </c>
      <c r="G2" s="110" t="s">
        <v>6004</v>
      </c>
      <c r="H2" s="111"/>
      <c r="I2" s="111"/>
      <c r="J2" s="112">
        <v>45413.0</v>
      </c>
      <c r="K2" s="112">
        <v>45809.0</v>
      </c>
      <c r="L2" s="113"/>
      <c r="M2" s="114">
        <f t="shared" ref="M2:M577" si="1">(O2*N2)/10^5</f>
        <v>0</v>
      </c>
      <c r="N2" s="110">
        <v>6000.0</v>
      </c>
      <c r="O2" s="108"/>
      <c r="P2" s="113"/>
      <c r="Q2" s="113"/>
      <c r="R2" s="113"/>
      <c r="S2" s="107" t="s">
        <v>37</v>
      </c>
      <c r="T2" s="109" t="s">
        <v>6005</v>
      </c>
      <c r="U2" s="107" t="s">
        <v>40</v>
      </c>
      <c r="V2" s="115" t="s">
        <v>36</v>
      </c>
      <c r="W2" s="108"/>
      <c r="X2" s="107" t="s">
        <v>6006</v>
      </c>
      <c r="Y2" s="116"/>
      <c r="Z2" s="117">
        <v>1.9</v>
      </c>
      <c r="AA2" s="107">
        <v>19.0</v>
      </c>
      <c r="AB2" s="113"/>
      <c r="AC2" s="113"/>
      <c r="AD2" s="108"/>
      <c r="AE2" s="107" t="str">
        <f t="shared" ref="AE2:AE418" si="2">AD2.url</f>
        <v>#REF!</v>
      </c>
      <c r="AF2" s="107" t="str">
        <f t="shared" ref="AF2:AF344" si="3">iferror(VLOOKUP(X2,'Master Sheet'!I$2:J$171,2,0),"Not Available")</f>
        <v>Not Available</v>
      </c>
      <c r="AG2" s="113"/>
      <c r="AH2" s="113"/>
      <c r="AI2" s="113"/>
      <c r="AJ2" s="108"/>
      <c r="AK2" s="108"/>
      <c r="AL2" s="108"/>
      <c r="AM2" s="118"/>
      <c r="AN2" s="118" t="s">
        <v>5668</v>
      </c>
      <c r="AO2" s="118"/>
      <c r="AP2" s="118"/>
      <c r="AQ2" s="118"/>
      <c r="AR2" s="118"/>
      <c r="AS2" s="118"/>
      <c r="AT2" s="118"/>
      <c r="AU2" s="118"/>
      <c r="AV2" s="118"/>
      <c r="AW2" s="118"/>
      <c r="AX2" s="118"/>
      <c r="AY2" s="119">
        <f t="shared" ref="AY2:AY2769" si="4">counta(D2,J2,K2,L2,M2,N2,O2,S2,T2,U2,X2,Z2,AA2,AC2,AF2)</f>
        <v>12</v>
      </c>
      <c r="AZ2" s="118"/>
    </row>
    <row r="3">
      <c r="A3" s="107">
        <f t="shared" ref="A3:A1770" si="5">A2+1</f>
        <v>2</v>
      </c>
      <c r="B3" s="108"/>
      <c r="C3" s="120" t="s">
        <v>42</v>
      </c>
      <c r="D3" s="109" t="s">
        <v>43</v>
      </c>
      <c r="E3" s="108"/>
      <c r="F3" s="110" t="s">
        <v>38</v>
      </c>
      <c r="G3" s="110" t="s">
        <v>6004</v>
      </c>
      <c r="H3" s="111"/>
      <c r="I3" s="121"/>
      <c r="J3" s="112">
        <v>44896.0</v>
      </c>
      <c r="K3" s="122">
        <v>45413.0</v>
      </c>
      <c r="L3" s="113"/>
      <c r="M3" s="114">
        <f t="shared" si="1"/>
        <v>13.31475</v>
      </c>
      <c r="N3" s="123">
        <v>1299.0</v>
      </c>
      <c r="O3" s="124">
        <v>1025.0</v>
      </c>
      <c r="P3" s="113"/>
      <c r="Q3" s="113"/>
      <c r="R3" s="113"/>
      <c r="S3" s="109" t="s">
        <v>37</v>
      </c>
      <c r="T3" s="109" t="s">
        <v>6007</v>
      </c>
      <c r="U3" s="109" t="s">
        <v>45</v>
      </c>
      <c r="V3" s="125" t="s">
        <v>6008</v>
      </c>
      <c r="W3" s="109" t="s">
        <v>6009</v>
      </c>
      <c r="X3" s="109" t="s">
        <v>6010</v>
      </c>
      <c r="Y3" s="94" t="s">
        <v>2321</v>
      </c>
      <c r="Z3" s="126">
        <v>6.48</v>
      </c>
      <c r="AA3" s="109">
        <v>103.0</v>
      </c>
      <c r="AB3" s="113"/>
      <c r="AC3" s="113"/>
      <c r="AD3" s="111"/>
      <c r="AE3" s="107" t="str">
        <f t="shared" si="2"/>
        <v>#REF!</v>
      </c>
      <c r="AF3" s="107" t="str">
        <f t="shared" si="3"/>
        <v>Not Available</v>
      </c>
      <c r="AG3" s="113"/>
      <c r="AH3" s="113"/>
      <c r="AI3" s="113"/>
      <c r="AJ3" s="107">
        <f t="shared" ref="AJ3:AJ14" si="6">iferror(MONTH(J3),"NA")</f>
        <v>12</v>
      </c>
      <c r="AK3" s="107">
        <f t="shared" ref="AK3:AK14" si="7">iferror(YEAR(J3),"NA")</f>
        <v>2022</v>
      </c>
      <c r="AL3" s="107" t="str">
        <f t="shared" ref="AL3:AL14" si="8">Concat(IF(AJ3&lt;=3,"Q1",IF(AJ3&lt;=6,"Q2",IF(AJ3&lt;=9,"Q3","Q4"))),AK3)</f>
        <v>Q42022</v>
      </c>
      <c r="AM3" s="106" t="str">
        <f t="shared" ref="AM3:AM14" si="9">IF(N3=0,"NA",IF(N3&lt;2000,"&lt;2K",IF(N3&lt;4000,"2-4K",IF(N3&lt;6000,"4-6K",IF(N3&lt;8000,"6-8K",IF(N3&lt;10000,"8-10K",IF(N3&lt;12000,"10-12K",IF(N3&lt;15000,"12-15K","15K+"))))))))</f>
        <v>&lt;2K</v>
      </c>
      <c r="AN3" s="118"/>
      <c r="AO3" s="118"/>
      <c r="AP3" s="118"/>
      <c r="AQ3" s="118"/>
      <c r="AR3" s="118"/>
      <c r="AS3" s="118"/>
      <c r="AT3" s="118"/>
      <c r="AU3" s="118"/>
      <c r="AV3" s="118"/>
      <c r="AW3" s="118"/>
      <c r="AX3" s="118"/>
      <c r="AY3" s="119">
        <f t="shared" si="4"/>
        <v>13</v>
      </c>
      <c r="AZ3" s="118"/>
    </row>
    <row r="4">
      <c r="A4" s="107">
        <f t="shared" si="5"/>
        <v>3</v>
      </c>
      <c r="B4" s="108"/>
      <c r="C4" s="109" t="s">
        <v>46</v>
      </c>
      <c r="D4" s="107" t="s">
        <v>47</v>
      </c>
      <c r="E4" s="107">
        <v>2.0</v>
      </c>
      <c r="F4" s="110" t="s">
        <v>38</v>
      </c>
      <c r="G4" s="110" t="s">
        <v>6011</v>
      </c>
      <c r="H4" s="111"/>
      <c r="I4" s="111"/>
      <c r="J4" s="112">
        <v>45352.0</v>
      </c>
      <c r="K4" s="112">
        <v>46204.0</v>
      </c>
      <c r="L4" s="113"/>
      <c r="M4" s="114">
        <f t="shared" si="1"/>
        <v>0</v>
      </c>
      <c r="N4" s="127"/>
      <c r="O4" s="108"/>
      <c r="P4" s="113"/>
      <c r="Q4" s="113"/>
      <c r="R4" s="113"/>
      <c r="S4" s="107" t="s">
        <v>48</v>
      </c>
      <c r="T4" s="111"/>
      <c r="U4" s="108"/>
      <c r="V4" s="115" t="s">
        <v>47</v>
      </c>
      <c r="W4" s="107" t="s">
        <v>6012</v>
      </c>
      <c r="X4" s="107" t="s">
        <v>6013</v>
      </c>
      <c r="Y4" s="116"/>
      <c r="Z4" s="128"/>
      <c r="AA4" s="108"/>
      <c r="AB4" s="113"/>
      <c r="AC4" s="113"/>
      <c r="AD4" s="115" t="s">
        <v>6014</v>
      </c>
      <c r="AE4" s="129" t="str">
        <f t="shared" si="2"/>
        <v>https://drive.google.com/file/d/198BnIJRKFCwElQcmkptR99TihmgFD6Pz/view?usp=drive_link</v>
      </c>
      <c r="AF4" s="107" t="str">
        <f t="shared" si="3"/>
        <v>Not Available</v>
      </c>
      <c r="AG4" s="113"/>
      <c r="AH4" s="113"/>
      <c r="AI4" s="113"/>
      <c r="AJ4" s="107">
        <f t="shared" si="6"/>
        <v>3</v>
      </c>
      <c r="AK4" s="107">
        <f t="shared" si="7"/>
        <v>2024</v>
      </c>
      <c r="AL4" s="107" t="str">
        <f t="shared" si="8"/>
        <v>Q12024</v>
      </c>
      <c r="AM4" s="106" t="str">
        <f t="shared" si="9"/>
        <v>NA</v>
      </c>
      <c r="AN4" s="118"/>
      <c r="AO4" s="118"/>
      <c r="AP4" s="118"/>
      <c r="AQ4" s="118"/>
      <c r="AR4" s="118"/>
      <c r="AS4" s="118"/>
      <c r="AT4" s="118"/>
      <c r="AU4" s="118"/>
      <c r="AV4" s="118"/>
      <c r="AW4" s="118"/>
      <c r="AX4" s="118"/>
      <c r="AY4" s="119">
        <f t="shared" si="4"/>
        <v>7</v>
      </c>
      <c r="AZ4" s="118"/>
    </row>
    <row r="5">
      <c r="A5" s="107">
        <f t="shared" si="5"/>
        <v>4</v>
      </c>
      <c r="B5" s="108"/>
      <c r="C5" s="130" t="s">
        <v>53</v>
      </c>
      <c r="D5" s="109" t="s">
        <v>6015</v>
      </c>
      <c r="E5" s="107">
        <v>1.0</v>
      </c>
      <c r="F5" s="110" t="s">
        <v>38</v>
      </c>
      <c r="G5" s="110" t="s">
        <v>6004</v>
      </c>
      <c r="H5" s="111"/>
      <c r="I5" s="109" t="s">
        <v>6016</v>
      </c>
      <c r="J5" s="112">
        <v>43831.0</v>
      </c>
      <c r="K5" s="112">
        <v>45658.0</v>
      </c>
      <c r="L5" s="113"/>
      <c r="M5" s="114">
        <f t="shared" si="1"/>
        <v>21</v>
      </c>
      <c r="N5" s="123">
        <v>1750.0</v>
      </c>
      <c r="O5" s="109">
        <v>1200.0</v>
      </c>
      <c r="P5" s="113"/>
      <c r="Q5" s="113"/>
      <c r="R5" s="113"/>
      <c r="S5" s="109" t="s">
        <v>37</v>
      </c>
      <c r="T5" s="109" t="s">
        <v>6007</v>
      </c>
      <c r="U5" s="109" t="s">
        <v>55</v>
      </c>
      <c r="V5" s="125" t="s">
        <v>6017</v>
      </c>
      <c r="W5" s="109" t="s">
        <v>6018</v>
      </c>
      <c r="X5" s="109" t="s">
        <v>80</v>
      </c>
      <c r="Y5" s="94" t="s">
        <v>6019</v>
      </c>
      <c r="Z5" s="126">
        <v>4.35</v>
      </c>
      <c r="AA5" s="111"/>
      <c r="AB5" s="113"/>
      <c r="AC5" s="131">
        <v>46.0</v>
      </c>
      <c r="AD5" s="125" t="s">
        <v>6020</v>
      </c>
      <c r="AE5" s="129" t="str">
        <f t="shared" si="2"/>
        <v>https://drive.google.com/file/d/1PdsZhi6cz_wBr99g35uMsGwKLpPOUCwC/view?usp=drive_link</v>
      </c>
      <c r="AF5" s="107" t="str">
        <f t="shared" si="3"/>
        <v>Not Available</v>
      </c>
      <c r="AG5" s="113"/>
      <c r="AH5" s="113"/>
      <c r="AI5" s="113"/>
      <c r="AJ5" s="107">
        <f t="shared" si="6"/>
        <v>1</v>
      </c>
      <c r="AK5" s="107">
        <f t="shared" si="7"/>
        <v>2020</v>
      </c>
      <c r="AL5" s="107" t="str">
        <f t="shared" si="8"/>
        <v>Q12020</v>
      </c>
      <c r="AM5" s="106" t="str">
        <f t="shared" si="9"/>
        <v>&lt;2K</v>
      </c>
      <c r="AN5" s="118"/>
      <c r="AO5" s="118"/>
      <c r="AP5" s="118"/>
      <c r="AQ5" s="118"/>
      <c r="AR5" s="118"/>
      <c r="AS5" s="118"/>
      <c r="AT5" s="118"/>
      <c r="AU5" s="118"/>
      <c r="AV5" s="118"/>
      <c r="AW5" s="118"/>
      <c r="AX5" s="118"/>
      <c r="AY5" s="119">
        <f t="shared" si="4"/>
        <v>13</v>
      </c>
      <c r="AZ5" s="118"/>
    </row>
    <row r="6">
      <c r="A6" s="107">
        <f t="shared" si="5"/>
        <v>5</v>
      </c>
      <c r="B6" s="108"/>
      <c r="C6" s="130" t="s">
        <v>58</v>
      </c>
      <c r="D6" s="109" t="s">
        <v>59</v>
      </c>
      <c r="E6" s="108"/>
      <c r="F6" s="110" t="s">
        <v>38</v>
      </c>
      <c r="G6" s="110" t="s">
        <v>6004</v>
      </c>
      <c r="H6" s="111"/>
      <c r="I6" s="120" t="s">
        <v>6021</v>
      </c>
      <c r="J6" s="112">
        <v>45115.0</v>
      </c>
      <c r="K6" s="112">
        <v>45748.0</v>
      </c>
      <c r="L6" s="113"/>
      <c r="M6" s="114">
        <f t="shared" si="1"/>
        <v>19.712</v>
      </c>
      <c r="N6" s="123">
        <v>2200.0</v>
      </c>
      <c r="O6" s="124">
        <v>896.0</v>
      </c>
      <c r="P6" s="113"/>
      <c r="Q6" s="113"/>
      <c r="R6" s="113"/>
      <c r="S6" s="109" t="s">
        <v>37</v>
      </c>
      <c r="T6" s="109" t="s">
        <v>6022</v>
      </c>
      <c r="U6" s="109" t="s">
        <v>60</v>
      </c>
      <c r="V6" s="125" t="s">
        <v>6023</v>
      </c>
      <c r="W6" s="109" t="s">
        <v>6024</v>
      </c>
      <c r="X6" s="109" t="s">
        <v>6025</v>
      </c>
      <c r="Y6" s="94" t="s">
        <v>6026</v>
      </c>
      <c r="Z6" s="126">
        <v>6.29</v>
      </c>
      <c r="AA6" s="109">
        <v>114.0</v>
      </c>
      <c r="AB6" s="113"/>
      <c r="AC6" s="113"/>
      <c r="AD6" s="125" t="s">
        <v>6027</v>
      </c>
      <c r="AE6" s="129" t="str">
        <f t="shared" si="2"/>
        <v>https://drive.google.com/file/d/1jDKraq6F7JiT1E2d4jiOUNFCdvCXTYIA/view?usp=drive_link</v>
      </c>
      <c r="AF6" s="107" t="str">
        <f t="shared" si="3"/>
        <v>Not Available</v>
      </c>
      <c r="AG6" s="113"/>
      <c r="AH6" s="113"/>
      <c r="AI6" s="113"/>
      <c r="AJ6" s="107">
        <f t="shared" si="6"/>
        <v>7</v>
      </c>
      <c r="AK6" s="107">
        <f t="shared" si="7"/>
        <v>2023</v>
      </c>
      <c r="AL6" s="107" t="str">
        <f t="shared" si="8"/>
        <v>Q32023</v>
      </c>
      <c r="AM6" s="106" t="str">
        <f t="shared" si="9"/>
        <v>2-4K</v>
      </c>
      <c r="AN6" s="118" t="s">
        <v>5668</v>
      </c>
      <c r="AO6" s="118"/>
      <c r="AP6" s="118"/>
      <c r="AQ6" s="118"/>
      <c r="AR6" s="118"/>
      <c r="AS6" s="118"/>
      <c r="AT6" s="118"/>
      <c r="AU6" s="118"/>
      <c r="AV6" s="118"/>
      <c r="AW6" s="118"/>
      <c r="AX6" s="118"/>
      <c r="AY6" s="119">
        <f t="shared" si="4"/>
        <v>13</v>
      </c>
      <c r="AZ6" s="118"/>
    </row>
    <row r="7">
      <c r="A7" s="107">
        <f t="shared" si="5"/>
        <v>6</v>
      </c>
      <c r="B7" s="108"/>
      <c r="C7" s="130" t="s">
        <v>64</v>
      </c>
      <c r="D7" s="107" t="s">
        <v>65</v>
      </c>
      <c r="E7" s="108"/>
      <c r="F7" s="110" t="s">
        <v>38</v>
      </c>
      <c r="G7" s="110" t="s">
        <v>6004</v>
      </c>
      <c r="H7" s="111"/>
      <c r="I7" s="121"/>
      <c r="J7" s="112">
        <v>44835.0</v>
      </c>
      <c r="K7" s="112">
        <v>46600.0</v>
      </c>
      <c r="L7" s="113"/>
      <c r="M7" s="114">
        <f t="shared" si="1"/>
        <v>23.988</v>
      </c>
      <c r="N7" s="123">
        <v>1999.0</v>
      </c>
      <c r="O7" s="107">
        <v>1200.0</v>
      </c>
      <c r="P7" s="113"/>
      <c r="Q7" s="113"/>
      <c r="R7" s="113"/>
      <c r="S7" s="107" t="s">
        <v>37</v>
      </c>
      <c r="T7" s="109" t="s">
        <v>6028</v>
      </c>
      <c r="U7" s="107" t="s">
        <v>67</v>
      </c>
      <c r="V7" s="115" t="s">
        <v>6029</v>
      </c>
      <c r="W7" s="107" t="s">
        <v>6030</v>
      </c>
      <c r="X7" s="108"/>
      <c r="Y7" s="94" t="s">
        <v>6031</v>
      </c>
      <c r="Z7" s="117">
        <v>23.34</v>
      </c>
      <c r="AA7" s="107">
        <v>363.0</v>
      </c>
      <c r="AB7" s="113"/>
      <c r="AC7" s="113"/>
      <c r="AD7" s="115" t="s">
        <v>6032</v>
      </c>
      <c r="AE7" s="129" t="str">
        <f t="shared" si="2"/>
        <v>https://drive.google.com/file/d/1oQAcaqkwjkML1iqsew_mv5dAB7dNmdqG/view?usp=drive_link</v>
      </c>
      <c r="AF7" s="107" t="str">
        <f t="shared" si="3"/>
        <v>Not Available</v>
      </c>
      <c r="AG7" s="113"/>
      <c r="AH7" s="113"/>
      <c r="AI7" s="113"/>
      <c r="AJ7" s="107">
        <f t="shared" si="6"/>
        <v>10</v>
      </c>
      <c r="AK7" s="107">
        <f t="shared" si="7"/>
        <v>2022</v>
      </c>
      <c r="AL7" s="107" t="str">
        <f t="shared" si="8"/>
        <v>Q42022</v>
      </c>
      <c r="AM7" s="106" t="str">
        <f t="shared" si="9"/>
        <v>&lt;2K</v>
      </c>
      <c r="AN7" s="118"/>
      <c r="AO7" s="118"/>
      <c r="AP7" s="118"/>
      <c r="AQ7" s="118"/>
      <c r="AR7" s="118"/>
      <c r="AS7" s="118"/>
      <c r="AT7" s="118"/>
      <c r="AU7" s="118"/>
      <c r="AV7" s="118"/>
      <c r="AW7" s="118"/>
      <c r="AX7" s="118"/>
      <c r="AY7" s="119">
        <f t="shared" si="4"/>
        <v>12</v>
      </c>
      <c r="AZ7" s="118"/>
    </row>
    <row r="8">
      <c r="A8" s="107">
        <f t="shared" si="5"/>
        <v>7</v>
      </c>
      <c r="B8" s="108"/>
      <c r="C8" s="130" t="s">
        <v>70</v>
      </c>
      <c r="D8" s="109" t="s">
        <v>6033</v>
      </c>
      <c r="E8" s="107">
        <v>2.0</v>
      </c>
      <c r="F8" s="110" t="s">
        <v>72</v>
      </c>
      <c r="G8" s="110" t="s">
        <v>6034</v>
      </c>
      <c r="H8" s="111"/>
      <c r="I8" s="109" t="s">
        <v>6021</v>
      </c>
      <c r="J8" s="112">
        <v>44044.0</v>
      </c>
      <c r="K8" s="112">
        <v>45261.0</v>
      </c>
      <c r="L8" s="113"/>
      <c r="M8" s="114">
        <f t="shared" si="1"/>
        <v>25.2</v>
      </c>
      <c r="N8" s="123">
        <v>2100.0</v>
      </c>
      <c r="O8" s="109">
        <v>1200.0</v>
      </c>
      <c r="P8" s="113"/>
      <c r="Q8" s="113"/>
      <c r="R8" s="113"/>
      <c r="S8" s="109" t="s">
        <v>37</v>
      </c>
      <c r="T8" s="109" t="s">
        <v>6005</v>
      </c>
      <c r="U8" s="109" t="s">
        <v>40</v>
      </c>
      <c r="V8" s="125" t="s">
        <v>71</v>
      </c>
      <c r="W8" s="109" t="s">
        <v>6035</v>
      </c>
      <c r="X8" s="109" t="s">
        <v>6036</v>
      </c>
      <c r="Y8" s="116"/>
      <c r="Z8" s="126">
        <v>7.8</v>
      </c>
      <c r="AA8" s="109">
        <v>118.0</v>
      </c>
      <c r="AB8" s="113"/>
      <c r="AC8" s="113"/>
      <c r="AD8" s="125" t="s">
        <v>6037</v>
      </c>
      <c r="AE8" s="129" t="str">
        <f t="shared" si="2"/>
        <v>https://drive.google.com/file/d/1mHILIyoKqHzxusb7RrD4Y3t5aKo4aYrB/view?usp=drive_link</v>
      </c>
      <c r="AF8" s="107" t="str">
        <f t="shared" si="3"/>
        <v>Not Available</v>
      </c>
      <c r="AG8" s="131">
        <v>34.0</v>
      </c>
      <c r="AH8" s="113"/>
      <c r="AI8" s="113"/>
      <c r="AJ8" s="107">
        <f t="shared" si="6"/>
        <v>8</v>
      </c>
      <c r="AK8" s="107">
        <f t="shared" si="7"/>
        <v>2020</v>
      </c>
      <c r="AL8" s="107" t="str">
        <f t="shared" si="8"/>
        <v>Q32020</v>
      </c>
      <c r="AM8" s="106" t="str">
        <f t="shared" si="9"/>
        <v>2-4K</v>
      </c>
      <c r="AN8" s="118"/>
      <c r="AO8" s="118"/>
      <c r="AP8" s="118"/>
      <c r="AQ8" s="118"/>
      <c r="AR8" s="118"/>
      <c r="AS8" s="118"/>
      <c r="AT8" s="118"/>
      <c r="AU8" s="118"/>
      <c r="AV8" s="118"/>
      <c r="AW8" s="118"/>
      <c r="AX8" s="118"/>
      <c r="AY8" s="119">
        <f t="shared" si="4"/>
        <v>13</v>
      </c>
      <c r="AZ8" s="118"/>
    </row>
    <row r="9">
      <c r="A9" s="107">
        <f t="shared" si="5"/>
        <v>8</v>
      </c>
      <c r="B9" s="108"/>
      <c r="C9" s="130" t="s">
        <v>74</v>
      </c>
      <c r="D9" s="109" t="s">
        <v>75</v>
      </c>
      <c r="E9" s="107">
        <v>2.0</v>
      </c>
      <c r="F9" s="110" t="s">
        <v>38</v>
      </c>
      <c r="G9" s="110" t="s">
        <v>6004</v>
      </c>
      <c r="H9" s="111"/>
      <c r="I9" s="121"/>
      <c r="J9" s="112">
        <v>45200.0</v>
      </c>
      <c r="K9" s="112">
        <v>45536.0</v>
      </c>
      <c r="L9" s="113"/>
      <c r="M9" s="114">
        <f t="shared" si="1"/>
        <v>30.6</v>
      </c>
      <c r="N9" s="123">
        <v>2550.0</v>
      </c>
      <c r="O9" s="124">
        <v>1200.0</v>
      </c>
      <c r="P9" s="113"/>
      <c r="Q9" s="113"/>
      <c r="R9" s="113"/>
      <c r="S9" s="109" t="s">
        <v>37</v>
      </c>
      <c r="T9" s="109" t="s">
        <v>6022</v>
      </c>
      <c r="U9" s="109" t="s">
        <v>60</v>
      </c>
      <c r="V9" s="125" t="s">
        <v>6038</v>
      </c>
      <c r="W9" s="109" t="s">
        <v>6039</v>
      </c>
      <c r="X9" s="109" t="s">
        <v>1434</v>
      </c>
      <c r="Y9" s="94" t="s">
        <v>6040</v>
      </c>
      <c r="Z9" s="126">
        <v>3.0</v>
      </c>
      <c r="AA9" s="109">
        <v>47.0</v>
      </c>
      <c r="AB9" s="113"/>
      <c r="AC9" s="113"/>
      <c r="AD9" s="125" t="s">
        <v>6041</v>
      </c>
      <c r="AE9" s="129" t="str">
        <f t="shared" si="2"/>
        <v>https://drive.google.com/file/d/14z4kHb8dEEw3YelYRE1xQl_Q6tvctfOy/view?usp=drive_link</v>
      </c>
      <c r="AF9" s="107" t="str">
        <f t="shared" si="3"/>
        <v>Not Available</v>
      </c>
      <c r="AG9" s="113"/>
      <c r="AH9" s="113"/>
      <c r="AI9" s="113"/>
      <c r="AJ9" s="107">
        <f t="shared" si="6"/>
        <v>10</v>
      </c>
      <c r="AK9" s="107">
        <f t="shared" si="7"/>
        <v>2023</v>
      </c>
      <c r="AL9" s="107" t="str">
        <f t="shared" si="8"/>
        <v>Q42023</v>
      </c>
      <c r="AM9" s="106" t="str">
        <f t="shared" si="9"/>
        <v>2-4K</v>
      </c>
      <c r="AN9" s="118" t="s">
        <v>5668</v>
      </c>
      <c r="AO9" s="118"/>
      <c r="AP9" s="118"/>
      <c r="AQ9" s="118"/>
      <c r="AR9" s="118"/>
      <c r="AS9" s="118"/>
      <c r="AT9" s="118"/>
      <c r="AU9" s="118"/>
      <c r="AV9" s="118"/>
      <c r="AW9" s="118"/>
      <c r="AX9" s="118"/>
      <c r="AY9" s="119">
        <f t="shared" si="4"/>
        <v>13</v>
      </c>
      <c r="AZ9" s="118"/>
    </row>
    <row r="10">
      <c r="A10" s="107">
        <f t="shared" si="5"/>
        <v>9</v>
      </c>
      <c r="B10" s="108"/>
      <c r="C10" s="132" t="s">
        <v>78</v>
      </c>
      <c r="D10" s="107" t="s">
        <v>79</v>
      </c>
      <c r="E10" s="107">
        <v>2.0</v>
      </c>
      <c r="F10" s="110" t="s">
        <v>38</v>
      </c>
      <c r="G10" s="110" t="s">
        <v>6011</v>
      </c>
      <c r="H10" s="111"/>
      <c r="I10" s="111"/>
      <c r="J10" s="112">
        <v>45352.0</v>
      </c>
      <c r="K10" s="112">
        <v>46082.0</v>
      </c>
      <c r="L10" s="113"/>
      <c r="M10" s="114">
        <f t="shared" si="1"/>
        <v>0</v>
      </c>
      <c r="N10" s="110">
        <v>3750.0</v>
      </c>
      <c r="O10" s="108"/>
      <c r="P10" s="113"/>
      <c r="Q10" s="113"/>
      <c r="R10" s="113"/>
      <c r="S10" s="108"/>
      <c r="T10" s="111"/>
      <c r="U10" s="108"/>
      <c r="V10" s="108"/>
      <c r="W10" s="108"/>
      <c r="X10" s="108"/>
      <c r="Y10" s="116"/>
      <c r="Z10" s="128"/>
      <c r="AA10" s="108"/>
      <c r="AB10" s="113"/>
      <c r="AC10" s="113"/>
      <c r="AD10" s="108"/>
      <c r="AE10" s="107" t="str">
        <f t="shared" si="2"/>
        <v>#REF!</v>
      </c>
      <c r="AF10" s="107" t="str">
        <f t="shared" si="3"/>
        <v>Not Available</v>
      </c>
      <c r="AG10" s="113"/>
      <c r="AH10" s="113"/>
      <c r="AI10" s="113"/>
      <c r="AJ10" s="107">
        <f t="shared" si="6"/>
        <v>3</v>
      </c>
      <c r="AK10" s="107">
        <f t="shared" si="7"/>
        <v>2024</v>
      </c>
      <c r="AL10" s="107" t="str">
        <f t="shared" si="8"/>
        <v>Q12024</v>
      </c>
      <c r="AM10" s="106" t="str">
        <f t="shared" si="9"/>
        <v>2-4K</v>
      </c>
      <c r="AN10" s="118"/>
      <c r="AO10" s="118"/>
      <c r="AP10" s="118"/>
      <c r="AQ10" s="118"/>
      <c r="AR10" s="118"/>
      <c r="AS10" s="118"/>
      <c r="AT10" s="118"/>
      <c r="AU10" s="118"/>
      <c r="AV10" s="118"/>
      <c r="AW10" s="118"/>
      <c r="AX10" s="118"/>
      <c r="AY10" s="119">
        <f t="shared" si="4"/>
        <v>6</v>
      </c>
      <c r="AZ10" s="118"/>
    </row>
    <row r="11">
      <c r="A11" s="107">
        <f t="shared" si="5"/>
        <v>10</v>
      </c>
      <c r="B11" s="108"/>
      <c r="C11" s="109" t="s">
        <v>82</v>
      </c>
      <c r="D11" s="107" t="s">
        <v>83</v>
      </c>
      <c r="E11" s="108"/>
      <c r="F11" s="110" t="s">
        <v>38</v>
      </c>
      <c r="G11" s="110" t="s">
        <v>6004</v>
      </c>
      <c r="H11" s="111"/>
      <c r="I11" s="111"/>
      <c r="J11" s="112">
        <v>45352.0</v>
      </c>
      <c r="K11" s="112">
        <v>46784.0</v>
      </c>
      <c r="L11" s="113"/>
      <c r="M11" s="114">
        <f t="shared" si="1"/>
        <v>0</v>
      </c>
      <c r="N11" s="127"/>
      <c r="O11" s="108"/>
      <c r="P11" s="113"/>
      <c r="Q11" s="113"/>
      <c r="R11" s="113"/>
      <c r="S11" s="107" t="s">
        <v>48</v>
      </c>
      <c r="T11" s="109" t="s">
        <v>6022</v>
      </c>
      <c r="U11" s="107" t="s">
        <v>84</v>
      </c>
      <c r="V11" s="115" t="s">
        <v>83</v>
      </c>
      <c r="W11" s="107" t="s">
        <v>6042</v>
      </c>
      <c r="X11" s="107" t="s">
        <v>6043</v>
      </c>
      <c r="Y11" s="94" t="s">
        <v>6044</v>
      </c>
      <c r="Z11" s="128"/>
      <c r="AA11" s="107">
        <v>480.0</v>
      </c>
      <c r="AB11" s="113"/>
      <c r="AC11" s="113"/>
      <c r="AD11" s="115" t="s">
        <v>6045</v>
      </c>
      <c r="AE11" s="129" t="str">
        <f t="shared" si="2"/>
        <v>https://drive.google.com/file/d/1b-ZD7K8Hq3Ku5tng-hefyiynAvFpw9d2/view?usp=drive_link</v>
      </c>
      <c r="AF11" s="107" t="str">
        <f t="shared" si="3"/>
        <v>Not Available</v>
      </c>
      <c r="AG11" s="113"/>
      <c r="AH11" s="113"/>
      <c r="AI11" s="113"/>
      <c r="AJ11" s="107">
        <f t="shared" si="6"/>
        <v>3</v>
      </c>
      <c r="AK11" s="107">
        <f t="shared" si="7"/>
        <v>2024</v>
      </c>
      <c r="AL11" s="107" t="str">
        <f t="shared" si="8"/>
        <v>Q12024</v>
      </c>
      <c r="AM11" s="106" t="str">
        <f t="shared" si="9"/>
        <v>NA</v>
      </c>
      <c r="AN11" s="118" t="s">
        <v>5668</v>
      </c>
      <c r="AO11" s="118"/>
      <c r="AP11" s="118"/>
      <c r="AQ11" s="118"/>
      <c r="AR11" s="118"/>
      <c r="AS11" s="118"/>
      <c r="AT11" s="118"/>
      <c r="AU11" s="118"/>
      <c r="AV11" s="118"/>
      <c r="AW11" s="118"/>
      <c r="AX11" s="118"/>
      <c r="AY11" s="119">
        <f t="shared" si="4"/>
        <v>10</v>
      </c>
      <c r="AZ11" s="118"/>
    </row>
    <row r="12">
      <c r="A12" s="107">
        <f t="shared" si="5"/>
        <v>11</v>
      </c>
      <c r="B12" s="108"/>
      <c r="C12" s="120" t="s">
        <v>87</v>
      </c>
      <c r="D12" s="109" t="s">
        <v>88</v>
      </c>
      <c r="E12" s="108"/>
      <c r="F12" s="110" t="s">
        <v>38</v>
      </c>
      <c r="G12" s="110" t="s">
        <v>6034</v>
      </c>
      <c r="H12" s="111"/>
      <c r="I12" s="121"/>
      <c r="J12" s="112">
        <v>45108.0</v>
      </c>
      <c r="K12" s="122">
        <v>45778.0</v>
      </c>
      <c r="L12" s="113"/>
      <c r="M12" s="114">
        <f t="shared" si="1"/>
        <v>30</v>
      </c>
      <c r="N12" s="123">
        <v>2500.0</v>
      </c>
      <c r="O12" s="124">
        <v>1200.0</v>
      </c>
      <c r="P12" s="113"/>
      <c r="Q12" s="113"/>
      <c r="R12" s="113"/>
      <c r="S12" s="109" t="s">
        <v>37</v>
      </c>
      <c r="T12" s="109" t="s">
        <v>6007</v>
      </c>
      <c r="U12" s="109" t="s">
        <v>89</v>
      </c>
      <c r="V12" s="125" t="s">
        <v>6046</v>
      </c>
      <c r="W12" s="109" t="s">
        <v>6047</v>
      </c>
      <c r="X12" s="109" t="s">
        <v>6048</v>
      </c>
      <c r="Y12" s="94" t="s">
        <v>6049</v>
      </c>
      <c r="Z12" s="126">
        <v>3.92</v>
      </c>
      <c r="AA12" s="109">
        <v>74.0</v>
      </c>
      <c r="AB12" s="113"/>
      <c r="AC12" s="113"/>
      <c r="AD12" s="125" t="s">
        <v>6050</v>
      </c>
      <c r="AE12" s="129" t="str">
        <f t="shared" si="2"/>
        <v>https://drive.google.com/file/d/1qLWhEoPQiH3UGwWvPzNv_rnIATp2SY0E/view?usp=drive_link</v>
      </c>
      <c r="AF12" s="107" t="str">
        <f t="shared" si="3"/>
        <v>Not Available</v>
      </c>
      <c r="AG12" s="113"/>
      <c r="AH12" s="113"/>
      <c r="AI12" s="113"/>
      <c r="AJ12" s="107">
        <f t="shared" si="6"/>
        <v>7</v>
      </c>
      <c r="AK12" s="107">
        <f t="shared" si="7"/>
        <v>2023</v>
      </c>
      <c r="AL12" s="107" t="str">
        <f t="shared" si="8"/>
        <v>Q32023</v>
      </c>
      <c r="AM12" s="106" t="str">
        <f t="shared" si="9"/>
        <v>2-4K</v>
      </c>
      <c r="AN12" s="118"/>
      <c r="AO12" s="118"/>
      <c r="AP12" s="118"/>
      <c r="AQ12" s="118"/>
      <c r="AR12" s="118"/>
      <c r="AS12" s="118"/>
      <c r="AT12" s="118"/>
      <c r="AU12" s="118"/>
      <c r="AV12" s="118"/>
      <c r="AW12" s="118"/>
      <c r="AX12" s="118"/>
      <c r="AY12" s="119">
        <f t="shared" si="4"/>
        <v>13</v>
      </c>
      <c r="AZ12" s="118"/>
    </row>
    <row r="13">
      <c r="A13" s="107">
        <f t="shared" si="5"/>
        <v>12</v>
      </c>
      <c r="B13" s="108"/>
      <c r="C13" s="120" t="s">
        <v>91</v>
      </c>
      <c r="D13" s="109" t="s">
        <v>6051</v>
      </c>
      <c r="E13" s="107">
        <v>2.0</v>
      </c>
      <c r="F13" s="110" t="s">
        <v>38</v>
      </c>
      <c r="G13" s="110" t="s">
        <v>6004</v>
      </c>
      <c r="H13" s="111"/>
      <c r="I13" s="109" t="s">
        <v>6052</v>
      </c>
      <c r="J13" s="112">
        <v>45108.0</v>
      </c>
      <c r="K13" s="112">
        <v>45748.0</v>
      </c>
      <c r="L13" s="113"/>
      <c r="M13" s="114">
        <f t="shared" si="1"/>
        <v>37.5</v>
      </c>
      <c r="N13" s="123">
        <v>3750.0</v>
      </c>
      <c r="O13" s="124">
        <v>1000.0</v>
      </c>
      <c r="P13" s="113"/>
      <c r="Q13" s="113"/>
      <c r="R13" s="113"/>
      <c r="S13" s="109" t="s">
        <v>37</v>
      </c>
      <c r="T13" s="109" t="s">
        <v>6007</v>
      </c>
      <c r="U13" s="109" t="s">
        <v>93</v>
      </c>
      <c r="V13" s="125" t="s">
        <v>92</v>
      </c>
      <c r="W13" s="109" t="s">
        <v>6053</v>
      </c>
      <c r="X13" s="109" t="s">
        <v>80</v>
      </c>
      <c r="Y13" s="94" t="s">
        <v>6054</v>
      </c>
      <c r="Z13" s="126">
        <v>9.19</v>
      </c>
      <c r="AA13" s="109">
        <v>129.0</v>
      </c>
      <c r="AB13" s="113"/>
      <c r="AC13" s="113"/>
      <c r="AD13" s="125" t="s">
        <v>6055</v>
      </c>
      <c r="AE13" s="129" t="str">
        <f t="shared" si="2"/>
        <v>https://drive.google.com/file/d/1Pr_qbN9OMZ6gsa7oysxrWrk_eDktYoc3/view?usp=drive_link</v>
      </c>
      <c r="AF13" s="107" t="str">
        <f t="shared" si="3"/>
        <v>Not Available</v>
      </c>
      <c r="AG13" s="113"/>
      <c r="AH13" s="113"/>
      <c r="AI13" s="113"/>
      <c r="AJ13" s="107">
        <f t="shared" si="6"/>
        <v>7</v>
      </c>
      <c r="AK13" s="107">
        <f t="shared" si="7"/>
        <v>2023</v>
      </c>
      <c r="AL13" s="107" t="str">
        <f t="shared" si="8"/>
        <v>Q32023</v>
      </c>
      <c r="AM13" s="106" t="str">
        <f t="shared" si="9"/>
        <v>2-4K</v>
      </c>
      <c r="AN13" s="118"/>
      <c r="AO13" s="118"/>
      <c r="AP13" s="118"/>
      <c r="AQ13" s="118"/>
      <c r="AR13" s="118"/>
      <c r="AS13" s="118"/>
      <c r="AT13" s="118"/>
      <c r="AU13" s="118"/>
      <c r="AV13" s="118"/>
      <c r="AW13" s="118"/>
      <c r="AX13" s="118"/>
      <c r="AY13" s="119">
        <f t="shared" si="4"/>
        <v>13</v>
      </c>
      <c r="AZ13" s="118"/>
    </row>
    <row r="14">
      <c r="A14" s="107">
        <f t="shared" si="5"/>
        <v>13</v>
      </c>
      <c r="B14" s="108"/>
      <c r="C14" s="120" t="s">
        <v>95</v>
      </c>
      <c r="D14" s="109" t="s">
        <v>96</v>
      </c>
      <c r="E14" s="108"/>
      <c r="F14" s="110" t="s">
        <v>72</v>
      </c>
      <c r="G14" s="110" t="s">
        <v>6011</v>
      </c>
      <c r="H14" s="111"/>
      <c r="I14" s="120" t="s">
        <v>6056</v>
      </c>
      <c r="J14" s="112">
        <v>45140.0</v>
      </c>
      <c r="K14" s="112">
        <v>45231.0</v>
      </c>
      <c r="L14" s="113"/>
      <c r="M14" s="114">
        <f t="shared" si="1"/>
        <v>36</v>
      </c>
      <c r="N14" s="123">
        <v>3000.0</v>
      </c>
      <c r="O14" s="124">
        <v>1200.0</v>
      </c>
      <c r="P14" s="113"/>
      <c r="Q14" s="113"/>
      <c r="R14" s="113"/>
      <c r="S14" s="109" t="s">
        <v>37</v>
      </c>
      <c r="T14" s="109" t="s">
        <v>6022</v>
      </c>
      <c r="U14" s="109" t="s">
        <v>60</v>
      </c>
      <c r="V14" s="125" t="s">
        <v>6057</v>
      </c>
      <c r="W14" s="109" t="s">
        <v>6058</v>
      </c>
      <c r="X14" s="109" t="s">
        <v>151</v>
      </c>
      <c r="Y14" s="94" t="s">
        <v>2369</v>
      </c>
      <c r="Z14" s="126">
        <v>5.42</v>
      </c>
      <c r="AA14" s="109">
        <v>94.0</v>
      </c>
      <c r="AB14" s="113"/>
      <c r="AC14" s="113"/>
      <c r="AD14" s="125" t="s">
        <v>6059</v>
      </c>
      <c r="AE14" s="129" t="str">
        <f t="shared" si="2"/>
        <v>https://drive.google.com/file/d/1gLUAaEk5ck3N4SnkR7Puz4D12F6bQFoL/view?usp=drive_link</v>
      </c>
      <c r="AF14" s="107" t="str">
        <f t="shared" si="3"/>
        <v>Not Available</v>
      </c>
      <c r="AG14" s="113"/>
      <c r="AH14" s="113"/>
      <c r="AI14" s="113"/>
      <c r="AJ14" s="107">
        <f t="shared" si="6"/>
        <v>8</v>
      </c>
      <c r="AK14" s="107">
        <f t="shared" si="7"/>
        <v>2023</v>
      </c>
      <c r="AL14" s="107" t="str">
        <f t="shared" si="8"/>
        <v>Q32023</v>
      </c>
      <c r="AM14" s="106" t="str">
        <f t="shared" si="9"/>
        <v>2-4K</v>
      </c>
      <c r="AN14" s="118" t="s">
        <v>5668</v>
      </c>
      <c r="AO14" s="118"/>
      <c r="AP14" s="118"/>
      <c r="AQ14" s="118"/>
      <c r="AR14" s="118"/>
      <c r="AS14" s="118"/>
      <c r="AT14" s="118"/>
      <c r="AU14" s="118"/>
      <c r="AV14" s="118"/>
      <c r="AW14" s="118"/>
      <c r="AX14" s="118"/>
      <c r="AY14" s="119">
        <f t="shared" si="4"/>
        <v>13</v>
      </c>
      <c r="AZ14" s="118"/>
    </row>
    <row r="15">
      <c r="A15" s="107">
        <f t="shared" si="5"/>
        <v>14</v>
      </c>
      <c r="B15" s="108"/>
      <c r="C15" s="133" t="s">
        <v>2033</v>
      </c>
      <c r="D15" s="107" t="s">
        <v>6060</v>
      </c>
      <c r="E15" s="108"/>
      <c r="F15" s="110" t="s">
        <v>38</v>
      </c>
      <c r="G15" s="110" t="s">
        <v>6004</v>
      </c>
      <c r="H15" s="111"/>
      <c r="I15" s="111"/>
      <c r="J15" s="121"/>
      <c r="K15" s="121"/>
      <c r="L15" s="113"/>
      <c r="M15" s="114">
        <f t="shared" si="1"/>
        <v>0</v>
      </c>
      <c r="N15" s="127"/>
      <c r="O15" s="108"/>
      <c r="P15" s="113"/>
      <c r="Q15" s="113"/>
      <c r="R15" s="113"/>
      <c r="S15" s="107" t="s">
        <v>48</v>
      </c>
      <c r="T15" s="111"/>
      <c r="U15" s="108"/>
      <c r="V15" s="108"/>
      <c r="W15" s="108"/>
      <c r="X15" s="108"/>
      <c r="Y15" s="116"/>
      <c r="Z15" s="128"/>
      <c r="AA15" s="108"/>
      <c r="AB15" s="113"/>
      <c r="AC15" s="113"/>
      <c r="AD15" s="108"/>
      <c r="AE15" s="107" t="str">
        <f t="shared" si="2"/>
        <v>#REF!</v>
      </c>
      <c r="AF15" s="107" t="str">
        <f t="shared" si="3"/>
        <v>Not Available</v>
      </c>
      <c r="AG15" s="113"/>
      <c r="AH15" s="113"/>
      <c r="AI15" s="113"/>
      <c r="AJ15" s="108"/>
      <c r="AK15" s="108"/>
      <c r="AL15" s="108"/>
      <c r="AM15" s="118"/>
      <c r="AN15" s="118"/>
      <c r="AO15" s="118"/>
      <c r="AP15" s="118"/>
      <c r="AQ15" s="118"/>
      <c r="AR15" s="118"/>
      <c r="AS15" s="118"/>
      <c r="AT15" s="118"/>
      <c r="AU15" s="118"/>
      <c r="AV15" s="118"/>
      <c r="AW15" s="118"/>
      <c r="AX15" s="118"/>
      <c r="AY15" s="119">
        <f t="shared" si="4"/>
        <v>4</v>
      </c>
      <c r="AZ15" s="118"/>
    </row>
    <row r="16">
      <c r="A16" s="107">
        <f t="shared" si="5"/>
        <v>15</v>
      </c>
      <c r="B16" s="108"/>
      <c r="C16" s="109" t="s">
        <v>100</v>
      </c>
      <c r="D16" s="134" t="s">
        <v>101</v>
      </c>
      <c r="E16" s="107" t="s">
        <v>6061</v>
      </c>
      <c r="F16" s="110" t="s">
        <v>150</v>
      </c>
      <c r="G16" s="110" t="s">
        <v>6004</v>
      </c>
      <c r="H16" s="109" t="s">
        <v>6062</v>
      </c>
      <c r="I16" s="111"/>
      <c r="J16" s="112">
        <v>45505.0</v>
      </c>
      <c r="K16" s="112">
        <v>47635.0</v>
      </c>
      <c r="L16" s="113"/>
      <c r="M16" s="114">
        <f t="shared" si="1"/>
        <v>525</v>
      </c>
      <c r="N16" s="110">
        <v>25000.0</v>
      </c>
      <c r="O16" s="107">
        <v>2100.0</v>
      </c>
      <c r="P16" s="113"/>
      <c r="Q16" s="113"/>
      <c r="R16" s="113"/>
      <c r="S16" s="107" t="s">
        <v>48</v>
      </c>
      <c r="T16" s="109" t="s">
        <v>6063</v>
      </c>
      <c r="U16" s="107" t="s">
        <v>102</v>
      </c>
      <c r="V16" s="115" t="s">
        <v>6064</v>
      </c>
      <c r="W16" s="108"/>
      <c r="X16" s="107" t="s">
        <v>128</v>
      </c>
      <c r="Y16" s="116"/>
      <c r="Z16" s="117">
        <v>0.56</v>
      </c>
      <c r="AA16" s="107">
        <v>45.0</v>
      </c>
      <c r="AB16" s="113"/>
      <c r="AC16" s="113"/>
      <c r="AD16" s="108"/>
      <c r="AE16" s="107" t="str">
        <f t="shared" si="2"/>
        <v>#REF!</v>
      </c>
      <c r="AF16" s="107" t="str">
        <f t="shared" si="3"/>
        <v>Not Available</v>
      </c>
      <c r="AG16" s="113"/>
      <c r="AH16" s="113"/>
      <c r="AI16" s="113"/>
      <c r="AJ16" s="108"/>
      <c r="AK16" s="108"/>
      <c r="AL16" s="108"/>
      <c r="AM16" s="118"/>
      <c r="AN16" s="118" t="s">
        <v>5668</v>
      </c>
      <c r="AO16" s="118"/>
      <c r="AP16" s="118"/>
      <c r="AQ16" s="118"/>
      <c r="AR16" s="118"/>
      <c r="AS16" s="118"/>
      <c r="AT16" s="118"/>
      <c r="AU16" s="118"/>
      <c r="AV16" s="118"/>
      <c r="AW16" s="118"/>
      <c r="AX16" s="118"/>
      <c r="AY16" s="119">
        <f t="shared" si="4"/>
        <v>13</v>
      </c>
      <c r="AZ16" s="118"/>
    </row>
    <row r="17">
      <c r="A17" s="107">
        <f t="shared" si="5"/>
        <v>16</v>
      </c>
      <c r="B17" s="108"/>
      <c r="C17" s="120" t="s">
        <v>107</v>
      </c>
      <c r="D17" s="109" t="s">
        <v>108</v>
      </c>
      <c r="E17" s="107">
        <v>1.0</v>
      </c>
      <c r="F17" s="110" t="s">
        <v>72</v>
      </c>
      <c r="G17" s="110" t="s">
        <v>6011</v>
      </c>
      <c r="H17" s="111"/>
      <c r="I17" s="109" t="s">
        <v>6065</v>
      </c>
      <c r="J17" s="112">
        <v>43466.0</v>
      </c>
      <c r="K17" s="112">
        <v>44440.0</v>
      </c>
      <c r="L17" s="113"/>
      <c r="M17" s="114">
        <f t="shared" si="1"/>
        <v>36.996</v>
      </c>
      <c r="N17" s="123">
        <v>3083.0</v>
      </c>
      <c r="O17" s="124">
        <v>1200.0</v>
      </c>
      <c r="P17" s="113"/>
      <c r="Q17" s="113"/>
      <c r="R17" s="113"/>
      <c r="S17" s="109" t="s">
        <v>37</v>
      </c>
      <c r="T17" s="109" t="s">
        <v>6005</v>
      </c>
      <c r="U17" s="109" t="s">
        <v>109</v>
      </c>
      <c r="V17" s="125" t="s">
        <v>6066</v>
      </c>
      <c r="W17" s="109" t="s">
        <v>6067</v>
      </c>
      <c r="X17" s="109" t="s">
        <v>985</v>
      </c>
      <c r="Y17" s="116"/>
      <c r="Z17" s="126">
        <v>25.0</v>
      </c>
      <c r="AA17" s="109">
        <v>352.0</v>
      </c>
      <c r="AB17" s="113"/>
      <c r="AC17" s="113"/>
      <c r="AD17" s="111"/>
      <c r="AE17" s="107" t="str">
        <f t="shared" si="2"/>
        <v>#REF!</v>
      </c>
      <c r="AF17" s="107" t="str">
        <f t="shared" si="3"/>
        <v>Not Available</v>
      </c>
      <c r="AG17" s="113"/>
      <c r="AH17" s="113"/>
      <c r="AI17" s="113"/>
      <c r="AJ17" s="107">
        <f t="shared" ref="AJ17:AJ20" si="10">iferror(MONTH(J17),"NA")</f>
        <v>1</v>
      </c>
      <c r="AK17" s="107">
        <f t="shared" ref="AK17:AK20" si="11">iferror(YEAR(J17),"NA")</f>
        <v>2019</v>
      </c>
      <c r="AL17" s="107" t="str">
        <f t="shared" ref="AL17:AL20" si="12">Concat(IF(AJ17&lt;=3,"Q1",IF(AJ17&lt;=6,"Q2",IF(AJ17&lt;=9,"Q3","Q4"))),AK17)</f>
        <v>Q12019</v>
      </c>
      <c r="AM17" s="106" t="str">
        <f t="shared" ref="AM17:AM20" si="13">IF(N17=0,"NA",IF(N17&lt;2000,"&lt;2K",IF(N17&lt;4000,"2-4K",IF(N17&lt;6000,"4-6K",IF(N17&lt;8000,"6-8K",IF(N17&lt;10000,"8-10K",IF(N17&lt;12000,"10-12K",IF(N17&lt;15000,"12-15K","15K+"))))))))</f>
        <v>2-4K</v>
      </c>
      <c r="AN17" s="118"/>
      <c r="AO17" s="118"/>
      <c r="AP17" s="118"/>
      <c r="AQ17" s="118"/>
      <c r="AR17" s="118"/>
      <c r="AS17" s="118"/>
      <c r="AT17" s="118"/>
      <c r="AU17" s="118"/>
      <c r="AV17" s="118"/>
      <c r="AW17" s="118"/>
      <c r="AX17" s="118"/>
      <c r="AY17" s="119">
        <f t="shared" si="4"/>
        <v>13</v>
      </c>
      <c r="AZ17" s="118"/>
    </row>
    <row r="18">
      <c r="A18" s="107">
        <f t="shared" si="5"/>
        <v>17</v>
      </c>
      <c r="B18" s="108"/>
      <c r="C18" s="120" t="s">
        <v>114</v>
      </c>
      <c r="D18" s="107" t="s">
        <v>115</v>
      </c>
      <c r="E18" s="108"/>
      <c r="F18" s="110" t="s">
        <v>38</v>
      </c>
      <c r="G18" s="110" t="s">
        <v>6011</v>
      </c>
      <c r="H18" s="111"/>
      <c r="I18" s="120" t="s">
        <v>6068</v>
      </c>
      <c r="J18" s="112">
        <v>45200.0</v>
      </c>
      <c r="K18" s="112">
        <v>45992.0</v>
      </c>
      <c r="L18" s="113"/>
      <c r="M18" s="114">
        <f t="shared" si="1"/>
        <v>45.6</v>
      </c>
      <c r="N18" s="123">
        <v>3800.0</v>
      </c>
      <c r="O18" s="107">
        <v>1200.0</v>
      </c>
      <c r="P18" s="113"/>
      <c r="Q18" s="113"/>
      <c r="R18" s="113"/>
      <c r="S18" s="107" t="s">
        <v>37</v>
      </c>
      <c r="T18" s="109" t="s">
        <v>6005</v>
      </c>
      <c r="U18" s="107" t="s">
        <v>116</v>
      </c>
      <c r="V18" s="115" t="s">
        <v>115</v>
      </c>
      <c r="W18" s="107" t="s">
        <v>6069</v>
      </c>
      <c r="X18" s="107" t="s">
        <v>6006</v>
      </c>
      <c r="Y18" s="94" t="s">
        <v>6070</v>
      </c>
      <c r="Z18" s="117">
        <v>22.0</v>
      </c>
      <c r="AA18" s="107">
        <v>401.0</v>
      </c>
      <c r="AB18" s="113"/>
      <c r="AC18" s="113"/>
      <c r="AD18" s="115" t="s">
        <v>6071</v>
      </c>
      <c r="AE18" s="129" t="str">
        <f t="shared" si="2"/>
        <v>https://drive.google.com/file/d/1aum1Thaz7ZYWuCjIwc3ocqePaUtPdrZD/view?usp=drive_link</v>
      </c>
      <c r="AF18" s="107" t="str">
        <f t="shared" si="3"/>
        <v>Not Available</v>
      </c>
      <c r="AG18" s="113"/>
      <c r="AH18" s="113"/>
      <c r="AI18" s="113"/>
      <c r="AJ18" s="107">
        <f t="shared" si="10"/>
        <v>10</v>
      </c>
      <c r="AK18" s="107">
        <f t="shared" si="11"/>
        <v>2023</v>
      </c>
      <c r="AL18" s="107" t="str">
        <f t="shared" si="12"/>
        <v>Q42023</v>
      </c>
      <c r="AM18" s="106" t="str">
        <f t="shared" si="13"/>
        <v>2-4K</v>
      </c>
      <c r="AN18" s="118" t="s">
        <v>5668</v>
      </c>
      <c r="AO18" s="118"/>
      <c r="AP18" s="118"/>
      <c r="AQ18" s="118"/>
      <c r="AR18" s="118"/>
      <c r="AS18" s="118"/>
      <c r="AT18" s="118"/>
      <c r="AU18" s="118"/>
      <c r="AV18" s="118"/>
      <c r="AW18" s="118"/>
      <c r="AX18" s="118"/>
      <c r="AY18" s="119">
        <f t="shared" si="4"/>
        <v>13</v>
      </c>
      <c r="AZ18" s="118"/>
    </row>
    <row r="19">
      <c r="A19" s="107">
        <f t="shared" si="5"/>
        <v>18</v>
      </c>
      <c r="B19" s="108"/>
      <c r="C19" s="120" t="s">
        <v>118</v>
      </c>
      <c r="D19" s="109" t="s">
        <v>119</v>
      </c>
      <c r="E19" s="108"/>
      <c r="F19" s="110" t="s">
        <v>38</v>
      </c>
      <c r="G19" s="110" t="s">
        <v>6004</v>
      </c>
      <c r="H19" s="111"/>
      <c r="I19" s="120" t="s">
        <v>6021</v>
      </c>
      <c r="J19" s="112">
        <v>44927.0</v>
      </c>
      <c r="K19" s="112">
        <v>46722.0</v>
      </c>
      <c r="L19" s="113"/>
      <c r="M19" s="114">
        <f t="shared" si="1"/>
        <v>42</v>
      </c>
      <c r="N19" s="123">
        <v>3500.0</v>
      </c>
      <c r="O19" s="109">
        <v>1200.0</v>
      </c>
      <c r="P19" s="113"/>
      <c r="Q19" s="113"/>
      <c r="R19" s="113"/>
      <c r="S19" s="109" t="s">
        <v>37</v>
      </c>
      <c r="T19" s="109" t="s">
        <v>6022</v>
      </c>
      <c r="U19" s="109" t="s">
        <v>60</v>
      </c>
      <c r="V19" s="125" t="s">
        <v>6072</v>
      </c>
      <c r="W19" s="109" t="s">
        <v>6073</v>
      </c>
      <c r="X19" s="109" t="s">
        <v>6074</v>
      </c>
      <c r="Y19" s="94" t="s">
        <v>2418</v>
      </c>
      <c r="Z19" s="126">
        <v>29.06</v>
      </c>
      <c r="AA19" s="109">
        <v>485.0</v>
      </c>
      <c r="AB19" s="113"/>
      <c r="AC19" s="113"/>
      <c r="AD19" s="125" t="s">
        <v>6075</v>
      </c>
      <c r="AE19" s="129" t="str">
        <f t="shared" si="2"/>
        <v>https://drive.google.com/file/d/1Rmni316asDPqM5kqjO2r7J3oPQCzVEXI/view?usp=drive_link</v>
      </c>
      <c r="AF19" s="107" t="str">
        <f t="shared" si="3"/>
        <v>Not Available</v>
      </c>
      <c r="AG19" s="113"/>
      <c r="AH19" s="113"/>
      <c r="AI19" s="113"/>
      <c r="AJ19" s="107">
        <f t="shared" si="10"/>
        <v>1</v>
      </c>
      <c r="AK19" s="107">
        <f t="shared" si="11"/>
        <v>2023</v>
      </c>
      <c r="AL19" s="107" t="str">
        <f t="shared" si="12"/>
        <v>Q12023</v>
      </c>
      <c r="AM19" s="106" t="str">
        <f t="shared" si="13"/>
        <v>2-4K</v>
      </c>
      <c r="AN19" s="118"/>
      <c r="AO19" s="118"/>
      <c r="AP19" s="118"/>
      <c r="AQ19" s="118"/>
      <c r="AR19" s="118"/>
      <c r="AS19" s="118"/>
      <c r="AT19" s="118"/>
      <c r="AU19" s="118"/>
      <c r="AV19" s="118"/>
      <c r="AW19" s="118"/>
      <c r="AX19" s="118"/>
      <c r="AY19" s="119">
        <f t="shared" si="4"/>
        <v>13</v>
      </c>
      <c r="AZ19" s="118"/>
    </row>
    <row r="20">
      <c r="A20" s="107">
        <f t="shared" si="5"/>
        <v>19</v>
      </c>
      <c r="B20" s="108"/>
      <c r="C20" s="109" t="s">
        <v>120</v>
      </c>
      <c r="D20" s="135" t="s">
        <v>6076</v>
      </c>
      <c r="E20" s="107">
        <v>1.0</v>
      </c>
      <c r="F20" s="110" t="s">
        <v>38</v>
      </c>
      <c r="G20" s="110" t="s">
        <v>6011</v>
      </c>
      <c r="H20" s="111"/>
      <c r="I20" s="111"/>
      <c r="J20" s="112">
        <v>45352.0</v>
      </c>
      <c r="K20" s="112">
        <v>47453.0</v>
      </c>
      <c r="L20" s="113"/>
      <c r="M20" s="114">
        <f t="shared" si="1"/>
        <v>0</v>
      </c>
      <c r="N20" s="127"/>
      <c r="O20" s="108"/>
      <c r="P20" s="113"/>
      <c r="Q20" s="113"/>
      <c r="R20" s="113"/>
      <c r="S20" s="107" t="s">
        <v>122</v>
      </c>
      <c r="T20" s="109" t="s">
        <v>6028</v>
      </c>
      <c r="U20" s="107" t="s">
        <v>124</v>
      </c>
      <c r="V20" s="115" t="s">
        <v>6077</v>
      </c>
      <c r="W20" s="107" t="s">
        <v>6078</v>
      </c>
      <c r="X20" s="107" t="s">
        <v>128</v>
      </c>
      <c r="Y20" s="94" t="s">
        <v>6079</v>
      </c>
      <c r="Z20" s="128"/>
      <c r="AA20" s="108"/>
      <c r="AB20" s="113"/>
      <c r="AC20" s="113"/>
      <c r="AD20" s="108"/>
      <c r="AE20" s="107" t="str">
        <f t="shared" si="2"/>
        <v>#REF!</v>
      </c>
      <c r="AF20" s="107" t="str">
        <f t="shared" si="3"/>
        <v>Not Available</v>
      </c>
      <c r="AG20" s="113"/>
      <c r="AH20" s="113"/>
      <c r="AI20" s="113"/>
      <c r="AJ20" s="107">
        <f t="shared" si="10"/>
        <v>3</v>
      </c>
      <c r="AK20" s="107">
        <f t="shared" si="11"/>
        <v>2024</v>
      </c>
      <c r="AL20" s="107" t="str">
        <f t="shared" si="12"/>
        <v>Q12024</v>
      </c>
      <c r="AM20" s="106" t="str">
        <f t="shared" si="13"/>
        <v>NA</v>
      </c>
      <c r="AN20" s="118"/>
      <c r="AO20" s="118"/>
      <c r="AP20" s="118"/>
      <c r="AQ20" s="118"/>
      <c r="AR20" s="118"/>
      <c r="AS20" s="118"/>
      <c r="AT20" s="118"/>
      <c r="AU20" s="118"/>
      <c r="AV20" s="118"/>
      <c r="AW20" s="118"/>
      <c r="AX20" s="118"/>
      <c r="AY20" s="119">
        <f t="shared" si="4"/>
        <v>9</v>
      </c>
      <c r="AZ20" s="118"/>
    </row>
    <row r="21">
      <c r="A21" s="107">
        <f t="shared" si="5"/>
        <v>20</v>
      </c>
      <c r="B21" s="108"/>
      <c r="C21" s="109" t="s">
        <v>127</v>
      </c>
      <c r="D21" s="107" t="s">
        <v>101</v>
      </c>
      <c r="E21" s="107" t="s">
        <v>6080</v>
      </c>
      <c r="F21" s="110" t="s">
        <v>150</v>
      </c>
      <c r="G21" s="110" t="s">
        <v>6004</v>
      </c>
      <c r="H21" s="109" t="s">
        <v>6062</v>
      </c>
      <c r="I21" s="111"/>
      <c r="J21" s="112">
        <v>45505.0</v>
      </c>
      <c r="K21" s="112">
        <v>47635.0</v>
      </c>
      <c r="L21" s="113"/>
      <c r="M21" s="114">
        <f t="shared" si="1"/>
        <v>0</v>
      </c>
      <c r="N21" s="127"/>
      <c r="O21" s="108"/>
      <c r="P21" s="113"/>
      <c r="Q21" s="113"/>
      <c r="R21" s="113"/>
      <c r="S21" s="107" t="s">
        <v>48</v>
      </c>
      <c r="T21" s="109" t="s">
        <v>6063</v>
      </c>
      <c r="U21" s="107" t="s">
        <v>102</v>
      </c>
      <c r="V21" s="115" t="s">
        <v>6064</v>
      </c>
      <c r="W21" s="108"/>
      <c r="X21" s="108"/>
      <c r="Y21" s="116"/>
      <c r="Z21" s="117">
        <v>0.6</v>
      </c>
      <c r="AA21" s="107">
        <v>46.0</v>
      </c>
      <c r="AB21" s="113"/>
      <c r="AC21" s="113"/>
      <c r="AD21" s="108"/>
      <c r="AE21" s="107" t="str">
        <f t="shared" si="2"/>
        <v>#REF!</v>
      </c>
      <c r="AF21" s="107" t="str">
        <f t="shared" si="3"/>
        <v>Not Available</v>
      </c>
      <c r="AG21" s="113"/>
      <c r="AH21" s="113"/>
      <c r="AI21" s="113"/>
      <c r="AJ21" s="108"/>
      <c r="AK21" s="108"/>
      <c r="AL21" s="108"/>
      <c r="AM21" s="118"/>
      <c r="AN21" s="118" t="s">
        <v>5668</v>
      </c>
      <c r="AO21" s="118"/>
      <c r="AP21" s="118"/>
      <c r="AQ21" s="118"/>
      <c r="AR21" s="118"/>
      <c r="AS21" s="118"/>
      <c r="AT21" s="118"/>
      <c r="AU21" s="118"/>
      <c r="AV21" s="119">
        <v>1.0</v>
      </c>
      <c r="AW21" s="118"/>
      <c r="AX21" s="118"/>
      <c r="AY21" s="119">
        <f t="shared" si="4"/>
        <v>10</v>
      </c>
      <c r="AZ21" s="118"/>
    </row>
    <row r="22">
      <c r="A22" s="107">
        <f t="shared" si="5"/>
        <v>21</v>
      </c>
      <c r="B22" s="108"/>
      <c r="C22" s="120" t="s">
        <v>130</v>
      </c>
      <c r="D22" s="109" t="s">
        <v>131</v>
      </c>
      <c r="E22" s="108"/>
      <c r="F22" s="110" t="s">
        <v>38</v>
      </c>
      <c r="G22" s="110" t="s">
        <v>6004</v>
      </c>
      <c r="H22" s="111"/>
      <c r="I22" s="109" t="s">
        <v>6081</v>
      </c>
      <c r="J22" s="112">
        <v>45170.0</v>
      </c>
      <c r="K22" s="122">
        <v>46143.0</v>
      </c>
      <c r="L22" s="113"/>
      <c r="M22" s="114">
        <f t="shared" si="1"/>
        <v>42</v>
      </c>
      <c r="N22" s="123">
        <v>3500.0</v>
      </c>
      <c r="O22" s="124">
        <v>1200.0</v>
      </c>
      <c r="P22" s="113"/>
      <c r="Q22" s="113"/>
      <c r="R22" s="113"/>
      <c r="S22" s="109" t="s">
        <v>37</v>
      </c>
      <c r="T22" s="109" t="s">
        <v>6028</v>
      </c>
      <c r="U22" s="109" t="s">
        <v>68</v>
      </c>
      <c r="V22" s="125" t="s">
        <v>6082</v>
      </c>
      <c r="W22" s="109" t="s">
        <v>6083</v>
      </c>
      <c r="X22" s="109" t="s">
        <v>6084</v>
      </c>
      <c r="Y22" s="116"/>
      <c r="Z22" s="126">
        <v>15.49</v>
      </c>
      <c r="AA22" s="109">
        <v>182.0</v>
      </c>
      <c r="AB22" s="113"/>
      <c r="AC22" s="113"/>
      <c r="AD22" s="111"/>
      <c r="AE22" s="107" t="str">
        <f t="shared" si="2"/>
        <v>#REF!</v>
      </c>
      <c r="AF22" s="107" t="str">
        <f t="shared" si="3"/>
        <v>Not Available</v>
      </c>
      <c r="AG22" s="113"/>
      <c r="AH22" s="113"/>
      <c r="AI22" s="113"/>
      <c r="AJ22" s="107">
        <f t="shared" ref="AJ22:AJ23" si="14">iferror(MONTH(J22),"NA")</f>
        <v>9</v>
      </c>
      <c r="AK22" s="107">
        <f t="shared" ref="AK22:AK23" si="15">iferror(YEAR(J22),"NA")</f>
        <v>2023</v>
      </c>
      <c r="AL22" s="107" t="str">
        <f t="shared" ref="AL22:AL23" si="16">Concat(IF(AJ22&lt;=3,"Q1",IF(AJ22&lt;=6,"Q2",IF(AJ22&lt;=9,"Q3","Q4"))),AK22)</f>
        <v>Q32023</v>
      </c>
      <c r="AM22" s="106" t="str">
        <f t="shared" ref="AM22:AM23" si="17">IF(N22=0,"NA",IF(N22&lt;2000,"&lt;2K",IF(N22&lt;4000,"2-4K",IF(N22&lt;6000,"4-6K",IF(N22&lt;8000,"6-8K",IF(N22&lt;10000,"8-10K",IF(N22&lt;12000,"10-12K",IF(N22&lt;15000,"12-15K","15K+"))))))))</f>
        <v>2-4K</v>
      </c>
      <c r="AN22" s="118" t="s">
        <v>5668</v>
      </c>
      <c r="AO22" s="118"/>
      <c r="AP22" s="118"/>
      <c r="AQ22" s="118"/>
      <c r="AR22" s="118"/>
      <c r="AS22" s="118"/>
      <c r="AT22" s="118"/>
      <c r="AU22" s="118"/>
      <c r="AV22" s="118"/>
      <c r="AW22" s="118"/>
      <c r="AX22" s="118"/>
      <c r="AY22" s="119">
        <f t="shared" si="4"/>
        <v>13</v>
      </c>
      <c r="AZ22" s="118"/>
    </row>
    <row r="23">
      <c r="A23" s="107">
        <f t="shared" si="5"/>
        <v>22</v>
      </c>
      <c r="B23" s="108"/>
      <c r="C23" s="120" t="s">
        <v>132</v>
      </c>
      <c r="D23" s="107" t="s">
        <v>133</v>
      </c>
      <c r="E23" s="108"/>
      <c r="F23" s="110" t="s">
        <v>38</v>
      </c>
      <c r="G23" s="110" t="s">
        <v>6004</v>
      </c>
      <c r="H23" s="111"/>
      <c r="I23" s="109" t="s">
        <v>6085</v>
      </c>
      <c r="J23" s="112">
        <v>44348.0</v>
      </c>
      <c r="K23" s="112">
        <v>46174.0</v>
      </c>
      <c r="L23" s="113"/>
      <c r="M23" s="114">
        <f t="shared" si="1"/>
        <v>52.8</v>
      </c>
      <c r="N23" s="123">
        <v>4400.0</v>
      </c>
      <c r="O23" s="107">
        <v>1200.0</v>
      </c>
      <c r="P23" s="113"/>
      <c r="Q23" s="113"/>
      <c r="R23" s="113"/>
      <c r="S23" s="107" t="s">
        <v>37</v>
      </c>
      <c r="T23" s="109" t="s">
        <v>6005</v>
      </c>
      <c r="U23" s="107" t="s">
        <v>110</v>
      </c>
      <c r="V23" s="115" t="s">
        <v>133</v>
      </c>
      <c r="W23" s="107" t="s">
        <v>6086</v>
      </c>
      <c r="X23" s="107" t="s">
        <v>80</v>
      </c>
      <c r="Y23" s="94" t="s">
        <v>6087</v>
      </c>
      <c r="Z23" s="117">
        <v>14.299</v>
      </c>
      <c r="AA23" s="107">
        <v>251.0</v>
      </c>
      <c r="AB23" s="113"/>
      <c r="AC23" s="113"/>
      <c r="AD23" s="115" t="s">
        <v>6088</v>
      </c>
      <c r="AE23" s="129" t="str">
        <f t="shared" si="2"/>
        <v>https://drive.google.com/file/d/1mO2-N0n19C9VFYmYsY7YO1ad2QDE6kQV/view?usp=drive_link</v>
      </c>
      <c r="AF23" s="107" t="str">
        <f t="shared" si="3"/>
        <v>Not Available</v>
      </c>
      <c r="AG23" s="113"/>
      <c r="AH23" s="113"/>
      <c r="AI23" s="113"/>
      <c r="AJ23" s="107">
        <f t="shared" si="14"/>
        <v>6</v>
      </c>
      <c r="AK23" s="107">
        <f t="shared" si="15"/>
        <v>2021</v>
      </c>
      <c r="AL23" s="107" t="str">
        <f t="shared" si="16"/>
        <v>Q22021</v>
      </c>
      <c r="AM23" s="106" t="str">
        <f t="shared" si="17"/>
        <v>4-6K</v>
      </c>
      <c r="AN23" s="118"/>
      <c r="AO23" s="118"/>
      <c r="AP23" s="118"/>
      <c r="AQ23" s="118"/>
      <c r="AR23" s="118"/>
      <c r="AS23" s="118"/>
      <c r="AT23" s="118"/>
      <c r="AU23" s="118"/>
      <c r="AV23" s="118"/>
      <c r="AW23" s="118"/>
      <c r="AX23" s="118"/>
      <c r="AY23" s="119">
        <f t="shared" si="4"/>
        <v>13</v>
      </c>
      <c r="AZ23" s="118"/>
    </row>
    <row r="24">
      <c r="A24" s="107">
        <f t="shared" si="5"/>
        <v>23</v>
      </c>
      <c r="B24" s="108"/>
      <c r="C24" s="136" t="s">
        <v>2722</v>
      </c>
      <c r="D24" s="107" t="s">
        <v>6089</v>
      </c>
      <c r="E24" s="108"/>
      <c r="F24" s="110" t="s">
        <v>38</v>
      </c>
      <c r="G24" s="110" t="s">
        <v>6004</v>
      </c>
      <c r="H24" s="111"/>
      <c r="I24" s="111"/>
      <c r="J24" s="121"/>
      <c r="K24" s="121"/>
      <c r="L24" s="113"/>
      <c r="M24" s="114">
        <f t="shared" si="1"/>
        <v>0</v>
      </c>
      <c r="N24" s="127"/>
      <c r="O24" s="108"/>
      <c r="P24" s="113"/>
      <c r="Q24" s="113"/>
      <c r="R24" s="113"/>
      <c r="S24" s="107" t="s">
        <v>48</v>
      </c>
      <c r="T24" s="111"/>
      <c r="U24" s="108"/>
      <c r="V24" s="108"/>
      <c r="W24" s="108"/>
      <c r="X24" s="108"/>
      <c r="Y24" s="116"/>
      <c r="Z24" s="128"/>
      <c r="AA24" s="108"/>
      <c r="AB24" s="113"/>
      <c r="AC24" s="113"/>
      <c r="AD24" s="108"/>
      <c r="AE24" s="107" t="str">
        <f t="shared" si="2"/>
        <v>#REF!</v>
      </c>
      <c r="AF24" s="107" t="str">
        <f t="shared" si="3"/>
        <v>Not Available</v>
      </c>
      <c r="AG24" s="113"/>
      <c r="AH24" s="113"/>
      <c r="AI24" s="113"/>
      <c r="AJ24" s="108"/>
      <c r="AK24" s="108"/>
      <c r="AL24" s="108"/>
      <c r="AM24" s="118"/>
      <c r="AN24" s="118"/>
      <c r="AO24" s="118"/>
      <c r="AP24" s="118"/>
      <c r="AQ24" s="118"/>
      <c r="AR24" s="118"/>
      <c r="AS24" s="118"/>
      <c r="AT24" s="118"/>
      <c r="AU24" s="118"/>
      <c r="AV24" s="118"/>
      <c r="AW24" s="118"/>
      <c r="AX24" s="118"/>
      <c r="AY24" s="119">
        <f t="shared" si="4"/>
        <v>4</v>
      </c>
      <c r="AZ24" s="118"/>
    </row>
    <row r="25">
      <c r="A25" s="107">
        <f t="shared" si="5"/>
        <v>24</v>
      </c>
      <c r="B25" s="108"/>
      <c r="C25" s="120" t="s">
        <v>134</v>
      </c>
      <c r="D25" s="109" t="s">
        <v>135</v>
      </c>
      <c r="E25" s="108"/>
      <c r="F25" s="110" t="s">
        <v>38</v>
      </c>
      <c r="G25" s="110" t="s">
        <v>6011</v>
      </c>
      <c r="H25" s="111"/>
      <c r="I25" s="121"/>
      <c r="J25" s="112">
        <v>44896.0</v>
      </c>
      <c r="K25" s="112">
        <v>46357.0</v>
      </c>
      <c r="L25" s="113"/>
      <c r="M25" s="114">
        <f t="shared" si="1"/>
        <v>43.2</v>
      </c>
      <c r="N25" s="123">
        <v>3600.0</v>
      </c>
      <c r="O25" s="124">
        <v>1200.0</v>
      </c>
      <c r="P25" s="113"/>
      <c r="Q25" s="113"/>
      <c r="R25" s="113"/>
      <c r="S25" s="109" t="s">
        <v>37</v>
      </c>
      <c r="T25" s="109" t="s">
        <v>6028</v>
      </c>
      <c r="U25" s="109" t="s">
        <v>136</v>
      </c>
      <c r="V25" s="125" t="s">
        <v>135</v>
      </c>
      <c r="W25" s="109" t="s">
        <v>6090</v>
      </c>
      <c r="X25" s="109" t="s">
        <v>6091</v>
      </c>
      <c r="Y25" s="116"/>
      <c r="Z25" s="126">
        <v>21.66</v>
      </c>
      <c r="AA25" s="109">
        <v>306.0</v>
      </c>
      <c r="AB25" s="113"/>
      <c r="AC25" s="113"/>
      <c r="AD25" s="125" t="s">
        <v>6092</v>
      </c>
      <c r="AE25" s="129" t="str">
        <f t="shared" si="2"/>
        <v>https://drive.google.com/file/d/1qgtX9xYqqgTMy6hFwm2hW6kzf85qTkls/view?usp=drive_link</v>
      </c>
      <c r="AF25" s="107" t="str">
        <f t="shared" si="3"/>
        <v>Not Available</v>
      </c>
      <c r="AG25" s="113"/>
      <c r="AH25" s="113"/>
      <c r="AI25" s="113"/>
      <c r="AJ25" s="107">
        <f t="shared" ref="AJ25:AJ27" si="18">iferror(MONTH(J25),"NA")</f>
        <v>12</v>
      </c>
      <c r="AK25" s="107">
        <f t="shared" ref="AK25:AK27" si="19">iferror(YEAR(J25),"NA")</f>
        <v>2022</v>
      </c>
      <c r="AL25" s="107" t="str">
        <f t="shared" ref="AL25:AL27" si="20">Concat(IF(AJ25&lt;=3,"Q1",IF(AJ25&lt;=6,"Q2",IF(AJ25&lt;=9,"Q3","Q4"))),AK25)</f>
        <v>Q42022</v>
      </c>
      <c r="AM25" s="106" t="str">
        <f t="shared" ref="AM25:AM27" si="21">IF(N25=0,"NA",IF(N25&lt;2000,"&lt;2K",IF(N25&lt;4000,"2-4K",IF(N25&lt;6000,"4-6K",IF(N25&lt;8000,"6-8K",IF(N25&lt;10000,"8-10K",IF(N25&lt;12000,"10-12K",IF(N25&lt;15000,"12-15K","15K+"))))))))</f>
        <v>2-4K</v>
      </c>
      <c r="AN25" s="118"/>
      <c r="AO25" s="118"/>
      <c r="AP25" s="118"/>
      <c r="AQ25" s="118"/>
      <c r="AR25" s="118"/>
      <c r="AS25" s="118"/>
      <c r="AT25" s="118"/>
      <c r="AU25" s="118"/>
      <c r="AV25" s="118"/>
      <c r="AW25" s="118"/>
      <c r="AX25" s="118"/>
      <c r="AY25" s="119">
        <f t="shared" si="4"/>
        <v>13</v>
      </c>
      <c r="AZ25" s="118"/>
    </row>
    <row r="26">
      <c r="A26" s="107">
        <f t="shared" si="5"/>
        <v>25</v>
      </c>
      <c r="B26" s="108"/>
      <c r="C26" s="109" t="s">
        <v>137</v>
      </c>
      <c r="D26" s="107" t="s">
        <v>138</v>
      </c>
      <c r="E26" s="108"/>
      <c r="F26" s="110" t="s">
        <v>38</v>
      </c>
      <c r="G26" s="110" t="s">
        <v>6004</v>
      </c>
      <c r="H26" s="111"/>
      <c r="I26" s="111"/>
      <c r="J26" s="111"/>
      <c r="K26" s="112">
        <v>45627.0</v>
      </c>
      <c r="L26" s="131">
        <v>3000.0</v>
      </c>
      <c r="M26" s="114">
        <f t="shared" si="1"/>
        <v>45</v>
      </c>
      <c r="N26" s="110">
        <v>3000.0</v>
      </c>
      <c r="O26" s="107">
        <v>1500.0</v>
      </c>
      <c r="P26" s="113"/>
      <c r="Q26" s="113"/>
      <c r="R26" s="113"/>
      <c r="S26" s="107" t="s">
        <v>37</v>
      </c>
      <c r="T26" s="109" t="s">
        <v>6005</v>
      </c>
      <c r="U26" s="107" t="s">
        <v>40</v>
      </c>
      <c r="V26" s="115" t="s">
        <v>6093</v>
      </c>
      <c r="W26" s="107" t="s">
        <v>6094</v>
      </c>
      <c r="X26" s="108"/>
      <c r="Y26" s="116"/>
      <c r="Z26" s="128"/>
      <c r="AA26" s="108"/>
      <c r="AB26" s="113"/>
      <c r="AC26" s="113"/>
      <c r="AD26" s="108"/>
      <c r="AE26" s="107" t="str">
        <f t="shared" si="2"/>
        <v>#REF!</v>
      </c>
      <c r="AF26" s="107" t="str">
        <f t="shared" si="3"/>
        <v>Not Available</v>
      </c>
      <c r="AG26" s="113"/>
      <c r="AH26" s="113"/>
      <c r="AI26" s="113"/>
      <c r="AJ26" s="107">
        <f t="shared" si="18"/>
        <v>12</v>
      </c>
      <c r="AK26" s="107">
        <f t="shared" si="19"/>
        <v>1899</v>
      </c>
      <c r="AL26" s="107" t="str">
        <f t="shared" si="20"/>
        <v>Q41899</v>
      </c>
      <c r="AM26" s="106" t="str">
        <f t="shared" si="21"/>
        <v>2-4K</v>
      </c>
      <c r="AN26" s="118"/>
      <c r="AO26" s="118"/>
      <c r="AP26" s="118"/>
      <c r="AQ26" s="118"/>
      <c r="AR26" s="118"/>
      <c r="AS26" s="118"/>
      <c r="AT26" s="118"/>
      <c r="AU26" s="118"/>
      <c r="AV26" s="118"/>
      <c r="AW26" s="118"/>
      <c r="AX26" s="118"/>
      <c r="AY26" s="119">
        <f t="shared" si="4"/>
        <v>10</v>
      </c>
      <c r="AZ26" s="118"/>
    </row>
    <row r="27">
      <c r="A27" s="107">
        <f t="shared" si="5"/>
        <v>26</v>
      </c>
      <c r="B27" s="108"/>
      <c r="C27" s="120" t="s">
        <v>3736</v>
      </c>
      <c r="D27" s="109" t="s">
        <v>6095</v>
      </c>
      <c r="E27" s="108"/>
      <c r="F27" s="110" t="s">
        <v>38</v>
      </c>
      <c r="G27" s="110" t="s">
        <v>6004</v>
      </c>
      <c r="H27" s="111"/>
      <c r="I27" s="121"/>
      <c r="J27" s="112">
        <v>45170.0</v>
      </c>
      <c r="K27" s="112">
        <v>45352.0</v>
      </c>
      <c r="L27" s="113"/>
      <c r="M27" s="114">
        <f t="shared" si="1"/>
        <v>47.84</v>
      </c>
      <c r="N27" s="123">
        <v>4600.0</v>
      </c>
      <c r="O27" s="124">
        <v>1040.0</v>
      </c>
      <c r="P27" s="113"/>
      <c r="Q27" s="113"/>
      <c r="R27" s="113"/>
      <c r="S27" s="109" t="s">
        <v>37</v>
      </c>
      <c r="T27" s="109" t="s">
        <v>6028</v>
      </c>
      <c r="U27" s="109" t="s">
        <v>1006</v>
      </c>
      <c r="V27" s="125" t="s">
        <v>6096</v>
      </c>
      <c r="W27" s="109" t="s">
        <v>6097</v>
      </c>
      <c r="X27" s="109" t="s">
        <v>6098</v>
      </c>
      <c r="Y27" s="116"/>
      <c r="Z27" s="126">
        <v>0.8</v>
      </c>
      <c r="AA27" s="109">
        <v>68.0</v>
      </c>
      <c r="AB27" s="113"/>
      <c r="AC27" s="113"/>
      <c r="AD27" s="125" t="s">
        <v>6099</v>
      </c>
      <c r="AE27" s="129" t="str">
        <f t="shared" si="2"/>
        <v>https://drive.google.com/file/d/1Wf5cHKUI9cx_3EFssf6IuLqIS0gOzwL1/view?usp=drive_link</v>
      </c>
      <c r="AF27" s="107" t="str">
        <f t="shared" si="3"/>
        <v>Not Available</v>
      </c>
      <c r="AG27" s="113"/>
      <c r="AH27" s="113"/>
      <c r="AI27" s="113"/>
      <c r="AJ27" s="107">
        <f t="shared" si="18"/>
        <v>9</v>
      </c>
      <c r="AK27" s="107">
        <f t="shared" si="19"/>
        <v>2023</v>
      </c>
      <c r="AL27" s="107" t="str">
        <f t="shared" si="20"/>
        <v>Q32023</v>
      </c>
      <c r="AM27" s="106" t="str">
        <f t="shared" si="21"/>
        <v>4-6K</v>
      </c>
      <c r="AN27" s="118" t="s">
        <v>5668</v>
      </c>
      <c r="AO27" s="118"/>
      <c r="AP27" s="118"/>
      <c r="AQ27" s="118"/>
      <c r="AR27" s="118"/>
      <c r="AS27" s="118"/>
      <c r="AT27" s="118"/>
      <c r="AU27" s="118"/>
      <c r="AV27" s="118"/>
      <c r="AW27" s="118"/>
      <c r="AX27" s="118"/>
      <c r="AY27" s="119">
        <f t="shared" si="4"/>
        <v>13</v>
      </c>
      <c r="AZ27" s="118"/>
    </row>
    <row r="28">
      <c r="A28" s="107">
        <f t="shared" si="5"/>
        <v>27</v>
      </c>
      <c r="B28" s="108"/>
      <c r="C28" s="133" t="s">
        <v>1790</v>
      </c>
      <c r="D28" s="107" t="s">
        <v>6100</v>
      </c>
      <c r="E28" s="108"/>
      <c r="F28" s="110" t="s">
        <v>38</v>
      </c>
      <c r="G28" s="110" t="s">
        <v>6004</v>
      </c>
      <c r="H28" s="111"/>
      <c r="I28" s="111"/>
      <c r="J28" s="112">
        <v>45352.0</v>
      </c>
      <c r="K28" s="112">
        <v>46447.0</v>
      </c>
      <c r="L28" s="113"/>
      <c r="M28" s="114">
        <f t="shared" si="1"/>
        <v>0</v>
      </c>
      <c r="N28" s="127"/>
      <c r="O28" s="108"/>
      <c r="P28" s="113"/>
      <c r="Q28" s="113"/>
      <c r="R28" s="113"/>
      <c r="S28" s="107" t="s">
        <v>48</v>
      </c>
      <c r="T28" s="111"/>
      <c r="U28" s="108"/>
      <c r="V28" s="108"/>
      <c r="W28" s="108"/>
      <c r="X28" s="108"/>
      <c r="Y28" s="116"/>
      <c r="Z28" s="128"/>
      <c r="AA28" s="108"/>
      <c r="AB28" s="113"/>
      <c r="AC28" s="113"/>
      <c r="AD28" s="108"/>
      <c r="AE28" s="107" t="str">
        <f t="shared" si="2"/>
        <v>#REF!</v>
      </c>
      <c r="AF28" s="107" t="str">
        <f t="shared" si="3"/>
        <v>Not Available</v>
      </c>
      <c r="AG28" s="113"/>
      <c r="AH28" s="113"/>
      <c r="AI28" s="113"/>
      <c r="AJ28" s="108"/>
      <c r="AK28" s="108"/>
      <c r="AL28" s="108"/>
      <c r="AM28" s="118"/>
      <c r="AN28" s="118"/>
      <c r="AO28" s="118"/>
      <c r="AP28" s="118"/>
      <c r="AQ28" s="118"/>
      <c r="AR28" s="118"/>
      <c r="AS28" s="118"/>
      <c r="AT28" s="118"/>
      <c r="AU28" s="118"/>
      <c r="AV28" s="118"/>
      <c r="AW28" s="118"/>
      <c r="AX28" s="118"/>
      <c r="AY28" s="119">
        <f t="shared" si="4"/>
        <v>6</v>
      </c>
      <c r="AZ28" s="118"/>
    </row>
    <row r="29">
      <c r="A29" s="107">
        <f t="shared" si="5"/>
        <v>28</v>
      </c>
      <c r="B29" s="108"/>
      <c r="C29" s="109" t="s">
        <v>142</v>
      </c>
      <c r="D29" s="107" t="s">
        <v>143</v>
      </c>
      <c r="E29" s="108"/>
      <c r="F29" s="110" t="s">
        <v>38</v>
      </c>
      <c r="G29" s="110" t="s">
        <v>6004</v>
      </c>
      <c r="H29" s="111"/>
      <c r="I29" s="111"/>
      <c r="J29" s="112">
        <v>45352.0</v>
      </c>
      <c r="K29" s="112">
        <v>46357.0</v>
      </c>
      <c r="L29" s="113"/>
      <c r="M29" s="114">
        <f t="shared" si="1"/>
        <v>48</v>
      </c>
      <c r="N29" s="110">
        <v>4000.0</v>
      </c>
      <c r="O29" s="107">
        <v>1200.0</v>
      </c>
      <c r="P29" s="113"/>
      <c r="Q29" s="113"/>
      <c r="R29" s="113"/>
      <c r="S29" s="107" t="s">
        <v>37</v>
      </c>
      <c r="T29" s="109" t="s">
        <v>6007</v>
      </c>
      <c r="U29" s="107" t="s">
        <v>116</v>
      </c>
      <c r="V29" s="115" t="s">
        <v>6101</v>
      </c>
      <c r="W29" s="108"/>
      <c r="X29" s="107" t="s">
        <v>1434</v>
      </c>
      <c r="Y29" s="136" t="s">
        <v>2907</v>
      </c>
      <c r="Z29" s="117">
        <v>13.52</v>
      </c>
      <c r="AA29" s="107">
        <v>191.0</v>
      </c>
      <c r="AB29" s="113"/>
      <c r="AC29" s="113"/>
      <c r="AD29" s="115" t="s">
        <v>6102</v>
      </c>
      <c r="AE29" s="129" t="str">
        <f t="shared" si="2"/>
        <v>https://drive.google.com/file/d/1uqDBG5_u-5Bf2O1unqivES5wcuBdyBsA/view?usp=sharing</v>
      </c>
      <c r="AF29" s="107" t="str">
        <f t="shared" si="3"/>
        <v>Not Available</v>
      </c>
      <c r="AG29" s="113"/>
      <c r="AH29" s="113"/>
      <c r="AI29" s="113"/>
      <c r="AJ29" s="107">
        <f t="shared" ref="AJ29:AJ32" si="22">iferror(MONTH(J29),"NA")</f>
        <v>3</v>
      </c>
      <c r="AK29" s="107">
        <f t="shared" ref="AK29:AK32" si="23">iferror(YEAR(J29),"NA")</f>
        <v>2024</v>
      </c>
      <c r="AL29" s="107" t="str">
        <f t="shared" ref="AL29:AL32" si="24">Concat(IF(AJ29&lt;=3,"Q1",IF(AJ29&lt;=6,"Q2",IF(AJ29&lt;=9,"Q3","Q4"))),AK29)</f>
        <v>Q12024</v>
      </c>
      <c r="AM29" s="106" t="str">
        <f t="shared" ref="AM29:AM32" si="25">IF(N29=0,"NA",IF(N29&lt;2000,"&lt;2K",IF(N29&lt;4000,"2-4K",IF(N29&lt;6000,"4-6K",IF(N29&lt;8000,"6-8K",IF(N29&lt;10000,"8-10K",IF(N29&lt;12000,"10-12K",IF(N29&lt;15000,"12-15K","15K+"))))))))</f>
        <v>4-6K</v>
      </c>
      <c r="AN29" s="118" t="s">
        <v>5668</v>
      </c>
      <c r="AO29" s="118"/>
      <c r="AP29" s="118"/>
      <c r="AQ29" s="118"/>
      <c r="AR29" s="118"/>
      <c r="AS29" s="118"/>
      <c r="AT29" s="118"/>
      <c r="AU29" s="118"/>
      <c r="AV29" s="118"/>
      <c r="AW29" s="118"/>
      <c r="AX29" s="118"/>
      <c r="AY29" s="119">
        <f t="shared" si="4"/>
        <v>13</v>
      </c>
      <c r="AZ29" s="118"/>
    </row>
    <row r="30">
      <c r="A30" s="107">
        <f t="shared" si="5"/>
        <v>29</v>
      </c>
      <c r="B30" s="108"/>
      <c r="C30" s="109" t="s">
        <v>2991</v>
      </c>
      <c r="D30" s="107" t="s">
        <v>6103</v>
      </c>
      <c r="E30" s="107">
        <v>2.0</v>
      </c>
      <c r="F30" s="110" t="s">
        <v>38</v>
      </c>
      <c r="G30" s="110" t="s">
        <v>6004</v>
      </c>
      <c r="H30" s="111"/>
      <c r="I30" s="111"/>
      <c r="J30" s="112">
        <v>45352.0</v>
      </c>
      <c r="K30" s="112">
        <v>48000.0</v>
      </c>
      <c r="L30" s="113"/>
      <c r="M30" s="114">
        <f t="shared" si="1"/>
        <v>0</v>
      </c>
      <c r="N30" s="127"/>
      <c r="O30" s="108"/>
      <c r="P30" s="113"/>
      <c r="Q30" s="113"/>
      <c r="R30" s="113"/>
      <c r="S30" s="107" t="s">
        <v>122</v>
      </c>
      <c r="T30" s="109" t="s">
        <v>6028</v>
      </c>
      <c r="U30" s="107" t="s">
        <v>124</v>
      </c>
      <c r="V30" s="115" t="s">
        <v>6077</v>
      </c>
      <c r="W30" s="108"/>
      <c r="X30" s="107" t="s">
        <v>128</v>
      </c>
      <c r="Y30" s="94" t="s">
        <v>6079</v>
      </c>
      <c r="Z30" s="128"/>
      <c r="AA30" s="108"/>
      <c r="AB30" s="113"/>
      <c r="AC30" s="113"/>
      <c r="AD30" s="108"/>
      <c r="AE30" s="107" t="str">
        <f t="shared" si="2"/>
        <v>#REF!</v>
      </c>
      <c r="AF30" s="107" t="str">
        <f t="shared" si="3"/>
        <v>Not Available</v>
      </c>
      <c r="AG30" s="113"/>
      <c r="AH30" s="113"/>
      <c r="AI30" s="113"/>
      <c r="AJ30" s="107">
        <f t="shared" si="22"/>
        <v>3</v>
      </c>
      <c r="AK30" s="107">
        <f t="shared" si="23"/>
        <v>2024</v>
      </c>
      <c r="AL30" s="107" t="str">
        <f t="shared" si="24"/>
        <v>Q12024</v>
      </c>
      <c r="AM30" s="106" t="str">
        <f t="shared" si="25"/>
        <v>NA</v>
      </c>
      <c r="AN30" s="118"/>
      <c r="AO30" s="118"/>
      <c r="AP30" s="118"/>
      <c r="AQ30" s="118"/>
      <c r="AR30" s="118"/>
      <c r="AS30" s="118"/>
      <c r="AT30" s="118"/>
      <c r="AU30" s="118"/>
      <c r="AV30" s="118"/>
      <c r="AW30" s="118"/>
      <c r="AX30" s="118"/>
      <c r="AY30" s="119">
        <f t="shared" si="4"/>
        <v>9</v>
      </c>
      <c r="AZ30" s="118"/>
    </row>
    <row r="31">
      <c r="A31" s="107">
        <f t="shared" si="5"/>
        <v>30</v>
      </c>
      <c r="B31" s="108"/>
      <c r="C31" s="120" t="s">
        <v>144</v>
      </c>
      <c r="D31" s="109" t="s">
        <v>145</v>
      </c>
      <c r="E31" s="108"/>
      <c r="F31" s="110" t="s">
        <v>38</v>
      </c>
      <c r="G31" s="110" t="s">
        <v>6011</v>
      </c>
      <c r="H31" s="111"/>
      <c r="I31" s="109" t="s">
        <v>6104</v>
      </c>
      <c r="J31" s="112">
        <v>44593.0</v>
      </c>
      <c r="K31" s="112">
        <v>46357.0</v>
      </c>
      <c r="L31" s="113"/>
      <c r="M31" s="114">
        <f t="shared" si="1"/>
        <v>49.2304</v>
      </c>
      <c r="N31" s="123">
        <v>4244.0</v>
      </c>
      <c r="O31" s="124">
        <v>1160.0</v>
      </c>
      <c r="P31" s="113"/>
      <c r="Q31" s="113"/>
      <c r="R31" s="113"/>
      <c r="S31" s="109" t="s">
        <v>37</v>
      </c>
      <c r="T31" s="109" t="s">
        <v>6005</v>
      </c>
      <c r="U31" s="109" t="s">
        <v>40</v>
      </c>
      <c r="V31" s="125" t="s">
        <v>6105</v>
      </c>
      <c r="W31" s="109" t="s">
        <v>6106</v>
      </c>
      <c r="X31" s="109" t="s">
        <v>6107</v>
      </c>
      <c r="Y31" s="94" t="s">
        <v>6108</v>
      </c>
      <c r="Z31" s="126">
        <v>38.41</v>
      </c>
      <c r="AA31" s="109">
        <v>493.0</v>
      </c>
      <c r="AB31" s="113"/>
      <c r="AC31" s="113"/>
      <c r="AD31" s="111"/>
      <c r="AE31" s="107" t="str">
        <f t="shared" si="2"/>
        <v>#REF!</v>
      </c>
      <c r="AF31" s="107" t="str">
        <f t="shared" si="3"/>
        <v>Not Available</v>
      </c>
      <c r="AG31" s="113"/>
      <c r="AH31" s="113"/>
      <c r="AI31" s="113"/>
      <c r="AJ31" s="107">
        <f t="shared" si="22"/>
        <v>2</v>
      </c>
      <c r="AK31" s="107">
        <f t="shared" si="23"/>
        <v>2022</v>
      </c>
      <c r="AL31" s="107" t="str">
        <f t="shared" si="24"/>
        <v>Q12022</v>
      </c>
      <c r="AM31" s="106" t="str">
        <f t="shared" si="25"/>
        <v>4-6K</v>
      </c>
      <c r="AN31" s="118"/>
      <c r="AO31" s="118"/>
      <c r="AP31" s="118"/>
      <c r="AQ31" s="118"/>
      <c r="AR31" s="118"/>
      <c r="AS31" s="118"/>
      <c r="AT31" s="118"/>
      <c r="AU31" s="118"/>
      <c r="AV31" s="118"/>
      <c r="AW31" s="118"/>
      <c r="AX31" s="118"/>
      <c r="AY31" s="119">
        <f t="shared" si="4"/>
        <v>13</v>
      </c>
      <c r="AZ31" s="118"/>
    </row>
    <row r="32">
      <c r="A32" s="107">
        <f t="shared" si="5"/>
        <v>31</v>
      </c>
      <c r="B32" s="108"/>
      <c r="C32" s="137" t="s">
        <v>146</v>
      </c>
      <c r="D32" s="109" t="s">
        <v>147</v>
      </c>
      <c r="E32" s="107">
        <v>3.0</v>
      </c>
      <c r="F32" s="110" t="s">
        <v>72</v>
      </c>
      <c r="G32" s="110" t="s">
        <v>6011</v>
      </c>
      <c r="H32" s="111"/>
      <c r="I32" s="121"/>
      <c r="J32" s="112">
        <v>44774.0</v>
      </c>
      <c r="K32" s="112">
        <v>44896.0</v>
      </c>
      <c r="L32" s="113"/>
      <c r="M32" s="114">
        <f t="shared" si="1"/>
        <v>49.83</v>
      </c>
      <c r="N32" s="123">
        <v>5500.0</v>
      </c>
      <c r="O32" s="124">
        <v>906.0</v>
      </c>
      <c r="P32" s="113"/>
      <c r="Q32" s="113"/>
      <c r="R32" s="113"/>
      <c r="S32" s="109" t="s">
        <v>37</v>
      </c>
      <c r="T32" s="109" t="s">
        <v>6005</v>
      </c>
      <c r="U32" s="109" t="s">
        <v>40</v>
      </c>
      <c r="V32" s="125" t="s">
        <v>147</v>
      </c>
      <c r="W32" s="109" t="s">
        <v>6109</v>
      </c>
      <c r="X32" s="109" t="s">
        <v>1438</v>
      </c>
      <c r="Y32" s="116"/>
      <c r="Z32" s="126">
        <v>28.0</v>
      </c>
      <c r="AA32" s="109">
        <v>468.0</v>
      </c>
      <c r="AB32" s="113"/>
      <c r="AC32" s="113"/>
      <c r="AD32" s="125" t="s">
        <v>6110</v>
      </c>
      <c r="AE32" s="129" t="str">
        <f t="shared" si="2"/>
        <v>https://drive.google.com/file/d/10ONnKYCyo1wVoPzl2_ImdyALjm6mmCtQ/view?usp=sharing</v>
      </c>
      <c r="AF32" s="107" t="str">
        <f t="shared" si="3"/>
        <v>Not Available</v>
      </c>
      <c r="AG32" s="113"/>
      <c r="AH32" s="113"/>
      <c r="AI32" s="113"/>
      <c r="AJ32" s="107">
        <f t="shared" si="22"/>
        <v>8</v>
      </c>
      <c r="AK32" s="107">
        <f t="shared" si="23"/>
        <v>2022</v>
      </c>
      <c r="AL32" s="107" t="str">
        <f t="shared" si="24"/>
        <v>Q32022</v>
      </c>
      <c r="AM32" s="106" t="str">
        <f t="shared" si="25"/>
        <v>4-6K</v>
      </c>
      <c r="AN32" s="118"/>
      <c r="AO32" s="118"/>
      <c r="AP32" s="118"/>
      <c r="AQ32" s="118"/>
      <c r="AR32" s="118"/>
      <c r="AS32" s="118"/>
      <c r="AT32" s="118"/>
      <c r="AU32" s="118"/>
      <c r="AV32" s="118"/>
      <c r="AW32" s="118"/>
      <c r="AX32" s="118"/>
      <c r="AY32" s="119">
        <f t="shared" si="4"/>
        <v>13</v>
      </c>
      <c r="AZ32" s="118"/>
    </row>
    <row r="33">
      <c r="A33" s="107">
        <f t="shared" si="5"/>
        <v>32</v>
      </c>
      <c r="B33" s="108"/>
      <c r="C33" s="120" t="s">
        <v>194</v>
      </c>
      <c r="D33" s="107" t="s">
        <v>6111</v>
      </c>
      <c r="E33" s="108"/>
      <c r="F33" s="110" t="s">
        <v>150</v>
      </c>
      <c r="G33" s="110" t="s">
        <v>6004</v>
      </c>
      <c r="H33" s="109" t="s">
        <v>6062</v>
      </c>
      <c r="I33" s="111"/>
      <c r="J33" s="121"/>
      <c r="K33" s="121"/>
      <c r="L33" s="113"/>
      <c r="M33" s="114">
        <f t="shared" si="1"/>
        <v>0</v>
      </c>
      <c r="N33" s="127"/>
      <c r="O33" s="108"/>
      <c r="P33" s="113"/>
      <c r="Q33" s="113"/>
      <c r="R33" s="113"/>
      <c r="S33" s="107" t="s">
        <v>48</v>
      </c>
      <c r="T33" s="111"/>
      <c r="U33" s="108"/>
      <c r="V33" s="108"/>
      <c r="W33" s="108"/>
      <c r="X33" s="108"/>
      <c r="Y33" s="116"/>
      <c r="Z33" s="128"/>
      <c r="AA33" s="108"/>
      <c r="AB33" s="113"/>
      <c r="AC33" s="113"/>
      <c r="AD33" s="108"/>
      <c r="AE33" s="107" t="str">
        <f t="shared" si="2"/>
        <v>#REF!</v>
      </c>
      <c r="AF33" s="107" t="str">
        <f t="shared" si="3"/>
        <v>Not Available</v>
      </c>
      <c r="AG33" s="113"/>
      <c r="AH33" s="113"/>
      <c r="AI33" s="113"/>
      <c r="AJ33" s="108"/>
      <c r="AK33" s="108"/>
      <c r="AL33" s="108"/>
      <c r="AM33" s="118"/>
      <c r="AN33" s="118"/>
      <c r="AO33" s="118"/>
      <c r="AP33" s="118"/>
      <c r="AQ33" s="118"/>
      <c r="AR33" s="118"/>
      <c r="AS33" s="118"/>
      <c r="AT33" s="118"/>
      <c r="AU33" s="118"/>
      <c r="AV33" s="118"/>
      <c r="AW33" s="118"/>
      <c r="AX33" s="118"/>
      <c r="AY33" s="119">
        <f t="shared" si="4"/>
        <v>4</v>
      </c>
      <c r="AZ33" s="118"/>
    </row>
    <row r="34">
      <c r="A34" s="107">
        <f t="shared" si="5"/>
        <v>33</v>
      </c>
      <c r="B34" s="108"/>
      <c r="C34" s="120" t="s">
        <v>194</v>
      </c>
      <c r="D34" s="107" t="s">
        <v>6112</v>
      </c>
      <c r="E34" s="108"/>
      <c r="F34" s="110" t="s">
        <v>150</v>
      </c>
      <c r="G34" s="110" t="s">
        <v>6004</v>
      </c>
      <c r="H34" s="109" t="s">
        <v>6062</v>
      </c>
      <c r="I34" s="111"/>
      <c r="J34" s="121"/>
      <c r="K34" s="121"/>
      <c r="L34" s="113"/>
      <c r="M34" s="114">
        <f t="shared" si="1"/>
        <v>0</v>
      </c>
      <c r="N34" s="127"/>
      <c r="O34" s="108"/>
      <c r="P34" s="113"/>
      <c r="Q34" s="113"/>
      <c r="R34" s="113"/>
      <c r="S34" s="107" t="s">
        <v>48</v>
      </c>
      <c r="T34" s="109" t="s">
        <v>6028</v>
      </c>
      <c r="U34" s="107" t="s">
        <v>428</v>
      </c>
      <c r="V34" s="115" t="s">
        <v>6112</v>
      </c>
      <c r="W34" s="108"/>
      <c r="X34" s="107" t="s">
        <v>6113</v>
      </c>
      <c r="Y34" s="116"/>
      <c r="Z34" s="128"/>
      <c r="AA34" s="108"/>
      <c r="AB34" s="113"/>
      <c r="AC34" s="113"/>
      <c r="AD34" s="108"/>
      <c r="AE34" s="107" t="str">
        <f t="shared" si="2"/>
        <v>#REF!</v>
      </c>
      <c r="AF34" s="107" t="str">
        <f t="shared" si="3"/>
        <v>Not Available</v>
      </c>
      <c r="AG34" s="113"/>
      <c r="AH34" s="113"/>
      <c r="AI34" s="113"/>
      <c r="AJ34" s="108"/>
      <c r="AK34" s="108"/>
      <c r="AL34" s="108"/>
      <c r="AM34" s="118"/>
      <c r="AN34" s="118"/>
      <c r="AO34" s="118"/>
      <c r="AP34" s="118"/>
      <c r="AQ34" s="118"/>
      <c r="AR34" s="118"/>
      <c r="AS34" s="118"/>
      <c r="AT34" s="118"/>
      <c r="AU34" s="118"/>
      <c r="AV34" s="118"/>
      <c r="AW34" s="118"/>
      <c r="AX34" s="118"/>
      <c r="AY34" s="119">
        <f t="shared" si="4"/>
        <v>7</v>
      </c>
      <c r="AZ34" s="118"/>
    </row>
    <row r="35">
      <c r="A35" s="107">
        <f t="shared" si="5"/>
        <v>34</v>
      </c>
      <c r="B35" s="108"/>
      <c r="C35" s="109" t="s">
        <v>153</v>
      </c>
      <c r="D35" s="107" t="s">
        <v>154</v>
      </c>
      <c r="E35" s="108"/>
      <c r="F35" s="110" t="s">
        <v>150</v>
      </c>
      <c r="G35" s="110" t="s">
        <v>6004</v>
      </c>
      <c r="H35" s="111"/>
      <c r="I35" s="111"/>
      <c r="J35" s="112">
        <v>45474.0</v>
      </c>
      <c r="K35" s="112">
        <v>46143.0</v>
      </c>
      <c r="L35" s="113"/>
      <c r="M35" s="114">
        <f t="shared" si="1"/>
        <v>52.8</v>
      </c>
      <c r="N35" s="110">
        <v>4400.0</v>
      </c>
      <c r="O35" s="107">
        <v>1200.0</v>
      </c>
      <c r="P35" s="113"/>
      <c r="Q35" s="113"/>
      <c r="R35" s="113"/>
      <c r="S35" s="107" t="s">
        <v>37</v>
      </c>
      <c r="T35" s="109" t="s">
        <v>6005</v>
      </c>
      <c r="U35" s="107" t="s">
        <v>155</v>
      </c>
      <c r="V35" s="115" t="s">
        <v>154</v>
      </c>
      <c r="W35" s="108"/>
      <c r="X35" s="107" t="s">
        <v>80</v>
      </c>
      <c r="Y35" s="116"/>
      <c r="Z35" s="117">
        <v>17.0</v>
      </c>
      <c r="AA35" s="107">
        <v>199.0</v>
      </c>
      <c r="AB35" s="113"/>
      <c r="AC35" s="113"/>
      <c r="AD35" s="108"/>
      <c r="AE35" s="107" t="str">
        <f t="shared" si="2"/>
        <v>#REF!</v>
      </c>
      <c r="AF35" s="107" t="str">
        <f t="shared" si="3"/>
        <v>Not Available</v>
      </c>
      <c r="AG35" s="113"/>
      <c r="AH35" s="113"/>
      <c r="AI35" s="113"/>
      <c r="AJ35" s="108"/>
      <c r="AK35" s="108"/>
      <c r="AL35" s="108"/>
      <c r="AM35" s="118"/>
      <c r="AN35" s="118" t="s">
        <v>5668</v>
      </c>
      <c r="AO35" s="118"/>
      <c r="AP35" s="118"/>
      <c r="AQ35" s="118"/>
      <c r="AR35" s="118"/>
      <c r="AS35" s="118"/>
      <c r="AT35" s="118"/>
      <c r="AU35" s="118"/>
      <c r="AV35" s="118"/>
      <c r="AW35" s="118"/>
      <c r="AX35" s="118"/>
      <c r="AY35" s="119">
        <f t="shared" si="4"/>
        <v>13</v>
      </c>
      <c r="AZ35" s="118"/>
    </row>
    <row r="36">
      <c r="A36" s="107">
        <f t="shared" si="5"/>
        <v>35</v>
      </c>
      <c r="B36" s="108"/>
      <c r="C36" s="130" t="s">
        <v>156</v>
      </c>
      <c r="D36" s="109" t="s">
        <v>157</v>
      </c>
      <c r="E36" s="107">
        <v>2.0</v>
      </c>
      <c r="F36" s="110" t="s">
        <v>72</v>
      </c>
      <c r="G36" s="110" t="s">
        <v>6114</v>
      </c>
      <c r="H36" s="111"/>
      <c r="I36" s="120" t="s">
        <v>6021</v>
      </c>
      <c r="J36" s="112">
        <v>44600.0</v>
      </c>
      <c r="K36" s="112">
        <v>45261.0</v>
      </c>
      <c r="L36" s="113"/>
      <c r="M36" s="114">
        <f t="shared" si="1"/>
        <v>62.4</v>
      </c>
      <c r="N36" s="123">
        <v>5200.0</v>
      </c>
      <c r="O36" s="124">
        <v>1200.0</v>
      </c>
      <c r="P36" s="113"/>
      <c r="Q36" s="113"/>
      <c r="R36" s="113"/>
      <c r="S36" s="109" t="s">
        <v>37</v>
      </c>
      <c r="T36" s="109" t="s">
        <v>6022</v>
      </c>
      <c r="U36" s="109" t="s">
        <v>158</v>
      </c>
      <c r="V36" s="125" t="s">
        <v>6115</v>
      </c>
      <c r="W36" s="109" t="s">
        <v>6116</v>
      </c>
      <c r="X36" s="109" t="s">
        <v>6117</v>
      </c>
      <c r="Y36" s="94" t="s">
        <v>6118</v>
      </c>
      <c r="Z36" s="126">
        <v>21.0</v>
      </c>
      <c r="AA36" s="109">
        <v>293.0</v>
      </c>
      <c r="AB36" s="113"/>
      <c r="AC36" s="113"/>
      <c r="AD36" s="125" t="s">
        <v>6119</v>
      </c>
      <c r="AE36" s="129" t="str">
        <f t="shared" si="2"/>
        <v>https://drive.google.com/file/d/1BNRoJ1uS3n0oZizm2dp_Kh82psVzk85f/view?usp=drive_link</v>
      </c>
      <c r="AF36" s="107" t="str">
        <f t="shared" si="3"/>
        <v>Not Available</v>
      </c>
      <c r="AG36" s="113"/>
      <c r="AH36" s="113"/>
      <c r="AI36" s="113"/>
      <c r="AJ36" s="107">
        <f>iferror(MONTH(J36),"NA")</f>
        <v>2</v>
      </c>
      <c r="AK36" s="107">
        <f>iferror(YEAR(J36),"NA")</f>
        <v>2022</v>
      </c>
      <c r="AL36" s="107" t="str">
        <f>Concat(IF(AJ36&lt;=3,"Q1",IF(AJ36&lt;=6,"Q2",IF(AJ36&lt;=9,"Q3","Q4"))),AK36)</f>
        <v>Q12022</v>
      </c>
      <c r="AM36" s="106" t="str">
        <f>IF(N36=0,"NA",IF(N36&lt;2000,"&lt;2K",IF(N36&lt;4000,"2-4K",IF(N36&lt;6000,"4-6K",IF(N36&lt;8000,"6-8K",IF(N36&lt;10000,"8-10K",IF(N36&lt;12000,"10-12K",IF(N36&lt;15000,"12-15K","15K+"))))))))</f>
        <v>4-6K</v>
      </c>
      <c r="AN36" s="118"/>
      <c r="AO36" s="118"/>
      <c r="AP36" s="118"/>
      <c r="AQ36" s="118"/>
      <c r="AR36" s="118"/>
      <c r="AS36" s="118"/>
      <c r="AT36" s="118"/>
      <c r="AU36" s="118"/>
      <c r="AV36" s="118"/>
      <c r="AW36" s="118"/>
      <c r="AX36" s="118"/>
      <c r="AY36" s="119">
        <f t="shared" si="4"/>
        <v>13</v>
      </c>
      <c r="AZ36" s="118"/>
    </row>
    <row r="37">
      <c r="A37" s="107">
        <f t="shared" si="5"/>
        <v>36</v>
      </c>
      <c r="B37" s="108"/>
      <c r="C37" s="133" t="s">
        <v>161</v>
      </c>
      <c r="D37" s="107" t="s">
        <v>162</v>
      </c>
      <c r="E37" s="108"/>
      <c r="F37" s="110" t="s">
        <v>38</v>
      </c>
      <c r="G37" s="110" t="s">
        <v>6004</v>
      </c>
      <c r="H37" s="111"/>
      <c r="I37" s="111"/>
      <c r="J37" s="121"/>
      <c r="K37" s="121"/>
      <c r="L37" s="113"/>
      <c r="M37" s="114">
        <f t="shared" si="1"/>
        <v>0</v>
      </c>
      <c r="N37" s="127"/>
      <c r="O37" s="108"/>
      <c r="P37" s="113"/>
      <c r="Q37" s="113"/>
      <c r="R37" s="113"/>
      <c r="S37" s="107" t="s">
        <v>48</v>
      </c>
      <c r="T37" s="111"/>
      <c r="U37" s="108"/>
      <c r="V37" s="108"/>
      <c r="W37" s="108"/>
      <c r="X37" s="108"/>
      <c r="Y37" s="116"/>
      <c r="Z37" s="128"/>
      <c r="AA37" s="108"/>
      <c r="AB37" s="113"/>
      <c r="AC37" s="113"/>
      <c r="AD37" s="108"/>
      <c r="AE37" s="107" t="str">
        <f t="shared" si="2"/>
        <v>#REF!</v>
      </c>
      <c r="AF37" s="107" t="str">
        <f t="shared" si="3"/>
        <v>Not Available</v>
      </c>
      <c r="AG37" s="113"/>
      <c r="AH37" s="113"/>
      <c r="AI37" s="113"/>
      <c r="AJ37" s="108"/>
      <c r="AK37" s="108"/>
      <c r="AL37" s="108"/>
      <c r="AM37" s="118"/>
      <c r="AN37" s="118"/>
      <c r="AO37" s="118"/>
      <c r="AP37" s="118"/>
      <c r="AQ37" s="118"/>
      <c r="AR37" s="118"/>
      <c r="AS37" s="118"/>
      <c r="AT37" s="118"/>
      <c r="AU37" s="118"/>
      <c r="AV37" s="118"/>
      <c r="AW37" s="118"/>
      <c r="AX37" s="118"/>
      <c r="AY37" s="119">
        <f t="shared" si="4"/>
        <v>4</v>
      </c>
      <c r="AZ37" s="118"/>
    </row>
    <row r="38">
      <c r="A38" s="107">
        <f t="shared" si="5"/>
        <v>37</v>
      </c>
      <c r="B38" s="108"/>
      <c r="C38" s="120" t="s">
        <v>165</v>
      </c>
      <c r="D38" s="109" t="s">
        <v>166</v>
      </c>
      <c r="E38" s="107">
        <v>4.0</v>
      </c>
      <c r="F38" s="110" t="s">
        <v>38</v>
      </c>
      <c r="G38" s="110" t="s">
        <v>6004</v>
      </c>
      <c r="H38" s="111"/>
      <c r="I38" s="120" t="s">
        <v>6021</v>
      </c>
      <c r="J38" s="138">
        <v>45323.0</v>
      </c>
      <c r="K38" s="112">
        <v>46357.0</v>
      </c>
      <c r="L38" s="131">
        <v>4400.0</v>
      </c>
      <c r="M38" s="114">
        <f t="shared" si="1"/>
        <v>64.992</v>
      </c>
      <c r="N38" s="123">
        <v>5416.0</v>
      </c>
      <c r="O38" s="109">
        <v>1200.0</v>
      </c>
      <c r="P38" s="113"/>
      <c r="Q38" s="113"/>
      <c r="R38" s="113"/>
      <c r="S38" s="109" t="s">
        <v>37</v>
      </c>
      <c r="T38" s="109" t="s">
        <v>6022</v>
      </c>
      <c r="U38" s="109" t="s">
        <v>60</v>
      </c>
      <c r="V38" s="125" t="s">
        <v>6120</v>
      </c>
      <c r="W38" s="109" t="s">
        <v>6121</v>
      </c>
      <c r="X38" s="109" t="s">
        <v>6006</v>
      </c>
      <c r="Y38" s="94" t="s">
        <v>6122</v>
      </c>
      <c r="Z38" s="139"/>
      <c r="AA38" s="111"/>
      <c r="AB38" s="113"/>
      <c r="AC38" s="113"/>
      <c r="AD38" s="111"/>
      <c r="AE38" s="107" t="str">
        <f t="shared" si="2"/>
        <v>#REF!</v>
      </c>
      <c r="AF38" s="107" t="str">
        <f t="shared" si="3"/>
        <v>Not Available</v>
      </c>
      <c r="AG38" s="113"/>
      <c r="AH38" s="113"/>
      <c r="AI38" s="113"/>
      <c r="AJ38" s="107">
        <f t="shared" ref="AJ38:AJ41" si="26">iferror(MONTH(J38),"NA")</f>
        <v>2</v>
      </c>
      <c r="AK38" s="107">
        <f t="shared" ref="AK38:AK41" si="27">iferror(YEAR(J38),"NA")</f>
        <v>2024</v>
      </c>
      <c r="AL38" s="107" t="str">
        <f t="shared" ref="AL38:AL41" si="28">Concat(IF(AJ38&lt;=3,"Q1",IF(AJ38&lt;=6,"Q2",IF(AJ38&lt;=9,"Q3","Q4"))),AK38)</f>
        <v>Q12024</v>
      </c>
      <c r="AM38" s="106" t="str">
        <f t="shared" ref="AM38:AM41" si="29">IF(N38=0,"NA",IF(N38&lt;2000,"&lt;2K",IF(N38&lt;4000,"2-4K",IF(N38&lt;6000,"4-6K",IF(N38&lt;8000,"6-8K",IF(N38&lt;10000,"8-10K",IF(N38&lt;12000,"10-12K",IF(N38&lt;15000,"12-15K","15K+"))))))))</f>
        <v>4-6K</v>
      </c>
      <c r="AN38" s="118" t="s">
        <v>5668</v>
      </c>
      <c r="AO38" s="118"/>
      <c r="AP38" s="118"/>
      <c r="AQ38" s="118"/>
      <c r="AR38" s="118"/>
      <c r="AS38" s="118"/>
      <c r="AT38" s="118"/>
      <c r="AU38" s="118"/>
      <c r="AV38" s="118"/>
      <c r="AW38" s="118"/>
      <c r="AX38" s="118"/>
      <c r="AY38" s="119">
        <f t="shared" si="4"/>
        <v>12</v>
      </c>
      <c r="AZ38" s="118"/>
    </row>
    <row r="39">
      <c r="A39" s="107">
        <f t="shared" si="5"/>
        <v>38</v>
      </c>
      <c r="B39" s="108"/>
      <c r="C39" s="137" t="s">
        <v>167</v>
      </c>
      <c r="D39" s="109" t="s">
        <v>6123</v>
      </c>
      <c r="E39" s="107">
        <v>1.0</v>
      </c>
      <c r="F39" s="110" t="s">
        <v>38</v>
      </c>
      <c r="G39" s="110" t="s">
        <v>6004</v>
      </c>
      <c r="H39" s="111"/>
      <c r="I39" s="109" t="s">
        <v>6124</v>
      </c>
      <c r="J39" s="112">
        <v>44753.0</v>
      </c>
      <c r="K39" s="112">
        <v>45505.0</v>
      </c>
      <c r="L39" s="113"/>
      <c r="M39" s="114">
        <f t="shared" si="1"/>
        <v>54</v>
      </c>
      <c r="N39" s="123">
        <v>4500.0</v>
      </c>
      <c r="O39" s="124">
        <v>1200.0</v>
      </c>
      <c r="P39" s="113"/>
      <c r="Q39" s="113"/>
      <c r="R39" s="113"/>
      <c r="S39" s="109" t="s">
        <v>37</v>
      </c>
      <c r="T39" s="109" t="s">
        <v>6028</v>
      </c>
      <c r="U39" s="109" t="s">
        <v>169</v>
      </c>
      <c r="V39" s="125" t="s">
        <v>168</v>
      </c>
      <c r="W39" s="109" t="s">
        <v>6125</v>
      </c>
      <c r="X39" s="109" t="s">
        <v>6126</v>
      </c>
      <c r="Y39" s="94" t="s">
        <v>6127</v>
      </c>
      <c r="Z39" s="126">
        <v>11.7</v>
      </c>
      <c r="AA39" s="109">
        <v>171.0</v>
      </c>
      <c r="AB39" s="113"/>
      <c r="AC39" s="113"/>
      <c r="AD39" s="111"/>
      <c r="AE39" s="107" t="str">
        <f t="shared" si="2"/>
        <v>#REF!</v>
      </c>
      <c r="AF39" s="107" t="str">
        <f t="shared" si="3"/>
        <v>Not Available</v>
      </c>
      <c r="AG39" s="113"/>
      <c r="AH39" s="113"/>
      <c r="AI39" s="113"/>
      <c r="AJ39" s="107">
        <f t="shared" si="26"/>
        <v>7</v>
      </c>
      <c r="AK39" s="107">
        <f t="shared" si="27"/>
        <v>2022</v>
      </c>
      <c r="AL39" s="107" t="str">
        <f t="shared" si="28"/>
        <v>Q32022</v>
      </c>
      <c r="AM39" s="106" t="str">
        <f t="shared" si="29"/>
        <v>4-6K</v>
      </c>
      <c r="AN39" s="118"/>
      <c r="AO39" s="118"/>
      <c r="AP39" s="118"/>
      <c r="AQ39" s="118"/>
      <c r="AR39" s="118"/>
      <c r="AS39" s="118"/>
      <c r="AT39" s="118"/>
      <c r="AU39" s="118"/>
      <c r="AV39" s="118"/>
      <c r="AW39" s="118"/>
      <c r="AX39" s="118"/>
      <c r="AY39" s="119">
        <f t="shared" si="4"/>
        <v>13</v>
      </c>
      <c r="AZ39" s="118"/>
    </row>
    <row r="40">
      <c r="A40" s="107">
        <f t="shared" si="5"/>
        <v>39</v>
      </c>
      <c r="B40" s="108"/>
      <c r="C40" s="120" t="s">
        <v>171</v>
      </c>
      <c r="D40" s="109" t="s">
        <v>172</v>
      </c>
      <c r="E40" s="108"/>
      <c r="F40" s="110" t="s">
        <v>38</v>
      </c>
      <c r="G40" s="110" t="s">
        <v>6004</v>
      </c>
      <c r="H40" s="111"/>
      <c r="I40" s="111"/>
      <c r="J40" s="112">
        <v>45170.0</v>
      </c>
      <c r="K40" s="112">
        <v>45992.0</v>
      </c>
      <c r="L40" s="113"/>
      <c r="M40" s="114">
        <f t="shared" si="1"/>
        <v>54</v>
      </c>
      <c r="N40" s="123">
        <v>4500.0</v>
      </c>
      <c r="O40" s="124">
        <v>1200.0</v>
      </c>
      <c r="P40" s="113"/>
      <c r="Q40" s="113"/>
      <c r="R40" s="113"/>
      <c r="S40" s="109" t="s">
        <v>37</v>
      </c>
      <c r="T40" s="109" t="s">
        <v>6007</v>
      </c>
      <c r="U40" s="109" t="s">
        <v>89</v>
      </c>
      <c r="V40" s="125" t="s">
        <v>6128</v>
      </c>
      <c r="W40" s="109" t="s">
        <v>6129</v>
      </c>
      <c r="X40" s="109" t="s">
        <v>3536</v>
      </c>
      <c r="Y40" s="94" t="s">
        <v>6128</v>
      </c>
      <c r="Z40" s="126">
        <v>5.57</v>
      </c>
      <c r="AA40" s="109">
        <v>111.0</v>
      </c>
      <c r="AB40" s="113"/>
      <c r="AC40" s="131">
        <v>45.0</v>
      </c>
      <c r="AD40" s="125" t="s">
        <v>6130</v>
      </c>
      <c r="AE40" s="129" t="str">
        <f t="shared" si="2"/>
        <v>https://drive.google.com/file/d/1Rm2w87Pw5q9ETqqgDuSSzinMM8y3XIcE/view?usp=drive_link</v>
      </c>
      <c r="AF40" s="107" t="str">
        <f t="shared" si="3"/>
        <v>Not Available</v>
      </c>
      <c r="AG40" s="113"/>
      <c r="AH40" s="113"/>
      <c r="AI40" s="113"/>
      <c r="AJ40" s="107">
        <f t="shared" si="26"/>
        <v>9</v>
      </c>
      <c r="AK40" s="107">
        <f t="shared" si="27"/>
        <v>2023</v>
      </c>
      <c r="AL40" s="107" t="str">
        <f t="shared" si="28"/>
        <v>Q32023</v>
      </c>
      <c r="AM40" s="106" t="str">
        <f t="shared" si="29"/>
        <v>4-6K</v>
      </c>
      <c r="AN40" s="118" t="s">
        <v>5668</v>
      </c>
      <c r="AO40" s="118"/>
      <c r="AP40" s="118"/>
      <c r="AQ40" s="118"/>
      <c r="AR40" s="118"/>
      <c r="AS40" s="118"/>
      <c r="AT40" s="118"/>
      <c r="AU40" s="118"/>
      <c r="AV40" s="118"/>
      <c r="AW40" s="118"/>
      <c r="AX40" s="118"/>
      <c r="AY40" s="119">
        <f t="shared" si="4"/>
        <v>14</v>
      </c>
      <c r="AZ40" s="118"/>
    </row>
    <row r="41">
      <c r="A41" s="107">
        <f t="shared" si="5"/>
        <v>40</v>
      </c>
      <c r="B41" s="108"/>
      <c r="C41" s="120" t="s">
        <v>173</v>
      </c>
      <c r="D41" s="107" t="s">
        <v>174</v>
      </c>
      <c r="E41" s="108"/>
      <c r="F41" s="110" t="s">
        <v>38</v>
      </c>
      <c r="G41" s="110" t="s">
        <v>6004</v>
      </c>
      <c r="H41" s="111"/>
      <c r="I41" s="121"/>
      <c r="J41" s="112">
        <v>44470.0</v>
      </c>
      <c r="K41" s="112">
        <v>46204.0</v>
      </c>
      <c r="L41" s="113"/>
      <c r="M41" s="114">
        <f t="shared" si="1"/>
        <v>55.35</v>
      </c>
      <c r="N41" s="123">
        <v>4100.0</v>
      </c>
      <c r="O41" s="107">
        <v>1350.0</v>
      </c>
      <c r="P41" s="113"/>
      <c r="Q41" s="113"/>
      <c r="R41" s="113"/>
      <c r="S41" s="107" t="s">
        <v>37</v>
      </c>
      <c r="T41" s="109" t="s">
        <v>6028</v>
      </c>
      <c r="U41" s="107" t="s">
        <v>169</v>
      </c>
      <c r="V41" s="115" t="s">
        <v>6131</v>
      </c>
      <c r="W41" s="107" t="s">
        <v>6132</v>
      </c>
      <c r="X41" s="107" t="s">
        <v>80</v>
      </c>
      <c r="Y41" s="94" t="s">
        <v>6133</v>
      </c>
      <c r="Z41" s="117">
        <v>6.17</v>
      </c>
      <c r="AA41" s="107">
        <v>77.0</v>
      </c>
      <c r="AB41" s="113"/>
      <c r="AC41" s="113"/>
      <c r="AD41" s="115" t="s">
        <v>6134</v>
      </c>
      <c r="AE41" s="129" t="str">
        <f t="shared" si="2"/>
        <v>https://drive.google.com/file/d/1aZCj_WqUKedLLkhRdECZnMa7NJKpAChy/view?usp=sharing</v>
      </c>
      <c r="AF41" s="107" t="str">
        <f t="shared" si="3"/>
        <v>Not Available</v>
      </c>
      <c r="AG41" s="113"/>
      <c r="AH41" s="113"/>
      <c r="AI41" s="113"/>
      <c r="AJ41" s="107">
        <f t="shared" si="26"/>
        <v>10</v>
      </c>
      <c r="AK41" s="107">
        <f t="shared" si="27"/>
        <v>2021</v>
      </c>
      <c r="AL41" s="107" t="str">
        <f t="shared" si="28"/>
        <v>Q42021</v>
      </c>
      <c r="AM41" s="106" t="str">
        <f t="shared" si="29"/>
        <v>4-6K</v>
      </c>
      <c r="AN41" s="118"/>
      <c r="AO41" s="118"/>
      <c r="AP41" s="118"/>
      <c r="AQ41" s="118"/>
      <c r="AR41" s="118"/>
      <c r="AS41" s="118"/>
      <c r="AT41" s="118"/>
      <c r="AU41" s="118"/>
      <c r="AV41" s="118"/>
      <c r="AW41" s="118"/>
      <c r="AX41" s="118"/>
      <c r="AY41" s="119">
        <f t="shared" si="4"/>
        <v>13</v>
      </c>
      <c r="AZ41" s="118"/>
    </row>
    <row r="42">
      <c r="A42" s="107">
        <f t="shared" si="5"/>
        <v>41</v>
      </c>
      <c r="B42" s="108"/>
      <c r="C42" s="109" t="s">
        <v>177</v>
      </c>
      <c r="D42" s="135" t="s">
        <v>178</v>
      </c>
      <c r="E42" s="108"/>
      <c r="F42" s="110" t="s">
        <v>150</v>
      </c>
      <c r="G42" s="110" t="s">
        <v>6004</v>
      </c>
      <c r="H42" s="109" t="s">
        <v>6062</v>
      </c>
      <c r="I42" s="111"/>
      <c r="J42" s="112">
        <v>45505.0</v>
      </c>
      <c r="K42" s="112">
        <v>48183.0</v>
      </c>
      <c r="L42" s="113"/>
      <c r="M42" s="114">
        <f t="shared" si="1"/>
        <v>0</v>
      </c>
      <c r="N42" s="127"/>
      <c r="O42" s="108"/>
      <c r="P42" s="113"/>
      <c r="Q42" s="113"/>
      <c r="R42" s="113"/>
      <c r="S42" s="107" t="s">
        <v>48</v>
      </c>
      <c r="T42" s="109" t="s">
        <v>6028</v>
      </c>
      <c r="U42" s="107" t="s">
        <v>179</v>
      </c>
      <c r="V42" s="115" t="s">
        <v>6135</v>
      </c>
      <c r="W42" s="108"/>
      <c r="X42" s="107" t="s">
        <v>128</v>
      </c>
      <c r="Y42" s="116"/>
      <c r="Z42" s="117">
        <v>17.0</v>
      </c>
      <c r="AA42" s="107">
        <v>683.0</v>
      </c>
      <c r="AB42" s="113"/>
      <c r="AC42" s="113"/>
      <c r="AD42" s="108"/>
      <c r="AE42" s="107" t="str">
        <f t="shared" si="2"/>
        <v>#REF!</v>
      </c>
      <c r="AF42" s="107" t="str">
        <f t="shared" si="3"/>
        <v>Not Available</v>
      </c>
      <c r="AG42" s="113"/>
      <c r="AH42" s="113"/>
      <c r="AI42" s="113"/>
      <c r="AJ42" s="108"/>
      <c r="AK42" s="108"/>
      <c r="AL42" s="108"/>
      <c r="AM42" s="118"/>
      <c r="AN42" s="118" t="s">
        <v>5668</v>
      </c>
      <c r="AO42" s="118"/>
      <c r="AP42" s="118"/>
      <c r="AQ42" s="118"/>
      <c r="AR42" s="118"/>
      <c r="AS42" s="118"/>
      <c r="AT42" s="118"/>
      <c r="AU42" s="118"/>
      <c r="AV42" s="118"/>
      <c r="AW42" s="118"/>
      <c r="AX42" s="118"/>
      <c r="AY42" s="119">
        <f t="shared" si="4"/>
        <v>11</v>
      </c>
      <c r="AZ42" s="118"/>
    </row>
    <row r="43">
      <c r="A43" s="107">
        <f t="shared" si="5"/>
        <v>42</v>
      </c>
      <c r="B43" s="108"/>
      <c r="C43" s="120" t="s">
        <v>184</v>
      </c>
      <c r="D43" s="109" t="s">
        <v>185</v>
      </c>
      <c r="E43" s="108"/>
      <c r="F43" s="110" t="s">
        <v>38</v>
      </c>
      <c r="G43" s="110" t="s">
        <v>6011</v>
      </c>
      <c r="H43" s="111"/>
      <c r="I43" s="109" t="s">
        <v>6136</v>
      </c>
      <c r="J43" s="112">
        <v>45231.0</v>
      </c>
      <c r="K43" s="112">
        <v>46722.0</v>
      </c>
      <c r="L43" s="113"/>
      <c r="M43" s="114">
        <f t="shared" si="1"/>
        <v>55.8</v>
      </c>
      <c r="N43" s="123">
        <v>4800.0</v>
      </c>
      <c r="O43" s="109">
        <v>1162.5</v>
      </c>
      <c r="P43" s="113"/>
      <c r="Q43" s="113"/>
      <c r="R43" s="113"/>
      <c r="S43" s="109" t="s">
        <v>37</v>
      </c>
      <c r="T43" s="109" t="s">
        <v>6005</v>
      </c>
      <c r="U43" s="109" t="s">
        <v>40</v>
      </c>
      <c r="V43" s="125" t="s">
        <v>6137</v>
      </c>
      <c r="W43" s="109" t="s">
        <v>6138</v>
      </c>
      <c r="X43" s="109" t="s">
        <v>6139</v>
      </c>
      <c r="Y43" s="116"/>
      <c r="Z43" s="126">
        <v>2.08</v>
      </c>
      <c r="AA43" s="109">
        <v>47.0</v>
      </c>
      <c r="AB43" s="113"/>
      <c r="AC43" s="113"/>
      <c r="AD43" s="108"/>
      <c r="AE43" s="107" t="str">
        <f t="shared" si="2"/>
        <v>#REF!</v>
      </c>
      <c r="AF43" s="107" t="str">
        <f t="shared" si="3"/>
        <v>Not Available</v>
      </c>
      <c r="AG43" s="113"/>
      <c r="AH43" s="113"/>
      <c r="AI43" s="113"/>
      <c r="AJ43" s="107">
        <f t="shared" ref="AJ43:AJ44" si="30">iferror(MONTH(J43),"NA")</f>
        <v>11</v>
      </c>
      <c r="AK43" s="107">
        <f t="shared" ref="AK43:AK44" si="31">iferror(YEAR(J43),"NA")</f>
        <v>2023</v>
      </c>
      <c r="AL43" s="107" t="str">
        <f t="shared" ref="AL43:AL44" si="32">Concat(IF(AJ43&lt;=3,"Q1",IF(AJ43&lt;=6,"Q2",IF(AJ43&lt;=9,"Q3","Q4"))),AK43)</f>
        <v>Q42023</v>
      </c>
      <c r="AM43" s="106" t="str">
        <f t="shared" ref="AM43:AM44" si="33">IF(N43=0,"NA",IF(N43&lt;2000,"&lt;2K",IF(N43&lt;4000,"2-4K",IF(N43&lt;6000,"4-6K",IF(N43&lt;8000,"6-8K",IF(N43&lt;10000,"8-10K",IF(N43&lt;12000,"10-12K",IF(N43&lt;15000,"12-15K","15K+"))))))))</f>
        <v>4-6K</v>
      </c>
      <c r="AN43" s="118" t="s">
        <v>5668</v>
      </c>
      <c r="AO43" s="118"/>
      <c r="AP43" s="118"/>
      <c r="AQ43" s="118"/>
      <c r="AR43" s="118"/>
      <c r="AS43" s="118"/>
      <c r="AT43" s="118"/>
      <c r="AU43" s="118"/>
      <c r="AV43" s="118"/>
      <c r="AW43" s="118"/>
      <c r="AX43" s="118"/>
      <c r="AY43" s="119">
        <f t="shared" si="4"/>
        <v>13</v>
      </c>
      <c r="AZ43" s="118"/>
    </row>
    <row r="44">
      <c r="A44" s="107">
        <f t="shared" si="5"/>
        <v>43</v>
      </c>
      <c r="B44" s="108"/>
      <c r="C44" s="120" t="s">
        <v>398</v>
      </c>
      <c r="D44" s="109" t="s">
        <v>399</v>
      </c>
      <c r="E44" s="107">
        <v>2.0</v>
      </c>
      <c r="F44" s="110" t="s">
        <v>38</v>
      </c>
      <c r="G44" s="110" t="s">
        <v>6034</v>
      </c>
      <c r="H44" s="111"/>
      <c r="I44" s="121"/>
      <c r="J44" s="112">
        <v>44743.0</v>
      </c>
      <c r="K44" s="112">
        <v>46296.0</v>
      </c>
      <c r="L44" s="113"/>
      <c r="M44" s="114">
        <f t="shared" si="1"/>
        <v>56.6775</v>
      </c>
      <c r="N44" s="123">
        <v>2750.0</v>
      </c>
      <c r="O44" s="109">
        <v>2061.0</v>
      </c>
      <c r="P44" s="113"/>
      <c r="Q44" s="113"/>
      <c r="R44" s="113"/>
      <c r="S44" s="109" t="s">
        <v>37</v>
      </c>
      <c r="T44" s="109" t="s">
        <v>6005</v>
      </c>
      <c r="U44" s="109" t="s">
        <v>40</v>
      </c>
      <c r="V44" s="125" t="s">
        <v>6140</v>
      </c>
      <c r="W44" s="109" t="s">
        <v>6141</v>
      </c>
      <c r="X44" s="109" t="s">
        <v>6091</v>
      </c>
      <c r="Y44" s="94" t="s">
        <v>6142</v>
      </c>
      <c r="Z44" s="126">
        <v>14.37</v>
      </c>
      <c r="AA44" s="109">
        <v>224.0</v>
      </c>
      <c r="AB44" s="113"/>
      <c r="AC44" s="113"/>
      <c r="AD44" s="108"/>
      <c r="AE44" s="107" t="str">
        <f t="shared" si="2"/>
        <v>#REF!</v>
      </c>
      <c r="AF44" s="107" t="str">
        <f t="shared" si="3"/>
        <v>Not Available</v>
      </c>
      <c r="AG44" s="113"/>
      <c r="AH44" s="113"/>
      <c r="AI44" s="113"/>
      <c r="AJ44" s="107">
        <f t="shared" si="30"/>
        <v>7</v>
      </c>
      <c r="AK44" s="107">
        <f t="shared" si="31"/>
        <v>2022</v>
      </c>
      <c r="AL44" s="107" t="str">
        <f t="shared" si="32"/>
        <v>Q32022</v>
      </c>
      <c r="AM44" s="106" t="str">
        <f t="shared" si="33"/>
        <v>2-4K</v>
      </c>
      <c r="AN44" s="118"/>
      <c r="AO44" s="118"/>
      <c r="AP44" s="118"/>
      <c r="AQ44" s="118"/>
      <c r="AR44" s="118"/>
      <c r="AS44" s="118"/>
      <c r="AT44" s="118"/>
      <c r="AU44" s="118"/>
      <c r="AV44" s="118"/>
      <c r="AW44" s="118"/>
      <c r="AX44" s="118"/>
      <c r="AY44" s="119">
        <f t="shared" si="4"/>
        <v>13</v>
      </c>
      <c r="AZ44" s="118"/>
    </row>
    <row r="45">
      <c r="A45" s="107">
        <f t="shared" si="5"/>
        <v>44</v>
      </c>
      <c r="B45" s="108"/>
      <c r="C45" s="133" t="s">
        <v>878</v>
      </c>
      <c r="D45" s="107" t="s">
        <v>879</v>
      </c>
      <c r="E45" s="108"/>
      <c r="F45" s="110" t="s">
        <v>38</v>
      </c>
      <c r="G45" s="110" t="s">
        <v>6004</v>
      </c>
      <c r="H45" s="111"/>
      <c r="I45" s="111"/>
      <c r="J45" s="121"/>
      <c r="K45" s="121"/>
      <c r="L45" s="113"/>
      <c r="M45" s="114">
        <f t="shared" si="1"/>
        <v>0</v>
      </c>
      <c r="N45" s="123">
        <v>7000.0</v>
      </c>
      <c r="O45" s="108"/>
      <c r="P45" s="113"/>
      <c r="Q45" s="113"/>
      <c r="R45" s="113"/>
      <c r="S45" s="107" t="s">
        <v>48</v>
      </c>
      <c r="T45" s="109" t="s">
        <v>6028</v>
      </c>
      <c r="U45" s="107" t="s">
        <v>169</v>
      </c>
      <c r="V45" s="115" t="s">
        <v>6143</v>
      </c>
      <c r="W45" s="108"/>
      <c r="X45" s="107" t="s">
        <v>6074</v>
      </c>
      <c r="Y45" s="116"/>
      <c r="Z45" s="128"/>
      <c r="AA45" s="108"/>
      <c r="AB45" s="113"/>
      <c r="AC45" s="113"/>
      <c r="AD45" s="108"/>
      <c r="AE45" s="107" t="str">
        <f t="shared" si="2"/>
        <v>#REF!</v>
      </c>
      <c r="AF45" s="107" t="str">
        <f t="shared" si="3"/>
        <v>Not Available</v>
      </c>
      <c r="AG45" s="113"/>
      <c r="AH45" s="113"/>
      <c r="AI45" s="113"/>
      <c r="AJ45" s="108"/>
      <c r="AK45" s="108"/>
      <c r="AL45" s="108"/>
      <c r="AM45" s="118"/>
      <c r="AN45" s="118"/>
      <c r="AO45" s="118"/>
      <c r="AP45" s="118"/>
      <c r="AQ45" s="118"/>
      <c r="AR45" s="118"/>
      <c r="AS45" s="118"/>
      <c r="AT45" s="118"/>
      <c r="AU45" s="118"/>
      <c r="AV45" s="118"/>
      <c r="AW45" s="118"/>
      <c r="AX45" s="118"/>
      <c r="AY45" s="119">
        <f t="shared" si="4"/>
        <v>8</v>
      </c>
      <c r="AZ45" s="118"/>
    </row>
    <row r="46">
      <c r="A46" s="107">
        <f t="shared" si="5"/>
        <v>45</v>
      </c>
      <c r="B46" s="108"/>
      <c r="C46" s="120" t="s">
        <v>194</v>
      </c>
      <c r="D46" s="107" t="s">
        <v>6144</v>
      </c>
      <c r="E46" s="108"/>
      <c r="F46" s="110" t="s">
        <v>150</v>
      </c>
      <c r="G46" s="110" t="s">
        <v>6004</v>
      </c>
      <c r="H46" s="111"/>
      <c r="I46" s="111"/>
      <c r="J46" s="121"/>
      <c r="K46" s="121"/>
      <c r="L46" s="113"/>
      <c r="M46" s="114">
        <f t="shared" si="1"/>
        <v>0</v>
      </c>
      <c r="N46" s="127"/>
      <c r="O46" s="108"/>
      <c r="P46" s="113"/>
      <c r="Q46" s="113"/>
      <c r="R46" s="113"/>
      <c r="S46" s="107" t="s">
        <v>48</v>
      </c>
      <c r="T46" s="109" t="s">
        <v>6028</v>
      </c>
      <c r="U46" s="107" t="s">
        <v>428</v>
      </c>
      <c r="V46" s="108"/>
      <c r="W46" s="108"/>
      <c r="X46" s="108"/>
      <c r="Y46" s="116"/>
      <c r="Z46" s="128"/>
      <c r="AA46" s="108"/>
      <c r="AB46" s="113"/>
      <c r="AC46" s="113"/>
      <c r="AD46" s="108"/>
      <c r="AE46" s="107" t="str">
        <f t="shared" si="2"/>
        <v>#REF!</v>
      </c>
      <c r="AF46" s="107" t="str">
        <f t="shared" si="3"/>
        <v>Not Available</v>
      </c>
      <c r="AG46" s="113"/>
      <c r="AH46" s="113"/>
      <c r="AI46" s="113"/>
      <c r="AJ46" s="108"/>
      <c r="AK46" s="108"/>
      <c r="AL46" s="108"/>
      <c r="AM46" s="118"/>
      <c r="AN46" s="118"/>
      <c r="AO46" s="118"/>
      <c r="AP46" s="118"/>
      <c r="AQ46" s="118"/>
      <c r="AR46" s="118"/>
      <c r="AS46" s="118"/>
      <c r="AT46" s="118"/>
      <c r="AU46" s="118"/>
      <c r="AV46" s="118"/>
      <c r="AW46" s="118"/>
      <c r="AX46" s="118"/>
      <c r="AY46" s="119">
        <f t="shared" si="4"/>
        <v>6</v>
      </c>
      <c r="AZ46" s="118"/>
    </row>
    <row r="47">
      <c r="A47" s="107">
        <f t="shared" si="5"/>
        <v>46</v>
      </c>
      <c r="B47" s="108"/>
      <c r="C47" s="140" t="s">
        <v>218</v>
      </c>
      <c r="D47" s="109" t="s">
        <v>219</v>
      </c>
      <c r="E47" s="108"/>
      <c r="F47" s="110" t="s">
        <v>72</v>
      </c>
      <c r="G47" s="110" t="s">
        <v>6011</v>
      </c>
      <c r="H47" s="111"/>
      <c r="I47" s="121"/>
      <c r="J47" s="112">
        <v>42186.0</v>
      </c>
      <c r="K47" s="122">
        <v>43221.0</v>
      </c>
      <c r="L47" s="113"/>
      <c r="M47" s="114">
        <f t="shared" si="1"/>
        <v>57</v>
      </c>
      <c r="N47" s="123">
        <v>3800.0</v>
      </c>
      <c r="O47" s="109">
        <v>1500.0</v>
      </c>
      <c r="P47" s="113"/>
      <c r="Q47" s="113"/>
      <c r="R47" s="113"/>
      <c r="S47" s="109" t="s">
        <v>37</v>
      </c>
      <c r="T47" s="109" t="s">
        <v>6005</v>
      </c>
      <c r="U47" s="109" t="s">
        <v>40</v>
      </c>
      <c r="V47" s="125" t="s">
        <v>219</v>
      </c>
      <c r="W47" s="109" t="s">
        <v>6145</v>
      </c>
      <c r="X47" s="109" t="s">
        <v>6146</v>
      </c>
      <c r="Y47" s="116"/>
      <c r="Z47" s="139"/>
      <c r="AA47" s="109">
        <v>207.0</v>
      </c>
      <c r="AB47" s="113"/>
      <c r="AC47" s="113"/>
      <c r="AD47" s="108"/>
      <c r="AE47" s="107" t="str">
        <f t="shared" si="2"/>
        <v>#REF!</v>
      </c>
      <c r="AF47" s="107" t="str">
        <f t="shared" si="3"/>
        <v>Not Available</v>
      </c>
      <c r="AG47" s="113"/>
      <c r="AH47" s="113"/>
      <c r="AI47" s="113"/>
      <c r="AJ47" s="107">
        <f>iferror(MONTH(J47),"NA")</f>
        <v>7</v>
      </c>
      <c r="AK47" s="107">
        <f>iferror(YEAR(J47),"NA")</f>
        <v>2015</v>
      </c>
      <c r="AL47" s="107" t="str">
        <f>Concat(IF(AJ47&lt;=3,"Q1",IF(AJ47&lt;=6,"Q2",IF(AJ47&lt;=9,"Q3","Q4"))),AK47)</f>
        <v>Q32015</v>
      </c>
      <c r="AM47" s="106" t="str">
        <f>IF(N47=0,"NA",IF(N47&lt;2000,"&lt;2K",IF(N47&lt;4000,"2-4K",IF(N47&lt;6000,"4-6K",IF(N47&lt;8000,"6-8K",IF(N47&lt;10000,"8-10K",IF(N47&lt;12000,"10-12K",IF(N47&lt;15000,"12-15K","15K+"))))))))</f>
        <v>2-4K</v>
      </c>
      <c r="AN47" s="118"/>
      <c r="AO47" s="118"/>
      <c r="AP47" s="118"/>
      <c r="AQ47" s="118"/>
      <c r="AR47" s="118"/>
      <c r="AS47" s="118"/>
      <c r="AT47" s="118"/>
      <c r="AU47" s="118"/>
      <c r="AV47" s="118"/>
      <c r="AW47" s="118"/>
      <c r="AX47" s="118"/>
      <c r="AY47" s="119">
        <f t="shared" si="4"/>
        <v>12</v>
      </c>
      <c r="AZ47" s="118"/>
    </row>
    <row r="48">
      <c r="A48" s="107">
        <f t="shared" si="5"/>
        <v>47</v>
      </c>
      <c r="B48" s="108"/>
      <c r="C48" s="136" t="s">
        <v>197</v>
      </c>
      <c r="D48" s="107" t="s">
        <v>198</v>
      </c>
      <c r="E48" s="108"/>
      <c r="F48" s="110" t="s">
        <v>38</v>
      </c>
      <c r="G48" s="110" t="s">
        <v>6004</v>
      </c>
      <c r="H48" s="111"/>
      <c r="I48" s="111"/>
      <c r="J48" s="112">
        <v>45323.0</v>
      </c>
      <c r="K48" s="112">
        <v>46357.0</v>
      </c>
      <c r="L48" s="113"/>
      <c r="M48" s="114">
        <f t="shared" si="1"/>
        <v>0</v>
      </c>
      <c r="N48" s="127"/>
      <c r="O48" s="108"/>
      <c r="P48" s="113"/>
      <c r="Q48" s="113"/>
      <c r="R48" s="113"/>
      <c r="S48" s="107" t="s">
        <v>48</v>
      </c>
      <c r="T48" s="109" t="s">
        <v>6028</v>
      </c>
      <c r="U48" s="107" t="s">
        <v>199</v>
      </c>
      <c r="V48" s="115" t="s">
        <v>3163</v>
      </c>
      <c r="W48" s="108"/>
      <c r="X48" s="108"/>
      <c r="Y48" s="116"/>
      <c r="Z48" s="128"/>
      <c r="AA48" s="108"/>
      <c r="AB48" s="113"/>
      <c r="AC48" s="113"/>
      <c r="AD48" s="108"/>
      <c r="AE48" s="107" t="str">
        <f t="shared" si="2"/>
        <v>#REF!</v>
      </c>
      <c r="AF48" s="107" t="str">
        <f t="shared" si="3"/>
        <v>Not Available</v>
      </c>
      <c r="AG48" s="113"/>
      <c r="AH48" s="113"/>
      <c r="AI48" s="113"/>
      <c r="AJ48" s="108"/>
      <c r="AK48" s="108"/>
      <c r="AL48" s="108"/>
      <c r="AM48" s="118"/>
      <c r="AN48" s="118"/>
      <c r="AO48" s="118"/>
      <c r="AP48" s="118"/>
      <c r="AQ48" s="118"/>
      <c r="AR48" s="118"/>
      <c r="AS48" s="118"/>
      <c r="AT48" s="118"/>
      <c r="AU48" s="118"/>
      <c r="AV48" s="118"/>
      <c r="AW48" s="118"/>
      <c r="AX48" s="118"/>
      <c r="AY48" s="119">
        <f t="shared" si="4"/>
        <v>8</v>
      </c>
      <c r="AZ48" s="118"/>
    </row>
    <row r="49">
      <c r="A49" s="107">
        <f t="shared" si="5"/>
        <v>48</v>
      </c>
      <c r="B49" s="108"/>
      <c r="C49" s="120" t="s">
        <v>200</v>
      </c>
      <c r="D49" s="109" t="s">
        <v>201</v>
      </c>
      <c r="E49" s="108"/>
      <c r="F49" s="110" t="s">
        <v>38</v>
      </c>
      <c r="G49" s="110" t="s">
        <v>6004</v>
      </c>
      <c r="H49" s="141">
        <v>45325.0</v>
      </c>
      <c r="I49" s="121"/>
      <c r="J49" s="112">
        <v>45238.0</v>
      </c>
      <c r="K49" s="112">
        <v>45627.0</v>
      </c>
      <c r="L49" s="113"/>
      <c r="M49" s="114">
        <f t="shared" si="1"/>
        <v>36.01</v>
      </c>
      <c r="N49" s="123">
        <v>6500.0</v>
      </c>
      <c r="O49" s="124">
        <v>554.0</v>
      </c>
      <c r="P49" s="113"/>
      <c r="Q49" s="113"/>
      <c r="R49" s="113"/>
      <c r="S49" s="109" t="s">
        <v>48</v>
      </c>
      <c r="T49" s="109" t="s">
        <v>6022</v>
      </c>
      <c r="U49" s="109" t="s">
        <v>202</v>
      </c>
      <c r="V49" s="125" t="s">
        <v>3648</v>
      </c>
      <c r="W49" s="109" t="s">
        <v>6147</v>
      </c>
      <c r="X49" s="109" t="s">
        <v>6148</v>
      </c>
      <c r="Y49" s="94" t="s">
        <v>3647</v>
      </c>
      <c r="Z49" s="126">
        <v>0.77</v>
      </c>
      <c r="AA49" s="109">
        <v>64.0</v>
      </c>
      <c r="AB49" s="113"/>
      <c r="AC49" s="131">
        <v>45.0</v>
      </c>
      <c r="AD49" s="125" t="s">
        <v>6149</v>
      </c>
      <c r="AE49" s="129" t="str">
        <f t="shared" si="2"/>
        <v>https://drive.google.com/file/d/1Blkefb2iKHf_NqjgXcb9XbjVHOMK77dE/view?usp=drive_link</v>
      </c>
      <c r="AF49" s="107" t="str">
        <f t="shared" si="3"/>
        <v>Not Available</v>
      </c>
      <c r="AG49" s="113"/>
      <c r="AH49" s="113"/>
      <c r="AI49" s="113"/>
      <c r="AJ49" s="107">
        <f t="shared" ref="AJ49:AJ77" si="34">iferror(MONTH(J49),"NA")</f>
        <v>11</v>
      </c>
      <c r="AK49" s="107">
        <f t="shared" ref="AK49:AK77" si="35">iferror(YEAR(J49),"NA")</f>
        <v>2023</v>
      </c>
      <c r="AL49" s="107" t="str">
        <f t="shared" ref="AL49:AL77" si="36">Concat(IF(AJ49&lt;=3,"Q1",IF(AJ49&lt;=6,"Q2",IF(AJ49&lt;=9,"Q3","Q4"))),AK49)</f>
        <v>Q42023</v>
      </c>
      <c r="AM49" s="106" t="str">
        <f t="shared" ref="AM49:AM77" si="37">IF(N49=0,"NA",IF(N49&lt;2000,"&lt;2K",IF(N49&lt;4000,"2-4K",IF(N49&lt;6000,"4-6K",IF(N49&lt;8000,"6-8K",IF(N49&lt;10000,"8-10K",IF(N49&lt;12000,"10-12K",IF(N49&lt;15000,"12-15K","15K+"))))))))</f>
        <v>6-8K</v>
      </c>
      <c r="AN49" s="118" t="s">
        <v>5668</v>
      </c>
      <c r="AO49" s="118"/>
      <c r="AP49" s="118"/>
      <c r="AQ49" s="118"/>
      <c r="AR49" s="118"/>
      <c r="AS49" s="118"/>
      <c r="AT49" s="118"/>
      <c r="AU49" s="118"/>
      <c r="AV49" s="118"/>
      <c r="AW49" s="118"/>
      <c r="AX49" s="118"/>
      <c r="AY49" s="119">
        <f t="shared" si="4"/>
        <v>14</v>
      </c>
      <c r="AZ49" s="118"/>
    </row>
    <row r="50">
      <c r="A50" s="107">
        <f t="shared" si="5"/>
        <v>49</v>
      </c>
      <c r="B50" s="108"/>
      <c r="C50" s="137" t="s">
        <v>205</v>
      </c>
      <c r="D50" s="109" t="s">
        <v>206</v>
      </c>
      <c r="E50" s="107">
        <v>2.0</v>
      </c>
      <c r="F50" s="110" t="s">
        <v>72</v>
      </c>
      <c r="G50" s="110" t="s">
        <v>6114</v>
      </c>
      <c r="H50" s="111"/>
      <c r="I50" s="120">
        <v>2400.0</v>
      </c>
      <c r="J50" s="112">
        <v>44598.0</v>
      </c>
      <c r="K50" s="112">
        <v>45078.0</v>
      </c>
      <c r="L50" s="113"/>
      <c r="M50" s="114">
        <f t="shared" si="1"/>
        <v>62.4</v>
      </c>
      <c r="N50" s="123">
        <v>5200.0</v>
      </c>
      <c r="O50" s="124">
        <v>1200.0</v>
      </c>
      <c r="P50" s="113"/>
      <c r="Q50" s="113"/>
      <c r="R50" s="113"/>
      <c r="S50" s="109" t="s">
        <v>37</v>
      </c>
      <c r="T50" s="109" t="s">
        <v>6022</v>
      </c>
      <c r="U50" s="109" t="s">
        <v>60</v>
      </c>
      <c r="V50" s="125" t="s">
        <v>206</v>
      </c>
      <c r="W50" s="109" t="s">
        <v>6150</v>
      </c>
      <c r="X50" s="109" t="s">
        <v>6117</v>
      </c>
      <c r="Y50" s="94" t="s">
        <v>6151</v>
      </c>
      <c r="Z50" s="126">
        <v>25.43</v>
      </c>
      <c r="AA50" s="109">
        <v>387.0</v>
      </c>
      <c r="AB50" s="113"/>
      <c r="AC50" s="113"/>
      <c r="AD50" s="125" t="s">
        <v>6152</v>
      </c>
      <c r="AE50" s="129" t="str">
        <f t="shared" si="2"/>
        <v>https://drive.google.com/file/d/1YKvPRUk2rMGFHoJwGvTZZoDJdUCYZ1L9/view?usp=drive_link</v>
      </c>
      <c r="AF50" s="107" t="str">
        <f t="shared" si="3"/>
        <v>Not Available</v>
      </c>
      <c r="AG50" s="113"/>
      <c r="AH50" s="113"/>
      <c r="AI50" s="113"/>
      <c r="AJ50" s="107">
        <f t="shared" si="34"/>
        <v>2</v>
      </c>
      <c r="AK50" s="107">
        <f t="shared" si="35"/>
        <v>2022</v>
      </c>
      <c r="AL50" s="107" t="str">
        <f t="shared" si="36"/>
        <v>Q12022</v>
      </c>
      <c r="AM50" s="106" t="str">
        <f t="shared" si="37"/>
        <v>4-6K</v>
      </c>
      <c r="AN50" s="118"/>
      <c r="AO50" s="118"/>
      <c r="AP50" s="118"/>
      <c r="AQ50" s="118"/>
      <c r="AR50" s="118"/>
      <c r="AS50" s="118"/>
      <c r="AT50" s="118"/>
      <c r="AU50" s="118"/>
      <c r="AV50" s="118"/>
      <c r="AW50" s="118"/>
      <c r="AX50" s="118"/>
      <c r="AY50" s="119">
        <f t="shared" si="4"/>
        <v>13</v>
      </c>
      <c r="AZ50" s="118"/>
    </row>
    <row r="51">
      <c r="A51" s="107">
        <f t="shared" si="5"/>
        <v>50</v>
      </c>
      <c r="B51" s="108"/>
      <c r="C51" s="120" t="s">
        <v>207</v>
      </c>
      <c r="D51" s="109" t="s">
        <v>6153</v>
      </c>
      <c r="E51" s="108"/>
      <c r="F51" s="110" t="s">
        <v>38</v>
      </c>
      <c r="G51" s="110" t="s">
        <v>6011</v>
      </c>
      <c r="H51" s="142" t="s">
        <v>6154</v>
      </c>
      <c r="I51" s="121"/>
      <c r="J51" s="112">
        <v>43983.0</v>
      </c>
      <c r="K51" s="122">
        <v>45413.0</v>
      </c>
      <c r="L51" s="113"/>
      <c r="M51" s="114">
        <f t="shared" si="1"/>
        <v>37.59756</v>
      </c>
      <c r="N51" s="123">
        <v>6573.0</v>
      </c>
      <c r="O51" s="124">
        <v>572.0</v>
      </c>
      <c r="P51" s="113"/>
      <c r="Q51" s="113"/>
      <c r="R51" s="113"/>
      <c r="S51" s="109" t="s">
        <v>48</v>
      </c>
      <c r="T51" s="109" t="s">
        <v>6022</v>
      </c>
      <c r="U51" s="109" t="s">
        <v>209</v>
      </c>
      <c r="V51" s="125" t="s">
        <v>208</v>
      </c>
      <c r="W51" s="109" t="s">
        <v>6155</v>
      </c>
      <c r="X51" s="109" t="s">
        <v>1438</v>
      </c>
      <c r="Y51" s="94" t="s">
        <v>5303</v>
      </c>
      <c r="Z51" s="126">
        <v>15.0</v>
      </c>
      <c r="AA51" s="109">
        <v>1680.0</v>
      </c>
      <c r="AB51" s="113"/>
      <c r="AC51" s="113"/>
      <c r="AD51" s="125" t="s">
        <v>6156</v>
      </c>
      <c r="AE51" s="129" t="str">
        <f t="shared" si="2"/>
        <v>https://drive.google.com/file/d/1jXSSCjDHjP19WNWARfna0Uh0D2kO8GEL/view?usp=drive_link</v>
      </c>
      <c r="AF51" s="107" t="str">
        <f t="shared" si="3"/>
        <v>Not Available</v>
      </c>
      <c r="AG51" s="113"/>
      <c r="AH51" s="113"/>
      <c r="AI51" s="113"/>
      <c r="AJ51" s="107">
        <f t="shared" si="34"/>
        <v>6</v>
      </c>
      <c r="AK51" s="107">
        <f t="shared" si="35"/>
        <v>2020</v>
      </c>
      <c r="AL51" s="107" t="str">
        <f t="shared" si="36"/>
        <v>Q22020</v>
      </c>
      <c r="AM51" s="106" t="str">
        <f t="shared" si="37"/>
        <v>6-8K</v>
      </c>
      <c r="AN51" s="118"/>
      <c r="AO51" s="118"/>
      <c r="AP51" s="118"/>
      <c r="AQ51" s="118"/>
      <c r="AR51" s="118"/>
      <c r="AS51" s="118"/>
      <c r="AT51" s="118"/>
      <c r="AU51" s="118"/>
      <c r="AV51" s="118"/>
      <c r="AW51" s="118"/>
      <c r="AX51" s="118"/>
      <c r="AY51" s="119">
        <f t="shared" si="4"/>
        <v>13</v>
      </c>
      <c r="AZ51" s="118"/>
    </row>
    <row r="52">
      <c r="A52" s="107">
        <f t="shared" si="5"/>
        <v>51</v>
      </c>
      <c r="B52" s="108"/>
      <c r="C52" s="120" t="s">
        <v>979</v>
      </c>
      <c r="D52" s="107" t="s">
        <v>980</v>
      </c>
      <c r="E52" s="108"/>
      <c r="F52" s="110" t="s">
        <v>38</v>
      </c>
      <c r="G52" s="110" t="s">
        <v>6114</v>
      </c>
      <c r="H52" s="111"/>
      <c r="I52" s="121"/>
      <c r="J52" s="112">
        <v>45200.0</v>
      </c>
      <c r="K52" s="112">
        <v>46905.0</v>
      </c>
      <c r="L52" s="113"/>
      <c r="M52" s="114">
        <f t="shared" si="1"/>
        <v>283.968</v>
      </c>
      <c r="N52" s="123">
        <v>23200.0</v>
      </c>
      <c r="O52" s="107">
        <v>1224.0</v>
      </c>
      <c r="P52" s="113"/>
      <c r="Q52" s="113"/>
      <c r="R52" s="113"/>
      <c r="S52" s="107" t="s">
        <v>48</v>
      </c>
      <c r="T52" s="109" t="s">
        <v>6005</v>
      </c>
      <c r="U52" s="107" t="s">
        <v>289</v>
      </c>
      <c r="V52" s="115" t="s">
        <v>6157</v>
      </c>
      <c r="W52" s="107" t="s">
        <v>6158</v>
      </c>
      <c r="X52" s="108"/>
      <c r="Y52" s="94" t="s">
        <v>6159</v>
      </c>
      <c r="Z52" s="117">
        <v>1.91</v>
      </c>
      <c r="AA52" s="107">
        <v>437.0</v>
      </c>
      <c r="AB52" s="113"/>
      <c r="AC52" s="113"/>
      <c r="AD52" s="115" t="s">
        <v>6160</v>
      </c>
      <c r="AE52" s="129" t="str">
        <f t="shared" si="2"/>
        <v>https://drive.google.com/file/d/1vmhdoC4LOQkQD86THiqE2n3Yh2qZokpj/view?usp=drive_link</v>
      </c>
      <c r="AF52" s="107" t="str">
        <f t="shared" si="3"/>
        <v>Not Available</v>
      </c>
      <c r="AG52" s="113"/>
      <c r="AH52" s="113"/>
      <c r="AI52" s="113"/>
      <c r="AJ52" s="107">
        <f t="shared" si="34"/>
        <v>10</v>
      </c>
      <c r="AK52" s="107">
        <f t="shared" si="35"/>
        <v>2023</v>
      </c>
      <c r="AL52" s="107" t="str">
        <f t="shared" si="36"/>
        <v>Q42023</v>
      </c>
      <c r="AM52" s="106" t="str">
        <f t="shared" si="37"/>
        <v>15K+</v>
      </c>
      <c r="AN52" s="118" t="s">
        <v>5668</v>
      </c>
      <c r="AO52" s="118"/>
      <c r="AP52" s="118"/>
      <c r="AQ52" s="118"/>
      <c r="AR52" s="118"/>
      <c r="AS52" s="118"/>
      <c r="AT52" s="118"/>
      <c r="AU52" s="118"/>
      <c r="AV52" s="118"/>
      <c r="AW52" s="118"/>
      <c r="AX52" s="118"/>
      <c r="AY52" s="119">
        <f t="shared" si="4"/>
        <v>12</v>
      </c>
      <c r="AZ52" s="118"/>
    </row>
    <row r="53">
      <c r="A53" s="107">
        <f t="shared" si="5"/>
        <v>52</v>
      </c>
      <c r="B53" s="108"/>
      <c r="C53" s="120" t="s">
        <v>220</v>
      </c>
      <c r="D53" s="109" t="s">
        <v>221</v>
      </c>
      <c r="E53" s="108"/>
      <c r="F53" s="110" t="s">
        <v>38</v>
      </c>
      <c r="G53" s="110" t="s">
        <v>6011</v>
      </c>
      <c r="H53" s="111"/>
      <c r="I53" s="120" t="s">
        <v>6161</v>
      </c>
      <c r="J53" s="112">
        <v>45115.0</v>
      </c>
      <c r="K53" s="112">
        <v>45717.0</v>
      </c>
      <c r="L53" s="113"/>
      <c r="M53" s="114">
        <f t="shared" si="1"/>
        <v>58.08838</v>
      </c>
      <c r="N53" s="123">
        <v>4999.0</v>
      </c>
      <c r="O53" s="124">
        <v>1162.0</v>
      </c>
      <c r="P53" s="113"/>
      <c r="Q53" s="113"/>
      <c r="R53" s="113"/>
      <c r="S53" s="109" t="s">
        <v>37</v>
      </c>
      <c r="T53" s="109" t="s">
        <v>6022</v>
      </c>
      <c r="U53" s="109" t="s">
        <v>222</v>
      </c>
      <c r="V53" s="125" t="s">
        <v>6162</v>
      </c>
      <c r="W53" s="109" t="s">
        <v>6163</v>
      </c>
      <c r="X53" s="109" t="s">
        <v>6164</v>
      </c>
      <c r="Y53" s="94" t="s">
        <v>6164</v>
      </c>
      <c r="Z53" s="126">
        <v>8.0</v>
      </c>
      <c r="AA53" s="109">
        <v>94.0</v>
      </c>
      <c r="AB53" s="113"/>
      <c r="AC53" s="131">
        <v>51.0</v>
      </c>
      <c r="AD53" s="111"/>
      <c r="AE53" s="107" t="str">
        <f t="shared" si="2"/>
        <v>#REF!</v>
      </c>
      <c r="AF53" s="107" t="str">
        <f t="shared" si="3"/>
        <v>Not Available</v>
      </c>
      <c r="AG53" s="113"/>
      <c r="AH53" s="113"/>
      <c r="AI53" s="113"/>
      <c r="AJ53" s="107">
        <f t="shared" si="34"/>
        <v>7</v>
      </c>
      <c r="AK53" s="107">
        <f t="shared" si="35"/>
        <v>2023</v>
      </c>
      <c r="AL53" s="107" t="str">
        <f t="shared" si="36"/>
        <v>Q32023</v>
      </c>
      <c r="AM53" s="106" t="str">
        <f t="shared" si="37"/>
        <v>4-6K</v>
      </c>
      <c r="AN53" s="118" t="s">
        <v>5668</v>
      </c>
      <c r="AO53" s="118"/>
      <c r="AP53" s="118"/>
      <c r="AQ53" s="118"/>
      <c r="AR53" s="118"/>
      <c r="AS53" s="118"/>
      <c r="AT53" s="118"/>
      <c r="AU53" s="118"/>
      <c r="AV53" s="118"/>
      <c r="AW53" s="118"/>
      <c r="AX53" s="118"/>
      <c r="AY53" s="119">
        <f t="shared" si="4"/>
        <v>14</v>
      </c>
      <c r="AZ53" s="118"/>
    </row>
    <row r="54">
      <c r="A54" s="107">
        <f t="shared" si="5"/>
        <v>53</v>
      </c>
      <c r="B54" s="108"/>
      <c r="C54" s="120" t="s">
        <v>225</v>
      </c>
      <c r="D54" s="109" t="s">
        <v>226</v>
      </c>
      <c r="E54" s="108"/>
      <c r="F54" s="110" t="s">
        <v>38</v>
      </c>
      <c r="G54" s="110" t="s">
        <v>6011</v>
      </c>
      <c r="H54" s="142" t="s">
        <v>6154</v>
      </c>
      <c r="I54" s="121"/>
      <c r="J54" s="112">
        <v>44713.0</v>
      </c>
      <c r="K54" s="112">
        <v>45627.0</v>
      </c>
      <c r="L54" s="113"/>
      <c r="M54" s="114">
        <f t="shared" si="1"/>
        <v>39.646</v>
      </c>
      <c r="N54" s="123">
        <v>4300.0</v>
      </c>
      <c r="O54" s="124">
        <v>922.0</v>
      </c>
      <c r="P54" s="113"/>
      <c r="Q54" s="113"/>
      <c r="R54" s="113"/>
      <c r="S54" s="109" t="s">
        <v>48</v>
      </c>
      <c r="T54" s="109" t="s">
        <v>6022</v>
      </c>
      <c r="U54" s="109" t="s">
        <v>227</v>
      </c>
      <c r="V54" s="125" t="s">
        <v>226</v>
      </c>
      <c r="W54" s="109" t="s">
        <v>6165</v>
      </c>
      <c r="X54" s="109" t="s">
        <v>6166</v>
      </c>
      <c r="Y54" s="94" t="s">
        <v>1981</v>
      </c>
      <c r="Z54" s="126">
        <v>4.79</v>
      </c>
      <c r="AA54" s="109">
        <v>464.0</v>
      </c>
      <c r="AB54" s="113"/>
      <c r="AC54" s="113"/>
      <c r="AD54" s="125" t="s">
        <v>6167</v>
      </c>
      <c r="AE54" s="129" t="str">
        <f t="shared" si="2"/>
        <v>https://drive.google.com/file/d/10-TUjMZJLCx9pC8gRbgII7eFwyvgSWop/view?usp=drive_link</v>
      </c>
      <c r="AF54" s="107" t="str">
        <f t="shared" si="3"/>
        <v>Not Available</v>
      </c>
      <c r="AG54" s="113"/>
      <c r="AH54" s="113"/>
      <c r="AI54" s="113"/>
      <c r="AJ54" s="107">
        <f t="shared" si="34"/>
        <v>6</v>
      </c>
      <c r="AK54" s="107">
        <f t="shared" si="35"/>
        <v>2022</v>
      </c>
      <c r="AL54" s="107" t="str">
        <f t="shared" si="36"/>
        <v>Q22022</v>
      </c>
      <c r="AM54" s="106" t="str">
        <f t="shared" si="37"/>
        <v>4-6K</v>
      </c>
      <c r="AN54" s="118"/>
      <c r="AO54" s="118"/>
      <c r="AP54" s="118"/>
      <c r="AQ54" s="118"/>
      <c r="AR54" s="118"/>
      <c r="AS54" s="118"/>
      <c r="AT54" s="118"/>
      <c r="AU54" s="118"/>
      <c r="AV54" s="118"/>
      <c r="AW54" s="118"/>
      <c r="AX54" s="118"/>
      <c r="AY54" s="119">
        <f t="shared" si="4"/>
        <v>13</v>
      </c>
      <c r="AZ54" s="118"/>
    </row>
    <row r="55">
      <c r="A55" s="107">
        <f t="shared" si="5"/>
        <v>54</v>
      </c>
      <c r="B55" s="108"/>
      <c r="C55" s="109" t="s">
        <v>2999</v>
      </c>
      <c r="D55" s="107" t="s">
        <v>6103</v>
      </c>
      <c r="E55" s="107">
        <v>3.0</v>
      </c>
      <c r="F55" s="110" t="s">
        <v>38</v>
      </c>
      <c r="G55" s="110" t="s">
        <v>6004</v>
      </c>
      <c r="H55" s="111"/>
      <c r="I55" s="111"/>
      <c r="J55" s="112">
        <v>45352.0</v>
      </c>
      <c r="K55" s="112">
        <v>48549.0</v>
      </c>
      <c r="L55" s="113"/>
      <c r="M55" s="114">
        <f t="shared" si="1"/>
        <v>0</v>
      </c>
      <c r="N55" s="127"/>
      <c r="O55" s="108"/>
      <c r="P55" s="113"/>
      <c r="Q55" s="113"/>
      <c r="R55" s="113"/>
      <c r="S55" s="107" t="s">
        <v>122</v>
      </c>
      <c r="T55" s="109" t="s">
        <v>6028</v>
      </c>
      <c r="U55" s="107" t="s">
        <v>124</v>
      </c>
      <c r="V55" s="115" t="s">
        <v>6077</v>
      </c>
      <c r="W55" s="108"/>
      <c r="X55" s="107" t="s">
        <v>128</v>
      </c>
      <c r="Y55" s="94" t="s">
        <v>6079</v>
      </c>
      <c r="Z55" s="128"/>
      <c r="AA55" s="108"/>
      <c r="AB55" s="113"/>
      <c r="AC55" s="113"/>
      <c r="AD55" s="108"/>
      <c r="AE55" s="107" t="str">
        <f t="shared" si="2"/>
        <v>#REF!</v>
      </c>
      <c r="AF55" s="107" t="str">
        <f t="shared" si="3"/>
        <v>Not Available</v>
      </c>
      <c r="AG55" s="113"/>
      <c r="AH55" s="113"/>
      <c r="AI55" s="113"/>
      <c r="AJ55" s="107">
        <f t="shared" si="34"/>
        <v>3</v>
      </c>
      <c r="AK55" s="107">
        <f t="shared" si="35"/>
        <v>2024</v>
      </c>
      <c r="AL55" s="107" t="str">
        <f t="shared" si="36"/>
        <v>Q12024</v>
      </c>
      <c r="AM55" s="106" t="str">
        <f t="shared" si="37"/>
        <v>NA</v>
      </c>
      <c r="AN55" s="118"/>
      <c r="AO55" s="118"/>
      <c r="AP55" s="118"/>
      <c r="AQ55" s="118"/>
      <c r="AR55" s="118"/>
      <c r="AS55" s="118"/>
      <c r="AT55" s="118"/>
      <c r="AU55" s="118"/>
      <c r="AV55" s="118"/>
      <c r="AW55" s="118"/>
      <c r="AX55" s="118"/>
      <c r="AY55" s="119">
        <f t="shared" si="4"/>
        <v>9</v>
      </c>
      <c r="AZ55" s="118"/>
    </row>
    <row r="56">
      <c r="A56" s="107">
        <f t="shared" si="5"/>
        <v>55</v>
      </c>
      <c r="B56" s="108"/>
      <c r="C56" s="120" t="s">
        <v>5953</v>
      </c>
      <c r="D56" s="109" t="s">
        <v>6168</v>
      </c>
      <c r="E56" s="107">
        <v>2.0</v>
      </c>
      <c r="F56" s="110" t="s">
        <v>72</v>
      </c>
      <c r="G56" s="110" t="s">
        <v>6004</v>
      </c>
      <c r="H56" s="111"/>
      <c r="I56" s="121"/>
      <c r="J56" s="112">
        <v>44531.0</v>
      </c>
      <c r="K56" s="112">
        <v>45261.0</v>
      </c>
      <c r="L56" s="113"/>
      <c r="M56" s="114">
        <f t="shared" si="1"/>
        <v>71.988</v>
      </c>
      <c r="N56" s="123">
        <v>5999.0</v>
      </c>
      <c r="O56" s="124">
        <v>1200.0</v>
      </c>
      <c r="P56" s="113"/>
      <c r="Q56" s="113"/>
      <c r="R56" s="113"/>
      <c r="S56" s="109" t="s">
        <v>37</v>
      </c>
      <c r="T56" s="109" t="s">
        <v>6022</v>
      </c>
      <c r="U56" s="109" t="s">
        <v>196</v>
      </c>
      <c r="V56" s="125" t="s">
        <v>6169</v>
      </c>
      <c r="W56" s="109" t="s">
        <v>6170</v>
      </c>
      <c r="X56" s="109" t="s">
        <v>6171</v>
      </c>
      <c r="Y56" s="94" t="s">
        <v>6172</v>
      </c>
      <c r="Z56" s="126">
        <v>11.0</v>
      </c>
      <c r="AA56" s="109">
        <v>178.0</v>
      </c>
      <c r="AB56" s="113"/>
      <c r="AC56" s="113"/>
      <c r="AD56" s="125" t="s">
        <v>6173</v>
      </c>
      <c r="AE56" s="129" t="str">
        <f t="shared" si="2"/>
        <v>https://drive.google.com/file/d/1dPxp1XKybd1AKpBPJlc2VhZTuj6UXx0s/view?usp=drive_link</v>
      </c>
      <c r="AF56" s="107" t="str">
        <f t="shared" si="3"/>
        <v>Not Available</v>
      </c>
      <c r="AG56" s="113"/>
      <c r="AH56" s="113"/>
      <c r="AI56" s="113"/>
      <c r="AJ56" s="107">
        <f t="shared" si="34"/>
        <v>12</v>
      </c>
      <c r="AK56" s="107">
        <f t="shared" si="35"/>
        <v>2021</v>
      </c>
      <c r="AL56" s="107" t="str">
        <f t="shared" si="36"/>
        <v>Q42021</v>
      </c>
      <c r="AM56" s="106" t="str">
        <f t="shared" si="37"/>
        <v>4-6K</v>
      </c>
      <c r="AN56" s="118"/>
      <c r="AO56" s="118"/>
      <c r="AP56" s="118"/>
      <c r="AQ56" s="118"/>
      <c r="AR56" s="118"/>
      <c r="AS56" s="118"/>
      <c r="AT56" s="118"/>
      <c r="AU56" s="118"/>
      <c r="AV56" s="118"/>
      <c r="AW56" s="118"/>
      <c r="AX56" s="118"/>
      <c r="AY56" s="119">
        <f t="shared" si="4"/>
        <v>13</v>
      </c>
      <c r="AZ56" s="118"/>
    </row>
    <row r="57">
      <c r="A57" s="107">
        <f t="shared" si="5"/>
        <v>56</v>
      </c>
      <c r="B57" s="108"/>
      <c r="C57" s="120" t="s">
        <v>230</v>
      </c>
      <c r="D57" s="109" t="s">
        <v>231</v>
      </c>
      <c r="E57" s="108"/>
      <c r="F57" s="110" t="s">
        <v>38</v>
      </c>
      <c r="G57" s="110" t="s">
        <v>6011</v>
      </c>
      <c r="H57" s="141">
        <v>45293.0</v>
      </c>
      <c r="I57" s="121"/>
      <c r="J57" s="112">
        <v>44418.0</v>
      </c>
      <c r="K57" s="112">
        <v>45809.0</v>
      </c>
      <c r="L57" s="113"/>
      <c r="M57" s="114">
        <f t="shared" si="1"/>
        <v>40.259</v>
      </c>
      <c r="N57" s="123">
        <v>6350.0</v>
      </c>
      <c r="O57" s="124">
        <v>634.0</v>
      </c>
      <c r="P57" s="113"/>
      <c r="Q57" s="113"/>
      <c r="R57" s="113"/>
      <c r="S57" s="109" t="s">
        <v>48</v>
      </c>
      <c r="T57" s="109" t="s">
        <v>6028</v>
      </c>
      <c r="U57" s="109" t="s">
        <v>169</v>
      </c>
      <c r="V57" s="125" t="s">
        <v>6174</v>
      </c>
      <c r="W57" s="109" t="s">
        <v>6175</v>
      </c>
      <c r="X57" s="109" t="s">
        <v>1438</v>
      </c>
      <c r="Y57" s="94" t="s">
        <v>6176</v>
      </c>
      <c r="Z57" s="126">
        <v>9.69</v>
      </c>
      <c r="AA57" s="109">
        <v>950.0</v>
      </c>
      <c r="AB57" s="113"/>
      <c r="AC57" s="113"/>
      <c r="AD57" s="125" t="s">
        <v>6177</v>
      </c>
      <c r="AE57" s="129" t="str">
        <f t="shared" si="2"/>
        <v>https://drive.google.com/file/d/17KRKz6gF4sSmO5Sx_HpAUOwAmV8r-tW-/view?usp=drive_link</v>
      </c>
      <c r="AF57" s="107" t="str">
        <f t="shared" si="3"/>
        <v>Not Available</v>
      </c>
      <c r="AG57" s="113"/>
      <c r="AH57" s="113"/>
      <c r="AI57" s="113"/>
      <c r="AJ57" s="107">
        <f t="shared" si="34"/>
        <v>8</v>
      </c>
      <c r="AK57" s="107">
        <f t="shared" si="35"/>
        <v>2021</v>
      </c>
      <c r="AL57" s="107" t="str">
        <f t="shared" si="36"/>
        <v>Q32021</v>
      </c>
      <c r="AM57" s="106" t="str">
        <f t="shared" si="37"/>
        <v>6-8K</v>
      </c>
      <c r="AN57" s="118"/>
      <c r="AO57" s="118"/>
      <c r="AP57" s="118"/>
      <c r="AQ57" s="118"/>
      <c r="AR57" s="118"/>
      <c r="AS57" s="118"/>
      <c r="AT57" s="118"/>
      <c r="AU57" s="118"/>
      <c r="AV57" s="118"/>
      <c r="AW57" s="118"/>
      <c r="AX57" s="118"/>
      <c r="AY57" s="119">
        <f t="shared" si="4"/>
        <v>13</v>
      </c>
      <c r="AZ57" s="118"/>
    </row>
    <row r="58">
      <c r="A58" s="107">
        <f t="shared" si="5"/>
        <v>57</v>
      </c>
      <c r="B58" s="108"/>
      <c r="C58" s="109" t="s">
        <v>3006</v>
      </c>
      <c r="D58" s="107" t="s">
        <v>6178</v>
      </c>
      <c r="E58" s="107">
        <v>4.0</v>
      </c>
      <c r="F58" s="110" t="s">
        <v>38</v>
      </c>
      <c r="G58" s="110" t="s">
        <v>6004</v>
      </c>
      <c r="H58" s="111"/>
      <c r="I58" s="111"/>
      <c r="J58" s="112">
        <v>45352.0</v>
      </c>
      <c r="K58" s="112">
        <v>48914.0</v>
      </c>
      <c r="L58" s="113"/>
      <c r="M58" s="114">
        <f t="shared" si="1"/>
        <v>0</v>
      </c>
      <c r="N58" s="127"/>
      <c r="O58" s="108"/>
      <c r="P58" s="113"/>
      <c r="Q58" s="113"/>
      <c r="R58" s="113"/>
      <c r="S58" s="107" t="s">
        <v>122</v>
      </c>
      <c r="T58" s="109" t="s">
        <v>6028</v>
      </c>
      <c r="U58" s="107" t="s">
        <v>124</v>
      </c>
      <c r="V58" s="115" t="s">
        <v>6077</v>
      </c>
      <c r="W58" s="108"/>
      <c r="X58" s="107" t="s">
        <v>128</v>
      </c>
      <c r="Y58" s="94" t="s">
        <v>6079</v>
      </c>
      <c r="Z58" s="128"/>
      <c r="AA58" s="108"/>
      <c r="AB58" s="113"/>
      <c r="AC58" s="113"/>
      <c r="AD58" s="108"/>
      <c r="AE58" s="107" t="str">
        <f t="shared" si="2"/>
        <v>#REF!</v>
      </c>
      <c r="AF58" s="107" t="str">
        <f t="shared" si="3"/>
        <v>Not Available</v>
      </c>
      <c r="AG58" s="113"/>
      <c r="AH58" s="113"/>
      <c r="AI58" s="113"/>
      <c r="AJ58" s="107">
        <f t="shared" si="34"/>
        <v>3</v>
      </c>
      <c r="AK58" s="107">
        <f t="shared" si="35"/>
        <v>2024</v>
      </c>
      <c r="AL58" s="107" t="str">
        <f t="shared" si="36"/>
        <v>Q12024</v>
      </c>
      <c r="AM58" s="106" t="str">
        <f t="shared" si="37"/>
        <v>NA</v>
      </c>
      <c r="AN58" s="118"/>
      <c r="AO58" s="118"/>
      <c r="AP58" s="118"/>
      <c r="AQ58" s="118"/>
      <c r="AR58" s="118"/>
      <c r="AS58" s="118"/>
      <c r="AT58" s="118"/>
      <c r="AU58" s="118"/>
      <c r="AV58" s="118"/>
      <c r="AW58" s="118"/>
      <c r="AX58" s="118"/>
      <c r="AY58" s="119">
        <f t="shared" si="4"/>
        <v>9</v>
      </c>
      <c r="AZ58" s="118"/>
    </row>
    <row r="59">
      <c r="A59" s="107">
        <f t="shared" si="5"/>
        <v>58</v>
      </c>
      <c r="B59" s="108"/>
      <c r="C59" s="120" t="s">
        <v>232</v>
      </c>
      <c r="D59" s="109" t="s">
        <v>233</v>
      </c>
      <c r="E59" s="108"/>
      <c r="F59" s="110" t="s">
        <v>38</v>
      </c>
      <c r="G59" s="110" t="s">
        <v>6004</v>
      </c>
      <c r="H59" s="142" t="s">
        <v>6154</v>
      </c>
      <c r="I59" s="121"/>
      <c r="J59" s="112">
        <v>44348.0</v>
      </c>
      <c r="K59" s="112">
        <v>45717.0</v>
      </c>
      <c r="L59" s="113"/>
      <c r="M59" s="114">
        <f t="shared" si="1"/>
        <v>51.31545</v>
      </c>
      <c r="N59" s="123">
        <v>6537.0</v>
      </c>
      <c r="O59" s="124">
        <v>785.0</v>
      </c>
      <c r="P59" s="113"/>
      <c r="Q59" s="113"/>
      <c r="R59" s="113"/>
      <c r="S59" s="109" t="s">
        <v>48</v>
      </c>
      <c r="T59" s="109" t="s">
        <v>6007</v>
      </c>
      <c r="U59" s="109" t="s">
        <v>234</v>
      </c>
      <c r="V59" s="125" t="s">
        <v>233</v>
      </c>
      <c r="W59" s="109" t="s">
        <v>6179</v>
      </c>
      <c r="X59" s="109" t="s">
        <v>1175</v>
      </c>
      <c r="Y59" s="94" t="s">
        <v>6180</v>
      </c>
      <c r="Z59" s="126">
        <v>4.2</v>
      </c>
      <c r="AA59" s="109">
        <v>660.0</v>
      </c>
      <c r="AB59" s="113"/>
      <c r="AC59" s="113"/>
      <c r="AD59" s="125" t="s">
        <v>6181</v>
      </c>
      <c r="AE59" s="129" t="str">
        <f t="shared" si="2"/>
        <v>https://drive.google.com/file/d/1GClncujBFJVi2X30bgTovRdRUUTIMMPc/view?usp=drive_link</v>
      </c>
      <c r="AF59" s="107" t="str">
        <f t="shared" si="3"/>
        <v>Not Available</v>
      </c>
      <c r="AG59" s="113"/>
      <c r="AH59" s="113"/>
      <c r="AI59" s="113"/>
      <c r="AJ59" s="107">
        <f t="shared" si="34"/>
        <v>6</v>
      </c>
      <c r="AK59" s="107">
        <f t="shared" si="35"/>
        <v>2021</v>
      </c>
      <c r="AL59" s="107" t="str">
        <f t="shared" si="36"/>
        <v>Q22021</v>
      </c>
      <c r="AM59" s="106" t="str">
        <f t="shared" si="37"/>
        <v>6-8K</v>
      </c>
      <c r="AN59" s="118"/>
      <c r="AO59" s="118"/>
      <c r="AP59" s="118"/>
      <c r="AQ59" s="118"/>
      <c r="AR59" s="118"/>
      <c r="AS59" s="118"/>
      <c r="AT59" s="118"/>
      <c r="AU59" s="118"/>
      <c r="AV59" s="118"/>
      <c r="AW59" s="118"/>
      <c r="AX59" s="118"/>
      <c r="AY59" s="119">
        <f t="shared" si="4"/>
        <v>13</v>
      </c>
      <c r="AZ59" s="118"/>
    </row>
    <row r="60">
      <c r="A60" s="107">
        <f t="shared" si="5"/>
        <v>59</v>
      </c>
      <c r="B60" s="108"/>
      <c r="C60" s="120" t="s">
        <v>236</v>
      </c>
      <c r="D60" s="109" t="s">
        <v>237</v>
      </c>
      <c r="E60" s="107">
        <v>2.0</v>
      </c>
      <c r="F60" s="110" t="s">
        <v>38</v>
      </c>
      <c r="G60" s="110" t="s">
        <v>6004</v>
      </c>
      <c r="H60" s="141">
        <v>45293.0</v>
      </c>
      <c r="I60" s="121"/>
      <c r="J60" s="112">
        <v>44866.0</v>
      </c>
      <c r="K60" s="112">
        <v>45717.0</v>
      </c>
      <c r="L60" s="113"/>
      <c r="M60" s="114">
        <f t="shared" si="1"/>
        <v>45.7854</v>
      </c>
      <c r="N60" s="123">
        <v>5570.0</v>
      </c>
      <c r="O60" s="107">
        <v>822.0</v>
      </c>
      <c r="P60" s="113"/>
      <c r="Q60" s="113"/>
      <c r="R60" s="113"/>
      <c r="S60" s="107" t="s">
        <v>48</v>
      </c>
      <c r="T60" s="109" t="s">
        <v>6022</v>
      </c>
      <c r="U60" s="107" t="s">
        <v>6182</v>
      </c>
      <c r="V60" s="115" t="s">
        <v>237</v>
      </c>
      <c r="W60" s="107" t="s">
        <v>6183</v>
      </c>
      <c r="X60" s="107" t="s">
        <v>6117</v>
      </c>
      <c r="Y60" s="94" t="s">
        <v>6118</v>
      </c>
      <c r="Z60" s="117">
        <v>2.56</v>
      </c>
      <c r="AA60" s="107">
        <v>224.0</v>
      </c>
      <c r="AB60" s="113"/>
      <c r="AC60" s="113"/>
      <c r="AD60" s="115" t="s">
        <v>6184</v>
      </c>
      <c r="AE60" s="129" t="str">
        <f t="shared" si="2"/>
        <v>https://drive.google.com/file/d/1vZTbBqJk113F8fcysvaLzPELkTQv6p4E/view?usp=drive_link</v>
      </c>
      <c r="AF60" s="107" t="str">
        <f t="shared" si="3"/>
        <v>Not Available</v>
      </c>
      <c r="AG60" s="113"/>
      <c r="AH60" s="113"/>
      <c r="AI60" s="113"/>
      <c r="AJ60" s="107">
        <f t="shared" si="34"/>
        <v>11</v>
      </c>
      <c r="AK60" s="107">
        <f t="shared" si="35"/>
        <v>2022</v>
      </c>
      <c r="AL60" s="107" t="str">
        <f t="shared" si="36"/>
        <v>Q42022</v>
      </c>
      <c r="AM60" s="106" t="str">
        <f t="shared" si="37"/>
        <v>4-6K</v>
      </c>
      <c r="AN60" s="118"/>
      <c r="AO60" s="118"/>
      <c r="AP60" s="118"/>
      <c r="AQ60" s="118"/>
      <c r="AR60" s="118"/>
      <c r="AS60" s="118"/>
      <c r="AT60" s="118"/>
      <c r="AU60" s="118"/>
      <c r="AV60" s="118"/>
      <c r="AW60" s="118"/>
      <c r="AX60" s="118"/>
      <c r="AY60" s="119">
        <f t="shared" si="4"/>
        <v>13</v>
      </c>
      <c r="AZ60" s="118"/>
    </row>
    <row r="61">
      <c r="A61" s="107">
        <f t="shared" si="5"/>
        <v>60</v>
      </c>
      <c r="B61" s="108"/>
      <c r="C61" s="120" t="s">
        <v>239</v>
      </c>
      <c r="D61" s="109" t="s">
        <v>240</v>
      </c>
      <c r="E61" s="108"/>
      <c r="F61" s="110" t="s">
        <v>72</v>
      </c>
      <c r="G61" s="110" t="s">
        <v>6011</v>
      </c>
      <c r="H61" s="111"/>
      <c r="I61" s="121"/>
      <c r="J61" s="112">
        <v>44044.0</v>
      </c>
      <c r="K61" s="112">
        <v>45352.0</v>
      </c>
      <c r="L61" s="113"/>
      <c r="M61" s="114">
        <f t="shared" si="1"/>
        <v>60</v>
      </c>
      <c r="N61" s="123">
        <v>5000.0</v>
      </c>
      <c r="O61" s="109">
        <v>1200.0</v>
      </c>
      <c r="P61" s="113"/>
      <c r="Q61" s="113"/>
      <c r="R61" s="113"/>
      <c r="S61" s="109" t="s">
        <v>37</v>
      </c>
      <c r="T61" s="109" t="s">
        <v>6005</v>
      </c>
      <c r="U61" s="109" t="s">
        <v>40</v>
      </c>
      <c r="V61" s="125" t="s">
        <v>240</v>
      </c>
      <c r="W61" s="109" t="s">
        <v>6185</v>
      </c>
      <c r="X61" s="109" t="s">
        <v>6006</v>
      </c>
      <c r="Y61" s="94" t="s">
        <v>6186</v>
      </c>
      <c r="Z61" s="126">
        <v>2.99</v>
      </c>
      <c r="AA61" s="109">
        <v>33.0</v>
      </c>
      <c r="AB61" s="113"/>
      <c r="AC61" s="113"/>
      <c r="AD61" s="108"/>
      <c r="AE61" s="107" t="str">
        <f t="shared" si="2"/>
        <v>#REF!</v>
      </c>
      <c r="AF61" s="107" t="str">
        <f t="shared" si="3"/>
        <v>Not Available</v>
      </c>
      <c r="AG61" s="113"/>
      <c r="AH61" s="113"/>
      <c r="AI61" s="113"/>
      <c r="AJ61" s="107">
        <f t="shared" si="34"/>
        <v>8</v>
      </c>
      <c r="AK61" s="107">
        <f t="shared" si="35"/>
        <v>2020</v>
      </c>
      <c r="AL61" s="107" t="str">
        <f t="shared" si="36"/>
        <v>Q32020</v>
      </c>
      <c r="AM61" s="106" t="str">
        <f t="shared" si="37"/>
        <v>4-6K</v>
      </c>
      <c r="AN61" s="118"/>
      <c r="AO61" s="118"/>
      <c r="AP61" s="118"/>
      <c r="AQ61" s="118"/>
      <c r="AR61" s="118"/>
      <c r="AS61" s="118"/>
      <c r="AT61" s="118"/>
      <c r="AU61" s="118"/>
      <c r="AV61" s="118"/>
      <c r="AW61" s="118"/>
      <c r="AX61" s="118"/>
      <c r="AY61" s="119">
        <f t="shared" si="4"/>
        <v>13</v>
      </c>
      <c r="AZ61" s="118"/>
    </row>
    <row r="62">
      <c r="A62" s="107">
        <f t="shared" si="5"/>
        <v>61</v>
      </c>
      <c r="B62" s="108"/>
      <c r="C62" s="120" t="s">
        <v>241</v>
      </c>
      <c r="D62" s="109" t="s">
        <v>242</v>
      </c>
      <c r="E62" s="108"/>
      <c r="F62" s="110" t="s">
        <v>38</v>
      </c>
      <c r="G62" s="110" t="s">
        <v>6004</v>
      </c>
      <c r="H62" s="111"/>
      <c r="I62" s="109" t="s">
        <v>6187</v>
      </c>
      <c r="J62" s="112">
        <v>45047.0</v>
      </c>
      <c r="K62" s="122">
        <v>46143.0</v>
      </c>
      <c r="L62" s="113"/>
      <c r="M62" s="114">
        <f t="shared" si="1"/>
        <v>68.58</v>
      </c>
      <c r="N62" s="123">
        <v>4572.0</v>
      </c>
      <c r="O62" s="124">
        <v>1500.0</v>
      </c>
      <c r="P62" s="113"/>
      <c r="Q62" s="113"/>
      <c r="R62" s="113"/>
      <c r="S62" s="109" t="s">
        <v>37</v>
      </c>
      <c r="T62" s="109" t="s">
        <v>6005</v>
      </c>
      <c r="U62" s="109" t="s">
        <v>109</v>
      </c>
      <c r="V62" s="125" t="s">
        <v>6188</v>
      </c>
      <c r="W62" s="109" t="s">
        <v>6189</v>
      </c>
      <c r="X62" s="109" t="s">
        <v>6190</v>
      </c>
      <c r="Y62" s="100" t="s">
        <v>6191</v>
      </c>
      <c r="Z62" s="126">
        <v>35.24</v>
      </c>
      <c r="AA62" s="109">
        <v>440.0</v>
      </c>
      <c r="AB62" s="113"/>
      <c r="AC62" s="113"/>
      <c r="AD62" s="111"/>
      <c r="AE62" s="107" t="str">
        <f t="shared" si="2"/>
        <v>#REF!</v>
      </c>
      <c r="AF62" s="107" t="str">
        <f t="shared" si="3"/>
        <v>Not Available</v>
      </c>
      <c r="AG62" s="113"/>
      <c r="AH62" s="113"/>
      <c r="AI62" s="113"/>
      <c r="AJ62" s="107">
        <f t="shared" si="34"/>
        <v>5</v>
      </c>
      <c r="AK62" s="107">
        <f t="shared" si="35"/>
        <v>2023</v>
      </c>
      <c r="AL62" s="107" t="str">
        <f t="shared" si="36"/>
        <v>Q22023</v>
      </c>
      <c r="AM62" s="106" t="str">
        <f t="shared" si="37"/>
        <v>4-6K</v>
      </c>
      <c r="AN62" s="118"/>
      <c r="AO62" s="118"/>
      <c r="AP62" s="118"/>
      <c r="AQ62" s="118"/>
      <c r="AR62" s="118"/>
      <c r="AS62" s="118"/>
      <c r="AT62" s="118"/>
      <c r="AU62" s="118"/>
      <c r="AV62" s="118"/>
      <c r="AW62" s="118"/>
      <c r="AX62" s="118"/>
      <c r="AY62" s="119">
        <f t="shared" si="4"/>
        <v>13</v>
      </c>
      <c r="AZ62" s="118"/>
    </row>
    <row r="63">
      <c r="A63" s="107">
        <f t="shared" si="5"/>
        <v>62</v>
      </c>
      <c r="B63" s="108"/>
      <c r="C63" s="109" t="s">
        <v>3002</v>
      </c>
      <c r="D63" s="107" t="s">
        <v>6103</v>
      </c>
      <c r="E63" s="107">
        <v>5.0</v>
      </c>
      <c r="F63" s="110" t="s">
        <v>38</v>
      </c>
      <c r="G63" s="110" t="s">
        <v>6004</v>
      </c>
      <c r="H63" s="111"/>
      <c r="I63" s="111"/>
      <c r="J63" s="112">
        <v>45352.0</v>
      </c>
      <c r="K63" s="112">
        <v>49644.0</v>
      </c>
      <c r="L63" s="113"/>
      <c r="M63" s="114">
        <f t="shared" si="1"/>
        <v>0</v>
      </c>
      <c r="N63" s="127"/>
      <c r="O63" s="108"/>
      <c r="P63" s="113"/>
      <c r="Q63" s="113"/>
      <c r="R63" s="113"/>
      <c r="S63" s="107" t="s">
        <v>122</v>
      </c>
      <c r="T63" s="109" t="s">
        <v>6028</v>
      </c>
      <c r="U63" s="107" t="s">
        <v>124</v>
      </c>
      <c r="V63" s="115" t="s">
        <v>6077</v>
      </c>
      <c r="W63" s="108"/>
      <c r="X63" s="107" t="s">
        <v>128</v>
      </c>
      <c r="Y63" s="94" t="s">
        <v>6079</v>
      </c>
      <c r="Z63" s="128"/>
      <c r="AA63" s="108"/>
      <c r="AB63" s="113"/>
      <c r="AC63" s="113"/>
      <c r="AD63" s="108"/>
      <c r="AE63" s="107" t="str">
        <f t="shared" si="2"/>
        <v>#REF!</v>
      </c>
      <c r="AF63" s="107" t="str">
        <f t="shared" si="3"/>
        <v>Not Available</v>
      </c>
      <c r="AG63" s="113"/>
      <c r="AH63" s="113"/>
      <c r="AI63" s="113"/>
      <c r="AJ63" s="107">
        <f t="shared" si="34"/>
        <v>3</v>
      </c>
      <c r="AK63" s="107">
        <f t="shared" si="35"/>
        <v>2024</v>
      </c>
      <c r="AL63" s="107" t="str">
        <f t="shared" si="36"/>
        <v>Q12024</v>
      </c>
      <c r="AM63" s="106" t="str">
        <f t="shared" si="37"/>
        <v>NA</v>
      </c>
      <c r="AN63" s="118"/>
      <c r="AO63" s="118"/>
      <c r="AP63" s="118"/>
      <c r="AQ63" s="118"/>
      <c r="AR63" s="118"/>
      <c r="AS63" s="118"/>
      <c r="AT63" s="118"/>
      <c r="AU63" s="118"/>
      <c r="AV63" s="118"/>
      <c r="AW63" s="118"/>
      <c r="AX63" s="118"/>
      <c r="AY63" s="119">
        <f t="shared" si="4"/>
        <v>9</v>
      </c>
      <c r="AZ63" s="118"/>
    </row>
    <row r="64">
      <c r="A64" s="107">
        <f t="shared" si="5"/>
        <v>63</v>
      </c>
      <c r="B64" s="108"/>
      <c r="C64" s="120" t="s">
        <v>245</v>
      </c>
      <c r="D64" s="107" t="s">
        <v>246</v>
      </c>
      <c r="E64" s="108"/>
      <c r="F64" s="110" t="s">
        <v>38</v>
      </c>
      <c r="G64" s="110" t="s">
        <v>6004</v>
      </c>
      <c r="H64" s="111"/>
      <c r="I64" s="121"/>
      <c r="J64" s="112">
        <v>44927.0</v>
      </c>
      <c r="K64" s="112">
        <v>46266.0</v>
      </c>
      <c r="L64" s="113"/>
      <c r="M64" s="114">
        <f t="shared" si="1"/>
        <v>43.56</v>
      </c>
      <c r="N64" s="123">
        <v>6000.0</v>
      </c>
      <c r="O64" s="107">
        <v>726.0</v>
      </c>
      <c r="P64" s="113"/>
      <c r="Q64" s="113"/>
      <c r="R64" s="113"/>
      <c r="S64" s="107" t="s">
        <v>48</v>
      </c>
      <c r="T64" s="109" t="s">
        <v>6007</v>
      </c>
      <c r="U64" s="107" t="s">
        <v>45</v>
      </c>
      <c r="V64" s="115" t="s">
        <v>6192</v>
      </c>
      <c r="W64" s="107" t="s">
        <v>6193</v>
      </c>
      <c r="X64" s="107" t="s">
        <v>1522</v>
      </c>
      <c r="Y64" s="94" t="s">
        <v>6194</v>
      </c>
      <c r="Z64" s="117">
        <v>1.47</v>
      </c>
      <c r="AA64" s="107">
        <v>440.0</v>
      </c>
      <c r="AB64" s="113"/>
      <c r="AC64" s="113"/>
      <c r="AD64" s="115" t="s">
        <v>6195</v>
      </c>
      <c r="AE64" s="129" t="str">
        <f t="shared" si="2"/>
        <v>https://drive.google.com/file/d/12XE-n6sLRZfH0gTSJFQ1q5IZGLusOpLH/view?usp=drive_link</v>
      </c>
      <c r="AF64" s="107" t="str">
        <f t="shared" si="3"/>
        <v>Not Available</v>
      </c>
      <c r="AG64" s="113"/>
      <c r="AH64" s="113"/>
      <c r="AI64" s="113"/>
      <c r="AJ64" s="107">
        <f t="shared" si="34"/>
        <v>1</v>
      </c>
      <c r="AK64" s="107">
        <f t="shared" si="35"/>
        <v>2023</v>
      </c>
      <c r="AL64" s="107" t="str">
        <f t="shared" si="36"/>
        <v>Q12023</v>
      </c>
      <c r="AM64" s="106" t="str">
        <f t="shared" si="37"/>
        <v>6-8K</v>
      </c>
      <c r="AN64" s="118"/>
      <c r="AO64" s="118"/>
      <c r="AP64" s="118"/>
      <c r="AQ64" s="118"/>
      <c r="AR64" s="118"/>
      <c r="AS64" s="118"/>
      <c r="AT64" s="118"/>
      <c r="AU64" s="118"/>
      <c r="AV64" s="118"/>
      <c r="AW64" s="118"/>
      <c r="AX64" s="118"/>
      <c r="AY64" s="119">
        <f t="shared" si="4"/>
        <v>13</v>
      </c>
      <c r="AZ64" s="118"/>
    </row>
    <row r="65">
      <c r="A65" s="107">
        <f t="shared" si="5"/>
        <v>64</v>
      </c>
      <c r="B65" s="108"/>
      <c r="C65" s="109" t="s">
        <v>247</v>
      </c>
      <c r="D65" s="107" t="s">
        <v>248</v>
      </c>
      <c r="E65" s="108"/>
      <c r="F65" s="110" t="s">
        <v>38</v>
      </c>
      <c r="G65" s="110" t="s">
        <v>6004</v>
      </c>
      <c r="H65" s="111"/>
      <c r="I65" s="143"/>
      <c r="J65" s="138">
        <v>45323.0</v>
      </c>
      <c r="K65" s="112">
        <v>45992.0</v>
      </c>
      <c r="L65" s="131">
        <v>4150.0</v>
      </c>
      <c r="M65" s="114">
        <f t="shared" si="1"/>
        <v>62.1</v>
      </c>
      <c r="N65" s="123">
        <v>4140.0</v>
      </c>
      <c r="O65" s="107">
        <v>1500.0</v>
      </c>
      <c r="P65" s="113"/>
      <c r="Q65" s="113"/>
      <c r="R65" s="113"/>
      <c r="S65" s="107" t="s">
        <v>37</v>
      </c>
      <c r="T65" s="109" t="s">
        <v>6005</v>
      </c>
      <c r="U65" s="107" t="s">
        <v>40</v>
      </c>
      <c r="V65" s="115" t="s">
        <v>6196</v>
      </c>
      <c r="W65" s="109" t="s">
        <v>6197</v>
      </c>
      <c r="X65" s="107" t="s">
        <v>6198</v>
      </c>
      <c r="Y65" s="94" t="s">
        <v>6199</v>
      </c>
      <c r="Z65" s="117">
        <v>3.0</v>
      </c>
      <c r="AA65" s="107">
        <v>52.0</v>
      </c>
      <c r="AB65" s="113"/>
      <c r="AC65" s="131">
        <v>48.0</v>
      </c>
      <c r="AD65" s="115" t="s">
        <v>6200</v>
      </c>
      <c r="AE65" s="129" t="str">
        <f t="shared" si="2"/>
        <v>https://drive.google.com/file/d/14Qb5yMOrxffWBVOO-0STB5z1ukx0u-20/view?usp=drive_link</v>
      </c>
      <c r="AF65" s="107" t="str">
        <f t="shared" si="3"/>
        <v>Not Available</v>
      </c>
      <c r="AG65" s="113"/>
      <c r="AH65" s="113"/>
      <c r="AI65" s="113"/>
      <c r="AJ65" s="107">
        <f t="shared" si="34"/>
        <v>2</v>
      </c>
      <c r="AK65" s="107">
        <f t="shared" si="35"/>
        <v>2024</v>
      </c>
      <c r="AL65" s="107" t="str">
        <f t="shared" si="36"/>
        <v>Q12024</v>
      </c>
      <c r="AM65" s="106" t="str">
        <f t="shared" si="37"/>
        <v>4-6K</v>
      </c>
      <c r="AN65" s="118" t="s">
        <v>5668</v>
      </c>
      <c r="AO65" s="118"/>
      <c r="AP65" s="118"/>
      <c r="AQ65" s="118"/>
      <c r="AR65" s="118"/>
      <c r="AS65" s="118"/>
      <c r="AT65" s="118"/>
      <c r="AU65" s="118"/>
      <c r="AV65" s="118"/>
      <c r="AW65" s="118"/>
      <c r="AX65" s="118"/>
      <c r="AY65" s="119">
        <f t="shared" si="4"/>
        <v>15</v>
      </c>
      <c r="AZ65" s="118"/>
    </row>
    <row r="66">
      <c r="A66" s="107">
        <f t="shared" si="5"/>
        <v>65</v>
      </c>
      <c r="B66" s="108"/>
      <c r="C66" s="120" t="s">
        <v>249</v>
      </c>
      <c r="D66" s="109" t="s">
        <v>6201</v>
      </c>
      <c r="E66" s="107">
        <v>2.0</v>
      </c>
      <c r="F66" s="110" t="s">
        <v>38</v>
      </c>
      <c r="G66" s="110" t="s">
        <v>6114</v>
      </c>
      <c r="H66" s="111"/>
      <c r="I66" s="109" t="s">
        <v>6202</v>
      </c>
      <c r="J66" s="112">
        <v>44835.0</v>
      </c>
      <c r="K66" s="122">
        <v>45778.0</v>
      </c>
      <c r="L66" s="113"/>
      <c r="M66" s="114">
        <f t="shared" si="1"/>
        <v>63.6</v>
      </c>
      <c r="N66" s="123">
        <v>5300.0</v>
      </c>
      <c r="O66" s="124">
        <v>1200.0</v>
      </c>
      <c r="P66" s="113"/>
      <c r="Q66" s="113"/>
      <c r="R66" s="113"/>
      <c r="S66" s="109" t="s">
        <v>37</v>
      </c>
      <c r="T66" s="109" t="s">
        <v>6005</v>
      </c>
      <c r="U66" s="109" t="s">
        <v>40</v>
      </c>
      <c r="V66" s="125" t="s">
        <v>250</v>
      </c>
      <c r="W66" s="109" t="s">
        <v>6203</v>
      </c>
      <c r="X66" s="109" t="s">
        <v>6204</v>
      </c>
      <c r="Y66" s="116"/>
      <c r="Z66" s="126">
        <v>15.0</v>
      </c>
      <c r="AA66" s="109">
        <v>192.0</v>
      </c>
      <c r="AB66" s="113"/>
      <c r="AC66" s="113"/>
      <c r="AD66" s="125" t="s">
        <v>6205</v>
      </c>
      <c r="AE66" s="129" t="str">
        <f t="shared" si="2"/>
        <v>https://drive.google.com/file/d/1KMc6c6hxOZT8lg_YWsrcAUv0rYLs84yz/view?usp=drive_link</v>
      </c>
      <c r="AF66" s="107" t="str">
        <f t="shared" si="3"/>
        <v>Not Available</v>
      </c>
      <c r="AG66" s="113"/>
      <c r="AH66" s="113"/>
      <c r="AI66" s="113"/>
      <c r="AJ66" s="107">
        <f t="shared" si="34"/>
        <v>10</v>
      </c>
      <c r="AK66" s="107">
        <f t="shared" si="35"/>
        <v>2022</v>
      </c>
      <c r="AL66" s="107" t="str">
        <f t="shared" si="36"/>
        <v>Q42022</v>
      </c>
      <c r="AM66" s="106" t="str">
        <f t="shared" si="37"/>
        <v>4-6K</v>
      </c>
      <c r="AN66" s="118"/>
      <c r="AO66" s="118"/>
      <c r="AP66" s="118"/>
      <c r="AQ66" s="118"/>
      <c r="AR66" s="118"/>
      <c r="AS66" s="118"/>
      <c r="AT66" s="118"/>
      <c r="AU66" s="118"/>
      <c r="AV66" s="118"/>
      <c r="AW66" s="118"/>
      <c r="AX66" s="118"/>
      <c r="AY66" s="119">
        <f t="shared" si="4"/>
        <v>13</v>
      </c>
      <c r="AZ66" s="118"/>
    </row>
    <row r="67">
      <c r="A67" s="107">
        <f t="shared" si="5"/>
        <v>66</v>
      </c>
      <c r="B67" s="108"/>
      <c r="C67" s="120" t="s">
        <v>253</v>
      </c>
      <c r="D67" s="109" t="s">
        <v>254</v>
      </c>
      <c r="E67" s="108"/>
      <c r="F67" s="110" t="s">
        <v>38</v>
      </c>
      <c r="G67" s="110" t="s">
        <v>6004</v>
      </c>
      <c r="H67" s="141">
        <v>45325.0</v>
      </c>
      <c r="I67" s="121"/>
      <c r="J67" s="112">
        <v>44593.0</v>
      </c>
      <c r="K67" s="112">
        <v>45689.0</v>
      </c>
      <c r="L67" s="113"/>
      <c r="M67" s="114">
        <f t="shared" si="1"/>
        <v>56.9148</v>
      </c>
      <c r="N67" s="123">
        <v>5160.0</v>
      </c>
      <c r="O67" s="124">
        <v>1103.0</v>
      </c>
      <c r="P67" s="113"/>
      <c r="Q67" s="113"/>
      <c r="R67" s="113"/>
      <c r="S67" s="109" t="s">
        <v>48</v>
      </c>
      <c r="T67" s="109" t="s">
        <v>6022</v>
      </c>
      <c r="U67" s="109" t="s">
        <v>227</v>
      </c>
      <c r="V67" s="125" t="s">
        <v>6206</v>
      </c>
      <c r="W67" s="109" t="s">
        <v>6207</v>
      </c>
      <c r="X67" s="109" t="s">
        <v>6208</v>
      </c>
      <c r="Y67" s="94" t="s">
        <v>5069</v>
      </c>
      <c r="Z67" s="126">
        <v>2.22</v>
      </c>
      <c r="AA67" s="109">
        <v>312.0</v>
      </c>
      <c r="AB67" s="113"/>
      <c r="AC67" s="113"/>
      <c r="AD67" s="111"/>
      <c r="AE67" s="107" t="str">
        <f t="shared" si="2"/>
        <v>#REF!</v>
      </c>
      <c r="AF67" s="107" t="str">
        <f t="shared" si="3"/>
        <v>Not Available</v>
      </c>
      <c r="AG67" s="113"/>
      <c r="AH67" s="113"/>
      <c r="AI67" s="113"/>
      <c r="AJ67" s="107">
        <f t="shared" si="34"/>
        <v>2</v>
      </c>
      <c r="AK67" s="107">
        <f t="shared" si="35"/>
        <v>2022</v>
      </c>
      <c r="AL67" s="107" t="str">
        <f t="shared" si="36"/>
        <v>Q12022</v>
      </c>
      <c r="AM67" s="106" t="str">
        <f t="shared" si="37"/>
        <v>4-6K</v>
      </c>
      <c r="AN67" s="118"/>
      <c r="AO67" s="118"/>
      <c r="AP67" s="118"/>
      <c r="AQ67" s="118"/>
      <c r="AR67" s="118"/>
      <c r="AS67" s="118"/>
      <c r="AT67" s="118"/>
      <c r="AU67" s="118"/>
      <c r="AV67" s="118"/>
      <c r="AW67" s="118"/>
      <c r="AX67" s="118"/>
      <c r="AY67" s="119">
        <f t="shared" si="4"/>
        <v>13</v>
      </c>
      <c r="AZ67" s="118"/>
    </row>
    <row r="68">
      <c r="A68" s="107">
        <f t="shared" si="5"/>
        <v>67</v>
      </c>
      <c r="B68" s="108"/>
      <c r="C68" s="120" t="s">
        <v>572</v>
      </c>
      <c r="D68" s="109" t="s">
        <v>250</v>
      </c>
      <c r="E68" s="107">
        <v>1.0</v>
      </c>
      <c r="F68" s="110" t="s">
        <v>38</v>
      </c>
      <c r="G68" s="110" t="s">
        <v>6114</v>
      </c>
      <c r="H68" s="111"/>
      <c r="I68" s="144"/>
      <c r="J68" s="122">
        <v>44682.0</v>
      </c>
      <c r="K68" s="122">
        <v>45778.0</v>
      </c>
      <c r="L68" s="113"/>
      <c r="M68" s="114">
        <f t="shared" si="1"/>
        <v>63.6</v>
      </c>
      <c r="N68" s="123">
        <v>5300.0</v>
      </c>
      <c r="O68" s="109">
        <v>1200.0</v>
      </c>
      <c r="P68" s="113"/>
      <c r="Q68" s="113"/>
      <c r="R68" s="113"/>
      <c r="S68" s="109" t="s">
        <v>37</v>
      </c>
      <c r="T68" s="109" t="s">
        <v>6005</v>
      </c>
      <c r="U68" s="109" t="s">
        <v>40</v>
      </c>
      <c r="V68" s="125" t="s">
        <v>250</v>
      </c>
      <c r="W68" s="109" t="s">
        <v>6209</v>
      </c>
      <c r="X68" s="109" t="s">
        <v>6210</v>
      </c>
      <c r="Y68" s="116"/>
      <c r="Z68" s="126">
        <v>5.76</v>
      </c>
      <c r="AA68" s="109">
        <v>109.0</v>
      </c>
      <c r="AB68" s="113"/>
      <c r="AC68" s="113"/>
      <c r="AD68" s="108"/>
      <c r="AE68" s="107" t="str">
        <f t="shared" si="2"/>
        <v>#REF!</v>
      </c>
      <c r="AF68" s="107" t="str">
        <f t="shared" si="3"/>
        <v>Not Available</v>
      </c>
      <c r="AG68" s="113"/>
      <c r="AH68" s="113"/>
      <c r="AI68" s="113"/>
      <c r="AJ68" s="107">
        <f t="shared" si="34"/>
        <v>5</v>
      </c>
      <c r="AK68" s="107">
        <f t="shared" si="35"/>
        <v>2022</v>
      </c>
      <c r="AL68" s="107" t="str">
        <f t="shared" si="36"/>
        <v>Q22022</v>
      </c>
      <c r="AM68" s="106" t="str">
        <f t="shared" si="37"/>
        <v>4-6K</v>
      </c>
      <c r="AN68" s="118"/>
      <c r="AO68" s="118"/>
      <c r="AP68" s="118"/>
      <c r="AQ68" s="118"/>
      <c r="AR68" s="118"/>
      <c r="AS68" s="118"/>
      <c r="AT68" s="118"/>
      <c r="AU68" s="118"/>
      <c r="AV68" s="118"/>
      <c r="AW68" s="118"/>
      <c r="AX68" s="118"/>
      <c r="AY68" s="119">
        <f t="shared" si="4"/>
        <v>13</v>
      </c>
      <c r="AZ68" s="118"/>
    </row>
    <row r="69">
      <c r="A69" s="107">
        <f t="shared" si="5"/>
        <v>68</v>
      </c>
      <c r="B69" s="108"/>
      <c r="C69" s="120" t="s">
        <v>979</v>
      </c>
      <c r="D69" s="107" t="s">
        <v>980</v>
      </c>
      <c r="E69" s="107">
        <v>2.0</v>
      </c>
      <c r="F69" s="110" t="s">
        <v>38</v>
      </c>
      <c r="G69" s="110" t="s">
        <v>6114</v>
      </c>
      <c r="H69" s="109" t="s">
        <v>6211</v>
      </c>
      <c r="I69" s="121"/>
      <c r="J69" s="112">
        <v>45566.0</v>
      </c>
      <c r="K69" s="112">
        <v>46905.0</v>
      </c>
      <c r="L69" s="113"/>
      <c r="M69" s="114">
        <f t="shared" si="1"/>
        <v>510.4</v>
      </c>
      <c r="N69" s="123">
        <v>23200.0</v>
      </c>
      <c r="O69" s="107">
        <v>2200.0</v>
      </c>
      <c r="P69" s="113"/>
      <c r="Q69" s="113"/>
      <c r="R69" s="113"/>
      <c r="S69" s="107" t="s">
        <v>48</v>
      </c>
      <c r="T69" s="109" t="s">
        <v>6005</v>
      </c>
      <c r="U69" s="107" t="s">
        <v>289</v>
      </c>
      <c r="V69" s="115" t="s">
        <v>6157</v>
      </c>
      <c r="W69" s="107" t="s">
        <v>6158</v>
      </c>
      <c r="X69" s="108"/>
      <c r="Y69" s="94" t="s">
        <v>6159</v>
      </c>
      <c r="Z69" s="117">
        <v>1.91</v>
      </c>
      <c r="AA69" s="107">
        <v>437.0</v>
      </c>
      <c r="AB69" s="113"/>
      <c r="AC69" s="113"/>
      <c r="AD69" s="115" t="s">
        <v>6160</v>
      </c>
      <c r="AE69" s="129" t="str">
        <f t="shared" si="2"/>
        <v>https://drive.google.com/file/d/1vmhdoC4LOQkQD86THiqE2n3Yh2qZokpj/view?usp=drive_link</v>
      </c>
      <c r="AF69" s="107" t="str">
        <f t="shared" si="3"/>
        <v>Not Available</v>
      </c>
      <c r="AG69" s="113"/>
      <c r="AH69" s="113"/>
      <c r="AI69" s="113"/>
      <c r="AJ69" s="107">
        <f t="shared" si="34"/>
        <v>10</v>
      </c>
      <c r="AK69" s="107">
        <f t="shared" si="35"/>
        <v>2024</v>
      </c>
      <c r="AL69" s="107" t="str">
        <f t="shared" si="36"/>
        <v>Q42024</v>
      </c>
      <c r="AM69" s="106" t="str">
        <f t="shared" si="37"/>
        <v>15K+</v>
      </c>
      <c r="AN69" s="118" t="s">
        <v>5668</v>
      </c>
      <c r="AO69" s="118"/>
      <c r="AP69" s="118"/>
      <c r="AQ69" s="118"/>
      <c r="AR69" s="118"/>
      <c r="AS69" s="118"/>
      <c r="AT69" s="118"/>
      <c r="AU69" s="118"/>
      <c r="AV69" s="118"/>
      <c r="AW69" s="106">
        <v>1.0</v>
      </c>
      <c r="AX69" s="118"/>
      <c r="AY69" s="119">
        <f t="shared" si="4"/>
        <v>12</v>
      </c>
      <c r="AZ69" s="118"/>
    </row>
    <row r="70">
      <c r="A70" s="107">
        <f t="shared" si="5"/>
        <v>69</v>
      </c>
      <c r="B70" s="108"/>
      <c r="C70" s="120" t="s">
        <v>262</v>
      </c>
      <c r="D70" s="109" t="s">
        <v>263</v>
      </c>
      <c r="E70" s="108"/>
      <c r="F70" s="110" t="s">
        <v>38</v>
      </c>
      <c r="G70" s="110" t="s">
        <v>6004</v>
      </c>
      <c r="H70" s="111"/>
      <c r="I70" s="121"/>
      <c r="J70" s="112">
        <v>45139.0</v>
      </c>
      <c r="K70" s="112">
        <v>45809.0</v>
      </c>
      <c r="L70" s="113"/>
      <c r="M70" s="114">
        <f t="shared" si="1"/>
        <v>512</v>
      </c>
      <c r="N70" s="123">
        <v>16000.0</v>
      </c>
      <c r="O70" s="124">
        <v>3200.0</v>
      </c>
      <c r="P70" s="113"/>
      <c r="Q70" s="113"/>
      <c r="R70" s="113"/>
      <c r="S70" s="109" t="s">
        <v>48</v>
      </c>
      <c r="T70" s="109" t="s">
        <v>6005</v>
      </c>
      <c r="U70" s="109" t="s">
        <v>264</v>
      </c>
      <c r="V70" s="125" t="s">
        <v>6212</v>
      </c>
      <c r="W70" s="109" t="s">
        <v>6213</v>
      </c>
      <c r="X70" s="109" t="s">
        <v>6214</v>
      </c>
      <c r="Y70" s="94" t="s">
        <v>6215</v>
      </c>
      <c r="Z70" s="126">
        <v>0.17</v>
      </c>
      <c r="AA70" s="109">
        <v>7.0</v>
      </c>
      <c r="AB70" s="113"/>
      <c r="AC70" s="113"/>
      <c r="AD70" s="125" t="s">
        <v>6216</v>
      </c>
      <c r="AE70" s="129" t="str">
        <f t="shared" si="2"/>
        <v>https://drive.google.com/file/d/1XI-Pn0rKTSVTbRYCUZU9Hik9zUHHjv_N/view?usp=sharing</v>
      </c>
      <c r="AF70" s="107" t="str">
        <f t="shared" si="3"/>
        <v>Not Available</v>
      </c>
      <c r="AG70" s="113"/>
      <c r="AH70" s="113"/>
      <c r="AI70" s="113"/>
      <c r="AJ70" s="107">
        <f t="shared" si="34"/>
        <v>8</v>
      </c>
      <c r="AK70" s="107">
        <f t="shared" si="35"/>
        <v>2023</v>
      </c>
      <c r="AL70" s="107" t="str">
        <f t="shared" si="36"/>
        <v>Q32023</v>
      </c>
      <c r="AM70" s="106" t="str">
        <f t="shared" si="37"/>
        <v>15K+</v>
      </c>
      <c r="AN70" s="118" t="s">
        <v>5668</v>
      </c>
      <c r="AO70" s="118"/>
      <c r="AP70" s="118"/>
      <c r="AQ70" s="118"/>
      <c r="AR70" s="118"/>
      <c r="AS70" s="118"/>
      <c r="AT70" s="118"/>
      <c r="AU70" s="118"/>
      <c r="AV70" s="118"/>
      <c r="AW70" s="118"/>
      <c r="AX70" s="118"/>
      <c r="AY70" s="119">
        <f t="shared" si="4"/>
        <v>13</v>
      </c>
      <c r="AZ70" s="118"/>
    </row>
    <row r="71">
      <c r="A71" s="107">
        <f t="shared" si="5"/>
        <v>70</v>
      </c>
      <c r="B71" s="108"/>
      <c r="C71" s="120" t="s">
        <v>266</v>
      </c>
      <c r="D71" s="109" t="s">
        <v>267</v>
      </c>
      <c r="E71" s="108"/>
      <c r="F71" s="110" t="s">
        <v>38</v>
      </c>
      <c r="G71" s="110" t="s">
        <v>6004</v>
      </c>
      <c r="H71" s="109">
        <v>3.0</v>
      </c>
      <c r="I71" s="121"/>
      <c r="J71" s="112">
        <v>44652.0</v>
      </c>
      <c r="K71" s="112">
        <v>45901.0</v>
      </c>
      <c r="L71" s="131">
        <v>18000.0</v>
      </c>
      <c r="M71" s="114">
        <f t="shared" si="1"/>
        <v>471.5</v>
      </c>
      <c r="N71" s="123">
        <v>20500.0</v>
      </c>
      <c r="O71" s="124">
        <v>2300.0</v>
      </c>
      <c r="P71" s="113"/>
      <c r="Q71" s="113"/>
      <c r="R71" s="113"/>
      <c r="S71" s="109" t="s">
        <v>48</v>
      </c>
      <c r="T71" s="109" t="s">
        <v>6063</v>
      </c>
      <c r="U71" s="109" t="s">
        <v>268</v>
      </c>
      <c r="V71" s="125" t="s">
        <v>267</v>
      </c>
      <c r="W71" s="109" t="s">
        <v>6217</v>
      </c>
      <c r="X71" s="109" t="s">
        <v>496</v>
      </c>
      <c r="Y71" s="94" t="s">
        <v>6218</v>
      </c>
      <c r="Z71" s="126">
        <v>0.67</v>
      </c>
      <c r="AA71" s="109">
        <v>36.0</v>
      </c>
      <c r="AB71" s="113"/>
      <c r="AC71" s="113"/>
      <c r="AD71" s="125" t="s">
        <v>6219</v>
      </c>
      <c r="AE71" s="129" t="str">
        <f t="shared" si="2"/>
        <v>https://drive.google.com/file/d/1RSlk2HpOwli5S_CzlQCcJ-wU70EHmGq8/view?usp=drive_link</v>
      </c>
      <c r="AF71" s="107" t="str">
        <f t="shared" si="3"/>
        <v>Not Available</v>
      </c>
      <c r="AG71" s="113"/>
      <c r="AH71" s="113"/>
      <c r="AI71" s="113"/>
      <c r="AJ71" s="107">
        <f t="shared" si="34"/>
        <v>4</v>
      </c>
      <c r="AK71" s="107">
        <f t="shared" si="35"/>
        <v>2022</v>
      </c>
      <c r="AL71" s="107" t="str">
        <f t="shared" si="36"/>
        <v>Q22022</v>
      </c>
      <c r="AM71" s="106" t="str">
        <f t="shared" si="37"/>
        <v>15K+</v>
      </c>
      <c r="AN71" s="118"/>
      <c r="AO71" s="118"/>
      <c r="AP71" s="118"/>
      <c r="AQ71" s="118"/>
      <c r="AR71" s="118"/>
      <c r="AS71" s="118"/>
      <c r="AT71" s="118"/>
      <c r="AU71" s="118"/>
      <c r="AV71" s="118"/>
      <c r="AW71" s="118"/>
      <c r="AX71" s="118"/>
      <c r="AY71" s="119">
        <f t="shared" si="4"/>
        <v>14</v>
      </c>
      <c r="AZ71" s="118"/>
    </row>
    <row r="72">
      <c r="A72" s="107">
        <f t="shared" si="5"/>
        <v>71</v>
      </c>
      <c r="B72" s="108"/>
      <c r="C72" s="130" t="s">
        <v>273</v>
      </c>
      <c r="D72" s="109" t="s">
        <v>274</v>
      </c>
      <c r="E72" s="108"/>
      <c r="F72" s="110" t="s">
        <v>38</v>
      </c>
      <c r="G72" s="110" t="s">
        <v>6011</v>
      </c>
      <c r="H72" s="111"/>
      <c r="I72" s="121"/>
      <c r="J72" s="112">
        <v>45352.0</v>
      </c>
      <c r="K72" s="112">
        <v>46357.0</v>
      </c>
      <c r="L72" s="131">
        <v>4800.0</v>
      </c>
      <c r="M72" s="114">
        <f t="shared" si="1"/>
        <v>63.6</v>
      </c>
      <c r="N72" s="123">
        <v>5300.0</v>
      </c>
      <c r="O72" s="124">
        <v>1200.0</v>
      </c>
      <c r="P72" s="113"/>
      <c r="Q72" s="113"/>
      <c r="R72" s="113"/>
      <c r="S72" s="109" t="s">
        <v>37</v>
      </c>
      <c r="T72" s="109" t="s">
        <v>6005</v>
      </c>
      <c r="U72" s="109" t="s">
        <v>40</v>
      </c>
      <c r="V72" s="125" t="s">
        <v>274</v>
      </c>
      <c r="W72" s="109" t="s">
        <v>6220</v>
      </c>
      <c r="X72" s="109" t="s">
        <v>1419</v>
      </c>
      <c r="Y72" s="116"/>
      <c r="Z72" s="126">
        <v>30.0</v>
      </c>
      <c r="AA72" s="109">
        <v>432.0</v>
      </c>
      <c r="AB72" s="113"/>
      <c r="AC72" s="113"/>
      <c r="AD72" s="111"/>
      <c r="AE72" s="107" t="str">
        <f t="shared" si="2"/>
        <v>#REF!</v>
      </c>
      <c r="AF72" s="107" t="str">
        <f t="shared" si="3"/>
        <v>Not Available</v>
      </c>
      <c r="AG72" s="113"/>
      <c r="AH72" s="113"/>
      <c r="AI72" s="113"/>
      <c r="AJ72" s="107">
        <f t="shared" si="34"/>
        <v>3</v>
      </c>
      <c r="AK72" s="107">
        <f t="shared" si="35"/>
        <v>2024</v>
      </c>
      <c r="AL72" s="107" t="str">
        <f t="shared" si="36"/>
        <v>Q12024</v>
      </c>
      <c r="AM72" s="106" t="str">
        <f t="shared" si="37"/>
        <v>4-6K</v>
      </c>
      <c r="AN72" s="118" t="s">
        <v>5668</v>
      </c>
      <c r="AO72" s="118"/>
      <c r="AP72" s="118"/>
      <c r="AQ72" s="118"/>
      <c r="AR72" s="118"/>
      <c r="AS72" s="118"/>
      <c r="AT72" s="118"/>
      <c r="AU72" s="118"/>
      <c r="AV72" s="118"/>
      <c r="AW72" s="118"/>
      <c r="AX72" s="118"/>
      <c r="AY72" s="119">
        <f t="shared" si="4"/>
        <v>14</v>
      </c>
      <c r="AZ72" s="118"/>
    </row>
    <row r="73">
      <c r="A73" s="107">
        <f t="shared" si="5"/>
        <v>72</v>
      </c>
      <c r="B73" s="108"/>
      <c r="C73" s="120" t="s">
        <v>276</v>
      </c>
      <c r="D73" s="107" t="s">
        <v>277</v>
      </c>
      <c r="E73" s="108"/>
      <c r="F73" s="110" t="s">
        <v>38</v>
      </c>
      <c r="G73" s="110" t="s">
        <v>6004</v>
      </c>
      <c r="H73" s="111"/>
      <c r="I73" s="143"/>
      <c r="J73" s="138">
        <v>45323.0</v>
      </c>
      <c r="K73" s="112">
        <v>46722.0</v>
      </c>
      <c r="L73" s="131">
        <v>4000.0</v>
      </c>
      <c r="M73" s="114">
        <f t="shared" si="1"/>
        <v>65.988</v>
      </c>
      <c r="N73" s="123">
        <v>5499.0</v>
      </c>
      <c r="O73" s="107">
        <v>1200.0</v>
      </c>
      <c r="P73" s="113"/>
      <c r="Q73" s="131">
        <v>25.0</v>
      </c>
      <c r="R73" s="131">
        <v>300.0</v>
      </c>
      <c r="S73" s="107" t="s">
        <v>37</v>
      </c>
      <c r="T73" s="109" t="s">
        <v>6005</v>
      </c>
      <c r="U73" s="107" t="s">
        <v>110</v>
      </c>
      <c r="V73" s="115" t="s">
        <v>6221</v>
      </c>
      <c r="W73" s="107" t="s">
        <v>6222</v>
      </c>
      <c r="X73" s="107" t="s">
        <v>6223</v>
      </c>
      <c r="Y73" s="94" t="s">
        <v>6224</v>
      </c>
      <c r="Z73" s="117">
        <v>25.0</v>
      </c>
      <c r="AA73" s="107">
        <v>313.0</v>
      </c>
      <c r="AB73" s="113"/>
      <c r="AC73" s="113"/>
      <c r="AD73" s="108"/>
      <c r="AE73" s="107" t="str">
        <f t="shared" si="2"/>
        <v>#REF!</v>
      </c>
      <c r="AF73" s="107" t="str">
        <f t="shared" si="3"/>
        <v>Not Available</v>
      </c>
      <c r="AG73" s="113"/>
      <c r="AH73" s="113"/>
      <c r="AI73" s="113"/>
      <c r="AJ73" s="107">
        <f t="shared" si="34"/>
        <v>2</v>
      </c>
      <c r="AK73" s="107">
        <f t="shared" si="35"/>
        <v>2024</v>
      </c>
      <c r="AL73" s="107" t="str">
        <f t="shared" si="36"/>
        <v>Q12024</v>
      </c>
      <c r="AM73" s="106" t="str">
        <f t="shared" si="37"/>
        <v>4-6K</v>
      </c>
      <c r="AN73" s="118" t="s">
        <v>5668</v>
      </c>
      <c r="AO73" s="118"/>
      <c r="AP73" s="118"/>
      <c r="AQ73" s="118"/>
      <c r="AR73" s="118"/>
      <c r="AS73" s="118"/>
      <c r="AT73" s="118"/>
      <c r="AU73" s="118"/>
      <c r="AV73" s="118"/>
      <c r="AW73" s="118"/>
      <c r="AX73" s="118"/>
      <c r="AY73" s="119">
        <f t="shared" si="4"/>
        <v>14</v>
      </c>
      <c r="AZ73" s="118"/>
    </row>
    <row r="74">
      <c r="A74" s="107">
        <f t="shared" si="5"/>
        <v>73</v>
      </c>
      <c r="B74" s="108"/>
      <c r="C74" s="120" t="s">
        <v>280</v>
      </c>
      <c r="D74" s="109" t="s">
        <v>281</v>
      </c>
      <c r="E74" s="108"/>
      <c r="F74" s="110" t="s">
        <v>38</v>
      </c>
      <c r="G74" s="110" t="s">
        <v>6004</v>
      </c>
      <c r="H74" s="111"/>
      <c r="I74" s="121"/>
      <c r="J74" s="112">
        <v>45170.0</v>
      </c>
      <c r="K74" s="112">
        <v>45717.0</v>
      </c>
      <c r="L74" s="113"/>
      <c r="M74" s="114">
        <f t="shared" si="1"/>
        <v>66</v>
      </c>
      <c r="N74" s="123">
        <v>5500.0</v>
      </c>
      <c r="O74" s="124">
        <v>1200.0</v>
      </c>
      <c r="P74" s="113"/>
      <c r="Q74" s="113"/>
      <c r="R74" s="113"/>
      <c r="S74" s="109" t="s">
        <v>37</v>
      </c>
      <c r="T74" s="109" t="s">
        <v>6028</v>
      </c>
      <c r="U74" s="109" t="s">
        <v>169</v>
      </c>
      <c r="V74" s="125" t="s">
        <v>6225</v>
      </c>
      <c r="W74" s="109" t="s">
        <v>6226</v>
      </c>
      <c r="X74" s="109" t="s">
        <v>6227</v>
      </c>
      <c r="Y74" s="94" t="s">
        <v>6228</v>
      </c>
      <c r="Z74" s="126">
        <v>13.0</v>
      </c>
      <c r="AA74" s="109">
        <v>132.0</v>
      </c>
      <c r="AB74" s="113"/>
      <c r="AC74" s="131">
        <v>60.0</v>
      </c>
      <c r="AD74" s="111"/>
      <c r="AE74" s="107" t="str">
        <f t="shared" si="2"/>
        <v>#REF!</v>
      </c>
      <c r="AF74" s="107" t="str">
        <f t="shared" si="3"/>
        <v>Not Available</v>
      </c>
      <c r="AG74" s="113"/>
      <c r="AH74" s="113"/>
      <c r="AI74" s="113"/>
      <c r="AJ74" s="107">
        <f t="shared" si="34"/>
        <v>9</v>
      </c>
      <c r="AK74" s="107">
        <f t="shared" si="35"/>
        <v>2023</v>
      </c>
      <c r="AL74" s="107" t="str">
        <f t="shared" si="36"/>
        <v>Q32023</v>
      </c>
      <c r="AM74" s="106" t="str">
        <f t="shared" si="37"/>
        <v>4-6K</v>
      </c>
      <c r="AN74" s="118" t="s">
        <v>5668</v>
      </c>
      <c r="AO74" s="118"/>
      <c r="AP74" s="118"/>
      <c r="AQ74" s="118"/>
      <c r="AR74" s="118"/>
      <c r="AS74" s="118"/>
      <c r="AT74" s="118"/>
      <c r="AU74" s="118"/>
      <c r="AV74" s="118"/>
      <c r="AW74" s="118"/>
      <c r="AX74" s="118"/>
      <c r="AY74" s="119">
        <f t="shared" si="4"/>
        <v>14</v>
      </c>
      <c r="AZ74" s="118"/>
    </row>
    <row r="75">
      <c r="A75" s="107">
        <f t="shared" si="5"/>
        <v>74</v>
      </c>
      <c r="B75" s="108"/>
      <c r="C75" s="120" t="s">
        <v>282</v>
      </c>
      <c r="D75" s="109" t="s">
        <v>283</v>
      </c>
      <c r="E75" s="108"/>
      <c r="F75" s="110" t="s">
        <v>38</v>
      </c>
      <c r="G75" s="110" t="s">
        <v>6114</v>
      </c>
      <c r="H75" s="142" t="s">
        <v>6229</v>
      </c>
      <c r="I75" s="121"/>
      <c r="J75" s="112">
        <v>44958.0</v>
      </c>
      <c r="K75" s="112">
        <v>46054.0</v>
      </c>
      <c r="L75" s="113"/>
      <c r="M75" s="114">
        <f t="shared" si="1"/>
        <v>48.195</v>
      </c>
      <c r="N75" s="123">
        <v>4500.0</v>
      </c>
      <c r="O75" s="124">
        <v>1071.0</v>
      </c>
      <c r="P75" s="113"/>
      <c r="Q75" s="113"/>
      <c r="R75" s="113"/>
      <c r="S75" s="109" t="s">
        <v>48</v>
      </c>
      <c r="T75" s="109" t="s">
        <v>6007</v>
      </c>
      <c r="U75" s="109" t="s">
        <v>45</v>
      </c>
      <c r="V75" s="125" t="s">
        <v>6230</v>
      </c>
      <c r="W75" s="109" t="s">
        <v>6231</v>
      </c>
      <c r="X75" s="109" t="s">
        <v>6208</v>
      </c>
      <c r="Y75" s="94" t="s">
        <v>6232</v>
      </c>
      <c r="Z75" s="126">
        <v>3.0</v>
      </c>
      <c r="AA75" s="109">
        <v>600.0</v>
      </c>
      <c r="AB75" s="113"/>
      <c r="AC75" s="113"/>
      <c r="AD75" s="111"/>
      <c r="AE75" s="107" t="str">
        <f t="shared" si="2"/>
        <v>#REF!</v>
      </c>
      <c r="AF75" s="107" t="str">
        <f t="shared" si="3"/>
        <v>Not Available</v>
      </c>
      <c r="AG75" s="113"/>
      <c r="AH75" s="113"/>
      <c r="AI75" s="113"/>
      <c r="AJ75" s="107">
        <f t="shared" si="34"/>
        <v>2</v>
      </c>
      <c r="AK75" s="107">
        <f t="shared" si="35"/>
        <v>2023</v>
      </c>
      <c r="AL75" s="107" t="str">
        <f t="shared" si="36"/>
        <v>Q12023</v>
      </c>
      <c r="AM75" s="106" t="str">
        <f t="shared" si="37"/>
        <v>4-6K</v>
      </c>
      <c r="AN75" s="118"/>
      <c r="AO75" s="118"/>
      <c r="AP75" s="118"/>
      <c r="AQ75" s="118"/>
      <c r="AR75" s="118"/>
      <c r="AS75" s="118"/>
      <c r="AT75" s="118"/>
      <c r="AU75" s="118"/>
      <c r="AV75" s="118"/>
      <c r="AW75" s="118"/>
      <c r="AX75" s="118"/>
      <c r="AY75" s="119">
        <f t="shared" si="4"/>
        <v>13</v>
      </c>
      <c r="AZ75" s="118"/>
    </row>
    <row r="76">
      <c r="A76" s="107">
        <f t="shared" si="5"/>
        <v>75</v>
      </c>
      <c r="B76" s="108"/>
      <c r="C76" s="120" t="s">
        <v>285</v>
      </c>
      <c r="D76" s="109" t="s">
        <v>286</v>
      </c>
      <c r="E76" s="108"/>
      <c r="F76" s="110" t="s">
        <v>38</v>
      </c>
      <c r="G76" s="110" t="s">
        <v>6011</v>
      </c>
      <c r="H76" s="111"/>
      <c r="I76" s="121"/>
      <c r="J76" s="112">
        <v>45261.0</v>
      </c>
      <c r="K76" s="112">
        <v>46447.0</v>
      </c>
      <c r="L76" s="131">
        <v>5000.0</v>
      </c>
      <c r="M76" s="114">
        <f t="shared" si="1"/>
        <v>67.2</v>
      </c>
      <c r="N76" s="123">
        <v>5600.0</v>
      </c>
      <c r="O76" s="124">
        <v>1200.0</v>
      </c>
      <c r="P76" s="113"/>
      <c r="Q76" s="113"/>
      <c r="R76" s="113"/>
      <c r="S76" s="109" t="s">
        <v>37</v>
      </c>
      <c r="T76" s="109" t="s">
        <v>6005</v>
      </c>
      <c r="U76" s="109" t="s">
        <v>40</v>
      </c>
      <c r="V76" s="125" t="s">
        <v>6233</v>
      </c>
      <c r="W76" s="109" t="s">
        <v>6234</v>
      </c>
      <c r="X76" s="109" t="s">
        <v>884</v>
      </c>
      <c r="Y76" s="94" t="s">
        <v>6235</v>
      </c>
      <c r="Z76" s="126">
        <v>25.74</v>
      </c>
      <c r="AA76" s="109">
        <v>346.0</v>
      </c>
      <c r="AB76" s="113"/>
      <c r="AC76" s="113"/>
      <c r="AD76" s="111"/>
      <c r="AE76" s="107" t="str">
        <f t="shared" si="2"/>
        <v>#REF!</v>
      </c>
      <c r="AF76" s="107" t="str">
        <f t="shared" si="3"/>
        <v>Not Available</v>
      </c>
      <c r="AG76" s="113"/>
      <c r="AH76" s="113"/>
      <c r="AI76" s="113"/>
      <c r="AJ76" s="107">
        <f t="shared" si="34"/>
        <v>12</v>
      </c>
      <c r="AK76" s="107">
        <f t="shared" si="35"/>
        <v>2023</v>
      </c>
      <c r="AL76" s="107" t="str">
        <f t="shared" si="36"/>
        <v>Q42023</v>
      </c>
      <c r="AM76" s="106" t="str">
        <f t="shared" si="37"/>
        <v>4-6K</v>
      </c>
      <c r="AN76" s="118" t="s">
        <v>5668</v>
      </c>
      <c r="AO76" s="118"/>
      <c r="AP76" s="118"/>
      <c r="AQ76" s="118"/>
      <c r="AR76" s="118"/>
      <c r="AS76" s="118"/>
      <c r="AT76" s="118"/>
      <c r="AU76" s="118"/>
      <c r="AV76" s="118"/>
      <c r="AW76" s="118"/>
      <c r="AX76" s="118"/>
      <c r="AY76" s="119">
        <f t="shared" si="4"/>
        <v>14</v>
      </c>
      <c r="AZ76" s="118"/>
    </row>
    <row r="77">
      <c r="A77" s="107">
        <f t="shared" si="5"/>
        <v>76</v>
      </c>
      <c r="B77" s="108"/>
      <c r="C77" s="120" t="s">
        <v>287</v>
      </c>
      <c r="D77" s="109" t="s">
        <v>288</v>
      </c>
      <c r="E77" s="108"/>
      <c r="F77" s="110" t="s">
        <v>38</v>
      </c>
      <c r="G77" s="110" t="s">
        <v>6004</v>
      </c>
      <c r="H77" s="141">
        <v>45325.0</v>
      </c>
      <c r="I77" s="121"/>
      <c r="J77" s="112">
        <v>43557.0</v>
      </c>
      <c r="K77" s="112">
        <v>45717.0</v>
      </c>
      <c r="L77" s="131">
        <v>6500.0</v>
      </c>
      <c r="M77" s="114">
        <f t="shared" si="1"/>
        <v>195</v>
      </c>
      <c r="N77" s="123">
        <v>15000.0</v>
      </c>
      <c r="O77" s="124">
        <v>1300.0</v>
      </c>
      <c r="P77" s="113"/>
      <c r="Q77" s="113"/>
      <c r="R77" s="113"/>
      <c r="S77" s="109" t="s">
        <v>48</v>
      </c>
      <c r="T77" s="109" t="s">
        <v>6005</v>
      </c>
      <c r="U77" s="109" t="s">
        <v>289</v>
      </c>
      <c r="V77" s="125" t="s">
        <v>288</v>
      </c>
      <c r="W77" s="109" t="s">
        <v>6236</v>
      </c>
      <c r="X77" s="109" t="s">
        <v>6237</v>
      </c>
      <c r="Y77" s="94" t="s">
        <v>6238</v>
      </c>
      <c r="Z77" s="126">
        <v>13.0</v>
      </c>
      <c r="AA77" s="109">
        <v>1042.0</v>
      </c>
      <c r="AB77" s="113"/>
      <c r="AC77" s="113"/>
      <c r="AD77" s="125" t="s">
        <v>6239</v>
      </c>
      <c r="AE77" s="129" t="str">
        <f t="shared" si="2"/>
        <v>https://drive.google.com/file/d/1Czjkap-IUo9HqqxppzE93H1zB-IDrwk5/view?usp=drive_link</v>
      </c>
      <c r="AF77" s="107" t="str">
        <f t="shared" si="3"/>
        <v>Not Available</v>
      </c>
      <c r="AG77" s="113"/>
      <c r="AH77" s="113"/>
      <c r="AI77" s="113"/>
      <c r="AJ77" s="107">
        <f t="shared" si="34"/>
        <v>4</v>
      </c>
      <c r="AK77" s="107">
        <f t="shared" si="35"/>
        <v>2019</v>
      </c>
      <c r="AL77" s="107" t="str">
        <f t="shared" si="36"/>
        <v>Q22019</v>
      </c>
      <c r="AM77" s="106" t="str">
        <f t="shared" si="37"/>
        <v>15K+</v>
      </c>
      <c r="AN77" s="118"/>
      <c r="AO77" s="118"/>
      <c r="AP77" s="118"/>
      <c r="AQ77" s="118"/>
      <c r="AR77" s="106">
        <v>1.0</v>
      </c>
      <c r="AS77" s="118"/>
      <c r="AT77" s="118"/>
      <c r="AU77" s="118"/>
      <c r="AV77" s="118"/>
      <c r="AW77" s="106">
        <v>1.0</v>
      </c>
      <c r="AX77" s="118"/>
      <c r="AY77" s="119">
        <f t="shared" si="4"/>
        <v>14</v>
      </c>
      <c r="AZ77" s="118"/>
    </row>
    <row r="78">
      <c r="A78" s="107">
        <f t="shared" si="5"/>
        <v>77</v>
      </c>
      <c r="B78" s="108"/>
      <c r="C78" s="109" t="s">
        <v>294</v>
      </c>
      <c r="D78" s="107" t="s">
        <v>295</v>
      </c>
      <c r="E78" s="108"/>
      <c r="F78" s="110" t="s">
        <v>38</v>
      </c>
      <c r="G78" s="110" t="s">
        <v>6004</v>
      </c>
      <c r="H78" s="109" t="s">
        <v>6062</v>
      </c>
      <c r="I78" s="111"/>
      <c r="J78" s="112">
        <v>45413.0</v>
      </c>
      <c r="K78" s="112">
        <v>47270.0</v>
      </c>
      <c r="L78" s="113"/>
      <c r="M78" s="114">
        <f t="shared" si="1"/>
        <v>0</v>
      </c>
      <c r="N78" s="127"/>
      <c r="O78" s="107">
        <v>2145.0</v>
      </c>
      <c r="P78" s="113"/>
      <c r="Q78" s="113"/>
      <c r="R78" s="113"/>
      <c r="S78" s="107" t="s">
        <v>48</v>
      </c>
      <c r="T78" s="109" t="s">
        <v>6005</v>
      </c>
      <c r="U78" s="107" t="s">
        <v>155</v>
      </c>
      <c r="V78" s="115" t="s">
        <v>295</v>
      </c>
      <c r="W78" s="108"/>
      <c r="X78" s="107" t="s">
        <v>6240</v>
      </c>
      <c r="Y78" s="116"/>
      <c r="Z78" s="117">
        <v>5.88</v>
      </c>
      <c r="AA78" s="107">
        <v>379.0</v>
      </c>
      <c r="AB78" s="113"/>
      <c r="AC78" s="113"/>
      <c r="AD78" s="108"/>
      <c r="AE78" s="107" t="str">
        <f t="shared" si="2"/>
        <v>#REF!</v>
      </c>
      <c r="AF78" s="107" t="str">
        <f t="shared" si="3"/>
        <v>Not Available</v>
      </c>
      <c r="AG78" s="113"/>
      <c r="AH78" s="113"/>
      <c r="AI78" s="113"/>
      <c r="AJ78" s="108"/>
      <c r="AK78" s="108"/>
      <c r="AL78" s="108"/>
      <c r="AM78" s="118"/>
      <c r="AN78" s="118" t="s">
        <v>5668</v>
      </c>
      <c r="AO78" s="118"/>
      <c r="AP78" s="118"/>
      <c r="AQ78" s="118"/>
      <c r="AR78" s="118"/>
      <c r="AS78" s="118"/>
      <c r="AT78" s="118"/>
      <c r="AU78" s="118"/>
      <c r="AV78" s="118"/>
      <c r="AW78" s="118"/>
      <c r="AX78" s="119">
        <v>1.0</v>
      </c>
      <c r="AY78" s="119">
        <f t="shared" si="4"/>
        <v>12</v>
      </c>
      <c r="AZ78" s="118"/>
    </row>
    <row r="79">
      <c r="A79" s="107">
        <f t="shared" si="5"/>
        <v>78</v>
      </c>
      <c r="B79" s="108"/>
      <c r="C79" s="120" t="s">
        <v>299</v>
      </c>
      <c r="D79" s="109" t="s">
        <v>300</v>
      </c>
      <c r="E79" s="108"/>
      <c r="F79" s="110" t="s">
        <v>38</v>
      </c>
      <c r="G79" s="110" t="s">
        <v>6011</v>
      </c>
      <c r="H79" s="111"/>
      <c r="I79" s="121"/>
      <c r="J79" s="112">
        <v>44137.0</v>
      </c>
      <c r="K79" s="112">
        <v>45536.0</v>
      </c>
      <c r="L79" s="113"/>
      <c r="M79" s="114">
        <f t="shared" si="1"/>
        <v>67.275</v>
      </c>
      <c r="N79" s="123">
        <v>4500.0</v>
      </c>
      <c r="O79" s="124">
        <v>1495.0</v>
      </c>
      <c r="P79" s="113"/>
      <c r="Q79" s="113"/>
      <c r="R79" s="113"/>
      <c r="S79" s="109" t="s">
        <v>37</v>
      </c>
      <c r="T79" s="109" t="s">
        <v>6022</v>
      </c>
      <c r="U79" s="109" t="s">
        <v>196</v>
      </c>
      <c r="V79" s="125" t="s">
        <v>6241</v>
      </c>
      <c r="W79" s="109" t="s">
        <v>6242</v>
      </c>
      <c r="X79" s="109" t="s">
        <v>6243</v>
      </c>
      <c r="Y79" s="94" t="s">
        <v>6238</v>
      </c>
      <c r="Z79" s="126">
        <v>11.0</v>
      </c>
      <c r="AA79" s="109">
        <v>360.0</v>
      </c>
      <c r="AB79" s="113"/>
      <c r="AC79" s="113"/>
      <c r="AD79" s="111"/>
      <c r="AE79" s="107" t="str">
        <f t="shared" si="2"/>
        <v>#REF!</v>
      </c>
      <c r="AF79" s="107" t="str">
        <f t="shared" si="3"/>
        <v>Not Available</v>
      </c>
      <c r="AG79" s="113"/>
      <c r="AH79" s="113"/>
      <c r="AI79" s="113"/>
      <c r="AJ79" s="107">
        <f t="shared" ref="AJ79:AJ96" si="38">iferror(MONTH(J79),"NA")</f>
        <v>11</v>
      </c>
      <c r="AK79" s="107">
        <f t="shared" ref="AK79:AK96" si="39">iferror(YEAR(J79),"NA")</f>
        <v>2020</v>
      </c>
      <c r="AL79" s="107" t="str">
        <f t="shared" ref="AL79:AL96" si="40">Concat(IF(AJ79&lt;=3,"Q1",IF(AJ79&lt;=6,"Q2",IF(AJ79&lt;=9,"Q3","Q4"))),AK79)</f>
        <v>Q42020</v>
      </c>
      <c r="AM79" s="106" t="str">
        <f t="shared" ref="AM79:AM96" si="41">IF(N79=0,"NA",IF(N79&lt;2000,"&lt;2K",IF(N79&lt;4000,"2-4K",IF(N79&lt;6000,"4-6K",IF(N79&lt;8000,"6-8K",IF(N79&lt;10000,"8-10K",IF(N79&lt;12000,"10-12K",IF(N79&lt;15000,"12-15K","15K+"))))))))</f>
        <v>4-6K</v>
      </c>
      <c r="AN79" s="118"/>
      <c r="AO79" s="118"/>
      <c r="AP79" s="118"/>
      <c r="AQ79" s="118"/>
      <c r="AR79" s="118"/>
      <c r="AS79" s="118"/>
      <c r="AT79" s="118"/>
      <c r="AU79" s="118"/>
      <c r="AV79" s="118"/>
      <c r="AW79" s="118"/>
      <c r="AX79" s="118"/>
      <c r="AY79" s="119">
        <f t="shared" si="4"/>
        <v>13</v>
      </c>
      <c r="AZ79" s="118"/>
    </row>
    <row r="80">
      <c r="A80" s="107">
        <f t="shared" si="5"/>
        <v>79</v>
      </c>
      <c r="B80" s="108"/>
      <c r="C80" s="120" t="s">
        <v>302</v>
      </c>
      <c r="D80" s="109" t="s">
        <v>303</v>
      </c>
      <c r="E80" s="108"/>
      <c r="F80" s="110" t="s">
        <v>38</v>
      </c>
      <c r="G80" s="110" t="s">
        <v>6011</v>
      </c>
      <c r="H80" s="111"/>
      <c r="I80" s="121"/>
      <c r="J80" s="112">
        <v>44256.0</v>
      </c>
      <c r="K80" s="112">
        <v>45292.0</v>
      </c>
      <c r="L80" s="131">
        <v>3200.0</v>
      </c>
      <c r="M80" s="114">
        <f t="shared" si="1"/>
        <v>68.4</v>
      </c>
      <c r="N80" s="123">
        <v>5700.0</v>
      </c>
      <c r="O80" s="124">
        <v>1200.0</v>
      </c>
      <c r="P80" s="113"/>
      <c r="Q80" s="113"/>
      <c r="R80" s="113"/>
      <c r="S80" s="109" t="s">
        <v>37</v>
      </c>
      <c r="T80" s="109" t="s">
        <v>6005</v>
      </c>
      <c r="U80" s="109" t="s">
        <v>40</v>
      </c>
      <c r="V80" s="125" t="s">
        <v>6244</v>
      </c>
      <c r="W80" s="109" t="s">
        <v>6245</v>
      </c>
      <c r="X80" s="109" t="s">
        <v>884</v>
      </c>
      <c r="Y80" s="94" t="s">
        <v>6246</v>
      </c>
      <c r="Z80" s="126">
        <v>25.0</v>
      </c>
      <c r="AA80" s="109">
        <v>329.0</v>
      </c>
      <c r="AB80" s="113"/>
      <c r="AC80" s="113"/>
      <c r="AD80" s="111"/>
      <c r="AE80" s="107" t="str">
        <f t="shared" si="2"/>
        <v>#REF!</v>
      </c>
      <c r="AF80" s="107" t="str">
        <f t="shared" si="3"/>
        <v>Not Available</v>
      </c>
      <c r="AG80" s="113"/>
      <c r="AH80" s="113"/>
      <c r="AI80" s="113"/>
      <c r="AJ80" s="107">
        <f t="shared" si="38"/>
        <v>3</v>
      </c>
      <c r="AK80" s="107">
        <f t="shared" si="39"/>
        <v>2021</v>
      </c>
      <c r="AL80" s="107" t="str">
        <f t="shared" si="40"/>
        <v>Q12021</v>
      </c>
      <c r="AM80" s="106" t="str">
        <f t="shared" si="41"/>
        <v>4-6K</v>
      </c>
      <c r="AN80" s="118"/>
      <c r="AO80" s="118"/>
      <c r="AP80" s="118"/>
      <c r="AQ80" s="118"/>
      <c r="AR80" s="118"/>
      <c r="AS80" s="118"/>
      <c r="AT80" s="118"/>
      <c r="AU80" s="118"/>
      <c r="AV80" s="118"/>
      <c r="AW80" s="118"/>
      <c r="AX80" s="118"/>
      <c r="AY80" s="119">
        <f t="shared" si="4"/>
        <v>14</v>
      </c>
      <c r="AZ80" s="118"/>
    </row>
    <row r="81">
      <c r="A81" s="107">
        <f t="shared" si="5"/>
        <v>80</v>
      </c>
      <c r="B81" s="108"/>
      <c r="C81" s="120" t="s">
        <v>304</v>
      </c>
      <c r="D81" s="107" t="s">
        <v>305</v>
      </c>
      <c r="E81" s="108"/>
      <c r="F81" s="110" t="s">
        <v>72</v>
      </c>
      <c r="G81" s="110" t="s">
        <v>6004</v>
      </c>
      <c r="H81" s="111"/>
      <c r="I81" s="121"/>
      <c r="J81" s="112">
        <v>43405.0</v>
      </c>
      <c r="K81" s="145">
        <v>45078.0</v>
      </c>
      <c r="L81" s="113"/>
      <c r="M81" s="114">
        <f t="shared" si="1"/>
        <v>479.21004</v>
      </c>
      <c r="N81" s="110">
        <v>20772.0</v>
      </c>
      <c r="O81" s="107">
        <v>2307.0</v>
      </c>
      <c r="P81" s="113"/>
      <c r="Q81" s="113"/>
      <c r="R81" s="113"/>
      <c r="S81" s="107" t="s">
        <v>48</v>
      </c>
      <c r="T81" s="109" t="s">
        <v>6063</v>
      </c>
      <c r="U81" s="107" t="s">
        <v>306</v>
      </c>
      <c r="V81" s="115" t="s">
        <v>6247</v>
      </c>
      <c r="W81" s="107" t="s">
        <v>6248</v>
      </c>
      <c r="X81" s="107" t="s">
        <v>6249</v>
      </c>
      <c r="Y81" s="94" t="s">
        <v>6250</v>
      </c>
      <c r="Z81" s="117">
        <v>2.19</v>
      </c>
      <c r="AA81" s="107">
        <v>138.0</v>
      </c>
      <c r="AB81" s="113"/>
      <c r="AC81" s="113"/>
      <c r="AD81" s="115" t="s">
        <v>6251</v>
      </c>
      <c r="AE81" s="129" t="str">
        <f t="shared" si="2"/>
        <v>https://drive.google.com/file/d/19XA09_sndPTaFMp4wIyayAMQuaH2gBQG/view?usp=drive_link</v>
      </c>
      <c r="AF81" s="107" t="str">
        <f t="shared" si="3"/>
        <v>Not Available</v>
      </c>
      <c r="AG81" s="113"/>
      <c r="AH81" s="113"/>
      <c r="AI81" s="113"/>
      <c r="AJ81" s="107">
        <f t="shared" si="38"/>
        <v>11</v>
      </c>
      <c r="AK81" s="107">
        <f t="shared" si="39"/>
        <v>2018</v>
      </c>
      <c r="AL81" s="107" t="str">
        <f t="shared" si="40"/>
        <v>Q42018</v>
      </c>
      <c r="AM81" s="106" t="str">
        <f t="shared" si="41"/>
        <v>15K+</v>
      </c>
      <c r="AN81" s="118"/>
      <c r="AO81" s="118"/>
      <c r="AP81" s="118"/>
      <c r="AQ81" s="118"/>
      <c r="AR81" s="118"/>
      <c r="AS81" s="118"/>
      <c r="AT81" s="118"/>
      <c r="AU81" s="118"/>
      <c r="AV81" s="118"/>
      <c r="AW81" s="118"/>
      <c r="AX81" s="118"/>
      <c r="AY81" s="119">
        <f t="shared" si="4"/>
        <v>13</v>
      </c>
      <c r="AZ81" s="118"/>
    </row>
    <row r="82">
      <c r="A82" s="107">
        <f t="shared" si="5"/>
        <v>81</v>
      </c>
      <c r="B82" s="108"/>
      <c r="C82" s="120" t="s">
        <v>816</v>
      </c>
      <c r="D82" s="107" t="s">
        <v>6252</v>
      </c>
      <c r="E82" s="107">
        <v>3.0</v>
      </c>
      <c r="F82" s="110" t="s">
        <v>38</v>
      </c>
      <c r="G82" s="110" t="s">
        <v>6004</v>
      </c>
      <c r="H82" s="111"/>
      <c r="I82" s="121"/>
      <c r="J82" s="112">
        <v>45047.0</v>
      </c>
      <c r="K82" s="112">
        <v>46113.0</v>
      </c>
      <c r="L82" s="113"/>
      <c r="M82" s="114">
        <f t="shared" si="1"/>
        <v>69</v>
      </c>
      <c r="N82" s="110">
        <v>5750.0</v>
      </c>
      <c r="O82" s="107">
        <v>1200.0</v>
      </c>
      <c r="P82" s="113"/>
      <c r="Q82" s="113"/>
      <c r="R82" s="113"/>
      <c r="S82" s="107" t="s">
        <v>37</v>
      </c>
      <c r="T82" s="109" t="s">
        <v>6022</v>
      </c>
      <c r="U82" s="107" t="s">
        <v>659</v>
      </c>
      <c r="V82" s="115" t="s">
        <v>6253</v>
      </c>
      <c r="W82" s="107" t="s">
        <v>6254</v>
      </c>
      <c r="X82" s="107" t="s">
        <v>6171</v>
      </c>
      <c r="Y82" s="94" t="s">
        <v>6172</v>
      </c>
      <c r="Z82" s="128"/>
      <c r="AA82" s="108"/>
      <c r="AB82" s="113"/>
      <c r="AC82" s="113"/>
      <c r="AD82" s="108"/>
      <c r="AE82" s="107" t="str">
        <f t="shared" si="2"/>
        <v>#REF!</v>
      </c>
      <c r="AF82" s="107" t="str">
        <f t="shared" si="3"/>
        <v>Not Available</v>
      </c>
      <c r="AG82" s="113"/>
      <c r="AH82" s="113"/>
      <c r="AI82" s="113"/>
      <c r="AJ82" s="107">
        <f t="shared" si="38"/>
        <v>5</v>
      </c>
      <c r="AK82" s="107">
        <f t="shared" si="39"/>
        <v>2023</v>
      </c>
      <c r="AL82" s="107" t="str">
        <f t="shared" si="40"/>
        <v>Q22023</v>
      </c>
      <c r="AM82" s="106" t="str">
        <f t="shared" si="41"/>
        <v>4-6K</v>
      </c>
      <c r="AN82" s="118"/>
      <c r="AO82" s="118"/>
      <c r="AP82" s="118"/>
      <c r="AQ82" s="118"/>
      <c r="AR82" s="118"/>
      <c r="AS82" s="118"/>
      <c r="AT82" s="118"/>
      <c r="AU82" s="118"/>
      <c r="AV82" s="118"/>
      <c r="AW82" s="118"/>
      <c r="AX82" s="118"/>
      <c r="AY82" s="119">
        <f t="shared" si="4"/>
        <v>11</v>
      </c>
      <c r="AZ82" s="118"/>
    </row>
    <row r="83">
      <c r="A83" s="107">
        <f t="shared" si="5"/>
        <v>82</v>
      </c>
      <c r="B83" s="108"/>
      <c r="C83" s="120" t="s">
        <v>311</v>
      </c>
      <c r="D83" s="109" t="s">
        <v>6255</v>
      </c>
      <c r="E83" s="107">
        <v>7.0</v>
      </c>
      <c r="F83" s="110" t="s">
        <v>38</v>
      </c>
      <c r="G83" s="110" t="s">
        <v>6011</v>
      </c>
      <c r="H83" s="111"/>
      <c r="I83" s="121"/>
      <c r="J83" s="112">
        <v>44510.0</v>
      </c>
      <c r="K83" s="112">
        <v>46082.0</v>
      </c>
      <c r="L83" s="131">
        <v>10000.0</v>
      </c>
      <c r="M83" s="114">
        <f t="shared" si="1"/>
        <v>233.355</v>
      </c>
      <c r="N83" s="123">
        <v>14100.0</v>
      </c>
      <c r="O83" s="124">
        <v>1655.0</v>
      </c>
      <c r="P83" s="113"/>
      <c r="Q83" s="113"/>
      <c r="R83" s="113"/>
      <c r="S83" s="109" t="s">
        <v>48</v>
      </c>
      <c r="T83" s="109" t="s">
        <v>6005</v>
      </c>
      <c r="U83" s="109" t="s">
        <v>313</v>
      </c>
      <c r="V83" s="125" t="s">
        <v>6256</v>
      </c>
      <c r="W83" s="109" t="s">
        <v>6257</v>
      </c>
      <c r="X83" s="109" t="s">
        <v>6258</v>
      </c>
      <c r="Y83" s="94" t="s">
        <v>6259</v>
      </c>
      <c r="Z83" s="126">
        <v>0.93</v>
      </c>
      <c r="AA83" s="109">
        <v>240.0</v>
      </c>
      <c r="AB83" s="113"/>
      <c r="AC83" s="113"/>
      <c r="AD83" s="125" t="s">
        <v>6260</v>
      </c>
      <c r="AE83" s="129" t="str">
        <f t="shared" si="2"/>
        <v>https://drive.google.com/file/d/1W-iw6riBURVCnlVwQmQQNUBuE4RWhOkv/view?usp=drive_link</v>
      </c>
      <c r="AF83" s="107" t="str">
        <f t="shared" si="3"/>
        <v>Not Available</v>
      </c>
      <c r="AG83" s="113"/>
      <c r="AH83" s="113"/>
      <c r="AI83" s="113"/>
      <c r="AJ83" s="107">
        <f t="shared" si="38"/>
        <v>11</v>
      </c>
      <c r="AK83" s="107">
        <f t="shared" si="39"/>
        <v>2021</v>
      </c>
      <c r="AL83" s="107" t="str">
        <f t="shared" si="40"/>
        <v>Q42021</v>
      </c>
      <c r="AM83" s="106" t="str">
        <f t="shared" si="41"/>
        <v>12-15K</v>
      </c>
      <c r="AN83" s="118"/>
      <c r="AO83" s="118"/>
      <c r="AP83" s="106">
        <v>1.0</v>
      </c>
      <c r="AQ83" s="118"/>
      <c r="AR83" s="118"/>
      <c r="AS83" s="106">
        <v>1.0</v>
      </c>
      <c r="AT83" s="118"/>
      <c r="AU83" s="118"/>
      <c r="AV83" s="118"/>
      <c r="AW83" s="118"/>
      <c r="AX83" s="118"/>
      <c r="AY83" s="119">
        <f t="shared" si="4"/>
        <v>14</v>
      </c>
      <c r="AZ83" s="118"/>
    </row>
    <row r="84">
      <c r="A84" s="107">
        <f t="shared" si="5"/>
        <v>83</v>
      </c>
      <c r="B84" s="108"/>
      <c r="C84" s="120" t="s">
        <v>315</v>
      </c>
      <c r="D84" s="109" t="s">
        <v>316</v>
      </c>
      <c r="E84" s="108"/>
      <c r="F84" s="110" t="s">
        <v>38</v>
      </c>
      <c r="G84" s="110" t="s">
        <v>6004</v>
      </c>
      <c r="H84" s="142" t="s">
        <v>6154</v>
      </c>
      <c r="I84" s="121"/>
      <c r="J84" s="112">
        <v>44805.0</v>
      </c>
      <c r="K84" s="112">
        <v>46357.0</v>
      </c>
      <c r="L84" s="113"/>
      <c r="M84" s="114">
        <f t="shared" si="1"/>
        <v>63.61436</v>
      </c>
      <c r="N84" s="123">
        <v>6599.0</v>
      </c>
      <c r="O84" s="124">
        <v>964.0</v>
      </c>
      <c r="P84" s="113"/>
      <c r="Q84" s="113"/>
      <c r="R84" s="113"/>
      <c r="S84" s="109" t="s">
        <v>48</v>
      </c>
      <c r="T84" s="109" t="s">
        <v>6007</v>
      </c>
      <c r="U84" s="109" t="s">
        <v>45</v>
      </c>
      <c r="V84" s="125" t="s">
        <v>316</v>
      </c>
      <c r="W84" s="109" t="s">
        <v>6261</v>
      </c>
      <c r="X84" s="109" t="s">
        <v>6262</v>
      </c>
      <c r="Y84" s="94" t="s">
        <v>5088</v>
      </c>
      <c r="Z84" s="126">
        <v>2.72</v>
      </c>
      <c r="AA84" s="109">
        <v>312.0</v>
      </c>
      <c r="AB84" s="113"/>
      <c r="AC84" s="113"/>
      <c r="AD84" s="111"/>
      <c r="AE84" s="107" t="str">
        <f t="shared" si="2"/>
        <v>#REF!</v>
      </c>
      <c r="AF84" s="107" t="str">
        <f t="shared" si="3"/>
        <v>Not Available</v>
      </c>
      <c r="AG84" s="113"/>
      <c r="AH84" s="113"/>
      <c r="AI84" s="113"/>
      <c r="AJ84" s="107">
        <f t="shared" si="38"/>
        <v>9</v>
      </c>
      <c r="AK84" s="107">
        <f t="shared" si="39"/>
        <v>2022</v>
      </c>
      <c r="AL84" s="107" t="str">
        <f t="shared" si="40"/>
        <v>Q32022</v>
      </c>
      <c r="AM84" s="106" t="str">
        <f t="shared" si="41"/>
        <v>6-8K</v>
      </c>
      <c r="AN84" s="118"/>
      <c r="AO84" s="118"/>
      <c r="AP84" s="118"/>
      <c r="AQ84" s="118"/>
      <c r="AR84" s="118"/>
      <c r="AS84" s="118"/>
      <c r="AT84" s="118"/>
      <c r="AU84" s="118"/>
      <c r="AV84" s="118"/>
      <c r="AW84" s="118"/>
      <c r="AX84" s="118"/>
      <c r="AY84" s="119">
        <f t="shared" si="4"/>
        <v>13</v>
      </c>
      <c r="AZ84" s="118"/>
    </row>
    <row r="85">
      <c r="A85" s="107">
        <f t="shared" si="5"/>
        <v>84</v>
      </c>
      <c r="B85" s="108"/>
      <c r="C85" s="120" t="s">
        <v>3723</v>
      </c>
      <c r="D85" s="109" t="s">
        <v>6263</v>
      </c>
      <c r="E85" s="108"/>
      <c r="F85" s="110" t="s">
        <v>38</v>
      </c>
      <c r="G85" s="110" t="s">
        <v>6011</v>
      </c>
      <c r="H85" s="111"/>
      <c r="I85" s="121"/>
      <c r="J85" s="112">
        <v>45238.0</v>
      </c>
      <c r="K85" s="112">
        <v>46722.0</v>
      </c>
      <c r="L85" s="113"/>
      <c r="M85" s="114">
        <f t="shared" si="1"/>
        <v>69.6</v>
      </c>
      <c r="N85" s="123">
        <v>5800.0</v>
      </c>
      <c r="O85" s="124">
        <v>1200.0</v>
      </c>
      <c r="P85" s="113"/>
      <c r="Q85" s="113"/>
      <c r="R85" s="113"/>
      <c r="S85" s="109" t="s">
        <v>37</v>
      </c>
      <c r="T85" s="109" t="s">
        <v>6005</v>
      </c>
      <c r="U85" s="109" t="s">
        <v>1462</v>
      </c>
      <c r="V85" s="125" t="s">
        <v>6264</v>
      </c>
      <c r="W85" s="109" t="s">
        <v>6265</v>
      </c>
      <c r="X85" s="109" t="s">
        <v>6266</v>
      </c>
      <c r="Y85" s="94" t="s">
        <v>3724</v>
      </c>
      <c r="Z85" s="126">
        <v>19.5</v>
      </c>
      <c r="AA85" s="109">
        <v>289.0</v>
      </c>
      <c r="AB85" s="113"/>
      <c r="AC85" s="113"/>
      <c r="AD85" s="111"/>
      <c r="AE85" s="107" t="str">
        <f t="shared" si="2"/>
        <v>#REF!</v>
      </c>
      <c r="AF85" s="107" t="str">
        <f t="shared" si="3"/>
        <v>Not Available</v>
      </c>
      <c r="AG85" s="113"/>
      <c r="AH85" s="113"/>
      <c r="AI85" s="113"/>
      <c r="AJ85" s="107">
        <f t="shared" si="38"/>
        <v>11</v>
      </c>
      <c r="AK85" s="107">
        <f t="shared" si="39"/>
        <v>2023</v>
      </c>
      <c r="AL85" s="107" t="str">
        <f t="shared" si="40"/>
        <v>Q42023</v>
      </c>
      <c r="AM85" s="106" t="str">
        <f t="shared" si="41"/>
        <v>4-6K</v>
      </c>
      <c r="AN85" s="118" t="s">
        <v>5668</v>
      </c>
      <c r="AO85" s="118"/>
      <c r="AP85" s="118"/>
      <c r="AQ85" s="118"/>
      <c r="AR85" s="118"/>
      <c r="AS85" s="118"/>
      <c r="AT85" s="118"/>
      <c r="AU85" s="118"/>
      <c r="AV85" s="118"/>
      <c r="AW85" s="118"/>
      <c r="AX85" s="118"/>
      <c r="AY85" s="119">
        <f t="shared" si="4"/>
        <v>13</v>
      </c>
      <c r="AZ85" s="118"/>
    </row>
    <row r="86">
      <c r="A86" s="107">
        <f t="shared" si="5"/>
        <v>85</v>
      </c>
      <c r="B86" s="108"/>
      <c r="C86" s="120" t="s">
        <v>318</v>
      </c>
      <c r="D86" s="109" t="s">
        <v>319</v>
      </c>
      <c r="E86" s="108"/>
      <c r="F86" s="110" t="s">
        <v>38</v>
      </c>
      <c r="G86" s="110" t="s">
        <v>6011</v>
      </c>
      <c r="H86" s="142" t="s">
        <v>6154</v>
      </c>
      <c r="I86" s="121"/>
      <c r="J86" s="112">
        <v>44872.0</v>
      </c>
      <c r="K86" s="112">
        <v>46174.0</v>
      </c>
      <c r="L86" s="113"/>
      <c r="M86" s="114">
        <f t="shared" si="1"/>
        <v>74.62</v>
      </c>
      <c r="N86" s="123">
        <v>7000.0</v>
      </c>
      <c r="O86" s="124">
        <v>1066.0</v>
      </c>
      <c r="P86" s="113"/>
      <c r="Q86" s="113"/>
      <c r="R86" s="113"/>
      <c r="S86" s="109" t="s">
        <v>48</v>
      </c>
      <c r="T86" s="109" t="s">
        <v>6022</v>
      </c>
      <c r="U86" s="109" t="s">
        <v>320</v>
      </c>
      <c r="V86" s="125" t="s">
        <v>6267</v>
      </c>
      <c r="W86" s="109" t="s">
        <v>6268</v>
      </c>
      <c r="X86" s="109" t="s">
        <v>6208</v>
      </c>
      <c r="Y86" s="94" t="s">
        <v>6232</v>
      </c>
      <c r="Z86" s="126">
        <v>2.15</v>
      </c>
      <c r="AA86" s="109">
        <v>224.0</v>
      </c>
      <c r="AB86" s="113"/>
      <c r="AC86" s="113"/>
      <c r="AD86" s="111"/>
      <c r="AE86" s="107" t="str">
        <f t="shared" si="2"/>
        <v>#REF!</v>
      </c>
      <c r="AF86" s="107" t="str">
        <f t="shared" si="3"/>
        <v>Not Available</v>
      </c>
      <c r="AG86" s="113"/>
      <c r="AH86" s="113"/>
      <c r="AI86" s="113"/>
      <c r="AJ86" s="107">
        <f t="shared" si="38"/>
        <v>11</v>
      </c>
      <c r="AK86" s="107">
        <f t="shared" si="39"/>
        <v>2022</v>
      </c>
      <c r="AL86" s="107" t="str">
        <f t="shared" si="40"/>
        <v>Q42022</v>
      </c>
      <c r="AM86" s="106" t="str">
        <f t="shared" si="41"/>
        <v>6-8K</v>
      </c>
      <c r="AN86" s="118"/>
      <c r="AO86" s="118"/>
      <c r="AP86" s="118"/>
      <c r="AQ86" s="118"/>
      <c r="AR86" s="118"/>
      <c r="AS86" s="118"/>
      <c r="AT86" s="118"/>
      <c r="AU86" s="118"/>
      <c r="AV86" s="118"/>
      <c r="AW86" s="118"/>
      <c r="AX86" s="118"/>
      <c r="AY86" s="119">
        <f t="shared" si="4"/>
        <v>13</v>
      </c>
      <c r="AZ86" s="118"/>
    </row>
    <row r="87">
      <c r="A87" s="107">
        <f t="shared" si="5"/>
        <v>86</v>
      </c>
      <c r="B87" s="108"/>
      <c r="C87" s="120" t="s">
        <v>1444</v>
      </c>
      <c r="D87" s="109" t="s">
        <v>1445</v>
      </c>
      <c r="E87" s="108"/>
      <c r="F87" s="110" t="s">
        <v>38</v>
      </c>
      <c r="G87" s="110" t="s">
        <v>6011</v>
      </c>
      <c r="H87" s="146">
        <v>38020.0</v>
      </c>
      <c r="I87" s="121"/>
      <c r="J87" s="112">
        <v>43221.0</v>
      </c>
      <c r="K87" s="112">
        <v>46266.0</v>
      </c>
      <c r="L87" s="113"/>
      <c r="M87" s="114">
        <f t="shared" si="1"/>
        <v>367.92</v>
      </c>
      <c r="N87" s="123">
        <v>14000.0</v>
      </c>
      <c r="O87" s="124">
        <v>2628.0</v>
      </c>
      <c r="P87" s="113"/>
      <c r="Q87" s="113"/>
      <c r="R87" s="113"/>
      <c r="S87" s="109" t="s">
        <v>48</v>
      </c>
      <c r="T87" s="109" t="s">
        <v>6005</v>
      </c>
      <c r="U87" s="109" t="s">
        <v>260</v>
      </c>
      <c r="V87" s="125" t="s">
        <v>6269</v>
      </c>
      <c r="W87" s="109" t="s">
        <v>6270</v>
      </c>
      <c r="X87" s="109" t="s">
        <v>6113</v>
      </c>
      <c r="Y87" s="94" t="s">
        <v>6271</v>
      </c>
      <c r="Z87" s="126">
        <v>14.69</v>
      </c>
      <c r="AA87" s="109">
        <v>560.0</v>
      </c>
      <c r="AB87" s="113"/>
      <c r="AC87" s="113"/>
      <c r="AD87" s="125" t="s">
        <v>6272</v>
      </c>
      <c r="AE87" s="129" t="str">
        <f t="shared" si="2"/>
        <v>https://drive.google.com/file/d/1k7CGi3bPI9MLL-vAOXWfkKz8UlXHW6yJ/view?usp=sharing</v>
      </c>
      <c r="AF87" s="107" t="str">
        <f t="shared" si="3"/>
        <v>Not Available</v>
      </c>
      <c r="AG87" s="131">
        <v>26.0</v>
      </c>
      <c r="AH87" s="113"/>
      <c r="AI87" s="113"/>
      <c r="AJ87" s="107">
        <f t="shared" si="38"/>
        <v>5</v>
      </c>
      <c r="AK87" s="107">
        <f t="shared" si="39"/>
        <v>2018</v>
      </c>
      <c r="AL87" s="107" t="str">
        <f t="shared" si="40"/>
        <v>Q22018</v>
      </c>
      <c r="AM87" s="106" t="str">
        <f t="shared" si="41"/>
        <v>12-15K</v>
      </c>
      <c r="AN87" s="118"/>
      <c r="AO87" s="118"/>
      <c r="AP87" s="106">
        <v>1.0</v>
      </c>
      <c r="AQ87" s="118"/>
      <c r="AR87" s="118"/>
      <c r="AS87" s="118"/>
      <c r="AT87" s="118"/>
      <c r="AU87" s="118"/>
      <c r="AV87" s="118"/>
      <c r="AW87" s="118"/>
      <c r="AX87" s="118"/>
      <c r="AY87" s="119">
        <f t="shared" si="4"/>
        <v>13</v>
      </c>
      <c r="AZ87" s="118"/>
    </row>
    <row r="88">
      <c r="A88" s="107">
        <f t="shared" si="5"/>
        <v>87</v>
      </c>
      <c r="B88" s="108"/>
      <c r="C88" s="120" t="s">
        <v>323</v>
      </c>
      <c r="D88" s="109" t="s">
        <v>324</v>
      </c>
      <c r="E88" s="108"/>
      <c r="F88" s="110" t="s">
        <v>38</v>
      </c>
      <c r="G88" s="110" t="s">
        <v>6004</v>
      </c>
      <c r="H88" s="109" t="s">
        <v>6273</v>
      </c>
      <c r="I88" s="121"/>
      <c r="J88" s="112">
        <v>44652.0</v>
      </c>
      <c r="K88" s="112">
        <v>45809.0</v>
      </c>
      <c r="L88" s="113"/>
      <c r="M88" s="114">
        <f t="shared" si="1"/>
        <v>44.86944</v>
      </c>
      <c r="N88" s="123">
        <v>4249.0</v>
      </c>
      <c r="O88" s="124">
        <v>1056.0</v>
      </c>
      <c r="P88" s="113"/>
      <c r="Q88" s="113"/>
      <c r="R88" s="113"/>
      <c r="S88" s="109" t="s">
        <v>48</v>
      </c>
      <c r="T88" s="109" t="s">
        <v>6007</v>
      </c>
      <c r="U88" s="109" t="s">
        <v>45</v>
      </c>
      <c r="V88" s="125" t="s">
        <v>324</v>
      </c>
      <c r="W88" s="109" t="s">
        <v>6274</v>
      </c>
      <c r="X88" s="109" t="s">
        <v>6043</v>
      </c>
      <c r="Y88" s="94" t="s">
        <v>1625</v>
      </c>
      <c r="Z88" s="126">
        <v>3.77</v>
      </c>
      <c r="AA88" s="109">
        <v>533.0</v>
      </c>
      <c r="AB88" s="113"/>
      <c r="AC88" s="113"/>
      <c r="AD88" s="111"/>
      <c r="AE88" s="107" t="str">
        <f t="shared" si="2"/>
        <v>#REF!</v>
      </c>
      <c r="AF88" s="107" t="str">
        <f t="shared" si="3"/>
        <v>Not Available</v>
      </c>
      <c r="AG88" s="113"/>
      <c r="AH88" s="113"/>
      <c r="AI88" s="113"/>
      <c r="AJ88" s="107">
        <f t="shared" si="38"/>
        <v>4</v>
      </c>
      <c r="AK88" s="107">
        <f t="shared" si="39"/>
        <v>2022</v>
      </c>
      <c r="AL88" s="107" t="str">
        <f t="shared" si="40"/>
        <v>Q22022</v>
      </c>
      <c r="AM88" s="106" t="str">
        <f t="shared" si="41"/>
        <v>4-6K</v>
      </c>
      <c r="AN88" s="118"/>
      <c r="AO88" s="118"/>
      <c r="AP88" s="118"/>
      <c r="AQ88" s="118"/>
      <c r="AR88" s="118"/>
      <c r="AS88" s="118"/>
      <c r="AT88" s="118"/>
      <c r="AU88" s="118"/>
      <c r="AV88" s="118"/>
      <c r="AW88" s="118"/>
      <c r="AX88" s="118"/>
      <c r="AY88" s="119">
        <f t="shared" si="4"/>
        <v>13</v>
      </c>
      <c r="AZ88" s="118"/>
    </row>
    <row r="89">
      <c r="A89" s="107">
        <f t="shared" si="5"/>
        <v>88</v>
      </c>
      <c r="B89" s="108"/>
      <c r="C89" s="120" t="s">
        <v>325</v>
      </c>
      <c r="D89" s="109" t="s">
        <v>326</v>
      </c>
      <c r="E89" s="108"/>
      <c r="F89" s="110" t="s">
        <v>38</v>
      </c>
      <c r="G89" s="110" t="s">
        <v>6034</v>
      </c>
      <c r="H89" s="109" t="s">
        <v>6275</v>
      </c>
      <c r="I89" s="121"/>
      <c r="J89" s="112">
        <v>44137.0</v>
      </c>
      <c r="K89" s="122">
        <v>45413.0</v>
      </c>
      <c r="L89" s="113"/>
      <c r="M89" s="114">
        <f t="shared" si="1"/>
        <v>274.0375</v>
      </c>
      <c r="N89" s="123">
        <v>13750.0</v>
      </c>
      <c r="O89" s="124">
        <v>1993.0</v>
      </c>
      <c r="P89" s="113"/>
      <c r="Q89" s="113"/>
      <c r="R89" s="113"/>
      <c r="S89" s="109" t="s">
        <v>48</v>
      </c>
      <c r="T89" s="109" t="s">
        <v>6005</v>
      </c>
      <c r="U89" s="109" t="s">
        <v>327</v>
      </c>
      <c r="V89" s="125" t="s">
        <v>5291</v>
      </c>
      <c r="W89" s="107" t="s">
        <v>6276</v>
      </c>
      <c r="X89" s="109" t="s">
        <v>1438</v>
      </c>
      <c r="Y89" s="94" t="s">
        <v>5290</v>
      </c>
      <c r="Z89" s="126">
        <v>3.0</v>
      </c>
      <c r="AA89" s="109">
        <v>165.0</v>
      </c>
      <c r="AB89" s="113"/>
      <c r="AC89" s="113"/>
      <c r="AD89" s="125" t="s">
        <v>6277</v>
      </c>
      <c r="AE89" s="129" t="str">
        <f t="shared" si="2"/>
        <v>https://drive.google.com/file/d/1_h4Na4T3M-xmltXG41KBFmPuEkdV_AOl/view?usp=drive_link</v>
      </c>
      <c r="AF89" s="107" t="str">
        <f t="shared" si="3"/>
        <v>Not Available</v>
      </c>
      <c r="AG89" s="131">
        <v>28.0</v>
      </c>
      <c r="AH89" s="113"/>
      <c r="AI89" s="113"/>
      <c r="AJ89" s="107">
        <f t="shared" si="38"/>
        <v>11</v>
      </c>
      <c r="AK89" s="107">
        <f t="shared" si="39"/>
        <v>2020</v>
      </c>
      <c r="AL89" s="107" t="str">
        <f t="shared" si="40"/>
        <v>Q42020</v>
      </c>
      <c r="AM89" s="106" t="str">
        <f t="shared" si="41"/>
        <v>12-15K</v>
      </c>
      <c r="AN89" s="118"/>
      <c r="AO89" s="118"/>
      <c r="AP89" s="118"/>
      <c r="AQ89" s="118"/>
      <c r="AR89" s="118"/>
      <c r="AS89" s="118"/>
      <c r="AT89" s="118"/>
      <c r="AU89" s="118"/>
      <c r="AV89" s="118"/>
      <c r="AW89" s="118"/>
      <c r="AX89" s="118"/>
      <c r="AY89" s="119">
        <f t="shared" si="4"/>
        <v>13</v>
      </c>
      <c r="AZ89" s="118"/>
    </row>
    <row r="90">
      <c r="A90" s="107">
        <f t="shared" si="5"/>
        <v>89</v>
      </c>
      <c r="B90" s="108"/>
      <c r="C90" s="120" t="s">
        <v>331</v>
      </c>
      <c r="D90" s="109" t="s">
        <v>332</v>
      </c>
      <c r="E90" s="108"/>
      <c r="F90" s="110" t="s">
        <v>38</v>
      </c>
      <c r="G90" s="110" t="s">
        <v>6004</v>
      </c>
      <c r="H90" s="111"/>
      <c r="I90" s="121"/>
      <c r="J90" s="112">
        <v>44629.0</v>
      </c>
      <c r="K90" s="112">
        <v>46082.0</v>
      </c>
      <c r="L90" s="131">
        <v>13500.0</v>
      </c>
      <c r="M90" s="114">
        <f t="shared" si="1"/>
        <v>410.653</v>
      </c>
      <c r="N90" s="123">
        <v>16700.0</v>
      </c>
      <c r="O90" s="109">
        <v>2459.0</v>
      </c>
      <c r="P90" s="113"/>
      <c r="Q90" s="113"/>
      <c r="R90" s="113"/>
      <c r="S90" s="109" t="s">
        <v>48</v>
      </c>
      <c r="T90" s="109" t="s">
        <v>6028</v>
      </c>
      <c r="U90" s="109" t="s">
        <v>333</v>
      </c>
      <c r="V90" s="125" t="s">
        <v>6278</v>
      </c>
      <c r="W90" s="109" t="s">
        <v>6279</v>
      </c>
      <c r="X90" s="109" t="s">
        <v>128</v>
      </c>
      <c r="Y90" s="94" t="s">
        <v>2089</v>
      </c>
      <c r="Z90" s="126">
        <v>1.0</v>
      </c>
      <c r="AA90" s="109">
        <v>33.0</v>
      </c>
      <c r="AB90" s="113"/>
      <c r="AC90" s="113"/>
      <c r="AD90" s="125" t="s">
        <v>6280</v>
      </c>
      <c r="AE90" s="129" t="str">
        <f t="shared" si="2"/>
        <v>https://drive.google.com/file/d/1FB0p5Mrd7r9T1_FN8KEd1ElXNfBrra3Y/view?usp=drive_link</v>
      </c>
      <c r="AF90" s="107" t="str">
        <f t="shared" si="3"/>
        <v>Not Available</v>
      </c>
      <c r="AG90" s="113"/>
      <c r="AH90" s="113"/>
      <c r="AI90" s="113"/>
      <c r="AJ90" s="107">
        <f t="shared" si="38"/>
        <v>3</v>
      </c>
      <c r="AK90" s="107">
        <f t="shared" si="39"/>
        <v>2022</v>
      </c>
      <c r="AL90" s="107" t="str">
        <f t="shared" si="40"/>
        <v>Q12022</v>
      </c>
      <c r="AM90" s="106" t="str">
        <f t="shared" si="41"/>
        <v>15K+</v>
      </c>
      <c r="AN90" s="118"/>
      <c r="AO90" s="118"/>
      <c r="AP90" s="118"/>
      <c r="AQ90" s="118"/>
      <c r="AR90" s="118"/>
      <c r="AS90" s="118"/>
      <c r="AT90" s="118"/>
      <c r="AU90" s="118"/>
      <c r="AV90" s="118"/>
      <c r="AW90" s="118"/>
      <c r="AX90" s="118"/>
      <c r="AY90" s="119">
        <f t="shared" si="4"/>
        <v>14</v>
      </c>
      <c r="AZ90" s="118"/>
    </row>
    <row r="91">
      <c r="A91" s="107">
        <f t="shared" si="5"/>
        <v>90</v>
      </c>
      <c r="B91" s="108"/>
      <c r="C91" s="120" t="s">
        <v>337</v>
      </c>
      <c r="D91" s="107" t="s">
        <v>338</v>
      </c>
      <c r="E91" s="107">
        <v>2.0</v>
      </c>
      <c r="F91" s="110" t="s">
        <v>38</v>
      </c>
      <c r="G91" s="110" t="s">
        <v>6004</v>
      </c>
      <c r="H91" s="111"/>
      <c r="I91" s="111"/>
      <c r="J91" s="112">
        <v>45352.0</v>
      </c>
      <c r="K91" s="112">
        <v>45992.0</v>
      </c>
      <c r="L91" s="113"/>
      <c r="M91" s="114">
        <f t="shared" si="1"/>
        <v>182.7</v>
      </c>
      <c r="N91" s="110">
        <v>14500.0</v>
      </c>
      <c r="O91" s="107">
        <v>1260.0</v>
      </c>
      <c r="P91" s="113"/>
      <c r="Q91" s="113"/>
      <c r="R91" s="113"/>
      <c r="S91" s="107" t="s">
        <v>48</v>
      </c>
      <c r="T91" s="109" t="s">
        <v>6028</v>
      </c>
      <c r="U91" s="107" t="s">
        <v>333</v>
      </c>
      <c r="V91" s="115" t="s">
        <v>338</v>
      </c>
      <c r="W91" s="107" t="s">
        <v>6281</v>
      </c>
      <c r="X91" s="107" t="s">
        <v>1419</v>
      </c>
      <c r="Y91" s="94" t="s">
        <v>6282</v>
      </c>
      <c r="Z91" s="117">
        <v>4.5</v>
      </c>
      <c r="AA91" s="107">
        <v>417.0</v>
      </c>
      <c r="AB91" s="113"/>
      <c r="AC91" s="113"/>
      <c r="AD91" s="115" t="s">
        <v>6283</v>
      </c>
      <c r="AE91" s="129" t="str">
        <f t="shared" si="2"/>
        <v>https://drive.google.com/file/d/11njNX18lFdyxXxa_sW8X0T518lBfQ1b2/view?usp=drive_link</v>
      </c>
      <c r="AF91" s="107" t="str">
        <f t="shared" si="3"/>
        <v>Not Available</v>
      </c>
      <c r="AG91" s="113"/>
      <c r="AH91" s="113"/>
      <c r="AI91" s="113"/>
      <c r="AJ91" s="107">
        <f t="shared" si="38"/>
        <v>3</v>
      </c>
      <c r="AK91" s="107">
        <f t="shared" si="39"/>
        <v>2024</v>
      </c>
      <c r="AL91" s="107" t="str">
        <f t="shared" si="40"/>
        <v>Q12024</v>
      </c>
      <c r="AM91" s="106" t="str">
        <f t="shared" si="41"/>
        <v>12-15K</v>
      </c>
      <c r="AN91" s="118" t="s">
        <v>5668</v>
      </c>
      <c r="AO91" s="118"/>
      <c r="AP91" s="118"/>
      <c r="AQ91" s="118"/>
      <c r="AR91" s="118"/>
      <c r="AS91" s="118"/>
      <c r="AT91" s="118"/>
      <c r="AU91" s="118"/>
      <c r="AV91" s="118"/>
      <c r="AW91" s="118"/>
      <c r="AX91" s="118"/>
      <c r="AY91" s="119">
        <f t="shared" si="4"/>
        <v>13</v>
      </c>
      <c r="AZ91" s="118"/>
    </row>
    <row r="92">
      <c r="A92" s="107">
        <f t="shared" si="5"/>
        <v>91</v>
      </c>
      <c r="B92" s="108"/>
      <c r="C92" s="120" t="s">
        <v>341</v>
      </c>
      <c r="D92" s="109" t="s">
        <v>342</v>
      </c>
      <c r="E92" s="108"/>
      <c r="F92" s="110" t="s">
        <v>72</v>
      </c>
      <c r="G92" s="110" t="s">
        <v>6004</v>
      </c>
      <c r="H92" s="141">
        <v>45325.0</v>
      </c>
      <c r="I92" s="121"/>
      <c r="J92" s="112">
        <v>43586.0</v>
      </c>
      <c r="K92" s="112">
        <v>45261.0</v>
      </c>
      <c r="L92" s="113"/>
      <c r="M92" s="114">
        <f t="shared" si="1"/>
        <v>66.07489</v>
      </c>
      <c r="N92" s="123">
        <v>7483.0</v>
      </c>
      <c r="O92" s="124">
        <v>883.0</v>
      </c>
      <c r="P92" s="113"/>
      <c r="Q92" s="113"/>
      <c r="R92" s="113"/>
      <c r="S92" s="109" t="s">
        <v>48</v>
      </c>
      <c r="T92" s="109" t="s">
        <v>6007</v>
      </c>
      <c r="U92" s="109" t="s">
        <v>45</v>
      </c>
      <c r="V92" s="125" t="s">
        <v>342</v>
      </c>
      <c r="W92" s="109" t="s">
        <v>6284</v>
      </c>
      <c r="X92" s="109" t="s">
        <v>6243</v>
      </c>
      <c r="Y92" s="94" t="s">
        <v>6285</v>
      </c>
      <c r="Z92" s="126">
        <v>60.0</v>
      </c>
      <c r="AA92" s="109">
        <v>1440.0</v>
      </c>
      <c r="AB92" s="113"/>
      <c r="AC92" s="113"/>
      <c r="AD92" s="111"/>
      <c r="AE92" s="107" t="str">
        <f t="shared" si="2"/>
        <v>#REF!</v>
      </c>
      <c r="AF92" s="107" t="str">
        <f t="shared" si="3"/>
        <v>Not Available</v>
      </c>
      <c r="AG92" s="113"/>
      <c r="AH92" s="113"/>
      <c r="AI92" s="113"/>
      <c r="AJ92" s="107">
        <f t="shared" si="38"/>
        <v>5</v>
      </c>
      <c r="AK92" s="107">
        <f t="shared" si="39"/>
        <v>2019</v>
      </c>
      <c r="AL92" s="107" t="str">
        <f t="shared" si="40"/>
        <v>Q22019</v>
      </c>
      <c r="AM92" s="106" t="str">
        <f t="shared" si="41"/>
        <v>6-8K</v>
      </c>
      <c r="AN92" s="118"/>
      <c r="AO92" s="118"/>
      <c r="AP92" s="118"/>
      <c r="AQ92" s="118"/>
      <c r="AR92" s="118"/>
      <c r="AS92" s="118"/>
      <c r="AT92" s="118"/>
      <c r="AU92" s="118"/>
      <c r="AV92" s="118"/>
      <c r="AW92" s="118"/>
      <c r="AX92" s="118"/>
      <c r="AY92" s="119">
        <f t="shared" si="4"/>
        <v>13</v>
      </c>
      <c r="AZ92" s="118"/>
    </row>
    <row r="93">
      <c r="A93" s="107">
        <f t="shared" si="5"/>
        <v>92</v>
      </c>
      <c r="B93" s="108"/>
      <c r="C93" s="120" t="s">
        <v>343</v>
      </c>
      <c r="D93" s="109" t="s">
        <v>344</v>
      </c>
      <c r="E93" s="108"/>
      <c r="F93" s="110" t="s">
        <v>38</v>
      </c>
      <c r="G93" s="110" t="s">
        <v>6011</v>
      </c>
      <c r="H93" s="109" t="s">
        <v>6286</v>
      </c>
      <c r="I93" s="121"/>
      <c r="J93" s="112">
        <v>44593.0</v>
      </c>
      <c r="K93" s="112">
        <v>45809.0</v>
      </c>
      <c r="L93" s="113"/>
      <c r="M93" s="114">
        <f t="shared" si="1"/>
        <v>59.046</v>
      </c>
      <c r="N93" s="123">
        <v>9084.0</v>
      </c>
      <c r="O93" s="124">
        <v>650.0</v>
      </c>
      <c r="P93" s="113"/>
      <c r="Q93" s="113"/>
      <c r="R93" s="113"/>
      <c r="S93" s="109" t="s">
        <v>48</v>
      </c>
      <c r="T93" s="109" t="s">
        <v>6028</v>
      </c>
      <c r="U93" s="109" t="s">
        <v>345</v>
      </c>
      <c r="V93" s="125" t="s">
        <v>344</v>
      </c>
      <c r="W93" s="109" t="s">
        <v>6287</v>
      </c>
      <c r="X93" s="109" t="s">
        <v>1438</v>
      </c>
      <c r="Y93" s="94" t="s">
        <v>1636</v>
      </c>
      <c r="Z93" s="126">
        <v>5.51</v>
      </c>
      <c r="AA93" s="109">
        <v>406.0</v>
      </c>
      <c r="AB93" s="113"/>
      <c r="AC93" s="113"/>
      <c r="AD93" s="111"/>
      <c r="AE93" s="107" t="str">
        <f t="shared" si="2"/>
        <v>#REF!</v>
      </c>
      <c r="AF93" s="107" t="str">
        <f t="shared" si="3"/>
        <v>Not Available</v>
      </c>
      <c r="AG93" s="113"/>
      <c r="AH93" s="113"/>
      <c r="AI93" s="113"/>
      <c r="AJ93" s="107">
        <f t="shared" si="38"/>
        <v>2</v>
      </c>
      <c r="AK93" s="107">
        <f t="shared" si="39"/>
        <v>2022</v>
      </c>
      <c r="AL93" s="107" t="str">
        <f t="shared" si="40"/>
        <v>Q12022</v>
      </c>
      <c r="AM93" s="106" t="str">
        <f t="shared" si="41"/>
        <v>8-10K</v>
      </c>
      <c r="AN93" s="118"/>
      <c r="AO93" s="118"/>
      <c r="AP93" s="118"/>
      <c r="AQ93" s="118"/>
      <c r="AR93" s="118"/>
      <c r="AS93" s="118"/>
      <c r="AT93" s="118"/>
      <c r="AU93" s="118"/>
      <c r="AV93" s="118"/>
      <c r="AW93" s="118"/>
      <c r="AX93" s="118"/>
      <c r="AY93" s="119">
        <f t="shared" si="4"/>
        <v>13</v>
      </c>
      <c r="AZ93" s="118"/>
    </row>
    <row r="94">
      <c r="A94" s="107">
        <f t="shared" si="5"/>
        <v>93</v>
      </c>
      <c r="B94" s="108"/>
      <c r="C94" s="120" t="s">
        <v>349</v>
      </c>
      <c r="D94" s="109" t="s">
        <v>350</v>
      </c>
      <c r="E94" s="108"/>
      <c r="F94" s="110" t="s">
        <v>38</v>
      </c>
      <c r="G94" s="110" t="s">
        <v>6011</v>
      </c>
      <c r="H94" s="111"/>
      <c r="I94" s="121"/>
      <c r="J94" s="112">
        <v>42979.0</v>
      </c>
      <c r="K94" s="112">
        <v>46569.0</v>
      </c>
      <c r="L94" s="113"/>
      <c r="M94" s="114">
        <f t="shared" si="1"/>
        <v>433.35</v>
      </c>
      <c r="N94" s="123">
        <v>13500.0</v>
      </c>
      <c r="O94" s="124">
        <v>3210.0</v>
      </c>
      <c r="P94" s="113"/>
      <c r="Q94" s="113"/>
      <c r="R94" s="113"/>
      <c r="S94" s="109" t="s">
        <v>48</v>
      </c>
      <c r="T94" s="109" t="s">
        <v>6005</v>
      </c>
      <c r="U94" s="109" t="s">
        <v>351</v>
      </c>
      <c r="V94" s="125" t="s">
        <v>350</v>
      </c>
      <c r="W94" s="109" t="s">
        <v>6288</v>
      </c>
      <c r="X94" s="109" t="s">
        <v>6289</v>
      </c>
      <c r="Y94" s="94" t="s">
        <v>6290</v>
      </c>
      <c r="Z94" s="126">
        <v>7.62</v>
      </c>
      <c r="AA94" s="109">
        <v>422.0</v>
      </c>
      <c r="AB94" s="113"/>
      <c r="AC94" s="113"/>
      <c r="AD94" s="125" t="s">
        <v>6291</v>
      </c>
      <c r="AE94" s="129" t="str">
        <f t="shared" si="2"/>
        <v>https://drive.google.com/file/d/16qvnAFWp17CTtUZ6v7P3a2MCSx38Zojh/view?usp=drive_link</v>
      </c>
      <c r="AF94" s="107" t="str">
        <f t="shared" si="3"/>
        <v>Not Available</v>
      </c>
      <c r="AG94" s="113"/>
      <c r="AH94" s="113"/>
      <c r="AI94" s="113"/>
      <c r="AJ94" s="107">
        <f t="shared" si="38"/>
        <v>9</v>
      </c>
      <c r="AK94" s="107">
        <f t="shared" si="39"/>
        <v>2017</v>
      </c>
      <c r="AL94" s="107" t="str">
        <f t="shared" si="40"/>
        <v>Q32017</v>
      </c>
      <c r="AM94" s="106" t="str">
        <f t="shared" si="41"/>
        <v>12-15K</v>
      </c>
      <c r="AN94" s="118"/>
      <c r="AO94" s="118"/>
      <c r="AP94" s="106">
        <v>1.0</v>
      </c>
      <c r="AQ94" s="118"/>
      <c r="AR94" s="118"/>
      <c r="AS94" s="118"/>
      <c r="AT94" s="118"/>
      <c r="AU94" s="118"/>
      <c r="AV94" s="118"/>
      <c r="AW94" s="118"/>
      <c r="AX94" s="118"/>
      <c r="AY94" s="119">
        <f t="shared" si="4"/>
        <v>13</v>
      </c>
      <c r="AZ94" s="118"/>
    </row>
    <row r="95">
      <c r="A95" s="107">
        <f t="shared" si="5"/>
        <v>94</v>
      </c>
      <c r="B95" s="108"/>
      <c r="C95" s="120" t="s">
        <v>355</v>
      </c>
      <c r="D95" s="109" t="s">
        <v>356</v>
      </c>
      <c r="E95" s="107">
        <v>1.0</v>
      </c>
      <c r="F95" s="110" t="s">
        <v>72</v>
      </c>
      <c r="G95" s="110" t="s">
        <v>6004</v>
      </c>
      <c r="H95" s="141">
        <v>45325.0</v>
      </c>
      <c r="I95" s="121"/>
      <c r="J95" s="112">
        <v>43617.0</v>
      </c>
      <c r="K95" s="112">
        <v>45261.0</v>
      </c>
      <c r="L95" s="113"/>
      <c r="M95" s="114">
        <f t="shared" si="1"/>
        <v>91.8456</v>
      </c>
      <c r="N95" s="123">
        <v>10437.0</v>
      </c>
      <c r="O95" s="124">
        <v>880.0</v>
      </c>
      <c r="P95" s="113"/>
      <c r="Q95" s="113"/>
      <c r="R95" s="113"/>
      <c r="S95" s="109" t="s">
        <v>48</v>
      </c>
      <c r="T95" s="109" t="s">
        <v>6028</v>
      </c>
      <c r="U95" s="109" t="s">
        <v>357</v>
      </c>
      <c r="V95" s="125" t="s">
        <v>356</v>
      </c>
      <c r="W95" s="109" t="s">
        <v>6292</v>
      </c>
      <c r="X95" s="109" t="s">
        <v>6243</v>
      </c>
      <c r="Y95" s="116"/>
      <c r="Z95" s="126">
        <v>5.92</v>
      </c>
      <c r="AA95" s="109">
        <v>1108.0</v>
      </c>
      <c r="AB95" s="113"/>
      <c r="AC95" s="113"/>
      <c r="AD95" s="111"/>
      <c r="AE95" s="107" t="str">
        <f t="shared" si="2"/>
        <v>#REF!</v>
      </c>
      <c r="AF95" s="107" t="str">
        <f t="shared" si="3"/>
        <v>Not Available</v>
      </c>
      <c r="AG95" s="113"/>
      <c r="AH95" s="113"/>
      <c r="AI95" s="113"/>
      <c r="AJ95" s="107">
        <f t="shared" si="38"/>
        <v>6</v>
      </c>
      <c r="AK95" s="107">
        <f t="shared" si="39"/>
        <v>2019</v>
      </c>
      <c r="AL95" s="107" t="str">
        <f t="shared" si="40"/>
        <v>Q22019</v>
      </c>
      <c r="AM95" s="106" t="str">
        <f t="shared" si="41"/>
        <v>10-12K</v>
      </c>
      <c r="AN95" s="118"/>
      <c r="AO95" s="118"/>
      <c r="AP95" s="118"/>
      <c r="AQ95" s="118"/>
      <c r="AR95" s="118"/>
      <c r="AS95" s="118"/>
      <c r="AT95" s="118"/>
      <c r="AU95" s="118"/>
      <c r="AV95" s="118"/>
      <c r="AW95" s="118"/>
      <c r="AX95" s="118"/>
      <c r="AY95" s="119">
        <f t="shared" si="4"/>
        <v>13</v>
      </c>
      <c r="AZ95" s="118"/>
    </row>
    <row r="96">
      <c r="A96" s="107">
        <f t="shared" si="5"/>
        <v>95</v>
      </c>
      <c r="B96" s="108"/>
      <c r="C96" s="120" t="s">
        <v>358</v>
      </c>
      <c r="D96" s="109" t="s">
        <v>359</v>
      </c>
      <c r="E96" s="108"/>
      <c r="F96" s="110" t="s">
        <v>38</v>
      </c>
      <c r="G96" s="110" t="s">
        <v>6034</v>
      </c>
      <c r="H96" s="111"/>
      <c r="I96" s="121"/>
      <c r="J96" s="112">
        <v>44927.0</v>
      </c>
      <c r="K96" s="112">
        <v>45444.0</v>
      </c>
      <c r="L96" s="113"/>
      <c r="M96" s="114">
        <f t="shared" si="1"/>
        <v>57.588</v>
      </c>
      <c r="N96" s="123">
        <v>4799.0</v>
      </c>
      <c r="O96" s="124">
        <v>1200.0</v>
      </c>
      <c r="P96" s="113"/>
      <c r="Q96" s="113"/>
      <c r="R96" s="113"/>
      <c r="S96" s="109" t="s">
        <v>37</v>
      </c>
      <c r="T96" s="109" t="s">
        <v>6005</v>
      </c>
      <c r="U96" s="109" t="s">
        <v>40</v>
      </c>
      <c r="V96" s="125" t="s">
        <v>6293</v>
      </c>
      <c r="W96" s="109" t="s">
        <v>6294</v>
      </c>
      <c r="X96" s="109" t="s">
        <v>6295</v>
      </c>
      <c r="Y96" s="94" t="s">
        <v>6295</v>
      </c>
      <c r="Z96" s="126">
        <v>16.1</v>
      </c>
      <c r="AA96" s="109">
        <v>296.0</v>
      </c>
      <c r="AB96" s="113"/>
      <c r="AC96" s="113"/>
      <c r="AD96" s="125" t="s">
        <v>6296</v>
      </c>
      <c r="AE96" s="129" t="str">
        <f t="shared" si="2"/>
        <v>https://drive.google.com/file/d/191C2SGclOW9kWmYAMAeW56Szfb7MdK7a/view?usp=drive_link</v>
      </c>
      <c r="AF96" s="107" t="str">
        <f t="shared" si="3"/>
        <v>Not Available</v>
      </c>
      <c r="AG96" s="113"/>
      <c r="AH96" s="113"/>
      <c r="AI96" s="113"/>
      <c r="AJ96" s="107">
        <f t="shared" si="38"/>
        <v>1</v>
      </c>
      <c r="AK96" s="107">
        <f t="shared" si="39"/>
        <v>2023</v>
      </c>
      <c r="AL96" s="107" t="str">
        <f t="shared" si="40"/>
        <v>Q12023</v>
      </c>
      <c r="AM96" s="106" t="str">
        <f t="shared" si="41"/>
        <v>4-6K</v>
      </c>
      <c r="AN96" s="118"/>
      <c r="AO96" s="118"/>
      <c r="AP96" s="118"/>
      <c r="AQ96" s="118"/>
      <c r="AR96" s="118"/>
      <c r="AS96" s="118"/>
      <c r="AT96" s="118"/>
      <c r="AU96" s="118"/>
      <c r="AV96" s="118"/>
      <c r="AW96" s="118"/>
      <c r="AX96" s="118"/>
      <c r="AY96" s="119">
        <f t="shared" si="4"/>
        <v>13</v>
      </c>
      <c r="AZ96" s="118"/>
    </row>
    <row r="97">
      <c r="A97" s="107">
        <f t="shared" si="5"/>
        <v>96</v>
      </c>
      <c r="B97" s="108"/>
      <c r="C97" s="109" t="s">
        <v>360</v>
      </c>
      <c r="D97" s="107" t="s">
        <v>361</v>
      </c>
      <c r="E97" s="108"/>
      <c r="F97" s="110" t="s">
        <v>150</v>
      </c>
      <c r="G97" s="110" t="s">
        <v>6004</v>
      </c>
      <c r="H97" s="109" t="s">
        <v>6062</v>
      </c>
      <c r="I97" s="111"/>
      <c r="J97" s="112">
        <v>45505.0</v>
      </c>
      <c r="K97" s="112">
        <v>48183.0</v>
      </c>
      <c r="L97" s="113"/>
      <c r="M97" s="114">
        <f t="shared" si="1"/>
        <v>360</v>
      </c>
      <c r="N97" s="110">
        <v>15000.0</v>
      </c>
      <c r="O97" s="107">
        <v>2400.0</v>
      </c>
      <c r="P97" s="113"/>
      <c r="Q97" s="113"/>
      <c r="R97" s="113"/>
      <c r="S97" s="107" t="s">
        <v>48</v>
      </c>
      <c r="T97" s="109" t="s">
        <v>6005</v>
      </c>
      <c r="U97" s="107" t="s">
        <v>362</v>
      </c>
      <c r="V97" s="115" t="s">
        <v>6297</v>
      </c>
      <c r="W97" s="108"/>
      <c r="X97" s="107" t="s">
        <v>6113</v>
      </c>
      <c r="Y97" s="116"/>
      <c r="Z97" s="117">
        <v>10.0</v>
      </c>
      <c r="AA97" s="107">
        <v>602.0</v>
      </c>
      <c r="AB97" s="113"/>
      <c r="AC97" s="113"/>
      <c r="AD97" s="108"/>
      <c r="AE97" s="107" t="str">
        <f t="shared" si="2"/>
        <v>#REF!</v>
      </c>
      <c r="AF97" s="107" t="str">
        <f t="shared" si="3"/>
        <v>Not Available</v>
      </c>
      <c r="AG97" s="113"/>
      <c r="AH97" s="113"/>
      <c r="AI97" s="113"/>
      <c r="AJ97" s="108"/>
      <c r="AK97" s="108"/>
      <c r="AL97" s="108"/>
      <c r="AM97" s="118"/>
      <c r="AN97" s="118" t="s">
        <v>5668</v>
      </c>
      <c r="AO97" s="118"/>
      <c r="AP97" s="118"/>
      <c r="AQ97" s="118"/>
      <c r="AR97" s="118"/>
      <c r="AS97" s="118"/>
      <c r="AT97" s="118"/>
      <c r="AU97" s="118"/>
      <c r="AV97" s="118"/>
      <c r="AW97" s="119">
        <v>1.0</v>
      </c>
      <c r="AX97" s="118"/>
      <c r="AY97" s="119">
        <f t="shared" si="4"/>
        <v>13</v>
      </c>
      <c r="AZ97" s="118"/>
    </row>
    <row r="98">
      <c r="A98" s="107">
        <f t="shared" si="5"/>
        <v>97</v>
      </c>
      <c r="B98" s="108"/>
      <c r="C98" s="130" t="s">
        <v>364</v>
      </c>
      <c r="D98" s="109" t="s">
        <v>365</v>
      </c>
      <c r="E98" s="108"/>
      <c r="F98" s="110" t="s">
        <v>38</v>
      </c>
      <c r="G98" s="110" t="s">
        <v>6004</v>
      </c>
      <c r="H98" s="111"/>
      <c r="I98" s="121"/>
      <c r="J98" s="112">
        <v>45207.0</v>
      </c>
      <c r="K98" s="122">
        <v>46874.0</v>
      </c>
      <c r="L98" s="113"/>
      <c r="M98" s="114">
        <f t="shared" si="1"/>
        <v>60</v>
      </c>
      <c r="N98" s="123">
        <v>5000.0</v>
      </c>
      <c r="O98" s="124">
        <v>1200.0</v>
      </c>
      <c r="P98" s="113"/>
      <c r="Q98" s="113"/>
      <c r="R98" s="113"/>
      <c r="S98" s="109" t="s">
        <v>37</v>
      </c>
      <c r="T98" s="109" t="s">
        <v>6007</v>
      </c>
      <c r="U98" s="109" t="s">
        <v>45</v>
      </c>
      <c r="V98" s="125" t="s">
        <v>6298</v>
      </c>
      <c r="W98" s="109" t="s">
        <v>6299</v>
      </c>
      <c r="X98" s="109" t="s">
        <v>6300</v>
      </c>
      <c r="Y98" s="94" t="s">
        <v>2182</v>
      </c>
      <c r="Z98" s="126">
        <v>23.82</v>
      </c>
      <c r="AA98" s="109">
        <v>386.0</v>
      </c>
      <c r="AB98" s="113"/>
      <c r="AC98" s="131">
        <v>45.0</v>
      </c>
      <c r="AD98" s="125" t="s">
        <v>6301</v>
      </c>
      <c r="AE98" s="129" t="str">
        <f t="shared" si="2"/>
        <v>https://drive.google.com/file/d/14Sh9dGTCRDruzAnbPu63i6OtpDbMxoZ6/view?usp=drive_link</v>
      </c>
      <c r="AF98" s="107" t="str">
        <f t="shared" si="3"/>
        <v>Not Available</v>
      </c>
      <c r="AG98" s="113"/>
      <c r="AH98" s="113"/>
      <c r="AI98" s="113"/>
      <c r="AJ98" s="107">
        <f t="shared" ref="AJ98:AJ104" si="42">iferror(MONTH(J98),"NA")</f>
        <v>10</v>
      </c>
      <c r="AK98" s="107">
        <f t="shared" ref="AK98:AK104" si="43">iferror(YEAR(J98),"NA")</f>
        <v>2023</v>
      </c>
      <c r="AL98" s="107" t="str">
        <f t="shared" ref="AL98:AL104" si="44">Concat(IF(AJ98&lt;=3,"Q1",IF(AJ98&lt;=6,"Q2",IF(AJ98&lt;=9,"Q3","Q4"))),AK98)</f>
        <v>Q42023</v>
      </c>
      <c r="AM98" s="106" t="str">
        <f t="shared" ref="AM98:AM104" si="45">IF(N98=0,"NA",IF(N98&lt;2000,"&lt;2K",IF(N98&lt;4000,"2-4K",IF(N98&lt;6000,"4-6K",IF(N98&lt;8000,"6-8K",IF(N98&lt;10000,"8-10K",IF(N98&lt;12000,"10-12K",IF(N98&lt;15000,"12-15K","15K+"))))))))</f>
        <v>4-6K</v>
      </c>
      <c r="AN98" s="118" t="s">
        <v>5668</v>
      </c>
      <c r="AO98" s="118"/>
      <c r="AP98" s="118"/>
      <c r="AQ98" s="118"/>
      <c r="AR98" s="118"/>
      <c r="AS98" s="118"/>
      <c r="AT98" s="118"/>
      <c r="AU98" s="118"/>
      <c r="AV98" s="118"/>
      <c r="AW98" s="118"/>
      <c r="AX98" s="118"/>
      <c r="AY98" s="119">
        <f t="shared" si="4"/>
        <v>14</v>
      </c>
      <c r="AZ98" s="118"/>
    </row>
    <row r="99">
      <c r="A99" s="107">
        <f t="shared" si="5"/>
        <v>98</v>
      </c>
      <c r="B99" s="108"/>
      <c r="C99" s="120" t="s">
        <v>366</v>
      </c>
      <c r="D99" s="107" t="s">
        <v>367</v>
      </c>
      <c r="E99" s="108"/>
      <c r="F99" s="110" t="s">
        <v>38</v>
      </c>
      <c r="G99" s="110" t="s">
        <v>6034</v>
      </c>
      <c r="H99" s="111"/>
      <c r="I99" s="121"/>
      <c r="J99" s="112">
        <v>44958.0</v>
      </c>
      <c r="K99" s="112">
        <v>45717.0</v>
      </c>
      <c r="L99" s="113"/>
      <c r="M99" s="114">
        <f t="shared" si="1"/>
        <v>60.16</v>
      </c>
      <c r="N99" s="110">
        <v>4700.0</v>
      </c>
      <c r="O99" s="107">
        <v>1280.0</v>
      </c>
      <c r="P99" s="113"/>
      <c r="Q99" s="113"/>
      <c r="R99" s="113"/>
      <c r="S99" s="107" t="s">
        <v>48</v>
      </c>
      <c r="T99" s="109" t="s">
        <v>6022</v>
      </c>
      <c r="U99" s="107" t="s">
        <v>368</v>
      </c>
      <c r="V99" s="115" t="s">
        <v>6302</v>
      </c>
      <c r="W99" s="107" t="s">
        <v>6303</v>
      </c>
      <c r="X99" s="107" t="s">
        <v>6304</v>
      </c>
      <c r="Y99" s="94" t="s">
        <v>6305</v>
      </c>
      <c r="Z99" s="117">
        <v>0.77</v>
      </c>
      <c r="AA99" s="107">
        <v>68.0</v>
      </c>
      <c r="AB99" s="113"/>
      <c r="AC99" s="113"/>
      <c r="AD99" s="115" t="s">
        <v>6306</v>
      </c>
      <c r="AE99" s="129" t="str">
        <f t="shared" si="2"/>
        <v>https://drive.google.com/file/d/1yZ-nEtSNRni7_ga6sRtyqi6rZ_3UUkOX/view?usp=drive_link</v>
      </c>
      <c r="AF99" s="107" t="str">
        <f t="shared" si="3"/>
        <v>Not Available</v>
      </c>
      <c r="AG99" s="113"/>
      <c r="AH99" s="113"/>
      <c r="AI99" s="113"/>
      <c r="AJ99" s="107">
        <f t="shared" si="42"/>
        <v>2</v>
      </c>
      <c r="AK99" s="107">
        <f t="shared" si="43"/>
        <v>2023</v>
      </c>
      <c r="AL99" s="107" t="str">
        <f t="shared" si="44"/>
        <v>Q12023</v>
      </c>
      <c r="AM99" s="106" t="str">
        <f t="shared" si="45"/>
        <v>4-6K</v>
      </c>
      <c r="AN99" s="118"/>
      <c r="AO99" s="118"/>
      <c r="AP99" s="118"/>
      <c r="AQ99" s="118"/>
      <c r="AR99" s="118"/>
      <c r="AS99" s="118"/>
      <c r="AT99" s="118"/>
      <c r="AU99" s="118"/>
      <c r="AV99" s="118"/>
      <c r="AW99" s="118"/>
      <c r="AX99" s="118"/>
      <c r="AY99" s="119">
        <f t="shared" si="4"/>
        <v>13</v>
      </c>
      <c r="AZ99" s="118"/>
    </row>
    <row r="100">
      <c r="A100" s="107">
        <f t="shared" si="5"/>
        <v>99</v>
      </c>
      <c r="B100" s="108"/>
      <c r="C100" s="109" t="s">
        <v>371</v>
      </c>
      <c r="D100" s="107" t="s">
        <v>372</v>
      </c>
      <c r="E100" s="108"/>
      <c r="F100" s="110" t="s">
        <v>38</v>
      </c>
      <c r="G100" s="110" t="s">
        <v>6004</v>
      </c>
      <c r="H100" s="111"/>
      <c r="I100" s="111"/>
      <c r="J100" s="111"/>
      <c r="K100" s="112">
        <v>45627.0</v>
      </c>
      <c r="L100" s="131">
        <v>3999.0</v>
      </c>
      <c r="M100" s="114">
        <f t="shared" si="1"/>
        <v>70.5</v>
      </c>
      <c r="N100" s="110">
        <v>4700.0</v>
      </c>
      <c r="O100" s="107">
        <v>1500.0</v>
      </c>
      <c r="P100" s="113"/>
      <c r="Q100" s="113"/>
      <c r="R100" s="113"/>
      <c r="S100" s="107" t="s">
        <v>37</v>
      </c>
      <c r="T100" s="109" t="s">
        <v>6005</v>
      </c>
      <c r="U100" s="107" t="s">
        <v>40</v>
      </c>
      <c r="V100" s="147" t="s">
        <v>6307</v>
      </c>
      <c r="W100" s="107" t="s">
        <v>6308</v>
      </c>
      <c r="X100" s="107" t="s">
        <v>140</v>
      </c>
      <c r="Y100" s="94" t="s">
        <v>140</v>
      </c>
      <c r="Z100" s="117">
        <v>4.0</v>
      </c>
      <c r="AA100" s="107">
        <v>58.0</v>
      </c>
      <c r="AB100" s="113"/>
      <c r="AC100" s="113"/>
      <c r="AD100" s="108"/>
      <c r="AE100" s="107" t="str">
        <f t="shared" si="2"/>
        <v>#REF!</v>
      </c>
      <c r="AF100" s="107" t="str">
        <f t="shared" si="3"/>
        <v>Not Available</v>
      </c>
      <c r="AG100" s="113"/>
      <c r="AH100" s="113"/>
      <c r="AI100" s="113"/>
      <c r="AJ100" s="107">
        <f t="shared" si="42"/>
        <v>12</v>
      </c>
      <c r="AK100" s="107">
        <f t="shared" si="43"/>
        <v>1899</v>
      </c>
      <c r="AL100" s="107" t="str">
        <f t="shared" si="44"/>
        <v>Q41899</v>
      </c>
      <c r="AM100" s="106" t="str">
        <f t="shared" si="45"/>
        <v>4-6K</v>
      </c>
      <c r="AN100" s="118"/>
      <c r="AO100" s="118"/>
      <c r="AP100" s="118"/>
      <c r="AQ100" s="118"/>
      <c r="AR100" s="118"/>
      <c r="AS100" s="118"/>
      <c r="AT100" s="118"/>
      <c r="AU100" s="118"/>
      <c r="AV100" s="118"/>
      <c r="AW100" s="118"/>
      <c r="AX100" s="118"/>
      <c r="AY100" s="119">
        <f t="shared" si="4"/>
        <v>13</v>
      </c>
      <c r="AZ100" s="118"/>
    </row>
    <row r="101">
      <c r="A101" s="107">
        <f t="shared" si="5"/>
        <v>100</v>
      </c>
      <c r="B101" s="108"/>
      <c r="C101" s="120" t="s">
        <v>373</v>
      </c>
      <c r="D101" s="109" t="s">
        <v>6309</v>
      </c>
      <c r="E101" s="107">
        <v>2.0</v>
      </c>
      <c r="F101" s="110" t="s">
        <v>38</v>
      </c>
      <c r="G101" s="110" t="s">
        <v>6011</v>
      </c>
      <c r="H101" s="111"/>
      <c r="I101" s="121"/>
      <c r="J101" s="112">
        <v>45170.0</v>
      </c>
      <c r="K101" s="122">
        <v>45717.0</v>
      </c>
      <c r="L101" s="113"/>
      <c r="M101" s="114">
        <f t="shared" si="1"/>
        <v>70.504</v>
      </c>
      <c r="N101" s="123">
        <v>5600.0</v>
      </c>
      <c r="O101" s="124">
        <v>1259.0</v>
      </c>
      <c r="P101" s="113"/>
      <c r="Q101" s="113"/>
      <c r="R101" s="113"/>
      <c r="S101" s="109" t="s">
        <v>37</v>
      </c>
      <c r="T101" s="109" t="s">
        <v>6028</v>
      </c>
      <c r="U101" s="109" t="s">
        <v>375</v>
      </c>
      <c r="V101" s="125" t="s">
        <v>374</v>
      </c>
      <c r="W101" s="109" t="s">
        <v>6310</v>
      </c>
      <c r="X101" s="109" t="s">
        <v>6006</v>
      </c>
      <c r="Y101" s="94" t="s">
        <v>6311</v>
      </c>
      <c r="Z101" s="126">
        <v>1.46</v>
      </c>
      <c r="AA101" s="109">
        <v>18.0</v>
      </c>
      <c r="AB101" s="113"/>
      <c r="AC101" s="131">
        <v>45.0</v>
      </c>
      <c r="AD101" s="125" t="s">
        <v>6312</v>
      </c>
      <c r="AE101" s="129" t="str">
        <f t="shared" si="2"/>
        <v>https://drive.google.com/file/d/14YQ-uMwl7QgXtQZXvI9Z0d-6pWdrl7bV/view?usp=drive_link</v>
      </c>
      <c r="AF101" s="107" t="str">
        <f t="shared" si="3"/>
        <v>Not Available</v>
      </c>
      <c r="AG101" s="113"/>
      <c r="AH101" s="113"/>
      <c r="AI101" s="113"/>
      <c r="AJ101" s="107">
        <f t="shared" si="42"/>
        <v>9</v>
      </c>
      <c r="AK101" s="107">
        <f t="shared" si="43"/>
        <v>2023</v>
      </c>
      <c r="AL101" s="107" t="str">
        <f t="shared" si="44"/>
        <v>Q32023</v>
      </c>
      <c r="AM101" s="106" t="str">
        <f t="shared" si="45"/>
        <v>4-6K</v>
      </c>
      <c r="AN101" s="118" t="s">
        <v>5668</v>
      </c>
      <c r="AO101" s="118"/>
      <c r="AP101" s="118"/>
      <c r="AQ101" s="118"/>
      <c r="AR101" s="118"/>
      <c r="AS101" s="118"/>
      <c r="AT101" s="118"/>
      <c r="AU101" s="118"/>
      <c r="AV101" s="118"/>
      <c r="AW101" s="118"/>
      <c r="AX101" s="118"/>
      <c r="AY101" s="119">
        <f t="shared" si="4"/>
        <v>14</v>
      </c>
      <c r="AZ101" s="118"/>
    </row>
    <row r="102">
      <c r="A102" s="107">
        <f t="shared" si="5"/>
        <v>101</v>
      </c>
      <c r="B102" s="108"/>
      <c r="C102" s="120" t="s">
        <v>376</v>
      </c>
      <c r="D102" s="109" t="s">
        <v>377</v>
      </c>
      <c r="E102" s="108"/>
      <c r="F102" s="110" t="s">
        <v>38</v>
      </c>
      <c r="G102" s="110" t="s">
        <v>6011</v>
      </c>
      <c r="H102" s="111"/>
      <c r="I102" s="120" t="s">
        <v>6202</v>
      </c>
      <c r="J102" s="112">
        <v>45108.0</v>
      </c>
      <c r="K102" s="112">
        <v>46174.0</v>
      </c>
      <c r="L102" s="113"/>
      <c r="M102" s="114">
        <f t="shared" si="1"/>
        <v>72</v>
      </c>
      <c r="N102" s="123">
        <v>6000.0</v>
      </c>
      <c r="O102" s="124">
        <v>1200.0</v>
      </c>
      <c r="P102" s="113"/>
      <c r="Q102" s="113"/>
      <c r="R102" s="113"/>
      <c r="S102" s="109" t="s">
        <v>37</v>
      </c>
      <c r="T102" s="109" t="s">
        <v>6022</v>
      </c>
      <c r="U102" s="109" t="s">
        <v>227</v>
      </c>
      <c r="V102" s="125" t="s">
        <v>377</v>
      </c>
      <c r="W102" s="109" t="s">
        <v>6313</v>
      </c>
      <c r="X102" s="109" t="s">
        <v>6171</v>
      </c>
      <c r="Y102" s="94" t="s">
        <v>3755</v>
      </c>
      <c r="Z102" s="126">
        <v>2.9</v>
      </c>
      <c r="AA102" s="109">
        <v>50.0</v>
      </c>
      <c r="AB102" s="113"/>
      <c r="AC102" s="113"/>
      <c r="AD102" s="111"/>
      <c r="AE102" s="107" t="str">
        <f t="shared" si="2"/>
        <v>#REF!</v>
      </c>
      <c r="AF102" s="107" t="str">
        <f t="shared" si="3"/>
        <v>Not Available</v>
      </c>
      <c r="AG102" s="113"/>
      <c r="AH102" s="113"/>
      <c r="AI102" s="113"/>
      <c r="AJ102" s="107">
        <f t="shared" si="42"/>
        <v>7</v>
      </c>
      <c r="AK102" s="107">
        <f t="shared" si="43"/>
        <v>2023</v>
      </c>
      <c r="AL102" s="107" t="str">
        <f t="shared" si="44"/>
        <v>Q32023</v>
      </c>
      <c r="AM102" s="106" t="str">
        <f t="shared" si="45"/>
        <v>6-8K</v>
      </c>
      <c r="AN102" s="118"/>
      <c r="AO102" s="118"/>
      <c r="AP102" s="118"/>
      <c r="AQ102" s="118"/>
      <c r="AR102" s="118"/>
      <c r="AS102" s="118"/>
      <c r="AT102" s="118"/>
      <c r="AU102" s="118"/>
      <c r="AV102" s="118"/>
      <c r="AW102" s="118"/>
      <c r="AX102" s="118"/>
      <c r="AY102" s="119">
        <f t="shared" si="4"/>
        <v>13</v>
      </c>
      <c r="AZ102" s="118"/>
    </row>
    <row r="103">
      <c r="A103" s="107">
        <f t="shared" si="5"/>
        <v>102</v>
      </c>
      <c r="B103" s="108"/>
      <c r="C103" s="120" t="s">
        <v>378</v>
      </c>
      <c r="D103" s="109" t="s">
        <v>379</v>
      </c>
      <c r="E103" s="108"/>
      <c r="F103" s="110" t="s">
        <v>72</v>
      </c>
      <c r="G103" s="110" t="s">
        <v>6011</v>
      </c>
      <c r="H103" s="111"/>
      <c r="I103" s="121"/>
      <c r="J103" s="112">
        <v>43009.0</v>
      </c>
      <c r="K103" s="112">
        <v>45261.0</v>
      </c>
      <c r="L103" s="113"/>
      <c r="M103" s="114">
        <f t="shared" si="1"/>
        <v>370.5</v>
      </c>
      <c r="N103" s="123">
        <v>13000.0</v>
      </c>
      <c r="O103" s="124">
        <v>2850.0</v>
      </c>
      <c r="P103" s="113"/>
      <c r="Q103" s="113"/>
      <c r="R103" s="113"/>
      <c r="S103" s="109" t="s">
        <v>48</v>
      </c>
      <c r="T103" s="109" t="s">
        <v>6005</v>
      </c>
      <c r="U103" s="109" t="s">
        <v>351</v>
      </c>
      <c r="V103" s="125" t="s">
        <v>379</v>
      </c>
      <c r="W103" s="109" t="s">
        <v>6314</v>
      </c>
      <c r="X103" s="109" t="s">
        <v>884</v>
      </c>
      <c r="Y103" s="94" t="s">
        <v>6315</v>
      </c>
      <c r="Z103" s="126">
        <v>7.24</v>
      </c>
      <c r="AA103" s="109">
        <v>375.0</v>
      </c>
      <c r="AB103" s="113"/>
      <c r="AC103" s="113"/>
      <c r="AD103" s="125" t="s">
        <v>6316</v>
      </c>
      <c r="AE103" s="129" t="str">
        <f t="shared" si="2"/>
        <v>https://drive.google.com/file/d/1cXzJvxkmqpjl49TTBDCq3JVdv9DjMMoo/view?usp=sharing</v>
      </c>
      <c r="AF103" s="107" t="str">
        <f t="shared" si="3"/>
        <v>Not Available</v>
      </c>
      <c r="AG103" s="113"/>
      <c r="AH103" s="113"/>
      <c r="AI103" s="113"/>
      <c r="AJ103" s="107">
        <f t="shared" si="42"/>
        <v>10</v>
      </c>
      <c r="AK103" s="107">
        <f t="shared" si="43"/>
        <v>2017</v>
      </c>
      <c r="AL103" s="107" t="str">
        <f t="shared" si="44"/>
        <v>Q42017</v>
      </c>
      <c r="AM103" s="106" t="str">
        <f t="shared" si="45"/>
        <v>12-15K</v>
      </c>
      <c r="AN103" s="118"/>
      <c r="AO103" s="118"/>
      <c r="AP103" s="118"/>
      <c r="AQ103" s="118"/>
      <c r="AR103" s="118"/>
      <c r="AS103" s="118"/>
      <c r="AT103" s="118"/>
      <c r="AU103" s="118"/>
      <c r="AV103" s="118"/>
      <c r="AW103" s="118"/>
      <c r="AX103" s="118"/>
      <c r="AY103" s="119">
        <f t="shared" si="4"/>
        <v>13</v>
      </c>
      <c r="AZ103" s="118"/>
    </row>
    <row r="104">
      <c r="A104" s="107">
        <f t="shared" si="5"/>
        <v>103</v>
      </c>
      <c r="B104" s="108"/>
      <c r="C104" s="120" t="s">
        <v>382</v>
      </c>
      <c r="D104" s="109" t="s">
        <v>383</v>
      </c>
      <c r="E104" s="108"/>
      <c r="F104" s="110" t="s">
        <v>38</v>
      </c>
      <c r="G104" s="110" t="s">
        <v>6011</v>
      </c>
      <c r="H104" s="141">
        <v>45325.0</v>
      </c>
      <c r="I104" s="121"/>
      <c r="J104" s="112">
        <v>42979.0</v>
      </c>
      <c r="K104" s="112">
        <v>45536.0</v>
      </c>
      <c r="L104" s="113"/>
      <c r="M104" s="114">
        <f t="shared" si="1"/>
        <v>192.786</v>
      </c>
      <c r="N104" s="123">
        <v>12700.0</v>
      </c>
      <c r="O104" s="124">
        <v>1518.0</v>
      </c>
      <c r="P104" s="113"/>
      <c r="Q104" s="113"/>
      <c r="R104" s="113"/>
      <c r="S104" s="109" t="s">
        <v>48</v>
      </c>
      <c r="T104" s="109" t="s">
        <v>6005</v>
      </c>
      <c r="U104" s="109" t="s">
        <v>265</v>
      </c>
      <c r="V104" s="125" t="s">
        <v>47</v>
      </c>
      <c r="W104" s="109" t="s">
        <v>6317</v>
      </c>
      <c r="X104" s="109" t="s">
        <v>6013</v>
      </c>
      <c r="Y104" s="94" t="s">
        <v>6318</v>
      </c>
      <c r="Z104" s="126">
        <v>1.79</v>
      </c>
      <c r="AA104" s="109">
        <v>179.0</v>
      </c>
      <c r="AB104" s="113"/>
      <c r="AC104" s="113"/>
      <c r="AD104" s="125" t="s">
        <v>6319</v>
      </c>
      <c r="AE104" s="129" t="str">
        <f t="shared" si="2"/>
        <v>https://drive.google.com/file/d/15jdTKTmBhZEy7brLxH3X1_q5_n4rWg-t/view?usp=drive_link</v>
      </c>
      <c r="AF104" s="107" t="str">
        <f t="shared" si="3"/>
        <v>Not Available</v>
      </c>
      <c r="AG104" s="113"/>
      <c r="AH104" s="113"/>
      <c r="AI104" s="113"/>
      <c r="AJ104" s="107">
        <f t="shared" si="42"/>
        <v>9</v>
      </c>
      <c r="AK104" s="107">
        <f t="shared" si="43"/>
        <v>2017</v>
      </c>
      <c r="AL104" s="107" t="str">
        <f t="shared" si="44"/>
        <v>Q32017</v>
      </c>
      <c r="AM104" s="106" t="str">
        <f t="shared" si="45"/>
        <v>12-15K</v>
      </c>
      <c r="AN104" s="118"/>
      <c r="AO104" s="118"/>
      <c r="AP104" s="118"/>
      <c r="AQ104" s="118"/>
      <c r="AR104" s="118"/>
      <c r="AS104" s="118"/>
      <c r="AT104" s="118"/>
      <c r="AU104" s="118"/>
      <c r="AV104" s="118"/>
      <c r="AW104" s="118"/>
      <c r="AX104" s="118"/>
      <c r="AY104" s="119">
        <f t="shared" si="4"/>
        <v>13</v>
      </c>
      <c r="AZ104" s="118"/>
    </row>
    <row r="105">
      <c r="A105" s="107">
        <f t="shared" si="5"/>
        <v>104</v>
      </c>
      <c r="B105" s="108"/>
      <c r="C105" s="133" t="s">
        <v>387</v>
      </c>
      <c r="D105" s="107" t="s">
        <v>388</v>
      </c>
      <c r="E105" s="108"/>
      <c r="F105" s="110" t="s">
        <v>38</v>
      </c>
      <c r="G105" s="110" t="s">
        <v>6004</v>
      </c>
      <c r="H105" s="109">
        <v>3.0</v>
      </c>
      <c r="I105" s="111"/>
      <c r="J105" s="112">
        <v>45413.0</v>
      </c>
      <c r="K105" s="112">
        <v>47058.0</v>
      </c>
      <c r="L105" s="113"/>
      <c r="M105" s="114">
        <f t="shared" si="1"/>
        <v>200.7746</v>
      </c>
      <c r="N105" s="110">
        <v>13780.0</v>
      </c>
      <c r="O105" s="107">
        <v>1457.0</v>
      </c>
      <c r="P105" s="113"/>
      <c r="Q105" s="113"/>
      <c r="R105" s="113"/>
      <c r="S105" s="107" t="s">
        <v>48</v>
      </c>
      <c r="T105" s="109" t="s">
        <v>6005</v>
      </c>
      <c r="U105" s="107" t="s">
        <v>155</v>
      </c>
      <c r="V105" s="115" t="s">
        <v>6320</v>
      </c>
      <c r="W105" s="108"/>
      <c r="X105" s="107" t="s">
        <v>6091</v>
      </c>
      <c r="Y105" s="116"/>
      <c r="Z105" s="117">
        <v>4.2</v>
      </c>
      <c r="AA105" s="107">
        <v>449.0</v>
      </c>
      <c r="AB105" s="113"/>
      <c r="AC105" s="113"/>
      <c r="AD105" s="108"/>
      <c r="AE105" s="107" t="str">
        <f t="shared" si="2"/>
        <v>#REF!</v>
      </c>
      <c r="AF105" s="107" t="str">
        <f t="shared" si="3"/>
        <v>Not Available</v>
      </c>
      <c r="AG105" s="113"/>
      <c r="AH105" s="113"/>
      <c r="AI105" s="113"/>
      <c r="AJ105" s="108"/>
      <c r="AK105" s="108"/>
      <c r="AL105" s="108"/>
      <c r="AM105" s="118"/>
      <c r="AN105" s="118" t="s">
        <v>5668</v>
      </c>
      <c r="AO105" s="118"/>
      <c r="AP105" s="118"/>
      <c r="AQ105" s="118"/>
      <c r="AR105" s="119">
        <v>1.0</v>
      </c>
      <c r="AS105" s="118"/>
      <c r="AT105" s="118"/>
      <c r="AU105" s="118"/>
      <c r="AV105" s="118"/>
      <c r="AW105" s="119">
        <v>1.0</v>
      </c>
      <c r="AX105" s="118"/>
      <c r="AY105" s="119">
        <f t="shared" si="4"/>
        <v>13</v>
      </c>
      <c r="AZ105" s="118"/>
    </row>
    <row r="106">
      <c r="A106" s="107">
        <f t="shared" si="5"/>
        <v>105</v>
      </c>
      <c r="B106" s="108"/>
      <c r="C106" s="120" t="s">
        <v>389</v>
      </c>
      <c r="D106" s="109" t="s">
        <v>6321</v>
      </c>
      <c r="E106" s="108"/>
      <c r="F106" s="110" t="s">
        <v>38</v>
      </c>
      <c r="G106" s="110" t="s">
        <v>6011</v>
      </c>
      <c r="H106" s="142" t="s">
        <v>6154</v>
      </c>
      <c r="I106" s="121"/>
      <c r="J106" s="112">
        <v>45238.0</v>
      </c>
      <c r="K106" s="112">
        <v>46722.0</v>
      </c>
      <c r="L106" s="131">
        <v>9500.0</v>
      </c>
      <c r="M106" s="114">
        <f t="shared" si="1"/>
        <v>64.135</v>
      </c>
      <c r="N106" s="123">
        <v>10100.0</v>
      </c>
      <c r="O106" s="109">
        <v>635.0</v>
      </c>
      <c r="P106" s="113"/>
      <c r="Q106" s="113"/>
      <c r="R106" s="113"/>
      <c r="S106" s="109" t="s">
        <v>48</v>
      </c>
      <c r="T106" s="109" t="s">
        <v>6028</v>
      </c>
      <c r="U106" s="109" t="s">
        <v>345</v>
      </c>
      <c r="V106" s="125" t="s">
        <v>390</v>
      </c>
      <c r="W106" s="109" t="s">
        <v>6322</v>
      </c>
      <c r="X106" s="109" t="s">
        <v>1512</v>
      </c>
      <c r="Y106" s="94" t="s">
        <v>3687</v>
      </c>
      <c r="Z106" s="126">
        <v>11.0</v>
      </c>
      <c r="AA106" s="109">
        <v>1100.0</v>
      </c>
      <c r="AB106" s="113"/>
      <c r="AC106" s="113"/>
      <c r="AD106" s="125" t="s">
        <v>6323</v>
      </c>
      <c r="AE106" s="129" t="str">
        <f t="shared" si="2"/>
        <v>https://drive.google.com/file/d/19oXl7gnWMTLx5WnJW1WvBB3JpmIq54US/view?usp=drive_link</v>
      </c>
      <c r="AF106" s="107" t="str">
        <f t="shared" si="3"/>
        <v>Not Available</v>
      </c>
      <c r="AG106" s="113"/>
      <c r="AH106" s="113"/>
      <c r="AI106" s="113"/>
      <c r="AJ106" s="107">
        <f>iferror(MONTH(J106),"NA")</f>
        <v>11</v>
      </c>
      <c r="AK106" s="107">
        <f>iferror(YEAR(J106),"NA")</f>
        <v>2023</v>
      </c>
      <c r="AL106" s="107" t="str">
        <f>Concat(IF(AJ106&lt;=3,"Q1",IF(AJ106&lt;=6,"Q2",IF(AJ106&lt;=9,"Q3","Q4"))),AK106)</f>
        <v>Q42023</v>
      </c>
      <c r="AM106" s="106" t="str">
        <f>IF(N106=0,"NA",IF(N106&lt;2000,"&lt;2K",IF(N106&lt;4000,"2-4K",IF(N106&lt;6000,"4-6K",IF(N106&lt;8000,"6-8K",IF(N106&lt;10000,"8-10K",IF(N106&lt;12000,"10-12K",IF(N106&lt;15000,"12-15K","15K+"))))))))</f>
        <v>10-12K</v>
      </c>
      <c r="AN106" s="118" t="s">
        <v>5668</v>
      </c>
      <c r="AO106" s="106">
        <v>1.0</v>
      </c>
      <c r="AP106" s="118"/>
      <c r="AQ106" s="118"/>
      <c r="AR106" s="118"/>
      <c r="AS106" s="118"/>
      <c r="AT106" s="118"/>
      <c r="AU106" s="118"/>
      <c r="AV106" s="118"/>
      <c r="AW106" s="118"/>
      <c r="AX106" s="118"/>
      <c r="AY106" s="119">
        <f t="shared" si="4"/>
        <v>14</v>
      </c>
      <c r="AZ106" s="118"/>
    </row>
    <row r="107">
      <c r="A107" s="107">
        <f t="shared" si="5"/>
        <v>106</v>
      </c>
      <c r="B107" s="108"/>
      <c r="C107" s="120" t="s">
        <v>194</v>
      </c>
      <c r="D107" s="107" t="s">
        <v>392</v>
      </c>
      <c r="E107" s="108"/>
      <c r="F107" s="110" t="s">
        <v>150</v>
      </c>
      <c r="G107" s="110" t="s">
        <v>6004</v>
      </c>
      <c r="H107" s="109" t="s">
        <v>6062</v>
      </c>
      <c r="I107" s="111"/>
      <c r="J107" s="121"/>
      <c r="K107" s="121"/>
      <c r="L107" s="113"/>
      <c r="M107" s="114">
        <f t="shared" si="1"/>
        <v>0</v>
      </c>
      <c r="N107" s="127"/>
      <c r="O107" s="108"/>
      <c r="P107" s="113"/>
      <c r="Q107" s="113"/>
      <c r="R107" s="113"/>
      <c r="S107" s="107" t="s">
        <v>213</v>
      </c>
      <c r="T107" s="109" t="s">
        <v>6028</v>
      </c>
      <c r="U107" s="107" t="s">
        <v>199</v>
      </c>
      <c r="V107" s="115" t="s">
        <v>6324</v>
      </c>
      <c r="W107" s="108"/>
      <c r="X107" s="107" t="s">
        <v>393</v>
      </c>
      <c r="Y107" s="116"/>
      <c r="Z107" s="128"/>
      <c r="AA107" s="108"/>
      <c r="AB107" s="113"/>
      <c r="AC107" s="113"/>
      <c r="AD107" s="108"/>
      <c r="AE107" s="107" t="str">
        <f t="shared" si="2"/>
        <v>#REF!</v>
      </c>
      <c r="AF107" s="107" t="str">
        <f t="shared" si="3"/>
        <v>Not Available</v>
      </c>
      <c r="AG107" s="113"/>
      <c r="AH107" s="113"/>
      <c r="AI107" s="113"/>
      <c r="AJ107" s="108"/>
      <c r="AK107" s="108"/>
      <c r="AL107" s="108"/>
      <c r="AM107" s="118"/>
      <c r="AN107" s="118"/>
      <c r="AO107" s="118"/>
      <c r="AP107" s="118"/>
      <c r="AQ107" s="118"/>
      <c r="AR107" s="118"/>
      <c r="AS107" s="118"/>
      <c r="AT107" s="118"/>
      <c r="AU107" s="118"/>
      <c r="AV107" s="118"/>
      <c r="AW107" s="118"/>
      <c r="AX107" s="118"/>
      <c r="AY107" s="119">
        <f t="shared" si="4"/>
        <v>7</v>
      </c>
      <c r="AZ107" s="118"/>
    </row>
    <row r="108">
      <c r="A108" s="107">
        <f t="shared" si="5"/>
        <v>107</v>
      </c>
      <c r="B108" s="108"/>
      <c r="C108" s="120" t="s">
        <v>395</v>
      </c>
      <c r="D108" s="109" t="s">
        <v>396</v>
      </c>
      <c r="E108" s="108"/>
      <c r="F108" s="110" t="s">
        <v>38</v>
      </c>
      <c r="G108" s="110" t="s">
        <v>6004</v>
      </c>
      <c r="H108" s="142" t="s">
        <v>6154</v>
      </c>
      <c r="I108" s="121"/>
      <c r="J108" s="112">
        <v>45108.0</v>
      </c>
      <c r="K108" s="112">
        <v>45962.0</v>
      </c>
      <c r="L108" s="113"/>
      <c r="M108" s="114">
        <f t="shared" si="1"/>
        <v>64.48</v>
      </c>
      <c r="N108" s="123">
        <v>6200.0</v>
      </c>
      <c r="O108" s="124">
        <v>1040.0</v>
      </c>
      <c r="P108" s="113"/>
      <c r="Q108" s="113"/>
      <c r="R108" s="113"/>
      <c r="S108" s="109" t="s">
        <v>48</v>
      </c>
      <c r="T108" s="109" t="s">
        <v>6022</v>
      </c>
      <c r="U108" s="109" t="s">
        <v>196</v>
      </c>
      <c r="V108" s="125" t="s">
        <v>396</v>
      </c>
      <c r="W108" s="109" t="s">
        <v>6325</v>
      </c>
      <c r="X108" s="109" t="s">
        <v>6326</v>
      </c>
      <c r="Y108" s="94" t="s">
        <v>2169</v>
      </c>
      <c r="Z108" s="126">
        <v>1.66</v>
      </c>
      <c r="AA108" s="109">
        <v>134.0</v>
      </c>
      <c r="AB108" s="113"/>
      <c r="AC108" s="113"/>
      <c r="AD108" s="125" t="s">
        <v>6327</v>
      </c>
      <c r="AE108" s="129" t="str">
        <f t="shared" si="2"/>
        <v>https://drive.google.com/file/d/1R6_xeacUQqjy9wj4aHwKF_Hu8n5NXPaa/view?usp=drive_link</v>
      </c>
      <c r="AF108" s="107" t="str">
        <f t="shared" si="3"/>
        <v>Not Available</v>
      </c>
      <c r="AG108" s="113"/>
      <c r="AH108" s="113"/>
      <c r="AI108" s="113"/>
      <c r="AJ108" s="107">
        <f>iferror(MONTH(J108),"NA")</f>
        <v>7</v>
      </c>
      <c r="AK108" s="107">
        <f>iferror(YEAR(J108),"NA")</f>
        <v>2023</v>
      </c>
      <c r="AL108" s="107" t="str">
        <f>Concat(IF(AJ108&lt;=3,"Q1",IF(AJ108&lt;=6,"Q2",IF(AJ108&lt;=9,"Q3","Q4"))),AK108)</f>
        <v>Q32023</v>
      </c>
      <c r="AM108" s="106" t="str">
        <f>IF(N108=0,"NA",IF(N108&lt;2000,"&lt;2K",IF(N108&lt;4000,"2-4K",IF(N108&lt;6000,"4-6K",IF(N108&lt;8000,"6-8K",IF(N108&lt;10000,"8-10K",IF(N108&lt;12000,"10-12K",IF(N108&lt;15000,"12-15K","15K+"))))))))</f>
        <v>6-8K</v>
      </c>
      <c r="AN108" s="118"/>
      <c r="AO108" s="118"/>
      <c r="AP108" s="118"/>
      <c r="AQ108" s="118"/>
      <c r="AR108" s="118"/>
      <c r="AS108" s="118"/>
      <c r="AT108" s="118"/>
      <c r="AU108" s="118"/>
      <c r="AV108" s="118"/>
      <c r="AW108" s="118"/>
      <c r="AX108" s="118"/>
      <c r="AY108" s="119">
        <f t="shared" si="4"/>
        <v>13</v>
      </c>
      <c r="AZ108" s="118"/>
    </row>
    <row r="109">
      <c r="A109" s="107">
        <f t="shared" si="5"/>
        <v>108</v>
      </c>
      <c r="B109" s="108"/>
      <c r="C109" s="120" t="s">
        <v>194</v>
      </c>
      <c r="D109" s="107" t="s">
        <v>1521</v>
      </c>
      <c r="E109" s="108"/>
      <c r="F109" s="110" t="s">
        <v>150</v>
      </c>
      <c r="G109" s="110" t="s">
        <v>6004</v>
      </c>
      <c r="H109" s="109" t="s">
        <v>6062</v>
      </c>
      <c r="I109" s="111"/>
      <c r="J109" s="121"/>
      <c r="K109" s="121"/>
      <c r="L109" s="113"/>
      <c r="M109" s="114">
        <f t="shared" si="1"/>
        <v>199.392</v>
      </c>
      <c r="N109" s="110">
        <v>12400.0</v>
      </c>
      <c r="O109" s="107">
        <v>1608.0</v>
      </c>
      <c r="P109" s="113"/>
      <c r="Q109" s="113"/>
      <c r="R109" s="113"/>
      <c r="S109" s="107" t="s">
        <v>48</v>
      </c>
      <c r="T109" s="109" t="s">
        <v>6005</v>
      </c>
      <c r="U109" s="107" t="s">
        <v>155</v>
      </c>
      <c r="V109" s="115" t="s">
        <v>6328</v>
      </c>
      <c r="W109" s="108"/>
      <c r="X109" s="107" t="s">
        <v>1522</v>
      </c>
      <c r="Y109" s="116"/>
      <c r="Z109" s="117">
        <v>1.1</v>
      </c>
      <c r="AA109" s="107">
        <v>72.0</v>
      </c>
      <c r="AB109" s="113"/>
      <c r="AC109" s="113"/>
      <c r="AD109" s="108"/>
      <c r="AE109" s="107" t="str">
        <f t="shared" si="2"/>
        <v>#REF!</v>
      </c>
      <c r="AF109" s="107" t="str">
        <f t="shared" si="3"/>
        <v>Not Available</v>
      </c>
      <c r="AG109" s="113"/>
      <c r="AH109" s="113"/>
      <c r="AI109" s="113"/>
      <c r="AJ109" s="108"/>
      <c r="AK109" s="108"/>
      <c r="AL109" s="108"/>
      <c r="AM109" s="118"/>
      <c r="AN109" s="118"/>
      <c r="AO109" s="118"/>
      <c r="AP109" s="118"/>
      <c r="AQ109" s="118"/>
      <c r="AR109" s="118"/>
      <c r="AS109" s="118"/>
      <c r="AT109" s="118"/>
      <c r="AU109" s="118"/>
      <c r="AV109" s="118"/>
      <c r="AW109" s="118"/>
      <c r="AX109" s="118"/>
      <c r="AY109" s="119">
        <f t="shared" si="4"/>
        <v>11</v>
      </c>
      <c r="AZ109" s="118"/>
    </row>
    <row r="110">
      <c r="A110" s="107">
        <f t="shared" si="5"/>
        <v>109</v>
      </c>
      <c r="B110" s="108"/>
      <c r="C110" s="120" t="s">
        <v>400</v>
      </c>
      <c r="D110" s="109" t="s">
        <v>401</v>
      </c>
      <c r="E110" s="108"/>
      <c r="F110" s="110" t="s">
        <v>38</v>
      </c>
      <c r="G110" s="110" t="s">
        <v>6034</v>
      </c>
      <c r="H110" s="141">
        <v>45325.0</v>
      </c>
      <c r="I110" s="121"/>
      <c r="J110" s="112">
        <v>45146.0</v>
      </c>
      <c r="K110" s="112">
        <v>46113.0</v>
      </c>
      <c r="L110" s="113"/>
      <c r="M110" s="114">
        <f t="shared" si="1"/>
        <v>65.1</v>
      </c>
      <c r="N110" s="123">
        <v>6000.0</v>
      </c>
      <c r="O110" s="124">
        <v>1085.0</v>
      </c>
      <c r="P110" s="113"/>
      <c r="Q110" s="113"/>
      <c r="R110" s="113"/>
      <c r="S110" s="109" t="s">
        <v>48</v>
      </c>
      <c r="T110" s="109" t="s">
        <v>6007</v>
      </c>
      <c r="U110" s="109" t="s">
        <v>45</v>
      </c>
      <c r="V110" s="125" t="s">
        <v>6329</v>
      </c>
      <c r="W110" s="109" t="s">
        <v>6330</v>
      </c>
      <c r="X110" s="109" t="s">
        <v>6331</v>
      </c>
      <c r="Y110" s="94" t="s">
        <v>3835</v>
      </c>
      <c r="Z110" s="126">
        <v>0.74</v>
      </c>
      <c r="AA110" s="109">
        <v>56.0</v>
      </c>
      <c r="AB110" s="113"/>
      <c r="AC110" s="113"/>
      <c r="AD110" s="125" t="s">
        <v>6332</v>
      </c>
      <c r="AE110" s="129" t="str">
        <f t="shared" si="2"/>
        <v>https://drive.google.com/file/d/11ClmUAcO9RYJGyQ5-G4gQbt5A1e0g43l/view?usp=drive_link</v>
      </c>
      <c r="AF110" s="107" t="str">
        <f t="shared" si="3"/>
        <v>Not Available</v>
      </c>
      <c r="AG110" s="113"/>
      <c r="AH110" s="113"/>
      <c r="AI110" s="113"/>
      <c r="AJ110" s="107">
        <f t="shared" ref="AJ110:AJ113" si="46">iferror(MONTH(J110),"NA")</f>
        <v>8</v>
      </c>
      <c r="AK110" s="107">
        <f t="shared" ref="AK110:AK113" si="47">iferror(YEAR(J110),"NA")</f>
        <v>2023</v>
      </c>
      <c r="AL110" s="107" t="str">
        <f t="shared" ref="AL110:AL113" si="48">Concat(IF(AJ110&lt;=3,"Q1",IF(AJ110&lt;=6,"Q2",IF(AJ110&lt;=9,"Q3","Q4"))),AK110)</f>
        <v>Q32023</v>
      </c>
      <c r="AM110" s="106" t="str">
        <f t="shared" ref="AM110:AM113" si="49">IF(N110=0,"NA",IF(N110&lt;2000,"&lt;2K",IF(N110&lt;4000,"2-4K",IF(N110&lt;6000,"4-6K",IF(N110&lt;8000,"6-8K",IF(N110&lt;10000,"8-10K",IF(N110&lt;12000,"10-12K",IF(N110&lt;15000,"12-15K","15K+"))))))))</f>
        <v>6-8K</v>
      </c>
      <c r="AN110" s="118" t="s">
        <v>5668</v>
      </c>
      <c r="AO110" s="118"/>
      <c r="AP110" s="118"/>
      <c r="AQ110" s="118"/>
      <c r="AR110" s="118"/>
      <c r="AS110" s="118"/>
      <c r="AT110" s="118"/>
      <c r="AU110" s="118"/>
      <c r="AV110" s="118"/>
      <c r="AW110" s="118"/>
      <c r="AX110" s="118"/>
      <c r="AY110" s="119">
        <f t="shared" si="4"/>
        <v>13</v>
      </c>
      <c r="AZ110" s="118"/>
    </row>
    <row r="111">
      <c r="A111" s="107">
        <f t="shared" si="5"/>
        <v>110</v>
      </c>
      <c r="B111" s="108"/>
      <c r="C111" s="120" t="s">
        <v>405</v>
      </c>
      <c r="D111" s="109" t="s">
        <v>406</v>
      </c>
      <c r="E111" s="108"/>
      <c r="F111" s="110" t="s">
        <v>38</v>
      </c>
      <c r="G111" s="110" t="s">
        <v>6114</v>
      </c>
      <c r="H111" s="141">
        <v>45325.0</v>
      </c>
      <c r="I111" s="121"/>
      <c r="J111" s="112">
        <v>44621.0</v>
      </c>
      <c r="K111" s="112">
        <v>45992.0</v>
      </c>
      <c r="L111" s="131">
        <v>8400.0</v>
      </c>
      <c r="M111" s="114">
        <f t="shared" si="1"/>
        <v>221.64</v>
      </c>
      <c r="N111" s="123">
        <v>12000.0</v>
      </c>
      <c r="O111" s="124">
        <v>1847.0</v>
      </c>
      <c r="P111" s="113"/>
      <c r="Q111" s="113"/>
      <c r="R111" s="113"/>
      <c r="S111" s="109" t="s">
        <v>48</v>
      </c>
      <c r="T111" s="109" t="s">
        <v>6005</v>
      </c>
      <c r="U111" s="109" t="s">
        <v>362</v>
      </c>
      <c r="V111" s="125" t="s">
        <v>406</v>
      </c>
      <c r="W111" s="109" t="s">
        <v>6333</v>
      </c>
      <c r="X111" s="109" t="s">
        <v>6240</v>
      </c>
      <c r="Y111" s="94" t="s">
        <v>6334</v>
      </c>
      <c r="Z111" s="126">
        <v>2.77</v>
      </c>
      <c r="AA111" s="109">
        <v>200.0</v>
      </c>
      <c r="AB111" s="113"/>
      <c r="AC111" s="113"/>
      <c r="AD111" s="125" t="s">
        <v>6335</v>
      </c>
      <c r="AE111" s="129" t="str">
        <f t="shared" si="2"/>
        <v>https://drive.google.com/file/d/1E6-zUUDUegdU1n2Axdho2YK_Xl_z7oeD/view?usp=sharing</v>
      </c>
      <c r="AF111" s="107" t="str">
        <f t="shared" si="3"/>
        <v>Not Available</v>
      </c>
      <c r="AG111" s="113"/>
      <c r="AH111" s="113"/>
      <c r="AI111" s="113"/>
      <c r="AJ111" s="107">
        <f t="shared" si="46"/>
        <v>3</v>
      </c>
      <c r="AK111" s="107">
        <f t="shared" si="47"/>
        <v>2022</v>
      </c>
      <c r="AL111" s="107" t="str">
        <f t="shared" si="48"/>
        <v>Q12022</v>
      </c>
      <c r="AM111" s="106" t="str">
        <f t="shared" si="49"/>
        <v>12-15K</v>
      </c>
      <c r="AN111" s="118"/>
      <c r="AO111" s="118"/>
      <c r="AP111" s="118"/>
      <c r="AQ111" s="118"/>
      <c r="AR111" s="118"/>
      <c r="AS111" s="118"/>
      <c r="AT111" s="118"/>
      <c r="AU111" s="118"/>
      <c r="AV111" s="118"/>
      <c r="AW111" s="118"/>
      <c r="AX111" s="118"/>
      <c r="AY111" s="119">
        <f t="shared" si="4"/>
        <v>14</v>
      </c>
      <c r="AZ111" s="118"/>
    </row>
    <row r="112">
      <c r="A112" s="107">
        <f t="shared" si="5"/>
        <v>111</v>
      </c>
      <c r="B112" s="108"/>
      <c r="C112" s="120" t="s">
        <v>409</v>
      </c>
      <c r="D112" s="109" t="s">
        <v>6336</v>
      </c>
      <c r="E112" s="107">
        <v>1.0</v>
      </c>
      <c r="F112" s="110" t="s">
        <v>38</v>
      </c>
      <c r="G112" s="110" t="s">
        <v>6034</v>
      </c>
      <c r="H112" s="111"/>
      <c r="I112" s="121"/>
      <c r="J112" s="112">
        <v>44137.0</v>
      </c>
      <c r="K112" s="112">
        <v>45717.0</v>
      </c>
      <c r="L112" s="113"/>
      <c r="M112" s="114">
        <f t="shared" si="1"/>
        <v>66.432</v>
      </c>
      <c r="N112" s="123">
        <v>5536.0</v>
      </c>
      <c r="O112" s="124">
        <v>1200.0</v>
      </c>
      <c r="P112" s="113"/>
      <c r="Q112" s="113"/>
      <c r="R112" s="113"/>
      <c r="S112" s="109" t="s">
        <v>37</v>
      </c>
      <c r="T112" s="109" t="s">
        <v>6005</v>
      </c>
      <c r="U112" s="109" t="s">
        <v>40</v>
      </c>
      <c r="V112" s="125" t="s">
        <v>6337</v>
      </c>
      <c r="W112" s="109" t="s">
        <v>6338</v>
      </c>
      <c r="X112" s="109" t="s">
        <v>6013</v>
      </c>
      <c r="Y112" s="94" t="s">
        <v>6339</v>
      </c>
      <c r="Z112" s="126">
        <v>15.6</v>
      </c>
      <c r="AA112" s="109">
        <v>244.0</v>
      </c>
      <c r="AB112" s="113"/>
      <c r="AC112" s="113"/>
      <c r="AD112" s="111"/>
      <c r="AE112" s="107" t="str">
        <f t="shared" si="2"/>
        <v>#REF!</v>
      </c>
      <c r="AF112" s="107" t="str">
        <f t="shared" si="3"/>
        <v>Not Available</v>
      </c>
      <c r="AG112" s="113"/>
      <c r="AH112" s="113"/>
      <c r="AI112" s="113"/>
      <c r="AJ112" s="107">
        <f t="shared" si="46"/>
        <v>11</v>
      </c>
      <c r="AK112" s="107">
        <f t="shared" si="47"/>
        <v>2020</v>
      </c>
      <c r="AL112" s="107" t="str">
        <f t="shared" si="48"/>
        <v>Q42020</v>
      </c>
      <c r="AM112" s="106" t="str">
        <f t="shared" si="49"/>
        <v>4-6K</v>
      </c>
      <c r="AN112" s="118"/>
      <c r="AO112" s="118"/>
      <c r="AP112" s="118"/>
      <c r="AQ112" s="118"/>
      <c r="AR112" s="118"/>
      <c r="AS112" s="118"/>
      <c r="AT112" s="118"/>
      <c r="AU112" s="118"/>
      <c r="AV112" s="118"/>
      <c r="AW112" s="118"/>
      <c r="AX112" s="118"/>
      <c r="AY112" s="119">
        <f t="shared" si="4"/>
        <v>13</v>
      </c>
      <c r="AZ112" s="118"/>
    </row>
    <row r="113">
      <c r="A113" s="107">
        <f t="shared" si="5"/>
        <v>112</v>
      </c>
      <c r="B113" s="108"/>
      <c r="C113" s="135" t="s">
        <v>6340</v>
      </c>
      <c r="D113" s="109" t="s">
        <v>412</v>
      </c>
      <c r="E113" s="108"/>
      <c r="F113" s="110" t="s">
        <v>38</v>
      </c>
      <c r="G113" s="110" t="s">
        <v>6114</v>
      </c>
      <c r="H113" s="111"/>
      <c r="I113" s="143"/>
      <c r="J113" s="138">
        <v>44866.0</v>
      </c>
      <c r="K113" s="138">
        <v>46357.0</v>
      </c>
      <c r="L113" s="113"/>
      <c r="M113" s="114">
        <f t="shared" si="1"/>
        <v>72</v>
      </c>
      <c r="N113" s="123">
        <v>6000.0</v>
      </c>
      <c r="O113" s="109">
        <v>1200.0</v>
      </c>
      <c r="P113" s="113"/>
      <c r="Q113" s="113"/>
      <c r="R113" s="113"/>
      <c r="S113" s="109" t="s">
        <v>37</v>
      </c>
      <c r="T113" s="109" t="s">
        <v>6005</v>
      </c>
      <c r="U113" s="109" t="s">
        <v>40</v>
      </c>
      <c r="V113" s="125" t="s">
        <v>412</v>
      </c>
      <c r="W113" s="109" t="s">
        <v>6341</v>
      </c>
      <c r="X113" s="109" t="s">
        <v>413</v>
      </c>
      <c r="Y113" s="116"/>
      <c r="Z113" s="126">
        <v>42.0</v>
      </c>
      <c r="AA113" s="109">
        <v>400.0</v>
      </c>
      <c r="AB113" s="113"/>
      <c r="AC113" s="113"/>
      <c r="AD113" s="108"/>
      <c r="AE113" s="107" t="str">
        <f t="shared" si="2"/>
        <v>#REF!</v>
      </c>
      <c r="AF113" s="107" t="str">
        <f t="shared" si="3"/>
        <v>Not Available</v>
      </c>
      <c r="AG113" s="113"/>
      <c r="AH113" s="113"/>
      <c r="AI113" s="113"/>
      <c r="AJ113" s="107">
        <f t="shared" si="46"/>
        <v>11</v>
      </c>
      <c r="AK113" s="107">
        <f t="shared" si="47"/>
        <v>2022</v>
      </c>
      <c r="AL113" s="107" t="str">
        <f t="shared" si="48"/>
        <v>Q42022</v>
      </c>
      <c r="AM113" s="106" t="str">
        <f t="shared" si="49"/>
        <v>6-8K</v>
      </c>
      <c r="AN113" s="118"/>
      <c r="AO113" s="118"/>
      <c r="AP113" s="118"/>
      <c r="AQ113" s="118"/>
      <c r="AR113" s="118"/>
      <c r="AS113" s="118"/>
      <c r="AT113" s="118"/>
      <c r="AU113" s="118"/>
      <c r="AV113" s="118"/>
      <c r="AW113" s="118"/>
      <c r="AX113" s="118"/>
      <c r="AY113" s="119">
        <f t="shared" si="4"/>
        <v>13</v>
      </c>
      <c r="AZ113" s="118"/>
    </row>
    <row r="114">
      <c r="A114" s="107">
        <f t="shared" si="5"/>
        <v>113</v>
      </c>
      <c r="B114" s="108"/>
      <c r="C114" s="132" t="s">
        <v>416</v>
      </c>
      <c r="D114" s="107" t="s">
        <v>6342</v>
      </c>
      <c r="E114" s="108"/>
      <c r="F114" s="110" t="s">
        <v>38</v>
      </c>
      <c r="G114" s="110" t="s">
        <v>6004</v>
      </c>
      <c r="H114" s="111"/>
      <c r="I114" s="111"/>
      <c r="J114" s="112">
        <v>45474.0</v>
      </c>
      <c r="K114" s="112">
        <v>46874.0</v>
      </c>
      <c r="L114" s="113"/>
      <c r="M114" s="114">
        <f t="shared" si="1"/>
        <v>179.1305</v>
      </c>
      <c r="N114" s="110">
        <v>11950.0</v>
      </c>
      <c r="O114" s="107">
        <v>1499.0</v>
      </c>
      <c r="P114" s="113"/>
      <c r="Q114" s="113"/>
      <c r="R114" s="113"/>
      <c r="S114" s="107" t="s">
        <v>48</v>
      </c>
      <c r="T114" s="109" t="s">
        <v>6005</v>
      </c>
      <c r="U114" s="107" t="s">
        <v>418</v>
      </c>
      <c r="V114" s="115" t="s">
        <v>6343</v>
      </c>
      <c r="W114" s="108"/>
      <c r="X114" s="107" t="s">
        <v>6344</v>
      </c>
      <c r="Y114" s="116"/>
      <c r="Z114" s="117">
        <v>2.71</v>
      </c>
      <c r="AA114" s="107">
        <v>154.0</v>
      </c>
      <c r="AB114" s="113"/>
      <c r="AC114" s="113"/>
      <c r="AD114" s="108"/>
      <c r="AE114" s="107" t="str">
        <f t="shared" si="2"/>
        <v>#REF!</v>
      </c>
      <c r="AF114" s="107" t="str">
        <f t="shared" si="3"/>
        <v>Not Available</v>
      </c>
      <c r="AG114" s="113"/>
      <c r="AH114" s="113"/>
      <c r="AI114" s="113"/>
      <c r="AJ114" s="108"/>
      <c r="AK114" s="108"/>
      <c r="AL114" s="108"/>
      <c r="AM114" s="118"/>
      <c r="AN114" s="118" t="s">
        <v>5668</v>
      </c>
      <c r="AO114" s="118"/>
      <c r="AP114" s="118"/>
      <c r="AQ114" s="118"/>
      <c r="AR114" s="119">
        <v>1.0</v>
      </c>
      <c r="AS114" s="118"/>
      <c r="AT114" s="118"/>
      <c r="AU114" s="118"/>
      <c r="AV114" s="118"/>
      <c r="AW114" s="119">
        <v>1.0</v>
      </c>
      <c r="AX114" s="118"/>
      <c r="AY114" s="119">
        <f t="shared" si="4"/>
        <v>13</v>
      </c>
      <c r="AZ114" s="118"/>
    </row>
    <row r="115">
      <c r="A115" s="107">
        <f t="shared" si="5"/>
        <v>114</v>
      </c>
      <c r="B115" s="108"/>
      <c r="C115" s="120" t="s">
        <v>419</v>
      </c>
      <c r="D115" s="109" t="s">
        <v>420</v>
      </c>
      <c r="E115" s="108"/>
      <c r="F115" s="110" t="s">
        <v>38</v>
      </c>
      <c r="G115" s="110" t="s">
        <v>6004</v>
      </c>
      <c r="H115" s="109">
        <v>4.0</v>
      </c>
      <c r="I115" s="121"/>
      <c r="J115" s="112">
        <v>45053.0</v>
      </c>
      <c r="K115" s="112">
        <v>47088.0</v>
      </c>
      <c r="L115" s="113"/>
      <c r="M115" s="114">
        <f t="shared" si="1"/>
        <v>94.77</v>
      </c>
      <c r="N115" s="123">
        <v>4500.0</v>
      </c>
      <c r="O115" s="124">
        <v>2106.0</v>
      </c>
      <c r="P115" s="113"/>
      <c r="Q115" s="113"/>
      <c r="R115" s="113"/>
      <c r="S115" s="109" t="s">
        <v>213</v>
      </c>
      <c r="T115" s="109" t="s">
        <v>6028</v>
      </c>
      <c r="U115" s="109" t="s">
        <v>169</v>
      </c>
      <c r="V115" s="125" t="s">
        <v>420</v>
      </c>
      <c r="W115" s="109" t="s">
        <v>6345</v>
      </c>
      <c r="X115" s="109" t="s">
        <v>6346</v>
      </c>
      <c r="Y115" s="94" t="s">
        <v>2606</v>
      </c>
      <c r="Z115" s="126">
        <v>1.43</v>
      </c>
      <c r="AA115" s="109">
        <v>24.0</v>
      </c>
      <c r="AB115" s="113"/>
      <c r="AC115" s="113"/>
      <c r="AD115" s="111"/>
      <c r="AE115" s="107" t="str">
        <f t="shared" si="2"/>
        <v>#REF!</v>
      </c>
      <c r="AF115" s="107" t="str">
        <f t="shared" si="3"/>
        <v>Not Available</v>
      </c>
      <c r="AG115" s="113"/>
      <c r="AH115" s="113"/>
      <c r="AI115" s="113"/>
      <c r="AJ115" s="107">
        <f t="shared" ref="AJ115:AJ118" si="50">iferror(MONTH(J115),"NA")</f>
        <v>5</v>
      </c>
      <c r="AK115" s="148">
        <f t="shared" ref="AK115:AK118" si="51">iferror(YEAR(J115),"NA")</f>
        <v>2023</v>
      </c>
      <c r="AL115" s="148" t="str">
        <f t="shared" ref="AL115:AL118" si="52">Concat(IF(AJ115&lt;=3,"Q1",IF(AJ115&lt;=6,"Q2",IF(AJ115&lt;=9,"Q3","Q4"))),AK115)</f>
        <v>Q22023</v>
      </c>
      <c r="AM115" s="106" t="str">
        <f t="shared" ref="AM115:AM118" si="53">IF(N115=0,"NA",IF(N115&lt;2000,"&lt;2K",IF(N115&lt;4000,"2-4K",IF(N115&lt;6000,"4-6K",IF(N115&lt;8000,"6-8K",IF(N115&lt;10000,"8-10K",IF(N115&lt;12000,"10-12K",IF(N115&lt;15000,"12-15K","15K+"))))))))</f>
        <v>4-6K</v>
      </c>
      <c r="AN115" s="118"/>
      <c r="AO115" s="118"/>
      <c r="AP115" s="118"/>
      <c r="AQ115" s="118"/>
      <c r="AR115" s="118"/>
      <c r="AS115" s="118"/>
      <c r="AT115" s="118"/>
      <c r="AU115" s="118"/>
      <c r="AV115" s="118"/>
      <c r="AW115" s="118"/>
      <c r="AX115" s="118"/>
      <c r="AY115" s="119">
        <f t="shared" si="4"/>
        <v>13</v>
      </c>
      <c r="AZ115" s="118"/>
    </row>
    <row r="116">
      <c r="A116" s="107">
        <f t="shared" si="5"/>
        <v>115</v>
      </c>
      <c r="B116" s="108"/>
      <c r="C116" s="120" t="s">
        <v>421</v>
      </c>
      <c r="D116" s="107" t="s">
        <v>422</v>
      </c>
      <c r="E116" s="108"/>
      <c r="F116" s="110" t="s">
        <v>38</v>
      </c>
      <c r="G116" s="110" t="s">
        <v>6004</v>
      </c>
      <c r="H116" s="111"/>
      <c r="I116" s="121"/>
      <c r="J116" s="112">
        <v>44136.0</v>
      </c>
      <c r="K116" s="112">
        <v>45352.0</v>
      </c>
      <c r="L116" s="113"/>
      <c r="M116" s="114">
        <f t="shared" si="1"/>
        <v>236.856</v>
      </c>
      <c r="N116" s="110">
        <v>14200.0</v>
      </c>
      <c r="O116" s="107">
        <v>1668.0</v>
      </c>
      <c r="P116" s="113"/>
      <c r="Q116" s="113"/>
      <c r="R116" s="113"/>
      <c r="S116" s="107" t="s">
        <v>48</v>
      </c>
      <c r="T116" s="109" t="s">
        <v>6028</v>
      </c>
      <c r="U116" s="107" t="s">
        <v>423</v>
      </c>
      <c r="V116" s="115" t="s">
        <v>6347</v>
      </c>
      <c r="W116" s="107" t="s">
        <v>6348</v>
      </c>
      <c r="X116" s="107" t="s">
        <v>6349</v>
      </c>
      <c r="Y116" s="94" t="s">
        <v>6350</v>
      </c>
      <c r="Z116" s="128"/>
      <c r="AA116" s="107">
        <v>4.97</v>
      </c>
      <c r="AB116" s="113"/>
      <c r="AC116" s="113"/>
      <c r="AD116" s="115" t="s">
        <v>6351</v>
      </c>
      <c r="AE116" s="129" t="str">
        <f t="shared" si="2"/>
        <v>https://drive.google.com/file/d/1nw_kTjLQ7VTUyqJxyRvCrkFfPoPwpUWK/view?usp=drive_link</v>
      </c>
      <c r="AF116" s="107" t="str">
        <f t="shared" si="3"/>
        <v>Not Available</v>
      </c>
      <c r="AG116" s="113"/>
      <c r="AH116" s="113"/>
      <c r="AI116" s="113"/>
      <c r="AJ116" s="107">
        <f t="shared" si="50"/>
        <v>11</v>
      </c>
      <c r="AK116" s="107">
        <f t="shared" si="51"/>
        <v>2020</v>
      </c>
      <c r="AL116" s="107" t="str">
        <f t="shared" si="52"/>
        <v>Q42020</v>
      </c>
      <c r="AM116" s="106" t="str">
        <f t="shared" si="53"/>
        <v>12-15K</v>
      </c>
      <c r="AN116" s="118"/>
      <c r="AO116" s="118"/>
      <c r="AP116" s="118"/>
      <c r="AQ116" s="118"/>
      <c r="AR116" s="118"/>
      <c r="AS116" s="118"/>
      <c r="AT116" s="118"/>
      <c r="AU116" s="118"/>
      <c r="AV116" s="118"/>
      <c r="AW116" s="118"/>
      <c r="AX116" s="118"/>
      <c r="AY116" s="119">
        <f t="shared" si="4"/>
        <v>12</v>
      </c>
      <c r="AZ116" s="118"/>
    </row>
    <row r="117">
      <c r="A117" s="107">
        <f t="shared" si="5"/>
        <v>116</v>
      </c>
      <c r="B117" s="108"/>
      <c r="C117" s="120" t="s">
        <v>424</v>
      </c>
      <c r="D117" s="109" t="s">
        <v>425</v>
      </c>
      <c r="E117" s="108"/>
      <c r="F117" s="110" t="s">
        <v>38</v>
      </c>
      <c r="G117" s="110" t="s">
        <v>6004</v>
      </c>
      <c r="H117" s="141">
        <v>45325.0</v>
      </c>
      <c r="I117" s="121"/>
      <c r="J117" s="112">
        <v>44958.0</v>
      </c>
      <c r="K117" s="112">
        <v>45627.0</v>
      </c>
      <c r="L117" s="113"/>
      <c r="M117" s="114">
        <f t="shared" si="1"/>
        <v>67.9575</v>
      </c>
      <c r="N117" s="123">
        <v>6150.0</v>
      </c>
      <c r="O117" s="124">
        <v>1105.0</v>
      </c>
      <c r="P117" s="113"/>
      <c r="Q117" s="113"/>
      <c r="R117" s="113"/>
      <c r="S117" s="109" t="s">
        <v>48</v>
      </c>
      <c r="T117" s="109" t="s">
        <v>6022</v>
      </c>
      <c r="U117" s="109" t="s">
        <v>227</v>
      </c>
      <c r="V117" s="125" t="s">
        <v>425</v>
      </c>
      <c r="W117" s="109" t="s">
        <v>6352</v>
      </c>
      <c r="X117" s="109" t="s">
        <v>151</v>
      </c>
      <c r="Y117" s="94" t="s">
        <v>2369</v>
      </c>
      <c r="Z117" s="126">
        <v>1.25</v>
      </c>
      <c r="AA117" s="109">
        <v>104.0</v>
      </c>
      <c r="AB117" s="113"/>
      <c r="AC117" s="113"/>
      <c r="AD117" s="125" t="s">
        <v>6353</v>
      </c>
      <c r="AE117" s="129" t="str">
        <f t="shared" si="2"/>
        <v>https://drive.google.com/file/d/1vZlqMRragjhgJ7uTwfP9D5DfP9Jp2j4h/view?usp=drive_link</v>
      </c>
      <c r="AF117" s="107" t="str">
        <f t="shared" si="3"/>
        <v>Not Available</v>
      </c>
      <c r="AG117" s="113"/>
      <c r="AH117" s="113"/>
      <c r="AI117" s="113"/>
      <c r="AJ117" s="107">
        <f t="shared" si="50"/>
        <v>2</v>
      </c>
      <c r="AK117" s="107">
        <f t="shared" si="51"/>
        <v>2023</v>
      </c>
      <c r="AL117" s="107" t="str">
        <f t="shared" si="52"/>
        <v>Q12023</v>
      </c>
      <c r="AM117" s="106" t="str">
        <f t="shared" si="53"/>
        <v>6-8K</v>
      </c>
      <c r="AN117" s="118"/>
      <c r="AO117" s="118"/>
      <c r="AP117" s="118"/>
      <c r="AQ117" s="118"/>
      <c r="AR117" s="118"/>
      <c r="AS117" s="118"/>
      <c r="AT117" s="118"/>
      <c r="AU117" s="118"/>
      <c r="AV117" s="118"/>
      <c r="AW117" s="118"/>
      <c r="AX117" s="118"/>
      <c r="AY117" s="119">
        <f t="shared" si="4"/>
        <v>13</v>
      </c>
      <c r="AZ117" s="118"/>
    </row>
    <row r="118">
      <c r="A118" s="107">
        <f t="shared" si="5"/>
        <v>117</v>
      </c>
      <c r="B118" s="108"/>
      <c r="C118" s="120" t="s">
        <v>426</v>
      </c>
      <c r="D118" s="109" t="s">
        <v>427</v>
      </c>
      <c r="E118" s="108"/>
      <c r="F118" s="110" t="s">
        <v>38</v>
      </c>
      <c r="G118" s="110" t="s">
        <v>6034</v>
      </c>
      <c r="H118" s="141">
        <v>45294.0</v>
      </c>
      <c r="I118" s="121"/>
      <c r="J118" s="112">
        <v>44621.0</v>
      </c>
      <c r="K118" s="112">
        <v>46174.0</v>
      </c>
      <c r="L118" s="113"/>
      <c r="M118" s="114">
        <f t="shared" si="1"/>
        <v>68</v>
      </c>
      <c r="N118" s="123">
        <v>10000.0</v>
      </c>
      <c r="O118" s="124">
        <v>680.0</v>
      </c>
      <c r="P118" s="113"/>
      <c r="Q118" s="113"/>
      <c r="R118" s="113"/>
      <c r="S118" s="109" t="s">
        <v>48</v>
      </c>
      <c r="T118" s="109" t="s">
        <v>6028</v>
      </c>
      <c r="U118" s="109" t="s">
        <v>428</v>
      </c>
      <c r="V118" s="125" t="s">
        <v>6354</v>
      </c>
      <c r="W118" s="109" t="s">
        <v>6355</v>
      </c>
      <c r="X118" s="109" t="s">
        <v>128</v>
      </c>
      <c r="Y118" s="94" t="s">
        <v>2089</v>
      </c>
      <c r="Z118" s="126">
        <v>7.5</v>
      </c>
      <c r="AA118" s="109">
        <v>533.0</v>
      </c>
      <c r="AB118" s="113"/>
      <c r="AC118" s="113"/>
      <c r="AD118" s="111"/>
      <c r="AE118" s="107" t="str">
        <f t="shared" si="2"/>
        <v>#REF!</v>
      </c>
      <c r="AF118" s="107" t="str">
        <f t="shared" si="3"/>
        <v>Not Available</v>
      </c>
      <c r="AG118" s="113"/>
      <c r="AH118" s="113"/>
      <c r="AI118" s="113"/>
      <c r="AJ118" s="107">
        <f t="shared" si="50"/>
        <v>3</v>
      </c>
      <c r="AK118" s="148">
        <f t="shared" si="51"/>
        <v>2022</v>
      </c>
      <c r="AL118" s="148" t="str">
        <f t="shared" si="52"/>
        <v>Q12022</v>
      </c>
      <c r="AM118" s="106" t="str">
        <f t="shared" si="53"/>
        <v>10-12K</v>
      </c>
      <c r="AN118" s="118"/>
      <c r="AO118" s="118"/>
      <c r="AP118" s="118"/>
      <c r="AQ118" s="118"/>
      <c r="AR118" s="118"/>
      <c r="AS118" s="118"/>
      <c r="AT118" s="118"/>
      <c r="AU118" s="118"/>
      <c r="AV118" s="118"/>
      <c r="AW118" s="118"/>
      <c r="AX118" s="118"/>
      <c r="AY118" s="119">
        <f t="shared" si="4"/>
        <v>13</v>
      </c>
      <c r="AZ118" s="118"/>
    </row>
    <row r="119">
      <c r="A119" s="107">
        <f t="shared" si="5"/>
        <v>118</v>
      </c>
      <c r="B119" s="108"/>
      <c r="C119" s="109" t="s">
        <v>429</v>
      </c>
      <c r="D119" s="107" t="s">
        <v>430</v>
      </c>
      <c r="E119" s="107">
        <v>3.0</v>
      </c>
      <c r="F119" s="110" t="s">
        <v>38</v>
      </c>
      <c r="G119" s="110" t="s">
        <v>6011</v>
      </c>
      <c r="H119" s="111"/>
      <c r="I119" s="111"/>
      <c r="J119" s="112">
        <v>45474.0</v>
      </c>
      <c r="K119" s="112">
        <v>46813.0</v>
      </c>
      <c r="L119" s="113"/>
      <c r="M119" s="114">
        <f t="shared" si="1"/>
        <v>68.166</v>
      </c>
      <c r="N119" s="110">
        <v>6300.0</v>
      </c>
      <c r="O119" s="107">
        <v>1082.0</v>
      </c>
      <c r="P119" s="113"/>
      <c r="Q119" s="113"/>
      <c r="R119" s="113"/>
      <c r="S119" s="107" t="s">
        <v>48</v>
      </c>
      <c r="T119" s="109" t="s">
        <v>6022</v>
      </c>
      <c r="U119" s="107" t="s">
        <v>55</v>
      </c>
      <c r="V119" s="115" t="s">
        <v>6356</v>
      </c>
      <c r="W119" s="108"/>
      <c r="X119" s="107" t="s">
        <v>6243</v>
      </c>
      <c r="Y119" s="116"/>
      <c r="Z119" s="117">
        <v>60.0</v>
      </c>
      <c r="AA119" s="107">
        <v>672.0</v>
      </c>
      <c r="AB119" s="113"/>
      <c r="AC119" s="113"/>
      <c r="AD119" s="108"/>
      <c r="AE119" s="107" t="str">
        <f t="shared" si="2"/>
        <v>#REF!</v>
      </c>
      <c r="AF119" s="107" t="str">
        <f t="shared" si="3"/>
        <v>Not Available</v>
      </c>
      <c r="AG119" s="113"/>
      <c r="AH119" s="113"/>
      <c r="AI119" s="113"/>
      <c r="AJ119" s="108"/>
      <c r="AK119" s="149"/>
      <c r="AL119" s="149"/>
      <c r="AM119" s="118"/>
      <c r="AN119" s="118" t="s">
        <v>5668</v>
      </c>
      <c r="AO119" s="118"/>
      <c r="AP119" s="118"/>
      <c r="AQ119" s="118"/>
      <c r="AR119" s="118"/>
      <c r="AS119" s="118"/>
      <c r="AT119" s="118"/>
      <c r="AU119" s="118"/>
      <c r="AV119" s="118"/>
      <c r="AW119" s="118"/>
      <c r="AX119" s="118"/>
      <c r="AY119" s="119">
        <f t="shared" si="4"/>
        <v>13</v>
      </c>
      <c r="AZ119" s="118"/>
    </row>
    <row r="120">
      <c r="A120" s="107">
        <f t="shared" si="5"/>
        <v>119</v>
      </c>
      <c r="B120" s="108"/>
      <c r="C120" s="109" t="s">
        <v>431</v>
      </c>
      <c r="D120" s="107" t="s">
        <v>432</v>
      </c>
      <c r="E120" s="108"/>
      <c r="F120" s="110" t="s">
        <v>38</v>
      </c>
      <c r="G120" s="110" t="s">
        <v>6004</v>
      </c>
      <c r="H120" s="111"/>
      <c r="I120" s="111"/>
      <c r="J120" s="112">
        <v>45383.0</v>
      </c>
      <c r="K120" s="112">
        <v>46631.0</v>
      </c>
      <c r="L120" s="113"/>
      <c r="M120" s="114">
        <f t="shared" si="1"/>
        <v>72.192</v>
      </c>
      <c r="N120" s="110">
        <v>7680.0</v>
      </c>
      <c r="O120" s="107">
        <v>940.0</v>
      </c>
      <c r="P120" s="113"/>
      <c r="Q120" s="113"/>
      <c r="R120" s="113"/>
      <c r="S120" s="107" t="s">
        <v>48</v>
      </c>
      <c r="T120" s="109" t="s">
        <v>6028</v>
      </c>
      <c r="U120" s="107" t="s">
        <v>68</v>
      </c>
      <c r="V120" s="115" t="s">
        <v>6357</v>
      </c>
      <c r="W120" s="108"/>
      <c r="X120" s="108"/>
      <c r="Y120" s="116"/>
      <c r="Z120" s="117">
        <v>2.3</v>
      </c>
      <c r="AA120" s="107">
        <v>224.0</v>
      </c>
      <c r="AB120" s="113"/>
      <c r="AC120" s="113"/>
      <c r="AD120" s="115" t="s">
        <v>6358</v>
      </c>
      <c r="AE120" s="129" t="str">
        <f t="shared" si="2"/>
        <v>https://drive.google.com/file/d/1heNRGSjri2x4m17r925uI5fLJEL8MxmY/view?usp=drive_link</v>
      </c>
      <c r="AF120" s="107" t="str">
        <f t="shared" si="3"/>
        <v>Not Available</v>
      </c>
      <c r="AG120" s="113"/>
      <c r="AH120" s="113"/>
      <c r="AI120" s="113"/>
      <c r="AJ120" s="108"/>
      <c r="AK120" s="108"/>
      <c r="AL120" s="108"/>
      <c r="AM120" s="118"/>
      <c r="AN120" s="118" t="s">
        <v>5668</v>
      </c>
      <c r="AO120" s="118"/>
      <c r="AP120" s="118"/>
      <c r="AQ120" s="118"/>
      <c r="AR120" s="118"/>
      <c r="AS120" s="118"/>
      <c r="AT120" s="118"/>
      <c r="AU120" s="118"/>
      <c r="AV120" s="118"/>
      <c r="AW120" s="118"/>
      <c r="AX120" s="118"/>
      <c r="AY120" s="119">
        <f t="shared" si="4"/>
        <v>12</v>
      </c>
      <c r="AZ120" s="118"/>
    </row>
    <row r="121">
      <c r="A121" s="107">
        <f t="shared" si="5"/>
        <v>120</v>
      </c>
      <c r="B121" s="108"/>
      <c r="C121" s="120" t="s">
        <v>434</v>
      </c>
      <c r="D121" s="109" t="s">
        <v>435</v>
      </c>
      <c r="E121" s="108"/>
      <c r="F121" s="110" t="s">
        <v>38</v>
      </c>
      <c r="G121" s="110" t="s">
        <v>6011</v>
      </c>
      <c r="H121" s="109">
        <v>2.0</v>
      </c>
      <c r="I121" s="121"/>
      <c r="J121" s="112">
        <v>44875.0</v>
      </c>
      <c r="K121" s="112">
        <v>46478.0</v>
      </c>
      <c r="L121" s="113"/>
      <c r="M121" s="114">
        <f t="shared" si="1"/>
        <v>69.375</v>
      </c>
      <c r="N121" s="123">
        <v>7500.0</v>
      </c>
      <c r="O121" s="124">
        <v>925.0</v>
      </c>
      <c r="P121" s="113"/>
      <c r="Q121" s="113"/>
      <c r="R121" s="113"/>
      <c r="S121" s="109" t="s">
        <v>48</v>
      </c>
      <c r="T121" s="109" t="s">
        <v>6028</v>
      </c>
      <c r="U121" s="109" t="s">
        <v>436</v>
      </c>
      <c r="V121" s="125" t="s">
        <v>435</v>
      </c>
      <c r="W121" s="109" t="s">
        <v>6359</v>
      </c>
      <c r="X121" s="109" t="s">
        <v>1512</v>
      </c>
      <c r="Y121" s="94" t="s">
        <v>4675</v>
      </c>
      <c r="Z121" s="126">
        <v>13.0</v>
      </c>
      <c r="AA121" s="109">
        <v>312.0</v>
      </c>
      <c r="AB121" s="113"/>
      <c r="AC121" s="113"/>
      <c r="AD121" s="111"/>
      <c r="AE121" s="107" t="str">
        <f t="shared" si="2"/>
        <v>#REF!</v>
      </c>
      <c r="AF121" s="107" t="str">
        <f t="shared" si="3"/>
        <v>Not Available</v>
      </c>
      <c r="AG121" s="113"/>
      <c r="AH121" s="113"/>
      <c r="AI121" s="113"/>
      <c r="AJ121" s="107">
        <f t="shared" ref="AJ121:AJ124" si="54">iferror(MONTH(J121),"NA")</f>
        <v>11</v>
      </c>
      <c r="AK121" s="107">
        <f t="shared" ref="AK121:AK124" si="55">iferror(YEAR(J121),"NA")</f>
        <v>2022</v>
      </c>
      <c r="AL121" s="107" t="str">
        <f t="shared" ref="AL121:AL124" si="56">Concat(IF(AJ121&lt;=3,"Q1",IF(AJ121&lt;=6,"Q2",IF(AJ121&lt;=9,"Q3","Q4"))),AK121)</f>
        <v>Q42022</v>
      </c>
      <c r="AM121" s="106" t="str">
        <f t="shared" ref="AM121:AM124" si="57">IF(N121=0,"NA",IF(N121&lt;2000,"&lt;2K",IF(N121&lt;4000,"2-4K",IF(N121&lt;6000,"4-6K",IF(N121&lt;8000,"6-8K",IF(N121&lt;10000,"8-10K",IF(N121&lt;12000,"10-12K",IF(N121&lt;15000,"12-15K","15K+"))))))))</f>
        <v>6-8K</v>
      </c>
      <c r="AN121" s="118"/>
      <c r="AO121" s="118"/>
      <c r="AP121" s="118"/>
      <c r="AQ121" s="118"/>
      <c r="AR121" s="118"/>
      <c r="AS121" s="118"/>
      <c r="AT121" s="118"/>
      <c r="AU121" s="118"/>
      <c r="AV121" s="118"/>
      <c r="AW121" s="118"/>
      <c r="AX121" s="118"/>
      <c r="AY121" s="119">
        <f t="shared" si="4"/>
        <v>13</v>
      </c>
      <c r="AZ121" s="118"/>
    </row>
    <row r="122">
      <c r="A122" s="107">
        <f t="shared" si="5"/>
        <v>121</v>
      </c>
      <c r="B122" s="108"/>
      <c r="C122" s="120" t="s">
        <v>439</v>
      </c>
      <c r="D122" s="109" t="s">
        <v>440</v>
      </c>
      <c r="E122" s="108"/>
      <c r="F122" s="110" t="s">
        <v>38</v>
      </c>
      <c r="G122" s="110" t="s">
        <v>6004</v>
      </c>
      <c r="H122" s="141">
        <v>45325.0</v>
      </c>
      <c r="I122" s="121"/>
      <c r="J122" s="112">
        <v>45139.0</v>
      </c>
      <c r="K122" s="122">
        <v>45778.0</v>
      </c>
      <c r="L122" s="113"/>
      <c r="M122" s="114">
        <f t="shared" si="1"/>
        <v>69.875</v>
      </c>
      <c r="N122" s="123">
        <v>6500.0</v>
      </c>
      <c r="O122" s="124">
        <v>1075.0</v>
      </c>
      <c r="P122" s="113"/>
      <c r="Q122" s="113"/>
      <c r="R122" s="113"/>
      <c r="S122" s="109" t="s">
        <v>48</v>
      </c>
      <c r="T122" s="109" t="s">
        <v>6022</v>
      </c>
      <c r="U122" s="109" t="s">
        <v>202</v>
      </c>
      <c r="V122" s="125" t="s">
        <v>6360</v>
      </c>
      <c r="W122" s="109" t="s">
        <v>6361</v>
      </c>
      <c r="X122" s="109" t="s">
        <v>6362</v>
      </c>
      <c r="Y122" s="94" t="s">
        <v>6362</v>
      </c>
      <c r="Z122" s="126">
        <v>0.64</v>
      </c>
      <c r="AA122" s="109">
        <v>50.0</v>
      </c>
      <c r="AB122" s="113"/>
      <c r="AC122" s="131">
        <v>50.0</v>
      </c>
      <c r="AD122" s="125" t="s">
        <v>6363</v>
      </c>
      <c r="AE122" s="129" t="str">
        <f t="shared" si="2"/>
        <v>https://drive.google.com/file/d/1mxbpW5kijFPE3m9-idhX2Ioiy04Svt3G/view?usp=drive_link</v>
      </c>
      <c r="AF122" s="107" t="str">
        <f t="shared" si="3"/>
        <v>Not Available</v>
      </c>
      <c r="AG122" s="113"/>
      <c r="AH122" s="113"/>
      <c r="AI122" s="113"/>
      <c r="AJ122" s="107">
        <f t="shared" si="54"/>
        <v>8</v>
      </c>
      <c r="AK122" s="148">
        <f t="shared" si="55"/>
        <v>2023</v>
      </c>
      <c r="AL122" s="148" t="str">
        <f t="shared" si="56"/>
        <v>Q32023</v>
      </c>
      <c r="AM122" s="106" t="str">
        <f t="shared" si="57"/>
        <v>6-8K</v>
      </c>
      <c r="AN122" s="118" t="s">
        <v>5668</v>
      </c>
      <c r="AO122" s="118"/>
      <c r="AP122" s="118"/>
      <c r="AQ122" s="118"/>
      <c r="AR122" s="118"/>
      <c r="AS122" s="118"/>
      <c r="AT122" s="118"/>
      <c r="AU122" s="118"/>
      <c r="AV122" s="118"/>
      <c r="AW122" s="118"/>
      <c r="AX122" s="118"/>
      <c r="AY122" s="119">
        <f t="shared" si="4"/>
        <v>14</v>
      </c>
      <c r="AZ122" s="118"/>
    </row>
    <row r="123">
      <c r="A123" s="107">
        <f t="shared" si="5"/>
        <v>122</v>
      </c>
      <c r="B123" s="108"/>
      <c r="C123" s="150" t="s">
        <v>443</v>
      </c>
      <c r="D123" s="107" t="s">
        <v>444</v>
      </c>
      <c r="E123" s="107">
        <v>1.0</v>
      </c>
      <c r="F123" s="110" t="s">
        <v>72</v>
      </c>
      <c r="G123" s="110" t="s">
        <v>6114</v>
      </c>
      <c r="H123" s="111"/>
      <c r="I123" s="121"/>
      <c r="J123" s="112">
        <v>43405.0</v>
      </c>
      <c r="K123" s="112">
        <v>44958.0</v>
      </c>
      <c r="L123" s="113"/>
      <c r="M123" s="114">
        <f t="shared" si="1"/>
        <v>398.4435</v>
      </c>
      <c r="N123" s="110">
        <v>13650.0</v>
      </c>
      <c r="O123" s="107">
        <v>2919.0</v>
      </c>
      <c r="P123" s="113"/>
      <c r="Q123" s="113"/>
      <c r="R123" s="113"/>
      <c r="S123" s="107" t="s">
        <v>48</v>
      </c>
      <c r="T123" s="109" t="s">
        <v>6063</v>
      </c>
      <c r="U123" s="107" t="s">
        <v>307</v>
      </c>
      <c r="V123" s="115" t="s">
        <v>6364</v>
      </c>
      <c r="W123" s="107" t="s">
        <v>6365</v>
      </c>
      <c r="X123" s="107" t="s">
        <v>6366</v>
      </c>
      <c r="Y123" s="94" t="s">
        <v>6367</v>
      </c>
      <c r="Z123" s="117">
        <v>2.6</v>
      </c>
      <c r="AA123" s="107">
        <v>40.0</v>
      </c>
      <c r="AB123" s="113"/>
      <c r="AC123" s="113"/>
      <c r="AD123" s="115" t="s">
        <v>6368</v>
      </c>
      <c r="AE123" s="129" t="str">
        <f t="shared" si="2"/>
        <v>https://drive.google.com/file/d/10heUEgCod5SESG9S3bv4i4HTp5PhD5v8/view?usp=drive_link</v>
      </c>
      <c r="AF123" s="107" t="str">
        <f t="shared" si="3"/>
        <v>Not Available</v>
      </c>
      <c r="AG123" s="113"/>
      <c r="AH123" s="113"/>
      <c r="AI123" s="113"/>
      <c r="AJ123" s="107">
        <f t="shared" si="54"/>
        <v>11</v>
      </c>
      <c r="AK123" s="148">
        <f t="shared" si="55"/>
        <v>2018</v>
      </c>
      <c r="AL123" s="148" t="str">
        <f t="shared" si="56"/>
        <v>Q42018</v>
      </c>
      <c r="AM123" s="106" t="str">
        <f t="shared" si="57"/>
        <v>12-15K</v>
      </c>
      <c r="AN123" s="118"/>
      <c r="AO123" s="118"/>
      <c r="AP123" s="118"/>
      <c r="AQ123" s="118"/>
      <c r="AR123" s="118"/>
      <c r="AS123" s="118"/>
      <c r="AT123" s="118"/>
      <c r="AU123" s="118"/>
      <c r="AV123" s="118"/>
      <c r="AW123" s="118"/>
      <c r="AX123" s="118"/>
      <c r="AY123" s="119">
        <f t="shared" si="4"/>
        <v>13</v>
      </c>
      <c r="AZ123" s="118"/>
    </row>
    <row r="124">
      <c r="A124" s="107">
        <f t="shared" si="5"/>
        <v>123</v>
      </c>
      <c r="B124" s="108"/>
      <c r="C124" s="137" t="s">
        <v>447</v>
      </c>
      <c r="D124" s="109" t="s">
        <v>448</v>
      </c>
      <c r="E124" s="108"/>
      <c r="F124" s="110" t="s">
        <v>38</v>
      </c>
      <c r="G124" s="110" t="s">
        <v>6011</v>
      </c>
      <c r="H124" s="111"/>
      <c r="I124" s="121"/>
      <c r="J124" s="112">
        <v>44228.0</v>
      </c>
      <c r="K124" s="112">
        <v>45992.0</v>
      </c>
      <c r="L124" s="113"/>
      <c r="M124" s="114">
        <f t="shared" si="1"/>
        <v>73.746</v>
      </c>
      <c r="N124" s="123">
        <v>5100.0</v>
      </c>
      <c r="O124" s="124">
        <v>1446.0</v>
      </c>
      <c r="P124" s="113"/>
      <c r="Q124" s="113"/>
      <c r="R124" s="113"/>
      <c r="S124" s="109" t="s">
        <v>37</v>
      </c>
      <c r="T124" s="109" t="s">
        <v>6028</v>
      </c>
      <c r="U124" s="109" t="s">
        <v>449</v>
      </c>
      <c r="V124" s="125" t="s">
        <v>6369</v>
      </c>
      <c r="W124" s="109" t="s">
        <v>6370</v>
      </c>
      <c r="X124" s="109" t="s">
        <v>1107</v>
      </c>
      <c r="Y124" s="94" t="s">
        <v>6371</v>
      </c>
      <c r="Z124" s="126">
        <v>100.0</v>
      </c>
      <c r="AA124" s="109">
        <v>1000.0</v>
      </c>
      <c r="AB124" s="113"/>
      <c r="AC124" s="113"/>
      <c r="AD124" s="125" t="s">
        <v>6372</v>
      </c>
      <c r="AE124" s="129" t="str">
        <f t="shared" si="2"/>
        <v>https://drive.google.com/file/d/17fYliUAYT76VuTt7xnW9UDHlLFnuYy5E/view?usp=sharing</v>
      </c>
      <c r="AF124" s="107" t="str">
        <f t="shared" si="3"/>
        <v>Not Available</v>
      </c>
      <c r="AG124" s="113"/>
      <c r="AH124" s="113"/>
      <c r="AI124" s="113"/>
      <c r="AJ124" s="107">
        <f t="shared" si="54"/>
        <v>2</v>
      </c>
      <c r="AK124" s="107">
        <f t="shared" si="55"/>
        <v>2021</v>
      </c>
      <c r="AL124" s="107" t="str">
        <f t="shared" si="56"/>
        <v>Q12021</v>
      </c>
      <c r="AM124" s="106" t="str">
        <f t="shared" si="57"/>
        <v>4-6K</v>
      </c>
      <c r="AN124" s="118"/>
      <c r="AO124" s="118"/>
      <c r="AP124" s="118"/>
      <c r="AQ124" s="118"/>
      <c r="AR124" s="118"/>
      <c r="AS124" s="118"/>
      <c r="AT124" s="118"/>
      <c r="AU124" s="118"/>
      <c r="AV124" s="118"/>
      <c r="AW124" s="118"/>
      <c r="AX124" s="118"/>
      <c r="AY124" s="119">
        <f t="shared" si="4"/>
        <v>13</v>
      </c>
      <c r="AZ124" s="118"/>
    </row>
    <row r="125">
      <c r="A125" s="107">
        <f t="shared" si="5"/>
        <v>124</v>
      </c>
      <c r="B125" s="108"/>
      <c r="C125" s="120" t="s">
        <v>194</v>
      </c>
      <c r="D125" s="107" t="s">
        <v>6373</v>
      </c>
      <c r="E125" s="108"/>
      <c r="F125" s="110" t="s">
        <v>150</v>
      </c>
      <c r="G125" s="110" t="s">
        <v>6004</v>
      </c>
      <c r="H125" s="109" t="s">
        <v>6062</v>
      </c>
      <c r="I125" s="111"/>
      <c r="J125" s="121"/>
      <c r="K125" s="121"/>
      <c r="L125" s="113"/>
      <c r="M125" s="114">
        <f t="shared" si="1"/>
        <v>174.603</v>
      </c>
      <c r="N125" s="110">
        <v>11100.0</v>
      </c>
      <c r="O125" s="107">
        <v>1573.0</v>
      </c>
      <c r="P125" s="113"/>
      <c r="Q125" s="113"/>
      <c r="R125" s="113"/>
      <c r="S125" s="107" t="s">
        <v>48</v>
      </c>
      <c r="T125" s="109" t="s">
        <v>6005</v>
      </c>
      <c r="U125" s="107" t="s">
        <v>155</v>
      </c>
      <c r="V125" s="115" t="s">
        <v>6374</v>
      </c>
      <c r="W125" s="108"/>
      <c r="X125" s="107" t="s">
        <v>6375</v>
      </c>
      <c r="Y125" s="116"/>
      <c r="Z125" s="117">
        <v>6.2</v>
      </c>
      <c r="AA125" s="107">
        <v>343.0</v>
      </c>
      <c r="AB125" s="113"/>
      <c r="AC125" s="113"/>
      <c r="AD125" s="115" t="s">
        <v>6376</v>
      </c>
      <c r="AE125" s="129" t="str">
        <f t="shared" si="2"/>
        <v>https://drive.google.com/file/d/1hZlM-yPokor_RFtD4CjM50srD_lIVqmn/view?usp=drive_link</v>
      </c>
      <c r="AF125" s="107" t="str">
        <f t="shared" si="3"/>
        <v>Not Available</v>
      </c>
      <c r="AG125" s="113"/>
      <c r="AH125" s="113"/>
      <c r="AI125" s="113"/>
      <c r="AJ125" s="108"/>
      <c r="AK125" s="108"/>
      <c r="AL125" s="108"/>
      <c r="AM125" s="118"/>
      <c r="AN125" s="118"/>
      <c r="AO125" s="118"/>
      <c r="AP125" s="118"/>
      <c r="AQ125" s="118"/>
      <c r="AR125" s="118"/>
      <c r="AS125" s="118"/>
      <c r="AT125" s="118"/>
      <c r="AU125" s="118"/>
      <c r="AV125" s="118"/>
      <c r="AW125" s="118"/>
      <c r="AX125" s="118"/>
      <c r="AY125" s="119">
        <f t="shared" si="4"/>
        <v>11</v>
      </c>
      <c r="AZ125" s="118"/>
    </row>
    <row r="126">
      <c r="A126" s="107">
        <f t="shared" si="5"/>
        <v>125</v>
      </c>
      <c r="B126" s="108"/>
      <c r="C126" s="120" t="s">
        <v>450</v>
      </c>
      <c r="D126" s="109" t="s">
        <v>6377</v>
      </c>
      <c r="E126" s="107">
        <v>4.0</v>
      </c>
      <c r="F126" s="110" t="s">
        <v>38</v>
      </c>
      <c r="G126" s="110" t="s">
        <v>6011</v>
      </c>
      <c r="H126" s="109" t="s">
        <v>6378</v>
      </c>
      <c r="I126" s="121"/>
      <c r="J126" s="112">
        <v>44378.0</v>
      </c>
      <c r="K126" s="112">
        <v>46539.0</v>
      </c>
      <c r="L126" s="131">
        <v>5000.0</v>
      </c>
      <c r="M126" s="114">
        <f t="shared" si="1"/>
        <v>116.6</v>
      </c>
      <c r="N126" s="123">
        <v>11000.0</v>
      </c>
      <c r="O126" s="124">
        <v>1060.0</v>
      </c>
      <c r="P126" s="113"/>
      <c r="Q126" s="113"/>
      <c r="R126" s="113"/>
      <c r="S126" s="109" t="s">
        <v>48</v>
      </c>
      <c r="T126" s="109" t="s">
        <v>6005</v>
      </c>
      <c r="U126" s="109" t="s">
        <v>289</v>
      </c>
      <c r="V126" s="125" t="s">
        <v>6379</v>
      </c>
      <c r="W126" s="109" t="s">
        <v>6380</v>
      </c>
      <c r="X126" s="109" t="s">
        <v>6381</v>
      </c>
      <c r="Y126" s="94" t="s">
        <v>6382</v>
      </c>
      <c r="Z126" s="126">
        <v>15.0</v>
      </c>
      <c r="AA126" s="109">
        <v>560.0</v>
      </c>
      <c r="AB126" s="113"/>
      <c r="AC126" s="113"/>
      <c r="AD126" s="125" t="s">
        <v>6383</v>
      </c>
      <c r="AE126" s="129" t="str">
        <f t="shared" si="2"/>
        <v>https://drive.google.com/file/d/16Qi82o77g2v0kpKRFkbKWpeAt2_gtf8_/view?usp=sharing</v>
      </c>
      <c r="AF126" s="107" t="str">
        <f t="shared" si="3"/>
        <v>Not Available</v>
      </c>
      <c r="AG126" s="113"/>
      <c r="AH126" s="113"/>
      <c r="AI126" s="113"/>
      <c r="AJ126" s="107">
        <f t="shared" ref="AJ126:AJ127" si="58">iferror(MONTH(J126),"NA")</f>
        <v>7</v>
      </c>
      <c r="AK126" s="107">
        <f t="shared" ref="AK126:AK127" si="59">iferror(YEAR(J126),"NA")</f>
        <v>2021</v>
      </c>
      <c r="AL126" s="107" t="str">
        <f t="shared" ref="AL126:AL127" si="60">Concat(IF(AJ126&lt;=3,"Q1",IF(AJ126&lt;=6,"Q2",IF(AJ126&lt;=9,"Q3","Q4"))),AK126)</f>
        <v>Q32021</v>
      </c>
      <c r="AM126" s="106" t="str">
        <f t="shared" ref="AM126:AM127" si="61">IF(N126=0,"NA",IF(N126&lt;2000,"&lt;2K",IF(N126&lt;4000,"2-4K",IF(N126&lt;6000,"4-6K",IF(N126&lt;8000,"6-8K",IF(N126&lt;10000,"8-10K",IF(N126&lt;12000,"10-12K",IF(N126&lt;15000,"12-15K","15K+"))))))))</f>
        <v>10-12K</v>
      </c>
      <c r="AN126" s="118"/>
      <c r="AO126" s="118"/>
      <c r="AP126" s="118"/>
      <c r="AQ126" s="118"/>
      <c r="AR126" s="118"/>
      <c r="AS126" s="106">
        <v>1.0</v>
      </c>
      <c r="AT126" s="118"/>
      <c r="AU126" s="118"/>
      <c r="AV126" s="118"/>
      <c r="AW126" s="118"/>
      <c r="AX126" s="118"/>
      <c r="AY126" s="119">
        <f t="shared" si="4"/>
        <v>14</v>
      </c>
      <c r="AZ126" s="118"/>
    </row>
    <row r="127">
      <c r="A127" s="107">
        <f t="shared" si="5"/>
        <v>126</v>
      </c>
      <c r="B127" s="108"/>
      <c r="C127" s="130" t="s">
        <v>452</v>
      </c>
      <c r="D127" s="107" t="s">
        <v>453</v>
      </c>
      <c r="E127" s="108"/>
      <c r="F127" s="110" t="s">
        <v>38</v>
      </c>
      <c r="G127" s="110" t="s">
        <v>6004</v>
      </c>
      <c r="H127" s="111"/>
      <c r="I127" s="143"/>
      <c r="J127" s="138">
        <v>45323.0</v>
      </c>
      <c r="K127" s="109" t="s">
        <v>6384</v>
      </c>
      <c r="L127" s="131">
        <v>6200.0</v>
      </c>
      <c r="M127" s="114">
        <f t="shared" si="1"/>
        <v>74.4</v>
      </c>
      <c r="N127" s="123">
        <v>6200.0</v>
      </c>
      <c r="O127" s="107">
        <v>1200.0</v>
      </c>
      <c r="P127" s="113"/>
      <c r="Q127" s="113"/>
      <c r="R127" s="113"/>
      <c r="S127" s="107" t="s">
        <v>37</v>
      </c>
      <c r="T127" s="109" t="s">
        <v>6005</v>
      </c>
      <c r="U127" s="107" t="s">
        <v>110</v>
      </c>
      <c r="V127" s="115" t="s">
        <v>6385</v>
      </c>
      <c r="W127" s="107" t="s">
        <v>6386</v>
      </c>
      <c r="X127" s="107" t="s">
        <v>413</v>
      </c>
      <c r="Y127" s="116"/>
      <c r="Z127" s="117">
        <v>24.73</v>
      </c>
      <c r="AA127" s="107">
        <v>313.0</v>
      </c>
      <c r="AB127" s="113"/>
      <c r="AC127" s="113"/>
      <c r="AD127" s="115" t="s">
        <v>6387</v>
      </c>
      <c r="AE127" s="129" t="str">
        <f t="shared" si="2"/>
        <v>https://drive.google.com/file/d/14GTB-8G4LniuJxyRHn23HL9xtOtwgE4V/view?usp=sharing</v>
      </c>
      <c r="AF127" s="107" t="str">
        <f t="shared" si="3"/>
        <v>Not Available</v>
      </c>
      <c r="AG127" s="113"/>
      <c r="AH127" s="113"/>
      <c r="AI127" s="113"/>
      <c r="AJ127" s="107">
        <f t="shared" si="58"/>
        <v>2</v>
      </c>
      <c r="AK127" s="107">
        <f t="shared" si="59"/>
        <v>2024</v>
      </c>
      <c r="AL127" s="107" t="str">
        <f t="shared" si="60"/>
        <v>Q12024</v>
      </c>
      <c r="AM127" s="106" t="str">
        <f t="shared" si="61"/>
        <v>6-8K</v>
      </c>
      <c r="AN127" s="118" t="s">
        <v>5668</v>
      </c>
      <c r="AO127" s="118"/>
      <c r="AP127" s="118"/>
      <c r="AQ127" s="118"/>
      <c r="AR127" s="118"/>
      <c r="AS127" s="118"/>
      <c r="AT127" s="118"/>
      <c r="AU127" s="118"/>
      <c r="AV127" s="118"/>
      <c r="AW127" s="118"/>
      <c r="AX127" s="118"/>
      <c r="AY127" s="119">
        <f t="shared" si="4"/>
        <v>14</v>
      </c>
      <c r="AZ127" s="118"/>
    </row>
    <row r="128">
      <c r="A128" s="107">
        <f t="shared" si="5"/>
        <v>127</v>
      </c>
      <c r="B128" s="108"/>
      <c r="C128" s="120" t="s">
        <v>194</v>
      </c>
      <c r="D128" s="107" t="s">
        <v>457</v>
      </c>
      <c r="E128" s="108"/>
      <c r="F128" s="110" t="s">
        <v>38</v>
      </c>
      <c r="G128" s="110" t="s">
        <v>6004</v>
      </c>
      <c r="H128" s="109" t="s">
        <v>6062</v>
      </c>
      <c r="I128" s="111"/>
      <c r="J128" s="121"/>
      <c r="K128" s="121"/>
      <c r="L128" s="113"/>
      <c r="M128" s="114">
        <f t="shared" si="1"/>
        <v>141.9</v>
      </c>
      <c r="N128" s="110">
        <v>11000.0</v>
      </c>
      <c r="O128" s="107">
        <v>1290.0</v>
      </c>
      <c r="P128" s="113"/>
      <c r="Q128" s="113"/>
      <c r="R128" s="113"/>
      <c r="S128" s="107" t="s">
        <v>48</v>
      </c>
      <c r="T128" s="109" t="s">
        <v>6005</v>
      </c>
      <c r="U128" s="107" t="s">
        <v>418</v>
      </c>
      <c r="V128" s="115" t="s">
        <v>6388</v>
      </c>
      <c r="W128" s="108"/>
      <c r="X128" s="107" t="s">
        <v>458</v>
      </c>
      <c r="Y128" s="116"/>
      <c r="Z128" s="117">
        <v>1.8</v>
      </c>
      <c r="AA128" s="107">
        <v>262.0</v>
      </c>
      <c r="AB128" s="113"/>
      <c r="AC128" s="113"/>
      <c r="AD128" s="108"/>
      <c r="AE128" s="107" t="str">
        <f t="shared" si="2"/>
        <v>#REF!</v>
      </c>
      <c r="AF128" s="107" t="str">
        <f t="shared" si="3"/>
        <v>Not Available</v>
      </c>
      <c r="AG128" s="113"/>
      <c r="AH128" s="113"/>
      <c r="AI128" s="113"/>
      <c r="AJ128" s="108"/>
      <c r="AK128" s="108"/>
      <c r="AL128" s="108"/>
      <c r="AM128" s="118"/>
      <c r="AN128" s="118"/>
      <c r="AO128" s="118"/>
      <c r="AP128" s="118"/>
      <c r="AQ128" s="118"/>
      <c r="AR128" s="118"/>
      <c r="AS128" s="118"/>
      <c r="AT128" s="118"/>
      <c r="AU128" s="118"/>
      <c r="AV128" s="118"/>
      <c r="AW128" s="118"/>
      <c r="AX128" s="119">
        <v>1.0</v>
      </c>
      <c r="AY128" s="119">
        <f t="shared" si="4"/>
        <v>11</v>
      </c>
      <c r="AZ128" s="118"/>
    </row>
    <row r="129">
      <c r="A129" s="107">
        <f t="shared" si="5"/>
        <v>128</v>
      </c>
      <c r="B129" s="108"/>
      <c r="C129" s="120" t="s">
        <v>459</v>
      </c>
      <c r="D129" s="109" t="s">
        <v>460</v>
      </c>
      <c r="E129" s="108"/>
      <c r="F129" s="110" t="s">
        <v>38</v>
      </c>
      <c r="G129" s="110" t="s">
        <v>6004</v>
      </c>
      <c r="H129" s="141">
        <v>45355.0</v>
      </c>
      <c r="I129" s="121"/>
      <c r="J129" s="112">
        <v>44621.0</v>
      </c>
      <c r="K129" s="112">
        <v>46266.0</v>
      </c>
      <c r="L129" s="113"/>
      <c r="M129" s="114">
        <f t="shared" si="1"/>
        <v>285.7673</v>
      </c>
      <c r="N129" s="123">
        <v>14182.0</v>
      </c>
      <c r="O129" s="124">
        <v>2015.0</v>
      </c>
      <c r="P129" s="113"/>
      <c r="Q129" s="113"/>
      <c r="R129" s="113"/>
      <c r="S129" s="109" t="s">
        <v>48</v>
      </c>
      <c r="T129" s="109" t="s">
        <v>6005</v>
      </c>
      <c r="U129" s="109" t="s">
        <v>362</v>
      </c>
      <c r="V129" s="125" t="s">
        <v>460</v>
      </c>
      <c r="W129" s="109" t="s">
        <v>6389</v>
      </c>
      <c r="X129" s="109" t="s">
        <v>6013</v>
      </c>
      <c r="Y129" s="94" t="s">
        <v>6390</v>
      </c>
      <c r="Z129" s="126">
        <v>4.5</v>
      </c>
      <c r="AA129" s="109">
        <v>114.0</v>
      </c>
      <c r="AB129" s="113"/>
      <c r="AC129" s="113"/>
      <c r="AD129" s="125" t="s">
        <v>6391</v>
      </c>
      <c r="AE129" s="129" t="str">
        <f t="shared" si="2"/>
        <v>https://drive.google.com/file/d/1rMDQwMq4FdVYVJit_uwHnow4hhemUvQH/view?usp=sharing</v>
      </c>
      <c r="AF129" s="107" t="str">
        <f t="shared" si="3"/>
        <v>Not Available</v>
      </c>
      <c r="AG129" s="113"/>
      <c r="AH129" s="113"/>
      <c r="AI129" s="113"/>
      <c r="AJ129" s="107">
        <f t="shared" ref="AJ129:AJ137" si="62">iferror(MONTH(J129),"NA")</f>
        <v>3</v>
      </c>
      <c r="AK129" s="148">
        <f t="shared" ref="AK129:AK137" si="63">iferror(YEAR(J129),"NA")</f>
        <v>2022</v>
      </c>
      <c r="AL129" s="148" t="str">
        <f t="shared" ref="AL129:AL137" si="64">Concat(IF(AJ129&lt;=3,"Q1",IF(AJ129&lt;=6,"Q2",IF(AJ129&lt;=9,"Q3","Q4"))),AK129)</f>
        <v>Q12022</v>
      </c>
      <c r="AM129" s="106" t="str">
        <f t="shared" ref="AM129:AM137" si="65">IF(N129=0,"NA",IF(N129&lt;2000,"&lt;2K",IF(N129&lt;4000,"2-4K",IF(N129&lt;6000,"4-6K",IF(N129&lt;8000,"6-8K",IF(N129&lt;10000,"8-10K",IF(N129&lt;12000,"10-12K",IF(N129&lt;15000,"12-15K","15K+"))))))))</f>
        <v>12-15K</v>
      </c>
      <c r="AN129" s="118"/>
      <c r="AO129" s="118"/>
      <c r="AP129" s="118"/>
      <c r="AQ129" s="118"/>
      <c r="AR129" s="118"/>
      <c r="AS129" s="106">
        <v>1.0</v>
      </c>
      <c r="AT129" s="118"/>
      <c r="AU129" s="118"/>
      <c r="AV129" s="118"/>
      <c r="AW129" s="118"/>
      <c r="AX129" s="118"/>
      <c r="AY129" s="119">
        <f t="shared" si="4"/>
        <v>13</v>
      </c>
      <c r="AZ129" s="118"/>
    </row>
    <row r="130">
      <c r="A130" s="107">
        <f t="shared" si="5"/>
        <v>129</v>
      </c>
      <c r="B130" s="108"/>
      <c r="C130" s="120" t="s">
        <v>463</v>
      </c>
      <c r="D130" s="109" t="s">
        <v>464</v>
      </c>
      <c r="E130" s="108"/>
      <c r="F130" s="110" t="s">
        <v>38</v>
      </c>
      <c r="G130" s="110" t="s">
        <v>6004</v>
      </c>
      <c r="H130" s="141">
        <v>45353.0</v>
      </c>
      <c r="I130" s="121"/>
      <c r="J130" s="112">
        <v>45207.0</v>
      </c>
      <c r="K130" s="112">
        <v>45717.0</v>
      </c>
      <c r="L130" s="113"/>
      <c r="M130" s="114">
        <f t="shared" si="1"/>
        <v>71.825</v>
      </c>
      <c r="N130" s="123">
        <v>6500.0</v>
      </c>
      <c r="O130" s="124">
        <v>1105.0</v>
      </c>
      <c r="P130" s="113"/>
      <c r="Q130" s="113"/>
      <c r="R130" s="113"/>
      <c r="S130" s="109" t="s">
        <v>48</v>
      </c>
      <c r="T130" s="109" t="s">
        <v>6022</v>
      </c>
      <c r="U130" s="109" t="s">
        <v>465</v>
      </c>
      <c r="V130" s="125" t="s">
        <v>6392</v>
      </c>
      <c r="W130" s="109" t="s">
        <v>6393</v>
      </c>
      <c r="X130" s="109" t="s">
        <v>3893</v>
      </c>
      <c r="Y130" s="94" t="s">
        <v>3893</v>
      </c>
      <c r="Z130" s="126">
        <v>1.43</v>
      </c>
      <c r="AA130" s="109">
        <v>85.0</v>
      </c>
      <c r="AB130" s="113"/>
      <c r="AC130" s="131">
        <v>67.0</v>
      </c>
      <c r="AD130" s="125" t="s">
        <v>6394</v>
      </c>
      <c r="AE130" s="129" t="str">
        <f t="shared" si="2"/>
        <v>https://drive.google.com/file/d/1X4kKwgASVGg6z1RGai_ltbFAhl_LFFox/view?usp=drive_link</v>
      </c>
      <c r="AF130" s="107" t="str">
        <f t="shared" si="3"/>
        <v>Not Available</v>
      </c>
      <c r="AG130" s="113"/>
      <c r="AH130" s="113"/>
      <c r="AI130" s="113"/>
      <c r="AJ130" s="107">
        <f t="shared" si="62"/>
        <v>10</v>
      </c>
      <c r="AK130" s="107">
        <f t="shared" si="63"/>
        <v>2023</v>
      </c>
      <c r="AL130" s="107" t="str">
        <f t="shared" si="64"/>
        <v>Q42023</v>
      </c>
      <c r="AM130" s="106" t="str">
        <f t="shared" si="65"/>
        <v>6-8K</v>
      </c>
      <c r="AN130" s="118" t="s">
        <v>5668</v>
      </c>
      <c r="AO130" s="118"/>
      <c r="AP130" s="118"/>
      <c r="AQ130" s="118"/>
      <c r="AR130" s="118"/>
      <c r="AS130" s="118"/>
      <c r="AT130" s="118"/>
      <c r="AU130" s="118"/>
      <c r="AV130" s="118"/>
      <c r="AW130" s="118"/>
      <c r="AX130" s="118"/>
      <c r="AY130" s="119">
        <f t="shared" si="4"/>
        <v>14</v>
      </c>
      <c r="AZ130" s="118"/>
    </row>
    <row r="131">
      <c r="A131" s="107">
        <f t="shared" si="5"/>
        <v>130</v>
      </c>
      <c r="B131" s="108"/>
      <c r="C131" s="120" t="s">
        <v>467</v>
      </c>
      <c r="D131" s="107" t="s">
        <v>468</v>
      </c>
      <c r="E131" s="108"/>
      <c r="F131" s="110" t="s">
        <v>38</v>
      </c>
      <c r="G131" s="110" t="s">
        <v>6004</v>
      </c>
      <c r="H131" s="142" t="s">
        <v>6154</v>
      </c>
      <c r="I131" s="121"/>
      <c r="J131" s="112">
        <v>43040.0</v>
      </c>
      <c r="K131" s="122">
        <v>45047.0</v>
      </c>
      <c r="L131" s="113"/>
      <c r="M131" s="114">
        <f t="shared" si="1"/>
        <v>72.23</v>
      </c>
      <c r="N131" s="110">
        <v>6200.0</v>
      </c>
      <c r="O131" s="107">
        <v>1165.0</v>
      </c>
      <c r="P131" s="113"/>
      <c r="Q131" s="113"/>
      <c r="R131" s="113"/>
      <c r="S131" s="107" t="s">
        <v>48</v>
      </c>
      <c r="T131" s="109" t="s">
        <v>6022</v>
      </c>
      <c r="U131" s="107" t="s">
        <v>469</v>
      </c>
      <c r="V131" s="115" t="s">
        <v>468</v>
      </c>
      <c r="W131" s="107" t="s">
        <v>6395</v>
      </c>
      <c r="X131" s="107" t="s">
        <v>6148</v>
      </c>
      <c r="Y131" s="94" t="s">
        <v>6396</v>
      </c>
      <c r="Z131" s="117">
        <v>2.3</v>
      </c>
      <c r="AA131" s="107">
        <v>208.0</v>
      </c>
      <c r="AB131" s="113"/>
      <c r="AC131" s="113"/>
      <c r="AD131" s="115" t="s">
        <v>6397</v>
      </c>
      <c r="AE131" s="129" t="str">
        <f t="shared" si="2"/>
        <v>https://drive.google.com/file/d/1sexxeQgppRYbhVVRwG8D28BpwS11wZn4/view?usp=drive_link</v>
      </c>
      <c r="AF131" s="107" t="str">
        <f t="shared" si="3"/>
        <v>Not Available</v>
      </c>
      <c r="AG131" s="113"/>
      <c r="AH131" s="113"/>
      <c r="AI131" s="113"/>
      <c r="AJ131" s="107">
        <f t="shared" si="62"/>
        <v>11</v>
      </c>
      <c r="AK131" s="107">
        <f t="shared" si="63"/>
        <v>2017</v>
      </c>
      <c r="AL131" s="107" t="str">
        <f t="shared" si="64"/>
        <v>Q42017</v>
      </c>
      <c r="AM131" s="106" t="str">
        <f t="shared" si="65"/>
        <v>6-8K</v>
      </c>
      <c r="AN131" s="118"/>
      <c r="AO131" s="118"/>
      <c r="AP131" s="118"/>
      <c r="AQ131" s="118"/>
      <c r="AR131" s="118"/>
      <c r="AS131" s="118"/>
      <c r="AT131" s="118"/>
      <c r="AU131" s="118"/>
      <c r="AV131" s="118"/>
      <c r="AW131" s="118"/>
      <c r="AX131" s="118"/>
      <c r="AY131" s="119">
        <f t="shared" si="4"/>
        <v>13</v>
      </c>
      <c r="AZ131" s="118"/>
    </row>
    <row r="132">
      <c r="A132" s="107">
        <f t="shared" si="5"/>
        <v>131</v>
      </c>
      <c r="B132" s="108"/>
      <c r="C132" s="130" t="s">
        <v>472</v>
      </c>
      <c r="D132" s="107" t="s">
        <v>473</v>
      </c>
      <c r="E132" s="107">
        <v>1.0</v>
      </c>
      <c r="F132" s="110" t="s">
        <v>72</v>
      </c>
      <c r="G132" s="110" t="s">
        <v>6011</v>
      </c>
      <c r="H132" s="111"/>
      <c r="I132" s="121"/>
      <c r="J132" s="112">
        <v>43709.0</v>
      </c>
      <c r="K132" s="112">
        <v>45261.0</v>
      </c>
      <c r="L132" s="113"/>
      <c r="M132" s="114">
        <f t="shared" si="1"/>
        <v>124.868</v>
      </c>
      <c r="N132" s="110">
        <v>10600.0</v>
      </c>
      <c r="O132" s="107">
        <v>1178.0</v>
      </c>
      <c r="P132" s="113"/>
      <c r="Q132" s="113"/>
      <c r="R132" s="113"/>
      <c r="S132" s="107" t="s">
        <v>48</v>
      </c>
      <c r="T132" s="109" t="s">
        <v>6005</v>
      </c>
      <c r="U132" s="107" t="s">
        <v>289</v>
      </c>
      <c r="V132" s="115" t="s">
        <v>473</v>
      </c>
      <c r="W132" s="107" t="s">
        <v>6398</v>
      </c>
      <c r="X132" s="107" t="s">
        <v>6375</v>
      </c>
      <c r="Y132" s="94" t="s">
        <v>6399</v>
      </c>
      <c r="Z132" s="117">
        <v>2.92</v>
      </c>
      <c r="AA132" s="107">
        <v>272.0</v>
      </c>
      <c r="AB132" s="113"/>
      <c r="AC132" s="131">
        <v>52.0</v>
      </c>
      <c r="AD132" s="115" t="s">
        <v>6400</v>
      </c>
      <c r="AE132" s="129" t="str">
        <f t="shared" si="2"/>
        <v>https://drive.google.com/file/d/1kqF6kWGje3T1u5LeWd7aD4fx9hAqG8l2/view?usp=drive_link</v>
      </c>
      <c r="AF132" s="107" t="str">
        <f t="shared" si="3"/>
        <v>Not Available</v>
      </c>
      <c r="AG132" s="113"/>
      <c r="AH132" s="113"/>
      <c r="AI132" s="113"/>
      <c r="AJ132" s="107">
        <f t="shared" si="62"/>
        <v>9</v>
      </c>
      <c r="AK132" s="107">
        <f t="shared" si="63"/>
        <v>2019</v>
      </c>
      <c r="AL132" s="107" t="str">
        <f t="shared" si="64"/>
        <v>Q32019</v>
      </c>
      <c r="AM132" s="106" t="str">
        <f t="shared" si="65"/>
        <v>10-12K</v>
      </c>
      <c r="AN132" s="118"/>
      <c r="AO132" s="118"/>
      <c r="AP132" s="118"/>
      <c r="AQ132" s="118"/>
      <c r="AR132" s="118"/>
      <c r="AS132" s="118"/>
      <c r="AT132" s="118"/>
      <c r="AU132" s="118"/>
      <c r="AV132" s="118"/>
      <c r="AW132" s="118"/>
      <c r="AX132" s="118"/>
      <c r="AY132" s="119">
        <f t="shared" si="4"/>
        <v>14</v>
      </c>
      <c r="AZ132" s="118"/>
    </row>
    <row r="133">
      <c r="A133" s="107">
        <f t="shared" si="5"/>
        <v>132</v>
      </c>
      <c r="B133" s="108"/>
      <c r="C133" s="109" t="s">
        <v>476</v>
      </c>
      <c r="D133" s="151" t="s">
        <v>477</v>
      </c>
      <c r="E133" s="107">
        <v>1.0</v>
      </c>
      <c r="F133" s="110" t="s">
        <v>38</v>
      </c>
      <c r="G133" s="110" t="s">
        <v>6004</v>
      </c>
      <c r="H133" s="111"/>
      <c r="I133" s="111"/>
      <c r="J133" s="109" t="s">
        <v>6384</v>
      </c>
      <c r="K133" s="138">
        <v>47088.0</v>
      </c>
      <c r="L133" s="131">
        <v>5750.0</v>
      </c>
      <c r="M133" s="114">
        <f t="shared" si="1"/>
        <v>75</v>
      </c>
      <c r="N133" s="123">
        <v>6250.0</v>
      </c>
      <c r="O133" s="124">
        <v>1200.0</v>
      </c>
      <c r="P133" s="113"/>
      <c r="Q133" s="113"/>
      <c r="R133" s="113"/>
      <c r="S133" s="109" t="s">
        <v>37</v>
      </c>
      <c r="T133" s="109" t="s">
        <v>6005</v>
      </c>
      <c r="U133" s="109" t="s">
        <v>40</v>
      </c>
      <c r="V133" s="125" t="s">
        <v>6401</v>
      </c>
      <c r="W133" s="109" t="s">
        <v>6402</v>
      </c>
      <c r="X133" s="109" t="s">
        <v>6013</v>
      </c>
      <c r="Y133" s="116"/>
      <c r="Z133" s="126">
        <v>23.0</v>
      </c>
      <c r="AA133" s="109">
        <v>251.0</v>
      </c>
      <c r="AB133" s="113"/>
      <c r="AC133" s="113"/>
      <c r="AD133" s="111"/>
      <c r="AE133" s="107" t="str">
        <f t="shared" si="2"/>
        <v>#REF!</v>
      </c>
      <c r="AF133" s="107" t="str">
        <f t="shared" si="3"/>
        <v>Not Available</v>
      </c>
      <c r="AG133" s="113"/>
      <c r="AH133" s="113"/>
      <c r="AI133" s="113"/>
      <c r="AJ133" s="107" t="str">
        <f t="shared" si="62"/>
        <v>NA</v>
      </c>
      <c r="AK133" s="107" t="str">
        <f t="shared" si="63"/>
        <v>NA</v>
      </c>
      <c r="AL133" s="107" t="str">
        <f t="shared" si="64"/>
        <v>Q4NA</v>
      </c>
      <c r="AM133" s="106" t="str">
        <f t="shared" si="65"/>
        <v>6-8K</v>
      </c>
      <c r="AN133" s="118"/>
      <c r="AO133" s="118"/>
      <c r="AP133" s="118"/>
      <c r="AQ133" s="118"/>
      <c r="AR133" s="118"/>
      <c r="AS133" s="118"/>
      <c r="AT133" s="118"/>
      <c r="AU133" s="118"/>
      <c r="AV133" s="118"/>
      <c r="AW133" s="118"/>
      <c r="AX133" s="118"/>
      <c r="AY133" s="119">
        <f t="shared" si="4"/>
        <v>14</v>
      </c>
      <c r="AZ133" s="118"/>
    </row>
    <row r="134">
      <c r="A134" s="107">
        <f t="shared" si="5"/>
        <v>133</v>
      </c>
      <c r="B134" s="108"/>
      <c r="C134" s="120" t="s">
        <v>478</v>
      </c>
      <c r="D134" s="107" t="s">
        <v>479</v>
      </c>
      <c r="E134" s="108"/>
      <c r="F134" s="110" t="s">
        <v>38</v>
      </c>
      <c r="G134" s="110" t="s">
        <v>6004</v>
      </c>
      <c r="H134" s="141">
        <v>45325.0</v>
      </c>
      <c r="I134" s="143"/>
      <c r="J134" s="138">
        <v>45323.0</v>
      </c>
      <c r="K134" s="112">
        <v>47088.0</v>
      </c>
      <c r="L134" s="131">
        <v>7000.0</v>
      </c>
      <c r="M134" s="114">
        <f t="shared" si="1"/>
        <v>72.78</v>
      </c>
      <c r="N134" s="123">
        <v>6000.0</v>
      </c>
      <c r="O134" s="107">
        <v>1213.0</v>
      </c>
      <c r="P134" s="113"/>
      <c r="Q134" s="113"/>
      <c r="R134" s="113"/>
      <c r="S134" s="107" t="s">
        <v>48</v>
      </c>
      <c r="T134" s="109" t="s">
        <v>6028</v>
      </c>
      <c r="U134" s="107" t="s">
        <v>357</v>
      </c>
      <c r="V134" s="115" t="s">
        <v>6403</v>
      </c>
      <c r="W134" s="107" t="s">
        <v>6404</v>
      </c>
      <c r="X134" s="107" t="s">
        <v>6208</v>
      </c>
      <c r="Y134" s="94" t="s">
        <v>6405</v>
      </c>
      <c r="Z134" s="117">
        <v>1.79</v>
      </c>
      <c r="AA134" s="107">
        <v>285.0</v>
      </c>
      <c r="AB134" s="113"/>
      <c r="AC134" s="131">
        <v>34.0</v>
      </c>
      <c r="AD134" s="108"/>
      <c r="AE134" s="107" t="str">
        <f t="shared" si="2"/>
        <v>#REF!</v>
      </c>
      <c r="AF134" s="107" t="str">
        <f t="shared" si="3"/>
        <v>Not Available</v>
      </c>
      <c r="AG134" s="113"/>
      <c r="AH134" s="113"/>
      <c r="AI134" s="113"/>
      <c r="AJ134" s="107">
        <f t="shared" si="62"/>
        <v>2</v>
      </c>
      <c r="AK134" s="107">
        <f t="shared" si="63"/>
        <v>2024</v>
      </c>
      <c r="AL134" s="107" t="str">
        <f t="shared" si="64"/>
        <v>Q12024</v>
      </c>
      <c r="AM134" s="106" t="str">
        <f t="shared" si="65"/>
        <v>6-8K</v>
      </c>
      <c r="AN134" s="118" t="s">
        <v>5668</v>
      </c>
      <c r="AO134" s="118"/>
      <c r="AP134" s="118"/>
      <c r="AQ134" s="118"/>
      <c r="AR134" s="118"/>
      <c r="AS134" s="118"/>
      <c r="AT134" s="118"/>
      <c r="AU134" s="118"/>
      <c r="AV134" s="118"/>
      <c r="AW134" s="118"/>
      <c r="AX134" s="118"/>
      <c r="AY134" s="119">
        <f t="shared" si="4"/>
        <v>15</v>
      </c>
      <c r="AZ134" s="118"/>
    </row>
    <row r="135">
      <c r="A135" s="107">
        <f t="shared" si="5"/>
        <v>134</v>
      </c>
      <c r="B135" s="108"/>
      <c r="C135" s="120" t="s">
        <v>482</v>
      </c>
      <c r="D135" s="109" t="s">
        <v>483</v>
      </c>
      <c r="E135" s="108"/>
      <c r="F135" s="110" t="s">
        <v>72</v>
      </c>
      <c r="G135" s="110" t="s">
        <v>6011</v>
      </c>
      <c r="H135" s="109">
        <v>3.0</v>
      </c>
      <c r="I135" s="121"/>
      <c r="J135" s="112">
        <v>43628.0</v>
      </c>
      <c r="K135" s="112">
        <v>45170.0</v>
      </c>
      <c r="L135" s="113"/>
      <c r="M135" s="114">
        <f t="shared" si="1"/>
        <v>66.78</v>
      </c>
      <c r="N135" s="123">
        <v>10500.0</v>
      </c>
      <c r="O135" s="124">
        <v>636.0</v>
      </c>
      <c r="P135" s="113"/>
      <c r="Q135" s="113"/>
      <c r="R135" s="113"/>
      <c r="S135" s="109" t="s">
        <v>48</v>
      </c>
      <c r="T135" s="109" t="s">
        <v>6005</v>
      </c>
      <c r="U135" s="109" t="s">
        <v>484</v>
      </c>
      <c r="V135" s="125" t="s">
        <v>6406</v>
      </c>
      <c r="W135" s="109" t="s">
        <v>6407</v>
      </c>
      <c r="X135" s="109" t="s">
        <v>1438</v>
      </c>
      <c r="Y135" s="94" t="s">
        <v>5295</v>
      </c>
      <c r="Z135" s="126">
        <v>10.0</v>
      </c>
      <c r="AA135" s="109">
        <v>947.0</v>
      </c>
      <c r="AB135" s="113"/>
      <c r="AC135" s="113"/>
      <c r="AD135" s="111"/>
      <c r="AE135" s="107" t="str">
        <f t="shared" si="2"/>
        <v>#REF!</v>
      </c>
      <c r="AF135" s="107" t="str">
        <f t="shared" si="3"/>
        <v>Not Available</v>
      </c>
      <c r="AG135" s="113"/>
      <c r="AH135" s="113"/>
      <c r="AI135" s="113"/>
      <c r="AJ135" s="107">
        <f t="shared" si="62"/>
        <v>6</v>
      </c>
      <c r="AK135" s="107">
        <f t="shared" si="63"/>
        <v>2019</v>
      </c>
      <c r="AL135" s="107" t="str">
        <f t="shared" si="64"/>
        <v>Q22019</v>
      </c>
      <c r="AM135" s="106" t="str">
        <f t="shared" si="65"/>
        <v>10-12K</v>
      </c>
      <c r="AN135" s="118"/>
      <c r="AO135" s="118"/>
      <c r="AP135" s="118"/>
      <c r="AQ135" s="118"/>
      <c r="AR135" s="118"/>
      <c r="AS135" s="118"/>
      <c r="AT135" s="118"/>
      <c r="AU135" s="118"/>
      <c r="AV135" s="118"/>
      <c r="AW135" s="118"/>
      <c r="AX135" s="118"/>
      <c r="AY135" s="119">
        <f t="shared" si="4"/>
        <v>13</v>
      </c>
      <c r="AZ135" s="118"/>
    </row>
    <row r="136">
      <c r="A136" s="107">
        <f t="shared" si="5"/>
        <v>135</v>
      </c>
      <c r="B136" s="108"/>
      <c r="C136" s="120" t="s">
        <v>486</v>
      </c>
      <c r="D136" s="109" t="s">
        <v>487</v>
      </c>
      <c r="E136" s="108"/>
      <c r="F136" s="110" t="s">
        <v>38</v>
      </c>
      <c r="G136" s="110" t="s">
        <v>6004</v>
      </c>
      <c r="H136" s="111"/>
      <c r="I136" s="121"/>
      <c r="J136" s="112">
        <v>45108.0</v>
      </c>
      <c r="K136" s="112">
        <v>45689.0</v>
      </c>
      <c r="L136" s="113"/>
      <c r="M136" s="114">
        <f t="shared" si="1"/>
        <v>73.395</v>
      </c>
      <c r="N136" s="110">
        <v>6300.0</v>
      </c>
      <c r="O136" s="107">
        <v>1165.0</v>
      </c>
      <c r="P136" s="113"/>
      <c r="Q136" s="113"/>
      <c r="R136" s="113"/>
      <c r="S136" s="107" t="s">
        <v>48</v>
      </c>
      <c r="T136" s="109" t="s">
        <v>6022</v>
      </c>
      <c r="U136" s="108"/>
      <c r="V136" s="115" t="s">
        <v>6408</v>
      </c>
      <c r="W136" s="107" t="s">
        <v>6409</v>
      </c>
      <c r="X136" s="107" t="s">
        <v>6410</v>
      </c>
      <c r="Y136" s="94" t="s">
        <v>6411</v>
      </c>
      <c r="Z136" s="117">
        <v>1.0</v>
      </c>
      <c r="AA136" s="107">
        <v>80.0</v>
      </c>
      <c r="AB136" s="113"/>
      <c r="AC136" s="113"/>
      <c r="AD136" s="115" t="s">
        <v>6306</v>
      </c>
      <c r="AE136" s="129" t="str">
        <f t="shared" si="2"/>
        <v>https://drive.google.com/file/d/1yZ-nEtSNRni7_ga6sRtyqi6rZ_3UUkOX/view?usp=drive_link</v>
      </c>
      <c r="AF136" s="107" t="str">
        <f t="shared" si="3"/>
        <v>Not Available</v>
      </c>
      <c r="AG136" s="113"/>
      <c r="AH136" s="113"/>
      <c r="AI136" s="113"/>
      <c r="AJ136" s="107">
        <f t="shared" si="62"/>
        <v>7</v>
      </c>
      <c r="AK136" s="107">
        <f t="shared" si="63"/>
        <v>2023</v>
      </c>
      <c r="AL136" s="107" t="str">
        <f t="shared" si="64"/>
        <v>Q32023</v>
      </c>
      <c r="AM136" s="106" t="str">
        <f t="shared" si="65"/>
        <v>6-8K</v>
      </c>
      <c r="AN136" s="118"/>
      <c r="AO136" s="118"/>
      <c r="AP136" s="118"/>
      <c r="AQ136" s="118"/>
      <c r="AR136" s="118"/>
      <c r="AS136" s="118"/>
      <c r="AT136" s="118"/>
      <c r="AU136" s="118"/>
      <c r="AV136" s="118"/>
      <c r="AW136" s="118"/>
      <c r="AX136" s="118"/>
      <c r="AY136" s="119">
        <f t="shared" si="4"/>
        <v>12</v>
      </c>
      <c r="AZ136" s="118"/>
    </row>
    <row r="137">
      <c r="A137" s="107">
        <f t="shared" si="5"/>
        <v>136</v>
      </c>
      <c r="B137" s="108"/>
      <c r="C137" s="120" t="s">
        <v>489</v>
      </c>
      <c r="D137" s="109" t="s">
        <v>490</v>
      </c>
      <c r="E137" s="107">
        <v>2.0</v>
      </c>
      <c r="F137" s="110" t="s">
        <v>38</v>
      </c>
      <c r="G137" s="110" t="s">
        <v>6004</v>
      </c>
      <c r="H137" s="111"/>
      <c r="I137" s="121"/>
      <c r="J137" s="112">
        <v>45261.0</v>
      </c>
      <c r="K137" s="112">
        <v>47178.0</v>
      </c>
      <c r="L137" s="131">
        <v>8900.0</v>
      </c>
      <c r="M137" s="114">
        <f t="shared" si="1"/>
        <v>145.425</v>
      </c>
      <c r="N137" s="123">
        <v>10500.0</v>
      </c>
      <c r="O137" s="124">
        <v>1385.0</v>
      </c>
      <c r="P137" s="113"/>
      <c r="Q137" s="113"/>
      <c r="R137" s="113"/>
      <c r="S137" s="109" t="s">
        <v>48</v>
      </c>
      <c r="T137" s="109" t="s">
        <v>6005</v>
      </c>
      <c r="U137" s="109" t="s">
        <v>260</v>
      </c>
      <c r="V137" s="125" t="s">
        <v>490</v>
      </c>
      <c r="W137" s="109" t="s">
        <v>6412</v>
      </c>
      <c r="X137" s="109" t="s">
        <v>1419</v>
      </c>
      <c r="Y137" s="94" t="s">
        <v>3890</v>
      </c>
      <c r="Z137" s="126">
        <v>5.0</v>
      </c>
      <c r="AA137" s="109">
        <v>428.0</v>
      </c>
      <c r="AB137" s="113"/>
      <c r="AC137" s="113"/>
      <c r="AD137" s="125" t="s">
        <v>6413</v>
      </c>
      <c r="AE137" s="129" t="str">
        <f t="shared" si="2"/>
        <v>https://drive.google.com/file/d/1nxynYRJwndwE8SGqpiD7_RnejCbnaTv3/view?usp=drive_link</v>
      </c>
      <c r="AF137" s="107" t="str">
        <f t="shared" si="3"/>
        <v>Not Available</v>
      </c>
      <c r="AG137" s="113"/>
      <c r="AH137" s="113"/>
      <c r="AI137" s="113"/>
      <c r="AJ137" s="107">
        <f t="shared" si="62"/>
        <v>12</v>
      </c>
      <c r="AK137" s="107">
        <f t="shared" si="63"/>
        <v>2023</v>
      </c>
      <c r="AL137" s="107" t="str">
        <f t="shared" si="64"/>
        <v>Q42023</v>
      </c>
      <c r="AM137" s="106" t="str">
        <f t="shared" si="65"/>
        <v>10-12K</v>
      </c>
      <c r="AN137" s="118" t="s">
        <v>5668</v>
      </c>
      <c r="AO137" s="118"/>
      <c r="AP137" s="118"/>
      <c r="AQ137" s="118"/>
      <c r="AR137" s="106">
        <v>1.0</v>
      </c>
      <c r="AS137" s="118"/>
      <c r="AT137" s="118"/>
      <c r="AU137" s="118"/>
      <c r="AV137" s="118"/>
      <c r="AW137" s="118"/>
      <c r="AX137" s="118"/>
      <c r="AY137" s="119">
        <f t="shared" si="4"/>
        <v>14</v>
      </c>
      <c r="AZ137" s="118"/>
    </row>
    <row r="138">
      <c r="A138" s="107">
        <f t="shared" si="5"/>
        <v>137</v>
      </c>
      <c r="B138" s="108"/>
      <c r="C138" s="120" t="s">
        <v>194</v>
      </c>
      <c r="D138" s="107" t="s">
        <v>494</v>
      </c>
      <c r="E138" s="107">
        <v>3.0</v>
      </c>
      <c r="F138" s="110" t="s">
        <v>150</v>
      </c>
      <c r="G138" s="110" t="s">
        <v>6004</v>
      </c>
      <c r="H138" s="109" t="s">
        <v>6062</v>
      </c>
      <c r="I138" s="111"/>
      <c r="J138" s="121"/>
      <c r="K138" s="121"/>
      <c r="L138" s="113"/>
      <c r="M138" s="114">
        <f t="shared" si="1"/>
        <v>78</v>
      </c>
      <c r="N138" s="110">
        <v>6500.0</v>
      </c>
      <c r="O138" s="107">
        <v>1200.0</v>
      </c>
      <c r="P138" s="113"/>
      <c r="Q138" s="113"/>
      <c r="R138" s="113"/>
      <c r="S138" s="107" t="s">
        <v>37</v>
      </c>
      <c r="T138" s="109" t="s">
        <v>6005</v>
      </c>
      <c r="U138" s="107" t="s">
        <v>40</v>
      </c>
      <c r="V138" s="115" t="s">
        <v>6414</v>
      </c>
      <c r="W138" s="108"/>
      <c r="X138" s="107" t="s">
        <v>496</v>
      </c>
      <c r="Y138" s="116"/>
      <c r="Z138" s="117">
        <v>60.0</v>
      </c>
      <c r="AA138" s="107">
        <v>400.0</v>
      </c>
      <c r="AB138" s="113"/>
      <c r="AC138" s="113"/>
      <c r="AD138" s="108"/>
      <c r="AE138" s="107" t="str">
        <f t="shared" si="2"/>
        <v>#REF!</v>
      </c>
      <c r="AF138" s="107" t="str">
        <f t="shared" si="3"/>
        <v>Not Available</v>
      </c>
      <c r="AG138" s="113"/>
      <c r="AH138" s="113"/>
      <c r="AI138" s="113"/>
      <c r="AJ138" s="108"/>
      <c r="AK138" s="108"/>
      <c r="AL138" s="108"/>
      <c r="AM138" s="118"/>
      <c r="AN138" s="118"/>
      <c r="AO138" s="118"/>
      <c r="AP138" s="118"/>
      <c r="AQ138" s="118"/>
      <c r="AR138" s="118"/>
      <c r="AS138" s="118"/>
      <c r="AT138" s="118"/>
      <c r="AU138" s="118"/>
      <c r="AV138" s="118"/>
      <c r="AW138" s="118"/>
      <c r="AX138" s="118"/>
      <c r="AY138" s="119">
        <f t="shared" si="4"/>
        <v>11</v>
      </c>
      <c r="AZ138" s="118"/>
    </row>
    <row r="139">
      <c r="A139" s="107">
        <f t="shared" si="5"/>
        <v>138</v>
      </c>
      <c r="B139" s="108"/>
      <c r="C139" s="120" t="s">
        <v>497</v>
      </c>
      <c r="D139" s="107" t="s">
        <v>498</v>
      </c>
      <c r="E139" s="108"/>
      <c r="F139" s="110" t="s">
        <v>38</v>
      </c>
      <c r="G139" s="110" t="s">
        <v>6004</v>
      </c>
      <c r="H139" s="141">
        <v>45325.0</v>
      </c>
      <c r="I139" s="121"/>
      <c r="J139" s="112">
        <v>44531.0</v>
      </c>
      <c r="K139" s="112">
        <v>45536.0</v>
      </c>
      <c r="L139" s="113"/>
      <c r="M139" s="114">
        <f t="shared" si="1"/>
        <v>74.088</v>
      </c>
      <c r="N139" s="110">
        <v>6300.0</v>
      </c>
      <c r="O139" s="107">
        <v>1176.0</v>
      </c>
      <c r="P139" s="113"/>
      <c r="Q139" s="113"/>
      <c r="R139" s="113"/>
      <c r="S139" s="107" t="s">
        <v>48</v>
      </c>
      <c r="T139" s="109" t="s">
        <v>6022</v>
      </c>
      <c r="U139" s="107" t="s">
        <v>499</v>
      </c>
      <c r="V139" s="115" t="s">
        <v>6415</v>
      </c>
      <c r="W139" s="107" t="s">
        <v>6416</v>
      </c>
      <c r="X139" s="107" t="s">
        <v>6417</v>
      </c>
      <c r="Y139" s="94" t="s">
        <v>6417</v>
      </c>
      <c r="Z139" s="117">
        <v>1.25</v>
      </c>
      <c r="AA139" s="107">
        <v>92.0</v>
      </c>
      <c r="AB139" s="113"/>
      <c r="AC139" s="113"/>
      <c r="AD139" s="115" t="s">
        <v>6418</v>
      </c>
      <c r="AE139" s="129" t="str">
        <f t="shared" si="2"/>
        <v>https://drive.google.com/file/d/1WFMS83k_IxwtPuEwrq2bg2ILiUKIak7v/view?usp=drive_link</v>
      </c>
      <c r="AF139" s="107" t="str">
        <f t="shared" si="3"/>
        <v>Not Available</v>
      </c>
      <c r="AG139" s="113"/>
      <c r="AH139" s="113"/>
      <c r="AI139" s="113"/>
      <c r="AJ139" s="107">
        <f t="shared" ref="AJ139:AJ184" si="66">iferror(MONTH(J139),"NA")</f>
        <v>12</v>
      </c>
      <c r="AK139" s="148">
        <f t="shared" ref="AK139:AK184" si="67">iferror(YEAR(J139),"NA")</f>
        <v>2021</v>
      </c>
      <c r="AL139" s="148" t="str">
        <f t="shared" ref="AL139:AL184" si="68">Concat(IF(AJ139&lt;=3,"Q1",IF(AJ139&lt;=6,"Q2",IF(AJ139&lt;=9,"Q3","Q4"))),AK139)</f>
        <v>Q42021</v>
      </c>
      <c r="AM139" s="106" t="str">
        <f t="shared" ref="AM139:AM184" si="69">IF(N139=0,"NA",IF(N139&lt;2000,"&lt;2K",IF(N139&lt;4000,"2-4K",IF(N139&lt;6000,"4-6K",IF(N139&lt;8000,"6-8K",IF(N139&lt;10000,"8-10K",IF(N139&lt;12000,"10-12K",IF(N139&lt;15000,"12-15K","15K+"))))))))</f>
        <v>6-8K</v>
      </c>
      <c r="AN139" s="118"/>
      <c r="AO139" s="118"/>
      <c r="AP139" s="118"/>
      <c r="AQ139" s="118"/>
      <c r="AR139" s="118"/>
      <c r="AS139" s="118"/>
      <c r="AT139" s="118"/>
      <c r="AU139" s="118"/>
      <c r="AV139" s="118"/>
      <c r="AW139" s="118"/>
      <c r="AX139" s="118"/>
      <c r="AY139" s="119">
        <f t="shared" si="4"/>
        <v>13</v>
      </c>
      <c r="AZ139" s="118"/>
    </row>
    <row r="140">
      <c r="A140" s="107">
        <f t="shared" si="5"/>
        <v>139</v>
      </c>
      <c r="B140" s="108"/>
      <c r="C140" s="120" t="s">
        <v>1525</v>
      </c>
      <c r="D140" s="109" t="s">
        <v>1526</v>
      </c>
      <c r="E140" s="108"/>
      <c r="F140" s="110" t="s">
        <v>38</v>
      </c>
      <c r="G140" s="110" t="s">
        <v>6004</v>
      </c>
      <c r="H140" s="109" t="s">
        <v>6419</v>
      </c>
      <c r="I140" s="121"/>
      <c r="J140" s="112">
        <v>44571.0</v>
      </c>
      <c r="K140" s="112">
        <v>46357.0</v>
      </c>
      <c r="L140" s="113"/>
      <c r="M140" s="114">
        <f t="shared" si="1"/>
        <v>276.805</v>
      </c>
      <c r="N140" s="123">
        <v>14500.0</v>
      </c>
      <c r="O140" s="124">
        <v>1909.0</v>
      </c>
      <c r="P140" s="113"/>
      <c r="Q140" s="113"/>
      <c r="R140" s="113"/>
      <c r="S140" s="109" t="s">
        <v>48</v>
      </c>
      <c r="T140" s="109" t="s">
        <v>6005</v>
      </c>
      <c r="U140" s="109" t="s">
        <v>155</v>
      </c>
      <c r="V140" s="125" t="s">
        <v>6420</v>
      </c>
      <c r="W140" s="109" t="s">
        <v>6421</v>
      </c>
      <c r="X140" s="109" t="s">
        <v>6422</v>
      </c>
      <c r="Y140" s="94" t="s">
        <v>5164</v>
      </c>
      <c r="Z140" s="126">
        <v>2.46</v>
      </c>
      <c r="AA140" s="109">
        <v>236.0</v>
      </c>
      <c r="AB140" s="113"/>
      <c r="AC140" s="113"/>
      <c r="AD140" s="125" t="s">
        <v>6423</v>
      </c>
      <c r="AE140" s="129" t="str">
        <f t="shared" si="2"/>
        <v>https://drive.google.com/file/d/1NGhn407R73R9sWxvmE6Nb9NPV-szDRfH/view?usp=sharing</v>
      </c>
      <c r="AF140" s="107" t="str">
        <f t="shared" si="3"/>
        <v>Not Available</v>
      </c>
      <c r="AG140" s="113"/>
      <c r="AH140" s="113"/>
      <c r="AI140" s="113"/>
      <c r="AJ140" s="107">
        <f t="shared" si="66"/>
        <v>1</v>
      </c>
      <c r="AK140" s="148">
        <f t="shared" si="67"/>
        <v>2022</v>
      </c>
      <c r="AL140" s="148" t="str">
        <f t="shared" si="68"/>
        <v>Q12022</v>
      </c>
      <c r="AM140" s="106" t="str">
        <f t="shared" si="69"/>
        <v>12-15K</v>
      </c>
      <c r="AN140" s="118"/>
      <c r="AO140" s="118"/>
      <c r="AP140" s="106">
        <v>1.0</v>
      </c>
      <c r="AQ140" s="118"/>
      <c r="AR140" s="118"/>
      <c r="AS140" s="106">
        <v>1.0</v>
      </c>
      <c r="AT140" s="118"/>
      <c r="AU140" s="118"/>
      <c r="AV140" s="118"/>
      <c r="AW140" s="118"/>
      <c r="AX140" s="118"/>
      <c r="AY140" s="119">
        <f t="shared" si="4"/>
        <v>13</v>
      </c>
      <c r="AZ140" s="118"/>
    </row>
    <row r="141">
      <c r="A141" s="107">
        <f t="shared" si="5"/>
        <v>140</v>
      </c>
      <c r="B141" s="108"/>
      <c r="C141" s="120" t="s">
        <v>507</v>
      </c>
      <c r="D141" s="109" t="s">
        <v>508</v>
      </c>
      <c r="E141" s="108"/>
      <c r="F141" s="110" t="s">
        <v>38</v>
      </c>
      <c r="G141" s="110" t="s">
        <v>6011</v>
      </c>
      <c r="H141" s="111"/>
      <c r="I141" s="121"/>
      <c r="J141" s="112">
        <v>45139.0</v>
      </c>
      <c r="K141" s="112">
        <v>45870.0</v>
      </c>
      <c r="L141" s="131">
        <v>10600.0</v>
      </c>
      <c r="M141" s="114">
        <f t="shared" si="1"/>
        <v>351</v>
      </c>
      <c r="N141" s="123">
        <v>13000.0</v>
      </c>
      <c r="O141" s="124">
        <v>2700.0</v>
      </c>
      <c r="P141" s="113"/>
      <c r="Q141" s="113"/>
      <c r="R141" s="113"/>
      <c r="S141" s="109" t="s">
        <v>48</v>
      </c>
      <c r="T141" s="109" t="s">
        <v>6028</v>
      </c>
      <c r="U141" s="109" t="s">
        <v>428</v>
      </c>
      <c r="V141" s="125" t="s">
        <v>508</v>
      </c>
      <c r="W141" s="109" t="s">
        <v>6424</v>
      </c>
      <c r="X141" s="109" t="s">
        <v>1438</v>
      </c>
      <c r="Y141" s="94" t="s">
        <v>1681</v>
      </c>
      <c r="Z141" s="126">
        <v>12.0</v>
      </c>
      <c r="AA141" s="109">
        <v>657.0</v>
      </c>
      <c r="AB141" s="113"/>
      <c r="AC141" s="113"/>
      <c r="AD141" s="125" t="s">
        <v>6425</v>
      </c>
      <c r="AE141" s="129" t="str">
        <f t="shared" si="2"/>
        <v>https://drive.google.com/file/d/1tHR_GRywLFv_IXF5_wy2Q08Su8fxkbfk/view?usp=drive_link</v>
      </c>
      <c r="AF141" s="107" t="str">
        <f t="shared" si="3"/>
        <v>Not Available</v>
      </c>
      <c r="AG141" s="113"/>
      <c r="AH141" s="113"/>
      <c r="AI141" s="113"/>
      <c r="AJ141" s="107">
        <f t="shared" si="66"/>
        <v>8</v>
      </c>
      <c r="AK141" s="107">
        <f t="shared" si="67"/>
        <v>2023</v>
      </c>
      <c r="AL141" s="107" t="str">
        <f t="shared" si="68"/>
        <v>Q32023</v>
      </c>
      <c r="AM141" s="106" t="str">
        <f t="shared" si="69"/>
        <v>12-15K</v>
      </c>
      <c r="AN141" s="118" t="s">
        <v>5668</v>
      </c>
      <c r="AO141" s="118"/>
      <c r="AP141" s="118"/>
      <c r="AQ141" s="118"/>
      <c r="AR141" s="118"/>
      <c r="AS141" s="118"/>
      <c r="AT141" s="118"/>
      <c r="AU141" s="118"/>
      <c r="AV141" s="118"/>
      <c r="AW141" s="118"/>
      <c r="AX141" s="118"/>
      <c r="AY141" s="119">
        <f t="shared" si="4"/>
        <v>14</v>
      </c>
      <c r="AZ141" s="118"/>
    </row>
    <row r="142">
      <c r="A142" s="107">
        <f t="shared" si="5"/>
        <v>141</v>
      </c>
      <c r="B142" s="108"/>
      <c r="C142" s="120" t="s">
        <v>509</v>
      </c>
      <c r="D142" s="109" t="s">
        <v>510</v>
      </c>
      <c r="E142" s="108"/>
      <c r="F142" s="110" t="s">
        <v>38</v>
      </c>
      <c r="G142" s="110" t="s">
        <v>6011</v>
      </c>
      <c r="H142" s="111"/>
      <c r="I142" s="121"/>
      <c r="J142" s="112">
        <v>45017.0</v>
      </c>
      <c r="K142" s="112">
        <v>46357.0</v>
      </c>
      <c r="L142" s="131">
        <v>11000.0</v>
      </c>
      <c r="M142" s="114">
        <f t="shared" si="1"/>
        <v>74.928</v>
      </c>
      <c r="N142" s="123">
        <v>11200.0</v>
      </c>
      <c r="O142" s="124">
        <v>669.0</v>
      </c>
      <c r="P142" s="113"/>
      <c r="Q142" s="113"/>
      <c r="R142" s="113"/>
      <c r="S142" s="109" t="s">
        <v>48</v>
      </c>
      <c r="T142" s="109" t="s">
        <v>6028</v>
      </c>
      <c r="U142" s="109" t="s">
        <v>428</v>
      </c>
      <c r="V142" s="125" t="s">
        <v>510</v>
      </c>
      <c r="W142" s="109" t="s">
        <v>6426</v>
      </c>
      <c r="X142" s="109" t="s">
        <v>1438</v>
      </c>
      <c r="Y142" s="94" t="s">
        <v>6427</v>
      </c>
      <c r="Z142" s="126">
        <v>18.2</v>
      </c>
      <c r="AA142" s="109">
        <v>1473.0</v>
      </c>
      <c r="AB142" s="113"/>
      <c r="AC142" s="113"/>
      <c r="AD142" s="125" t="s">
        <v>6428</v>
      </c>
      <c r="AE142" s="129" t="str">
        <f t="shared" si="2"/>
        <v>https://drive.google.com/file/d/1PlEOQc_4Re7633B7qLX7_bkrTC35b7DI/view?usp=drive_link</v>
      </c>
      <c r="AF142" s="107" t="str">
        <f t="shared" si="3"/>
        <v>Not Available</v>
      </c>
      <c r="AG142" s="113"/>
      <c r="AH142" s="113"/>
      <c r="AI142" s="113"/>
      <c r="AJ142" s="107">
        <f t="shared" si="66"/>
        <v>4</v>
      </c>
      <c r="AK142" s="107">
        <f t="shared" si="67"/>
        <v>2023</v>
      </c>
      <c r="AL142" s="107" t="str">
        <f t="shared" si="68"/>
        <v>Q22023</v>
      </c>
      <c r="AM142" s="106" t="str">
        <f t="shared" si="69"/>
        <v>10-12K</v>
      </c>
      <c r="AN142" s="118"/>
      <c r="AO142" s="118"/>
      <c r="AP142" s="118"/>
      <c r="AQ142" s="118"/>
      <c r="AR142" s="118"/>
      <c r="AS142" s="118"/>
      <c r="AT142" s="118"/>
      <c r="AU142" s="118"/>
      <c r="AV142" s="118"/>
      <c r="AW142" s="118"/>
      <c r="AX142" s="118"/>
      <c r="AY142" s="119">
        <f t="shared" si="4"/>
        <v>14</v>
      </c>
      <c r="AZ142" s="118"/>
    </row>
    <row r="143">
      <c r="A143" s="107">
        <f t="shared" si="5"/>
        <v>142</v>
      </c>
      <c r="B143" s="108"/>
      <c r="C143" s="120" t="s">
        <v>511</v>
      </c>
      <c r="D143" s="109" t="s">
        <v>512</v>
      </c>
      <c r="E143" s="108"/>
      <c r="F143" s="110" t="s">
        <v>38</v>
      </c>
      <c r="G143" s="110" t="s">
        <v>6034</v>
      </c>
      <c r="H143" s="142" t="s">
        <v>6229</v>
      </c>
      <c r="I143" s="121"/>
      <c r="J143" s="112">
        <v>44743.0</v>
      </c>
      <c r="K143" s="112">
        <v>46357.0</v>
      </c>
      <c r="L143" s="113"/>
      <c r="M143" s="114">
        <f t="shared" si="1"/>
        <v>75.012</v>
      </c>
      <c r="N143" s="123">
        <v>7050.0</v>
      </c>
      <c r="O143" s="124">
        <v>1064.0</v>
      </c>
      <c r="P143" s="113"/>
      <c r="Q143" s="113"/>
      <c r="R143" s="113"/>
      <c r="S143" s="109" t="s">
        <v>48</v>
      </c>
      <c r="T143" s="109" t="s">
        <v>6007</v>
      </c>
      <c r="U143" s="109" t="s">
        <v>55</v>
      </c>
      <c r="V143" s="125" t="s">
        <v>6429</v>
      </c>
      <c r="W143" s="109" t="s">
        <v>6430</v>
      </c>
      <c r="X143" s="109" t="s">
        <v>6240</v>
      </c>
      <c r="Y143" s="94" t="s">
        <v>6431</v>
      </c>
      <c r="Z143" s="126">
        <v>4.99</v>
      </c>
      <c r="AA143" s="109">
        <v>372.0</v>
      </c>
      <c r="AB143" s="113"/>
      <c r="AC143" s="113"/>
      <c r="AD143" s="111"/>
      <c r="AE143" s="107" t="str">
        <f t="shared" si="2"/>
        <v>#REF!</v>
      </c>
      <c r="AF143" s="107" t="str">
        <f t="shared" si="3"/>
        <v>Not Available</v>
      </c>
      <c r="AG143" s="113"/>
      <c r="AH143" s="113"/>
      <c r="AI143" s="113"/>
      <c r="AJ143" s="107">
        <f t="shared" si="66"/>
        <v>7</v>
      </c>
      <c r="AK143" s="107">
        <f t="shared" si="67"/>
        <v>2022</v>
      </c>
      <c r="AL143" s="107" t="str">
        <f t="shared" si="68"/>
        <v>Q32022</v>
      </c>
      <c r="AM143" s="106" t="str">
        <f t="shared" si="69"/>
        <v>6-8K</v>
      </c>
      <c r="AN143" s="118"/>
      <c r="AO143" s="118"/>
      <c r="AP143" s="118"/>
      <c r="AQ143" s="118"/>
      <c r="AR143" s="118"/>
      <c r="AS143" s="118"/>
      <c r="AT143" s="118"/>
      <c r="AU143" s="118"/>
      <c r="AV143" s="118"/>
      <c r="AW143" s="118"/>
      <c r="AX143" s="118"/>
      <c r="AY143" s="119">
        <f t="shared" si="4"/>
        <v>13</v>
      </c>
      <c r="AZ143" s="118"/>
    </row>
    <row r="144">
      <c r="A144" s="107">
        <f t="shared" si="5"/>
        <v>143</v>
      </c>
      <c r="B144" s="108"/>
      <c r="C144" s="120" t="s">
        <v>514</v>
      </c>
      <c r="D144" s="109" t="s">
        <v>515</v>
      </c>
      <c r="E144" s="108"/>
      <c r="F144" s="110" t="s">
        <v>72</v>
      </c>
      <c r="G144" s="110" t="s">
        <v>6011</v>
      </c>
      <c r="H144" s="111"/>
      <c r="I144" s="152"/>
      <c r="J144" s="145">
        <v>43282.0</v>
      </c>
      <c r="K144" s="112">
        <v>44166.0</v>
      </c>
      <c r="L144" s="113"/>
      <c r="M144" s="114">
        <f t="shared" si="1"/>
        <v>78.75</v>
      </c>
      <c r="N144" s="123">
        <v>5000.0</v>
      </c>
      <c r="O144" s="109">
        <v>1575.0</v>
      </c>
      <c r="P144" s="113"/>
      <c r="Q144" s="113"/>
      <c r="R144" s="113"/>
      <c r="S144" s="109" t="s">
        <v>37</v>
      </c>
      <c r="T144" s="109" t="s">
        <v>6005</v>
      </c>
      <c r="U144" s="109" t="s">
        <v>40</v>
      </c>
      <c r="V144" s="125" t="s">
        <v>6432</v>
      </c>
      <c r="W144" s="109" t="s">
        <v>6433</v>
      </c>
      <c r="X144" s="109" t="s">
        <v>6434</v>
      </c>
      <c r="Y144" s="116"/>
      <c r="Z144" s="126">
        <v>27.27</v>
      </c>
      <c r="AA144" s="109">
        <v>299.0</v>
      </c>
      <c r="AB144" s="113"/>
      <c r="AC144" s="113"/>
      <c r="AD144" s="108"/>
      <c r="AE144" s="107" t="str">
        <f t="shared" si="2"/>
        <v>#REF!</v>
      </c>
      <c r="AF144" s="107" t="str">
        <f t="shared" si="3"/>
        <v>Not Available</v>
      </c>
      <c r="AG144" s="113"/>
      <c r="AH144" s="113"/>
      <c r="AI144" s="113"/>
      <c r="AJ144" s="107">
        <f t="shared" si="66"/>
        <v>7</v>
      </c>
      <c r="AK144" s="107">
        <f t="shared" si="67"/>
        <v>2018</v>
      </c>
      <c r="AL144" s="107" t="str">
        <f t="shared" si="68"/>
        <v>Q32018</v>
      </c>
      <c r="AM144" s="106" t="str">
        <f t="shared" si="69"/>
        <v>4-6K</v>
      </c>
      <c r="AN144" s="118"/>
      <c r="AO144" s="118"/>
      <c r="AP144" s="118"/>
      <c r="AQ144" s="118"/>
      <c r="AR144" s="118"/>
      <c r="AS144" s="118"/>
      <c r="AT144" s="118"/>
      <c r="AU144" s="118"/>
      <c r="AV144" s="118"/>
      <c r="AW144" s="118"/>
      <c r="AX144" s="118"/>
      <c r="AY144" s="119">
        <f t="shared" si="4"/>
        <v>13</v>
      </c>
      <c r="AZ144" s="118"/>
    </row>
    <row r="145">
      <c r="A145" s="107">
        <f t="shared" si="5"/>
        <v>144</v>
      </c>
      <c r="B145" s="108"/>
      <c r="C145" s="120" t="s">
        <v>516</v>
      </c>
      <c r="D145" s="109" t="s">
        <v>517</v>
      </c>
      <c r="E145" s="108"/>
      <c r="F145" s="110" t="s">
        <v>38</v>
      </c>
      <c r="G145" s="110" t="s">
        <v>6011</v>
      </c>
      <c r="H145" s="142" t="s">
        <v>6154</v>
      </c>
      <c r="I145" s="121"/>
      <c r="J145" s="112">
        <v>45139.0</v>
      </c>
      <c r="K145" s="112">
        <v>46722.0</v>
      </c>
      <c r="L145" s="131">
        <v>7700.0</v>
      </c>
      <c r="M145" s="114">
        <f t="shared" si="1"/>
        <v>98.28</v>
      </c>
      <c r="N145" s="123">
        <v>10400.0</v>
      </c>
      <c r="O145" s="124">
        <v>945.0</v>
      </c>
      <c r="P145" s="113"/>
      <c r="Q145" s="113"/>
      <c r="R145" s="113"/>
      <c r="S145" s="109" t="s">
        <v>48</v>
      </c>
      <c r="T145" s="109" t="s">
        <v>6005</v>
      </c>
      <c r="U145" s="109" t="s">
        <v>40</v>
      </c>
      <c r="V145" s="125" t="s">
        <v>517</v>
      </c>
      <c r="W145" s="109" t="s">
        <v>6435</v>
      </c>
      <c r="X145" s="109" t="s">
        <v>1048</v>
      </c>
      <c r="Y145" s="94" t="s">
        <v>6436</v>
      </c>
      <c r="Z145" s="126">
        <v>50.0</v>
      </c>
      <c r="AA145" s="109">
        <v>2500.0</v>
      </c>
      <c r="AB145" s="113"/>
      <c r="AC145" s="113"/>
      <c r="AD145" s="111"/>
      <c r="AE145" s="107" t="str">
        <f t="shared" si="2"/>
        <v>#REF!</v>
      </c>
      <c r="AF145" s="107" t="str">
        <f t="shared" si="3"/>
        <v>Not Available</v>
      </c>
      <c r="AG145" s="113"/>
      <c r="AH145" s="113"/>
      <c r="AI145" s="113"/>
      <c r="AJ145" s="107">
        <f t="shared" si="66"/>
        <v>8</v>
      </c>
      <c r="AK145" s="107">
        <f t="shared" si="67"/>
        <v>2023</v>
      </c>
      <c r="AL145" s="107" t="str">
        <f t="shared" si="68"/>
        <v>Q32023</v>
      </c>
      <c r="AM145" s="106" t="str">
        <f t="shared" si="69"/>
        <v>10-12K</v>
      </c>
      <c r="AN145" s="118" t="s">
        <v>5668</v>
      </c>
      <c r="AO145" s="118"/>
      <c r="AP145" s="118"/>
      <c r="AQ145" s="118"/>
      <c r="AR145" s="118"/>
      <c r="AS145" s="118"/>
      <c r="AT145" s="118"/>
      <c r="AU145" s="118"/>
      <c r="AV145" s="118"/>
      <c r="AW145" s="118"/>
      <c r="AX145" s="118"/>
      <c r="AY145" s="119">
        <f t="shared" si="4"/>
        <v>14</v>
      </c>
      <c r="AZ145" s="118"/>
    </row>
    <row r="146">
      <c r="A146" s="107">
        <f t="shared" si="5"/>
        <v>145</v>
      </c>
      <c r="B146" s="108"/>
      <c r="C146" s="120" t="s">
        <v>518</v>
      </c>
      <c r="D146" s="107" t="s">
        <v>519</v>
      </c>
      <c r="E146" s="108"/>
      <c r="F146" s="110" t="s">
        <v>72</v>
      </c>
      <c r="G146" s="110" t="s">
        <v>6004</v>
      </c>
      <c r="H146" s="111"/>
      <c r="I146" s="121"/>
      <c r="J146" s="112">
        <v>44378.0</v>
      </c>
      <c r="K146" s="112">
        <v>44896.0</v>
      </c>
      <c r="L146" s="113"/>
      <c r="M146" s="114">
        <f t="shared" si="1"/>
        <v>95</v>
      </c>
      <c r="N146" s="110">
        <v>5000.0</v>
      </c>
      <c r="O146" s="107">
        <v>1900.0</v>
      </c>
      <c r="P146" s="113"/>
      <c r="Q146" s="113"/>
      <c r="R146" s="113"/>
      <c r="S146" s="107" t="s">
        <v>213</v>
      </c>
      <c r="T146" s="109" t="s">
        <v>6022</v>
      </c>
      <c r="U146" s="107" t="s">
        <v>81</v>
      </c>
      <c r="V146" s="115" t="s">
        <v>519</v>
      </c>
      <c r="W146" s="107" t="s">
        <v>6437</v>
      </c>
      <c r="X146" s="107" t="s">
        <v>6438</v>
      </c>
      <c r="Y146" s="94" t="s">
        <v>6439</v>
      </c>
      <c r="Z146" s="117">
        <v>6.0</v>
      </c>
      <c r="AA146" s="107">
        <v>83.0</v>
      </c>
      <c r="AB146" s="113"/>
      <c r="AC146" s="113"/>
      <c r="AD146" s="115" t="s">
        <v>6440</v>
      </c>
      <c r="AE146" s="129" t="str">
        <f t="shared" si="2"/>
        <v>https://drive.google.com/file/d/10TaVTE07I_bZMEm_ePT690jIaUwkcsIW/view?usp=drive_link</v>
      </c>
      <c r="AF146" s="107" t="str">
        <f t="shared" si="3"/>
        <v>Not Available</v>
      </c>
      <c r="AG146" s="113"/>
      <c r="AH146" s="113"/>
      <c r="AI146" s="113"/>
      <c r="AJ146" s="107">
        <f t="shared" si="66"/>
        <v>7</v>
      </c>
      <c r="AK146" s="107">
        <f t="shared" si="67"/>
        <v>2021</v>
      </c>
      <c r="AL146" s="107" t="str">
        <f t="shared" si="68"/>
        <v>Q32021</v>
      </c>
      <c r="AM146" s="106" t="str">
        <f t="shared" si="69"/>
        <v>4-6K</v>
      </c>
      <c r="AN146" s="118"/>
      <c r="AO146" s="118"/>
      <c r="AP146" s="118"/>
      <c r="AQ146" s="118"/>
      <c r="AR146" s="118"/>
      <c r="AS146" s="118"/>
      <c r="AT146" s="118"/>
      <c r="AU146" s="118"/>
      <c r="AV146" s="118"/>
      <c r="AW146" s="118"/>
      <c r="AX146" s="118"/>
      <c r="AY146" s="119">
        <f t="shared" si="4"/>
        <v>13</v>
      </c>
      <c r="AZ146" s="118"/>
    </row>
    <row r="147">
      <c r="A147" s="107">
        <f t="shared" si="5"/>
        <v>146</v>
      </c>
      <c r="B147" s="108"/>
      <c r="C147" s="120" t="s">
        <v>520</v>
      </c>
      <c r="D147" s="109" t="s">
        <v>6441</v>
      </c>
      <c r="E147" s="108"/>
      <c r="F147" s="110" t="s">
        <v>38</v>
      </c>
      <c r="G147" s="110" t="s">
        <v>6011</v>
      </c>
      <c r="H147" s="109" t="s">
        <v>6273</v>
      </c>
      <c r="I147" s="121"/>
      <c r="J147" s="112">
        <v>44317.0</v>
      </c>
      <c r="K147" s="122">
        <v>45778.0</v>
      </c>
      <c r="L147" s="131">
        <v>7200.0</v>
      </c>
      <c r="M147" s="114">
        <f t="shared" si="1"/>
        <v>167.68</v>
      </c>
      <c r="N147" s="123">
        <v>12800.0</v>
      </c>
      <c r="O147" s="124">
        <v>1310.0</v>
      </c>
      <c r="P147" s="113"/>
      <c r="Q147" s="113"/>
      <c r="R147" s="113"/>
      <c r="S147" s="109" t="s">
        <v>48</v>
      </c>
      <c r="T147" s="109" t="s">
        <v>6028</v>
      </c>
      <c r="U147" s="109" t="s">
        <v>522</v>
      </c>
      <c r="V147" s="125" t="s">
        <v>521</v>
      </c>
      <c r="W147" s="109" t="s">
        <v>6442</v>
      </c>
      <c r="X147" s="109" t="s">
        <v>1512</v>
      </c>
      <c r="Y147" s="94" t="s">
        <v>3687</v>
      </c>
      <c r="Z147" s="126">
        <v>22.4</v>
      </c>
      <c r="AA147" s="109">
        <v>720.0</v>
      </c>
      <c r="AB147" s="113"/>
      <c r="AC147" s="113"/>
      <c r="AD147" s="111"/>
      <c r="AE147" s="107" t="str">
        <f t="shared" si="2"/>
        <v>#REF!</v>
      </c>
      <c r="AF147" s="107" t="str">
        <f t="shared" si="3"/>
        <v>Not Available</v>
      </c>
      <c r="AG147" s="113"/>
      <c r="AH147" s="113"/>
      <c r="AI147" s="113"/>
      <c r="AJ147" s="107">
        <f t="shared" si="66"/>
        <v>5</v>
      </c>
      <c r="AK147" s="148">
        <f t="shared" si="67"/>
        <v>2021</v>
      </c>
      <c r="AL147" s="148" t="str">
        <f t="shared" si="68"/>
        <v>Q22021</v>
      </c>
      <c r="AM147" s="106" t="str">
        <f t="shared" si="69"/>
        <v>12-15K</v>
      </c>
      <c r="AN147" s="118"/>
      <c r="AO147" s="118"/>
      <c r="AP147" s="118"/>
      <c r="AQ147" s="106">
        <v>1.0</v>
      </c>
      <c r="AR147" s="118"/>
      <c r="AS147" s="118"/>
      <c r="AT147" s="118"/>
      <c r="AU147" s="106">
        <v>1.0</v>
      </c>
      <c r="AV147" s="118"/>
      <c r="AW147" s="118"/>
      <c r="AX147" s="118"/>
      <c r="AY147" s="119">
        <f t="shared" si="4"/>
        <v>14</v>
      </c>
      <c r="AZ147" s="118"/>
    </row>
    <row r="148">
      <c r="A148" s="107">
        <f t="shared" si="5"/>
        <v>147</v>
      </c>
      <c r="B148" s="108"/>
      <c r="C148" s="120" t="s">
        <v>523</v>
      </c>
      <c r="D148" s="107" t="s">
        <v>524</v>
      </c>
      <c r="E148" s="107">
        <v>1.0</v>
      </c>
      <c r="F148" s="110" t="s">
        <v>38</v>
      </c>
      <c r="G148" s="110" t="s">
        <v>6004</v>
      </c>
      <c r="H148" s="111"/>
      <c r="I148" s="121"/>
      <c r="J148" s="112">
        <v>45292.0</v>
      </c>
      <c r="K148" s="112">
        <v>47119.0</v>
      </c>
      <c r="L148" s="113"/>
      <c r="M148" s="114">
        <f t="shared" si="1"/>
        <v>115.14</v>
      </c>
      <c r="N148" s="110">
        <v>10100.0</v>
      </c>
      <c r="O148" s="107">
        <v>1140.0</v>
      </c>
      <c r="P148" s="113"/>
      <c r="Q148" s="113"/>
      <c r="R148" s="113"/>
      <c r="S148" s="107" t="s">
        <v>48</v>
      </c>
      <c r="T148" s="109" t="s">
        <v>6005</v>
      </c>
      <c r="U148" s="107" t="s">
        <v>155</v>
      </c>
      <c r="V148" s="115" t="s">
        <v>6443</v>
      </c>
      <c r="W148" s="107" t="s">
        <v>6444</v>
      </c>
      <c r="X148" s="107" t="s">
        <v>6445</v>
      </c>
      <c r="Y148" s="94" t="s">
        <v>6446</v>
      </c>
      <c r="Z148" s="117">
        <v>3.5</v>
      </c>
      <c r="AA148" s="107">
        <v>365.0</v>
      </c>
      <c r="AB148" s="113"/>
      <c r="AC148" s="113"/>
      <c r="AD148" s="115" t="s">
        <v>6447</v>
      </c>
      <c r="AE148" s="129" t="str">
        <f t="shared" si="2"/>
        <v>https://drive.google.com/file/d/1xmxHFQlexqZuIL2p8mvmxVBjWclpGQaz/view?usp=drive_link</v>
      </c>
      <c r="AF148" s="107" t="str">
        <f t="shared" si="3"/>
        <v>Not Available</v>
      </c>
      <c r="AG148" s="113"/>
      <c r="AH148" s="113"/>
      <c r="AI148" s="113"/>
      <c r="AJ148" s="107">
        <f t="shared" si="66"/>
        <v>1</v>
      </c>
      <c r="AK148" s="107">
        <f t="shared" si="67"/>
        <v>2024</v>
      </c>
      <c r="AL148" s="107" t="str">
        <f t="shared" si="68"/>
        <v>Q12024</v>
      </c>
      <c r="AM148" s="106" t="str">
        <f t="shared" si="69"/>
        <v>10-12K</v>
      </c>
      <c r="AN148" s="118" t="s">
        <v>5668</v>
      </c>
      <c r="AO148" s="118"/>
      <c r="AP148" s="118"/>
      <c r="AQ148" s="118"/>
      <c r="AR148" s="106">
        <v>1.0</v>
      </c>
      <c r="AS148" s="118"/>
      <c r="AT148" s="118"/>
      <c r="AU148" s="118"/>
      <c r="AV148" s="118"/>
      <c r="AW148" s="118"/>
      <c r="AX148" s="118"/>
      <c r="AY148" s="119">
        <f t="shared" si="4"/>
        <v>13</v>
      </c>
      <c r="AZ148" s="118"/>
    </row>
    <row r="149">
      <c r="A149" s="107">
        <f t="shared" si="5"/>
        <v>148</v>
      </c>
      <c r="B149" s="108"/>
      <c r="C149" s="120" t="s">
        <v>527</v>
      </c>
      <c r="D149" s="109" t="s">
        <v>528</v>
      </c>
      <c r="E149" s="108"/>
      <c r="F149" s="110" t="s">
        <v>38</v>
      </c>
      <c r="G149" s="110" t="s">
        <v>6114</v>
      </c>
      <c r="H149" s="111"/>
      <c r="I149" s="121"/>
      <c r="J149" s="112">
        <v>44927.0</v>
      </c>
      <c r="K149" s="112">
        <v>45627.0</v>
      </c>
      <c r="L149" s="113"/>
      <c r="M149" s="114">
        <f t="shared" si="1"/>
        <v>99.72</v>
      </c>
      <c r="N149" s="123">
        <v>4986.0</v>
      </c>
      <c r="O149" s="109">
        <v>2000.0</v>
      </c>
      <c r="P149" s="113"/>
      <c r="Q149" s="113"/>
      <c r="R149" s="113"/>
      <c r="S149" s="109" t="s">
        <v>37</v>
      </c>
      <c r="T149" s="109" t="s">
        <v>6005</v>
      </c>
      <c r="U149" s="109" t="s">
        <v>40</v>
      </c>
      <c r="V149" s="125" t="s">
        <v>6448</v>
      </c>
      <c r="W149" s="109" t="s">
        <v>6449</v>
      </c>
      <c r="X149" s="109" t="s">
        <v>6450</v>
      </c>
      <c r="Y149" s="116"/>
      <c r="Z149" s="126">
        <v>9.54</v>
      </c>
      <c r="AA149" s="109">
        <v>137.0</v>
      </c>
      <c r="AB149" s="113"/>
      <c r="AC149" s="113"/>
      <c r="AD149" s="108"/>
      <c r="AE149" s="107" t="str">
        <f t="shared" si="2"/>
        <v>#REF!</v>
      </c>
      <c r="AF149" s="107" t="str">
        <f t="shared" si="3"/>
        <v>Not Available</v>
      </c>
      <c r="AG149" s="113"/>
      <c r="AH149" s="113"/>
      <c r="AI149" s="113"/>
      <c r="AJ149" s="107">
        <f t="shared" si="66"/>
        <v>1</v>
      </c>
      <c r="AK149" s="107">
        <f t="shared" si="67"/>
        <v>2023</v>
      </c>
      <c r="AL149" s="107" t="str">
        <f t="shared" si="68"/>
        <v>Q12023</v>
      </c>
      <c r="AM149" s="106" t="str">
        <f t="shared" si="69"/>
        <v>4-6K</v>
      </c>
      <c r="AN149" s="118"/>
      <c r="AO149" s="118"/>
      <c r="AP149" s="118"/>
      <c r="AQ149" s="118"/>
      <c r="AR149" s="118"/>
      <c r="AS149" s="118"/>
      <c r="AT149" s="118"/>
      <c r="AU149" s="118"/>
      <c r="AV149" s="118"/>
      <c r="AW149" s="118"/>
      <c r="AX149" s="118"/>
      <c r="AY149" s="119">
        <f t="shared" si="4"/>
        <v>13</v>
      </c>
      <c r="AZ149" s="118"/>
    </row>
    <row r="150">
      <c r="A150" s="107">
        <f t="shared" si="5"/>
        <v>149</v>
      </c>
      <c r="B150" s="108"/>
      <c r="C150" s="130" t="s">
        <v>529</v>
      </c>
      <c r="D150" s="107" t="s">
        <v>530</v>
      </c>
      <c r="E150" s="108"/>
      <c r="F150" s="110" t="s">
        <v>72</v>
      </c>
      <c r="G150" s="110" t="s">
        <v>6011</v>
      </c>
      <c r="H150" s="111"/>
      <c r="I150" s="111"/>
      <c r="J150" s="122">
        <v>43221.0</v>
      </c>
      <c r="K150" s="112">
        <v>44197.0</v>
      </c>
      <c r="L150" s="113"/>
      <c r="M150" s="114">
        <f t="shared" si="1"/>
        <v>75.9</v>
      </c>
      <c r="N150" s="110">
        <v>6900.0</v>
      </c>
      <c r="O150" s="107">
        <v>1100.0</v>
      </c>
      <c r="P150" s="113"/>
      <c r="Q150" s="113"/>
      <c r="R150" s="113"/>
      <c r="S150" s="107" t="s">
        <v>48</v>
      </c>
      <c r="T150" s="109" t="s">
        <v>6022</v>
      </c>
      <c r="U150" s="107" t="s">
        <v>158</v>
      </c>
      <c r="V150" s="115" t="s">
        <v>530</v>
      </c>
      <c r="W150" s="107" t="s">
        <v>6451</v>
      </c>
      <c r="X150" s="107" t="s">
        <v>6434</v>
      </c>
      <c r="Y150" s="107" t="s">
        <v>6452</v>
      </c>
      <c r="Z150" s="117">
        <v>1.37</v>
      </c>
      <c r="AA150" s="107">
        <v>142.0</v>
      </c>
      <c r="AB150" s="113"/>
      <c r="AC150" s="113"/>
      <c r="AD150" s="115" t="s">
        <v>6453</v>
      </c>
      <c r="AE150" s="129" t="str">
        <f t="shared" si="2"/>
        <v>https://drive.google.com/file/d/19LtKf2X9XFyD8jbu8IqP-C3IPnfRbo3B/view?usp=drive_link</v>
      </c>
      <c r="AF150" s="107" t="str">
        <f t="shared" si="3"/>
        <v>Not Available</v>
      </c>
      <c r="AG150" s="113"/>
      <c r="AH150" s="113"/>
      <c r="AI150" s="113"/>
      <c r="AJ150" s="107">
        <f t="shared" si="66"/>
        <v>5</v>
      </c>
      <c r="AK150" s="107">
        <f t="shared" si="67"/>
        <v>2018</v>
      </c>
      <c r="AL150" s="107" t="str">
        <f t="shared" si="68"/>
        <v>Q22018</v>
      </c>
      <c r="AM150" s="106" t="str">
        <f t="shared" si="69"/>
        <v>6-8K</v>
      </c>
      <c r="AN150" s="118"/>
      <c r="AO150" s="118"/>
      <c r="AP150" s="118"/>
      <c r="AQ150" s="118"/>
      <c r="AR150" s="118"/>
      <c r="AS150" s="118"/>
      <c r="AT150" s="118"/>
      <c r="AU150" s="118"/>
      <c r="AV150" s="118"/>
      <c r="AW150" s="118"/>
      <c r="AX150" s="118"/>
      <c r="AY150" s="119">
        <f t="shared" si="4"/>
        <v>13</v>
      </c>
      <c r="AZ150" s="118"/>
    </row>
    <row r="151">
      <c r="A151" s="107">
        <f t="shared" si="5"/>
        <v>150</v>
      </c>
      <c r="B151" s="108"/>
      <c r="C151" s="120" t="s">
        <v>532</v>
      </c>
      <c r="D151" s="109" t="s">
        <v>533</v>
      </c>
      <c r="E151" s="107">
        <v>1.0</v>
      </c>
      <c r="F151" s="110" t="s">
        <v>38</v>
      </c>
      <c r="G151" s="110" t="s">
        <v>6011</v>
      </c>
      <c r="H151" s="142" t="s">
        <v>6154</v>
      </c>
      <c r="I151" s="121"/>
      <c r="J151" s="112">
        <v>44013.0</v>
      </c>
      <c r="K151" s="112">
        <v>45809.0</v>
      </c>
      <c r="L151" s="113"/>
      <c r="M151" s="114">
        <f t="shared" si="1"/>
        <v>75.975</v>
      </c>
      <c r="N151" s="123">
        <v>7500.0</v>
      </c>
      <c r="O151" s="124">
        <v>1013.0</v>
      </c>
      <c r="P151" s="113"/>
      <c r="Q151" s="131">
        <v>70.0</v>
      </c>
      <c r="R151" s="113"/>
      <c r="S151" s="109" t="s">
        <v>48</v>
      </c>
      <c r="T151" s="109" t="s">
        <v>6028</v>
      </c>
      <c r="U151" s="109" t="s">
        <v>357</v>
      </c>
      <c r="V151" s="125" t="s">
        <v>533</v>
      </c>
      <c r="W151" s="109" t="s">
        <v>6454</v>
      </c>
      <c r="X151" s="109" t="s">
        <v>6455</v>
      </c>
      <c r="Y151" s="153" t="s">
        <v>5540</v>
      </c>
      <c r="Z151" s="126">
        <v>4.0</v>
      </c>
      <c r="AA151" s="109">
        <v>784.0</v>
      </c>
      <c r="AB151" s="131">
        <v>8.0</v>
      </c>
      <c r="AC151" s="131">
        <v>68.0</v>
      </c>
      <c r="AD151" s="125" t="s">
        <v>6456</v>
      </c>
      <c r="AE151" s="129" t="str">
        <f t="shared" si="2"/>
        <v>https://drive.google.com/file/d/1sEt50fWdnjEqgzbIy2bJTQxoxk_-xtHB/view?usp=drive_link</v>
      </c>
      <c r="AF151" s="107" t="str">
        <f t="shared" si="3"/>
        <v>Not Available</v>
      </c>
      <c r="AG151" s="113"/>
      <c r="AH151" s="113"/>
      <c r="AI151" s="113"/>
      <c r="AJ151" s="107">
        <f t="shared" si="66"/>
        <v>7</v>
      </c>
      <c r="AK151" s="107">
        <f t="shared" si="67"/>
        <v>2020</v>
      </c>
      <c r="AL151" s="107" t="str">
        <f t="shared" si="68"/>
        <v>Q32020</v>
      </c>
      <c r="AM151" s="106" t="str">
        <f t="shared" si="69"/>
        <v>6-8K</v>
      </c>
      <c r="AN151" s="118"/>
      <c r="AO151" s="118"/>
      <c r="AP151" s="118"/>
      <c r="AQ151" s="118"/>
      <c r="AR151" s="118"/>
      <c r="AS151" s="118"/>
      <c r="AT151" s="118"/>
      <c r="AU151" s="118"/>
      <c r="AV151" s="118"/>
      <c r="AW151" s="118"/>
      <c r="AX151" s="118"/>
      <c r="AY151" s="119">
        <f t="shared" si="4"/>
        <v>14</v>
      </c>
      <c r="AZ151" s="118"/>
    </row>
    <row r="152">
      <c r="A152" s="107">
        <f t="shared" si="5"/>
        <v>151</v>
      </c>
      <c r="B152" s="108"/>
      <c r="C152" s="120" t="s">
        <v>534</v>
      </c>
      <c r="D152" s="109" t="s">
        <v>535</v>
      </c>
      <c r="E152" s="108"/>
      <c r="F152" s="110" t="s">
        <v>38</v>
      </c>
      <c r="G152" s="110" t="s">
        <v>6011</v>
      </c>
      <c r="H152" s="141">
        <v>45325.0</v>
      </c>
      <c r="I152" s="121"/>
      <c r="J152" s="112">
        <v>45264.0</v>
      </c>
      <c r="K152" s="112">
        <v>45748.0</v>
      </c>
      <c r="L152" s="113"/>
      <c r="M152" s="114">
        <f t="shared" si="1"/>
        <v>76.2477</v>
      </c>
      <c r="N152" s="123">
        <v>6199.0</v>
      </c>
      <c r="O152" s="124">
        <v>1230.0</v>
      </c>
      <c r="P152" s="113"/>
      <c r="Q152" s="113"/>
      <c r="R152" s="113"/>
      <c r="S152" s="109" t="s">
        <v>48</v>
      </c>
      <c r="T152" s="109" t="s">
        <v>6022</v>
      </c>
      <c r="U152" s="109" t="s">
        <v>536</v>
      </c>
      <c r="V152" s="125" t="s">
        <v>535</v>
      </c>
      <c r="W152" s="109" t="s">
        <v>6457</v>
      </c>
      <c r="X152" s="109" t="s">
        <v>6043</v>
      </c>
      <c r="Y152" s="94" t="s">
        <v>1625</v>
      </c>
      <c r="Z152" s="126">
        <v>3.68</v>
      </c>
      <c r="AA152" s="109">
        <v>286.0</v>
      </c>
      <c r="AB152" s="113"/>
      <c r="AC152" s="113"/>
      <c r="AD152" s="111"/>
      <c r="AE152" s="107" t="str">
        <f t="shared" si="2"/>
        <v>#REF!</v>
      </c>
      <c r="AF152" s="107" t="str">
        <f t="shared" si="3"/>
        <v>Not Available</v>
      </c>
      <c r="AG152" s="113"/>
      <c r="AH152" s="113"/>
      <c r="AI152" s="113"/>
      <c r="AJ152" s="107">
        <f t="shared" si="66"/>
        <v>12</v>
      </c>
      <c r="AK152" s="107">
        <f t="shared" si="67"/>
        <v>2023</v>
      </c>
      <c r="AL152" s="107" t="str">
        <f t="shared" si="68"/>
        <v>Q42023</v>
      </c>
      <c r="AM152" s="106" t="str">
        <f t="shared" si="69"/>
        <v>6-8K</v>
      </c>
      <c r="AN152" s="118" t="s">
        <v>5668</v>
      </c>
      <c r="AO152" s="118"/>
      <c r="AP152" s="118"/>
      <c r="AQ152" s="118"/>
      <c r="AR152" s="118"/>
      <c r="AS152" s="118"/>
      <c r="AT152" s="118"/>
      <c r="AU152" s="118"/>
      <c r="AV152" s="118"/>
      <c r="AW152" s="118"/>
      <c r="AX152" s="118"/>
      <c r="AY152" s="119">
        <f t="shared" si="4"/>
        <v>13</v>
      </c>
      <c r="AZ152" s="118"/>
    </row>
    <row r="153">
      <c r="A153" s="107">
        <f t="shared" si="5"/>
        <v>152</v>
      </c>
      <c r="B153" s="108"/>
      <c r="C153" s="120" t="s">
        <v>539</v>
      </c>
      <c r="D153" s="109" t="s">
        <v>540</v>
      </c>
      <c r="E153" s="108"/>
      <c r="F153" s="110" t="s">
        <v>38</v>
      </c>
      <c r="G153" s="110" t="s">
        <v>6004</v>
      </c>
      <c r="H153" s="141">
        <v>45325.0</v>
      </c>
      <c r="I153" s="121"/>
      <c r="J153" s="112">
        <v>45200.0</v>
      </c>
      <c r="K153" s="112">
        <v>46722.0</v>
      </c>
      <c r="L153" s="113"/>
      <c r="M153" s="114">
        <f t="shared" si="1"/>
        <v>81.34738</v>
      </c>
      <c r="N153" s="123">
        <v>7142.0</v>
      </c>
      <c r="O153" s="124">
        <v>1139.0</v>
      </c>
      <c r="P153" s="113"/>
      <c r="Q153" s="131">
        <v>67.0</v>
      </c>
      <c r="R153" s="113"/>
      <c r="S153" s="109" t="s">
        <v>48</v>
      </c>
      <c r="T153" s="109" t="s">
        <v>6028</v>
      </c>
      <c r="U153" s="109" t="s">
        <v>169</v>
      </c>
      <c r="V153" s="125" t="s">
        <v>6458</v>
      </c>
      <c r="W153" s="109" t="s">
        <v>6459</v>
      </c>
      <c r="X153" s="109" t="s">
        <v>6460</v>
      </c>
      <c r="Y153" s="94" t="s">
        <v>2112</v>
      </c>
      <c r="Z153" s="126">
        <v>4.5</v>
      </c>
      <c r="AA153" s="109">
        <v>381.0</v>
      </c>
      <c r="AB153" s="131">
        <v>12.0</v>
      </c>
      <c r="AC153" s="131">
        <v>82.0</v>
      </c>
      <c r="AD153" s="125" t="s">
        <v>6461</v>
      </c>
      <c r="AE153" s="129" t="str">
        <f t="shared" si="2"/>
        <v>https://drive.google.com/file/d/1x6UQCxGK2jEKihCj_cqD2yydPj5772a7/view?usp=drive_link</v>
      </c>
      <c r="AF153" s="107" t="str">
        <f t="shared" si="3"/>
        <v>Not Available</v>
      </c>
      <c r="AG153" s="113"/>
      <c r="AH153" s="113"/>
      <c r="AI153" s="113"/>
      <c r="AJ153" s="107">
        <f t="shared" si="66"/>
        <v>10</v>
      </c>
      <c r="AK153" s="107">
        <f t="shared" si="67"/>
        <v>2023</v>
      </c>
      <c r="AL153" s="107" t="str">
        <f t="shared" si="68"/>
        <v>Q42023</v>
      </c>
      <c r="AM153" s="106" t="str">
        <f t="shared" si="69"/>
        <v>6-8K</v>
      </c>
      <c r="AN153" s="118" t="s">
        <v>5668</v>
      </c>
      <c r="AO153" s="118"/>
      <c r="AP153" s="118"/>
      <c r="AQ153" s="118"/>
      <c r="AR153" s="118"/>
      <c r="AS153" s="118"/>
      <c r="AT153" s="118"/>
      <c r="AU153" s="118"/>
      <c r="AV153" s="118"/>
      <c r="AW153" s="118"/>
      <c r="AX153" s="118"/>
      <c r="AY153" s="119">
        <f t="shared" si="4"/>
        <v>14</v>
      </c>
      <c r="AZ153" s="118"/>
    </row>
    <row r="154">
      <c r="A154" s="107">
        <f t="shared" si="5"/>
        <v>153</v>
      </c>
      <c r="B154" s="108"/>
      <c r="C154" s="120" t="s">
        <v>541</v>
      </c>
      <c r="D154" s="107" t="s">
        <v>524</v>
      </c>
      <c r="E154" s="107">
        <v>2.0</v>
      </c>
      <c r="F154" s="110" t="s">
        <v>38</v>
      </c>
      <c r="G154" s="110" t="s">
        <v>6011</v>
      </c>
      <c r="H154" s="111"/>
      <c r="I154" s="121"/>
      <c r="J154" s="112">
        <v>45292.0</v>
      </c>
      <c r="K154" s="112">
        <v>47362.0</v>
      </c>
      <c r="L154" s="113"/>
      <c r="M154" s="114">
        <f t="shared" si="1"/>
        <v>120.998</v>
      </c>
      <c r="N154" s="110">
        <v>10100.0</v>
      </c>
      <c r="O154" s="107">
        <v>1198.0</v>
      </c>
      <c r="P154" s="113"/>
      <c r="Q154" s="113"/>
      <c r="R154" s="113"/>
      <c r="S154" s="107" t="s">
        <v>48</v>
      </c>
      <c r="T154" s="109" t="s">
        <v>6005</v>
      </c>
      <c r="U154" s="107" t="s">
        <v>155</v>
      </c>
      <c r="V154" s="115" t="s">
        <v>6443</v>
      </c>
      <c r="W154" s="107" t="s">
        <v>6462</v>
      </c>
      <c r="X154" s="107" t="s">
        <v>6445</v>
      </c>
      <c r="Y154" s="94" t="s">
        <v>6446</v>
      </c>
      <c r="Z154" s="117">
        <v>3.35</v>
      </c>
      <c r="AA154" s="107">
        <v>267.0</v>
      </c>
      <c r="AB154" s="113"/>
      <c r="AC154" s="113"/>
      <c r="AD154" s="115" t="s">
        <v>6447</v>
      </c>
      <c r="AE154" s="129" t="str">
        <f t="shared" si="2"/>
        <v>https://drive.google.com/file/d/1xmxHFQlexqZuIL2p8mvmxVBjWclpGQaz/view?usp=drive_link</v>
      </c>
      <c r="AF154" s="107" t="str">
        <f t="shared" si="3"/>
        <v>Not Available</v>
      </c>
      <c r="AG154" s="113"/>
      <c r="AH154" s="113"/>
      <c r="AI154" s="113"/>
      <c r="AJ154" s="107">
        <f t="shared" si="66"/>
        <v>1</v>
      </c>
      <c r="AK154" s="107">
        <f t="shared" si="67"/>
        <v>2024</v>
      </c>
      <c r="AL154" s="107" t="str">
        <f t="shared" si="68"/>
        <v>Q12024</v>
      </c>
      <c r="AM154" s="106" t="str">
        <f t="shared" si="69"/>
        <v>10-12K</v>
      </c>
      <c r="AN154" s="118" t="s">
        <v>5668</v>
      </c>
      <c r="AO154" s="118"/>
      <c r="AP154" s="118"/>
      <c r="AQ154" s="118"/>
      <c r="AR154" s="118"/>
      <c r="AS154" s="118"/>
      <c r="AT154" s="118"/>
      <c r="AU154" s="118"/>
      <c r="AV154" s="118"/>
      <c r="AW154" s="118"/>
      <c r="AX154" s="118"/>
      <c r="AY154" s="119">
        <f t="shared" si="4"/>
        <v>13</v>
      </c>
      <c r="AZ154" s="118"/>
    </row>
    <row r="155">
      <c r="A155" s="107">
        <f t="shared" si="5"/>
        <v>154</v>
      </c>
      <c r="B155" s="108"/>
      <c r="C155" s="120" t="s">
        <v>542</v>
      </c>
      <c r="D155" s="109" t="s">
        <v>543</v>
      </c>
      <c r="E155" s="108"/>
      <c r="F155" s="110" t="s">
        <v>38</v>
      </c>
      <c r="G155" s="110" t="s">
        <v>6004</v>
      </c>
      <c r="H155" s="111"/>
      <c r="I155" s="111"/>
      <c r="J155" s="112">
        <v>44562.0</v>
      </c>
      <c r="K155" s="112">
        <v>45992.0</v>
      </c>
      <c r="L155" s="113"/>
      <c r="M155" s="114">
        <f t="shared" si="1"/>
        <v>94.19655</v>
      </c>
      <c r="N155" s="110">
        <v>9905.0</v>
      </c>
      <c r="O155" s="107">
        <v>951.0</v>
      </c>
      <c r="P155" s="113"/>
      <c r="Q155" s="113"/>
      <c r="R155" s="113"/>
      <c r="S155" s="108"/>
      <c r="T155" s="111"/>
      <c r="U155" s="108"/>
      <c r="V155" s="108"/>
      <c r="W155" s="108"/>
      <c r="X155" s="108"/>
      <c r="Y155" s="116"/>
      <c r="Z155" s="128"/>
      <c r="AA155" s="108"/>
      <c r="AB155" s="113"/>
      <c r="AC155" s="113"/>
      <c r="AD155" s="115" t="s">
        <v>6463</v>
      </c>
      <c r="AE155" s="129" t="str">
        <f t="shared" si="2"/>
        <v>https://drive.google.com/file/d/12BP8b03ayJyjS0xDd9rZp41F7ha9SlZv/view?usp=drive_link</v>
      </c>
      <c r="AF155" s="107" t="str">
        <f t="shared" si="3"/>
        <v>Not Available</v>
      </c>
      <c r="AG155" s="113"/>
      <c r="AH155" s="113"/>
      <c r="AI155" s="113"/>
      <c r="AJ155" s="107">
        <f t="shared" si="66"/>
        <v>1</v>
      </c>
      <c r="AK155" s="148">
        <f t="shared" si="67"/>
        <v>2022</v>
      </c>
      <c r="AL155" s="148" t="str">
        <f t="shared" si="68"/>
        <v>Q12022</v>
      </c>
      <c r="AM155" s="106" t="str">
        <f t="shared" si="69"/>
        <v>8-10K</v>
      </c>
      <c r="AN155" s="118"/>
      <c r="AO155" s="118"/>
      <c r="AP155" s="118"/>
      <c r="AQ155" s="118"/>
      <c r="AR155" s="118"/>
      <c r="AS155" s="118"/>
      <c r="AT155" s="118"/>
      <c r="AU155" s="118"/>
      <c r="AV155" s="118"/>
      <c r="AW155" s="118"/>
      <c r="AX155" s="118"/>
      <c r="AY155" s="119">
        <f t="shared" si="4"/>
        <v>7</v>
      </c>
      <c r="AZ155" s="118"/>
    </row>
    <row r="156">
      <c r="A156" s="107">
        <f t="shared" si="5"/>
        <v>155</v>
      </c>
      <c r="B156" s="108"/>
      <c r="C156" s="120" t="s">
        <v>546</v>
      </c>
      <c r="D156" s="107" t="s">
        <v>547</v>
      </c>
      <c r="E156" s="108"/>
      <c r="F156" s="110" t="s">
        <v>38</v>
      </c>
      <c r="G156" s="110" t="s">
        <v>6004</v>
      </c>
      <c r="H156" s="111"/>
      <c r="I156" s="121"/>
      <c r="J156" s="112">
        <v>44409.0</v>
      </c>
      <c r="K156" s="112">
        <v>45505.0</v>
      </c>
      <c r="L156" s="113"/>
      <c r="M156" s="114">
        <f t="shared" si="1"/>
        <v>95.95</v>
      </c>
      <c r="N156" s="110">
        <v>5050.0</v>
      </c>
      <c r="O156" s="107">
        <v>1900.0</v>
      </c>
      <c r="P156" s="113"/>
      <c r="Q156" s="113"/>
      <c r="R156" s="113"/>
      <c r="S156" s="107" t="s">
        <v>213</v>
      </c>
      <c r="T156" s="109" t="s">
        <v>6028</v>
      </c>
      <c r="U156" s="107" t="s">
        <v>449</v>
      </c>
      <c r="V156" s="115" t="s">
        <v>6464</v>
      </c>
      <c r="W156" s="107" t="s">
        <v>6465</v>
      </c>
      <c r="X156" s="107" t="s">
        <v>6466</v>
      </c>
      <c r="Y156" s="94" t="s">
        <v>6467</v>
      </c>
      <c r="Z156" s="117">
        <v>15.0</v>
      </c>
      <c r="AA156" s="107">
        <v>352.0</v>
      </c>
      <c r="AB156" s="113"/>
      <c r="AC156" s="113"/>
      <c r="AD156" s="108"/>
      <c r="AE156" s="107" t="str">
        <f t="shared" si="2"/>
        <v>#REF!</v>
      </c>
      <c r="AF156" s="107" t="str">
        <f t="shared" si="3"/>
        <v>Not Available</v>
      </c>
      <c r="AG156" s="113"/>
      <c r="AH156" s="113"/>
      <c r="AI156" s="113"/>
      <c r="AJ156" s="107">
        <f t="shared" si="66"/>
        <v>8</v>
      </c>
      <c r="AK156" s="107">
        <f t="shared" si="67"/>
        <v>2021</v>
      </c>
      <c r="AL156" s="107" t="str">
        <f t="shared" si="68"/>
        <v>Q32021</v>
      </c>
      <c r="AM156" s="106" t="str">
        <f t="shared" si="69"/>
        <v>4-6K</v>
      </c>
      <c r="AN156" s="118"/>
      <c r="AO156" s="118"/>
      <c r="AP156" s="118"/>
      <c r="AQ156" s="118"/>
      <c r="AR156" s="118"/>
      <c r="AS156" s="118"/>
      <c r="AT156" s="118"/>
      <c r="AU156" s="118"/>
      <c r="AV156" s="118"/>
      <c r="AW156" s="118"/>
      <c r="AX156" s="118"/>
      <c r="AY156" s="119">
        <f t="shared" si="4"/>
        <v>13</v>
      </c>
      <c r="AZ156" s="118"/>
    </row>
    <row r="157">
      <c r="A157" s="107">
        <f t="shared" si="5"/>
        <v>156</v>
      </c>
      <c r="B157" s="108"/>
      <c r="C157" s="120" t="s">
        <v>548</v>
      </c>
      <c r="D157" s="109" t="s">
        <v>549</v>
      </c>
      <c r="E157" s="108"/>
      <c r="F157" s="110" t="s">
        <v>38</v>
      </c>
      <c r="G157" s="110" t="s">
        <v>6034</v>
      </c>
      <c r="H157" s="142" t="s">
        <v>6154</v>
      </c>
      <c r="I157" s="121"/>
      <c r="J157" s="112">
        <v>45238.0</v>
      </c>
      <c r="K157" s="112">
        <v>46722.0</v>
      </c>
      <c r="L157" s="131">
        <v>8200.0</v>
      </c>
      <c r="M157" s="114">
        <f t="shared" si="1"/>
        <v>105.7</v>
      </c>
      <c r="N157" s="123">
        <v>10000.0</v>
      </c>
      <c r="O157" s="124">
        <v>1057.0</v>
      </c>
      <c r="P157" s="113"/>
      <c r="Q157" s="113"/>
      <c r="R157" s="113"/>
      <c r="S157" s="109" t="s">
        <v>48</v>
      </c>
      <c r="T157" s="109" t="s">
        <v>6005</v>
      </c>
      <c r="U157" s="109" t="s">
        <v>484</v>
      </c>
      <c r="V157" s="125" t="s">
        <v>6468</v>
      </c>
      <c r="W157" s="109" t="s">
        <v>6469</v>
      </c>
      <c r="X157" s="109" t="s">
        <v>6243</v>
      </c>
      <c r="Y157" s="94" t="s">
        <v>6470</v>
      </c>
      <c r="Z157" s="126">
        <v>10.0</v>
      </c>
      <c r="AA157" s="109">
        <v>1263.0</v>
      </c>
      <c r="AB157" s="113"/>
      <c r="AC157" s="113"/>
      <c r="AD157" s="125" t="s">
        <v>6471</v>
      </c>
      <c r="AE157" s="129" t="str">
        <f t="shared" si="2"/>
        <v>https://drive.google.com/file/d/1GQUn2OYd2QbA0kW_McuKuCrX_fNXzqB4/view?usp=sharing</v>
      </c>
      <c r="AF157" s="107" t="str">
        <f t="shared" si="3"/>
        <v>Not Available</v>
      </c>
      <c r="AG157" s="113"/>
      <c r="AH157" s="113"/>
      <c r="AI157" s="113"/>
      <c r="AJ157" s="107">
        <f t="shared" si="66"/>
        <v>11</v>
      </c>
      <c r="AK157" s="107">
        <f t="shared" si="67"/>
        <v>2023</v>
      </c>
      <c r="AL157" s="107" t="str">
        <f t="shared" si="68"/>
        <v>Q42023</v>
      </c>
      <c r="AM157" s="106" t="str">
        <f t="shared" si="69"/>
        <v>10-12K</v>
      </c>
      <c r="AN157" s="118" t="s">
        <v>5668</v>
      </c>
      <c r="AO157" s="118"/>
      <c r="AP157" s="118"/>
      <c r="AQ157" s="118"/>
      <c r="AR157" s="118"/>
      <c r="AS157" s="118"/>
      <c r="AT157" s="118"/>
      <c r="AU157" s="118"/>
      <c r="AV157" s="118"/>
      <c r="AW157" s="118"/>
      <c r="AX157" s="118"/>
      <c r="AY157" s="119">
        <f t="shared" si="4"/>
        <v>14</v>
      </c>
      <c r="AZ157" s="118"/>
    </row>
    <row r="158">
      <c r="A158" s="107">
        <f t="shared" si="5"/>
        <v>157</v>
      </c>
      <c r="B158" s="108"/>
      <c r="C158" s="120" t="s">
        <v>552</v>
      </c>
      <c r="D158" s="109" t="s">
        <v>6472</v>
      </c>
      <c r="E158" s="107">
        <v>1.0</v>
      </c>
      <c r="F158" s="110" t="s">
        <v>38</v>
      </c>
      <c r="G158" s="110" t="s">
        <v>6004</v>
      </c>
      <c r="H158" s="141">
        <v>45325.0</v>
      </c>
      <c r="I158" s="121"/>
      <c r="J158" s="112">
        <v>44470.0</v>
      </c>
      <c r="K158" s="112">
        <v>45992.0</v>
      </c>
      <c r="L158" s="113"/>
      <c r="M158" s="114">
        <f t="shared" si="1"/>
        <v>137.5</v>
      </c>
      <c r="N158" s="123">
        <v>10000.0</v>
      </c>
      <c r="O158" s="124">
        <v>1375.0</v>
      </c>
      <c r="P158" s="113"/>
      <c r="Q158" s="113"/>
      <c r="R158" s="113"/>
      <c r="S158" s="109" t="s">
        <v>48</v>
      </c>
      <c r="T158" s="109" t="s">
        <v>6005</v>
      </c>
      <c r="U158" s="109" t="s">
        <v>351</v>
      </c>
      <c r="V158" s="154" t="s">
        <v>553</v>
      </c>
      <c r="W158" s="153" t="s">
        <v>6473</v>
      </c>
      <c r="X158" s="109" t="s">
        <v>1512</v>
      </c>
      <c r="Y158" s="94" t="s">
        <v>6474</v>
      </c>
      <c r="Z158" s="126">
        <v>3.75</v>
      </c>
      <c r="AA158" s="109">
        <v>203.0</v>
      </c>
      <c r="AB158" s="113"/>
      <c r="AC158" s="113"/>
      <c r="AD158" s="125" t="s">
        <v>6475</v>
      </c>
      <c r="AE158" s="129" t="str">
        <f t="shared" si="2"/>
        <v>https://drive.google.com/file/d/1Qkt3-s5pQHrcOz_sspRoCnyMcmvoCnvk/view?usp=sharing</v>
      </c>
      <c r="AF158" s="107" t="str">
        <f t="shared" si="3"/>
        <v>Not Available</v>
      </c>
      <c r="AG158" s="113"/>
      <c r="AH158" s="113"/>
      <c r="AI158" s="113"/>
      <c r="AJ158" s="107">
        <f t="shared" si="66"/>
        <v>10</v>
      </c>
      <c r="AK158" s="148">
        <f t="shared" si="67"/>
        <v>2021</v>
      </c>
      <c r="AL158" s="148" t="str">
        <f t="shared" si="68"/>
        <v>Q42021</v>
      </c>
      <c r="AM158" s="106" t="str">
        <f t="shared" si="69"/>
        <v>10-12K</v>
      </c>
      <c r="AN158" s="118"/>
      <c r="AO158" s="118"/>
      <c r="AP158" s="118"/>
      <c r="AQ158" s="118"/>
      <c r="AR158" s="118"/>
      <c r="AS158" s="118"/>
      <c r="AT158" s="118"/>
      <c r="AU158" s="118"/>
      <c r="AV158" s="118"/>
      <c r="AW158" s="118"/>
      <c r="AX158" s="118"/>
      <c r="AY158" s="119">
        <f t="shared" si="4"/>
        <v>13</v>
      </c>
      <c r="AZ158" s="118"/>
    </row>
    <row r="159">
      <c r="A159" s="107">
        <f t="shared" si="5"/>
        <v>158</v>
      </c>
      <c r="B159" s="108"/>
      <c r="C159" s="120" t="s">
        <v>554</v>
      </c>
      <c r="D159" s="109" t="s">
        <v>490</v>
      </c>
      <c r="E159" s="107">
        <v>1.0</v>
      </c>
      <c r="F159" s="110" t="s">
        <v>38</v>
      </c>
      <c r="G159" s="110" t="s">
        <v>6011</v>
      </c>
      <c r="H159" s="111"/>
      <c r="I159" s="121"/>
      <c r="J159" s="112">
        <v>45139.0</v>
      </c>
      <c r="K159" s="112">
        <v>46722.0</v>
      </c>
      <c r="L159" s="113"/>
      <c r="M159" s="114">
        <f t="shared" si="1"/>
        <v>138.5</v>
      </c>
      <c r="N159" s="123">
        <v>10000.0</v>
      </c>
      <c r="O159" s="124">
        <v>1385.0</v>
      </c>
      <c r="P159" s="113"/>
      <c r="Q159" s="113"/>
      <c r="R159" s="113"/>
      <c r="S159" s="109" t="s">
        <v>48</v>
      </c>
      <c r="T159" s="109" t="s">
        <v>6005</v>
      </c>
      <c r="U159" s="109" t="s">
        <v>260</v>
      </c>
      <c r="V159" s="125" t="s">
        <v>490</v>
      </c>
      <c r="W159" s="109" t="s">
        <v>6412</v>
      </c>
      <c r="X159" s="109" t="s">
        <v>1419</v>
      </c>
      <c r="Y159" s="94" t="s">
        <v>3890</v>
      </c>
      <c r="Z159" s="126">
        <v>8.93</v>
      </c>
      <c r="AA159" s="109">
        <v>784.0</v>
      </c>
      <c r="AB159" s="113"/>
      <c r="AC159" s="113"/>
      <c r="AD159" s="125" t="s">
        <v>6413</v>
      </c>
      <c r="AE159" s="129" t="str">
        <f t="shared" si="2"/>
        <v>https://drive.google.com/file/d/1nxynYRJwndwE8SGqpiD7_RnejCbnaTv3/view?usp=drive_link</v>
      </c>
      <c r="AF159" s="107" t="str">
        <f t="shared" si="3"/>
        <v>Not Available</v>
      </c>
      <c r="AG159" s="113"/>
      <c r="AH159" s="113"/>
      <c r="AI159" s="113"/>
      <c r="AJ159" s="107">
        <f t="shared" si="66"/>
        <v>8</v>
      </c>
      <c r="AK159" s="148">
        <f t="shared" si="67"/>
        <v>2023</v>
      </c>
      <c r="AL159" s="148" t="str">
        <f t="shared" si="68"/>
        <v>Q32023</v>
      </c>
      <c r="AM159" s="106" t="str">
        <f t="shared" si="69"/>
        <v>10-12K</v>
      </c>
      <c r="AN159" s="118" t="s">
        <v>5668</v>
      </c>
      <c r="AO159" s="118"/>
      <c r="AP159" s="118"/>
      <c r="AQ159" s="118"/>
      <c r="AR159" s="118"/>
      <c r="AS159" s="118"/>
      <c r="AT159" s="118"/>
      <c r="AU159" s="118"/>
      <c r="AV159" s="118"/>
      <c r="AW159" s="118"/>
      <c r="AX159" s="118"/>
      <c r="AY159" s="119">
        <f t="shared" si="4"/>
        <v>13</v>
      </c>
      <c r="AZ159" s="118"/>
    </row>
    <row r="160">
      <c r="A160" s="107">
        <f t="shared" si="5"/>
        <v>159</v>
      </c>
      <c r="B160" s="108"/>
      <c r="C160" s="120" t="s">
        <v>555</v>
      </c>
      <c r="D160" s="107" t="s">
        <v>556</v>
      </c>
      <c r="E160" s="108"/>
      <c r="F160" s="110" t="s">
        <v>38</v>
      </c>
      <c r="G160" s="110" t="s">
        <v>6004</v>
      </c>
      <c r="H160" s="111"/>
      <c r="I160" s="121"/>
      <c r="J160" s="112">
        <v>44593.0</v>
      </c>
      <c r="K160" s="112">
        <v>46357.0</v>
      </c>
      <c r="L160" s="113"/>
      <c r="M160" s="114">
        <f t="shared" si="1"/>
        <v>102.9719</v>
      </c>
      <c r="N160" s="110">
        <v>10454.0</v>
      </c>
      <c r="O160" s="107">
        <v>985.0</v>
      </c>
      <c r="P160" s="113"/>
      <c r="Q160" s="113"/>
      <c r="R160" s="113"/>
      <c r="S160" s="107" t="s">
        <v>48</v>
      </c>
      <c r="T160" s="111" t="str">
        <f>iferror(VLOOKUP(E160,'Rera Dump'!F:M,8,0),)</f>
        <v/>
      </c>
      <c r="U160" s="107" t="s">
        <v>436</v>
      </c>
      <c r="V160" s="115" t="s">
        <v>5172</v>
      </c>
      <c r="W160" s="107" t="s">
        <v>6476</v>
      </c>
      <c r="X160" s="107" t="s">
        <v>2234</v>
      </c>
      <c r="Y160" s="94" t="s">
        <v>6477</v>
      </c>
      <c r="Z160" s="117">
        <v>3.25</v>
      </c>
      <c r="AA160" s="107">
        <v>244.0</v>
      </c>
      <c r="AB160" s="113"/>
      <c r="AC160" s="113"/>
      <c r="AD160" s="115" t="s">
        <v>6478</v>
      </c>
      <c r="AE160" s="129" t="str">
        <f t="shared" si="2"/>
        <v>https://drive.google.com/file/d/1a7YMcVaC0vanMJXhzjLeLh_2ToITqc-r/view?usp=drive_link</v>
      </c>
      <c r="AF160" s="107" t="str">
        <f t="shared" si="3"/>
        <v>Not Available</v>
      </c>
      <c r="AG160" s="113"/>
      <c r="AH160" s="113"/>
      <c r="AI160" s="113"/>
      <c r="AJ160" s="107">
        <f t="shared" si="66"/>
        <v>2</v>
      </c>
      <c r="AK160" s="148">
        <f t="shared" si="67"/>
        <v>2022</v>
      </c>
      <c r="AL160" s="148" t="str">
        <f t="shared" si="68"/>
        <v>Q12022</v>
      </c>
      <c r="AM160" s="106" t="str">
        <f t="shared" si="69"/>
        <v>10-12K</v>
      </c>
      <c r="AN160" s="118"/>
      <c r="AO160" s="118"/>
      <c r="AP160" s="118"/>
      <c r="AQ160" s="118"/>
      <c r="AR160" s="118"/>
      <c r="AS160" s="118"/>
      <c r="AT160" s="118"/>
      <c r="AU160" s="118"/>
      <c r="AV160" s="118"/>
      <c r="AW160" s="118"/>
      <c r="AX160" s="118"/>
      <c r="AY160" s="119">
        <f t="shared" si="4"/>
        <v>12</v>
      </c>
      <c r="AZ160" s="118"/>
    </row>
    <row r="161">
      <c r="A161" s="107">
        <f t="shared" si="5"/>
        <v>160</v>
      </c>
      <c r="B161" s="108"/>
      <c r="C161" s="120" t="s">
        <v>559</v>
      </c>
      <c r="D161" s="107" t="s">
        <v>560</v>
      </c>
      <c r="E161" s="108"/>
      <c r="F161" s="110" t="s">
        <v>38</v>
      </c>
      <c r="G161" s="110" t="s">
        <v>6004</v>
      </c>
      <c r="H161" s="111"/>
      <c r="I161" s="121"/>
      <c r="J161" s="112">
        <v>45323.0</v>
      </c>
      <c r="K161" s="112">
        <v>47058.0</v>
      </c>
      <c r="L161" s="113"/>
      <c r="M161" s="114">
        <f t="shared" si="1"/>
        <v>74.997</v>
      </c>
      <c r="N161" s="110">
        <v>7692.0</v>
      </c>
      <c r="O161" s="107">
        <v>975.0</v>
      </c>
      <c r="P161" s="113"/>
      <c r="Q161" s="113"/>
      <c r="R161" s="113"/>
      <c r="S161" s="107" t="s">
        <v>48</v>
      </c>
      <c r="T161" s="109" t="s">
        <v>6022</v>
      </c>
      <c r="U161" s="107" t="s">
        <v>196</v>
      </c>
      <c r="V161" s="115" t="s">
        <v>6479</v>
      </c>
      <c r="W161" s="107" t="s">
        <v>6480</v>
      </c>
      <c r="X161" s="108"/>
      <c r="Y161" s="107" t="s">
        <v>6481</v>
      </c>
      <c r="Z161" s="117">
        <v>5.65</v>
      </c>
      <c r="AA161" s="107">
        <v>414.0</v>
      </c>
      <c r="AB161" s="113"/>
      <c r="AC161" s="113"/>
      <c r="AD161" s="108"/>
      <c r="AE161" s="107" t="str">
        <f t="shared" si="2"/>
        <v>#REF!</v>
      </c>
      <c r="AF161" s="107" t="str">
        <f t="shared" si="3"/>
        <v>Not Available</v>
      </c>
      <c r="AG161" s="113"/>
      <c r="AH161" s="113"/>
      <c r="AI161" s="113"/>
      <c r="AJ161" s="107">
        <f t="shared" si="66"/>
        <v>2</v>
      </c>
      <c r="AK161" s="107">
        <f t="shared" si="67"/>
        <v>2024</v>
      </c>
      <c r="AL161" s="107" t="str">
        <f t="shared" si="68"/>
        <v>Q12024</v>
      </c>
      <c r="AM161" s="106" t="str">
        <f t="shared" si="69"/>
        <v>6-8K</v>
      </c>
      <c r="AN161" s="118" t="s">
        <v>5668</v>
      </c>
      <c r="AO161" s="118"/>
      <c r="AP161" s="118"/>
      <c r="AQ161" s="118"/>
      <c r="AR161" s="118"/>
      <c r="AS161" s="118"/>
      <c r="AT161" s="118"/>
      <c r="AU161" s="118"/>
      <c r="AV161" s="118"/>
      <c r="AW161" s="118"/>
      <c r="AX161" s="118"/>
      <c r="AY161" s="119">
        <f t="shared" si="4"/>
        <v>12</v>
      </c>
      <c r="AZ161" s="118"/>
    </row>
    <row r="162">
      <c r="A162" s="107">
        <f t="shared" si="5"/>
        <v>161</v>
      </c>
      <c r="B162" s="108"/>
      <c r="C162" s="120" t="s">
        <v>564</v>
      </c>
      <c r="D162" s="109" t="s">
        <v>565</v>
      </c>
      <c r="E162" s="108"/>
      <c r="F162" s="110" t="s">
        <v>38</v>
      </c>
      <c r="G162" s="110" t="s">
        <v>6004</v>
      </c>
      <c r="H162" s="141">
        <v>45325.0</v>
      </c>
      <c r="I162" s="121"/>
      <c r="J162" s="112">
        <v>43862.0</v>
      </c>
      <c r="K162" s="112">
        <v>45901.0</v>
      </c>
      <c r="L162" s="113"/>
      <c r="M162" s="114">
        <f t="shared" si="1"/>
        <v>80.08</v>
      </c>
      <c r="N162" s="123">
        <v>9100.0</v>
      </c>
      <c r="O162" s="109">
        <v>880.0</v>
      </c>
      <c r="P162" s="113"/>
      <c r="Q162" s="113"/>
      <c r="R162" s="113"/>
      <c r="S162" s="109" t="s">
        <v>48</v>
      </c>
      <c r="T162" s="109" t="s">
        <v>6022</v>
      </c>
      <c r="U162" s="109" t="s">
        <v>566</v>
      </c>
      <c r="V162" s="125" t="s">
        <v>565</v>
      </c>
      <c r="W162" s="109" t="s">
        <v>6482</v>
      </c>
      <c r="X162" s="109" t="s">
        <v>6243</v>
      </c>
      <c r="Y162" s="94" t="s">
        <v>6238</v>
      </c>
      <c r="Z162" s="126">
        <v>20.0</v>
      </c>
      <c r="AA162" s="109">
        <v>1102.0</v>
      </c>
      <c r="AB162" s="113"/>
      <c r="AC162" s="113"/>
      <c r="AD162" s="111"/>
      <c r="AE162" s="107" t="str">
        <f t="shared" si="2"/>
        <v>#REF!</v>
      </c>
      <c r="AF162" s="107" t="str">
        <f t="shared" si="3"/>
        <v>Not Available</v>
      </c>
      <c r="AG162" s="113"/>
      <c r="AH162" s="113"/>
      <c r="AI162" s="113"/>
      <c r="AJ162" s="107">
        <f t="shared" si="66"/>
        <v>2</v>
      </c>
      <c r="AK162" s="148">
        <f t="shared" si="67"/>
        <v>2020</v>
      </c>
      <c r="AL162" s="148" t="str">
        <f t="shared" si="68"/>
        <v>Q12020</v>
      </c>
      <c r="AM162" s="106" t="str">
        <f t="shared" si="69"/>
        <v>8-10K</v>
      </c>
      <c r="AN162" s="118"/>
      <c r="AO162" s="118"/>
      <c r="AP162" s="118"/>
      <c r="AQ162" s="118"/>
      <c r="AR162" s="118"/>
      <c r="AS162" s="118"/>
      <c r="AT162" s="118"/>
      <c r="AU162" s="118"/>
      <c r="AV162" s="118"/>
      <c r="AW162" s="118"/>
      <c r="AX162" s="118"/>
      <c r="AY162" s="119">
        <f t="shared" si="4"/>
        <v>13</v>
      </c>
      <c r="AZ162" s="118"/>
    </row>
    <row r="163">
      <c r="A163" s="107">
        <f t="shared" si="5"/>
        <v>162</v>
      </c>
      <c r="B163" s="108"/>
      <c r="C163" s="120" t="s">
        <v>570</v>
      </c>
      <c r="D163" s="109" t="s">
        <v>571</v>
      </c>
      <c r="E163" s="108"/>
      <c r="F163" s="110" t="s">
        <v>38</v>
      </c>
      <c r="G163" s="110" t="s">
        <v>6011</v>
      </c>
      <c r="H163" s="142" t="s">
        <v>6154</v>
      </c>
      <c r="I163" s="121"/>
      <c r="J163" s="112">
        <v>44835.0</v>
      </c>
      <c r="K163" s="112">
        <v>46631.0</v>
      </c>
      <c r="L163" s="113"/>
      <c r="M163" s="114">
        <f t="shared" si="1"/>
        <v>81.36</v>
      </c>
      <c r="N163" s="123">
        <v>7200.0</v>
      </c>
      <c r="O163" s="124">
        <v>1130.0</v>
      </c>
      <c r="P163" s="113"/>
      <c r="Q163" s="131">
        <v>70.0</v>
      </c>
      <c r="R163" s="113"/>
      <c r="S163" s="109" t="s">
        <v>48</v>
      </c>
      <c r="T163" s="109" t="s">
        <v>6028</v>
      </c>
      <c r="U163" s="109" t="s">
        <v>169</v>
      </c>
      <c r="V163" s="125" t="s">
        <v>571</v>
      </c>
      <c r="W163" s="109" t="s">
        <v>6483</v>
      </c>
      <c r="X163" s="109" t="s">
        <v>6455</v>
      </c>
      <c r="Y163" s="94" t="s">
        <v>1719</v>
      </c>
      <c r="Z163" s="126">
        <v>2.0</v>
      </c>
      <c r="AA163" s="109">
        <v>211.0</v>
      </c>
      <c r="AB163" s="113"/>
      <c r="AC163" s="113"/>
      <c r="AD163" s="125" t="s">
        <v>6484</v>
      </c>
      <c r="AE163" s="129" t="str">
        <f t="shared" si="2"/>
        <v>https://drive.google.com/file/d/1eNu4-HEdztw-3jGYWSlwFAMYjZZm0Bqn/view?usp=drive_link</v>
      </c>
      <c r="AF163" s="107" t="str">
        <f t="shared" si="3"/>
        <v>Not Available</v>
      </c>
      <c r="AG163" s="113"/>
      <c r="AH163" s="113"/>
      <c r="AI163" s="113"/>
      <c r="AJ163" s="107">
        <f t="shared" si="66"/>
        <v>10</v>
      </c>
      <c r="AK163" s="107">
        <f t="shared" si="67"/>
        <v>2022</v>
      </c>
      <c r="AL163" s="107" t="str">
        <f t="shared" si="68"/>
        <v>Q42022</v>
      </c>
      <c r="AM163" s="106" t="str">
        <f t="shared" si="69"/>
        <v>6-8K</v>
      </c>
      <c r="AN163" s="118"/>
      <c r="AO163" s="118"/>
      <c r="AP163" s="118"/>
      <c r="AQ163" s="118"/>
      <c r="AR163" s="118"/>
      <c r="AS163" s="118"/>
      <c r="AT163" s="118"/>
      <c r="AU163" s="118"/>
      <c r="AV163" s="118"/>
      <c r="AW163" s="118"/>
      <c r="AX163" s="118"/>
      <c r="AY163" s="119">
        <f t="shared" si="4"/>
        <v>13</v>
      </c>
      <c r="AZ163" s="118"/>
    </row>
    <row r="164">
      <c r="A164" s="107">
        <f t="shared" si="5"/>
        <v>163</v>
      </c>
      <c r="B164" s="108"/>
      <c r="C164" s="109" t="s">
        <v>1049</v>
      </c>
      <c r="D164" s="109" t="s">
        <v>1050</v>
      </c>
      <c r="E164" s="108"/>
      <c r="F164" s="110" t="s">
        <v>38</v>
      </c>
      <c r="G164" s="110" t="s">
        <v>6004</v>
      </c>
      <c r="H164" s="111"/>
      <c r="I164" s="143"/>
      <c r="J164" s="138">
        <v>45323.0</v>
      </c>
      <c r="K164" s="109" t="s">
        <v>6384</v>
      </c>
      <c r="L164" s="131">
        <v>7000.0</v>
      </c>
      <c r="M164" s="114">
        <f t="shared" si="1"/>
        <v>84</v>
      </c>
      <c r="N164" s="123">
        <v>7000.0</v>
      </c>
      <c r="O164" s="107">
        <v>1200.0</v>
      </c>
      <c r="P164" s="113"/>
      <c r="Q164" s="113"/>
      <c r="R164" s="113"/>
      <c r="S164" s="109" t="s">
        <v>37</v>
      </c>
      <c r="T164" s="109" t="s">
        <v>6028</v>
      </c>
      <c r="U164" s="109" t="s">
        <v>169</v>
      </c>
      <c r="V164" s="125" t="s">
        <v>6485</v>
      </c>
      <c r="W164" s="109" t="s">
        <v>6486</v>
      </c>
      <c r="X164" s="109" t="s">
        <v>6237</v>
      </c>
      <c r="Y164" s="116"/>
      <c r="Z164" s="117">
        <v>71.0</v>
      </c>
      <c r="AA164" s="107">
        <v>800.0</v>
      </c>
      <c r="AB164" s="113"/>
      <c r="AC164" s="113"/>
      <c r="AD164" s="108"/>
      <c r="AE164" s="107" t="str">
        <f t="shared" si="2"/>
        <v>#REF!</v>
      </c>
      <c r="AF164" s="107" t="str">
        <f t="shared" si="3"/>
        <v>Not Available</v>
      </c>
      <c r="AG164" s="113"/>
      <c r="AH164" s="113"/>
      <c r="AI164" s="113"/>
      <c r="AJ164" s="107">
        <f t="shared" si="66"/>
        <v>2</v>
      </c>
      <c r="AK164" s="107">
        <f t="shared" si="67"/>
        <v>2024</v>
      </c>
      <c r="AL164" s="107" t="str">
        <f t="shared" si="68"/>
        <v>Q12024</v>
      </c>
      <c r="AM164" s="106" t="str">
        <f t="shared" si="69"/>
        <v>6-8K</v>
      </c>
      <c r="AN164" s="118" t="s">
        <v>5668</v>
      </c>
      <c r="AO164" s="118"/>
      <c r="AP164" s="118"/>
      <c r="AQ164" s="118"/>
      <c r="AR164" s="118"/>
      <c r="AS164" s="118"/>
      <c r="AT164" s="118"/>
      <c r="AU164" s="118"/>
      <c r="AV164" s="118"/>
      <c r="AW164" s="118"/>
      <c r="AX164" s="118"/>
      <c r="AY164" s="119">
        <f t="shared" si="4"/>
        <v>14</v>
      </c>
      <c r="AZ164" s="118"/>
    </row>
    <row r="165">
      <c r="A165" s="107">
        <f t="shared" si="5"/>
        <v>164</v>
      </c>
      <c r="B165" s="108"/>
      <c r="C165" s="120" t="s">
        <v>574</v>
      </c>
      <c r="D165" s="109" t="s">
        <v>575</v>
      </c>
      <c r="E165" s="108"/>
      <c r="F165" s="110" t="s">
        <v>38</v>
      </c>
      <c r="G165" s="110" t="s">
        <v>6011</v>
      </c>
      <c r="H165" s="142" t="s">
        <v>6229</v>
      </c>
      <c r="I165" s="121"/>
      <c r="J165" s="112">
        <v>44744.0</v>
      </c>
      <c r="K165" s="112">
        <v>45323.0</v>
      </c>
      <c r="L165" s="113"/>
      <c r="M165" s="114">
        <f t="shared" si="1"/>
        <v>81.69243</v>
      </c>
      <c r="N165" s="123">
        <v>6499.0</v>
      </c>
      <c r="O165" s="124">
        <v>1257.0</v>
      </c>
      <c r="P165" s="113"/>
      <c r="Q165" s="113"/>
      <c r="R165" s="113"/>
      <c r="S165" s="109" t="s">
        <v>48</v>
      </c>
      <c r="T165" s="109" t="s">
        <v>6028</v>
      </c>
      <c r="U165" s="109" t="s">
        <v>49</v>
      </c>
      <c r="V165" s="125" t="s">
        <v>575</v>
      </c>
      <c r="W165" s="109" t="s">
        <v>6487</v>
      </c>
      <c r="X165" s="109" t="s">
        <v>6043</v>
      </c>
      <c r="Y165" s="94" t="s">
        <v>1625</v>
      </c>
      <c r="Z165" s="126">
        <v>1.6</v>
      </c>
      <c r="AA165" s="109">
        <v>104.0</v>
      </c>
      <c r="AB165" s="113"/>
      <c r="AC165" s="113"/>
      <c r="AD165" s="125" t="s">
        <v>6488</v>
      </c>
      <c r="AE165" s="129" t="str">
        <f t="shared" si="2"/>
        <v>https://drive.google.com/file/d/1COB__pSj1dulonOjJwgTXLnoANOhz_Q-/view?usp=drive_link</v>
      </c>
      <c r="AF165" s="107" t="str">
        <f t="shared" si="3"/>
        <v>Not Available</v>
      </c>
      <c r="AG165" s="113"/>
      <c r="AH165" s="113"/>
      <c r="AI165" s="113"/>
      <c r="AJ165" s="107">
        <f t="shared" si="66"/>
        <v>7</v>
      </c>
      <c r="AK165" s="107">
        <f t="shared" si="67"/>
        <v>2022</v>
      </c>
      <c r="AL165" s="107" t="str">
        <f t="shared" si="68"/>
        <v>Q32022</v>
      </c>
      <c r="AM165" s="106" t="str">
        <f t="shared" si="69"/>
        <v>6-8K</v>
      </c>
      <c r="AN165" s="118"/>
      <c r="AO165" s="118"/>
      <c r="AP165" s="118"/>
      <c r="AQ165" s="118"/>
      <c r="AR165" s="118"/>
      <c r="AS165" s="118"/>
      <c r="AT165" s="118"/>
      <c r="AU165" s="118"/>
      <c r="AV165" s="118"/>
      <c r="AW165" s="118"/>
      <c r="AX165" s="118"/>
      <c r="AY165" s="119">
        <f t="shared" si="4"/>
        <v>13</v>
      </c>
      <c r="AZ165" s="118"/>
    </row>
    <row r="166">
      <c r="A166" s="107">
        <f t="shared" si="5"/>
        <v>165</v>
      </c>
      <c r="B166" s="108"/>
      <c r="C166" s="120" t="s">
        <v>579</v>
      </c>
      <c r="D166" s="109" t="s">
        <v>580</v>
      </c>
      <c r="E166" s="108"/>
      <c r="F166" s="110" t="s">
        <v>38</v>
      </c>
      <c r="G166" s="110" t="s">
        <v>6004</v>
      </c>
      <c r="H166" s="141">
        <v>45325.0</v>
      </c>
      <c r="I166" s="121"/>
      <c r="J166" s="112">
        <v>45047.0</v>
      </c>
      <c r="K166" s="112">
        <v>45748.0</v>
      </c>
      <c r="L166" s="113"/>
      <c r="M166" s="114">
        <f t="shared" si="1"/>
        <v>92.91286</v>
      </c>
      <c r="N166" s="123">
        <v>9127.0</v>
      </c>
      <c r="O166" s="124">
        <v>1018.0</v>
      </c>
      <c r="P166" s="113"/>
      <c r="Q166" s="113"/>
      <c r="R166" s="113"/>
      <c r="S166" s="109" t="s">
        <v>48</v>
      </c>
      <c r="T166" s="109" t="s">
        <v>6022</v>
      </c>
      <c r="U166" s="109" t="s">
        <v>581</v>
      </c>
      <c r="V166" s="125" t="s">
        <v>6489</v>
      </c>
      <c r="W166" s="109" t="s">
        <v>6490</v>
      </c>
      <c r="X166" s="109" t="s">
        <v>6491</v>
      </c>
      <c r="Y166" s="94" t="s">
        <v>2244</v>
      </c>
      <c r="Z166" s="126">
        <v>3.47</v>
      </c>
      <c r="AA166" s="109">
        <v>321.0</v>
      </c>
      <c r="AB166" s="113"/>
      <c r="AC166" s="113"/>
      <c r="AD166" s="125" t="s">
        <v>6492</v>
      </c>
      <c r="AE166" s="129" t="str">
        <f t="shared" si="2"/>
        <v>https://drive.google.com/file/d/1hcwj7yyJMHO9sIYbUuc0vSNkPxPYlluy/view?usp=drive_link</v>
      </c>
      <c r="AF166" s="107" t="str">
        <f t="shared" si="3"/>
        <v>Not Available</v>
      </c>
      <c r="AG166" s="113"/>
      <c r="AH166" s="113"/>
      <c r="AI166" s="113"/>
      <c r="AJ166" s="107">
        <f t="shared" si="66"/>
        <v>5</v>
      </c>
      <c r="AK166" s="148">
        <f t="shared" si="67"/>
        <v>2023</v>
      </c>
      <c r="AL166" s="148" t="str">
        <f t="shared" si="68"/>
        <v>Q22023</v>
      </c>
      <c r="AM166" s="106" t="str">
        <f t="shared" si="69"/>
        <v>8-10K</v>
      </c>
      <c r="AN166" s="118"/>
      <c r="AO166" s="118"/>
      <c r="AP166" s="118"/>
      <c r="AQ166" s="118"/>
      <c r="AR166" s="118"/>
      <c r="AS166" s="118"/>
      <c r="AT166" s="118"/>
      <c r="AU166" s="118"/>
      <c r="AV166" s="118"/>
      <c r="AW166" s="118"/>
      <c r="AX166" s="118"/>
      <c r="AY166" s="119">
        <f t="shared" si="4"/>
        <v>13</v>
      </c>
      <c r="AZ166" s="118"/>
    </row>
    <row r="167">
      <c r="A167" s="107">
        <f t="shared" si="5"/>
        <v>166</v>
      </c>
      <c r="B167" s="108"/>
      <c r="C167" s="120" t="s">
        <v>585</v>
      </c>
      <c r="D167" s="109" t="s">
        <v>586</v>
      </c>
      <c r="E167" s="108"/>
      <c r="F167" s="110" t="s">
        <v>38</v>
      </c>
      <c r="G167" s="110" t="s">
        <v>6004</v>
      </c>
      <c r="H167" s="111"/>
      <c r="I167" s="121"/>
      <c r="J167" s="112">
        <v>45292.0</v>
      </c>
      <c r="K167" s="112">
        <v>47088.0</v>
      </c>
      <c r="L167" s="131">
        <v>9500.0</v>
      </c>
      <c r="M167" s="114">
        <f t="shared" si="1"/>
        <v>163.6</v>
      </c>
      <c r="N167" s="123">
        <v>10000.0</v>
      </c>
      <c r="O167" s="109">
        <v>1636.0</v>
      </c>
      <c r="P167" s="113"/>
      <c r="Q167" s="131">
        <v>75.0</v>
      </c>
      <c r="R167" s="113"/>
      <c r="S167" s="109" t="s">
        <v>48</v>
      </c>
      <c r="T167" s="109" t="s">
        <v>6005</v>
      </c>
      <c r="U167" s="109" t="s">
        <v>362</v>
      </c>
      <c r="V167" s="125" t="s">
        <v>586</v>
      </c>
      <c r="W167" s="109" t="s">
        <v>6493</v>
      </c>
      <c r="X167" s="109" t="s">
        <v>6289</v>
      </c>
      <c r="Y167" s="94" t="s">
        <v>6494</v>
      </c>
      <c r="Z167" s="126">
        <v>6.4</v>
      </c>
      <c r="AA167" s="109">
        <v>580.0</v>
      </c>
      <c r="AB167" s="113"/>
      <c r="AC167" s="131">
        <v>80.0</v>
      </c>
      <c r="AD167" s="115" t="s">
        <v>6495</v>
      </c>
      <c r="AE167" s="129" t="str">
        <f t="shared" si="2"/>
        <v>https://drive.google.com/file/d/1TqxJ1ag2UxMuP8MHKTbVGlMDxxiMx_ig/view?usp=drive_link</v>
      </c>
      <c r="AF167" s="107" t="str">
        <f t="shared" si="3"/>
        <v>Not Available</v>
      </c>
      <c r="AG167" s="113"/>
      <c r="AH167" s="113"/>
      <c r="AI167" s="113"/>
      <c r="AJ167" s="107">
        <f t="shared" si="66"/>
        <v>1</v>
      </c>
      <c r="AK167" s="148">
        <f t="shared" si="67"/>
        <v>2024</v>
      </c>
      <c r="AL167" s="148" t="str">
        <f t="shared" si="68"/>
        <v>Q12024</v>
      </c>
      <c r="AM167" s="106" t="str">
        <f t="shared" si="69"/>
        <v>10-12K</v>
      </c>
      <c r="AN167" s="118" t="s">
        <v>5668</v>
      </c>
      <c r="AO167" s="118"/>
      <c r="AP167" s="118"/>
      <c r="AQ167" s="118"/>
      <c r="AR167" s="118"/>
      <c r="AS167" s="118"/>
      <c r="AT167" s="118"/>
      <c r="AU167" s="118"/>
      <c r="AV167" s="118"/>
      <c r="AW167" s="118"/>
      <c r="AX167" s="118"/>
      <c r="AY167" s="119">
        <f t="shared" si="4"/>
        <v>15</v>
      </c>
      <c r="AZ167" s="118"/>
    </row>
    <row r="168">
      <c r="A168" s="107">
        <f t="shared" si="5"/>
        <v>167</v>
      </c>
      <c r="B168" s="108"/>
      <c r="C168" s="120" t="s">
        <v>589</v>
      </c>
      <c r="D168" s="109" t="s">
        <v>590</v>
      </c>
      <c r="E168" s="108"/>
      <c r="F168" s="110" t="s">
        <v>38</v>
      </c>
      <c r="G168" s="110" t="s">
        <v>6004</v>
      </c>
      <c r="H168" s="141">
        <v>45325.0</v>
      </c>
      <c r="I168" s="121"/>
      <c r="J168" s="112">
        <v>45084.0</v>
      </c>
      <c r="K168" s="112">
        <v>47088.0</v>
      </c>
      <c r="L168" s="113"/>
      <c r="M168" s="114">
        <f t="shared" si="1"/>
        <v>82.36</v>
      </c>
      <c r="N168" s="123">
        <v>7100.0</v>
      </c>
      <c r="O168" s="124">
        <v>1160.0</v>
      </c>
      <c r="P168" s="113"/>
      <c r="Q168" s="113"/>
      <c r="R168" s="113"/>
      <c r="S168" s="109" t="s">
        <v>48</v>
      </c>
      <c r="T168" s="109" t="s">
        <v>6022</v>
      </c>
      <c r="U168" s="109" t="s">
        <v>209</v>
      </c>
      <c r="V168" s="125" t="s">
        <v>6496</v>
      </c>
      <c r="W168" s="109" t="s">
        <v>6497</v>
      </c>
      <c r="X168" s="109" t="s">
        <v>6498</v>
      </c>
      <c r="Y168" s="94" t="s">
        <v>2218</v>
      </c>
      <c r="Z168" s="126">
        <v>1.27</v>
      </c>
      <c r="AA168" s="109">
        <v>148.0</v>
      </c>
      <c r="AB168" s="113"/>
      <c r="AC168" s="113"/>
      <c r="AD168" s="125" t="s">
        <v>6499</v>
      </c>
      <c r="AE168" s="129" t="str">
        <f t="shared" si="2"/>
        <v>https://drive.google.com/file/d/1yF9_S1YN7FbkevmFowMK81db7L89Dv8V/view?usp=drive_link</v>
      </c>
      <c r="AF168" s="107" t="str">
        <f t="shared" si="3"/>
        <v>Not Available</v>
      </c>
      <c r="AG168" s="113"/>
      <c r="AH168" s="113"/>
      <c r="AI168" s="113"/>
      <c r="AJ168" s="107">
        <f t="shared" si="66"/>
        <v>6</v>
      </c>
      <c r="AK168" s="107">
        <f t="shared" si="67"/>
        <v>2023</v>
      </c>
      <c r="AL168" s="107" t="str">
        <f t="shared" si="68"/>
        <v>Q22023</v>
      </c>
      <c r="AM168" s="106" t="str">
        <f t="shared" si="69"/>
        <v>6-8K</v>
      </c>
      <c r="AN168" s="118"/>
      <c r="AO168" s="118"/>
      <c r="AP168" s="118"/>
      <c r="AQ168" s="118"/>
      <c r="AR168" s="118"/>
      <c r="AS168" s="118"/>
      <c r="AT168" s="118"/>
      <c r="AU168" s="118"/>
      <c r="AV168" s="118"/>
      <c r="AW168" s="118"/>
      <c r="AX168" s="118"/>
      <c r="AY168" s="119">
        <f t="shared" si="4"/>
        <v>13</v>
      </c>
      <c r="AZ168" s="118"/>
    </row>
    <row r="169">
      <c r="A169" s="107">
        <f t="shared" si="5"/>
        <v>168</v>
      </c>
      <c r="B169" s="108"/>
      <c r="C169" s="120" t="s">
        <v>633</v>
      </c>
      <c r="D169" s="109" t="s">
        <v>6500</v>
      </c>
      <c r="E169" s="107">
        <v>2.0</v>
      </c>
      <c r="F169" s="110" t="s">
        <v>38</v>
      </c>
      <c r="G169" s="110" t="s">
        <v>6004</v>
      </c>
      <c r="H169" s="141">
        <v>45355.0</v>
      </c>
      <c r="I169" s="121"/>
      <c r="J169" s="112">
        <v>45140.0</v>
      </c>
      <c r="K169" s="112">
        <v>45352.0</v>
      </c>
      <c r="L169" s="113"/>
      <c r="M169" s="114">
        <f t="shared" si="1"/>
        <v>98.005</v>
      </c>
      <c r="N169" s="123">
        <v>8500.0</v>
      </c>
      <c r="O169" s="124">
        <v>1153.0</v>
      </c>
      <c r="P169" s="113"/>
      <c r="Q169" s="113"/>
      <c r="R169" s="113"/>
      <c r="S169" s="109" t="s">
        <v>122</v>
      </c>
      <c r="T169" s="109" t="s">
        <v>6028</v>
      </c>
      <c r="U169" s="109" t="s">
        <v>423</v>
      </c>
      <c r="V169" s="125" t="s">
        <v>6501</v>
      </c>
      <c r="W169" s="109" t="s">
        <v>6502</v>
      </c>
      <c r="X169" s="109" t="s">
        <v>6503</v>
      </c>
      <c r="Y169" s="94" t="s">
        <v>6503</v>
      </c>
      <c r="Z169" s="126">
        <v>4.37</v>
      </c>
      <c r="AA169" s="109">
        <v>82.0</v>
      </c>
      <c r="AB169" s="113"/>
      <c r="AC169" s="113"/>
      <c r="AD169" s="125" t="s">
        <v>6504</v>
      </c>
      <c r="AE169" s="129" t="str">
        <f t="shared" si="2"/>
        <v>https://drive.google.com/file/d/11lLNoSUIjdiV2xikjxV6KpJhcNvAEXOB/view?usp=sharing</v>
      </c>
      <c r="AF169" s="107" t="str">
        <f t="shared" si="3"/>
        <v>Not Available</v>
      </c>
      <c r="AG169" s="113"/>
      <c r="AH169" s="113"/>
      <c r="AI169" s="113"/>
      <c r="AJ169" s="107">
        <f t="shared" si="66"/>
        <v>8</v>
      </c>
      <c r="AK169" s="107">
        <f t="shared" si="67"/>
        <v>2023</v>
      </c>
      <c r="AL169" s="107" t="str">
        <f t="shared" si="68"/>
        <v>Q32023</v>
      </c>
      <c r="AM169" s="106" t="str">
        <f t="shared" si="69"/>
        <v>8-10K</v>
      </c>
      <c r="AN169" s="118" t="s">
        <v>5668</v>
      </c>
      <c r="AO169" s="118"/>
      <c r="AP169" s="118"/>
      <c r="AQ169" s="118"/>
      <c r="AR169" s="118"/>
      <c r="AS169" s="118"/>
      <c r="AT169" s="118"/>
      <c r="AU169" s="118"/>
      <c r="AV169" s="118"/>
      <c r="AW169" s="118"/>
      <c r="AX169" s="118"/>
      <c r="AY169" s="119">
        <f t="shared" si="4"/>
        <v>13</v>
      </c>
      <c r="AZ169" s="118"/>
    </row>
    <row r="170">
      <c r="A170" s="107">
        <f t="shared" si="5"/>
        <v>169</v>
      </c>
      <c r="B170" s="108"/>
      <c r="C170" s="120" t="s">
        <v>593</v>
      </c>
      <c r="D170" s="109" t="s">
        <v>594</v>
      </c>
      <c r="E170" s="108"/>
      <c r="F170" s="110" t="s">
        <v>38</v>
      </c>
      <c r="G170" s="110" t="s">
        <v>6004</v>
      </c>
      <c r="H170" s="111"/>
      <c r="I170" s="121"/>
      <c r="J170" s="112">
        <v>45139.0</v>
      </c>
      <c r="K170" s="112">
        <v>46357.0</v>
      </c>
      <c r="L170" s="113"/>
      <c r="M170" s="114">
        <f t="shared" si="1"/>
        <v>82.368</v>
      </c>
      <c r="N170" s="110">
        <v>7200.0</v>
      </c>
      <c r="O170" s="107">
        <v>1144.0</v>
      </c>
      <c r="P170" s="113"/>
      <c r="Q170" s="113"/>
      <c r="R170" s="113"/>
      <c r="S170" s="107" t="s">
        <v>48</v>
      </c>
      <c r="T170" s="109" t="s">
        <v>6028</v>
      </c>
      <c r="U170" s="107" t="s">
        <v>49</v>
      </c>
      <c r="V170" s="115" t="s">
        <v>6505</v>
      </c>
      <c r="W170" s="107" t="s">
        <v>6506</v>
      </c>
      <c r="X170" s="108"/>
      <c r="Y170" s="94" t="s">
        <v>6507</v>
      </c>
      <c r="Z170" s="117">
        <v>0.82</v>
      </c>
      <c r="AA170" s="107">
        <v>73.0</v>
      </c>
      <c r="AB170" s="113"/>
      <c r="AC170" s="113"/>
      <c r="AD170" s="115" t="s">
        <v>6508</v>
      </c>
      <c r="AE170" s="129" t="str">
        <f t="shared" si="2"/>
        <v>https://drive.google.com/file/d/1o0yHnHDa_qfI_eU7ba-Twd2FgXEU4dlS/view?usp=drive_link</v>
      </c>
      <c r="AF170" s="107" t="str">
        <f t="shared" si="3"/>
        <v>Not Available</v>
      </c>
      <c r="AG170" s="113"/>
      <c r="AH170" s="113"/>
      <c r="AI170" s="113"/>
      <c r="AJ170" s="107">
        <f t="shared" si="66"/>
        <v>8</v>
      </c>
      <c r="AK170" s="107">
        <f t="shared" si="67"/>
        <v>2023</v>
      </c>
      <c r="AL170" s="107" t="str">
        <f t="shared" si="68"/>
        <v>Q32023</v>
      </c>
      <c r="AM170" s="106" t="str">
        <f t="shared" si="69"/>
        <v>6-8K</v>
      </c>
      <c r="AN170" s="118" t="s">
        <v>5668</v>
      </c>
      <c r="AO170" s="118"/>
      <c r="AP170" s="118"/>
      <c r="AQ170" s="118"/>
      <c r="AR170" s="118"/>
      <c r="AS170" s="118"/>
      <c r="AT170" s="118"/>
      <c r="AU170" s="118"/>
      <c r="AV170" s="118"/>
      <c r="AW170" s="118"/>
      <c r="AX170" s="118"/>
      <c r="AY170" s="119">
        <f t="shared" si="4"/>
        <v>12</v>
      </c>
      <c r="AZ170" s="118"/>
    </row>
    <row r="171">
      <c r="A171" s="107">
        <f t="shared" si="5"/>
        <v>170</v>
      </c>
      <c r="B171" s="108"/>
      <c r="C171" s="120" t="s">
        <v>597</v>
      </c>
      <c r="D171" s="109" t="s">
        <v>598</v>
      </c>
      <c r="E171" s="107">
        <v>3.0</v>
      </c>
      <c r="F171" s="110" t="s">
        <v>38</v>
      </c>
      <c r="G171" s="110" t="s">
        <v>6004</v>
      </c>
      <c r="H171" s="111"/>
      <c r="I171" s="121"/>
      <c r="J171" s="112">
        <v>45292.0</v>
      </c>
      <c r="K171" s="112">
        <v>45809.0</v>
      </c>
      <c r="L171" s="131">
        <v>4500.0</v>
      </c>
      <c r="M171" s="114">
        <f t="shared" si="1"/>
        <v>84</v>
      </c>
      <c r="N171" s="123">
        <v>7000.0</v>
      </c>
      <c r="O171" s="109">
        <v>1200.0</v>
      </c>
      <c r="P171" s="113"/>
      <c r="Q171" s="113"/>
      <c r="R171" s="113"/>
      <c r="S171" s="109" t="s">
        <v>37</v>
      </c>
      <c r="T171" s="109" t="s">
        <v>6005</v>
      </c>
      <c r="U171" s="109" t="s">
        <v>40</v>
      </c>
      <c r="V171" s="125" t="s">
        <v>598</v>
      </c>
      <c r="W171" s="109" t="s">
        <v>6509</v>
      </c>
      <c r="X171" s="109" t="s">
        <v>6240</v>
      </c>
      <c r="Y171" s="94" t="s">
        <v>6334</v>
      </c>
      <c r="Z171" s="126">
        <v>36.58</v>
      </c>
      <c r="AA171" s="109">
        <v>480.0</v>
      </c>
      <c r="AB171" s="113"/>
      <c r="AC171" s="131">
        <v>54.0</v>
      </c>
      <c r="AD171" s="108"/>
      <c r="AE171" s="107" t="str">
        <f t="shared" si="2"/>
        <v>#REF!</v>
      </c>
      <c r="AF171" s="107" t="str">
        <f t="shared" si="3"/>
        <v>Not Available</v>
      </c>
      <c r="AG171" s="155"/>
      <c r="AH171" s="155"/>
      <c r="AI171" s="156">
        <v>45315.0</v>
      </c>
      <c r="AJ171" s="107">
        <f t="shared" si="66"/>
        <v>1</v>
      </c>
      <c r="AK171" s="107">
        <f t="shared" si="67"/>
        <v>2024</v>
      </c>
      <c r="AL171" s="107" t="str">
        <f t="shared" si="68"/>
        <v>Q12024</v>
      </c>
      <c r="AM171" s="106" t="str">
        <f t="shared" si="69"/>
        <v>6-8K</v>
      </c>
      <c r="AN171" s="118" t="s">
        <v>5668</v>
      </c>
      <c r="AO171" s="118"/>
      <c r="AP171" s="118"/>
      <c r="AQ171" s="118"/>
      <c r="AR171" s="118"/>
      <c r="AS171" s="118"/>
      <c r="AT171" s="118"/>
      <c r="AU171" s="118"/>
      <c r="AV171" s="118"/>
      <c r="AW171" s="118"/>
      <c r="AX171" s="118"/>
      <c r="AY171" s="119">
        <f t="shared" si="4"/>
        <v>15</v>
      </c>
      <c r="AZ171" s="118"/>
    </row>
    <row r="172">
      <c r="A172" s="107">
        <f t="shared" si="5"/>
        <v>171</v>
      </c>
      <c r="B172" s="108"/>
      <c r="C172" s="120" t="s">
        <v>601</v>
      </c>
      <c r="D172" s="109" t="s">
        <v>602</v>
      </c>
      <c r="E172" s="108"/>
      <c r="F172" s="110" t="s">
        <v>38</v>
      </c>
      <c r="G172" s="110" t="s">
        <v>6011</v>
      </c>
      <c r="H172" s="111"/>
      <c r="I172" s="121"/>
      <c r="J172" s="112">
        <v>44440.0</v>
      </c>
      <c r="K172" s="112">
        <v>45627.0</v>
      </c>
      <c r="L172" s="113"/>
      <c r="M172" s="114">
        <f t="shared" si="1"/>
        <v>83.02</v>
      </c>
      <c r="N172" s="123">
        <v>7000.0</v>
      </c>
      <c r="O172" s="124">
        <v>1186.0</v>
      </c>
      <c r="P172" s="113"/>
      <c r="Q172" s="113"/>
      <c r="R172" s="113"/>
      <c r="S172" s="109" t="s">
        <v>48</v>
      </c>
      <c r="T172" s="109" t="s">
        <v>6007</v>
      </c>
      <c r="U172" s="109" t="s">
        <v>603</v>
      </c>
      <c r="V172" s="125" t="s">
        <v>6510</v>
      </c>
      <c r="W172" s="109" t="s">
        <v>6511</v>
      </c>
      <c r="X172" s="109" t="s">
        <v>1175</v>
      </c>
      <c r="Y172" s="94" t="s">
        <v>4328</v>
      </c>
      <c r="Z172" s="126">
        <v>12.0</v>
      </c>
      <c r="AA172" s="109">
        <v>760.0</v>
      </c>
      <c r="AB172" s="113"/>
      <c r="AC172" s="113"/>
      <c r="AD172" s="111"/>
      <c r="AE172" s="107" t="str">
        <f t="shared" si="2"/>
        <v>#REF!</v>
      </c>
      <c r="AF172" s="107" t="str">
        <f t="shared" si="3"/>
        <v>Not Available</v>
      </c>
      <c r="AG172" s="113"/>
      <c r="AH172" s="113"/>
      <c r="AI172" s="113"/>
      <c r="AJ172" s="107">
        <f t="shared" si="66"/>
        <v>9</v>
      </c>
      <c r="AK172" s="107">
        <f t="shared" si="67"/>
        <v>2021</v>
      </c>
      <c r="AL172" s="107" t="str">
        <f t="shared" si="68"/>
        <v>Q32021</v>
      </c>
      <c r="AM172" s="106" t="str">
        <f t="shared" si="69"/>
        <v>6-8K</v>
      </c>
      <c r="AN172" s="118"/>
      <c r="AO172" s="118"/>
      <c r="AP172" s="118"/>
      <c r="AQ172" s="118"/>
      <c r="AR172" s="118"/>
      <c r="AS172" s="118"/>
      <c r="AT172" s="118"/>
      <c r="AU172" s="118"/>
      <c r="AV172" s="118"/>
      <c r="AW172" s="118"/>
      <c r="AX172" s="118"/>
      <c r="AY172" s="119">
        <f t="shared" si="4"/>
        <v>13</v>
      </c>
      <c r="AZ172" s="118"/>
    </row>
    <row r="173">
      <c r="A173" s="107">
        <f t="shared" si="5"/>
        <v>172</v>
      </c>
      <c r="B173" s="108"/>
      <c r="C173" s="120" t="s">
        <v>605</v>
      </c>
      <c r="D173" s="109" t="s">
        <v>606</v>
      </c>
      <c r="E173" s="108"/>
      <c r="F173" s="110" t="s">
        <v>38</v>
      </c>
      <c r="G173" s="110" t="s">
        <v>6011</v>
      </c>
      <c r="H173" s="142" t="s">
        <v>6512</v>
      </c>
      <c r="I173" s="121"/>
      <c r="J173" s="112">
        <v>45261.0</v>
      </c>
      <c r="K173" s="112">
        <v>46447.0</v>
      </c>
      <c r="L173" s="113"/>
      <c r="M173" s="114">
        <f t="shared" si="1"/>
        <v>85.434</v>
      </c>
      <c r="N173" s="123">
        <v>8700.0</v>
      </c>
      <c r="O173" s="124">
        <v>982.0</v>
      </c>
      <c r="P173" s="113"/>
      <c r="Q173" s="113"/>
      <c r="R173" s="113"/>
      <c r="S173" s="109" t="s">
        <v>48</v>
      </c>
      <c r="T173" s="109" t="s">
        <v>6028</v>
      </c>
      <c r="U173" s="109" t="s">
        <v>357</v>
      </c>
      <c r="V173" s="125" t="s">
        <v>6513</v>
      </c>
      <c r="W173" s="109" t="s">
        <v>6514</v>
      </c>
      <c r="X173" s="109" t="s">
        <v>1107</v>
      </c>
      <c r="Y173" s="94" t="s">
        <v>6371</v>
      </c>
      <c r="Z173" s="126">
        <v>17.85</v>
      </c>
      <c r="AA173" s="109">
        <v>1161.0</v>
      </c>
      <c r="AB173" s="113"/>
      <c r="AC173" s="113"/>
      <c r="AD173" s="125" t="s">
        <v>6515</v>
      </c>
      <c r="AE173" s="129" t="str">
        <f t="shared" si="2"/>
        <v>https://drive.google.com/file/d/1E1zUpkEctDyatO4JDsyhDpFwDygr0C2y/view?usp=drive_link</v>
      </c>
      <c r="AF173" s="107" t="str">
        <f t="shared" si="3"/>
        <v>Not Available</v>
      </c>
      <c r="AG173" s="113"/>
      <c r="AH173" s="113"/>
      <c r="AI173" s="113"/>
      <c r="AJ173" s="107">
        <f t="shared" si="66"/>
        <v>12</v>
      </c>
      <c r="AK173" s="107">
        <f t="shared" si="67"/>
        <v>2023</v>
      </c>
      <c r="AL173" s="107" t="str">
        <f t="shared" si="68"/>
        <v>Q42023</v>
      </c>
      <c r="AM173" s="106" t="str">
        <f t="shared" si="69"/>
        <v>8-10K</v>
      </c>
      <c r="AN173" s="118" t="s">
        <v>5668</v>
      </c>
      <c r="AO173" s="118"/>
      <c r="AP173" s="118"/>
      <c r="AQ173" s="118"/>
      <c r="AR173" s="118"/>
      <c r="AS173" s="118"/>
      <c r="AT173" s="118"/>
      <c r="AU173" s="118"/>
      <c r="AV173" s="118"/>
      <c r="AW173" s="118"/>
      <c r="AX173" s="118"/>
      <c r="AY173" s="119">
        <f t="shared" si="4"/>
        <v>13</v>
      </c>
      <c r="AZ173" s="118"/>
    </row>
    <row r="174">
      <c r="A174" s="107">
        <f t="shared" si="5"/>
        <v>173</v>
      </c>
      <c r="B174" s="108"/>
      <c r="C174" s="120" t="s">
        <v>608</v>
      </c>
      <c r="D174" s="109" t="s">
        <v>609</v>
      </c>
      <c r="E174" s="108"/>
      <c r="F174" s="110" t="s">
        <v>72</v>
      </c>
      <c r="G174" s="110" t="s">
        <v>6004</v>
      </c>
      <c r="H174" s="111"/>
      <c r="I174" s="121"/>
      <c r="J174" s="112">
        <v>44410.0</v>
      </c>
      <c r="K174" s="112">
        <v>45261.0</v>
      </c>
      <c r="L174" s="113"/>
      <c r="M174" s="114">
        <f t="shared" si="1"/>
        <v>120.9879</v>
      </c>
      <c r="N174" s="123">
        <v>9999.0</v>
      </c>
      <c r="O174" s="124">
        <v>1210.0</v>
      </c>
      <c r="P174" s="113"/>
      <c r="Q174" s="113"/>
      <c r="R174" s="113"/>
      <c r="S174" s="109" t="s">
        <v>48</v>
      </c>
      <c r="T174" s="109" t="s">
        <v>6005</v>
      </c>
      <c r="U174" s="109" t="s">
        <v>351</v>
      </c>
      <c r="V174" s="125" t="s">
        <v>609</v>
      </c>
      <c r="W174" s="109" t="s">
        <v>6516</v>
      </c>
      <c r="X174" s="109" t="s">
        <v>6517</v>
      </c>
      <c r="Y174" s="94" t="s">
        <v>6518</v>
      </c>
      <c r="Z174" s="126">
        <v>1.01</v>
      </c>
      <c r="AA174" s="109">
        <v>88.0</v>
      </c>
      <c r="AB174" s="113"/>
      <c r="AC174" s="113"/>
      <c r="AD174" s="125" t="s">
        <v>6519</v>
      </c>
      <c r="AE174" s="129" t="str">
        <f t="shared" si="2"/>
        <v>https://drive.google.com/file/d/1xcmFQhigCi8GqxmLgSDBM5Wg-3npXl88/view?usp=sharing</v>
      </c>
      <c r="AF174" s="107" t="str">
        <f t="shared" si="3"/>
        <v>Not Available</v>
      </c>
      <c r="AG174" s="113"/>
      <c r="AH174" s="113"/>
      <c r="AI174" s="113"/>
      <c r="AJ174" s="107">
        <f t="shared" si="66"/>
        <v>8</v>
      </c>
      <c r="AK174" s="107">
        <f t="shared" si="67"/>
        <v>2021</v>
      </c>
      <c r="AL174" s="107" t="str">
        <f t="shared" si="68"/>
        <v>Q32021</v>
      </c>
      <c r="AM174" s="106" t="str">
        <f t="shared" si="69"/>
        <v>8-10K</v>
      </c>
      <c r="AN174" s="118"/>
      <c r="AO174" s="118"/>
      <c r="AP174" s="118"/>
      <c r="AQ174" s="118"/>
      <c r="AR174" s="118"/>
      <c r="AS174" s="118"/>
      <c r="AT174" s="118"/>
      <c r="AU174" s="118"/>
      <c r="AV174" s="118"/>
      <c r="AW174" s="118"/>
      <c r="AX174" s="118"/>
      <c r="AY174" s="119">
        <f t="shared" si="4"/>
        <v>13</v>
      </c>
      <c r="AZ174" s="118"/>
    </row>
    <row r="175">
      <c r="A175" s="107">
        <f t="shared" si="5"/>
        <v>174</v>
      </c>
      <c r="B175" s="108"/>
      <c r="C175" s="120" t="s">
        <v>613</v>
      </c>
      <c r="D175" s="109" t="s">
        <v>614</v>
      </c>
      <c r="E175" s="108"/>
      <c r="F175" s="110" t="s">
        <v>38</v>
      </c>
      <c r="G175" s="110" t="s">
        <v>6011</v>
      </c>
      <c r="H175" s="111"/>
      <c r="I175" s="143"/>
      <c r="J175" s="138">
        <v>45261.0</v>
      </c>
      <c r="K175" s="138">
        <v>46357.0</v>
      </c>
      <c r="L175" s="131">
        <v>7500.0</v>
      </c>
      <c r="M175" s="114">
        <f t="shared" si="1"/>
        <v>90</v>
      </c>
      <c r="N175" s="123">
        <v>7500.0</v>
      </c>
      <c r="O175" s="124">
        <v>1200.0</v>
      </c>
      <c r="P175" s="113"/>
      <c r="Q175" s="113"/>
      <c r="R175" s="113"/>
      <c r="S175" s="109" t="s">
        <v>37</v>
      </c>
      <c r="T175" s="109" t="s">
        <v>6005</v>
      </c>
      <c r="U175" s="109" t="s">
        <v>40</v>
      </c>
      <c r="V175" s="125" t="s">
        <v>6520</v>
      </c>
      <c r="W175" s="109" t="s">
        <v>6521</v>
      </c>
      <c r="X175" s="109" t="s">
        <v>6522</v>
      </c>
      <c r="Y175" s="116"/>
      <c r="Z175" s="126">
        <v>41.18</v>
      </c>
      <c r="AA175" s="109">
        <v>576.0</v>
      </c>
      <c r="AB175" s="113"/>
      <c r="AC175" s="113"/>
      <c r="AD175" s="111"/>
      <c r="AE175" s="107" t="str">
        <f t="shared" si="2"/>
        <v>#REF!</v>
      </c>
      <c r="AF175" s="107" t="str">
        <f t="shared" si="3"/>
        <v>Not Available</v>
      </c>
      <c r="AG175" s="113"/>
      <c r="AH175" s="113"/>
      <c r="AI175" s="113"/>
      <c r="AJ175" s="107">
        <f t="shared" si="66"/>
        <v>12</v>
      </c>
      <c r="AK175" s="107">
        <f t="shared" si="67"/>
        <v>2023</v>
      </c>
      <c r="AL175" s="107" t="str">
        <f t="shared" si="68"/>
        <v>Q42023</v>
      </c>
      <c r="AM175" s="106" t="str">
        <f t="shared" si="69"/>
        <v>6-8K</v>
      </c>
      <c r="AN175" s="118" t="s">
        <v>5668</v>
      </c>
      <c r="AO175" s="118"/>
      <c r="AP175" s="118"/>
      <c r="AQ175" s="118"/>
      <c r="AR175" s="118"/>
      <c r="AS175" s="118"/>
      <c r="AT175" s="118"/>
      <c r="AU175" s="118"/>
      <c r="AV175" s="118"/>
      <c r="AW175" s="118"/>
      <c r="AX175" s="118"/>
      <c r="AY175" s="119">
        <f t="shared" si="4"/>
        <v>14</v>
      </c>
      <c r="AZ175" s="118"/>
    </row>
    <row r="176">
      <c r="A176" s="107">
        <f t="shared" si="5"/>
        <v>175</v>
      </c>
      <c r="B176" s="108"/>
      <c r="C176" s="120" t="s">
        <v>615</v>
      </c>
      <c r="D176" s="109" t="s">
        <v>616</v>
      </c>
      <c r="E176" s="108"/>
      <c r="F176" s="110" t="s">
        <v>38</v>
      </c>
      <c r="G176" s="110" t="s">
        <v>6011</v>
      </c>
      <c r="H176" s="141">
        <v>45325.0</v>
      </c>
      <c r="I176" s="121"/>
      <c r="J176" s="112">
        <v>44866.0</v>
      </c>
      <c r="K176" s="122">
        <v>45413.0</v>
      </c>
      <c r="L176" s="113"/>
      <c r="M176" s="114">
        <f t="shared" si="1"/>
        <v>85.91898</v>
      </c>
      <c r="N176" s="123">
        <v>6599.0</v>
      </c>
      <c r="O176" s="124">
        <v>1302.0</v>
      </c>
      <c r="P176" s="113"/>
      <c r="Q176" s="113"/>
      <c r="R176" s="113"/>
      <c r="S176" s="109" t="s">
        <v>48</v>
      </c>
      <c r="T176" s="109" t="s">
        <v>6028</v>
      </c>
      <c r="U176" s="109" t="s">
        <v>49</v>
      </c>
      <c r="V176" s="125" t="s">
        <v>616</v>
      </c>
      <c r="W176" s="109" t="s">
        <v>6523</v>
      </c>
      <c r="X176" s="109" t="s">
        <v>6043</v>
      </c>
      <c r="Y176" s="94" t="s">
        <v>1625</v>
      </c>
      <c r="Z176" s="126">
        <v>3.33</v>
      </c>
      <c r="AA176" s="109">
        <v>49.0</v>
      </c>
      <c r="AB176" s="113"/>
      <c r="AC176" s="113"/>
      <c r="AD176" s="111"/>
      <c r="AE176" s="107" t="str">
        <f t="shared" si="2"/>
        <v>#REF!</v>
      </c>
      <c r="AF176" s="107" t="str">
        <f t="shared" si="3"/>
        <v>Not Available</v>
      </c>
      <c r="AG176" s="113"/>
      <c r="AH176" s="113"/>
      <c r="AI176" s="113"/>
      <c r="AJ176" s="107">
        <f t="shared" si="66"/>
        <v>11</v>
      </c>
      <c r="AK176" s="107">
        <f t="shared" si="67"/>
        <v>2022</v>
      </c>
      <c r="AL176" s="107" t="str">
        <f t="shared" si="68"/>
        <v>Q42022</v>
      </c>
      <c r="AM176" s="106" t="str">
        <f t="shared" si="69"/>
        <v>6-8K</v>
      </c>
      <c r="AN176" s="118"/>
      <c r="AO176" s="118"/>
      <c r="AP176" s="118"/>
      <c r="AQ176" s="118"/>
      <c r="AR176" s="118"/>
      <c r="AS176" s="118"/>
      <c r="AT176" s="118"/>
      <c r="AU176" s="118"/>
      <c r="AV176" s="118"/>
      <c r="AW176" s="118"/>
      <c r="AX176" s="118"/>
      <c r="AY176" s="119">
        <f t="shared" si="4"/>
        <v>13</v>
      </c>
      <c r="AZ176" s="118"/>
    </row>
    <row r="177">
      <c r="A177" s="107">
        <f t="shared" si="5"/>
        <v>176</v>
      </c>
      <c r="B177" s="108"/>
      <c r="C177" s="120" t="s">
        <v>619</v>
      </c>
      <c r="D177" s="109" t="s">
        <v>620</v>
      </c>
      <c r="E177" s="108"/>
      <c r="F177" s="110" t="s">
        <v>38</v>
      </c>
      <c r="G177" s="110" t="s">
        <v>6011</v>
      </c>
      <c r="H177" s="141">
        <v>45325.0</v>
      </c>
      <c r="I177" s="121"/>
      <c r="J177" s="112">
        <v>44256.0</v>
      </c>
      <c r="K177" s="112">
        <v>45505.0</v>
      </c>
      <c r="L177" s="113"/>
      <c r="M177" s="114">
        <f t="shared" si="1"/>
        <v>86.4291</v>
      </c>
      <c r="N177" s="123">
        <v>7710.0</v>
      </c>
      <c r="O177" s="124">
        <v>1121.0</v>
      </c>
      <c r="P177" s="113"/>
      <c r="Q177" s="113"/>
      <c r="R177" s="113"/>
      <c r="S177" s="109" t="s">
        <v>48</v>
      </c>
      <c r="T177" s="109" t="s">
        <v>6028</v>
      </c>
      <c r="U177" s="109" t="s">
        <v>169</v>
      </c>
      <c r="V177" s="125" t="s">
        <v>620</v>
      </c>
      <c r="W177" s="109" t="s">
        <v>6524</v>
      </c>
      <c r="X177" s="109" t="s">
        <v>6240</v>
      </c>
      <c r="Y177" s="94" t="s">
        <v>6334</v>
      </c>
      <c r="Z177" s="126">
        <v>2.3</v>
      </c>
      <c r="AA177" s="109">
        <v>138.0</v>
      </c>
      <c r="AB177" s="113"/>
      <c r="AC177" s="113"/>
      <c r="AD177" s="125" t="s">
        <v>6525</v>
      </c>
      <c r="AE177" s="129" t="str">
        <f t="shared" si="2"/>
        <v>https://drive.google.com/file/d/1YakwvkQjVVNhWhZdkqujHCoXcko_jE6T/view?usp=sharing</v>
      </c>
      <c r="AF177" s="107" t="str">
        <f t="shared" si="3"/>
        <v>Not Available</v>
      </c>
      <c r="AG177" s="113"/>
      <c r="AH177" s="113"/>
      <c r="AI177" s="113"/>
      <c r="AJ177" s="107">
        <f t="shared" si="66"/>
        <v>3</v>
      </c>
      <c r="AK177" s="107">
        <f t="shared" si="67"/>
        <v>2021</v>
      </c>
      <c r="AL177" s="107" t="str">
        <f t="shared" si="68"/>
        <v>Q12021</v>
      </c>
      <c r="AM177" s="106" t="str">
        <f t="shared" si="69"/>
        <v>6-8K</v>
      </c>
      <c r="AN177" s="118"/>
      <c r="AO177" s="118"/>
      <c r="AP177" s="118"/>
      <c r="AQ177" s="118"/>
      <c r="AR177" s="118"/>
      <c r="AS177" s="118"/>
      <c r="AT177" s="118"/>
      <c r="AU177" s="118"/>
      <c r="AV177" s="118"/>
      <c r="AW177" s="118"/>
      <c r="AX177" s="118"/>
      <c r="AY177" s="119">
        <f t="shared" si="4"/>
        <v>13</v>
      </c>
      <c r="AZ177" s="118"/>
    </row>
    <row r="178">
      <c r="A178" s="107">
        <f t="shared" si="5"/>
        <v>177</v>
      </c>
      <c r="B178" s="108"/>
      <c r="C178" s="109" t="s">
        <v>624</v>
      </c>
      <c r="D178" s="109" t="s">
        <v>625</v>
      </c>
      <c r="E178" s="108"/>
      <c r="F178" s="110" t="s">
        <v>38</v>
      </c>
      <c r="G178" s="110" t="s">
        <v>6004</v>
      </c>
      <c r="H178" s="111"/>
      <c r="I178" s="121"/>
      <c r="J178" s="112">
        <v>45352.0</v>
      </c>
      <c r="K178" s="112">
        <v>46722.0</v>
      </c>
      <c r="L178" s="131">
        <v>9100.0</v>
      </c>
      <c r="M178" s="114">
        <f t="shared" si="1"/>
        <v>86.45</v>
      </c>
      <c r="N178" s="123">
        <v>9100.0</v>
      </c>
      <c r="O178" s="109">
        <v>950.0</v>
      </c>
      <c r="P178" s="113"/>
      <c r="Q178" s="113"/>
      <c r="R178" s="113"/>
      <c r="S178" s="109" t="s">
        <v>48</v>
      </c>
      <c r="T178" s="109" t="s">
        <v>6028</v>
      </c>
      <c r="U178" s="109" t="s">
        <v>357</v>
      </c>
      <c r="V178" s="125" t="s">
        <v>356</v>
      </c>
      <c r="W178" s="109" t="s">
        <v>6526</v>
      </c>
      <c r="X178" s="109" t="s">
        <v>6243</v>
      </c>
      <c r="Y178" s="94" t="s">
        <v>6285</v>
      </c>
      <c r="Z178" s="126">
        <v>17.0</v>
      </c>
      <c r="AA178" s="109">
        <v>1275.0</v>
      </c>
      <c r="AB178" s="113"/>
      <c r="AC178" s="113"/>
      <c r="AD178" s="111"/>
      <c r="AE178" s="107" t="str">
        <f t="shared" si="2"/>
        <v>#REF!</v>
      </c>
      <c r="AF178" s="107" t="str">
        <f t="shared" si="3"/>
        <v>Not Available</v>
      </c>
      <c r="AG178" s="113"/>
      <c r="AH178" s="113"/>
      <c r="AI178" s="113"/>
      <c r="AJ178" s="107">
        <f t="shared" si="66"/>
        <v>3</v>
      </c>
      <c r="AK178" s="107">
        <f t="shared" si="67"/>
        <v>2024</v>
      </c>
      <c r="AL178" s="107" t="str">
        <f t="shared" si="68"/>
        <v>Q12024</v>
      </c>
      <c r="AM178" s="106" t="str">
        <f t="shared" si="69"/>
        <v>8-10K</v>
      </c>
      <c r="AN178" s="118" t="s">
        <v>5668</v>
      </c>
      <c r="AO178" s="118"/>
      <c r="AP178" s="118"/>
      <c r="AQ178" s="118"/>
      <c r="AR178" s="118"/>
      <c r="AS178" s="118"/>
      <c r="AT178" s="118"/>
      <c r="AU178" s="118"/>
      <c r="AV178" s="118"/>
      <c r="AW178" s="118"/>
      <c r="AX178" s="118"/>
      <c r="AY178" s="119">
        <f t="shared" si="4"/>
        <v>14</v>
      </c>
      <c r="AZ178" s="118"/>
    </row>
    <row r="179">
      <c r="A179" s="107">
        <f t="shared" si="5"/>
        <v>178</v>
      </c>
      <c r="B179" s="108"/>
      <c r="C179" s="120" t="s">
        <v>626</v>
      </c>
      <c r="D179" s="109" t="s">
        <v>627</v>
      </c>
      <c r="E179" s="108"/>
      <c r="F179" s="110" t="s">
        <v>38</v>
      </c>
      <c r="G179" s="110" t="s">
        <v>6011</v>
      </c>
      <c r="H179" s="141">
        <v>45325.0</v>
      </c>
      <c r="I179" s="121"/>
      <c r="J179" s="112">
        <v>44137.0</v>
      </c>
      <c r="K179" s="112">
        <v>46023.0</v>
      </c>
      <c r="L179" s="113"/>
      <c r="M179" s="114">
        <f t="shared" si="1"/>
        <v>120.879</v>
      </c>
      <c r="N179" s="123">
        <v>9900.0</v>
      </c>
      <c r="O179" s="124">
        <v>1221.0</v>
      </c>
      <c r="P179" s="113"/>
      <c r="Q179" s="113"/>
      <c r="R179" s="113"/>
      <c r="S179" s="109" t="s">
        <v>48</v>
      </c>
      <c r="T179" s="109" t="s">
        <v>6005</v>
      </c>
      <c r="U179" s="109" t="s">
        <v>49</v>
      </c>
      <c r="V179" s="125" t="s">
        <v>47</v>
      </c>
      <c r="W179" s="109" t="s">
        <v>6527</v>
      </c>
      <c r="X179" s="109" t="s">
        <v>6013</v>
      </c>
      <c r="Y179" s="94" t="s">
        <v>5124</v>
      </c>
      <c r="Z179" s="126">
        <v>4.17</v>
      </c>
      <c r="AA179" s="109">
        <v>321.0</v>
      </c>
      <c r="AB179" s="113"/>
      <c r="AC179" s="113"/>
      <c r="AD179" s="125" t="s">
        <v>6528</v>
      </c>
      <c r="AE179" s="129" t="str">
        <f t="shared" si="2"/>
        <v>https://drive.google.com/file/d/1ylgev6dpa1OQ3_eSIjUunuwzztBzJuog/view?usp=drive_link</v>
      </c>
      <c r="AF179" s="107" t="str">
        <f t="shared" si="3"/>
        <v>Not Available</v>
      </c>
      <c r="AG179" s="131">
        <v>29.0</v>
      </c>
      <c r="AH179" s="113"/>
      <c r="AI179" s="113"/>
      <c r="AJ179" s="107">
        <f t="shared" si="66"/>
        <v>11</v>
      </c>
      <c r="AK179" s="107">
        <f t="shared" si="67"/>
        <v>2020</v>
      </c>
      <c r="AL179" s="107" t="str">
        <f t="shared" si="68"/>
        <v>Q42020</v>
      </c>
      <c r="AM179" s="106" t="str">
        <f t="shared" si="69"/>
        <v>8-10K</v>
      </c>
      <c r="AN179" s="118"/>
      <c r="AO179" s="118"/>
      <c r="AP179" s="118"/>
      <c r="AQ179" s="118"/>
      <c r="AR179" s="118"/>
      <c r="AS179" s="118"/>
      <c r="AT179" s="118"/>
      <c r="AU179" s="118"/>
      <c r="AV179" s="118"/>
      <c r="AW179" s="118"/>
      <c r="AX179" s="118"/>
      <c r="AY179" s="119">
        <f t="shared" si="4"/>
        <v>13</v>
      </c>
      <c r="AZ179" s="118"/>
    </row>
    <row r="180">
      <c r="A180" s="107">
        <f t="shared" si="5"/>
        <v>179</v>
      </c>
      <c r="B180" s="108"/>
      <c r="C180" s="120" t="s">
        <v>628</v>
      </c>
      <c r="D180" s="107" t="s">
        <v>629</v>
      </c>
      <c r="E180" s="108"/>
      <c r="F180" s="110" t="s">
        <v>38</v>
      </c>
      <c r="G180" s="110" t="s">
        <v>6004</v>
      </c>
      <c r="H180" s="111"/>
      <c r="I180" s="121"/>
      <c r="J180" s="112">
        <v>44835.0</v>
      </c>
      <c r="K180" s="112">
        <v>45352.0</v>
      </c>
      <c r="L180" s="113"/>
      <c r="M180" s="114">
        <f t="shared" si="1"/>
        <v>99.2</v>
      </c>
      <c r="N180" s="110">
        <v>5000.0</v>
      </c>
      <c r="O180" s="107">
        <v>1984.0</v>
      </c>
      <c r="P180" s="113"/>
      <c r="Q180" s="113"/>
      <c r="R180" s="113"/>
      <c r="S180" s="107" t="s">
        <v>213</v>
      </c>
      <c r="T180" s="109" t="s">
        <v>6022</v>
      </c>
      <c r="U180" s="107" t="s">
        <v>60</v>
      </c>
      <c r="V180" s="115" t="s">
        <v>629</v>
      </c>
      <c r="W180" s="107" t="s">
        <v>6529</v>
      </c>
      <c r="X180" s="107" t="s">
        <v>6530</v>
      </c>
      <c r="Y180" s="94" t="s">
        <v>630</v>
      </c>
      <c r="Z180" s="117">
        <v>5.5</v>
      </c>
      <c r="AA180" s="107">
        <v>85.0</v>
      </c>
      <c r="AB180" s="113"/>
      <c r="AC180" s="113"/>
      <c r="AD180" s="115" t="s">
        <v>6531</v>
      </c>
      <c r="AE180" s="129" t="str">
        <f t="shared" si="2"/>
        <v>https://drive.google.com/file/d/1mznv6veQjFBgLcqb1JjW6G2VafCZeNMe/view?usp=drive_link</v>
      </c>
      <c r="AF180" s="107" t="str">
        <f t="shared" si="3"/>
        <v>Not Available</v>
      </c>
      <c r="AG180" s="113"/>
      <c r="AH180" s="113"/>
      <c r="AI180" s="113"/>
      <c r="AJ180" s="107">
        <f t="shared" si="66"/>
        <v>10</v>
      </c>
      <c r="AK180" s="148">
        <f t="shared" si="67"/>
        <v>2022</v>
      </c>
      <c r="AL180" s="148" t="str">
        <f t="shared" si="68"/>
        <v>Q42022</v>
      </c>
      <c r="AM180" s="106" t="str">
        <f t="shared" si="69"/>
        <v>4-6K</v>
      </c>
      <c r="AN180" s="118"/>
      <c r="AO180" s="118"/>
      <c r="AP180" s="118"/>
      <c r="AQ180" s="118"/>
      <c r="AR180" s="118"/>
      <c r="AS180" s="118"/>
      <c r="AT180" s="118"/>
      <c r="AU180" s="118"/>
      <c r="AV180" s="118"/>
      <c r="AW180" s="118"/>
      <c r="AX180" s="118"/>
      <c r="AY180" s="119">
        <f t="shared" si="4"/>
        <v>13</v>
      </c>
      <c r="AZ180" s="118"/>
    </row>
    <row r="181">
      <c r="A181" s="107">
        <f t="shared" si="5"/>
        <v>180</v>
      </c>
      <c r="B181" s="108"/>
      <c r="C181" s="140" t="s">
        <v>1416</v>
      </c>
      <c r="D181" s="109" t="s">
        <v>1417</v>
      </c>
      <c r="E181" s="108"/>
      <c r="F181" s="110" t="s">
        <v>38</v>
      </c>
      <c r="G181" s="110" t="s">
        <v>6011</v>
      </c>
      <c r="H181" s="141">
        <v>45325.0</v>
      </c>
      <c r="I181" s="121"/>
      <c r="J181" s="112">
        <v>44806.0</v>
      </c>
      <c r="K181" s="112">
        <v>45931.0</v>
      </c>
      <c r="L181" s="113"/>
      <c r="M181" s="114">
        <f t="shared" si="1"/>
        <v>102.627</v>
      </c>
      <c r="N181" s="123">
        <v>6300.0</v>
      </c>
      <c r="O181" s="124">
        <v>1629.0</v>
      </c>
      <c r="P181" s="113"/>
      <c r="Q181" s="113"/>
      <c r="R181" s="113"/>
      <c r="S181" s="109" t="s">
        <v>213</v>
      </c>
      <c r="T181" s="109" t="s">
        <v>6028</v>
      </c>
      <c r="U181" s="109" t="s">
        <v>169</v>
      </c>
      <c r="V181" s="125" t="s">
        <v>6532</v>
      </c>
      <c r="W181" s="109" t="s">
        <v>6533</v>
      </c>
      <c r="X181" s="109" t="s">
        <v>1438</v>
      </c>
      <c r="Y181" s="94" t="s">
        <v>1630</v>
      </c>
      <c r="Z181" s="126">
        <v>81.36</v>
      </c>
      <c r="AA181" s="109">
        <v>900.0</v>
      </c>
      <c r="AB181" s="113"/>
      <c r="AC181" s="113"/>
      <c r="AD181" s="111"/>
      <c r="AE181" s="107" t="str">
        <f t="shared" si="2"/>
        <v>#REF!</v>
      </c>
      <c r="AF181" s="107" t="str">
        <f t="shared" si="3"/>
        <v>Not Available</v>
      </c>
      <c r="AG181" s="113"/>
      <c r="AH181" s="113"/>
      <c r="AI181" s="113"/>
      <c r="AJ181" s="107">
        <f t="shared" si="66"/>
        <v>9</v>
      </c>
      <c r="AK181" s="148">
        <f t="shared" si="67"/>
        <v>2022</v>
      </c>
      <c r="AL181" s="148" t="str">
        <f t="shared" si="68"/>
        <v>Q32022</v>
      </c>
      <c r="AM181" s="106" t="str">
        <f t="shared" si="69"/>
        <v>6-8K</v>
      </c>
      <c r="AN181" s="118"/>
      <c r="AO181" s="118"/>
      <c r="AP181" s="118"/>
      <c r="AQ181" s="118"/>
      <c r="AR181" s="118"/>
      <c r="AS181" s="118"/>
      <c r="AT181" s="118"/>
      <c r="AU181" s="118"/>
      <c r="AV181" s="118"/>
      <c r="AW181" s="118"/>
      <c r="AX181" s="118"/>
      <c r="AY181" s="119">
        <f t="shared" si="4"/>
        <v>13</v>
      </c>
      <c r="AZ181" s="118"/>
    </row>
    <row r="182">
      <c r="A182" s="107">
        <f t="shared" si="5"/>
        <v>181</v>
      </c>
      <c r="B182" s="108"/>
      <c r="C182" s="120" t="s">
        <v>636</v>
      </c>
      <c r="D182" s="109" t="s">
        <v>637</v>
      </c>
      <c r="E182" s="108"/>
      <c r="F182" s="110" t="s">
        <v>38</v>
      </c>
      <c r="G182" s="110" t="s">
        <v>6004</v>
      </c>
      <c r="H182" s="141">
        <v>45355.0</v>
      </c>
      <c r="I182" s="121"/>
      <c r="J182" s="112">
        <v>44927.0</v>
      </c>
      <c r="K182" s="112">
        <v>45566.0</v>
      </c>
      <c r="L182" s="113"/>
      <c r="M182" s="114">
        <f t="shared" si="1"/>
        <v>103.4592</v>
      </c>
      <c r="N182" s="123">
        <v>4160.0</v>
      </c>
      <c r="O182" s="124">
        <v>2487.0</v>
      </c>
      <c r="P182" s="113"/>
      <c r="Q182" s="113"/>
      <c r="R182" s="113"/>
      <c r="S182" s="109" t="s">
        <v>213</v>
      </c>
      <c r="T182" s="109" t="s">
        <v>6022</v>
      </c>
      <c r="U182" s="109" t="s">
        <v>368</v>
      </c>
      <c r="V182" s="125" t="s">
        <v>6534</v>
      </c>
      <c r="W182" s="109" t="s">
        <v>6535</v>
      </c>
      <c r="X182" s="109" t="s">
        <v>6536</v>
      </c>
      <c r="Y182" s="94" t="s">
        <v>6537</v>
      </c>
      <c r="Z182" s="126">
        <v>2.22</v>
      </c>
      <c r="AA182" s="109">
        <v>42.0</v>
      </c>
      <c r="AB182" s="113"/>
      <c r="AC182" s="113"/>
      <c r="AD182" s="157" t="s">
        <v>6538</v>
      </c>
      <c r="AE182" s="107" t="str">
        <f t="shared" si="2"/>
        <v>#REF!</v>
      </c>
      <c r="AF182" s="107" t="str">
        <f t="shared" si="3"/>
        <v>Not Available</v>
      </c>
      <c r="AG182" s="113"/>
      <c r="AH182" s="113"/>
      <c r="AI182" s="113"/>
      <c r="AJ182" s="107">
        <f t="shared" si="66"/>
        <v>1</v>
      </c>
      <c r="AK182" s="148">
        <f t="shared" si="67"/>
        <v>2023</v>
      </c>
      <c r="AL182" s="148" t="str">
        <f t="shared" si="68"/>
        <v>Q12023</v>
      </c>
      <c r="AM182" s="106" t="str">
        <f t="shared" si="69"/>
        <v>4-6K</v>
      </c>
      <c r="AN182" s="118"/>
      <c r="AO182" s="118"/>
      <c r="AP182" s="118"/>
      <c r="AQ182" s="118"/>
      <c r="AR182" s="118"/>
      <c r="AS182" s="118"/>
      <c r="AT182" s="118"/>
      <c r="AU182" s="118"/>
      <c r="AV182" s="118"/>
      <c r="AW182" s="118"/>
      <c r="AX182" s="118"/>
      <c r="AY182" s="119">
        <f t="shared" si="4"/>
        <v>13</v>
      </c>
      <c r="AZ182" s="118"/>
    </row>
    <row r="183">
      <c r="A183" s="107">
        <f t="shared" si="5"/>
        <v>182</v>
      </c>
      <c r="B183" s="108"/>
      <c r="C183" s="120" t="s">
        <v>639</v>
      </c>
      <c r="D183" s="109" t="s">
        <v>6539</v>
      </c>
      <c r="E183" s="107">
        <v>2.0</v>
      </c>
      <c r="F183" s="110" t="s">
        <v>38</v>
      </c>
      <c r="G183" s="110" t="s">
        <v>6004</v>
      </c>
      <c r="H183" s="111"/>
      <c r="I183" s="121"/>
      <c r="J183" s="112">
        <v>45200.0</v>
      </c>
      <c r="K183" s="112">
        <v>45992.0</v>
      </c>
      <c r="L183" s="131">
        <v>3500.0</v>
      </c>
      <c r="M183" s="114">
        <f t="shared" si="1"/>
        <v>107.25</v>
      </c>
      <c r="N183" s="123">
        <v>6500.0</v>
      </c>
      <c r="O183" s="109">
        <v>1650.0</v>
      </c>
      <c r="P183" s="113"/>
      <c r="Q183" s="113"/>
      <c r="R183" s="113"/>
      <c r="S183" s="109" t="s">
        <v>37</v>
      </c>
      <c r="T183" s="109" t="s">
        <v>6005</v>
      </c>
      <c r="U183" s="109" t="s">
        <v>40</v>
      </c>
      <c r="V183" s="125" t="s">
        <v>640</v>
      </c>
      <c r="W183" s="109" t="s">
        <v>6540</v>
      </c>
      <c r="X183" s="109" t="s">
        <v>6541</v>
      </c>
      <c r="Y183" s="116"/>
      <c r="Z183" s="126">
        <v>8.5</v>
      </c>
      <c r="AA183" s="109">
        <v>83.0</v>
      </c>
      <c r="AB183" s="113"/>
      <c r="AC183" s="113"/>
      <c r="AD183" s="108"/>
      <c r="AE183" s="107" t="str">
        <f t="shared" si="2"/>
        <v>#REF!</v>
      </c>
      <c r="AF183" s="107" t="str">
        <f t="shared" si="3"/>
        <v>Not Available</v>
      </c>
      <c r="AG183" s="113"/>
      <c r="AH183" s="113"/>
      <c r="AI183" s="113"/>
      <c r="AJ183" s="107">
        <f t="shared" si="66"/>
        <v>10</v>
      </c>
      <c r="AK183" s="107">
        <f t="shared" si="67"/>
        <v>2023</v>
      </c>
      <c r="AL183" s="107" t="str">
        <f t="shared" si="68"/>
        <v>Q42023</v>
      </c>
      <c r="AM183" s="106" t="str">
        <f t="shared" si="69"/>
        <v>6-8K</v>
      </c>
      <c r="AN183" s="118" t="s">
        <v>5668</v>
      </c>
      <c r="AO183" s="118"/>
      <c r="AP183" s="118"/>
      <c r="AQ183" s="118"/>
      <c r="AR183" s="118"/>
      <c r="AS183" s="118"/>
      <c r="AT183" s="118"/>
      <c r="AU183" s="118"/>
      <c r="AV183" s="118"/>
      <c r="AW183" s="118"/>
      <c r="AX183" s="118"/>
      <c r="AY183" s="119">
        <f t="shared" si="4"/>
        <v>14</v>
      </c>
      <c r="AZ183" s="118"/>
    </row>
    <row r="184">
      <c r="A184" s="107">
        <f t="shared" si="5"/>
        <v>183</v>
      </c>
      <c r="B184" s="108"/>
      <c r="C184" s="137" t="s">
        <v>641</v>
      </c>
      <c r="D184" s="158" t="s">
        <v>642</v>
      </c>
      <c r="E184" s="108"/>
      <c r="F184" s="110" t="s">
        <v>72</v>
      </c>
      <c r="G184" s="110" t="s">
        <v>6011</v>
      </c>
      <c r="H184" s="111"/>
      <c r="I184" s="121"/>
      <c r="J184" s="112">
        <v>43586.0</v>
      </c>
      <c r="K184" s="112">
        <v>45078.0</v>
      </c>
      <c r="L184" s="131">
        <v>5000.0</v>
      </c>
      <c r="M184" s="114">
        <f t="shared" si="1"/>
        <v>126.21692</v>
      </c>
      <c r="N184" s="123">
        <v>9533.0</v>
      </c>
      <c r="O184" s="124">
        <v>1324.0</v>
      </c>
      <c r="P184" s="113"/>
      <c r="Q184" s="113"/>
      <c r="R184" s="113"/>
      <c r="S184" s="109" t="s">
        <v>213</v>
      </c>
      <c r="T184" s="109" t="s">
        <v>6028</v>
      </c>
      <c r="U184" s="109" t="s">
        <v>643</v>
      </c>
      <c r="V184" s="125" t="s">
        <v>642</v>
      </c>
      <c r="W184" s="109" t="s">
        <v>6542</v>
      </c>
      <c r="X184" s="109" t="s">
        <v>6013</v>
      </c>
      <c r="Y184" s="94" t="s">
        <v>6543</v>
      </c>
      <c r="Z184" s="126">
        <v>26.0</v>
      </c>
      <c r="AA184" s="111"/>
      <c r="AB184" s="113"/>
      <c r="AC184" s="113"/>
      <c r="AD184" s="111"/>
      <c r="AE184" s="107" t="str">
        <f t="shared" si="2"/>
        <v>#REF!</v>
      </c>
      <c r="AF184" s="107" t="str">
        <f t="shared" si="3"/>
        <v>Not Available</v>
      </c>
      <c r="AG184" s="113"/>
      <c r="AH184" s="113"/>
      <c r="AI184" s="113"/>
      <c r="AJ184" s="107">
        <f t="shared" si="66"/>
        <v>5</v>
      </c>
      <c r="AK184" s="107">
        <f t="shared" si="67"/>
        <v>2019</v>
      </c>
      <c r="AL184" s="107" t="str">
        <f t="shared" si="68"/>
        <v>Q22019</v>
      </c>
      <c r="AM184" s="106" t="str">
        <f t="shared" si="69"/>
        <v>8-10K</v>
      </c>
      <c r="AN184" s="118"/>
      <c r="AO184" s="118"/>
      <c r="AP184" s="118"/>
      <c r="AQ184" s="118"/>
      <c r="AR184" s="118"/>
      <c r="AS184" s="118"/>
      <c r="AT184" s="118"/>
      <c r="AU184" s="118"/>
      <c r="AV184" s="118"/>
      <c r="AW184" s="118"/>
      <c r="AX184" s="118"/>
      <c r="AY184" s="119">
        <f t="shared" si="4"/>
        <v>13</v>
      </c>
      <c r="AZ184" s="118"/>
    </row>
    <row r="185">
      <c r="A185" s="107">
        <f t="shared" si="5"/>
        <v>184</v>
      </c>
      <c r="B185" s="108"/>
      <c r="C185" s="109" t="s">
        <v>644</v>
      </c>
      <c r="D185" s="107" t="s">
        <v>645</v>
      </c>
      <c r="E185" s="108"/>
      <c r="F185" s="110" t="s">
        <v>150</v>
      </c>
      <c r="G185" s="110" t="s">
        <v>6004</v>
      </c>
      <c r="H185" s="109" t="s">
        <v>6062</v>
      </c>
      <c r="I185" s="111"/>
      <c r="J185" s="112">
        <v>45474.0</v>
      </c>
      <c r="K185" s="112">
        <v>47969.0</v>
      </c>
      <c r="L185" s="113"/>
      <c r="M185" s="114">
        <f t="shared" si="1"/>
        <v>98.09436</v>
      </c>
      <c r="N185" s="110">
        <v>8983.0</v>
      </c>
      <c r="O185" s="107">
        <v>1092.0</v>
      </c>
      <c r="P185" s="113"/>
      <c r="Q185" s="113"/>
      <c r="R185" s="113"/>
      <c r="S185" s="107" t="s">
        <v>48</v>
      </c>
      <c r="T185" s="109" t="s">
        <v>6028</v>
      </c>
      <c r="U185" s="107" t="s">
        <v>357</v>
      </c>
      <c r="V185" s="115" t="s">
        <v>6544</v>
      </c>
      <c r="W185" s="108"/>
      <c r="X185" s="107" t="s">
        <v>6455</v>
      </c>
      <c r="Y185" s="116"/>
      <c r="Z185" s="117">
        <v>8.5</v>
      </c>
      <c r="AA185" s="107">
        <v>1102.0</v>
      </c>
      <c r="AB185" s="113"/>
      <c r="AC185" s="113"/>
      <c r="AD185" s="115" t="s">
        <v>6545</v>
      </c>
      <c r="AE185" s="129" t="str">
        <f t="shared" si="2"/>
        <v>https://drive.google.com/file/d/1hicqrqhMGEMlxgmDMGHb73978geXwqxo/view?usp=drive_link</v>
      </c>
      <c r="AF185" s="107" t="str">
        <f t="shared" si="3"/>
        <v>Not Available</v>
      </c>
      <c r="AG185" s="113"/>
      <c r="AH185" s="113"/>
      <c r="AI185" s="113"/>
      <c r="AJ185" s="108"/>
      <c r="AK185" s="108"/>
      <c r="AL185" s="108"/>
      <c r="AM185" s="118"/>
      <c r="AN185" s="118" t="s">
        <v>5668</v>
      </c>
      <c r="AO185" s="119">
        <v>1.0</v>
      </c>
      <c r="AP185" s="118"/>
      <c r="AQ185" s="118"/>
      <c r="AR185" s="118"/>
      <c r="AS185" s="118"/>
      <c r="AT185" s="118"/>
      <c r="AU185" s="118"/>
      <c r="AV185" s="118"/>
      <c r="AW185" s="118"/>
      <c r="AX185" s="118"/>
      <c r="AY185" s="119">
        <f t="shared" si="4"/>
        <v>13</v>
      </c>
      <c r="AZ185" s="118"/>
    </row>
    <row r="186">
      <c r="A186" s="107">
        <f t="shared" si="5"/>
        <v>185</v>
      </c>
      <c r="B186" s="108"/>
      <c r="C186" s="120" t="s">
        <v>646</v>
      </c>
      <c r="D186" s="109" t="s">
        <v>647</v>
      </c>
      <c r="E186" s="108"/>
      <c r="F186" s="110" t="s">
        <v>38</v>
      </c>
      <c r="G186" s="110" t="s">
        <v>6011</v>
      </c>
      <c r="H186" s="111"/>
      <c r="I186" s="121"/>
      <c r="J186" s="112">
        <v>45140.0</v>
      </c>
      <c r="K186" s="112">
        <v>45566.0</v>
      </c>
      <c r="L186" s="113"/>
      <c r="M186" s="114">
        <f t="shared" si="1"/>
        <v>134.4</v>
      </c>
      <c r="N186" s="123">
        <v>6400.0</v>
      </c>
      <c r="O186" s="124">
        <v>2100.0</v>
      </c>
      <c r="P186" s="113"/>
      <c r="Q186" s="113"/>
      <c r="R186" s="131">
        <v>1200.0</v>
      </c>
      <c r="S186" s="109" t="s">
        <v>213</v>
      </c>
      <c r="T186" s="109" t="s">
        <v>6022</v>
      </c>
      <c r="U186" s="109" t="s">
        <v>227</v>
      </c>
      <c r="V186" s="125" t="s">
        <v>6546</v>
      </c>
      <c r="W186" s="109" t="s">
        <v>6547</v>
      </c>
      <c r="X186" s="109" t="s">
        <v>6548</v>
      </c>
      <c r="Y186" s="94" t="s">
        <v>6549</v>
      </c>
      <c r="Z186" s="126">
        <v>20.26</v>
      </c>
      <c r="AA186" s="109">
        <v>327.0</v>
      </c>
      <c r="AB186" s="113"/>
      <c r="AC186" s="131">
        <v>45.0</v>
      </c>
      <c r="AD186" s="125" t="s">
        <v>6550</v>
      </c>
      <c r="AE186" s="129" t="str">
        <f t="shared" si="2"/>
        <v>https://drive.google.com/file/d/1Q4ddQYWopN_1Luz6Fdktfk45XqvxbkEr/view?usp=drive_link</v>
      </c>
      <c r="AF186" s="107" t="str">
        <f t="shared" si="3"/>
        <v>Not Available</v>
      </c>
      <c r="AG186" s="113"/>
      <c r="AH186" s="113"/>
      <c r="AI186" s="113"/>
      <c r="AJ186" s="107">
        <f t="shared" ref="AJ186:AJ202" si="70">iferror(MONTH(J186),"NA")</f>
        <v>8</v>
      </c>
      <c r="AK186" s="107">
        <f t="shared" ref="AK186:AK202" si="71">iferror(YEAR(J186),"NA")</f>
        <v>2023</v>
      </c>
      <c r="AL186" s="107" t="str">
        <f t="shared" ref="AL186:AL202" si="72">Concat(IF(AJ186&lt;=3,"Q1",IF(AJ186&lt;=6,"Q2",IF(AJ186&lt;=9,"Q3","Q4"))),AK186)</f>
        <v>Q32023</v>
      </c>
      <c r="AM186" s="106" t="str">
        <f t="shared" ref="AM186:AM202" si="73">IF(N186=0,"NA",IF(N186&lt;2000,"&lt;2K",IF(N186&lt;4000,"2-4K",IF(N186&lt;6000,"4-6K",IF(N186&lt;8000,"6-8K",IF(N186&lt;10000,"8-10K",IF(N186&lt;12000,"10-12K",IF(N186&lt;15000,"12-15K","15K+"))))))))</f>
        <v>6-8K</v>
      </c>
      <c r="AN186" s="118" t="s">
        <v>5668</v>
      </c>
      <c r="AO186" s="118"/>
      <c r="AP186" s="118"/>
      <c r="AQ186" s="118"/>
      <c r="AR186" s="118"/>
      <c r="AS186" s="118"/>
      <c r="AT186" s="118"/>
      <c r="AU186" s="118"/>
      <c r="AV186" s="118"/>
      <c r="AW186" s="118"/>
      <c r="AX186" s="118"/>
      <c r="AY186" s="119">
        <f t="shared" si="4"/>
        <v>14</v>
      </c>
      <c r="AZ186" s="118"/>
    </row>
    <row r="187">
      <c r="A187" s="107">
        <f t="shared" si="5"/>
        <v>186</v>
      </c>
      <c r="B187" s="108"/>
      <c r="C187" s="120" t="s">
        <v>648</v>
      </c>
      <c r="D187" s="109" t="s">
        <v>649</v>
      </c>
      <c r="E187" s="108"/>
      <c r="F187" s="110" t="s">
        <v>38</v>
      </c>
      <c r="G187" s="110" t="s">
        <v>6011</v>
      </c>
      <c r="H187" s="141">
        <v>45325.0</v>
      </c>
      <c r="I187" s="121"/>
      <c r="J187" s="112">
        <v>45141.0</v>
      </c>
      <c r="K187" s="112">
        <v>46266.0</v>
      </c>
      <c r="L187" s="113"/>
      <c r="M187" s="114">
        <f t="shared" si="1"/>
        <v>87.395</v>
      </c>
      <c r="N187" s="123">
        <v>7700.0</v>
      </c>
      <c r="O187" s="124">
        <v>1135.0</v>
      </c>
      <c r="P187" s="113"/>
      <c r="Q187" s="113"/>
      <c r="R187" s="113"/>
      <c r="S187" s="109" t="s">
        <v>48</v>
      </c>
      <c r="T187" s="109" t="s">
        <v>6028</v>
      </c>
      <c r="U187" s="109" t="s">
        <v>169</v>
      </c>
      <c r="V187" s="125" t="s">
        <v>649</v>
      </c>
      <c r="W187" s="109" t="s">
        <v>6551</v>
      </c>
      <c r="X187" s="109" t="s">
        <v>1438</v>
      </c>
      <c r="Y187" s="94" t="s">
        <v>1630</v>
      </c>
      <c r="Z187" s="126">
        <v>4.3</v>
      </c>
      <c r="AA187" s="109">
        <v>701.0</v>
      </c>
      <c r="AB187" s="113"/>
      <c r="AC187" s="113"/>
      <c r="AD187" s="111"/>
      <c r="AE187" s="107" t="str">
        <f t="shared" si="2"/>
        <v>#REF!</v>
      </c>
      <c r="AF187" s="107" t="str">
        <f t="shared" si="3"/>
        <v>Not Available</v>
      </c>
      <c r="AG187" s="113"/>
      <c r="AH187" s="113"/>
      <c r="AI187" s="113"/>
      <c r="AJ187" s="107">
        <f t="shared" si="70"/>
        <v>8</v>
      </c>
      <c r="AK187" s="107">
        <f t="shared" si="71"/>
        <v>2023</v>
      </c>
      <c r="AL187" s="107" t="str">
        <f t="shared" si="72"/>
        <v>Q32023</v>
      </c>
      <c r="AM187" s="106" t="str">
        <f t="shared" si="73"/>
        <v>6-8K</v>
      </c>
      <c r="AN187" s="118" t="s">
        <v>5668</v>
      </c>
      <c r="AO187" s="118"/>
      <c r="AP187" s="118"/>
      <c r="AQ187" s="118"/>
      <c r="AR187" s="118"/>
      <c r="AS187" s="118"/>
      <c r="AT187" s="118"/>
      <c r="AU187" s="118"/>
      <c r="AV187" s="118"/>
      <c r="AW187" s="118"/>
      <c r="AX187" s="118"/>
      <c r="AY187" s="119">
        <f t="shared" si="4"/>
        <v>13</v>
      </c>
      <c r="AZ187" s="118"/>
    </row>
    <row r="188">
      <c r="A188" s="107">
        <f t="shared" si="5"/>
        <v>187</v>
      </c>
      <c r="B188" s="108"/>
      <c r="C188" s="120" t="s">
        <v>650</v>
      </c>
      <c r="D188" s="109" t="s">
        <v>651</v>
      </c>
      <c r="E188" s="108"/>
      <c r="F188" s="110" t="s">
        <v>38</v>
      </c>
      <c r="G188" s="110" t="s">
        <v>6011</v>
      </c>
      <c r="H188" s="141">
        <v>45293.0</v>
      </c>
      <c r="I188" s="121"/>
      <c r="J188" s="112">
        <v>43405.0</v>
      </c>
      <c r="K188" s="112">
        <v>45992.0</v>
      </c>
      <c r="L188" s="113"/>
      <c r="M188" s="114">
        <f t="shared" si="1"/>
        <v>98.392</v>
      </c>
      <c r="N188" s="123">
        <v>9800.0</v>
      </c>
      <c r="O188" s="124">
        <v>1004.0</v>
      </c>
      <c r="P188" s="113"/>
      <c r="Q188" s="113"/>
      <c r="R188" s="113"/>
      <c r="S188" s="109" t="s">
        <v>48</v>
      </c>
      <c r="T188" s="109" t="s">
        <v>6005</v>
      </c>
      <c r="U188" s="109" t="s">
        <v>652</v>
      </c>
      <c r="V188" s="125" t="s">
        <v>6552</v>
      </c>
      <c r="W188" s="109" t="s">
        <v>6553</v>
      </c>
      <c r="X188" s="109" t="s">
        <v>128</v>
      </c>
      <c r="Y188" s="94" t="s">
        <v>6554</v>
      </c>
      <c r="Z188" s="126">
        <v>17.0</v>
      </c>
      <c r="AA188" s="109">
        <v>1780.0</v>
      </c>
      <c r="AB188" s="113"/>
      <c r="AC188" s="113"/>
      <c r="AD188" s="125" t="s">
        <v>6555</v>
      </c>
      <c r="AE188" s="129" t="str">
        <f t="shared" si="2"/>
        <v>https://drive.google.com/file/d/1bWr6Wwpazjx4XEb-O1a1p8lpA9tT4ocZ/view?usp=sharing</v>
      </c>
      <c r="AF188" s="107" t="str">
        <f t="shared" si="3"/>
        <v>Not Available</v>
      </c>
      <c r="AG188" s="131">
        <v>20.0</v>
      </c>
      <c r="AH188" s="113"/>
      <c r="AI188" s="113"/>
      <c r="AJ188" s="107">
        <f t="shared" si="70"/>
        <v>11</v>
      </c>
      <c r="AK188" s="107">
        <f t="shared" si="71"/>
        <v>2018</v>
      </c>
      <c r="AL188" s="107" t="str">
        <f t="shared" si="72"/>
        <v>Q42018</v>
      </c>
      <c r="AM188" s="106" t="str">
        <f t="shared" si="73"/>
        <v>8-10K</v>
      </c>
      <c r="AN188" s="118"/>
      <c r="AO188" s="118"/>
      <c r="AP188" s="118"/>
      <c r="AQ188" s="118"/>
      <c r="AR188" s="118"/>
      <c r="AS188" s="118"/>
      <c r="AT188" s="118"/>
      <c r="AU188" s="118"/>
      <c r="AV188" s="118"/>
      <c r="AW188" s="118"/>
      <c r="AX188" s="118"/>
      <c r="AY188" s="119">
        <f t="shared" si="4"/>
        <v>13</v>
      </c>
      <c r="AZ188" s="118"/>
    </row>
    <row r="189">
      <c r="A189" s="107">
        <f t="shared" si="5"/>
        <v>188</v>
      </c>
      <c r="B189" s="108"/>
      <c r="C189" s="120" t="s">
        <v>654</v>
      </c>
      <c r="D189" s="109" t="s">
        <v>655</v>
      </c>
      <c r="E189" s="108"/>
      <c r="F189" s="110" t="s">
        <v>38</v>
      </c>
      <c r="G189" s="110" t="s">
        <v>6034</v>
      </c>
      <c r="H189" s="111"/>
      <c r="I189" s="121"/>
      <c r="J189" s="112">
        <v>43952.0</v>
      </c>
      <c r="K189" s="112">
        <v>46631.0</v>
      </c>
      <c r="L189" s="113"/>
      <c r="M189" s="114">
        <f t="shared" si="1"/>
        <v>164.836</v>
      </c>
      <c r="N189" s="123">
        <v>9800.0</v>
      </c>
      <c r="O189" s="124">
        <v>1682.0</v>
      </c>
      <c r="P189" s="113"/>
      <c r="Q189" s="113"/>
      <c r="R189" s="113"/>
      <c r="S189" s="109" t="s">
        <v>48</v>
      </c>
      <c r="T189" s="109" t="s">
        <v>6005</v>
      </c>
      <c r="U189" s="109" t="s">
        <v>289</v>
      </c>
      <c r="V189" s="125" t="s">
        <v>6556</v>
      </c>
      <c r="W189" s="109" t="s">
        <v>6557</v>
      </c>
      <c r="X189" s="109" t="s">
        <v>128</v>
      </c>
      <c r="Y189" s="94" t="s">
        <v>2089</v>
      </c>
      <c r="Z189" s="126">
        <v>1.37</v>
      </c>
      <c r="AA189" s="109">
        <v>72.0</v>
      </c>
      <c r="AB189" s="113"/>
      <c r="AC189" s="113"/>
      <c r="AD189" s="111"/>
      <c r="AE189" s="107" t="str">
        <f t="shared" si="2"/>
        <v>#REF!</v>
      </c>
      <c r="AF189" s="107" t="str">
        <f t="shared" si="3"/>
        <v>Not Available</v>
      </c>
      <c r="AG189" s="113"/>
      <c r="AH189" s="113"/>
      <c r="AI189" s="113"/>
      <c r="AJ189" s="107">
        <f t="shared" si="70"/>
        <v>5</v>
      </c>
      <c r="AK189" s="107">
        <f t="shared" si="71"/>
        <v>2020</v>
      </c>
      <c r="AL189" s="107" t="str">
        <f t="shared" si="72"/>
        <v>Q22020</v>
      </c>
      <c r="AM189" s="106" t="str">
        <f t="shared" si="73"/>
        <v>8-10K</v>
      </c>
      <c r="AN189" s="118"/>
      <c r="AO189" s="118"/>
      <c r="AP189" s="118"/>
      <c r="AQ189" s="118"/>
      <c r="AR189" s="118"/>
      <c r="AS189" s="118"/>
      <c r="AT189" s="118"/>
      <c r="AU189" s="118"/>
      <c r="AV189" s="118"/>
      <c r="AW189" s="118"/>
      <c r="AX189" s="118"/>
      <c r="AY189" s="119">
        <f t="shared" si="4"/>
        <v>13</v>
      </c>
      <c r="AZ189" s="118"/>
    </row>
    <row r="190">
      <c r="A190" s="107">
        <f t="shared" si="5"/>
        <v>189</v>
      </c>
      <c r="B190" s="108"/>
      <c r="C190" s="120" t="s">
        <v>657</v>
      </c>
      <c r="D190" s="109" t="s">
        <v>658</v>
      </c>
      <c r="E190" s="108"/>
      <c r="F190" s="110" t="s">
        <v>38</v>
      </c>
      <c r="G190" s="110" t="s">
        <v>6034</v>
      </c>
      <c r="H190" s="111"/>
      <c r="I190" s="121"/>
      <c r="J190" s="112">
        <v>44752.0</v>
      </c>
      <c r="K190" s="112">
        <v>45444.0</v>
      </c>
      <c r="L190" s="113"/>
      <c r="M190" s="114">
        <f t="shared" si="1"/>
        <v>123.5</v>
      </c>
      <c r="N190" s="123">
        <v>9500.0</v>
      </c>
      <c r="O190" s="124">
        <v>1300.0</v>
      </c>
      <c r="P190" s="113"/>
      <c r="Q190" s="113"/>
      <c r="R190" s="113"/>
      <c r="S190" s="109" t="s">
        <v>48</v>
      </c>
      <c r="T190" s="109" t="s">
        <v>6005</v>
      </c>
      <c r="U190" s="109" t="s">
        <v>659</v>
      </c>
      <c r="V190" s="125" t="s">
        <v>658</v>
      </c>
      <c r="W190" s="109" t="s">
        <v>6558</v>
      </c>
      <c r="X190" s="109" t="s">
        <v>6237</v>
      </c>
      <c r="Y190" s="94" t="s">
        <v>6559</v>
      </c>
      <c r="Z190" s="126">
        <v>10.0</v>
      </c>
      <c r="AA190" s="109">
        <v>436.0</v>
      </c>
      <c r="AB190" s="113"/>
      <c r="AC190" s="113"/>
      <c r="AD190" s="111"/>
      <c r="AE190" s="107" t="str">
        <f t="shared" si="2"/>
        <v>#REF!</v>
      </c>
      <c r="AF190" s="107" t="str">
        <f t="shared" si="3"/>
        <v>Not Available</v>
      </c>
      <c r="AG190" s="131">
        <v>14.0</v>
      </c>
      <c r="AH190" s="113"/>
      <c r="AI190" s="113"/>
      <c r="AJ190" s="107">
        <f t="shared" si="70"/>
        <v>7</v>
      </c>
      <c r="AK190" s="107">
        <f t="shared" si="71"/>
        <v>2022</v>
      </c>
      <c r="AL190" s="107" t="str">
        <f t="shared" si="72"/>
        <v>Q32022</v>
      </c>
      <c r="AM190" s="106" t="str">
        <f t="shared" si="73"/>
        <v>8-10K</v>
      </c>
      <c r="AN190" s="118"/>
      <c r="AO190" s="118"/>
      <c r="AP190" s="118"/>
      <c r="AQ190" s="118"/>
      <c r="AR190" s="106">
        <v>1.0</v>
      </c>
      <c r="AS190" s="106">
        <v>1.0</v>
      </c>
      <c r="AT190" s="118"/>
      <c r="AU190" s="118"/>
      <c r="AV190" s="118"/>
      <c r="AW190" s="106">
        <v>1.0</v>
      </c>
      <c r="AX190" s="118"/>
      <c r="AY190" s="119">
        <f t="shared" si="4"/>
        <v>13</v>
      </c>
      <c r="AZ190" s="118"/>
    </row>
    <row r="191">
      <c r="A191" s="107">
        <f t="shared" si="5"/>
        <v>190</v>
      </c>
      <c r="B191" s="108"/>
      <c r="C191" s="120" t="s">
        <v>662</v>
      </c>
      <c r="D191" s="107" t="s">
        <v>663</v>
      </c>
      <c r="E191" s="108"/>
      <c r="F191" s="110" t="s">
        <v>38</v>
      </c>
      <c r="G191" s="110" t="s">
        <v>6004</v>
      </c>
      <c r="H191" s="111"/>
      <c r="I191" s="121"/>
      <c r="J191" s="112">
        <v>44228.0</v>
      </c>
      <c r="K191" s="112">
        <v>45505.0</v>
      </c>
      <c r="L191" s="113"/>
      <c r="M191" s="114">
        <f t="shared" si="1"/>
        <v>94.56239</v>
      </c>
      <c r="N191" s="110">
        <v>7499.0</v>
      </c>
      <c r="O191" s="107">
        <v>1261.0</v>
      </c>
      <c r="P191" s="113"/>
      <c r="Q191" s="113"/>
      <c r="R191" s="113"/>
      <c r="S191" s="107" t="s">
        <v>48</v>
      </c>
      <c r="T191" s="109" t="s">
        <v>6007</v>
      </c>
      <c r="U191" s="107" t="s">
        <v>117</v>
      </c>
      <c r="V191" s="115" t="s">
        <v>6560</v>
      </c>
      <c r="W191" s="107" t="s">
        <v>6561</v>
      </c>
      <c r="X191" s="107" t="s">
        <v>6562</v>
      </c>
      <c r="Y191" s="94" t="s">
        <v>6562</v>
      </c>
      <c r="Z191" s="117">
        <v>3.0</v>
      </c>
      <c r="AA191" s="107">
        <v>84.0</v>
      </c>
      <c r="AB191" s="113"/>
      <c r="AC191" s="131">
        <v>63.0</v>
      </c>
      <c r="AD191" s="115" t="s">
        <v>6563</v>
      </c>
      <c r="AE191" s="129" t="str">
        <f t="shared" si="2"/>
        <v>https://drive.google.com/file/d/1uxXCYLPu_sSdV_SwKe2bjHaGTcamC9J5/view?usp=drive_link</v>
      </c>
      <c r="AF191" s="107" t="str">
        <f t="shared" si="3"/>
        <v>Not Available</v>
      </c>
      <c r="AG191" s="113"/>
      <c r="AH191" s="113"/>
      <c r="AI191" s="113"/>
      <c r="AJ191" s="107">
        <f t="shared" si="70"/>
        <v>2</v>
      </c>
      <c r="AK191" s="107">
        <f t="shared" si="71"/>
        <v>2021</v>
      </c>
      <c r="AL191" s="107" t="str">
        <f t="shared" si="72"/>
        <v>Q12021</v>
      </c>
      <c r="AM191" s="106" t="str">
        <f t="shared" si="73"/>
        <v>6-8K</v>
      </c>
      <c r="AN191" s="118"/>
      <c r="AO191" s="118"/>
      <c r="AP191" s="118"/>
      <c r="AQ191" s="118"/>
      <c r="AR191" s="118"/>
      <c r="AS191" s="118"/>
      <c r="AT191" s="118"/>
      <c r="AU191" s="118"/>
      <c r="AV191" s="118"/>
      <c r="AW191" s="118"/>
      <c r="AX191" s="118"/>
      <c r="AY191" s="119">
        <f t="shared" si="4"/>
        <v>14</v>
      </c>
      <c r="AZ191" s="118"/>
    </row>
    <row r="192">
      <c r="A192" s="107">
        <f t="shared" si="5"/>
        <v>191</v>
      </c>
      <c r="B192" s="108"/>
      <c r="C192" s="109" t="s">
        <v>3074</v>
      </c>
      <c r="D192" s="107" t="s">
        <v>6564</v>
      </c>
      <c r="E192" s="108"/>
      <c r="F192" s="110" t="s">
        <v>38</v>
      </c>
      <c r="G192" s="110" t="s">
        <v>6004</v>
      </c>
      <c r="H192" s="111"/>
      <c r="I192" s="111"/>
      <c r="J192" s="111"/>
      <c r="K192" s="112">
        <v>46388.0</v>
      </c>
      <c r="L192" s="131">
        <v>74000.0</v>
      </c>
      <c r="M192" s="114">
        <f t="shared" si="1"/>
        <v>122.7648</v>
      </c>
      <c r="N192" s="110">
        <v>6672.0</v>
      </c>
      <c r="O192" s="107">
        <v>1840.0</v>
      </c>
      <c r="P192" s="113"/>
      <c r="Q192" s="113"/>
      <c r="R192" s="113"/>
      <c r="S192" s="107" t="s">
        <v>213</v>
      </c>
      <c r="T192" s="109" t="s">
        <v>6028</v>
      </c>
      <c r="U192" s="107" t="s">
        <v>60</v>
      </c>
      <c r="V192" s="115" t="s">
        <v>6565</v>
      </c>
      <c r="W192" s="107" t="s">
        <v>6566</v>
      </c>
      <c r="X192" s="107" t="s">
        <v>6567</v>
      </c>
      <c r="Y192" s="94" t="s">
        <v>6568</v>
      </c>
      <c r="Z192" s="117">
        <v>20.0</v>
      </c>
      <c r="AA192" s="108"/>
      <c r="AB192" s="113"/>
      <c r="AC192" s="113"/>
      <c r="AD192" s="108"/>
      <c r="AE192" s="107" t="str">
        <f t="shared" si="2"/>
        <v>#REF!</v>
      </c>
      <c r="AF192" s="107" t="str">
        <f t="shared" si="3"/>
        <v>Not Available</v>
      </c>
      <c r="AG192" s="113"/>
      <c r="AH192" s="113"/>
      <c r="AI192" s="113"/>
      <c r="AJ192" s="107">
        <f t="shared" si="70"/>
        <v>12</v>
      </c>
      <c r="AK192" s="107">
        <f t="shared" si="71"/>
        <v>1899</v>
      </c>
      <c r="AL192" s="107" t="str">
        <f t="shared" si="72"/>
        <v>Q41899</v>
      </c>
      <c r="AM192" s="106" t="str">
        <f t="shared" si="73"/>
        <v>6-8K</v>
      </c>
      <c r="AN192" s="118"/>
      <c r="AO192" s="118"/>
      <c r="AP192" s="118"/>
      <c r="AQ192" s="118"/>
      <c r="AR192" s="118"/>
      <c r="AS192" s="118"/>
      <c r="AT192" s="118"/>
      <c r="AU192" s="118"/>
      <c r="AV192" s="118"/>
      <c r="AW192" s="118"/>
      <c r="AX192" s="118"/>
      <c r="AY192" s="119">
        <f t="shared" si="4"/>
        <v>12</v>
      </c>
      <c r="AZ192" s="118"/>
    </row>
    <row r="193">
      <c r="A193" s="107">
        <f t="shared" si="5"/>
        <v>192</v>
      </c>
      <c r="B193" s="108"/>
      <c r="C193" s="120" t="s">
        <v>666</v>
      </c>
      <c r="D193" s="107" t="s">
        <v>667</v>
      </c>
      <c r="E193" s="107">
        <v>1.0</v>
      </c>
      <c r="F193" s="110" t="s">
        <v>38</v>
      </c>
      <c r="G193" s="110" t="s">
        <v>6034</v>
      </c>
      <c r="H193" s="111"/>
      <c r="I193" s="111"/>
      <c r="J193" s="112">
        <v>45352.0</v>
      </c>
      <c r="K193" s="112">
        <v>46997.0</v>
      </c>
      <c r="L193" s="113"/>
      <c r="M193" s="114">
        <f t="shared" si="1"/>
        <v>158.65</v>
      </c>
      <c r="N193" s="110">
        <v>9500.0</v>
      </c>
      <c r="O193" s="107">
        <v>1670.0</v>
      </c>
      <c r="P193" s="113"/>
      <c r="Q193" s="113"/>
      <c r="R193" s="113"/>
      <c r="S193" s="107" t="s">
        <v>48</v>
      </c>
      <c r="T193" s="109" t="s">
        <v>6005</v>
      </c>
      <c r="U193" s="107" t="s">
        <v>484</v>
      </c>
      <c r="V193" s="115" t="s">
        <v>6569</v>
      </c>
      <c r="W193" s="107" t="s">
        <v>6570</v>
      </c>
      <c r="X193" s="107" t="s">
        <v>6013</v>
      </c>
      <c r="Y193" s="94" t="s">
        <v>6571</v>
      </c>
      <c r="Z193" s="128"/>
      <c r="AA193" s="108"/>
      <c r="AB193" s="113"/>
      <c r="AC193" s="113"/>
      <c r="AD193" s="108"/>
      <c r="AE193" s="107" t="str">
        <f t="shared" si="2"/>
        <v>#REF!</v>
      </c>
      <c r="AF193" s="107" t="str">
        <f t="shared" si="3"/>
        <v>Not Available</v>
      </c>
      <c r="AG193" s="113"/>
      <c r="AH193" s="113"/>
      <c r="AI193" s="113"/>
      <c r="AJ193" s="107">
        <f t="shared" si="70"/>
        <v>3</v>
      </c>
      <c r="AK193" s="148">
        <f t="shared" si="71"/>
        <v>2024</v>
      </c>
      <c r="AL193" s="148" t="str">
        <f t="shared" si="72"/>
        <v>Q12024</v>
      </c>
      <c r="AM193" s="106" t="str">
        <f t="shared" si="73"/>
        <v>8-10K</v>
      </c>
      <c r="AN193" s="118" t="s">
        <v>5668</v>
      </c>
      <c r="AO193" s="118"/>
      <c r="AP193" s="118"/>
      <c r="AQ193" s="118"/>
      <c r="AR193" s="118"/>
      <c r="AS193" s="118"/>
      <c r="AT193" s="118"/>
      <c r="AU193" s="118"/>
      <c r="AV193" s="118"/>
      <c r="AW193" s="118"/>
      <c r="AX193" s="118"/>
      <c r="AY193" s="119">
        <f t="shared" si="4"/>
        <v>11</v>
      </c>
      <c r="AZ193" s="118"/>
    </row>
    <row r="194">
      <c r="A194" s="107">
        <f t="shared" si="5"/>
        <v>193</v>
      </c>
      <c r="B194" s="108"/>
      <c r="C194" s="120" t="s">
        <v>671</v>
      </c>
      <c r="D194" s="107" t="s">
        <v>672</v>
      </c>
      <c r="E194" s="108"/>
      <c r="F194" s="110" t="s">
        <v>38</v>
      </c>
      <c r="G194" s="110" t="s">
        <v>6004</v>
      </c>
      <c r="H194" s="111"/>
      <c r="I194" s="121"/>
      <c r="J194" s="112">
        <v>44866.0</v>
      </c>
      <c r="K194" s="112">
        <v>46357.0</v>
      </c>
      <c r="L194" s="113"/>
      <c r="M194" s="114">
        <f t="shared" si="1"/>
        <v>107.2188</v>
      </c>
      <c r="N194" s="110">
        <v>9480.0</v>
      </c>
      <c r="O194" s="107">
        <v>1131.0</v>
      </c>
      <c r="P194" s="113"/>
      <c r="Q194" s="113"/>
      <c r="R194" s="113"/>
      <c r="S194" s="107" t="s">
        <v>48</v>
      </c>
      <c r="T194" s="109" t="s">
        <v>6022</v>
      </c>
      <c r="U194" s="107" t="s">
        <v>465</v>
      </c>
      <c r="V194" s="115" t="s">
        <v>6572</v>
      </c>
      <c r="W194" s="107" t="s">
        <v>6573</v>
      </c>
      <c r="X194" s="107" t="s">
        <v>6574</v>
      </c>
      <c r="Y194" s="94" t="s">
        <v>6575</v>
      </c>
      <c r="Z194" s="117">
        <v>3.98</v>
      </c>
      <c r="AA194" s="107">
        <v>349.0</v>
      </c>
      <c r="AB194" s="113"/>
      <c r="AC194" s="113"/>
      <c r="AD194" s="115" t="s">
        <v>6576</v>
      </c>
      <c r="AE194" s="129" t="str">
        <f t="shared" si="2"/>
        <v>https://drive.google.com/file/d/1sFvR9K4mdCVaDsCs3LjlJtDMwtLoDnhc/view?usp=drive_link</v>
      </c>
      <c r="AF194" s="107" t="str">
        <f t="shared" si="3"/>
        <v>Not Available</v>
      </c>
      <c r="AG194" s="113"/>
      <c r="AH194" s="113"/>
      <c r="AI194" s="113"/>
      <c r="AJ194" s="107">
        <f t="shared" si="70"/>
        <v>11</v>
      </c>
      <c r="AK194" s="107">
        <f t="shared" si="71"/>
        <v>2022</v>
      </c>
      <c r="AL194" s="107" t="str">
        <f t="shared" si="72"/>
        <v>Q42022</v>
      </c>
      <c r="AM194" s="106" t="str">
        <f t="shared" si="73"/>
        <v>8-10K</v>
      </c>
      <c r="AN194" s="118"/>
      <c r="AO194" s="118"/>
      <c r="AP194" s="118"/>
      <c r="AQ194" s="118"/>
      <c r="AR194" s="118"/>
      <c r="AS194" s="118"/>
      <c r="AT194" s="118"/>
      <c r="AU194" s="118"/>
      <c r="AV194" s="118"/>
      <c r="AW194" s="118"/>
      <c r="AX194" s="118"/>
      <c r="AY194" s="119">
        <f t="shared" si="4"/>
        <v>13</v>
      </c>
      <c r="AZ194" s="118"/>
    </row>
    <row r="195">
      <c r="A195" s="107">
        <f t="shared" si="5"/>
        <v>194</v>
      </c>
      <c r="B195" s="108"/>
      <c r="C195" s="120" t="s">
        <v>675</v>
      </c>
      <c r="D195" s="109" t="s">
        <v>676</v>
      </c>
      <c r="E195" s="108"/>
      <c r="F195" s="110" t="s">
        <v>72</v>
      </c>
      <c r="G195" s="110" t="s">
        <v>6034</v>
      </c>
      <c r="H195" s="142" t="s">
        <v>6577</v>
      </c>
      <c r="I195" s="121"/>
      <c r="J195" s="112">
        <v>43831.0</v>
      </c>
      <c r="K195" s="112">
        <v>45170.0</v>
      </c>
      <c r="L195" s="113"/>
      <c r="M195" s="114">
        <f t="shared" si="1"/>
        <v>144.045</v>
      </c>
      <c r="N195" s="123">
        <v>8250.0</v>
      </c>
      <c r="O195" s="124">
        <v>1746.0</v>
      </c>
      <c r="P195" s="113"/>
      <c r="Q195" s="113"/>
      <c r="R195" s="113"/>
      <c r="S195" s="109" t="s">
        <v>213</v>
      </c>
      <c r="T195" s="109" t="s">
        <v>6028</v>
      </c>
      <c r="U195" s="109" t="s">
        <v>375</v>
      </c>
      <c r="V195" s="125" t="s">
        <v>6578</v>
      </c>
      <c r="W195" s="109" t="s">
        <v>6579</v>
      </c>
      <c r="X195" s="109" t="s">
        <v>6580</v>
      </c>
      <c r="Y195" s="94" t="s">
        <v>6580</v>
      </c>
      <c r="Z195" s="126">
        <v>14.0</v>
      </c>
      <c r="AA195" s="109">
        <v>192.0</v>
      </c>
      <c r="AB195" s="113"/>
      <c r="AC195" s="113"/>
      <c r="AD195" s="125" t="s">
        <v>6581</v>
      </c>
      <c r="AE195" s="129" t="str">
        <f t="shared" si="2"/>
        <v>https://drive.google.com/file/d/16NDgsTjA6J_bpG0JYCCsuaW3bpnxfg4U/view?usp=sharing</v>
      </c>
      <c r="AF195" s="107" t="str">
        <f t="shared" si="3"/>
        <v>Not Available</v>
      </c>
      <c r="AG195" s="113"/>
      <c r="AH195" s="113"/>
      <c r="AI195" s="113"/>
      <c r="AJ195" s="107">
        <f t="shared" si="70"/>
        <v>1</v>
      </c>
      <c r="AK195" s="148">
        <f t="shared" si="71"/>
        <v>2020</v>
      </c>
      <c r="AL195" s="148" t="str">
        <f t="shared" si="72"/>
        <v>Q12020</v>
      </c>
      <c r="AM195" s="106" t="str">
        <f t="shared" si="73"/>
        <v>8-10K</v>
      </c>
      <c r="AN195" s="118"/>
      <c r="AO195" s="118"/>
      <c r="AP195" s="118"/>
      <c r="AQ195" s="118"/>
      <c r="AR195" s="118"/>
      <c r="AS195" s="118"/>
      <c r="AT195" s="118"/>
      <c r="AU195" s="118"/>
      <c r="AV195" s="118"/>
      <c r="AW195" s="118"/>
      <c r="AX195" s="118"/>
      <c r="AY195" s="119">
        <f t="shared" si="4"/>
        <v>13</v>
      </c>
      <c r="AZ195" s="118"/>
    </row>
    <row r="196">
      <c r="A196" s="107">
        <f t="shared" si="5"/>
        <v>195</v>
      </c>
      <c r="B196" s="108"/>
      <c r="C196" s="120" t="s">
        <v>677</v>
      </c>
      <c r="D196" s="109" t="s">
        <v>678</v>
      </c>
      <c r="E196" s="108"/>
      <c r="F196" s="110" t="s">
        <v>72</v>
      </c>
      <c r="G196" s="110" t="s">
        <v>6004</v>
      </c>
      <c r="H196" s="141">
        <v>45325.0</v>
      </c>
      <c r="I196" s="121"/>
      <c r="J196" s="112">
        <v>44409.0</v>
      </c>
      <c r="K196" s="112">
        <v>45261.0</v>
      </c>
      <c r="L196" s="113"/>
      <c r="M196" s="114">
        <f t="shared" si="1"/>
        <v>89.52</v>
      </c>
      <c r="N196" s="123">
        <v>8000.0</v>
      </c>
      <c r="O196" s="124">
        <v>1119.0</v>
      </c>
      <c r="P196" s="113"/>
      <c r="Q196" s="113"/>
      <c r="R196" s="113"/>
      <c r="S196" s="109" t="s">
        <v>48</v>
      </c>
      <c r="T196" s="109" t="s">
        <v>6022</v>
      </c>
      <c r="U196" s="109" t="s">
        <v>84</v>
      </c>
      <c r="V196" s="125" t="s">
        <v>678</v>
      </c>
      <c r="W196" s="109" t="s">
        <v>6582</v>
      </c>
      <c r="X196" s="109" t="s">
        <v>6583</v>
      </c>
      <c r="Y196" s="94" t="s">
        <v>5206</v>
      </c>
      <c r="Z196" s="126">
        <v>2.27</v>
      </c>
      <c r="AA196" s="109">
        <v>198.0</v>
      </c>
      <c r="AB196" s="113"/>
      <c r="AC196" s="131">
        <v>74.0</v>
      </c>
      <c r="AD196" s="125" t="s">
        <v>6584</v>
      </c>
      <c r="AE196" s="129" t="str">
        <f t="shared" si="2"/>
        <v>https://drive.google.com/file/d/1bRjbDv5jro0dmRMt9GZzIAxRQIqt-KjQ/view?usp=drive_link</v>
      </c>
      <c r="AF196" s="107" t="str">
        <f t="shared" si="3"/>
        <v>Not Available</v>
      </c>
      <c r="AG196" s="113"/>
      <c r="AH196" s="113"/>
      <c r="AI196" s="113"/>
      <c r="AJ196" s="107">
        <f t="shared" si="70"/>
        <v>8</v>
      </c>
      <c r="AK196" s="107">
        <f t="shared" si="71"/>
        <v>2021</v>
      </c>
      <c r="AL196" s="107" t="str">
        <f t="shared" si="72"/>
        <v>Q32021</v>
      </c>
      <c r="AM196" s="106" t="str">
        <f t="shared" si="73"/>
        <v>8-10K</v>
      </c>
      <c r="AN196" s="118"/>
      <c r="AO196" s="118"/>
      <c r="AP196" s="118"/>
      <c r="AQ196" s="118"/>
      <c r="AR196" s="118"/>
      <c r="AS196" s="118"/>
      <c r="AT196" s="118"/>
      <c r="AU196" s="118"/>
      <c r="AV196" s="118"/>
      <c r="AW196" s="118"/>
      <c r="AX196" s="118"/>
      <c r="AY196" s="119">
        <f t="shared" si="4"/>
        <v>14</v>
      </c>
      <c r="AZ196" s="118"/>
    </row>
    <row r="197">
      <c r="A197" s="107">
        <f t="shared" si="5"/>
        <v>196</v>
      </c>
      <c r="B197" s="108"/>
      <c r="C197" s="120" t="s">
        <v>679</v>
      </c>
      <c r="D197" s="107" t="s">
        <v>680</v>
      </c>
      <c r="E197" s="108"/>
      <c r="F197" s="110" t="s">
        <v>38</v>
      </c>
      <c r="G197" s="110" t="s">
        <v>6004</v>
      </c>
      <c r="H197" s="111"/>
      <c r="I197" s="121"/>
      <c r="J197" s="112">
        <v>45292.0</v>
      </c>
      <c r="K197" s="112">
        <v>47088.0</v>
      </c>
      <c r="L197" s="131">
        <v>9300.0</v>
      </c>
      <c r="M197" s="114">
        <f t="shared" si="1"/>
        <v>86.49</v>
      </c>
      <c r="N197" s="123">
        <v>9300.0</v>
      </c>
      <c r="O197" s="107">
        <v>930.0</v>
      </c>
      <c r="P197" s="113"/>
      <c r="Q197" s="113"/>
      <c r="R197" s="113"/>
      <c r="S197" s="107" t="s">
        <v>48</v>
      </c>
      <c r="T197" s="109" t="s">
        <v>6005</v>
      </c>
      <c r="U197" s="107" t="s">
        <v>155</v>
      </c>
      <c r="V197" s="115" t="s">
        <v>6585</v>
      </c>
      <c r="W197" s="107" t="s">
        <v>6586</v>
      </c>
      <c r="X197" s="107" t="s">
        <v>6107</v>
      </c>
      <c r="Y197" s="116"/>
      <c r="Z197" s="117">
        <v>6.07</v>
      </c>
      <c r="AA197" s="107">
        <v>683.0</v>
      </c>
      <c r="AB197" s="113"/>
      <c r="AC197" s="131">
        <v>78.0</v>
      </c>
      <c r="AD197" s="108"/>
      <c r="AE197" s="107" t="str">
        <f t="shared" si="2"/>
        <v>#REF!</v>
      </c>
      <c r="AF197" s="107" t="str">
        <f t="shared" si="3"/>
        <v>Not Available</v>
      </c>
      <c r="AG197" s="113"/>
      <c r="AH197" s="113"/>
      <c r="AI197" s="113"/>
      <c r="AJ197" s="107">
        <f t="shared" si="70"/>
        <v>1</v>
      </c>
      <c r="AK197" s="107">
        <f t="shared" si="71"/>
        <v>2024</v>
      </c>
      <c r="AL197" s="107" t="str">
        <f t="shared" si="72"/>
        <v>Q12024</v>
      </c>
      <c r="AM197" s="106" t="str">
        <f t="shared" si="73"/>
        <v>8-10K</v>
      </c>
      <c r="AN197" s="118" t="s">
        <v>5668</v>
      </c>
      <c r="AO197" s="118"/>
      <c r="AP197" s="118"/>
      <c r="AQ197" s="118"/>
      <c r="AR197" s="118"/>
      <c r="AS197" s="118"/>
      <c r="AT197" s="118"/>
      <c r="AU197" s="118"/>
      <c r="AV197" s="118"/>
      <c r="AW197" s="118"/>
      <c r="AX197" s="118"/>
      <c r="AY197" s="119">
        <f t="shared" si="4"/>
        <v>15</v>
      </c>
      <c r="AZ197" s="118"/>
    </row>
    <row r="198">
      <c r="A198" s="107">
        <f t="shared" si="5"/>
        <v>197</v>
      </c>
      <c r="B198" s="108"/>
      <c r="C198" s="130" t="s">
        <v>683</v>
      </c>
      <c r="D198" s="107" t="s">
        <v>684</v>
      </c>
      <c r="E198" s="108"/>
      <c r="F198" s="110" t="s">
        <v>38</v>
      </c>
      <c r="G198" s="110" t="s">
        <v>6114</v>
      </c>
      <c r="H198" s="109" t="s">
        <v>6587</v>
      </c>
      <c r="I198" s="144"/>
      <c r="J198" s="122">
        <v>44682.0</v>
      </c>
      <c r="K198" s="112">
        <v>46082.0</v>
      </c>
      <c r="L198" s="113"/>
      <c r="M198" s="114">
        <f t="shared" si="1"/>
        <v>91.875</v>
      </c>
      <c r="N198" s="110">
        <v>10500.0</v>
      </c>
      <c r="O198" s="107">
        <v>875.0</v>
      </c>
      <c r="P198" s="113"/>
      <c r="Q198" s="113"/>
      <c r="R198" s="113"/>
      <c r="S198" s="107" t="s">
        <v>48</v>
      </c>
      <c r="T198" s="109" t="s">
        <v>6022</v>
      </c>
      <c r="U198" s="107" t="s">
        <v>621</v>
      </c>
      <c r="V198" s="115" t="s">
        <v>684</v>
      </c>
      <c r="W198" s="107" t="s">
        <v>6588</v>
      </c>
      <c r="X198" s="107" t="s">
        <v>949</v>
      </c>
      <c r="Y198" s="94" t="s">
        <v>6589</v>
      </c>
      <c r="Z198" s="117">
        <v>10.1</v>
      </c>
      <c r="AA198" s="107">
        <v>900.0</v>
      </c>
      <c r="AB198" s="113"/>
      <c r="AC198" s="113"/>
      <c r="AD198" s="115" t="s">
        <v>6590</v>
      </c>
      <c r="AE198" s="129" t="str">
        <f t="shared" si="2"/>
        <v>https://drive.google.com/file/d/1DNRgL3apbY_vsk2fZa-Wry4YUZXyhVQU/view?usp=drive_link</v>
      </c>
      <c r="AF198" s="107" t="str">
        <f t="shared" si="3"/>
        <v>Not Available</v>
      </c>
      <c r="AG198" s="113"/>
      <c r="AH198" s="113"/>
      <c r="AI198" s="113"/>
      <c r="AJ198" s="107">
        <f t="shared" si="70"/>
        <v>5</v>
      </c>
      <c r="AK198" s="148">
        <f t="shared" si="71"/>
        <v>2022</v>
      </c>
      <c r="AL198" s="148" t="str">
        <f t="shared" si="72"/>
        <v>Q22022</v>
      </c>
      <c r="AM198" s="106" t="str">
        <f t="shared" si="73"/>
        <v>10-12K</v>
      </c>
      <c r="AN198" s="118"/>
      <c r="AO198" s="118"/>
      <c r="AP198" s="118"/>
      <c r="AQ198" s="118"/>
      <c r="AR198" s="118"/>
      <c r="AS198" s="118"/>
      <c r="AT198" s="118"/>
      <c r="AU198" s="118"/>
      <c r="AV198" s="118"/>
      <c r="AW198" s="118"/>
      <c r="AX198" s="118"/>
      <c r="AY198" s="119">
        <f t="shared" si="4"/>
        <v>13</v>
      </c>
      <c r="AZ198" s="118"/>
    </row>
    <row r="199">
      <c r="A199" s="107">
        <f t="shared" si="5"/>
        <v>198</v>
      </c>
      <c r="B199" s="108"/>
      <c r="C199" s="150" t="s">
        <v>687</v>
      </c>
      <c r="D199" s="107" t="s">
        <v>444</v>
      </c>
      <c r="E199" s="107">
        <v>2.0</v>
      </c>
      <c r="F199" s="110" t="s">
        <v>38</v>
      </c>
      <c r="G199" s="110" t="s">
        <v>6114</v>
      </c>
      <c r="H199" s="111"/>
      <c r="I199" s="121"/>
      <c r="J199" s="112">
        <v>43739.0</v>
      </c>
      <c r="K199" s="112">
        <v>45474.0</v>
      </c>
      <c r="L199" s="113"/>
      <c r="M199" s="114">
        <f t="shared" si="1"/>
        <v>181.34052</v>
      </c>
      <c r="N199" s="110">
        <v>13198.0</v>
      </c>
      <c r="O199" s="107">
        <v>1374.0</v>
      </c>
      <c r="P199" s="113"/>
      <c r="Q199" s="113"/>
      <c r="R199" s="113"/>
      <c r="S199" s="107" t="s">
        <v>48</v>
      </c>
      <c r="T199" s="109" t="s">
        <v>6063</v>
      </c>
      <c r="U199" s="107" t="s">
        <v>307</v>
      </c>
      <c r="V199" s="115" t="s">
        <v>6364</v>
      </c>
      <c r="W199" s="107" t="s">
        <v>6591</v>
      </c>
      <c r="X199" s="107" t="s">
        <v>6366</v>
      </c>
      <c r="Y199" s="94" t="s">
        <v>6367</v>
      </c>
      <c r="Z199" s="117">
        <v>0.97</v>
      </c>
      <c r="AA199" s="107">
        <v>56.0</v>
      </c>
      <c r="AB199" s="113"/>
      <c r="AC199" s="113"/>
      <c r="AD199" s="115" t="s">
        <v>6592</v>
      </c>
      <c r="AE199" s="129" t="str">
        <f t="shared" si="2"/>
        <v>https://drive.google.com/file/d/1sK8csHOSZ2dlElhmuuLGr4JU6pv0HcHC/view?usp=drive_link</v>
      </c>
      <c r="AF199" s="107" t="str">
        <f t="shared" si="3"/>
        <v>Not Available</v>
      </c>
      <c r="AG199" s="113"/>
      <c r="AH199" s="113"/>
      <c r="AI199" s="113"/>
      <c r="AJ199" s="107">
        <f t="shared" si="70"/>
        <v>10</v>
      </c>
      <c r="AK199" s="107">
        <f t="shared" si="71"/>
        <v>2019</v>
      </c>
      <c r="AL199" s="107" t="str">
        <f t="shared" si="72"/>
        <v>Q42019</v>
      </c>
      <c r="AM199" s="106" t="str">
        <f t="shared" si="73"/>
        <v>12-15K</v>
      </c>
      <c r="AN199" s="118"/>
      <c r="AO199" s="118"/>
      <c r="AP199" s="118"/>
      <c r="AQ199" s="118"/>
      <c r="AR199" s="118"/>
      <c r="AS199" s="118"/>
      <c r="AT199" s="118"/>
      <c r="AU199" s="118"/>
      <c r="AV199" s="118"/>
      <c r="AW199" s="118"/>
      <c r="AX199" s="118"/>
      <c r="AY199" s="119">
        <f t="shared" si="4"/>
        <v>13</v>
      </c>
      <c r="AZ199" s="118"/>
    </row>
    <row r="200">
      <c r="A200" s="107">
        <f t="shared" si="5"/>
        <v>199</v>
      </c>
      <c r="B200" s="108"/>
      <c r="C200" s="120" t="s">
        <v>689</v>
      </c>
      <c r="D200" s="109" t="s">
        <v>690</v>
      </c>
      <c r="E200" s="107">
        <v>2.0</v>
      </c>
      <c r="F200" s="110" t="s">
        <v>38</v>
      </c>
      <c r="G200" s="110" t="s">
        <v>6011</v>
      </c>
      <c r="H200" s="111"/>
      <c r="I200" s="121"/>
      <c r="J200" s="112">
        <v>44805.0</v>
      </c>
      <c r="K200" s="112">
        <v>45717.0</v>
      </c>
      <c r="L200" s="131">
        <v>5000.0</v>
      </c>
      <c r="M200" s="114">
        <f t="shared" si="1"/>
        <v>93.6</v>
      </c>
      <c r="N200" s="123">
        <v>7800.0</v>
      </c>
      <c r="O200" s="124">
        <v>1200.0</v>
      </c>
      <c r="P200" s="113"/>
      <c r="Q200" s="113"/>
      <c r="R200" s="113"/>
      <c r="S200" s="109" t="s">
        <v>37</v>
      </c>
      <c r="T200" s="109" t="s">
        <v>6005</v>
      </c>
      <c r="U200" s="109" t="s">
        <v>40</v>
      </c>
      <c r="V200" s="125" t="s">
        <v>6593</v>
      </c>
      <c r="W200" s="109" t="s">
        <v>6594</v>
      </c>
      <c r="X200" s="109" t="s">
        <v>6522</v>
      </c>
      <c r="Y200" s="94" t="s">
        <v>6595</v>
      </c>
      <c r="Z200" s="126">
        <v>12.1</v>
      </c>
      <c r="AA200" s="109">
        <v>182.0</v>
      </c>
      <c r="AB200" s="113"/>
      <c r="AC200" s="113"/>
      <c r="AD200" s="157" t="s">
        <v>6596</v>
      </c>
      <c r="AE200" s="107" t="str">
        <f t="shared" si="2"/>
        <v>#REF!</v>
      </c>
      <c r="AF200" s="107" t="str">
        <f t="shared" si="3"/>
        <v>Not Available</v>
      </c>
      <c r="AG200" s="113"/>
      <c r="AH200" s="113"/>
      <c r="AI200" s="113"/>
      <c r="AJ200" s="107">
        <f t="shared" si="70"/>
        <v>9</v>
      </c>
      <c r="AK200" s="107">
        <f t="shared" si="71"/>
        <v>2022</v>
      </c>
      <c r="AL200" s="107" t="str">
        <f t="shared" si="72"/>
        <v>Q32022</v>
      </c>
      <c r="AM200" s="106" t="str">
        <f t="shared" si="73"/>
        <v>6-8K</v>
      </c>
      <c r="AN200" s="118"/>
      <c r="AO200" s="118"/>
      <c r="AP200" s="118"/>
      <c r="AQ200" s="118"/>
      <c r="AR200" s="118"/>
      <c r="AS200" s="118"/>
      <c r="AT200" s="118"/>
      <c r="AU200" s="118"/>
      <c r="AV200" s="118"/>
      <c r="AW200" s="118"/>
      <c r="AX200" s="118"/>
      <c r="AY200" s="119">
        <f t="shared" si="4"/>
        <v>14</v>
      </c>
      <c r="AZ200" s="118"/>
    </row>
    <row r="201">
      <c r="A201" s="107">
        <f t="shared" si="5"/>
        <v>200</v>
      </c>
      <c r="B201" s="108"/>
      <c r="C201" s="120" t="s">
        <v>691</v>
      </c>
      <c r="D201" s="107" t="s">
        <v>692</v>
      </c>
      <c r="E201" s="108"/>
      <c r="F201" s="110" t="s">
        <v>38</v>
      </c>
      <c r="G201" s="110" t="s">
        <v>6004</v>
      </c>
      <c r="H201" s="111"/>
      <c r="I201" s="121"/>
      <c r="J201" s="112">
        <v>45231.0</v>
      </c>
      <c r="K201" s="112">
        <v>46722.0</v>
      </c>
      <c r="L201" s="131">
        <v>8500.0</v>
      </c>
      <c r="M201" s="114">
        <f t="shared" si="1"/>
        <v>165.6</v>
      </c>
      <c r="N201" s="123">
        <v>9000.0</v>
      </c>
      <c r="O201" s="107">
        <v>1840.0</v>
      </c>
      <c r="P201" s="113"/>
      <c r="Q201" s="131">
        <v>62.0</v>
      </c>
      <c r="R201" s="113"/>
      <c r="S201" s="107" t="s">
        <v>213</v>
      </c>
      <c r="T201" s="109" t="s">
        <v>6028</v>
      </c>
      <c r="U201" s="107" t="s">
        <v>607</v>
      </c>
      <c r="V201" s="115" t="s">
        <v>2064</v>
      </c>
      <c r="W201" s="107" t="s">
        <v>6597</v>
      </c>
      <c r="X201" s="107" t="s">
        <v>6598</v>
      </c>
      <c r="Y201" s="94" t="s">
        <v>6599</v>
      </c>
      <c r="Z201" s="117">
        <v>2.31</v>
      </c>
      <c r="AA201" s="107">
        <v>104.0</v>
      </c>
      <c r="AB201" s="113"/>
      <c r="AC201" s="113"/>
      <c r="AD201" s="115" t="s">
        <v>6600</v>
      </c>
      <c r="AE201" s="129" t="str">
        <f t="shared" si="2"/>
        <v>https://drive.google.com/file/d/1OzWhocWAGOQIpjArOq1xKKg_mbe0Y1Vr/view?usp=drive_link</v>
      </c>
      <c r="AF201" s="107" t="str">
        <f t="shared" si="3"/>
        <v>Not Available</v>
      </c>
      <c r="AG201" s="113"/>
      <c r="AH201" s="113"/>
      <c r="AI201" s="113"/>
      <c r="AJ201" s="107">
        <f t="shared" si="70"/>
        <v>11</v>
      </c>
      <c r="AK201" s="107">
        <f t="shared" si="71"/>
        <v>2023</v>
      </c>
      <c r="AL201" s="107" t="str">
        <f t="shared" si="72"/>
        <v>Q42023</v>
      </c>
      <c r="AM201" s="106" t="str">
        <f t="shared" si="73"/>
        <v>8-10K</v>
      </c>
      <c r="AN201" s="118" t="s">
        <v>5668</v>
      </c>
      <c r="AO201" s="118"/>
      <c r="AP201" s="118"/>
      <c r="AQ201" s="118"/>
      <c r="AR201" s="118"/>
      <c r="AS201" s="118"/>
      <c r="AT201" s="118"/>
      <c r="AU201" s="118"/>
      <c r="AV201" s="118"/>
      <c r="AW201" s="118"/>
      <c r="AX201" s="118"/>
      <c r="AY201" s="119">
        <f t="shared" si="4"/>
        <v>14</v>
      </c>
      <c r="AZ201" s="118"/>
    </row>
    <row r="202">
      <c r="A202" s="107">
        <f t="shared" si="5"/>
        <v>201</v>
      </c>
      <c r="B202" s="108"/>
      <c r="C202" s="120" t="s">
        <v>693</v>
      </c>
      <c r="D202" s="109" t="s">
        <v>694</v>
      </c>
      <c r="E202" s="107" t="s">
        <v>6003</v>
      </c>
      <c r="F202" s="110" t="s">
        <v>72</v>
      </c>
      <c r="G202" s="110" t="s">
        <v>6004</v>
      </c>
      <c r="H202" s="111"/>
      <c r="I202" s="121"/>
      <c r="J202" s="112">
        <v>45047.0</v>
      </c>
      <c r="K202" s="112">
        <v>44986.0</v>
      </c>
      <c r="L202" s="113"/>
      <c r="M202" s="114">
        <f t="shared" si="1"/>
        <v>96</v>
      </c>
      <c r="N202" s="123">
        <v>6400.0</v>
      </c>
      <c r="O202" s="124">
        <v>1500.0</v>
      </c>
      <c r="P202" s="113"/>
      <c r="Q202" s="113"/>
      <c r="R202" s="113"/>
      <c r="S202" s="109" t="s">
        <v>37</v>
      </c>
      <c r="T202" s="109" t="s">
        <v>6005</v>
      </c>
      <c r="U202" s="109" t="s">
        <v>695</v>
      </c>
      <c r="V202" s="125" t="s">
        <v>6601</v>
      </c>
      <c r="W202" s="109" t="s">
        <v>6602</v>
      </c>
      <c r="X202" s="109" t="s">
        <v>6074</v>
      </c>
      <c r="Y202" s="94" t="s">
        <v>6603</v>
      </c>
      <c r="Z202" s="126">
        <v>4.0</v>
      </c>
      <c r="AA202" s="109">
        <v>50.0</v>
      </c>
      <c r="AB202" s="113"/>
      <c r="AC202" s="113"/>
      <c r="AD202" s="111"/>
      <c r="AE202" s="107" t="str">
        <f t="shared" si="2"/>
        <v>#REF!</v>
      </c>
      <c r="AF202" s="107" t="str">
        <f t="shared" si="3"/>
        <v>Not Available</v>
      </c>
      <c r="AG202" s="113"/>
      <c r="AH202" s="113"/>
      <c r="AI202" s="113"/>
      <c r="AJ202" s="107">
        <f t="shared" si="70"/>
        <v>5</v>
      </c>
      <c r="AK202" s="107">
        <f t="shared" si="71"/>
        <v>2023</v>
      </c>
      <c r="AL202" s="107" t="str">
        <f t="shared" si="72"/>
        <v>Q22023</v>
      </c>
      <c r="AM202" s="106" t="str">
        <f t="shared" si="73"/>
        <v>6-8K</v>
      </c>
      <c r="AN202" s="118"/>
      <c r="AO202" s="118"/>
      <c r="AP202" s="118"/>
      <c r="AQ202" s="118"/>
      <c r="AR202" s="118"/>
      <c r="AS202" s="118"/>
      <c r="AT202" s="118"/>
      <c r="AU202" s="118"/>
      <c r="AV202" s="118"/>
      <c r="AW202" s="118"/>
      <c r="AX202" s="118"/>
      <c r="AY202" s="119">
        <f t="shared" si="4"/>
        <v>13</v>
      </c>
      <c r="AZ202" s="118"/>
    </row>
    <row r="203">
      <c r="A203" s="107">
        <f t="shared" si="5"/>
        <v>202</v>
      </c>
      <c r="B203" s="108"/>
      <c r="C203" s="120" t="s">
        <v>194</v>
      </c>
      <c r="D203" s="107" t="s">
        <v>6604</v>
      </c>
      <c r="E203" s="108"/>
      <c r="F203" s="110" t="s">
        <v>150</v>
      </c>
      <c r="G203" s="110" t="s">
        <v>6004</v>
      </c>
      <c r="H203" s="109" t="s">
        <v>6062</v>
      </c>
      <c r="I203" s="111"/>
      <c r="J203" s="121"/>
      <c r="K203" s="121"/>
      <c r="L203" s="113"/>
      <c r="M203" s="114">
        <f t="shared" si="1"/>
        <v>106.95</v>
      </c>
      <c r="N203" s="110">
        <v>9300.0</v>
      </c>
      <c r="O203" s="107">
        <v>1150.0</v>
      </c>
      <c r="P203" s="113"/>
      <c r="Q203" s="113"/>
      <c r="R203" s="113"/>
      <c r="S203" s="107" t="s">
        <v>48</v>
      </c>
      <c r="T203" s="109" t="s">
        <v>6005</v>
      </c>
      <c r="U203" s="107" t="s">
        <v>1038</v>
      </c>
      <c r="V203" s="115" t="s">
        <v>6605</v>
      </c>
      <c r="W203" s="108"/>
      <c r="X203" s="107" t="s">
        <v>1175</v>
      </c>
      <c r="Y203" s="116"/>
      <c r="Z203" s="117">
        <v>13.0</v>
      </c>
      <c r="AA203" s="107">
        <v>1900.0</v>
      </c>
      <c r="AB203" s="113"/>
      <c r="AC203" s="113"/>
      <c r="AD203" s="108"/>
      <c r="AE203" s="107" t="str">
        <f t="shared" si="2"/>
        <v>#REF!</v>
      </c>
      <c r="AF203" s="107" t="str">
        <f t="shared" si="3"/>
        <v>Not Available</v>
      </c>
      <c r="AG203" s="113"/>
      <c r="AH203" s="113"/>
      <c r="AI203" s="113"/>
      <c r="AJ203" s="108"/>
      <c r="AK203" s="108"/>
      <c r="AL203" s="108"/>
      <c r="AM203" s="118"/>
      <c r="AN203" s="118"/>
      <c r="AO203" s="118"/>
      <c r="AP203" s="118"/>
      <c r="AQ203" s="118"/>
      <c r="AR203" s="118"/>
      <c r="AS203" s="118"/>
      <c r="AT203" s="118"/>
      <c r="AU203" s="118"/>
      <c r="AV203" s="118"/>
      <c r="AW203" s="118"/>
      <c r="AX203" s="118"/>
      <c r="AY203" s="119">
        <f t="shared" si="4"/>
        <v>11</v>
      </c>
      <c r="AZ203" s="118"/>
    </row>
    <row r="204">
      <c r="A204" s="107">
        <f t="shared" si="5"/>
        <v>203</v>
      </c>
      <c r="B204" s="108"/>
      <c r="C204" s="120" t="s">
        <v>696</v>
      </c>
      <c r="D204" s="109" t="s">
        <v>697</v>
      </c>
      <c r="E204" s="108"/>
      <c r="F204" s="110" t="s">
        <v>38</v>
      </c>
      <c r="G204" s="110" t="s">
        <v>6004</v>
      </c>
      <c r="H204" s="109" t="s">
        <v>6606</v>
      </c>
      <c r="I204" s="121"/>
      <c r="J204" s="112">
        <v>45078.0</v>
      </c>
      <c r="K204" s="112">
        <v>47088.0</v>
      </c>
      <c r="L204" s="113"/>
      <c r="M204" s="114">
        <f t="shared" si="1"/>
        <v>88.00257</v>
      </c>
      <c r="N204" s="123">
        <v>7001.0</v>
      </c>
      <c r="O204" s="124">
        <v>1257.0</v>
      </c>
      <c r="P204" s="113"/>
      <c r="Q204" s="113"/>
      <c r="R204" s="113"/>
      <c r="S204" s="109" t="s">
        <v>48</v>
      </c>
      <c r="T204" s="109" t="s">
        <v>6022</v>
      </c>
      <c r="U204" s="109" t="s">
        <v>698</v>
      </c>
      <c r="V204" s="125" t="s">
        <v>6607</v>
      </c>
      <c r="W204" s="109" t="s">
        <v>6608</v>
      </c>
      <c r="X204" s="109" t="s">
        <v>6609</v>
      </c>
      <c r="Y204" s="94" t="s">
        <v>6610</v>
      </c>
      <c r="Z204" s="126">
        <v>1.5</v>
      </c>
      <c r="AA204" s="109">
        <v>135.0</v>
      </c>
      <c r="AB204" s="113"/>
      <c r="AC204" s="113"/>
      <c r="AD204" s="125" t="s">
        <v>6611</v>
      </c>
      <c r="AE204" s="129" t="str">
        <f t="shared" si="2"/>
        <v>https://drive.google.com/file/d/185T9giGM-wVw8D5R_47dZwxf8rjAPWAo/view?usp=drive_link</v>
      </c>
      <c r="AF204" s="107" t="str">
        <f t="shared" si="3"/>
        <v>Not Available</v>
      </c>
      <c r="AG204" s="113"/>
      <c r="AH204" s="113"/>
      <c r="AI204" s="113"/>
      <c r="AJ204" s="107">
        <f t="shared" ref="AJ204:AJ216" si="74">iferror(MONTH(J204),"NA")</f>
        <v>6</v>
      </c>
      <c r="AK204" s="107">
        <f t="shared" ref="AK204:AK216" si="75">iferror(YEAR(J204),"NA")</f>
        <v>2023</v>
      </c>
      <c r="AL204" s="107" t="str">
        <f t="shared" ref="AL204:AL216" si="76">Concat(IF(AJ204&lt;=3,"Q1",IF(AJ204&lt;=6,"Q2",IF(AJ204&lt;=9,"Q3","Q4"))),AK204)</f>
        <v>Q22023</v>
      </c>
      <c r="AM204" s="106" t="str">
        <f t="shared" ref="AM204:AM216" si="77">IF(N204=0,"NA",IF(N204&lt;2000,"&lt;2K",IF(N204&lt;4000,"2-4K",IF(N204&lt;6000,"4-6K",IF(N204&lt;8000,"6-8K",IF(N204&lt;10000,"8-10K",IF(N204&lt;12000,"10-12K",IF(N204&lt;15000,"12-15K","15K+"))))))))</f>
        <v>6-8K</v>
      </c>
      <c r="AN204" s="118"/>
      <c r="AO204" s="118"/>
      <c r="AP204" s="118"/>
      <c r="AQ204" s="118"/>
      <c r="AR204" s="118"/>
      <c r="AS204" s="118"/>
      <c r="AT204" s="118"/>
      <c r="AU204" s="118"/>
      <c r="AV204" s="118"/>
      <c r="AW204" s="118"/>
      <c r="AX204" s="118"/>
      <c r="AY204" s="119">
        <f t="shared" si="4"/>
        <v>13</v>
      </c>
      <c r="AZ204" s="118"/>
    </row>
    <row r="205">
      <c r="A205" s="107">
        <f t="shared" si="5"/>
        <v>204</v>
      </c>
      <c r="B205" s="108"/>
      <c r="C205" s="120" t="s">
        <v>700</v>
      </c>
      <c r="D205" s="109" t="s">
        <v>701</v>
      </c>
      <c r="E205" s="108"/>
      <c r="F205" s="110" t="s">
        <v>38</v>
      </c>
      <c r="G205" s="110" t="s">
        <v>6011</v>
      </c>
      <c r="H205" s="111"/>
      <c r="I205" s="121"/>
      <c r="J205" s="112">
        <v>44317.0</v>
      </c>
      <c r="K205" s="112">
        <v>46357.0</v>
      </c>
      <c r="L205" s="131">
        <v>7000.0</v>
      </c>
      <c r="M205" s="114">
        <f t="shared" si="1"/>
        <v>90.736</v>
      </c>
      <c r="N205" s="123">
        <v>10700.0</v>
      </c>
      <c r="O205" s="124">
        <v>848.0</v>
      </c>
      <c r="P205" s="113"/>
      <c r="Q205" s="113"/>
      <c r="R205" s="113"/>
      <c r="S205" s="109" t="s">
        <v>48</v>
      </c>
      <c r="T205" s="109" t="s">
        <v>6022</v>
      </c>
      <c r="U205" s="109" t="s">
        <v>368</v>
      </c>
      <c r="V205" s="125" t="s">
        <v>6612</v>
      </c>
      <c r="W205" s="109" t="s">
        <v>6613</v>
      </c>
      <c r="X205" s="109" t="s">
        <v>128</v>
      </c>
      <c r="Y205" s="94" t="s">
        <v>2089</v>
      </c>
      <c r="Z205" s="126">
        <v>3.8</v>
      </c>
      <c r="AA205" s="109">
        <v>280.0</v>
      </c>
      <c r="AB205" s="113"/>
      <c r="AC205" s="113"/>
      <c r="AD205" s="125" t="s">
        <v>6614</v>
      </c>
      <c r="AE205" s="129" t="str">
        <f t="shared" si="2"/>
        <v>https://drive.google.com/file/d/1G0BGcLzq8NA0ICIua1Iqns1CfNB9Z5Yu/view?usp=drive_link</v>
      </c>
      <c r="AF205" s="107" t="str">
        <f t="shared" si="3"/>
        <v>Not Available</v>
      </c>
      <c r="AG205" s="113"/>
      <c r="AH205" s="113"/>
      <c r="AI205" s="113"/>
      <c r="AJ205" s="107">
        <f t="shared" si="74"/>
        <v>5</v>
      </c>
      <c r="AK205" s="107">
        <f t="shared" si="75"/>
        <v>2021</v>
      </c>
      <c r="AL205" s="107" t="str">
        <f t="shared" si="76"/>
        <v>Q22021</v>
      </c>
      <c r="AM205" s="106" t="str">
        <f t="shared" si="77"/>
        <v>10-12K</v>
      </c>
      <c r="AN205" s="118"/>
      <c r="AO205" s="118"/>
      <c r="AP205" s="118"/>
      <c r="AQ205" s="118"/>
      <c r="AR205" s="118"/>
      <c r="AS205" s="118"/>
      <c r="AT205" s="118"/>
      <c r="AU205" s="118"/>
      <c r="AV205" s="118"/>
      <c r="AW205" s="118"/>
      <c r="AX205" s="118"/>
      <c r="AY205" s="119">
        <f t="shared" si="4"/>
        <v>14</v>
      </c>
      <c r="AZ205" s="118"/>
    </row>
    <row r="206">
      <c r="A206" s="107">
        <f t="shared" si="5"/>
        <v>205</v>
      </c>
      <c r="B206" s="108"/>
      <c r="C206" s="120" t="s">
        <v>703</v>
      </c>
      <c r="D206" s="109" t="s">
        <v>6615</v>
      </c>
      <c r="E206" s="107">
        <v>3.0</v>
      </c>
      <c r="F206" s="110" t="s">
        <v>38</v>
      </c>
      <c r="G206" s="110" t="s">
        <v>6011</v>
      </c>
      <c r="H206" s="109">
        <v>3.0</v>
      </c>
      <c r="I206" s="121"/>
      <c r="J206" s="112">
        <v>44044.0</v>
      </c>
      <c r="K206" s="112">
        <v>46174.0</v>
      </c>
      <c r="L206" s="113"/>
      <c r="M206" s="114">
        <f t="shared" si="1"/>
        <v>175.768</v>
      </c>
      <c r="N206" s="123">
        <v>12700.0</v>
      </c>
      <c r="O206" s="124">
        <v>1384.0</v>
      </c>
      <c r="P206" s="113"/>
      <c r="Q206" s="113"/>
      <c r="R206" s="113"/>
      <c r="S206" s="109" t="s">
        <v>48</v>
      </c>
      <c r="T206" s="109" t="s">
        <v>6028</v>
      </c>
      <c r="U206" s="109" t="s">
        <v>357</v>
      </c>
      <c r="V206" s="125" t="s">
        <v>6616</v>
      </c>
      <c r="W206" s="109" t="s">
        <v>6617</v>
      </c>
      <c r="X206" s="109" t="s">
        <v>6113</v>
      </c>
      <c r="Y206" s="94" t="s">
        <v>6618</v>
      </c>
      <c r="Z206" s="126">
        <v>1.19</v>
      </c>
      <c r="AA206" s="111"/>
      <c r="AB206" s="113"/>
      <c r="AC206" s="131">
        <v>40.0</v>
      </c>
      <c r="AD206" s="125" t="s">
        <v>6619</v>
      </c>
      <c r="AE206" s="129" t="str">
        <f t="shared" si="2"/>
        <v>https://drive.google.com/file/d/1TTyB6m_Kk3_GkIIM3XPIjppr1Xnai2Ea/view?usp=drive_link</v>
      </c>
      <c r="AF206" s="107" t="str">
        <f t="shared" si="3"/>
        <v>Not Available</v>
      </c>
      <c r="AG206" s="113"/>
      <c r="AH206" s="113"/>
      <c r="AI206" s="113"/>
      <c r="AJ206" s="107">
        <f t="shared" si="74"/>
        <v>8</v>
      </c>
      <c r="AK206" s="107">
        <f t="shared" si="75"/>
        <v>2020</v>
      </c>
      <c r="AL206" s="107" t="str">
        <f t="shared" si="76"/>
        <v>Q32020</v>
      </c>
      <c r="AM206" s="106" t="str">
        <f t="shared" si="77"/>
        <v>12-15K</v>
      </c>
      <c r="AN206" s="118"/>
      <c r="AO206" s="118"/>
      <c r="AP206" s="118"/>
      <c r="AQ206" s="118"/>
      <c r="AR206" s="118"/>
      <c r="AS206" s="118"/>
      <c r="AT206" s="118"/>
      <c r="AU206" s="118"/>
      <c r="AV206" s="118"/>
      <c r="AW206" s="118"/>
      <c r="AX206" s="118"/>
      <c r="AY206" s="119">
        <f t="shared" si="4"/>
        <v>13</v>
      </c>
      <c r="AZ206" s="118"/>
    </row>
    <row r="207">
      <c r="A207" s="107">
        <f t="shared" si="5"/>
        <v>206</v>
      </c>
      <c r="B207" s="108"/>
      <c r="C207" s="120" t="s">
        <v>706</v>
      </c>
      <c r="D207" s="109" t="s">
        <v>707</v>
      </c>
      <c r="E207" s="108"/>
      <c r="F207" s="110" t="s">
        <v>38</v>
      </c>
      <c r="G207" s="110" t="s">
        <v>6011</v>
      </c>
      <c r="H207" s="142" t="s">
        <v>6512</v>
      </c>
      <c r="I207" s="121"/>
      <c r="J207" s="112">
        <v>44593.0</v>
      </c>
      <c r="K207" s="112">
        <v>46539.0</v>
      </c>
      <c r="L207" s="113"/>
      <c r="M207" s="114">
        <f t="shared" si="1"/>
        <v>92.9829</v>
      </c>
      <c r="N207" s="123">
        <v>8430.0</v>
      </c>
      <c r="O207" s="124">
        <v>1103.0</v>
      </c>
      <c r="P207" s="113"/>
      <c r="Q207" s="113"/>
      <c r="R207" s="113"/>
      <c r="S207" s="109" t="s">
        <v>48</v>
      </c>
      <c r="T207" s="109" t="s">
        <v>6028</v>
      </c>
      <c r="U207" s="109" t="s">
        <v>423</v>
      </c>
      <c r="V207" s="125" t="s">
        <v>6620</v>
      </c>
      <c r="W207" s="109" t="s">
        <v>6621</v>
      </c>
      <c r="X207" s="109" t="s">
        <v>1107</v>
      </c>
      <c r="Y207" s="94" t="s">
        <v>6371</v>
      </c>
      <c r="Z207" s="126">
        <v>4.87</v>
      </c>
      <c r="AA207" s="109">
        <v>563.0</v>
      </c>
      <c r="AB207" s="113"/>
      <c r="AC207" s="113"/>
      <c r="AD207" s="125" t="s">
        <v>6622</v>
      </c>
      <c r="AE207" s="129" t="str">
        <f t="shared" si="2"/>
        <v>https://drive.google.com/file/d/16UQyQtWyIZDiu-QV2qvZeAxFlqzodTpJ/view?usp=sharing</v>
      </c>
      <c r="AF207" s="107" t="str">
        <f t="shared" si="3"/>
        <v>Not Available</v>
      </c>
      <c r="AG207" s="113"/>
      <c r="AH207" s="113"/>
      <c r="AI207" s="113"/>
      <c r="AJ207" s="107">
        <f t="shared" si="74"/>
        <v>2</v>
      </c>
      <c r="AK207" s="107">
        <f t="shared" si="75"/>
        <v>2022</v>
      </c>
      <c r="AL207" s="107" t="str">
        <f t="shared" si="76"/>
        <v>Q12022</v>
      </c>
      <c r="AM207" s="106" t="str">
        <f t="shared" si="77"/>
        <v>8-10K</v>
      </c>
      <c r="AN207" s="118"/>
      <c r="AO207" s="118"/>
      <c r="AP207" s="118"/>
      <c r="AQ207" s="118"/>
      <c r="AR207" s="118"/>
      <c r="AS207" s="118"/>
      <c r="AT207" s="118"/>
      <c r="AU207" s="118"/>
      <c r="AV207" s="118"/>
      <c r="AW207" s="118"/>
      <c r="AX207" s="118"/>
      <c r="AY207" s="119">
        <f t="shared" si="4"/>
        <v>13</v>
      </c>
      <c r="AZ207" s="118"/>
    </row>
    <row r="208">
      <c r="A208" s="107">
        <f t="shared" si="5"/>
        <v>207</v>
      </c>
      <c r="B208" s="108"/>
      <c r="C208" s="109" t="s">
        <v>710</v>
      </c>
      <c r="D208" s="107" t="s">
        <v>711</v>
      </c>
      <c r="E208" s="108"/>
      <c r="F208" s="110" t="s">
        <v>38</v>
      </c>
      <c r="G208" s="110" t="s">
        <v>6004</v>
      </c>
      <c r="H208" s="111"/>
      <c r="I208" s="111"/>
      <c r="J208" s="112">
        <v>45352.0</v>
      </c>
      <c r="K208" s="112">
        <v>45717.0</v>
      </c>
      <c r="L208" s="131">
        <v>6900.0</v>
      </c>
      <c r="M208" s="114">
        <f t="shared" si="1"/>
        <v>172</v>
      </c>
      <c r="N208" s="110">
        <v>8600.0</v>
      </c>
      <c r="O208" s="107">
        <v>2000.0</v>
      </c>
      <c r="P208" s="113"/>
      <c r="Q208" s="113"/>
      <c r="R208" s="131">
        <v>1200.0</v>
      </c>
      <c r="S208" s="107" t="s">
        <v>213</v>
      </c>
      <c r="T208" s="109" t="s">
        <v>6022</v>
      </c>
      <c r="U208" s="107" t="s">
        <v>465</v>
      </c>
      <c r="V208" s="115" t="s">
        <v>6623</v>
      </c>
      <c r="W208" s="107" t="s">
        <v>6624</v>
      </c>
      <c r="X208" s="107" t="s">
        <v>6625</v>
      </c>
      <c r="Y208" s="94" t="s">
        <v>6626</v>
      </c>
      <c r="Z208" s="117">
        <v>7.6</v>
      </c>
      <c r="AA208" s="107">
        <v>126.0</v>
      </c>
      <c r="AB208" s="113"/>
      <c r="AC208" s="113"/>
      <c r="AD208" s="108"/>
      <c r="AE208" s="107" t="str">
        <f t="shared" si="2"/>
        <v>#REF!</v>
      </c>
      <c r="AF208" s="107" t="str">
        <f t="shared" si="3"/>
        <v>Not Available</v>
      </c>
      <c r="AG208" s="113"/>
      <c r="AH208" s="113"/>
      <c r="AI208" s="113"/>
      <c r="AJ208" s="107">
        <f t="shared" si="74"/>
        <v>3</v>
      </c>
      <c r="AK208" s="107">
        <f t="shared" si="75"/>
        <v>2024</v>
      </c>
      <c r="AL208" s="107" t="str">
        <f t="shared" si="76"/>
        <v>Q12024</v>
      </c>
      <c r="AM208" s="106" t="str">
        <f t="shared" si="77"/>
        <v>8-10K</v>
      </c>
      <c r="AN208" s="118" t="s">
        <v>5668</v>
      </c>
      <c r="AO208" s="118"/>
      <c r="AP208" s="118"/>
      <c r="AQ208" s="118"/>
      <c r="AR208" s="118"/>
      <c r="AS208" s="118"/>
      <c r="AT208" s="118"/>
      <c r="AU208" s="118"/>
      <c r="AV208" s="118"/>
      <c r="AW208" s="118"/>
      <c r="AX208" s="118"/>
      <c r="AY208" s="119">
        <f t="shared" si="4"/>
        <v>14</v>
      </c>
      <c r="AZ208" s="118"/>
    </row>
    <row r="209">
      <c r="A209" s="107">
        <f t="shared" si="5"/>
        <v>208</v>
      </c>
      <c r="B209" s="108"/>
      <c r="C209" s="120" t="s">
        <v>714</v>
      </c>
      <c r="D209" s="107" t="s">
        <v>473</v>
      </c>
      <c r="E209" s="107">
        <v>2.0</v>
      </c>
      <c r="F209" s="110" t="s">
        <v>38</v>
      </c>
      <c r="G209" s="110" t="s">
        <v>6011</v>
      </c>
      <c r="H209" s="111"/>
      <c r="I209" s="111"/>
      <c r="J209" s="112">
        <v>45352.0</v>
      </c>
      <c r="K209" s="112">
        <v>46753.0</v>
      </c>
      <c r="L209" s="131">
        <v>9300.0</v>
      </c>
      <c r="M209" s="114">
        <f t="shared" si="1"/>
        <v>110.856</v>
      </c>
      <c r="N209" s="110">
        <v>9300.0</v>
      </c>
      <c r="O209" s="107">
        <v>1192.0</v>
      </c>
      <c r="P209" s="113"/>
      <c r="Q209" s="113"/>
      <c r="R209" s="113"/>
      <c r="S209" s="107" t="s">
        <v>48</v>
      </c>
      <c r="T209" s="109" t="s">
        <v>6005</v>
      </c>
      <c r="U209" s="107" t="s">
        <v>289</v>
      </c>
      <c r="V209" s="115" t="s">
        <v>473</v>
      </c>
      <c r="W209" s="107" t="s">
        <v>6398</v>
      </c>
      <c r="X209" s="107" t="s">
        <v>6375</v>
      </c>
      <c r="Y209" s="94" t="s">
        <v>6399</v>
      </c>
      <c r="Z209" s="117">
        <v>2.3</v>
      </c>
      <c r="AA209" s="107">
        <v>272.0</v>
      </c>
      <c r="AB209" s="113"/>
      <c r="AC209" s="113"/>
      <c r="AD209" s="115" t="s">
        <v>6400</v>
      </c>
      <c r="AE209" s="129" t="str">
        <f t="shared" si="2"/>
        <v>https://drive.google.com/file/d/1kqF6kWGje3T1u5LeWd7aD4fx9hAqG8l2/view?usp=drive_link</v>
      </c>
      <c r="AF209" s="107" t="str">
        <f t="shared" si="3"/>
        <v>Not Available</v>
      </c>
      <c r="AG209" s="113"/>
      <c r="AH209" s="113"/>
      <c r="AI209" s="113"/>
      <c r="AJ209" s="107">
        <f t="shared" si="74"/>
        <v>3</v>
      </c>
      <c r="AK209" s="107">
        <f t="shared" si="75"/>
        <v>2024</v>
      </c>
      <c r="AL209" s="107" t="str">
        <f t="shared" si="76"/>
        <v>Q12024</v>
      </c>
      <c r="AM209" s="106" t="str">
        <f t="shared" si="77"/>
        <v>8-10K</v>
      </c>
      <c r="AN209" s="118" t="s">
        <v>5668</v>
      </c>
      <c r="AO209" s="118"/>
      <c r="AP209" s="118"/>
      <c r="AQ209" s="118"/>
      <c r="AR209" s="118"/>
      <c r="AS209" s="118"/>
      <c r="AT209" s="118"/>
      <c r="AU209" s="118"/>
      <c r="AV209" s="118"/>
      <c r="AW209" s="118"/>
      <c r="AX209" s="118"/>
      <c r="AY209" s="119">
        <f t="shared" si="4"/>
        <v>14</v>
      </c>
      <c r="AZ209" s="118"/>
    </row>
    <row r="210">
      <c r="A210" s="107">
        <f t="shared" si="5"/>
        <v>209</v>
      </c>
      <c r="B210" s="108"/>
      <c r="C210" s="120" t="s">
        <v>715</v>
      </c>
      <c r="D210" s="109" t="s">
        <v>716</v>
      </c>
      <c r="E210" s="108"/>
      <c r="F210" s="110" t="s">
        <v>38</v>
      </c>
      <c r="G210" s="110" t="s">
        <v>6004</v>
      </c>
      <c r="H210" s="109" t="s">
        <v>6627</v>
      </c>
      <c r="I210" s="121"/>
      <c r="J210" s="112">
        <v>44412.0</v>
      </c>
      <c r="K210" s="112">
        <v>45992.0</v>
      </c>
      <c r="L210" s="113"/>
      <c r="M210" s="114">
        <f t="shared" si="1"/>
        <v>93.786</v>
      </c>
      <c r="N210" s="123">
        <v>8700.0</v>
      </c>
      <c r="O210" s="124">
        <v>1078.0</v>
      </c>
      <c r="P210" s="113"/>
      <c r="Q210" s="113"/>
      <c r="R210" s="113"/>
      <c r="S210" s="109" t="s">
        <v>48</v>
      </c>
      <c r="T210" s="109" t="s">
        <v>6022</v>
      </c>
      <c r="U210" s="109" t="s">
        <v>465</v>
      </c>
      <c r="V210" s="125" t="s">
        <v>6628</v>
      </c>
      <c r="W210" s="109" t="s">
        <v>6629</v>
      </c>
      <c r="X210" s="109" t="s">
        <v>6630</v>
      </c>
      <c r="Y210" s="94" t="s">
        <v>6631</v>
      </c>
      <c r="Z210" s="126">
        <v>9.42</v>
      </c>
      <c r="AA210" s="109">
        <v>662.0</v>
      </c>
      <c r="AB210" s="113"/>
      <c r="AC210" s="131">
        <v>82.0</v>
      </c>
      <c r="AD210" s="111"/>
      <c r="AE210" s="107" t="str">
        <f t="shared" si="2"/>
        <v>#REF!</v>
      </c>
      <c r="AF210" s="107" t="str">
        <f t="shared" si="3"/>
        <v>Not Available</v>
      </c>
      <c r="AG210" s="113"/>
      <c r="AH210" s="113"/>
      <c r="AI210" s="113"/>
      <c r="AJ210" s="107">
        <f t="shared" si="74"/>
        <v>8</v>
      </c>
      <c r="AK210" s="107">
        <f t="shared" si="75"/>
        <v>2021</v>
      </c>
      <c r="AL210" s="107" t="str">
        <f t="shared" si="76"/>
        <v>Q32021</v>
      </c>
      <c r="AM210" s="106" t="str">
        <f t="shared" si="77"/>
        <v>8-10K</v>
      </c>
      <c r="AN210" s="118"/>
      <c r="AO210" s="118"/>
      <c r="AP210" s="118"/>
      <c r="AQ210" s="118"/>
      <c r="AR210" s="118"/>
      <c r="AS210" s="118"/>
      <c r="AT210" s="118"/>
      <c r="AU210" s="118"/>
      <c r="AV210" s="118"/>
      <c r="AW210" s="118"/>
      <c r="AX210" s="118"/>
      <c r="AY210" s="119">
        <f t="shared" si="4"/>
        <v>14</v>
      </c>
      <c r="AZ210" s="118"/>
    </row>
    <row r="211">
      <c r="A211" s="107">
        <f t="shared" si="5"/>
        <v>210</v>
      </c>
      <c r="B211" s="108"/>
      <c r="C211" s="120" t="s">
        <v>719</v>
      </c>
      <c r="D211" s="109" t="s">
        <v>720</v>
      </c>
      <c r="E211" s="108"/>
      <c r="F211" s="110" t="s">
        <v>38</v>
      </c>
      <c r="G211" s="110" t="s">
        <v>6034</v>
      </c>
      <c r="H211" s="109" t="s">
        <v>6632</v>
      </c>
      <c r="I211" s="121"/>
      <c r="J211" s="112">
        <v>43009.0</v>
      </c>
      <c r="K211" s="112">
        <v>45658.0</v>
      </c>
      <c r="L211" s="113"/>
      <c r="M211" s="114">
        <f t="shared" si="1"/>
        <v>94.25</v>
      </c>
      <c r="N211" s="123">
        <v>7250.0</v>
      </c>
      <c r="O211" s="124">
        <v>1300.0</v>
      </c>
      <c r="P211" s="113"/>
      <c r="Q211" s="113"/>
      <c r="R211" s="113"/>
      <c r="S211" s="109" t="s">
        <v>48</v>
      </c>
      <c r="T211" s="109" t="s">
        <v>6063</v>
      </c>
      <c r="U211" s="109" t="s">
        <v>307</v>
      </c>
      <c r="V211" s="125" t="s">
        <v>720</v>
      </c>
      <c r="W211" s="109" t="s">
        <v>6633</v>
      </c>
      <c r="X211" s="109" t="s">
        <v>561</v>
      </c>
      <c r="Y211" s="94" t="s">
        <v>6634</v>
      </c>
      <c r="Z211" s="126">
        <v>3.6</v>
      </c>
      <c r="AA211" s="109">
        <v>338.0</v>
      </c>
      <c r="AB211" s="113"/>
      <c r="AC211" s="113"/>
      <c r="AD211" s="111"/>
      <c r="AE211" s="107" t="str">
        <f t="shared" si="2"/>
        <v>#REF!</v>
      </c>
      <c r="AF211" s="107" t="str">
        <f t="shared" si="3"/>
        <v>Not Available</v>
      </c>
      <c r="AG211" s="113"/>
      <c r="AH211" s="113"/>
      <c r="AI211" s="113"/>
      <c r="AJ211" s="107">
        <f t="shared" si="74"/>
        <v>10</v>
      </c>
      <c r="AK211" s="107">
        <f t="shared" si="75"/>
        <v>2017</v>
      </c>
      <c r="AL211" s="107" t="str">
        <f t="shared" si="76"/>
        <v>Q42017</v>
      </c>
      <c r="AM211" s="106" t="str">
        <f t="shared" si="77"/>
        <v>6-8K</v>
      </c>
      <c r="AN211" s="118"/>
      <c r="AO211" s="118"/>
      <c r="AP211" s="118"/>
      <c r="AQ211" s="118"/>
      <c r="AR211" s="118"/>
      <c r="AS211" s="118"/>
      <c r="AT211" s="118"/>
      <c r="AU211" s="118"/>
      <c r="AV211" s="118"/>
      <c r="AW211" s="118"/>
      <c r="AX211" s="118"/>
      <c r="AY211" s="119">
        <f t="shared" si="4"/>
        <v>13</v>
      </c>
      <c r="AZ211" s="118"/>
    </row>
    <row r="212">
      <c r="A212" s="107">
        <f t="shared" si="5"/>
        <v>211</v>
      </c>
      <c r="B212" s="108"/>
      <c r="C212" s="120" t="s">
        <v>723</v>
      </c>
      <c r="D212" s="109" t="s">
        <v>724</v>
      </c>
      <c r="E212" s="108"/>
      <c r="F212" s="110" t="s">
        <v>38</v>
      </c>
      <c r="G212" s="110" t="s">
        <v>6004</v>
      </c>
      <c r="H212" s="141">
        <v>45325.0</v>
      </c>
      <c r="I212" s="121"/>
      <c r="J212" s="112">
        <v>44230.0</v>
      </c>
      <c r="K212" s="112">
        <v>45809.0</v>
      </c>
      <c r="L212" s="113"/>
      <c r="M212" s="114">
        <f t="shared" si="1"/>
        <v>114.99488</v>
      </c>
      <c r="N212" s="123">
        <v>10052.0</v>
      </c>
      <c r="O212" s="124">
        <v>1144.0</v>
      </c>
      <c r="P212" s="113"/>
      <c r="Q212" s="113"/>
      <c r="R212" s="113"/>
      <c r="S212" s="109" t="s">
        <v>48</v>
      </c>
      <c r="T212" s="109" t="s">
        <v>6005</v>
      </c>
      <c r="U212" s="109" t="s">
        <v>260</v>
      </c>
      <c r="V212" s="125" t="s">
        <v>724</v>
      </c>
      <c r="W212" s="109" t="s">
        <v>6635</v>
      </c>
      <c r="X212" s="109" t="s">
        <v>6636</v>
      </c>
      <c r="Y212" s="94" t="s">
        <v>6637</v>
      </c>
      <c r="Z212" s="126">
        <v>2.15</v>
      </c>
      <c r="AA212" s="109">
        <v>229.0</v>
      </c>
      <c r="AB212" s="113"/>
      <c r="AC212" s="113"/>
      <c r="AD212" s="125" t="s">
        <v>6638</v>
      </c>
      <c r="AE212" s="129" t="str">
        <f t="shared" si="2"/>
        <v>https://drive.google.com/file/d/1bXrnw0gYaYUze_GI-JfUXLCCkN2qB1aa/view?usp=sharing</v>
      </c>
      <c r="AF212" s="107" t="str">
        <f t="shared" si="3"/>
        <v>Not Available</v>
      </c>
      <c r="AG212" s="131">
        <v>25.0</v>
      </c>
      <c r="AH212" s="113"/>
      <c r="AI212" s="113"/>
      <c r="AJ212" s="107">
        <f t="shared" si="74"/>
        <v>2</v>
      </c>
      <c r="AK212" s="107">
        <f t="shared" si="75"/>
        <v>2021</v>
      </c>
      <c r="AL212" s="107" t="str">
        <f t="shared" si="76"/>
        <v>Q12021</v>
      </c>
      <c r="AM212" s="106" t="str">
        <f t="shared" si="77"/>
        <v>10-12K</v>
      </c>
      <c r="AN212" s="118"/>
      <c r="AO212" s="118"/>
      <c r="AP212" s="118"/>
      <c r="AQ212" s="118"/>
      <c r="AR212" s="118"/>
      <c r="AS212" s="118"/>
      <c r="AT212" s="118"/>
      <c r="AU212" s="118"/>
      <c r="AV212" s="118"/>
      <c r="AW212" s="118"/>
      <c r="AX212" s="118"/>
      <c r="AY212" s="119">
        <f t="shared" si="4"/>
        <v>13</v>
      </c>
      <c r="AZ212" s="118"/>
    </row>
    <row r="213">
      <c r="A213" s="107">
        <f t="shared" si="5"/>
        <v>212</v>
      </c>
      <c r="B213" s="108"/>
      <c r="C213" s="120" t="s">
        <v>729</v>
      </c>
      <c r="D213" s="109" t="s">
        <v>730</v>
      </c>
      <c r="E213" s="108"/>
      <c r="F213" s="110" t="s">
        <v>38</v>
      </c>
      <c r="G213" s="110" t="s">
        <v>6011</v>
      </c>
      <c r="H213" s="111"/>
      <c r="I213" s="121"/>
      <c r="J213" s="112">
        <v>45174.0</v>
      </c>
      <c r="K213" s="112">
        <v>45992.0</v>
      </c>
      <c r="L213" s="113"/>
      <c r="M213" s="114">
        <f t="shared" si="1"/>
        <v>177.288</v>
      </c>
      <c r="N213" s="123">
        <v>8300.0</v>
      </c>
      <c r="O213" s="124">
        <v>2136.0</v>
      </c>
      <c r="P213" s="113"/>
      <c r="Q213" s="113"/>
      <c r="R213" s="131">
        <v>1200.0</v>
      </c>
      <c r="S213" s="109" t="s">
        <v>213</v>
      </c>
      <c r="T213" s="109" t="s">
        <v>6028</v>
      </c>
      <c r="U213" s="109" t="s">
        <v>731</v>
      </c>
      <c r="V213" s="125" t="s">
        <v>730</v>
      </c>
      <c r="W213" s="109" t="s">
        <v>6639</v>
      </c>
      <c r="X213" s="109" t="s">
        <v>6455</v>
      </c>
      <c r="Y213" s="94" t="s">
        <v>1597</v>
      </c>
      <c r="Z213" s="126">
        <v>8.27</v>
      </c>
      <c r="AA213" s="109">
        <v>127.0</v>
      </c>
      <c r="AB213" s="113"/>
      <c r="AC213" s="131">
        <v>51.0</v>
      </c>
      <c r="AD213" s="125" t="s">
        <v>6640</v>
      </c>
      <c r="AE213" s="129" t="str">
        <f t="shared" si="2"/>
        <v>https://drive.google.com/file/d/1qpe--tqtmRPr6w1xn3lB4r5TTojvuIuT/view?usp=drive_link</v>
      </c>
      <c r="AF213" s="107" t="str">
        <f t="shared" si="3"/>
        <v>Not Available</v>
      </c>
      <c r="AG213" s="113"/>
      <c r="AH213" s="113"/>
      <c r="AI213" s="113"/>
      <c r="AJ213" s="107">
        <f t="shared" si="74"/>
        <v>9</v>
      </c>
      <c r="AK213" s="148">
        <f t="shared" si="75"/>
        <v>2023</v>
      </c>
      <c r="AL213" s="148" t="str">
        <f t="shared" si="76"/>
        <v>Q32023</v>
      </c>
      <c r="AM213" s="106" t="str">
        <f t="shared" si="77"/>
        <v>8-10K</v>
      </c>
      <c r="AN213" s="118" t="s">
        <v>5668</v>
      </c>
      <c r="AO213" s="118"/>
      <c r="AP213" s="118"/>
      <c r="AQ213" s="118"/>
      <c r="AR213" s="118"/>
      <c r="AS213" s="118"/>
      <c r="AT213" s="118"/>
      <c r="AU213" s="118"/>
      <c r="AV213" s="118"/>
      <c r="AW213" s="118"/>
      <c r="AX213" s="118"/>
      <c r="AY213" s="119">
        <f t="shared" si="4"/>
        <v>14</v>
      </c>
      <c r="AZ213" s="118"/>
    </row>
    <row r="214">
      <c r="A214" s="107">
        <f t="shared" si="5"/>
        <v>213</v>
      </c>
      <c r="B214" s="108"/>
      <c r="C214" s="120" t="s">
        <v>733</v>
      </c>
      <c r="D214" s="107" t="s">
        <v>734</v>
      </c>
      <c r="E214" s="108"/>
      <c r="F214" s="110" t="s">
        <v>38</v>
      </c>
      <c r="G214" s="110" t="s">
        <v>6034</v>
      </c>
      <c r="H214" s="141">
        <v>45325.0</v>
      </c>
      <c r="I214" s="121"/>
      <c r="J214" s="112">
        <v>44774.0</v>
      </c>
      <c r="K214" s="112">
        <v>46174.0</v>
      </c>
      <c r="L214" s="113"/>
      <c r="M214" s="114">
        <f t="shared" si="1"/>
        <v>94.9</v>
      </c>
      <c r="N214" s="110">
        <v>7300.0</v>
      </c>
      <c r="O214" s="107">
        <v>1300.0</v>
      </c>
      <c r="P214" s="113"/>
      <c r="Q214" s="113"/>
      <c r="R214" s="113"/>
      <c r="S214" s="107" t="s">
        <v>48</v>
      </c>
      <c r="T214" s="109" t="s">
        <v>6022</v>
      </c>
      <c r="U214" s="107" t="s">
        <v>469</v>
      </c>
      <c r="V214" s="115" t="s">
        <v>734</v>
      </c>
      <c r="W214" s="107" t="s">
        <v>6641</v>
      </c>
      <c r="X214" s="107" t="s">
        <v>6642</v>
      </c>
      <c r="Y214" s="94" t="s">
        <v>6643</v>
      </c>
      <c r="Z214" s="117">
        <v>2.8</v>
      </c>
      <c r="AA214" s="107">
        <v>180.0</v>
      </c>
      <c r="AB214" s="131">
        <v>13.0</v>
      </c>
      <c r="AC214" s="131">
        <v>34.0</v>
      </c>
      <c r="AD214" s="115" t="s">
        <v>6644</v>
      </c>
      <c r="AE214" s="129" t="str">
        <f t="shared" si="2"/>
        <v>https://drive.google.com/file/d/18Qxj3gaWtn-7DTn1wgXcuTskBXjIVYy2/view?usp=drive_link</v>
      </c>
      <c r="AF214" s="107" t="str">
        <f t="shared" si="3"/>
        <v>Not Available</v>
      </c>
      <c r="AG214" s="113"/>
      <c r="AH214" s="113"/>
      <c r="AI214" s="113"/>
      <c r="AJ214" s="107">
        <f t="shared" si="74"/>
        <v>8</v>
      </c>
      <c r="AK214" s="107">
        <f t="shared" si="75"/>
        <v>2022</v>
      </c>
      <c r="AL214" s="107" t="str">
        <f t="shared" si="76"/>
        <v>Q32022</v>
      </c>
      <c r="AM214" s="106" t="str">
        <f t="shared" si="77"/>
        <v>6-8K</v>
      </c>
      <c r="AN214" s="118"/>
      <c r="AO214" s="106">
        <v>1.0</v>
      </c>
      <c r="AP214" s="118"/>
      <c r="AQ214" s="118"/>
      <c r="AR214" s="118"/>
      <c r="AS214" s="118"/>
      <c r="AT214" s="118"/>
      <c r="AU214" s="118"/>
      <c r="AV214" s="118"/>
      <c r="AW214" s="118"/>
      <c r="AX214" s="118"/>
      <c r="AY214" s="119">
        <f t="shared" si="4"/>
        <v>14</v>
      </c>
      <c r="AZ214" s="118"/>
    </row>
    <row r="215">
      <c r="A215" s="107">
        <f t="shared" si="5"/>
        <v>214</v>
      </c>
      <c r="B215" s="108"/>
      <c r="C215" s="120" t="s">
        <v>737</v>
      </c>
      <c r="D215" s="109" t="s">
        <v>738</v>
      </c>
      <c r="E215" s="108"/>
      <c r="F215" s="110" t="s">
        <v>38</v>
      </c>
      <c r="G215" s="110" t="s">
        <v>6114</v>
      </c>
      <c r="H215" s="111"/>
      <c r="I215" s="121"/>
      <c r="J215" s="112">
        <v>45017.0</v>
      </c>
      <c r="K215" s="112">
        <v>45992.0</v>
      </c>
      <c r="L215" s="131">
        <v>8000.0</v>
      </c>
      <c r="M215" s="114">
        <f t="shared" si="1"/>
        <v>229.99215</v>
      </c>
      <c r="N215" s="123">
        <v>14241.0</v>
      </c>
      <c r="O215" s="124">
        <v>1615.0</v>
      </c>
      <c r="P215" s="113"/>
      <c r="Q215" s="113"/>
      <c r="R215" s="113"/>
      <c r="S215" s="109" t="s">
        <v>48</v>
      </c>
      <c r="T215" s="109" t="s">
        <v>6028</v>
      </c>
      <c r="U215" s="109" t="s">
        <v>357</v>
      </c>
      <c r="V215" s="125" t="s">
        <v>6645</v>
      </c>
      <c r="W215" s="109" t="s">
        <v>6646</v>
      </c>
      <c r="X215" s="109" t="s">
        <v>458</v>
      </c>
      <c r="Y215" s="94" t="s">
        <v>3577</v>
      </c>
      <c r="Z215" s="126">
        <v>16.0</v>
      </c>
      <c r="AA215" s="109">
        <v>400.0</v>
      </c>
      <c r="AB215" s="113"/>
      <c r="AC215" s="113"/>
      <c r="AD215" s="125" t="s">
        <v>6647</v>
      </c>
      <c r="AE215" s="129" t="str">
        <f t="shared" si="2"/>
        <v>https://drive.google.com/file/d/1v-MJsdwgUnln-zLoVoWXbpnG_vu_iWSY/view?usp=drive_link</v>
      </c>
      <c r="AF215" s="107" t="str">
        <f t="shared" si="3"/>
        <v>Not Available</v>
      </c>
      <c r="AG215" s="113"/>
      <c r="AH215" s="113"/>
      <c r="AI215" s="113"/>
      <c r="AJ215" s="107">
        <f t="shared" si="74"/>
        <v>4</v>
      </c>
      <c r="AK215" s="107">
        <f t="shared" si="75"/>
        <v>2023</v>
      </c>
      <c r="AL215" s="107" t="str">
        <f t="shared" si="76"/>
        <v>Q22023</v>
      </c>
      <c r="AM215" s="106" t="str">
        <f t="shared" si="77"/>
        <v>12-15K</v>
      </c>
      <c r="AN215" s="118"/>
      <c r="AO215" s="118"/>
      <c r="AP215" s="118"/>
      <c r="AQ215" s="118"/>
      <c r="AR215" s="118"/>
      <c r="AS215" s="118"/>
      <c r="AT215" s="118"/>
      <c r="AU215" s="118"/>
      <c r="AV215" s="118"/>
      <c r="AW215" s="118"/>
      <c r="AX215" s="118"/>
      <c r="AY215" s="119">
        <f t="shared" si="4"/>
        <v>14</v>
      </c>
      <c r="AZ215" s="118"/>
    </row>
    <row r="216">
      <c r="A216" s="107">
        <f t="shared" si="5"/>
        <v>215</v>
      </c>
      <c r="B216" s="108"/>
      <c r="C216" s="120" t="s">
        <v>742</v>
      </c>
      <c r="D216" s="109" t="s">
        <v>743</v>
      </c>
      <c r="E216" s="108"/>
      <c r="F216" s="110" t="s">
        <v>38</v>
      </c>
      <c r="G216" s="110" t="s">
        <v>6011</v>
      </c>
      <c r="H216" s="111"/>
      <c r="I216" s="121"/>
      <c r="J216" s="112">
        <v>43953.0</v>
      </c>
      <c r="K216" s="112">
        <v>45536.0</v>
      </c>
      <c r="L216" s="113"/>
      <c r="M216" s="114">
        <f t="shared" si="1"/>
        <v>113.344</v>
      </c>
      <c r="N216" s="123">
        <v>9200.0</v>
      </c>
      <c r="O216" s="124">
        <v>1232.0</v>
      </c>
      <c r="P216" s="113"/>
      <c r="Q216" s="113"/>
      <c r="R216" s="113"/>
      <c r="S216" s="109" t="s">
        <v>48</v>
      </c>
      <c r="T216" s="109" t="s">
        <v>6005</v>
      </c>
      <c r="U216" s="109" t="s">
        <v>744</v>
      </c>
      <c r="V216" s="125" t="s">
        <v>743</v>
      </c>
      <c r="W216" s="109" t="s">
        <v>6648</v>
      </c>
      <c r="X216" s="109" t="s">
        <v>6237</v>
      </c>
      <c r="Y216" s="94" t="s">
        <v>6238</v>
      </c>
      <c r="Z216" s="126">
        <v>19.37</v>
      </c>
      <c r="AA216" s="109">
        <v>152.0</v>
      </c>
      <c r="AB216" s="113"/>
      <c r="AC216" s="113"/>
      <c r="AD216" s="111"/>
      <c r="AE216" s="107" t="str">
        <f t="shared" si="2"/>
        <v>#REF!</v>
      </c>
      <c r="AF216" s="107" t="str">
        <f t="shared" si="3"/>
        <v>Not Available</v>
      </c>
      <c r="AG216" s="113"/>
      <c r="AH216" s="113"/>
      <c r="AI216" s="113"/>
      <c r="AJ216" s="107">
        <f t="shared" si="74"/>
        <v>5</v>
      </c>
      <c r="AK216" s="107">
        <f t="shared" si="75"/>
        <v>2020</v>
      </c>
      <c r="AL216" s="107" t="str">
        <f t="shared" si="76"/>
        <v>Q22020</v>
      </c>
      <c r="AM216" s="106" t="str">
        <f t="shared" si="77"/>
        <v>8-10K</v>
      </c>
      <c r="AN216" s="118"/>
      <c r="AO216" s="118"/>
      <c r="AP216" s="118"/>
      <c r="AQ216" s="118"/>
      <c r="AR216" s="118"/>
      <c r="AS216" s="118"/>
      <c r="AT216" s="118"/>
      <c r="AU216" s="118"/>
      <c r="AV216" s="118"/>
      <c r="AW216" s="118"/>
      <c r="AX216" s="118"/>
      <c r="AY216" s="119">
        <f t="shared" si="4"/>
        <v>13</v>
      </c>
      <c r="AZ216" s="118"/>
    </row>
    <row r="217">
      <c r="A217" s="107">
        <f t="shared" si="5"/>
        <v>216</v>
      </c>
      <c r="B217" s="108"/>
      <c r="C217" s="159" t="s">
        <v>747</v>
      </c>
      <c r="D217" s="107" t="s">
        <v>748</v>
      </c>
      <c r="E217" s="108"/>
      <c r="F217" s="110" t="s">
        <v>38</v>
      </c>
      <c r="G217" s="110" t="s">
        <v>6114</v>
      </c>
      <c r="H217" s="111"/>
      <c r="I217" s="111"/>
      <c r="J217" s="112">
        <v>44774.0</v>
      </c>
      <c r="K217" s="112">
        <v>45992.0</v>
      </c>
      <c r="L217" s="113"/>
      <c r="M217" s="114">
        <f t="shared" si="1"/>
        <v>100.5</v>
      </c>
      <c r="N217" s="110">
        <v>6700.0</v>
      </c>
      <c r="O217" s="107">
        <v>1500.0</v>
      </c>
      <c r="P217" s="113"/>
      <c r="Q217" s="113"/>
      <c r="R217" s="113"/>
      <c r="S217" s="107" t="s">
        <v>37</v>
      </c>
      <c r="T217" s="109" t="s">
        <v>6022</v>
      </c>
      <c r="U217" s="107" t="s">
        <v>45</v>
      </c>
      <c r="V217" s="115" t="s">
        <v>6649</v>
      </c>
      <c r="W217" s="108"/>
      <c r="X217" s="107" t="s">
        <v>6006</v>
      </c>
      <c r="Y217" s="116"/>
      <c r="Z217" s="117">
        <v>38.0</v>
      </c>
      <c r="AA217" s="107">
        <v>350.0</v>
      </c>
      <c r="AB217" s="113"/>
      <c r="AC217" s="113"/>
      <c r="AD217" s="108"/>
      <c r="AE217" s="107" t="str">
        <f t="shared" si="2"/>
        <v>#REF!</v>
      </c>
      <c r="AF217" s="107" t="str">
        <f t="shared" si="3"/>
        <v>Not Available</v>
      </c>
      <c r="AG217" s="113"/>
      <c r="AH217" s="113"/>
      <c r="AI217" s="113"/>
      <c r="AJ217" s="108"/>
      <c r="AK217" s="108"/>
      <c r="AL217" s="108"/>
      <c r="AM217" s="118"/>
      <c r="AN217" s="118"/>
      <c r="AO217" s="118"/>
      <c r="AP217" s="118"/>
      <c r="AQ217" s="118"/>
      <c r="AR217" s="118"/>
      <c r="AS217" s="118"/>
      <c r="AT217" s="118"/>
      <c r="AU217" s="118"/>
      <c r="AV217" s="118"/>
      <c r="AW217" s="118"/>
      <c r="AX217" s="118"/>
      <c r="AY217" s="119">
        <f t="shared" si="4"/>
        <v>13</v>
      </c>
      <c r="AZ217" s="118"/>
    </row>
    <row r="218">
      <c r="A218" s="107">
        <f t="shared" si="5"/>
        <v>217</v>
      </c>
      <c r="B218" s="108"/>
      <c r="C218" s="120" t="s">
        <v>749</v>
      </c>
      <c r="D218" s="109" t="s">
        <v>750</v>
      </c>
      <c r="E218" s="107">
        <v>1.0</v>
      </c>
      <c r="F218" s="110" t="s">
        <v>38</v>
      </c>
      <c r="G218" s="110" t="s">
        <v>6004</v>
      </c>
      <c r="H218" s="111"/>
      <c r="I218" s="121"/>
      <c r="J218" s="112">
        <v>44136.0</v>
      </c>
      <c r="K218" s="112">
        <v>45992.0</v>
      </c>
      <c r="L218" s="113"/>
      <c r="M218" s="114">
        <f t="shared" si="1"/>
        <v>179.925</v>
      </c>
      <c r="N218" s="123">
        <v>7500.0</v>
      </c>
      <c r="O218" s="124">
        <v>2399.0</v>
      </c>
      <c r="P218" s="113"/>
      <c r="Q218" s="113"/>
      <c r="R218" s="113"/>
      <c r="S218" s="109" t="s">
        <v>213</v>
      </c>
      <c r="T218" s="109" t="s">
        <v>6022</v>
      </c>
      <c r="U218" s="109" t="s">
        <v>751</v>
      </c>
      <c r="V218" s="125" t="s">
        <v>750</v>
      </c>
      <c r="W218" s="109" t="s">
        <v>6650</v>
      </c>
      <c r="X218" s="109" t="s">
        <v>6036</v>
      </c>
      <c r="Y218" s="94" t="s">
        <v>6651</v>
      </c>
      <c r="Z218" s="126">
        <v>21.0</v>
      </c>
      <c r="AA218" s="109">
        <v>197.0</v>
      </c>
      <c r="AB218" s="113"/>
      <c r="AC218" s="131">
        <v>41.0</v>
      </c>
      <c r="AD218" s="125" t="s">
        <v>6652</v>
      </c>
      <c r="AE218" s="129" t="str">
        <f t="shared" si="2"/>
        <v>https://drive.google.com/file/d/1-iuPPi3-ur8VcB_7KQXfXrVZL3loVV1n/view?usp=drive_link</v>
      </c>
      <c r="AF218" s="107" t="str">
        <f t="shared" si="3"/>
        <v>Not Available</v>
      </c>
      <c r="AG218" s="113"/>
      <c r="AH218" s="113"/>
      <c r="AI218" s="113"/>
      <c r="AJ218" s="107">
        <f t="shared" ref="AJ218:AJ237" si="78">iferror(MONTH(J218),"NA")</f>
        <v>11</v>
      </c>
      <c r="AK218" s="148">
        <f t="shared" ref="AK218:AK237" si="79">iferror(YEAR(J218),"NA")</f>
        <v>2020</v>
      </c>
      <c r="AL218" s="148" t="str">
        <f t="shared" ref="AL218:AL237" si="80">Concat(IF(AJ218&lt;=3,"Q1",IF(AJ218&lt;=6,"Q2",IF(AJ218&lt;=9,"Q3","Q4"))),AK218)</f>
        <v>Q42020</v>
      </c>
      <c r="AM218" s="106" t="str">
        <f t="shared" ref="AM218:AM237" si="81">IF(N218=0,"NA",IF(N218&lt;2000,"&lt;2K",IF(N218&lt;4000,"2-4K",IF(N218&lt;6000,"4-6K",IF(N218&lt;8000,"6-8K",IF(N218&lt;10000,"8-10K",IF(N218&lt;12000,"10-12K",IF(N218&lt;15000,"12-15K","15K+"))))))))</f>
        <v>6-8K</v>
      </c>
      <c r="AN218" s="118"/>
      <c r="AO218" s="118"/>
      <c r="AP218" s="118"/>
      <c r="AQ218" s="118"/>
      <c r="AR218" s="118"/>
      <c r="AS218" s="118"/>
      <c r="AT218" s="118"/>
      <c r="AU218" s="118"/>
      <c r="AV218" s="118"/>
      <c r="AW218" s="118"/>
      <c r="AX218" s="118"/>
      <c r="AY218" s="119">
        <f t="shared" si="4"/>
        <v>14</v>
      </c>
      <c r="AZ218" s="118"/>
    </row>
    <row r="219">
      <c r="A219" s="107">
        <f t="shared" si="5"/>
        <v>218</v>
      </c>
      <c r="B219" s="108"/>
      <c r="C219" s="120" t="s">
        <v>752</v>
      </c>
      <c r="D219" s="109" t="s">
        <v>753</v>
      </c>
      <c r="E219" s="108"/>
      <c r="F219" s="110" t="s">
        <v>38</v>
      </c>
      <c r="G219" s="110" t="s">
        <v>6004</v>
      </c>
      <c r="H219" s="109" t="s">
        <v>6378</v>
      </c>
      <c r="I219" s="121"/>
      <c r="J219" s="112">
        <v>44743.0</v>
      </c>
      <c r="K219" s="112">
        <v>46569.0</v>
      </c>
      <c r="L219" s="113"/>
      <c r="M219" s="114">
        <f t="shared" si="1"/>
        <v>96.39</v>
      </c>
      <c r="N219" s="123">
        <v>8100.0</v>
      </c>
      <c r="O219" s="124">
        <v>1190.0</v>
      </c>
      <c r="P219" s="113"/>
      <c r="Q219" s="113"/>
      <c r="R219" s="113"/>
      <c r="S219" s="109" t="s">
        <v>48</v>
      </c>
      <c r="T219" s="109" t="s">
        <v>6022</v>
      </c>
      <c r="U219" s="109" t="s">
        <v>754</v>
      </c>
      <c r="V219" s="125" t="s">
        <v>753</v>
      </c>
      <c r="W219" s="109" t="s">
        <v>6653</v>
      </c>
      <c r="X219" s="109" t="s">
        <v>6043</v>
      </c>
      <c r="Y219" s="94" t="s">
        <v>1625</v>
      </c>
      <c r="Z219" s="126">
        <v>9.0</v>
      </c>
      <c r="AA219" s="109">
        <v>622.0</v>
      </c>
      <c r="AB219" s="113"/>
      <c r="AC219" s="113"/>
      <c r="AD219" s="111"/>
      <c r="AE219" s="107" t="str">
        <f t="shared" si="2"/>
        <v>#REF!</v>
      </c>
      <c r="AF219" s="107" t="str">
        <f t="shared" si="3"/>
        <v>Not Available</v>
      </c>
      <c r="AG219" s="113"/>
      <c r="AH219" s="113"/>
      <c r="AI219" s="113"/>
      <c r="AJ219" s="107">
        <f t="shared" si="78"/>
        <v>7</v>
      </c>
      <c r="AK219" s="107">
        <f t="shared" si="79"/>
        <v>2022</v>
      </c>
      <c r="AL219" s="107" t="str">
        <f t="shared" si="80"/>
        <v>Q32022</v>
      </c>
      <c r="AM219" s="106" t="str">
        <f t="shared" si="81"/>
        <v>8-10K</v>
      </c>
      <c r="AN219" s="118"/>
      <c r="AO219" s="118"/>
      <c r="AP219" s="118"/>
      <c r="AQ219" s="118"/>
      <c r="AR219" s="118"/>
      <c r="AS219" s="118"/>
      <c r="AT219" s="118"/>
      <c r="AU219" s="118"/>
      <c r="AV219" s="118"/>
      <c r="AW219" s="118"/>
      <c r="AX219" s="118"/>
      <c r="AY219" s="119">
        <f t="shared" si="4"/>
        <v>13</v>
      </c>
      <c r="AZ219" s="118"/>
    </row>
    <row r="220">
      <c r="A220" s="107">
        <f t="shared" si="5"/>
        <v>219</v>
      </c>
      <c r="B220" s="108"/>
      <c r="C220" s="120" t="s">
        <v>757</v>
      </c>
      <c r="D220" s="109" t="s">
        <v>758</v>
      </c>
      <c r="E220" s="108"/>
      <c r="F220" s="110" t="s">
        <v>38</v>
      </c>
      <c r="G220" s="110" t="s">
        <v>6011</v>
      </c>
      <c r="H220" s="109" t="s">
        <v>6654</v>
      </c>
      <c r="I220" s="121"/>
      <c r="J220" s="112">
        <v>45175.0</v>
      </c>
      <c r="K220" s="112">
        <v>45992.0</v>
      </c>
      <c r="L220" s="113"/>
      <c r="M220" s="114">
        <f t="shared" si="1"/>
        <v>180</v>
      </c>
      <c r="N220" s="123">
        <v>10000.0</v>
      </c>
      <c r="O220" s="124">
        <v>1800.0</v>
      </c>
      <c r="P220" s="113"/>
      <c r="Q220" s="113"/>
      <c r="R220" s="113"/>
      <c r="S220" s="109" t="s">
        <v>213</v>
      </c>
      <c r="T220" s="109" t="s">
        <v>6028</v>
      </c>
      <c r="U220" s="109" t="s">
        <v>423</v>
      </c>
      <c r="V220" s="125" t="s">
        <v>6655</v>
      </c>
      <c r="W220" s="109" t="s">
        <v>6656</v>
      </c>
      <c r="X220" s="109" t="s">
        <v>6657</v>
      </c>
      <c r="Y220" s="94" t="s">
        <v>6658</v>
      </c>
      <c r="Z220" s="126">
        <v>12.25</v>
      </c>
      <c r="AA220" s="109">
        <v>500.0</v>
      </c>
      <c r="AB220" s="113"/>
      <c r="AC220" s="113"/>
      <c r="AD220" s="125" t="s">
        <v>6659</v>
      </c>
      <c r="AE220" s="129" t="str">
        <f t="shared" si="2"/>
        <v>https://drive.google.com/file/d/1gPcJ7vNRllQTX45HxD2p-b4nv7HhX-lA/view?usp=drive_link</v>
      </c>
      <c r="AF220" s="107" t="str">
        <f t="shared" si="3"/>
        <v>Not Available</v>
      </c>
      <c r="AG220" s="113"/>
      <c r="AH220" s="113"/>
      <c r="AI220" s="113"/>
      <c r="AJ220" s="107">
        <f t="shared" si="78"/>
        <v>9</v>
      </c>
      <c r="AK220" s="148">
        <f t="shared" si="79"/>
        <v>2023</v>
      </c>
      <c r="AL220" s="148" t="str">
        <f t="shared" si="80"/>
        <v>Q32023</v>
      </c>
      <c r="AM220" s="106" t="str">
        <f t="shared" si="81"/>
        <v>10-12K</v>
      </c>
      <c r="AN220" s="118" t="s">
        <v>5668</v>
      </c>
      <c r="AO220" s="118"/>
      <c r="AP220" s="118"/>
      <c r="AQ220" s="118"/>
      <c r="AR220" s="118"/>
      <c r="AS220" s="118"/>
      <c r="AT220" s="118"/>
      <c r="AU220" s="118"/>
      <c r="AV220" s="118"/>
      <c r="AW220" s="118"/>
      <c r="AX220" s="118"/>
      <c r="AY220" s="119">
        <f t="shared" si="4"/>
        <v>13</v>
      </c>
      <c r="AZ220" s="118"/>
    </row>
    <row r="221">
      <c r="A221" s="107">
        <f t="shared" si="5"/>
        <v>220</v>
      </c>
      <c r="B221" s="108"/>
      <c r="C221" s="120" t="s">
        <v>759</v>
      </c>
      <c r="D221" s="109" t="s">
        <v>760</v>
      </c>
      <c r="E221" s="108"/>
      <c r="F221" s="110" t="s">
        <v>38</v>
      </c>
      <c r="G221" s="110" t="s">
        <v>6034</v>
      </c>
      <c r="H221" s="109" t="s">
        <v>6660</v>
      </c>
      <c r="I221" s="121"/>
      <c r="J221" s="112">
        <v>44927.0</v>
      </c>
      <c r="K221" s="112">
        <v>46722.0</v>
      </c>
      <c r="L221" s="131">
        <v>7600.0</v>
      </c>
      <c r="M221" s="114">
        <f t="shared" si="1"/>
        <v>96.4</v>
      </c>
      <c r="N221" s="123">
        <v>10000.0</v>
      </c>
      <c r="O221" s="124">
        <v>964.0</v>
      </c>
      <c r="P221" s="113"/>
      <c r="Q221" s="113"/>
      <c r="R221" s="113"/>
      <c r="S221" s="109" t="s">
        <v>48</v>
      </c>
      <c r="T221" s="109" t="s">
        <v>6022</v>
      </c>
      <c r="U221" s="109" t="s">
        <v>196</v>
      </c>
      <c r="V221" s="125" t="s">
        <v>6661</v>
      </c>
      <c r="W221" s="109" t="s">
        <v>6662</v>
      </c>
      <c r="X221" s="109" t="s">
        <v>6240</v>
      </c>
      <c r="Y221" s="94" t="s">
        <v>6334</v>
      </c>
      <c r="Z221" s="126">
        <v>24.0</v>
      </c>
      <c r="AA221" s="109">
        <v>662.0</v>
      </c>
      <c r="AB221" s="113"/>
      <c r="AC221" s="113"/>
      <c r="AD221" s="111"/>
      <c r="AE221" s="107" t="str">
        <f t="shared" si="2"/>
        <v>#REF!</v>
      </c>
      <c r="AF221" s="107" t="str">
        <f t="shared" si="3"/>
        <v>Not Available</v>
      </c>
      <c r="AG221" s="113"/>
      <c r="AH221" s="113"/>
      <c r="AI221" s="113"/>
      <c r="AJ221" s="107">
        <f t="shared" si="78"/>
        <v>1</v>
      </c>
      <c r="AK221" s="107">
        <f t="shared" si="79"/>
        <v>2023</v>
      </c>
      <c r="AL221" s="107" t="str">
        <f t="shared" si="80"/>
        <v>Q12023</v>
      </c>
      <c r="AM221" s="106" t="str">
        <f t="shared" si="81"/>
        <v>10-12K</v>
      </c>
      <c r="AN221" s="118"/>
      <c r="AO221" s="118"/>
      <c r="AP221" s="118"/>
      <c r="AQ221" s="118"/>
      <c r="AR221" s="118"/>
      <c r="AS221" s="118"/>
      <c r="AT221" s="118"/>
      <c r="AU221" s="118"/>
      <c r="AV221" s="118"/>
      <c r="AW221" s="118"/>
      <c r="AX221" s="118"/>
      <c r="AY221" s="119">
        <f t="shared" si="4"/>
        <v>14</v>
      </c>
      <c r="AZ221" s="118"/>
    </row>
    <row r="222">
      <c r="A222" s="107">
        <f t="shared" si="5"/>
        <v>221</v>
      </c>
      <c r="B222" s="108"/>
      <c r="C222" s="120" t="s">
        <v>763</v>
      </c>
      <c r="D222" s="109" t="s">
        <v>764</v>
      </c>
      <c r="E222" s="108"/>
      <c r="F222" s="110" t="s">
        <v>38</v>
      </c>
      <c r="G222" s="110" t="s">
        <v>6011</v>
      </c>
      <c r="H222" s="109">
        <v>3.0</v>
      </c>
      <c r="I222" s="121"/>
      <c r="J222" s="112">
        <v>43647.0</v>
      </c>
      <c r="K222" s="112">
        <v>45352.0</v>
      </c>
      <c r="L222" s="113"/>
      <c r="M222" s="114">
        <f t="shared" si="1"/>
        <v>254.125</v>
      </c>
      <c r="N222" s="123">
        <v>12500.0</v>
      </c>
      <c r="O222" s="124">
        <v>2033.0</v>
      </c>
      <c r="P222" s="113"/>
      <c r="Q222" s="113"/>
      <c r="R222" s="113"/>
      <c r="S222" s="109" t="s">
        <v>48</v>
      </c>
      <c r="T222" s="109" t="s">
        <v>6028</v>
      </c>
      <c r="U222" s="109" t="s">
        <v>357</v>
      </c>
      <c r="V222" s="125" t="s">
        <v>6663</v>
      </c>
      <c r="W222" s="109" t="s">
        <v>6664</v>
      </c>
      <c r="X222" s="109" t="s">
        <v>1048</v>
      </c>
      <c r="Y222" s="94" t="s">
        <v>6665</v>
      </c>
      <c r="Z222" s="126">
        <v>7.9</v>
      </c>
      <c r="AA222" s="109">
        <v>218.0</v>
      </c>
      <c r="AB222" s="113"/>
      <c r="AC222" s="113"/>
      <c r="AD222" s="125" t="s">
        <v>6666</v>
      </c>
      <c r="AE222" s="129" t="str">
        <f t="shared" si="2"/>
        <v>https://drive.google.com/file/d/1e8VbPvXlsvOZi7QeNtKxOGkErnQFPbeO/view?usp=sharing</v>
      </c>
      <c r="AF222" s="107" t="str">
        <f t="shared" si="3"/>
        <v>Not Available</v>
      </c>
      <c r="AG222" s="113"/>
      <c r="AH222" s="113"/>
      <c r="AI222" s="113"/>
      <c r="AJ222" s="107">
        <f t="shared" si="78"/>
        <v>7</v>
      </c>
      <c r="AK222" s="148">
        <f t="shared" si="79"/>
        <v>2019</v>
      </c>
      <c r="AL222" s="148" t="str">
        <f t="shared" si="80"/>
        <v>Q32019</v>
      </c>
      <c r="AM222" s="106" t="str">
        <f t="shared" si="81"/>
        <v>12-15K</v>
      </c>
      <c r="AN222" s="118"/>
      <c r="AO222" s="118"/>
      <c r="AP222" s="118"/>
      <c r="AQ222" s="118"/>
      <c r="AR222" s="118"/>
      <c r="AS222" s="118"/>
      <c r="AT222" s="118"/>
      <c r="AU222" s="118"/>
      <c r="AV222" s="118"/>
      <c r="AW222" s="118"/>
      <c r="AX222" s="118"/>
      <c r="AY222" s="119">
        <f t="shared" si="4"/>
        <v>13</v>
      </c>
      <c r="AZ222" s="118"/>
    </row>
    <row r="223">
      <c r="A223" s="107">
        <f t="shared" si="5"/>
        <v>222</v>
      </c>
      <c r="B223" s="108"/>
      <c r="C223" s="120" t="s">
        <v>765</v>
      </c>
      <c r="D223" s="109" t="s">
        <v>766</v>
      </c>
      <c r="E223" s="108"/>
      <c r="F223" s="110" t="s">
        <v>38</v>
      </c>
      <c r="G223" s="110" t="s">
        <v>6004</v>
      </c>
      <c r="H223" s="109" t="s">
        <v>6627</v>
      </c>
      <c r="I223" s="121"/>
      <c r="J223" s="112">
        <v>43009.0</v>
      </c>
      <c r="K223" s="112">
        <v>44621.0</v>
      </c>
      <c r="L223" s="113"/>
      <c r="M223" s="114">
        <f t="shared" si="1"/>
        <v>107.55</v>
      </c>
      <c r="N223" s="123">
        <v>9000.0</v>
      </c>
      <c r="O223" s="107">
        <v>1195.0</v>
      </c>
      <c r="P223" s="113"/>
      <c r="Q223" s="131">
        <v>66.0</v>
      </c>
      <c r="R223" s="113"/>
      <c r="S223" s="107" t="s">
        <v>48</v>
      </c>
      <c r="T223" s="109" t="s">
        <v>6005</v>
      </c>
      <c r="U223" s="107" t="s">
        <v>155</v>
      </c>
      <c r="V223" s="115" t="s">
        <v>766</v>
      </c>
      <c r="W223" s="107" t="s">
        <v>6667</v>
      </c>
      <c r="X223" s="107" t="s">
        <v>6668</v>
      </c>
      <c r="Y223" s="94" t="s">
        <v>6669</v>
      </c>
      <c r="Z223" s="117">
        <v>2.6</v>
      </c>
      <c r="AA223" s="107">
        <v>316.0</v>
      </c>
      <c r="AB223" s="113"/>
      <c r="AC223" s="113"/>
      <c r="AD223" s="115" t="s">
        <v>6670</v>
      </c>
      <c r="AE223" s="129" t="str">
        <f t="shared" si="2"/>
        <v>https://drive.google.com/file/d/1EQRSvaYbBpGNRJpG7RJvgDbElL30aNjX/view?usp=drive_link</v>
      </c>
      <c r="AF223" s="107" t="str">
        <f t="shared" si="3"/>
        <v>Not Available</v>
      </c>
      <c r="AG223" s="113"/>
      <c r="AH223" s="113"/>
      <c r="AI223" s="113"/>
      <c r="AJ223" s="107">
        <f t="shared" si="78"/>
        <v>10</v>
      </c>
      <c r="AK223" s="107">
        <f t="shared" si="79"/>
        <v>2017</v>
      </c>
      <c r="AL223" s="107" t="str">
        <f t="shared" si="80"/>
        <v>Q42017</v>
      </c>
      <c r="AM223" s="106" t="str">
        <f t="shared" si="81"/>
        <v>8-10K</v>
      </c>
      <c r="AN223" s="118"/>
      <c r="AO223" s="118"/>
      <c r="AP223" s="118"/>
      <c r="AQ223" s="118"/>
      <c r="AR223" s="118"/>
      <c r="AS223" s="118"/>
      <c r="AT223" s="118"/>
      <c r="AU223" s="118"/>
      <c r="AV223" s="118"/>
      <c r="AW223" s="118"/>
      <c r="AX223" s="118"/>
      <c r="AY223" s="119">
        <f t="shared" si="4"/>
        <v>13</v>
      </c>
      <c r="AZ223" s="118"/>
    </row>
    <row r="224">
      <c r="A224" s="107">
        <f t="shared" si="5"/>
        <v>223</v>
      </c>
      <c r="B224" s="108"/>
      <c r="C224" s="120" t="s">
        <v>769</v>
      </c>
      <c r="D224" s="109" t="s">
        <v>770</v>
      </c>
      <c r="E224" s="108"/>
      <c r="F224" s="110" t="s">
        <v>38</v>
      </c>
      <c r="G224" s="110" t="s">
        <v>6034</v>
      </c>
      <c r="H224" s="141">
        <v>45325.0</v>
      </c>
      <c r="I224" s="121"/>
      <c r="J224" s="112">
        <v>43617.0</v>
      </c>
      <c r="K224" s="112">
        <v>45444.0</v>
      </c>
      <c r="L224" s="113"/>
      <c r="M224" s="114">
        <f t="shared" si="1"/>
        <v>112.14</v>
      </c>
      <c r="N224" s="123">
        <v>8900.0</v>
      </c>
      <c r="O224" s="124">
        <v>1260.0</v>
      </c>
      <c r="P224" s="113"/>
      <c r="Q224" s="131">
        <v>72.0</v>
      </c>
      <c r="R224" s="113"/>
      <c r="S224" s="109" t="s">
        <v>48</v>
      </c>
      <c r="T224" s="109" t="s">
        <v>6005</v>
      </c>
      <c r="U224" s="109" t="s">
        <v>771</v>
      </c>
      <c r="V224" s="125" t="s">
        <v>770</v>
      </c>
      <c r="W224" s="109" t="s">
        <v>6671</v>
      </c>
      <c r="X224" s="109" t="s">
        <v>6672</v>
      </c>
      <c r="Y224" s="94" t="s">
        <v>6673</v>
      </c>
      <c r="Z224" s="126">
        <v>2.5</v>
      </c>
      <c r="AA224" s="109">
        <v>214.0</v>
      </c>
      <c r="AB224" s="131">
        <v>10.0</v>
      </c>
      <c r="AC224" s="131">
        <v>63.0</v>
      </c>
      <c r="AD224" s="125" t="s">
        <v>6674</v>
      </c>
      <c r="AE224" s="129" t="str">
        <f t="shared" si="2"/>
        <v>https://drive.google.com/file/d/1KgZB3COVoTnsFbVFw73KlFUOhWzXsmVb/view?usp=sharing</v>
      </c>
      <c r="AF224" s="107" t="str">
        <f t="shared" si="3"/>
        <v>Not Available</v>
      </c>
      <c r="AG224" s="113"/>
      <c r="AH224" s="113"/>
      <c r="AI224" s="113"/>
      <c r="AJ224" s="107">
        <f t="shared" si="78"/>
        <v>6</v>
      </c>
      <c r="AK224" s="107">
        <f t="shared" si="79"/>
        <v>2019</v>
      </c>
      <c r="AL224" s="107" t="str">
        <f t="shared" si="80"/>
        <v>Q22019</v>
      </c>
      <c r="AM224" s="106" t="str">
        <f t="shared" si="81"/>
        <v>8-10K</v>
      </c>
      <c r="AN224" s="118"/>
      <c r="AO224" s="118"/>
      <c r="AP224" s="118"/>
      <c r="AQ224" s="118"/>
      <c r="AR224" s="118"/>
      <c r="AS224" s="118"/>
      <c r="AT224" s="118"/>
      <c r="AU224" s="118"/>
      <c r="AV224" s="118"/>
      <c r="AW224" s="118"/>
      <c r="AX224" s="118"/>
      <c r="AY224" s="119">
        <f t="shared" si="4"/>
        <v>14</v>
      </c>
      <c r="AZ224" s="118"/>
    </row>
    <row r="225">
      <c r="A225" s="107">
        <f t="shared" si="5"/>
        <v>224</v>
      </c>
      <c r="B225" s="108"/>
      <c r="C225" s="120" t="s">
        <v>774</v>
      </c>
      <c r="D225" s="109" t="s">
        <v>775</v>
      </c>
      <c r="E225" s="108"/>
      <c r="F225" s="110" t="s">
        <v>38</v>
      </c>
      <c r="G225" s="110" t="s">
        <v>6004</v>
      </c>
      <c r="H225" s="109" t="s">
        <v>6273</v>
      </c>
      <c r="I225" s="121"/>
      <c r="J225" s="112">
        <v>45261.0</v>
      </c>
      <c r="K225" s="112">
        <v>47515.0</v>
      </c>
      <c r="L225" s="131">
        <v>11000.0</v>
      </c>
      <c r="M225" s="114">
        <f t="shared" si="1"/>
        <v>99</v>
      </c>
      <c r="N225" s="123">
        <v>11000.0</v>
      </c>
      <c r="O225" s="109">
        <v>900.0</v>
      </c>
      <c r="P225" s="113"/>
      <c r="Q225" s="113"/>
      <c r="R225" s="113"/>
      <c r="S225" s="109" t="s">
        <v>48</v>
      </c>
      <c r="T225" s="109" t="s">
        <v>6028</v>
      </c>
      <c r="U225" s="109" t="s">
        <v>152</v>
      </c>
      <c r="V225" s="125" t="s">
        <v>775</v>
      </c>
      <c r="W225" s="109" t="s">
        <v>6675</v>
      </c>
      <c r="X225" s="109" t="s">
        <v>6107</v>
      </c>
      <c r="Y225" s="94" t="s">
        <v>6676</v>
      </c>
      <c r="Z225" s="126">
        <v>7.22</v>
      </c>
      <c r="AA225" s="109">
        <v>722.0</v>
      </c>
      <c r="AB225" s="113"/>
      <c r="AC225" s="113"/>
      <c r="AD225" s="111"/>
      <c r="AE225" s="107" t="str">
        <f t="shared" si="2"/>
        <v>#REF!</v>
      </c>
      <c r="AF225" s="107" t="str">
        <f t="shared" si="3"/>
        <v>Not Available</v>
      </c>
      <c r="AG225" s="113"/>
      <c r="AH225" s="113"/>
      <c r="AI225" s="113"/>
      <c r="AJ225" s="107">
        <f t="shared" si="78"/>
        <v>12</v>
      </c>
      <c r="AK225" s="148">
        <f t="shared" si="79"/>
        <v>2023</v>
      </c>
      <c r="AL225" s="148" t="str">
        <f t="shared" si="80"/>
        <v>Q42023</v>
      </c>
      <c r="AM225" s="106" t="str">
        <f t="shared" si="81"/>
        <v>10-12K</v>
      </c>
      <c r="AN225" s="118" t="s">
        <v>5668</v>
      </c>
      <c r="AO225" s="118"/>
      <c r="AP225" s="118"/>
      <c r="AQ225" s="118"/>
      <c r="AR225" s="118"/>
      <c r="AS225" s="118"/>
      <c r="AT225" s="118"/>
      <c r="AU225" s="118"/>
      <c r="AV225" s="118"/>
      <c r="AW225" s="118"/>
      <c r="AX225" s="118"/>
      <c r="AY225" s="119">
        <f t="shared" si="4"/>
        <v>14</v>
      </c>
      <c r="AZ225" s="118"/>
    </row>
    <row r="226">
      <c r="A226" s="107">
        <f t="shared" si="5"/>
        <v>225</v>
      </c>
      <c r="B226" s="108"/>
      <c r="C226" s="120" t="s">
        <v>778</v>
      </c>
      <c r="D226" s="107" t="s">
        <v>779</v>
      </c>
      <c r="E226" s="107">
        <v>1.0</v>
      </c>
      <c r="F226" s="110" t="s">
        <v>72</v>
      </c>
      <c r="G226" s="110" t="s">
        <v>6004</v>
      </c>
      <c r="H226" s="111"/>
      <c r="I226" s="121"/>
      <c r="J226" s="112">
        <v>44562.0</v>
      </c>
      <c r="K226" s="112">
        <v>45139.0</v>
      </c>
      <c r="L226" s="113"/>
      <c r="M226" s="114">
        <f t="shared" si="1"/>
        <v>185.004</v>
      </c>
      <c r="N226" s="110">
        <v>8100.0</v>
      </c>
      <c r="O226" s="107">
        <v>2284.0</v>
      </c>
      <c r="P226" s="113"/>
      <c r="Q226" s="113"/>
      <c r="R226" s="113"/>
      <c r="S226" s="107" t="s">
        <v>213</v>
      </c>
      <c r="T226" s="109" t="s">
        <v>6022</v>
      </c>
      <c r="U226" s="107" t="s">
        <v>227</v>
      </c>
      <c r="V226" s="115" t="s">
        <v>779</v>
      </c>
      <c r="W226" s="107" t="s">
        <v>6677</v>
      </c>
      <c r="X226" s="107" t="s">
        <v>6678</v>
      </c>
      <c r="Y226" s="94" t="s">
        <v>6679</v>
      </c>
      <c r="Z226" s="117">
        <v>5.75</v>
      </c>
      <c r="AA226" s="107">
        <v>87.0</v>
      </c>
      <c r="AB226" s="113"/>
      <c r="AC226" s="131">
        <v>47.0</v>
      </c>
      <c r="AD226" s="115" t="s">
        <v>6680</v>
      </c>
      <c r="AE226" s="129" t="str">
        <f t="shared" si="2"/>
        <v>https://drive.google.com/file/d/1lYGhMJP8xm9-QUtvTyEB9k65YUt7bAN5/view?usp=drive_link</v>
      </c>
      <c r="AF226" s="107" t="str">
        <f t="shared" si="3"/>
        <v>Not Available</v>
      </c>
      <c r="AG226" s="113"/>
      <c r="AH226" s="113"/>
      <c r="AI226" s="113"/>
      <c r="AJ226" s="107">
        <f t="shared" si="78"/>
        <v>1</v>
      </c>
      <c r="AK226" s="148">
        <f t="shared" si="79"/>
        <v>2022</v>
      </c>
      <c r="AL226" s="148" t="str">
        <f t="shared" si="80"/>
        <v>Q12022</v>
      </c>
      <c r="AM226" s="106" t="str">
        <f t="shared" si="81"/>
        <v>8-10K</v>
      </c>
      <c r="AN226" s="118"/>
      <c r="AO226" s="118"/>
      <c r="AP226" s="118"/>
      <c r="AQ226" s="118"/>
      <c r="AR226" s="118"/>
      <c r="AS226" s="118"/>
      <c r="AT226" s="118"/>
      <c r="AU226" s="118"/>
      <c r="AV226" s="118"/>
      <c r="AW226" s="118"/>
      <c r="AX226" s="118"/>
      <c r="AY226" s="119">
        <f t="shared" si="4"/>
        <v>14</v>
      </c>
      <c r="AZ226" s="118"/>
    </row>
    <row r="227">
      <c r="A227" s="107">
        <f t="shared" si="5"/>
        <v>226</v>
      </c>
      <c r="B227" s="108"/>
      <c r="C227" s="120" t="s">
        <v>780</v>
      </c>
      <c r="D227" s="107" t="s">
        <v>781</v>
      </c>
      <c r="E227" s="108"/>
      <c r="F227" s="110" t="s">
        <v>38</v>
      </c>
      <c r="G227" s="110" t="s">
        <v>6004</v>
      </c>
      <c r="H227" s="141">
        <v>45325.0</v>
      </c>
      <c r="I227" s="121"/>
      <c r="J227" s="112">
        <v>44986.0</v>
      </c>
      <c r="K227" s="112">
        <v>45444.0</v>
      </c>
      <c r="L227" s="113"/>
      <c r="M227" s="114">
        <f t="shared" si="1"/>
        <v>126.84</v>
      </c>
      <c r="N227" s="123">
        <v>10570.0</v>
      </c>
      <c r="O227" s="107">
        <v>1200.0</v>
      </c>
      <c r="P227" s="113"/>
      <c r="Q227" s="113"/>
      <c r="R227" s="113"/>
      <c r="S227" s="107" t="s">
        <v>48</v>
      </c>
      <c r="T227" s="109" t="s">
        <v>6005</v>
      </c>
      <c r="U227" s="107" t="s">
        <v>290</v>
      </c>
      <c r="V227" s="115" t="s">
        <v>6681</v>
      </c>
      <c r="W227" s="107" t="s">
        <v>6682</v>
      </c>
      <c r="X227" s="107" t="s">
        <v>6683</v>
      </c>
      <c r="Y227" s="94" t="s">
        <v>6684</v>
      </c>
      <c r="Z227" s="117">
        <v>2.4</v>
      </c>
      <c r="AA227" s="107">
        <v>195.0</v>
      </c>
      <c r="AB227" s="113"/>
      <c r="AC227" s="113"/>
      <c r="AD227" s="115" t="s">
        <v>6685</v>
      </c>
      <c r="AE227" s="129" t="str">
        <f t="shared" si="2"/>
        <v>https://drive.google.com/file/d/1P2cK-wUDrp-1rgHFFkSPMuUy94Aj_RjQ/view?usp=drive_link</v>
      </c>
      <c r="AF227" s="107" t="str">
        <f t="shared" si="3"/>
        <v>Not Available</v>
      </c>
      <c r="AG227" s="113"/>
      <c r="AH227" s="113"/>
      <c r="AI227" s="113"/>
      <c r="AJ227" s="107">
        <f t="shared" si="78"/>
        <v>3</v>
      </c>
      <c r="AK227" s="148">
        <f t="shared" si="79"/>
        <v>2023</v>
      </c>
      <c r="AL227" s="148" t="str">
        <f t="shared" si="80"/>
        <v>Q12023</v>
      </c>
      <c r="AM227" s="106" t="str">
        <f t="shared" si="81"/>
        <v>10-12K</v>
      </c>
      <c r="AN227" s="118"/>
      <c r="AO227" s="118"/>
      <c r="AP227" s="118"/>
      <c r="AQ227" s="118"/>
      <c r="AR227" s="118"/>
      <c r="AS227" s="118"/>
      <c r="AT227" s="118"/>
      <c r="AU227" s="118"/>
      <c r="AV227" s="118"/>
      <c r="AW227" s="118"/>
      <c r="AX227" s="118"/>
      <c r="AY227" s="119">
        <f t="shared" si="4"/>
        <v>13</v>
      </c>
      <c r="AZ227" s="118"/>
    </row>
    <row r="228">
      <c r="A228" s="107">
        <f t="shared" si="5"/>
        <v>227</v>
      </c>
      <c r="B228" s="108"/>
      <c r="C228" s="120" t="s">
        <v>784</v>
      </c>
      <c r="D228" s="109" t="s">
        <v>6686</v>
      </c>
      <c r="E228" s="107">
        <v>3.0</v>
      </c>
      <c r="F228" s="110" t="s">
        <v>72</v>
      </c>
      <c r="G228" s="110" t="s">
        <v>6011</v>
      </c>
      <c r="H228" s="111"/>
      <c r="I228" s="121"/>
      <c r="J228" s="112">
        <v>44593.0</v>
      </c>
      <c r="K228" s="112">
        <v>45261.0</v>
      </c>
      <c r="L228" s="113"/>
      <c r="M228" s="114">
        <f t="shared" si="1"/>
        <v>169.5</v>
      </c>
      <c r="N228" s="123">
        <v>11300.0</v>
      </c>
      <c r="O228" s="124">
        <v>1500.0</v>
      </c>
      <c r="P228" s="131">
        <v>31.0</v>
      </c>
      <c r="Q228" s="131">
        <v>72.0</v>
      </c>
      <c r="R228" s="113"/>
      <c r="S228" s="109" t="s">
        <v>48</v>
      </c>
      <c r="T228" s="109" t="s">
        <v>6028</v>
      </c>
      <c r="U228" s="109" t="s">
        <v>436</v>
      </c>
      <c r="V228" s="125" t="s">
        <v>785</v>
      </c>
      <c r="W228" s="109" t="s">
        <v>6687</v>
      </c>
      <c r="X228" s="109" t="s">
        <v>6688</v>
      </c>
      <c r="Y228" s="94" t="s">
        <v>6689</v>
      </c>
      <c r="Z228" s="126">
        <v>2.34</v>
      </c>
      <c r="AA228" s="109">
        <v>236.0</v>
      </c>
      <c r="AB228" s="131">
        <v>14.0</v>
      </c>
      <c r="AC228" s="131">
        <v>80.0</v>
      </c>
      <c r="AD228" s="125" t="s">
        <v>6690</v>
      </c>
      <c r="AE228" s="129" t="str">
        <f t="shared" si="2"/>
        <v>https://drive.google.com/file/d/124yeoruJw57TBzjDBP_etfvpaTFB1x-J/view?usp=drive_link</v>
      </c>
      <c r="AF228" s="107" t="str">
        <f t="shared" si="3"/>
        <v>Not Available</v>
      </c>
      <c r="AG228" s="113"/>
      <c r="AH228" s="113"/>
      <c r="AI228" s="113"/>
      <c r="AJ228" s="107">
        <f t="shared" si="78"/>
        <v>2</v>
      </c>
      <c r="AK228" s="107">
        <f t="shared" si="79"/>
        <v>2022</v>
      </c>
      <c r="AL228" s="107" t="str">
        <f t="shared" si="80"/>
        <v>Q12022</v>
      </c>
      <c r="AM228" s="106" t="str">
        <f t="shared" si="81"/>
        <v>10-12K</v>
      </c>
      <c r="AN228" s="118"/>
      <c r="AO228" s="118"/>
      <c r="AP228" s="118"/>
      <c r="AQ228" s="118"/>
      <c r="AR228" s="118"/>
      <c r="AS228" s="118"/>
      <c r="AT228" s="118"/>
      <c r="AU228" s="118"/>
      <c r="AV228" s="118"/>
      <c r="AW228" s="118"/>
      <c r="AX228" s="118"/>
      <c r="AY228" s="119">
        <f t="shared" si="4"/>
        <v>14</v>
      </c>
      <c r="AZ228" s="118"/>
    </row>
    <row r="229">
      <c r="A229" s="107">
        <f t="shared" si="5"/>
        <v>228</v>
      </c>
      <c r="B229" s="108"/>
      <c r="C229" s="120" t="s">
        <v>786</v>
      </c>
      <c r="D229" s="109" t="s">
        <v>787</v>
      </c>
      <c r="E229" s="108"/>
      <c r="F229" s="110" t="s">
        <v>38</v>
      </c>
      <c r="G229" s="110" t="s">
        <v>6011</v>
      </c>
      <c r="H229" s="109" t="s">
        <v>6273</v>
      </c>
      <c r="I229" s="121"/>
      <c r="J229" s="112">
        <v>44621.0</v>
      </c>
      <c r="K229" s="112">
        <v>46357.0</v>
      </c>
      <c r="L229" s="113"/>
      <c r="M229" s="114">
        <f t="shared" si="1"/>
        <v>100.481</v>
      </c>
      <c r="N229" s="123">
        <v>8900.0</v>
      </c>
      <c r="O229" s="124">
        <v>1129.0</v>
      </c>
      <c r="P229" s="113"/>
      <c r="Q229" s="113"/>
      <c r="R229" s="113"/>
      <c r="S229" s="109" t="s">
        <v>48</v>
      </c>
      <c r="T229" s="109" t="s">
        <v>6022</v>
      </c>
      <c r="U229" s="109" t="s">
        <v>788</v>
      </c>
      <c r="V229" s="125" t="s">
        <v>787</v>
      </c>
      <c r="W229" s="109" t="s">
        <v>6691</v>
      </c>
      <c r="X229" s="109" t="s">
        <v>6240</v>
      </c>
      <c r="Y229" s="94" t="s">
        <v>6334</v>
      </c>
      <c r="Z229" s="126">
        <v>4.0</v>
      </c>
      <c r="AA229" s="109">
        <v>300.0</v>
      </c>
      <c r="AB229" s="113"/>
      <c r="AC229" s="113"/>
      <c r="AD229" s="125" t="s">
        <v>6692</v>
      </c>
      <c r="AE229" s="129" t="str">
        <f t="shared" si="2"/>
        <v>https://drive.google.com/file/d/1bcSrg-BkSVpG7FMAlanSA-2IZ9HUp_P3/view?usp=drive_link</v>
      </c>
      <c r="AF229" s="107" t="str">
        <f t="shared" si="3"/>
        <v>Not Available</v>
      </c>
      <c r="AG229" s="113"/>
      <c r="AH229" s="113"/>
      <c r="AI229" s="113"/>
      <c r="AJ229" s="107">
        <f t="shared" si="78"/>
        <v>3</v>
      </c>
      <c r="AK229" s="148">
        <f t="shared" si="79"/>
        <v>2022</v>
      </c>
      <c r="AL229" s="148" t="str">
        <f t="shared" si="80"/>
        <v>Q12022</v>
      </c>
      <c r="AM229" s="106" t="str">
        <f t="shared" si="81"/>
        <v>8-10K</v>
      </c>
      <c r="AN229" s="118"/>
      <c r="AO229" s="118"/>
      <c r="AP229" s="118"/>
      <c r="AQ229" s="118"/>
      <c r="AR229" s="118"/>
      <c r="AS229" s="118"/>
      <c r="AT229" s="118"/>
      <c r="AU229" s="118"/>
      <c r="AV229" s="118"/>
      <c r="AW229" s="118"/>
      <c r="AX229" s="118"/>
      <c r="AY229" s="119">
        <f t="shared" si="4"/>
        <v>13</v>
      </c>
      <c r="AZ229" s="118"/>
    </row>
    <row r="230">
      <c r="A230" s="107">
        <f t="shared" si="5"/>
        <v>229</v>
      </c>
      <c r="B230" s="108"/>
      <c r="C230" s="120" t="s">
        <v>791</v>
      </c>
      <c r="D230" s="109" t="s">
        <v>792</v>
      </c>
      <c r="E230" s="108"/>
      <c r="F230" s="110" t="s">
        <v>38</v>
      </c>
      <c r="G230" s="110" t="s">
        <v>6011</v>
      </c>
      <c r="H230" s="141">
        <v>45325.0</v>
      </c>
      <c r="I230" s="121"/>
      <c r="J230" s="112">
        <v>43252.0</v>
      </c>
      <c r="K230" s="112">
        <v>45323.0</v>
      </c>
      <c r="L230" s="113"/>
      <c r="M230" s="114">
        <f t="shared" si="1"/>
        <v>100.492</v>
      </c>
      <c r="N230" s="123">
        <v>7400.0</v>
      </c>
      <c r="O230" s="124">
        <v>1358.0</v>
      </c>
      <c r="P230" s="113"/>
      <c r="Q230" s="113"/>
      <c r="R230" s="113"/>
      <c r="S230" s="109" t="s">
        <v>48</v>
      </c>
      <c r="T230" s="109" t="s">
        <v>6028</v>
      </c>
      <c r="U230" s="109" t="s">
        <v>49</v>
      </c>
      <c r="V230" s="125" t="s">
        <v>792</v>
      </c>
      <c r="W230" s="109" t="s">
        <v>6693</v>
      </c>
      <c r="X230" s="109" t="s">
        <v>128</v>
      </c>
      <c r="Y230" s="94" t="s">
        <v>6554</v>
      </c>
      <c r="Z230" s="126">
        <v>8.89</v>
      </c>
      <c r="AA230" s="109">
        <v>597.0</v>
      </c>
      <c r="AB230" s="113"/>
      <c r="AC230" s="113"/>
      <c r="AD230" s="111"/>
      <c r="AE230" s="107" t="str">
        <f t="shared" si="2"/>
        <v>#REF!</v>
      </c>
      <c r="AF230" s="107" t="str">
        <f t="shared" si="3"/>
        <v>Not Available</v>
      </c>
      <c r="AG230" s="113"/>
      <c r="AH230" s="113"/>
      <c r="AI230" s="113"/>
      <c r="AJ230" s="107">
        <f t="shared" si="78"/>
        <v>6</v>
      </c>
      <c r="AK230" s="148">
        <f t="shared" si="79"/>
        <v>2018</v>
      </c>
      <c r="AL230" s="148" t="str">
        <f t="shared" si="80"/>
        <v>Q22018</v>
      </c>
      <c r="AM230" s="106" t="str">
        <f t="shared" si="81"/>
        <v>6-8K</v>
      </c>
      <c r="AN230" s="118"/>
      <c r="AO230" s="118"/>
      <c r="AP230" s="118"/>
      <c r="AQ230" s="118"/>
      <c r="AR230" s="118"/>
      <c r="AS230" s="118"/>
      <c r="AT230" s="118"/>
      <c r="AU230" s="118"/>
      <c r="AV230" s="118"/>
      <c r="AW230" s="118"/>
      <c r="AX230" s="118"/>
      <c r="AY230" s="119">
        <f t="shared" si="4"/>
        <v>13</v>
      </c>
      <c r="AZ230" s="118"/>
    </row>
    <row r="231">
      <c r="A231" s="107">
        <f t="shared" si="5"/>
        <v>230</v>
      </c>
      <c r="B231" s="108"/>
      <c r="C231" s="120" t="s">
        <v>796</v>
      </c>
      <c r="D231" s="109" t="s">
        <v>797</v>
      </c>
      <c r="E231" s="108"/>
      <c r="F231" s="110" t="s">
        <v>72</v>
      </c>
      <c r="G231" s="110" t="s">
        <v>6004</v>
      </c>
      <c r="H231" s="111"/>
      <c r="I231" s="121"/>
      <c r="J231" s="112">
        <v>43657.0</v>
      </c>
      <c r="K231" s="112">
        <v>45261.0</v>
      </c>
      <c r="L231" s="113"/>
      <c r="M231" s="114">
        <f t="shared" si="1"/>
        <v>279.901</v>
      </c>
      <c r="N231" s="123">
        <v>11300.0</v>
      </c>
      <c r="O231" s="124">
        <v>2477.0</v>
      </c>
      <c r="P231" s="113"/>
      <c r="Q231" s="113"/>
      <c r="R231" s="113"/>
      <c r="S231" s="109" t="s">
        <v>48</v>
      </c>
      <c r="T231" s="109" t="s">
        <v>6063</v>
      </c>
      <c r="U231" s="109" t="s">
        <v>798</v>
      </c>
      <c r="V231" s="125" t="s">
        <v>797</v>
      </c>
      <c r="W231" s="109" t="s">
        <v>6694</v>
      </c>
      <c r="X231" s="109" t="s">
        <v>6695</v>
      </c>
      <c r="Y231" s="94" t="s">
        <v>5275</v>
      </c>
      <c r="Z231" s="126">
        <v>2.16</v>
      </c>
      <c r="AA231" s="109">
        <v>92.0</v>
      </c>
      <c r="AB231" s="113"/>
      <c r="AC231" s="113"/>
      <c r="AD231" s="125" t="s">
        <v>6696</v>
      </c>
      <c r="AE231" s="129" t="str">
        <f t="shared" si="2"/>
        <v>https://drive.google.com/file/d/1NVc7U9da9qFpMktCLyUON7wQREXFAItF/view?usp=drive_link</v>
      </c>
      <c r="AF231" s="107" t="str">
        <f t="shared" si="3"/>
        <v>Not Available</v>
      </c>
      <c r="AG231" s="113"/>
      <c r="AH231" s="113"/>
      <c r="AI231" s="113"/>
      <c r="AJ231" s="107">
        <f t="shared" si="78"/>
        <v>7</v>
      </c>
      <c r="AK231" s="148">
        <f t="shared" si="79"/>
        <v>2019</v>
      </c>
      <c r="AL231" s="148" t="str">
        <f t="shared" si="80"/>
        <v>Q32019</v>
      </c>
      <c r="AM231" s="106" t="str">
        <f t="shared" si="81"/>
        <v>10-12K</v>
      </c>
      <c r="AN231" s="118"/>
      <c r="AO231" s="118"/>
      <c r="AP231" s="118"/>
      <c r="AQ231" s="118"/>
      <c r="AR231" s="118"/>
      <c r="AS231" s="118"/>
      <c r="AT231" s="118"/>
      <c r="AU231" s="118"/>
      <c r="AV231" s="118"/>
      <c r="AW231" s="118"/>
      <c r="AX231" s="118"/>
      <c r="AY231" s="119">
        <f t="shared" si="4"/>
        <v>13</v>
      </c>
      <c r="AZ231" s="118"/>
    </row>
    <row r="232">
      <c r="A232" s="107">
        <f t="shared" si="5"/>
        <v>231</v>
      </c>
      <c r="B232" s="108"/>
      <c r="C232" s="120" t="s">
        <v>802</v>
      </c>
      <c r="D232" s="109" t="s">
        <v>803</v>
      </c>
      <c r="E232" s="108"/>
      <c r="F232" s="110" t="s">
        <v>38</v>
      </c>
      <c r="G232" s="110" t="s">
        <v>6011</v>
      </c>
      <c r="H232" s="141">
        <v>45355.0</v>
      </c>
      <c r="I232" s="121"/>
      <c r="J232" s="112">
        <v>45231.0</v>
      </c>
      <c r="K232" s="112">
        <v>46722.0</v>
      </c>
      <c r="L232" s="131">
        <v>8000.0</v>
      </c>
      <c r="M232" s="114">
        <f t="shared" si="1"/>
        <v>167.4802</v>
      </c>
      <c r="N232" s="123">
        <v>8633.0</v>
      </c>
      <c r="O232" s="109">
        <v>1940.0</v>
      </c>
      <c r="P232" s="113"/>
      <c r="Q232" s="113"/>
      <c r="R232" s="113"/>
      <c r="S232" s="109" t="s">
        <v>48</v>
      </c>
      <c r="T232" s="109" t="s">
        <v>6005</v>
      </c>
      <c r="U232" s="109" t="s">
        <v>40</v>
      </c>
      <c r="V232" s="125" t="s">
        <v>803</v>
      </c>
      <c r="W232" s="109" t="s">
        <v>6697</v>
      </c>
      <c r="X232" s="109" t="s">
        <v>6240</v>
      </c>
      <c r="Y232" s="94" t="s">
        <v>6698</v>
      </c>
      <c r="Z232" s="126">
        <v>135.0</v>
      </c>
      <c r="AA232" s="109">
        <v>92.0</v>
      </c>
      <c r="AB232" s="113"/>
      <c r="AC232" s="113"/>
      <c r="AD232" s="125" t="s">
        <v>6699</v>
      </c>
      <c r="AE232" s="129" t="str">
        <f t="shared" si="2"/>
        <v>https://drive.google.com/file/d/12ofetLTYqx7gZUifNFxJUm2NWhAeYqWn/view?usp=drive_link</v>
      </c>
      <c r="AF232" s="107" t="str">
        <f t="shared" si="3"/>
        <v>Not Available</v>
      </c>
      <c r="AG232" s="131">
        <v>12.0</v>
      </c>
      <c r="AH232" s="113"/>
      <c r="AI232" s="113"/>
      <c r="AJ232" s="107">
        <f t="shared" si="78"/>
        <v>11</v>
      </c>
      <c r="AK232" s="107">
        <f t="shared" si="79"/>
        <v>2023</v>
      </c>
      <c r="AL232" s="107" t="str">
        <f t="shared" si="80"/>
        <v>Q42023</v>
      </c>
      <c r="AM232" s="106" t="str">
        <f t="shared" si="81"/>
        <v>8-10K</v>
      </c>
      <c r="AN232" s="118" t="s">
        <v>5668</v>
      </c>
      <c r="AO232" s="118"/>
      <c r="AP232" s="118"/>
      <c r="AQ232" s="118"/>
      <c r="AR232" s="118"/>
      <c r="AS232" s="118"/>
      <c r="AT232" s="118"/>
      <c r="AU232" s="118"/>
      <c r="AV232" s="118"/>
      <c r="AW232" s="118"/>
      <c r="AX232" s="118"/>
      <c r="AY232" s="119">
        <f t="shared" si="4"/>
        <v>14</v>
      </c>
      <c r="AZ232" s="118"/>
    </row>
    <row r="233">
      <c r="A233" s="107">
        <f t="shared" si="5"/>
        <v>232</v>
      </c>
      <c r="B233" s="108"/>
      <c r="C233" s="109" t="s">
        <v>187</v>
      </c>
      <c r="D233" s="107" t="s">
        <v>188</v>
      </c>
      <c r="E233" s="108"/>
      <c r="F233" s="110" t="s">
        <v>38</v>
      </c>
      <c r="G233" s="110" t="s">
        <v>6114</v>
      </c>
      <c r="H233" s="111"/>
      <c r="I233" s="111"/>
      <c r="J233" s="112">
        <v>45352.0</v>
      </c>
      <c r="K233" s="112">
        <v>46419.0</v>
      </c>
      <c r="L233" s="131">
        <v>8400.0</v>
      </c>
      <c r="M233" s="114">
        <f t="shared" si="1"/>
        <v>112.12525</v>
      </c>
      <c r="N233" s="110">
        <v>9305.0</v>
      </c>
      <c r="O233" s="107">
        <v>1205.0</v>
      </c>
      <c r="P233" s="113"/>
      <c r="Q233" s="113"/>
      <c r="R233" s="113"/>
      <c r="S233" s="107" t="s">
        <v>48</v>
      </c>
      <c r="T233" s="109" t="s">
        <v>6063</v>
      </c>
      <c r="U233" s="107" t="s">
        <v>103</v>
      </c>
      <c r="V233" s="115" t="s">
        <v>6700</v>
      </c>
      <c r="W233" s="107" t="s">
        <v>6701</v>
      </c>
      <c r="X233" s="107" t="s">
        <v>151</v>
      </c>
      <c r="Y233" s="94" t="s">
        <v>6702</v>
      </c>
      <c r="Z233" s="117">
        <v>2.0</v>
      </c>
      <c r="AA233" s="107">
        <v>96.0</v>
      </c>
      <c r="AB233" s="113"/>
      <c r="AC233" s="113"/>
      <c r="AD233" s="108"/>
      <c r="AE233" s="107" t="str">
        <f t="shared" si="2"/>
        <v>#REF!</v>
      </c>
      <c r="AF233" s="107" t="str">
        <f t="shared" si="3"/>
        <v>Not Available</v>
      </c>
      <c r="AG233" s="113"/>
      <c r="AH233" s="113"/>
      <c r="AI233" s="113"/>
      <c r="AJ233" s="107">
        <f t="shared" si="78"/>
        <v>3</v>
      </c>
      <c r="AK233" s="107">
        <f t="shared" si="79"/>
        <v>2024</v>
      </c>
      <c r="AL233" s="107" t="str">
        <f t="shared" si="80"/>
        <v>Q12024</v>
      </c>
      <c r="AM233" s="106" t="str">
        <f t="shared" si="81"/>
        <v>8-10K</v>
      </c>
      <c r="AN233" s="118" t="s">
        <v>5668</v>
      </c>
      <c r="AO233" s="118"/>
      <c r="AP233" s="118"/>
      <c r="AQ233" s="118"/>
      <c r="AR233" s="118"/>
      <c r="AS233" s="118"/>
      <c r="AT233" s="118"/>
      <c r="AU233" s="118"/>
      <c r="AV233" s="118"/>
      <c r="AW233" s="118"/>
      <c r="AX233" s="118"/>
      <c r="AY233" s="119">
        <f t="shared" si="4"/>
        <v>14</v>
      </c>
      <c r="AZ233" s="118"/>
    </row>
    <row r="234">
      <c r="A234" s="107">
        <f t="shared" si="5"/>
        <v>233</v>
      </c>
      <c r="B234" s="108"/>
      <c r="C234" s="120" t="s">
        <v>806</v>
      </c>
      <c r="D234" s="109" t="s">
        <v>807</v>
      </c>
      <c r="E234" s="108"/>
      <c r="F234" s="110" t="s">
        <v>38</v>
      </c>
      <c r="G234" s="110" t="s">
        <v>6034</v>
      </c>
      <c r="H234" s="141">
        <v>45355.0</v>
      </c>
      <c r="I234" s="121"/>
      <c r="J234" s="112">
        <v>44228.0</v>
      </c>
      <c r="K234" s="112">
        <v>45778.0</v>
      </c>
      <c r="L234" s="113"/>
      <c r="M234" s="114">
        <f t="shared" si="1"/>
        <v>101.25</v>
      </c>
      <c r="N234" s="123">
        <v>7500.0</v>
      </c>
      <c r="O234" s="124">
        <v>1350.0</v>
      </c>
      <c r="P234" s="113"/>
      <c r="Q234" s="113"/>
      <c r="R234" s="113"/>
      <c r="S234" s="109" t="s">
        <v>48</v>
      </c>
      <c r="T234" s="109" t="s">
        <v>6028</v>
      </c>
      <c r="U234" s="109" t="s">
        <v>357</v>
      </c>
      <c r="V234" s="125" t="s">
        <v>6703</v>
      </c>
      <c r="W234" s="109" t="s">
        <v>6704</v>
      </c>
      <c r="X234" s="109" t="s">
        <v>128</v>
      </c>
      <c r="Y234" s="94" t="s">
        <v>2089</v>
      </c>
      <c r="Z234" s="126">
        <v>14.0</v>
      </c>
      <c r="AA234" s="109">
        <v>793.0</v>
      </c>
      <c r="AB234" s="113"/>
      <c r="AC234" s="113"/>
      <c r="AD234" s="111"/>
      <c r="AE234" s="107" t="str">
        <f t="shared" si="2"/>
        <v>#REF!</v>
      </c>
      <c r="AF234" s="107" t="str">
        <f t="shared" si="3"/>
        <v>Not Available</v>
      </c>
      <c r="AG234" s="113"/>
      <c r="AH234" s="113"/>
      <c r="AI234" s="113"/>
      <c r="AJ234" s="107">
        <f t="shared" si="78"/>
        <v>2</v>
      </c>
      <c r="AK234" s="148">
        <f t="shared" si="79"/>
        <v>2021</v>
      </c>
      <c r="AL234" s="148" t="str">
        <f t="shared" si="80"/>
        <v>Q12021</v>
      </c>
      <c r="AM234" s="106" t="str">
        <f t="shared" si="81"/>
        <v>6-8K</v>
      </c>
      <c r="AN234" s="118"/>
      <c r="AO234" s="118"/>
      <c r="AP234" s="118"/>
      <c r="AQ234" s="118"/>
      <c r="AR234" s="118"/>
      <c r="AS234" s="118"/>
      <c r="AT234" s="118"/>
      <c r="AU234" s="118"/>
      <c r="AV234" s="118"/>
      <c r="AW234" s="118"/>
      <c r="AX234" s="118"/>
      <c r="AY234" s="119">
        <f t="shared" si="4"/>
        <v>13</v>
      </c>
      <c r="AZ234" s="118"/>
    </row>
    <row r="235">
      <c r="A235" s="107">
        <f t="shared" si="5"/>
        <v>234</v>
      </c>
      <c r="B235" s="108"/>
      <c r="C235" s="120" t="s">
        <v>811</v>
      </c>
      <c r="D235" s="109" t="s">
        <v>812</v>
      </c>
      <c r="E235" s="108"/>
      <c r="F235" s="110" t="s">
        <v>38</v>
      </c>
      <c r="G235" s="110" t="s">
        <v>6004</v>
      </c>
      <c r="H235" s="109">
        <v>3.0</v>
      </c>
      <c r="I235" s="121"/>
      <c r="J235" s="112">
        <v>45170.0</v>
      </c>
      <c r="K235" s="112">
        <v>46722.0</v>
      </c>
      <c r="L235" s="113"/>
      <c r="M235" s="114">
        <f t="shared" si="1"/>
        <v>190.3</v>
      </c>
      <c r="N235" s="123">
        <v>8650.0</v>
      </c>
      <c r="O235" s="124">
        <v>2200.0</v>
      </c>
      <c r="P235" s="113"/>
      <c r="Q235" s="131">
        <v>80.0</v>
      </c>
      <c r="R235" s="131">
        <v>1150.0</v>
      </c>
      <c r="S235" s="109" t="s">
        <v>213</v>
      </c>
      <c r="T235" s="109" t="s">
        <v>6028</v>
      </c>
      <c r="U235" s="109" t="s">
        <v>813</v>
      </c>
      <c r="V235" s="125" t="s">
        <v>3556</v>
      </c>
      <c r="W235" s="109" t="s">
        <v>6705</v>
      </c>
      <c r="X235" s="109" t="s">
        <v>6706</v>
      </c>
      <c r="Y235" s="94" t="s">
        <v>6707</v>
      </c>
      <c r="Z235" s="126">
        <v>2.15</v>
      </c>
      <c r="AA235" s="109">
        <v>39.0</v>
      </c>
      <c r="AB235" s="113"/>
      <c r="AC235" s="131">
        <v>46.0</v>
      </c>
      <c r="AD235" s="125" t="s">
        <v>6708</v>
      </c>
      <c r="AE235" s="129" t="str">
        <f t="shared" si="2"/>
        <v>https://drive.google.com/file/d/1QsCpwgoH990oLtExTZnr9WGuQXckI6F0/view?usp=drive_link</v>
      </c>
      <c r="AF235" s="107" t="str">
        <f t="shared" si="3"/>
        <v>Not Available</v>
      </c>
      <c r="AG235" s="113"/>
      <c r="AH235" s="113"/>
      <c r="AI235" s="113"/>
      <c r="AJ235" s="107">
        <f t="shared" si="78"/>
        <v>9</v>
      </c>
      <c r="AK235" s="148">
        <f t="shared" si="79"/>
        <v>2023</v>
      </c>
      <c r="AL235" s="148" t="str">
        <f t="shared" si="80"/>
        <v>Q32023</v>
      </c>
      <c r="AM235" s="106" t="str">
        <f t="shared" si="81"/>
        <v>8-10K</v>
      </c>
      <c r="AN235" s="118" t="s">
        <v>5668</v>
      </c>
      <c r="AO235" s="118"/>
      <c r="AP235" s="118"/>
      <c r="AQ235" s="118"/>
      <c r="AR235" s="118"/>
      <c r="AS235" s="118"/>
      <c r="AT235" s="118"/>
      <c r="AU235" s="118"/>
      <c r="AV235" s="118"/>
      <c r="AW235" s="118"/>
      <c r="AX235" s="118"/>
      <c r="AY235" s="119">
        <f t="shared" si="4"/>
        <v>14</v>
      </c>
      <c r="AZ235" s="118"/>
    </row>
    <row r="236">
      <c r="A236" s="107">
        <f t="shared" si="5"/>
        <v>235</v>
      </c>
      <c r="B236" s="108"/>
      <c r="C236" s="120" t="s">
        <v>814</v>
      </c>
      <c r="D236" s="109" t="s">
        <v>815</v>
      </c>
      <c r="E236" s="108"/>
      <c r="F236" s="110" t="s">
        <v>38</v>
      </c>
      <c r="G236" s="110" t="s">
        <v>6034</v>
      </c>
      <c r="H236" s="141">
        <v>45355.0</v>
      </c>
      <c r="I236" s="121"/>
      <c r="J236" s="112">
        <v>43862.0</v>
      </c>
      <c r="K236" s="112">
        <v>45931.0</v>
      </c>
      <c r="L236" s="113"/>
      <c r="M236" s="114">
        <f t="shared" si="1"/>
        <v>196.794</v>
      </c>
      <c r="N236" s="123">
        <v>7800.0</v>
      </c>
      <c r="O236" s="124">
        <v>2523.0</v>
      </c>
      <c r="P236" s="113"/>
      <c r="Q236" s="113"/>
      <c r="R236" s="113"/>
      <c r="S236" s="109" t="s">
        <v>213</v>
      </c>
      <c r="T236" s="109" t="s">
        <v>6028</v>
      </c>
      <c r="U236" s="109" t="s">
        <v>169</v>
      </c>
      <c r="V236" s="125" t="s">
        <v>815</v>
      </c>
      <c r="W236" s="109" t="s">
        <v>6709</v>
      </c>
      <c r="X236" s="109" t="s">
        <v>561</v>
      </c>
      <c r="Y236" s="94" t="s">
        <v>4955</v>
      </c>
      <c r="Z236" s="126">
        <v>13.4</v>
      </c>
      <c r="AA236" s="109">
        <v>159.0</v>
      </c>
      <c r="AB236" s="113"/>
      <c r="AC236" s="113"/>
      <c r="AD236" s="125" t="s">
        <v>6710</v>
      </c>
      <c r="AE236" s="129" t="str">
        <f t="shared" si="2"/>
        <v>https://drive.google.com/file/d/1d38MOXsJQp3zzVyFu0wX4NRzfm0QofdN/view?usp=drive_link</v>
      </c>
      <c r="AF236" s="107" t="str">
        <f t="shared" si="3"/>
        <v>Not Available</v>
      </c>
      <c r="AG236" s="113"/>
      <c r="AH236" s="113"/>
      <c r="AI236" s="113"/>
      <c r="AJ236" s="107">
        <f t="shared" si="78"/>
        <v>2</v>
      </c>
      <c r="AK236" s="107">
        <f t="shared" si="79"/>
        <v>2020</v>
      </c>
      <c r="AL236" s="107" t="str">
        <f t="shared" si="80"/>
        <v>Q12020</v>
      </c>
      <c r="AM236" s="106" t="str">
        <f t="shared" si="81"/>
        <v>6-8K</v>
      </c>
      <c r="AN236" s="118"/>
      <c r="AO236" s="118"/>
      <c r="AP236" s="118"/>
      <c r="AQ236" s="118"/>
      <c r="AR236" s="118"/>
      <c r="AS236" s="118"/>
      <c r="AT236" s="118"/>
      <c r="AU236" s="118"/>
      <c r="AV236" s="118"/>
      <c r="AW236" s="118"/>
      <c r="AX236" s="118"/>
      <c r="AY236" s="119">
        <f t="shared" si="4"/>
        <v>13</v>
      </c>
      <c r="AZ236" s="118"/>
    </row>
    <row r="237">
      <c r="A237" s="107">
        <f t="shared" si="5"/>
        <v>236</v>
      </c>
      <c r="B237" s="108"/>
      <c r="C237" s="120" t="s">
        <v>804</v>
      </c>
      <c r="D237" s="107" t="s">
        <v>805</v>
      </c>
      <c r="E237" s="108"/>
      <c r="F237" s="110" t="s">
        <v>38</v>
      </c>
      <c r="G237" s="110" t="s">
        <v>6004</v>
      </c>
      <c r="H237" s="111"/>
      <c r="I237" s="121"/>
      <c r="J237" s="112">
        <v>45078.0</v>
      </c>
      <c r="K237" s="112">
        <v>46813.0</v>
      </c>
      <c r="L237" s="113"/>
      <c r="M237" s="114">
        <f t="shared" si="1"/>
        <v>241.574</v>
      </c>
      <c r="N237" s="110">
        <v>9116.0</v>
      </c>
      <c r="O237" s="107">
        <v>2650.0</v>
      </c>
      <c r="P237" s="113"/>
      <c r="Q237" s="113"/>
      <c r="R237" s="113"/>
      <c r="S237" s="107" t="s">
        <v>840</v>
      </c>
      <c r="T237" s="109" t="s">
        <v>6022</v>
      </c>
      <c r="U237" s="107" t="s">
        <v>222</v>
      </c>
      <c r="V237" s="115" t="s">
        <v>6711</v>
      </c>
      <c r="W237" s="107" t="s">
        <v>6712</v>
      </c>
      <c r="X237" s="107" t="s">
        <v>2234</v>
      </c>
      <c r="Y237" s="94" t="s">
        <v>6477</v>
      </c>
      <c r="Z237" s="117">
        <v>3.9</v>
      </c>
      <c r="AA237" s="107">
        <v>81.0</v>
      </c>
      <c r="AB237" s="113"/>
      <c r="AC237" s="113"/>
      <c r="AD237" s="115" t="s">
        <v>6713</v>
      </c>
      <c r="AE237" s="129" t="str">
        <f t="shared" si="2"/>
        <v>https://drive.google.com/file/d/1d4wM60XYM8bvQtG7s_3ebe11rX3KXPtO/view?usp=drive_link</v>
      </c>
      <c r="AF237" s="107" t="str">
        <f t="shared" si="3"/>
        <v>Not Available</v>
      </c>
      <c r="AG237" s="113"/>
      <c r="AH237" s="113"/>
      <c r="AI237" s="113"/>
      <c r="AJ237" s="107">
        <f t="shared" si="78"/>
        <v>6</v>
      </c>
      <c r="AK237" s="148">
        <f t="shared" si="79"/>
        <v>2023</v>
      </c>
      <c r="AL237" s="148" t="str">
        <f t="shared" si="80"/>
        <v>Q22023</v>
      </c>
      <c r="AM237" s="106" t="str">
        <f t="shared" si="81"/>
        <v>8-10K</v>
      </c>
      <c r="AN237" s="118"/>
      <c r="AO237" s="118"/>
      <c r="AP237" s="118"/>
      <c r="AQ237" s="118"/>
      <c r="AR237" s="118"/>
      <c r="AS237" s="118"/>
      <c r="AT237" s="118"/>
      <c r="AU237" s="118"/>
      <c r="AV237" s="118"/>
      <c r="AW237" s="118"/>
      <c r="AX237" s="118"/>
      <c r="AY237" s="119">
        <f t="shared" si="4"/>
        <v>13</v>
      </c>
      <c r="AZ237" s="118"/>
    </row>
    <row r="238">
      <c r="A238" s="107">
        <f t="shared" si="5"/>
        <v>237</v>
      </c>
      <c r="B238" s="108"/>
      <c r="C238" s="120" t="s">
        <v>194</v>
      </c>
      <c r="D238" s="107" t="s">
        <v>195</v>
      </c>
      <c r="E238" s="108"/>
      <c r="F238" s="110" t="s">
        <v>150</v>
      </c>
      <c r="G238" s="110" t="s">
        <v>6004</v>
      </c>
      <c r="H238" s="109" t="s">
        <v>6062</v>
      </c>
      <c r="I238" s="111"/>
      <c r="J238" s="121"/>
      <c r="K238" s="121"/>
      <c r="L238" s="113"/>
      <c r="M238" s="114">
        <f t="shared" si="1"/>
        <v>102</v>
      </c>
      <c r="N238" s="110">
        <v>6800.0</v>
      </c>
      <c r="O238" s="107">
        <v>1500.0</v>
      </c>
      <c r="P238" s="113"/>
      <c r="Q238" s="113"/>
      <c r="R238" s="113"/>
      <c r="S238" s="107" t="s">
        <v>48</v>
      </c>
      <c r="T238" s="109" t="s">
        <v>6022</v>
      </c>
      <c r="U238" s="107" t="s">
        <v>196</v>
      </c>
      <c r="V238" s="115" t="s">
        <v>6714</v>
      </c>
      <c r="W238" s="108"/>
      <c r="X238" s="107" t="s">
        <v>151</v>
      </c>
      <c r="Y238" s="116"/>
      <c r="Z238" s="117">
        <v>4.0</v>
      </c>
      <c r="AA238" s="108"/>
      <c r="AB238" s="113"/>
      <c r="AC238" s="113"/>
      <c r="AD238" s="108"/>
      <c r="AE238" s="107" t="str">
        <f t="shared" si="2"/>
        <v>#REF!</v>
      </c>
      <c r="AF238" s="107" t="str">
        <f t="shared" si="3"/>
        <v>Not Available</v>
      </c>
      <c r="AG238" s="113"/>
      <c r="AH238" s="113"/>
      <c r="AI238" s="113"/>
      <c r="AJ238" s="108"/>
      <c r="AK238" s="108"/>
      <c r="AL238" s="108"/>
      <c r="AM238" s="118"/>
      <c r="AN238" s="118"/>
      <c r="AO238" s="118"/>
      <c r="AP238" s="118"/>
      <c r="AQ238" s="118"/>
      <c r="AR238" s="118"/>
      <c r="AS238" s="118"/>
      <c r="AT238" s="118"/>
      <c r="AU238" s="118"/>
      <c r="AV238" s="118"/>
      <c r="AW238" s="118"/>
      <c r="AX238" s="118"/>
      <c r="AY238" s="119">
        <f t="shared" si="4"/>
        <v>10</v>
      </c>
      <c r="AZ238" s="118"/>
    </row>
    <row r="239">
      <c r="A239" s="107">
        <f t="shared" si="5"/>
        <v>238</v>
      </c>
      <c r="B239" s="108"/>
      <c r="C239" s="120" t="s">
        <v>819</v>
      </c>
      <c r="D239" s="109" t="s">
        <v>820</v>
      </c>
      <c r="E239" s="108"/>
      <c r="F239" s="110" t="s">
        <v>38</v>
      </c>
      <c r="G239" s="110" t="s">
        <v>6011</v>
      </c>
      <c r="H239" s="141">
        <v>45355.0</v>
      </c>
      <c r="I239" s="121"/>
      <c r="J239" s="112">
        <v>44440.0</v>
      </c>
      <c r="K239" s="112">
        <v>45689.0</v>
      </c>
      <c r="L239" s="113"/>
      <c r="M239" s="114">
        <f t="shared" si="1"/>
        <v>102.075</v>
      </c>
      <c r="N239" s="123">
        <v>7500.0</v>
      </c>
      <c r="O239" s="124">
        <v>1361.0</v>
      </c>
      <c r="P239" s="113"/>
      <c r="Q239" s="113"/>
      <c r="R239" s="113"/>
      <c r="S239" s="109" t="s">
        <v>48</v>
      </c>
      <c r="T239" s="109" t="s">
        <v>6028</v>
      </c>
      <c r="U239" s="109" t="s">
        <v>169</v>
      </c>
      <c r="V239" s="125" t="s">
        <v>6715</v>
      </c>
      <c r="W239" s="109" t="s">
        <v>6716</v>
      </c>
      <c r="X239" s="109" t="s">
        <v>1438</v>
      </c>
      <c r="Y239" s="94" t="s">
        <v>6176</v>
      </c>
      <c r="Z239" s="126">
        <v>6.79</v>
      </c>
      <c r="AA239" s="109">
        <v>950.0</v>
      </c>
      <c r="AB239" s="113"/>
      <c r="AC239" s="113"/>
      <c r="AD239" s="111"/>
      <c r="AE239" s="107" t="str">
        <f t="shared" si="2"/>
        <v>#REF!</v>
      </c>
      <c r="AF239" s="107" t="str">
        <f t="shared" si="3"/>
        <v>Not Available</v>
      </c>
      <c r="AG239" s="113"/>
      <c r="AH239" s="113"/>
      <c r="AI239" s="113"/>
      <c r="AJ239" s="107">
        <f t="shared" ref="AJ239:AJ248" si="82">iferror(MONTH(J239),"NA")</f>
        <v>9</v>
      </c>
      <c r="AK239" s="107">
        <f t="shared" ref="AK239:AK248" si="83">iferror(YEAR(J239),"NA")</f>
        <v>2021</v>
      </c>
      <c r="AL239" s="107" t="str">
        <f t="shared" ref="AL239:AL248" si="84">Concat(IF(AJ239&lt;=3,"Q1",IF(AJ239&lt;=6,"Q2",IF(AJ239&lt;=9,"Q3","Q4"))),AK239)</f>
        <v>Q32021</v>
      </c>
      <c r="AM239" s="106" t="str">
        <f t="shared" ref="AM239:AM248" si="85">IF(N239=0,"NA",IF(N239&lt;2000,"&lt;2K",IF(N239&lt;4000,"2-4K",IF(N239&lt;6000,"4-6K",IF(N239&lt;8000,"6-8K",IF(N239&lt;10000,"8-10K",IF(N239&lt;12000,"10-12K",IF(N239&lt;15000,"12-15K","15K+"))))))))</f>
        <v>6-8K</v>
      </c>
      <c r="AN239" s="118"/>
      <c r="AO239" s="118"/>
      <c r="AP239" s="118"/>
      <c r="AQ239" s="118"/>
      <c r="AR239" s="118"/>
      <c r="AS239" s="118"/>
      <c r="AT239" s="118"/>
      <c r="AU239" s="118"/>
      <c r="AV239" s="118"/>
      <c r="AW239" s="118"/>
      <c r="AX239" s="118"/>
      <c r="AY239" s="119">
        <f t="shared" si="4"/>
        <v>13</v>
      </c>
      <c r="AZ239" s="118"/>
    </row>
    <row r="240">
      <c r="A240" s="107">
        <f t="shared" si="5"/>
        <v>239</v>
      </c>
      <c r="B240" s="108"/>
      <c r="C240" s="120" t="s">
        <v>821</v>
      </c>
      <c r="D240" s="109" t="s">
        <v>6153</v>
      </c>
      <c r="E240" s="107">
        <v>2.0</v>
      </c>
      <c r="F240" s="110" t="s">
        <v>38</v>
      </c>
      <c r="G240" s="110" t="s">
        <v>6011</v>
      </c>
      <c r="H240" s="109">
        <v>3.0</v>
      </c>
      <c r="I240" s="121"/>
      <c r="J240" s="112">
        <v>43983.0</v>
      </c>
      <c r="K240" s="112">
        <v>46722.0</v>
      </c>
      <c r="L240" s="113"/>
      <c r="M240" s="114">
        <f t="shared" si="1"/>
        <v>102.2</v>
      </c>
      <c r="N240" s="123">
        <v>7300.0</v>
      </c>
      <c r="O240" s="124">
        <v>1400.0</v>
      </c>
      <c r="P240" s="113"/>
      <c r="Q240" s="113"/>
      <c r="R240" s="113"/>
      <c r="S240" s="109" t="s">
        <v>48</v>
      </c>
      <c r="T240" s="109" t="s">
        <v>6022</v>
      </c>
      <c r="U240" s="109" t="s">
        <v>209</v>
      </c>
      <c r="V240" s="125" t="s">
        <v>208</v>
      </c>
      <c r="W240" s="109" t="s">
        <v>6717</v>
      </c>
      <c r="X240" s="109" t="s">
        <v>1438</v>
      </c>
      <c r="Y240" s="94" t="s">
        <v>5303</v>
      </c>
      <c r="Z240" s="126">
        <v>5.43</v>
      </c>
      <c r="AA240" s="109">
        <v>560.0</v>
      </c>
      <c r="AB240" s="113"/>
      <c r="AC240" s="113"/>
      <c r="AD240" s="125" t="s">
        <v>6718</v>
      </c>
      <c r="AE240" s="129" t="str">
        <f t="shared" si="2"/>
        <v>https://drive.google.com/file/d/1Jx87TLs0tXM0nNGoje41GnLfs8scLCDM/view?usp=drive_link</v>
      </c>
      <c r="AF240" s="107" t="str">
        <f t="shared" si="3"/>
        <v>Not Available</v>
      </c>
      <c r="AG240" s="113"/>
      <c r="AH240" s="113"/>
      <c r="AI240" s="113"/>
      <c r="AJ240" s="107">
        <f t="shared" si="82"/>
        <v>6</v>
      </c>
      <c r="AK240" s="148">
        <f t="shared" si="83"/>
        <v>2020</v>
      </c>
      <c r="AL240" s="148" t="str">
        <f t="shared" si="84"/>
        <v>Q22020</v>
      </c>
      <c r="AM240" s="106" t="str">
        <f t="shared" si="85"/>
        <v>6-8K</v>
      </c>
      <c r="AN240" s="118"/>
      <c r="AO240" s="118"/>
      <c r="AP240" s="118"/>
      <c r="AQ240" s="118"/>
      <c r="AR240" s="118"/>
      <c r="AS240" s="118"/>
      <c r="AT240" s="118"/>
      <c r="AU240" s="118"/>
      <c r="AV240" s="118"/>
      <c r="AW240" s="118"/>
      <c r="AX240" s="118"/>
      <c r="AY240" s="119">
        <f t="shared" si="4"/>
        <v>13</v>
      </c>
      <c r="AZ240" s="118"/>
    </row>
    <row r="241">
      <c r="A241" s="107">
        <f t="shared" si="5"/>
        <v>240</v>
      </c>
      <c r="B241" s="108"/>
      <c r="C241" s="120" t="s">
        <v>822</v>
      </c>
      <c r="D241" s="109" t="s">
        <v>823</v>
      </c>
      <c r="E241" s="108"/>
      <c r="F241" s="110" t="s">
        <v>38</v>
      </c>
      <c r="G241" s="110" t="s">
        <v>6114</v>
      </c>
      <c r="H241" s="111"/>
      <c r="I241" s="121"/>
      <c r="J241" s="112">
        <v>44986.0</v>
      </c>
      <c r="K241" s="112">
        <v>46357.0</v>
      </c>
      <c r="L241" s="113"/>
      <c r="M241" s="114">
        <f t="shared" si="1"/>
        <v>102.3</v>
      </c>
      <c r="N241" s="123">
        <v>10000.0</v>
      </c>
      <c r="O241" s="124">
        <v>1023.0</v>
      </c>
      <c r="P241" s="113"/>
      <c r="Q241" s="113"/>
      <c r="R241" s="113"/>
      <c r="S241" s="109" t="s">
        <v>37</v>
      </c>
      <c r="T241" s="109" t="s">
        <v>6005</v>
      </c>
      <c r="U241" s="109" t="s">
        <v>824</v>
      </c>
      <c r="V241" s="125" t="s">
        <v>823</v>
      </c>
      <c r="W241" s="109" t="s">
        <v>6719</v>
      </c>
      <c r="X241" s="109" t="s">
        <v>6237</v>
      </c>
      <c r="Y241" s="94" t="s">
        <v>6238</v>
      </c>
      <c r="Z241" s="126">
        <v>34.0</v>
      </c>
      <c r="AA241" s="109">
        <v>175.0</v>
      </c>
      <c r="AB241" s="113"/>
      <c r="AC241" s="113"/>
      <c r="AD241" s="125" t="s">
        <v>6720</v>
      </c>
      <c r="AE241" s="129" t="str">
        <f t="shared" si="2"/>
        <v>https://drive.google.com/file/d/1pz5lOfjXwOa7T5XCCzxOs8j88lrcmajB/view?usp=drive_link</v>
      </c>
      <c r="AF241" s="107" t="str">
        <f t="shared" si="3"/>
        <v>Not Available</v>
      </c>
      <c r="AG241" s="113"/>
      <c r="AH241" s="113"/>
      <c r="AI241" s="113"/>
      <c r="AJ241" s="107">
        <f t="shared" si="82"/>
        <v>3</v>
      </c>
      <c r="AK241" s="107">
        <f t="shared" si="83"/>
        <v>2023</v>
      </c>
      <c r="AL241" s="107" t="str">
        <f t="shared" si="84"/>
        <v>Q12023</v>
      </c>
      <c r="AM241" s="106" t="str">
        <f t="shared" si="85"/>
        <v>10-12K</v>
      </c>
      <c r="AN241" s="118"/>
      <c r="AO241" s="118"/>
      <c r="AP241" s="118"/>
      <c r="AQ241" s="118"/>
      <c r="AR241" s="118"/>
      <c r="AS241" s="118"/>
      <c r="AT241" s="118"/>
      <c r="AU241" s="118"/>
      <c r="AV241" s="118"/>
      <c r="AW241" s="118"/>
      <c r="AX241" s="118"/>
      <c r="AY241" s="119">
        <f t="shared" si="4"/>
        <v>13</v>
      </c>
      <c r="AZ241" s="118"/>
    </row>
    <row r="242">
      <c r="A242" s="107">
        <f t="shared" si="5"/>
        <v>241</v>
      </c>
      <c r="B242" s="108"/>
      <c r="C242" s="120" t="s">
        <v>826</v>
      </c>
      <c r="D242" s="107" t="s">
        <v>827</v>
      </c>
      <c r="E242" s="108"/>
      <c r="F242" s="110" t="s">
        <v>38</v>
      </c>
      <c r="G242" s="110" t="s">
        <v>6114</v>
      </c>
      <c r="H242" s="111"/>
      <c r="I242" s="111"/>
      <c r="J242" s="112">
        <v>45352.0</v>
      </c>
      <c r="K242" s="112">
        <v>45992.0</v>
      </c>
      <c r="L242" s="113"/>
      <c r="M242" s="114">
        <f t="shared" si="1"/>
        <v>105.744</v>
      </c>
      <c r="N242" s="110">
        <v>8812.0</v>
      </c>
      <c r="O242" s="107">
        <v>1200.0</v>
      </c>
      <c r="P242" s="113"/>
      <c r="Q242" s="113"/>
      <c r="R242" s="113"/>
      <c r="S242" s="107" t="s">
        <v>37</v>
      </c>
      <c r="T242" s="109" t="s">
        <v>6028</v>
      </c>
      <c r="U242" s="107" t="s">
        <v>828</v>
      </c>
      <c r="V242" s="115" t="s">
        <v>827</v>
      </c>
      <c r="W242" s="107" t="s">
        <v>6721</v>
      </c>
      <c r="X242" s="107" t="s">
        <v>6722</v>
      </c>
      <c r="Y242" s="94" t="s">
        <v>6723</v>
      </c>
      <c r="Z242" s="117">
        <v>5.0</v>
      </c>
      <c r="AA242" s="107">
        <v>84.0</v>
      </c>
      <c r="AB242" s="113"/>
      <c r="AC242" s="113"/>
      <c r="AD242" s="160" t="s">
        <v>6724</v>
      </c>
      <c r="AE242" s="129" t="str">
        <f t="shared" si="2"/>
        <v>https://drive.google.com/file/d/1S88e6wOonv934M76Z1neaLn33NMaGt09/view?usp=drive_link</v>
      </c>
      <c r="AF242" s="107" t="str">
        <f t="shared" si="3"/>
        <v>Not Available</v>
      </c>
      <c r="AG242" s="113"/>
      <c r="AH242" s="113"/>
      <c r="AI242" s="113"/>
      <c r="AJ242" s="107">
        <f t="shared" si="82"/>
        <v>3</v>
      </c>
      <c r="AK242" s="107">
        <f t="shared" si="83"/>
        <v>2024</v>
      </c>
      <c r="AL242" s="107" t="str">
        <f t="shared" si="84"/>
        <v>Q12024</v>
      </c>
      <c r="AM242" s="106" t="str">
        <f t="shared" si="85"/>
        <v>8-10K</v>
      </c>
      <c r="AN242" s="118" t="s">
        <v>5668</v>
      </c>
      <c r="AO242" s="118"/>
      <c r="AP242" s="118"/>
      <c r="AQ242" s="118"/>
      <c r="AR242" s="118"/>
      <c r="AS242" s="118"/>
      <c r="AT242" s="118"/>
      <c r="AU242" s="118"/>
      <c r="AV242" s="118"/>
      <c r="AW242" s="118"/>
      <c r="AX242" s="118"/>
      <c r="AY242" s="119">
        <f t="shared" si="4"/>
        <v>13</v>
      </c>
      <c r="AZ242" s="118"/>
    </row>
    <row r="243">
      <c r="A243" s="107">
        <f t="shared" si="5"/>
        <v>242</v>
      </c>
      <c r="B243" s="108"/>
      <c r="C243" s="120" t="s">
        <v>829</v>
      </c>
      <c r="D243" s="109" t="s">
        <v>830</v>
      </c>
      <c r="E243" s="107">
        <v>2.0</v>
      </c>
      <c r="F243" s="110" t="s">
        <v>72</v>
      </c>
      <c r="G243" s="110" t="s">
        <v>6011</v>
      </c>
      <c r="H243" s="111"/>
      <c r="I243" s="121"/>
      <c r="J243" s="112">
        <v>43405.0</v>
      </c>
      <c r="K243" s="112">
        <v>44652.0</v>
      </c>
      <c r="L243" s="113"/>
      <c r="M243" s="114">
        <f t="shared" si="1"/>
        <v>108</v>
      </c>
      <c r="N243" s="123">
        <v>6000.0</v>
      </c>
      <c r="O243" s="124">
        <v>1800.0</v>
      </c>
      <c r="P243" s="113"/>
      <c r="Q243" s="113"/>
      <c r="R243" s="113"/>
      <c r="S243" s="109" t="s">
        <v>37</v>
      </c>
      <c r="T243" s="109" t="s">
        <v>6005</v>
      </c>
      <c r="U243" s="109" t="s">
        <v>40</v>
      </c>
      <c r="V243" s="125" t="s">
        <v>6725</v>
      </c>
      <c r="W243" s="109" t="s">
        <v>6726</v>
      </c>
      <c r="X243" s="109" t="s">
        <v>1107</v>
      </c>
      <c r="Y243" s="116"/>
      <c r="Z243" s="126">
        <v>92.7</v>
      </c>
      <c r="AA243" s="109">
        <v>950.0</v>
      </c>
      <c r="AB243" s="113"/>
      <c r="AC243" s="113"/>
      <c r="AD243" s="111"/>
      <c r="AE243" s="107" t="str">
        <f t="shared" si="2"/>
        <v>#REF!</v>
      </c>
      <c r="AF243" s="107" t="str">
        <f t="shared" si="3"/>
        <v>Not Available</v>
      </c>
      <c r="AG243" s="113"/>
      <c r="AH243" s="113"/>
      <c r="AI243" s="113"/>
      <c r="AJ243" s="107">
        <f t="shared" si="82"/>
        <v>11</v>
      </c>
      <c r="AK243" s="148">
        <f t="shared" si="83"/>
        <v>2018</v>
      </c>
      <c r="AL243" s="148" t="str">
        <f t="shared" si="84"/>
        <v>Q42018</v>
      </c>
      <c r="AM243" s="106" t="str">
        <f t="shared" si="85"/>
        <v>6-8K</v>
      </c>
      <c r="AN243" s="118"/>
      <c r="AO243" s="118"/>
      <c r="AP243" s="118"/>
      <c r="AQ243" s="118"/>
      <c r="AR243" s="118"/>
      <c r="AS243" s="118"/>
      <c r="AT243" s="118"/>
      <c r="AU243" s="118"/>
      <c r="AV243" s="118"/>
      <c r="AW243" s="118"/>
      <c r="AX243" s="118"/>
      <c r="AY243" s="119">
        <f t="shared" si="4"/>
        <v>13</v>
      </c>
      <c r="AZ243" s="118"/>
    </row>
    <row r="244">
      <c r="A244" s="107">
        <f t="shared" si="5"/>
        <v>243</v>
      </c>
      <c r="B244" s="108"/>
      <c r="C244" s="120" t="s">
        <v>831</v>
      </c>
      <c r="D244" s="109" t="s">
        <v>6727</v>
      </c>
      <c r="E244" s="108"/>
      <c r="F244" s="110" t="s">
        <v>38</v>
      </c>
      <c r="G244" s="110" t="s">
        <v>6034</v>
      </c>
      <c r="H244" s="141">
        <v>45325.0</v>
      </c>
      <c r="I244" s="121"/>
      <c r="J244" s="112">
        <v>45139.0</v>
      </c>
      <c r="K244" s="112">
        <v>46722.0</v>
      </c>
      <c r="L244" s="113"/>
      <c r="M244" s="114">
        <f t="shared" si="1"/>
        <v>106.07814</v>
      </c>
      <c r="N244" s="123">
        <v>8862.0</v>
      </c>
      <c r="O244" s="124">
        <v>1197.0</v>
      </c>
      <c r="P244" s="113"/>
      <c r="Q244" s="113"/>
      <c r="R244" s="113"/>
      <c r="S244" s="109" t="s">
        <v>48</v>
      </c>
      <c r="T244" s="109" t="s">
        <v>6005</v>
      </c>
      <c r="U244" s="109" t="s">
        <v>199</v>
      </c>
      <c r="V244" s="125" t="s">
        <v>832</v>
      </c>
      <c r="W244" s="109" t="s">
        <v>6728</v>
      </c>
      <c r="X244" s="109" t="s">
        <v>6240</v>
      </c>
      <c r="Y244" s="94" t="s">
        <v>6334</v>
      </c>
      <c r="Z244" s="126">
        <v>5.82</v>
      </c>
      <c r="AA244" s="109">
        <v>506.0</v>
      </c>
      <c r="AB244" s="113"/>
      <c r="AC244" s="113"/>
      <c r="AD244" s="125" t="s">
        <v>6729</v>
      </c>
      <c r="AE244" s="129" t="str">
        <f t="shared" si="2"/>
        <v>https://drive.google.com/file/d/1dr1aZbqVUKAwNZYDfqz8azTuz8wZiBSL/view?usp=sharing</v>
      </c>
      <c r="AF244" s="107" t="str">
        <f t="shared" si="3"/>
        <v>Not Available</v>
      </c>
      <c r="AG244" s="131">
        <v>25.0</v>
      </c>
      <c r="AH244" s="113"/>
      <c r="AI244" s="113"/>
      <c r="AJ244" s="107">
        <f t="shared" si="82"/>
        <v>8</v>
      </c>
      <c r="AK244" s="107">
        <f t="shared" si="83"/>
        <v>2023</v>
      </c>
      <c r="AL244" s="107" t="str">
        <f t="shared" si="84"/>
        <v>Q32023</v>
      </c>
      <c r="AM244" s="106" t="str">
        <f t="shared" si="85"/>
        <v>8-10K</v>
      </c>
      <c r="AN244" s="118" t="s">
        <v>5668</v>
      </c>
      <c r="AO244" s="118"/>
      <c r="AP244" s="118"/>
      <c r="AQ244" s="118"/>
      <c r="AR244" s="118"/>
      <c r="AS244" s="118"/>
      <c r="AT244" s="118"/>
      <c r="AU244" s="118"/>
      <c r="AV244" s="118"/>
      <c r="AW244" s="118"/>
      <c r="AX244" s="106">
        <v>1.0</v>
      </c>
      <c r="AY244" s="119">
        <f t="shared" si="4"/>
        <v>13</v>
      </c>
      <c r="AZ244" s="118"/>
    </row>
    <row r="245">
      <c r="A245" s="107">
        <f t="shared" si="5"/>
        <v>244</v>
      </c>
      <c r="B245" s="108"/>
      <c r="C245" s="120" t="s">
        <v>834</v>
      </c>
      <c r="D245" s="109" t="s">
        <v>835</v>
      </c>
      <c r="E245" s="108"/>
      <c r="F245" s="110" t="s">
        <v>72</v>
      </c>
      <c r="G245" s="110" t="s">
        <v>6004</v>
      </c>
      <c r="H245" s="111"/>
      <c r="I245" s="111"/>
      <c r="J245" s="112">
        <v>43070.0</v>
      </c>
      <c r="K245" s="112">
        <v>43617.0</v>
      </c>
      <c r="L245" s="113"/>
      <c r="M245" s="114">
        <f t="shared" si="1"/>
        <v>120.51</v>
      </c>
      <c r="N245" s="110">
        <v>10300.0</v>
      </c>
      <c r="O245" s="107">
        <v>1170.0</v>
      </c>
      <c r="P245" s="113"/>
      <c r="Q245" s="113"/>
      <c r="R245" s="113"/>
      <c r="S245" s="107" t="s">
        <v>48</v>
      </c>
      <c r="T245" s="109" t="s">
        <v>6028</v>
      </c>
      <c r="U245" s="107" t="s">
        <v>189</v>
      </c>
      <c r="V245" s="115" t="s">
        <v>6730</v>
      </c>
      <c r="W245" s="107" t="s">
        <v>6731</v>
      </c>
      <c r="X245" s="107" t="s">
        <v>256</v>
      </c>
      <c r="Y245" s="94" t="s">
        <v>6732</v>
      </c>
      <c r="Z245" s="117">
        <v>16.7</v>
      </c>
      <c r="AA245" s="107">
        <v>1244.0</v>
      </c>
      <c r="AB245" s="113"/>
      <c r="AC245" s="113"/>
      <c r="AD245" s="115" t="s">
        <v>6733</v>
      </c>
      <c r="AE245" s="129" t="str">
        <f t="shared" si="2"/>
        <v>https://drive.google.com/file/d/14h3LmG7Ge20E__y4QZuQSZMkm3mZbXT5/view?usp=drive_link</v>
      </c>
      <c r="AF245" s="107" t="str">
        <f t="shared" si="3"/>
        <v>Not Available</v>
      </c>
      <c r="AG245" s="113"/>
      <c r="AH245" s="113"/>
      <c r="AI245" s="113"/>
      <c r="AJ245" s="107">
        <f t="shared" si="82"/>
        <v>12</v>
      </c>
      <c r="AK245" s="148">
        <f t="shared" si="83"/>
        <v>2017</v>
      </c>
      <c r="AL245" s="148" t="str">
        <f t="shared" si="84"/>
        <v>Q42017</v>
      </c>
      <c r="AM245" s="106" t="str">
        <f t="shared" si="85"/>
        <v>10-12K</v>
      </c>
      <c r="AN245" s="118"/>
      <c r="AO245" s="118"/>
      <c r="AP245" s="118"/>
      <c r="AQ245" s="118"/>
      <c r="AR245" s="118"/>
      <c r="AS245" s="118"/>
      <c r="AT245" s="118"/>
      <c r="AU245" s="106">
        <v>1.0</v>
      </c>
      <c r="AV245" s="118"/>
      <c r="AW245" s="118"/>
      <c r="AX245" s="118"/>
      <c r="AY245" s="119">
        <f t="shared" si="4"/>
        <v>13</v>
      </c>
      <c r="AZ245" s="118"/>
    </row>
    <row r="246">
      <c r="A246" s="107">
        <f t="shared" si="5"/>
        <v>245</v>
      </c>
      <c r="B246" s="108"/>
      <c r="C246" s="120" t="s">
        <v>838</v>
      </c>
      <c r="D246" s="107" t="s">
        <v>839</v>
      </c>
      <c r="E246" s="108"/>
      <c r="F246" s="110" t="s">
        <v>38</v>
      </c>
      <c r="G246" s="110" t="s">
        <v>6011</v>
      </c>
      <c r="H246" s="111"/>
      <c r="I246" s="121"/>
      <c r="J246" s="112">
        <v>44774.0</v>
      </c>
      <c r="K246" s="112">
        <v>46266.0</v>
      </c>
      <c r="L246" s="113"/>
      <c r="M246" s="114">
        <f t="shared" si="1"/>
        <v>201.051</v>
      </c>
      <c r="N246" s="110">
        <v>8900.0</v>
      </c>
      <c r="O246" s="107">
        <v>2259.0</v>
      </c>
      <c r="P246" s="113"/>
      <c r="Q246" s="113"/>
      <c r="R246" s="113"/>
      <c r="S246" s="107" t="s">
        <v>840</v>
      </c>
      <c r="T246" s="109" t="s">
        <v>6028</v>
      </c>
      <c r="U246" s="107" t="s">
        <v>741</v>
      </c>
      <c r="V246" s="115" t="s">
        <v>6734</v>
      </c>
      <c r="W246" s="107" t="s">
        <v>6735</v>
      </c>
      <c r="X246" s="107" t="s">
        <v>6598</v>
      </c>
      <c r="Y246" s="94" t="s">
        <v>6736</v>
      </c>
      <c r="Z246" s="117">
        <v>2.2</v>
      </c>
      <c r="AA246" s="107">
        <v>135.0</v>
      </c>
      <c r="AB246" s="113"/>
      <c r="AC246" s="113"/>
      <c r="AD246" s="115" t="s">
        <v>6737</v>
      </c>
      <c r="AE246" s="129" t="str">
        <f t="shared" si="2"/>
        <v>https://drive.google.com/file/d/1wchObdqJKqJEhHdp0YaMD0Eqb5dKTVdO/view?usp=drive_link</v>
      </c>
      <c r="AF246" s="107" t="str">
        <f t="shared" si="3"/>
        <v>Not Available</v>
      </c>
      <c r="AG246" s="113"/>
      <c r="AH246" s="113"/>
      <c r="AI246" s="113"/>
      <c r="AJ246" s="107">
        <f t="shared" si="82"/>
        <v>8</v>
      </c>
      <c r="AK246" s="107">
        <f t="shared" si="83"/>
        <v>2022</v>
      </c>
      <c r="AL246" s="107" t="str">
        <f t="shared" si="84"/>
        <v>Q32022</v>
      </c>
      <c r="AM246" s="106" t="str">
        <f t="shared" si="85"/>
        <v>8-10K</v>
      </c>
      <c r="AN246" s="118"/>
      <c r="AO246" s="118"/>
      <c r="AP246" s="118"/>
      <c r="AQ246" s="118"/>
      <c r="AR246" s="118"/>
      <c r="AS246" s="118"/>
      <c r="AT246" s="118"/>
      <c r="AU246" s="118"/>
      <c r="AV246" s="118"/>
      <c r="AW246" s="118"/>
      <c r="AX246" s="118"/>
      <c r="AY246" s="119">
        <f t="shared" si="4"/>
        <v>13</v>
      </c>
      <c r="AZ246" s="118"/>
    </row>
    <row r="247">
      <c r="A247" s="107">
        <f t="shared" si="5"/>
        <v>246</v>
      </c>
      <c r="B247" s="108"/>
      <c r="C247" s="120" t="s">
        <v>841</v>
      </c>
      <c r="D247" s="109" t="s">
        <v>842</v>
      </c>
      <c r="E247" s="108"/>
      <c r="F247" s="110" t="s">
        <v>38</v>
      </c>
      <c r="G247" s="110" t="s">
        <v>6114</v>
      </c>
      <c r="H247" s="111"/>
      <c r="I247" s="121"/>
      <c r="J247" s="112">
        <v>45139.0</v>
      </c>
      <c r="K247" s="122">
        <v>46508.0</v>
      </c>
      <c r="L247" s="113"/>
      <c r="M247" s="114">
        <f t="shared" si="1"/>
        <v>119.976</v>
      </c>
      <c r="N247" s="123">
        <v>4999.0</v>
      </c>
      <c r="O247" s="124">
        <v>2400.0</v>
      </c>
      <c r="P247" s="113"/>
      <c r="Q247" s="113"/>
      <c r="R247" s="113"/>
      <c r="S247" s="109" t="s">
        <v>37</v>
      </c>
      <c r="T247" s="109" t="s">
        <v>6028</v>
      </c>
      <c r="U247" s="109" t="s">
        <v>843</v>
      </c>
      <c r="V247" s="125" t="s">
        <v>6738</v>
      </c>
      <c r="W247" s="109" t="s">
        <v>6739</v>
      </c>
      <c r="X247" s="109" t="s">
        <v>6740</v>
      </c>
      <c r="Y247" s="94" t="s">
        <v>6740</v>
      </c>
      <c r="Z247" s="126">
        <v>2.9</v>
      </c>
      <c r="AA247" s="109">
        <v>47.0</v>
      </c>
      <c r="AB247" s="113"/>
      <c r="AC247" s="131">
        <v>54.0</v>
      </c>
      <c r="AD247" s="125" t="s">
        <v>6741</v>
      </c>
      <c r="AE247" s="129" t="str">
        <f t="shared" si="2"/>
        <v>https://drive.google.com/file/d/1DN9mInpyKUyIVpLl_oz2L_YVSISsfYP6/view?usp=drive_link</v>
      </c>
      <c r="AF247" s="107" t="str">
        <f t="shared" si="3"/>
        <v>Not Available</v>
      </c>
      <c r="AG247" s="113"/>
      <c r="AH247" s="113"/>
      <c r="AI247" s="113"/>
      <c r="AJ247" s="107">
        <f t="shared" si="82"/>
        <v>8</v>
      </c>
      <c r="AK247" s="107">
        <f t="shared" si="83"/>
        <v>2023</v>
      </c>
      <c r="AL247" s="107" t="str">
        <f t="shared" si="84"/>
        <v>Q32023</v>
      </c>
      <c r="AM247" s="106" t="str">
        <f t="shared" si="85"/>
        <v>4-6K</v>
      </c>
      <c r="AN247" s="118" t="s">
        <v>5668</v>
      </c>
      <c r="AO247" s="118"/>
      <c r="AP247" s="118"/>
      <c r="AQ247" s="118"/>
      <c r="AR247" s="118"/>
      <c r="AS247" s="118"/>
      <c r="AT247" s="118"/>
      <c r="AU247" s="118"/>
      <c r="AV247" s="118"/>
      <c r="AW247" s="118"/>
      <c r="AX247" s="118"/>
      <c r="AY247" s="119">
        <f t="shared" si="4"/>
        <v>14</v>
      </c>
      <c r="AZ247" s="118"/>
    </row>
    <row r="248">
      <c r="A248" s="107">
        <f t="shared" si="5"/>
        <v>247</v>
      </c>
      <c r="B248" s="108"/>
      <c r="C248" s="130" t="s">
        <v>844</v>
      </c>
      <c r="D248" s="107" t="s">
        <v>845</v>
      </c>
      <c r="E248" s="108"/>
      <c r="F248" s="110" t="s">
        <v>72</v>
      </c>
      <c r="G248" s="110" t="s">
        <v>6011</v>
      </c>
      <c r="H248" s="111"/>
      <c r="I248" s="121"/>
      <c r="J248" s="112">
        <v>44044.0</v>
      </c>
      <c r="K248" s="112">
        <v>45139.0</v>
      </c>
      <c r="L248" s="113"/>
      <c r="M248" s="114">
        <f t="shared" si="1"/>
        <v>217.15</v>
      </c>
      <c r="N248" s="110">
        <v>10100.0</v>
      </c>
      <c r="O248" s="107">
        <v>2150.0</v>
      </c>
      <c r="P248" s="113"/>
      <c r="Q248" s="113"/>
      <c r="R248" s="113"/>
      <c r="S248" s="107" t="s">
        <v>48</v>
      </c>
      <c r="T248" s="109" t="s">
        <v>6063</v>
      </c>
      <c r="U248" s="107" t="s">
        <v>307</v>
      </c>
      <c r="V248" s="115" t="s">
        <v>845</v>
      </c>
      <c r="W248" s="107" t="s">
        <v>6742</v>
      </c>
      <c r="X248" s="107" t="s">
        <v>6743</v>
      </c>
      <c r="Y248" s="94" t="s">
        <v>6744</v>
      </c>
      <c r="Z248" s="117">
        <v>0.2</v>
      </c>
      <c r="AA248" s="107">
        <v>128.0</v>
      </c>
      <c r="AB248" s="113"/>
      <c r="AC248" s="113"/>
      <c r="AD248" s="115" t="s">
        <v>6745</v>
      </c>
      <c r="AE248" s="129" t="str">
        <f t="shared" si="2"/>
        <v>https://drive.google.com/file/d/12VcdsMy7WSPF5tw4HLHA-OfbInicSanl/view?usp=drive_link</v>
      </c>
      <c r="AF248" s="107" t="str">
        <f t="shared" si="3"/>
        <v>Not Available</v>
      </c>
      <c r="AG248" s="113"/>
      <c r="AH248" s="113"/>
      <c r="AI248" s="113"/>
      <c r="AJ248" s="107">
        <f t="shared" si="82"/>
        <v>8</v>
      </c>
      <c r="AK248" s="107">
        <f t="shared" si="83"/>
        <v>2020</v>
      </c>
      <c r="AL248" s="107" t="str">
        <f t="shared" si="84"/>
        <v>Q32020</v>
      </c>
      <c r="AM248" s="106" t="str">
        <f t="shared" si="85"/>
        <v>10-12K</v>
      </c>
      <c r="AN248" s="118"/>
      <c r="AO248" s="118"/>
      <c r="AP248" s="118"/>
      <c r="AQ248" s="118"/>
      <c r="AR248" s="118"/>
      <c r="AS248" s="118"/>
      <c r="AT248" s="118"/>
      <c r="AU248" s="118"/>
      <c r="AV248" s="118"/>
      <c r="AW248" s="118"/>
      <c r="AX248" s="118"/>
      <c r="AY248" s="119">
        <f t="shared" si="4"/>
        <v>13</v>
      </c>
      <c r="AZ248" s="118"/>
    </row>
    <row r="249">
      <c r="A249" s="107">
        <f t="shared" si="5"/>
        <v>248</v>
      </c>
      <c r="B249" s="108"/>
      <c r="C249" s="109" t="s">
        <v>1049</v>
      </c>
      <c r="D249" s="107" t="s">
        <v>6746</v>
      </c>
      <c r="E249" s="108"/>
      <c r="F249" s="110" t="s">
        <v>38</v>
      </c>
      <c r="G249" s="110" t="s">
        <v>6004</v>
      </c>
      <c r="H249" s="111"/>
      <c r="I249" s="111"/>
      <c r="J249" s="112">
        <v>45352.0</v>
      </c>
      <c r="K249" s="112">
        <v>46905.0</v>
      </c>
      <c r="L249" s="113"/>
      <c r="M249" s="114">
        <f t="shared" si="1"/>
        <v>101.71</v>
      </c>
      <c r="N249" s="123">
        <v>7000.0</v>
      </c>
      <c r="O249" s="107">
        <v>1453.0</v>
      </c>
      <c r="P249" s="113"/>
      <c r="Q249" s="113"/>
      <c r="R249" s="113"/>
      <c r="S249" s="107" t="s">
        <v>37</v>
      </c>
      <c r="T249" s="109" t="s">
        <v>6028</v>
      </c>
      <c r="U249" s="107" t="s">
        <v>169</v>
      </c>
      <c r="V249" s="115" t="s">
        <v>1050</v>
      </c>
      <c r="W249" s="108"/>
      <c r="X249" s="107" t="s">
        <v>6237</v>
      </c>
      <c r="Y249" s="94" t="s">
        <v>6747</v>
      </c>
      <c r="Z249" s="117">
        <v>39.0</v>
      </c>
      <c r="AA249" s="107">
        <v>510.0</v>
      </c>
      <c r="AB249" s="113"/>
      <c r="AC249" s="113"/>
      <c r="AD249" s="115" t="s">
        <v>6748</v>
      </c>
      <c r="AE249" s="129" t="str">
        <f t="shared" si="2"/>
        <v>https://drive.google.com/file/d/1qYxAhuZ5wqrwpkZakXpprtegWgmSqb2V/view?usp=drive_link</v>
      </c>
      <c r="AF249" s="107" t="str">
        <f t="shared" si="3"/>
        <v>Not Available</v>
      </c>
      <c r="AG249" s="113"/>
      <c r="AH249" s="113"/>
      <c r="AI249" s="113"/>
      <c r="AJ249" s="108"/>
      <c r="AK249" s="108"/>
      <c r="AL249" s="108"/>
      <c r="AM249" s="118"/>
      <c r="AN249" s="118" t="s">
        <v>5668</v>
      </c>
      <c r="AO249" s="118"/>
      <c r="AP249" s="118"/>
      <c r="AQ249" s="118"/>
      <c r="AR249" s="118"/>
      <c r="AS249" s="118"/>
      <c r="AT249" s="118"/>
      <c r="AU249" s="118"/>
      <c r="AV249" s="118"/>
      <c r="AW249" s="118"/>
      <c r="AX249" s="118"/>
      <c r="AY249" s="119">
        <f t="shared" si="4"/>
        <v>13</v>
      </c>
      <c r="AZ249" s="118"/>
    </row>
    <row r="250">
      <c r="A250" s="107">
        <f t="shared" si="5"/>
        <v>249</v>
      </c>
      <c r="B250" s="108"/>
      <c r="C250" s="120" t="s">
        <v>848</v>
      </c>
      <c r="D250" s="109" t="s">
        <v>849</v>
      </c>
      <c r="E250" s="108"/>
      <c r="F250" s="110" t="s">
        <v>72</v>
      </c>
      <c r="G250" s="110" t="s">
        <v>6004</v>
      </c>
      <c r="H250" s="111"/>
      <c r="I250" s="121"/>
      <c r="J250" s="112">
        <v>43617.0</v>
      </c>
      <c r="K250" s="112">
        <v>44652.0</v>
      </c>
      <c r="L250" s="113"/>
      <c r="M250" s="114">
        <f t="shared" si="1"/>
        <v>127.2</v>
      </c>
      <c r="N250" s="123">
        <v>5300.0</v>
      </c>
      <c r="O250" s="124">
        <v>2400.0</v>
      </c>
      <c r="P250" s="113"/>
      <c r="Q250" s="113"/>
      <c r="R250" s="113"/>
      <c r="S250" s="109" t="s">
        <v>37</v>
      </c>
      <c r="T250" s="109" t="s">
        <v>6005</v>
      </c>
      <c r="U250" s="109" t="s">
        <v>40</v>
      </c>
      <c r="V250" s="125" t="s">
        <v>849</v>
      </c>
      <c r="W250" s="109" t="s">
        <v>6749</v>
      </c>
      <c r="X250" s="109" t="s">
        <v>6750</v>
      </c>
      <c r="Y250" s="116"/>
      <c r="Z250" s="126">
        <v>19.5</v>
      </c>
      <c r="AA250" s="109">
        <v>269.0</v>
      </c>
      <c r="AB250" s="113"/>
      <c r="AC250" s="113"/>
      <c r="AD250" s="111"/>
      <c r="AE250" s="107" t="str">
        <f t="shared" si="2"/>
        <v>#REF!</v>
      </c>
      <c r="AF250" s="107" t="str">
        <f t="shared" si="3"/>
        <v>Not Available</v>
      </c>
      <c r="AG250" s="113"/>
      <c r="AH250" s="113"/>
      <c r="AI250" s="113"/>
      <c r="AJ250" s="107">
        <f t="shared" ref="AJ250:AJ262" si="86">iferror(MONTH(J250),"NA")</f>
        <v>6</v>
      </c>
      <c r="AK250" s="107">
        <f t="shared" ref="AK250:AK262" si="87">iferror(YEAR(J250),"NA")</f>
        <v>2019</v>
      </c>
      <c r="AL250" s="107" t="str">
        <f t="shared" ref="AL250:AL262" si="88">Concat(IF(AJ250&lt;=3,"Q1",IF(AJ250&lt;=6,"Q2",IF(AJ250&lt;=9,"Q3","Q4"))),AK250)</f>
        <v>Q22019</v>
      </c>
      <c r="AM250" s="106" t="str">
        <f t="shared" ref="AM250:AM262" si="89">IF(N250=0,"NA",IF(N250&lt;2000,"&lt;2K",IF(N250&lt;4000,"2-4K",IF(N250&lt;6000,"4-6K",IF(N250&lt;8000,"6-8K",IF(N250&lt;10000,"8-10K",IF(N250&lt;12000,"10-12K",IF(N250&lt;15000,"12-15K","15K+"))))))))</f>
        <v>4-6K</v>
      </c>
      <c r="AN250" s="118"/>
      <c r="AO250" s="118"/>
      <c r="AP250" s="118"/>
      <c r="AQ250" s="118"/>
      <c r="AR250" s="118"/>
      <c r="AS250" s="118"/>
      <c r="AT250" s="118"/>
      <c r="AU250" s="118"/>
      <c r="AV250" s="118"/>
      <c r="AW250" s="118"/>
      <c r="AX250" s="118"/>
      <c r="AY250" s="119">
        <f t="shared" si="4"/>
        <v>13</v>
      </c>
      <c r="AZ250" s="118"/>
    </row>
    <row r="251">
      <c r="A251" s="107">
        <f t="shared" si="5"/>
        <v>250</v>
      </c>
      <c r="B251" s="108"/>
      <c r="C251" s="120" t="s">
        <v>804</v>
      </c>
      <c r="D251" s="109" t="s">
        <v>805</v>
      </c>
      <c r="E251" s="108"/>
      <c r="F251" s="110" t="s">
        <v>38</v>
      </c>
      <c r="G251" s="110" t="s">
        <v>6004</v>
      </c>
      <c r="H251" s="111"/>
      <c r="I251" s="121"/>
      <c r="J251" s="112">
        <v>45078.0</v>
      </c>
      <c r="K251" s="112">
        <v>46813.0</v>
      </c>
      <c r="L251" s="113"/>
      <c r="M251" s="114">
        <f t="shared" si="1"/>
        <v>241.574</v>
      </c>
      <c r="N251" s="110">
        <v>9116.0</v>
      </c>
      <c r="O251" s="124">
        <v>2650.0</v>
      </c>
      <c r="P251" s="113"/>
      <c r="Q251" s="113"/>
      <c r="R251" s="113"/>
      <c r="S251" s="109" t="s">
        <v>213</v>
      </c>
      <c r="T251" s="109" t="s">
        <v>6022</v>
      </c>
      <c r="U251" s="109" t="s">
        <v>222</v>
      </c>
      <c r="V251" s="125" t="s">
        <v>2235</v>
      </c>
      <c r="W251" s="109" t="s">
        <v>6751</v>
      </c>
      <c r="X251" s="109" t="s">
        <v>2234</v>
      </c>
      <c r="Y251" s="94" t="s">
        <v>2234</v>
      </c>
      <c r="Z251" s="126">
        <v>3.69</v>
      </c>
      <c r="AA251" s="109">
        <v>81.0</v>
      </c>
      <c r="AB251" s="113"/>
      <c r="AC251" s="113"/>
      <c r="AD251" s="125" t="s">
        <v>6713</v>
      </c>
      <c r="AE251" s="129" t="str">
        <f t="shared" si="2"/>
        <v>https://drive.google.com/file/d/1d4wM60XYM8bvQtG7s_3ebe11rX3KXPtO/view?usp=drive_link</v>
      </c>
      <c r="AF251" s="107" t="str">
        <f t="shared" si="3"/>
        <v>Not Available</v>
      </c>
      <c r="AG251" s="113"/>
      <c r="AH251" s="113"/>
      <c r="AI251" s="113"/>
      <c r="AJ251" s="107">
        <f t="shared" si="86"/>
        <v>6</v>
      </c>
      <c r="AK251" s="148">
        <f t="shared" si="87"/>
        <v>2023</v>
      </c>
      <c r="AL251" s="148" t="str">
        <f t="shared" si="88"/>
        <v>Q22023</v>
      </c>
      <c r="AM251" s="106" t="str">
        <f t="shared" si="89"/>
        <v>8-10K</v>
      </c>
      <c r="AN251" s="118"/>
      <c r="AO251" s="118"/>
      <c r="AP251" s="118"/>
      <c r="AQ251" s="118"/>
      <c r="AR251" s="118"/>
      <c r="AS251" s="118"/>
      <c r="AT251" s="118"/>
      <c r="AU251" s="118"/>
      <c r="AV251" s="118"/>
      <c r="AW251" s="118"/>
      <c r="AX251" s="118"/>
      <c r="AY251" s="119">
        <f t="shared" si="4"/>
        <v>13</v>
      </c>
      <c r="AZ251" s="118"/>
    </row>
    <row r="252">
      <c r="A252" s="107">
        <f t="shared" si="5"/>
        <v>251</v>
      </c>
      <c r="B252" s="108"/>
      <c r="C252" s="120" t="s">
        <v>852</v>
      </c>
      <c r="D252" s="107" t="s">
        <v>853</v>
      </c>
      <c r="E252" s="108"/>
      <c r="F252" s="110" t="s">
        <v>38</v>
      </c>
      <c r="G252" s="110" t="s">
        <v>6004</v>
      </c>
      <c r="H252" s="111"/>
      <c r="I252" s="121"/>
      <c r="J252" s="112">
        <v>45078.0</v>
      </c>
      <c r="K252" s="112">
        <v>45992.0</v>
      </c>
      <c r="L252" s="113"/>
      <c r="M252" s="114">
        <f t="shared" si="1"/>
        <v>202.5</v>
      </c>
      <c r="N252" s="110">
        <v>7500.0</v>
      </c>
      <c r="O252" s="107">
        <v>2700.0</v>
      </c>
      <c r="P252" s="113"/>
      <c r="Q252" s="113"/>
      <c r="R252" s="113"/>
      <c r="S252" s="107" t="s">
        <v>213</v>
      </c>
      <c r="T252" s="109" t="s">
        <v>6028</v>
      </c>
      <c r="U252" s="107" t="s">
        <v>357</v>
      </c>
      <c r="V252" s="115" t="s">
        <v>6752</v>
      </c>
      <c r="W252" s="107" t="s">
        <v>6753</v>
      </c>
      <c r="X252" s="107" t="s">
        <v>6754</v>
      </c>
      <c r="Y252" s="94" t="s">
        <v>6754</v>
      </c>
      <c r="Z252" s="117">
        <v>3.0</v>
      </c>
      <c r="AA252" s="107">
        <v>52.0</v>
      </c>
      <c r="AB252" s="113"/>
      <c r="AC252" s="113"/>
      <c r="AD252" s="115" t="s">
        <v>6755</v>
      </c>
      <c r="AE252" s="129" t="str">
        <f t="shared" si="2"/>
        <v>https://drive.google.com/file/d/1B6STzclSTVnmwAKEu7uUIU4DmhQEB4uj/view?usp=drive_link</v>
      </c>
      <c r="AF252" s="107" t="str">
        <f t="shared" si="3"/>
        <v>Not Available</v>
      </c>
      <c r="AG252" s="113"/>
      <c r="AH252" s="113"/>
      <c r="AI252" s="113"/>
      <c r="AJ252" s="107">
        <f t="shared" si="86"/>
        <v>6</v>
      </c>
      <c r="AK252" s="148">
        <f t="shared" si="87"/>
        <v>2023</v>
      </c>
      <c r="AL252" s="148" t="str">
        <f t="shared" si="88"/>
        <v>Q22023</v>
      </c>
      <c r="AM252" s="106" t="str">
        <f t="shared" si="89"/>
        <v>6-8K</v>
      </c>
      <c r="AN252" s="118"/>
      <c r="AO252" s="118"/>
      <c r="AP252" s="118"/>
      <c r="AQ252" s="118"/>
      <c r="AR252" s="118"/>
      <c r="AS252" s="118"/>
      <c r="AT252" s="118"/>
      <c r="AU252" s="118"/>
      <c r="AV252" s="118"/>
      <c r="AW252" s="118"/>
      <c r="AX252" s="118"/>
      <c r="AY252" s="119">
        <f t="shared" si="4"/>
        <v>13</v>
      </c>
      <c r="AZ252" s="118"/>
    </row>
    <row r="253">
      <c r="A253" s="107">
        <f t="shared" si="5"/>
        <v>252</v>
      </c>
      <c r="B253" s="108"/>
      <c r="C253" s="120" t="s">
        <v>854</v>
      </c>
      <c r="D253" s="109" t="s">
        <v>855</v>
      </c>
      <c r="E253" s="108"/>
      <c r="F253" s="110" t="s">
        <v>38</v>
      </c>
      <c r="G253" s="110" t="s">
        <v>6004</v>
      </c>
      <c r="H253" s="141">
        <v>45325.0</v>
      </c>
      <c r="I253" s="121"/>
      <c r="J253" s="112">
        <v>44986.0</v>
      </c>
      <c r="K253" s="112">
        <v>46357.0</v>
      </c>
      <c r="L253" s="113"/>
      <c r="M253" s="114">
        <f t="shared" si="1"/>
        <v>104.058</v>
      </c>
      <c r="N253" s="123">
        <v>8460.0</v>
      </c>
      <c r="O253" s="109">
        <v>1230.0</v>
      </c>
      <c r="P253" s="113"/>
      <c r="Q253" s="113"/>
      <c r="R253" s="113"/>
      <c r="S253" s="109" t="s">
        <v>48</v>
      </c>
      <c r="T253" s="109" t="s">
        <v>6028</v>
      </c>
      <c r="U253" s="109" t="s">
        <v>68</v>
      </c>
      <c r="V253" s="125" t="s">
        <v>6756</v>
      </c>
      <c r="W253" s="109" t="s">
        <v>6757</v>
      </c>
      <c r="X253" s="109" t="s">
        <v>6758</v>
      </c>
      <c r="Y253" s="94" t="s">
        <v>2394</v>
      </c>
      <c r="Z253" s="126">
        <v>4.0</v>
      </c>
      <c r="AA253" s="109">
        <v>322.0</v>
      </c>
      <c r="AB253" s="113"/>
      <c r="AC253" s="113"/>
      <c r="AD253" s="111"/>
      <c r="AE253" s="107" t="str">
        <f t="shared" si="2"/>
        <v>#REF!</v>
      </c>
      <c r="AF253" s="107" t="str">
        <f t="shared" si="3"/>
        <v>Not Available</v>
      </c>
      <c r="AG253" s="113"/>
      <c r="AH253" s="113"/>
      <c r="AI253" s="113"/>
      <c r="AJ253" s="107">
        <f t="shared" si="86"/>
        <v>3</v>
      </c>
      <c r="AK253" s="107">
        <f t="shared" si="87"/>
        <v>2023</v>
      </c>
      <c r="AL253" s="107" t="str">
        <f t="shared" si="88"/>
        <v>Q12023</v>
      </c>
      <c r="AM253" s="106" t="str">
        <f t="shared" si="89"/>
        <v>8-10K</v>
      </c>
      <c r="AN253" s="118"/>
      <c r="AO253" s="118"/>
      <c r="AP253" s="118"/>
      <c r="AQ253" s="118"/>
      <c r="AR253" s="118"/>
      <c r="AS253" s="118"/>
      <c r="AT253" s="118"/>
      <c r="AU253" s="118"/>
      <c r="AV253" s="118"/>
      <c r="AW253" s="118"/>
      <c r="AX253" s="118"/>
      <c r="AY253" s="119">
        <f t="shared" si="4"/>
        <v>13</v>
      </c>
      <c r="AZ253" s="118"/>
    </row>
    <row r="254">
      <c r="A254" s="107">
        <f t="shared" si="5"/>
        <v>253</v>
      </c>
      <c r="B254" s="108"/>
      <c r="C254" s="120" t="s">
        <v>857</v>
      </c>
      <c r="D254" s="109" t="s">
        <v>858</v>
      </c>
      <c r="E254" s="108"/>
      <c r="F254" s="110" t="s">
        <v>38</v>
      </c>
      <c r="G254" s="110" t="s">
        <v>6011</v>
      </c>
      <c r="H254" s="141">
        <v>45325.0</v>
      </c>
      <c r="I254" s="121"/>
      <c r="J254" s="112">
        <v>45017.0</v>
      </c>
      <c r="K254" s="112">
        <v>46600.0</v>
      </c>
      <c r="L254" s="113"/>
      <c r="M254" s="114">
        <f t="shared" si="1"/>
        <v>85.85</v>
      </c>
      <c r="N254" s="123">
        <v>8500.0</v>
      </c>
      <c r="O254" s="109">
        <v>1010.0</v>
      </c>
      <c r="P254" s="113"/>
      <c r="Q254" s="113"/>
      <c r="R254" s="113"/>
      <c r="S254" s="109" t="s">
        <v>48</v>
      </c>
      <c r="T254" s="109" t="s">
        <v>6005</v>
      </c>
      <c r="U254" s="109" t="s">
        <v>362</v>
      </c>
      <c r="V254" s="125" t="s">
        <v>858</v>
      </c>
      <c r="W254" s="109" t="s">
        <v>6759</v>
      </c>
      <c r="X254" s="109" t="s">
        <v>884</v>
      </c>
      <c r="Y254" s="94" t="s">
        <v>1610</v>
      </c>
      <c r="Z254" s="126">
        <v>2.5</v>
      </c>
      <c r="AA254" s="109">
        <v>234.0</v>
      </c>
      <c r="AB254" s="113"/>
      <c r="AC254" s="113"/>
      <c r="AD254" s="111"/>
      <c r="AE254" s="107" t="str">
        <f t="shared" si="2"/>
        <v>#REF!</v>
      </c>
      <c r="AF254" s="107" t="str">
        <f t="shared" si="3"/>
        <v>Not Available</v>
      </c>
      <c r="AG254" s="131">
        <v>20.0</v>
      </c>
      <c r="AH254" s="113"/>
      <c r="AI254" s="113"/>
      <c r="AJ254" s="107">
        <f t="shared" si="86"/>
        <v>4</v>
      </c>
      <c r="AK254" s="148">
        <f t="shared" si="87"/>
        <v>2023</v>
      </c>
      <c r="AL254" s="148" t="str">
        <f t="shared" si="88"/>
        <v>Q22023</v>
      </c>
      <c r="AM254" s="106" t="str">
        <f t="shared" si="89"/>
        <v>8-10K</v>
      </c>
      <c r="AN254" s="118"/>
      <c r="AO254" s="118"/>
      <c r="AP254" s="118"/>
      <c r="AQ254" s="118"/>
      <c r="AR254" s="118"/>
      <c r="AS254" s="118"/>
      <c r="AT254" s="118"/>
      <c r="AU254" s="118"/>
      <c r="AV254" s="118"/>
      <c r="AW254" s="118"/>
      <c r="AX254" s="118"/>
      <c r="AY254" s="119">
        <f t="shared" si="4"/>
        <v>13</v>
      </c>
      <c r="AZ254" s="118"/>
    </row>
    <row r="255">
      <c r="A255" s="107">
        <f t="shared" si="5"/>
        <v>254</v>
      </c>
      <c r="B255" s="108"/>
      <c r="C255" s="130" t="s">
        <v>861</v>
      </c>
      <c r="D255" s="109" t="s">
        <v>862</v>
      </c>
      <c r="E255" s="107">
        <v>1.0</v>
      </c>
      <c r="F255" s="110" t="s">
        <v>38</v>
      </c>
      <c r="G255" s="110" t="s">
        <v>6004</v>
      </c>
      <c r="H255" s="109" t="s">
        <v>6760</v>
      </c>
      <c r="I255" s="121"/>
      <c r="J255" s="112">
        <v>43868.0</v>
      </c>
      <c r="K255" s="112">
        <v>46478.0</v>
      </c>
      <c r="L255" s="131">
        <v>7000.0</v>
      </c>
      <c r="M255" s="114">
        <f t="shared" si="1"/>
        <v>86.3025</v>
      </c>
      <c r="N255" s="123">
        <v>9250.0</v>
      </c>
      <c r="O255" s="124">
        <v>933.0</v>
      </c>
      <c r="P255" s="113"/>
      <c r="Q255" s="113"/>
      <c r="R255" s="113"/>
      <c r="S255" s="109" t="s">
        <v>48</v>
      </c>
      <c r="T255" s="109" t="s">
        <v>6022</v>
      </c>
      <c r="U255" s="109" t="s">
        <v>164</v>
      </c>
      <c r="V255" s="125" t="s">
        <v>6761</v>
      </c>
      <c r="W255" s="109" t="s">
        <v>6762</v>
      </c>
      <c r="X255" s="109" t="s">
        <v>6013</v>
      </c>
      <c r="Y255" s="94" t="s">
        <v>6763</v>
      </c>
      <c r="Z255" s="126">
        <v>7.3</v>
      </c>
      <c r="AA255" s="109">
        <v>1354.0</v>
      </c>
      <c r="AB255" s="113"/>
      <c r="AC255" s="113"/>
      <c r="AD255" s="125" t="s">
        <v>6764</v>
      </c>
      <c r="AE255" s="129" t="str">
        <f t="shared" si="2"/>
        <v>https://drive.google.com/file/d/1iZn0iWlpz1CgkJYBLX3xmwS0kv-WtP4H/view?usp=sharing</v>
      </c>
      <c r="AF255" s="107" t="str">
        <f t="shared" si="3"/>
        <v>Not Available</v>
      </c>
      <c r="AG255" s="113"/>
      <c r="AH255" s="113"/>
      <c r="AI255" s="113"/>
      <c r="AJ255" s="107">
        <f t="shared" si="86"/>
        <v>2</v>
      </c>
      <c r="AK255" s="107">
        <f t="shared" si="87"/>
        <v>2020</v>
      </c>
      <c r="AL255" s="107" t="str">
        <f t="shared" si="88"/>
        <v>Q12020</v>
      </c>
      <c r="AM255" s="106" t="str">
        <f t="shared" si="89"/>
        <v>8-10K</v>
      </c>
      <c r="AN255" s="118"/>
      <c r="AO255" s="118"/>
      <c r="AP255" s="118"/>
      <c r="AQ255" s="118"/>
      <c r="AR255" s="118"/>
      <c r="AS255" s="118"/>
      <c r="AT255" s="118"/>
      <c r="AU255" s="118"/>
      <c r="AV255" s="118"/>
      <c r="AW255" s="118"/>
      <c r="AX255" s="118"/>
      <c r="AY255" s="119">
        <f t="shared" si="4"/>
        <v>14</v>
      </c>
      <c r="AZ255" s="118"/>
    </row>
    <row r="256">
      <c r="A256" s="107">
        <f t="shared" si="5"/>
        <v>255</v>
      </c>
      <c r="B256" s="108"/>
      <c r="C256" s="130" t="s">
        <v>864</v>
      </c>
      <c r="D256" s="109" t="s">
        <v>865</v>
      </c>
      <c r="E256" s="108"/>
      <c r="F256" s="110" t="s">
        <v>38</v>
      </c>
      <c r="G256" s="110" t="s">
        <v>6004</v>
      </c>
      <c r="H256" s="109" t="s">
        <v>6765</v>
      </c>
      <c r="I256" s="121"/>
      <c r="J256" s="112">
        <v>44713.0</v>
      </c>
      <c r="K256" s="112">
        <v>46661.0</v>
      </c>
      <c r="L256" s="113"/>
      <c r="M256" s="114">
        <f t="shared" si="1"/>
        <v>115.3863</v>
      </c>
      <c r="N256" s="123">
        <v>9381.0</v>
      </c>
      <c r="O256" s="124">
        <v>1230.0</v>
      </c>
      <c r="P256" s="113"/>
      <c r="Q256" s="113"/>
      <c r="R256" s="113"/>
      <c r="S256" s="109" t="s">
        <v>48</v>
      </c>
      <c r="T256" s="109" t="s">
        <v>6022</v>
      </c>
      <c r="U256" s="109" t="s">
        <v>164</v>
      </c>
      <c r="V256" s="125" t="s">
        <v>865</v>
      </c>
      <c r="W256" s="109" t="s">
        <v>6766</v>
      </c>
      <c r="X256" s="109" t="s">
        <v>6289</v>
      </c>
      <c r="Y256" s="94" t="s">
        <v>6767</v>
      </c>
      <c r="Z256" s="126">
        <v>29.0</v>
      </c>
      <c r="AA256" s="109">
        <v>594.0</v>
      </c>
      <c r="AB256" s="113"/>
      <c r="AC256" s="113"/>
      <c r="AD256" s="125" t="s">
        <v>6768</v>
      </c>
      <c r="AE256" s="129" t="str">
        <f t="shared" si="2"/>
        <v>https://drive.google.com/file/d/13yFJP0TbtNd-ZqhVDVODhe-XoyjZkNYL/view?usp=drive_link</v>
      </c>
      <c r="AF256" s="107" t="str">
        <f t="shared" si="3"/>
        <v>Not Available</v>
      </c>
      <c r="AG256" s="113"/>
      <c r="AH256" s="113"/>
      <c r="AI256" s="113"/>
      <c r="AJ256" s="107">
        <f t="shared" si="86"/>
        <v>6</v>
      </c>
      <c r="AK256" s="148">
        <f t="shared" si="87"/>
        <v>2022</v>
      </c>
      <c r="AL256" s="148" t="str">
        <f t="shared" si="88"/>
        <v>Q22022</v>
      </c>
      <c r="AM256" s="106" t="str">
        <f t="shared" si="89"/>
        <v>8-10K</v>
      </c>
      <c r="AN256" s="118"/>
      <c r="AO256" s="118"/>
      <c r="AP256" s="118"/>
      <c r="AQ256" s="118"/>
      <c r="AR256" s="118"/>
      <c r="AS256" s="118"/>
      <c r="AT256" s="106">
        <v>1.0</v>
      </c>
      <c r="AU256" s="118"/>
      <c r="AV256" s="118"/>
      <c r="AW256" s="118"/>
      <c r="AX256" s="118"/>
      <c r="AY256" s="119">
        <f t="shared" si="4"/>
        <v>13</v>
      </c>
      <c r="AZ256" s="118"/>
    </row>
    <row r="257">
      <c r="A257" s="107">
        <f t="shared" si="5"/>
        <v>256</v>
      </c>
      <c r="B257" s="108"/>
      <c r="C257" s="120" t="s">
        <v>866</v>
      </c>
      <c r="D257" s="120" t="s">
        <v>6769</v>
      </c>
      <c r="E257" s="107">
        <v>3.0</v>
      </c>
      <c r="F257" s="110" t="s">
        <v>38</v>
      </c>
      <c r="G257" s="110" t="s">
        <v>6004</v>
      </c>
      <c r="H257" s="141">
        <v>45325.0</v>
      </c>
      <c r="I257" s="111"/>
      <c r="J257" s="112">
        <v>44805.0</v>
      </c>
      <c r="K257" s="112">
        <v>47088.0</v>
      </c>
      <c r="L257" s="113"/>
      <c r="M257" s="114">
        <f t="shared" si="1"/>
        <v>113.05</v>
      </c>
      <c r="N257" s="110">
        <v>8500.0</v>
      </c>
      <c r="O257" s="107">
        <v>1330.0</v>
      </c>
      <c r="P257" s="113"/>
      <c r="Q257" s="113"/>
      <c r="R257" s="113"/>
      <c r="S257" s="107" t="s">
        <v>48</v>
      </c>
      <c r="T257" s="109" t="s">
        <v>6005</v>
      </c>
      <c r="U257" s="107" t="s">
        <v>155</v>
      </c>
      <c r="V257" s="115" t="s">
        <v>6681</v>
      </c>
      <c r="W257" s="107" t="s">
        <v>6770</v>
      </c>
      <c r="X257" s="107" t="s">
        <v>6683</v>
      </c>
      <c r="Y257" s="94" t="s">
        <v>6771</v>
      </c>
      <c r="Z257" s="117">
        <v>4.5</v>
      </c>
      <c r="AA257" s="107">
        <v>360.0</v>
      </c>
      <c r="AB257" s="113"/>
      <c r="AC257" s="113"/>
      <c r="AD257" s="115" t="s">
        <v>6772</v>
      </c>
      <c r="AE257" s="129" t="str">
        <f t="shared" si="2"/>
        <v>https://drive.google.com/file/d/17YJL6wSo0BXgTnARdY0_dQVYMzThYQTc/view?usp=drive_link</v>
      </c>
      <c r="AF257" s="107" t="str">
        <f t="shared" si="3"/>
        <v>Not Available</v>
      </c>
      <c r="AG257" s="113"/>
      <c r="AH257" s="113"/>
      <c r="AI257" s="113"/>
      <c r="AJ257" s="107">
        <f t="shared" si="86"/>
        <v>9</v>
      </c>
      <c r="AK257" s="107">
        <f t="shared" si="87"/>
        <v>2022</v>
      </c>
      <c r="AL257" s="107" t="str">
        <f t="shared" si="88"/>
        <v>Q32022</v>
      </c>
      <c r="AM257" s="106" t="str">
        <f t="shared" si="89"/>
        <v>8-10K</v>
      </c>
      <c r="AN257" s="118"/>
      <c r="AO257" s="118"/>
      <c r="AP257" s="118"/>
      <c r="AQ257" s="118"/>
      <c r="AR257" s="118"/>
      <c r="AS257" s="118"/>
      <c r="AT257" s="118"/>
      <c r="AU257" s="118"/>
      <c r="AV257" s="118"/>
      <c r="AW257" s="118"/>
      <c r="AX257" s="118"/>
      <c r="AY257" s="119">
        <f t="shared" si="4"/>
        <v>13</v>
      </c>
      <c r="AZ257" s="118"/>
    </row>
    <row r="258">
      <c r="A258" s="107">
        <f t="shared" si="5"/>
        <v>257</v>
      </c>
      <c r="B258" s="108"/>
      <c r="C258" s="120" t="s">
        <v>868</v>
      </c>
      <c r="D258" s="107" t="s">
        <v>869</v>
      </c>
      <c r="E258" s="108"/>
      <c r="F258" s="110" t="s">
        <v>38</v>
      </c>
      <c r="G258" s="110" t="s">
        <v>6004</v>
      </c>
      <c r="H258" s="111"/>
      <c r="I258" s="121"/>
      <c r="J258" s="112">
        <v>45231.0</v>
      </c>
      <c r="K258" s="112">
        <v>46327.0</v>
      </c>
      <c r="L258" s="113"/>
      <c r="M258" s="114">
        <f t="shared" si="1"/>
        <v>105.675</v>
      </c>
      <c r="N258" s="110">
        <v>7500.0</v>
      </c>
      <c r="O258" s="107">
        <v>1409.0</v>
      </c>
      <c r="P258" s="113"/>
      <c r="Q258" s="113"/>
      <c r="R258" s="113"/>
      <c r="S258" s="107" t="s">
        <v>48</v>
      </c>
      <c r="T258" s="109" t="s">
        <v>6028</v>
      </c>
      <c r="U258" s="107" t="s">
        <v>169</v>
      </c>
      <c r="V258" s="115" t="s">
        <v>6773</v>
      </c>
      <c r="W258" s="107" t="s">
        <v>6774</v>
      </c>
      <c r="X258" s="108"/>
      <c r="Y258" s="107" t="s">
        <v>6775</v>
      </c>
      <c r="Z258" s="117">
        <v>1.69</v>
      </c>
      <c r="AA258" s="107">
        <v>169.0</v>
      </c>
      <c r="AB258" s="113"/>
      <c r="AC258" s="113"/>
      <c r="AD258" s="115" t="s">
        <v>6776</v>
      </c>
      <c r="AE258" s="129" t="str">
        <f t="shared" si="2"/>
        <v>https://drive.google.com/file/d/1zOiOnLiSboqP1UFDDSFSUU3IY4yp5wy9/view?usp=drive_link</v>
      </c>
      <c r="AF258" s="107" t="str">
        <f t="shared" si="3"/>
        <v>Not Available</v>
      </c>
      <c r="AG258" s="113"/>
      <c r="AH258" s="113"/>
      <c r="AI258" s="113"/>
      <c r="AJ258" s="107">
        <f t="shared" si="86"/>
        <v>11</v>
      </c>
      <c r="AK258" s="107">
        <f t="shared" si="87"/>
        <v>2023</v>
      </c>
      <c r="AL258" s="107" t="str">
        <f t="shared" si="88"/>
        <v>Q42023</v>
      </c>
      <c r="AM258" s="106" t="str">
        <f t="shared" si="89"/>
        <v>6-8K</v>
      </c>
      <c r="AN258" s="118" t="s">
        <v>5668</v>
      </c>
      <c r="AO258" s="118"/>
      <c r="AP258" s="118"/>
      <c r="AQ258" s="118"/>
      <c r="AR258" s="118"/>
      <c r="AS258" s="118"/>
      <c r="AT258" s="118"/>
      <c r="AU258" s="118"/>
      <c r="AV258" s="118"/>
      <c r="AW258" s="118"/>
      <c r="AX258" s="118"/>
      <c r="AY258" s="119">
        <f t="shared" si="4"/>
        <v>12</v>
      </c>
      <c r="AZ258" s="118"/>
    </row>
    <row r="259">
      <c r="A259" s="107">
        <f t="shared" si="5"/>
        <v>258</v>
      </c>
      <c r="B259" s="108"/>
      <c r="C259" s="130" t="s">
        <v>871</v>
      </c>
      <c r="D259" s="109" t="s">
        <v>872</v>
      </c>
      <c r="E259" s="108"/>
      <c r="F259" s="110" t="s">
        <v>72</v>
      </c>
      <c r="G259" s="110" t="s">
        <v>6114</v>
      </c>
      <c r="H259" s="111"/>
      <c r="I259" s="121"/>
      <c r="J259" s="112">
        <v>43405.0</v>
      </c>
      <c r="K259" s="112">
        <v>45658.0</v>
      </c>
      <c r="L259" s="113"/>
      <c r="M259" s="114">
        <f t="shared" si="1"/>
        <v>150.85715</v>
      </c>
      <c r="N259" s="110">
        <v>9341.0</v>
      </c>
      <c r="O259" s="107">
        <v>1615.0</v>
      </c>
      <c r="P259" s="113"/>
      <c r="Q259" s="113"/>
      <c r="R259" s="113"/>
      <c r="S259" s="107" t="s">
        <v>48</v>
      </c>
      <c r="T259" s="109" t="s">
        <v>6005</v>
      </c>
      <c r="U259" s="107" t="s">
        <v>155</v>
      </c>
      <c r="V259" s="115" t="s">
        <v>872</v>
      </c>
      <c r="W259" s="107" t="s">
        <v>6777</v>
      </c>
      <c r="X259" s="107" t="s">
        <v>6778</v>
      </c>
      <c r="Y259" s="94" t="s">
        <v>6779</v>
      </c>
      <c r="Z259" s="117">
        <v>2.2</v>
      </c>
      <c r="AA259" s="107">
        <v>142.0</v>
      </c>
      <c r="AB259" s="113"/>
      <c r="AC259" s="113"/>
      <c r="AD259" s="115" t="s">
        <v>6780</v>
      </c>
      <c r="AE259" s="129" t="str">
        <f t="shared" si="2"/>
        <v>https://drive.google.com/file/d/1jmONaOBee8F4s379_Q1s9SwZHQEcKcac/view?usp=drive_link</v>
      </c>
      <c r="AF259" s="107" t="str">
        <f t="shared" si="3"/>
        <v>Not Available</v>
      </c>
      <c r="AG259" s="113"/>
      <c r="AH259" s="113"/>
      <c r="AI259" s="113"/>
      <c r="AJ259" s="107">
        <f t="shared" si="86"/>
        <v>11</v>
      </c>
      <c r="AK259" s="148">
        <f t="shared" si="87"/>
        <v>2018</v>
      </c>
      <c r="AL259" s="148" t="str">
        <f t="shared" si="88"/>
        <v>Q42018</v>
      </c>
      <c r="AM259" s="106" t="str">
        <f t="shared" si="89"/>
        <v>8-10K</v>
      </c>
      <c r="AN259" s="118"/>
      <c r="AO259" s="118"/>
      <c r="AP259" s="118"/>
      <c r="AQ259" s="118"/>
      <c r="AR259" s="118"/>
      <c r="AS259" s="106">
        <v>1.0</v>
      </c>
      <c r="AT259" s="118"/>
      <c r="AU259" s="118"/>
      <c r="AV259" s="118"/>
      <c r="AW259" s="118"/>
      <c r="AX259" s="118"/>
      <c r="AY259" s="119">
        <f t="shared" si="4"/>
        <v>13</v>
      </c>
      <c r="AZ259" s="118"/>
    </row>
    <row r="260">
      <c r="A260" s="107">
        <f t="shared" si="5"/>
        <v>259</v>
      </c>
      <c r="B260" s="108"/>
      <c r="C260" s="120" t="s">
        <v>876</v>
      </c>
      <c r="D260" s="109" t="s">
        <v>877</v>
      </c>
      <c r="E260" s="108"/>
      <c r="F260" s="110" t="s">
        <v>38</v>
      </c>
      <c r="G260" s="110" t="s">
        <v>6011</v>
      </c>
      <c r="H260" s="142" t="s">
        <v>6154</v>
      </c>
      <c r="I260" s="121"/>
      <c r="J260" s="112">
        <v>44256.0</v>
      </c>
      <c r="K260" s="112">
        <v>46023.0</v>
      </c>
      <c r="L260" s="131">
        <v>5500.0</v>
      </c>
      <c r="M260" s="114">
        <f t="shared" si="1"/>
        <v>82.004</v>
      </c>
      <c r="N260" s="123">
        <v>8300.0</v>
      </c>
      <c r="O260" s="124">
        <v>988.0</v>
      </c>
      <c r="P260" s="113"/>
      <c r="Q260" s="113"/>
      <c r="R260" s="113"/>
      <c r="S260" s="109" t="s">
        <v>48</v>
      </c>
      <c r="T260" s="109" t="s">
        <v>6005</v>
      </c>
      <c r="U260" s="109" t="s">
        <v>484</v>
      </c>
      <c r="V260" s="125" t="s">
        <v>6781</v>
      </c>
      <c r="W260" s="109" t="s">
        <v>6782</v>
      </c>
      <c r="X260" s="109" t="s">
        <v>1107</v>
      </c>
      <c r="Y260" s="94" t="s">
        <v>6783</v>
      </c>
      <c r="Z260" s="126">
        <v>18.0</v>
      </c>
      <c r="AA260" s="109">
        <v>450.0</v>
      </c>
      <c r="AB260" s="113"/>
      <c r="AC260" s="113"/>
      <c r="AD260" s="125" t="s">
        <v>6784</v>
      </c>
      <c r="AE260" s="129" t="str">
        <f t="shared" si="2"/>
        <v>https://drive.google.com/file/d/1qdo7VSy0cxfTEbMwoMFENXiQ_1PpTezx/view?usp=sharing</v>
      </c>
      <c r="AF260" s="107" t="str">
        <f t="shared" si="3"/>
        <v>Not Available</v>
      </c>
      <c r="AG260" s="131">
        <v>11.0</v>
      </c>
      <c r="AH260" s="113"/>
      <c r="AI260" s="113"/>
      <c r="AJ260" s="107">
        <f t="shared" si="86"/>
        <v>3</v>
      </c>
      <c r="AK260" s="107">
        <f t="shared" si="87"/>
        <v>2021</v>
      </c>
      <c r="AL260" s="107" t="str">
        <f t="shared" si="88"/>
        <v>Q12021</v>
      </c>
      <c r="AM260" s="106" t="str">
        <f t="shared" si="89"/>
        <v>8-10K</v>
      </c>
      <c r="AN260" s="118"/>
      <c r="AO260" s="118"/>
      <c r="AP260" s="118"/>
      <c r="AQ260" s="118"/>
      <c r="AR260" s="118"/>
      <c r="AS260" s="118"/>
      <c r="AT260" s="118"/>
      <c r="AU260" s="118"/>
      <c r="AV260" s="118"/>
      <c r="AW260" s="118"/>
      <c r="AX260" s="118"/>
      <c r="AY260" s="119">
        <f t="shared" si="4"/>
        <v>14</v>
      </c>
      <c r="AZ260" s="118"/>
    </row>
    <row r="261">
      <c r="A261" s="107">
        <f t="shared" si="5"/>
        <v>260</v>
      </c>
      <c r="B261" s="108"/>
      <c r="C261" s="120" t="s">
        <v>503</v>
      </c>
      <c r="D261" s="107" t="s">
        <v>504</v>
      </c>
      <c r="E261" s="108"/>
      <c r="F261" s="110" t="s">
        <v>38</v>
      </c>
      <c r="G261" s="110" t="s">
        <v>6004</v>
      </c>
      <c r="H261" s="111"/>
      <c r="I261" s="121"/>
      <c r="J261" s="112">
        <v>44256.0</v>
      </c>
      <c r="K261" s="112">
        <v>45261.0</v>
      </c>
      <c r="L261" s="113"/>
      <c r="M261" s="114">
        <f t="shared" si="1"/>
        <v>193.8972</v>
      </c>
      <c r="N261" s="110">
        <v>8610.0</v>
      </c>
      <c r="O261" s="107">
        <v>2252.0</v>
      </c>
      <c r="P261" s="113"/>
      <c r="Q261" s="113"/>
      <c r="R261" s="113"/>
      <c r="S261" s="107" t="s">
        <v>213</v>
      </c>
      <c r="T261" s="109" t="s">
        <v>6028</v>
      </c>
      <c r="U261" s="107" t="s">
        <v>169</v>
      </c>
      <c r="V261" s="115" t="s">
        <v>6785</v>
      </c>
      <c r="W261" s="107" t="s">
        <v>6786</v>
      </c>
      <c r="X261" s="107" t="s">
        <v>6787</v>
      </c>
      <c r="Y261" s="94" t="s">
        <v>6788</v>
      </c>
      <c r="Z261" s="117">
        <v>2.5</v>
      </c>
      <c r="AA261" s="107">
        <v>52.0</v>
      </c>
      <c r="AB261" s="113"/>
      <c r="AC261" s="113"/>
      <c r="AD261" s="115" t="s">
        <v>6789</v>
      </c>
      <c r="AE261" s="129" t="str">
        <f t="shared" si="2"/>
        <v>https://drive.google.com/file/d/1hU6lwFeyRuHSxVvJuDlpZHZDvlQ8WhiX/view?usp=drive_link</v>
      </c>
      <c r="AF261" s="107" t="str">
        <f t="shared" si="3"/>
        <v>Not Available</v>
      </c>
      <c r="AG261" s="113"/>
      <c r="AH261" s="113"/>
      <c r="AI261" s="113"/>
      <c r="AJ261" s="107">
        <f t="shared" si="86"/>
        <v>3</v>
      </c>
      <c r="AK261" s="107">
        <f t="shared" si="87"/>
        <v>2021</v>
      </c>
      <c r="AL261" s="107" t="str">
        <f t="shared" si="88"/>
        <v>Q12021</v>
      </c>
      <c r="AM261" s="106" t="str">
        <f t="shared" si="89"/>
        <v>8-10K</v>
      </c>
      <c r="AN261" s="118"/>
      <c r="AO261" s="118"/>
      <c r="AP261" s="118"/>
      <c r="AQ261" s="118"/>
      <c r="AR261" s="118"/>
      <c r="AS261" s="118"/>
      <c r="AT261" s="118"/>
      <c r="AU261" s="118"/>
      <c r="AV261" s="118"/>
      <c r="AW261" s="118"/>
      <c r="AX261" s="118"/>
      <c r="AY261" s="119">
        <f t="shared" si="4"/>
        <v>13</v>
      </c>
      <c r="AZ261" s="118"/>
    </row>
    <row r="262">
      <c r="A262" s="107">
        <f t="shared" si="5"/>
        <v>261</v>
      </c>
      <c r="B262" s="108"/>
      <c r="C262" s="120" t="s">
        <v>880</v>
      </c>
      <c r="D262" s="107" t="s">
        <v>881</v>
      </c>
      <c r="E262" s="108"/>
      <c r="F262" s="110" t="s">
        <v>38</v>
      </c>
      <c r="G262" s="110" t="s">
        <v>6034</v>
      </c>
      <c r="H262" s="111"/>
      <c r="I262" s="121"/>
      <c r="J262" s="112">
        <v>45078.0</v>
      </c>
      <c r="K262" s="112">
        <v>46753.0</v>
      </c>
      <c r="L262" s="113"/>
      <c r="M262" s="114">
        <f t="shared" si="1"/>
        <v>219.37827</v>
      </c>
      <c r="N262" s="110">
        <v>8821.0</v>
      </c>
      <c r="O262" s="107">
        <v>2487.0</v>
      </c>
      <c r="P262" s="113"/>
      <c r="Q262" s="113"/>
      <c r="R262" s="113"/>
      <c r="S262" s="107" t="s">
        <v>213</v>
      </c>
      <c r="T262" s="109" t="s">
        <v>6028</v>
      </c>
      <c r="U262" s="107" t="s">
        <v>357</v>
      </c>
      <c r="V262" s="115" t="s">
        <v>6790</v>
      </c>
      <c r="W262" s="107" t="s">
        <v>6791</v>
      </c>
      <c r="X262" s="107" t="s">
        <v>6580</v>
      </c>
      <c r="Y262" s="94" t="s">
        <v>6792</v>
      </c>
      <c r="Z262" s="117">
        <v>10.0</v>
      </c>
      <c r="AA262" s="107">
        <v>165.0</v>
      </c>
      <c r="AB262" s="113"/>
      <c r="AC262" s="113"/>
      <c r="AD262" s="115" t="s">
        <v>6793</v>
      </c>
      <c r="AE262" s="129" t="str">
        <f t="shared" si="2"/>
        <v>https://drive.google.com/file/d/1Oeou8j1VSUPgJcJZdc-vHhFcmYVGz6us/view?usp=drive_link</v>
      </c>
      <c r="AF262" s="107" t="str">
        <f t="shared" si="3"/>
        <v>Not Available</v>
      </c>
      <c r="AG262" s="113"/>
      <c r="AH262" s="113"/>
      <c r="AI262" s="113"/>
      <c r="AJ262" s="107">
        <f t="shared" si="86"/>
        <v>6</v>
      </c>
      <c r="AK262" s="148">
        <f t="shared" si="87"/>
        <v>2023</v>
      </c>
      <c r="AL262" s="148" t="str">
        <f t="shared" si="88"/>
        <v>Q22023</v>
      </c>
      <c r="AM262" s="106" t="str">
        <f t="shared" si="89"/>
        <v>8-10K</v>
      </c>
      <c r="AN262" s="118"/>
      <c r="AO262" s="118"/>
      <c r="AP262" s="118"/>
      <c r="AQ262" s="118"/>
      <c r="AR262" s="118"/>
      <c r="AS262" s="118"/>
      <c r="AT262" s="118"/>
      <c r="AU262" s="118"/>
      <c r="AV262" s="118"/>
      <c r="AW262" s="118"/>
      <c r="AX262" s="118"/>
      <c r="AY262" s="119">
        <f t="shared" si="4"/>
        <v>13</v>
      </c>
      <c r="AZ262" s="118"/>
    </row>
    <row r="263">
      <c r="A263" s="107">
        <f t="shared" si="5"/>
        <v>262</v>
      </c>
      <c r="B263" s="108"/>
      <c r="C263" s="120" t="s">
        <v>194</v>
      </c>
      <c r="D263" s="107" t="s">
        <v>883</v>
      </c>
      <c r="E263" s="108"/>
      <c r="F263" s="110" t="s">
        <v>150</v>
      </c>
      <c r="G263" s="110" t="s">
        <v>6004</v>
      </c>
      <c r="H263" s="109" t="s">
        <v>6062</v>
      </c>
      <c r="I263" s="111"/>
      <c r="J263" s="121"/>
      <c r="K263" s="121"/>
      <c r="L263" s="113"/>
      <c r="M263" s="114">
        <f t="shared" si="1"/>
        <v>136.95</v>
      </c>
      <c r="N263" s="110">
        <v>8300.0</v>
      </c>
      <c r="O263" s="107">
        <v>1650.0</v>
      </c>
      <c r="P263" s="113"/>
      <c r="Q263" s="113"/>
      <c r="R263" s="113"/>
      <c r="S263" s="107" t="s">
        <v>48</v>
      </c>
      <c r="T263" s="109" t="s">
        <v>6005</v>
      </c>
      <c r="U263" s="107" t="s">
        <v>155</v>
      </c>
      <c r="V263" s="115" t="s">
        <v>883</v>
      </c>
      <c r="W263" s="108"/>
      <c r="X263" s="107" t="s">
        <v>884</v>
      </c>
      <c r="Y263" s="116"/>
      <c r="Z263" s="117">
        <v>3.0</v>
      </c>
      <c r="AA263" s="107">
        <v>247.0</v>
      </c>
      <c r="AB263" s="113"/>
      <c r="AC263" s="113"/>
      <c r="AD263" s="108"/>
      <c r="AE263" s="107" t="str">
        <f t="shared" si="2"/>
        <v>#REF!</v>
      </c>
      <c r="AF263" s="107" t="str">
        <f t="shared" si="3"/>
        <v>Not Available</v>
      </c>
      <c r="AG263" s="113"/>
      <c r="AH263" s="113"/>
      <c r="AI263" s="113"/>
      <c r="AJ263" s="108"/>
      <c r="AK263" s="108"/>
      <c r="AL263" s="108"/>
      <c r="AM263" s="118"/>
      <c r="AN263" s="118"/>
      <c r="AO263" s="118"/>
      <c r="AP263" s="118"/>
      <c r="AQ263" s="118"/>
      <c r="AR263" s="119">
        <v>1.0</v>
      </c>
      <c r="AS263" s="118"/>
      <c r="AT263" s="118"/>
      <c r="AU263" s="118"/>
      <c r="AV263" s="118"/>
      <c r="AW263" s="118"/>
      <c r="AX263" s="118"/>
      <c r="AY263" s="119">
        <f t="shared" si="4"/>
        <v>11</v>
      </c>
      <c r="AZ263" s="118"/>
    </row>
    <row r="264">
      <c r="A264" s="107">
        <f t="shared" si="5"/>
        <v>263</v>
      </c>
      <c r="B264" s="108"/>
      <c r="C264" s="120" t="s">
        <v>885</v>
      </c>
      <c r="D264" s="109" t="s">
        <v>886</v>
      </c>
      <c r="E264" s="108"/>
      <c r="F264" s="110" t="s">
        <v>38</v>
      </c>
      <c r="G264" s="110" t="s">
        <v>6034</v>
      </c>
      <c r="H264" s="109" t="s">
        <v>6794</v>
      </c>
      <c r="I264" s="121"/>
      <c r="J264" s="112">
        <v>45017.0</v>
      </c>
      <c r="K264" s="112">
        <v>46722.0</v>
      </c>
      <c r="L264" s="131">
        <v>8500.0</v>
      </c>
      <c r="M264" s="114">
        <f t="shared" si="1"/>
        <v>107.35</v>
      </c>
      <c r="N264" s="123">
        <v>9500.0</v>
      </c>
      <c r="O264" s="124">
        <v>1130.0</v>
      </c>
      <c r="P264" s="113"/>
      <c r="Q264" s="113"/>
      <c r="R264" s="113"/>
      <c r="S264" s="109" t="s">
        <v>48</v>
      </c>
      <c r="T264" s="109" t="s">
        <v>6028</v>
      </c>
      <c r="U264" s="109" t="s">
        <v>428</v>
      </c>
      <c r="V264" s="125" t="s">
        <v>886</v>
      </c>
      <c r="W264" s="109" t="s">
        <v>6795</v>
      </c>
      <c r="X264" s="109" t="s">
        <v>6796</v>
      </c>
      <c r="Y264" s="94" t="s">
        <v>6797</v>
      </c>
      <c r="Z264" s="126">
        <v>6.0</v>
      </c>
      <c r="AA264" s="109">
        <v>708.0</v>
      </c>
      <c r="AB264" s="113"/>
      <c r="AC264" s="113"/>
      <c r="AD264" s="125" t="s">
        <v>6798</v>
      </c>
      <c r="AE264" s="129" t="str">
        <f t="shared" si="2"/>
        <v>https://drive.google.com/file/d/19HXQK-RmubfSQAKbMs6L7YXsPV6xEnE9/view?usp=sharing</v>
      </c>
      <c r="AF264" s="107" t="str">
        <f t="shared" si="3"/>
        <v>Not Available</v>
      </c>
      <c r="AG264" s="113"/>
      <c r="AH264" s="113"/>
      <c r="AI264" s="113"/>
      <c r="AJ264" s="107">
        <f t="shared" ref="AJ264:AJ265" si="90">iferror(MONTH(J264),"NA")</f>
        <v>4</v>
      </c>
      <c r="AK264" s="107">
        <f t="shared" ref="AK264:AK265" si="91">iferror(YEAR(J264),"NA")</f>
        <v>2023</v>
      </c>
      <c r="AL264" s="107" t="str">
        <f t="shared" ref="AL264:AL265" si="92">Concat(IF(AJ264&lt;=3,"Q1",IF(AJ264&lt;=6,"Q2",IF(AJ264&lt;=9,"Q3","Q4"))),AK264)</f>
        <v>Q22023</v>
      </c>
      <c r="AM264" s="106" t="str">
        <f t="shared" ref="AM264:AM265" si="93">IF(N264=0,"NA",IF(N264&lt;2000,"&lt;2K",IF(N264&lt;4000,"2-4K",IF(N264&lt;6000,"4-6K",IF(N264&lt;8000,"6-8K",IF(N264&lt;10000,"8-10K",IF(N264&lt;12000,"10-12K",IF(N264&lt;15000,"12-15K","15K+"))))))))</f>
        <v>8-10K</v>
      </c>
      <c r="AN264" s="118"/>
      <c r="AO264" s="118"/>
      <c r="AP264" s="118"/>
      <c r="AQ264" s="118"/>
      <c r="AR264" s="118"/>
      <c r="AS264" s="118"/>
      <c r="AT264" s="118"/>
      <c r="AU264" s="118"/>
      <c r="AV264" s="118"/>
      <c r="AW264" s="118"/>
      <c r="AX264" s="118"/>
      <c r="AY264" s="119">
        <f t="shared" si="4"/>
        <v>14</v>
      </c>
      <c r="AZ264" s="118"/>
    </row>
    <row r="265">
      <c r="A265" s="107">
        <f t="shared" si="5"/>
        <v>264</v>
      </c>
      <c r="B265" s="108"/>
      <c r="C265" s="120" t="s">
        <v>887</v>
      </c>
      <c r="D265" s="107" t="s">
        <v>888</v>
      </c>
      <c r="E265" s="108"/>
      <c r="F265" s="110" t="s">
        <v>38</v>
      </c>
      <c r="G265" s="110" t="s">
        <v>6114</v>
      </c>
      <c r="H265" s="111"/>
      <c r="I265" s="121"/>
      <c r="J265" s="112">
        <v>44866.0</v>
      </c>
      <c r="K265" s="122">
        <v>45778.0</v>
      </c>
      <c r="L265" s="113"/>
      <c r="M265" s="114">
        <f t="shared" si="1"/>
        <v>127.965</v>
      </c>
      <c r="N265" s="123">
        <v>4750.0</v>
      </c>
      <c r="O265" s="107">
        <v>2694.0</v>
      </c>
      <c r="P265" s="113"/>
      <c r="Q265" s="113"/>
      <c r="R265" s="113"/>
      <c r="S265" s="107" t="s">
        <v>37</v>
      </c>
      <c r="T265" s="109" t="s">
        <v>6005</v>
      </c>
      <c r="U265" s="107" t="s">
        <v>110</v>
      </c>
      <c r="V265" s="115" t="s">
        <v>888</v>
      </c>
      <c r="W265" s="107" t="s">
        <v>6799</v>
      </c>
      <c r="X265" s="107" t="s">
        <v>561</v>
      </c>
      <c r="Y265" s="116"/>
      <c r="Z265" s="117">
        <v>48.0</v>
      </c>
      <c r="AA265" s="107">
        <v>376.0</v>
      </c>
      <c r="AB265" s="113"/>
      <c r="AC265" s="113"/>
      <c r="AD265" s="108"/>
      <c r="AE265" s="107" t="str">
        <f t="shared" si="2"/>
        <v>#REF!</v>
      </c>
      <c r="AF265" s="107" t="str">
        <f t="shared" si="3"/>
        <v>Not Available</v>
      </c>
      <c r="AG265" s="113"/>
      <c r="AH265" s="113"/>
      <c r="AI265" s="113"/>
      <c r="AJ265" s="107">
        <f t="shared" si="90"/>
        <v>11</v>
      </c>
      <c r="AK265" s="107">
        <f t="shared" si="91"/>
        <v>2022</v>
      </c>
      <c r="AL265" s="107" t="str">
        <f t="shared" si="92"/>
        <v>Q42022</v>
      </c>
      <c r="AM265" s="106" t="str">
        <f t="shared" si="93"/>
        <v>4-6K</v>
      </c>
      <c r="AN265" s="118"/>
      <c r="AO265" s="118"/>
      <c r="AP265" s="118"/>
      <c r="AQ265" s="118"/>
      <c r="AR265" s="118"/>
      <c r="AS265" s="118"/>
      <c r="AT265" s="118"/>
      <c r="AU265" s="118"/>
      <c r="AV265" s="118"/>
      <c r="AW265" s="118"/>
      <c r="AX265" s="118"/>
      <c r="AY265" s="119">
        <f t="shared" si="4"/>
        <v>13</v>
      </c>
      <c r="AZ265" s="118"/>
    </row>
    <row r="266">
      <c r="A266" s="107">
        <f t="shared" si="5"/>
        <v>265</v>
      </c>
      <c r="B266" s="108"/>
      <c r="C266" s="120" t="s">
        <v>194</v>
      </c>
      <c r="D266" s="107" t="s">
        <v>891</v>
      </c>
      <c r="E266" s="108"/>
      <c r="F266" s="110" t="s">
        <v>150</v>
      </c>
      <c r="G266" s="110" t="s">
        <v>6004</v>
      </c>
      <c r="H266" s="109" t="s">
        <v>6062</v>
      </c>
      <c r="I266" s="111"/>
      <c r="J266" s="121"/>
      <c r="K266" s="121"/>
      <c r="L266" s="113"/>
      <c r="M266" s="114">
        <f t="shared" si="1"/>
        <v>94.3</v>
      </c>
      <c r="N266" s="110">
        <v>8200.0</v>
      </c>
      <c r="O266" s="107">
        <v>1150.0</v>
      </c>
      <c r="P266" s="113"/>
      <c r="Q266" s="113"/>
      <c r="R266" s="113"/>
      <c r="S266" s="107" t="s">
        <v>48</v>
      </c>
      <c r="T266" s="109" t="s">
        <v>6005</v>
      </c>
      <c r="U266" s="107" t="s">
        <v>155</v>
      </c>
      <c r="V266" s="115" t="s">
        <v>6800</v>
      </c>
      <c r="W266" s="108"/>
      <c r="X266" s="107" t="s">
        <v>561</v>
      </c>
      <c r="Y266" s="116"/>
      <c r="Z266" s="117">
        <v>4.0</v>
      </c>
      <c r="AA266" s="107">
        <v>270.0</v>
      </c>
      <c r="AB266" s="113"/>
      <c r="AC266" s="113"/>
      <c r="AD266" s="108"/>
      <c r="AE266" s="107" t="str">
        <f t="shared" si="2"/>
        <v>#REF!</v>
      </c>
      <c r="AF266" s="107" t="str">
        <f t="shared" si="3"/>
        <v>Not Available</v>
      </c>
      <c r="AG266" s="113"/>
      <c r="AH266" s="113"/>
      <c r="AI266" s="113"/>
      <c r="AJ266" s="108"/>
      <c r="AK266" s="149"/>
      <c r="AL266" s="149"/>
      <c r="AM266" s="118"/>
      <c r="AN266" s="118"/>
      <c r="AO266" s="118"/>
      <c r="AP266" s="118"/>
      <c r="AQ266" s="118"/>
      <c r="AR266" s="118"/>
      <c r="AS266" s="118"/>
      <c r="AT266" s="118"/>
      <c r="AU266" s="118"/>
      <c r="AV266" s="118"/>
      <c r="AW266" s="118"/>
      <c r="AX266" s="118"/>
      <c r="AY266" s="119">
        <f t="shared" si="4"/>
        <v>11</v>
      </c>
      <c r="AZ266" s="118"/>
    </row>
    <row r="267">
      <c r="A267" s="107">
        <f t="shared" si="5"/>
        <v>266</v>
      </c>
      <c r="B267" s="108"/>
      <c r="C267" s="120" t="s">
        <v>892</v>
      </c>
      <c r="D267" s="107" t="s">
        <v>893</v>
      </c>
      <c r="E267" s="108"/>
      <c r="F267" s="110" t="s">
        <v>72</v>
      </c>
      <c r="G267" s="110" t="s">
        <v>6004</v>
      </c>
      <c r="H267" s="111"/>
      <c r="I267" s="111"/>
      <c r="J267" s="111"/>
      <c r="K267" s="111"/>
      <c r="L267" s="113"/>
      <c r="M267" s="114">
        <f t="shared" si="1"/>
        <v>109.56</v>
      </c>
      <c r="N267" s="110">
        <v>8300.0</v>
      </c>
      <c r="O267" s="107">
        <v>1320.0</v>
      </c>
      <c r="P267" s="113"/>
      <c r="Q267" s="113"/>
      <c r="R267" s="113"/>
      <c r="S267" s="107" t="s">
        <v>48</v>
      </c>
      <c r="T267" s="109" t="s">
        <v>6028</v>
      </c>
      <c r="U267" s="107" t="s">
        <v>428</v>
      </c>
      <c r="V267" s="115" t="s">
        <v>6801</v>
      </c>
      <c r="W267" s="107" t="s">
        <v>6802</v>
      </c>
      <c r="X267" s="107" t="s">
        <v>6803</v>
      </c>
      <c r="Y267" s="94" t="s">
        <v>6803</v>
      </c>
      <c r="Z267" s="117">
        <v>1.2</v>
      </c>
      <c r="AA267" s="107">
        <v>120.0</v>
      </c>
      <c r="AB267" s="113"/>
      <c r="AC267" s="113"/>
      <c r="AD267" s="115" t="s">
        <v>6804</v>
      </c>
      <c r="AE267" s="129" t="str">
        <f t="shared" si="2"/>
        <v>https://drive.google.com/file/d/1bGe6_nt5lZTTA1i4b0lxxlyv7a95Vo-t/view?usp=drive_link</v>
      </c>
      <c r="AF267" s="107" t="str">
        <f t="shared" si="3"/>
        <v>Not Available</v>
      </c>
      <c r="AG267" s="113"/>
      <c r="AH267" s="113"/>
      <c r="AI267" s="113"/>
      <c r="AJ267" s="107">
        <f t="shared" ref="AJ267:AJ285" si="94">iferror(MONTH(J267),"NA")</f>
        <v>12</v>
      </c>
      <c r="AK267" s="148">
        <f t="shared" ref="AK267:AK285" si="95">iferror(YEAR(J267),"NA")</f>
        <v>1899</v>
      </c>
      <c r="AL267" s="148" t="str">
        <f t="shared" ref="AL267:AL285" si="96">Concat(IF(AJ267&lt;=3,"Q1",IF(AJ267&lt;=6,"Q2",IF(AJ267&lt;=9,"Q3","Q4"))),AK267)</f>
        <v>Q41899</v>
      </c>
      <c r="AM267" s="106" t="str">
        <f t="shared" ref="AM267:AM285" si="97">IF(N267=0,"NA",IF(N267&lt;2000,"&lt;2K",IF(N267&lt;4000,"2-4K",IF(N267&lt;6000,"4-6K",IF(N267&lt;8000,"6-8K",IF(N267&lt;10000,"8-10K",IF(N267&lt;12000,"10-12K",IF(N267&lt;15000,"12-15K","15K+"))))))))</f>
        <v>8-10K</v>
      </c>
      <c r="AN267" s="118"/>
      <c r="AO267" s="118"/>
      <c r="AP267" s="118"/>
      <c r="AQ267" s="118"/>
      <c r="AR267" s="118"/>
      <c r="AS267" s="118"/>
      <c r="AT267" s="118"/>
      <c r="AU267" s="118"/>
      <c r="AV267" s="118"/>
      <c r="AW267" s="118"/>
      <c r="AX267" s="118"/>
      <c r="AY267" s="119">
        <f t="shared" si="4"/>
        <v>11</v>
      </c>
      <c r="AZ267" s="118"/>
    </row>
    <row r="268">
      <c r="A268" s="107">
        <f t="shared" si="5"/>
        <v>267</v>
      </c>
      <c r="B268" s="108"/>
      <c r="C268" s="120" t="s">
        <v>894</v>
      </c>
      <c r="D268" s="107" t="s">
        <v>895</v>
      </c>
      <c r="E268" s="108"/>
      <c r="F268" s="110" t="s">
        <v>38</v>
      </c>
      <c r="G268" s="110" t="s">
        <v>6011</v>
      </c>
      <c r="H268" s="142" t="s">
        <v>6154</v>
      </c>
      <c r="I268" s="121"/>
      <c r="J268" s="112">
        <v>43344.0</v>
      </c>
      <c r="K268" s="145">
        <v>45170.0</v>
      </c>
      <c r="L268" s="113"/>
      <c r="M268" s="114">
        <f t="shared" si="1"/>
        <v>75.2</v>
      </c>
      <c r="N268" s="110">
        <v>8000.0</v>
      </c>
      <c r="O268" s="107">
        <v>940.0</v>
      </c>
      <c r="P268" s="113"/>
      <c r="Q268" s="113"/>
      <c r="R268" s="113"/>
      <c r="S268" s="107" t="s">
        <v>48</v>
      </c>
      <c r="T268" s="109" t="s">
        <v>6005</v>
      </c>
      <c r="U268" s="107" t="s">
        <v>155</v>
      </c>
      <c r="V268" s="115" t="s">
        <v>895</v>
      </c>
      <c r="W268" s="107" t="s">
        <v>6805</v>
      </c>
      <c r="X268" s="107" t="s">
        <v>496</v>
      </c>
      <c r="Y268" s="116"/>
      <c r="Z268" s="117">
        <v>10.8</v>
      </c>
      <c r="AA268" s="107">
        <v>896.0</v>
      </c>
      <c r="AB268" s="113"/>
      <c r="AC268" s="131">
        <v>46.0</v>
      </c>
      <c r="AD268" s="115" t="s">
        <v>6806</v>
      </c>
      <c r="AE268" s="129" t="str">
        <f t="shared" si="2"/>
        <v>https://drive.google.com/file/d/1eGL5ATtWD9wqPbcOE54tegFNYVTB5KKH/view?usp=drive_link</v>
      </c>
      <c r="AF268" s="107" t="str">
        <f t="shared" si="3"/>
        <v>Not Available</v>
      </c>
      <c r="AG268" s="113"/>
      <c r="AH268" s="113"/>
      <c r="AI268" s="113"/>
      <c r="AJ268" s="107">
        <f t="shared" si="94"/>
        <v>9</v>
      </c>
      <c r="AK268" s="148">
        <f t="shared" si="95"/>
        <v>2018</v>
      </c>
      <c r="AL268" s="148" t="str">
        <f t="shared" si="96"/>
        <v>Q32018</v>
      </c>
      <c r="AM268" s="106" t="str">
        <f t="shared" si="97"/>
        <v>8-10K</v>
      </c>
      <c r="AN268" s="118"/>
      <c r="AO268" s="118"/>
      <c r="AP268" s="118"/>
      <c r="AQ268" s="118"/>
      <c r="AR268" s="118"/>
      <c r="AS268" s="118"/>
      <c r="AT268" s="118"/>
      <c r="AU268" s="118"/>
      <c r="AV268" s="118"/>
      <c r="AW268" s="118"/>
      <c r="AX268" s="118"/>
      <c r="AY268" s="119">
        <f t="shared" si="4"/>
        <v>14</v>
      </c>
      <c r="AZ268" s="118"/>
    </row>
    <row r="269">
      <c r="A269" s="107">
        <f t="shared" si="5"/>
        <v>268</v>
      </c>
      <c r="B269" s="108"/>
      <c r="C269" s="120" t="s">
        <v>898</v>
      </c>
      <c r="D269" s="109" t="s">
        <v>899</v>
      </c>
      <c r="E269" s="108"/>
      <c r="F269" s="110" t="s">
        <v>72</v>
      </c>
      <c r="G269" s="110" t="s">
        <v>6034</v>
      </c>
      <c r="H269" s="109">
        <v>3.0</v>
      </c>
      <c r="I269" s="121"/>
      <c r="J269" s="112">
        <v>43009.0</v>
      </c>
      <c r="K269" s="112">
        <v>45261.0</v>
      </c>
      <c r="L269" s="113"/>
      <c r="M269" s="114">
        <f t="shared" si="1"/>
        <v>206.7</v>
      </c>
      <c r="N269" s="123">
        <v>10000.0</v>
      </c>
      <c r="O269" s="124">
        <v>2067.0</v>
      </c>
      <c r="P269" s="113"/>
      <c r="Q269" s="113"/>
      <c r="R269" s="113"/>
      <c r="S269" s="109" t="s">
        <v>48</v>
      </c>
      <c r="T269" s="109" t="s">
        <v>6028</v>
      </c>
      <c r="U269" s="109" t="s">
        <v>49</v>
      </c>
      <c r="V269" s="125" t="s">
        <v>6807</v>
      </c>
      <c r="W269" s="109" t="s">
        <v>6808</v>
      </c>
      <c r="X269" s="109" t="s">
        <v>6809</v>
      </c>
      <c r="Y269" s="94" t="s">
        <v>5308</v>
      </c>
      <c r="Z269" s="126">
        <v>3.0</v>
      </c>
      <c r="AA269" s="109">
        <v>171.0</v>
      </c>
      <c r="AB269" s="113"/>
      <c r="AC269" s="131">
        <v>52.0</v>
      </c>
      <c r="AD269" s="125" t="s">
        <v>6810</v>
      </c>
      <c r="AE269" s="129" t="str">
        <f t="shared" si="2"/>
        <v>https://drive.google.com/file/d/1BegTUxjB8nVeVB75xjUWN_9LnBfAkfNi/view?usp=drive_link</v>
      </c>
      <c r="AF269" s="107" t="str">
        <f t="shared" si="3"/>
        <v>Not Available</v>
      </c>
      <c r="AG269" s="113"/>
      <c r="AH269" s="113"/>
      <c r="AI269" s="113"/>
      <c r="AJ269" s="107">
        <f t="shared" si="94"/>
        <v>10</v>
      </c>
      <c r="AK269" s="107">
        <f t="shared" si="95"/>
        <v>2017</v>
      </c>
      <c r="AL269" s="107" t="str">
        <f t="shared" si="96"/>
        <v>Q42017</v>
      </c>
      <c r="AM269" s="106" t="str">
        <f t="shared" si="97"/>
        <v>10-12K</v>
      </c>
      <c r="AN269" s="118"/>
      <c r="AO269" s="118"/>
      <c r="AP269" s="118"/>
      <c r="AQ269" s="118"/>
      <c r="AR269" s="118"/>
      <c r="AS269" s="118"/>
      <c r="AT269" s="118"/>
      <c r="AU269" s="118"/>
      <c r="AV269" s="118"/>
      <c r="AW269" s="118"/>
      <c r="AX269" s="118"/>
      <c r="AY269" s="119">
        <f t="shared" si="4"/>
        <v>14</v>
      </c>
      <c r="AZ269" s="118"/>
    </row>
    <row r="270">
      <c r="A270" s="107">
        <f t="shared" si="5"/>
        <v>269</v>
      </c>
      <c r="B270" s="108"/>
      <c r="C270" s="140" t="s">
        <v>902</v>
      </c>
      <c r="D270" s="109" t="s">
        <v>903</v>
      </c>
      <c r="E270" s="108"/>
      <c r="F270" s="110" t="s">
        <v>38</v>
      </c>
      <c r="G270" s="110" t="s">
        <v>6004</v>
      </c>
      <c r="H270" s="111"/>
      <c r="I270" s="121"/>
      <c r="J270" s="112">
        <v>45108.0</v>
      </c>
      <c r="K270" s="112">
        <v>46753.0</v>
      </c>
      <c r="L270" s="113"/>
      <c r="M270" s="114">
        <f t="shared" si="1"/>
        <v>110.2</v>
      </c>
      <c r="N270" s="123">
        <v>9500.0</v>
      </c>
      <c r="O270" s="124">
        <v>1160.0</v>
      </c>
      <c r="P270" s="113"/>
      <c r="Q270" s="113"/>
      <c r="R270" s="113"/>
      <c r="S270" s="109" t="s">
        <v>48</v>
      </c>
      <c r="T270" s="109" t="s">
        <v>6022</v>
      </c>
      <c r="U270" s="109" t="s">
        <v>465</v>
      </c>
      <c r="V270" s="125" t="s">
        <v>903</v>
      </c>
      <c r="W270" s="109" t="s">
        <v>6811</v>
      </c>
      <c r="X270" s="109" t="s">
        <v>6812</v>
      </c>
      <c r="Y270" s="94" t="s">
        <v>2189</v>
      </c>
      <c r="Z270" s="126">
        <v>3.75</v>
      </c>
      <c r="AA270" s="109">
        <v>273.0</v>
      </c>
      <c r="AB270" s="131">
        <v>24.0</v>
      </c>
      <c r="AC270" s="131">
        <v>86.0</v>
      </c>
      <c r="AD270" s="111"/>
      <c r="AE270" s="107" t="str">
        <f t="shared" si="2"/>
        <v>#REF!</v>
      </c>
      <c r="AF270" s="107" t="str">
        <f t="shared" si="3"/>
        <v>Not Available</v>
      </c>
      <c r="AG270" s="113"/>
      <c r="AH270" s="113"/>
      <c r="AI270" s="113"/>
      <c r="AJ270" s="107">
        <f t="shared" si="94"/>
        <v>7</v>
      </c>
      <c r="AK270" s="107">
        <f t="shared" si="95"/>
        <v>2023</v>
      </c>
      <c r="AL270" s="107" t="str">
        <f t="shared" si="96"/>
        <v>Q32023</v>
      </c>
      <c r="AM270" s="106" t="str">
        <f t="shared" si="97"/>
        <v>8-10K</v>
      </c>
      <c r="AN270" s="118"/>
      <c r="AO270" s="118"/>
      <c r="AP270" s="118"/>
      <c r="AQ270" s="118"/>
      <c r="AR270" s="118"/>
      <c r="AS270" s="118"/>
      <c r="AT270" s="118"/>
      <c r="AU270" s="118"/>
      <c r="AV270" s="118"/>
      <c r="AW270" s="118"/>
      <c r="AX270" s="118"/>
      <c r="AY270" s="119">
        <f t="shared" si="4"/>
        <v>14</v>
      </c>
      <c r="AZ270" s="118"/>
    </row>
    <row r="271">
      <c r="A271" s="107">
        <f t="shared" si="5"/>
        <v>270</v>
      </c>
      <c r="B271" s="108"/>
      <c r="C271" s="120" t="s">
        <v>906</v>
      </c>
      <c r="D271" s="107" t="s">
        <v>907</v>
      </c>
      <c r="E271" s="107" t="s">
        <v>6061</v>
      </c>
      <c r="F271" s="110" t="s">
        <v>38</v>
      </c>
      <c r="G271" s="110" t="s">
        <v>6004</v>
      </c>
      <c r="H271" s="111"/>
      <c r="I271" s="121"/>
      <c r="J271" s="112">
        <v>45292.0</v>
      </c>
      <c r="K271" s="112">
        <v>46539.0</v>
      </c>
      <c r="L271" s="113"/>
      <c r="M271" s="114">
        <f t="shared" si="1"/>
        <v>215.34</v>
      </c>
      <c r="N271" s="110">
        <v>9700.0</v>
      </c>
      <c r="O271" s="107">
        <v>2220.0</v>
      </c>
      <c r="P271" s="113"/>
      <c r="Q271" s="113"/>
      <c r="R271" s="113"/>
      <c r="S271" s="107" t="s">
        <v>840</v>
      </c>
      <c r="T271" s="109" t="s">
        <v>6022</v>
      </c>
      <c r="U271" s="107" t="s">
        <v>158</v>
      </c>
      <c r="V271" s="115" t="s">
        <v>907</v>
      </c>
      <c r="W271" s="107" t="s">
        <v>6813</v>
      </c>
      <c r="X271" s="107" t="s">
        <v>6814</v>
      </c>
      <c r="Y271" s="94" t="s">
        <v>6815</v>
      </c>
      <c r="Z271" s="117">
        <v>27.8</v>
      </c>
      <c r="AA271" s="107">
        <v>120.0</v>
      </c>
      <c r="AB271" s="113"/>
      <c r="AC271" s="131">
        <v>53.0</v>
      </c>
      <c r="AD271" s="115" t="s">
        <v>6816</v>
      </c>
      <c r="AE271" s="129" t="str">
        <f t="shared" si="2"/>
        <v>https://drive.google.com/file/d/1lX_hxCICsgJM8N05_mpD63d84pQZEKU_/view?usp=drive_link</v>
      </c>
      <c r="AF271" s="107" t="str">
        <f t="shared" si="3"/>
        <v>Not Available</v>
      </c>
      <c r="AG271" s="113"/>
      <c r="AH271" s="113"/>
      <c r="AI271" s="113"/>
      <c r="AJ271" s="107">
        <f t="shared" si="94"/>
        <v>1</v>
      </c>
      <c r="AK271" s="107">
        <f t="shared" si="95"/>
        <v>2024</v>
      </c>
      <c r="AL271" s="107" t="str">
        <f t="shared" si="96"/>
        <v>Q12024</v>
      </c>
      <c r="AM271" s="106" t="str">
        <f t="shared" si="97"/>
        <v>8-10K</v>
      </c>
      <c r="AN271" s="118" t="s">
        <v>5668</v>
      </c>
      <c r="AO271" s="118"/>
      <c r="AP271" s="118"/>
      <c r="AQ271" s="118"/>
      <c r="AR271" s="118"/>
      <c r="AS271" s="118"/>
      <c r="AT271" s="118"/>
      <c r="AU271" s="118"/>
      <c r="AV271" s="118"/>
      <c r="AW271" s="118"/>
      <c r="AX271" s="118"/>
      <c r="AY271" s="119">
        <f t="shared" si="4"/>
        <v>14</v>
      </c>
      <c r="AZ271" s="118"/>
    </row>
    <row r="272">
      <c r="A272" s="107">
        <f t="shared" si="5"/>
        <v>271</v>
      </c>
      <c r="B272" s="108"/>
      <c r="C272" s="120" t="s">
        <v>908</v>
      </c>
      <c r="D272" s="107" t="s">
        <v>6817</v>
      </c>
      <c r="E272" s="108"/>
      <c r="F272" s="110" t="s">
        <v>38</v>
      </c>
      <c r="G272" s="110" t="s">
        <v>6004</v>
      </c>
      <c r="H272" s="111"/>
      <c r="I272" s="111"/>
      <c r="J272" s="112">
        <v>45323.0</v>
      </c>
      <c r="K272" s="112">
        <v>47088.0</v>
      </c>
      <c r="L272" s="131">
        <v>8000.0</v>
      </c>
      <c r="M272" s="114">
        <f t="shared" si="1"/>
        <v>88</v>
      </c>
      <c r="N272" s="110">
        <v>8000.0</v>
      </c>
      <c r="O272" s="107">
        <v>1100.0</v>
      </c>
      <c r="P272" s="113"/>
      <c r="Q272" s="113"/>
      <c r="R272" s="113"/>
      <c r="S272" s="107" t="s">
        <v>48</v>
      </c>
      <c r="T272" s="109" t="s">
        <v>6005</v>
      </c>
      <c r="U272" s="107" t="s">
        <v>484</v>
      </c>
      <c r="V272" s="115" t="s">
        <v>6818</v>
      </c>
      <c r="W272" s="107" t="s">
        <v>6819</v>
      </c>
      <c r="X272" s="107" t="s">
        <v>6126</v>
      </c>
      <c r="Y272" s="94" t="s">
        <v>6820</v>
      </c>
      <c r="Z272" s="117">
        <v>2.25</v>
      </c>
      <c r="AA272" s="107">
        <v>354.0</v>
      </c>
      <c r="AB272" s="113"/>
      <c r="AC272" s="113"/>
      <c r="AD272" s="108"/>
      <c r="AE272" s="107" t="str">
        <f t="shared" si="2"/>
        <v>#REF!</v>
      </c>
      <c r="AF272" s="107" t="str">
        <f t="shared" si="3"/>
        <v>Not Available</v>
      </c>
      <c r="AG272" s="113"/>
      <c r="AH272" s="113"/>
      <c r="AI272" s="113"/>
      <c r="AJ272" s="107">
        <f t="shared" si="94"/>
        <v>2</v>
      </c>
      <c r="AK272" s="107">
        <f t="shared" si="95"/>
        <v>2024</v>
      </c>
      <c r="AL272" s="107" t="str">
        <f t="shared" si="96"/>
        <v>Q12024</v>
      </c>
      <c r="AM272" s="106" t="str">
        <f t="shared" si="97"/>
        <v>8-10K</v>
      </c>
      <c r="AN272" s="118" t="s">
        <v>5668</v>
      </c>
      <c r="AO272" s="118"/>
      <c r="AP272" s="118"/>
      <c r="AQ272" s="118"/>
      <c r="AR272" s="118"/>
      <c r="AS272" s="118"/>
      <c r="AT272" s="118"/>
      <c r="AU272" s="118"/>
      <c r="AV272" s="118"/>
      <c r="AW272" s="118"/>
      <c r="AX272" s="118"/>
      <c r="AY272" s="119">
        <f t="shared" si="4"/>
        <v>14</v>
      </c>
      <c r="AZ272" s="118"/>
    </row>
    <row r="273">
      <c r="A273" s="107">
        <f t="shared" si="5"/>
        <v>272</v>
      </c>
      <c r="B273" s="108"/>
      <c r="C273" s="120" t="s">
        <v>910</v>
      </c>
      <c r="D273" s="109" t="s">
        <v>911</v>
      </c>
      <c r="E273" s="108"/>
      <c r="F273" s="110" t="s">
        <v>38</v>
      </c>
      <c r="G273" s="110" t="s">
        <v>6034</v>
      </c>
      <c r="H273" s="109">
        <v>3.0</v>
      </c>
      <c r="I273" s="121"/>
      <c r="J273" s="112">
        <v>44137.0</v>
      </c>
      <c r="K273" s="112">
        <v>46357.0</v>
      </c>
      <c r="L273" s="113"/>
      <c r="M273" s="114">
        <f t="shared" si="1"/>
        <v>111.584</v>
      </c>
      <c r="N273" s="123">
        <v>8800.0</v>
      </c>
      <c r="O273" s="124">
        <v>1268.0</v>
      </c>
      <c r="P273" s="113"/>
      <c r="Q273" s="113"/>
      <c r="R273" s="113"/>
      <c r="S273" s="109" t="s">
        <v>48</v>
      </c>
      <c r="T273" s="109" t="s">
        <v>6063</v>
      </c>
      <c r="U273" s="109" t="s">
        <v>307</v>
      </c>
      <c r="V273" s="125" t="s">
        <v>911</v>
      </c>
      <c r="W273" s="109" t="s">
        <v>6821</v>
      </c>
      <c r="X273" s="109" t="s">
        <v>6262</v>
      </c>
      <c r="Y273" s="94" t="s">
        <v>6822</v>
      </c>
      <c r="Z273" s="126">
        <v>1.31</v>
      </c>
      <c r="AA273" s="109">
        <v>175.0</v>
      </c>
      <c r="AB273" s="113"/>
      <c r="AC273" s="113"/>
      <c r="AD273" s="111"/>
      <c r="AE273" s="107" t="str">
        <f t="shared" si="2"/>
        <v>#REF!</v>
      </c>
      <c r="AF273" s="107" t="str">
        <f t="shared" si="3"/>
        <v>Not Available</v>
      </c>
      <c r="AG273" s="113"/>
      <c r="AH273" s="113"/>
      <c r="AI273" s="113"/>
      <c r="AJ273" s="107">
        <f t="shared" si="94"/>
        <v>11</v>
      </c>
      <c r="AK273" s="107">
        <f t="shared" si="95"/>
        <v>2020</v>
      </c>
      <c r="AL273" s="107" t="str">
        <f t="shared" si="96"/>
        <v>Q42020</v>
      </c>
      <c r="AM273" s="106" t="str">
        <f t="shared" si="97"/>
        <v>8-10K</v>
      </c>
      <c r="AN273" s="118"/>
      <c r="AO273" s="118"/>
      <c r="AP273" s="118"/>
      <c r="AQ273" s="118"/>
      <c r="AR273" s="118"/>
      <c r="AS273" s="118"/>
      <c r="AT273" s="118"/>
      <c r="AU273" s="118"/>
      <c r="AV273" s="118"/>
      <c r="AW273" s="118"/>
      <c r="AX273" s="118"/>
      <c r="AY273" s="119">
        <f t="shared" si="4"/>
        <v>13</v>
      </c>
      <c r="AZ273" s="118"/>
    </row>
    <row r="274">
      <c r="A274" s="107">
        <f t="shared" si="5"/>
        <v>273</v>
      </c>
      <c r="B274" s="108"/>
      <c r="C274" s="120" t="s">
        <v>912</v>
      </c>
      <c r="D274" s="109" t="s">
        <v>913</v>
      </c>
      <c r="E274" s="108"/>
      <c r="F274" s="110" t="s">
        <v>72</v>
      </c>
      <c r="G274" s="110" t="s">
        <v>6034</v>
      </c>
      <c r="H274" s="111"/>
      <c r="I274" s="121"/>
      <c r="J274" s="112">
        <v>44387.0</v>
      </c>
      <c r="K274" s="112">
        <v>45200.0</v>
      </c>
      <c r="L274" s="113"/>
      <c r="M274" s="114">
        <f t="shared" si="1"/>
        <v>218.735</v>
      </c>
      <c r="N274" s="123">
        <v>9700.0</v>
      </c>
      <c r="O274" s="124">
        <v>2255.0</v>
      </c>
      <c r="P274" s="113"/>
      <c r="Q274" s="113"/>
      <c r="R274" s="131">
        <v>1500.0</v>
      </c>
      <c r="S274" s="109" t="s">
        <v>213</v>
      </c>
      <c r="T274" s="109" t="s">
        <v>6028</v>
      </c>
      <c r="U274" s="109" t="s">
        <v>423</v>
      </c>
      <c r="V274" s="125" t="s">
        <v>6823</v>
      </c>
      <c r="W274" s="109" t="s">
        <v>6824</v>
      </c>
      <c r="X274" s="109" t="s">
        <v>6227</v>
      </c>
      <c r="Y274" s="94" t="s">
        <v>4963</v>
      </c>
      <c r="Z274" s="126">
        <v>11.7</v>
      </c>
      <c r="AA274" s="109">
        <v>67.0</v>
      </c>
      <c r="AB274" s="113"/>
      <c r="AC274" s="113"/>
      <c r="AD274" s="125" t="s">
        <v>6825</v>
      </c>
      <c r="AE274" s="129" t="str">
        <f t="shared" si="2"/>
        <v>https://drive.google.com/file/d/1BgS-4s96aEZzIR8F-kbQ_tJoqIk9fcxw/view?usp=sharing</v>
      </c>
      <c r="AF274" s="107" t="str">
        <f t="shared" si="3"/>
        <v>Not Available</v>
      </c>
      <c r="AG274" s="113"/>
      <c r="AH274" s="113"/>
      <c r="AI274" s="113"/>
      <c r="AJ274" s="107">
        <f t="shared" si="94"/>
        <v>7</v>
      </c>
      <c r="AK274" s="107">
        <f t="shared" si="95"/>
        <v>2021</v>
      </c>
      <c r="AL274" s="107" t="str">
        <f t="shared" si="96"/>
        <v>Q32021</v>
      </c>
      <c r="AM274" s="106" t="str">
        <f t="shared" si="97"/>
        <v>8-10K</v>
      </c>
      <c r="AN274" s="118"/>
      <c r="AO274" s="118"/>
      <c r="AP274" s="118"/>
      <c r="AQ274" s="118"/>
      <c r="AR274" s="118"/>
      <c r="AS274" s="118"/>
      <c r="AT274" s="118"/>
      <c r="AU274" s="118"/>
      <c r="AV274" s="118"/>
      <c r="AW274" s="118"/>
      <c r="AX274" s="118"/>
      <c r="AY274" s="119">
        <f t="shared" si="4"/>
        <v>13</v>
      </c>
      <c r="AZ274" s="118"/>
    </row>
    <row r="275">
      <c r="A275" s="107">
        <f t="shared" si="5"/>
        <v>274</v>
      </c>
      <c r="B275" s="108"/>
      <c r="C275" s="120" t="s">
        <v>914</v>
      </c>
      <c r="D275" s="109" t="s">
        <v>915</v>
      </c>
      <c r="E275" s="108"/>
      <c r="F275" s="110" t="s">
        <v>38</v>
      </c>
      <c r="G275" s="110" t="s">
        <v>6034</v>
      </c>
      <c r="H275" s="109" t="s">
        <v>6606</v>
      </c>
      <c r="I275" s="121"/>
      <c r="J275" s="112">
        <v>44991.0</v>
      </c>
      <c r="K275" s="112">
        <v>45870.0</v>
      </c>
      <c r="L275" s="113"/>
      <c r="M275" s="114">
        <f t="shared" si="1"/>
        <v>99.36</v>
      </c>
      <c r="N275" s="123">
        <v>8000.0</v>
      </c>
      <c r="O275" s="124">
        <v>1242.0</v>
      </c>
      <c r="P275" s="113"/>
      <c r="Q275" s="113"/>
      <c r="R275" s="113"/>
      <c r="S275" s="109" t="s">
        <v>48</v>
      </c>
      <c r="T275" s="109" t="s">
        <v>6005</v>
      </c>
      <c r="U275" s="109" t="s">
        <v>362</v>
      </c>
      <c r="V275" s="125" t="s">
        <v>6826</v>
      </c>
      <c r="W275" s="109" t="s">
        <v>6827</v>
      </c>
      <c r="X275" s="109" t="s">
        <v>6828</v>
      </c>
      <c r="Y275" s="94" t="s">
        <v>4090</v>
      </c>
      <c r="Z275" s="126">
        <v>1.25</v>
      </c>
      <c r="AA275" s="109">
        <v>101.0</v>
      </c>
      <c r="AB275" s="113"/>
      <c r="AC275" s="113"/>
      <c r="AD275" s="125" t="s">
        <v>6829</v>
      </c>
      <c r="AE275" s="129" t="str">
        <f t="shared" si="2"/>
        <v>https://drive.google.com/file/d/1COgWmj66g3GWuIFzySQX0siCbkBNmuX0/view?usp=sharing</v>
      </c>
      <c r="AF275" s="107" t="str">
        <f t="shared" si="3"/>
        <v>Not Available</v>
      </c>
      <c r="AG275" s="131">
        <v>23.0</v>
      </c>
      <c r="AH275" s="113"/>
      <c r="AI275" s="113"/>
      <c r="AJ275" s="107">
        <f t="shared" si="94"/>
        <v>3</v>
      </c>
      <c r="AK275" s="107">
        <f t="shared" si="95"/>
        <v>2023</v>
      </c>
      <c r="AL275" s="107" t="str">
        <f t="shared" si="96"/>
        <v>Q12023</v>
      </c>
      <c r="AM275" s="106" t="str">
        <f t="shared" si="97"/>
        <v>8-10K</v>
      </c>
      <c r="AN275" s="118"/>
      <c r="AO275" s="118"/>
      <c r="AP275" s="118"/>
      <c r="AQ275" s="118"/>
      <c r="AR275" s="118"/>
      <c r="AS275" s="118"/>
      <c r="AT275" s="118"/>
      <c r="AU275" s="118"/>
      <c r="AV275" s="118"/>
      <c r="AW275" s="118"/>
      <c r="AX275" s="118"/>
      <c r="AY275" s="119">
        <f t="shared" si="4"/>
        <v>13</v>
      </c>
      <c r="AZ275" s="118"/>
    </row>
    <row r="276">
      <c r="A276" s="107">
        <f t="shared" si="5"/>
        <v>275</v>
      </c>
      <c r="B276" s="108"/>
      <c r="C276" s="120" t="s">
        <v>918</v>
      </c>
      <c r="D276" s="109" t="s">
        <v>919</v>
      </c>
      <c r="E276" s="108"/>
      <c r="F276" s="110" t="s">
        <v>72</v>
      </c>
      <c r="G276" s="110" t="s">
        <v>6011</v>
      </c>
      <c r="H276" s="141">
        <v>45325.0</v>
      </c>
      <c r="I276" s="121"/>
      <c r="J276" s="112">
        <v>43009.0</v>
      </c>
      <c r="K276" s="112">
        <v>45261.0</v>
      </c>
      <c r="L276" s="113"/>
      <c r="M276" s="114">
        <f t="shared" si="1"/>
        <v>93.66829</v>
      </c>
      <c r="N276" s="123">
        <v>7999.0</v>
      </c>
      <c r="O276" s="124">
        <v>1171.0</v>
      </c>
      <c r="P276" s="113"/>
      <c r="Q276" s="113"/>
      <c r="R276" s="113"/>
      <c r="S276" s="109" t="s">
        <v>48</v>
      </c>
      <c r="T276" s="109" t="s">
        <v>6005</v>
      </c>
      <c r="U276" s="109" t="s">
        <v>920</v>
      </c>
      <c r="V276" s="125" t="s">
        <v>919</v>
      </c>
      <c r="W276" s="109" t="s">
        <v>6830</v>
      </c>
      <c r="X276" s="109" t="s">
        <v>6262</v>
      </c>
      <c r="Y276" s="94" t="s">
        <v>5316</v>
      </c>
      <c r="Z276" s="126">
        <v>5.2</v>
      </c>
      <c r="AA276" s="109">
        <v>545.0</v>
      </c>
      <c r="AB276" s="113"/>
      <c r="AC276" s="113"/>
      <c r="AD276" s="111"/>
      <c r="AE276" s="107" t="str">
        <f t="shared" si="2"/>
        <v>#REF!</v>
      </c>
      <c r="AF276" s="107" t="str">
        <f t="shared" si="3"/>
        <v>Not Available</v>
      </c>
      <c r="AG276" s="131">
        <v>14.0</v>
      </c>
      <c r="AH276" s="113"/>
      <c r="AI276" s="113"/>
      <c r="AJ276" s="107">
        <f t="shared" si="94"/>
        <v>10</v>
      </c>
      <c r="AK276" s="148">
        <f t="shared" si="95"/>
        <v>2017</v>
      </c>
      <c r="AL276" s="148" t="str">
        <f t="shared" si="96"/>
        <v>Q42017</v>
      </c>
      <c r="AM276" s="106" t="str">
        <f t="shared" si="97"/>
        <v>6-8K</v>
      </c>
      <c r="AN276" s="118"/>
      <c r="AO276" s="118"/>
      <c r="AP276" s="118"/>
      <c r="AQ276" s="118"/>
      <c r="AR276" s="118"/>
      <c r="AS276" s="118"/>
      <c r="AT276" s="118"/>
      <c r="AU276" s="118"/>
      <c r="AV276" s="118"/>
      <c r="AW276" s="118"/>
      <c r="AX276" s="118"/>
      <c r="AY276" s="119">
        <f t="shared" si="4"/>
        <v>13</v>
      </c>
      <c r="AZ276" s="118"/>
    </row>
    <row r="277">
      <c r="A277" s="107">
        <f t="shared" si="5"/>
        <v>276</v>
      </c>
      <c r="B277" s="108"/>
      <c r="C277" s="120" t="s">
        <v>923</v>
      </c>
      <c r="D277" s="109" t="s">
        <v>924</v>
      </c>
      <c r="E277" s="108"/>
      <c r="F277" s="110" t="s">
        <v>38</v>
      </c>
      <c r="G277" s="110" t="s">
        <v>6004</v>
      </c>
      <c r="H277" s="111"/>
      <c r="I277" s="121"/>
      <c r="J277" s="112">
        <v>44986.0</v>
      </c>
      <c r="K277" s="112">
        <v>46204.0</v>
      </c>
      <c r="L277" s="113"/>
      <c r="M277" s="114">
        <f t="shared" si="1"/>
        <v>140.855</v>
      </c>
      <c r="N277" s="110">
        <v>9850.0</v>
      </c>
      <c r="O277" s="107">
        <v>1430.0</v>
      </c>
      <c r="P277" s="113"/>
      <c r="Q277" s="113"/>
      <c r="R277" s="113"/>
      <c r="S277" s="107" t="s">
        <v>48</v>
      </c>
      <c r="T277" s="109" t="s">
        <v>6028</v>
      </c>
      <c r="U277" s="107" t="s">
        <v>428</v>
      </c>
      <c r="V277" s="115" t="s">
        <v>6831</v>
      </c>
      <c r="W277" s="107" t="s">
        <v>6832</v>
      </c>
      <c r="X277" s="108"/>
      <c r="Y277" s="94" t="s">
        <v>6833</v>
      </c>
      <c r="Z277" s="117">
        <v>4.29</v>
      </c>
      <c r="AA277" s="107">
        <v>210.0</v>
      </c>
      <c r="AB277" s="113"/>
      <c r="AC277" s="113"/>
      <c r="AD277" s="125" t="s">
        <v>6834</v>
      </c>
      <c r="AE277" s="129" t="str">
        <f t="shared" si="2"/>
        <v>https://drive.google.com/file/d/1pVvvPRgD-mOFQIc4I41SfqnV6vKDcz2O/view?usp=drive_link</v>
      </c>
      <c r="AF277" s="107" t="str">
        <f t="shared" si="3"/>
        <v>Not Available</v>
      </c>
      <c r="AG277" s="113"/>
      <c r="AH277" s="113"/>
      <c r="AI277" s="113"/>
      <c r="AJ277" s="107">
        <f t="shared" si="94"/>
        <v>3</v>
      </c>
      <c r="AK277" s="148">
        <f t="shared" si="95"/>
        <v>2023</v>
      </c>
      <c r="AL277" s="148" t="str">
        <f t="shared" si="96"/>
        <v>Q12023</v>
      </c>
      <c r="AM277" s="106" t="str">
        <f t="shared" si="97"/>
        <v>8-10K</v>
      </c>
      <c r="AN277" s="118"/>
      <c r="AO277" s="118"/>
      <c r="AP277" s="118"/>
      <c r="AQ277" s="118"/>
      <c r="AR277" s="118"/>
      <c r="AS277" s="118"/>
      <c r="AT277" s="118"/>
      <c r="AU277" s="118"/>
      <c r="AV277" s="118"/>
      <c r="AW277" s="118"/>
      <c r="AX277" s="118"/>
      <c r="AY277" s="119">
        <f t="shared" si="4"/>
        <v>12</v>
      </c>
      <c r="AZ277" s="118"/>
    </row>
    <row r="278">
      <c r="A278" s="107">
        <f t="shared" si="5"/>
        <v>277</v>
      </c>
      <c r="B278" s="108"/>
      <c r="C278" s="120" t="s">
        <v>926</v>
      </c>
      <c r="D278" s="107" t="s">
        <v>927</v>
      </c>
      <c r="E278" s="108"/>
      <c r="F278" s="110" t="s">
        <v>38</v>
      </c>
      <c r="G278" s="110" t="s">
        <v>6004</v>
      </c>
      <c r="H278" s="111"/>
      <c r="I278" s="121"/>
      <c r="J278" s="112">
        <v>45323.0</v>
      </c>
      <c r="K278" s="112">
        <v>47088.0</v>
      </c>
      <c r="L278" s="113"/>
      <c r="M278" s="114">
        <f t="shared" si="1"/>
        <v>113.27</v>
      </c>
      <c r="N278" s="110">
        <v>9400.0</v>
      </c>
      <c r="O278" s="107">
        <v>1205.0</v>
      </c>
      <c r="P278" s="113"/>
      <c r="Q278" s="113"/>
      <c r="R278" s="113"/>
      <c r="S278" s="107" t="s">
        <v>48</v>
      </c>
      <c r="T278" s="109" t="s">
        <v>6028</v>
      </c>
      <c r="U278" s="107" t="s">
        <v>428</v>
      </c>
      <c r="V278" s="115" t="s">
        <v>927</v>
      </c>
      <c r="W278" s="107" t="s">
        <v>6835</v>
      </c>
      <c r="X278" s="107" t="s">
        <v>925</v>
      </c>
      <c r="Y278" s="94" t="s">
        <v>6836</v>
      </c>
      <c r="Z278" s="117">
        <v>4.82</v>
      </c>
      <c r="AA278" s="107">
        <v>394.0</v>
      </c>
      <c r="AB278" s="113"/>
      <c r="AC278" s="113"/>
      <c r="AD278" s="115" t="s">
        <v>6837</v>
      </c>
      <c r="AE278" s="129" t="str">
        <f t="shared" si="2"/>
        <v>https://drive.google.com/file/d/1knkn0przNVGvFAomXMCRB2hc9P6KjNat/view?usp=drive_link</v>
      </c>
      <c r="AF278" s="107" t="str">
        <f t="shared" si="3"/>
        <v>Not Available</v>
      </c>
      <c r="AG278" s="113"/>
      <c r="AH278" s="113"/>
      <c r="AI278" s="113"/>
      <c r="AJ278" s="107">
        <f t="shared" si="94"/>
        <v>2</v>
      </c>
      <c r="AK278" s="107">
        <f t="shared" si="95"/>
        <v>2024</v>
      </c>
      <c r="AL278" s="107" t="str">
        <f t="shared" si="96"/>
        <v>Q12024</v>
      </c>
      <c r="AM278" s="106" t="str">
        <f t="shared" si="97"/>
        <v>8-10K</v>
      </c>
      <c r="AN278" s="118" t="s">
        <v>5668</v>
      </c>
      <c r="AO278" s="118"/>
      <c r="AP278" s="118"/>
      <c r="AQ278" s="118"/>
      <c r="AR278" s="118"/>
      <c r="AS278" s="118"/>
      <c r="AT278" s="118"/>
      <c r="AU278" s="118"/>
      <c r="AV278" s="118"/>
      <c r="AW278" s="118"/>
      <c r="AX278" s="118"/>
      <c r="AY278" s="119">
        <f t="shared" si="4"/>
        <v>13</v>
      </c>
      <c r="AZ278" s="118"/>
    </row>
    <row r="279">
      <c r="A279" s="107">
        <f t="shared" si="5"/>
        <v>278</v>
      </c>
      <c r="B279" s="108"/>
      <c r="C279" s="120" t="s">
        <v>928</v>
      </c>
      <c r="D279" s="109" t="s">
        <v>6838</v>
      </c>
      <c r="E279" s="108"/>
      <c r="F279" s="110" t="s">
        <v>38</v>
      </c>
      <c r="G279" s="110" t="s">
        <v>6011</v>
      </c>
      <c r="H279" s="111"/>
      <c r="I279" s="121"/>
      <c r="J279" s="112">
        <v>45292.0</v>
      </c>
      <c r="K279" s="112">
        <v>47088.0</v>
      </c>
      <c r="L279" s="131">
        <v>7000.0</v>
      </c>
      <c r="M279" s="114">
        <f t="shared" si="1"/>
        <v>129.96</v>
      </c>
      <c r="N279" s="123">
        <v>7220.0</v>
      </c>
      <c r="O279" s="124">
        <v>1800.0</v>
      </c>
      <c r="P279" s="113"/>
      <c r="Q279" s="113"/>
      <c r="R279" s="113"/>
      <c r="S279" s="109" t="s">
        <v>37</v>
      </c>
      <c r="T279" s="109" t="s">
        <v>6005</v>
      </c>
      <c r="U279" s="109" t="s">
        <v>40</v>
      </c>
      <c r="V279" s="125" t="s">
        <v>6839</v>
      </c>
      <c r="W279" s="109" t="s">
        <v>6840</v>
      </c>
      <c r="X279" s="109" t="s">
        <v>6113</v>
      </c>
      <c r="Y279" s="116"/>
      <c r="Z279" s="126">
        <v>100.0</v>
      </c>
      <c r="AA279" s="109">
        <v>1000.0</v>
      </c>
      <c r="AB279" s="113"/>
      <c r="AC279" s="113"/>
      <c r="AD279" s="111"/>
      <c r="AE279" s="107" t="str">
        <f t="shared" si="2"/>
        <v>#REF!</v>
      </c>
      <c r="AF279" s="107" t="str">
        <f t="shared" si="3"/>
        <v>Not Available</v>
      </c>
      <c r="AG279" s="113"/>
      <c r="AH279" s="113"/>
      <c r="AI279" s="113"/>
      <c r="AJ279" s="107">
        <f t="shared" si="94"/>
        <v>1</v>
      </c>
      <c r="AK279" s="107">
        <f t="shared" si="95"/>
        <v>2024</v>
      </c>
      <c r="AL279" s="107" t="str">
        <f t="shared" si="96"/>
        <v>Q12024</v>
      </c>
      <c r="AM279" s="106" t="str">
        <f t="shared" si="97"/>
        <v>6-8K</v>
      </c>
      <c r="AN279" s="118" t="s">
        <v>5668</v>
      </c>
      <c r="AO279" s="118"/>
      <c r="AP279" s="118"/>
      <c r="AQ279" s="118"/>
      <c r="AR279" s="118"/>
      <c r="AS279" s="118"/>
      <c r="AT279" s="118"/>
      <c r="AU279" s="118"/>
      <c r="AV279" s="118"/>
      <c r="AW279" s="118"/>
      <c r="AX279" s="118"/>
      <c r="AY279" s="119">
        <f t="shared" si="4"/>
        <v>14</v>
      </c>
      <c r="AZ279" s="118"/>
    </row>
    <row r="280">
      <c r="A280" s="107">
        <f t="shared" si="5"/>
        <v>279</v>
      </c>
      <c r="B280" s="108"/>
      <c r="C280" s="109" t="s">
        <v>187</v>
      </c>
      <c r="D280" s="107" t="s">
        <v>188</v>
      </c>
      <c r="E280" s="108"/>
      <c r="F280" s="110" t="s">
        <v>38</v>
      </c>
      <c r="G280" s="110" t="s">
        <v>6114</v>
      </c>
      <c r="H280" s="111"/>
      <c r="I280" s="111"/>
      <c r="J280" s="112">
        <v>45352.0</v>
      </c>
      <c r="K280" s="112">
        <v>46419.0</v>
      </c>
      <c r="L280" s="113"/>
      <c r="M280" s="114">
        <f t="shared" si="1"/>
        <v>112.12525</v>
      </c>
      <c r="N280" s="110">
        <v>9305.0</v>
      </c>
      <c r="O280" s="107">
        <v>1205.0</v>
      </c>
      <c r="P280" s="113"/>
      <c r="Q280" s="113"/>
      <c r="R280" s="113"/>
      <c r="S280" s="107" t="s">
        <v>48</v>
      </c>
      <c r="T280" s="109" t="s">
        <v>6028</v>
      </c>
      <c r="U280" s="107" t="s">
        <v>189</v>
      </c>
      <c r="V280" s="115" t="s">
        <v>6700</v>
      </c>
      <c r="W280" s="108"/>
      <c r="X280" s="108"/>
      <c r="Y280" s="116"/>
      <c r="Z280" s="128"/>
      <c r="AA280" s="108"/>
      <c r="AB280" s="113"/>
      <c r="AC280" s="113"/>
      <c r="AD280" s="108"/>
      <c r="AE280" s="107" t="str">
        <f t="shared" si="2"/>
        <v>#REF!</v>
      </c>
      <c r="AF280" s="107" t="str">
        <f t="shared" si="3"/>
        <v>Not Available</v>
      </c>
      <c r="AG280" s="113"/>
      <c r="AH280" s="113"/>
      <c r="AI280" s="113"/>
      <c r="AJ280" s="107">
        <f t="shared" si="94"/>
        <v>3</v>
      </c>
      <c r="AK280" s="148">
        <f t="shared" si="95"/>
        <v>2024</v>
      </c>
      <c r="AL280" s="148" t="str">
        <f t="shared" si="96"/>
        <v>Q12024</v>
      </c>
      <c r="AM280" s="106" t="str">
        <f t="shared" si="97"/>
        <v>8-10K</v>
      </c>
      <c r="AN280" s="118" t="s">
        <v>5668</v>
      </c>
      <c r="AO280" s="118"/>
      <c r="AP280" s="118"/>
      <c r="AQ280" s="118"/>
      <c r="AR280" s="118"/>
      <c r="AS280" s="118"/>
      <c r="AT280" s="118"/>
      <c r="AU280" s="118"/>
      <c r="AV280" s="118"/>
      <c r="AW280" s="118"/>
      <c r="AX280" s="118"/>
      <c r="AY280" s="119">
        <f t="shared" si="4"/>
        <v>10</v>
      </c>
      <c r="AZ280" s="118"/>
    </row>
    <row r="281">
      <c r="A281" s="107">
        <f t="shared" si="5"/>
        <v>280</v>
      </c>
      <c r="B281" s="108"/>
      <c r="C281" s="120" t="s">
        <v>930</v>
      </c>
      <c r="D281" s="107" t="s">
        <v>931</v>
      </c>
      <c r="E281" s="108"/>
      <c r="F281" s="110" t="s">
        <v>38</v>
      </c>
      <c r="G281" s="110" t="s">
        <v>6004</v>
      </c>
      <c r="H281" s="111"/>
      <c r="I281" s="121"/>
      <c r="J281" s="112">
        <v>45292.0</v>
      </c>
      <c r="K281" s="112">
        <v>47088.0</v>
      </c>
      <c r="L281" s="113"/>
      <c r="M281" s="114">
        <f t="shared" si="1"/>
        <v>113.328</v>
      </c>
      <c r="N281" s="110">
        <v>7200.0</v>
      </c>
      <c r="O281" s="107">
        <v>1574.0</v>
      </c>
      <c r="P281" s="113"/>
      <c r="Q281" s="113"/>
      <c r="R281" s="113"/>
      <c r="S281" s="107" t="s">
        <v>48</v>
      </c>
      <c r="T281" s="109" t="s">
        <v>6028</v>
      </c>
      <c r="U281" s="107" t="s">
        <v>505</v>
      </c>
      <c r="V281" s="115" t="s">
        <v>931</v>
      </c>
      <c r="W281" s="107" t="s">
        <v>6841</v>
      </c>
      <c r="X281" s="107" t="s">
        <v>6842</v>
      </c>
      <c r="Y281" s="94" t="s">
        <v>6842</v>
      </c>
      <c r="Z281" s="117">
        <v>2.47</v>
      </c>
      <c r="AA281" s="107">
        <v>149.0</v>
      </c>
      <c r="AB281" s="113"/>
      <c r="AC281" s="113"/>
      <c r="AD281" s="115" t="s">
        <v>6843</v>
      </c>
      <c r="AE281" s="129" t="str">
        <f t="shared" si="2"/>
        <v>https://drive.google.com/file/d/1zFD6EdqJi-NJQeo2eUTqUAK8uWVVArzt/view?usp=drive_link</v>
      </c>
      <c r="AF281" s="107" t="str">
        <f t="shared" si="3"/>
        <v>Not Available</v>
      </c>
      <c r="AG281" s="113"/>
      <c r="AH281" s="113"/>
      <c r="AI281" s="113"/>
      <c r="AJ281" s="107">
        <f t="shared" si="94"/>
        <v>1</v>
      </c>
      <c r="AK281" s="148">
        <f t="shared" si="95"/>
        <v>2024</v>
      </c>
      <c r="AL281" s="148" t="str">
        <f t="shared" si="96"/>
        <v>Q12024</v>
      </c>
      <c r="AM281" s="106" t="str">
        <f t="shared" si="97"/>
        <v>6-8K</v>
      </c>
      <c r="AN281" s="118" t="s">
        <v>5668</v>
      </c>
      <c r="AO281" s="118"/>
      <c r="AP281" s="118"/>
      <c r="AQ281" s="118"/>
      <c r="AR281" s="118"/>
      <c r="AS281" s="118"/>
      <c r="AT281" s="118"/>
      <c r="AU281" s="118"/>
      <c r="AV281" s="118"/>
      <c r="AW281" s="118"/>
      <c r="AX281" s="118"/>
      <c r="AY281" s="119">
        <f t="shared" si="4"/>
        <v>13</v>
      </c>
      <c r="AZ281" s="118"/>
    </row>
    <row r="282">
      <c r="A282" s="107">
        <f t="shared" si="5"/>
        <v>281</v>
      </c>
      <c r="B282" s="108"/>
      <c r="C282" s="120" t="s">
        <v>932</v>
      </c>
      <c r="D282" s="109" t="s">
        <v>933</v>
      </c>
      <c r="E282" s="108"/>
      <c r="F282" s="110" t="s">
        <v>38</v>
      </c>
      <c r="G282" s="110" t="s">
        <v>6011</v>
      </c>
      <c r="H282" s="141">
        <v>45325.0</v>
      </c>
      <c r="I282" s="121"/>
      <c r="J282" s="112">
        <v>43709.0</v>
      </c>
      <c r="K282" s="112">
        <v>45444.0</v>
      </c>
      <c r="L282" s="113"/>
      <c r="M282" s="114">
        <f t="shared" si="1"/>
        <v>63.2025</v>
      </c>
      <c r="N282" s="123">
        <v>7950.0</v>
      </c>
      <c r="O282" s="124">
        <v>795.0</v>
      </c>
      <c r="P282" s="113"/>
      <c r="Q282" s="113"/>
      <c r="R282" s="113"/>
      <c r="S282" s="109" t="s">
        <v>48</v>
      </c>
      <c r="T282" s="109" t="s">
        <v>6005</v>
      </c>
      <c r="U282" s="109" t="s">
        <v>484</v>
      </c>
      <c r="V282" s="125" t="s">
        <v>6844</v>
      </c>
      <c r="W282" s="109" t="s">
        <v>6845</v>
      </c>
      <c r="X282" s="109" t="s">
        <v>6240</v>
      </c>
      <c r="Y282" s="94" t="s">
        <v>6846</v>
      </c>
      <c r="Z282" s="126">
        <v>4.0</v>
      </c>
      <c r="AA282" s="109">
        <v>463.0</v>
      </c>
      <c r="AB282" s="113"/>
      <c r="AC282" s="113"/>
      <c r="AD282" s="111"/>
      <c r="AE282" s="107" t="str">
        <f t="shared" si="2"/>
        <v>#REF!</v>
      </c>
      <c r="AF282" s="107" t="str">
        <f t="shared" si="3"/>
        <v>Not Available</v>
      </c>
      <c r="AG282" s="113"/>
      <c r="AH282" s="113"/>
      <c r="AI282" s="113"/>
      <c r="AJ282" s="107">
        <f t="shared" si="94"/>
        <v>9</v>
      </c>
      <c r="AK282" s="148">
        <f t="shared" si="95"/>
        <v>2019</v>
      </c>
      <c r="AL282" s="148" t="str">
        <f t="shared" si="96"/>
        <v>Q32019</v>
      </c>
      <c r="AM282" s="106" t="str">
        <f t="shared" si="97"/>
        <v>6-8K</v>
      </c>
      <c r="AN282" s="118"/>
      <c r="AO282" s="118"/>
      <c r="AP282" s="118"/>
      <c r="AQ282" s="118"/>
      <c r="AR282" s="118"/>
      <c r="AS282" s="118"/>
      <c r="AT282" s="118"/>
      <c r="AU282" s="118"/>
      <c r="AV282" s="118"/>
      <c r="AW282" s="118"/>
      <c r="AX282" s="118"/>
      <c r="AY282" s="119">
        <f t="shared" si="4"/>
        <v>13</v>
      </c>
      <c r="AZ282" s="118"/>
    </row>
    <row r="283">
      <c r="A283" s="107">
        <f t="shared" si="5"/>
        <v>282</v>
      </c>
      <c r="B283" s="108"/>
      <c r="C283" s="120" t="s">
        <v>934</v>
      </c>
      <c r="D283" s="107" t="s">
        <v>935</v>
      </c>
      <c r="E283" s="108"/>
      <c r="F283" s="110" t="s">
        <v>72</v>
      </c>
      <c r="G283" s="110" t="s">
        <v>6004</v>
      </c>
      <c r="H283" s="109">
        <v>2.0</v>
      </c>
      <c r="I283" s="121"/>
      <c r="J283" s="112">
        <v>43101.0</v>
      </c>
      <c r="K283" s="112">
        <v>44927.0</v>
      </c>
      <c r="L283" s="113"/>
      <c r="M283" s="114">
        <f t="shared" si="1"/>
        <v>113.97</v>
      </c>
      <c r="N283" s="110">
        <v>8700.0</v>
      </c>
      <c r="O283" s="107">
        <v>1310.0</v>
      </c>
      <c r="P283" s="113"/>
      <c r="Q283" s="113"/>
      <c r="R283" s="113"/>
      <c r="S283" s="107" t="s">
        <v>48</v>
      </c>
      <c r="T283" s="109" t="s">
        <v>6022</v>
      </c>
      <c r="U283" s="107" t="s">
        <v>209</v>
      </c>
      <c r="V283" s="115" t="s">
        <v>935</v>
      </c>
      <c r="W283" s="107" t="s">
        <v>6847</v>
      </c>
      <c r="X283" s="107" t="s">
        <v>6848</v>
      </c>
      <c r="Y283" s="94" t="s">
        <v>6849</v>
      </c>
      <c r="Z283" s="117">
        <v>6.1</v>
      </c>
      <c r="AA283" s="107">
        <v>480.0</v>
      </c>
      <c r="AB283" s="113"/>
      <c r="AC283" s="113"/>
      <c r="AD283" s="115" t="s">
        <v>6850</v>
      </c>
      <c r="AE283" s="129" t="str">
        <f t="shared" si="2"/>
        <v>https://drive.google.com/file/d/1D5fglqAsoJdaPlCXXZ9rLFsA33-ytIF-/view?usp=drive_link</v>
      </c>
      <c r="AF283" s="107" t="str">
        <f t="shared" si="3"/>
        <v>Not Available</v>
      </c>
      <c r="AG283" s="113"/>
      <c r="AH283" s="113"/>
      <c r="AI283" s="113"/>
      <c r="AJ283" s="107">
        <f t="shared" si="94"/>
        <v>1</v>
      </c>
      <c r="AK283" s="107">
        <f t="shared" si="95"/>
        <v>2018</v>
      </c>
      <c r="AL283" s="107" t="str">
        <f t="shared" si="96"/>
        <v>Q12018</v>
      </c>
      <c r="AM283" s="106" t="str">
        <f t="shared" si="97"/>
        <v>8-10K</v>
      </c>
      <c r="AN283" s="118"/>
      <c r="AO283" s="118"/>
      <c r="AP283" s="118"/>
      <c r="AQ283" s="118"/>
      <c r="AR283" s="118"/>
      <c r="AS283" s="118"/>
      <c r="AT283" s="118"/>
      <c r="AU283" s="118"/>
      <c r="AV283" s="118"/>
      <c r="AW283" s="118"/>
      <c r="AX283" s="118"/>
      <c r="AY283" s="119">
        <f t="shared" si="4"/>
        <v>13</v>
      </c>
      <c r="AZ283" s="118"/>
    </row>
    <row r="284">
      <c r="A284" s="107">
        <f t="shared" si="5"/>
        <v>283</v>
      </c>
      <c r="B284" s="108"/>
      <c r="C284" s="120" t="s">
        <v>938</v>
      </c>
      <c r="D284" s="107" t="s">
        <v>939</v>
      </c>
      <c r="E284" s="108"/>
      <c r="F284" s="110" t="s">
        <v>38</v>
      </c>
      <c r="G284" s="110" t="s">
        <v>6004</v>
      </c>
      <c r="H284" s="111"/>
      <c r="I284" s="121"/>
      <c r="J284" s="112">
        <v>44774.0</v>
      </c>
      <c r="K284" s="112">
        <v>45809.0</v>
      </c>
      <c r="L284" s="113"/>
      <c r="M284" s="114">
        <f t="shared" si="1"/>
        <v>122.74</v>
      </c>
      <c r="N284" s="110">
        <v>9500.0</v>
      </c>
      <c r="O284" s="107">
        <v>1292.0</v>
      </c>
      <c r="P284" s="113"/>
      <c r="Q284" s="113"/>
      <c r="R284" s="113"/>
      <c r="S284" s="107" t="s">
        <v>48</v>
      </c>
      <c r="T284" s="109" t="s">
        <v>6028</v>
      </c>
      <c r="U284" s="107" t="s">
        <v>49</v>
      </c>
      <c r="V284" s="115" t="s">
        <v>6851</v>
      </c>
      <c r="W284" s="107" t="s">
        <v>6852</v>
      </c>
      <c r="X284" s="107" t="s">
        <v>6853</v>
      </c>
      <c r="Y284" s="116"/>
      <c r="Z284" s="117">
        <v>4.67</v>
      </c>
      <c r="AA284" s="107">
        <v>312.0</v>
      </c>
      <c r="AB284" s="113"/>
      <c r="AC284" s="113"/>
      <c r="AD284" s="115" t="s">
        <v>6854</v>
      </c>
      <c r="AE284" s="129" t="str">
        <f t="shared" si="2"/>
        <v>https://drive.google.com/file/d/1l1K28is78FtvdXzyuprWrYbMLAeDZYnq/view?usp=drive_link</v>
      </c>
      <c r="AF284" s="107" t="str">
        <f t="shared" si="3"/>
        <v>Not Available</v>
      </c>
      <c r="AG284" s="113"/>
      <c r="AH284" s="113"/>
      <c r="AI284" s="113"/>
      <c r="AJ284" s="107">
        <f t="shared" si="94"/>
        <v>8</v>
      </c>
      <c r="AK284" s="107">
        <f t="shared" si="95"/>
        <v>2022</v>
      </c>
      <c r="AL284" s="107" t="str">
        <f t="shared" si="96"/>
        <v>Q32022</v>
      </c>
      <c r="AM284" s="106" t="str">
        <f t="shared" si="97"/>
        <v>8-10K</v>
      </c>
      <c r="AN284" s="118"/>
      <c r="AO284" s="118"/>
      <c r="AP284" s="118"/>
      <c r="AQ284" s="118"/>
      <c r="AR284" s="118"/>
      <c r="AS284" s="118"/>
      <c r="AT284" s="118"/>
      <c r="AU284" s="118"/>
      <c r="AV284" s="118"/>
      <c r="AW284" s="118"/>
      <c r="AX284" s="118"/>
      <c r="AY284" s="119">
        <f t="shared" si="4"/>
        <v>13</v>
      </c>
      <c r="AZ284" s="118"/>
    </row>
    <row r="285">
      <c r="A285" s="107">
        <f t="shared" si="5"/>
        <v>284</v>
      </c>
      <c r="B285" s="108"/>
      <c r="C285" s="120" t="s">
        <v>943</v>
      </c>
      <c r="D285" s="107" t="s">
        <v>944</v>
      </c>
      <c r="E285" s="108"/>
      <c r="F285" s="110" t="s">
        <v>38</v>
      </c>
      <c r="G285" s="110" t="s">
        <v>6004</v>
      </c>
      <c r="H285" s="111"/>
      <c r="I285" s="111"/>
      <c r="J285" s="111"/>
      <c r="K285" s="111"/>
      <c r="L285" s="113"/>
      <c r="M285" s="114">
        <f t="shared" si="1"/>
        <v>163.35</v>
      </c>
      <c r="N285" s="110">
        <v>9900.0</v>
      </c>
      <c r="O285" s="107">
        <v>1650.0</v>
      </c>
      <c r="P285" s="113"/>
      <c r="Q285" s="113"/>
      <c r="R285" s="113"/>
      <c r="S285" s="108"/>
      <c r="T285" s="111"/>
      <c r="U285" s="108"/>
      <c r="V285" s="108"/>
      <c r="W285" s="108"/>
      <c r="X285" s="108"/>
      <c r="Y285" s="116"/>
      <c r="Z285" s="128"/>
      <c r="AA285" s="108"/>
      <c r="AB285" s="113"/>
      <c r="AC285" s="113"/>
      <c r="AD285" s="108"/>
      <c r="AE285" s="107" t="str">
        <f t="shared" si="2"/>
        <v>#REF!</v>
      </c>
      <c r="AF285" s="107" t="str">
        <f t="shared" si="3"/>
        <v>Not Available</v>
      </c>
      <c r="AG285" s="113"/>
      <c r="AH285" s="113"/>
      <c r="AI285" s="113"/>
      <c r="AJ285" s="107">
        <f t="shared" si="94"/>
        <v>12</v>
      </c>
      <c r="AK285" s="148">
        <f t="shared" si="95"/>
        <v>1899</v>
      </c>
      <c r="AL285" s="148" t="str">
        <f t="shared" si="96"/>
        <v>Q41899</v>
      </c>
      <c r="AM285" s="106" t="str">
        <f t="shared" si="97"/>
        <v>8-10K</v>
      </c>
      <c r="AN285" s="118"/>
      <c r="AO285" s="118"/>
      <c r="AP285" s="118"/>
      <c r="AQ285" s="118"/>
      <c r="AR285" s="118"/>
      <c r="AS285" s="118"/>
      <c r="AT285" s="118"/>
      <c r="AU285" s="118"/>
      <c r="AV285" s="118"/>
      <c r="AW285" s="118"/>
      <c r="AX285" s="118"/>
      <c r="AY285" s="119">
        <f t="shared" si="4"/>
        <v>5</v>
      </c>
      <c r="AZ285" s="118"/>
    </row>
    <row r="286">
      <c r="A286" s="107">
        <f t="shared" si="5"/>
        <v>285</v>
      </c>
      <c r="B286" s="108"/>
      <c r="C286" s="120" t="s">
        <v>194</v>
      </c>
      <c r="D286" s="107" t="s">
        <v>948</v>
      </c>
      <c r="E286" s="108"/>
      <c r="F286" s="110" t="s">
        <v>150</v>
      </c>
      <c r="G286" s="110" t="s">
        <v>6004</v>
      </c>
      <c r="H286" s="109" t="s">
        <v>6062</v>
      </c>
      <c r="I286" s="111"/>
      <c r="J286" s="121"/>
      <c r="K286" s="121"/>
      <c r="L286" s="113"/>
      <c r="M286" s="114">
        <f t="shared" si="1"/>
        <v>114.9</v>
      </c>
      <c r="N286" s="110">
        <v>10000.0</v>
      </c>
      <c r="O286" s="107">
        <v>1149.0</v>
      </c>
      <c r="P286" s="113"/>
      <c r="Q286" s="113"/>
      <c r="R286" s="113"/>
      <c r="S286" s="107" t="s">
        <v>48</v>
      </c>
      <c r="T286" s="109" t="s">
        <v>6028</v>
      </c>
      <c r="U286" s="107" t="s">
        <v>950</v>
      </c>
      <c r="V286" s="115" t="s">
        <v>948</v>
      </c>
      <c r="W286" s="108"/>
      <c r="X286" s="107" t="s">
        <v>949</v>
      </c>
      <c r="Y286" s="116"/>
      <c r="Z286" s="117">
        <v>13.5</v>
      </c>
      <c r="AA286" s="108"/>
      <c r="AB286" s="113"/>
      <c r="AC286" s="113"/>
      <c r="AD286" s="108"/>
      <c r="AE286" s="107" t="str">
        <f t="shared" si="2"/>
        <v>#REF!</v>
      </c>
      <c r="AF286" s="107" t="str">
        <f t="shared" si="3"/>
        <v>Not Available</v>
      </c>
      <c r="AG286" s="113"/>
      <c r="AH286" s="113"/>
      <c r="AI286" s="113"/>
      <c r="AJ286" s="108"/>
      <c r="AK286" s="108"/>
      <c r="AL286" s="108"/>
      <c r="AM286" s="118"/>
      <c r="AN286" s="118"/>
      <c r="AO286" s="118"/>
      <c r="AP286" s="118"/>
      <c r="AQ286" s="118"/>
      <c r="AR286" s="118"/>
      <c r="AS286" s="118"/>
      <c r="AT286" s="118"/>
      <c r="AU286" s="118"/>
      <c r="AV286" s="118"/>
      <c r="AW286" s="118"/>
      <c r="AX286" s="118"/>
      <c r="AY286" s="119">
        <f t="shared" si="4"/>
        <v>10</v>
      </c>
      <c r="AZ286" s="118"/>
    </row>
    <row r="287">
      <c r="A287" s="107">
        <f t="shared" si="5"/>
        <v>286</v>
      </c>
      <c r="B287" s="108"/>
      <c r="C287" s="120" t="s">
        <v>952</v>
      </c>
      <c r="D287" s="109" t="s">
        <v>953</v>
      </c>
      <c r="E287" s="108"/>
      <c r="F287" s="110" t="s">
        <v>38</v>
      </c>
      <c r="G287" s="110" t="s">
        <v>6011</v>
      </c>
      <c r="H287" s="141">
        <v>45325.0</v>
      </c>
      <c r="I287" s="121"/>
      <c r="J287" s="112">
        <v>45078.0</v>
      </c>
      <c r="K287" s="112">
        <v>46722.0</v>
      </c>
      <c r="L287" s="113"/>
      <c r="M287" s="114">
        <f t="shared" si="1"/>
        <v>109.869</v>
      </c>
      <c r="N287" s="123">
        <v>7950.0</v>
      </c>
      <c r="O287" s="124">
        <v>1382.0</v>
      </c>
      <c r="P287" s="113"/>
      <c r="Q287" s="113"/>
      <c r="R287" s="113"/>
      <c r="S287" s="109" t="s">
        <v>48</v>
      </c>
      <c r="T287" s="109" t="s">
        <v>6005</v>
      </c>
      <c r="U287" s="109" t="s">
        <v>484</v>
      </c>
      <c r="V287" s="125" t="s">
        <v>6855</v>
      </c>
      <c r="W287" s="109" t="s">
        <v>6856</v>
      </c>
      <c r="X287" s="109" t="s">
        <v>6240</v>
      </c>
      <c r="Y287" s="94" t="s">
        <v>6240</v>
      </c>
      <c r="Z287" s="126">
        <v>5.01</v>
      </c>
      <c r="AA287" s="109">
        <v>450.0</v>
      </c>
      <c r="AB287" s="113"/>
      <c r="AC287" s="113"/>
      <c r="AD287" s="125" t="s">
        <v>6857</v>
      </c>
      <c r="AE287" s="129" t="str">
        <f t="shared" si="2"/>
        <v>https://drive.google.com/file/d/115zLJ9NbB0-Gjekwravl9NszAS-iEF8G/view?usp=sharing</v>
      </c>
      <c r="AF287" s="107" t="str">
        <f t="shared" si="3"/>
        <v>Not Available</v>
      </c>
      <c r="AG287" s="131">
        <v>11.0</v>
      </c>
      <c r="AH287" s="113"/>
      <c r="AI287" s="113"/>
      <c r="AJ287" s="107">
        <f t="shared" ref="AJ287:AJ305" si="98">iferror(MONTH(J287),"NA")</f>
        <v>6</v>
      </c>
      <c r="AK287" s="107">
        <f t="shared" ref="AK287:AK305" si="99">iferror(YEAR(J287),"NA")</f>
        <v>2023</v>
      </c>
      <c r="AL287" s="107" t="str">
        <f t="shared" ref="AL287:AL305" si="100">Concat(IF(AJ287&lt;=3,"Q1",IF(AJ287&lt;=6,"Q2",IF(AJ287&lt;=9,"Q3","Q4"))),AK287)</f>
        <v>Q22023</v>
      </c>
      <c r="AM287" s="106" t="str">
        <f t="shared" ref="AM287:AM305" si="101">IF(N287=0,"NA",IF(N287&lt;2000,"&lt;2K",IF(N287&lt;4000,"2-4K",IF(N287&lt;6000,"4-6K",IF(N287&lt;8000,"6-8K",IF(N287&lt;10000,"8-10K",IF(N287&lt;12000,"10-12K",IF(N287&lt;15000,"12-15K","15K+"))))))))</f>
        <v>6-8K</v>
      </c>
      <c r="AN287" s="118"/>
      <c r="AO287" s="118"/>
      <c r="AP287" s="118"/>
      <c r="AQ287" s="118"/>
      <c r="AR287" s="118"/>
      <c r="AS287" s="118"/>
      <c r="AT287" s="118"/>
      <c r="AU287" s="118"/>
      <c r="AV287" s="118"/>
      <c r="AW287" s="118"/>
      <c r="AX287" s="118"/>
      <c r="AY287" s="119">
        <f t="shared" si="4"/>
        <v>13</v>
      </c>
      <c r="AZ287" s="118"/>
    </row>
    <row r="288">
      <c r="A288" s="107">
        <f t="shared" si="5"/>
        <v>287</v>
      </c>
      <c r="B288" s="108"/>
      <c r="C288" s="120" t="s">
        <v>991</v>
      </c>
      <c r="D288" s="109" t="s">
        <v>6858</v>
      </c>
      <c r="E288" s="107">
        <v>2.0</v>
      </c>
      <c r="F288" s="110" t="s">
        <v>38</v>
      </c>
      <c r="G288" s="110" t="s">
        <v>6004</v>
      </c>
      <c r="H288" s="141">
        <v>45325.0</v>
      </c>
      <c r="I288" s="121"/>
      <c r="J288" s="112">
        <v>45108.0</v>
      </c>
      <c r="K288" s="112">
        <v>46174.0</v>
      </c>
      <c r="L288" s="113"/>
      <c r="M288" s="114">
        <f t="shared" si="1"/>
        <v>115.6</v>
      </c>
      <c r="N288" s="123">
        <v>8000.0</v>
      </c>
      <c r="O288" s="124">
        <v>1445.0</v>
      </c>
      <c r="P288" s="113"/>
      <c r="Q288" s="131">
        <v>70.0</v>
      </c>
      <c r="R288" s="113"/>
      <c r="S288" s="109" t="s">
        <v>48</v>
      </c>
      <c r="T288" s="109" t="s">
        <v>6007</v>
      </c>
      <c r="U288" s="109" t="s">
        <v>45</v>
      </c>
      <c r="V288" s="125" t="s">
        <v>992</v>
      </c>
      <c r="W288" s="109" t="s">
        <v>6859</v>
      </c>
      <c r="X288" s="109" t="s">
        <v>3642</v>
      </c>
      <c r="Y288" s="94" t="s">
        <v>6860</v>
      </c>
      <c r="Z288" s="126">
        <v>2.03</v>
      </c>
      <c r="AA288" s="109">
        <v>170.0</v>
      </c>
      <c r="AB288" s="131">
        <v>10.0</v>
      </c>
      <c r="AC288" s="131">
        <v>72.0</v>
      </c>
      <c r="AD288" s="125" t="s">
        <v>6861</v>
      </c>
      <c r="AE288" s="129" t="str">
        <f t="shared" si="2"/>
        <v>https://drive.google.com/file/d/1CNIyUfYuVenegVnoQsuakI1-FEc3bd0a/view?usp=drive_link</v>
      </c>
      <c r="AF288" s="107" t="str">
        <f t="shared" si="3"/>
        <v>Not Available</v>
      </c>
      <c r="AG288" s="113"/>
      <c r="AH288" s="113"/>
      <c r="AI288" s="113"/>
      <c r="AJ288" s="107">
        <f t="shared" si="98"/>
        <v>7</v>
      </c>
      <c r="AK288" s="107">
        <f t="shared" si="99"/>
        <v>2023</v>
      </c>
      <c r="AL288" s="107" t="str">
        <f t="shared" si="100"/>
        <v>Q32023</v>
      </c>
      <c r="AM288" s="106" t="str">
        <f t="shared" si="101"/>
        <v>8-10K</v>
      </c>
      <c r="AN288" s="118"/>
      <c r="AO288" s="118"/>
      <c r="AP288" s="118"/>
      <c r="AQ288" s="118"/>
      <c r="AR288" s="118"/>
      <c r="AS288" s="118"/>
      <c r="AT288" s="118"/>
      <c r="AU288" s="118"/>
      <c r="AV288" s="118"/>
      <c r="AW288" s="118"/>
      <c r="AX288" s="118"/>
      <c r="AY288" s="119">
        <f t="shared" si="4"/>
        <v>14</v>
      </c>
      <c r="AZ288" s="118"/>
    </row>
    <row r="289">
      <c r="A289" s="107">
        <f t="shared" si="5"/>
        <v>288</v>
      </c>
      <c r="B289" s="108"/>
      <c r="C289" s="120" t="s">
        <v>955</v>
      </c>
      <c r="D289" s="109" t="s">
        <v>956</v>
      </c>
      <c r="E289" s="108"/>
      <c r="F289" s="110" t="s">
        <v>38</v>
      </c>
      <c r="G289" s="110" t="s">
        <v>6114</v>
      </c>
      <c r="H289" s="109" t="s">
        <v>6627</v>
      </c>
      <c r="I289" s="121"/>
      <c r="J289" s="112">
        <v>43952.0</v>
      </c>
      <c r="K289" s="112">
        <v>46266.0</v>
      </c>
      <c r="L289" s="113"/>
      <c r="M289" s="114">
        <f t="shared" si="1"/>
        <v>105.01777</v>
      </c>
      <c r="N289" s="123">
        <v>9269.0</v>
      </c>
      <c r="O289" s="124">
        <v>1133.0</v>
      </c>
      <c r="P289" s="113"/>
      <c r="Q289" s="113"/>
      <c r="R289" s="113"/>
      <c r="S289" s="109" t="s">
        <v>48</v>
      </c>
      <c r="T289" s="109" t="s">
        <v>6005</v>
      </c>
      <c r="U289" s="109" t="s">
        <v>155</v>
      </c>
      <c r="V289" s="125" t="s">
        <v>956</v>
      </c>
      <c r="W289" s="109" t="s">
        <v>6862</v>
      </c>
      <c r="X289" s="109" t="s">
        <v>413</v>
      </c>
      <c r="Y289" s="94" t="s">
        <v>6863</v>
      </c>
      <c r="Z289" s="126">
        <v>3.7</v>
      </c>
      <c r="AA289" s="109">
        <v>334.0</v>
      </c>
      <c r="AB289" s="113"/>
      <c r="AC289" s="113"/>
      <c r="AD289" s="125" t="s">
        <v>6864</v>
      </c>
      <c r="AE289" s="129" t="str">
        <f t="shared" si="2"/>
        <v>https://drive.google.com/file/d/1OCsZPhNcYtMZoy8lm_8E9e8RFPIYN17W/view?usp=sharing</v>
      </c>
      <c r="AF289" s="107" t="str">
        <f t="shared" si="3"/>
        <v>Not Available</v>
      </c>
      <c r="AG289" s="131">
        <v>26.0</v>
      </c>
      <c r="AH289" s="113"/>
      <c r="AI289" s="113"/>
      <c r="AJ289" s="107">
        <f t="shared" si="98"/>
        <v>5</v>
      </c>
      <c r="AK289" s="107">
        <f t="shared" si="99"/>
        <v>2020</v>
      </c>
      <c r="AL289" s="107" t="str">
        <f t="shared" si="100"/>
        <v>Q22020</v>
      </c>
      <c r="AM289" s="106" t="str">
        <f t="shared" si="101"/>
        <v>8-10K</v>
      </c>
      <c r="AN289" s="118"/>
      <c r="AO289" s="118"/>
      <c r="AP289" s="118"/>
      <c r="AQ289" s="118"/>
      <c r="AR289" s="118"/>
      <c r="AS289" s="118"/>
      <c r="AT289" s="118"/>
      <c r="AU289" s="118"/>
      <c r="AV289" s="118"/>
      <c r="AW289" s="118"/>
      <c r="AX289" s="118"/>
      <c r="AY289" s="119">
        <f t="shared" si="4"/>
        <v>13</v>
      </c>
      <c r="AZ289" s="118"/>
    </row>
    <row r="290">
      <c r="A290" s="107">
        <f t="shared" si="5"/>
        <v>289</v>
      </c>
      <c r="B290" s="108"/>
      <c r="C290" s="120" t="s">
        <v>959</v>
      </c>
      <c r="D290" s="109" t="s">
        <v>960</v>
      </c>
      <c r="E290" s="108"/>
      <c r="F290" s="110" t="s">
        <v>72</v>
      </c>
      <c r="G290" s="110" t="s">
        <v>6011</v>
      </c>
      <c r="H290" s="111"/>
      <c r="I290" s="121"/>
      <c r="J290" s="112">
        <v>43405.0</v>
      </c>
      <c r="K290" s="112">
        <v>45170.0</v>
      </c>
      <c r="L290" s="113"/>
      <c r="M290" s="114">
        <f t="shared" si="1"/>
        <v>117.5</v>
      </c>
      <c r="N290" s="110">
        <v>9400.0</v>
      </c>
      <c r="O290" s="107">
        <v>1250.0</v>
      </c>
      <c r="P290" s="113"/>
      <c r="Q290" s="113"/>
      <c r="R290" s="113"/>
      <c r="S290" s="107" t="s">
        <v>48</v>
      </c>
      <c r="T290" s="109" t="s">
        <v>6028</v>
      </c>
      <c r="U290" s="107" t="s">
        <v>357</v>
      </c>
      <c r="V290" s="115" t="s">
        <v>6865</v>
      </c>
      <c r="W290" s="107" t="s">
        <v>6866</v>
      </c>
      <c r="X290" s="108"/>
      <c r="Y290" s="94" t="s">
        <v>6867</v>
      </c>
      <c r="Z290" s="117">
        <v>2.5</v>
      </c>
      <c r="AA290" s="107">
        <v>233.0</v>
      </c>
      <c r="AB290" s="113"/>
      <c r="AC290" s="113"/>
      <c r="AD290" s="115" t="s">
        <v>6868</v>
      </c>
      <c r="AE290" s="129" t="str">
        <f t="shared" si="2"/>
        <v>https://drive.google.com/file/d/1vpnirJTEI2stCA8q8naFtlYx570eO6os/view?usp=drive_link</v>
      </c>
      <c r="AF290" s="107" t="str">
        <f t="shared" si="3"/>
        <v>Not Available</v>
      </c>
      <c r="AG290" s="113"/>
      <c r="AH290" s="113"/>
      <c r="AI290" s="113"/>
      <c r="AJ290" s="107">
        <f t="shared" si="98"/>
        <v>11</v>
      </c>
      <c r="AK290" s="148">
        <f t="shared" si="99"/>
        <v>2018</v>
      </c>
      <c r="AL290" s="148" t="str">
        <f t="shared" si="100"/>
        <v>Q42018</v>
      </c>
      <c r="AM290" s="106" t="str">
        <f t="shared" si="101"/>
        <v>8-10K</v>
      </c>
      <c r="AN290" s="118"/>
      <c r="AO290" s="118"/>
      <c r="AP290" s="118"/>
      <c r="AQ290" s="118"/>
      <c r="AR290" s="118"/>
      <c r="AS290" s="118"/>
      <c r="AT290" s="118"/>
      <c r="AU290" s="118"/>
      <c r="AV290" s="118"/>
      <c r="AW290" s="118"/>
      <c r="AX290" s="118"/>
      <c r="AY290" s="119">
        <f t="shared" si="4"/>
        <v>12</v>
      </c>
      <c r="AZ290" s="118"/>
    </row>
    <row r="291">
      <c r="A291" s="107">
        <f t="shared" si="5"/>
        <v>290</v>
      </c>
      <c r="B291" s="108"/>
      <c r="C291" s="120" t="s">
        <v>964</v>
      </c>
      <c r="D291" s="107" t="s">
        <v>965</v>
      </c>
      <c r="E291" s="108"/>
      <c r="F291" s="110" t="s">
        <v>38</v>
      </c>
      <c r="G291" s="110" t="s">
        <v>6004</v>
      </c>
      <c r="H291" s="111"/>
      <c r="I291" s="121"/>
      <c r="J291" s="112">
        <v>44774.0</v>
      </c>
      <c r="K291" s="112">
        <v>45992.0</v>
      </c>
      <c r="L291" s="113"/>
      <c r="M291" s="114">
        <f t="shared" si="1"/>
        <v>159.8</v>
      </c>
      <c r="N291" s="110">
        <v>9400.0</v>
      </c>
      <c r="O291" s="107">
        <v>1700.0</v>
      </c>
      <c r="P291" s="113"/>
      <c r="Q291" s="113"/>
      <c r="R291" s="113"/>
      <c r="S291" s="107" t="s">
        <v>48</v>
      </c>
      <c r="T291" s="109" t="s">
        <v>6028</v>
      </c>
      <c r="U291" s="107" t="s">
        <v>49</v>
      </c>
      <c r="V291" s="115" t="s">
        <v>6869</v>
      </c>
      <c r="W291" s="107" t="s">
        <v>6870</v>
      </c>
      <c r="X291" s="107" t="s">
        <v>6871</v>
      </c>
      <c r="Y291" s="94" t="s">
        <v>6872</v>
      </c>
      <c r="Z291" s="117">
        <v>2.05</v>
      </c>
      <c r="AA291" s="107">
        <v>258.0</v>
      </c>
      <c r="AB291" s="113"/>
      <c r="AC291" s="113"/>
      <c r="AD291" s="115" t="s">
        <v>6873</v>
      </c>
      <c r="AE291" s="129" t="str">
        <f t="shared" si="2"/>
        <v>https://drive.google.com/file/d/1mf8Yuw0Cxhg_dXFWg-DmRVX3SGhdiSii/view?usp=drive_link</v>
      </c>
      <c r="AF291" s="107" t="str">
        <f t="shared" si="3"/>
        <v>Not Available</v>
      </c>
      <c r="AG291" s="113"/>
      <c r="AH291" s="113"/>
      <c r="AI291" s="113"/>
      <c r="AJ291" s="107">
        <f t="shared" si="98"/>
        <v>8</v>
      </c>
      <c r="AK291" s="107">
        <f t="shared" si="99"/>
        <v>2022</v>
      </c>
      <c r="AL291" s="107" t="str">
        <f t="shared" si="100"/>
        <v>Q32022</v>
      </c>
      <c r="AM291" s="106" t="str">
        <f t="shared" si="101"/>
        <v>8-10K</v>
      </c>
      <c r="AN291" s="118"/>
      <c r="AO291" s="118"/>
      <c r="AP291" s="118"/>
      <c r="AQ291" s="118"/>
      <c r="AR291" s="118"/>
      <c r="AS291" s="118"/>
      <c r="AT291" s="118"/>
      <c r="AU291" s="118"/>
      <c r="AV291" s="118"/>
      <c r="AW291" s="118"/>
      <c r="AX291" s="118"/>
      <c r="AY291" s="119">
        <f t="shared" si="4"/>
        <v>13</v>
      </c>
      <c r="AZ291" s="118"/>
    </row>
    <row r="292">
      <c r="A292" s="107">
        <f t="shared" si="5"/>
        <v>291</v>
      </c>
      <c r="B292" s="108"/>
      <c r="C292" s="120" t="s">
        <v>966</v>
      </c>
      <c r="D292" s="107" t="s">
        <v>967</v>
      </c>
      <c r="E292" s="107">
        <v>1.0</v>
      </c>
      <c r="F292" s="110" t="s">
        <v>38</v>
      </c>
      <c r="G292" s="110" t="s">
        <v>6114</v>
      </c>
      <c r="H292" s="142" t="s">
        <v>6154</v>
      </c>
      <c r="I292" s="111"/>
      <c r="J292" s="112">
        <v>45170.0</v>
      </c>
      <c r="K292" s="112">
        <v>46357.0</v>
      </c>
      <c r="L292" s="113"/>
      <c r="M292" s="114">
        <f t="shared" si="1"/>
        <v>129.9627</v>
      </c>
      <c r="N292" s="110">
        <v>8841.0</v>
      </c>
      <c r="O292" s="107">
        <v>1470.0</v>
      </c>
      <c r="P292" s="113"/>
      <c r="Q292" s="113"/>
      <c r="R292" s="113"/>
      <c r="S292" s="107" t="s">
        <v>48</v>
      </c>
      <c r="T292" s="109" t="s">
        <v>6028</v>
      </c>
      <c r="U292" s="107" t="s">
        <v>428</v>
      </c>
      <c r="V292" s="115" t="s">
        <v>6874</v>
      </c>
      <c r="W292" s="107" t="s">
        <v>6875</v>
      </c>
      <c r="X292" s="107" t="s">
        <v>6876</v>
      </c>
      <c r="Y292" s="94" t="s">
        <v>6877</v>
      </c>
      <c r="Z292" s="117">
        <v>7.5</v>
      </c>
      <c r="AA292" s="107">
        <v>560.0</v>
      </c>
      <c r="AB292" s="113"/>
      <c r="AC292" s="113"/>
      <c r="AD292" s="115" t="s">
        <v>6878</v>
      </c>
      <c r="AE292" s="129" t="str">
        <f t="shared" si="2"/>
        <v>https://drive.google.com/file/d/1xr8qmsUyO62NIadfRWzA9PoWZ1ATVURm/view?usp=drive_link</v>
      </c>
      <c r="AF292" s="107" t="str">
        <f t="shared" si="3"/>
        <v>Not Available</v>
      </c>
      <c r="AG292" s="113"/>
      <c r="AH292" s="113"/>
      <c r="AI292" s="113"/>
      <c r="AJ292" s="107">
        <f t="shared" si="98"/>
        <v>9</v>
      </c>
      <c r="AK292" s="148">
        <f t="shared" si="99"/>
        <v>2023</v>
      </c>
      <c r="AL292" s="148" t="str">
        <f t="shared" si="100"/>
        <v>Q32023</v>
      </c>
      <c r="AM292" s="106" t="str">
        <f t="shared" si="101"/>
        <v>8-10K</v>
      </c>
      <c r="AN292" s="118" t="s">
        <v>5668</v>
      </c>
      <c r="AO292" s="118"/>
      <c r="AP292" s="118"/>
      <c r="AQ292" s="118"/>
      <c r="AR292" s="118"/>
      <c r="AS292" s="118"/>
      <c r="AT292" s="118"/>
      <c r="AU292" s="118"/>
      <c r="AV292" s="118"/>
      <c r="AW292" s="118"/>
      <c r="AX292" s="118"/>
      <c r="AY292" s="119">
        <f t="shared" si="4"/>
        <v>13</v>
      </c>
      <c r="AZ292" s="118"/>
    </row>
    <row r="293">
      <c r="A293" s="107">
        <f t="shared" si="5"/>
        <v>292</v>
      </c>
      <c r="B293" s="108"/>
      <c r="C293" s="120" t="s">
        <v>970</v>
      </c>
      <c r="D293" s="107" t="s">
        <v>971</v>
      </c>
      <c r="E293" s="108"/>
      <c r="F293" s="110" t="s">
        <v>38</v>
      </c>
      <c r="G293" s="110" t="s">
        <v>6034</v>
      </c>
      <c r="H293" s="111"/>
      <c r="I293" s="121"/>
      <c r="J293" s="112">
        <v>44835.0</v>
      </c>
      <c r="K293" s="112">
        <v>45689.0</v>
      </c>
      <c r="L293" s="113"/>
      <c r="M293" s="114">
        <f t="shared" si="1"/>
        <v>90.21</v>
      </c>
      <c r="N293" s="110">
        <v>9300.0</v>
      </c>
      <c r="O293" s="107">
        <v>970.0</v>
      </c>
      <c r="P293" s="113"/>
      <c r="Q293" s="113"/>
      <c r="R293" s="113"/>
      <c r="S293" s="107" t="s">
        <v>48</v>
      </c>
      <c r="T293" s="109" t="s">
        <v>6028</v>
      </c>
      <c r="U293" s="107" t="s">
        <v>152</v>
      </c>
      <c r="V293" s="115" t="s">
        <v>6879</v>
      </c>
      <c r="W293" s="107" t="s">
        <v>6880</v>
      </c>
      <c r="X293" s="107" t="s">
        <v>6881</v>
      </c>
      <c r="Y293" s="94" t="s">
        <v>6882</v>
      </c>
      <c r="Z293" s="117">
        <v>2.0</v>
      </c>
      <c r="AA293" s="107">
        <v>126.0</v>
      </c>
      <c r="AB293" s="113"/>
      <c r="AC293" s="113"/>
      <c r="AD293" s="115" t="s">
        <v>6883</v>
      </c>
      <c r="AE293" s="129" t="str">
        <f t="shared" si="2"/>
        <v>https://drive.google.com/file/d/1ZYXu1bmAmkxPzyCz_RhARXg-NVKAEwH0/view?usp=drive_link</v>
      </c>
      <c r="AF293" s="107" t="str">
        <f t="shared" si="3"/>
        <v>Not Available</v>
      </c>
      <c r="AG293" s="113"/>
      <c r="AH293" s="113"/>
      <c r="AI293" s="113"/>
      <c r="AJ293" s="107">
        <f t="shared" si="98"/>
        <v>10</v>
      </c>
      <c r="AK293" s="107">
        <f t="shared" si="99"/>
        <v>2022</v>
      </c>
      <c r="AL293" s="107" t="str">
        <f t="shared" si="100"/>
        <v>Q42022</v>
      </c>
      <c r="AM293" s="106" t="str">
        <f t="shared" si="101"/>
        <v>8-10K</v>
      </c>
      <c r="AN293" s="118"/>
      <c r="AO293" s="118"/>
      <c r="AP293" s="118"/>
      <c r="AQ293" s="118"/>
      <c r="AR293" s="118"/>
      <c r="AS293" s="118"/>
      <c r="AT293" s="118"/>
      <c r="AU293" s="118"/>
      <c r="AV293" s="118"/>
      <c r="AW293" s="118"/>
      <c r="AX293" s="118"/>
      <c r="AY293" s="119">
        <f t="shared" si="4"/>
        <v>13</v>
      </c>
      <c r="AZ293" s="118"/>
    </row>
    <row r="294">
      <c r="A294" s="107">
        <f t="shared" si="5"/>
        <v>293</v>
      </c>
      <c r="B294" s="108"/>
      <c r="C294" s="120" t="s">
        <v>972</v>
      </c>
      <c r="D294" s="107" t="s">
        <v>973</v>
      </c>
      <c r="E294" s="108"/>
      <c r="F294" s="110" t="s">
        <v>38</v>
      </c>
      <c r="G294" s="110" t="s">
        <v>6004</v>
      </c>
      <c r="H294" s="111"/>
      <c r="I294" s="121"/>
      <c r="J294" s="112">
        <v>45323.0</v>
      </c>
      <c r="K294" s="112">
        <v>46905.0</v>
      </c>
      <c r="L294" s="113"/>
      <c r="M294" s="114">
        <f t="shared" si="1"/>
        <v>73.164</v>
      </c>
      <c r="N294" s="110">
        <v>7800.0</v>
      </c>
      <c r="O294" s="107">
        <v>938.0</v>
      </c>
      <c r="P294" s="113"/>
      <c r="Q294" s="113"/>
      <c r="R294" s="113"/>
      <c r="S294" s="107" t="s">
        <v>48</v>
      </c>
      <c r="T294" s="109" t="s">
        <v>6005</v>
      </c>
      <c r="U294" s="107" t="s">
        <v>484</v>
      </c>
      <c r="V294" s="115" t="s">
        <v>6844</v>
      </c>
      <c r="W294" s="107" t="s">
        <v>6884</v>
      </c>
      <c r="X294" s="107" t="s">
        <v>6240</v>
      </c>
      <c r="Y294" s="116"/>
      <c r="Z294" s="117">
        <v>6.81</v>
      </c>
      <c r="AA294" s="107">
        <v>1325.0</v>
      </c>
      <c r="AB294" s="113"/>
      <c r="AC294" s="131">
        <v>71.0</v>
      </c>
      <c r="AD294" s="115" t="s">
        <v>6885</v>
      </c>
      <c r="AE294" s="129" t="str">
        <f t="shared" si="2"/>
        <v>https://drive.google.com/file/d/1vKNzrHfKLdIK3nBAVmdKy1uMD56vYUTS/view?usp=drive_link</v>
      </c>
      <c r="AF294" s="107" t="str">
        <f t="shared" si="3"/>
        <v>Not Available</v>
      </c>
      <c r="AG294" s="113"/>
      <c r="AH294" s="113"/>
      <c r="AI294" s="113"/>
      <c r="AJ294" s="107">
        <f t="shared" si="98"/>
        <v>2</v>
      </c>
      <c r="AK294" s="107">
        <f t="shared" si="99"/>
        <v>2024</v>
      </c>
      <c r="AL294" s="107" t="str">
        <f t="shared" si="100"/>
        <v>Q12024</v>
      </c>
      <c r="AM294" s="106" t="str">
        <f t="shared" si="101"/>
        <v>6-8K</v>
      </c>
      <c r="AN294" s="118" t="s">
        <v>5668</v>
      </c>
      <c r="AO294" s="118"/>
      <c r="AP294" s="118"/>
      <c r="AQ294" s="118"/>
      <c r="AR294" s="118"/>
      <c r="AS294" s="118"/>
      <c r="AT294" s="118"/>
      <c r="AU294" s="118"/>
      <c r="AV294" s="118"/>
      <c r="AW294" s="118"/>
      <c r="AX294" s="118"/>
      <c r="AY294" s="119">
        <f t="shared" si="4"/>
        <v>14</v>
      </c>
      <c r="AZ294" s="118"/>
    </row>
    <row r="295">
      <c r="A295" s="107">
        <f t="shared" si="5"/>
        <v>294</v>
      </c>
      <c r="B295" s="108"/>
      <c r="C295" s="108" t="s">
        <v>6886</v>
      </c>
      <c r="D295" s="109" t="s">
        <v>975</v>
      </c>
      <c r="E295" s="108"/>
      <c r="F295" s="110" t="s">
        <v>38</v>
      </c>
      <c r="G295" s="110" t="s">
        <v>6004</v>
      </c>
      <c r="H295" s="111"/>
      <c r="I295" s="121"/>
      <c r="J295" s="112">
        <v>43282.0</v>
      </c>
      <c r="K295" s="112">
        <v>45627.0</v>
      </c>
      <c r="L295" s="113"/>
      <c r="M295" s="114">
        <f t="shared" si="1"/>
        <v>106.002</v>
      </c>
      <c r="N295" s="123">
        <v>7800.0</v>
      </c>
      <c r="O295" s="124">
        <v>1359.0</v>
      </c>
      <c r="P295" s="113"/>
      <c r="Q295" s="113"/>
      <c r="R295" s="113"/>
      <c r="S295" s="109" t="s">
        <v>48</v>
      </c>
      <c r="T295" s="109" t="s">
        <v>6005</v>
      </c>
      <c r="U295" s="109" t="s">
        <v>155</v>
      </c>
      <c r="V295" s="125" t="s">
        <v>975</v>
      </c>
      <c r="W295" s="111"/>
      <c r="X295" s="111"/>
      <c r="Y295" s="94" t="s">
        <v>5088</v>
      </c>
      <c r="Z295" s="126">
        <v>10.2</v>
      </c>
      <c r="AA295" s="109">
        <v>911.0</v>
      </c>
      <c r="AB295" s="113"/>
      <c r="AC295" s="113"/>
      <c r="AD295" s="111"/>
      <c r="AE295" s="107" t="str">
        <f t="shared" si="2"/>
        <v>#REF!</v>
      </c>
      <c r="AF295" s="107" t="str">
        <f t="shared" si="3"/>
        <v>Not Available</v>
      </c>
      <c r="AG295" s="113"/>
      <c r="AH295" s="113"/>
      <c r="AI295" s="113"/>
      <c r="AJ295" s="107">
        <f t="shared" si="98"/>
        <v>7</v>
      </c>
      <c r="AK295" s="107">
        <f t="shared" si="99"/>
        <v>2018</v>
      </c>
      <c r="AL295" s="107" t="str">
        <f t="shared" si="100"/>
        <v>Q32018</v>
      </c>
      <c r="AM295" s="106" t="str">
        <f t="shared" si="101"/>
        <v>6-8K</v>
      </c>
      <c r="AN295" s="118"/>
      <c r="AO295" s="118"/>
      <c r="AP295" s="118"/>
      <c r="AQ295" s="118"/>
      <c r="AR295" s="118"/>
      <c r="AS295" s="118"/>
      <c r="AT295" s="118"/>
      <c r="AU295" s="118"/>
      <c r="AV295" s="118"/>
      <c r="AW295" s="118"/>
      <c r="AX295" s="118"/>
      <c r="AY295" s="119">
        <f t="shared" si="4"/>
        <v>12</v>
      </c>
      <c r="AZ295" s="118"/>
    </row>
    <row r="296">
      <c r="A296" s="107">
        <f t="shared" si="5"/>
        <v>295</v>
      </c>
      <c r="B296" s="108"/>
      <c r="C296" s="120" t="s">
        <v>816</v>
      </c>
      <c r="D296" s="109" t="s">
        <v>817</v>
      </c>
      <c r="E296" s="108"/>
      <c r="F296" s="110" t="s">
        <v>38</v>
      </c>
      <c r="G296" s="110" t="s">
        <v>6004</v>
      </c>
      <c r="H296" s="111"/>
      <c r="I296" s="121"/>
      <c r="J296" s="112">
        <v>45047.0</v>
      </c>
      <c r="K296" s="112">
        <v>46113.0</v>
      </c>
      <c r="L296" s="113"/>
      <c r="M296" s="114">
        <f t="shared" si="1"/>
        <v>147.66</v>
      </c>
      <c r="N296" s="110">
        <v>5750.0</v>
      </c>
      <c r="O296" s="124">
        <v>2568.0</v>
      </c>
      <c r="P296" s="113"/>
      <c r="Q296" s="113"/>
      <c r="R296" s="113"/>
      <c r="S296" s="109" t="s">
        <v>213</v>
      </c>
      <c r="T296" s="109" t="s">
        <v>6022</v>
      </c>
      <c r="U296" s="109" t="s">
        <v>196</v>
      </c>
      <c r="V296" s="125" t="s">
        <v>6887</v>
      </c>
      <c r="W296" s="109" t="s">
        <v>6888</v>
      </c>
      <c r="X296" s="109" t="s">
        <v>6171</v>
      </c>
      <c r="Y296" s="94" t="s">
        <v>3906</v>
      </c>
      <c r="Z296" s="126">
        <v>5.0</v>
      </c>
      <c r="AA296" s="109">
        <v>80.0</v>
      </c>
      <c r="AB296" s="113"/>
      <c r="AC296" s="113"/>
      <c r="AD296" s="111"/>
      <c r="AE296" s="107" t="str">
        <f t="shared" si="2"/>
        <v>#REF!</v>
      </c>
      <c r="AF296" s="107" t="str">
        <f t="shared" si="3"/>
        <v>Not Available</v>
      </c>
      <c r="AG296" s="113"/>
      <c r="AH296" s="113"/>
      <c r="AI296" s="113"/>
      <c r="AJ296" s="107">
        <f t="shared" si="98"/>
        <v>5</v>
      </c>
      <c r="AK296" s="107">
        <f t="shared" si="99"/>
        <v>2023</v>
      </c>
      <c r="AL296" s="107" t="str">
        <f t="shared" si="100"/>
        <v>Q22023</v>
      </c>
      <c r="AM296" s="106" t="str">
        <f t="shared" si="101"/>
        <v>4-6K</v>
      </c>
      <c r="AN296" s="118"/>
      <c r="AO296" s="118"/>
      <c r="AP296" s="118"/>
      <c r="AQ296" s="118"/>
      <c r="AR296" s="118"/>
      <c r="AS296" s="118"/>
      <c r="AT296" s="118"/>
      <c r="AU296" s="118"/>
      <c r="AV296" s="118"/>
      <c r="AW296" s="118"/>
      <c r="AX296" s="118"/>
      <c r="AY296" s="119">
        <f t="shared" si="4"/>
        <v>13</v>
      </c>
      <c r="AZ296" s="118"/>
    </row>
    <row r="297">
      <c r="A297" s="107">
        <f t="shared" si="5"/>
        <v>296</v>
      </c>
      <c r="B297" s="108"/>
      <c r="C297" s="120" t="s">
        <v>986</v>
      </c>
      <c r="D297" s="109" t="s">
        <v>987</v>
      </c>
      <c r="E297" s="108"/>
      <c r="F297" s="110" t="s">
        <v>38</v>
      </c>
      <c r="G297" s="110" t="s">
        <v>6011</v>
      </c>
      <c r="H297" s="141">
        <v>45325.0</v>
      </c>
      <c r="I297" s="121"/>
      <c r="J297" s="112">
        <v>45047.0</v>
      </c>
      <c r="K297" s="112">
        <v>47818.0</v>
      </c>
      <c r="L297" s="113"/>
      <c r="M297" s="114">
        <f t="shared" si="1"/>
        <v>72.352</v>
      </c>
      <c r="N297" s="123">
        <v>7600.0</v>
      </c>
      <c r="O297" s="124">
        <v>952.0</v>
      </c>
      <c r="P297" s="113"/>
      <c r="Q297" s="113"/>
      <c r="R297" s="113"/>
      <c r="S297" s="109" t="s">
        <v>48</v>
      </c>
      <c r="T297" s="109" t="s">
        <v>6005</v>
      </c>
      <c r="U297" s="109" t="s">
        <v>362</v>
      </c>
      <c r="V297" s="125" t="s">
        <v>987</v>
      </c>
      <c r="W297" s="109" t="s">
        <v>6889</v>
      </c>
      <c r="X297" s="109" t="s">
        <v>6890</v>
      </c>
      <c r="Y297" s="94" t="s">
        <v>1589</v>
      </c>
      <c r="Z297" s="126">
        <v>5.0</v>
      </c>
      <c r="AA297" s="109">
        <v>381.0</v>
      </c>
      <c r="AB297" s="113"/>
      <c r="AC297" s="113"/>
      <c r="AD297" s="125" t="s">
        <v>6891</v>
      </c>
      <c r="AE297" s="129" t="str">
        <f t="shared" si="2"/>
        <v>https://drive.google.com/file/d/1bdvs5gZCO5F-obEMuwcS1H8arny0alVo/view?usp=drive_link</v>
      </c>
      <c r="AF297" s="107" t="str">
        <f t="shared" si="3"/>
        <v>Not Available</v>
      </c>
      <c r="AG297" s="113"/>
      <c r="AH297" s="113"/>
      <c r="AI297" s="113"/>
      <c r="AJ297" s="107">
        <f t="shared" si="98"/>
        <v>5</v>
      </c>
      <c r="AK297" s="107">
        <f t="shared" si="99"/>
        <v>2023</v>
      </c>
      <c r="AL297" s="107" t="str">
        <f t="shared" si="100"/>
        <v>Q22023</v>
      </c>
      <c r="AM297" s="106" t="str">
        <f t="shared" si="101"/>
        <v>6-8K</v>
      </c>
      <c r="AN297" s="118"/>
      <c r="AO297" s="118"/>
      <c r="AP297" s="118"/>
      <c r="AQ297" s="118"/>
      <c r="AR297" s="118"/>
      <c r="AS297" s="118"/>
      <c r="AT297" s="118"/>
      <c r="AU297" s="118"/>
      <c r="AV297" s="118"/>
      <c r="AW297" s="118"/>
      <c r="AX297" s="118"/>
      <c r="AY297" s="119">
        <f t="shared" si="4"/>
        <v>13</v>
      </c>
      <c r="AZ297" s="118"/>
    </row>
    <row r="298">
      <c r="A298" s="107">
        <f t="shared" si="5"/>
        <v>297</v>
      </c>
      <c r="B298" s="108"/>
      <c r="C298" s="120" t="s">
        <v>989</v>
      </c>
      <c r="D298" s="107" t="s">
        <v>990</v>
      </c>
      <c r="E298" s="108"/>
      <c r="F298" s="110" t="s">
        <v>38</v>
      </c>
      <c r="G298" s="110" t="s">
        <v>6004</v>
      </c>
      <c r="H298" s="111"/>
      <c r="I298" s="121"/>
      <c r="J298" s="112">
        <v>45017.0</v>
      </c>
      <c r="K298" s="112">
        <v>46082.0</v>
      </c>
      <c r="L298" s="113"/>
      <c r="M298" s="114">
        <f t="shared" si="1"/>
        <v>224.49</v>
      </c>
      <c r="N298" s="110">
        <v>7000.0</v>
      </c>
      <c r="O298" s="107">
        <v>3207.0</v>
      </c>
      <c r="P298" s="113"/>
      <c r="Q298" s="113"/>
      <c r="R298" s="113"/>
      <c r="S298" s="107" t="s">
        <v>122</v>
      </c>
      <c r="T298" s="109" t="s">
        <v>6028</v>
      </c>
      <c r="U298" s="107" t="s">
        <v>169</v>
      </c>
      <c r="V298" s="115" t="s">
        <v>6892</v>
      </c>
      <c r="W298" s="107" t="s">
        <v>6893</v>
      </c>
      <c r="X298" s="107" t="s">
        <v>6894</v>
      </c>
      <c r="Y298" s="94" t="s">
        <v>6894</v>
      </c>
      <c r="Z298" s="117">
        <v>1.49</v>
      </c>
      <c r="AA298" s="107">
        <v>35.0</v>
      </c>
      <c r="AB298" s="113"/>
      <c r="AC298" s="131">
        <v>50.0</v>
      </c>
      <c r="AD298" s="115" t="s">
        <v>6895</v>
      </c>
      <c r="AE298" s="129" t="str">
        <f t="shared" si="2"/>
        <v>https://drive.google.com/file/d/103xEF3vkSJBsABvQMbsLlU8HIXg8oFI0/view?usp=drive_link</v>
      </c>
      <c r="AF298" s="107" t="str">
        <f t="shared" si="3"/>
        <v>Not Available</v>
      </c>
      <c r="AG298" s="113"/>
      <c r="AH298" s="113"/>
      <c r="AI298" s="113"/>
      <c r="AJ298" s="107">
        <f t="shared" si="98"/>
        <v>4</v>
      </c>
      <c r="AK298" s="107">
        <f t="shared" si="99"/>
        <v>2023</v>
      </c>
      <c r="AL298" s="107" t="str">
        <f t="shared" si="100"/>
        <v>Q22023</v>
      </c>
      <c r="AM298" s="106" t="str">
        <f t="shared" si="101"/>
        <v>6-8K</v>
      </c>
      <c r="AN298" s="118"/>
      <c r="AO298" s="118"/>
      <c r="AP298" s="118"/>
      <c r="AQ298" s="118"/>
      <c r="AR298" s="118"/>
      <c r="AS298" s="118"/>
      <c r="AT298" s="118"/>
      <c r="AU298" s="118"/>
      <c r="AV298" s="118"/>
      <c r="AW298" s="118"/>
      <c r="AX298" s="118"/>
      <c r="AY298" s="119">
        <f t="shared" si="4"/>
        <v>14</v>
      </c>
      <c r="AZ298" s="118"/>
    </row>
    <row r="299">
      <c r="A299" s="107">
        <f t="shared" si="5"/>
        <v>298</v>
      </c>
      <c r="B299" s="108"/>
      <c r="C299" s="120" t="s">
        <v>503</v>
      </c>
      <c r="D299" s="109" t="s">
        <v>504</v>
      </c>
      <c r="E299" s="108"/>
      <c r="F299" s="110" t="s">
        <v>38</v>
      </c>
      <c r="G299" s="110" t="s">
        <v>6004</v>
      </c>
      <c r="H299" s="141">
        <v>45355.0</v>
      </c>
      <c r="I299" s="121"/>
      <c r="J299" s="112">
        <v>44986.0</v>
      </c>
      <c r="K299" s="112">
        <v>46357.0</v>
      </c>
      <c r="L299" s="113"/>
      <c r="M299" s="114">
        <f t="shared" si="1"/>
        <v>231.609</v>
      </c>
      <c r="N299" s="110">
        <v>8610.0</v>
      </c>
      <c r="O299" s="124">
        <v>2690.0</v>
      </c>
      <c r="P299" s="113"/>
      <c r="Q299" s="113"/>
      <c r="R299" s="113"/>
      <c r="S299" s="109" t="s">
        <v>213</v>
      </c>
      <c r="T299" s="109" t="s">
        <v>6028</v>
      </c>
      <c r="U299" s="109" t="s">
        <v>505</v>
      </c>
      <c r="V299" s="125" t="s">
        <v>6896</v>
      </c>
      <c r="W299" s="109" t="s">
        <v>6897</v>
      </c>
      <c r="X299" s="109" t="s">
        <v>6787</v>
      </c>
      <c r="Y299" s="94" t="s">
        <v>4080</v>
      </c>
      <c r="Z299" s="126">
        <v>2.44</v>
      </c>
      <c r="AA299" s="109">
        <v>52.0</v>
      </c>
      <c r="AB299" s="113"/>
      <c r="AC299" s="113"/>
      <c r="AD299" s="157" t="s">
        <v>504</v>
      </c>
      <c r="AE299" s="107" t="str">
        <f t="shared" si="2"/>
        <v>#REF!</v>
      </c>
      <c r="AF299" s="107" t="str">
        <f t="shared" si="3"/>
        <v>Not Available</v>
      </c>
      <c r="AG299" s="113"/>
      <c r="AH299" s="113"/>
      <c r="AI299" s="113"/>
      <c r="AJ299" s="107">
        <f t="shared" si="98"/>
        <v>3</v>
      </c>
      <c r="AK299" s="107">
        <f t="shared" si="99"/>
        <v>2023</v>
      </c>
      <c r="AL299" s="107" t="str">
        <f t="shared" si="100"/>
        <v>Q12023</v>
      </c>
      <c r="AM299" s="106" t="str">
        <f t="shared" si="101"/>
        <v>8-10K</v>
      </c>
      <c r="AN299" s="118"/>
      <c r="AO299" s="118"/>
      <c r="AP299" s="118"/>
      <c r="AQ299" s="118"/>
      <c r="AR299" s="118"/>
      <c r="AS299" s="118"/>
      <c r="AT299" s="118"/>
      <c r="AU299" s="118"/>
      <c r="AV299" s="118"/>
      <c r="AW299" s="118"/>
      <c r="AX299" s="118"/>
      <c r="AY299" s="119">
        <f t="shared" si="4"/>
        <v>13</v>
      </c>
      <c r="AZ299" s="118"/>
    </row>
    <row r="300">
      <c r="A300" s="107">
        <f t="shared" si="5"/>
        <v>299</v>
      </c>
      <c r="B300" s="108"/>
      <c r="C300" s="120" t="s">
        <v>993</v>
      </c>
      <c r="D300" s="107" t="s">
        <v>994</v>
      </c>
      <c r="E300" s="108"/>
      <c r="F300" s="110" t="s">
        <v>38</v>
      </c>
      <c r="G300" s="110" t="s">
        <v>6004</v>
      </c>
      <c r="H300" s="111"/>
      <c r="I300" s="121"/>
      <c r="J300" s="112">
        <v>44986.0</v>
      </c>
      <c r="K300" s="112">
        <v>48183.0</v>
      </c>
      <c r="L300" s="113"/>
      <c r="M300" s="114">
        <f t="shared" si="1"/>
        <v>231.656</v>
      </c>
      <c r="N300" s="110">
        <v>9200.0</v>
      </c>
      <c r="O300" s="107">
        <v>2518.0</v>
      </c>
      <c r="P300" s="113"/>
      <c r="Q300" s="113"/>
      <c r="R300" s="113"/>
      <c r="S300" s="107" t="s">
        <v>213</v>
      </c>
      <c r="T300" s="109" t="s">
        <v>6028</v>
      </c>
      <c r="U300" s="107" t="s">
        <v>423</v>
      </c>
      <c r="V300" s="115" t="s">
        <v>6898</v>
      </c>
      <c r="W300" s="107" t="s">
        <v>6899</v>
      </c>
      <c r="X300" s="107" t="s">
        <v>6900</v>
      </c>
      <c r="Y300" s="94" t="s">
        <v>6901</v>
      </c>
      <c r="Z300" s="117">
        <v>10.64</v>
      </c>
      <c r="AA300" s="107">
        <v>144.0</v>
      </c>
      <c r="AB300" s="113"/>
      <c r="AC300" s="113"/>
      <c r="AD300" s="115" t="s">
        <v>6902</v>
      </c>
      <c r="AE300" s="129" t="str">
        <f t="shared" si="2"/>
        <v>https://drive.google.com/file/d/10woJk3UMkBKcDlmlESysEv-lBW8DaFC-/view?usp=drive_link</v>
      </c>
      <c r="AF300" s="107" t="str">
        <f t="shared" si="3"/>
        <v>Not Available</v>
      </c>
      <c r="AG300" s="113"/>
      <c r="AH300" s="113"/>
      <c r="AI300" s="113"/>
      <c r="AJ300" s="107">
        <f t="shared" si="98"/>
        <v>3</v>
      </c>
      <c r="AK300" s="107">
        <f t="shared" si="99"/>
        <v>2023</v>
      </c>
      <c r="AL300" s="107" t="str">
        <f t="shared" si="100"/>
        <v>Q12023</v>
      </c>
      <c r="AM300" s="106" t="str">
        <f t="shared" si="101"/>
        <v>8-10K</v>
      </c>
      <c r="AN300" s="118"/>
      <c r="AO300" s="118"/>
      <c r="AP300" s="118"/>
      <c r="AQ300" s="118"/>
      <c r="AR300" s="118"/>
      <c r="AS300" s="118"/>
      <c r="AT300" s="118"/>
      <c r="AU300" s="118"/>
      <c r="AV300" s="118"/>
      <c r="AW300" s="118"/>
      <c r="AX300" s="118"/>
      <c r="AY300" s="119">
        <f t="shared" si="4"/>
        <v>13</v>
      </c>
      <c r="AZ300" s="118"/>
    </row>
    <row r="301">
      <c r="A301" s="107">
        <f t="shared" si="5"/>
        <v>300</v>
      </c>
      <c r="B301" s="108"/>
      <c r="C301" s="120" t="s">
        <v>995</v>
      </c>
      <c r="D301" s="109" t="s">
        <v>6903</v>
      </c>
      <c r="E301" s="108"/>
      <c r="F301" s="110" t="s">
        <v>72</v>
      </c>
      <c r="G301" s="110" t="s">
        <v>6004</v>
      </c>
      <c r="H301" s="111"/>
      <c r="I301" s="121"/>
      <c r="J301" s="112">
        <v>45175.0</v>
      </c>
      <c r="K301" s="112">
        <v>45200.0</v>
      </c>
      <c r="L301" s="113"/>
      <c r="M301" s="114">
        <f t="shared" si="1"/>
        <v>232.8</v>
      </c>
      <c r="N301" s="123">
        <v>9700.0</v>
      </c>
      <c r="O301" s="124">
        <v>2400.0</v>
      </c>
      <c r="P301" s="113"/>
      <c r="Q301" s="113"/>
      <c r="R301" s="113"/>
      <c r="S301" s="109" t="s">
        <v>213</v>
      </c>
      <c r="T301" s="109" t="s">
        <v>6028</v>
      </c>
      <c r="U301" s="109" t="s">
        <v>169</v>
      </c>
      <c r="V301" s="125" t="s">
        <v>996</v>
      </c>
      <c r="W301" s="109" t="s">
        <v>6904</v>
      </c>
      <c r="X301" s="109" t="s">
        <v>6706</v>
      </c>
      <c r="Y301" s="94" t="s">
        <v>3555</v>
      </c>
      <c r="Z301" s="126">
        <v>30.0</v>
      </c>
      <c r="AA301" s="109">
        <v>378.0</v>
      </c>
      <c r="AB301" s="113"/>
      <c r="AC301" s="113"/>
      <c r="AD301" s="125" t="s">
        <v>6905</v>
      </c>
      <c r="AE301" s="129" t="str">
        <f t="shared" si="2"/>
        <v>https://drive.google.com/file/d/1Ot3hCks6FWM5QcmfH_ieJ1bPwugBBZA2/view?usp=sharing</v>
      </c>
      <c r="AF301" s="107" t="str">
        <f t="shared" si="3"/>
        <v>Not Available</v>
      </c>
      <c r="AG301" s="113"/>
      <c r="AH301" s="113"/>
      <c r="AI301" s="113"/>
      <c r="AJ301" s="107">
        <f t="shared" si="98"/>
        <v>9</v>
      </c>
      <c r="AK301" s="107">
        <f t="shared" si="99"/>
        <v>2023</v>
      </c>
      <c r="AL301" s="107" t="str">
        <f t="shared" si="100"/>
        <v>Q32023</v>
      </c>
      <c r="AM301" s="106" t="str">
        <f t="shared" si="101"/>
        <v>8-10K</v>
      </c>
      <c r="AN301" s="118" t="s">
        <v>5668</v>
      </c>
      <c r="AO301" s="118"/>
      <c r="AP301" s="118"/>
      <c r="AQ301" s="118"/>
      <c r="AR301" s="118"/>
      <c r="AS301" s="118"/>
      <c r="AT301" s="118"/>
      <c r="AU301" s="118"/>
      <c r="AV301" s="118"/>
      <c r="AW301" s="118"/>
      <c r="AX301" s="118"/>
      <c r="AY301" s="119">
        <f t="shared" si="4"/>
        <v>13</v>
      </c>
      <c r="AZ301" s="118"/>
    </row>
    <row r="302">
      <c r="A302" s="107">
        <f t="shared" si="5"/>
        <v>301</v>
      </c>
      <c r="B302" s="108"/>
      <c r="C302" s="120" t="s">
        <v>997</v>
      </c>
      <c r="D302" s="107" t="s">
        <v>998</v>
      </c>
      <c r="E302" s="107">
        <v>1.0</v>
      </c>
      <c r="F302" s="110" t="s">
        <v>38</v>
      </c>
      <c r="G302" s="110" t="s">
        <v>6114</v>
      </c>
      <c r="H302" s="111"/>
      <c r="I302" s="121"/>
      <c r="J302" s="112">
        <v>43678.0</v>
      </c>
      <c r="K302" s="112">
        <v>45474.0</v>
      </c>
      <c r="L302" s="113"/>
      <c r="M302" s="114">
        <f t="shared" si="1"/>
        <v>121.68783</v>
      </c>
      <c r="N302" s="110">
        <v>9999.0</v>
      </c>
      <c r="O302" s="107">
        <v>1217.0</v>
      </c>
      <c r="P302" s="113"/>
      <c r="Q302" s="113"/>
      <c r="R302" s="113"/>
      <c r="S302" s="107" t="s">
        <v>48</v>
      </c>
      <c r="T302" s="109" t="s">
        <v>6028</v>
      </c>
      <c r="U302" s="107" t="s">
        <v>423</v>
      </c>
      <c r="V302" s="115" t="s">
        <v>6906</v>
      </c>
      <c r="W302" s="107" t="s">
        <v>6907</v>
      </c>
      <c r="X302" s="107" t="s">
        <v>949</v>
      </c>
      <c r="Y302" s="94" t="s">
        <v>6589</v>
      </c>
      <c r="Z302" s="117">
        <v>8.81</v>
      </c>
      <c r="AA302" s="107">
        <v>579.0</v>
      </c>
      <c r="AB302" s="113"/>
      <c r="AC302" s="113"/>
      <c r="AD302" s="115" t="s">
        <v>6908</v>
      </c>
      <c r="AE302" s="129" t="str">
        <f t="shared" si="2"/>
        <v>https://drive.google.com/file/d/1pXLoZA4VLHlCNaP0ttx2Ms_Sk-_CKdOV/view?usp=drive_link</v>
      </c>
      <c r="AF302" s="107" t="str">
        <f t="shared" si="3"/>
        <v>Not Available</v>
      </c>
      <c r="AG302" s="113"/>
      <c r="AH302" s="113"/>
      <c r="AI302" s="113"/>
      <c r="AJ302" s="107">
        <f t="shared" si="98"/>
        <v>8</v>
      </c>
      <c r="AK302" s="148">
        <f t="shared" si="99"/>
        <v>2019</v>
      </c>
      <c r="AL302" s="148" t="str">
        <f t="shared" si="100"/>
        <v>Q32019</v>
      </c>
      <c r="AM302" s="106" t="str">
        <f t="shared" si="101"/>
        <v>8-10K</v>
      </c>
      <c r="AN302" s="118"/>
      <c r="AO302" s="118"/>
      <c r="AP302" s="118"/>
      <c r="AQ302" s="118"/>
      <c r="AR302" s="118"/>
      <c r="AS302" s="118"/>
      <c r="AT302" s="118"/>
      <c r="AU302" s="118"/>
      <c r="AV302" s="118"/>
      <c r="AW302" s="118"/>
      <c r="AX302" s="118"/>
      <c r="AY302" s="119">
        <f t="shared" si="4"/>
        <v>13</v>
      </c>
      <c r="AZ302" s="118"/>
    </row>
    <row r="303">
      <c r="A303" s="107">
        <f t="shared" si="5"/>
        <v>302</v>
      </c>
      <c r="B303" s="108"/>
      <c r="C303" s="120" t="s">
        <v>1000</v>
      </c>
      <c r="D303" s="109" t="s">
        <v>1001</v>
      </c>
      <c r="E303" s="108"/>
      <c r="F303" s="110" t="s">
        <v>38</v>
      </c>
      <c r="G303" s="110" t="s">
        <v>6011</v>
      </c>
      <c r="H303" s="141">
        <v>45325.0</v>
      </c>
      <c r="I303" s="121"/>
      <c r="J303" s="112">
        <v>44317.0</v>
      </c>
      <c r="K303" s="112">
        <v>45627.0</v>
      </c>
      <c r="L303" s="113"/>
      <c r="M303" s="114">
        <f t="shared" si="1"/>
        <v>73.796</v>
      </c>
      <c r="N303" s="123">
        <v>7600.0</v>
      </c>
      <c r="O303" s="124">
        <v>971.0</v>
      </c>
      <c r="P303" s="113"/>
      <c r="Q303" s="113"/>
      <c r="R303" s="113"/>
      <c r="S303" s="109" t="s">
        <v>48</v>
      </c>
      <c r="T303" s="109" t="s">
        <v>6005</v>
      </c>
      <c r="U303" s="109" t="s">
        <v>484</v>
      </c>
      <c r="V303" s="125" t="s">
        <v>6909</v>
      </c>
      <c r="W303" s="109" t="s">
        <v>6910</v>
      </c>
      <c r="X303" s="109" t="s">
        <v>6240</v>
      </c>
      <c r="Y303" s="94" t="s">
        <v>6846</v>
      </c>
      <c r="Z303" s="126">
        <v>5.01</v>
      </c>
      <c r="AA303" s="109">
        <v>570.0</v>
      </c>
      <c r="AB303" s="113"/>
      <c r="AC303" s="113"/>
      <c r="AD303" s="125" t="s">
        <v>6911</v>
      </c>
      <c r="AE303" s="129" t="str">
        <f t="shared" si="2"/>
        <v>https://drive.google.com/file/d/1w6hSmY5Ax9wBSFN9F1aEqUiKD6TRGDuo/view?usp=sharing</v>
      </c>
      <c r="AF303" s="107" t="str">
        <f t="shared" si="3"/>
        <v>Not Available</v>
      </c>
      <c r="AG303" s="113"/>
      <c r="AH303" s="113"/>
      <c r="AI303" s="113"/>
      <c r="AJ303" s="107">
        <f t="shared" si="98"/>
        <v>5</v>
      </c>
      <c r="AK303" s="107">
        <f t="shared" si="99"/>
        <v>2021</v>
      </c>
      <c r="AL303" s="107" t="str">
        <f t="shared" si="100"/>
        <v>Q22021</v>
      </c>
      <c r="AM303" s="106" t="str">
        <f t="shared" si="101"/>
        <v>6-8K</v>
      </c>
      <c r="AN303" s="118"/>
      <c r="AO303" s="118"/>
      <c r="AP303" s="118"/>
      <c r="AQ303" s="118"/>
      <c r="AR303" s="118"/>
      <c r="AS303" s="118"/>
      <c r="AT303" s="118"/>
      <c r="AU303" s="118"/>
      <c r="AV303" s="118"/>
      <c r="AW303" s="118"/>
      <c r="AX303" s="118"/>
      <c r="AY303" s="119">
        <f t="shared" si="4"/>
        <v>13</v>
      </c>
      <c r="AZ303" s="118"/>
    </row>
    <row r="304">
      <c r="A304" s="107">
        <f t="shared" si="5"/>
        <v>303</v>
      </c>
      <c r="B304" s="108"/>
      <c r="C304" s="120" t="s">
        <v>1002</v>
      </c>
      <c r="D304" s="109" t="s">
        <v>1003</v>
      </c>
      <c r="E304" s="108"/>
      <c r="F304" s="110" t="s">
        <v>38</v>
      </c>
      <c r="G304" s="110" t="s">
        <v>6004</v>
      </c>
      <c r="H304" s="142" t="s">
        <v>6154</v>
      </c>
      <c r="I304" s="121"/>
      <c r="J304" s="112">
        <v>44682.0</v>
      </c>
      <c r="K304" s="112">
        <v>46204.0</v>
      </c>
      <c r="L304" s="113"/>
      <c r="M304" s="114">
        <f t="shared" si="1"/>
        <v>76.912</v>
      </c>
      <c r="N304" s="123">
        <v>7600.0</v>
      </c>
      <c r="O304" s="124">
        <v>1012.0</v>
      </c>
      <c r="P304" s="113"/>
      <c r="Q304" s="113"/>
      <c r="R304" s="113"/>
      <c r="S304" s="109" t="s">
        <v>48</v>
      </c>
      <c r="T304" s="109" t="s">
        <v>6005</v>
      </c>
      <c r="U304" s="109" t="s">
        <v>40</v>
      </c>
      <c r="V304" s="125" t="s">
        <v>1003</v>
      </c>
      <c r="W304" s="109" t="s">
        <v>6912</v>
      </c>
      <c r="X304" s="109" t="s">
        <v>1175</v>
      </c>
      <c r="Y304" s="94" t="s">
        <v>6913</v>
      </c>
      <c r="Z304" s="126">
        <v>10.32</v>
      </c>
      <c r="AA304" s="109">
        <v>1001.0</v>
      </c>
      <c r="AB304" s="113"/>
      <c r="AC304" s="113"/>
      <c r="AD304" s="125" t="s">
        <v>6914</v>
      </c>
      <c r="AE304" s="129" t="str">
        <f t="shared" si="2"/>
        <v>https://drive.google.com/file/d/1y4SVfcwkOlLKql5WfI5y6W4l0t0LjBpg/view?usp=sharing</v>
      </c>
      <c r="AF304" s="107" t="str">
        <f t="shared" si="3"/>
        <v>Not Available</v>
      </c>
      <c r="AG304" s="131">
        <v>8.1</v>
      </c>
      <c r="AH304" s="113"/>
      <c r="AI304" s="113"/>
      <c r="AJ304" s="107">
        <f t="shared" si="98"/>
        <v>5</v>
      </c>
      <c r="AK304" s="107">
        <f t="shared" si="99"/>
        <v>2022</v>
      </c>
      <c r="AL304" s="107" t="str">
        <f t="shared" si="100"/>
        <v>Q22022</v>
      </c>
      <c r="AM304" s="106" t="str">
        <f t="shared" si="101"/>
        <v>6-8K</v>
      </c>
      <c r="AN304" s="118"/>
      <c r="AO304" s="118"/>
      <c r="AP304" s="118"/>
      <c r="AQ304" s="118"/>
      <c r="AR304" s="118"/>
      <c r="AS304" s="118"/>
      <c r="AT304" s="118"/>
      <c r="AU304" s="118"/>
      <c r="AV304" s="118"/>
      <c r="AW304" s="118"/>
      <c r="AX304" s="118"/>
      <c r="AY304" s="119">
        <f t="shared" si="4"/>
        <v>13</v>
      </c>
      <c r="AZ304" s="118"/>
    </row>
    <row r="305">
      <c r="A305" s="107">
        <f t="shared" si="5"/>
        <v>304</v>
      </c>
      <c r="B305" s="108"/>
      <c r="C305" s="120" t="s">
        <v>1004</v>
      </c>
      <c r="D305" s="109" t="s">
        <v>1005</v>
      </c>
      <c r="E305" s="108"/>
      <c r="F305" s="110" t="s">
        <v>38</v>
      </c>
      <c r="G305" s="110" t="s">
        <v>6114</v>
      </c>
      <c r="H305" s="141">
        <v>45355.0</v>
      </c>
      <c r="I305" s="121"/>
      <c r="J305" s="112">
        <v>44230.0</v>
      </c>
      <c r="K305" s="112">
        <v>46266.0</v>
      </c>
      <c r="L305" s="113"/>
      <c r="M305" s="114">
        <f t="shared" si="1"/>
        <v>241.5</v>
      </c>
      <c r="N305" s="123">
        <v>10500.0</v>
      </c>
      <c r="O305" s="124">
        <v>2300.0</v>
      </c>
      <c r="P305" s="113"/>
      <c r="Q305" s="113"/>
      <c r="R305" s="113"/>
      <c r="S305" s="109" t="s">
        <v>213</v>
      </c>
      <c r="T305" s="109" t="s">
        <v>6028</v>
      </c>
      <c r="U305" s="109" t="s">
        <v>1006</v>
      </c>
      <c r="V305" s="125" t="s">
        <v>1005</v>
      </c>
      <c r="W305" s="109" t="s">
        <v>6915</v>
      </c>
      <c r="X305" s="109" t="s">
        <v>6091</v>
      </c>
      <c r="Y305" s="94" t="s">
        <v>6916</v>
      </c>
      <c r="Z305" s="126">
        <v>12.7</v>
      </c>
      <c r="AA305" s="109">
        <v>159.0</v>
      </c>
      <c r="AB305" s="113"/>
      <c r="AC305" s="113"/>
      <c r="AD305" s="125" t="s">
        <v>6917</v>
      </c>
      <c r="AE305" s="129" t="str">
        <f t="shared" si="2"/>
        <v>https://drive.google.com/file/d/1uekaus_2CHNBUMMwTiJiaNXrcekQqNNx/view?usp=drive_link</v>
      </c>
      <c r="AF305" s="107" t="str">
        <f t="shared" si="3"/>
        <v>Not Available</v>
      </c>
      <c r="AG305" s="113"/>
      <c r="AH305" s="113"/>
      <c r="AI305" s="113"/>
      <c r="AJ305" s="107">
        <f t="shared" si="98"/>
        <v>2</v>
      </c>
      <c r="AK305" s="107">
        <f t="shared" si="99"/>
        <v>2021</v>
      </c>
      <c r="AL305" s="107" t="str">
        <f t="shared" si="100"/>
        <v>Q12021</v>
      </c>
      <c r="AM305" s="106" t="str">
        <f t="shared" si="101"/>
        <v>10-12K</v>
      </c>
      <c r="AN305" s="118"/>
      <c r="AO305" s="118"/>
      <c r="AP305" s="118"/>
      <c r="AQ305" s="118"/>
      <c r="AR305" s="118"/>
      <c r="AS305" s="118"/>
      <c r="AT305" s="118"/>
      <c r="AU305" s="118"/>
      <c r="AV305" s="118"/>
      <c r="AW305" s="118"/>
      <c r="AX305" s="118"/>
      <c r="AY305" s="119">
        <f t="shared" si="4"/>
        <v>13</v>
      </c>
      <c r="AZ305" s="118"/>
    </row>
    <row r="306">
      <c r="A306" s="107">
        <f t="shared" si="5"/>
        <v>305</v>
      </c>
      <c r="B306" s="108"/>
      <c r="C306" s="120" t="s">
        <v>194</v>
      </c>
      <c r="D306" s="107" t="s">
        <v>6918</v>
      </c>
      <c r="E306" s="108"/>
      <c r="F306" s="110" t="s">
        <v>150</v>
      </c>
      <c r="G306" s="110" t="s">
        <v>6004</v>
      </c>
      <c r="H306" s="109" t="s">
        <v>6062</v>
      </c>
      <c r="I306" s="111"/>
      <c r="J306" s="121"/>
      <c r="K306" s="121"/>
      <c r="L306" s="113"/>
      <c r="M306" s="114">
        <f t="shared" si="1"/>
        <v>126.04</v>
      </c>
      <c r="N306" s="110">
        <v>9200.0</v>
      </c>
      <c r="O306" s="107">
        <v>1370.0</v>
      </c>
      <c r="P306" s="113"/>
      <c r="Q306" s="113"/>
      <c r="R306" s="113"/>
      <c r="S306" s="107" t="s">
        <v>48</v>
      </c>
      <c r="T306" s="109" t="s">
        <v>6028</v>
      </c>
      <c r="U306" s="107" t="s">
        <v>357</v>
      </c>
      <c r="V306" s="115" t="s">
        <v>6919</v>
      </c>
      <c r="W306" s="108"/>
      <c r="X306" s="107" t="s">
        <v>6683</v>
      </c>
      <c r="Y306" s="116"/>
      <c r="Z306" s="117">
        <v>12.0</v>
      </c>
      <c r="AA306" s="107">
        <v>1232.0</v>
      </c>
      <c r="AB306" s="113"/>
      <c r="AC306" s="113"/>
      <c r="AD306" s="108"/>
      <c r="AE306" s="107" t="str">
        <f t="shared" si="2"/>
        <v>#REF!</v>
      </c>
      <c r="AF306" s="107" t="str">
        <f t="shared" si="3"/>
        <v>Not Available</v>
      </c>
      <c r="AG306" s="113"/>
      <c r="AH306" s="113"/>
      <c r="AI306" s="113"/>
      <c r="AJ306" s="108"/>
      <c r="AK306" s="108"/>
      <c r="AL306" s="108"/>
      <c r="AM306" s="118"/>
      <c r="AN306" s="118"/>
      <c r="AO306" s="118"/>
      <c r="AP306" s="118"/>
      <c r="AQ306" s="118"/>
      <c r="AR306" s="118"/>
      <c r="AS306" s="118"/>
      <c r="AT306" s="118"/>
      <c r="AU306" s="118"/>
      <c r="AV306" s="118"/>
      <c r="AW306" s="118"/>
      <c r="AX306" s="118"/>
      <c r="AY306" s="119">
        <f t="shared" si="4"/>
        <v>11</v>
      </c>
      <c r="AZ306" s="118"/>
    </row>
    <row r="307">
      <c r="A307" s="107">
        <f t="shared" si="5"/>
        <v>306</v>
      </c>
      <c r="B307" s="108"/>
      <c r="C307" s="109" t="s">
        <v>1008</v>
      </c>
      <c r="D307" s="109" t="s">
        <v>1009</v>
      </c>
      <c r="E307" s="108"/>
      <c r="F307" s="110" t="s">
        <v>38</v>
      </c>
      <c r="G307" s="110" t="s">
        <v>6011</v>
      </c>
      <c r="H307" s="111"/>
      <c r="I307" s="111"/>
      <c r="J307" s="109" t="s">
        <v>6384</v>
      </c>
      <c r="K307" s="138">
        <v>47119.0</v>
      </c>
      <c r="L307" s="131">
        <v>10000.0</v>
      </c>
      <c r="M307" s="114">
        <f t="shared" si="1"/>
        <v>128.5</v>
      </c>
      <c r="N307" s="123">
        <v>10000.0</v>
      </c>
      <c r="O307" s="109">
        <v>1285.0</v>
      </c>
      <c r="P307" s="113"/>
      <c r="Q307" s="113"/>
      <c r="R307" s="113"/>
      <c r="S307" s="109" t="s">
        <v>48</v>
      </c>
      <c r="T307" s="109" t="s">
        <v>6028</v>
      </c>
      <c r="U307" s="109" t="s">
        <v>68</v>
      </c>
      <c r="V307" s="125" t="s">
        <v>6920</v>
      </c>
      <c r="W307" s="109" t="s">
        <v>6921</v>
      </c>
      <c r="X307" s="109" t="s">
        <v>1107</v>
      </c>
      <c r="Y307" s="116"/>
      <c r="Z307" s="126">
        <v>28.15</v>
      </c>
      <c r="AA307" s="109">
        <v>1074.0</v>
      </c>
      <c r="AB307" s="113"/>
      <c r="AC307" s="113"/>
      <c r="AD307" s="111"/>
      <c r="AE307" s="107" t="str">
        <f t="shared" si="2"/>
        <v>#REF!</v>
      </c>
      <c r="AF307" s="107" t="str">
        <f t="shared" si="3"/>
        <v>Not Available</v>
      </c>
      <c r="AG307" s="113"/>
      <c r="AH307" s="113"/>
      <c r="AI307" s="113"/>
      <c r="AJ307" s="107" t="str">
        <f t="shared" ref="AJ307:AJ321" si="102">iferror(MONTH(J307),"NA")</f>
        <v>NA</v>
      </c>
      <c r="AK307" s="107" t="str">
        <f t="shared" ref="AK307:AK321" si="103">iferror(YEAR(J307),"NA")</f>
        <v>NA</v>
      </c>
      <c r="AL307" s="107" t="str">
        <f t="shared" ref="AL307:AL321" si="104">Concat(IF(AJ307&lt;=3,"Q1",IF(AJ307&lt;=6,"Q2",IF(AJ307&lt;=9,"Q3","Q4"))),AK307)</f>
        <v>Q4NA</v>
      </c>
      <c r="AM307" s="106" t="str">
        <f t="shared" ref="AM307:AM321" si="105">IF(N307=0,"NA",IF(N307&lt;2000,"&lt;2K",IF(N307&lt;4000,"2-4K",IF(N307&lt;6000,"4-6K",IF(N307&lt;8000,"6-8K",IF(N307&lt;10000,"8-10K",IF(N307&lt;12000,"10-12K",IF(N307&lt;15000,"12-15K","15K+"))))))))</f>
        <v>10-12K</v>
      </c>
      <c r="AN307" s="118"/>
      <c r="AO307" s="118"/>
      <c r="AP307" s="118"/>
      <c r="AQ307" s="118"/>
      <c r="AR307" s="118"/>
      <c r="AS307" s="118"/>
      <c r="AT307" s="118"/>
      <c r="AU307" s="118"/>
      <c r="AV307" s="118"/>
      <c r="AW307" s="118"/>
      <c r="AX307" s="118"/>
      <c r="AY307" s="119">
        <f t="shared" si="4"/>
        <v>14</v>
      </c>
      <c r="AZ307" s="118"/>
    </row>
    <row r="308">
      <c r="A308" s="107">
        <f t="shared" si="5"/>
        <v>307</v>
      </c>
      <c r="B308" s="108"/>
      <c r="C308" s="120" t="s">
        <v>1010</v>
      </c>
      <c r="D308" s="109" t="s">
        <v>1011</v>
      </c>
      <c r="E308" s="108"/>
      <c r="F308" s="110" t="s">
        <v>38</v>
      </c>
      <c r="G308" s="110" t="s">
        <v>6004</v>
      </c>
      <c r="H308" s="141">
        <v>45355.0</v>
      </c>
      <c r="I308" s="121"/>
      <c r="J308" s="112">
        <v>45047.0</v>
      </c>
      <c r="K308" s="112">
        <v>46539.0</v>
      </c>
      <c r="L308" s="113"/>
      <c r="M308" s="114">
        <f t="shared" si="1"/>
        <v>249</v>
      </c>
      <c r="N308" s="123">
        <v>8300.0</v>
      </c>
      <c r="O308" s="124">
        <v>3000.0</v>
      </c>
      <c r="P308" s="113"/>
      <c r="Q308" s="113"/>
      <c r="R308" s="113"/>
      <c r="S308" s="109" t="s">
        <v>213</v>
      </c>
      <c r="T308" s="109" t="s">
        <v>6028</v>
      </c>
      <c r="U308" s="109" t="s">
        <v>1012</v>
      </c>
      <c r="V308" s="125" t="s">
        <v>6922</v>
      </c>
      <c r="W308" s="109" t="s">
        <v>6923</v>
      </c>
      <c r="X308" s="109" t="s">
        <v>6924</v>
      </c>
      <c r="Y308" s="94" t="s">
        <v>2205</v>
      </c>
      <c r="Z308" s="126">
        <v>6.0</v>
      </c>
      <c r="AA308" s="109">
        <v>75.0</v>
      </c>
      <c r="AB308" s="113"/>
      <c r="AC308" s="113"/>
      <c r="AD308" s="125" t="s">
        <v>6925</v>
      </c>
      <c r="AE308" s="129" t="str">
        <f t="shared" si="2"/>
        <v>https://drive.google.com/file/d/11WV1XflrA0zzGUNdnlSds-E6OXN9PcB4/view?usp=sharing</v>
      </c>
      <c r="AF308" s="107" t="str">
        <f t="shared" si="3"/>
        <v>Not Available</v>
      </c>
      <c r="AG308" s="113"/>
      <c r="AH308" s="113"/>
      <c r="AI308" s="113"/>
      <c r="AJ308" s="107">
        <f t="shared" si="102"/>
        <v>5</v>
      </c>
      <c r="AK308" s="107">
        <f t="shared" si="103"/>
        <v>2023</v>
      </c>
      <c r="AL308" s="107" t="str">
        <f t="shared" si="104"/>
        <v>Q22023</v>
      </c>
      <c r="AM308" s="106" t="str">
        <f t="shared" si="105"/>
        <v>8-10K</v>
      </c>
      <c r="AN308" s="118"/>
      <c r="AO308" s="118"/>
      <c r="AP308" s="118"/>
      <c r="AQ308" s="118"/>
      <c r="AR308" s="118"/>
      <c r="AS308" s="118"/>
      <c r="AT308" s="118"/>
      <c r="AU308" s="118"/>
      <c r="AV308" s="118"/>
      <c r="AW308" s="118"/>
      <c r="AX308" s="118"/>
      <c r="AY308" s="119">
        <f t="shared" si="4"/>
        <v>13</v>
      </c>
      <c r="AZ308" s="118"/>
    </row>
    <row r="309">
      <c r="A309" s="107">
        <f t="shared" si="5"/>
        <v>308</v>
      </c>
      <c r="B309" s="108"/>
      <c r="C309" s="120" t="s">
        <v>1013</v>
      </c>
      <c r="D309" s="107" t="s">
        <v>1014</v>
      </c>
      <c r="E309" s="108"/>
      <c r="F309" s="110" t="s">
        <v>38</v>
      </c>
      <c r="G309" s="110" t="s">
        <v>6114</v>
      </c>
      <c r="H309" s="111"/>
      <c r="I309" s="121"/>
      <c r="J309" s="112">
        <v>44866.0</v>
      </c>
      <c r="K309" s="112">
        <v>47058.0</v>
      </c>
      <c r="L309" s="113"/>
      <c r="M309" s="114">
        <f t="shared" si="1"/>
        <v>130.91</v>
      </c>
      <c r="N309" s="110">
        <v>10600.0</v>
      </c>
      <c r="O309" s="107">
        <v>1235.0</v>
      </c>
      <c r="P309" s="113"/>
      <c r="Q309" s="113"/>
      <c r="R309" s="113"/>
      <c r="S309" s="107" t="s">
        <v>48</v>
      </c>
      <c r="T309" s="109" t="s">
        <v>6022</v>
      </c>
      <c r="U309" s="107" t="s">
        <v>158</v>
      </c>
      <c r="V309" s="115" t="s">
        <v>1014</v>
      </c>
      <c r="W309" s="107" t="s">
        <v>6926</v>
      </c>
      <c r="X309" s="107" t="s">
        <v>6289</v>
      </c>
      <c r="Y309" s="94" t="s">
        <v>6927</v>
      </c>
      <c r="Z309" s="117">
        <v>1.66</v>
      </c>
      <c r="AA309" s="107">
        <v>120.0</v>
      </c>
      <c r="AB309" s="113"/>
      <c r="AC309" s="113"/>
      <c r="AD309" s="115" t="s">
        <v>6928</v>
      </c>
      <c r="AE309" s="129" t="str">
        <f t="shared" si="2"/>
        <v>https://drive.google.com/file/d/1kk97fUwwffFeXCcMffkqWz2rxooymF8t/view?usp=drive_link</v>
      </c>
      <c r="AF309" s="107" t="str">
        <f t="shared" si="3"/>
        <v>Not Available</v>
      </c>
      <c r="AG309" s="113"/>
      <c r="AH309" s="113"/>
      <c r="AI309" s="113"/>
      <c r="AJ309" s="107">
        <f t="shared" si="102"/>
        <v>11</v>
      </c>
      <c r="AK309" s="107">
        <f t="shared" si="103"/>
        <v>2022</v>
      </c>
      <c r="AL309" s="107" t="str">
        <f t="shared" si="104"/>
        <v>Q42022</v>
      </c>
      <c r="AM309" s="106" t="str">
        <f t="shared" si="105"/>
        <v>10-12K</v>
      </c>
      <c r="AN309" s="118"/>
      <c r="AO309" s="118"/>
      <c r="AP309" s="118"/>
      <c r="AQ309" s="118"/>
      <c r="AR309" s="118"/>
      <c r="AS309" s="118"/>
      <c r="AT309" s="118"/>
      <c r="AU309" s="118"/>
      <c r="AV309" s="118"/>
      <c r="AW309" s="118"/>
      <c r="AX309" s="118"/>
      <c r="AY309" s="119">
        <f t="shared" si="4"/>
        <v>13</v>
      </c>
      <c r="AZ309" s="118"/>
    </row>
    <row r="310">
      <c r="A310" s="107">
        <f t="shared" si="5"/>
        <v>309</v>
      </c>
      <c r="B310" s="108"/>
      <c r="C310" s="120" t="s">
        <v>1017</v>
      </c>
      <c r="D310" s="107" t="s">
        <v>1018</v>
      </c>
      <c r="E310" s="108"/>
      <c r="F310" s="110" t="s">
        <v>38</v>
      </c>
      <c r="G310" s="110" t="s">
        <v>6004</v>
      </c>
      <c r="H310" s="111"/>
      <c r="I310" s="111"/>
      <c r="J310" s="112">
        <v>45352.0</v>
      </c>
      <c r="K310" s="112">
        <v>47088.0</v>
      </c>
      <c r="L310" s="131">
        <v>6250.0</v>
      </c>
      <c r="M310" s="114">
        <f t="shared" si="1"/>
        <v>131.25</v>
      </c>
      <c r="N310" s="110">
        <v>6250.0</v>
      </c>
      <c r="O310" s="107">
        <v>2100.0</v>
      </c>
      <c r="P310" s="113"/>
      <c r="Q310" s="113"/>
      <c r="R310" s="113"/>
      <c r="S310" s="107" t="s">
        <v>48</v>
      </c>
      <c r="T310" s="109" t="s">
        <v>6028</v>
      </c>
      <c r="U310" s="107" t="s">
        <v>423</v>
      </c>
      <c r="V310" s="115" t="s">
        <v>6929</v>
      </c>
      <c r="W310" s="107" t="s">
        <v>6930</v>
      </c>
      <c r="X310" s="107" t="s">
        <v>6931</v>
      </c>
      <c r="Y310" s="116"/>
      <c r="Z310" s="117">
        <v>8.0</v>
      </c>
      <c r="AA310" s="107">
        <v>392.0</v>
      </c>
      <c r="AB310" s="113"/>
      <c r="AC310" s="113"/>
      <c r="AD310" s="108"/>
      <c r="AE310" s="107" t="str">
        <f t="shared" si="2"/>
        <v>#REF!</v>
      </c>
      <c r="AF310" s="107" t="str">
        <f t="shared" si="3"/>
        <v>Not Available</v>
      </c>
      <c r="AG310" s="113"/>
      <c r="AH310" s="113"/>
      <c r="AI310" s="113"/>
      <c r="AJ310" s="107">
        <f t="shared" si="102"/>
        <v>3</v>
      </c>
      <c r="AK310" s="148">
        <f t="shared" si="103"/>
        <v>2024</v>
      </c>
      <c r="AL310" s="148" t="str">
        <f t="shared" si="104"/>
        <v>Q12024</v>
      </c>
      <c r="AM310" s="106" t="str">
        <f t="shared" si="105"/>
        <v>6-8K</v>
      </c>
      <c r="AN310" s="118" t="s">
        <v>5668</v>
      </c>
      <c r="AO310" s="106">
        <v>1.0</v>
      </c>
      <c r="AP310" s="118"/>
      <c r="AQ310" s="118"/>
      <c r="AR310" s="118"/>
      <c r="AS310" s="118"/>
      <c r="AT310" s="118"/>
      <c r="AU310" s="118"/>
      <c r="AV310" s="118"/>
      <c r="AW310" s="118"/>
      <c r="AX310" s="118"/>
      <c r="AY310" s="119">
        <f t="shared" si="4"/>
        <v>14</v>
      </c>
      <c r="AZ310" s="118"/>
    </row>
    <row r="311">
      <c r="A311" s="107">
        <f t="shared" si="5"/>
        <v>310</v>
      </c>
      <c r="B311" s="108"/>
      <c r="C311" s="120" t="s">
        <v>1019</v>
      </c>
      <c r="D311" s="109" t="s">
        <v>1020</v>
      </c>
      <c r="E311" s="108"/>
      <c r="F311" s="110" t="s">
        <v>38</v>
      </c>
      <c r="G311" s="110" t="s">
        <v>6034</v>
      </c>
      <c r="H311" s="109">
        <v>3.0</v>
      </c>
      <c r="I311" s="121"/>
      <c r="J311" s="112">
        <v>45078.0</v>
      </c>
      <c r="K311" s="112">
        <v>45992.0</v>
      </c>
      <c r="L311" s="113"/>
      <c r="M311" s="114">
        <f t="shared" si="1"/>
        <v>250</v>
      </c>
      <c r="N311" s="123">
        <v>8000.0</v>
      </c>
      <c r="O311" s="124">
        <v>3125.0</v>
      </c>
      <c r="P311" s="113"/>
      <c r="Q311" s="113"/>
      <c r="R311" s="113"/>
      <c r="S311" s="109" t="s">
        <v>122</v>
      </c>
      <c r="T311" s="109" t="s">
        <v>6028</v>
      </c>
      <c r="U311" s="109" t="s">
        <v>522</v>
      </c>
      <c r="V311" s="125" t="s">
        <v>6932</v>
      </c>
      <c r="W311" s="109" t="s">
        <v>6933</v>
      </c>
      <c r="X311" s="109" t="s">
        <v>6934</v>
      </c>
      <c r="Y311" s="94" t="s">
        <v>6935</v>
      </c>
      <c r="Z311" s="126">
        <v>0.75</v>
      </c>
      <c r="AA311" s="109">
        <v>21.0</v>
      </c>
      <c r="AB311" s="113"/>
      <c r="AC311" s="113"/>
      <c r="AD311" s="125" t="s">
        <v>6936</v>
      </c>
      <c r="AE311" s="129" t="str">
        <f t="shared" si="2"/>
        <v>https://drive.google.com/file/d/1u-zzneZk-RJH6y-PvTa-xx0UWKkBYNuQ/view?usp=sharing</v>
      </c>
      <c r="AF311" s="107" t="str">
        <f t="shared" si="3"/>
        <v>Not Available</v>
      </c>
      <c r="AG311" s="113"/>
      <c r="AH311" s="113"/>
      <c r="AI311" s="113"/>
      <c r="AJ311" s="107">
        <f t="shared" si="102"/>
        <v>6</v>
      </c>
      <c r="AK311" s="107">
        <f t="shared" si="103"/>
        <v>2023</v>
      </c>
      <c r="AL311" s="107" t="str">
        <f t="shared" si="104"/>
        <v>Q22023</v>
      </c>
      <c r="AM311" s="106" t="str">
        <f t="shared" si="105"/>
        <v>8-10K</v>
      </c>
      <c r="AN311" s="118"/>
      <c r="AO311" s="118"/>
      <c r="AP311" s="118"/>
      <c r="AQ311" s="118"/>
      <c r="AR311" s="118"/>
      <c r="AS311" s="118"/>
      <c r="AT311" s="118"/>
      <c r="AU311" s="118"/>
      <c r="AV311" s="118"/>
      <c r="AW311" s="118"/>
      <c r="AX311" s="118"/>
      <c r="AY311" s="119">
        <f t="shared" si="4"/>
        <v>13</v>
      </c>
      <c r="AZ311" s="118"/>
    </row>
    <row r="312">
      <c r="A312" s="107">
        <f t="shared" si="5"/>
        <v>311</v>
      </c>
      <c r="B312" s="108"/>
      <c r="C312" s="120" t="s">
        <v>1023</v>
      </c>
      <c r="D312" s="109" t="s">
        <v>1024</v>
      </c>
      <c r="E312" s="108"/>
      <c r="F312" s="110" t="s">
        <v>38</v>
      </c>
      <c r="G312" s="110" t="s">
        <v>6004</v>
      </c>
      <c r="H312" s="141">
        <v>45325.0</v>
      </c>
      <c r="I312" s="121"/>
      <c r="J312" s="112">
        <v>45053.0</v>
      </c>
      <c r="K312" s="112">
        <v>46174.0</v>
      </c>
      <c r="L312" s="113"/>
      <c r="M312" s="114">
        <f t="shared" si="1"/>
        <v>77.034</v>
      </c>
      <c r="N312" s="123">
        <v>7400.0</v>
      </c>
      <c r="O312" s="124">
        <v>1041.0</v>
      </c>
      <c r="P312" s="113"/>
      <c r="Q312" s="113"/>
      <c r="R312" s="113"/>
      <c r="S312" s="109" t="s">
        <v>48</v>
      </c>
      <c r="T312" s="109" t="s">
        <v>6005</v>
      </c>
      <c r="U312" s="109" t="s">
        <v>93</v>
      </c>
      <c r="V312" s="125" t="s">
        <v>1024</v>
      </c>
      <c r="W312" s="109" t="s">
        <v>6937</v>
      </c>
      <c r="X312" s="109" t="s">
        <v>6117</v>
      </c>
      <c r="Y312" s="94" t="s">
        <v>6938</v>
      </c>
      <c r="Z312" s="126">
        <v>1.29</v>
      </c>
      <c r="AA312" s="109">
        <v>152.0</v>
      </c>
      <c r="AB312" s="113"/>
      <c r="AC312" s="113"/>
      <c r="AD312" s="125" t="s">
        <v>6939</v>
      </c>
      <c r="AE312" s="129" t="str">
        <f t="shared" si="2"/>
        <v>https://drive.google.com/file/d/1nTGnIn9QABCfrQlzWgrsdXdxEooZIRDQ/view?usp=sharing</v>
      </c>
      <c r="AF312" s="107" t="str">
        <f t="shared" si="3"/>
        <v>Not Available</v>
      </c>
      <c r="AG312" s="131">
        <v>39.0</v>
      </c>
      <c r="AH312" s="113"/>
      <c r="AI312" s="113"/>
      <c r="AJ312" s="107">
        <f t="shared" si="102"/>
        <v>5</v>
      </c>
      <c r="AK312" s="107">
        <f t="shared" si="103"/>
        <v>2023</v>
      </c>
      <c r="AL312" s="107" t="str">
        <f t="shared" si="104"/>
        <v>Q22023</v>
      </c>
      <c r="AM312" s="106" t="str">
        <f t="shared" si="105"/>
        <v>6-8K</v>
      </c>
      <c r="AN312" s="118"/>
      <c r="AO312" s="118"/>
      <c r="AP312" s="118"/>
      <c r="AQ312" s="118"/>
      <c r="AR312" s="118"/>
      <c r="AS312" s="118"/>
      <c r="AT312" s="118"/>
      <c r="AU312" s="118"/>
      <c r="AV312" s="118"/>
      <c r="AW312" s="118"/>
      <c r="AX312" s="118"/>
      <c r="AY312" s="119">
        <f t="shared" si="4"/>
        <v>13</v>
      </c>
      <c r="AZ312" s="118"/>
    </row>
    <row r="313">
      <c r="A313" s="107">
        <f t="shared" si="5"/>
        <v>312</v>
      </c>
      <c r="B313" s="108"/>
      <c r="C313" s="109" t="s">
        <v>1026</v>
      </c>
      <c r="D313" s="109" t="s">
        <v>1027</v>
      </c>
      <c r="E313" s="108"/>
      <c r="F313" s="110" t="s">
        <v>38</v>
      </c>
      <c r="G313" s="110" t="s">
        <v>6004</v>
      </c>
      <c r="H313" s="141">
        <v>45325.0</v>
      </c>
      <c r="I313" s="121"/>
      <c r="J313" s="112" t="s">
        <v>6384</v>
      </c>
      <c r="K313" s="111"/>
      <c r="L313" s="131">
        <v>8000.0</v>
      </c>
      <c r="M313" s="114">
        <f t="shared" si="1"/>
        <v>173.392</v>
      </c>
      <c r="N313" s="123">
        <v>10837.0</v>
      </c>
      <c r="O313" s="109">
        <v>1600.0</v>
      </c>
      <c r="P313" s="113"/>
      <c r="Q313" s="113"/>
      <c r="R313" s="113"/>
      <c r="S313" s="109" t="s">
        <v>48</v>
      </c>
      <c r="T313" s="109" t="s">
        <v>6028</v>
      </c>
      <c r="U313" s="109" t="s">
        <v>152</v>
      </c>
      <c r="V313" s="125" t="s">
        <v>6940</v>
      </c>
      <c r="W313" s="109" t="s">
        <v>6941</v>
      </c>
      <c r="X313" s="109" t="s">
        <v>6890</v>
      </c>
      <c r="Y313" s="116"/>
      <c r="Z313" s="139"/>
      <c r="AA313" s="109" t="s">
        <v>6942</v>
      </c>
      <c r="AB313" s="113"/>
      <c r="AC313" s="113"/>
      <c r="AD313" s="111"/>
      <c r="AE313" s="107" t="str">
        <f t="shared" si="2"/>
        <v>#REF!</v>
      </c>
      <c r="AF313" s="107" t="str">
        <f t="shared" si="3"/>
        <v>Not Available</v>
      </c>
      <c r="AG313" s="113"/>
      <c r="AH313" s="113"/>
      <c r="AI313" s="113"/>
      <c r="AJ313" s="107" t="str">
        <f t="shared" si="102"/>
        <v>NA</v>
      </c>
      <c r="AK313" s="148" t="str">
        <f t="shared" si="103"/>
        <v>NA</v>
      </c>
      <c r="AL313" s="148" t="str">
        <f t="shared" si="104"/>
        <v>Q4NA</v>
      </c>
      <c r="AM313" s="106" t="str">
        <f t="shared" si="105"/>
        <v>10-12K</v>
      </c>
      <c r="AN313" s="118"/>
      <c r="AO313" s="118"/>
      <c r="AP313" s="118"/>
      <c r="AQ313" s="118"/>
      <c r="AR313" s="118"/>
      <c r="AS313" s="118"/>
      <c r="AT313" s="118"/>
      <c r="AU313" s="118"/>
      <c r="AV313" s="118"/>
      <c r="AW313" s="118"/>
      <c r="AX313" s="118"/>
      <c r="AY313" s="119">
        <f t="shared" si="4"/>
        <v>12</v>
      </c>
      <c r="AZ313" s="118"/>
    </row>
    <row r="314">
      <c r="A314" s="107">
        <f t="shared" si="5"/>
        <v>313</v>
      </c>
      <c r="B314" s="108"/>
      <c r="C314" s="161" t="s">
        <v>1028</v>
      </c>
      <c r="D314" s="107" t="s">
        <v>1029</v>
      </c>
      <c r="E314" s="108"/>
      <c r="F314" s="110" t="s">
        <v>38</v>
      </c>
      <c r="G314" s="110" t="s">
        <v>6004</v>
      </c>
      <c r="H314" s="111"/>
      <c r="I314" s="121"/>
      <c r="J314" s="112">
        <v>44743.0</v>
      </c>
      <c r="K314" s="112">
        <v>45627.0</v>
      </c>
      <c r="L314" s="113"/>
      <c r="M314" s="114">
        <f t="shared" si="1"/>
        <v>261.4</v>
      </c>
      <c r="N314" s="123">
        <v>10000.0</v>
      </c>
      <c r="O314" s="107">
        <v>2614.0</v>
      </c>
      <c r="P314" s="113"/>
      <c r="Q314" s="113"/>
      <c r="R314" s="131">
        <v>1499.0</v>
      </c>
      <c r="S314" s="107" t="s">
        <v>213</v>
      </c>
      <c r="T314" s="109" t="s">
        <v>6022</v>
      </c>
      <c r="U314" s="107" t="s">
        <v>222</v>
      </c>
      <c r="V314" s="115" t="s">
        <v>6943</v>
      </c>
      <c r="W314" s="107" t="s">
        <v>6944</v>
      </c>
      <c r="X314" s="107" t="s">
        <v>6945</v>
      </c>
      <c r="Y314" s="94" t="s">
        <v>6946</v>
      </c>
      <c r="Z314" s="117">
        <v>3.5</v>
      </c>
      <c r="AA314" s="107">
        <v>56.0</v>
      </c>
      <c r="AB314" s="113"/>
      <c r="AC314" s="131">
        <v>50.0</v>
      </c>
      <c r="AD314" s="115" t="s">
        <v>6947</v>
      </c>
      <c r="AE314" s="129" t="str">
        <f t="shared" si="2"/>
        <v>https://drive.google.com/file/d/15lrImMT2fCkZQperW0THVV_KK0DTXGLY/view?usp=drive_link</v>
      </c>
      <c r="AF314" s="107" t="str">
        <f t="shared" si="3"/>
        <v>Not Available</v>
      </c>
      <c r="AG314" s="113"/>
      <c r="AH314" s="113"/>
      <c r="AI314" s="113"/>
      <c r="AJ314" s="107">
        <f t="shared" si="102"/>
        <v>7</v>
      </c>
      <c r="AK314" s="107">
        <f t="shared" si="103"/>
        <v>2022</v>
      </c>
      <c r="AL314" s="107" t="str">
        <f t="shared" si="104"/>
        <v>Q32022</v>
      </c>
      <c r="AM314" s="106" t="str">
        <f t="shared" si="105"/>
        <v>10-12K</v>
      </c>
      <c r="AN314" s="118"/>
      <c r="AO314" s="118"/>
      <c r="AP314" s="118"/>
      <c r="AQ314" s="118"/>
      <c r="AR314" s="118"/>
      <c r="AS314" s="118"/>
      <c r="AT314" s="118"/>
      <c r="AU314" s="118"/>
      <c r="AV314" s="118"/>
      <c r="AW314" s="118"/>
      <c r="AX314" s="118"/>
      <c r="AY314" s="119">
        <f t="shared" si="4"/>
        <v>14</v>
      </c>
      <c r="AZ314" s="118"/>
    </row>
    <row r="315">
      <c r="A315" s="107">
        <f t="shared" si="5"/>
        <v>314</v>
      </c>
      <c r="B315" s="108"/>
      <c r="C315" s="120" t="s">
        <v>1030</v>
      </c>
      <c r="D315" s="109" t="s">
        <v>1031</v>
      </c>
      <c r="E315" s="108"/>
      <c r="F315" s="110" t="s">
        <v>38</v>
      </c>
      <c r="G315" s="110" t="s">
        <v>6004</v>
      </c>
      <c r="H315" s="109">
        <v>3.0</v>
      </c>
      <c r="I315" s="121"/>
      <c r="J315" s="112">
        <v>45323.0</v>
      </c>
      <c r="K315" s="112">
        <v>46600.0</v>
      </c>
      <c r="L315" s="131">
        <v>10100.0</v>
      </c>
      <c r="M315" s="114">
        <f t="shared" si="1"/>
        <v>136.35</v>
      </c>
      <c r="N315" s="123">
        <v>10100.0</v>
      </c>
      <c r="O315" s="124">
        <v>1350.0</v>
      </c>
      <c r="P315" s="113"/>
      <c r="Q315" s="113"/>
      <c r="R315" s="113"/>
      <c r="S315" s="109" t="s">
        <v>48</v>
      </c>
      <c r="T315" s="109" t="s">
        <v>6028</v>
      </c>
      <c r="U315" s="109" t="s">
        <v>152</v>
      </c>
      <c r="V315" s="125" t="s">
        <v>1031</v>
      </c>
      <c r="W315" s="109" t="s">
        <v>6948</v>
      </c>
      <c r="X315" s="109" t="s">
        <v>6949</v>
      </c>
      <c r="Y315" s="116"/>
      <c r="Z315" s="139"/>
      <c r="AA315" s="111"/>
      <c r="AB315" s="113"/>
      <c r="AC315" s="113"/>
      <c r="AD315" s="111"/>
      <c r="AE315" s="107" t="str">
        <f t="shared" si="2"/>
        <v>#REF!</v>
      </c>
      <c r="AF315" s="107" t="str">
        <f t="shared" si="3"/>
        <v>Not Available</v>
      </c>
      <c r="AG315" s="113"/>
      <c r="AH315" s="113"/>
      <c r="AI315" s="113"/>
      <c r="AJ315" s="107">
        <f t="shared" si="102"/>
        <v>2</v>
      </c>
      <c r="AK315" s="107">
        <f t="shared" si="103"/>
        <v>2024</v>
      </c>
      <c r="AL315" s="107" t="str">
        <f t="shared" si="104"/>
        <v>Q12024</v>
      </c>
      <c r="AM315" s="106" t="str">
        <f t="shared" si="105"/>
        <v>10-12K</v>
      </c>
      <c r="AN315" s="118" t="s">
        <v>5668</v>
      </c>
      <c r="AO315" s="118"/>
      <c r="AP315" s="118"/>
      <c r="AQ315" s="118"/>
      <c r="AR315" s="118"/>
      <c r="AS315" s="118"/>
      <c r="AT315" s="118"/>
      <c r="AU315" s="118"/>
      <c r="AV315" s="118"/>
      <c r="AW315" s="118"/>
      <c r="AX315" s="118"/>
      <c r="AY315" s="119">
        <f t="shared" si="4"/>
        <v>12</v>
      </c>
      <c r="AZ315" s="118"/>
    </row>
    <row r="316">
      <c r="A316" s="107">
        <f t="shared" si="5"/>
        <v>315</v>
      </c>
      <c r="B316" s="108"/>
      <c r="C316" s="120" t="s">
        <v>1032</v>
      </c>
      <c r="D316" s="109" t="s">
        <v>779</v>
      </c>
      <c r="E316" s="107">
        <v>2.0</v>
      </c>
      <c r="F316" s="110" t="s">
        <v>38</v>
      </c>
      <c r="G316" s="110" t="s">
        <v>6004</v>
      </c>
      <c r="H316" s="111"/>
      <c r="I316" s="121"/>
      <c r="J316" s="112">
        <v>45238.0</v>
      </c>
      <c r="K316" s="122">
        <v>45413.0</v>
      </c>
      <c r="L316" s="113"/>
      <c r="M316" s="114">
        <f t="shared" si="1"/>
        <v>270.47</v>
      </c>
      <c r="N316" s="123">
        <v>8500.0</v>
      </c>
      <c r="O316" s="124">
        <v>3182.0</v>
      </c>
      <c r="P316" s="113"/>
      <c r="Q316" s="113"/>
      <c r="R316" s="131">
        <v>1950.0</v>
      </c>
      <c r="S316" s="109" t="s">
        <v>213</v>
      </c>
      <c r="T316" s="109" t="s">
        <v>6022</v>
      </c>
      <c r="U316" s="109" t="s">
        <v>227</v>
      </c>
      <c r="V316" s="125" t="s">
        <v>779</v>
      </c>
      <c r="W316" s="109" t="s">
        <v>6950</v>
      </c>
      <c r="X316" s="109" t="s">
        <v>6678</v>
      </c>
      <c r="Y316" s="94" t="s">
        <v>3200</v>
      </c>
      <c r="Z316" s="126">
        <v>4.49</v>
      </c>
      <c r="AA316" s="109">
        <v>44.0</v>
      </c>
      <c r="AB316" s="113"/>
      <c r="AC316" s="131">
        <v>50.0</v>
      </c>
      <c r="AD316" s="125" t="s">
        <v>6951</v>
      </c>
      <c r="AE316" s="129" t="str">
        <f t="shared" si="2"/>
        <v>https://drive.google.com/file/d/16iL7DU9gTucNqAklR4H-BaXCf8GkgNzZ/view?usp=drive_link</v>
      </c>
      <c r="AF316" s="107" t="str">
        <f t="shared" si="3"/>
        <v>Not Available</v>
      </c>
      <c r="AG316" s="113"/>
      <c r="AH316" s="113"/>
      <c r="AI316" s="113"/>
      <c r="AJ316" s="107">
        <f t="shared" si="102"/>
        <v>11</v>
      </c>
      <c r="AK316" s="107">
        <f t="shared" si="103"/>
        <v>2023</v>
      </c>
      <c r="AL316" s="107" t="str">
        <f t="shared" si="104"/>
        <v>Q42023</v>
      </c>
      <c r="AM316" s="106" t="str">
        <f t="shared" si="105"/>
        <v>8-10K</v>
      </c>
      <c r="AN316" s="118" t="s">
        <v>5668</v>
      </c>
      <c r="AO316" s="118"/>
      <c r="AP316" s="118"/>
      <c r="AQ316" s="118"/>
      <c r="AR316" s="118"/>
      <c r="AS316" s="118"/>
      <c r="AT316" s="118"/>
      <c r="AU316" s="118"/>
      <c r="AV316" s="118"/>
      <c r="AW316" s="118"/>
      <c r="AX316" s="118"/>
      <c r="AY316" s="119">
        <f t="shared" si="4"/>
        <v>14</v>
      </c>
      <c r="AZ316" s="118"/>
    </row>
    <row r="317">
      <c r="A317" s="107">
        <f t="shared" si="5"/>
        <v>316</v>
      </c>
      <c r="B317" s="108"/>
      <c r="C317" s="137" t="s">
        <v>1033</v>
      </c>
      <c r="D317" s="109" t="s">
        <v>1034</v>
      </c>
      <c r="E317" s="108"/>
      <c r="F317" s="110" t="s">
        <v>38</v>
      </c>
      <c r="G317" s="110" t="s">
        <v>6004</v>
      </c>
      <c r="H317" s="109" t="s">
        <v>6627</v>
      </c>
      <c r="I317" s="121"/>
      <c r="J317" s="112">
        <v>45170.0</v>
      </c>
      <c r="K317" s="112">
        <v>46813.0</v>
      </c>
      <c r="L317" s="113"/>
      <c r="M317" s="114">
        <f t="shared" si="1"/>
        <v>147.6948</v>
      </c>
      <c r="N317" s="123">
        <v>11055.0</v>
      </c>
      <c r="O317" s="124">
        <v>1336.0</v>
      </c>
      <c r="P317" s="113"/>
      <c r="Q317" s="113"/>
      <c r="R317" s="113"/>
      <c r="S317" s="109" t="s">
        <v>48</v>
      </c>
      <c r="T317" s="109" t="s">
        <v>6028</v>
      </c>
      <c r="U317" s="109" t="s">
        <v>428</v>
      </c>
      <c r="V317" s="125" t="s">
        <v>6952</v>
      </c>
      <c r="W317" s="109" t="s">
        <v>6953</v>
      </c>
      <c r="X317" s="109" t="s">
        <v>6107</v>
      </c>
      <c r="Y317" s="94" t="s">
        <v>6954</v>
      </c>
      <c r="Z317" s="126">
        <v>5.0</v>
      </c>
      <c r="AA317" s="109">
        <v>417.0</v>
      </c>
      <c r="AB317" s="113"/>
      <c r="AC317" s="113"/>
      <c r="AD317" s="125" t="s">
        <v>6955</v>
      </c>
      <c r="AE317" s="129" t="str">
        <f t="shared" si="2"/>
        <v>https://drive.google.com/file/d/18XV6KkuCIuJrhX8l8XLV8M-Uqzn6dTqr/view?usp=drive_link</v>
      </c>
      <c r="AF317" s="107" t="str">
        <f t="shared" si="3"/>
        <v>Not Available</v>
      </c>
      <c r="AG317" s="113"/>
      <c r="AH317" s="113"/>
      <c r="AI317" s="113"/>
      <c r="AJ317" s="107">
        <f t="shared" si="102"/>
        <v>9</v>
      </c>
      <c r="AK317" s="148">
        <f t="shared" si="103"/>
        <v>2023</v>
      </c>
      <c r="AL317" s="148" t="str">
        <f t="shared" si="104"/>
        <v>Q32023</v>
      </c>
      <c r="AM317" s="106" t="str">
        <f t="shared" si="105"/>
        <v>10-12K</v>
      </c>
      <c r="AN317" s="118" t="s">
        <v>5668</v>
      </c>
      <c r="AO317" s="118"/>
      <c r="AP317" s="118"/>
      <c r="AQ317" s="118"/>
      <c r="AR317" s="118"/>
      <c r="AS317" s="118"/>
      <c r="AT317" s="118"/>
      <c r="AU317" s="118"/>
      <c r="AV317" s="118"/>
      <c r="AW317" s="118"/>
      <c r="AX317" s="118"/>
      <c r="AY317" s="119">
        <f t="shared" si="4"/>
        <v>13</v>
      </c>
      <c r="AZ317" s="118"/>
    </row>
    <row r="318">
      <c r="A318" s="107">
        <f t="shared" si="5"/>
        <v>317</v>
      </c>
      <c r="B318" s="108"/>
      <c r="C318" s="120" t="s">
        <v>1036</v>
      </c>
      <c r="D318" s="107" t="s">
        <v>1037</v>
      </c>
      <c r="E318" s="108"/>
      <c r="F318" s="110" t="s">
        <v>72</v>
      </c>
      <c r="G318" s="110" t="s">
        <v>6004</v>
      </c>
      <c r="H318" s="111"/>
      <c r="I318" s="121"/>
      <c r="J318" s="112">
        <v>43678.0</v>
      </c>
      <c r="K318" s="112">
        <v>45200.0</v>
      </c>
      <c r="L318" s="113"/>
      <c r="M318" s="114">
        <f t="shared" si="1"/>
        <v>103.7575</v>
      </c>
      <c r="N318" s="110">
        <v>7546.0</v>
      </c>
      <c r="O318" s="107">
        <v>1375.0</v>
      </c>
      <c r="P318" s="113"/>
      <c r="Q318" s="113"/>
      <c r="R318" s="113"/>
      <c r="S318" s="107" t="s">
        <v>48</v>
      </c>
      <c r="T318" s="109" t="s">
        <v>6005</v>
      </c>
      <c r="U318" s="107" t="s">
        <v>1038</v>
      </c>
      <c r="V318" s="115" t="s">
        <v>6956</v>
      </c>
      <c r="W318" s="107" t="s">
        <v>6957</v>
      </c>
      <c r="X318" s="107" t="s">
        <v>949</v>
      </c>
      <c r="Y318" s="94" t="s">
        <v>6589</v>
      </c>
      <c r="Z318" s="117">
        <v>2.23</v>
      </c>
      <c r="AA318" s="107">
        <v>212.0</v>
      </c>
      <c r="AB318" s="113"/>
      <c r="AC318" s="113"/>
      <c r="AD318" s="115" t="s">
        <v>6958</v>
      </c>
      <c r="AE318" s="129" t="str">
        <f t="shared" si="2"/>
        <v>https://drive.google.com/file/d/1MP9LhWB4pJFda6wFhMmJJrsv17DvWZM4/view?usp=drive_link</v>
      </c>
      <c r="AF318" s="107" t="str">
        <f t="shared" si="3"/>
        <v>Not Available</v>
      </c>
      <c r="AG318" s="113"/>
      <c r="AH318" s="113"/>
      <c r="AI318" s="113"/>
      <c r="AJ318" s="107">
        <f t="shared" si="102"/>
        <v>8</v>
      </c>
      <c r="AK318" s="107">
        <f t="shared" si="103"/>
        <v>2019</v>
      </c>
      <c r="AL318" s="107" t="str">
        <f t="shared" si="104"/>
        <v>Q32019</v>
      </c>
      <c r="AM318" s="106" t="str">
        <f t="shared" si="105"/>
        <v>6-8K</v>
      </c>
      <c r="AN318" s="118"/>
      <c r="AO318" s="118"/>
      <c r="AP318" s="118"/>
      <c r="AQ318" s="118"/>
      <c r="AR318" s="118"/>
      <c r="AS318" s="118"/>
      <c r="AT318" s="118"/>
      <c r="AU318" s="118"/>
      <c r="AV318" s="118"/>
      <c r="AW318" s="118"/>
      <c r="AX318" s="118"/>
      <c r="AY318" s="119">
        <f t="shared" si="4"/>
        <v>13</v>
      </c>
      <c r="AZ318" s="118"/>
    </row>
    <row r="319">
      <c r="A319" s="107">
        <f t="shared" si="5"/>
        <v>318</v>
      </c>
      <c r="B319" s="108"/>
      <c r="C319" s="109" t="s">
        <v>1041</v>
      </c>
      <c r="D319" s="107" t="s">
        <v>1042</v>
      </c>
      <c r="E319" s="108"/>
      <c r="F319" s="110" t="s">
        <v>38</v>
      </c>
      <c r="G319" s="110" t="s">
        <v>6004</v>
      </c>
      <c r="H319" s="111"/>
      <c r="I319" s="111"/>
      <c r="J319" s="112">
        <v>45323.0</v>
      </c>
      <c r="K319" s="112">
        <v>46661.0</v>
      </c>
      <c r="L319" s="131">
        <v>9500.0</v>
      </c>
      <c r="M319" s="114">
        <f t="shared" si="1"/>
        <v>137.37</v>
      </c>
      <c r="N319" s="123">
        <v>9500.0</v>
      </c>
      <c r="O319" s="107">
        <v>1446.0</v>
      </c>
      <c r="P319" s="113"/>
      <c r="Q319" s="113"/>
      <c r="R319" s="113"/>
      <c r="S319" s="107" t="s">
        <v>48</v>
      </c>
      <c r="T319" s="109" t="s">
        <v>6028</v>
      </c>
      <c r="U319" s="107" t="s">
        <v>436</v>
      </c>
      <c r="V319" s="115" t="s">
        <v>1042</v>
      </c>
      <c r="W319" s="107" t="s">
        <v>6959</v>
      </c>
      <c r="X319" s="107" t="s">
        <v>1512</v>
      </c>
      <c r="Y319" s="116"/>
      <c r="Z319" s="117">
        <v>51.0</v>
      </c>
      <c r="AA319" s="107">
        <v>832.0</v>
      </c>
      <c r="AB319" s="113"/>
      <c r="AC319" s="113"/>
      <c r="AD319" s="108"/>
      <c r="AE319" s="107" t="str">
        <f t="shared" si="2"/>
        <v>#REF!</v>
      </c>
      <c r="AF319" s="107" t="str">
        <f t="shared" si="3"/>
        <v>Not Available</v>
      </c>
      <c r="AG319" s="113"/>
      <c r="AH319" s="113"/>
      <c r="AI319" s="113"/>
      <c r="AJ319" s="107">
        <f t="shared" si="102"/>
        <v>2</v>
      </c>
      <c r="AK319" s="107">
        <f t="shared" si="103"/>
        <v>2024</v>
      </c>
      <c r="AL319" s="107" t="str">
        <f t="shared" si="104"/>
        <v>Q12024</v>
      </c>
      <c r="AM319" s="106" t="str">
        <f t="shared" si="105"/>
        <v>8-10K</v>
      </c>
      <c r="AN319" s="118" t="s">
        <v>5668</v>
      </c>
      <c r="AO319" s="106">
        <v>1.0</v>
      </c>
      <c r="AP319" s="118"/>
      <c r="AQ319" s="118"/>
      <c r="AR319" s="118"/>
      <c r="AS319" s="118"/>
      <c r="AT319" s="118"/>
      <c r="AU319" s="118"/>
      <c r="AV319" s="118"/>
      <c r="AW319" s="118"/>
      <c r="AX319" s="118"/>
      <c r="AY319" s="119">
        <f t="shared" si="4"/>
        <v>14</v>
      </c>
      <c r="AZ319" s="118"/>
    </row>
    <row r="320">
      <c r="A320" s="107">
        <f t="shared" si="5"/>
        <v>319</v>
      </c>
      <c r="B320" s="108"/>
      <c r="C320" s="120" t="s">
        <v>1043</v>
      </c>
      <c r="D320" s="109" t="s">
        <v>1044</v>
      </c>
      <c r="E320" s="108"/>
      <c r="F320" s="110" t="s">
        <v>38</v>
      </c>
      <c r="G320" s="110" t="s">
        <v>6114</v>
      </c>
      <c r="H320" s="142" t="s">
        <v>6154</v>
      </c>
      <c r="I320" s="121"/>
      <c r="J320" s="112">
        <v>45261.0</v>
      </c>
      <c r="K320" s="112">
        <v>46600.0</v>
      </c>
      <c r="L320" s="113"/>
      <c r="M320" s="114">
        <f t="shared" si="1"/>
        <v>87.12352</v>
      </c>
      <c r="N320" s="123">
        <v>10274.0</v>
      </c>
      <c r="O320" s="124">
        <v>848.0</v>
      </c>
      <c r="P320" s="113"/>
      <c r="Q320" s="113"/>
      <c r="R320" s="113"/>
      <c r="S320" s="109" t="s">
        <v>48</v>
      </c>
      <c r="T320" s="109" t="s">
        <v>6005</v>
      </c>
      <c r="U320" s="109" t="s">
        <v>199</v>
      </c>
      <c r="V320" s="125" t="s">
        <v>1044</v>
      </c>
      <c r="W320" s="109" t="s">
        <v>6960</v>
      </c>
      <c r="X320" s="109" t="s">
        <v>1175</v>
      </c>
      <c r="Y320" s="94" t="s">
        <v>4328</v>
      </c>
      <c r="Z320" s="126">
        <v>12.0</v>
      </c>
      <c r="AA320" s="109">
        <v>1384.0</v>
      </c>
      <c r="AB320" s="113"/>
      <c r="AC320" s="113"/>
      <c r="AD320" s="111"/>
      <c r="AE320" s="107" t="str">
        <f t="shared" si="2"/>
        <v>#REF!</v>
      </c>
      <c r="AF320" s="107" t="str">
        <f t="shared" si="3"/>
        <v>Not Available</v>
      </c>
      <c r="AG320" s="131">
        <v>25.0</v>
      </c>
      <c r="AH320" s="113"/>
      <c r="AI320" s="113"/>
      <c r="AJ320" s="107">
        <f t="shared" si="102"/>
        <v>12</v>
      </c>
      <c r="AK320" s="107">
        <f t="shared" si="103"/>
        <v>2023</v>
      </c>
      <c r="AL320" s="107" t="str">
        <f t="shared" si="104"/>
        <v>Q42023</v>
      </c>
      <c r="AM320" s="106" t="str">
        <f t="shared" si="105"/>
        <v>10-12K</v>
      </c>
      <c r="AN320" s="118" t="s">
        <v>5668</v>
      </c>
      <c r="AO320" s="118"/>
      <c r="AP320" s="118"/>
      <c r="AQ320" s="118"/>
      <c r="AR320" s="118"/>
      <c r="AS320" s="118"/>
      <c r="AT320" s="118"/>
      <c r="AU320" s="118"/>
      <c r="AV320" s="118"/>
      <c r="AW320" s="118"/>
      <c r="AX320" s="118"/>
      <c r="AY320" s="119">
        <f t="shared" si="4"/>
        <v>13</v>
      </c>
      <c r="AZ320" s="118"/>
    </row>
    <row r="321">
      <c r="A321" s="107">
        <f t="shared" si="5"/>
        <v>320</v>
      </c>
      <c r="B321" s="108"/>
      <c r="C321" s="140" t="s">
        <v>6961</v>
      </c>
      <c r="D321" s="109" t="s">
        <v>1047</v>
      </c>
      <c r="E321" s="108"/>
      <c r="F321" s="110" t="s">
        <v>38</v>
      </c>
      <c r="G321" s="110" t="s">
        <v>6004</v>
      </c>
      <c r="H321" s="111"/>
      <c r="I321" s="121"/>
      <c r="J321" s="112" t="s">
        <v>6384</v>
      </c>
      <c r="K321" s="112">
        <v>47484.0</v>
      </c>
      <c r="L321" s="131">
        <v>11000.0</v>
      </c>
      <c r="M321" s="114">
        <f t="shared" si="1"/>
        <v>137.72</v>
      </c>
      <c r="N321" s="123">
        <v>11000.0</v>
      </c>
      <c r="O321" s="109">
        <v>1252.0</v>
      </c>
      <c r="P321" s="113"/>
      <c r="Q321" s="113"/>
      <c r="R321" s="113"/>
      <c r="S321" s="109" t="s">
        <v>48</v>
      </c>
      <c r="T321" s="109" t="s">
        <v>6022</v>
      </c>
      <c r="U321" s="109" t="s">
        <v>581</v>
      </c>
      <c r="V321" s="125" t="s">
        <v>6962</v>
      </c>
      <c r="W321" s="109" t="s">
        <v>6963</v>
      </c>
      <c r="X321" s="109" t="s">
        <v>1048</v>
      </c>
      <c r="Y321" s="94" t="s">
        <v>5838</v>
      </c>
      <c r="Z321" s="126">
        <v>10.5</v>
      </c>
      <c r="AA321" s="111"/>
      <c r="AB321" s="113"/>
      <c r="AC321" s="113"/>
      <c r="AD321" s="111"/>
      <c r="AE321" s="107" t="str">
        <f t="shared" si="2"/>
        <v>#REF!</v>
      </c>
      <c r="AF321" s="107" t="str">
        <f t="shared" si="3"/>
        <v>Not Available</v>
      </c>
      <c r="AG321" s="113"/>
      <c r="AH321" s="113"/>
      <c r="AI321" s="113"/>
      <c r="AJ321" s="107" t="str">
        <f t="shared" si="102"/>
        <v>NA</v>
      </c>
      <c r="AK321" s="107" t="str">
        <f t="shared" si="103"/>
        <v>NA</v>
      </c>
      <c r="AL321" s="107" t="str">
        <f t="shared" si="104"/>
        <v>Q4NA</v>
      </c>
      <c r="AM321" s="106" t="str">
        <f t="shared" si="105"/>
        <v>10-12K</v>
      </c>
      <c r="AN321" s="118"/>
      <c r="AO321" s="118"/>
      <c r="AP321" s="118"/>
      <c r="AQ321" s="118"/>
      <c r="AR321" s="118"/>
      <c r="AS321" s="118"/>
      <c r="AT321" s="118"/>
      <c r="AU321" s="118"/>
      <c r="AV321" s="118"/>
      <c r="AW321" s="118"/>
      <c r="AX321" s="118"/>
      <c r="AY321" s="119">
        <f t="shared" si="4"/>
        <v>13</v>
      </c>
      <c r="AZ321" s="118"/>
    </row>
    <row r="322">
      <c r="A322" s="107">
        <f t="shared" si="5"/>
        <v>321</v>
      </c>
      <c r="B322" s="108"/>
      <c r="C322" s="120" t="s">
        <v>194</v>
      </c>
      <c r="D322" s="107" t="s">
        <v>984</v>
      </c>
      <c r="E322" s="108"/>
      <c r="F322" s="110" t="s">
        <v>150</v>
      </c>
      <c r="G322" s="110" t="s">
        <v>6004</v>
      </c>
      <c r="H322" s="109" t="s">
        <v>6062</v>
      </c>
      <c r="I322" s="111"/>
      <c r="J322" s="121"/>
      <c r="K322" s="121"/>
      <c r="L322" s="113"/>
      <c r="M322" s="114">
        <f t="shared" si="1"/>
        <v>137.75</v>
      </c>
      <c r="N322" s="110">
        <v>9500.0</v>
      </c>
      <c r="O322" s="107">
        <v>1450.0</v>
      </c>
      <c r="P322" s="113"/>
      <c r="Q322" s="113"/>
      <c r="R322" s="113"/>
      <c r="S322" s="107" t="s">
        <v>48</v>
      </c>
      <c r="T322" s="109" t="s">
        <v>6028</v>
      </c>
      <c r="U322" s="107" t="s">
        <v>428</v>
      </c>
      <c r="V322" s="115" t="s">
        <v>6964</v>
      </c>
      <c r="W322" s="108"/>
      <c r="X322" s="107" t="s">
        <v>985</v>
      </c>
      <c r="Y322" s="116"/>
      <c r="Z322" s="128"/>
      <c r="AA322" s="108"/>
      <c r="AB322" s="113"/>
      <c r="AC322" s="113"/>
      <c r="AD322" s="108"/>
      <c r="AE322" s="107" t="str">
        <f t="shared" si="2"/>
        <v>#REF!</v>
      </c>
      <c r="AF322" s="107" t="str">
        <f t="shared" si="3"/>
        <v>Not Available</v>
      </c>
      <c r="AG322" s="113"/>
      <c r="AH322" s="113"/>
      <c r="AI322" s="113"/>
      <c r="AJ322" s="108"/>
      <c r="AK322" s="108"/>
      <c r="AL322" s="108"/>
      <c r="AM322" s="118"/>
      <c r="AN322" s="118"/>
      <c r="AO322" s="118"/>
      <c r="AP322" s="118"/>
      <c r="AQ322" s="118"/>
      <c r="AR322" s="118"/>
      <c r="AS322" s="118"/>
      <c r="AT322" s="118"/>
      <c r="AU322" s="118"/>
      <c r="AV322" s="118"/>
      <c r="AW322" s="118"/>
      <c r="AX322" s="118"/>
      <c r="AY322" s="119">
        <f t="shared" si="4"/>
        <v>9</v>
      </c>
      <c r="AZ322" s="118"/>
    </row>
    <row r="323">
      <c r="A323" s="107">
        <f t="shared" si="5"/>
        <v>322</v>
      </c>
      <c r="B323" s="108"/>
      <c r="C323" s="120" t="s">
        <v>1052</v>
      </c>
      <c r="D323" s="109" t="s">
        <v>6965</v>
      </c>
      <c r="E323" s="107">
        <v>2.0</v>
      </c>
      <c r="F323" s="110" t="s">
        <v>38</v>
      </c>
      <c r="G323" s="110" t="s">
        <v>6011</v>
      </c>
      <c r="H323" s="109">
        <v>2.0</v>
      </c>
      <c r="I323" s="121"/>
      <c r="J323" s="112">
        <v>44443.0</v>
      </c>
      <c r="K323" s="122">
        <v>45778.0</v>
      </c>
      <c r="L323" s="113"/>
      <c r="M323" s="114">
        <f t="shared" si="1"/>
        <v>70.35</v>
      </c>
      <c r="N323" s="123">
        <v>7000.0</v>
      </c>
      <c r="O323" s="124">
        <v>1005.0</v>
      </c>
      <c r="P323" s="113"/>
      <c r="Q323" s="113"/>
      <c r="R323" s="113"/>
      <c r="S323" s="109" t="s">
        <v>48</v>
      </c>
      <c r="T323" s="109" t="s">
        <v>6005</v>
      </c>
      <c r="U323" s="109" t="s">
        <v>1054</v>
      </c>
      <c r="V323" s="125" t="s">
        <v>6966</v>
      </c>
      <c r="W323" s="109" t="s">
        <v>6967</v>
      </c>
      <c r="X323" s="109" t="s">
        <v>1512</v>
      </c>
      <c r="Y323" s="94" t="s">
        <v>5074</v>
      </c>
      <c r="Z323" s="126">
        <v>26.0</v>
      </c>
      <c r="AA323" s="109">
        <v>1042.0</v>
      </c>
      <c r="AB323" s="113"/>
      <c r="AC323" s="113"/>
      <c r="AD323" s="111"/>
      <c r="AE323" s="107" t="str">
        <f t="shared" si="2"/>
        <v>#REF!</v>
      </c>
      <c r="AF323" s="107" t="str">
        <f t="shared" si="3"/>
        <v>Not Available</v>
      </c>
      <c r="AG323" s="131">
        <v>20.0</v>
      </c>
      <c r="AH323" s="113"/>
      <c r="AI323" s="113"/>
      <c r="AJ323" s="107">
        <f>iferror(MONTH(J323),"NA")</f>
        <v>9</v>
      </c>
      <c r="AK323" s="148">
        <f>iferror(YEAR(J323),"NA")</f>
        <v>2021</v>
      </c>
      <c r="AL323" s="148" t="str">
        <f>Concat(IF(AJ323&lt;=3,"Q1",IF(AJ323&lt;=6,"Q2",IF(AJ323&lt;=9,"Q3","Q4"))),AK323)</f>
        <v>Q32021</v>
      </c>
      <c r="AM323" s="106" t="str">
        <f>IF(N323=0,"NA",IF(N323&lt;2000,"&lt;2K",IF(N323&lt;4000,"2-4K",IF(N323&lt;6000,"4-6K",IF(N323&lt;8000,"6-8K",IF(N323&lt;10000,"8-10K",IF(N323&lt;12000,"10-12K",IF(N323&lt;15000,"12-15K","15K+"))))))))</f>
        <v>6-8K</v>
      </c>
      <c r="AN323" s="118"/>
      <c r="AO323" s="118"/>
      <c r="AP323" s="118"/>
      <c r="AQ323" s="118"/>
      <c r="AR323" s="118"/>
      <c r="AS323" s="118"/>
      <c r="AT323" s="118"/>
      <c r="AU323" s="118"/>
      <c r="AV323" s="118"/>
      <c r="AW323" s="118"/>
      <c r="AX323" s="118"/>
      <c r="AY323" s="119">
        <f t="shared" si="4"/>
        <v>13</v>
      </c>
      <c r="AZ323" s="118"/>
    </row>
    <row r="324">
      <c r="A324" s="107">
        <f t="shared" si="5"/>
        <v>323</v>
      </c>
      <c r="B324" s="108"/>
      <c r="C324" s="109" t="s">
        <v>1055</v>
      </c>
      <c r="D324" s="107" t="s">
        <v>1056</v>
      </c>
      <c r="E324" s="108"/>
      <c r="F324" s="110" t="s">
        <v>38</v>
      </c>
      <c r="G324" s="110" t="s">
        <v>6004</v>
      </c>
      <c r="H324" s="111"/>
      <c r="I324" s="111"/>
      <c r="J324" s="112">
        <v>45231.0</v>
      </c>
      <c r="K324" s="112">
        <v>47270.0</v>
      </c>
      <c r="L324" s="113"/>
      <c r="M324" s="114">
        <f t="shared" si="1"/>
        <v>138.535</v>
      </c>
      <c r="N324" s="110">
        <v>10300.0</v>
      </c>
      <c r="O324" s="107">
        <v>1345.0</v>
      </c>
      <c r="P324" s="113"/>
      <c r="Q324" s="113"/>
      <c r="R324" s="113"/>
      <c r="S324" s="107" t="s">
        <v>48</v>
      </c>
      <c r="T324" s="109" t="s">
        <v>6028</v>
      </c>
      <c r="U324" s="107" t="s">
        <v>423</v>
      </c>
      <c r="V324" s="115" t="s">
        <v>6968</v>
      </c>
      <c r="W324" s="108"/>
      <c r="X324" s="107" t="s">
        <v>151</v>
      </c>
      <c r="Y324" s="94" t="s">
        <v>6969</v>
      </c>
      <c r="Z324" s="117">
        <v>4.84</v>
      </c>
      <c r="AA324" s="107">
        <v>399.0</v>
      </c>
      <c r="AB324" s="113"/>
      <c r="AC324" s="113"/>
      <c r="AD324" s="115" t="s">
        <v>6970</v>
      </c>
      <c r="AE324" s="129" t="str">
        <f t="shared" si="2"/>
        <v>https://drive.google.com/file/d/16gULFyMBkNdGZ8GrQwaiQJ4AoyLFG5YA/view?usp=drive_link</v>
      </c>
      <c r="AF324" s="107" t="str">
        <f t="shared" si="3"/>
        <v>Not Available</v>
      </c>
      <c r="AG324" s="113"/>
      <c r="AH324" s="113"/>
      <c r="AI324" s="113"/>
      <c r="AJ324" s="108"/>
      <c r="AK324" s="108"/>
      <c r="AL324" s="108"/>
      <c r="AM324" s="118"/>
      <c r="AN324" s="118" t="s">
        <v>5668</v>
      </c>
      <c r="AO324" s="118"/>
      <c r="AP324" s="118"/>
      <c r="AQ324" s="118"/>
      <c r="AR324" s="118"/>
      <c r="AS324" s="118"/>
      <c r="AT324" s="118"/>
      <c r="AU324" s="118"/>
      <c r="AV324" s="118"/>
      <c r="AW324" s="118"/>
      <c r="AX324" s="118"/>
      <c r="AY324" s="119">
        <f t="shared" si="4"/>
        <v>13</v>
      </c>
      <c r="AZ324" s="118"/>
    </row>
    <row r="325">
      <c r="A325" s="107">
        <f t="shared" si="5"/>
        <v>324</v>
      </c>
      <c r="B325" s="108"/>
      <c r="C325" s="120" t="s">
        <v>1057</v>
      </c>
      <c r="D325" s="109" t="s">
        <v>1058</v>
      </c>
      <c r="E325" s="108"/>
      <c r="F325" s="110" t="s">
        <v>72</v>
      </c>
      <c r="G325" s="110" t="s">
        <v>6004</v>
      </c>
      <c r="H325" s="111"/>
      <c r="I325" s="121"/>
      <c r="J325" s="112">
        <v>44075.0</v>
      </c>
      <c r="K325" s="112">
        <v>45444.0</v>
      </c>
      <c r="L325" s="113"/>
      <c r="M325" s="114">
        <f t="shared" si="1"/>
        <v>100.924</v>
      </c>
      <c r="N325" s="123">
        <v>9200.0</v>
      </c>
      <c r="O325" s="124">
        <v>1097.0</v>
      </c>
      <c r="P325" s="113"/>
      <c r="Q325" s="113"/>
      <c r="R325" s="113"/>
      <c r="S325" s="109" t="s">
        <v>48</v>
      </c>
      <c r="T325" s="109" t="s">
        <v>6028</v>
      </c>
      <c r="U325" s="109" t="s">
        <v>423</v>
      </c>
      <c r="V325" s="125" t="s">
        <v>1058</v>
      </c>
      <c r="W325" s="109" t="s">
        <v>6971</v>
      </c>
      <c r="X325" s="109" t="s">
        <v>6890</v>
      </c>
      <c r="Y325" s="94" t="s">
        <v>6972</v>
      </c>
      <c r="Z325" s="126">
        <v>7.0</v>
      </c>
      <c r="AA325" s="109">
        <v>724.0</v>
      </c>
      <c r="AB325" s="113"/>
      <c r="AC325" s="113"/>
      <c r="AD325" s="125" t="s">
        <v>6973</v>
      </c>
      <c r="AE325" s="129" t="str">
        <f t="shared" si="2"/>
        <v>https://drive.google.com/file/d/1hOUyjSzrkMMA8Pu4jcv2pJ66O_Zh70sL/view?usp=drive_link</v>
      </c>
      <c r="AF325" s="107" t="str">
        <f t="shared" si="3"/>
        <v>Not Available</v>
      </c>
      <c r="AG325" s="113"/>
      <c r="AH325" s="113"/>
      <c r="AI325" s="113"/>
      <c r="AJ325" s="107">
        <f t="shared" ref="AJ325:AJ332" si="106">iferror(MONTH(J325),"NA")</f>
        <v>9</v>
      </c>
      <c r="AK325" s="107">
        <f t="shared" ref="AK325:AK332" si="107">iferror(YEAR(J325),"NA")</f>
        <v>2020</v>
      </c>
      <c r="AL325" s="107" t="str">
        <f t="shared" ref="AL325:AL332" si="108">Concat(IF(AJ325&lt;=3,"Q1",IF(AJ325&lt;=6,"Q2",IF(AJ325&lt;=9,"Q3","Q4"))),AK325)</f>
        <v>Q32020</v>
      </c>
      <c r="AM325" s="106" t="str">
        <f t="shared" ref="AM325:AM332" si="109">IF(N325=0,"NA",IF(N325&lt;2000,"&lt;2K",IF(N325&lt;4000,"2-4K",IF(N325&lt;6000,"4-6K",IF(N325&lt;8000,"6-8K",IF(N325&lt;10000,"8-10K",IF(N325&lt;12000,"10-12K",IF(N325&lt;15000,"12-15K","15K+"))))))))</f>
        <v>8-10K</v>
      </c>
      <c r="AN325" s="118"/>
      <c r="AO325" s="118"/>
      <c r="AP325" s="118"/>
      <c r="AQ325" s="106">
        <v>1.0</v>
      </c>
      <c r="AR325" s="118"/>
      <c r="AS325" s="118"/>
      <c r="AT325" s="118"/>
      <c r="AU325" s="118"/>
      <c r="AV325" s="118"/>
      <c r="AW325" s="118"/>
      <c r="AX325" s="118"/>
      <c r="AY325" s="119">
        <f t="shared" si="4"/>
        <v>13</v>
      </c>
      <c r="AZ325" s="118"/>
    </row>
    <row r="326">
      <c r="A326" s="107">
        <f t="shared" si="5"/>
        <v>325</v>
      </c>
      <c r="B326" s="108"/>
      <c r="C326" s="120" t="s">
        <v>1061</v>
      </c>
      <c r="D326" s="109" t="s">
        <v>1062</v>
      </c>
      <c r="E326" s="108"/>
      <c r="F326" s="110" t="s">
        <v>38</v>
      </c>
      <c r="G326" s="110" t="s">
        <v>6034</v>
      </c>
      <c r="H326" s="111"/>
      <c r="I326" s="121"/>
      <c r="J326" s="112">
        <v>43497.0</v>
      </c>
      <c r="K326" s="112">
        <v>45505.0</v>
      </c>
      <c r="L326" s="113"/>
      <c r="M326" s="114">
        <f t="shared" si="1"/>
        <v>140.056</v>
      </c>
      <c r="N326" s="110">
        <v>12200.0</v>
      </c>
      <c r="O326" s="107">
        <v>1148.0</v>
      </c>
      <c r="P326" s="113"/>
      <c r="Q326" s="113"/>
      <c r="R326" s="113"/>
      <c r="S326" s="107" t="s">
        <v>48</v>
      </c>
      <c r="T326" s="109" t="s">
        <v>6022</v>
      </c>
      <c r="U326" s="107" t="s">
        <v>581</v>
      </c>
      <c r="V326" s="115" t="s">
        <v>1062</v>
      </c>
      <c r="W326" s="107" t="s">
        <v>6974</v>
      </c>
      <c r="X326" s="107" t="s">
        <v>6975</v>
      </c>
      <c r="Y326" s="94" t="s">
        <v>6976</v>
      </c>
      <c r="Z326" s="117">
        <v>2.6</v>
      </c>
      <c r="AA326" s="107">
        <v>468.0</v>
      </c>
      <c r="AB326" s="113"/>
      <c r="AC326" s="113"/>
      <c r="AD326" s="115" t="s">
        <v>6977</v>
      </c>
      <c r="AE326" s="129" t="str">
        <f t="shared" si="2"/>
        <v>https://drive.google.com/file/d/1y29NyMUuBTJ_dP_zCeVJUHOlqfoQZVJN/view?usp=drive_link</v>
      </c>
      <c r="AF326" s="107" t="str">
        <f t="shared" si="3"/>
        <v>Not Available</v>
      </c>
      <c r="AG326" s="113"/>
      <c r="AH326" s="113"/>
      <c r="AI326" s="113"/>
      <c r="AJ326" s="107">
        <f t="shared" si="106"/>
        <v>2</v>
      </c>
      <c r="AK326" s="148">
        <f t="shared" si="107"/>
        <v>2019</v>
      </c>
      <c r="AL326" s="148" t="str">
        <f t="shared" si="108"/>
        <v>Q12019</v>
      </c>
      <c r="AM326" s="106" t="str">
        <f t="shared" si="109"/>
        <v>12-15K</v>
      </c>
      <c r="AN326" s="118"/>
      <c r="AO326" s="118"/>
      <c r="AP326" s="118"/>
      <c r="AQ326" s="118"/>
      <c r="AR326" s="118"/>
      <c r="AS326" s="118"/>
      <c r="AT326" s="118"/>
      <c r="AU326" s="118"/>
      <c r="AV326" s="118"/>
      <c r="AW326" s="118"/>
      <c r="AX326" s="118"/>
      <c r="AY326" s="119">
        <f t="shared" si="4"/>
        <v>13</v>
      </c>
      <c r="AZ326" s="118"/>
    </row>
    <row r="327">
      <c r="A327" s="107">
        <f t="shared" si="5"/>
        <v>326</v>
      </c>
      <c r="B327" s="108"/>
      <c r="C327" s="120" t="s">
        <v>1066</v>
      </c>
      <c r="D327" s="109" t="s">
        <v>1067</v>
      </c>
      <c r="E327" s="108"/>
      <c r="F327" s="110" t="s">
        <v>38</v>
      </c>
      <c r="G327" s="110" t="s">
        <v>6034</v>
      </c>
      <c r="H327" s="109" t="s">
        <v>6978</v>
      </c>
      <c r="I327" s="121"/>
      <c r="J327" s="112">
        <v>44845.0</v>
      </c>
      <c r="K327" s="112">
        <v>45627.0</v>
      </c>
      <c r="L327" s="113"/>
      <c r="M327" s="114">
        <f t="shared" si="1"/>
        <v>96.99</v>
      </c>
      <c r="N327" s="123">
        <v>9150.0</v>
      </c>
      <c r="O327" s="124">
        <v>1060.0</v>
      </c>
      <c r="P327" s="113"/>
      <c r="Q327" s="113"/>
      <c r="R327" s="113"/>
      <c r="S327" s="109" t="s">
        <v>48</v>
      </c>
      <c r="T327" s="109" t="s">
        <v>6028</v>
      </c>
      <c r="U327" s="109" t="s">
        <v>436</v>
      </c>
      <c r="V327" s="125" t="s">
        <v>6979</v>
      </c>
      <c r="W327" s="109" t="s">
        <v>6980</v>
      </c>
      <c r="X327" s="109" t="s">
        <v>6890</v>
      </c>
      <c r="Y327" s="94" t="s">
        <v>1589</v>
      </c>
      <c r="Z327" s="126">
        <v>2.0</v>
      </c>
      <c r="AA327" s="109">
        <v>190.0</v>
      </c>
      <c r="AB327" s="113"/>
      <c r="AC327" s="113"/>
      <c r="AD327" s="125" t="s">
        <v>6981</v>
      </c>
      <c r="AE327" s="129" t="str">
        <f t="shared" si="2"/>
        <v>https://drive.google.com/file/d/1ceM2le8a1X1K_7wjazF8ybvrF_VMwicz/view?usp=sharing</v>
      </c>
      <c r="AF327" s="107" t="str">
        <f t="shared" si="3"/>
        <v>Not Available</v>
      </c>
      <c r="AG327" s="113"/>
      <c r="AH327" s="113"/>
      <c r="AI327" s="113"/>
      <c r="AJ327" s="107">
        <f t="shared" si="106"/>
        <v>10</v>
      </c>
      <c r="AK327" s="107">
        <f t="shared" si="107"/>
        <v>2022</v>
      </c>
      <c r="AL327" s="107" t="str">
        <f t="shared" si="108"/>
        <v>Q42022</v>
      </c>
      <c r="AM327" s="106" t="str">
        <f t="shared" si="109"/>
        <v>8-10K</v>
      </c>
      <c r="AN327" s="118"/>
      <c r="AO327" s="118"/>
      <c r="AP327" s="118"/>
      <c r="AQ327" s="106">
        <v>1.0</v>
      </c>
      <c r="AR327" s="118"/>
      <c r="AS327" s="118"/>
      <c r="AT327" s="118"/>
      <c r="AU327" s="118"/>
      <c r="AV327" s="118"/>
      <c r="AW327" s="118"/>
      <c r="AX327" s="118"/>
      <c r="AY327" s="119">
        <f t="shared" si="4"/>
        <v>13</v>
      </c>
      <c r="AZ327" s="118"/>
    </row>
    <row r="328">
      <c r="A328" s="107">
        <f t="shared" si="5"/>
        <v>327</v>
      </c>
      <c r="B328" s="108"/>
      <c r="C328" s="120" t="s">
        <v>1070</v>
      </c>
      <c r="D328" s="109" t="s">
        <v>1071</v>
      </c>
      <c r="E328" s="108"/>
      <c r="F328" s="110" t="s">
        <v>38</v>
      </c>
      <c r="G328" s="110" t="s">
        <v>6004</v>
      </c>
      <c r="H328" s="111"/>
      <c r="I328" s="121"/>
      <c r="J328" s="112">
        <v>45017.0</v>
      </c>
      <c r="K328" s="112">
        <v>46082.0</v>
      </c>
      <c r="L328" s="113"/>
      <c r="M328" s="114">
        <f t="shared" si="1"/>
        <v>99.30648</v>
      </c>
      <c r="N328" s="110">
        <v>9094.0</v>
      </c>
      <c r="O328" s="107">
        <v>1092.0</v>
      </c>
      <c r="P328" s="113"/>
      <c r="Q328" s="113"/>
      <c r="R328" s="113"/>
      <c r="S328" s="107" t="s">
        <v>48</v>
      </c>
      <c r="T328" s="109" t="s">
        <v>6028</v>
      </c>
      <c r="U328" s="107" t="s">
        <v>423</v>
      </c>
      <c r="V328" s="115" t="s">
        <v>6982</v>
      </c>
      <c r="W328" s="107" t="s">
        <v>6983</v>
      </c>
      <c r="X328" s="107" t="s">
        <v>1449</v>
      </c>
      <c r="Y328" s="94" t="s">
        <v>6984</v>
      </c>
      <c r="Z328" s="117">
        <v>2.07</v>
      </c>
      <c r="AA328" s="107">
        <v>188.0</v>
      </c>
      <c r="AB328" s="113"/>
      <c r="AC328" s="113"/>
      <c r="AD328" s="115" t="s">
        <v>6985</v>
      </c>
      <c r="AE328" s="129" t="str">
        <f t="shared" si="2"/>
        <v>https://drive.google.com/file/d/10bhVIoPfyHbLcy-C1qkqbnLATajcW8o_/view?usp=drive_link</v>
      </c>
      <c r="AF328" s="107" t="str">
        <f t="shared" si="3"/>
        <v>Not Available</v>
      </c>
      <c r="AG328" s="113"/>
      <c r="AH328" s="113"/>
      <c r="AI328" s="113"/>
      <c r="AJ328" s="107">
        <f t="shared" si="106"/>
        <v>4</v>
      </c>
      <c r="AK328" s="107">
        <f t="shared" si="107"/>
        <v>2023</v>
      </c>
      <c r="AL328" s="107" t="str">
        <f t="shared" si="108"/>
        <v>Q22023</v>
      </c>
      <c r="AM328" s="106" t="str">
        <f t="shared" si="109"/>
        <v>8-10K</v>
      </c>
      <c r="AN328" s="118"/>
      <c r="AO328" s="118"/>
      <c r="AP328" s="118"/>
      <c r="AQ328" s="118"/>
      <c r="AR328" s="118"/>
      <c r="AS328" s="118"/>
      <c r="AT328" s="118"/>
      <c r="AU328" s="118"/>
      <c r="AV328" s="118"/>
      <c r="AW328" s="118"/>
      <c r="AX328" s="118"/>
      <c r="AY328" s="119">
        <f t="shared" si="4"/>
        <v>13</v>
      </c>
      <c r="AZ328" s="118"/>
    </row>
    <row r="329">
      <c r="A329" s="107">
        <f t="shared" si="5"/>
        <v>328</v>
      </c>
      <c r="B329" s="108"/>
      <c r="C329" s="120" t="s">
        <v>1074</v>
      </c>
      <c r="D329" s="109" t="s">
        <v>6986</v>
      </c>
      <c r="E329" s="107">
        <v>2.0</v>
      </c>
      <c r="F329" s="110" t="s">
        <v>38</v>
      </c>
      <c r="G329" s="110" t="s">
        <v>6004</v>
      </c>
      <c r="H329" s="142" t="s">
        <v>6154</v>
      </c>
      <c r="I329" s="121"/>
      <c r="J329" s="112">
        <v>45108.0</v>
      </c>
      <c r="K329" s="112">
        <v>46813.0</v>
      </c>
      <c r="L329" s="113"/>
      <c r="M329" s="114">
        <f t="shared" si="1"/>
        <v>141.4</v>
      </c>
      <c r="N329" s="123">
        <v>10100.0</v>
      </c>
      <c r="O329" s="124">
        <v>1400.0</v>
      </c>
      <c r="P329" s="113"/>
      <c r="Q329" s="113"/>
      <c r="R329" s="113"/>
      <c r="S329" s="109" t="s">
        <v>48</v>
      </c>
      <c r="T329" s="109" t="s">
        <v>6028</v>
      </c>
      <c r="U329" s="109" t="s">
        <v>1076</v>
      </c>
      <c r="V329" s="125" t="s">
        <v>1075</v>
      </c>
      <c r="W329" s="109" t="s">
        <v>6987</v>
      </c>
      <c r="X329" s="109" t="s">
        <v>6706</v>
      </c>
      <c r="Y329" s="94" t="s">
        <v>3555</v>
      </c>
      <c r="Z329" s="126">
        <v>12.0</v>
      </c>
      <c r="AA329" s="109">
        <v>403.0</v>
      </c>
      <c r="AB329" s="113"/>
      <c r="AC329" s="113"/>
      <c r="AD329" s="125" t="s">
        <v>6988</v>
      </c>
      <c r="AE329" s="129" t="str">
        <f t="shared" si="2"/>
        <v>https://drive.google.com/file/d/1vpeiIGFV8sS0L8Bld5CAl4_RWxuMZURV/view?usp=sharing</v>
      </c>
      <c r="AF329" s="107" t="str">
        <f t="shared" si="3"/>
        <v>Not Available</v>
      </c>
      <c r="AG329" s="113"/>
      <c r="AH329" s="113"/>
      <c r="AI329" s="113"/>
      <c r="AJ329" s="107">
        <f t="shared" si="106"/>
        <v>7</v>
      </c>
      <c r="AK329" s="107">
        <f t="shared" si="107"/>
        <v>2023</v>
      </c>
      <c r="AL329" s="107" t="str">
        <f t="shared" si="108"/>
        <v>Q32023</v>
      </c>
      <c r="AM329" s="106" t="str">
        <f t="shared" si="109"/>
        <v>10-12K</v>
      </c>
      <c r="AN329" s="118"/>
      <c r="AO329" s="118"/>
      <c r="AP329" s="118"/>
      <c r="AQ329" s="118"/>
      <c r="AR329" s="118"/>
      <c r="AS329" s="118"/>
      <c r="AT329" s="118"/>
      <c r="AU329" s="118"/>
      <c r="AV329" s="118"/>
      <c r="AW329" s="118"/>
      <c r="AX329" s="118"/>
      <c r="AY329" s="119">
        <f t="shared" si="4"/>
        <v>13</v>
      </c>
      <c r="AZ329" s="118"/>
    </row>
    <row r="330">
      <c r="A330" s="107">
        <f t="shared" si="5"/>
        <v>329</v>
      </c>
      <c r="B330" s="108"/>
      <c r="C330" s="120" t="s">
        <v>1077</v>
      </c>
      <c r="D330" s="107" t="s">
        <v>1078</v>
      </c>
      <c r="E330" s="108"/>
      <c r="F330" s="110" t="s">
        <v>38</v>
      </c>
      <c r="G330" s="110" t="s">
        <v>6004</v>
      </c>
      <c r="H330" s="109" t="s">
        <v>6989</v>
      </c>
      <c r="I330" s="121"/>
      <c r="J330" s="112">
        <v>44927.0</v>
      </c>
      <c r="K330" s="112">
        <v>46722.0</v>
      </c>
      <c r="L330" s="113"/>
      <c r="M330" s="114">
        <f t="shared" si="1"/>
        <v>141.57</v>
      </c>
      <c r="N330" s="123">
        <v>10890.0</v>
      </c>
      <c r="O330" s="107">
        <v>1300.0</v>
      </c>
      <c r="P330" s="113"/>
      <c r="Q330" s="113"/>
      <c r="R330" s="113"/>
      <c r="S330" s="107" t="s">
        <v>48</v>
      </c>
      <c r="T330" s="109" t="s">
        <v>6028</v>
      </c>
      <c r="U330" s="107" t="s">
        <v>607</v>
      </c>
      <c r="V330" s="115" t="s">
        <v>6990</v>
      </c>
      <c r="W330" s="107" t="s">
        <v>6991</v>
      </c>
      <c r="X330" s="107" t="s">
        <v>6992</v>
      </c>
      <c r="Y330" s="94" t="s">
        <v>6993</v>
      </c>
      <c r="Z330" s="117">
        <v>3.5</v>
      </c>
      <c r="AA330" s="107">
        <v>284.0</v>
      </c>
      <c r="AB330" s="113"/>
      <c r="AC330" s="113"/>
      <c r="AD330" s="115" t="s">
        <v>6994</v>
      </c>
      <c r="AE330" s="129" t="str">
        <f t="shared" si="2"/>
        <v>https://drive.google.com/file/d/1jR3ookvdo4vWuAhc3effqr_e6iOqKvwi/view?usp=drive_link</v>
      </c>
      <c r="AF330" s="107" t="str">
        <f t="shared" si="3"/>
        <v>Not Available</v>
      </c>
      <c r="AG330" s="113"/>
      <c r="AH330" s="113"/>
      <c r="AI330" s="113"/>
      <c r="AJ330" s="107">
        <f t="shared" si="106"/>
        <v>1</v>
      </c>
      <c r="AK330" s="148">
        <f t="shared" si="107"/>
        <v>2023</v>
      </c>
      <c r="AL330" s="148" t="str">
        <f t="shared" si="108"/>
        <v>Q12023</v>
      </c>
      <c r="AM330" s="106" t="str">
        <f t="shared" si="109"/>
        <v>10-12K</v>
      </c>
      <c r="AN330" s="118"/>
      <c r="AO330" s="118"/>
      <c r="AP330" s="118"/>
      <c r="AQ330" s="118"/>
      <c r="AR330" s="118"/>
      <c r="AS330" s="118"/>
      <c r="AT330" s="118"/>
      <c r="AU330" s="118"/>
      <c r="AV330" s="118"/>
      <c r="AW330" s="118"/>
      <c r="AX330" s="118"/>
      <c r="AY330" s="119">
        <f t="shared" si="4"/>
        <v>13</v>
      </c>
      <c r="AZ330" s="118"/>
    </row>
    <row r="331">
      <c r="A331" s="107">
        <f t="shared" si="5"/>
        <v>330</v>
      </c>
      <c r="B331" s="108"/>
      <c r="C331" s="120" t="s">
        <v>1079</v>
      </c>
      <c r="D331" s="109" t="s">
        <v>1080</v>
      </c>
      <c r="E331" s="108"/>
      <c r="F331" s="110" t="s">
        <v>38</v>
      </c>
      <c r="G331" s="110" t="s">
        <v>6004</v>
      </c>
      <c r="H331" s="109" t="s">
        <v>6995</v>
      </c>
      <c r="I331" s="121"/>
      <c r="J331" s="112">
        <v>44256.0</v>
      </c>
      <c r="K331" s="112">
        <v>46447.0</v>
      </c>
      <c r="L331" s="113"/>
      <c r="M331" s="114">
        <f t="shared" si="1"/>
        <v>87.85</v>
      </c>
      <c r="N331" s="123">
        <v>7000.0</v>
      </c>
      <c r="O331" s="124">
        <v>1255.0</v>
      </c>
      <c r="P331" s="113"/>
      <c r="Q331" s="113"/>
      <c r="R331" s="113"/>
      <c r="S331" s="109" t="s">
        <v>48</v>
      </c>
      <c r="T331" s="109" t="s">
        <v>6005</v>
      </c>
      <c r="U331" s="109" t="s">
        <v>897</v>
      </c>
      <c r="V331" s="125" t="s">
        <v>1080</v>
      </c>
      <c r="W331" s="109" t="s">
        <v>6996</v>
      </c>
      <c r="X331" s="109" t="s">
        <v>561</v>
      </c>
      <c r="Y331" s="94" t="s">
        <v>6997</v>
      </c>
      <c r="Z331" s="126">
        <v>6.29</v>
      </c>
      <c r="AA331" s="109">
        <v>660.0</v>
      </c>
      <c r="AB331" s="113"/>
      <c r="AC331" s="113"/>
      <c r="AD331" s="125" t="s">
        <v>6998</v>
      </c>
      <c r="AE331" s="129" t="str">
        <f t="shared" si="2"/>
        <v>https://drive.google.com/file/d/1PNXaZKZYgpPATGSy1xqcaCMqwOMNs-eA/view?usp=sharing</v>
      </c>
      <c r="AF331" s="107" t="str">
        <f t="shared" si="3"/>
        <v>Not Available</v>
      </c>
      <c r="AG331" s="131">
        <v>35.0</v>
      </c>
      <c r="AH331" s="113"/>
      <c r="AI331" s="113"/>
      <c r="AJ331" s="107">
        <f t="shared" si="106"/>
        <v>3</v>
      </c>
      <c r="AK331" s="148">
        <f t="shared" si="107"/>
        <v>2021</v>
      </c>
      <c r="AL331" s="148" t="str">
        <f t="shared" si="108"/>
        <v>Q12021</v>
      </c>
      <c r="AM331" s="106" t="str">
        <f t="shared" si="109"/>
        <v>6-8K</v>
      </c>
      <c r="AN331" s="118"/>
      <c r="AO331" s="118"/>
      <c r="AP331" s="118"/>
      <c r="AQ331" s="118"/>
      <c r="AR331" s="118"/>
      <c r="AS331" s="118"/>
      <c r="AT331" s="118"/>
      <c r="AU331" s="118"/>
      <c r="AV331" s="118"/>
      <c r="AW331" s="118"/>
      <c r="AX331" s="118"/>
      <c r="AY331" s="119">
        <f t="shared" si="4"/>
        <v>13</v>
      </c>
      <c r="AZ331" s="118"/>
    </row>
    <row r="332">
      <c r="A332" s="107">
        <f t="shared" si="5"/>
        <v>331</v>
      </c>
      <c r="B332" s="108"/>
      <c r="C332" s="120" t="s">
        <v>1082</v>
      </c>
      <c r="D332" s="109" t="s">
        <v>1083</v>
      </c>
      <c r="E332" s="108"/>
      <c r="F332" s="110" t="s">
        <v>72</v>
      </c>
      <c r="G332" s="110" t="s">
        <v>6011</v>
      </c>
      <c r="H332" s="109" t="s">
        <v>6587</v>
      </c>
      <c r="I332" s="121"/>
      <c r="J332" s="112">
        <v>44143.0</v>
      </c>
      <c r="K332" s="112">
        <v>45261.0</v>
      </c>
      <c r="L332" s="113"/>
      <c r="M332" s="114">
        <f t="shared" si="1"/>
        <v>142</v>
      </c>
      <c r="N332" s="123">
        <v>8000.0</v>
      </c>
      <c r="O332" s="124">
        <v>1775.0</v>
      </c>
      <c r="P332" s="113"/>
      <c r="Q332" s="113"/>
      <c r="R332" s="113"/>
      <c r="S332" s="109" t="s">
        <v>48</v>
      </c>
      <c r="T332" s="109" t="s">
        <v>6028</v>
      </c>
      <c r="U332" s="109" t="s">
        <v>357</v>
      </c>
      <c r="V332" s="125" t="s">
        <v>1083</v>
      </c>
      <c r="W332" s="109" t="s">
        <v>6999</v>
      </c>
      <c r="X332" s="109" t="s">
        <v>1438</v>
      </c>
      <c r="Y332" s="94" t="s">
        <v>7000</v>
      </c>
      <c r="Z332" s="126">
        <v>17.0</v>
      </c>
      <c r="AA332" s="109">
        <v>679.0</v>
      </c>
      <c r="AB332" s="113"/>
      <c r="AC332" s="113"/>
      <c r="AD332" s="111"/>
      <c r="AE332" s="107" t="str">
        <f t="shared" si="2"/>
        <v>#REF!</v>
      </c>
      <c r="AF332" s="107" t="str">
        <f t="shared" si="3"/>
        <v>Not Available</v>
      </c>
      <c r="AG332" s="113"/>
      <c r="AH332" s="113"/>
      <c r="AI332" s="113"/>
      <c r="AJ332" s="107">
        <f t="shared" si="106"/>
        <v>11</v>
      </c>
      <c r="AK332" s="148">
        <f t="shared" si="107"/>
        <v>2020</v>
      </c>
      <c r="AL332" s="148" t="str">
        <f t="shared" si="108"/>
        <v>Q42020</v>
      </c>
      <c r="AM332" s="106" t="str">
        <f t="shared" si="109"/>
        <v>8-10K</v>
      </c>
      <c r="AN332" s="118"/>
      <c r="AO332" s="118"/>
      <c r="AP332" s="118"/>
      <c r="AQ332" s="118"/>
      <c r="AR332" s="118"/>
      <c r="AS332" s="118"/>
      <c r="AT332" s="118"/>
      <c r="AU332" s="118"/>
      <c r="AV332" s="118"/>
      <c r="AW332" s="118"/>
      <c r="AX332" s="118"/>
      <c r="AY332" s="119">
        <f t="shared" si="4"/>
        <v>13</v>
      </c>
      <c r="AZ332" s="118"/>
    </row>
    <row r="333">
      <c r="A333" s="107">
        <f t="shared" si="5"/>
        <v>332</v>
      </c>
      <c r="B333" s="108"/>
      <c r="C333" s="120" t="s">
        <v>194</v>
      </c>
      <c r="D333" s="107" t="s">
        <v>1087</v>
      </c>
      <c r="E333" s="108"/>
      <c r="F333" s="110" t="s">
        <v>150</v>
      </c>
      <c r="G333" s="110" t="s">
        <v>6004</v>
      </c>
      <c r="H333" s="111"/>
      <c r="I333" s="111"/>
      <c r="J333" s="121"/>
      <c r="K333" s="121"/>
      <c r="L333" s="113"/>
      <c r="M333" s="114">
        <f t="shared" si="1"/>
        <v>144.9</v>
      </c>
      <c r="N333" s="110">
        <v>14000.0</v>
      </c>
      <c r="O333" s="107">
        <v>1035.0</v>
      </c>
      <c r="P333" s="113"/>
      <c r="Q333" s="113"/>
      <c r="R333" s="113"/>
      <c r="S333" s="107" t="s">
        <v>48</v>
      </c>
      <c r="T333" s="109" t="s">
        <v>6022</v>
      </c>
      <c r="U333" s="107" t="s">
        <v>307</v>
      </c>
      <c r="V333" s="115" t="s">
        <v>7001</v>
      </c>
      <c r="W333" s="108"/>
      <c r="X333" s="107" t="s">
        <v>1089</v>
      </c>
      <c r="Y333" s="116"/>
      <c r="Z333" s="117">
        <v>3.5</v>
      </c>
      <c r="AA333" s="107">
        <v>368.0</v>
      </c>
      <c r="AB333" s="113"/>
      <c r="AC333" s="113"/>
      <c r="AD333" s="108"/>
      <c r="AE333" s="107" t="str">
        <f t="shared" si="2"/>
        <v>#REF!</v>
      </c>
      <c r="AF333" s="107" t="str">
        <f t="shared" si="3"/>
        <v>Not Available</v>
      </c>
      <c r="AG333" s="113"/>
      <c r="AH333" s="113"/>
      <c r="AI333" s="113"/>
      <c r="AJ333" s="108"/>
      <c r="AK333" s="108"/>
      <c r="AL333" s="108"/>
      <c r="AM333" s="118"/>
      <c r="AN333" s="118"/>
      <c r="AO333" s="118"/>
      <c r="AP333" s="118"/>
      <c r="AQ333" s="118"/>
      <c r="AR333" s="118"/>
      <c r="AS333" s="118"/>
      <c r="AT333" s="118"/>
      <c r="AU333" s="118"/>
      <c r="AV333" s="118"/>
      <c r="AW333" s="118"/>
      <c r="AX333" s="118"/>
      <c r="AY333" s="119">
        <f t="shared" si="4"/>
        <v>11</v>
      </c>
      <c r="AZ333" s="118"/>
    </row>
    <row r="334">
      <c r="A334" s="107">
        <f t="shared" si="5"/>
        <v>333</v>
      </c>
      <c r="B334" s="108"/>
      <c r="C334" s="120" t="s">
        <v>1090</v>
      </c>
      <c r="D334" s="107" t="s">
        <v>1091</v>
      </c>
      <c r="E334" s="108"/>
      <c r="F334" s="110" t="s">
        <v>38</v>
      </c>
      <c r="G334" s="110" t="s">
        <v>6004</v>
      </c>
      <c r="H334" s="111"/>
      <c r="I334" s="121"/>
      <c r="J334" s="112">
        <v>45078.0</v>
      </c>
      <c r="K334" s="112">
        <v>46539.0</v>
      </c>
      <c r="L334" s="113"/>
      <c r="M334" s="114">
        <f t="shared" si="1"/>
        <v>87.9175</v>
      </c>
      <c r="N334" s="110">
        <v>6950.0</v>
      </c>
      <c r="O334" s="107">
        <v>1265.0</v>
      </c>
      <c r="P334" s="113"/>
      <c r="Q334" s="113"/>
      <c r="R334" s="113"/>
      <c r="S334" s="107" t="s">
        <v>48</v>
      </c>
      <c r="T334" s="109" t="s">
        <v>6005</v>
      </c>
      <c r="U334" s="107" t="s">
        <v>1038</v>
      </c>
      <c r="V334" s="115" t="s">
        <v>1091</v>
      </c>
      <c r="W334" s="107" t="s">
        <v>7002</v>
      </c>
      <c r="X334" s="107" t="s">
        <v>7003</v>
      </c>
      <c r="Y334" s="94" t="s">
        <v>7003</v>
      </c>
      <c r="Z334" s="117">
        <v>3.34</v>
      </c>
      <c r="AA334" s="107">
        <v>2.76</v>
      </c>
      <c r="AB334" s="113"/>
      <c r="AC334" s="113"/>
      <c r="AD334" s="115" t="s">
        <v>7004</v>
      </c>
      <c r="AE334" s="129" t="str">
        <f t="shared" si="2"/>
        <v>https://drive.google.com/file/d/1mgEeGNRY8P7cF43Zog1d8sT80o7zbp8t/view?usp=drive_link</v>
      </c>
      <c r="AF334" s="107" t="str">
        <f t="shared" si="3"/>
        <v>Not Available</v>
      </c>
      <c r="AG334" s="113"/>
      <c r="AH334" s="113"/>
      <c r="AI334" s="113"/>
      <c r="AJ334" s="107">
        <f t="shared" ref="AJ334:AJ337" si="110">iferror(MONTH(J334),"NA")</f>
        <v>6</v>
      </c>
      <c r="AK334" s="148">
        <f t="shared" ref="AK334:AK337" si="111">iferror(YEAR(J334),"NA")</f>
        <v>2023</v>
      </c>
      <c r="AL334" s="148" t="str">
        <f t="shared" ref="AL334:AL337" si="112">Concat(IF(AJ334&lt;=3,"Q1",IF(AJ334&lt;=6,"Q2",IF(AJ334&lt;=9,"Q3","Q4"))),AK334)</f>
        <v>Q22023</v>
      </c>
      <c r="AM334" s="106" t="str">
        <f t="shared" ref="AM334:AM337" si="113">IF(N334=0,"NA",IF(N334&lt;2000,"&lt;2K",IF(N334&lt;4000,"2-4K",IF(N334&lt;6000,"4-6K",IF(N334&lt;8000,"6-8K",IF(N334&lt;10000,"8-10K",IF(N334&lt;12000,"10-12K",IF(N334&lt;15000,"12-15K","15K+"))))))))</f>
        <v>6-8K</v>
      </c>
      <c r="AN334" s="118"/>
      <c r="AO334" s="118"/>
      <c r="AP334" s="118"/>
      <c r="AQ334" s="118"/>
      <c r="AR334" s="118"/>
      <c r="AS334" s="118"/>
      <c r="AT334" s="118"/>
      <c r="AU334" s="118"/>
      <c r="AV334" s="118"/>
      <c r="AW334" s="118"/>
      <c r="AX334" s="118"/>
      <c r="AY334" s="119">
        <f t="shared" si="4"/>
        <v>13</v>
      </c>
      <c r="AZ334" s="118"/>
    </row>
    <row r="335">
      <c r="A335" s="107">
        <f t="shared" si="5"/>
        <v>334</v>
      </c>
      <c r="B335" s="108"/>
      <c r="C335" s="120" t="s">
        <v>1094</v>
      </c>
      <c r="D335" s="107" t="s">
        <v>1095</v>
      </c>
      <c r="E335" s="108"/>
      <c r="F335" s="110" t="s">
        <v>38</v>
      </c>
      <c r="G335" s="110" t="s">
        <v>6004</v>
      </c>
      <c r="H335" s="109">
        <v>3.0</v>
      </c>
      <c r="I335" s="111"/>
      <c r="J335" s="112">
        <v>45323.0</v>
      </c>
      <c r="K335" s="112">
        <v>46997.0</v>
      </c>
      <c r="L335" s="131">
        <v>12500.0</v>
      </c>
      <c r="M335" s="114">
        <f t="shared" si="1"/>
        <v>203.79201</v>
      </c>
      <c r="N335" s="123">
        <v>17111.0</v>
      </c>
      <c r="O335" s="107">
        <v>1191.0</v>
      </c>
      <c r="P335" s="113"/>
      <c r="Q335" s="113"/>
      <c r="R335" s="113"/>
      <c r="S335" s="107" t="s">
        <v>48</v>
      </c>
      <c r="T335" s="109" t="s">
        <v>6028</v>
      </c>
      <c r="U335" s="107" t="s">
        <v>357</v>
      </c>
      <c r="V335" s="115" t="s">
        <v>7005</v>
      </c>
      <c r="W335" s="107" t="s">
        <v>7006</v>
      </c>
      <c r="X335" s="107" t="s">
        <v>7007</v>
      </c>
      <c r="Y335" s="116"/>
      <c r="Z335" s="117">
        <v>3.75</v>
      </c>
      <c r="AA335" s="107">
        <v>350.0</v>
      </c>
      <c r="AB335" s="113"/>
      <c r="AC335" s="113"/>
      <c r="AD335" s="108"/>
      <c r="AE335" s="107" t="str">
        <f t="shared" si="2"/>
        <v>#REF!</v>
      </c>
      <c r="AF335" s="107" t="str">
        <f t="shared" si="3"/>
        <v>Not Available</v>
      </c>
      <c r="AG335" s="113"/>
      <c r="AH335" s="113"/>
      <c r="AI335" s="113"/>
      <c r="AJ335" s="107">
        <f t="shared" si="110"/>
        <v>2</v>
      </c>
      <c r="AK335" s="107">
        <f t="shared" si="111"/>
        <v>2024</v>
      </c>
      <c r="AL335" s="107" t="str">
        <f t="shared" si="112"/>
        <v>Q12024</v>
      </c>
      <c r="AM335" s="106" t="str">
        <f t="shared" si="113"/>
        <v>15K+</v>
      </c>
      <c r="AN335" s="118" t="s">
        <v>5668</v>
      </c>
      <c r="AO335" s="118"/>
      <c r="AP335" s="118"/>
      <c r="AQ335" s="118"/>
      <c r="AR335" s="118"/>
      <c r="AS335" s="118"/>
      <c r="AT335" s="118"/>
      <c r="AU335" s="118"/>
      <c r="AV335" s="118"/>
      <c r="AW335" s="118"/>
      <c r="AX335" s="118"/>
      <c r="AY335" s="119">
        <f t="shared" si="4"/>
        <v>14</v>
      </c>
      <c r="AZ335" s="118"/>
    </row>
    <row r="336">
      <c r="A336" s="107">
        <f t="shared" si="5"/>
        <v>335</v>
      </c>
      <c r="B336" s="108"/>
      <c r="C336" s="120" t="s">
        <v>1099</v>
      </c>
      <c r="D336" s="109" t="s">
        <v>1100</v>
      </c>
      <c r="E336" s="108"/>
      <c r="F336" s="110" t="s">
        <v>38</v>
      </c>
      <c r="G336" s="110" t="s">
        <v>6114</v>
      </c>
      <c r="H336" s="111"/>
      <c r="I336" s="121"/>
      <c r="J336" s="112">
        <v>45200.0</v>
      </c>
      <c r="K336" s="112">
        <v>46266.0</v>
      </c>
      <c r="L336" s="113"/>
      <c r="M336" s="114">
        <f t="shared" si="1"/>
        <v>150</v>
      </c>
      <c r="N336" s="123">
        <v>15000.0</v>
      </c>
      <c r="O336" s="109">
        <v>1000.0</v>
      </c>
      <c r="P336" s="113"/>
      <c r="Q336" s="113"/>
      <c r="R336" s="113"/>
      <c r="S336" s="109" t="s">
        <v>48</v>
      </c>
      <c r="T336" s="109" t="s">
        <v>6063</v>
      </c>
      <c r="U336" s="109" t="s">
        <v>103</v>
      </c>
      <c r="V336" s="125" t="s">
        <v>1100</v>
      </c>
      <c r="W336" s="109" t="s">
        <v>7008</v>
      </c>
      <c r="X336" s="109" t="s">
        <v>6043</v>
      </c>
      <c r="Y336" s="94" t="s">
        <v>7009</v>
      </c>
      <c r="Z336" s="126">
        <v>3.52</v>
      </c>
      <c r="AA336" s="109">
        <v>218.0</v>
      </c>
      <c r="AB336" s="113"/>
      <c r="AC336" s="113"/>
      <c r="AD336" s="125" t="s">
        <v>7010</v>
      </c>
      <c r="AE336" s="129" t="str">
        <f t="shared" si="2"/>
        <v>https://drive.google.com/file/d/1Gp-LWqFGm9Lzqpk1wsk8SkzhUtOIa0_r/view?usp=sharing</v>
      </c>
      <c r="AF336" s="107" t="str">
        <f t="shared" si="3"/>
        <v>Not Available</v>
      </c>
      <c r="AG336" s="113"/>
      <c r="AH336" s="113"/>
      <c r="AI336" s="113"/>
      <c r="AJ336" s="107">
        <f t="shared" si="110"/>
        <v>10</v>
      </c>
      <c r="AK336" s="148">
        <f t="shared" si="111"/>
        <v>2023</v>
      </c>
      <c r="AL336" s="148" t="str">
        <f t="shared" si="112"/>
        <v>Q42023</v>
      </c>
      <c r="AM336" s="106" t="str">
        <f t="shared" si="113"/>
        <v>15K+</v>
      </c>
      <c r="AN336" s="118" t="s">
        <v>5668</v>
      </c>
      <c r="AO336" s="118"/>
      <c r="AP336" s="118"/>
      <c r="AQ336" s="118"/>
      <c r="AR336" s="118"/>
      <c r="AS336" s="118"/>
      <c r="AT336" s="118"/>
      <c r="AU336" s="118"/>
      <c r="AV336" s="118"/>
      <c r="AW336" s="118"/>
      <c r="AX336" s="118"/>
      <c r="AY336" s="119">
        <f t="shared" si="4"/>
        <v>13</v>
      </c>
      <c r="AZ336" s="118"/>
    </row>
    <row r="337">
      <c r="A337" s="107">
        <f t="shared" si="5"/>
        <v>336</v>
      </c>
      <c r="B337" s="108"/>
      <c r="C337" s="120" t="s">
        <v>1103</v>
      </c>
      <c r="D337" s="107" t="s">
        <v>1104</v>
      </c>
      <c r="E337" s="108"/>
      <c r="F337" s="110" t="s">
        <v>38</v>
      </c>
      <c r="G337" s="110" t="s">
        <v>6004</v>
      </c>
      <c r="H337" s="111"/>
      <c r="I337" s="111"/>
      <c r="J337" s="112">
        <v>45352.0</v>
      </c>
      <c r="K337" s="112">
        <v>46722.0</v>
      </c>
      <c r="L337" s="113"/>
      <c r="M337" s="114">
        <f t="shared" si="1"/>
        <v>152.49</v>
      </c>
      <c r="N337" s="110">
        <v>10200.0</v>
      </c>
      <c r="O337" s="107">
        <v>1495.0</v>
      </c>
      <c r="P337" s="113"/>
      <c r="Q337" s="113"/>
      <c r="R337" s="113"/>
      <c r="S337" s="107" t="s">
        <v>48</v>
      </c>
      <c r="T337" s="109" t="s">
        <v>6028</v>
      </c>
      <c r="U337" s="107" t="s">
        <v>428</v>
      </c>
      <c r="V337" s="115" t="s">
        <v>7011</v>
      </c>
      <c r="W337" s="107" t="s">
        <v>7012</v>
      </c>
      <c r="X337" s="107" t="s">
        <v>7013</v>
      </c>
      <c r="Y337" s="94" t="s">
        <v>7014</v>
      </c>
      <c r="Z337" s="117">
        <v>3.5</v>
      </c>
      <c r="AA337" s="107">
        <v>332.0</v>
      </c>
      <c r="AB337" s="113"/>
      <c r="AC337" s="113"/>
      <c r="AD337" s="115" t="s">
        <v>7015</v>
      </c>
      <c r="AE337" s="129" t="str">
        <f t="shared" si="2"/>
        <v>https://drive.google.com/file/d/16IBg7oBfDNKAN0Dm93tJrY5K4AudTKty/view?usp=drive_link</v>
      </c>
      <c r="AF337" s="107" t="str">
        <f t="shared" si="3"/>
        <v>Not Available</v>
      </c>
      <c r="AG337" s="113"/>
      <c r="AH337" s="113"/>
      <c r="AI337" s="113"/>
      <c r="AJ337" s="107">
        <f t="shared" si="110"/>
        <v>3</v>
      </c>
      <c r="AK337" s="148">
        <f t="shared" si="111"/>
        <v>2024</v>
      </c>
      <c r="AL337" s="148" t="str">
        <f t="shared" si="112"/>
        <v>Q12024</v>
      </c>
      <c r="AM337" s="106" t="str">
        <f t="shared" si="113"/>
        <v>10-12K</v>
      </c>
      <c r="AN337" s="118" t="s">
        <v>5668</v>
      </c>
      <c r="AO337" s="118"/>
      <c r="AP337" s="118"/>
      <c r="AQ337" s="118"/>
      <c r="AR337" s="118"/>
      <c r="AS337" s="118"/>
      <c r="AT337" s="118"/>
      <c r="AU337" s="118"/>
      <c r="AV337" s="118"/>
      <c r="AW337" s="118"/>
      <c r="AX337" s="118"/>
      <c r="AY337" s="119">
        <f t="shared" si="4"/>
        <v>13</v>
      </c>
      <c r="AZ337" s="118"/>
    </row>
    <row r="338">
      <c r="A338" s="107">
        <f t="shared" si="5"/>
        <v>337</v>
      </c>
      <c r="B338" s="108"/>
      <c r="C338" s="120" t="s">
        <v>194</v>
      </c>
      <c r="D338" s="107" t="s">
        <v>7016</v>
      </c>
      <c r="E338" s="108"/>
      <c r="F338" s="110" t="s">
        <v>150</v>
      </c>
      <c r="G338" s="110" t="s">
        <v>6004</v>
      </c>
      <c r="H338" s="109" t="s">
        <v>6062</v>
      </c>
      <c r="I338" s="111"/>
      <c r="J338" s="121"/>
      <c r="K338" s="112">
        <v>46357.0</v>
      </c>
      <c r="L338" s="113"/>
      <c r="M338" s="114">
        <f t="shared" si="1"/>
        <v>153.405</v>
      </c>
      <c r="N338" s="110">
        <v>10500.0</v>
      </c>
      <c r="O338" s="107">
        <v>1461.0</v>
      </c>
      <c r="P338" s="113"/>
      <c r="Q338" s="113"/>
      <c r="R338" s="113"/>
      <c r="S338" s="107" t="s">
        <v>48</v>
      </c>
      <c r="T338" s="109" t="s">
        <v>6028</v>
      </c>
      <c r="U338" s="107" t="s">
        <v>189</v>
      </c>
      <c r="V338" s="115" t="s">
        <v>6730</v>
      </c>
      <c r="W338" s="108"/>
      <c r="X338" s="107" t="s">
        <v>256</v>
      </c>
      <c r="Y338" s="116"/>
      <c r="Z338" s="128"/>
      <c r="AA338" s="108"/>
      <c r="AB338" s="113"/>
      <c r="AC338" s="113"/>
      <c r="AD338" s="108"/>
      <c r="AE338" s="107" t="str">
        <f t="shared" si="2"/>
        <v>#REF!</v>
      </c>
      <c r="AF338" s="107" t="str">
        <f t="shared" si="3"/>
        <v>Not Available</v>
      </c>
      <c r="AG338" s="113"/>
      <c r="AH338" s="113"/>
      <c r="AI338" s="113"/>
      <c r="AJ338" s="108"/>
      <c r="AK338" s="149"/>
      <c r="AL338" s="149"/>
      <c r="AM338" s="118"/>
      <c r="AN338" s="118"/>
      <c r="AO338" s="118"/>
      <c r="AP338" s="118"/>
      <c r="AQ338" s="118"/>
      <c r="AR338" s="118"/>
      <c r="AS338" s="118"/>
      <c r="AT338" s="118"/>
      <c r="AU338" s="118"/>
      <c r="AV338" s="118"/>
      <c r="AW338" s="118"/>
      <c r="AX338" s="118"/>
      <c r="AY338" s="119">
        <f t="shared" si="4"/>
        <v>10</v>
      </c>
      <c r="AZ338" s="118"/>
    </row>
    <row r="339">
      <c r="A339" s="107">
        <f t="shared" si="5"/>
        <v>338</v>
      </c>
      <c r="B339" s="108"/>
      <c r="C339" s="120" t="s">
        <v>194</v>
      </c>
      <c r="D339" s="107" t="s">
        <v>707</v>
      </c>
      <c r="E339" s="107">
        <v>3.0</v>
      </c>
      <c r="F339" s="110" t="s">
        <v>150</v>
      </c>
      <c r="G339" s="110" t="s">
        <v>6004</v>
      </c>
      <c r="H339" s="109" t="s">
        <v>6062</v>
      </c>
      <c r="I339" s="111"/>
      <c r="J339" s="121"/>
      <c r="K339" s="121"/>
      <c r="L339" s="113"/>
      <c r="M339" s="114">
        <f t="shared" si="1"/>
        <v>158</v>
      </c>
      <c r="N339" s="110">
        <v>12500.0</v>
      </c>
      <c r="O339" s="107">
        <v>1264.0</v>
      </c>
      <c r="P339" s="113"/>
      <c r="Q339" s="113"/>
      <c r="R339" s="113"/>
      <c r="S339" s="107" t="s">
        <v>48</v>
      </c>
      <c r="T339" s="109" t="s">
        <v>6028</v>
      </c>
      <c r="U339" s="107" t="s">
        <v>999</v>
      </c>
      <c r="V339" s="115" t="s">
        <v>6620</v>
      </c>
      <c r="W339" s="108"/>
      <c r="X339" s="107" t="s">
        <v>1107</v>
      </c>
      <c r="Y339" s="116"/>
      <c r="Z339" s="117">
        <v>6.58</v>
      </c>
      <c r="AA339" s="107">
        <v>700.0</v>
      </c>
      <c r="AB339" s="113"/>
      <c r="AC339" s="113"/>
      <c r="AD339" s="108"/>
      <c r="AE339" s="107" t="str">
        <f t="shared" si="2"/>
        <v>#REF!</v>
      </c>
      <c r="AF339" s="107" t="str">
        <f t="shared" si="3"/>
        <v>Not Available</v>
      </c>
      <c r="AG339" s="113"/>
      <c r="AH339" s="113"/>
      <c r="AI339" s="113"/>
      <c r="AJ339" s="108"/>
      <c r="AK339" s="108"/>
      <c r="AL339" s="108"/>
      <c r="AM339" s="118"/>
      <c r="AN339" s="118"/>
      <c r="AO339" s="119">
        <v>1.0</v>
      </c>
      <c r="AP339" s="118"/>
      <c r="AQ339" s="118"/>
      <c r="AR339" s="118"/>
      <c r="AS339" s="118"/>
      <c r="AT339" s="118"/>
      <c r="AU339" s="118"/>
      <c r="AV339" s="118"/>
      <c r="AW339" s="118"/>
      <c r="AX339" s="118"/>
      <c r="AY339" s="119">
        <f t="shared" si="4"/>
        <v>11</v>
      </c>
      <c r="AZ339" s="118"/>
    </row>
    <row r="340">
      <c r="A340" s="107">
        <f t="shared" si="5"/>
        <v>339</v>
      </c>
      <c r="B340" s="108"/>
      <c r="C340" s="120" t="s">
        <v>1108</v>
      </c>
      <c r="D340" s="109" t="s">
        <v>1109</v>
      </c>
      <c r="E340" s="108"/>
      <c r="F340" s="110" t="s">
        <v>38</v>
      </c>
      <c r="G340" s="110" t="s">
        <v>6034</v>
      </c>
      <c r="H340" s="109">
        <v>2.0</v>
      </c>
      <c r="I340" s="121"/>
      <c r="J340" s="112">
        <v>43891.0</v>
      </c>
      <c r="K340" s="112">
        <v>45870.0</v>
      </c>
      <c r="L340" s="113"/>
      <c r="M340" s="114">
        <f t="shared" si="1"/>
        <v>61.272</v>
      </c>
      <c r="N340" s="123">
        <v>6900.0</v>
      </c>
      <c r="O340" s="124">
        <v>888.0</v>
      </c>
      <c r="P340" s="113"/>
      <c r="Q340" s="113"/>
      <c r="R340" s="113"/>
      <c r="S340" s="109" t="s">
        <v>48</v>
      </c>
      <c r="T340" s="109" t="s">
        <v>6005</v>
      </c>
      <c r="U340" s="109" t="s">
        <v>199</v>
      </c>
      <c r="V340" s="125" t="s">
        <v>7017</v>
      </c>
      <c r="W340" s="109" t="s">
        <v>7018</v>
      </c>
      <c r="X340" s="109" t="s">
        <v>561</v>
      </c>
      <c r="Y340" s="94" t="s">
        <v>5418</v>
      </c>
      <c r="Z340" s="126">
        <v>11.49</v>
      </c>
      <c r="AA340" s="109">
        <v>400.0</v>
      </c>
      <c r="AB340" s="113"/>
      <c r="AC340" s="113"/>
      <c r="AD340" s="125" t="s">
        <v>7019</v>
      </c>
      <c r="AE340" s="129" t="str">
        <f t="shared" si="2"/>
        <v>https://drive.google.com/file/d/1TTgV1W-vmrdnIsSUhEqBzRp4bKHGS0J6/view?usp=sharing</v>
      </c>
      <c r="AF340" s="107" t="str">
        <f t="shared" si="3"/>
        <v>Not Available</v>
      </c>
      <c r="AG340" s="131">
        <v>24.0</v>
      </c>
      <c r="AH340" s="113"/>
      <c r="AI340" s="113"/>
      <c r="AJ340" s="107">
        <f t="shared" ref="AJ340:AJ344" si="114">iferror(MONTH(J340),"NA")</f>
        <v>3</v>
      </c>
      <c r="AK340" s="107">
        <f t="shared" ref="AK340:AK344" si="115">iferror(YEAR(J340),"NA")</f>
        <v>2020</v>
      </c>
      <c r="AL340" s="107" t="str">
        <f t="shared" ref="AL340:AL344" si="116">Concat(IF(AJ340&lt;=3,"Q1",IF(AJ340&lt;=6,"Q2",IF(AJ340&lt;=9,"Q3","Q4"))),AK340)</f>
        <v>Q12020</v>
      </c>
      <c r="AM340" s="106" t="str">
        <f t="shared" ref="AM340:AM344" si="117">IF(N340=0,"NA",IF(N340&lt;2000,"&lt;2K",IF(N340&lt;4000,"2-4K",IF(N340&lt;6000,"4-6K",IF(N340&lt;8000,"6-8K",IF(N340&lt;10000,"8-10K",IF(N340&lt;12000,"10-12K",IF(N340&lt;15000,"12-15K","15K+"))))))))</f>
        <v>6-8K</v>
      </c>
      <c r="AN340" s="118"/>
      <c r="AO340" s="118"/>
      <c r="AP340" s="118"/>
      <c r="AQ340" s="118"/>
      <c r="AR340" s="118"/>
      <c r="AS340" s="118"/>
      <c r="AT340" s="118"/>
      <c r="AU340" s="118"/>
      <c r="AV340" s="118"/>
      <c r="AW340" s="118"/>
      <c r="AX340" s="118"/>
      <c r="AY340" s="119">
        <f t="shared" si="4"/>
        <v>13</v>
      </c>
      <c r="AZ340" s="118"/>
    </row>
    <row r="341">
      <c r="A341" s="107">
        <f t="shared" si="5"/>
        <v>340</v>
      </c>
      <c r="B341" s="108"/>
      <c r="C341" s="120" t="s">
        <v>1110</v>
      </c>
      <c r="D341" s="107" t="s">
        <v>998</v>
      </c>
      <c r="E341" s="107">
        <v>2.0</v>
      </c>
      <c r="F341" s="110" t="s">
        <v>38</v>
      </c>
      <c r="G341" s="110" t="s">
        <v>6004</v>
      </c>
      <c r="H341" s="111"/>
      <c r="I341" s="121"/>
      <c r="J341" s="112">
        <v>43647.0</v>
      </c>
      <c r="K341" s="112">
        <v>45931.0</v>
      </c>
      <c r="L341" s="113"/>
      <c r="M341" s="114">
        <f t="shared" si="1"/>
        <v>130.2</v>
      </c>
      <c r="N341" s="110">
        <v>10000.0</v>
      </c>
      <c r="O341" s="107">
        <v>1302.0</v>
      </c>
      <c r="P341" s="113"/>
      <c r="Q341" s="113"/>
      <c r="R341" s="113"/>
      <c r="S341" s="107" t="s">
        <v>48</v>
      </c>
      <c r="T341" s="109" t="s">
        <v>6028</v>
      </c>
      <c r="U341" s="107" t="s">
        <v>423</v>
      </c>
      <c r="V341" s="115" t="s">
        <v>6906</v>
      </c>
      <c r="W341" s="107" t="s">
        <v>7020</v>
      </c>
      <c r="X341" s="107" t="s">
        <v>949</v>
      </c>
      <c r="Y341" s="94" t="s">
        <v>6589</v>
      </c>
      <c r="Z341" s="117">
        <v>10.65</v>
      </c>
      <c r="AA341" s="107">
        <v>781.0</v>
      </c>
      <c r="AB341" s="113"/>
      <c r="AC341" s="113"/>
      <c r="AD341" s="115" t="s">
        <v>6908</v>
      </c>
      <c r="AE341" s="129" t="str">
        <f t="shared" si="2"/>
        <v>https://drive.google.com/file/d/1pXLoZA4VLHlCNaP0ttx2Ms_Sk-_CKdOV/view?usp=drive_link</v>
      </c>
      <c r="AF341" s="107" t="str">
        <f t="shared" si="3"/>
        <v>Not Available</v>
      </c>
      <c r="AG341" s="113"/>
      <c r="AH341" s="113"/>
      <c r="AI341" s="113"/>
      <c r="AJ341" s="107">
        <f t="shared" si="114"/>
        <v>7</v>
      </c>
      <c r="AK341" s="148">
        <f t="shared" si="115"/>
        <v>2019</v>
      </c>
      <c r="AL341" s="148" t="str">
        <f t="shared" si="116"/>
        <v>Q32019</v>
      </c>
      <c r="AM341" s="106" t="str">
        <f t="shared" si="117"/>
        <v>10-12K</v>
      </c>
      <c r="AN341" s="118"/>
      <c r="AO341" s="118"/>
      <c r="AP341" s="118"/>
      <c r="AQ341" s="118"/>
      <c r="AR341" s="118"/>
      <c r="AS341" s="118"/>
      <c r="AT341" s="118"/>
      <c r="AU341" s="118"/>
      <c r="AV341" s="118"/>
      <c r="AW341" s="118"/>
      <c r="AX341" s="118"/>
      <c r="AY341" s="119">
        <f t="shared" si="4"/>
        <v>13</v>
      </c>
      <c r="AZ341" s="118"/>
    </row>
    <row r="342">
      <c r="A342" s="107">
        <f t="shared" si="5"/>
        <v>341</v>
      </c>
      <c r="B342" s="108"/>
      <c r="C342" s="120" t="s">
        <v>1111</v>
      </c>
      <c r="D342" s="109" t="s">
        <v>1112</v>
      </c>
      <c r="E342" s="108"/>
      <c r="F342" s="110" t="s">
        <v>38</v>
      </c>
      <c r="G342" s="110" t="s">
        <v>6004</v>
      </c>
      <c r="H342" s="141">
        <v>45355.0</v>
      </c>
      <c r="I342" s="121"/>
      <c r="J342" s="112">
        <v>45231.0</v>
      </c>
      <c r="K342" s="112">
        <v>48549.0</v>
      </c>
      <c r="L342" s="131">
        <v>10050.0</v>
      </c>
      <c r="M342" s="114">
        <f t="shared" si="1"/>
        <v>160.8</v>
      </c>
      <c r="N342" s="123">
        <v>10050.0</v>
      </c>
      <c r="O342" s="124">
        <v>1600.0</v>
      </c>
      <c r="P342" s="113"/>
      <c r="Q342" s="113"/>
      <c r="R342" s="113"/>
      <c r="S342" s="109" t="s">
        <v>48</v>
      </c>
      <c r="T342" s="109" t="s">
        <v>6028</v>
      </c>
      <c r="U342" s="109" t="s">
        <v>260</v>
      </c>
      <c r="V342" s="125" t="s">
        <v>1112</v>
      </c>
      <c r="W342" s="109" t="s">
        <v>7021</v>
      </c>
      <c r="X342" s="109" t="s">
        <v>6890</v>
      </c>
      <c r="Y342" s="116"/>
      <c r="Z342" s="126">
        <v>6.97</v>
      </c>
      <c r="AA342" s="109">
        <v>680.0</v>
      </c>
      <c r="AB342" s="113"/>
      <c r="AC342" s="113"/>
      <c r="AD342" s="111"/>
      <c r="AE342" s="107" t="str">
        <f t="shared" si="2"/>
        <v>#REF!</v>
      </c>
      <c r="AF342" s="107" t="str">
        <f t="shared" si="3"/>
        <v>Not Available</v>
      </c>
      <c r="AG342" s="113"/>
      <c r="AH342" s="113"/>
      <c r="AI342" s="113"/>
      <c r="AJ342" s="107">
        <f t="shared" si="114"/>
        <v>11</v>
      </c>
      <c r="AK342" s="107">
        <f t="shared" si="115"/>
        <v>2023</v>
      </c>
      <c r="AL342" s="107" t="str">
        <f t="shared" si="116"/>
        <v>Q42023</v>
      </c>
      <c r="AM342" s="106" t="str">
        <f t="shared" si="117"/>
        <v>10-12K</v>
      </c>
      <c r="AN342" s="118" t="s">
        <v>5668</v>
      </c>
      <c r="AO342" s="118"/>
      <c r="AP342" s="118"/>
      <c r="AQ342" s="118"/>
      <c r="AR342" s="118"/>
      <c r="AS342" s="118"/>
      <c r="AT342" s="118"/>
      <c r="AU342" s="118"/>
      <c r="AV342" s="118"/>
      <c r="AW342" s="118"/>
      <c r="AX342" s="118"/>
      <c r="AY342" s="119">
        <f t="shared" si="4"/>
        <v>14</v>
      </c>
      <c r="AZ342" s="118"/>
    </row>
    <row r="343">
      <c r="A343" s="107">
        <f t="shared" si="5"/>
        <v>342</v>
      </c>
      <c r="B343" s="108"/>
      <c r="C343" s="120" t="s">
        <v>1114</v>
      </c>
      <c r="D343" s="109" t="s">
        <v>1115</v>
      </c>
      <c r="E343" s="108"/>
      <c r="F343" s="110" t="s">
        <v>72</v>
      </c>
      <c r="G343" s="110" t="s">
        <v>6004</v>
      </c>
      <c r="H343" s="141">
        <v>45387.0</v>
      </c>
      <c r="I343" s="121"/>
      <c r="J343" s="112">
        <v>44501.0</v>
      </c>
      <c r="K343" s="112">
        <v>45108.0</v>
      </c>
      <c r="L343" s="113"/>
      <c r="M343" s="114">
        <f t="shared" si="1"/>
        <v>272.19954</v>
      </c>
      <c r="N343" s="123">
        <v>7899.0</v>
      </c>
      <c r="O343" s="124">
        <v>3446.0</v>
      </c>
      <c r="P343" s="113"/>
      <c r="Q343" s="113"/>
      <c r="R343" s="113"/>
      <c r="S343" s="109" t="s">
        <v>213</v>
      </c>
      <c r="T343" s="109" t="s">
        <v>6028</v>
      </c>
      <c r="U343" s="109" t="s">
        <v>1116</v>
      </c>
      <c r="V343" s="125" t="s">
        <v>1115</v>
      </c>
      <c r="W343" s="109" t="s">
        <v>7022</v>
      </c>
      <c r="X343" s="109" t="s">
        <v>6754</v>
      </c>
      <c r="Y343" s="94" t="s">
        <v>6754</v>
      </c>
      <c r="Z343" s="126">
        <v>3.67</v>
      </c>
      <c r="AA343" s="109">
        <v>58.0</v>
      </c>
      <c r="AB343" s="113"/>
      <c r="AC343" s="113"/>
      <c r="AD343" s="125" t="s">
        <v>7023</v>
      </c>
      <c r="AE343" s="129" t="str">
        <f t="shared" si="2"/>
        <v>https://drive.google.com/file/d/1vEGFCYUVXUSI8peQQGflEfqNdKkHqrDs/view?usp=drive_link</v>
      </c>
      <c r="AF343" s="107" t="str">
        <f t="shared" si="3"/>
        <v>Not Available</v>
      </c>
      <c r="AG343" s="113"/>
      <c r="AH343" s="113"/>
      <c r="AI343" s="113"/>
      <c r="AJ343" s="107">
        <f t="shared" si="114"/>
        <v>11</v>
      </c>
      <c r="AK343" s="148">
        <f t="shared" si="115"/>
        <v>2021</v>
      </c>
      <c r="AL343" s="148" t="str">
        <f t="shared" si="116"/>
        <v>Q42021</v>
      </c>
      <c r="AM343" s="106" t="str">
        <f t="shared" si="117"/>
        <v>6-8K</v>
      </c>
      <c r="AN343" s="118"/>
      <c r="AO343" s="118"/>
      <c r="AP343" s="118"/>
      <c r="AQ343" s="118"/>
      <c r="AR343" s="118"/>
      <c r="AS343" s="118"/>
      <c r="AT343" s="118"/>
      <c r="AU343" s="118"/>
      <c r="AV343" s="118"/>
      <c r="AW343" s="118"/>
      <c r="AX343" s="118"/>
      <c r="AY343" s="119">
        <f t="shared" si="4"/>
        <v>13</v>
      </c>
      <c r="AZ343" s="118"/>
    </row>
    <row r="344">
      <c r="A344" s="107">
        <f t="shared" si="5"/>
        <v>343</v>
      </c>
      <c r="B344" s="108"/>
      <c r="C344" s="120" t="s">
        <v>1327</v>
      </c>
      <c r="D344" s="109" t="s">
        <v>1328</v>
      </c>
      <c r="E344" s="107">
        <v>2.0</v>
      </c>
      <c r="F344" s="110" t="s">
        <v>38</v>
      </c>
      <c r="G344" s="110" t="s">
        <v>6004</v>
      </c>
      <c r="H344" s="111"/>
      <c r="I344" s="121"/>
      <c r="J344" s="112">
        <v>44866.0</v>
      </c>
      <c r="K344" s="112">
        <v>45839.0</v>
      </c>
      <c r="L344" s="113"/>
      <c r="M344" s="114">
        <f t="shared" si="1"/>
        <v>209.35</v>
      </c>
      <c r="N344" s="123">
        <v>7900.0</v>
      </c>
      <c r="O344" s="124">
        <v>2650.0</v>
      </c>
      <c r="P344" s="113"/>
      <c r="Q344" s="113"/>
      <c r="R344" s="113"/>
      <c r="S344" s="109" t="s">
        <v>213</v>
      </c>
      <c r="T344" s="109" t="s">
        <v>6005</v>
      </c>
      <c r="U344" s="109" t="s">
        <v>199</v>
      </c>
      <c r="V344" s="125" t="s">
        <v>7024</v>
      </c>
      <c r="W344" s="109" t="s">
        <v>7025</v>
      </c>
      <c r="X344" s="109" t="s">
        <v>7026</v>
      </c>
      <c r="Y344" s="116"/>
      <c r="Z344" s="126">
        <v>45.0</v>
      </c>
      <c r="AA344" s="109">
        <v>159.0</v>
      </c>
      <c r="AB344" s="113"/>
      <c r="AC344" s="113"/>
      <c r="AD344" s="111"/>
      <c r="AE344" s="107" t="str">
        <f t="shared" si="2"/>
        <v>#REF!</v>
      </c>
      <c r="AF344" s="107" t="str">
        <f t="shared" si="3"/>
        <v>Not Available</v>
      </c>
      <c r="AG344" s="131">
        <v>25.0</v>
      </c>
      <c r="AH344" s="113"/>
      <c r="AI344" s="113"/>
      <c r="AJ344" s="107">
        <f t="shared" si="114"/>
        <v>11</v>
      </c>
      <c r="AK344" s="148">
        <f t="shared" si="115"/>
        <v>2022</v>
      </c>
      <c r="AL344" s="148" t="str">
        <f t="shared" si="116"/>
        <v>Q42022</v>
      </c>
      <c r="AM344" s="106" t="str">
        <f t="shared" si="117"/>
        <v>6-8K</v>
      </c>
      <c r="AN344" s="118"/>
      <c r="AO344" s="118"/>
      <c r="AP344" s="118"/>
      <c r="AQ344" s="118"/>
      <c r="AR344" s="118"/>
      <c r="AS344" s="118"/>
      <c r="AT344" s="118"/>
      <c r="AU344" s="118"/>
      <c r="AV344" s="118"/>
      <c r="AW344" s="118"/>
      <c r="AX344" s="118"/>
      <c r="AY344" s="119">
        <f t="shared" si="4"/>
        <v>13</v>
      </c>
      <c r="AZ344" s="118"/>
    </row>
    <row r="345">
      <c r="A345" s="107">
        <f t="shared" si="5"/>
        <v>344</v>
      </c>
      <c r="B345" s="108"/>
      <c r="C345" s="120" t="s">
        <v>148</v>
      </c>
      <c r="D345" s="107" t="s">
        <v>149</v>
      </c>
      <c r="E345" s="108"/>
      <c r="F345" s="110" t="s">
        <v>150</v>
      </c>
      <c r="G345" s="110" t="s">
        <v>6004</v>
      </c>
      <c r="H345" s="109" t="s">
        <v>6062</v>
      </c>
      <c r="I345" s="111"/>
      <c r="J345" s="121"/>
      <c r="K345" s="121"/>
      <c r="L345" s="113"/>
      <c r="M345" s="114">
        <f t="shared" si="1"/>
        <v>162.35</v>
      </c>
      <c r="N345" s="110">
        <v>9550.0</v>
      </c>
      <c r="O345" s="107">
        <v>1700.0</v>
      </c>
      <c r="P345" s="113"/>
      <c r="Q345" s="113"/>
      <c r="R345" s="113"/>
      <c r="S345" s="107" t="s">
        <v>48</v>
      </c>
      <c r="T345" s="109" t="s">
        <v>6028</v>
      </c>
      <c r="U345" s="107" t="s">
        <v>152</v>
      </c>
      <c r="V345" s="115" t="s">
        <v>7027</v>
      </c>
      <c r="W345" s="108"/>
      <c r="X345" s="108"/>
      <c r="Y345" s="94" t="s">
        <v>6969</v>
      </c>
      <c r="Z345" s="117">
        <v>11.0</v>
      </c>
      <c r="AA345" s="107">
        <v>1000.0</v>
      </c>
      <c r="AB345" s="113"/>
      <c r="AC345" s="113"/>
      <c r="AD345" s="115" t="s">
        <v>7028</v>
      </c>
      <c r="AE345" s="129" t="str">
        <f t="shared" si="2"/>
        <v>https://drive.google.com/file/d/16g4YucksZ-eFAXBScCsIwWSrddOMxJgI/view?usp=drive_link</v>
      </c>
      <c r="AF345" s="107" t="s">
        <v>946</v>
      </c>
      <c r="AG345" s="113"/>
      <c r="AH345" s="113"/>
      <c r="AI345" s="113"/>
      <c r="AJ345" s="108"/>
      <c r="AK345" s="108"/>
      <c r="AL345" s="108"/>
      <c r="AM345" s="118"/>
      <c r="AN345" s="118"/>
      <c r="AO345" s="118"/>
      <c r="AP345" s="118"/>
      <c r="AQ345" s="118"/>
      <c r="AR345" s="118"/>
      <c r="AS345" s="118"/>
      <c r="AT345" s="118"/>
      <c r="AU345" s="118"/>
      <c r="AV345" s="118"/>
      <c r="AW345" s="118"/>
      <c r="AX345" s="118"/>
      <c r="AY345" s="119">
        <f t="shared" si="4"/>
        <v>10</v>
      </c>
      <c r="AZ345" s="118"/>
    </row>
    <row r="346">
      <c r="A346" s="107">
        <f t="shared" si="5"/>
        <v>345</v>
      </c>
      <c r="B346" s="108"/>
      <c r="C346" s="109" t="s">
        <v>1117</v>
      </c>
      <c r="D346" s="107" t="s">
        <v>1118</v>
      </c>
      <c r="E346" s="108"/>
      <c r="F346" s="110" t="s">
        <v>150</v>
      </c>
      <c r="G346" s="110" t="s">
        <v>6004</v>
      </c>
      <c r="H346" s="109" t="s">
        <v>6062</v>
      </c>
      <c r="I346" s="111"/>
      <c r="J346" s="112">
        <v>45474.0</v>
      </c>
      <c r="K346" s="112">
        <v>46905.0</v>
      </c>
      <c r="L346" s="113"/>
      <c r="M346" s="114">
        <f t="shared" si="1"/>
        <v>181.2384</v>
      </c>
      <c r="N346" s="110">
        <v>8928.0</v>
      </c>
      <c r="O346" s="107">
        <v>2030.0</v>
      </c>
      <c r="P346" s="113"/>
      <c r="Q346" s="113"/>
      <c r="R346" s="113"/>
      <c r="S346" s="107" t="s">
        <v>48</v>
      </c>
      <c r="T346" s="109" t="s">
        <v>6028</v>
      </c>
      <c r="U346" s="107" t="s">
        <v>505</v>
      </c>
      <c r="V346" s="115" t="s">
        <v>7029</v>
      </c>
      <c r="W346" s="108"/>
      <c r="X346" s="107" t="s">
        <v>6931</v>
      </c>
      <c r="Y346" s="116"/>
      <c r="Z346" s="117">
        <v>4.3</v>
      </c>
      <c r="AA346" s="107">
        <v>240.0</v>
      </c>
      <c r="AB346" s="113"/>
      <c r="AC346" s="113"/>
      <c r="AD346" s="108"/>
      <c r="AE346" s="107" t="str">
        <f t="shared" si="2"/>
        <v>#REF!</v>
      </c>
      <c r="AF346" s="107" t="str">
        <f t="shared" ref="AF346:AF350" si="118">iferror(VLOOKUP(X346,'Master Sheet'!I$2:J$171,2,0),"Not Available")</f>
        <v>Not Available</v>
      </c>
      <c r="AG346" s="113"/>
      <c r="AH346" s="113"/>
      <c r="AI346" s="113"/>
      <c r="AJ346" s="108"/>
      <c r="AK346" s="108"/>
      <c r="AL346" s="108"/>
      <c r="AM346" s="118"/>
      <c r="AN346" s="118" t="s">
        <v>5668</v>
      </c>
      <c r="AO346" s="118"/>
      <c r="AP346" s="118"/>
      <c r="AQ346" s="118"/>
      <c r="AR346" s="118"/>
      <c r="AS346" s="118"/>
      <c r="AT346" s="118"/>
      <c r="AU346" s="118"/>
      <c r="AV346" s="118"/>
      <c r="AW346" s="118"/>
      <c r="AX346" s="118"/>
      <c r="AY346" s="119">
        <f t="shared" si="4"/>
        <v>13</v>
      </c>
      <c r="AZ346" s="118"/>
    </row>
    <row r="347">
      <c r="A347" s="107">
        <f t="shared" si="5"/>
        <v>346</v>
      </c>
      <c r="B347" s="108"/>
      <c r="C347" s="120" t="s">
        <v>1119</v>
      </c>
      <c r="D347" s="109" t="s">
        <v>1120</v>
      </c>
      <c r="E347" s="108"/>
      <c r="F347" s="110" t="s">
        <v>38</v>
      </c>
      <c r="G347" s="110" t="s">
        <v>6004</v>
      </c>
      <c r="H347" s="109" t="s">
        <v>6627</v>
      </c>
      <c r="I347" s="121"/>
      <c r="J347" s="112">
        <v>44866.0</v>
      </c>
      <c r="K347" s="122">
        <v>45778.0</v>
      </c>
      <c r="L347" s="113"/>
      <c r="M347" s="114">
        <f t="shared" si="1"/>
        <v>71.06</v>
      </c>
      <c r="N347" s="123">
        <v>6800.0</v>
      </c>
      <c r="O347" s="124">
        <v>1045.0</v>
      </c>
      <c r="P347" s="113"/>
      <c r="Q347" s="113"/>
      <c r="R347" s="113"/>
      <c r="S347" s="109" t="s">
        <v>48</v>
      </c>
      <c r="T347" s="109" t="s">
        <v>6005</v>
      </c>
      <c r="U347" s="109" t="s">
        <v>1038</v>
      </c>
      <c r="V347" s="125" t="s">
        <v>7030</v>
      </c>
      <c r="W347" s="109" t="s">
        <v>7031</v>
      </c>
      <c r="X347" s="109" t="s">
        <v>561</v>
      </c>
      <c r="Y347" s="116"/>
      <c r="Z347" s="126">
        <v>3.9</v>
      </c>
      <c r="AA347" s="111"/>
      <c r="AB347" s="113"/>
      <c r="AC347" s="113"/>
      <c r="AD347" s="125" t="s">
        <v>7032</v>
      </c>
      <c r="AE347" s="129" t="str">
        <f t="shared" si="2"/>
        <v>https://drive.google.com/file/d/12TeaqqjzB7KGuryB2e8D5zsPgKvgfBTJ/view?usp=sharing</v>
      </c>
      <c r="AF347" s="107" t="str">
        <f t="shared" si="118"/>
        <v>Not Available</v>
      </c>
      <c r="AG347" s="131">
        <v>27.0</v>
      </c>
      <c r="AH347" s="113"/>
      <c r="AI347" s="113"/>
      <c r="AJ347" s="107">
        <f t="shared" ref="AJ347:AJ352" si="119">iferror(MONTH(J347),"NA")</f>
        <v>11</v>
      </c>
      <c r="AK347" s="107">
        <f t="shared" ref="AK347:AK352" si="120">iferror(YEAR(J347),"NA")</f>
        <v>2022</v>
      </c>
      <c r="AL347" s="107" t="str">
        <f t="shared" ref="AL347:AL352" si="121">Concat(IF(AJ347&lt;=3,"Q1",IF(AJ347&lt;=6,"Q2",IF(AJ347&lt;=9,"Q3","Q4"))),AK347)</f>
        <v>Q42022</v>
      </c>
      <c r="AM347" s="106" t="str">
        <f t="shared" ref="AM347:AM352" si="122">IF(N347=0,"NA",IF(N347&lt;2000,"&lt;2K",IF(N347&lt;4000,"2-4K",IF(N347&lt;6000,"4-6K",IF(N347&lt;8000,"6-8K",IF(N347&lt;10000,"8-10K",IF(N347&lt;12000,"10-12K",IF(N347&lt;15000,"12-15K","15K+"))))))))</f>
        <v>6-8K</v>
      </c>
      <c r="AN347" s="118"/>
      <c r="AO347" s="118"/>
      <c r="AP347" s="118"/>
      <c r="AQ347" s="118"/>
      <c r="AR347" s="118"/>
      <c r="AS347" s="118"/>
      <c r="AT347" s="118"/>
      <c r="AU347" s="118"/>
      <c r="AV347" s="118"/>
      <c r="AW347" s="118"/>
      <c r="AX347" s="118"/>
      <c r="AY347" s="119">
        <f t="shared" si="4"/>
        <v>12</v>
      </c>
      <c r="AZ347" s="118"/>
    </row>
    <row r="348">
      <c r="A348" s="107">
        <f t="shared" si="5"/>
        <v>347</v>
      </c>
      <c r="B348" s="108"/>
      <c r="C348" s="140" t="s">
        <v>1161</v>
      </c>
      <c r="D348" s="109" t="s">
        <v>7033</v>
      </c>
      <c r="E348" s="108"/>
      <c r="F348" s="110" t="s">
        <v>38</v>
      </c>
      <c r="G348" s="110" t="s">
        <v>6004</v>
      </c>
      <c r="H348" s="109" t="s">
        <v>7034</v>
      </c>
      <c r="I348" s="121"/>
      <c r="J348" s="112">
        <v>45108.0</v>
      </c>
      <c r="K348" s="112">
        <v>46357.0</v>
      </c>
      <c r="L348" s="113"/>
      <c r="M348" s="114">
        <f t="shared" si="1"/>
        <v>190.325</v>
      </c>
      <c r="N348" s="123">
        <v>11500.0</v>
      </c>
      <c r="O348" s="124">
        <v>1655.0</v>
      </c>
      <c r="P348" s="113"/>
      <c r="Q348" s="131">
        <v>70.0</v>
      </c>
      <c r="R348" s="113"/>
      <c r="S348" s="109" t="s">
        <v>48</v>
      </c>
      <c r="T348" s="109" t="s">
        <v>6028</v>
      </c>
      <c r="U348" s="109" t="s">
        <v>1217</v>
      </c>
      <c r="V348" s="125" t="s">
        <v>7035</v>
      </c>
      <c r="W348" s="109" t="s">
        <v>7036</v>
      </c>
      <c r="X348" s="109" t="s">
        <v>458</v>
      </c>
      <c r="Y348" s="94" t="s">
        <v>3577</v>
      </c>
      <c r="Z348" s="126">
        <v>3.34</v>
      </c>
      <c r="AA348" s="109">
        <v>272.0</v>
      </c>
      <c r="AB348" s="131">
        <v>22.0</v>
      </c>
      <c r="AC348" s="131">
        <v>77.0</v>
      </c>
      <c r="AD348" s="125" t="s">
        <v>7037</v>
      </c>
      <c r="AE348" s="129" t="str">
        <f t="shared" si="2"/>
        <v>https://drive.google.com/file/d/1_xRdt4w3YqPPuewGUYxlxWuySFUI7eCX/view?usp=drive_link</v>
      </c>
      <c r="AF348" s="107" t="str">
        <f t="shared" si="118"/>
        <v>Not Available</v>
      </c>
      <c r="AG348" s="113"/>
      <c r="AH348" s="113"/>
      <c r="AI348" s="113"/>
      <c r="AJ348" s="107">
        <f t="shared" si="119"/>
        <v>7</v>
      </c>
      <c r="AK348" s="107">
        <f t="shared" si="120"/>
        <v>2023</v>
      </c>
      <c r="AL348" s="107" t="str">
        <f t="shared" si="121"/>
        <v>Q32023</v>
      </c>
      <c r="AM348" s="106" t="str">
        <f t="shared" si="122"/>
        <v>10-12K</v>
      </c>
      <c r="AN348" s="118"/>
      <c r="AO348" s="118"/>
      <c r="AP348" s="118"/>
      <c r="AQ348" s="118"/>
      <c r="AR348" s="118"/>
      <c r="AS348" s="118"/>
      <c r="AT348" s="118"/>
      <c r="AU348" s="118"/>
      <c r="AV348" s="118"/>
      <c r="AW348" s="118"/>
      <c r="AX348" s="118"/>
      <c r="AY348" s="119">
        <f t="shared" si="4"/>
        <v>14</v>
      </c>
      <c r="AZ348" s="118"/>
    </row>
    <row r="349">
      <c r="A349" s="107">
        <f t="shared" si="5"/>
        <v>348</v>
      </c>
      <c r="B349" s="108"/>
      <c r="C349" s="120" t="s">
        <v>1123</v>
      </c>
      <c r="D349" s="109" t="s">
        <v>7038</v>
      </c>
      <c r="E349" s="107">
        <v>2.0</v>
      </c>
      <c r="F349" s="110" t="s">
        <v>72</v>
      </c>
      <c r="G349" s="110" t="s">
        <v>6011</v>
      </c>
      <c r="H349" s="109" t="s">
        <v>6627</v>
      </c>
      <c r="I349" s="121"/>
      <c r="J349" s="112">
        <v>44896.0</v>
      </c>
      <c r="K349" s="112">
        <v>45261.0</v>
      </c>
      <c r="L349" s="113"/>
      <c r="M349" s="114">
        <f t="shared" si="1"/>
        <v>71.355</v>
      </c>
      <c r="N349" s="123">
        <v>6700.0</v>
      </c>
      <c r="O349" s="124">
        <v>1065.0</v>
      </c>
      <c r="P349" s="113"/>
      <c r="Q349" s="113"/>
      <c r="R349" s="113"/>
      <c r="S349" s="109" t="s">
        <v>48</v>
      </c>
      <c r="T349" s="109" t="s">
        <v>6005</v>
      </c>
      <c r="U349" s="109" t="s">
        <v>199</v>
      </c>
      <c r="V349" s="125" t="s">
        <v>7039</v>
      </c>
      <c r="W349" s="109" t="s">
        <v>7040</v>
      </c>
      <c r="X349" s="109" t="s">
        <v>561</v>
      </c>
      <c r="Y349" s="94" t="s">
        <v>7041</v>
      </c>
      <c r="Z349" s="126">
        <v>4.5</v>
      </c>
      <c r="AA349" s="109">
        <v>935.0</v>
      </c>
      <c r="AB349" s="113"/>
      <c r="AC349" s="113"/>
      <c r="AD349" s="125" t="s">
        <v>7042</v>
      </c>
      <c r="AE349" s="129" t="str">
        <f t="shared" si="2"/>
        <v>https://drive.google.com/file/d/1R_VKNp1UAZm7vVojEAx4uKAjcV_jsWG1/view?usp=sharing</v>
      </c>
      <c r="AF349" s="107" t="str">
        <f t="shared" si="118"/>
        <v>Not Available</v>
      </c>
      <c r="AG349" s="131">
        <v>24.0</v>
      </c>
      <c r="AH349" s="113"/>
      <c r="AI349" s="113"/>
      <c r="AJ349" s="107">
        <f t="shared" si="119"/>
        <v>12</v>
      </c>
      <c r="AK349" s="107">
        <f t="shared" si="120"/>
        <v>2022</v>
      </c>
      <c r="AL349" s="107" t="str">
        <f t="shared" si="121"/>
        <v>Q42022</v>
      </c>
      <c r="AM349" s="106" t="str">
        <f t="shared" si="122"/>
        <v>6-8K</v>
      </c>
      <c r="AN349" s="118"/>
      <c r="AO349" s="118"/>
      <c r="AP349" s="118"/>
      <c r="AQ349" s="118"/>
      <c r="AR349" s="118"/>
      <c r="AS349" s="118"/>
      <c r="AT349" s="118"/>
      <c r="AU349" s="118"/>
      <c r="AV349" s="118"/>
      <c r="AW349" s="118"/>
      <c r="AX349" s="118"/>
      <c r="AY349" s="119">
        <f t="shared" si="4"/>
        <v>13</v>
      </c>
      <c r="AZ349" s="118"/>
    </row>
    <row r="350">
      <c r="A350" s="107">
        <f t="shared" si="5"/>
        <v>349</v>
      </c>
      <c r="B350" s="108"/>
      <c r="C350" s="120" t="s">
        <v>1125</v>
      </c>
      <c r="D350" s="109" t="s">
        <v>1126</v>
      </c>
      <c r="E350" s="108"/>
      <c r="F350" s="110" t="s">
        <v>38</v>
      </c>
      <c r="G350" s="110" t="s">
        <v>6034</v>
      </c>
      <c r="H350" s="111"/>
      <c r="I350" s="121"/>
      <c r="J350" s="112">
        <v>44713.0</v>
      </c>
      <c r="K350" s="112">
        <v>46357.0</v>
      </c>
      <c r="L350" s="113"/>
      <c r="M350" s="114">
        <f t="shared" si="1"/>
        <v>165</v>
      </c>
      <c r="N350" s="123">
        <v>11000.0</v>
      </c>
      <c r="O350" s="124">
        <v>1500.0</v>
      </c>
      <c r="P350" s="113"/>
      <c r="Q350" s="113"/>
      <c r="R350" s="113"/>
      <c r="S350" s="109" t="s">
        <v>48</v>
      </c>
      <c r="T350" s="109" t="s">
        <v>6022</v>
      </c>
      <c r="U350" s="109" t="s">
        <v>788</v>
      </c>
      <c r="V350" s="125" t="s">
        <v>1126</v>
      </c>
      <c r="W350" s="109" t="s">
        <v>7043</v>
      </c>
      <c r="X350" s="109" t="s">
        <v>6240</v>
      </c>
      <c r="Y350" s="94" t="s">
        <v>6334</v>
      </c>
      <c r="Z350" s="126">
        <v>1.69</v>
      </c>
      <c r="AA350" s="109">
        <v>107.0</v>
      </c>
      <c r="AB350" s="113"/>
      <c r="AC350" s="113"/>
      <c r="AD350" s="125" t="s">
        <v>6692</v>
      </c>
      <c r="AE350" s="129" t="str">
        <f t="shared" si="2"/>
        <v>https://drive.google.com/file/d/1bcSrg-BkSVpG7FMAlanSA-2IZ9HUp_P3/view?usp=drive_link</v>
      </c>
      <c r="AF350" s="107" t="str">
        <f t="shared" si="118"/>
        <v>Not Available</v>
      </c>
      <c r="AG350" s="113"/>
      <c r="AH350" s="113"/>
      <c r="AI350" s="113"/>
      <c r="AJ350" s="107">
        <f t="shared" si="119"/>
        <v>6</v>
      </c>
      <c r="AK350" s="148">
        <f t="shared" si="120"/>
        <v>2022</v>
      </c>
      <c r="AL350" s="148" t="str">
        <f t="shared" si="121"/>
        <v>Q22022</v>
      </c>
      <c r="AM350" s="106" t="str">
        <f t="shared" si="122"/>
        <v>10-12K</v>
      </c>
      <c r="AN350" s="118"/>
      <c r="AO350" s="118"/>
      <c r="AP350" s="118"/>
      <c r="AQ350" s="118"/>
      <c r="AR350" s="118"/>
      <c r="AS350" s="118"/>
      <c r="AT350" s="118"/>
      <c r="AU350" s="118"/>
      <c r="AV350" s="118"/>
      <c r="AW350" s="118"/>
      <c r="AX350" s="118"/>
      <c r="AY350" s="119">
        <f t="shared" si="4"/>
        <v>13</v>
      </c>
      <c r="AZ350" s="118"/>
    </row>
    <row r="351">
      <c r="A351" s="107">
        <f t="shared" si="5"/>
        <v>350</v>
      </c>
      <c r="B351" s="108"/>
      <c r="C351" s="120" t="s">
        <v>1128</v>
      </c>
      <c r="D351" s="109" t="s">
        <v>1129</v>
      </c>
      <c r="E351" s="108"/>
      <c r="F351" s="110" t="s">
        <v>72</v>
      </c>
      <c r="G351" s="110" t="s">
        <v>6034</v>
      </c>
      <c r="H351" s="111"/>
      <c r="I351" s="121"/>
      <c r="J351" s="112">
        <v>43040.0</v>
      </c>
      <c r="K351" s="112">
        <v>44501.0</v>
      </c>
      <c r="L351" s="113"/>
      <c r="M351" s="114">
        <f t="shared" si="1"/>
        <v>165.64</v>
      </c>
      <c r="N351" s="110">
        <v>10100.0</v>
      </c>
      <c r="O351" s="107">
        <v>1640.0</v>
      </c>
      <c r="P351" s="113"/>
      <c r="Q351" s="113"/>
      <c r="R351" s="113"/>
      <c r="S351" s="107" t="s">
        <v>48</v>
      </c>
      <c r="T351" s="109" t="s">
        <v>6022</v>
      </c>
      <c r="U351" s="107" t="s">
        <v>751</v>
      </c>
      <c r="V351" s="115" t="s">
        <v>7044</v>
      </c>
      <c r="W351" s="107" t="s">
        <v>7045</v>
      </c>
      <c r="X351" s="107" t="s">
        <v>7046</v>
      </c>
      <c r="Y351" s="94" t="s">
        <v>7046</v>
      </c>
      <c r="Z351" s="117">
        <v>2.7</v>
      </c>
      <c r="AA351" s="107">
        <v>170.0</v>
      </c>
      <c r="AB351" s="113"/>
      <c r="AC351" s="113"/>
      <c r="AD351" s="115" t="s">
        <v>7047</v>
      </c>
      <c r="AE351" s="129" t="str">
        <f t="shared" si="2"/>
        <v>https://drive.google.com/file/d/18kLGXjgVkmMjhYEACAFNIJBxPbc760t6/view?usp=drive_link</v>
      </c>
      <c r="AF351" s="108"/>
      <c r="AG351" s="113"/>
      <c r="AH351" s="113"/>
      <c r="AI351" s="113"/>
      <c r="AJ351" s="107">
        <f t="shared" si="119"/>
        <v>11</v>
      </c>
      <c r="AK351" s="107">
        <f t="shared" si="120"/>
        <v>2017</v>
      </c>
      <c r="AL351" s="107" t="str">
        <f t="shared" si="121"/>
        <v>Q42017</v>
      </c>
      <c r="AM351" s="106" t="str">
        <f t="shared" si="122"/>
        <v>10-12K</v>
      </c>
      <c r="AN351" s="118"/>
      <c r="AO351" s="118"/>
      <c r="AP351" s="118"/>
      <c r="AQ351" s="118"/>
      <c r="AR351" s="118"/>
      <c r="AS351" s="118"/>
      <c r="AT351" s="118"/>
      <c r="AU351" s="118"/>
      <c r="AV351" s="118"/>
      <c r="AW351" s="118"/>
      <c r="AX351" s="118"/>
      <c r="AY351" s="119">
        <f t="shared" si="4"/>
        <v>12</v>
      </c>
      <c r="AZ351" s="118"/>
    </row>
    <row r="352">
      <c r="A352" s="107">
        <f t="shared" si="5"/>
        <v>351</v>
      </c>
      <c r="B352" s="108"/>
      <c r="C352" s="130" t="s">
        <v>1132</v>
      </c>
      <c r="D352" s="109" t="s">
        <v>1133</v>
      </c>
      <c r="E352" s="108"/>
      <c r="F352" s="110" t="s">
        <v>38</v>
      </c>
      <c r="G352" s="110" t="s">
        <v>6011</v>
      </c>
      <c r="H352" s="111"/>
      <c r="I352" s="121"/>
      <c r="J352" s="112">
        <v>44562.0</v>
      </c>
      <c r="K352" s="112">
        <v>46054.0</v>
      </c>
      <c r="L352" s="113"/>
      <c r="M352" s="114">
        <f t="shared" si="1"/>
        <v>166.257</v>
      </c>
      <c r="N352" s="123">
        <v>10150.0</v>
      </c>
      <c r="O352" s="124">
        <v>1638.0</v>
      </c>
      <c r="P352" s="113"/>
      <c r="Q352" s="113"/>
      <c r="R352" s="113"/>
      <c r="S352" s="109" t="s">
        <v>48</v>
      </c>
      <c r="T352" s="109" t="s">
        <v>6028</v>
      </c>
      <c r="U352" s="109" t="s">
        <v>607</v>
      </c>
      <c r="V352" s="125" t="s">
        <v>7048</v>
      </c>
      <c r="W352" s="109" t="s">
        <v>7049</v>
      </c>
      <c r="X352" s="109" t="s">
        <v>6013</v>
      </c>
      <c r="Y352" s="94" t="s">
        <v>7050</v>
      </c>
      <c r="Z352" s="126">
        <v>22.0</v>
      </c>
      <c r="AA352" s="109">
        <v>384.0</v>
      </c>
      <c r="AB352" s="113"/>
      <c r="AC352" s="113"/>
      <c r="AD352" s="125" t="s">
        <v>7051</v>
      </c>
      <c r="AE352" s="129" t="str">
        <f t="shared" si="2"/>
        <v>https://drive.google.com/file/d/1SdQ1BUObhVOQEkltfsQVpZVYq71zF8pn/view?usp=drive_link</v>
      </c>
      <c r="AF352" s="107" t="str">
        <f>iferror(VLOOKUP(X352,'Master Sheet'!I$2:J$171,2,0),"Not Available")</f>
        <v>Not Available</v>
      </c>
      <c r="AG352" s="113"/>
      <c r="AH352" s="113"/>
      <c r="AI352" s="113"/>
      <c r="AJ352" s="107">
        <f t="shared" si="119"/>
        <v>1</v>
      </c>
      <c r="AK352" s="148">
        <f t="shared" si="120"/>
        <v>2022</v>
      </c>
      <c r="AL352" s="148" t="str">
        <f t="shared" si="121"/>
        <v>Q12022</v>
      </c>
      <c r="AM352" s="106" t="str">
        <f t="shared" si="122"/>
        <v>10-12K</v>
      </c>
      <c r="AN352" s="118"/>
      <c r="AO352" s="118"/>
      <c r="AP352" s="118"/>
      <c r="AQ352" s="118"/>
      <c r="AR352" s="118"/>
      <c r="AS352" s="118"/>
      <c r="AT352" s="118"/>
      <c r="AU352" s="118"/>
      <c r="AV352" s="118"/>
      <c r="AW352" s="118"/>
      <c r="AX352" s="118"/>
      <c r="AY352" s="119">
        <f t="shared" si="4"/>
        <v>13</v>
      </c>
      <c r="AZ352" s="118"/>
    </row>
    <row r="353">
      <c r="A353" s="107">
        <f t="shared" si="5"/>
        <v>352</v>
      </c>
      <c r="B353" s="108"/>
      <c r="C353" s="120" t="s">
        <v>194</v>
      </c>
      <c r="D353" s="107" t="s">
        <v>7052</v>
      </c>
      <c r="E353" s="108"/>
      <c r="F353" s="110" t="s">
        <v>150</v>
      </c>
      <c r="G353" s="110" t="s">
        <v>6004</v>
      </c>
      <c r="H353" s="111"/>
      <c r="I353" s="111"/>
      <c r="J353" s="121"/>
      <c r="K353" s="121"/>
      <c r="L353" s="113"/>
      <c r="M353" s="114">
        <f t="shared" si="1"/>
        <v>167.055</v>
      </c>
      <c r="N353" s="110">
        <v>12950.0</v>
      </c>
      <c r="O353" s="107">
        <v>1290.0</v>
      </c>
      <c r="P353" s="113"/>
      <c r="Q353" s="113"/>
      <c r="R353" s="113"/>
      <c r="S353" s="107" t="s">
        <v>48</v>
      </c>
      <c r="T353" s="109" t="s">
        <v>6028</v>
      </c>
      <c r="U353" s="107" t="s">
        <v>199</v>
      </c>
      <c r="V353" s="115" t="s">
        <v>7053</v>
      </c>
      <c r="W353" s="108"/>
      <c r="X353" s="107" t="s">
        <v>1175</v>
      </c>
      <c r="Y353" s="116"/>
      <c r="Z353" s="117">
        <v>12.0</v>
      </c>
      <c r="AA353" s="107">
        <v>1400.0</v>
      </c>
      <c r="AB353" s="113"/>
      <c r="AC353" s="113"/>
      <c r="AD353" s="108"/>
      <c r="AE353" s="107" t="str">
        <f t="shared" si="2"/>
        <v>#REF!</v>
      </c>
      <c r="AF353" s="108"/>
      <c r="AG353" s="113"/>
      <c r="AH353" s="113"/>
      <c r="AI353" s="113"/>
      <c r="AJ353" s="108"/>
      <c r="AK353" s="108"/>
      <c r="AL353" s="108"/>
      <c r="AM353" s="118"/>
      <c r="AN353" s="118"/>
      <c r="AO353" s="118"/>
      <c r="AP353" s="118"/>
      <c r="AQ353" s="118"/>
      <c r="AR353" s="118"/>
      <c r="AS353" s="118"/>
      <c r="AT353" s="118"/>
      <c r="AU353" s="118"/>
      <c r="AV353" s="118"/>
      <c r="AW353" s="118"/>
      <c r="AX353" s="119">
        <v>1.0</v>
      </c>
      <c r="AY353" s="119">
        <f t="shared" si="4"/>
        <v>10</v>
      </c>
      <c r="AZ353" s="118"/>
    </row>
    <row r="354">
      <c r="A354" s="107">
        <f t="shared" si="5"/>
        <v>353</v>
      </c>
      <c r="B354" s="108"/>
      <c r="C354" s="120" t="s">
        <v>1134</v>
      </c>
      <c r="D354" s="109" t="s">
        <v>1135</v>
      </c>
      <c r="E354" s="108"/>
      <c r="F354" s="110" t="s">
        <v>38</v>
      </c>
      <c r="G354" s="110" t="s">
        <v>6114</v>
      </c>
      <c r="H354" s="109" t="s">
        <v>7054</v>
      </c>
      <c r="I354" s="121"/>
      <c r="J354" s="112">
        <v>43586.0</v>
      </c>
      <c r="K354" s="112">
        <v>46174.0</v>
      </c>
      <c r="L354" s="113"/>
      <c r="M354" s="114">
        <f t="shared" si="1"/>
        <v>145.31088</v>
      </c>
      <c r="N354" s="123">
        <v>12848.0</v>
      </c>
      <c r="O354" s="124">
        <v>1131.0</v>
      </c>
      <c r="P354" s="113"/>
      <c r="Q354" s="113"/>
      <c r="R354" s="113"/>
      <c r="S354" s="109" t="s">
        <v>48</v>
      </c>
      <c r="T354" s="109" t="s">
        <v>6005</v>
      </c>
      <c r="U354" s="109" t="s">
        <v>260</v>
      </c>
      <c r="V354" s="125" t="s">
        <v>1135</v>
      </c>
      <c r="W354" s="109" t="s">
        <v>7055</v>
      </c>
      <c r="X354" s="109" t="s">
        <v>6796</v>
      </c>
      <c r="Y354" s="94" t="s">
        <v>6797</v>
      </c>
      <c r="Z354" s="126">
        <v>1.0</v>
      </c>
      <c r="AA354" s="109">
        <v>118.0</v>
      </c>
      <c r="AB354" s="113"/>
      <c r="AC354" s="113"/>
      <c r="AD354" s="125" t="s">
        <v>7056</v>
      </c>
      <c r="AE354" s="129" t="str">
        <f t="shared" si="2"/>
        <v>https://drive.google.com/file/d/1GSsBtrWqBaK8jNghXjT43EgRHvMv9pEq/view?usp=sharing</v>
      </c>
      <c r="AF354" s="107" t="str">
        <f>iferror(VLOOKUP(X354,'Master Sheet'!I$2:J$171,2,0),"Not Available")</f>
        <v>Not Available</v>
      </c>
      <c r="AG354" s="131">
        <v>23.0</v>
      </c>
      <c r="AH354" s="113"/>
      <c r="AI354" s="113"/>
      <c r="AJ354" s="107">
        <f t="shared" ref="AJ354:AJ359" si="123">iferror(MONTH(J354),"NA")</f>
        <v>5</v>
      </c>
      <c r="AK354" s="107">
        <f t="shared" ref="AK354:AK359" si="124">iferror(YEAR(J354),"NA")</f>
        <v>2019</v>
      </c>
      <c r="AL354" s="107" t="str">
        <f t="shared" ref="AL354:AL359" si="125">Concat(IF(AJ354&lt;=3,"Q1",IF(AJ354&lt;=6,"Q2",IF(AJ354&lt;=9,"Q3","Q4"))),AK354)</f>
        <v>Q22019</v>
      </c>
      <c r="AM354" s="106" t="str">
        <f t="shared" ref="AM354:AM359" si="126">IF(N354=0,"NA",IF(N354&lt;2000,"&lt;2K",IF(N354&lt;4000,"2-4K",IF(N354&lt;6000,"4-6K",IF(N354&lt;8000,"6-8K",IF(N354&lt;10000,"8-10K",IF(N354&lt;12000,"10-12K",IF(N354&lt;15000,"12-15K","15K+"))))))))</f>
        <v>12-15K</v>
      </c>
      <c r="AN354" s="118"/>
      <c r="AO354" s="118"/>
      <c r="AP354" s="118"/>
      <c r="AQ354" s="118"/>
      <c r="AR354" s="118"/>
      <c r="AS354" s="118"/>
      <c r="AT354" s="118"/>
      <c r="AU354" s="118"/>
      <c r="AV354" s="118"/>
      <c r="AW354" s="118"/>
      <c r="AX354" s="118"/>
      <c r="AY354" s="119">
        <f t="shared" si="4"/>
        <v>13</v>
      </c>
      <c r="AZ354" s="118"/>
    </row>
    <row r="355">
      <c r="A355" s="107">
        <f t="shared" si="5"/>
        <v>354</v>
      </c>
      <c r="B355" s="108"/>
      <c r="C355" s="120" t="s">
        <v>1138</v>
      </c>
      <c r="D355" s="107" t="s">
        <v>1139</v>
      </c>
      <c r="E355" s="108"/>
      <c r="F355" s="110" t="s">
        <v>72</v>
      </c>
      <c r="G355" s="110" t="s">
        <v>6034</v>
      </c>
      <c r="H355" s="111"/>
      <c r="I355" s="121"/>
      <c r="J355" s="112">
        <v>43647.0</v>
      </c>
      <c r="K355" s="112">
        <v>45170.0</v>
      </c>
      <c r="L355" s="113"/>
      <c r="M355" s="114">
        <f t="shared" si="1"/>
        <v>140.094</v>
      </c>
      <c r="N355" s="110">
        <v>9050.0</v>
      </c>
      <c r="O355" s="107">
        <v>1548.0</v>
      </c>
      <c r="P355" s="113"/>
      <c r="Q355" s="113"/>
      <c r="R355" s="113"/>
      <c r="S355" s="107" t="s">
        <v>48</v>
      </c>
      <c r="T355" s="109" t="s">
        <v>6028</v>
      </c>
      <c r="U355" s="107" t="s">
        <v>950</v>
      </c>
      <c r="V355" s="115" t="s">
        <v>1139</v>
      </c>
      <c r="W355" s="107" t="s">
        <v>7057</v>
      </c>
      <c r="X355" s="107" t="s">
        <v>7058</v>
      </c>
      <c r="Y355" s="94" t="s">
        <v>7059</v>
      </c>
      <c r="Z355" s="117">
        <v>1.88</v>
      </c>
      <c r="AA355" s="107">
        <v>151.0</v>
      </c>
      <c r="AB355" s="113"/>
      <c r="AC355" s="113"/>
      <c r="AD355" s="108"/>
      <c r="AE355" s="107" t="str">
        <f t="shared" si="2"/>
        <v>#REF!</v>
      </c>
      <c r="AF355" s="108"/>
      <c r="AG355" s="113"/>
      <c r="AH355" s="113"/>
      <c r="AI355" s="113"/>
      <c r="AJ355" s="107">
        <f t="shared" si="123"/>
        <v>7</v>
      </c>
      <c r="AK355" s="107">
        <f t="shared" si="124"/>
        <v>2019</v>
      </c>
      <c r="AL355" s="107" t="str">
        <f t="shared" si="125"/>
        <v>Q32019</v>
      </c>
      <c r="AM355" s="106" t="str">
        <f t="shared" si="126"/>
        <v>8-10K</v>
      </c>
      <c r="AN355" s="118"/>
      <c r="AO355" s="118"/>
      <c r="AP355" s="118"/>
      <c r="AQ355" s="118"/>
      <c r="AR355" s="118"/>
      <c r="AS355" s="118"/>
      <c r="AT355" s="118"/>
      <c r="AU355" s="118"/>
      <c r="AV355" s="118"/>
      <c r="AW355" s="118"/>
      <c r="AX355" s="118"/>
      <c r="AY355" s="119">
        <f t="shared" si="4"/>
        <v>12</v>
      </c>
      <c r="AZ355" s="118"/>
    </row>
    <row r="356">
      <c r="A356" s="107">
        <f t="shared" si="5"/>
        <v>355</v>
      </c>
      <c r="B356" s="108"/>
      <c r="C356" s="140" t="s">
        <v>1140</v>
      </c>
      <c r="D356" s="109" t="s">
        <v>1141</v>
      </c>
      <c r="E356" s="108"/>
      <c r="F356" s="110" t="s">
        <v>38</v>
      </c>
      <c r="G356" s="110" t="s">
        <v>6011</v>
      </c>
      <c r="H356" s="111"/>
      <c r="I356" s="121"/>
      <c r="J356" s="112">
        <v>45170.0</v>
      </c>
      <c r="K356" s="112">
        <v>47088.0</v>
      </c>
      <c r="L356" s="113"/>
      <c r="M356" s="114">
        <f t="shared" si="1"/>
        <v>168.36</v>
      </c>
      <c r="N356" s="123">
        <v>12200.0</v>
      </c>
      <c r="O356" s="124">
        <v>1380.0</v>
      </c>
      <c r="P356" s="113"/>
      <c r="Q356" s="113"/>
      <c r="R356" s="113"/>
      <c r="S356" s="109" t="s">
        <v>48</v>
      </c>
      <c r="T356" s="109" t="s">
        <v>6028</v>
      </c>
      <c r="U356" s="109" t="s">
        <v>357</v>
      </c>
      <c r="V356" s="125" t="s">
        <v>7060</v>
      </c>
      <c r="W356" s="109" t="s">
        <v>7061</v>
      </c>
      <c r="X356" s="109" t="s">
        <v>6107</v>
      </c>
      <c r="Y356" s="116"/>
      <c r="Z356" s="126">
        <v>2.98</v>
      </c>
      <c r="AA356" s="109">
        <v>250.0</v>
      </c>
      <c r="AB356" s="113"/>
      <c r="AC356" s="113"/>
      <c r="AD356" s="125" t="s">
        <v>7062</v>
      </c>
      <c r="AE356" s="129" t="str">
        <f t="shared" si="2"/>
        <v>https://drive.google.com/file/d/1x3etqEpW2x6SAkOndcAz-GqIXzcRT5y0/view?usp=drive_link</v>
      </c>
      <c r="AF356" s="107" t="str">
        <f t="shared" ref="AF356:AF357" si="127">iferror(VLOOKUP(X356,'Master Sheet'!I$2:J$171,2,0),"Not Available")</f>
        <v>Not Available</v>
      </c>
      <c r="AG356" s="113"/>
      <c r="AH356" s="113"/>
      <c r="AI356" s="113"/>
      <c r="AJ356" s="107">
        <f t="shared" si="123"/>
        <v>9</v>
      </c>
      <c r="AK356" s="148">
        <f t="shared" si="124"/>
        <v>2023</v>
      </c>
      <c r="AL356" s="148" t="str">
        <f t="shared" si="125"/>
        <v>Q32023</v>
      </c>
      <c r="AM356" s="106" t="str">
        <f t="shared" si="126"/>
        <v>12-15K</v>
      </c>
      <c r="AN356" s="118" t="s">
        <v>5668</v>
      </c>
      <c r="AO356" s="118"/>
      <c r="AP356" s="118"/>
      <c r="AQ356" s="118"/>
      <c r="AR356" s="118"/>
      <c r="AS356" s="118"/>
      <c r="AT356" s="118"/>
      <c r="AU356" s="118"/>
      <c r="AV356" s="118"/>
      <c r="AW356" s="118"/>
      <c r="AX356" s="118"/>
      <c r="AY356" s="119">
        <f t="shared" si="4"/>
        <v>13</v>
      </c>
      <c r="AZ356" s="118"/>
    </row>
    <row r="357">
      <c r="A357" s="107">
        <f t="shared" si="5"/>
        <v>356</v>
      </c>
      <c r="B357" s="108"/>
      <c r="C357" s="120" t="s">
        <v>1144</v>
      </c>
      <c r="D357" s="109" t="s">
        <v>1145</v>
      </c>
      <c r="E357" s="108"/>
      <c r="F357" s="110" t="s">
        <v>72</v>
      </c>
      <c r="G357" s="110" t="s">
        <v>6114</v>
      </c>
      <c r="H357" s="111"/>
      <c r="I357" s="121"/>
      <c r="J357" s="112">
        <v>44044.0</v>
      </c>
      <c r="K357" s="112">
        <v>45200.0</v>
      </c>
      <c r="L357" s="113"/>
      <c r="M357" s="114">
        <f t="shared" si="1"/>
        <v>140.5</v>
      </c>
      <c r="N357" s="123">
        <v>7025.0</v>
      </c>
      <c r="O357" s="109">
        <v>2000.0</v>
      </c>
      <c r="P357" s="113"/>
      <c r="Q357" s="113"/>
      <c r="R357" s="113"/>
      <c r="S357" s="109" t="s">
        <v>37</v>
      </c>
      <c r="T357" s="109" t="s">
        <v>6005</v>
      </c>
      <c r="U357" s="109" t="s">
        <v>40</v>
      </c>
      <c r="V357" s="125" t="s">
        <v>1145</v>
      </c>
      <c r="W357" s="109" t="s">
        <v>7063</v>
      </c>
      <c r="X357" s="109" t="s">
        <v>1512</v>
      </c>
      <c r="Y357" s="116"/>
      <c r="Z357" s="126">
        <v>121.0</v>
      </c>
      <c r="AA357" s="109">
        <v>1404.0</v>
      </c>
      <c r="AB357" s="113"/>
      <c r="AC357" s="113"/>
      <c r="AD357" s="108"/>
      <c r="AE357" s="107" t="str">
        <f t="shared" si="2"/>
        <v>#REF!</v>
      </c>
      <c r="AF357" s="107" t="str">
        <f t="shared" si="127"/>
        <v>Not Available</v>
      </c>
      <c r="AG357" s="113"/>
      <c r="AH357" s="113"/>
      <c r="AI357" s="113"/>
      <c r="AJ357" s="107">
        <f t="shared" si="123"/>
        <v>8</v>
      </c>
      <c r="AK357" s="107">
        <f t="shared" si="124"/>
        <v>2020</v>
      </c>
      <c r="AL357" s="107" t="str">
        <f t="shared" si="125"/>
        <v>Q32020</v>
      </c>
      <c r="AM357" s="106" t="str">
        <f t="shared" si="126"/>
        <v>6-8K</v>
      </c>
      <c r="AN357" s="118"/>
      <c r="AO357" s="118"/>
      <c r="AP357" s="118"/>
      <c r="AQ357" s="118"/>
      <c r="AR357" s="118"/>
      <c r="AS357" s="118"/>
      <c r="AT357" s="118"/>
      <c r="AU357" s="118"/>
      <c r="AV357" s="118"/>
      <c r="AW357" s="118"/>
      <c r="AX357" s="118"/>
      <c r="AY357" s="119">
        <f t="shared" si="4"/>
        <v>13</v>
      </c>
      <c r="AZ357" s="118"/>
    </row>
    <row r="358">
      <c r="A358" s="107">
        <f t="shared" si="5"/>
        <v>357</v>
      </c>
      <c r="B358" s="108"/>
      <c r="C358" s="120" t="s">
        <v>1146</v>
      </c>
      <c r="D358" s="109" t="s">
        <v>1147</v>
      </c>
      <c r="E358" s="108"/>
      <c r="F358" s="110" t="s">
        <v>38</v>
      </c>
      <c r="G358" s="110" t="s">
        <v>6004</v>
      </c>
      <c r="H358" s="111"/>
      <c r="I358" s="121"/>
      <c r="J358" s="112">
        <v>45231.0</v>
      </c>
      <c r="K358" s="112">
        <v>45809.0</v>
      </c>
      <c r="L358" s="113"/>
      <c r="M358" s="114">
        <f t="shared" si="1"/>
        <v>140</v>
      </c>
      <c r="N358" s="123">
        <v>7000.0</v>
      </c>
      <c r="O358" s="109">
        <v>2000.0</v>
      </c>
      <c r="P358" s="113"/>
      <c r="Q358" s="113"/>
      <c r="R358" s="113"/>
      <c r="S358" s="109" t="s">
        <v>37</v>
      </c>
      <c r="T358" s="109" t="s">
        <v>6005</v>
      </c>
      <c r="U358" s="109" t="s">
        <v>40</v>
      </c>
      <c r="V358" s="125" t="s">
        <v>7064</v>
      </c>
      <c r="W358" s="109" t="s">
        <v>7065</v>
      </c>
      <c r="X358" s="109" t="s">
        <v>7066</v>
      </c>
      <c r="Y358" s="94" t="s">
        <v>7066</v>
      </c>
      <c r="Z358" s="126">
        <v>9.47</v>
      </c>
      <c r="AA358" s="109">
        <v>90.0</v>
      </c>
      <c r="AB358" s="113"/>
      <c r="AC358" s="131">
        <v>55.0</v>
      </c>
      <c r="AD358" s="115" t="s">
        <v>7067</v>
      </c>
      <c r="AE358" s="129" t="str">
        <f t="shared" si="2"/>
        <v>https://drive.google.com/file/d/18REbFnNi6Cj1tTwQ_o6N5w9DAovPo_oR/view?usp=drive_link</v>
      </c>
      <c r="AF358" s="107" t="s">
        <v>946</v>
      </c>
      <c r="AG358" s="113"/>
      <c r="AH358" s="113"/>
      <c r="AI358" s="113"/>
      <c r="AJ358" s="107">
        <f t="shared" si="123"/>
        <v>11</v>
      </c>
      <c r="AK358" s="107">
        <f t="shared" si="124"/>
        <v>2023</v>
      </c>
      <c r="AL358" s="107" t="str">
        <f t="shared" si="125"/>
        <v>Q42023</v>
      </c>
      <c r="AM358" s="106" t="str">
        <f t="shared" si="126"/>
        <v>6-8K</v>
      </c>
      <c r="AN358" s="118" t="s">
        <v>5668</v>
      </c>
      <c r="AO358" s="118"/>
      <c r="AP358" s="118"/>
      <c r="AQ358" s="118"/>
      <c r="AR358" s="118"/>
      <c r="AS358" s="118"/>
      <c r="AT358" s="118"/>
      <c r="AU358" s="118"/>
      <c r="AV358" s="118"/>
      <c r="AW358" s="118"/>
      <c r="AX358" s="118"/>
      <c r="AY358" s="119">
        <f t="shared" si="4"/>
        <v>14</v>
      </c>
      <c r="AZ358" s="118"/>
    </row>
    <row r="359">
      <c r="A359" s="107">
        <f t="shared" si="5"/>
        <v>358</v>
      </c>
      <c r="B359" s="108"/>
      <c r="C359" s="120" t="s">
        <v>1148</v>
      </c>
      <c r="D359" s="109" t="s">
        <v>1149</v>
      </c>
      <c r="E359" s="108"/>
      <c r="F359" s="110" t="s">
        <v>38</v>
      </c>
      <c r="G359" s="110" t="s">
        <v>6004</v>
      </c>
      <c r="H359" s="109" t="s">
        <v>6378</v>
      </c>
      <c r="I359" s="121"/>
      <c r="J359" s="112">
        <v>44904.0</v>
      </c>
      <c r="K359" s="112">
        <v>45992.0</v>
      </c>
      <c r="L359" s="113"/>
      <c r="M359" s="114">
        <f t="shared" si="1"/>
        <v>92.4</v>
      </c>
      <c r="N359" s="123">
        <v>8800.0</v>
      </c>
      <c r="O359" s="124">
        <v>1050.0</v>
      </c>
      <c r="P359" s="113"/>
      <c r="Q359" s="113"/>
      <c r="R359" s="113"/>
      <c r="S359" s="109" t="s">
        <v>48</v>
      </c>
      <c r="T359" s="109" t="s">
        <v>6028</v>
      </c>
      <c r="U359" s="109" t="s">
        <v>357</v>
      </c>
      <c r="V359" s="125" t="s">
        <v>1149</v>
      </c>
      <c r="W359" s="109" t="s">
        <v>7068</v>
      </c>
      <c r="X359" s="109" t="s">
        <v>7069</v>
      </c>
      <c r="Y359" s="94" t="s">
        <v>7070</v>
      </c>
      <c r="Z359" s="126">
        <v>13.41</v>
      </c>
      <c r="AA359" s="109">
        <v>1006.0</v>
      </c>
      <c r="AB359" s="113"/>
      <c r="AC359" s="131">
        <v>79.0</v>
      </c>
      <c r="AD359" s="111"/>
      <c r="AE359" s="107" t="str">
        <f t="shared" si="2"/>
        <v>#REF!</v>
      </c>
      <c r="AF359" s="107" t="str">
        <f>iferror(VLOOKUP(X359,'Master Sheet'!I$2:J$171,2,0),"Not Available")</f>
        <v>Not Available</v>
      </c>
      <c r="AG359" s="113"/>
      <c r="AH359" s="113"/>
      <c r="AI359" s="113"/>
      <c r="AJ359" s="107">
        <f t="shared" si="123"/>
        <v>12</v>
      </c>
      <c r="AK359" s="107">
        <f t="shared" si="124"/>
        <v>2022</v>
      </c>
      <c r="AL359" s="107" t="str">
        <f t="shared" si="125"/>
        <v>Q42022</v>
      </c>
      <c r="AM359" s="106" t="str">
        <f t="shared" si="126"/>
        <v>8-10K</v>
      </c>
      <c r="AN359" s="118"/>
      <c r="AO359" s="106">
        <v>1.0</v>
      </c>
      <c r="AP359" s="118"/>
      <c r="AQ359" s="118"/>
      <c r="AR359" s="118"/>
      <c r="AS359" s="118"/>
      <c r="AT359" s="118"/>
      <c r="AU359" s="118"/>
      <c r="AV359" s="118"/>
      <c r="AW359" s="118"/>
      <c r="AX359" s="106">
        <v>1.0</v>
      </c>
      <c r="AY359" s="119">
        <f t="shared" si="4"/>
        <v>14</v>
      </c>
      <c r="AZ359" s="118"/>
    </row>
    <row r="360">
      <c r="A360" s="107">
        <f t="shared" si="5"/>
        <v>359</v>
      </c>
      <c r="B360" s="108"/>
      <c r="C360" s="109" t="s">
        <v>1150</v>
      </c>
      <c r="D360" s="107" t="s">
        <v>1151</v>
      </c>
      <c r="E360" s="108"/>
      <c r="F360" s="110" t="s">
        <v>150</v>
      </c>
      <c r="G360" s="110" t="s">
        <v>6004</v>
      </c>
      <c r="H360" s="111"/>
      <c r="I360" s="111"/>
      <c r="J360" s="112">
        <v>45505.0</v>
      </c>
      <c r="K360" s="112">
        <v>46631.0</v>
      </c>
      <c r="L360" s="113"/>
      <c r="M360" s="114">
        <f t="shared" si="1"/>
        <v>167.99706</v>
      </c>
      <c r="N360" s="110">
        <v>11067.0</v>
      </c>
      <c r="O360" s="107">
        <v>1518.0</v>
      </c>
      <c r="P360" s="113"/>
      <c r="Q360" s="113"/>
      <c r="R360" s="113"/>
      <c r="S360" s="107" t="s">
        <v>48</v>
      </c>
      <c r="T360" s="109" t="s">
        <v>6028</v>
      </c>
      <c r="U360" s="107" t="s">
        <v>49</v>
      </c>
      <c r="V360" s="115" t="s">
        <v>7071</v>
      </c>
      <c r="W360" s="108"/>
      <c r="X360" s="107" t="s">
        <v>6117</v>
      </c>
      <c r="Y360" s="116"/>
      <c r="Z360" s="117">
        <v>2.4</v>
      </c>
      <c r="AA360" s="107">
        <v>212.0</v>
      </c>
      <c r="AB360" s="113"/>
      <c r="AC360" s="113"/>
      <c r="AD360" s="108"/>
      <c r="AE360" s="107" t="str">
        <f t="shared" si="2"/>
        <v>#REF!</v>
      </c>
      <c r="AF360" s="108"/>
      <c r="AG360" s="113"/>
      <c r="AH360" s="113"/>
      <c r="AI360" s="113"/>
      <c r="AJ360" s="108"/>
      <c r="AK360" s="108"/>
      <c r="AL360" s="108"/>
      <c r="AM360" s="118"/>
      <c r="AN360" s="118" t="s">
        <v>5668</v>
      </c>
      <c r="AO360" s="118"/>
      <c r="AP360" s="118"/>
      <c r="AQ360" s="118"/>
      <c r="AR360" s="118"/>
      <c r="AS360" s="118"/>
      <c r="AT360" s="118"/>
      <c r="AU360" s="118"/>
      <c r="AV360" s="118"/>
      <c r="AW360" s="118"/>
      <c r="AX360" s="118"/>
      <c r="AY360" s="119">
        <f t="shared" si="4"/>
        <v>12</v>
      </c>
      <c r="AZ360" s="118"/>
    </row>
    <row r="361">
      <c r="A361" s="107">
        <f t="shared" si="5"/>
        <v>360</v>
      </c>
      <c r="B361" s="108"/>
      <c r="C361" s="120" t="s">
        <v>1154</v>
      </c>
      <c r="D361" s="109" t="s">
        <v>1155</v>
      </c>
      <c r="E361" s="108"/>
      <c r="F361" s="110" t="s">
        <v>38</v>
      </c>
      <c r="G361" s="110" t="s">
        <v>6114</v>
      </c>
      <c r="H361" s="111"/>
      <c r="I361" s="121"/>
      <c r="J361" s="112">
        <v>45292.0</v>
      </c>
      <c r="K361" s="112">
        <v>46235.0</v>
      </c>
      <c r="L361" s="131">
        <v>10500.0</v>
      </c>
      <c r="M361" s="114">
        <f t="shared" si="1"/>
        <v>155.988</v>
      </c>
      <c r="N361" s="123">
        <v>12999.0</v>
      </c>
      <c r="O361" s="109">
        <v>1200.0</v>
      </c>
      <c r="P361" s="113"/>
      <c r="Q361" s="113"/>
      <c r="R361" s="113"/>
      <c r="S361" s="109" t="s">
        <v>37</v>
      </c>
      <c r="T361" s="109" t="s">
        <v>6022</v>
      </c>
      <c r="U361" s="109" t="s">
        <v>1156</v>
      </c>
      <c r="V361" s="125" t="s">
        <v>7072</v>
      </c>
      <c r="W361" s="109" t="s">
        <v>7073</v>
      </c>
      <c r="X361" s="109" t="s">
        <v>6013</v>
      </c>
      <c r="Y361" s="116"/>
      <c r="Z361" s="126">
        <v>40.0</v>
      </c>
      <c r="AA361" s="109">
        <v>499.0</v>
      </c>
      <c r="AB361" s="113"/>
      <c r="AC361" s="113"/>
      <c r="AD361" s="115" t="s">
        <v>7074</v>
      </c>
      <c r="AE361" s="129" t="str">
        <f t="shared" si="2"/>
        <v>https://drive.google.com/file/d/1Zf-KsiyjRpRmYJTxdLElkVTutPWbs9DE/view?usp=drive_link</v>
      </c>
      <c r="AF361" s="107" t="str">
        <f>iferror(VLOOKUP(X361,'Master Sheet'!I$2:J$171,2,0),"Not Available")</f>
        <v>Not Available</v>
      </c>
      <c r="AG361" s="113"/>
      <c r="AH361" s="113"/>
      <c r="AI361" s="113"/>
      <c r="AJ361" s="107">
        <f t="shared" ref="AJ361:AJ365" si="128">iferror(MONTH(J361),"NA")</f>
        <v>1</v>
      </c>
      <c r="AK361" s="107">
        <f t="shared" ref="AK361:AK365" si="129">iferror(YEAR(J361),"NA")</f>
        <v>2024</v>
      </c>
      <c r="AL361" s="107" t="str">
        <f t="shared" ref="AL361:AL365" si="130">Concat(IF(AJ361&lt;=3,"Q1",IF(AJ361&lt;=6,"Q2",IF(AJ361&lt;=9,"Q3","Q4"))),AK361)</f>
        <v>Q12024</v>
      </c>
      <c r="AM361" s="106" t="str">
        <f t="shared" ref="AM361:AM365" si="131">IF(N361=0,"NA",IF(N361&lt;2000,"&lt;2K",IF(N361&lt;4000,"2-4K",IF(N361&lt;6000,"4-6K",IF(N361&lt;8000,"6-8K",IF(N361&lt;10000,"8-10K",IF(N361&lt;12000,"10-12K",IF(N361&lt;15000,"12-15K","15K+"))))))))</f>
        <v>12-15K</v>
      </c>
      <c r="AN361" s="118" t="s">
        <v>5668</v>
      </c>
      <c r="AO361" s="118"/>
      <c r="AP361" s="118"/>
      <c r="AQ361" s="118"/>
      <c r="AR361" s="118"/>
      <c r="AS361" s="118"/>
      <c r="AT361" s="118"/>
      <c r="AU361" s="118"/>
      <c r="AV361" s="118"/>
      <c r="AW361" s="118"/>
      <c r="AX361" s="118"/>
      <c r="AY361" s="119">
        <f t="shared" si="4"/>
        <v>14</v>
      </c>
      <c r="AZ361" s="118"/>
    </row>
    <row r="362">
      <c r="A362" s="107">
        <f t="shared" si="5"/>
        <v>361</v>
      </c>
      <c r="B362" s="108"/>
      <c r="C362" s="120" t="s">
        <v>1157</v>
      </c>
      <c r="D362" s="107" t="s">
        <v>1158</v>
      </c>
      <c r="E362" s="108"/>
      <c r="F362" s="110" t="s">
        <v>38</v>
      </c>
      <c r="G362" s="110" t="s">
        <v>6004</v>
      </c>
      <c r="H362" s="111"/>
      <c r="I362" s="111"/>
      <c r="J362" s="112">
        <v>44774.0</v>
      </c>
      <c r="K362" s="112">
        <v>46722.0</v>
      </c>
      <c r="L362" s="113"/>
      <c r="M362" s="114">
        <f t="shared" si="1"/>
        <v>171</v>
      </c>
      <c r="N362" s="110">
        <v>10000.0</v>
      </c>
      <c r="O362" s="107">
        <v>1710.0</v>
      </c>
      <c r="P362" s="113"/>
      <c r="Q362" s="113"/>
      <c r="R362" s="113"/>
      <c r="S362" s="107" t="s">
        <v>48</v>
      </c>
      <c r="T362" s="109" t="s">
        <v>6022</v>
      </c>
      <c r="U362" s="107" t="s">
        <v>164</v>
      </c>
      <c r="V362" s="115" t="s">
        <v>1158</v>
      </c>
      <c r="W362" s="135" t="s">
        <v>7075</v>
      </c>
      <c r="X362" s="107" t="s">
        <v>7076</v>
      </c>
      <c r="Y362" s="94" t="s">
        <v>7077</v>
      </c>
      <c r="Z362" s="117">
        <v>7.99</v>
      </c>
      <c r="AA362" s="107">
        <v>448.0</v>
      </c>
      <c r="AB362" s="113"/>
      <c r="AC362" s="113"/>
      <c r="AD362" s="115" t="s">
        <v>7078</v>
      </c>
      <c r="AE362" s="129" t="str">
        <f t="shared" si="2"/>
        <v>https://drive.google.com/file/d/1ZwMLfKhA4tzLXzJ6FbhFklZHBPIVGqCE/view?usp=drive_link</v>
      </c>
      <c r="AF362" s="108"/>
      <c r="AG362" s="113"/>
      <c r="AH362" s="113"/>
      <c r="AI362" s="113"/>
      <c r="AJ362" s="107">
        <f t="shared" si="128"/>
        <v>8</v>
      </c>
      <c r="AK362" s="107">
        <f t="shared" si="129"/>
        <v>2022</v>
      </c>
      <c r="AL362" s="107" t="str">
        <f t="shared" si="130"/>
        <v>Q32022</v>
      </c>
      <c r="AM362" s="106" t="str">
        <f t="shared" si="131"/>
        <v>10-12K</v>
      </c>
      <c r="AN362" s="118"/>
      <c r="AO362" s="118"/>
      <c r="AP362" s="118"/>
      <c r="AQ362" s="118"/>
      <c r="AR362" s="118"/>
      <c r="AS362" s="118"/>
      <c r="AT362" s="118"/>
      <c r="AU362" s="118"/>
      <c r="AV362" s="118"/>
      <c r="AW362" s="118"/>
      <c r="AX362" s="118"/>
      <c r="AY362" s="119">
        <f t="shared" si="4"/>
        <v>12</v>
      </c>
      <c r="AZ362" s="118"/>
    </row>
    <row r="363">
      <c r="A363" s="107">
        <f t="shared" si="5"/>
        <v>362</v>
      </c>
      <c r="B363" s="108"/>
      <c r="C363" s="140" t="s">
        <v>1416</v>
      </c>
      <c r="D363" s="109" t="s">
        <v>1417</v>
      </c>
      <c r="E363" s="108"/>
      <c r="F363" s="110" t="s">
        <v>38</v>
      </c>
      <c r="G363" s="110" t="s">
        <v>6011</v>
      </c>
      <c r="H363" s="111"/>
      <c r="I363" s="121"/>
      <c r="J363" s="112">
        <v>44806.0</v>
      </c>
      <c r="K363" s="112">
        <v>45931.0</v>
      </c>
      <c r="L363" s="131">
        <v>6200.0</v>
      </c>
      <c r="M363" s="114">
        <f t="shared" si="1"/>
        <v>102.627</v>
      </c>
      <c r="N363" s="123">
        <v>6300.0</v>
      </c>
      <c r="O363" s="124">
        <v>1629.0</v>
      </c>
      <c r="P363" s="113"/>
      <c r="Q363" s="113"/>
      <c r="R363" s="113"/>
      <c r="S363" s="109" t="s">
        <v>48</v>
      </c>
      <c r="T363" s="109" t="s">
        <v>6028</v>
      </c>
      <c r="U363" s="109" t="s">
        <v>169</v>
      </c>
      <c r="V363" s="125" t="s">
        <v>6532</v>
      </c>
      <c r="W363" s="109" t="s">
        <v>7079</v>
      </c>
      <c r="X363" s="109" t="s">
        <v>1438</v>
      </c>
      <c r="Y363" s="94" t="s">
        <v>1630</v>
      </c>
      <c r="Z363" s="126">
        <v>18.2</v>
      </c>
      <c r="AA363" s="109">
        <v>2900.0</v>
      </c>
      <c r="AB363" s="113"/>
      <c r="AC363" s="113"/>
      <c r="AD363" s="125" t="s">
        <v>7080</v>
      </c>
      <c r="AE363" s="129" t="str">
        <f t="shared" si="2"/>
        <v>https://drive.google.com/file/d/15ThpfMfMDX_Y2OYoc8DdByW2WcqTPdzk/view?usp=drive_link</v>
      </c>
      <c r="AF363" s="107" t="str">
        <f>iferror(VLOOKUP(X363,'Master Sheet'!I$2:J$171,2,0),"Not Available")</f>
        <v>Not Available</v>
      </c>
      <c r="AG363" s="113"/>
      <c r="AH363" s="113"/>
      <c r="AI363" s="113"/>
      <c r="AJ363" s="107">
        <f t="shared" si="128"/>
        <v>9</v>
      </c>
      <c r="AK363" s="107">
        <f t="shared" si="129"/>
        <v>2022</v>
      </c>
      <c r="AL363" s="107" t="str">
        <f t="shared" si="130"/>
        <v>Q32022</v>
      </c>
      <c r="AM363" s="106" t="str">
        <f t="shared" si="131"/>
        <v>6-8K</v>
      </c>
      <c r="AN363" s="118"/>
      <c r="AO363" s="118"/>
      <c r="AP363" s="118"/>
      <c r="AQ363" s="118"/>
      <c r="AR363" s="118"/>
      <c r="AS363" s="118"/>
      <c r="AT363" s="118"/>
      <c r="AU363" s="118"/>
      <c r="AV363" s="118"/>
      <c r="AW363" s="118"/>
      <c r="AX363" s="118"/>
      <c r="AY363" s="119">
        <f t="shared" si="4"/>
        <v>14</v>
      </c>
      <c r="AZ363" s="118"/>
    </row>
    <row r="364">
      <c r="A364" s="107">
        <f t="shared" si="5"/>
        <v>363</v>
      </c>
      <c r="B364" s="108"/>
      <c r="C364" s="120" t="s">
        <v>1163</v>
      </c>
      <c r="D364" s="109" t="s">
        <v>1164</v>
      </c>
      <c r="E364" s="108"/>
      <c r="F364" s="110" t="s">
        <v>38</v>
      </c>
      <c r="G364" s="110" t="s">
        <v>6034</v>
      </c>
      <c r="H364" s="111"/>
      <c r="I364" s="121"/>
      <c r="J364" s="112">
        <v>45352.0</v>
      </c>
      <c r="K364" s="112">
        <v>47027.0</v>
      </c>
      <c r="L364" s="113"/>
      <c r="M364" s="114">
        <f t="shared" si="1"/>
        <v>78.342</v>
      </c>
      <c r="N364" s="110">
        <v>6600.0</v>
      </c>
      <c r="O364" s="107">
        <v>1187.0</v>
      </c>
      <c r="P364" s="113"/>
      <c r="Q364" s="113"/>
      <c r="R364" s="113"/>
      <c r="S364" s="107" t="s">
        <v>48</v>
      </c>
      <c r="T364" s="109" t="s">
        <v>6005</v>
      </c>
      <c r="U364" s="107" t="s">
        <v>1165</v>
      </c>
      <c r="V364" s="115" t="s">
        <v>7081</v>
      </c>
      <c r="W364" s="107" t="s">
        <v>7082</v>
      </c>
      <c r="X364" s="107" t="s">
        <v>7083</v>
      </c>
      <c r="Y364" s="94" t="s">
        <v>7084</v>
      </c>
      <c r="Z364" s="117">
        <v>1.68</v>
      </c>
      <c r="AA364" s="107">
        <v>131.0</v>
      </c>
      <c r="AB364" s="113"/>
      <c r="AC364" s="113"/>
      <c r="AD364" s="115" t="s">
        <v>7085</v>
      </c>
      <c r="AE364" s="129" t="str">
        <f t="shared" si="2"/>
        <v>https://drive.google.com/file/d/1qJ2YGW_JRuQ8JTv5bWAs9ddp6yIOH_ib/view?usp=drive_link</v>
      </c>
      <c r="AF364" s="108"/>
      <c r="AG364" s="113"/>
      <c r="AH364" s="113"/>
      <c r="AI364" s="113"/>
      <c r="AJ364" s="107">
        <f t="shared" si="128"/>
        <v>3</v>
      </c>
      <c r="AK364" s="107">
        <f t="shared" si="129"/>
        <v>2024</v>
      </c>
      <c r="AL364" s="107" t="str">
        <f t="shared" si="130"/>
        <v>Q12024</v>
      </c>
      <c r="AM364" s="106" t="str">
        <f t="shared" si="131"/>
        <v>6-8K</v>
      </c>
      <c r="AN364" s="118" t="s">
        <v>5668</v>
      </c>
      <c r="AO364" s="118"/>
      <c r="AP364" s="118"/>
      <c r="AQ364" s="118"/>
      <c r="AR364" s="118"/>
      <c r="AS364" s="118"/>
      <c r="AT364" s="118"/>
      <c r="AU364" s="118"/>
      <c r="AV364" s="118"/>
      <c r="AW364" s="118"/>
      <c r="AX364" s="118"/>
      <c r="AY364" s="119">
        <f t="shared" si="4"/>
        <v>12</v>
      </c>
      <c r="AZ364" s="118"/>
    </row>
    <row r="365">
      <c r="A365" s="107">
        <f t="shared" si="5"/>
        <v>364</v>
      </c>
      <c r="B365" s="108"/>
      <c r="C365" s="120" t="s">
        <v>1166</v>
      </c>
      <c r="D365" s="109" t="s">
        <v>1167</v>
      </c>
      <c r="E365" s="108"/>
      <c r="F365" s="110" t="s">
        <v>38</v>
      </c>
      <c r="G365" s="110" t="s">
        <v>6004</v>
      </c>
      <c r="H365" s="111"/>
      <c r="I365" s="121"/>
      <c r="J365" s="112">
        <v>44562.0</v>
      </c>
      <c r="K365" s="112">
        <v>46357.0</v>
      </c>
      <c r="L365" s="113"/>
      <c r="M365" s="114">
        <f t="shared" si="1"/>
        <v>174.79</v>
      </c>
      <c r="N365" s="123">
        <v>11000.0</v>
      </c>
      <c r="O365" s="109">
        <v>1589.0</v>
      </c>
      <c r="P365" s="113"/>
      <c r="Q365" s="113"/>
      <c r="R365" s="113"/>
      <c r="S365" s="109" t="s">
        <v>48</v>
      </c>
      <c r="T365" s="109" t="s">
        <v>6063</v>
      </c>
      <c r="U365" s="109" t="s">
        <v>1168</v>
      </c>
      <c r="V365" s="125" t="s">
        <v>7086</v>
      </c>
      <c r="W365" s="109" t="s">
        <v>7087</v>
      </c>
      <c r="X365" s="109" t="s">
        <v>7088</v>
      </c>
      <c r="Y365" s="94" t="s">
        <v>7089</v>
      </c>
      <c r="Z365" s="126">
        <v>46.0</v>
      </c>
      <c r="AA365" s="109">
        <v>1931.0</v>
      </c>
      <c r="AB365" s="113"/>
      <c r="AC365" s="113"/>
      <c r="AD365" s="125" t="s">
        <v>7090</v>
      </c>
      <c r="AE365" s="129" t="str">
        <f t="shared" si="2"/>
        <v>https://drive.google.com/file/d/1r7rrMsEeqxZjFVTvR6KhT3xlkIJOHvQt/view?usp=drive_link</v>
      </c>
      <c r="AF365" s="107" t="str">
        <f>iferror(VLOOKUP(X365,'Master Sheet'!I$2:J$171,2,0),"Not Available")</f>
        <v>Not Available</v>
      </c>
      <c r="AG365" s="113"/>
      <c r="AH365" s="113"/>
      <c r="AI365" s="113"/>
      <c r="AJ365" s="107">
        <f t="shared" si="128"/>
        <v>1</v>
      </c>
      <c r="AK365" s="148">
        <f t="shared" si="129"/>
        <v>2022</v>
      </c>
      <c r="AL365" s="148" t="str">
        <f t="shared" si="130"/>
        <v>Q12022</v>
      </c>
      <c r="AM365" s="106" t="str">
        <f t="shared" si="131"/>
        <v>10-12K</v>
      </c>
      <c r="AN365" s="118"/>
      <c r="AO365" s="118"/>
      <c r="AP365" s="118"/>
      <c r="AQ365" s="118"/>
      <c r="AR365" s="118"/>
      <c r="AS365" s="118"/>
      <c r="AT365" s="118"/>
      <c r="AU365" s="118"/>
      <c r="AV365" s="118"/>
      <c r="AW365" s="118"/>
      <c r="AX365" s="118"/>
      <c r="AY365" s="119">
        <f t="shared" si="4"/>
        <v>13</v>
      </c>
      <c r="AZ365" s="118"/>
    </row>
    <row r="366">
      <c r="A366" s="107">
        <f t="shared" si="5"/>
        <v>365</v>
      </c>
      <c r="B366" s="108"/>
      <c r="C366" s="120" t="s">
        <v>194</v>
      </c>
      <c r="D366" s="107" t="s">
        <v>1267</v>
      </c>
      <c r="E366" s="108"/>
      <c r="F366" s="110" t="s">
        <v>150</v>
      </c>
      <c r="G366" s="110" t="s">
        <v>6004</v>
      </c>
      <c r="H366" s="109" t="s">
        <v>6062</v>
      </c>
      <c r="I366" s="111"/>
      <c r="J366" s="121"/>
      <c r="K366" s="121"/>
      <c r="L366" s="113"/>
      <c r="M366" s="114">
        <f t="shared" si="1"/>
        <v>175.3095</v>
      </c>
      <c r="N366" s="110">
        <v>10950.0</v>
      </c>
      <c r="O366" s="107">
        <v>1601.0</v>
      </c>
      <c r="P366" s="113"/>
      <c r="Q366" s="113"/>
      <c r="R366" s="113"/>
      <c r="S366" s="107" t="s">
        <v>48</v>
      </c>
      <c r="T366" s="109" t="s">
        <v>6028</v>
      </c>
      <c r="U366" s="107" t="s">
        <v>505</v>
      </c>
      <c r="V366" s="115" t="s">
        <v>7091</v>
      </c>
      <c r="W366" s="108"/>
      <c r="X366" s="108"/>
      <c r="Y366" s="116"/>
      <c r="Z366" s="117">
        <v>3.0</v>
      </c>
      <c r="AA366" s="107">
        <v>235.0</v>
      </c>
      <c r="AB366" s="113"/>
      <c r="AC366" s="113"/>
      <c r="AD366" s="108"/>
      <c r="AE366" s="107" t="str">
        <f t="shared" si="2"/>
        <v>#REF!</v>
      </c>
      <c r="AF366" s="108"/>
      <c r="AG366" s="113"/>
      <c r="AH366" s="113"/>
      <c r="AI366" s="113"/>
      <c r="AJ366" s="108"/>
      <c r="AK366" s="108"/>
      <c r="AL366" s="108"/>
      <c r="AM366" s="118"/>
      <c r="AN366" s="118"/>
      <c r="AO366" s="118"/>
      <c r="AP366" s="118"/>
      <c r="AQ366" s="118"/>
      <c r="AR366" s="118"/>
      <c r="AS366" s="118"/>
      <c r="AT366" s="118"/>
      <c r="AU366" s="118"/>
      <c r="AV366" s="118"/>
      <c r="AW366" s="118"/>
      <c r="AX366" s="118"/>
      <c r="AY366" s="119">
        <f t="shared" si="4"/>
        <v>9</v>
      </c>
      <c r="AZ366" s="118"/>
    </row>
    <row r="367">
      <c r="A367" s="107">
        <f t="shared" si="5"/>
        <v>366</v>
      </c>
      <c r="B367" s="108"/>
      <c r="C367" s="140" t="s">
        <v>1161</v>
      </c>
      <c r="D367" s="109" t="s">
        <v>1162</v>
      </c>
      <c r="E367" s="108"/>
      <c r="F367" s="110" t="s">
        <v>38</v>
      </c>
      <c r="G367" s="110" t="s">
        <v>6004</v>
      </c>
      <c r="H367" s="141">
        <v>45355.0</v>
      </c>
      <c r="I367" s="121"/>
      <c r="J367" s="112">
        <v>45108.0</v>
      </c>
      <c r="K367" s="112">
        <v>46357.0</v>
      </c>
      <c r="L367" s="113"/>
      <c r="M367" s="114">
        <f t="shared" si="1"/>
        <v>190.325</v>
      </c>
      <c r="N367" s="123">
        <v>11500.0</v>
      </c>
      <c r="O367" s="124">
        <v>1655.0</v>
      </c>
      <c r="P367" s="113"/>
      <c r="Q367" s="113"/>
      <c r="R367" s="113"/>
      <c r="S367" s="109" t="s">
        <v>48</v>
      </c>
      <c r="T367" s="109" t="s">
        <v>6028</v>
      </c>
      <c r="U367" s="109" t="s">
        <v>357</v>
      </c>
      <c r="V367" s="125" t="s">
        <v>7092</v>
      </c>
      <c r="W367" s="109" t="s">
        <v>7093</v>
      </c>
      <c r="X367" s="109" t="s">
        <v>458</v>
      </c>
      <c r="Y367" s="94" t="s">
        <v>3577</v>
      </c>
      <c r="Z367" s="126">
        <v>4.5</v>
      </c>
      <c r="AA367" s="109">
        <v>272.0</v>
      </c>
      <c r="AB367" s="113"/>
      <c r="AC367" s="113"/>
      <c r="AD367" s="125" t="s">
        <v>7037</v>
      </c>
      <c r="AE367" s="129" t="str">
        <f t="shared" si="2"/>
        <v>https://drive.google.com/file/d/1Z4mmF5tQlhgRT5enxcPIkxaxvjLOJh3e/view?usp=drive_link</v>
      </c>
      <c r="AF367" s="107" t="str">
        <f>iferror(VLOOKUP(X367,'Master Sheet'!I$2:J$171,2,0),"Not Available")</f>
        <v>Not Available</v>
      </c>
      <c r="AG367" s="113"/>
      <c r="AH367" s="113"/>
      <c r="AI367" s="113"/>
      <c r="AJ367" s="107">
        <f t="shared" ref="AJ367:AJ425" si="132">iferror(MONTH(J367),"NA")</f>
        <v>7</v>
      </c>
      <c r="AK367" s="148">
        <f t="shared" ref="AK367:AK425" si="133">iferror(YEAR(J367),"NA")</f>
        <v>2023</v>
      </c>
      <c r="AL367" s="148" t="str">
        <f t="shared" ref="AL367:AL425" si="134">Concat(IF(AJ367&lt;=3,"Q1",IF(AJ367&lt;=6,"Q2",IF(AJ367&lt;=9,"Q3","Q4"))),AK367)</f>
        <v>Q32023</v>
      </c>
      <c r="AM367" s="106" t="str">
        <f t="shared" ref="AM367:AM425" si="135">IF(N367=0,"NA",IF(N367&lt;2000,"&lt;2K",IF(N367&lt;4000,"2-4K",IF(N367&lt;6000,"4-6K",IF(N367&lt;8000,"6-8K",IF(N367&lt;10000,"8-10K",IF(N367&lt;12000,"10-12K",IF(N367&lt;15000,"12-15K","15K+"))))))))</f>
        <v>10-12K</v>
      </c>
      <c r="AN367" s="118"/>
      <c r="AO367" s="106">
        <v>1.0</v>
      </c>
      <c r="AP367" s="118"/>
      <c r="AQ367" s="118"/>
      <c r="AR367" s="118"/>
      <c r="AS367" s="118"/>
      <c r="AT367" s="118"/>
      <c r="AU367" s="118"/>
      <c r="AV367" s="118"/>
      <c r="AW367" s="118"/>
      <c r="AX367" s="118"/>
      <c r="AY367" s="119">
        <f t="shared" si="4"/>
        <v>13</v>
      </c>
      <c r="AZ367" s="118"/>
    </row>
    <row r="368">
      <c r="A368" s="107">
        <f t="shared" si="5"/>
        <v>367</v>
      </c>
      <c r="B368" s="108"/>
      <c r="C368" s="120" t="s">
        <v>1176</v>
      </c>
      <c r="D368" s="107" t="s">
        <v>1177</v>
      </c>
      <c r="E368" s="108"/>
      <c r="F368" s="110" t="s">
        <v>38</v>
      </c>
      <c r="G368" s="110" t="s">
        <v>6004</v>
      </c>
      <c r="H368" s="111"/>
      <c r="I368" s="121"/>
      <c r="J368" s="112">
        <v>44958.0</v>
      </c>
      <c r="K368" s="112">
        <v>46023.0</v>
      </c>
      <c r="L368" s="113"/>
      <c r="M368" s="114">
        <f t="shared" si="1"/>
        <v>284.28</v>
      </c>
      <c r="N368" s="110">
        <v>11500.0</v>
      </c>
      <c r="O368" s="107">
        <v>2472.0</v>
      </c>
      <c r="P368" s="113"/>
      <c r="Q368" s="113"/>
      <c r="R368" s="131">
        <v>1623.0</v>
      </c>
      <c r="S368" s="107" t="s">
        <v>213</v>
      </c>
      <c r="T368" s="109" t="s">
        <v>6022</v>
      </c>
      <c r="U368" s="107" t="s">
        <v>751</v>
      </c>
      <c r="V368" s="115" t="s">
        <v>7094</v>
      </c>
      <c r="W368" s="107" t="s">
        <v>7095</v>
      </c>
      <c r="X368" s="107" t="s">
        <v>7096</v>
      </c>
      <c r="Y368" s="109" t="s">
        <v>7097</v>
      </c>
      <c r="Z368" s="117">
        <v>24.0</v>
      </c>
      <c r="AA368" s="107">
        <v>219.0</v>
      </c>
      <c r="AB368" s="113"/>
      <c r="AC368" s="113"/>
      <c r="AD368" s="115" t="s">
        <v>7098</v>
      </c>
      <c r="AE368" s="129" t="str">
        <f t="shared" si="2"/>
        <v>https://drive.google.com/file/d/1AX308sxPxcSKAXmH1asxzuX-ENOTmXpN/view?usp=drive_link</v>
      </c>
      <c r="AF368" s="108"/>
      <c r="AG368" s="113"/>
      <c r="AH368" s="113"/>
      <c r="AI368" s="113"/>
      <c r="AJ368" s="107">
        <f t="shared" si="132"/>
        <v>2</v>
      </c>
      <c r="AK368" s="107">
        <f t="shared" si="133"/>
        <v>2023</v>
      </c>
      <c r="AL368" s="107" t="str">
        <f t="shared" si="134"/>
        <v>Q12023</v>
      </c>
      <c r="AM368" s="106" t="str">
        <f t="shared" si="135"/>
        <v>10-12K</v>
      </c>
      <c r="AN368" s="118"/>
      <c r="AO368" s="118"/>
      <c r="AP368" s="118"/>
      <c r="AQ368" s="118"/>
      <c r="AR368" s="118"/>
      <c r="AS368" s="118"/>
      <c r="AT368" s="118"/>
      <c r="AU368" s="118"/>
      <c r="AV368" s="118"/>
      <c r="AW368" s="118"/>
      <c r="AX368" s="118"/>
      <c r="AY368" s="119">
        <f t="shared" si="4"/>
        <v>12</v>
      </c>
      <c r="AZ368" s="118"/>
    </row>
    <row r="369">
      <c r="A369" s="107">
        <f t="shared" si="5"/>
        <v>368</v>
      </c>
      <c r="B369" s="108"/>
      <c r="C369" s="120" t="s">
        <v>1178</v>
      </c>
      <c r="D369" s="109" t="s">
        <v>1179</v>
      </c>
      <c r="E369" s="108"/>
      <c r="F369" s="110" t="s">
        <v>38</v>
      </c>
      <c r="G369" s="110" t="s">
        <v>6004</v>
      </c>
      <c r="H369" s="142" t="s">
        <v>6577</v>
      </c>
      <c r="I369" s="121"/>
      <c r="J369" s="112">
        <v>44896.0</v>
      </c>
      <c r="K369" s="112">
        <v>46235.0</v>
      </c>
      <c r="L369" s="113"/>
      <c r="M369" s="114">
        <f t="shared" si="1"/>
        <v>284.5287</v>
      </c>
      <c r="N369" s="123">
        <v>7290.0</v>
      </c>
      <c r="O369" s="124">
        <v>3903.0</v>
      </c>
      <c r="P369" s="113"/>
      <c r="Q369" s="113"/>
      <c r="R369" s="113"/>
      <c r="S369" s="109" t="s">
        <v>213</v>
      </c>
      <c r="T369" s="109" t="s">
        <v>6028</v>
      </c>
      <c r="U369" s="109" t="s">
        <v>169</v>
      </c>
      <c r="V369" s="125" t="s">
        <v>7099</v>
      </c>
      <c r="W369" s="109" t="s">
        <v>7100</v>
      </c>
      <c r="X369" s="109" t="s">
        <v>7101</v>
      </c>
      <c r="Y369" s="94" t="s">
        <v>7102</v>
      </c>
      <c r="Z369" s="126">
        <v>25.0</v>
      </c>
      <c r="AA369" s="109">
        <v>137.0</v>
      </c>
      <c r="AB369" s="113"/>
      <c r="AC369" s="113"/>
      <c r="AD369" s="125" t="s">
        <v>7103</v>
      </c>
      <c r="AE369" s="129" t="str">
        <f t="shared" si="2"/>
        <v>https://drive.google.com/file/d/1-Wks65eyKaaswc1thKVoUkuuQWnKZeTj/view?usp=drive_link</v>
      </c>
      <c r="AF369" s="107" t="str">
        <f t="shared" ref="AF369:AF370" si="136">iferror(VLOOKUP(X369,'Master Sheet'!I$2:J$171,2,0),"Not Available")</f>
        <v>Not Available</v>
      </c>
      <c r="AG369" s="113"/>
      <c r="AH369" s="113"/>
      <c r="AI369" s="113"/>
      <c r="AJ369" s="107">
        <f t="shared" si="132"/>
        <v>12</v>
      </c>
      <c r="AK369" s="107">
        <f t="shared" si="133"/>
        <v>2022</v>
      </c>
      <c r="AL369" s="107" t="str">
        <f t="shared" si="134"/>
        <v>Q42022</v>
      </c>
      <c r="AM369" s="106" t="str">
        <f t="shared" si="135"/>
        <v>6-8K</v>
      </c>
      <c r="AN369" s="118"/>
      <c r="AO369" s="118"/>
      <c r="AP369" s="118"/>
      <c r="AQ369" s="118"/>
      <c r="AR369" s="118"/>
      <c r="AS369" s="118"/>
      <c r="AT369" s="118"/>
      <c r="AU369" s="118"/>
      <c r="AV369" s="118"/>
      <c r="AW369" s="118"/>
      <c r="AX369" s="118"/>
      <c r="AY369" s="119">
        <f t="shared" si="4"/>
        <v>13</v>
      </c>
      <c r="AZ369" s="118"/>
    </row>
    <row r="370">
      <c r="A370" s="107">
        <f t="shared" si="5"/>
        <v>369</v>
      </c>
      <c r="B370" s="108"/>
      <c r="C370" s="120" t="s">
        <v>1180</v>
      </c>
      <c r="D370" s="109" t="s">
        <v>1181</v>
      </c>
      <c r="E370" s="108"/>
      <c r="F370" s="110" t="s">
        <v>38</v>
      </c>
      <c r="G370" s="110" t="s">
        <v>6004</v>
      </c>
      <c r="H370" s="111"/>
      <c r="I370" s="121"/>
      <c r="J370" s="112">
        <v>45231.0</v>
      </c>
      <c r="K370" s="122">
        <v>46508.0</v>
      </c>
      <c r="L370" s="131">
        <v>10000.0</v>
      </c>
      <c r="M370" s="114">
        <f t="shared" si="1"/>
        <v>194.9</v>
      </c>
      <c r="N370" s="123">
        <v>10000.0</v>
      </c>
      <c r="O370" s="124">
        <v>1949.0</v>
      </c>
      <c r="P370" s="113"/>
      <c r="Q370" s="113"/>
      <c r="R370" s="113"/>
      <c r="S370" s="109" t="s">
        <v>213</v>
      </c>
      <c r="T370" s="109" t="s">
        <v>6005</v>
      </c>
      <c r="U370" s="109" t="s">
        <v>40</v>
      </c>
      <c r="V370" s="125" t="s">
        <v>7104</v>
      </c>
      <c r="W370" s="109" t="s">
        <v>7105</v>
      </c>
      <c r="X370" s="109" t="s">
        <v>6243</v>
      </c>
      <c r="Y370" s="116"/>
      <c r="Z370" s="126">
        <v>15.0</v>
      </c>
      <c r="AA370" s="109">
        <v>288.0</v>
      </c>
      <c r="AB370" s="113"/>
      <c r="AC370" s="113"/>
      <c r="AD370" s="125" t="s">
        <v>7106</v>
      </c>
      <c r="AE370" s="129" t="str">
        <f t="shared" si="2"/>
        <v>https://drive.google.com/file/d/1hofmsiMWJ3wzd8mM3v4sHtw3eUr8egvX/view?usp=sharing</v>
      </c>
      <c r="AF370" s="107" t="str">
        <f t="shared" si="136"/>
        <v>Not Available</v>
      </c>
      <c r="AG370" s="131">
        <v>14.4</v>
      </c>
      <c r="AH370" s="113"/>
      <c r="AI370" s="113"/>
      <c r="AJ370" s="107">
        <f t="shared" si="132"/>
        <v>11</v>
      </c>
      <c r="AK370" s="107">
        <f t="shared" si="133"/>
        <v>2023</v>
      </c>
      <c r="AL370" s="107" t="str">
        <f t="shared" si="134"/>
        <v>Q42023</v>
      </c>
      <c r="AM370" s="106" t="str">
        <f t="shared" si="135"/>
        <v>10-12K</v>
      </c>
      <c r="AN370" s="118" t="s">
        <v>5668</v>
      </c>
      <c r="AO370" s="118"/>
      <c r="AP370" s="118"/>
      <c r="AQ370" s="118"/>
      <c r="AR370" s="106">
        <v>1.0</v>
      </c>
      <c r="AS370" s="118"/>
      <c r="AT370" s="118"/>
      <c r="AU370" s="118"/>
      <c r="AV370" s="118"/>
      <c r="AW370" s="118"/>
      <c r="AX370" s="118"/>
      <c r="AY370" s="119">
        <f t="shared" si="4"/>
        <v>14</v>
      </c>
      <c r="AZ370" s="118"/>
    </row>
    <row r="371">
      <c r="A371" s="107">
        <f t="shared" si="5"/>
        <v>370</v>
      </c>
      <c r="B371" s="108"/>
      <c r="C371" s="120" t="s">
        <v>1182</v>
      </c>
      <c r="D371" s="107" t="s">
        <v>1183</v>
      </c>
      <c r="E371" s="108"/>
      <c r="F371" s="110" t="s">
        <v>38</v>
      </c>
      <c r="G371" s="110" t="s">
        <v>6034</v>
      </c>
      <c r="H371" s="111"/>
      <c r="I371" s="121"/>
      <c r="J371" s="112">
        <v>44593.0</v>
      </c>
      <c r="K371" s="112">
        <v>45627.0</v>
      </c>
      <c r="L371" s="113"/>
      <c r="M371" s="114">
        <f t="shared" si="1"/>
        <v>110.075</v>
      </c>
      <c r="N371" s="110">
        <v>8500.0</v>
      </c>
      <c r="O371" s="107">
        <v>1295.0</v>
      </c>
      <c r="P371" s="113"/>
      <c r="Q371" s="113"/>
      <c r="R371" s="113"/>
      <c r="S371" s="107" t="s">
        <v>48</v>
      </c>
      <c r="T371" s="109" t="s">
        <v>6028</v>
      </c>
      <c r="U371" s="107" t="s">
        <v>152</v>
      </c>
      <c r="V371" s="115" t="s">
        <v>1183</v>
      </c>
      <c r="W371" s="107" t="s">
        <v>7107</v>
      </c>
      <c r="X371" s="107" t="s">
        <v>7108</v>
      </c>
      <c r="Y371" s="94" t="s">
        <v>7108</v>
      </c>
      <c r="Z371" s="117">
        <v>2.13</v>
      </c>
      <c r="AA371" s="107">
        <v>160.0</v>
      </c>
      <c r="AB371" s="113"/>
      <c r="AC371" s="113"/>
      <c r="AD371" s="115" t="s">
        <v>7109</v>
      </c>
      <c r="AE371" s="129" t="str">
        <f t="shared" si="2"/>
        <v>https://drive.google.com/file/d/1-CLb0Q1_U56raKq8R9p7ZV1qytGOzyJN/view?usp=drive_link</v>
      </c>
      <c r="AF371" s="107" t="s">
        <v>946</v>
      </c>
      <c r="AG371" s="113"/>
      <c r="AH371" s="113"/>
      <c r="AI371" s="113"/>
      <c r="AJ371" s="107">
        <f t="shared" si="132"/>
        <v>2</v>
      </c>
      <c r="AK371" s="107">
        <f t="shared" si="133"/>
        <v>2022</v>
      </c>
      <c r="AL371" s="107" t="str">
        <f t="shared" si="134"/>
        <v>Q12022</v>
      </c>
      <c r="AM371" s="106" t="str">
        <f t="shared" si="135"/>
        <v>8-10K</v>
      </c>
      <c r="AN371" s="118"/>
      <c r="AO371" s="118"/>
      <c r="AP371" s="118"/>
      <c r="AQ371" s="118"/>
      <c r="AR371" s="118"/>
      <c r="AS371" s="118"/>
      <c r="AT371" s="118"/>
      <c r="AU371" s="118"/>
      <c r="AV371" s="118"/>
      <c r="AW371" s="118"/>
      <c r="AX371" s="118"/>
      <c r="AY371" s="119">
        <f t="shared" si="4"/>
        <v>13</v>
      </c>
      <c r="AZ371" s="118"/>
    </row>
    <row r="372">
      <c r="A372" s="107">
        <f t="shared" si="5"/>
        <v>371</v>
      </c>
      <c r="B372" s="108"/>
      <c r="C372" s="120" t="s">
        <v>1184</v>
      </c>
      <c r="D372" s="107" t="s">
        <v>1185</v>
      </c>
      <c r="E372" s="108"/>
      <c r="F372" s="110" t="s">
        <v>72</v>
      </c>
      <c r="G372" s="110" t="s">
        <v>6004</v>
      </c>
      <c r="H372" s="141">
        <v>45325.0</v>
      </c>
      <c r="I372" s="121"/>
      <c r="J372" s="112">
        <v>44835.0</v>
      </c>
      <c r="K372" s="112">
        <v>45352.0</v>
      </c>
      <c r="L372" s="113"/>
      <c r="M372" s="114">
        <f t="shared" si="1"/>
        <v>114.325</v>
      </c>
      <c r="N372" s="110">
        <v>8500.0</v>
      </c>
      <c r="O372" s="107">
        <v>1345.0</v>
      </c>
      <c r="P372" s="113"/>
      <c r="Q372" s="113"/>
      <c r="R372" s="113"/>
      <c r="S372" s="107" t="s">
        <v>48</v>
      </c>
      <c r="T372" s="109" t="s">
        <v>6028</v>
      </c>
      <c r="U372" s="107" t="s">
        <v>189</v>
      </c>
      <c r="V372" s="115" t="s">
        <v>7110</v>
      </c>
      <c r="W372" s="107" t="s">
        <v>7111</v>
      </c>
      <c r="X372" s="107" t="s">
        <v>7112</v>
      </c>
      <c r="Y372" s="116"/>
      <c r="Z372" s="117">
        <v>4.2</v>
      </c>
      <c r="AA372" s="107">
        <v>328.0</v>
      </c>
      <c r="AB372" s="113"/>
      <c r="AC372" s="113"/>
      <c r="AD372" s="115" t="s">
        <v>7113</v>
      </c>
      <c r="AE372" s="129" t="str">
        <f t="shared" si="2"/>
        <v>https://drive.google.com/file/d/1nfg9pYxfNmq5-yx7i4XwzF6lTNwbw-pR/view?usp=drive_link</v>
      </c>
      <c r="AF372" s="108"/>
      <c r="AG372" s="113"/>
      <c r="AH372" s="113"/>
      <c r="AI372" s="113"/>
      <c r="AJ372" s="107">
        <f t="shared" si="132"/>
        <v>10</v>
      </c>
      <c r="AK372" s="107">
        <f t="shared" si="133"/>
        <v>2022</v>
      </c>
      <c r="AL372" s="107" t="str">
        <f t="shared" si="134"/>
        <v>Q42022</v>
      </c>
      <c r="AM372" s="106" t="str">
        <f t="shared" si="135"/>
        <v>8-10K</v>
      </c>
      <c r="AN372" s="118"/>
      <c r="AO372" s="118"/>
      <c r="AP372" s="118"/>
      <c r="AQ372" s="118"/>
      <c r="AR372" s="118"/>
      <c r="AS372" s="118"/>
      <c r="AT372" s="118"/>
      <c r="AU372" s="118"/>
      <c r="AV372" s="118"/>
      <c r="AW372" s="118"/>
      <c r="AX372" s="118"/>
      <c r="AY372" s="119">
        <f t="shared" si="4"/>
        <v>12</v>
      </c>
      <c r="AZ372" s="118"/>
    </row>
    <row r="373">
      <c r="A373" s="107">
        <f t="shared" si="5"/>
        <v>372</v>
      </c>
      <c r="B373" s="108"/>
      <c r="C373" s="120" t="s">
        <v>1188</v>
      </c>
      <c r="D373" s="109" t="s">
        <v>1189</v>
      </c>
      <c r="E373" s="108"/>
      <c r="F373" s="110" t="s">
        <v>38</v>
      </c>
      <c r="G373" s="110" t="s">
        <v>6011</v>
      </c>
      <c r="H373" s="111"/>
      <c r="I373" s="121"/>
      <c r="J373" s="112">
        <v>43497.0</v>
      </c>
      <c r="K373" s="122">
        <v>46174.0</v>
      </c>
      <c r="L373" s="113"/>
      <c r="M373" s="114">
        <f t="shared" si="1"/>
        <v>177.023</v>
      </c>
      <c r="N373" s="123">
        <v>13300.0</v>
      </c>
      <c r="O373" s="124">
        <v>1331.0</v>
      </c>
      <c r="P373" s="113"/>
      <c r="Q373" s="113"/>
      <c r="R373" s="113"/>
      <c r="S373" s="109" t="s">
        <v>48</v>
      </c>
      <c r="T373" s="109" t="s">
        <v>6028</v>
      </c>
      <c r="U373" s="109" t="s">
        <v>423</v>
      </c>
      <c r="V373" s="125" t="s">
        <v>1189</v>
      </c>
      <c r="W373" s="109" t="s">
        <v>7114</v>
      </c>
      <c r="X373" s="109" t="s">
        <v>128</v>
      </c>
      <c r="Y373" s="94" t="s">
        <v>2089</v>
      </c>
      <c r="Z373" s="126">
        <v>24.0</v>
      </c>
      <c r="AA373" s="109">
        <v>1284.0</v>
      </c>
      <c r="AB373" s="113"/>
      <c r="AC373" s="113"/>
      <c r="AD373" s="125" t="s">
        <v>7115</v>
      </c>
      <c r="AE373" s="129" t="str">
        <f t="shared" si="2"/>
        <v>https://drive.google.com/file/d/1RxMXbIot3PRHUC5hw32maLi69WVcfni7/view?usp=sharing</v>
      </c>
      <c r="AF373" s="107" t="str">
        <f>iferror(VLOOKUP(X373,'Master Sheet'!I$2:J$171,2,0),"Not Available")</f>
        <v>Not Available</v>
      </c>
      <c r="AG373" s="113"/>
      <c r="AH373" s="113"/>
      <c r="AI373" s="113"/>
      <c r="AJ373" s="107">
        <f t="shared" si="132"/>
        <v>2</v>
      </c>
      <c r="AK373" s="107">
        <f t="shared" si="133"/>
        <v>2019</v>
      </c>
      <c r="AL373" s="107" t="str">
        <f t="shared" si="134"/>
        <v>Q12019</v>
      </c>
      <c r="AM373" s="106" t="str">
        <f t="shared" si="135"/>
        <v>12-15K</v>
      </c>
      <c r="AN373" s="118"/>
      <c r="AO373" s="118"/>
      <c r="AP373" s="118"/>
      <c r="AQ373" s="118"/>
      <c r="AR373" s="118"/>
      <c r="AS373" s="118"/>
      <c r="AT373" s="118"/>
      <c r="AU373" s="118"/>
      <c r="AV373" s="118"/>
      <c r="AW373" s="118"/>
      <c r="AX373" s="118"/>
      <c r="AY373" s="119">
        <f t="shared" si="4"/>
        <v>13</v>
      </c>
      <c r="AZ373" s="118"/>
    </row>
    <row r="374">
      <c r="A374" s="107">
        <f t="shared" si="5"/>
        <v>373</v>
      </c>
      <c r="B374" s="108"/>
      <c r="C374" s="120" t="s">
        <v>1327</v>
      </c>
      <c r="D374" s="107" t="s">
        <v>1264</v>
      </c>
      <c r="E374" s="107">
        <v>2.0</v>
      </c>
      <c r="F374" s="110" t="s">
        <v>38</v>
      </c>
      <c r="G374" s="110" t="s">
        <v>6004</v>
      </c>
      <c r="H374" s="111"/>
      <c r="I374" s="121"/>
      <c r="J374" s="112">
        <v>44866.0</v>
      </c>
      <c r="K374" s="112">
        <v>46174.0</v>
      </c>
      <c r="L374" s="113"/>
      <c r="M374" s="114">
        <f t="shared" si="1"/>
        <v>144.254</v>
      </c>
      <c r="N374" s="123">
        <v>7900.0</v>
      </c>
      <c r="O374" s="107">
        <v>1826.0</v>
      </c>
      <c r="P374" s="113"/>
      <c r="Q374" s="113"/>
      <c r="R374" s="113"/>
      <c r="S374" s="107" t="s">
        <v>37</v>
      </c>
      <c r="T374" s="109" t="s">
        <v>6028</v>
      </c>
      <c r="U374" s="107" t="s">
        <v>68</v>
      </c>
      <c r="V374" s="115" t="s">
        <v>7024</v>
      </c>
      <c r="W374" s="107" t="s">
        <v>7116</v>
      </c>
      <c r="X374" s="107" t="s">
        <v>7026</v>
      </c>
      <c r="Y374" s="94" t="s">
        <v>7117</v>
      </c>
      <c r="Z374" s="117">
        <v>9.5</v>
      </c>
      <c r="AA374" s="107">
        <v>159.0</v>
      </c>
      <c r="AB374" s="113"/>
      <c r="AC374" s="113"/>
      <c r="AD374" s="115" t="s">
        <v>7118</v>
      </c>
      <c r="AE374" s="129" t="str">
        <f t="shared" si="2"/>
        <v>https://drive.google.com/file/d/1BgxGL2lSu7g8G1w2QVh5sVCwSa-t-COm/view?usp=drive_link</v>
      </c>
      <c r="AF374" s="108"/>
      <c r="AG374" s="113"/>
      <c r="AH374" s="113"/>
      <c r="AI374" s="113"/>
      <c r="AJ374" s="107">
        <f t="shared" si="132"/>
        <v>11</v>
      </c>
      <c r="AK374" s="107">
        <f t="shared" si="133"/>
        <v>2022</v>
      </c>
      <c r="AL374" s="107" t="str">
        <f t="shared" si="134"/>
        <v>Q42022</v>
      </c>
      <c r="AM374" s="106" t="str">
        <f t="shared" si="135"/>
        <v>6-8K</v>
      </c>
      <c r="AN374" s="118"/>
      <c r="AO374" s="118"/>
      <c r="AP374" s="118"/>
      <c r="AQ374" s="118"/>
      <c r="AR374" s="118"/>
      <c r="AS374" s="118"/>
      <c r="AT374" s="118"/>
      <c r="AU374" s="118"/>
      <c r="AV374" s="118"/>
      <c r="AW374" s="118"/>
      <c r="AX374" s="118"/>
      <c r="AY374" s="119">
        <f t="shared" si="4"/>
        <v>12</v>
      </c>
      <c r="AZ374" s="118"/>
    </row>
    <row r="375">
      <c r="A375" s="107">
        <f t="shared" si="5"/>
        <v>374</v>
      </c>
      <c r="B375" s="108"/>
      <c r="C375" s="120" t="s">
        <v>258</v>
      </c>
      <c r="D375" s="109" t="s">
        <v>259</v>
      </c>
      <c r="E375" s="108"/>
      <c r="F375" s="110" t="s">
        <v>38</v>
      </c>
      <c r="G375" s="110" t="s">
        <v>6004</v>
      </c>
      <c r="H375" s="111"/>
      <c r="I375" s="121"/>
      <c r="J375" s="112">
        <v>45170.0</v>
      </c>
      <c r="K375" s="122">
        <v>45748.0</v>
      </c>
      <c r="L375" s="113"/>
      <c r="M375" s="114">
        <f t="shared" si="1"/>
        <v>96.265</v>
      </c>
      <c r="N375" s="123">
        <v>6500.0</v>
      </c>
      <c r="O375" s="124">
        <v>1481.0</v>
      </c>
      <c r="P375" s="113"/>
      <c r="Q375" s="131">
        <v>75.0</v>
      </c>
      <c r="R375" s="113"/>
      <c r="S375" s="109" t="s">
        <v>48</v>
      </c>
      <c r="T375" s="109" t="s">
        <v>6005</v>
      </c>
      <c r="U375" s="109" t="s">
        <v>260</v>
      </c>
      <c r="V375" s="125" t="s">
        <v>7119</v>
      </c>
      <c r="W375" s="109" t="s">
        <v>7120</v>
      </c>
      <c r="X375" s="109" t="s">
        <v>2122</v>
      </c>
      <c r="Y375" s="116"/>
      <c r="Z375" s="126">
        <v>1.4</v>
      </c>
      <c r="AA375" s="109">
        <v>116.0</v>
      </c>
      <c r="AB375" s="113"/>
      <c r="AC375" s="113"/>
      <c r="AD375" s="111"/>
      <c r="AE375" s="107" t="str">
        <f t="shared" si="2"/>
        <v>#REF!</v>
      </c>
      <c r="AF375" s="107" t="str">
        <f t="shared" ref="AF375:AF378" si="137">iferror(VLOOKUP(X375,'Master Sheet'!I$2:J$171,2,0),"Not Available")</f>
        <v>Not Available</v>
      </c>
      <c r="AG375" s="113"/>
      <c r="AH375" s="113"/>
      <c r="AI375" s="113"/>
      <c r="AJ375" s="107">
        <f t="shared" si="132"/>
        <v>9</v>
      </c>
      <c r="AK375" s="148">
        <f t="shared" si="133"/>
        <v>2023</v>
      </c>
      <c r="AL375" s="148" t="str">
        <f t="shared" si="134"/>
        <v>Q32023</v>
      </c>
      <c r="AM375" s="106" t="str">
        <f t="shared" si="135"/>
        <v>6-8K</v>
      </c>
      <c r="AN375" s="118" t="s">
        <v>5668</v>
      </c>
      <c r="AO375" s="118"/>
      <c r="AP375" s="118"/>
      <c r="AQ375" s="118"/>
      <c r="AR375" s="118"/>
      <c r="AS375" s="118"/>
      <c r="AT375" s="118"/>
      <c r="AU375" s="118"/>
      <c r="AV375" s="118"/>
      <c r="AW375" s="118"/>
      <c r="AX375" s="118"/>
      <c r="AY375" s="119">
        <f t="shared" si="4"/>
        <v>13</v>
      </c>
      <c r="AZ375" s="118"/>
    </row>
    <row r="376">
      <c r="A376" s="107">
        <f t="shared" si="5"/>
        <v>375</v>
      </c>
      <c r="B376" s="108"/>
      <c r="C376" s="120" t="s">
        <v>1196</v>
      </c>
      <c r="D376" s="109" t="s">
        <v>1197</v>
      </c>
      <c r="E376" s="107">
        <v>1.0</v>
      </c>
      <c r="F376" s="110" t="s">
        <v>38</v>
      </c>
      <c r="G376" s="110" t="s">
        <v>6004</v>
      </c>
      <c r="H376" s="111"/>
      <c r="I376" s="121"/>
      <c r="J376" s="112">
        <v>44567.0</v>
      </c>
      <c r="K376" s="112">
        <v>46722.0</v>
      </c>
      <c r="L376" s="113"/>
      <c r="M376" s="114">
        <f t="shared" si="1"/>
        <v>179.838</v>
      </c>
      <c r="N376" s="123">
        <v>10300.0</v>
      </c>
      <c r="O376" s="124">
        <v>1746.0</v>
      </c>
      <c r="P376" s="113"/>
      <c r="Q376" s="113"/>
      <c r="R376" s="113"/>
      <c r="S376" s="109" t="s">
        <v>48</v>
      </c>
      <c r="T376" s="109" t="s">
        <v>6022</v>
      </c>
      <c r="U376" s="109" t="s">
        <v>751</v>
      </c>
      <c r="V376" s="125" t="s">
        <v>1197</v>
      </c>
      <c r="W376" s="109" t="s">
        <v>7121</v>
      </c>
      <c r="X376" s="109" t="s">
        <v>6237</v>
      </c>
      <c r="Y376" s="94" t="s">
        <v>6238</v>
      </c>
      <c r="Z376" s="126">
        <v>17.2</v>
      </c>
      <c r="AA376" s="109">
        <v>123.0</v>
      </c>
      <c r="AB376" s="113"/>
      <c r="AC376" s="113"/>
      <c r="AD376" s="125" t="s">
        <v>7122</v>
      </c>
      <c r="AE376" s="129" t="str">
        <f t="shared" si="2"/>
        <v>https://drive.google.com/file/d/1aCGLbb6YzpqagIYuXXC9E5NG409tRrzu/view?usp=drive_link</v>
      </c>
      <c r="AF376" s="107" t="str">
        <f t="shared" si="137"/>
        <v>Not Available</v>
      </c>
      <c r="AG376" s="113"/>
      <c r="AH376" s="113"/>
      <c r="AI376" s="113"/>
      <c r="AJ376" s="107">
        <f t="shared" si="132"/>
        <v>1</v>
      </c>
      <c r="AK376" s="148">
        <f t="shared" si="133"/>
        <v>2022</v>
      </c>
      <c r="AL376" s="148" t="str">
        <f t="shared" si="134"/>
        <v>Q12022</v>
      </c>
      <c r="AM376" s="106" t="str">
        <f t="shared" si="135"/>
        <v>10-12K</v>
      </c>
      <c r="AN376" s="118"/>
      <c r="AO376" s="106">
        <v>1.0</v>
      </c>
      <c r="AP376" s="118"/>
      <c r="AQ376" s="118"/>
      <c r="AR376" s="118"/>
      <c r="AS376" s="118"/>
      <c r="AT376" s="106">
        <v>1.0</v>
      </c>
      <c r="AU376" s="118"/>
      <c r="AV376" s="118"/>
      <c r="AW376" s="118"/>
      <c r="AX376" s="118"/>
      <c r="AY376" s="119">
        <f t="shared" si="4"/>
        <v>13</v>
      </c>
      <c r="AZ376" s="118"/>
    </row>
    <row r="377">
      <c r="A377" s="107">
        <f t="shared" si="5"/>
        <v>376</v>
      </c>
      <c r="B377" s="108"/>
      <c r="C377" s="120" t="s">
        <v>1198</v>
      </c>
      <c r="D377" s="109" t="s">
        <v>1199</v>
      </c>
      <c r="E377" s="108"/>
      <c r="F377" s="110" t="s">
        <v>38</v>
      </c>
      <c r="G377" s="110" t="s">
        <v>6004</v>
      </c>
      <c r="H377" s="109">
        <v>5.0</v>
      </c>
      <c r="I377" s="121"/>
      <c r="J377" s="112">
        <v>45200.0</v>
      </c>
      <c r="K377" s="112">
        <v>47270.0</v>
      </c>
      <c r="L377" s="113"/>
      <c r="M377" s="114">
        <f t="shared" si="1"/>
        <v>287.1</v>
      </c>
      <c r="N377" s="123">
        <v>9900.0</v>
      </c>
      <c r="O377" s="124">
        <v>2900.0</v>
      </c>
      <c r="P377" s="113"/>
      <c r="Q377" s="113"/>
      <c r="R377" s="113"/>
      <c r="S377" s="109" t="s">
        <v>122</v>
      </c>
      <c r="T377" s="109" t="s">
        <v>6028</v>
      </c>
      <c r="U377" s="109" t="s">
        <v>169</v>
      </c>
      <c r="V377" s="125" t="s">
        <v>7123</v>
      </c>
      <c r="W377" s="109" t="s">
        <v>7124</v>
      </c>
      <c r="X377" s="109" t="s">
        <v>413</v>
      </c>
      <c r="Y377" s="94" t="s">
        <v>7125</v>
      </c>
      <c r="Z377" s="126">
        <v>15.5</v>
      </c>
      <c r="AA377" s="109">
        <v>240.0</v>
      </c>
      <c r="AB377" s="113"/>
      <c r="AC377" s="113"/>
      <c r="AD377" s="125" t="s">
        <v>7126</v>
      </c>
      <c r="AE377" s="129" t="str">
        <f t="shared" si="2"/>
        <v>https://drive.google.com/file/d/1M6uWyr5dnKOthXDbJqN1ZsIbH8wUizBZ/view?usp=drive_link</v>
      </c>
      <c r="AF377" s="107" t="str">
        <f t="shared" si="137"/>
        <v>Not Available</v>
      </c>
      <c r="AG377" s="113"/>
      <c r="AH377" s="113"/>
      <c r="AI377" s="113"/>
      <c r="AJ377" s="107">
        <f t="shared" si="132"/>
        <v>10</v>
      </c>
      <c r="AK377" s="107">
        <f t="shared" si="133"/>
        <v>2023</v>
      </c>
      <c r="AL377" s="107" t="str">
        <f t="shared" si="134"/>
        <v>Q42023</v>
      </c>
      <c r="AM377" s="106" t="str">
        <f t="shared" si="135"/>
        <v>8-10K</v>
      </c>
      <c r="AN377" s="118" t="s">
        <v>5668</v>
      </c>
      <c r="AO377" s="118"/>
      <c r="AP377" s="118"/>
      <c r="AQ377" s="118"/>
      <c r="AR377" s="118"/>
      <c r="AS377" s="118"/>
      <c r="AT377" s="118"/>
      <c r="AU377" s="118"/>
      <c r="AV377" s="118"/>
      <c r="AW377" s="118"/>
      <c r="AX377" s="118"/>
      <c r="AY377" s="119">
        <f t="shared" si="4"/>
        <v>13</v>
      </c>
      <c r="AZ377" s="118"/>
    </row>
    <row r="378">
      <c r="A378" s="107">
        <f t="shared" si="5"/>
        <v>377</v>
      </c>
      <c r="B378" s="108"/>
      <c r="C378" s="120" t="s">
        <v>1200</v>
      </c>
      <c r="D378" s="109" t="s">
        <v>1201</v>
      </c>
      <c r="E378" s="108"/>
      <c r="F378" s="110" t="s">
        <v>38</v>
      </c>
      <c r="G378" s="110" t="s">
        <v>6011</v>
      </c>
      <c r="H378" s="111"/>
      <c r="I378" s="121"/>
      <c r="J378" s="112">
        <v>44387.0</v>
      </c>
      <c r="K378" s="112">
        <v>45566.0</v>
      </c>
      <c r="L378" s="113"/>
      <c r="M378" s="114">
        <f t="shared" si="1"/>
        <v>298.284</v>
      </c>
      <c r="N378" s="123">
        <v>13400.0</v>
      </c>
      <c r="O378" s="124">
        <v>2226.0</v>
      </c>
      <c r="P378" s="113"/>
      <c r="Q378" s="113"/>
      <c r="R378" s="113"/>
      <c r="S378" s="109" t="s">
        <v>213</v>
      </c>
      <c r="T378" s="109" t="s">
        <v>6028</v>
      </c>
      <c r="U378" s="109" t="s">
        <v>169</v>
      </c>
      <c r="V378" s="125" t="s">
        <v>7127</v>
      </c>
      <c r="W378" s="109" t="s">
        <v>7128</v>
      </c>
      <c r="X378" s="109" t="s">
        <v>1438</v>
      </c>
      <c r="Y378" s="94" t="s">
        <v>1630</v>
      </c>
      <c r="Z378" s="126">
        <v>20.29</v>
      </c>
      <c r="AA378" s="109">
        <v>149.0</v>
      </c>
      <c r="AB378" s="113"/>
      <c r="AC378" s="113"/>
      <c r="AD378" s="125" t="s">
        <v>7129</v>
      </c>
      <c r="AE378" s="129" t="str">
        <f t="shared" si="2"/>
        <v>https://drive.google.com/file/d/1muXkNFxiFvprpgTKtqowFGDPnc39BH-S/view?usp=sharing</v>
      </c>
      <c r="AF378" s="107" t="str">
        <f t="shared" si="137"/>
        <v>Not Available</v>
      </c>
      <c r="AG378" s="113"/>
      <c r="AH378" s="113"/>
      <c r="AI378" s="113"/>
      <c r="AJ378" s="107">
        <f t="shared" si="132"/>
        <v>7</v>
      </c>
      <c r="AK378" s="107">
        <f t="shared" si="133"/>
        <v>2021</v>
      </c>
      <c r="AL378" s="107" t="str">
        <f t="shared" si="134"/>
        <v>Q32021</v>
      </c>
      <c r="AM378" s="106" t="str">
        <f t="shared" si="135"/>
        <v>12-15K</v>
      </c>
      <c r="AN378" s="118"/>
      <c r="AO378" s="118"/>
      <c r="AP378" s="118"/>
      <c r="AQ378" s="118"/>
      <c r="AR378" s="118"/>
      <c r="AS378" s="118"/>
      <c r="AT378" s="118"/>
      <c r="AU378" s="118"/>
      <c r="AV378" s="118"/>
      <c r="AW378" s="118"/>
      <c r="AX378" s="118"/>
      <c r="AY378" s="119">
        <f t="shared" si="4"/>
        <v>13</v>
      </c>
      <c r="AZ378" s="118"/>
    </row>
    <row r="379">
      <c r="A379" s="107">
        <f t="shared" si="5"/>
        <v>378</v>
      </c>
      <c r="B379" s="108"/>
      <c r="C379" s="120" t="s">
        <v>1202</v>
      </c>
      <c r="D379" s="107" t="s">
        <v>1203</v>
      </c>
      <c r="E379" s="108"/>
      <c r="F379" s="110" t="s">
        <v>38</v>
      </c>
      <c r="G379" s="110" t="s">
        <v>6004</v>
      </c>
      <c r="H379" s="111"/>
      <c r="I379" s="111"/>
      <c r="J379" s="112">
        <v>45352.0</v>
      </c>
      <c r="K379" s="112">
        <v>47119.0</v>
      </c>
      <c r="L379" s="113"/>
      <c r="M379" s="114">
        <f t="shared" si="1"/>
        <v>181.008</v>
      </c>
      <c r="N379" s="110">
        <v>10800.0</v>
      </c>
      <c r="O379" s="107">
        <v>1676.0</v>
      </c>
      <c r="P379" s="113"/>
      <c r="Q379" s="113"/>
      <c r="R379" s="113"/>
      <c r="S379" s="107" t="s">
        <v>48</v>
      </c>
      <c r="T379" s="109" t="s">
        <v>6028</v>
      </c>
      <c r="U379" s="107" t="s">
        <v>999</v>
      </c>
      <c r="V379" s="115" t="s">
        <v>1203</v>
      </c>
      <c r="W379" s="107" t="s">
        <v>7130</v>
      </c>
      <c r="X379" s="107" t="s">
        <v>6642</v>
      </c>
      <c r="Y379" s="94" t="s">
        <v>7131</v>
      </c>
      <c r="Z379" s="117">
        <v>1.13</v>
      </c>
      <c r="AA379" s="107">
        <v>105.0</v>
      </c>
      <c r="AB379" s="113"/>
      <c r="AC379" s="131">
        <v>80.0</v>
      </c>
      <c r="AD379" s="108"/>
      <c r="AE379" s="107" t="str">
        <f t="shared" si="2"/>
        <v>#REF!</v>
      </c>
      <c r="AF379" s="108"/>
      <c r="AG379" s="113"/>
      <c r="AH379" s="113"/>
      <c r="AI379" s="113"/>
      <c r="AJ379" s="107">
        <f t="shared" si="132"/>
        <v>3</v>
      </c>
      <c r="AK379" s="107">
        <f t="shared" si="133"/>
        <v>2024</v>
      </c>
      <c r="AL379" s="107" t="str">
        <f t="shared" si="134"/>
        <v>Q12024</v>
      </c>
      <c r="AM379" s="106" t="str">
        <f t="shared" si="135"/>
        <v>10-12K</v>
      </c>
      <c r="AN379" s="118" t="s">
        <v>5668</v>
      </c>
      <c r="AO379" s="118"/>
      <c r="AP379" s="118"/>
      <c r="AQ379" s="118"/>
      <c r="AR379" s="118"/>
      <c r="AS379" s="118"/>
      <c r="AT379" s="118"/>
      <c r="AU379" s="118"/>
      <c r="AV379" s="118"/>
      <c r="AW379" s="118"/>
      <c r="AX379" s="118"/>
      <c r="AY379" s="119">
        <f t="shared" si="4"/>
        <v>13</v>
      </c>
      <c r="AZ379" s="118"/>
    </row>
    <row r="380">
      <c r="A380" s="107">
        <f t="shared" si="5"/>
        <v>379</v>
      </c>
      <c r="B380" s="108"/>
      <c r="C380" s="120" t="s">
        <v>1206</v>
      </c>
      <c r="D380" s="109" t="s">
        <v>1207</v>
      </c>
      <c r="E380" s="108"/>
      <c r="F380" s="110" t="s">
        <v>38</v>
      </c>
      <c r="G380" s="110" t="s">
        <v>6034</v>
      </c>
      <c r="H380" s="109" t="s">
        <v>6378</v>
      </c>
      <c r="I380" s="121"/>
      <c r="J380" s="112">
        <v>44896.0</v>
      </c>
      <c r="K380" s="112">
        <v>45748.0</v>
      </c>
      <c r="L380" s="113"/>
      <c r="M380" s="114">
        <f t="shared" si="1"/>
        <v>70.2941</v>
      </c>
      <c r="N380" s="123">
        <v>6449.0</v>
      </c>
      <c r="O380" s="124">
        <v>1090.0</v>
      </c>
      <c r="P380" s="113"/>
      <c r="Q380" s="113"/>
      <c r="R380" s="113"/>
      <c r="S380" s="109" t="s">
        <v>48</v>
      </c>
      <c r="T380" s="109" t="s">
        <v>6005</v>
      </c>
      <c r="U380" s="109" t="s">
        <v>1208</v>
      </c>
      <c r="V380" s="125" t="s">
        <v>1207</v>
      </c>
      <c r="W380" s="109" t="s">
        <v>7132</v>
      </c>
      <c r="X380" s="109" t="s">
        <v>6043</v>
      </c>
      <c r="Y380" s="94" t="s">
        <v>1625</v>
      </c>
      <c r="Z380" s="126">
        <v>3.74</v>
      </c>
      <c r="AA380" s="109">
        <v>286.0</v>
      </c>
      <c r="AB380" s="113"/>
      <c r="AC380" s="113"/>
      <c r="AD380" s="125" t="s">
        <v>7133</v>
      </c>
      <c r="AE380" s="129" t="str">
        <f t="shared" si="2"/>
        <v>https://drive.google.com/file/d/1sXFebjfbPBRtvrZ44-bbfRvy9D6QBtIP/view?usp=drive_link</v>
      </c>
      <c r="AF380" s="107" t="str">
        <f t="shared" ref="AF380:AF383" si="138">iferror(VLOOKUP(X380,'Master Sheet'!I$2:J$171,2,0),"Not Available")</f>
        <v>Not Available</v>
      </c>
      <c r="AG380" s="131">
        <v>28.0</v>
      </c>
      <c r="AH380" s="113"/>
      <c r="AI380" s="113"/>
      <c r="AJ380" s="107">
        <f t="shared" si="132"/>
        <v>12</v>
      </c>
      <c r="AK380" s="148">
        <f t="shared" si="133"/>
        <v>2022</v>
      </c>
      <c r="AL380" s="148" t="str">
        <f t="shared" si="134"/>
        <v>Q42022</v>
      </c>
      <c r="AM380" s="106" t="str">
        <f t="shared" si="135"/>
        <v>6-8K</v>
      </c>
      <c r="AN380" s="118"/>
      <c r="AO380" s="118"/>
      <c r="AP380" s="118"/>
      <c r="AQ380" s="118"/>
      <c r="AR380" s="118"/>
      <c r="AS380" s="118"/>
      <c r="AT380" s="118"/>
      <c r="AU380" s="118"/>
      <c r="AV380" s="118"/>
      <c r="AW380" s="118"/>
      <c r="AX380" s="118"/>
      <c r="AY380" s="119">
        <f t="shared" si="4"/>
        <v>13</v>
      </c>
      <c r="AZ380" s="118"/>
    </row>
    <row r="381">
      <c r="A381" s="107">
        <f t="shared" si="5"/>
        <v>380</v>
      </c>
      <c r="B381" s="108"/>
      <c r="C381" s="120" t="s">
        <v>1211</v>
      </c>
      <c r="D381" s="109" t="s">
        <v>1212</v>
      </c>
      <c r="E381" s="108"/>
      <c r="F381" s="110" t="s">
        <v>38</v>
      </c>
      <c r="G381" s="110" t="s">
        <v>6034</v>
      </c>
      <c r="H381" s="141">
        <v>45325.0</v>
      </c>
      <c r="I381" s="121"/>
      <c r="J381" s="112">
        <v>44531.0</v>
      </c>
      <c r="K381" s="112">
        <v>45901.0</v>
      </c>
      <c r="L381" s="113"/>
      <c r="M381" s="114">
        <f t="shared" si="1"/>
        <v>140.0351</v>
      </c>
      <c r="N381" s="123">
        <v>7934.0</v>
      </c>
      <c r="O381" s="124">
        <v>1765.0</v>
      </c>
      <c r="P381" s="113"/>
      <c r="Q381" s="113"/>
      <c r="R381" s="113"/>
      <c r="S381" s="109" t="s">
        <v>48</v>
      </c>
      <c r="T381" s="109" t="s">
        <v>6028</v>
      </c>
      <c r="U381" s="109" t="s">
        <v>423</v>
      </c>
      <c r="V381" s="125" t="s">
        <v>7134</v>
      </c>
      <c r="W381" s="109" t="s">
        <v>7135</v>
      </c>
      <c r="X381" s="109" t="s">
        <v>151</v>
      </c>
      <c r="Y381" s="94" t="s">
        <v>5063</v>
      </c>
      <c r="Z381" s="126">
        <v>4.02</v>
      </c>
      <c r="AA381" s="109">
        <v>276.0</v>
      </c>
      <c r="AB381" s="113"/>
      <c r="AC381" s="113"/>
      <c r="AD381" s="125" t="s">
        <v>7136</v>
      </c>
      <c r="AE381" s="129" t="str">
        <f t="shared" si="2"/>
        <v>https://drive.google.com/file/d/18_aJ0ltO6-85EKjTC8mCY2lnNHo62Jrr/view?usp=sharing</v>
      </c>
      <c r="AF381" s="107" t="str">
        <f t="shared" si="138"/>
        <v>Not Available</v>
      </c>
      <c r="AG381" s="113"/>
      <c r="AH381" s="113"/>
      <c r="AI381" s="113"/>
      <c r="AJ381" s="107">
        <f t="shared" si="132"/>
        <v>12</v>
      </c>
      <c r="AK381" s="148">
        <f t="shared" si="133"/>
        <v>2021</v>
      </c>
      <c r="AL381" s="148" t="str">
        <f t="shared" si="134"/>
        <v>Q42021</v>
      </c>
      <c r="AM381" s="106" t="str">
        <f t="shared" si="135"/>
        <v>6-8K</v>
      </c>
      <c r="AN381" s="118"/>
      <c r="AO381" s="118"/>
      <c r="AP381" s="118"/>
      <c r="AQ381" s="106">
        <v>1.0</v>
      </c>
      <c r="AR381" s="118"/>
      <c r="AS381" s="118"/>
      <c r="AT381" s="118"/>
      <c r="AU381" s="118"/>
      <c r="AV381" s="118"/>
      <c r="AW381" s="118"/>
      <c r="AX381" s="118"/>
      <c r="AY381" s="119">
        <f t="shared" si="4"/>
        <v>13</v>
      </c>
      <c r="AZ381" s="118"/>
    </row>
    <row r="382">
      <c r="A382" s="107">
        <f t="shared" si="5"/>
        <v>381</v>
      </c>
      <c r="B382" s="108"/>
      <c r="C382" s="120" t="s">
        <v>1215</v>
      </c>
      <c r="D382" s="109" t="s">
        <v>1216</v>
      </c>
      <c r="E382" s="108"/>
      <c r="F382" s="110" t="s">
        <v>38</v>
      </c>
      <c r="G382" s="110" t="s">
        <v>6034</v>
      </c>
      <c r="H382" s="111"/>
      <c r="I382" s="121"/>
      <c r="J382" s="112">
        <v>44896.0</v>
      </c>
      <c r="K382" s="112">
        <v>46539.0</v>
      </c>
      <c r="L382" s="113"/>
      <c r="M382" s="114">
        <f t="shared" si="1"/>
        <v>184.9</v>
      </c>
      <c r="N382" s="123">
        <v>10000.0</v>
      </c>
      <c r="O382" s="124">
        <v>1849.0</v>
      </c>
      <c r="P382" s="113"/>
      <c r="Q382" s="113"/>
      <c r="R382" s="113"/>
      <c r="S382" s="109" t="s">
        <v>48</v>
      </c>
      <c r="T382" s="109" t="s">
        <v>6028</v>
      </c>
      <c r="U382" s="109" t="s">
        <v>1217</v>
      </c>
      <c r="V382" s="125" t="s">
        <v>1216</v>
      </c>
      <c r="W382" s="109" t="s">
        <v>7137</v>
      </c>
      <c r="X382" s="109" t="s">
        <v>6013</v>
      </c>
      <c r="Y382" s="94" t="s">
        <v>3981</v>
      </c>
      <c r="Z382" s="126">
        <v>7.7</v>
      </c>
      <c r="AA382" s="109">
        <v>394.0</v>
      </c>
      <c r="AB382" s="113"/>
      <c r="AC382" s="113"/>
      <c r="AD382" s="125" t="s">
        <v>7138</v>
      </c>
      <c r="AE382" s="129" t="str">
        <f t="shared" si="2"/>
        <v>https://drive.google.com/file/d/1lHxvRn0tAes0t_je6rlzf6mDXvEoxF0L/view?usp=drive_link</v>
      </c>
      <c r="AF382" s="107" t="str">
        <f t="shared" si="138"/>
        <v>Not Available</v>
      </c>
      <c r="AG382" s="113"/>
      <c r="AH382" s="113"/>
      <c r="AI382" s="113"/>
      <c r="AJ382" s="107">
        <f t="shared" si="132"/>
        <v>12</v>
      </c>
      <c r="AK382" s="107">
        <f t="shared" si="133"/>
        <v>2022</v>
      </c>
      <c r="AL382" s="107" t="str">
        <f t="shared" si="134"/>
        <v>Q42022</v>
      </c>
      <c r="AM382" s="106" t="str">
        <f t="shared" si="135"/>
        <v>10-12K</v>
      </c>
      <c r="AN382" s="118"/>
      <c r="AO382" s="118"/>
      <c r="AP382" s="118"/>
      <c r="AQ382" s="118"/>
      <c r="AR382" s="118"/>
      <c r="AS382" s="118"/>
      <c r="AT382" s="118"/>
      <c r="AU382" s="118"/>
      <c r="AV382" s="118"/>
      <c r="AW382" s="118"/>
      <c r="AX382" s="118"/>
      <c r="AY382" s="119">
        <f t="shared" si="4"/>
        <v>13</v>
      </c>
      <c r="AZ382" s="118"/>
    </row>
    <row r="383">
      <c r="A383" s="107">
        <f t="shared" si="5"/>
        <v>382</v>
      </c>
      <c r="B383" s="108"/>
      <c r="C383" s="120" t="s">
        <v>1218</v>
      </c>
      <c r="D383" s="109" t="s">
        <v>1219</v>
      </c>
      <c r="E383" s="108"/>
      <c r="F383" s="110" t="s">
        <v>38</v>
      </c>
      <c r="G383" s="110" t="s">
        <v>6004</v>
      </c>
      <c r="H383" s="111"/>
      <c r="I383" s="121"/>
      <c r="J383" s="112">
        <v>45231.0</v>
      </c>
      <c r="K383" s="112">
        <v>46539.0</v>
      </c>
      <c r="L383" s="131">
        <v>12000.0</v>
      </c>
      <c r="M383" s="114">
        <f t="shared" si="1"/>
        <v>185.25</v>
      </c>
      <c r="N383" s="123">
        <v>12500.0</v>
      </c>
      <c r="O383" s="124">
        <v>1482.0</v>
      </c>
      <c r="P383" s="113"/>
      <c r="Q383" s="113"/>
      <c r="R383" s="113"/>
      <c r="S383" s="109" t="s">
        <v>48</v>
      </c>
      <c r="T383" s="109" t="s">
        <v>6028</v>
      </c>
      <c r="U383" s="109" t="s">
        <v>357</v>
      </c>
      <c r="V383" s="125" t="s">
        <v>1219</v>
      </c>
      <c r="W383" s="109" t="s">
        <v>7139</v>
      </c>
      <c r="X383" s="109" t="s">
        <v>1438</v>
      </c>
      <c r="Y383" s="94" t="s">
        <v>7140</v>
      </c>
      <c r="Z383" s="126">
        <v>4.5</v>
      </c>
      <c r="AA383" s="109">
        <v>285.0</v>
      </c>
      <c r="AB383" s="113"/>
      <c r="AC383" s="113"/>
      <c r="AD383" s="125" t="s">
        <v>7141</v>
      </c>
      <c r="AE383" s="129" t="str">
        <f t="shared" si="2"/>
        <v>https://drive.google.com/file/d/163dDcBLaaVpvC_M3Wre5WppX6aMRpMaK/view?usp=drive_link</v>
      </c>
      <c r="AF383" s="107" t="str">
        <f t="shared" si="138"/>
        <v>Not Available</v>
      </c>
      <c r="AG383" s="113"/>
      <c r="AH383" s="113"/>
      <c r="AI383" s="113"/>
      <c r="AJ383" s="107">
        <f t="shared" si="132"/>
        <v>11</v>
      </c>
      <c r="AK383" s="107">
        <f t="shared" si="133"/>
        <v>2023</v>
      </c>
      <c r="AL383" s="107" t="str">
        <f t="shared" si="134"/>
        <v>Q42023</v>
      </c>
      <c r="AM383" s="106" t="str">
        <f t="shared" si="135"/>
        <v>12-15K</v>
      </c>
      <c r="AN383" s="118" t="s">
        <v>5668</v>
      </c>
      <c r="AO383" s="118"/>
      <c r="AP383" s="118"/>
      <c r="AQ383" s="118"/>
      <c r="AR383" s="118"/>
      <c r="AS383" s="118"/>
      <c r="AT383" s="118"/>
      <c r="AU383" s="118"/>
      <c r="AV383" s="118"/>
      <c r="AW383" s="118"/>
      <c r="AX383" s="118"/>
      <c r="AY383" s="119">
        <f t="shared" si="4"/>
        <v>14</v>
      </c>
      <c r="AZ383" s="118"/>
    </row>
    <row r="384">
      <c r="A384" s="107">
        <f t="shared" si="5"/>
        <v>383</v>
      </c>
      <c r="B384" s="108"/>
      <c r="C384" s="120" t="s">
        <v>1222</v>
      </c>
      <c r="D384" s="107" t="s">
        <v>1223</v>
      </c>
      <c r="E384" s="108"/>
      <c r="F384" s="110" t="s">
        <v>38</v>
      </c>
      <c r="G384" s="110" t="s">
        <v>6004</v>
      </c>
      <c r="H384" s="111"/>
      <c r="I384" s="121"/>
      <c r="J384" s="112">
        <v>45323.0</v>
      </c>
      <c r="K384" s="112">
        <v>46813.0</v>
      </c>
      <c r="L384" s="113"/>
      <c r="M384" s="114">
        <f t="shared" si="1"/>
        <v>186.172</v>
      </c>
      <c r="N384" s="110">
        <v>10900.0</v>
      </c>
      <c r="O384" s="107">
        <v>1708.0</v>
      </c>
      <c r="P384" s="113"/>
      <c r="Q384" s="113"/>
      <c r="R384" s="113"/>
      <c r="S384" s="107" t="s">
        <v>48</v>
      </c>
      <c r="T384" s="109" t="s">
        <v>6028</v>
      </c>
      <c r="U384" s="107" t="s">
        <v>999</v>
      </c>
      <c r="V384" s="115" t="s">
        <v>7142</v>
      </c>
      <c r="W384" s="107" t="s">
        <v>7143</v>
      </c>
      <c r="X384" s="107" t="s">
        <v>7142</v>
      </c>
      <c r="Y384" s="94" t="s">
        <v>7144</v>
      </c>
      <c r="Z384" s="117">
        <v>6.5</v>
      </c>
      <c r="AA384" s="107">
        <v>497.0</v>
      </c>
      <c r="AB384" s="113"/>
      <c r="AC384" s="113"/>
      <c r="AD384" s="115" t="s">
        <v>7145</v>
      </c>
      <c r="AE384" s="129" t="str">
        <f t="shared" si="2"/>
        <v>https://drive.google.com/file/d/1raZBxYmorOp94pO0FTHb4ITq-Xu8Timw/view?usp=drive_link</v>
      </c>
      <c r="AF384" s="108"/>
      <c r="AG384" s="113"/>
      <c r="AH384" s="113"/>
      <c r="AI384" s="113"/>
      <c r="AJ384" s="107">
        <f t="shared" si="132"/>
        <v>2</v>
      </c>
      <c r="AK384" s="107">
        <f t="shared" si="133"/>
        <v>2024</v>
      </c>
      <c r="AL384" s="107" t="str">
        <f t="shared" si="134"/>
        <v>Q12024</v>
      </c>
      <c r="AM384" s="106" t="str">
        <f t="shared" si="135"/>
        <v>10-12K</v>
      </c>
      <c r="AN384" s="118" t="s">
        <v>5668</v>
      </c>
      <c r="AO384" s="118"/>
      <c r="AP384" s="118"/>
      <c r="AQ384" s="118"/>
      <c r="AR384" s="118"/>
      <c r="AS384" s="118"/>
      <c r="AT384" s="118"/>
      <c r="AU384" s="118"/>
      <c r="AV384" s="118"/>
      <c r="AW384" s="118"/>
      <c r="AX384" s="118"/>
      <c r="AY384" s="119">
        <f t="shared" si="4"/>
        <v>12</v>
      </c>
      <c r="AZ384" s="118"/>
    </row>
    <row r="385">
      <c r="A385" s="107">
        <f t="shared" si="5"/>
        <v>384</v>
      </c>
      <c r="B385" s="108"/>
      <c r="C385" s="120" t="s">
        <v>1226</v>
      </c>
      <c r="D385" s="107" t="s">
        <v>1227</v>
      </c>
      <c r="E385" s="108"/>
      <c r="F385" s="110" t="s">
        <v>38</v>
      </c>
      <c r="G385" s="110" t="s">
        <v>6034</v>
      </c>
      <c r="H385" s="109">
        <v>3.0</v>
      </c>
      <c r="I385" s="143"/>
      <c r="J385" s="138">
        <v>45323.0</v>
      </c>
      <c r="K385" s="109" t="s">
        <v>6384</v>
      </c>
      <c r="L385" s="131">
        <v>15000.0</v>
      </c>
      <c r="M385" s="114">
        <f t="shared" si="1"/>
        <v>187.5</v>
      </c>
      <c r="N385" s="123">
        <v>15000.0</v>
      </c>
      <c r="O385" s="107">
        <v>1250.0</v>
      </c>
      <c r="P385" s="113"/>
      <c r="Q385" s="113"/>
      <c r="R385" s="113"/>
      <c r="S385" s="107" t="s">
        <v>48</v>
      </c>
      <c r="T385" s="109" t="s">
        <v>6028</v>
      </c>
      <c r="U385" s="107" t="s">
        <v>357</v>
      </c>
      <c r="V385" s="115" t="s">
        <v>1227</v>
      </c>
      <c r="W385" s="107" t="s">
        <v>7146</v>
      </c>
      <c r="X385" s="107" t="s">
        <v>1438</v>
      </c>
      <c r="Y385" s="116"/>
      <c r="Z385" s="117">
        <v>6.5</v>
      </c>
      <c r="AA385" s="107">
        <v>305.0</v>
      </c>
      <c r="AB385" s="113"/>
      <c r="AC385" s="113"/>
      <c r="AD385" s="115" t="s">
        <v>7147</v>
      </c>
      <c r="AE385" s="129" t="str">
        <f t="shared" si="2"/>
        <v>https://drive.google.com/file/d/16xn-zff_dYFC00UvEVbPrbI1oSmw5knx/view?usp=drive_link</v>
      </c>
      <c r="AF385" s="107" t="str">
        <f t="shared" ref="AF385:AF387" si="139">iferror(VLOOKUP(X385,'Master Sheet'!I$2:J$171,2,0),"Not Available")</f>
        <v>Not Available</v>
      </c>
      <c r="AG385" s="113"/>
      <c r="AH385" s="113"/>
      <c r="AI385" s="113"/>
      <c r="AJ385" s="107">
        <f t="shared" si="132"/>
        <v>2</v>
      </c>
      <c r="AK385" s="107">
        <f t="shared" si="133"/>
        <v>2024</v>
      </c>
      <c r="AL385" s="107" t="str">
        <f t="shared" si="134"/>
        <v>Q12024</v>
      </c>
      <c r="AM385" s="106" t="str">
        <f t="shared" si="135"/>
        <v>15K+</v>
      </c>
      <c r="AN385" s="118" t="s">
        <v>5668</v>
      </c>
      <c r="AO385" s="118"/>
      <c r="AP385" s="118"/>
      <c r="AQ385" s="118"/>
      <c r="AR385" s="118"/>
      <c r="AS385" s="118"/>
      <c r="AT385" s="118"/>
      <c r="AU385" s="118"/>
      <c r="AV385" s="118"/>
      <c r="AW385" s="118"/>
      <c r="AX385" s="118"/>
      <c r="AY385" s="119">
        <f t="shared" si="4"/>
        <v>14</v>
      </c>
      <c r="AZ385" s="118"/>
    </row>
    <row r="386">
      <c r="A386" s="107">
        <f t="shared" si="5"/>
        <v>385</v>
      </c>
      <c r="B386" s="108"/>
      <c r="C386" s="120" t="s">
        <v>850</v>
      </c>
      <c r="D386" s="109" t="s">
        <v>851</v>
      </c>
      <c r="E386" s="108"/>
      <c r="F386" s="110" t="s">
        <v>38</v>
      </c>
      <c r="G386" s="110" t="s">
        <v>6004</v>
      </c>
      <c r="H386" s="111"/>
      <c r="I386" s="121"/>
      <c r="J386" s="112">
        <v>45352.0</v>
      </c>
      <c r="K386" s="112">
        <v>46997.0</v>
      </c>
      <c r="L386" s="131">
        <v>10500.0</v>
      </c>
      <c r="M386" s="114">
        <f t="shared" si="1"/>
        <v>203.652</v>
      </c>
      <c r="N386" s="123">
        <v>11314.0</v>
      </c>
      <c r="O386" s="109">
        <v>1800.0</v>
      </c>
      <c r="P386" s="113"/>
      <c r="Q386" s="113"/>
      <c r="R386" s="113"/>
      <c r="S386" s="109" t="s">
        <v>48</v>
      </c>
      <c r="T386" s="109" t="s">
        <v>6022</v>
      </c>
      <c r="U386" s="109" t="s">
        <v>164</v>
      </c>
      <c r="V386" s="125" t="s">
        <v>7148</v>
      </c>
      <c r="W386" s="109" t="s">
        <v>7149</v>
      </c>
      <c r="X386" s="109" t="s">
        <v>7150</v>
      </c>
      <c r="Y386" s="94" t="s">
        <v>7151</v>
      </c>
      <c r="Z386" s="126">
        <v>4.5</v>
      </c>
      <c r="AA386" s="109">
        <v>228.0</v>
      </c>
      <c r="AB386" s="113"/>
      <c r="AC386" s="113"/>
      <c r="AD386" s="111"/>
      <c r="AE386" s="107" t="str">
        <f t="shared" si="2"/>
        <v>#REF!</v>
      </c>
      <c r="AF386" s="107" t="str">
        <f t="shared" si="139"/>
        <v>Not Available</v>
      </c>
      <c r="AG386" s="113"/>
      <c r="AH386" s="113"/>
      <c r="AI386" s="113"/>
      <c r="AJ386" s="107">
        <f t="shared" si="132"/>
        <v>3</v>
      </c>
      <c r="AK386" s="148">
        <f t="shared" si="133"/>
        <v>2024</v>
      </c>
      <c r="AL386" s="148" t="str">
        <f t="shared" si="134"/>
        <v>Q12024</v>
      </c>
      <c r="AM386" s="106" t="str">
        <f t="shared" si="135"/>
        <v>10-12K</v>
      </c>
      <c r="AN386" s="118" t="s">
        <v>5668</v>
      </c>
      <c r="AO386" s="106">
        <v>1.0</v>
      </c>
      <c r="AP386" s="118"/>
      <c r="AQ386" s="118"/>
      <c r="AR386" s="118"/>
      <c r="AS386" s="118"/>
      <c r="AT386" s="118"/>
      <c r="AU386" s="118"/>
      <c r="AV386" s="118"/>
      <c r="AW386" s="118"/>
      <c r="AX386" s="118"/>
      <c r="AY386" s="119">
        <f t="shared" si="4"/>
        <v>14</v>
      </c>
      <c r="AZ386" s="118"/>
    </row>
    <row r="387">
      <c r="A387" s="107">
        <f t="shared" si="5"/>
        <v>386</v>
      </c>
      <c r="B387" s="108"/>
      <c r="C387" s="120" t="s">
        <v>1230</v>
      </c>
      <c r="D387" s="109" t="s">
        <v>1231</v>
      </c>
      <c r="E387" s="108"/>
      <c r="F387" s="110" t="s">
        <v>38</v>
      </c>
      <c r="G387" s="110" t="s">
        <v>6004</v>
      </c>
      <c r="H387" s="109">
        <v>3.0</v>
      </c>
      <c r="I387" s="121"/>
      <c r="J387" s="112">
        <v>44986.0</v>
      </c>
      <c r="K387" s="112">
        <v>46539.0</v>
      </c>
      <c r="L387" s="113"/>
      <c r="M387" s="114">
        <f t="shared" si="1"/>
        <v>189.288</v>
      </c>
      <c r="N387" s="123">
        <v>13200.0</v>
      </c>
      <c r="O387" s="124">
        <v>1434.0</v>
      </c>
      <c r="P387" s="113"/>
      <c r="Q387" s="113"/>
      <c r="R387" s="113"/>
      <c r="S387" s="109" t="s">
        <v>48</v>
      </c>
      <c r="T387" s="109" t="s">
        <v>6063</v>
      </c>
      <c r="U387" s="109" t="s">
        <v>1232</v>
      </c>
      <c r="V387" s="125" t="s">
        <v>7152</v>
      </c>
      <c r="W387" s="109" t="s">
        <v>7153</v>
      </c>
      <c r="X387" s="109" t="s">
        <v>6237</v>
      </c>
      <c r="Y387" s="94" t="s">
        <v>6238</v>
      </c>
      <c r="Z387" s="126">
        <v>3.85</v>
      </c>
      <c r="AA387" s="109">
        <v>378.0</v>
      </c>
      <c r="AB387" s="113"/>
      <c r="AC387" s="113"/>
      <c r="AD387" s="125" t="s">
        <v>7154</v>
      </c>
      <c r="AE387" s="129" t="str">
        <f t="shared" si="2"/>
        <v>https://drive.google.com/file/d/1WiAmDMzICZNSVJA9hMlsFfaLU-39h_50/view?usp=drive_link</v>
      </c>
      <c r="AF387" s="107" t="str">
        <f t="shared" si="139"/>
        <v>Not Available</v>
      </c>
      <c r="AG387" s="113"/>
      <c r="AH387" s="113"/>
      <c r="AI387" s="113"/>
      <c r="AJ387" s="107">
        <f t="shared" si="132"/>
        <v>3</v>
      </c>
      <c r="AK387" s="107">
        <f t="shared" si="133"/>
        <v>2023</v>
      </c>
      <c r="AL387" s="107" t="str">
        <f t="shared" si="134"/>
        <v>Q12023</v>
      </c>
      <c r="AM387" s="106" t="str">
        <f t="shared" si="135"/>
        <v>12-15K</v>
      </c>
      <c r="AN387" s="118"/>
      <c r="AO387" s="118"/>
      <c r="AP387" s="118"/>
      <c r="AQ387" s="118"/>
      <c r="AR387" s="118"/>
      <c r="AS387" s="118"/>
      <c r="AT387" s="118"/>
      <c r="AU387" s="118"/>
      <c r="AV387" s="118"/>
      <c r="AW387" s="118"/>
      <c r="AX387" s="118"/>
      <c r="AY387" s="119">
        <f t="shared" si="4"/>
        <v>13</v>
      </c>
      <c r="AZ387" s="118"/>
    </row>
    <row r="388">
      <c r="A388" s="107">
        <f t="shared" si="5"/>
        <v>387</v>
      </c>
      <c r="B388" s="108"/>
      <c r="C388" s="135" t="s">
        <v>148</v>
      </c>
      <c r="D388" s="107" t="s">
        <v>7155</v>
      </c>
      <c r="E388" s="108"/>
      <c r="F388" s="110" t="s">
        <v>38</v>
      </c>
      <c r="G388" s="110" t="s">
        <v>6004</v>
      </c>
      <c r="H388" s="111"/>
      <c r="I388" s="111"/>
      <c r="J388" s="111"/>
      <c r="K388" s="112">
        <v>46327.0</v>
      </c>
      <c r="L388" s="131">
        <v>8650.0</v>
      </c>
      <c r="M388" s="114">
        <f t="shared" si="1"/>
        <v>191.4245</v>
      </c>
      <c r="N388" s="110">
        <v>8650.0</v>
      </c>
      <c r="O388" s="107">
        <v>2213.0</v>
      </c>
      <c r="P388" s="113"/>
      <c r="Q388" s="113"/>
      <c r="R388" s="113"/>
      <c r="S388" s="107" t="s">
        <v>48</v>
      </c>
      <c r="T388" s="109" t="s">
        <v>6022</v>
      </c>
      <c r="U388" s="107" t="s">
        <v>158</v>
      </c>
      <c r="V388" s="115" t="s">
        <v>7156</v>
      </c>
      <c r="W388" s="107" t="s">
        <v>7157</v>
      </c>
      <c r="X388" s="107" t="s">
        <v>6375</v>
      </c>
      <c r="Y388" s="94" t="s">
        <v>6399</v>
      </c>
      <c r="Z388" s="128"/>
      <c r="AA388" s="108"/>
      <c r="AB388" s="113"/>
      <c r="AC388" s="113"/>
      <c r="AD388" s="108"/>
      <c r="AE388" s="107" t="str">
        <f t="shared" si="2"/>
        <v>#REF!</v>
      </c>
      <c r="AF388" s="108"/>
      <c r="AG388" s="113"/>
      <c r="AH388" s="113"/>
      <c r="AI388" s="113"/>
      <c r="AJ388" s="107">
        <f t="shared" si="132"/>
        <v>12</v>
      </c>
      <c r="AK388" s="107">
        <f t="shared" si="133"/>
        <v>1899</v>
      </c>
      <c r="AL388" s="107" t="str">
        <f t="shared" si="134"/>
        <v>Q41899</v>
      </c>
      <c r="AM388" s="106" t="str">
        <f t="shared" si="135"/>
        <v>8-10K</v>
      </c>
      <c r="AN388" s="118"/>
      <c r="AO388" s="118"/>
      <c r="AP388" s="118"/>
      <c r="AQ388" s="118"/>
      <c r="AR388" s="118"/>
      <c r="AS388" s="118"/>
      <c r="AT388" s="118"/>
      <c r="AU388" s="118"/>
      <c r="AV388" s="118"/>
      <c r="AW388" s="118"/>
      <c r="AX388" s="118"/>
      <c r="AY388" s="119">
        <f t="shared" si="4"/>
        <v>10</v>
      </c>
      <c r="AZ388" s="118"/>
    </row>
    <row r="389">
      <c r="A389" s="107">
        <f t="shared" si="5"/>
        <v>388</v>
      </c>
      <c r="B389" s="108"/>
      <c r="C389" s="120" t="s">
        <v>1235</v>
      </c>
      <c r="D389" s="109" t="s">
        <v>1236</v>
      </c>
      <c r="E389" s="108"/>
      <c r="F389" s="110" t="s">
        <v>38</v>
      </c>
      <c r="G389" s="110" t="s">
        <v>6004</v>
      </c>
      <c r="H389" s="111"/>
      <c r="I389" s="121"/>
      <c r="J389" s="112">
        <v>45323.0</v>
      </c>
      <c r="K389" s="112">
        <v>45809.0</v>
      </c>
      <c r="L389" s="113"/>
      <c r="M389" s="114">
        <f t="shared" si="1"/>
        <v>74.375</v>
      </c>
      <c r="N389" s="110">
        <v>6250.0</v>
      </c>
      <c r="O389" s="107">
        <v>1190.0</v>
      </c>
      <c r="P389" s="113"/>
      <c r="Q389" s="113"/>
      <c r="R389" s="113"/>
      <c r="S389" s="107" t="s">
        <v>48</v>
      </c>
      <c r="T389" s="109" t="s">
        <v>6005</v>
      </c>
      <c r="U389" s="107" t="s">
        <v>695</v>
      </c>
      <c r="V389" s="115" t="s">
        <v>1236</v>
      </c>
      <c r="W389" s="107" t="s">
        <v>7158</v>
      </c>
      <c r="X389" s="107" t="s">
        <v>7159</v>
      </c>
      <c r="Y389" s="107" t="s">
        <v>7160</v>
      </c>
      <c r="Z389" s="117">
        <v>0.25</v>
      </c>
      <c r="AA389" s="107">
        <v>23.0</v>
      </c>
      <c r="AB389" s="113"/>
      <c r="AC389" s="131">
        <v>41.0</v>
      </c>
      <c r="AD389" s="115" t="s">
        <v>7161</v>
      </c>
      <c r="AE389" s="129" t="str">
        <f t="shared" si="2"/>
        <v>https://drive.google.com/file/d/1lS6nyPGZl1RWtlffANgQM8UyWhGYetwP/view?usp=drive_link</v>
      </c>
      <c r="AF389" s="108"/>
      <c r="AG389" s="113"/>
      <c r="AH389" s="113"/>
      <c r="AI389" s="113"/>
      <c r="AJ389" s="107">
        <f t="shared" si="132"/>
        <v>2</v>
      </c>
      <c r="AK389" s="107">
        <f t="shared" si="133"/>
        <v>2024</v>
      </c>
      <c r="AL389" s="107" t="str">
        <f t="shared" si="134"/>
        <v>Q12024</v>
      </c>
      <c r="AM389" s="106" t="str">
        <f t="shared" si="135"/>
        <v>6-8K</v>
      </c>
      <c r="AN389" s="118" t="s">
        <v>5668</v>
      </c>
      <c r="AO389" s="118"/>
      <c r="AP389" s="118"/>
      <c r="AQ389" s="118"/>
      <c r="AR389" s="118"/>
      <c r="AS389" s="118"/>
      <c r="AT389" s="118"/>
      <c r="AU389" s="118"/>
      <c r="AV389" s="118"/>
      <c r="AW389" s="118"/>
      <c r="AX389" s="118"/>
      <c r="AY389" s="119">
        <f t="shared" si="4"/>
        <v>13</v>
      </c>
      <c r="AZ389" s="118"/>
    </row>
    <row r="390">
      <c r="A390" s="107">
        <f t="shared" si="5"/>
        <v>389</v>
      </c>
      <c r="B390" s="108"/>
      <c r="C390" s="120" t="s">
        <v>1240</v>
      </c>
      <c r="D390" s="109" t="s">
        <v>7162</v>
      </c>
      <c r="E390" s="107">
        <v>2.0</v>
      </c>
      <c r="F390" s="110" t="s">
        <v>38</v>
      </c>
      <c r="G390" s="110" t="s">
        <v>6114</v>
      </c>
      <c r="H390" s="111"/>
      <c r="I390" s="121"/>
      <c r="J390" s="112">
        <v>44418.0</v>
      </c>
      <c r="K390" s="112">
        <v>46174.0</v>
      </c>
      <c r="L390" s="131">
        <v>5500.0</v>
      </c>
      <c r="M390" s="114">
        <f t="shared" si="1"/>
        <v>151.037</v>
      </c>
      <c r="N390" s="123">
        <v>7300.0</v>
      </c>
      <c r="O390" s="124">
        <v>2069.0</v>
      </c>
      <c r="P390" s="113"/>
      <c r="Q390" s="113"/>
      <c r="R390" s="113"/>
      <c r="S390" s="109" t="s">
        <v>37</v>
      </c>
      <c r="T390" s="109" t="s">
        <v>6005</v>
      </c>
      <c r="U390" s="109" t="s">
        <v>40</v>
      </c>
      <c r="V390" s="125" t="s">
        <v>7163</v>
      </c>
      <c r="W390" s="109" t="s">
        <v>7164</v>
      </c>
      <c r="X390" s="109" t="s">
        <v>6237</v>
      </c>
      <c r="Y390" s="94" t="s">
        <v>7165</v>
      </c>
      <c r="Z390" s="126">
        <v>21.96</v>
      </c>
      <c r="AA390" s="109">
        <v>531.0</v>
      </c>
      <c r="AB390" s="113"/>
      <c r="AC390" s="113"/>
      <c r="AD390" s="111"/>
      <c r="AE390" s="107" t="str">
        <f t="shared" si="2"/>
        <v>#REF!</v>
      </c>
      <c r="AF390" s="107" t="str">
        <f t="shared" ref="AF390:AF395" si="140">iferror(VLOOKUP(X390,'Master Sheet'!I$2:J$171,2,0),"Not Available")</f>
        <v>Not Available</v>
      </c>
      <c r="AG390" s="113"/>
      <c r="AH390" s="113"/>
      <c r="AI390" s="113"/>
      <c r="AJ390" s="107">
        <f t="shared" si="132"/>
        <v>8</v>
      </c>
      <c r="AK390" s="107">
        <f t="shared" si="133"/>
        <v>2021</v>
      </c>
      <c r="AL390" s="107" t="str">
        <f t="shared" si="134"/>
        <v>Q32021</v>
      </c>
      <c r="AM390" s="106" t="str">
        <f t="shared" si="135"/>
        <v>6-8K</v>
      </c>
      <c r="AN390" s="118"/>
      <c r="AO390" s="118"/>
      <c r="AP390" s="118"/>
      <c r="AQ390" s="118"/>
      <c r="AR390" s="118"/>
      <c r="AS390" s="118"/>
      <c r="AT390" s="118"/>
      <c r="AU390" s="118"/>
      <c r="AV390" s="118"/>
      <c r="AW390" s="118"/>
      <c r="AX390" s="118"/>
      <c r="AY390" s="119">
        <f t="shared" si="4"/>
        <v>14</v>
      </c>
      <c r="AZ390" s="118"/>
    </row>
    <row r="391">
      <c r="A391" s="107">
        <f t="shared" si="5"/>
        <v>390</v>
      </c>
      <c r="B391" s="108"/>
      <c r="C391" s="120" t="s">
        <v>1244</v>
      </c>
      <c r="D391" s="109" t="s">
        <v>1245</v>
      </c>
      <c r="E391" s="108"/>
      <c r="F391" s="110" t="s">
        <v>38</v>
      </c>
      <c r="G391" s="110" t="s">
        <v>6034</v>
      </c>
      <c r="H391" s="111"/>
      <c r="I391" s="121"/>
      <c r="J391" s="112">
        <v>44562.0</v>
      </c>
      <c r="K391" s="112">
        <v>46905.0</v>
      </c>
      <c r="L391" s="113"/>
      <c r="M391" s="114">
        <f t="shared" si="1"/>
        <v>193.856</v>
      </c>
      <c r="N391" s="123">
        <v>10400.0</v>
      </c>
      <c r="O391" s="124">
        <v>1864.0</v>
      </c>
      <c r="P391" s="113"/>
      <c r="Q391" s="113"/>
      <c r="R391" s="113"/>
      <c r="S391" s="109" t="s">
        <v>48</v>
      </c>
      <c r="T391" s="109" t="s">
        <v>6022</v>
      </c>
      <c r="U391" s="109" t="s">
        <v>368</v>
      </c>
      <c r="V391" s="125" t="s">
        <v>7166</v>
      </c>
      <c r="W391" s="109" t="s">
        <v>7167</v>
      </c>
      <c r="X391" s="109" t="s">
        <v>128</v>
      </c>
      <c r="Y391" s="94" t="s">
        <v>2089</v>
      </c>
      <c r="Z391" s="126">
        <v>8.62</v>
      </c>
      <c r="AA391" s="109">
        <v>1305.0</v>
      </c>
      <c r="AB391" s="113"/>
      <c r="AC391" s="131">
        <v>80.0</v>
      </c>
      <c r="AD391" s="125" t="s">
        <v>7168</v>
      </c>
      <c r="AE391" s="129" t="str">
        <f t="shared" si="2"/>
        <v>https://drive.google.com/file/d/1AcbmUkoNo8gbCWzMWBKjzej7no6iVHGX/view?usp=drive_link</v>
      </c>
      <c r="AF391" s="107" t="str">
        <f t="shared" si="140"/>
        <v>Not Available</v>
      </c>
      <c r="AG391" s="113"/>
      <c r="AH391" s="113"/>
      <c r="AI391" s="113"/>
      <c r="AJ391" s="107">
        <f t="shared" si="132"/>
        <v>1</v>
      </c>
      <c r="AK391" s="107">
        <f t="shared" si="133"/>
        <v>2022</v>
      </c>
      <c r="AL391" s="107" t="str">
        <f t="shared" si="134"/>
        <v>Q12022</v>
      </c>
      <c r="AM391" s="106" t="str">
        <f t="shared" si="135"/>
        <v>10-12K</v>
      </c>
      <c r="AN391" s="118"/>
      <c r="AO391" s="118"/>
      <c r="AP391" s="118"/>
      <c r="AQ391" s="118"/>
      <c r="AR391" s="118"/>
      <c r="AS391" s="118"/>
      <c r="AT391" s="118"/>
      <c r="AU391" s="118"/>
      <c r="AV391" s="118"/>
      <c r="AW391" s="118"/>
      <c r="AX391" s="118"/>
      <c r="AY391" s="119">
        <f t="shared" si="4"/>
        <v>14</v>
      </c>
      <c r="AZ391" s="118"/>
    </row>
    <row r="392">
      <c r="A392" s="107">
        <f t="shared" si="5"/>
        <v>391</v>
      </c>
      <c r="B392" s="108"/>
      <c r="C392" s="120" t="s">
        <v>1247</v>
      </c>
      <c r="D392" s="109" t="s">
        <v>1248</v>
      </c>
      <c r="E392" s="107">
        <v>2.0</v>
      </c>
      <c r="F392" s="110" t="s">
        <v>38</v>
      </c>
      <c r="G392" s="110" t="s">
        <v>6034</v>
      </c>
      <c r="H392" s="109" t="s">
        <v>7054</v>
      </c>
      <c r="I392" s="121"/>
      <c r="J392" s="112">
        <v>45261.0</v>
      </c>
      <c r="K392" s="112">
        <v>46722.0</v>
      </c>
      <c r="L392" s="131">
        <v>7000.0</v>
      </c>
      <c r="M392" s="114">
        <f t="shared" si="1"/>
        <v>42.91</v>
      </c>
      <c r="N392" s="123">
        <v>7000.0</v>
      </c>
      <c r="O392" s="109">
        <v>613.0</v>
      </c>
      <c r="P392" s="113"/>
      <c r="Q392" s="113"/>
      <c r="R392" s="113"/>
      <c r="S392" s="109" t="s">
        <v>48</v>
      </c>
      <c r="T392" s="109" t="s">
        <v>6005</v>
      </c>
      <c r="U392" s="109" t="s">
        <v>40</v>
      </c>
      <c r="V392" s="125" t="s">
        <v>1248</v>
      </c>
      <c r="W392" s="109" t="s">
        <v>7169</v>
      </c>
      <c r="X392" s="109" t="s">
        <v>6240</v>
      </c>
      <c r="Y392" s="94" t="s">
        <v>6698</v>
      </c>
      <c r="Z392" s="126">
        <v>3.49</v>
      </c>
      <c r="AA392" s="109">
        <v>487.0</v>
      </c>
      <c r="AB392" s="113"/>
      <c r="AC392" s="113"/>
      <c r="AD392" s="125" t="s">
        <v>7170</v>
      </c>
      <c r="AE392" s="129" t="str">
        <f t="shared" si="2"/>
        <v>https://drive.google.com/file/d/172LNj4c0yDYT89kiQ1pcWtX8HOB4n7m-/view?usp=drive_link</v>
      </c>
      <c r="AF392" s="107" t="str">
        <f t="shared" si="140"/>
        <v>Not Available</v>
      </c>
      <c r="AG392" s="131">
        <v>11.0</v>
      </c>
      <c r="AH392" s="113"/>
      <c r="AI392" s="113"/>
      <c r="AJ392" s="107">
        <f t="shared" si="132"/>
        <v>12</v>
      </c>
      <c r="AK392" s="107">
        <f t="shared" si="133"/>
        <v>2023</v>
      </c>
      <c r="AL392" s="107" t="str">
        <f t="shared" si="134"/>
        <v>Q42023</v>
      </c>
      <c r="AM392" s="106" t="str">
        <f t="shared" si="135"/>
        <v>6-8K</v>
      </c>
      <c r="AN392" s="118" t="s">
        <v>5668</v>
      </c>
      <c r="AO392" s="118"/>
      <c r="AP392" s="118"/>
      <c r="AQ392" s="118"/>
      <c r="AR392" s="118"/>
      <c r="AS392" s="118"/>
      <c r="AT392" s="118"/>
      <c r="AU392" s="118"/>
      <c r="AV392" s="118"/>
      <c r="AW392" s="118"/>
      <c r="AX392" s="118"/>
      <c r="AY392" s="119">
        <f t="shared" si="4"/>
        <v>14</v>
      </c>
      <c r="AZ392" s="118"/>
    </row>
    <row r="393">
      <c r="A393" s="107">
        <f t="shared" si="5"/>
        <v>392</v>
      </c>
      <c r="B393" s="108"/>
      <c r="C393" s="120" t="s">
        <v>1249</v>
      </c>
      <c r="D393" s="109" t="s">
        <v>1250</v>
      </c>
      <c r="E393" s="108"/>
      <c r="F393" s="110" t="s">
        <v>38</v>
      </c>
      <c r="G393" s="110" t="s">
        <v>6011</v>
      </c>
      <c r="H393" s="141">
        <v>45325.0</v>
      </c>
      <c r="I393" s="121"/>
      <c r="J393" s="112">
        <v>43497.0</v>
      </c>
      <c r="K393" s="112">
        <v>45292.0</v>
      </c>
      <c r="L393" s="113"/>
      <c r="M393" s="114">
        <f t="shared" si="1"/>
        <v>0</v>
      </c>
      <c r="N393" s="162"/>
      <c r="O393" s="124">
        <v>1300.0</v>
      </c>
      <c r="P393" s="113"/>
      <c r="Q393" s="113"/>
      <c r="R393" s="113"/>
      <c r="S393" s="109" t="s">
        <v>48</v>
      </c>
      <c r="T393" s="109" t="s">
        <v>6005</v>
      </c>
      <c r="U393" s="109" t="s">
        <v>659</v>
      </c>
      <c r="V393" s="125" t="s">
        <v>7171</v>
      </c>
      <c r="W393" s="109" t="s">
        <v>7172</v>
      </c>
      <c r="X393" s="109" t="s">
        <v>1107</v>
      </c>
      <c r="Y393" s="94" t="s">
        <v>6371</v>
      </c>
      <c r="Z393" s="126">
        <v>7.0</v>
      </c>
      <c r="AA393" s="109">
        <v>540.0</v>
      </c>
      <c r="AB393" s="113"/>
      <c r="AC393" s="113"/>
      <c r="AD393" s="111"/>
      <c r="AE393" s="107" t="str">
        <f t="shared" si="2"/>
        <v>#REF!</v>
      </c>
      <c r="AF393" s="107" t="str">
        <f t="shared" si="140"/>
        <v>Not Available</v>
      </c>
      <c r="AG393" s="131">
        <v>14.0</v>
      </c>
      <c r="AH393" s="113"/>
      <c r="AI393" s="113"/>
      <c r="AJ393" s="107">
        <f t="shared" si="132"/>
        <v>2</v>
      </c>
      <c r="AK393" s="107">
        <f t="shared" si="133"/>
        <v>2019</v>
      </c>
      <c r="AL393" s="107" t="str">
        <f t="shared" si="134"/>
        <v>Q12019</v>
      </c>
      <c r="AM393" s="106" t="str">
        <f t="shared" si="135"/>
        <v>NA</v>
      </c>
      <c r="AN393" s="118"/>
      <c r="AO393" s="118"/>
      <c r="AP393" s="118"/>
      <c r="AQ393" s="118"/>
      <c r="AR393" s="118"/>
      <c r="AS393" s="118"/>
      <c r="AT393" s="118"/>
      <c r="AU393" s="118"/>
      <c r="AV393" s="118"/>
      <c r="AW393" s="118"/>
      <c r="AX393" s="118"/>
      <c r="AY393" s="119">
        <f t="shared" si="4"/>
        <v>12</v>
      </c>
      <c r="AZ393" s="118"/>
    </row>
    <row r="394">
      <c r="A394" s="107">
        <f t="shared" si="5"/>
        <v>393</v>
      </c>
      <c r="B394" s="108"/>
      <c r="C394" s="120" t="s">
        <v>1252</v>
      </c>
      <c r="D394" s="109" t="s">
        <v>1253</v>
      </c>
      <c r="E394" s="108"/>
      <c r="F394" s="110" t="s">
        <v>38</v>
      </c>
      <c r="G394" s="110" t="s">
        <v>6034</v>
      </c>
      <c r="H394" s="142" t="s">
        <v>6154</v>
      </c>
      <c r="I394" s="121"/>
      <c r="J394" s="112">
        <v>43800.0</v>
      </c>
      <c r="K394" s="112">
        <v>45444.0</v>
      </c>
      <c r="L394" s="113"/>
      <c r="M394" s="114">
        <f t="shared" si="1"/>
        <v>90.447</v>
      </c>
      <c r="N394" s="123">
        <v>5900.0</v>
      </c>
      <c r="O394" s="124">
        <v>1533.0</v>
      </c>
      <c r="P394" s="113"/>
      <c r="Q394" s="113"/>
      <c r="R394" s="113"/>
      <c r="S394" s="109" t="s">
        <v>48</v>
      </c>
      <c r="T394" s="109" t="s">
        <v>6005</v>
      </c>
      <c r="U394" s="109" t="s">
        <v>695</v>
      </c>
      <c r="V394" s="125" t="s">
        <v>1253</v>
      </c>
      <c r="W394" s="109" t="s">
        <v>7173</v>
      </c>
      <c r="X394" s="109" t="s">
        <v>6262</v>
      </c>
      <c r="Y394" s="94" t="s">
        <v>5461</v>
      </c>
      <c r="Z394" s="126">
        <v>4.0</v>
      </c>
      <c r="AA394" s="109">
        <v>237.0</v>
      </c>
      <c r="AB394" s="113"/>
      <c r="AC394" s="113"/>
      <c r="AD394" s="125" t="s">
        <v>7174</v>
      </c>
      <c r="AE394" s="129" t="str">
        <f t="shared" si="2"/>
        <v>https://drive.google.com/file/d/1rZ_hypkfzb4ub-eA5J9pMAvCs0eB-xup/view?usp=sharing</v>
      </c>
      <c r="AF394" s="107" t="str">
        <f t="shared" si="140"/>
        <v>Not Available</v>
      </c>
      <c r="AG394" s="131">
        <v>9.0</v>
      </c>
      <c r="AH394" s="113"/>
      <c r="AI394" s="113"/>
      <c r="AJ394" s="107">
        <f t="shared" si="132"/>
        <v>12</v>
      </c>
      <c r="AK394" s="148">
        <f t="shared" si="133"/>
        <v>2019</v>
      </c>
      <c r="AL394" s="148" t="str">
        <f t="shared" si="134"/>
        <v>Q42019</v>
      </c>
      <c r="AM394" s="106" t="str">
        <f t="shared" si="135"/>
        <v>4-6K</v>
      </c>
      <c r="AN394" s="118"/>
      <c r="AO394" s="118"/>
      <c r="AP394" s="118"/>
      <c r="AQ394" s="118"/>
      <c r="AR394" s="118"/>
      <c r="AS394" s="118"/>
      <c r="AT394" s="118"/>
      <c r="AU394" s="118"/>
      <c r="AV394" s="118"/>
      <c r="AW394" s="118"/>
      <c r="AX394" s="118"/>
      <c r="AY394" s="119">
        <f t="shared" si="4"/>
        <v>13</v>
      </c>
      <c r="AZ394" s="118"/>
    </row>
    <row r="395">
      <c r="A395" s="107">
        <f t="shared" si="5"/>
        <v>394</v>
      </c>
      <c r="B395" s="108"/>
      <c r="C395" s="120" t="s">
        <v>1255</v>
      </c>
      <c r="D395" s="109" t="s">
        <v>1256</v>
      </c>
      <c r="E395" s="108"/>
      <c r="F395" s="110" t="s">
        <v>38</v>
      </c>
      <c r="G395" s="110" t="s">
        <v>6004</v>
      </c>
      <c r="H395" s="142" t="s">
        <v>6229</v>
      </c>
      <c r="I395" s="121"/>
      <c r="J395" s="112">
        <v>45078.0</v>
      </c>
      <c r="K395" s="112">
        <v>45658.0</v>
      </c>
      <c r="L395" s="113"/>
      <c r="M395" s="114">
        <f t="shared" si="1"/>
        <v>103.896</v>
      </c>
      <c r="N395" s="123">
        <v>7800.0</v>
      </c>
      <c r="O395" s="124">
        <v>1332.0</v>
      </c>
      <c r="P395" s="113"/>
      <c r="Q395" s="113"/>
      <c r="R395" s="113"/>
      <c r="S395" s="109" t="s">
        <v>48</v>
      </c>
      <c r="T395" s="109" t="s">
        <v>6028</v>
      </c>
      <c r="U395" s="109" t="s">
        <v>499</v>
      </c>
      <c r="V395" s="125" t="s">
        <v>7175</v>
      </c>
      <c r="W395" s="109" t="s">
        <v>6483</v>
      </c>
      <c r="X395" s="109" t="s">
        <v>6491</v>
      </c>
      <c r="Y395" s="94" t="s">
        <v>2140</v>
      </c>
      <c r="Z395" s="126">
        <v>2.46</v>
      </c>
      <c r="AA395" s="109">
        <v>240.0</v>
      </c>
      <c r="AB395" s="113"/>
      <c r="AC395" s="131">
        <v>62.0</v>
      </c>
      <c r="AD395" s="111"/>
      <c r="AE395" s="107" t="str">
        <f t="shared" si="2"/>
        <v>#REF!</v>
      </c>
      <c r="AF395" s="107" t="str">
        <f t="shared" si="140"/>
        <v>Not Available</v>
      </c>
      <c r="AG395" s="113"/>
      <c r="AH395" s="113"/>
      <c r="AI395" s="113"/>
      <c r="AJ395" s="107">
        <f t="shared" si="132"/>
        <v>6</v>
      </c>
      <c r="AK395" s="107">
        <f t="shared" si="133"/>
        <v>2023</v>
      </c>
      <c r="AL395" s="107" t="str">
        <f t="shared" si="134"/>
        <v>Q22023</v>
      </c>
      <c r="AM395" s="106" t="str">
        <f t="shared" si="135"/>
        <v>6-8K</v>
      </c>
      <c r="AN395" s="118"/>
      <c r="AO395" s="118"/>
      <c r="AP395" s="118"/>
      <c r="AQ395" s="118"/>
      <c r="AR395" s="118"/>
      <c r="AS395" s="118"/>
      <c r="AT395" s="118"/>
      <c r="AU395" s="118"/>
      <c r="AV395" s="118"/>
      <c r="AW395" s="118"/>
      <c r="AX395" s="118"/>
      <c r="AY395" s="119">
        <f t="shared" si="4"/>
        <v>14</v>
      </c>
      <c r="AZ395" s="118"/>
    </row>
    <row r="396">
      <c r="A396" s="107">
        <f t="shared" si="5"/>
        <v>395</v>
      </c>
      <c r="B396" s="108"/>
      <c r="C396" s="120" t="s">
        <v>1257</v>
      </c>
      <c r="D396" s="131" t="s">
        <v>1258</v>
      </c>
      <c r="E396" s="108"/>
      <c r="F396" s="110" t="s">
        <v>38</v>
      </c>
      <c r="G396" s="110" t="s">
        <v>6034</v>
      </c>
      <c r="H396" s="111"/>
      <c r="I396" s="111"/>
      <c r="J396" s="111"/>
      <c r="K396" s="112">
        <v>44896.0</v>
      </c>
      <c r="L396" s="113"/>
      <c r="M396" s="114">
        <f t="shared" si="1"/>
        <v>204.75</v>
      </c>
      <c r="N396" s="123">
        <v>7000.0</v>
      </c>
      <c r="O396" s="107">
        <v>2925.0</v>
      </c>
      <c r="P396" s="113"/>
      <c r="Q396" s="113"/>
      <c r="R396" s="131">
        <v>1500.0</v>
      </c>
      <c r="S396" s="107" t="s">
        <v>213</v>
      </c>
      <c r="T396" s="109" t="s">
        <v>6005</v>
      </c>
      <c r="U396" s="107" t="s">
        <v>155</v>
      </c>
      <c r="V396" s="115" t="s">
        <v>7176</v>
      </c>
      <c r="W396" s="107" t="s">
        <v>7177</v>
      </c>
      <c r="X396" s="107" t="s">
        <v>7178</v>
      </c>
      <c r="Y396" s="94" t="s">
        <v>7179</v>
      </c>
      <c r="Z396" s="117">
        <v>1.99</v>
      </c>
      <c r="AA396" s="107">
        <v>33.0</v>
      </c>
      <c r="AB396" s="113"/>
      <c r="AC396" s="113"/>
      <c r="AD396" s="115" t="s">
        <v>7180</v>
      </c>
      <c r="AE396" s="129" t="str">
        <f t="shared" si="2"/>
        <v>https://drive.google.com/file/d/1uBbxBY5zS5ZJtDmNWkQnUnN83sv0_izW/view?usp=drive_link</v>
      </c>
      <c r="AF396" s="107" t="str">
        <f>iferror(VLOOKUP(X396,'Master Sheet'!I$2:J$203,2,0),"Not Available")</f>
        <v>Not Available</v>
      </c>
      <c r="AG396" s="113"/>
      <c r="AH396" s="113"/>
      <c r="AI396" s="113"/>
      <c r="AJ396" s="107">
        <f t="shared" si="132"/>
        <v>12</v>
      </c>
      <c r="AK396" s="107">
        <f t="shared" si="133"/>
        <v>1899</v>
      </c>
      <c r="AL396" s="107" t="str">
        <f t="shared" si="134"/>
        <v>Q41899</v>
      </c>
      <c r="AM396" s="106" t="str">
        <f t="shared" si="135"/>
        <v>6-8K</v>
      </c>
      <c r="AN396" s="118"/>
      <c r="AO396" s="118"/>
      <c r="AP396" s="118"/>
      <c r="AQ396" s="118"/>
      <c r="AR396" s="118"/>
      <c r="AS396" s="118"/>
      <c r="AT396" s="118"/>
      <c r="AU396" s="118"/>
      <c r="AV396" s="118"/>
      <c r="AW396" s="118"/>
      <c r="AX396" s="118"/>
      <c r="AY396" s="119">
        <f t="shared" si="4"/>
        <v>12</v>
      </c>
      <c r="AZ396" s="118"/>
    </row>
    <row r="397">
      <c r="A397" s="107">
        <f t="shared" si="5"/>
        <v>396</v>
      </c>
      <c r="B397" s="108"/>
      <c r="C397" s="120" t="s">
        <v>1259</v>
      </c>
      <c r="D397" s="109" t="s">
        <v>1260</v>
      </c>
      <c r="E397" s="108"/>
      <c r="F397" s="110" t="s">
        <v>38</v>
      </c>
      <c r="G397" s="110" t="s">
        <v>6004</v>
      </c>
      <c r="H397" s="111"/>
      <c r="I397" s="121"/>
      <c r="J397" s="112">
        <v>44958.0</v>
      </c>
      <c r="K397" s="112">
        <v>46357.0</v>
      </c>
      <c r="L397" s="113"/>
      <c r="M397" s="114">
        <f t="shared" si="1"/>
        <v>211.65</v>
      </c>
      <c r="N397" s="110">
        <v>8500.0</v>
      </c>
      <c r="O397" s="107">
        <v>2490.0</v>
      </c>
      <c r="P397" s="113"/>
      <c r="Q397" s="113"/>
      <c r="R397" s="113"/>
      <c r="S397" s="107" t="s">
        <v>213</v>
      </c>
      <c r="T397" s="109" t="s">
        <v>6005</v>
      </c>
      <c r="U397" s="107" t="s">
        <v>199</v>
      </c>
      <c r="V397" s="115" t="s">
        <v>7181</v>
      </c>
      <c r="W397" s="107" t="s">
        <v>7182</v>
      </c>
      <c r="X397" s="107" t="s">
        <v>7183</v>
      </c>
      <c r="Y397" s="94" t="s">
        <v>7184</v>
      </c>
      <c r="Z397" s="117">
        <v>20.0</v>
      </c>
      <c r="AA397" s="107">
        <v>333.0</v>
      </c>
      <c r="AB397" s="113"/>
      <c r="AC397" s="113"/>
      <c r="AD397" s="115" t="s">
        <v>7185</v>
      </c>
      <c r="AE397" s="129" t="str">
        <f t="shared" si="2"/>
        <v>https://drive.google.com/file/d/1vKzOSliRJsFg1Swb7cVpEx7GOfph0wHU/view?usp=drive_link</v>
      </c>
      <c r="AF397" s="108"/>
      <c r="AG397" s="113"/>
      <c r="AH397" s="113"/>
      <c r="AI397" s="113"/>
      <c r="AJ397" s="107">
        <f t="shared" si="132"/>
        <v>2</v>
      </c>
      <c r="AK397" s="107">
        <f t="shared" si="133"/>
        <v>2023</v>
      </c>
      <c r="AL397" s="107" t="str">
        <f t="shared" si="134"/>
        <v>Q12023</v>
      </c>
      <c r="AM397" s="106" t="str">
        <f t="shared" si="135"/>
        <v>8-10K</v>
      </c>
      <c r="AN397" s="118"/>
      <c r="AO397" s="118"/>
      <c r="AP397" s="118"/>
      <c r="AQ397" s="118"/>
      <c r="AR397" s="118"/>
      <c r="AS397" s="118"/>
      <c r="AT397" s="118"/>
      <c r="AU397" s="118"/>
      <c r="AV397" s="118"/>
      <c r="AW397" s="118"/>
      <c r="AX397" s="118"/>
      <c r="AY397" s="119">
        <f t="shared" si="4"/>
        <v>12</v>
      </c>
      <c r="AZ397" s="118"/>
    </row>
    <row r="398">
      <c r="A398" s="107">
        <f t="shared" si="5"/>
        <v>397</v>
      </c>
      <c r="B398" s="108"/>
      <c r="C398" s="120" t="s">
        <v>1525</v>
      </c>
      <c r="D398" s="107" t="s">
        <v>7186</v>
      </c>
      <c r="E398" s="108"/>
      <c r="F398" s="110" t="s">
        <v>38</v>
      </c>
      <c r="G398" s="110" t="s">
        <v>6004</v>
      </c>
      <c r="H398" s="141">
        <v>45355.0</v>
      </c>
      <c r="I398" s="111"/>
      <c r="J398" s="112">
        <v>44835.0</v>
      </c>
      <c r="K398" s="112">
        <v>46357.0</v>
      </c>
      <c r="L398" s="113"/>
      <c r="M398" s="114">
        <f t="shared" si="1"/>
        <v>219.095</v>
      </c>
      <c r="N398" s="123">
        <v>14500.0</v>
      </c>
      <c r="O398" s="107">
        <v>1511.0</v>
      </c>
      <c r="P398" s="113"/>
      <c r="Q398" s="113"/>
      <c r="R398" s="113"/>
      <c r="S398" s="107" t="s">
        <v>48</v>
      </c>
      <c r="T398" s="109" t="s">
        <v>6063</v>
      </c>
      <c r="U398" s="108"/>
      <c r="V398" s="115" t="s">
        <v>6422</v>
      </c>
      <c r="W398" s="107" t="s">
        <v>7187</v>
      </c>
      <c r="X398" s="107" t="s">
        <v>6422</v>
      </c>
      <c r="Y398" s="94" t="s">
        <v>7188</v>
      </c>
      <c r="Z398" s="117">
        <v>4.3</v>
      </c>
      <c r="AA398" s="107">
        <v>236.0</v>
      </c>
      <c r="AB398" s="113"/>
      <c r="AC398" s="113"/>
      <c r="AD398" s="108"/>
      <c r="AE398" s="107" t="str">
        <f t="shared" si="2"/>
        <v>#REF!</v>
      </c>
      <c r="AF398" s="108"/>
      <c r="AG398" s="113"/>
      <c r="AH398" s="113"/>
      <c r="AI398" s="113"/>
      <c r="AJ398" s="107">
        <f t="shared" si="132"/>
        <v>10</v>
      </c>
      <c r="AK398" s="107">
        <f t="shared" si="133"/>
        <v>2022</v>
      </c>
      <c r="AL398" s="107" t="str">
        <f t="shared" si="134"/>
        <v>Q42022</v>
      </c>
      <c r="AM398" s="106" t="str">
        <f t="shared" si="135"/>
        <v>12-15K</v>
      </c>
      <c r="AN398" s="118"/>
      <c r="AO398" s="118"/>
      <c r="AP398" s="118"/>
      <c r="AQ398" s="118"/>
      <c r="AR398" s="118"/>
      <c r="AS398" s="118"/>
      <c r="AT398" s="118"/>
      <c r="AU398" s="118"/>
      <c r="AV398" s="118"/>
      <c r="AW398" s="118"/>
      <c r="AX398" s="118"/>
      <c r="AY398" s="119">
        <f t="shared" si="4"/>
        <v>11</v>
      </c>
      <c r="AZ398" s="118"/>
    </row>
    <row r="399">
      <c r="A399" s="107">
        <f t="shared" si="5"/>
        <v>398</v>
      </c>
      <c r="B399" s="108"/>
      <c r="C399" s="120" t="s">
        <v>1269</v>
      </c>
      <c r="D399" s="109" t="s">
        <v>7189</v>
      </c>
      <c r="E399" s="107">
        <v>2.0</v>
      </c>
      <c r="F399" s="110" t="s">
        <v>72</v>
      </c>
      <c r="G399" s="110" t="s">
        <v>6004</v>
      </c>
      <c r="H399" s="141">
        <v>45325.0</v>
      </c>
      <c r="I399" s="121"/>
      <c r="J399" s="112">
        <v>45292.0</v>
      </c>
      <c r="K399" s="112">
        <v>45839.0</v>
      </c>
      <c r="L399" s="131">
        <v>6800.0</v>
      </c>
      <c r="M399" s="114">
        <f t="shared" si="1"/>
        <v>74.8</v>
      </c>
      <c r="N399" s="123">
        <v>6800.0</v>
      </c>
      <c r="O399" s="124">
        <v>1100.0</v>
      </c>
      <c r="P399" s="113"/>
      <c r="Q399" s="113"/>
      <c r="R399" s="113"/>
      <c r="S399" s="109" t="s">
        <v>48</v>
      </c>
      <c r="T399" s="109" t="s">
        <v>6028</v>
      </c>
      <c r="U399" s="109" t="s">
        <v>423</v>
      </c>
      <c r="V399" s="125" t="s">
        <v>7190</v>
      </c>
      <c r="W399" s="109" t="s">
        <v>7191</v>
      </c>
      <c r="X399" s="109" t="s">
        <v>7192</v>
      </c>
      <c r="Y399" s="94" t="s">
        <v>7193</v>
      </c>
      <c r="Z399" s="126">
        <v>1.4</v>
      </c>
      <c r="AA399" s="109">
        <v>110.0</v>
      </c>
      <c r="AB399" s="113"/>
      <c r="AC399" s="113"/>
      <c r="AD399" s="111"/>
      <c r="AE399" s="107" t="str">
        <f t="shared" si="2"/>
        <v>#REF!</v>
      </c>
      <c r="AF399" s="107" t="str">
        <f t="shared" ref="AF399:AF401" si="141">iferror(VLOOKUP(X399,'Master Sheet'!I$2:J$171,2,0),"Not Available")</f>
        <v>Not Available</v>
      </c>
      <c r="AG399" s="113"/>
      <c r="AH399" s="113"/>
      <c r="AI399" s="113"/>
      <c r="AJ399" s="107">
        <f t="shared" si="132"/>
        <v>1</v>
      </c>
      <c r="AK399" s="148">
        <f t="shared" si="133"/>
        <v>2024</v>
      </c>
      <c r="AL399" s="148" t="str">
        <f t="shared" si="134"/>
        <v>Q12024</v>
      </c>
      <c r="AM399" s="106" t="str">
        <f t="shared" si="135"/>
        <v>6-8K</v>
      </c>
      <c r="AN399" s="118" t="s">
        <v>5668</v>
      </c>
      <c r="AO399" s="118"/>
      <c r="AP399" s="118"/>
      <c r="AQ399" s="118"/>
      <c r="AR399" s="118"/>
      <c r="AS399" s="118"/>
      <c r="AT399" s="118"/>
      <c r="AU399" s="118"/>
      <c r="AV399" s="118"/>
      <c r="AW399" s="118"/>
      <c r="AX399" s="118"/>
      <c r="AY399" s="119">
        <f t="shared" si="4"/>
        <v>14</v>
      </c>
      <c r="AZ399" s="118"/>
    </row>
    <row r="400">
      <c r="A400" s="107">
        <f t="shared" si="5"/>
        <v>399</v>
      </c>
      <c r="B400" s="108"/>
      <c r="C400" s="120" t="s">
        <v>1271</v>
      </c>
      <c r="D400" s="109" t="s">
        <v>1272</v>
      </c>
      <c r="E400" s="108"/>
      <c r="F400" s="110" t="s">
        <v>38</v>
      </c>
      <c r="G400" s="110" t="s">
        <v>6004</v>
      </c>
      <c r="H400" s="111"/>
      <c r="I400" s="121"/>
      <c r="J400" s="112">
        <v>45231.0</v>
      </c>
      <c r="K400" s="112">
        <v>47088.0</v>
      </c>
      <c r="L400" s="131">
        <v>11300.0</v>
      </c>
      <c r="M400" s="114">
        <f t="shared" si="1"/>
        <v>211.5</v>
      </c>
      <c r="N400" s="123">
        <v>12500.0</v>
      </c>
      <c r="O400" s="124">
        <v>1692.0</v>
      </c>
      <c r="P400" s="113"/>
      <c r="Q400" s="131">
        <v>68.0</v>
      </c>
      <c r="R400" s="113"/>
      <c r="S400" s="109" t="s">
        <v>48</v>
      </c>
      <c r="T400" s="109" t="s">
        <v>6028</v>
      </c>
      <c r="U400" s="109" t="s">
        <v>950</v>
      </c>
      <c r="V400" s="125" t="s">
        <v>1272</v>
      </c>
      <c r="W400" s="109" t="s">
        <v>7194</v>
      </c>
      <c r="X400" s="109" t="s">
        <v>6240</v>
      </c>
      <c r="Y400" s="116"/>
      <c r="Z400" s="126">
        <v>14.0</v>
      </c>
      <c r="AA400" s="109">
        <v>737.0</v>
      </c>
      <c r="AB400" s="113"/>
      <c r="AC400" s="131">
        <v>80.0</v>
      </c>
      <c r="AD400" s="125" t="s">
        <v>7195</v>
      </c>
      <c r="AE400" s="129" t="str">
        <f t="shared" si="2"/>
        <v>https://drive.google.com/file/d/1R-tzWSVd6EGygS69-0ycMs2yrjtg2btI/view?usp=drive_link</v>
      </c>
      <c r="AF400" s="107" t="str">
        <f t="shared" si="141"/>
        <v>Not Available</v>
      </c>
      <c r="AG400" s="113"/>
      <c r="AH400" s="113"/>
      <c r="AI400" s="113"/>
      <c r="AJ400" s="107">
        <f t="shared" si="132"/>
        <v>11</v>
      </c>
      <c r="AK400" s="107">
        <f t="shared" si="133"/>
        <v>2023</v>
      </c>
      <c r="AL400" s="107" t="str">
        <f t="shared" si="134"/>
        <v>Q42023</v>
      </c>
      <c r="AM400" s="106" t="str">
        <f t="shared" si="135"/>
        <v>12-15K</v>
      </c>
      <c r="AN400" s="118" t="s">
        <v>5668</v>
      </c>
      <c r="AO400" s="118"/>
      <c r="AP400" s="118"/>
      <c r="AQ400" s="118"/>
      <c r="AR400" s="118"/>
      <c r="AS400" s="118"/>
      <c r="AT400" s="118"/>
      <c r="AU400" s="118"/>
      <c r="AV400" s="118"/>
      <c r="AW400" s="118"/>
      <c r="AX400" s="118"/>
      <c r="AY400" s="119">
        <f t="shared" si="4"/>
        <v>15</v>
      </c>
      <c r="AZ400" s="118"/>
    </row>
    <row r="401">
      <c r="A401" s="107">
        <f t="shared" si="5"/>
        <v>400</v>
      </c>
      <c r="B401" s="108"/>
      <c r="C401" s="120" t="s">
        <v>1273</v>
      </c>
      <c r="D401" s="109" t="s">
        <v>1274</v>
      </c>
      <c r="E401" s="108"/>
      <c r="F401" s="110" t="s">
        <v>38</v>
      </c>
      <c r="G401" s="110" t="s">
        <v>6004</v>
      </c>
      <c r="H401" s="111"/>
      <c r="I401" s="121"/>
      <c r="J401" s="112">
        <v>45047.0</v>
      </c>
      <c r="K401" s="112">
        <v>45627.0</v>
      </c>
      <c r="L401" s="113"/>
      <c r="M401" s="114">
        <f t="shared" si="1"/>
        <v>96.265</v>
      </c>
      <c r="N401" s="123">
        <v>6500.0</v>
      </c>
      <c r="O401" s="124">
        <v>1481.0</v>
      </c>
      <c r="P401" s="113"/>
      <c r="Q401" s="113"/>
      <c r="R401" s="113"/>
      <c r="S401" s="109" t="s">
        <v>48</v>
      </c>
      <c r="T401" s="109" t="s">
        <v>6028</v>
      </c>
      <c r="U401" s="109" t="s">
        <v>1012</v>
      </c>
      <c r="V401" s="125" t="s">
        <v>7196</v>
      </c>
      <c r="W401" s="109" t="s">
        <v>7197</v>
      </c>
      <c r="X401" s="109" t="s">
        <v>7198</v>
      </c>
      <c r="Y401" s="94" t="s">
        <v>3916</v>
      </c>
      <c r="Z401" s="126">
        <v>0.74</v>
      </c>
      <c r="AA401" s="109">
        <v>56.0</v>
      </c>
      <c r="AB401" s="113"/>
      <c r="AC401" s="113"/>
      <c r="AD401" s="111"/>
      <c r="AE401" s="107" t="str">
        <f t="shared" si="2"/>
        <v>#REF!</v>
      </c>
      <c r="AF401" s="107" t="str">
        <f t="shared" si="141"/>
        <v>Not Available</v>
      </c>
      <c r="AG401" s="113"/>
      <c r="AH401" s="113"/>
      <c r="AI401" s="113"/>
      <c r="AJ401" s="107">
        <f t="shared" si="132"/>
        <v>5</v>
      </c>
      <c r="AK401" s="107">
        <f t="shared" si="133"/>
        <v>2023</v>
      </c>
      <c r="AL401" s="107" t="str">
        <f t="shared" si="134"/>
        <v>Q22023</v>
      </c>
      <c r="AM401" s="106" t="str">
        <f t="shared" si="135"/>
        <v>6-8K</v>
      </c>
      <c r="AN401" s="118"/>
      <c r="AO401" s="118"/>
      <c r="AP401" s="118"/>
      <c r="AQ401" s="118"/>
      <c r="AR401" s="118"/>
      <c r="AS401" s="118"/>
      <c r="AT401" s="118"/>
      <c r="AU401" s="118"/>
      <c r="AV401" s="118"/>
      <c r="AW401" s="118"/>
      <c r="AX401" s="118"/>
      <c r="AY401" s="119">
        <f t="shared" si="4"/>
        <v>13</v>
      </c>
      <c r="AZ401" s="118"/>
    </row>
    <row r="402">
      <c r="A402" s="107">
        <f t="shared" si="5"/>
        <v>401</v>
      </c>
      <c r="B402" s="108"/>
      <c r="C402" s="120" t="s">
        <v>1278</v>
      </c>
      <c r="D402" s="109" t="s">
        <v>1279</v>
      </c>
      <c r="E402" s="108"/>
      <c r="F402" s="110" t="s">
        <v>38</v>
      </c>
      <c r="G402" s="110" t="s">
        <v>6004</v>
      </c>
      <c r="H402" s="111"/>
      <c r="I402" s="121"/>
      <c r="J402" s="112">
        <v>45200.0</v>
      </c>
      <c r="K402" s="112">
        <v>46966.0</v>
      </c>
      <c r="L402" s="113"/>
      <c r="M402" s="114">
        <f t="shared" si="1"/>
        <v>200.1</v>
      </c>
      <c r="N402" s="110">
        <v>11500.0</v>
      </c>
      <c r="O402" s="107">
        <v>1740.0</v>
      </c>
      <c r="P402" s="113"/>
      <c r="Q402" s="113"/>
      <c r="R402" s="113"/>
      <c r="S402" s="107" t="s">
        <v>48</v>
      </c>
      <c r="T402" s="109" t="s">
        <v>6028</v>
      </c>
      <c r="U402" s="107" t="s">
        <v>357</v>
      </c>
      <c r="V402" s="115" t="s">
        <v>1279</v>
      </c>
      <c r="W402" s="107" t="s">
        <v>7199</v>
      </c>
      <c r="X402" s="108"/>
      <c r="Y402" s="94" t="s">
        <v>7200</v>
      </c>
      <c r="Z402" s="117">
        <v>2.0</v>
      </c>
      <c r="AA402" s="107">
        <v>140.0</v>
      </c>
      <c r="AB402" s="113"/>
      <c r="AC402" s="113"/>
      <c r="AD402" s="115" t="s">
        <v>7201</v>
      </c>
      <c r="AE402" s="129" t="str">
        <f t="shared" si="2"/>
        <v>https://drive.google.com/file/d/1_rbnyMICeoyNBtkHEzw-BlkL7BxiGWiL/view?usp=drive_link</v>
      </c>
      <c r="AF402" s="108"/>
      <c r="AG402" s="113"/>
      <c r="AH402" s="113"/>
      <c r="AI402" s="113"/>
      <c r="AJ402" s="107">
        <f t="shared" si="132"/>
        <v>10</v>
      </c>
      <c r="AK402" s="107">
        <f t="shared" si="133"/>
        <v>2023</v>
      </c>
      <c r="AL402" s="107" t="str">
        <f t="shared" si="134"/>
        <v>Q42023</v>
      </c>
      <c r="AM402" s="106" t="str">
        <f t="shared" si="135"/>
        <v>10-12K</v>
      </c>
      <c r="AN402" s="118" t="s">
        <v>5668</v>
      </c>
      <c r="AO402" s="118"/>
      <c r="AP402" s="118"/>
      <c r="AQ402" s="118"/>
      <c r="AR402" s="118"/>
      <c r="AS402" s="118"/>
      <c r="AT402" s="118"/>
      <c r="AU402" s="118"/>
      <c r="AV402" s="118"/>
      <c r="AW402" s="118"/>
      <c r="AX402" s="118"/>
      <c r="AY402" s="119">
        <f t="shared" si="4"/>
        <v>11</v>
      </c>
      <c r="AZ402" s="118"/>
    </row>
    <row r="403">
      <c r="A403" s="107">
        <f t="shared" si="5"/>
        <v>402</v>
      </c>
      <c r="B403" s="108"/>
      <c r="C403" s="120" t="s">
        <v>1284</v>
      </c>
      <c r="D403" s="109" t="s">
        <v>1285</v>
      </c>
      <c r="E403" s="108"/>
      <c r="F403" s="110" t="s">
        <v>38</v>
      </c>
      <c r="G403" s="110" t="s">
        <v>6011</v>
      </c>
      <c r="H403" s="111"/>
      <c r="I403" s="121"/>
      <c r="J403" s="112">
        <v>44866.0</v>
      </c>
      <c r="K403" s="112">
        <v>46722.0</v>
      </c>
      <c r="L403" s="113"/>
      <c r="M403" s="114">
        <f t="shared" si="1"/>
        <v>250.104</v>
      </c>
      <c r="N403" s="110">
        <v>10200.0</v>
      </c>
      <c r="O403" s="107">
        <v>2452.0</v>
      </c>
      <c r="P403" s="113"/>
      <c r="Q403" s="113"/>
      <c r="R403" s="113"/>
      <c r="S403" s="107" t="s">
        <v>213</v>
      </c>
      <c r="T403" s="109" t="s">
        <v>6005</v>
      </c>
      <c r="U403" s="107" t="s">
        <v>260</v>
      </c>
      <c r="V403" s="115" t="s">
        <v>1285</v>
      </c>
      <c r="W403" s="107" t="s">
        <v>7202</v>
      </c>
      <c r="X403" s="107" t="s">
        <v>7203</v>
      </c>
      <c r="Y403" s="94" t="s">
        <v>7204</v>
      </c>
      <c r="Z403" s="117">
        <v>294.0</v>
      </c>
      <c r="AA403" s="107">
        <v>11.62</v>
      </c>
      <c r="AB403" s="113"/>
      <c r="AC403" s="113"/>
      <c r="AD403" s="115" t="s">
        <v>7205</v>
      </c>
      <c r="AE403" s="129" t="str">
        <f t="shared" si="2"/>
        <v>https://drive.google.com/file/d/1AsaiXboa2TZKUy8pbR8ueuHjYxTRBWcE/view?usp=drive_link</v>
      </c>
      <c r="AF403" s="108"/>
      <c r="AG403" s="113"/>
      <c r="AH403" s="113"/>
      <c r="AI403" s="113"/>
      <c r="AJ403" s="107">
        <f t="shared" si="132"/>
        <v>11</v>
      </c>
      <c r="AK403" s="107">
        <f t="shared" si="133"/>
        <v>2022</v>
      </c>
      <c r="AL403" s="107" t="str">
        <f t="shared" si="134"/>
        <v>Q42022</v>
      </c>
      <c r="AM403" s="106" t="str">
        <f t="shared" si="135"/>
        <v>10-12K</v>
      </c>
      <c r="AN403" s="118"/>
      <c r="AO403" s="118"/>
      <c r="AP403" s="118"/>
      <c r="AQ403" s="118"/>
      <c r="AR403" s="118"/>
      <c r="AS403" s="118"/>
      <c r="AT403" s="118"/>
      <c r="AU403" s="118"/>
      <c r="AV403" s="118"/>
      <c r="AW403" s="118"/>
      <c r="AX403" s="118"/>
      <c r="AY403" s="119">
        <f t="shared" si="4"/>
        <v>12</v>
      </c>
      <c r="AZ403" s="118"/>
    </row>
    <row r="404">
      <c r="A404" s="107">
        <f t="shared" si="5"/>
        <v>403</v>
      </c>
      <c r="B404" s="108"/>
      <c r="C404" s="120" t="s">
        <v>1286</v>
      </c>
      <c r="D404" s="109" t="s">
        <v>1287</v>
      </c>
      <c r="E404" s="108"/>
      <c r="F404" s="110" t="s">
        <v>72</v>
      </c>
      <c r="G404" s="110" t="s">
        <v>6011</v>
      </c>
      <c r="H404" s="142" t="s">
        <v>6154</v>
      </c>
      <c r="I404" s="121"/>
      <c r="J404" s="112">
        <v>44440.0</v>
      </c>
      <c r="K404" s="112">
        <v>45200.0</v>
      </c>
      <c r="L404" s="113"/>
      <c r="M404" s="114">
        <f t="shared" si="1"/>
        <v>67.54355</v>
      </c>
      <c r="N404" s="123">
        <v>5899.0</v>
      </c>
      <c r="O404" s="124">
        <v>1145.0</v>
      </c>
      <c r="P404" s="113"/>
      <c r="Q404" s="113"/>
      <c r="R404" s="113"/>
      <c r="S404" s="109" t="s">
        <v>48</v>
      </c>
      <c r="T404" s="109" t="s">
        <v>6005</v>
      </c>
      <c r="U404" s="109" t="s">
        <v>1288</v>
      </c>
      <c r="V404" s="125" t="s">
        <v>1287</v>
      </c>
      <c r="W404" s="109" t="s">
        <v>7206</v>
      </c>
      <c r="X404" s="109" t="s">
        <v>6043</v>
      </c>
      <c r="Y404" s="94" t="s">
        <v>7207</v>
      </c>
      <c r="Z404" s="126">
        <v>4.0</v>
      </c>
      <c r="AA404" s="109">
        <v>296.0</v>
      </c>
      <c r="AB404" s="113"/>
      <c r="AC404" s="113"/>
      <c r="AD404" s="111"/>
      <c r="AE404" s="107" t="str">
        <f t="shared" si="2"/>
        <v>#REF!</v>
      </c>
      <c r="AF404" s="107" t="str">
        <f t="shared" ref="AF404:AF406" si="142">iferror(VLOOKUP(X404,'Master Sheet'!I$2:J$171,2,0),"Not Available")</f>
        <v>Not Available</v>
      </c>
      <c r="AG404" s="131">
        <v>29.0</v>
      </c>
      <c r="AH404" s="113"/>
      <c r="AI404" s="113"/>
      <c r="AJ404" s="107">
        <f t="shared" si="132"/>
        <v>9</v>
      </c>
      <c r="AK404" s="107">
        <f t="shared" si="133"/>
        <v>2021</v>
      </c>
      <c r="AL404" s="107" t="str">
        <f t="shared" si="134"/>
        <v>Q32021</v>
      </c>
      <c r="AM404" s="106" t="str">
        <f t="shared" si="135"/>
        <v>4-6K</v>
      </c>
      <c r="AN404" s="118"/>
      <c r="AO404" s="118"/>
      <c r="AP404" s="118"/>
      <c r="AQ404" s="118"/>
      <c r="AR404" s="118"/>
      <c r="AS404" s="118"/>
      <c r="AT404" s="118"/>
      <c r="AU404" s="118"/>
      <c r="AV404" s="118"/>
      <c r="AW404" s="118"/>
      <c r="AX404" s="118"/>
      <c r="AY404" s="119">
        <f t="shared" si="4"/>
        <v>13</v>
      </c>
      <c r="AZ404" s="118"/>
    </row>
    <row r="405">
      <c r="A405" s="107">
        <f t="shared" si="5"/>
        <v>404</v>
      </c>
      <c r="B405" s="108"/>
      <c r="C405" s="120" t="s">
        <v>1291</v>
      </c>
      <c r="D405" s="109" t="s">
        <v>1292</v>
      </c>
      <c r="E405" s="108"/>
      <c r="F405" s="110" t="s">
        <v>38</v>
      </c>
      <c r="G405" s="110" t="s">
        <v>6004</v>
      </c>
      <c r="H405" s="111"/>
      <c r="I405" s="121"/>
      <c r="J405" s="112">
        <v>45207.0</v>
      </c>
      <c r="K405" s="112">
        <v>46478.0</v>
      </c>
      <c r="L405" s="113"/>
      <c r="M405" s="114">
        <f t="shared" si="1"/>
        <v>68.29965</v>
      </c>
      <c r="N405" s="123">
        <v>6599.0</v>
      </c>
      <c r="O405" s="124">
        <v>1035.0</v>
      </c>
      <c r="P405" s="113"/>
      <c r="Q405" s="113"/>
      <c r="R405" s="113"/>
      <c r="S405" s="109" t="s">
        <v>48</v>
      </c>
      <c r="T405" s="109" t="s">
        <v>6005</v>
      </c>
      <c r="U405" s="109" t="s">
        <v>824</v>
      </c>
      <c r="V405" s="125" t="s">
        <v>7208</v>
      </c>
      <c r="W405" s="109" t="s">
        <v>7209</v>
      </c>
      <c r="X405" s="109" t="s">
        <v>7210</v>
      </c>
      <c r="Y405" s="94" t="s">
        <v>7211</v>
      </c>
      <c r="Z405" s="126">
        <v>1.87</v>
      </c>
      <c r="AA405" s="109">
        <v>128.0</v>
      </c>
      <c r="AB405" s="113"/>
      <c r="AC405" s="113"/>
      <c r="AD405" s="125" t="s">
        <v>7212</v>
      </c>
      <c r="AE405" s="129" t="str">
        <f t="shared" si="2"/>
        <v>https://drive.google.com/file/d/1T2vpRLtPQYqAGjppyjlnhXKJX9EqDtH8/view?usp=drive_link</v>
      </c>
      <c r="AF405" s="107" t="str">
        <f t="shared" si="142"/>
        <v>Not Available</v>
      </c>
      <c r="AG405" s="113"/>
      <c r="AH405" s="113"/>
      <c r="AI405" s="113"/>
      <c r="AJ405" s="107">
        <f t="shared" si="132"/>
        <v>10</v>
      </c>
      <c r="AK405" s="107">
        <f t="shared" si="133"/>
        <v>2023</v>
      </c>
      <c r="AL405" s="107" t="str">
        <f t="shared" si="134"/>
        <v>Q42023</v>
      </c>
      <c r="AM405" s="106" t="str">
        <f t="shared" si="135"/>
        <v>6-8K</v>
      </c>
      <c r="AN405" s="118" t="s">
        <v>5668</v>
      </c>
      <c r="AO405" s="118"/>
      <c r="AP405" s="118"/>
      <c r="AQ405" s="118"/>
      <c r="AR405" s="118"/>
      <c r="AS405" s="118"/>
      <c r="AT405" s="118"/>
      <c r="AU405" s="118"/>
      <c r="AV405" s="118"/>
      <c r="AW405" s="118"/>
      <c r="AX405" s="118"/>
      <c r="AY405" s="119">
        <f t="shared" si="4"/>
        <v>13</v>
      </c>
      <c r="AZ405" s="118"/>
    </row>
    <row r="406">
      <c r="A406" s="107">
        <f t="shared" si="5"/>
        <v>405</v>
      </c>
      <c r="B406" s="108"/>
      <c r="C406" s="120" t="s">
        <v>1296</v>
      </c>
      <c r="D406" s="109" t="s">
        <v>1297</v>
      </c>
      <c r="E406" s="108"/>
      <c r="F406" s="110" t="s">
        <v>38</v>
      </c>
      <c r="G406" s="110" t="s">
        <v>6011</v>
      </c>
      <c r="H406" s="142" t="s">
        <v>6229</v>
      </c>
      <c r="I406" s="121"/>
      <c r="J406" s="112">
        <v>44470.0</v>
      </c>
      <c r="K406" s="112">
        <v>46357.0</v>
      </c>
      <c r="L406" s="113"/>
      <c r="M406" s="114">
        <f t="shared" si="1"/>
        <v>225.45</v>
      </c>
      <c r="N406" s="123">
        <v>15000.0</v>
      </c>
      <c r="O406" s="124">
        <v>1503.0</v>
      </c>
      <c r="P406" s="113"/>
      <c r="Q406" s="113"/>
      <c r="R406" s="113"/>
      <c r="S406" s="109" t="s">
        <v>48</v>
      </c>
      <c r="T406" s="109" t="s">
        <v>6063</v>
      </c>
      <c r="U406" s="109" t="s">
        <v>1168</v>
      </c>
      <c r="V406" s="125" t="s">
        <v>7213</v>
      </c>
      <c r="W406" s="109" t="s">
        <v>7214</v>
      </c>
      <c r="X406" s="109" t="s">
        <v>1048</v>
      </c>
      <c r="Y406" s="94" t="s">
        <v>5465</v>
      </c>
      <c r="Z406" s="126">
        <v>4.75</v>
      </c>
      <c r="AA406" s="109">
        <v>392.0</v>
      </c>
      <c r="AB406" s="113"/>
      <c r="AC406" s="113"/>
      <c r="AD406" s="125" t="s">
        <v>7215</v>
      </c>
      <c r="AE406" s="129" t="str">
        <f t="shared" si="2"/>
        <v>https://drive.google.com/file/d/1bJYcbracSAvJTtqwVdh2ssCQDwJLUnzz/view?usp=drive_link</v>
      </c>
      <c r="AF406" s="107" t="str">
        <f t="shared" si="142"/>
        <v>Not Available</v>
      </c>
      <c r="AG406" s="113"/>
      <c r="AH406" s="113"/>
      <c r="AI406" s="113"/>
      <c r="AJ406" s="107">
        <f t="shared" si="132"/>
        <v>10</v>
      </c>
      <c r="AK406" s="148">
        <f t="shared" si="133"/>
        <v>2021</v>
      </c>
      <c r="AL406" s="148" t="str">
        <f t="shared" si="134"/>
        <v>Q42021</v>
      </c>
      <c r="AM406" s="106" t="str">
        <f t="shared" si="135"/>
        <v>15K+</v>
      </c>
      <c r="AN406" s="118"/>
      <c r="AO406" s="118"/>
      <c r="AP406" s="118"/>
      <c r="AQ406" s="118"/>
      <c r="AR406" s="118"/>
      <c r="AS406" s="118"/>
      <c r="AT406" s="118"/>
      <c r="AU406" s="118"/>
      <c r="AV406" s="118"/>
      <c r="AW406" s="118"/>
      <c r="AX406" s="118"/>
      <c r="AY406" s="119">
        <f t="shared" si="4"/>
        <v>13</v>
      </c>
      <c r="AZ406" s="118"/>
    </row>
    <row r="407">
      <c r="A407" s="107">
        <f t="shared" si="5"/>
        <v>406</v>
      </c>
      <c r="B407" s="107" t="s">
        <v>7216</v>
      </c>
      <c r="C407" s="120" t="s">
        <v>1302</v>
      </c>
      <c r="D407" s="109" t="s">
        <v>1303</v>
      </c>
      <c r="E407" s="107">
        <v>2.0</v>
      </c>
      <c r="F407" s="110" t="s">
        <v>38</v>
      </c>
      <c r="G407" s="110" t="s">
        <v>6004</v>
      </c>
      <c r="H407" s="142" t="s">
        <v>7217</v>
      </c>
      <c r="I407" s="121"/>
      <c r="J407" s="112">
        <v>45170.0</v>
      </c>
      <c r="K407" s="112">
        <v>47818.0</v>
      </c>
      <c r="L407" s="131">
        <v>13000.0</v>
      </c>
      <c r="M407" s="114">
        <f t="shared" si="1"/>
        <v>228.762</v>
      </c>
      <c r="N407" s="123">
        <v>14200.0</v>
      </c>
      <c r="O407" s="124">
        <v>1611.0</v>
      </c>
      <c r="P407" s="113"/>
      <c r="Q407" s="113"/>
      <c r="R407" s="113"/>
      <c r="S407" s="109" t="s">
        <v>48</v>
      </c>
      <c r="T407" s="109" t="s">
        <v>6028</v>
      </c>
      <c r="U407" s="109" t="s">
        <v>345</v>
      </c>
      <c r="V407" s="125" t="s">
        <v>1303</v>
      </c>
      <c r="W407" s="109" t="s">
        <v>7218</v>
      </c>
      <c r="X407" s="109" t="s">
        <v>128</v>
      </c>
      <c r="Y407" s="94" t="s">
        <v>6554</v>
      </c>
      <c r="Z407" s="126">
        <v>4.32</v>
      </c>
      <c r="AA407" s="109">
        <v>226.0</v>
      </c>
      <c r="AB407" s="113"/>
      <c r="AC407" s="131">
        <v>89.0</v>
      </c>
      <c r="AD407" s="125" t="s">
        <v>7219</v>
      </c>
      <c r="AE407" s="129" t="str">
        <f t="shared" si="2"/>
        <v>https://drive.google.com/file/d/1wcc8k8tXMDpWCZNK5TGdQAiPjNG0ykiS/view?usp=drive_link</v>
      </c>
      <c r="AF407" s="107" t="s">
        <v>7220</v>
      </c>
      <c r="AG407" s="113"/>
      <c r="AH407" s="113"/>
      <c r="AI407" s="113"/>
      <c r="AJ407" s="107">
        <f t="shared" si="132"/>
        <v>9</v>
      </c>
      <c r="AK407" s="107">
        <f t="shared" si="133"/>
        <v>2023</v>
      </c>
      <c r="AL407" s="107" t="str">
        <f t="shared" si="134"/>
        <v>Q32023</v>
      </c>
      <c r="AM407" s="106" t="str">
        <f t="shared" si="135"/>
        <v>12-15K</v>
      </c>
      <c r="AN407" s="118" t="s">
        <v>5668</v>
      </c>
      <c r="AO407" s="118"/>
      <c r="AP407" s="118"/>
      <c r="AQ407" s="118"/>
      <c r="AR407" s="118"/>
      <c r="AS407" s="118"/>
      <c r="AT407" s="118"/>
      <c r="AU407" s="118"/>
      <c r="AV407" s="118"/>
      <c r="AW407" s="118"/>
      <c r="AX407" s="118"/>
      <c r="AY407" s="119">
        <f t="shared" si="4"/>
        <v>15</v>
      </c>
      <c r="AZ407" s="118"/>
    </row>
    <row r="408">
      <c r="A408" s="107">
        <f t="shared" si="5"/>
        <v>407</v>
      </c>
      <c r="B408" s="107" t="s">
        <v>7216</v>
      </c>
      <c r="C408" s="120" t="s">
        <v>1304</v>
      </c>
      <c r="D408" s="109" t="s">
        <v>1303</v>
      </c>
      <c r="E408" s="107">
        <v>4.0</v>
      </c>
      <c r="F408" s="110" t="s">
        <v>38</v>
      </c>
      <c r="G408" s="110" t="s">
        <v>6004</v>
      </c>
      <c r="H408" s="142" t="s">
        <v>7217</v>
      </c>
      <c r="I408" s="121"/>
      <c r="J408" s="112">
        <v>45170.0</v>
      </c>
      <c r="K408" s="112">
        <v>48183.0</v>
      </c>
      <c r="L408" s="131">
        <v>13000.0</v>
      </c>
      <c r="M408" s="114">
        <f t="shared" si="1"/>
        <v>217.485</v>
      </c>
      <c r="N408" s="123">
        <v>13500.0</v>
      </c>
      <c r="O408" s="124">
        <v>1611.0</v>
      </c>
      <c r="P408" s="113"/>
      <c r="Q408" s="113"/>
      <c r="R408" s="113"/>
      <c r="S408" s="109" t="s">
        <v>48</v>
      </c>
      <c r="T408" s="109" t="s">
        <v>6028</v>
      </c>
      <c r="U408" s="109" t="s">
        <v>345</v>
      </c>
      <c r="V408" s="125" t="s">
        <v>1303</v>
      </c>
      <c r="W408" s="109" t="s">
        <v>7218</v>
      </c>
      <c r="X408" s="109" t="s">
        <v>128</v>
      </c>
      <c r="Y408" s="94" t="s">
        <v>6554</v>
      </c>
      <c r="Z408" s="126">
        <v>5.0</v>
      </c>
      <c r="AA408" s="109">
        <v>376.0</v>
      </c>
      <c r="AB408" s="113"/>
      <c r="AC408" s="131">
        <v>81.0</v>
      </c>
      <c r="AD408" s="125" t="s">
        <v>7219</v>
      </c>
      <c r="AE408" s="129" t="str">
        <f t="shared" si="2"/>
        <v>https://drive.google.com/file/d/1wcc8k8tXMDpWCZNK5TGdQAiPjNG0ykiS/view?usp=drive_link</v>
      </c>
      <c r="AF408" s="107" t="s">
        <v>7220</v>
      </c>
      <c r="AG408" s="113"/>
      <c r="AH408" s="113"/>
      <c r="AI408" s="113"/>
      <c r="AJ408" s="107">
        <f t="shared" si="132"/>
        <v>9</v>
      </c>
      <c r="AK408" s="148">
        <f t="shared" si="133"/>
        <v>2023</v>
      </c>
      <c r="AL408" s="148" t="str">
        <f t="shared" si="134"/>
        <v>Q32023</v>
      </c>
      <c r="AM408" s="106" t="str">
        <f t="shared" si="135"/>
        <v>12-15K</v>
      </c>
      <c r="AN408" s="118" t="s">
        <v>5668</v>
      </c>
      <c r="AO408" s="118"/>
      <c r="AP408" s="118"/>
      <c r="AQ408" s="118"/>
      <c r="AR408" s="118"/>
      <c r="AS408" s="118"/>
      <c r="AT408" s="118"/>
      <c r="AU408" s="118"/>
      <c r="AV408" s="118"/>
      <c r="AW408" s="118"/>
      <c r="AX408" s="118"/>
      <c r="AY408" s="119">
        <f t="shared" si="4"/>
        <v>15</v>
      </c>
      <c r="AZ408" s="118"/>
    </row>
    <row r="409">
      <c r="A409" s="107">
        <f t="shared" si="5"/>
        <v>408</v>
      </c>
      <c r="B409" s="107" t="s">
        <v>7216</v>
      </c>
      <c r="C409" s="120" t="s">
        <v>1305</v>
      </c>
      <c r="D409" s="109" t="s">
        <v>1303</v>
      </c>
      <c r="E409" s="107">
        <v>5.0</v>
      </c>
      <c r="F409" s="110" t="s">
        <v>38</v>
      </c>
      <c r="G409" s="110" t="s">
        <v>6004</v>
      </c>
      <c r="H409" s="142" t="s">
        <v>7217</v>
      </c>
      <c r="I409" s="121"/>
      <c r="J409" s="112">
        <v>45170.0</v>
      </c>
      <c r="K409" s="112">
        <v>48183.0</v>
      </c>
      <c r="L409" s="131">
        <v>13000.0</v>
      </c>
      <c r="M409" s="114">
        <f t="shared" si="1"/>
        <v>228.762</v>
      </c>
      <c r="N409" s="123">
        <v>14200.0</v>
      </c>
      <c r="O409" s="124">
        <v>1611.0</v>
      </c>
      <c r="P409" s="113"/>
      <c r="Q409" s="113"/>
      <c r="R409" s="113"/>
      <c r="S409" s="109" t="s">
        <v>48</v>
      </c>
      <c r="T409" s="109" t="s">
        <v>6028</v>
      </c>
      <c r="U409" s="109" t="s">
        <v>345</v>
      </c>
      <c r="V409" s="125" t="s">
        <v>1303</v>
      </c>
      <c r="W409" s="109" t="s">
        <v>7218</v>
      </c>
      <c r="X409" s="109" t="s">
        <v>128</v>
      </c>
      <c r="Y409" s="94" t="s">
        <v>6554</v>
      </c>
      <c r="Z409" s="126">
        <v>2.55</v>
      </c>
      <c r="AA409" s="109">
        <v>304.0</v>
      </c>
      <c r="AB409" s="113"/>
      <c r="AC409" s="131">
        <v>74.0</v>
      </c>
      <c r="AD409" s="125" t="s">
        <v>7219</v>
      </c>
      <c r="AE409" s="129" t="str">
        <f t="shared" si="2"/>
        <v>https://drive.google.com/file/d/1wcc8k8tXMDpWCZNK5TGdQAiPjNG0ykiS/view?usp=drive_link</v>
      </c>
      <c r="AF409" s="107" t="s">
        <v>7220</v>
      </c>
      <c r="AG409" s="113"/>
      <c r="AH409" s="113"/>
      <c r="AI409" s="113"/>
      <c r="AJ409" s="107">
        <f t="shared" si="132"/>
        <v>9</v>
      </c>
      <c r="AK409" s="107">
        <f t="shared" si="133"/>
        <v>2023</v>
      </c>
      <c r="AL409" s="107" t="str">
        <f t="shared" si="134"/>
        <v>Q32023</v>
      </c>
      <c r="AM409" s="106" t="str">
        <f t="shared" si="135"/>
        <v>12-15K</v>
      </c>
      <c r="AN409" s="118" t="s">
        <v>5668</v>
      </c>
      <c r="AO409" s="118"/>
      <c r="AP409" s="118"/>
      <c r="AQ409" s="118"/>
      <c r="AR409" s="118"/>
      <c r="AS409" s="118"/>
      <c r="AT409" s="118"/>
      <c r="AU409" s="118"/>
      <c r="AV409" s="118"/>
      <c r="AW409" s="118"/>
      <c r="AX409" s="118"/>
      <c r="AY409" s="119">
        <f t="shared" si="4"/>
        <v>15</v>
      </c>
      <c r="AZ409" s="118"/>
    </row>
    <row r="410">
      <c r="A410" s="107">
        <f t="shared" si="5"/>
        <v>409</v>
      </c>
      <c r="B410" s="107" t="s">
        <v>7216</v>
      </c>
      <c r="C410" s="120" t="s">
        <v>1306</v>
      </c>
      <c r="D410" s="109" t="s">
        <v>1303</v>
      </c>
      <c r="E410" s="107">
        <v>3.0</v>
      </c>
      <c r="F410" s="110" t="s">
        <v>38</v>
      </c>
      <c r="G410" s="110" t="s">
        <v>6004</v>
      </c>
      <c r="H410" s="142" t="s">
        <v>7217</v>
      </c>
      <c r="I410" s="121"/>
      <c r="J410" s="112">
        <v>45170.0</v>
      </c>
      <c r="K410" s="112">
        <v>47453.0</v>
      </c>
      <c r="L410" s="131">
        <v>13000.0</v>
      </c>
      <c r="M410" s="114">
        <f t="shared" si="1"/>
        <v>228.762</v>
      </c>
      <c r="N410" s="123">
        <v>14200.0</v>
      </c>
      <c r="O410" s="124">
        <v>1611.0</v>
      </c>
      <c r="P410" s="113"/>
      <c r="Q410" s="113"/>
      <c r="R410" s="113"/>
      <c r="S410" s="109" t="s">
        <v>48</v>
      </c>
      <c r="T410" s="109" t="s">
        <v>6028</v>
      </c>
      <c r="U410" s="109" t="s">
        <v>345</v>
      </c>
      <c r="V410" s="125" t="s">
        <v>1303</v>
      </c>
      <c r="W410" s="109" t="s">
        <v>7218</v>
      </c>
      <c r="X410" s="109" t="s">
        <v>128</v>
      </c>
      <c r="Y410" s="94" t="s">
        <v>6554</v>
      </c>
      <c r="Z410" s="126">
        <v>8.96</v>
      </c>
      <c r="AA410" s="109">
        <v>376.0</v>
      </c>
      <c r="AB410" s="113"/>
      <c r="AC410" s="131">
        <v>89.0</v>
      </c>
      <c r="AD410" s="125" t="s">
        <v>7219</v>
      </c>
      <c r="AE410" s="129" t="str">
        <f t="shared" si="2"/>
        <v>https://drive.google.com/file/d/1wcc8k8tXMDpWCZNK5TGdQAiPjNG0ykiS/view?usp=drive_link</v>
      </c>
      <c r="AF410" s="107" t="str">
        <f t="shared" ref="AF410:AF412" si="143">iferror(VLOOKUP(X410,'Master Sheet'!I$2:J$171,2,0),"Not Available")</f>
        <v>Not Available</v>
      </c>
      <c r="AG410" s="113"/>
      <c r="AH410" s="113"/>
      <c r="AI410" s="113"/>
      <c r="AJ410" s="107">
        <f t="shared" si="132"/>
        <v>9</v>
      </c>
      <c r="AK410" s="107">
        <f t="shared" si="133"/>
        <v>2023</v>
      </c>
      <c r="AL410" s="107" t="str">
        <f t="shared" si="134"/>
        <v>Q32023</v>
      </c>
      <c r="AM410" s="106" t="str">
        <f t="shared" si="135"/>
        <v>12-15K</v>
      </c>
      <c r="AN410" s="118" t="s">
        <v>5668</v>
      </c>
      <c r="AO410" s="118"/>
      <c r="AP410" s="118"/>
      <c r="AQ410" s="118"/>
      <c r="AR410" s="118"/>
      <c r="AS410" s="118"/>
      <c r="AT410" s="118"/>
      <c r="AU410" s="118"/>
      <c r="AV410" s="118"/>
      <c r="AW410" s="118"/>
      <c r="AX410" s="118"/>
      <c r="AY410" s="119">
        <f t="shared" si="4"/>
        <v>15</v>
      </c>
      <c r="AZ410" s="118"/>
    </row>
    <row r="411">
      <c r="A411" s="107">
        <f t="shared" si="5"/>
        <v>410</v>
      </c>
      <c r="B411" s="108"/>
      <c r="C411" s="120" t="s">
        <v>1307</v>
      </c>
      <c r="D411" s="109" t="s">
        <v>1308</v>
      </c>
      <c r="E411" s="108"/>
      <c r="F411" s="110" t="s">
        <v>38</v>
      </c>
      <c r="G411" s="110" t="s">
        <v>6114</v>
      </c>
      <c r="H411" s="141">
        <v>45325.0</v>
      </c>
      <c r="I411" s="121"/>
      <c r="J411" s="112">
        <v>45238.0</v>
      </c>
      <c r="K411" s="112">
        <v>45992.0</v>
      </c>
      <c r="L411" s="113"/>
      <c r="M411" s="114">
        <f t="shared" si="1"/>
        <v>94.8</v>
      </c>
      <c r="N411" s="123">
        <v>6000.0</v>
      </c>
      <c r="O411" s="124">
        <v>1580.0</v>
      </c>
      <c r="P411" s="113"/>
      <c r="Q411" s="113"/>
      <c r="R411" s="113"/>
      <c r="S411" s="109" t="s">
        <v>48</v>
      </c>
      <c r="T411" s="109" t="s">
        <v>6005</v>
      </c>
      <c r="U411" s="109" t="s">
        <v>1309</v>
      </c>
      <c r="V411" s="125" t="s">
        <v>7221</v>
      </c>
      <c r="W411" s="109" t="s">
        <v>7222</v>
      </c>
      <c r="X411" s="109" t="s">
        <v>7223</v>
      </c>
      <c r="Y411" s="94" t="s">
        <v>3714</v>
      </c>
      <c r="Z411" s="126">
        <v>0.49</v>
      </c>
      <c r="AA411" s="109">
        <v>40.0</v>
      </c>
      <c r="AB411" s="113"/>
      <c r="AC411" s="113"/>
      <c r="AD411" s="125" t="s">
        <v>7224</v>
      </c>
      <c r="AE411" s="129" t="str">
        <f t="shared" si="2"/>
        <v>https://drive.google.com/file/d/1yK9oWBERwC63vl1G4fLFaHK4VmZEgcUh/view?usp=sharing</v>
      </c>
      <c r="AF411" s="107" t="str">
        <f t="shared" si="143"/>
        <v>Not Available</v>
      </c>
      <c r="AG411" s="113"/>
      <c r="AH411" s="113"/>
      <c r="AI411" s="113"/>
      <c r="AJ411" s="107">
        <f t="shared" si="132"/>
        <v>11</v>
      </c>
      <c r="AK411" s="107">
        <f t="shared" si="133"/>
        <v>2023</v>
      </c>
      <c r="AL411" s="107" t="str">
        <f t="shared" si="134"/>
        <v>Q42023</v>
      </c>
      <c r="AM411" s="106" t="str">
        <f t="shared" si="135"/>
        <v>6-8K</v>
      </c>
      <c r="AN411" s="118" t="s">
        <v>5668</v>
      </c>
      <c r="AO411" s="118"/>
      <c r="AP411" s="118"/>
      <c r="AQ411" s="118"/>
      <c r="AR411" s="118"/>
      <c r="AS411" s="118"/>
      <c r="AT411" s="118"/>
      <c r="AU411" s="118"/>
      <c r="AV411" s="118"/>
      <c r="AW411" s="118"/>
      <c r="AX411" s="118"/>
      <c r="AY411" s="119">
        <f t="shared" si="4"/>
        <v>13</v>
      </c>
      <c r="AZ411" s="118"/>
    </row>
    <row r="412">
      <c r="A412" s="107">
        <f t="shared" si="5"/>
        <v>411</v>
      </c>
      <c r="B412" s="108"/>
      <c r="C412" s="120" t="s">
        <v>1310</v>
      </c>
      <c r="D412" s="109" t="s">
        <v>7225</v>
      </c>
      <c r="E412" s="107">
        <v>1.0</v>
      </c>
      <c r="F412" s="110" t="s">
        <v>38</v>
      </c>
      <c r="G412" s="110" t="s">
        <v>6004</v>
      </c>
      <c r="H412" s="109" t="s">
        <v>6419</v>
      </c>
      <c r="I412" s="121"/>
      <c r="J412" s="112">
        <v>44958.0</v>
      </c>
      <c r="K412" s="112">
        <v>46539.0</v>
      </c>
      <c r="L412" s="113"/>
      <c r="M412" s="114">
        <f t="shared" si="1"/>
        <v>234.63</v>
      </c>
      <c r="N412" s="123">
        <v>13500.0</v>
      </c>
      <c r="O412" s="124">
        <v>1738.0</v>
      </c>
      <c r="P412" s="113"/>
      <c r="Q412" s="113"/>
      <c r="R412" s="113"/>
      <c r="S412" s="109" t="s">
        <v>48</v>
      </c>
      <c r="T412" s="109" t="s">
        <v>6063</v>
      </c>
      <c r="U412" s="109" t="s">
        <v>103</v>
      </c>
      <c r="V412" s="125" t="s">
        <v>7226</v>
      </c>
      <c r="W412" s="109" t="s">
        <v>7227</v>
      </c>
      <c r="X412" s="109" t="s">
        <v>6036</v>
      </c>
      <c r="Y412" s="94" t="s">
        <v>3741</v>
      </c>
      <c r="Z412" s="126">
        <v>3.24</v>
      </c>
      <c r="AA412" s="109">
        <v>172.0</v>
      </c>
      <c r="AB412" s="113"/>
      <c r="AC412" s="113"/>
      <c r="AD412" s="125" t="s">
        <v>7228</v>
      </c>
      <c r="AE412" s="129" t="str">
        <f t="shared" si="2"/>
        <v>https://drive.google.com/file/d/12B0lm7i9AABhBGojCOUiyYV63iWgj5iI/view?usp=sharing</v>
      </c>
      <c r="AF412" s="107" t="str">
        <f t="shared" si="143"/>
        <v>Not Available</v>
      </c>
      <c r="AG412" s="113"/>
      <c r="AH412" s="113"/>
      <c r="AI412" s="113"/>
      <c r="AJ412" s="107">
        <f t="shared" si="132"/>
        <v>2</v>
      </c>
      <c r="AK412" s="107">
        <f t="shared" si="133"/>
        <v>2023</v>
      </c>
      <c r="AL412" s="107" t="str">
        <f t="shared" si="134"/>
        <v>Q12023</v>
      </c>
      <c r="AM412" s="106" t="str">
        <f t="shared" si="135"/>
        <v>12-15K</v>
      </c>
      <c r="AN412" s="118"/>
      <c r="AO412" s="118"/>
      <c r="AP412" s="118"/>
      <c r="AQ412" s="118"/>
      <c r="AR412" s="118"/>
      <c r="AS412" s="118"/>
      <c r="AT412" s="118"/>
      <c r="AU412" s="118"/>
      <c r="AV412" s="118"/>
      <c r="AW412" s="118"/>
      <c r="AX412" s="118"/>
      <c r="AY412" s="119">
        <f t="shared" si="4"/>
        <v>13</v>
      </c>
      <c r="AZ412" s="118"/>
    </row>
    <row r="413">
      <c r="A413" s="107">
        <f t="shared" si="5"/>
        <v>412</v>
      </c>
      <c r="B413" s="108"/>
      <c r="C413" s="120" t="s">
        <v>1312</v>
      </c>
      <c r="D413" s="107" t="s">
        <v>1313</v>
      </c>
      <c r="E413" s="108"/>
      <c r="F413" s="110" t="s">
        <v>38</v>
      </c>
      <c r="G413" s="110" t="s">
        <v>6004</v>
      </c>
      <c r="H413" s="111"/>
      <c r="I413" s="121"/>
      <c r="J413" s="112">
        <v>44927.0</v>
      </c>
      <c r="K413" s="112">
        <v>46204.0</v>
      </c>
      <c r="L413" s="113"/>
      <c r="M413" s="114">
        <f t="shared" si="1"/>
        <v>520.8</v>
      </c>
      <c r="N413" s="123">
        <v>16000.0</v>
      </c>
      <c r="O413" s="107">
        <v>3255.0</v>
      </c>
      <c r="P413" s="113"/>
      <c r="Q413" s="113"/>
      <c r="R413" s="113"/>
      <c r="S413" s="107" t="s">
        <v>122</v>
      </c>
      <c r="T413" s="109" t="s">
        <v>6005</v>
      </c>
      <c r="U413" s="107" t="s">
        <v>260</v>
      </c>
      <c r="V413" s="115" t="s">
        <v>7229</v>
      </c>
      <c r="W413" s="107" t="s">
        <v>7230</v>
      </c>
      <c r="X413" s="107" t="s">
        <v>1175</v>
      </c>
      <c r="Y413" s="116"/>
      <c r="Z413" s="117">
        <v>2.99</v>
      </c>
      <c r="AA413" s="107">
        <v>63.0</v>
      </c>
      <c r="AB413" s="113"/>
      <c r="AC413" s="113"/>
      <c r="AD413" s="115" t="s">
        <v>7231</v>
      </c>
      <c r="AE413" s="129" t="str">
        <f t="shared" si="2"/>
        <v>https://drive.google.com/file/d/1hpizYoGZPT0ylygNsm_zewdZeF_Ov09b/view?usp=drive_link</v>
      </c>
      <c r="AF413" s="108"/>
      <c r="AG413" s="113"/>
      <c r="AH413" s="113"/>
      <c r="AI413" s="113"/>
      <c r="AJ413" s="107">
        <f t="shared" si="132"/>
        <v>1</v>
      </c>
      <c r="AK413" s="148">
        <f t="shared" si="133"/>
        <v>2023</v>
      </c>
      <c r="AL413" s="148" t="str">
        <f t="shared" si="134"/>
        <v>Q12023</v>
      </c>
      <c r="AM413" s="106" t="str">
        <f t="shared" si="135"/>
        <v>15K+</v>
      </c>
      <c r="AN413" s="118"/>
      <c r="AO413" s="118"/>
      <c r="AP413" s="118"/>
      <c r="AQ413" s="118"/>
      <c r="AR413" s="118"/>
      <c r="AS413" s="118"/>
      <c r="AT413" s="118"/>
      <c r="AU413" s="118"/>
      <c r="AV413" s="118"/>
      <c r="AW413" s="118"/>
      <c r="AX413" s="118"/>
      <c r="AY413" s="119">
        <f t="shared" si="4"/>
        <v>12</v>
      </c>
      <c r="AZ413" s="118"/>
    </row>
    <row r="414">
      <c r="A414" s="107">
        <f t="shared" si="5"/>
        <v>413</v>
      </c>
      <c r="B414" s="108"/>
      <c r="C414" s="120" t="s">
        <v>1316</v>
      </c>
      <c r="D414" s="109" t="s">
        <v>1317</v>
      </c>
      <c r="E414" s="108"/>
      <c r="F414" s="110" t="s">
        <v>38</v>
      </c>
      <c r="G414" s="110" t="s">
        <v>6004</v>
      </c>
      <c r="H414" s="141">
        <v>45325.0</v>
      </c>
      <c r="I414" s="121"/>
      <c r="J414" s="112">
        <v>45170.0</v>
      </c>
      <c r="K414" s="112">
        <v>46539.0</v>
      </c>
      <c r="L414" s="113"/>
      <c r="M414" s="114">
        <f t="shared" si="1"/>
        <v>235.11</v>
      </c>
      <c r="N414" s="123">
        <v>17000.0</v>
      </c>
      <c r="O414" s="124">
        <v>1383.0</v>
      </c>
      <c r="P414" s="113"/>
      <c r="Q414" s="113"/>
      <c r="R414" s="113"/>
      <c r="S414" s="109" t="s">
        <v>48</v>
      </c>
      <c r="T414" s="109" t="s">
        <v>6063</v>
      </c>
      <c r="U414" s="109" t="s">
        <v>106</v>
      </c>
      <c r="V414" s="125" t="s">
        <v>7232</v>
      </c>
      <c r="W414" s="109" t="s">
        <v>7233</v>
      </c>
      <c r="X414" s="109" t="s">
        <v>1107</v>
      </c>
      <c r="Y414" s="94" t="s">
        <v>7234</v>
      </c>
      <c r="Z414" s="126">
        <v>6.5</v>
      </c>
      <c r="AA414" s="109">
        <v>300.0</v>
      </c>
      <c r="AB414" s="113"/>
      <c r="AC414" s="113"/>
      <c r="AD414" s="125" t="s">
        <v>7235</v>
      </c>
      <c r="AE414" s="129" t="str">
        <f t="shared" si="2"/>
        <v>https://drive.google.com/file/d/1auPYzVDWcXHLfoJVeIWpupQ9KVVtmbEX/view?usp=drive_link</v>
      </c>
      <c r="AF414" s="107" t="str">
        <f t="shared" ref="AF414:AF416" si="144">iferror(VLOOKUP(X414,'Master Sheet'!I$2:J$171,2,0),"Not Available")</f>
        <v>Not Available</v>
      </c>
      <c r="AG414" s="113"/>
      <c r="AH414" s="113"/>
      <c r="AI414" s="113"/>
      <c r="AJ414" s="107">
        <f t="shared" si="132"/>
        <v>9</v>
      </c>
      <c r="AK414" s="107">
        <f t="shared" si="133"/>
        <v>2023</v>
      </c>
      <c r="AL414" s="107" t="str">
        <f t="shared" si="134"/>
        <v>Q32023</v>
      </c>
      <c r="AM414" s="106" t="str">
        <f t="shared" si="135"/>
        <v>15K+</v>
      </c>
      <c r="AN414" s="118" t="s">
        <v>5668</v>
      </c>
      <c r="AO414" s="118"/>
      <c r="AP414" s="118"/>
      <c r="AQ414" s="118"/>
      <c r="AR414" s="118"/>
      <c r="AS414" s="118"/>
      <c r="AT414" s="118"/>
      <c r="AU414" s="118"/>
      <c r="AV414" s="118"/>
      <c r="AW414" s="118"/>
      <c r="AX414" s="118"/>
      <c r="AY414" s="119">
        <f t="shared" si="4"/>
        <v>13</v>
      </c>
      <c r="AZ414" s="118"/>
    </row>
    <row r="415">
      <c r="A415" s="107">
        <f t="shared" si="5"/>
        <v>414</v>
      </c>
      <c r="B415" s="108"/>
      <c r="C415" s="120" t="s">
        <v>1321</v>
      </c>
      <c r="D415" s="109" t="s">
        <v>1322</v>
      </c>
      <c r="E415" s="108"/>
      <c r="F415" s="110" t="s">
        <v>38</v>
      </c>
      <c r="G415" s="110" t="s">
        <v>6011</v>
      </c>
      <c r="H415" s="109">
        <v>4.0</v>
      </c>
      <c r="I415" s="121"/>
      <c r="J415" s="112">
        <v>44866.0</v>
      </c>
      <c r="K415" s="112">
        <v>45962.0</v>
      </c>
      <c r="L415" s="113"/>
      <c r="M415" s="114">
        <f t="shared" si="1"/>
        <v>0</v>
      </c>
      <c r="N415" s="162"/>
      <c r="O415" s="124">
        <v>4085.0</v>
      </c>
      <c r="P415" s="113"/>
      <c r="Q415" s="113"/>
      <c r="R415" s="113"/>
      <c r="S415" s="109" t="s">
        <v>213</v>
      </c>
      <c r="T415" s="109" t="s">
        <v>6063</v>
      </c>
      <c r="U415" s="109" t="s">
        <v>1323</v>
      </c>
      <c r="V415" s="125" t="s">
        <v>7236</v>
      </c>
      <c r="W415" s="109" t="s">
        <v>7237</v>
      </c>
      <c r="X415" s="109" t="s">
        <v>1438</v>
      </c>
      <c r="Y415" s="94" t="s">
        <v>7238</v>
      </c>
      <c r="Z415" s="126">
        <v>23.0</v>
      </c>
      <c r="AA415" s="109">
        <v>85.0</v>
      </c>
      <c r="AB415" s="113"/>
      <c r="AC415" s="113"/>
      <c r="AD415" s="125" t="s">
        <v>7239</v>
      </c>
      <c r="AE415" s="129" t="str">
        <f t="shared" si="2"/>
        <v>https://drive.google.com/file/d/1cQApzPeQD4ZnHoRsRVWi1TkE95or3fcz/view?usp=sharing</v>
      </c>
      <c r="AF415" s="107" t="str">
        <f t="shared" si="144"/>
        <v>Not Available</v>
      </c>
      <c r="AG415" s="113"/>
      <c r="AH415" s="113"/>
      <c r="AI415" s="113"/>
      <c r="AJ415" s="107">
        <f t="shared" si="132"/>
        <v>11</v>
      </c>
      <c r="AK415" s="107">
        <f t="shared" si="133"/>
        <v>2022</v>
      </c>
      <c r="AL415" s="107" t="str">
        <f t="shared" si="134"/>
        <v>Q42022</v>
      </c>
      <c r="AM415" s="106" t="str">
        <f t="shared" si="135"/>
        <v>NA</v>
      </c>
      <c r="AN415" s="118"/>
      <c r="AO415" s="118"/>
      <c r="AP415" s="118"/>
      <c r="AQ415" s="118"/>
      <c r="AR415" s="118"/>
      <c r="AS415" s="118"/>
      <c r="AT415" s="118"/>
      <c r="AU415" s="118"/>
      <c r="AV415" s="118"/>
      <c r="AW415" s="118"/>
      <c r="AX415" s="118"/>
      <c r="AY415" s="119">
        <f t="shared" si="4"/>
        <v>12</v>
      </c>
      <c r="AZ415" s="118"/>
    </row>
    <row r="416">
      <c r="A416" s="107">
        <f t="shared" si="5"/>
        <v>415</v>
      </c>
      <c r="B416" s="108"/>
      <c r="C416" s="120" t="s">
        <v>1325</v>
      </c>
      <c r="D416" s="109" t="s">
        <v>1326</v>
      </c>
      <c r="E416" s="108"/>
      <c r="F416" s="110" t="s">
        <v>38</v>
      </c>
      <c r="G416" s="110" t="s">
        <v>6011</v>
      </c>
      <c r="H416" s="111"/>
      <c r="I416" s="121"/>
      <c r="J416" s="112">
        <v>45108.0</v>
      </c>
      <c r="K416" s="112">
        <v>45870.0</v>
      </c>
      <c r="L416" s="113"/>
      <c r="M416" s="114">
        <f t="shared" si="1"/>
        <v>318.25</v>
      </c>
      <c r="N416" s="123">
        <v>9500.0</v>
      </c>
      <c r="O416" s="124">
        <v>3350.0</v>
      </c>
      <c r="P416" s="113"/>
      <c r="Q416" s="113"/>
      <c r="R416" s="131">
        <v>2400.0</v>
      </c>
      <c r="S416" s="109" t="s">
        <v>213</v>
      </c>
      <c r="T416" s="109" t="s">
        <v>6005</v>
      </c>
      <c r="U416" s="109" t="s">
        <v>155</v>
      </c>
      <c r="V416" s="125" t="s">
        <v>1326</v>
      </c>
      <c r="W416" s="109" t="s">
        <v>7240</v>
      </c>
      <c r="X416" s="109" t="s">
        <v>884</v>
      </c>
      <c r="Y416" s="94" t="s">
        <v>4978</v>
      </c>
      <c r="Z416" s="126">
        <v>47.0</v>
      </c>
      <c r="AA416" s="109">
        <v>51.0</v>
      </c>
      <c r="AB416" s="113"/>
      <c r="AC416" s="113"/>
      <c r="AD416" s="125" t="s">
        <v>7241</v>
      </c>
      <c r="AE416" s="129" t="str">
        <f t="shared" si="2"/>
        <v>https://drive.google.com/file/d/1pjjaY54P2KaDRjTxF99tAJ35EBRhlURN/view?usp=sharing</v>
      </c>
      <c r="AF416" s="107" t="str">
        <f t="shared" si="144"/>
        <v>Not Available</v>
      </c>
      <c r="AG416" s="131">
        <v>24.0</v>
      </c>
      <c r="AH416" s="113"/>
      <c r="AI416" s="113"/>
      <c r="AJ416" s="107">
        <f t="shared" si="132"/>
        <v>7</v>
      </c>
      <c r="AK416" s="107">
        <f t="shared" si="133"/>
        <v>2023</v>
      </c>
      <c r="AL416" s="107" t="str">
        <f t="shared" si="134"/>
        <v>Q32023</v>
      </c>
      <c r="AM416" s="106" t="str">
        <f t="shared" si="135"/>
        <v>8-10K</v>
      </c>
      <c r="AN416" s="118"/>
      <c r="AO416" s="118"/>
      <c r="AP416" s="106">
        <v>1.0</v>
      </c>
      <c r="AQ416" s="118"/>
      <c r="AR416" s="118"/>
      <c r="AS416" s="118"/>
      <c r="AT416" s="118"/>
      <c r="AU416" s="118"/>
      <c r="AV416" s="118"/>
      <c r="AW416" s="118"/>
      <c r="AX416" s="118"/>
      <c r="AY416" s="119">
        <f t="shared" si="4"/>
        <v>13</v>
      </c>
      <c r="AZ416" s="118"/>
    </row>
    <row r="417">
      <c r="A417" s="107">
        <f t="shared" si="5"/>
        <v>416</v>
      </c>
      <c r="B417" s="108"/>
      <c r="C417" s="120" t="s">
        <v>633</v>
      </c>
      <c r="D417" s="107" t="s">
        <v>634</v>
      </c>
      <c r="E417" s="107">
        <v>2.0</v>
      </c>
      <c r="F417" s="110" t="s">
        <v>38</v>
      </c>
      <c r="G417" s="110" t="s">
        <v>6004</v>
      </c>
      <c r="H417" s="111"/>
      <c r="I417" s="121"/>
      <c r="J417" s="112">
        <v>44958.0</v>
      </c>
      <c r="K417" s="112">
        <v>46357.0</v>
      </c>
      <c r="L417" s="113"/>
      <c r="M417" s="114">
        <f t="shared" si="1"/>
        <v>342.975</v>
      </c>
      <c r="N417" s="123">
        <v>8500.0</v>
      </c>
      <c r="O417" s="107">
        <v>4035.0</v>
      </c>
      <c r="P417" s="113"/>
      <c r="Q417" s="113"/>
      <c r="R417" s="113"/>
      <c r="S417" s="107" t="s">
        <v>122</v>
      </c>
      <c r="T417" s="109" t="s">
        <v>6028</v>
      </c>
      <c r="U417" s="107" t="s">
        <v>368</v>
      </c>
      <c r="V417" s="115" t="s">
        <v>6501</v>
      </c>
      <c r="W417" s="107" t="s">
        <v>7242</v>
      </c>
      <c r="X417" s="107" t="s">
        <v>6503</v>
      </c>
      <c r="Y417" s="94" t="s">
        <v>6503</v>
      </c>
      <c r="Z417" s="117">
        <v>4.37</v>
      </c>
      <c r="AA417" s="107">
        <v>82.0</v>
      </c>
      <c r="AB417" s="113"/>
      <c r="AC417" s="131">
        <v>79.0</v>
      </c>
      <c r="AD417" s="115" t="s">
        <v>7243</v>
      </c>
      <c r="AE417" s="129" t="str">
        <f t="shared" si="2"/>
        <v>https://drive.google.com/file/d/1hJfBfZIT3Kyge6yMN17qnneoBdKpz1uF/view?usp=drive_link</v>
      </c>
      <c r="AF417" s="108"/>
      <c r="AG417" s="113"/>
      <c r="AH417" s="113"/>
      <c r="AI417" s="113"/>
      <c r="AJ417" s="107">
        <f t="shared" si="132"/>
        <v>2</v>
      </c>
      <c r="AK417" s="107">
        <f t="shared" si="133"/>
        <v>2023</v>
      </c>
      <c r="AL417" s="107" t="str">
        <f t="shared" si="134"/>
        <v>Q12023</v>
      </c>
      <c r="AM417" s="106" t="str">
        <f t="shared" si="135"/>
        <v>8-10K</v>
      </c>
      <c r="AN417" s="118"/>
      <c r="AO417" s="118"/>
      <c r="AP417" s="118"/>
      <c r="AQ417" s="118"/>
      <c r="AR417" s="118"/>
      <c r="AS417" s="118"/>
      <c r="AT417" s="118"/>
      <c r="AU417" s="118"/>
      <c r="AV417" s="118"/>
      <c r="AW417" s="118"/>
      <c r="AX417" s="118"/>
      <c r="AY417" s="119">
        <f t="shared" si="4"/>
        <v>13</v>
      </c>
      <c r="AZ417" s="118"/>
    </row>
    <row r="418">
      <c r="A418" s="107">
        <f t="shared" si="5"/>
        <v>417</v>
      </c>
      <c r="B418" s="108"/>
      <c r="C418" s="120" t="s">
        <v>1329</v>
      </c>
      <c r="D418" s="109" t="s">
        <v>1330</v>
      </c>
      <c r="E418" s="108"/>
      <c r="F418" s="110" t="s">
        <v>38</v>
      </c>
      <c r="G418" s="110" t="s">
        <v>6004</v>
      </c>
      <c r="H418" s="111"/>
      <c r="I418" s="121"/>
      <c r="J418" s="112">
        <v>44900.0</v>
      </c>
      <c r="K418" s="112">
        <v>45627.0</v>
      </c>
      <c r="L418" s="113"/>
      <c r="M418" s="114">
        <f t="shared" si="1"/>
        <v>143.3641</v>
      </c>
      <c r="N418" s="123">
        <v>6490.0</v>
      </c>
      <c r="O418" s="124">
        <v>2209.0</v>
      </c>
      <c r="P418" s="113"/>
      <c r="Q418" s="113"/>
      <c r="R418" s="113"/>
      <c r="S418" s="109" t="s">
        <v>48</v>
      </c>
      <c r="T418" s="109" t="s">
        <v>6022</v>
      </c>
      <c r="U418" s="109" t="s">
        <v>158</v>
      </c>
      <c r="V418" s="125" t="s">
        <v>1330</v>
      </c>
      <c r="W418" s="109" t="s">
        <v>7244</v>
      </c>
      <c r="X418" s="109" t="s">
        <v>1175</v>
      </c>
      <c r="Y418" s="94" t="s">
        <v>4867</v>
      </c>
      <c r="Z418" s="126">
        <v>2.89</v>
      </c>
      <c r="AA418" s="109">
        <v>181.0</v>
      </c>
      <c r="AB418" s="113"/>
      <c r="AC418" s="113"/>
      <c r="AD418" s="125" t="s">
        <v>7245</v>
      </c>
      <c r="AE418" s="129" t="str">
        <f t="shared" si="2"/>
        <v>https://drive.google.com/file/d/1Cq6Ke8iyTJs-Bh56qtPa-yPRAammX7jp/view?usp=drive_link</v>
      </c>
      <c r="AF418" s="107" t="str">
        <f>iferror(VLOOKUP(X418,'Master Sheet'!I$2:J$171,2,0),"Not Available")</f>
        <v>Not Available</v>
      </c>
      <c r="AG418" s="113"/>
      <c r="AH418" s="113"/>
      <c r="AI418" s="113"/>
      <c r="AJ418" s="107">
        <f t="shared" si="132"/>
        <v>12</v>
      </c>
      <c r="AK418" s="107">
        <f t="shared" si="133"/>
        <v>2022</v>
      </c>
      <c r="AL418" s="107" t="str">
        <f t="shared" si="134"/>
        <v>Q42022</v>
      </c>
      <c r="AM418" s="106" t="str">
        <f t="shared" si="135"/>
        <v>6-8K</v>
      </c>
      <c r="AN418" s="118"/>
      <c r="AO418" s="118"/>
      <c r="AP418" s="118"/>
      <c r="AQ418" s="118"/>
      <c r="AR418" s="118"/>
      <c r="AS418" s="118"/>
      <c r="AT418" s="106">
        <v>1.0</v>
      </c>
      <c r="AU418" s="118"/>
      <c r="AV418" s="118"/>
      <c r="AW418" s="118"/>
      <c r="AX418" s="118"/>
      <c r="AY418" s="119">
        <f t="shared" si="4"/>
        <v>13</v>
      </c>
      <c r="AZ418" s="118"/>
    </row>
    <row r="419">
      <c r="A419" s="107">
        <f t="shared" si="5"/>
        <v>418</v>
      </c>
      <c r="B419" s="108"/>
      <c r="C419" s="140" t="s">
        <v>1333</v>
      </c>
      <c r="D419" s="109" t="s">
        <v>1334</v>
      </c>
      <c r="E419" s="108"/>
      <c r="F419" s="110" t="s">
        <v>38</v>
      </c>
      <c r="G419" s="110" t="s">
        <v>6004</v>
      </c>
      <c r="H419" s="109" t="s">
        <v>7246</v>
      </c>
      <c r="I419" s="121"/>
      <c r="J419" s="112">
        <v>45078.0</v>
      </c>
      <c r="K419" s="112">
        <v>47574.0</v>
      </c>
      <c r="L419" s="113"/>
      <c r="M419" s="114">
        <f t="shared" si="1"/>
        <v>188.015</v>
      </c>
      <c r="N419" s="123">
        <v>15500.0</v>
      </c>
      <c r="O419" s="124">
        <v>1213.0</v>
      </c>
      <c r="P419" s="113"/>
      <c r="Q419" s="113"/>
      <c r="R419" s="113"/>
      <c r="S419" s="109" t="s">
        <v>37</v>
      </c>
      <c r="T419" s="109" t="s">
        <v>6028</v>
      </c>
      <c r="U419" s="109" t="s">
        <v>357</v>
      </c>
      <c r="V419" s="125" t="s">
        <v>1334</v>
      </c>
      <c r="W419" s="109" t="s">
        <v>7247</v>
      </c>
      <c r="X419" s="109" t="s">
        <v>6006</v>
      </c>
      <c r="Y419" s="94" t="s">
        <v>7248</v>
      </c>
      <c r="Z419" s="126">
        <v>3.14</v>
      </c>
      <c r="AA419" s="109">
        <v>149.0</v>
      </c>
      <c r="AB419" s="113"/>
      <c r="AC419" s="113"/>
      <c r="AD419" s="111"/>
      <c r="AE419" s="108"/>
      <c r="AF419" s="107" t="str">
        <f>iferror(VLOOKUP(X419,'Master Sheet'!I$2:J$198,2,0),"Not Available")</f>
        <v>Not Available</v>
      </c>
      <c r="AG419" s="113"/>
      <c r="AH419" s="113"/>
      <c r="AI419" s="113"/>
      <c r="AJ419" s="107">
        <f t="shared" si="132"/>
        <v>6</v>
      </c>
      <c r="AK419" s="148">
        <f t="shared" si="133"/>
        <v>2023</v>
      </c>
      <c r="AL419" s="148" t="str">
        <f t="shared" si="134"/>
        <v>Q22023</v>
      </c>
      <c r="AM419" s="106" t="str">
        <f t="shared" si="135"/>
        <v>15K+</v>
      </c>
      <c r="AN419" s="118"/>
      <c r="AO419" s="118"/>
      <c r="AP419" s="118"/>
      <c r="AQ419" s="118"/>
      <c r="AR419" s="118"/>
      <c r="AS419" s="118"/>
      <c r="AT419" s="118"/>
      <c r="AU419" s="118"/>
      <c r="AV419" s="118"/>
      <c r="AW419" s="118"/>
      <c r="AX419" s="118"/>
      <c r="AY419" s="119">
        <f t="shared" si="4"/>
        <v>13</v>
      </c>
      <c r="AZ419" s="118"/>
    </row>
    <row r="420">
      <c r="A420" s="107">
        <f t="shared" si="5"/>
        <v>419</v>
      </c>
      <c r="B420" s="108"/>
      <c r="C420" s="120" t="s">
        <v>1337</v>
      </c>
      <c r="D420" s="109" t="s">
        <v>1338</v>
      </c>
      <c r="E420" s="108"/>
      <c r="F420" s="110" t="s">
        <v>38</v>
      </c>
      <c r="G420" s="110" t="s">
        <v>6004</v>
      </c>
      <c r="H420" s="111"/>
      <c r="I420" s="121"/>
      <c r="J420" s="112">
        <v>44782.0</v>
      </c>
      <c r="K420" s="112">
        <v>45474.0</v>
      </c>
      <c r="L420" s="113"/>
      <c r="M420" s="114">
        <f t="shared" si="1"/>
        <v>307.2</v>
      </c>
      <c r="N420" s="123">
        <v>9600.0</v>
      </c>
      <c r="O420" s="124">
        <v>3200.0</v>
      </c>
      <c r="P420" s="113"/>
      <c r="Q420" s="113"/>
      <c r="R420" s="113"/>
      <c r="S420" s="109" t="s">
        <v>213</v>
      </c>
      <c r="T420" s="109" t="s">
        <v>6022</v>
      </c>
      <c r="U420" s="109" t="s">
        <v>45</v>
      </c>
      <c r="V420" s="125" t="s">
        <v>1338</v>
      </c>
      <c r="W420" s="109" t="s">
        <v>7249</v>
      </c>
      <c r="X420" s="109" t="s">
        <v>7250</v>
      </c>
      <c r="Y420" s="94" t="s">
        <v>4982</v>
      </c>
      <c r="Z420" s="126">
        <v>1.06</v>
      </c>
      <c r="AA420" s="109">
        <v>36.0</v>
      </c>
      <c r="AB420" s="113"/>
      <c r="AC420" s="131">
        <v>60.0</v>
      </c>
      <c r="AD420" s="125" t="s">
        <v>7251</v>
      </c>
      <c r="AE420" s="129" t="str">
        <f t="shared" ref="AE420:AE551" si="145">AD420.url</f>
        <v>https://drive.google.com/file/d/1MfssQ2l6jVEmAxoifaOKCKTw7SeSojng/view?usp=drive_link</v>
      </c>
      <c r="AF420" s="107" t="str">
        <f>iferror(VLOOKUP(X420,'Master Sheet'!I$2:J$171,2,0),"Not Available")</f>
        <v>Not Available</v>
      </c>
      <c r="AG420" s="113"/>
      <c r="AH420" s="113"/>
      <c r="AI420" s="113"/>
      <c r="AJ420" s="107">
        <f t="shared" si="132"/>
        <v>8</v>
      </c>
      <c r="AK420" s="107">
        <f t="shared" si="133"/>
        <v>2022</v>
      </c>
      <c r="AL420" s="107" t="str">
        <f t="shared" si="134"/>
        <v>Q32022</v>
      </c>
      <c r="AM420" s="106" t="str">
        <f t="shared" si="135"/>
        <v>8-10K</v>
      </c>
      <c r="AN420" s="118"/>
      <c r="AO420" s="118"/>
      <c r="AP420" s="118"/>
      <c r="AQ420" s="118"/>
      <c r="AR420" s="118"/>
      <c r="AS420" s="118"/>
      <c r="AT420" s="118"/>
      <c r="AU420" s="118"/>
      <c r="AV420" s="118"/>
      <c r="AW420" s="118"/>
      <c r="AX420" s="118"/>
      <c r="AY420" s="119">
        <f t="shared" si="4"/>
        <v>14</v>
      </c>
      <c r="AZ420" s="118"/>
    </row>
    <row r="421">
      <c r="A421" s="107">
        <f t="shared" si="5"/>
        <v>420</v>
      </c>
      <c r="B421" s="108"/>
      <c r="C421" s="120" t="s">
        <v>1339</v>
      </c>
      <c r="D421" s="107" t="s">
        <v>7252</v>
      </c>
      <c r="E421" s="108"/>
      <c r="F421" s="110" t="s">
        <v>38</v>
      </c>
      <c r="G421" s="110" t="s">
        <v>6004</v>
      </c>
      <c r="H421" s="111"/>
      <c r="I421" s="121"/>
      <c r="J421" s="112">
        <v>45292.0</v>
      </c>
      <c r="K421" s="112">
        <v>45992.0</v>
      </c>
      <c r="L421" s="113"/>
      <c r="M421" s="114">
        <f t="shared" si="1"/>
        <v>57.645</v>
      </c>
      <c r="N421" s="110">
        <v>6300.0</v>
      </c>
      <c r="O421" s="107">
        <v>915.0</v>
      </c>
      <c r="P421" s="113"/>
      <c r="Q421" s="113"/>
      <c r="R421" s="113"/>
      <c r="S421" s="107" t="s">
        <v>48</v>
      </c>
      <c r="T421" s="109" t="s">
        <v>6028</v>
      </c>
      <c r="U421" s="107" t="s">
        <v>169</v>
      </c>
      <c r="V421" s="115" t="s">
        <v>7253</v>
      </c>
      <c r="W421" s="107" t="s">
        <v>7254</v>
      </c>
      <c r="X421" s="107" t="s">
        <v>7192</v>
      </c>
      <c r="Y421" s="94" t="s">
        <v>7255</v>
      </c>
      <c r="Z421" s="117">
        <v>2.94</v>
      </c>
      <c r="AA421" s="107">
        <v>276.0</v>
      </c>
      <c r="AB421" s="113"/>
      <c r="AC421" s="113"/>
      <c r="AD421" s="115" t="s">
        <v>7256</v>
      </c>
      <c r="AE421" s="129" t="str">
        <f t="shared" si="145"/>
        <v>https://drive.google.com/file/d/1xUYR-yPk680sHB13q2igzCGh12reZZn1/view?usp=drive_link</v>
      </c>
      <c r="AF421" s="108"/>
      <c r="AG421" s="113"/>
      <c r="AH421" s="113"/>
      <c r="AI421" s="113"/>
      <c r="AJ421" s="107">
        <f t="shared" si="132"/>
        <v>1</v>
      </c>
      <c r="AK421" s="107">
        <f t="shared" si="133"/>
        <v>2024</v>
      </c>
      <c r="AL421" s="107" t="str">
        <f t="shared" si="134"/>
        <v>Q12024</v>
      </c>
      <c r="AM421" s="106" t="str">
        <f t="shared" si="135"/>
        <v>6-8K</v>
      </c>
      <c r="AN421" s="118" t="s">
        <v>5668</v>
      </c>
      <c r="AO421" s="118"/>
      <c r="AP421" s="118"/>
      <c r="AQ421" s="118"/>
      <c r="AR421" s="118"/>
      <c r="AS421" s="118"/>
      <c r="AT421" s="118"/>
      <c r="AU421" s="118"/>
      <c r="AV421" s="118"/>
      <c r="AW421" s="118"/>
      <c r="AX421" s="118"/>
      <c r="AY421" s="119">
        <f t="shared" si="4"/>
        <v>12</v>
      </c>
      <c r="AZ421" s="118"/>
    </row>
    <row r="422">
      <c r="A422" s="107">
        <f t="shared" si="5"/>
        <v>421</v>
      </c>
      <c r="B422" s="108"/>
      <c r="C422" s="130" t="s">
        <v>1341</v>
      </c>
      <c r="D422" s="107" t="s">
        <v>1342</v>
      </c>
      <c r="E422" s="108"/>
      <c r="F422" s="110" t="s">
        <v>38</v>
      </c>
      <c r="G422" s="110" t="s">
        <v>6004</v>
      </c>
      <c r="H422" s="111"/>
      <c r="I422" s="111"/>
      <c r="J422" s="112">
        <v>45352.0</v>
      </c>
      <c r="K422" s="112">
        <v>45627.0</v>
      </c>
      <c r="L422" s="131">
        <v>11000.0</v>
      </c>
      <c r="M422" s="114">
        <f t="shared" si="1"/>
        <v>165</v>
      </c>
      <c r="N422" s="110">
        <v>11000.0</v>
      </c>
      <c r="O422" s="107">
        <v>1500.0</v>
      </c>
      <c r="P422" s="113"/>
      <c r="Q422" s="113"/>
      <c r="R422" s="113"/>
      <c r="S422" s="107" t="s">
        <v>37</v>
      </c>
      <c r="T422" s="109" t="s">
        <v>6022</v>
      </c>
      <c r="U422" s="107" t="s">
        <v>751</v>
      </c>
      <c r="V422" s="115" t="s">
        <v>3058</v>
      </c>
      <c r="W422" s="107" t="s">
        <v>7257</v>
      </c>
      <c r="X422" s="107" t="s">
        <v>7258</v>
      </c>
      <c r="Y422" s="116"/>
      <c r="Z422" s="128"/>
      <c r="AA422" s="108"/>
      <c r="AB422" s="113"/>
      <c r="AC422" s="113"/>
      <c r="AD422" s="108"/>
      <c r="AE422" s="107" t="str">
        <f t="shared" si="145"/>
        <v>#REF!</v>
      </c>
      <c r="AF422" s="108"/>
      <c r="AG422" s="113"/>
      <c r="AH422" s="113"/>
      <c r="AI422" s="113"/>
      <c r="AJ422" s="107">
        <f t="shared" si="132"/>
        <v>3</v>
      </c>
      <c r="AK422" s="107">
        <f t="shared" si="133"/>
        <v>2024</v>
      </c>
      <c r="AL422" s="107" t="str">
        <f t="shared" si="134"/>
        <v>Q12024</v>
      </c>
      <c r="AM422" s="106" t="str">
        <f t="shared" si="135"/>
        <v>10-12K</v>
      </c>
      <c r="AN422" s="118" t="s">
        <v>5668</v>
      </c>
      <c r="AO422" s="118"/>
      <c r="AP422" s="118"/>
      <c r="AQ422" s="118"/>
      <c r="AR422" s="118"/>
      <c r="AS422" s="118"/>
      <c r="AT422" s="118"/>
      <c r="AU422" s="118"/>
      <c r="AV422" s="118"/>
      <c r="AW422" s="118"/>
      <c r="AX422" s="118"/>
      <c r="AY422" s="119">
        <f t="shared" si="4"/>
        <v>11</v>
      </c>
      <c r="AZ422" s="118"/>
    </row>
    <row r="423">
      <c r="A423" s="107">
        <f t="shared" si="5"/>
        <v>422</v>
      </c>
      <c r="B423" s="108"/>
      <c r="C423" s="120" t="s">
        <v>1343</v>
      </c>
      <c r="D423" s="109" t="s">
        <v>1344</v>
      </c>
      <c r="E423" s="108"/>
      <c r="F423" s="110" t="s">
        <v>38</v>
      </c>
      <c r="G423" s="110" t="s">
        <v>6004</v>
      </c>
      <c r="H423" s="111"/>
      <c r="I423" s="111"/>
      <c r="J423" s="112">
        <v>45352.0</v>
      </c>
      <c r="K423" s="138">
        <v>47088.0</v>
      </c>
      <c r="L423" s="131">
        <v>12000.0</v>
      </c>
      <c r="M423" s="114">
        <f t="shared" si="1"/>
        <v>0</v>
      </c>
      <c r="N423" s="162"/>
      <c r="O423" s="109">
        <v>2000.0</v>
      </c>
      <c r="P423" s="113"/>
      <c r="Q423" s="113"/>
      <c r="R423" s="113"/>
      <c r="S423" s="109" t="s">
        <v>48</v>
      </c>
      <c r="T423" s="109" t="s">
        <v>6022</v>
      </c>
      <c r="U423" s="109" t="s">
        <v>84</v>
      </c>
      <c r="V423" s="125" t="s">
        <v>7259</v>
      </c>
      <c r="W423" s="109" t="s">
        <v>7260</v>
      </c>
      <c r="X423" s="109" t="s">
        <v>981</v>
      </c>
      <c r="Y423" s="94" t="s">
        <v>7261</v>
      </c>
      <c r="Z423" s="126">
        <v>10.0</v>
      </c>
      <c r="AA423" s="109">
        <v>500.0</v>
      </c>
      <c r="AB423" s="113"/>
      <c r="AC423" s="113"/>
      <c r="AD423" s="111"/>
      <c r="AE423" s="107" t="str">
        <f t="shared" si="145"/>
        <v>#REF!</v>
      </c>
      <c r="AF423" s="107" t="str">
        <f>iferror(VLOOKUP(X423,'Master Sheet'!I$2:J$171,2,0),"Not Available")</f>
        <v>Not Available</v>
      </c>
      <c r="AG423" s="113"/>
      <c r="AH423" s="113"/>
      <c r="AI423" s="113"/>
      <c r="AJ423" s="107">
        <f t="shared" si="132"/>
        <v>3</v>
      </c>
      <c r="AK423" s="148">
        <f t="shared" si="133"/>
        <v>2024</v>
      </c>
      <c r="AL423" s="148" t="str">
        <f t="shared" si="134"/>
        <v>Q12024</v>
      </c>
      <c r="AM423" s="106" t="str">
        <f t="shared" si="135"/>
        <v>NA</v>
      </c>
      <c r="AN423" s="118" t="s">
        <v>5668</v>
      </c>
      <c r="AO423" s="118"/>
      <c r="AP423" s="118"/>
      <c r="AQ423" s="118"/>
      <c r="AR423" s="118"/>
      <c r="AS423" s="118"/>
      <c r="AT423" s="118"/>
      <c r="AU423" s="118"/>
      <c r="AV423" s="118"/>
      <c r="AW423" s="118"/>
      <c r="AX423" s="118"/>
      <c r="AY423" s="119">
        <f t="shared" si="4"/>
        <v>13</v>
      </c>
      <c r="AZ423" s="118"/>
    </row>
    <row r="424">
      <c r="A424" s="107">
        <f t="shared" si="5"/>
        <v>423</v>
      </c>
      <c r="B424" s="108"/>
      <c r="C424" s="120" t="s">
        <v>1347</v>
      </c>
      <c r="D424" s="107" t="s">
        <v>1348</v>
      </c>
      <c r="E424" s="108"/>
      <c r="F424" s="110" t="s">
        <v>38</v>
      </c>
      <c r="G424" s="110" t="s">
        <v>6004</v>
      </c>
      <c r="H424" s="111"/>
      <c r="I424" s="121"/>
      <c r="J424" s="112">
        <v>45261.0</v>
      </c>
      <c r="K424" s="112">
        <v>47818.0</v>
      </c>
      <c r="L424" s="113"/>
      <c r="M424" s="114">
        <f t="shared" si="1"/>
        <v>329.55</v>
      </c>
      <c r="N424" s="123">
        <v>9750.0</v>
      </c>
      <c r="O424" s="107">
        <v>3380.0</v>
      </c>
      <c r="P424" s="113"/>
      <c r="Q424" s="113"/>
      <c r="R424" s="131">
        <v>1500.0</v>
      </c>
      <c r="S424" s="107" t="s">
        <v>213</v>
      </c>
      <c r="T424" s="109" t="s">
        <v>6005</v>
      </c>
      <c r="U424" s="107" t="s">
        <v>199</v>
      </c>
      <c r="V424" s="115" t="s">
        <v>1348</v>
      </c>
      <c r="W424" s="107" t="s">
        <v>7262</v>
      </c>
      <c r="X424" s="107" t="s">
        <v>6754</v>
      </c>
      <c r="Y424" s="94" t="s">
        <v>6754</v>
      </c>
      <c r="Z424" s="117">
        <v>4.6</v>
      </c>
      <c r="AA424" s="107">
        <v>83.0</v>
      </c>
      <c r="AB424" s="113"/>
      <c r="AC424" s="113"/>
      <c r="AD424" s="108"/>
      <c r="AE424" s="107" t="str">
        <f t="shared" si="145"/>
        <v>#REF!</v>
      </c>
      <c r="AF424" s="107" t="str">
        <f>iferror(VLOOKUP(X424,'Master Sheet'!I$2:J$199,2,0),"Not Available")</f>
        <v>Not Available</v>
      </c>
      <c r="AG424" s="113"/>
      <c r="AH424" s="113"/>
      <c r="AI424" s="113"/>
      <c r="AJ424" s="107">
        <f t="shared" si="132"/>
        <v>12</v>
      </c>
      <c r="AK424" s="148">
        <f t="shared" si="133"/>
        <v>2023</v>
      </c>
      <c r="AL424" s="148" t="str">
        <f t="shared" si="134"/>
        <v>Q42023</v>
      </c>
      <c r="AM424" s="106" t="str">
        <f t="shared" si="135"/>
        <v>8-10K</v>
      </c>
      <c r="AN424" s="118" t="s">
        <v>5668</v>
      </c>
      <c r="AO424" s="118"/>
      <c r="AP424" s="118"/>
      <c r="AQ424" s="118"/>
      <c r="AR424" s="118"/>
      <c r="AS424" s="118"/>
      <c r="AT424" s="118"/>
      <c r="AU424" s="118"/>
      <c r="AV424" s="118"/>
      <c r="AW424" s="118"/>
      <c r="AX424" s="118"/>
      <c r="AY424" s="119">
        <f t="shared" si="4"/>
        <v>13</v>
      </c>
      <c r="AZ424" s="118"/>
    </row>
    <row r="425">
      <c r="A425" s="107">
        <f t="shared" si="5"/>
        <v>424</v>
      </c>
      <c r="B425" s="108"/>
      <c r="C425" s="120" t="s">
        <v>5954</v>
      </c>
      <c r="D425" s="163" t="s">
        <v>7263</v>
      </c>
      <c r="E425" s="108"/>
      <c r="F425" s="110" t="s">
        <v>72</v>
      </c>
      <c r="G425" s="110" t="s">
        <v>6011</v>
      </c>
      <c r="H425" s="111"/>
      <c r="I425" s="111"/>
      <c r="J425" s="112">
        <v>44228.0</v>
      </c>
      <c r="K425" s="112">
        <v>44774.0</v>
      </c>
      <c r="L425" s="113"/>
      <c r="M425" s="114">
        <f t="shared" si="1"/>
        <v>0</v>
      </c>
      <c r="N425" s="127"/>
      <c r="O425" s="108"/>
      <c r="P425" s="113"/>
      <c r="Q425" s="113"/>
      <c r="R425" s="113"/>
      <c r="S425" s="108"/>
      <c r="T425" s="111" t="str">
        <f>iferror(VLOOKUP(E425,'Rera Dump'!F:M,8,0),)</f>
        <v/>
      </c>
      <c r="U425" s="108"/>
      <c r="V425" s="108"/>
      <c r="W425" s="108"/>
      <c r="X425" s="108"/>
      <c r="Y425" s="116"/>
      <c r="Z425" s="128"/>
      <c r="AA425" s="108"/>
      <c r="AB425" s="113"/>
      <c r="AC425" s="113"/>
      <c r="AD425" s="108"/>
      <c r="AE425" s="107" t="str">
        <f t="shared" si="145"/>
        <v>#REF!</v>
      </c>
      <c r="AF425" s="108"/>
      <c r="AG425" s="113"/>
      <c r="AH425" s="113"/>
      <c r="AI425" s="113"/>
      <c r="AJ425" s="107">
        <f t="shared" si="132"/>
        <v>2</v>
      </c>
      <c r="AK425" s="148">
        <f t="shared" si="133"/>
        <v>2021</v>
      </c>
      <c r="AL425" s="148" t="str">
        <f t="shared" si="134"/>
        <v>Q12021</v>
      </c>
      <c r="AM425" s="106" t="str">
        <f t="shared" si="135"/>
        <v>NA</v>
      </c>
      <c r="AN425" s="118"/>
      <c r="AO425" s="118"/>
      <c r="AP425" s="118"/>
      <c r="AQ425" s="118"/>
      <c r="AR425" s="118"/>
      <c r="AS425" s="118"/>
      <c r="AT425" s="118"/>
      <c r="AU425" s="118"/>
      <c r="AV425" s="118"/>
      <c r="AW425" s="118"/>
      <c r="AX425" s="118"/>
      <c r="AY425" s="119">
        <f t="shared" si="4"/>
        <v>4</v>
      </c>
      <c r="AZ425" s="118"/>
    </row>
    <row r="426">
      <c r="A426" s="107">
        <f t="shared" si="5"/>
        <v>425</v>
      </c>
      <c r="B426" s="108"/>
      <c r="C426" s="120" t="s">
        <v>194</v>
      </c>
      <c r="D426" s="107" t="s">
        <v>7264</v>
      </c>
      <c r="E426" s="108"/>
      <c r="F426" s="110" t="s">
        <v>150</v>
      </c>
      <c r="G426" s="110" t="s">
        <v>6004</v>
      </c>
      <c r="H426" s="109" t="s">
        <v>6062</v>
      </c>
      <c r="I426" s="111"/>
      <c r="J426" s="121"/>
      <c r="K426" s="121"/>
      <c r="L426" s="113"/>
      <c r="M426" s="114">
        <f t="shared" si="1"/>
        <v>242.84</v>
      </c>
      <c r="N426" s="110">
        <v>13000.0</v>
      </c>
      <c r="O426" s="107">
        <v>1868.0</v>
      </c>
      <c r="P426" s="113"/>
      <c r="Q426" s="113"/>
      <c r="R426" s="113"/>
      <c r="S426" s="107" t="s">
        <v>48</v>
      </c>
      <c r="T426" s="109" t="s">
        <v>6022</v>
      </c>
      <c r="U426" s="107" t="s">
        <v>307</v>
      </c>
      <c r="V426" s="108"/>
      <c r="W426" s="108"/>
      <c r="X426" s="107" t="s">
        <v>496</v>
      </c>
      <c r="Y426" s="116"/>
      <c r="Z426" s="128"/>
      <c r="AA426" s="108"/>
      <c r="AB426" s="113"/>
      <c r="AC426" s="113"/>
      <c r="AD426" s="108"/>
      <c r="AE426" s="107" t="str">
        <f t="shared" si="145"/>
        <v>#REF!</v>
      </c>
      <c r="AF426" s="108"/>
      <c r="AG426" s="113"/>
      <c r="AH426" s="113"/>
      <c r="AI426" s="113"/>
      <c r="AJ426" s="108"/>
      <c r="AK426" s="149"/>
      <c r="AL426" s="149"/>
      <c r="AM426" s="118"/>
      <c r="AN426" s="118"/>
      <c r="AO426" s="118"/>
      <c r="AP426" s="118"/>
      <c r="AQ426" s="118"/>
      <c r="AR426" s="118"/>
      <c r="AS426" s="118"/>
      <c r="AT426" s="118"/>
      <c r="AU426" s="118"/>
      <c r="AV426" s="118"/>
      <c r="AW426" s="118"/>
      <c r="AX426" s="118"/>
      <c r="AY426" s="119">
        <f t="shared" si="4"/>
        <v>8</v>
      </c>
      <c r="AZ426" s="118"/>
    </row>
    <row r="427">
      <c r="A427" s="107">
        <f t="shared" si="5"/>
        <v>426</v>
      </c>
      <c r="B427" s="108"/>
      <c r="C427" s="120" t="s">
        <v>1349</v>
      </c>
      <c r="D427" s="109" t="s">
        <v>1350</v>
      </c>
      <c r="E427" s="108"/>
      <c r="F427" s="110" t="s">
        <v>38</v>
      </c>
      <c r="G427" s="110" t="s">
        <v>6011</v>
      </c>
      <c r="H427" s="111"/>
      <c r="I427" s="121"/>
      <c r="J427" s="112">
        <v>45207.0</v>
      </c>
      <c r="K427" s="112">
        <v>46722.0</v>
      </c>
      <c r="L427" s="131">
        <v>8800.0</v>
      </c>
      <c r="M427" s="114">
        <f t="shared" si="1"/>
        <v>246.376</v>
      </c>
      <c r="N427" s="123">
        <v>10400.0</v>
      </c>
      <c r="O427" s="124">
        <v>2369.0</v>
      </c>
      <c r="P427" s="113"/>
      <c r="Q427" s="113"/>
      <c r="R427" s="113"/>
      <c r="S427" s="109" t="s">
        <v>48</v>
      </c>
      <c r="T427" s="109" t="s">
        <v>6028</v>
      </c>
      <c r="U427" s="109" t="s">
        <v>357</v>
      </c>
      <c r="V427" s="125" t="s">
        <v>1350</v>
      </c>
      <c r="W427" s="109" t="s">
        <v>7265</v>
      </c>
      <c r="X427" s="109" t="s">
        <v>1438</v>
      </c>
      <c r="Y427" s="94" t="s">
        <v>1630</v>
      </c>
      <c r="Z427" s="126">
        <v>78.0</v>
      </c>
      <c r="AA427" s="109">
        <v>3627.0</v>
      </c>
      <c r="AB427" s="113"/>
      <c r="AC427" s="113"/>
      <c r="AD427" s="125" t="s">
        <v>6428</v>
      </c>
      <c r="AE427" s="129" t="str">
        <f t="shared" si="145"/>
        <v>https://drive.google.com/file/d/1PlEOQc_4Re7633B7qLX7_bkrTC35b7DI/view?usp=drive_link</v>
      </c>
      <c r="AF427" s="107" t="str">
        <f t="shared" ref="AF427:AF428" si="146">iferror(VLOOKUP(X427,'Master Sheet'!I$2:J$171,2,0),"Not Available")</f>
        <v>Not Available</v>
      </c>
      <c r="AG427" s="113"/>
      <c r="AH427" s="113"/>
      <c r="AI427" s="113"/>
      <c r="AJ427" s="107">
        <f t="shared" ref="AJ427:AJ441" si="147">iferror(MONTH(J427),"NA")</f>
        <v>10</v>
      </c>
      <c r="AK427" s="148">
        <f t="shared" ref="AK427:AK441" si="148">iferror(YEAR(J427),"NA")</f>
        <v>2023</v>
      </c>
      <c r="AL427" s="148" t="str">
        <f t="shared" ref="AL427:AL441" si="149">Concat(IF(AJ427&lt;=3,"Q1",IF(AJ427&lt;=6,"Q2",IF(AJ427&lt;=9,"Q3","Q4"))),AK427)</f>
        <v>Q42023</v>
      </c>
      <c r="AM427" s="106" t="str">
        <f t="shared" ref="AM427:AM441" si="150">IF(N427=0,"NA",IF(N427&lt;2000,"&lt;2K",IF(N427&lt;4000,"2-4K",IF(N427&lt;6000,"4-6K",IF(N427&lt;8000,"6-8K",IF(N427&lt;10000,"8-10K",IF(N427&lt;12000,"10-12K",IF(N427&lt;15000,"12-15K","15K+"))))))))</f>
        <v>10-12K</v>
      </c>
      <c r="AN427" s="118" t="s">
        <v>5668</v>
      </c>
      <c r="AO427" s="118"/>
      <c r="AP427" s="118"/>
      <c r="AQ427" s="118"/>
      <c r="AR427" s="118"/>
      <c r="AS427" s="118"/>
      <c r="AT427" s="118"/>
      <c r="AU427" s="118"/>
      <c r="AV427" s="118"/>
      <c r="AW427" s="118"/>
      <c r="AX427" s="118"/>
      <c r="AY427" s="119">
        <f t="shared" si="4"/>
        <v>14</v>
      </c>
      <c r="AZ427" s="118"/>
    </row>
    <row r="428">
      <c r="A428" s="107">
        <f t="shared" si="5"/>
        <v>427</v>
      </c>
      <c r="B428" s="108"/>
      <c r="C428" s="120" t="s">
        <v>1351</v>
      </c>
      <c r="D428" s="109" t="s">
        <v>1352</v>
      </c>
      <c r="E428" s="108"/>
      <c r="F428" s="110" t="s">
        <v>38</v>
      </c>
      <c r="G428" s="110" t="s">
        <v>6004</v>
      </c>
      <c r="H428" s="109">
        <v>4.0</v>
      </c>
      <c r="I428" s="121"/>
      <c r="J428" s="112">
        <v>44835.0</v>
      </c>
      <c r="K428" s="138">
        <v>46235.0</v>
      </c>
      <c r="L428" s="113"/>
      <c r="M428" s="114">
        <f t="shared" si="1"/>
        <v>37.8</v>
      </c>
      <c r="N428" s="123">
        <v>1400.0</v>
      </c>
      <c r="O428" s="124">
        <v>2700.0</v>
      </c>
      <c r="P428" s="113"/>
      <c r="Q428" s="113"/>
      <c r="R428" s="113"/>
      <c r="S428" s="109" t="s">
        <v>213</v>
      </c>
      <c r="T428" s="109" t="s">
        <v>6028</v>
      </c>
      <c r="U428" s="109" t="s">
        <v>428</v>
      </c>
      <c r="V428" s="125" t="s">
        <v>7266</v>
      </c>
      <c r="W428" s="109" t="s">
        <v>7267</v>
      </c>
      <c r="X428" s="109" t="s">
        <v>7268</v>
      </c>
      <c r="Y428" s="94" t="s">
        <v>2599</v>
      </c>
      <c r="Z428" s="126">
        <v>8.0</v>
      </c>
      <c r="AA428" s="109">
        <v>41.0</v>
      </c>
      <c r="AB428" s="113"/>
      <c r="AC428" s="113"/>
      <c r="AD428" s="125" t="s">
        <v>7269</v>
      </c>
      <c r="AE428" s="129" t="str">
        <f t="shared" si="145"/>
        <v>https://drive.google.com/file/d/1Bwu2Plr3u1aAzOqnsmWjb0eRZsw0eHkB/view?usp=sharing</v>
      </c>
      <c r="AF428" s="107" t="str">
        <f t="shared" si="146"/>
        <v>Not Available</v>
      </c>
      <c r="AG428" s="113"/>
      <c r="AH428" s="113"/>
      <c r="AI428" s="113"/>
      <c r="AJ428" s="107">
        <f t="shared" si="147"/>
        <v>10</v>
      </c>
      <c r="AK428" s="148">
        <f t="shared" si="148"/>
        <v>2022</v>
      </c>
      <c r="AL428" s="148" t="str">
        <f t="shared" si="149"/>
        <v>Q42022</v>
      </c>
      <c r="AM428" s="106" t="str">
        <f t="shared" si="150"/>
        <v>&lt;2K</v>
      </c>
      <c r="AN428" s="118"/>
      <c r="AO428" s="118"/>
      <c r="AP428" s="118"/>
      <c r="AQ428" s="118"/>
      <c r="AR428" s="118"/>
      <c r="AS428" s="118"/>
      <c r="AT428" s="118"/>
      <c r="AU428" s="118"/>
      <c r="AV428" s="118"/>
      <c r="AW428" s="118"/>
      <c r="AX428" s="118"/>
      <c r="AY428" s="119">
        <f t="shared" si="4"/>
        <v>13</v>
      </c>
      <c r="AZ428" s="118"/>
    </row>
    <row r="429">
      <c r="A429" s="107">
        <f t="shared" si="5"/>
        <v>428</v>
      </c>
      <c r="B429" s="108"/>
      <c r="C429" s="137" t="s">
        <v>1353</v>
      </c>
      <c r="D429" s="109" t="s">
        <v>1354</v>
      </c>
      <c r="E429" s="108"/>
      <c r="F429" s="110" t="s">
        <v>72</v>
      </c>
      <c r="G429" s="110" t="s">
        <v>6011</v>
      </c>
      <c r="H429" s="111"/>
      <c r="I429" s="121"/>
      <c r="J429" s="112">
        <v>43739.0</v>
      </c>
      <c r="K429" s="112">
        <v>45231.0</v>
      </c>
      <c r="L429" s="113"/>
      <c r="M429" s="114">
        <f t="shared" si="1"/>
        <v>349.2</v>
      </c>
      <c r="N429" s="123">
        <v>10000.0</v>
      </c>
      <c r="O429" s="124">
        <v>3492.0</v>
      </c>
      <c r="P429" s="113"/>
      <c r="Q429" s="113"/>
      <c r="R429" s="113"/>
      <c r="S429" s="109" t="s">
        <v>213</v>
      </c>
      <c r="T429" s="109" t="s">
        <v>6028</v>
      </c>
      <c r="U429" s="109" t="s">
        <v>436</v>
      </c>
      <c r="V429" s="125" t="s">
        <v>1354</v>
      </c>
      <c r="W429" s="109" t="s">
        <v>7270</v>
      </c>
      <c r="X429" s="109" t="s">
        <v>7271</v>
      </c>
      <c r="Y429" s="94" t="s">
        <v>4988</v>
      </c>
      <c r="Z429" s="126">
        <v>21.0</v>
      </c>
      <c r="AA429" s="109">
        <v>156.0</v>
      </c>
      <c r="AB429" s="113"/>
      <c r="AC429" s="113"/>
      <c r="AD429" s="125" t="s">
        <v>7272</v>
      </c>
      <c r="AE429" s="129" t="str">
        <f t="shared" si="145"/>
        <v>https://drive.google.com/file/d/1kwmse-7ooBsO6BgkpsEy3OP6X_dON3UN/view?usp=drive_link</v>
      </c>
      <c r="AF429" s="108"/>
      <c r="AG429" s="113"/>
      <c r="AH429" s="113"/>
      <c r="AI429" s="113"/>
      <c r="AJ429" s="107">
        <f t="shared" si="147"/>
        <v>10</v>
      </c>
      <c r="AK429" s="148">
        <f t="shared" si="148"/>
        <v>2019</v>
      </c>
      <c r="AL429" s="148" t="str">
        <f t="shared" si="149"/>
        <v>Q42019</v>
      </c>
      <c r="AM429" s="106" t="str">
        <f t="shared" si="150"/>
        <v>10-12K</v>
      </c>
      <c r="AN429" s="118"/>
      <c r="AO429" s="118"/>
      <c r="AP429" s="118"/>
      <c r="AQ429" s="118"/>
      <c r="AR429" s="118"/>
      <c r="AS429" s="118"/>
      <c r="AT429" s="118"/>
      <c r="AU429" s="118"/>
      <c r="AV429" s="118"/>
      <c r="AW429" s="118"/>
      <c r="AX429" s="118"/>
      <c r="AY429" s="119">
        <f t="shared" si="4"/>
        <v>12</v>
      </c>
      <c r="AZ429" s="118"/>
    </row>
    <row r="430">
      <c r="A430" s="107">
        <f t="shared" si="5"/>
        <v>429</v>
      </c>
      <c r="B430" s="108"/>
      <c r="C430" s="135" t="s">
        <v>148</v>
      </c>
      <c r="D430" s="107" t="s">
        <v>1357</v>
      </c>
      <c r="E430" s="108"/>
      <c r="F430" s="110" t="s">
        <v>38</v>
      </c>
      <c r="G430" s="110" t="s">
        <v>6004</v>
      </c>
      <c r="H430" s="111"/>
      <c r="I430" s="111"/>
      <c r="J430" s="111"/>
      <c r="K430" s="112">
        <v>46419.0</v>
      </c>
      <c r="L430" s="113"/>
      <c r="M430" s="114">
        <f t="shared" si="1"/>
        <v>0</v>
      </c>
      <c r="N430" s="127"/>
      <c r="O430" s="108"/>
      <c r="P430" s="113"/>
      <c r="Q430" s="113"/>
      <c r="R430" s="113"/>
      <c r="S430" s="108"/>
      <c r="T430" s="111"/>
      <c r="U430" s="108"/>
      <c r="V430" s="108"/>
      <c r="W430" s="108"/>
      <c r="X430" s="108"/>
      <c r="Y430" s="116"/>
      <c r="Z430" s="128"/>
      <c r="AA430" s="108"/>
      <c r="AB430" s="113"/>
      <c r="AC430" s="113"/>
      <c r="AD430" s="108"/>
      <c r="AE430" s="107" t="str">
        <f t="shared" si="145"/>
        <v>#REF!</v>
      </c>
      <c r="AF430" s="108"/>
      <c r="AG430" s="113"/>
      <c r="AH430" s="113"/>
      <c r="AI430" s="113"/>
      <c r="AJ430" s="107">
        <f t="shared" si="147"/>
        <v>12</v>
      </c>
      <c r="AK430" s="148">
        <f t="shared" si="148"/>
        <v>1899</v>
      </c>
      <c r="AL430" s="148" t="str">
        <f t="shared" si="149"/>
        <v>Q41899</v>
      </c>
      <c r="AM430" s="106" t="str">
        <f t="shared" si="150"/>
        <v>NA</v>
      </c>
      <c r="AN430" s="118"/>
      <c r="AO430" s="118"/>
      <c r="AP430" s="118"/>
      <c r="AQ430" s="118"/>
      <c r="AR430" s="118"/>
      <c r="AS430" s="118"/>
      <c r="AT430" s="118"/>
      <c r="AU430" s="118"/>
      <c r="AV430" s="118"/>
      <c r="AW430" s="118"/>
      <c r="AX430" s="118"/>
      <c r="AY430" s="119">
        <f t="shared" si="4"/>
        <v>3</v>
      </c>
      <c r="AZ430" s="118"/>
    </row>
    <row r="431">
      <c r="A431" s="107">
        <f t="shared" si="5"/>
        <v>430</v>
      </c>
      <c r="B431" s="108"/>
      <c r="C431" s="120" t="s">
        <v>1358</v>
      </c>
      <c r="D431" s="109" t="s">
        <v>1359</v>
      </c>
      <c r="E431" s="108"/>
      <c r="F431" s="110" t="s">
        <v>38</v>
      </c>
      <c r="G431" s="110" t="s">
        <v>6114</v>
      </c>
      <c r="H431" s="109" t="s">
        <v>6627</v>
      </c>
      <c r="I431" s="121"/>
      <c r="J431" s="112">
        <v>44743.0</v>
      </c>
      <c r="K431" s="112">
        <v>45627.0</v>
      </c>
      <c r="L431" s="113"/>
      <c r="M431" s="114">
        <f t="shared" si="1"/>
        <v>110.565</v>
      </c>
      <c r="N431" s="123">
        <v>6750.0</v>
      </c>
      <c r="O431" s="124">
        <v>1638.0</v>
      </c>
      <c r="P431" s="113"/>
      <c r="Q431" s="113"/>
      <c r="R431" s="113"/>
      <c r="S431" s="109" t="s">
        <v>48</v>
      </c>
      <c r="T431" s="109" t="s">
        <v>6028</v>
      </c>
      <c r="U431" s="109" t="s">
        <v>1360</v>
      </c>
      <c r="V431" s="125" t="s">
        <v>7273</v>
      </c>
      <c r="W431" s="109" t="s">
        <v>7274</v>
      </c>
      <c r="X431" s="109" t="s">
        <v>6931</v>
      </c>
      <c r="Y431" s="94" t="s">
        <v>6931</v>
      </c>
      <c r="Z431" s="126">
        <v>7.0</v>
      </c>
      <c r="AA431" s="109">
        <v>408.0</v>
      </c>
      <c r="AB431" s="113"/>
      <c r="AC431" s="113"/>
      <c r="AD431" s="111"/>
      <c r="AE431" s="107" t="str">
        <f t="shared" si="145"/>
        <v>#REF!</v>
      </c>
      <c r="AF431" s="107" t="str">
        <f t="shared" ref="AF431:AF433" si="151">iferror(VLOOKUP(X431,'Master Sheet'!I$2:J$171,2,0),"Not Available")</f>
        <v>Not Available</v>
      </c>
      <c r="AG431" s="113"/>
      <c r="AH431" s="113"/>
      <c r="AI431" s="113"/>
      <c r="AJ431" s="107">
        <f t="shared" si="147"/>
        <v>7</v>
      </c>
      <c r="AK431" s="148">
        <f t="shared" si="148"/>
        <v>2022</v>
      </c>
      <c r="AL431" s="148" t="str">
        <f t="shared" si="149"/>
        <v>Q32022</v>
      </c>
      <c r="AM431" s="106" t="str">
        <f t="shared" si="150"/>
        <v>6-8K</v>
      </c>
      <c r="AN431" s="118"/>
      <c r="AO431" s="118"/>
      <c r="AP431" s="118"/>
      <c r="AQ431" s="106">
        <v>1.0</v>
      </c>
      <c r="AR431" s="118"/>
      <c r="AS431" s="118"/>
      <c r="AT431" s="118"/>
      <c r="AU431" s="118"/>
      <c r="AV431" s="118"/>
      <c r="AW431" s="118"/>
      <c r="AX431" s="118"/>
      <c r="AY431" s="119">
        <f t="shared" si="4"/>
        <v>13</v>
      </c>
      <c r="AZ431" s="118"/>
    </row>
    <row r="432">
      <c r="A432" s="107">
        <f t="shared" si="5"/>
        <v>431</v>
      </c>
      <c r="B432" s="108"/>
      <c r="C432" s="120" t="s">
        <v>1362</v>
      </c>
      <c r="D432" s="109" t="s">
        <v>1363</v>
      </c>
      <c r="E432" s="108"/>
      <c r="F432" s="110" t="s">
        <v>38</v>
      </c>
      <c r="G432" s="110" t="s">
        <v>6004</v>
      </c>
      <c r="H432" s="109">
        <v>3.0</v>
      </c>
      <c r="I432" s="121"/>
      <c r="J432" s="112">
        <v>45292.0</v>
      </c>
      <c r="K432" s="112">
        <v>46905.0</v>
      </c>
      <c r="L432" s="131">
        <v>12000.0</v>
      </c>
      <c r="M432" s="114">
        <f t="shared" si="1"/>
        <v>255.6</v>
      </c>
      <c r="N432" s="123">
        <v>12000.0</v>
      </c>
      <c r="O432" s="109">
        <v>2130.0</v>
      </c>
      <c r="P432" s="131">
        <v>28.0</v>
      </c>
      <c r="Q432" s="131">
        <v>72.0</v>
      </c>
      <c r="R432" s="113"/>
      <c r="S432" s="109" t="s">
        <v>48</v>
      </c>
      <c r="T432" s="109" t="s">
        <v>6028</v>
      </c>
      <c r="U432" s="109" t="s">
        <v>357</v>
      </c>
      <c r="V432" s="125" t="s">
        <v>7275</v>
      </c>
      <c r="W432" s="109" t="s">
        <v>7276</v>
      </c>
      <c r="X432" s="109" t="s">
        <v>6013</v>
      </c>
      <c r="Y432" s="116"/>
      <c r="Z432" s="126">
        <v>1.82</v>
      </c>
      <c r="AA432" s="109">
        <v>96.0</v>
      </c>
      <c r="AB432" s="131">
        <v>12.0</v>
      </c>
      <c r="AC432" s="131">
        <v>75.0</v>
      </c>
      <c r="AD432" s="115" t="s">
        <v>7277</v>
      </c>
      <c r="AE432" s="129" t="str">
        <f t="shared" si="145"/>
        <v>https://drive.google.com/file/d/1mTPpjXPjwV2vjUW3R-seUaFLXQgcJYMq/view?usp=drive_link</v>
      </c>
      <c r="AF432" s="107" t="str">
        <f t="shared" si="151"/>
        <v>Not Available</v>
      </c>
      <c r="AG432" s="113"/>
      <c r="AH432" s="113"/>
      <c r="AI432" s="113"/>
      <c r="AJ432" s="107">
        <f t="shared" si="147"/>
        <v>1</v>
      </c>
      <c r="AK432" s="148">
        <f t="shared" si="148"/>
        <v>2024</v>
      </c>
      <c r="AL432" s="148" t="str">
        <f t="shared" si="149"/>
        <v>Q12024</v>
      </c>
      <c r="AM432" s="106" t="str">
        <f t="shared" si="150"/>
        <v>12-15K</v>
      </c>
      <c r="AN432" s="118" t="s">
        <v>5668</v>
      </c>
      <c r="AO432" s="118"/>
      <c r="AP432" s="118"/>
      <c r="AQ432" s="118"/>
      <c r="AR432" s="118"/>
      <c r="AS432" s="118"/>
      <c r="AT432" s="118"/>
      <c r="AU432" s="118"/>
      <c r="AV432" s="118"/>
      <c r="AW432" s="118"/>
      <c r="AX432" s="118"/>
      <c r="AY432" s="119">
        <f t="shared" si="4"/>
        <v>15</v>
      </c>
      <c r="AZ432" s="118"/>
    </row>
    <row r="433">
      <c r="A433" s="107">
        <f t="shared" si="5"/>
        <v>432</v>
      </c>
      <c r="B433" s="108"/>
      <c r="C433" s="140" t="s">
        <v>1192</v>
      </c>
      <c r="D433" s="109" t="s">
        <v>1193</v>
      </c>
      <c r="E433" s="108"/>
      <c r="F433" s="110" t="s">
        <v>38</v>
      </c>
      <c r="G433" s="110" t="s">
        <v>6004</v>
      </c>
      <c r="H433" s="141">
        <v>45355.0</v>
      </c>
      <c r="I433" s="121"/>
      <c r="J433" s="112">
        <v>45140.0</v>
      </c>
      <c r="K433" s="112">
        <v>46722.0</v>
      </c>
      <c r="L433" s="131">
        <v>13000.0</v>
      </c>
      <c r="M433" s="114">
        <f t="shared" si="1"/>
        <v>263.25</v>
      </c>
      <c r="N433" s="123">
        <v>13500.0</v>
      </c>
      <c r="O433" s="124">
        <v>1950.0</v>
      </c>
      <c r="P433" s="113"/>
      <c r="Q433" s="113"/>
      <c r="R433" s="113"/>
      <c r="S433" s="109" t="s">
        <v>48</v>
      </c>
      <c r="T433" s="109" t="s">
        <v>6063</v>
      </c>
      <c r="U433" s="109" t="s">
        <v>102</v>
      </c>
      <c r="V433" s="125" t="s">
        <v>1193</v>
      </c>
      <c r="W433" s="109" t="s">
        <v>7278</v>
      </c>
      <c r="X433" s="109" t="s">
        <v>561</v>
      </c>
      <c r="Y433" s="94" t="s">
        <v>1579</v>
      </c>
      <c r="Z433" s="126">
        <v>1.17</v>
      </c>
      <c r="AA433" s="109">
        <v>64.0</v>
      </c>
      <c r="AB433" s="113"/>
      <c r="AC433" s="113"/>
      <c r="AD433" s="125" t="s">
        <v>7279</v>
      </c>
      <c r="AE433" s="129" t="str">
        <f t="shared" si="145"/>
        <v>https://drive.google.com/file/d/1UMqY7mvJOgkWuE0lzlJqfjx0SCsaWKFw/view?usp=sharing</v>
      </c>
      <c r="AF433" s="107" t="str">
        <f t="shared" si="151"/>
        <v>Not Available</v>
      </c>
      <c r="AG433" s="113"/>
      <c r="AH433" s="113"/>
      <c r="AI433" s="113"/>
      <c r="AJ433" s="107">
        <f t="shared" si="147"/>
        <v>8</v>
      </c>
      <c r="AK433" s="148">
        <f t="shared" si="148"/>
        <v>2023</v>
      </c>
      <c r="AL433" s="148" t="str">
        <f t="shared" si="149"/>
        <v>Q32023</v>
      </c>
      <c r="AM433" s="106" t="str">
        <f t="shared" si="150"/>
        <v>12-15K</v>
      </c>
      <c r="AN433" s="118" t="s">
        <v>5668</v>
      </c>
      <c r="AO433" s="118"/>
      <c r="AP433" s="118"/>
      <c r="AQ433" s="118"/>
      <c r="AR433" s="118"/>
      <c r="AS433" s="118"/>
      <c r="AT433" s="118"/>
      <c r="AU433" s="118"/>
      <c r="AV433" s="118"/>
      <c r="AW433" s="118"/>
      <c r="AX433" s="118"/>
      <c r="AY433" s="119">
        <f t="shared" si="4"/>
        <v>14</v>
      </c>
      <c r="AZ433" s="118"/>
    </row>
    <row r="434">
      <c r="A434" s="107">
        <f t="shared" si="5"/>
        <v>433</v>
      </c>
      <c r="B434" s="108"/>
      <c r="C434" s="120" t="s">
        <v>1366</v>
      </c>
      <c r="D434" s="107" t="s">
        <v>1167</v>
      </c>
      <c r="E434" s="107">
        <v>2.0</v>
      </c>
      <c r="F434" s="110" t="s">
        <v>38</v>
      </c>
      <c r="G434" s="110" t="s">
        <v>6004</v>
      </c>
      <c r="H434" s="111"/>
      <c r="I434" s="111"/>
      <c r="J434" s="112">
        <v>45292.0</v>
      </c>
      <c r="K434" s="112">
        <v>47150.0</v>
      </c>
      <c r="L434" s="131">
        <v>12000.0</v>
      </c>
      <c r="M434" s="114">
        <f t="shared" si="1"/>
        <v>268.416</v>
      </c>
      <c r="N434" s="110">
        <v>12800.0</v>
      </c>
      <c r="O434" s="107">
        <v>2097.0</v>
      </c>
      <c r="P434" s="113"/>
      <c r="Q434" s="113"/>
      <c r="R434" s="113"/>
      <c r="S434" s="107" t="s">
        <v>48</v>
      </c>
      <c r="T434" s="109" t="s">
        <v>6063</v>
      </c>
      <c r="U434" s="108"/>
      <c r="V434" s="115" t="s">
        <v>7086</v>
      </c>
      <c r="W434" s="107" t="s">
        <v>7280</v>
      </c>
      <c r="X434" s="107" t="s">
        <v>7088</v>
      </c>
      <c r="Y434" s="116"/>
      <c r="Z434" s="128"/>
      <c r="AA434" s="108"/>
      <c r="AB434" s="113"/>
      <c r="AC434" s="113"/>
      <c r="AD434" s="108"/>
      <c r="AE434" s="107" t="str">
        <f t="shared" si="145"/>
        <v>#REF!</v>
      </c>
      <c r="AF434" s="108"/>
      <c r="AG434" s="113"/>
      <c r="AH434" s="113"/>
      <c r="AI434" s="113"/>
      <c r="AJ434" s="107">
        <f t="shared" si="147"/>
        <v>1</v>
      </c>
      <c r="AK434" s="148">
        <f t="shared" si="148"/>
        <v>2024</v>
      </c>
      <c r="AL434" s="148" t="str">
        <f t="shared" si="149"/>
        <v>Q12024</v>
      </c>
      <c r="AM434" s="106" t="str">
        <f t="shared" si="150"/>
        <v>12-15K</v>
      </c>
      <c r="AN434" s="118" t="s">
        <v>5668</v>
      </c>
      <c r="AO434" s="118"/>
      <c r="AP434" s="118"/>
      <c r="AQ434" s="118"/>
      <c r="AR434" s="118"/>
      <c r="AS434" s="118"/>
      <c r="AT434" s="118"/>
      <c r="AU434" s="118"/>
      <c r="AV434" s="118"/>
      <c r="AW434" s="118"/>
      <c r="AX434" s="118"/>
      <c r="AY434" s="119">
        <f t="shared" si="4"/>
        <v>10</v>
      </c>
      <c r="AZ434" s="118"/>
    </row>
    <row r="435">
      <c r="A435" s="107">
        <f t="shared" si="5"/>
        <v>434</v>
      </c>
      <c r="B435" s="108"/>
      <c r="C435" s="120" t="s">
        <v>1367</v>
      </c>
      <c r="D435" s="107" t="s">
        <v>1368</v>
      </c>
      <c r="E435" s="108"/>
      <c r="F435" s="127"/>
      <c r="G435" s="127"/>
      <c r="H435" s="111"/>
      <c r="I435" s="111"/>
      <c r="J435" s="111"/>
      <c r="K435" s="111"/>
      <c r="L435" s="113"/>
      <c r="M435" s="114">
        <f t="shared" si="1"/>
        <v>0</v>
      </c>
      <c r="N435" s="110">
        <v>7500.0</v>
      </c>
      <c r="O435" s="108"/>
      <c r="P435" s="113"/>
      <c r="Q435" s="113"/>
      <c r="R435" s="113"/>
      <c r="S435" s="108"/>
      <c r="T435" s="111"/>
      <c r="U435" s="108"/>
      <c r="V435" s="108"/>
      <c r="W435" s="108"/>
      <c r="X435" s="108"/>
      <c r="Y435" s="116"/>
      <c r="Z435" s="128"/>
      <c r="AA435" s="108"/>
      <c r="AB435" s="113"/>
      <c r="AC435" s="113"/>
      <c r="AD435" s="115" t="s">
        <v>7281</v>
      </c>
      <c r="AE435" s="129" t="str">
        <f t="shared" si="145"/>
        <v>https://drive.google.com/file/d/1acgB8_0-Y3WOoTcbgHmDlhltSSyGYq3k/view?usp=drive_link</v>
      </c>
      <c r="AF435" s="108"/>
      <c r="AG435" s="113"/>
      <c r="AH435" s="113"/>
      <c r="AI435" s="113"/>
      <c r="AJ435" s="107">
        <f t="shared" si="147"/>
        <v>12</v>
      </c>
      <c r="AK435" s="148">
        <f t="shared" si="148"/>
        <v>1899</v>
      </c>
      <c r="AL435" s="148" t="str">
        <f t="shared" si="149"/>
        <v>Q41899</v>
      </c>
      <c r="AM435" s="106" t="str">
        <f t="shared" si="150"/>
        <v>6-8K</v>
      </c>
      <c r="AN435" s="118"/>
      <c r="AO435" s="118"/>
      <c r="AP435" s="118"/>
      <c r="AQ435" s="118"/>
      <c r="AR435" s="118"/>
      <c r="AS435" s="118"/>
      <c r="AT435" s="118"/>
      <c r="AU435" s="118"/>
      <c r="AV435" s="118"/>
      <c r="AW435" s="118"/>
      <c r="AX435" s="118"/>
      <c r="AY435" s="119">
        <f t="shared" si="4"/>
        <v>3</v>
      </c>
      <c r="AZ435" s="118"/>
    </row>
    <row r="436">
      <c r="A436" s="107">
        <f t="shared" si="5"/>
        <v>435</v>
      </c>
      <c r="B436" s="108"/>
      <c r="C436" s="120" t="s">
        <v>1370</v>
      </c>
      <c r="D436" s="109" t="s">
        <v>7282</v>
      </c>
      <c r="E436" s="107">
        <v>1.0</v>
      </c>
      <c r="F436" s="110" t="s">
        <v>38</v>
      </c>
      <c r="G436" s="110" t="s">
        <v>6004</v>
      </c>
      <c r="H436" s="111"/>
      <c r="I436" s="121"/>
      <c r="J436" s="112">
        <v>44166.0</v>
      </c>
      <c r="K436" s="112">
        <v>45839.0</v>
      </c>
      <c r="L436" s="113"/>
      <c r="M436" s="114">
        <f t="shared" si="1"/>
        <v>93.35088</v>
      </c>
      <c r="N436" s="123">
        <v>8232.0</v>
      </c>
      <c r="O436" s="109">
        <v>1134.0</v>
      </c>
      <c r="P436" s="113"/>
      <c r="Q436" s="131">
        <v>71.0</v>
      </c>
      <c r="R436" s="113"/>
      <c r="S436" s="109" t="s">
        <v>48</v>
      </c>
      <c r="T436" s="109" t="s">
        <v>6005</v>
      </c>
      <c r="U436" s="109" t="s">
        <v>695</v>
      </c>
      <c r="V436" s="125" t="s">
        <v>7283</v>
      </c>
      <c r="W436" s="109" t="s">
        <v>7284</v>
      </c>
      <c r="X436" s="109" t="s">
        <v>7285</v>
      </c>
      <c r="Y436" s="116"/>
      <c r="Z436" s="126">
        <v>2.02</v>
      </c>
      <c r="AA436" s="109">
        <v>159.0</v>
      </c>
      <c r="AB436" s="113"/>
      <c r="AC436" s="131">
        <v>77.0</v>
      </c>
      <c r="AD436" s="125" t="s">
        <v>7286</v>
      </c>
      <c r="AE436" s="129" t="str">
        <f t="shared" si="145"/>
        <v>https://drive.google.com/file/d/1Rxp-VTP3qQZI-Igufsppr59mHeFxFCMf/view?usp=drive_link</v>
      </c>
      <c r="AF436" s="107" t="str">
        <f t="shared" ref="AF436:AF437" si="152">iferror(VLOOKUP(X436,'Master Sheet'!I$2:J$171,2,0),"Not Available")</f>
        <v>Not Available</v>
      </c>
      <c r="AG436" s="113"/>
      <c r="AH436" s="113"/>
      <c r="AI436" s="113"/>
      <c r="AJ436" s="107">
        <f t="shared" si="147"/>
        <v>12</v>
      </c>
      <c r="AK436" s="148">
        <f t="shared" si="148"/>
        <v>2020</v>
      </c>
      <c r="AL436" s="148" t="str">
        <f t="shared" si="149"/>
        <v>Q42020</v>
      </c>
      <c r="AM436" s="106" t="str">
        <f t="shared" si="150"/>
        <v>8-10K</v>
      </c>
      <c r="AN436" s="118"/>
      <c r="AO436" s="118"/>
      <c r="AP436" s="118"/>
      <c r="AQ436" s="118"/>
      <c r="AR436" s="118"/>
      <c r="AS436" s="118"/>
      <c r="AT436" s="118"/>
      <c r="AU436" s="118"/>
      <c r="AV436" s="118"/>
      <c r="AW436" s="118"/>
      <c r="AX436" s="118"/>
      <c r="AY436" s="119">
        <f t="shared" si="4"/>
        <v>14</v>
      </c>
      <c r="AZ436" s="118"/>
    </row>
    <row r="437">
      <c r="A437" s="107">
        <f t="shared" si="5"/>
        <v>436</v>
      </c>
      <c r="B437" s="108"/>
      <c r="C437" s="140" t="s">
        <v>1192</v>
      </c>
      <c r="D437" s="109" t="s">
        <v>1193</v>
      </c>
      <c r="E437" s="108"/>
      <c r="F437" s="110" t="s">
        <v>38</v>
      </c>
      <c r="G437" s="110" t="s">
        <v>6004</v>
      </c>
      <c r="H437" s="111"/>
      <c r="I437" s="121"/>
      <c r="J437" s="112">
        <v>45140.0</v>
      </c>
      <c r="K437" s="112">
        <v>46388.0</v>
      </c>
      <c r="L437" s="113"/>
      <c r="M437" s="114">
        <f t="shared" si="1"/>
        <v>261.9</v>
      </c>
      <c r="N437" s="123">
        <v>13500.0</v>
      </c>
      <c r="O437" s="124">
        <v>1940.0</v>
      </c>
      <c r="P437" s="113"/>
      <c r="Q437" s="113"/>
      <c r="R437" s="113"/>
      <c r="S437" s="109" t="s">
        <v>48</v>
      </c>
      <c r="T437" s="109" t="s">
        <v>6063</v>
      </c>
      <c r="U437" s="109" t="s">
        <v>102</v>
      </c>
      <c r="V437" s="125" t="s">
        <v>1193</v>
      </c>
      <c r="W437" s="109" t="s">
        <v>7287</v>
      </c>
      <c r="X437" s="109" t="s">
        <v>561</v>
      </c>
      <c r="Y437" s="94" t="s">
        <v>1579</v>
      </c>
      <c r="Z437" s="126">
        <v>1.2</v>
      </c>
      <c r="AA437" s="109">
        <v>63.0</v>
      </c>
      <c r="AB437" s="113"/>
      <c r="AC437" s="113"/>
      <c r="AD437" s="125" t="s">
        <v>7288</v>
      </c>
      <c r="AE437" s="129" t="str">
        <f t="shared" si="145"/>
        <v>https://drive.google.com/file/d/1a8VnQuUQcD-xMxiCwRBpNCEv0pj6U6qE/view?usp=drive_link</v>
      </c>
      <c r="AF437" s="107" t="str">
        <f t="shared" si="152"/>
        <v>Not Available</v>
      </c>
      <c r="AG437" s="113"/>
      <c r="AH437" s="113"/>
      <c r="AI437" s="113"/>
      <c r="AJ437" s="107">
        <f t="shared" si="147"/>
        <v>8</v>
      </c>
      <c r="AK437" s="148">
        <f t="shared" si="148"/>
        <v>2023</v>
      </c>
      <c r="AL437" s="148" t="str">
        <f t="shared" si="149"/>
        <v>Q32023</v>
      </c>
      <c r="AM437" s="106" t="str">
        <f t="shared" si="150"/>
        <v>12-15K</v>
      </c>
      <c r="AN437" s="118" t="s">
        <v>5668</v>
      </c>
      <c r="AO437" s="118"/>
      <c r="AP437" s="118"/>
      <c r="AQ437" s="118"/>
      <c r="AR437" s="118"/>
      <c r="AS437" s="118"/>
      <c r="AT437" s="118"/>
      <c r="AU437" s="118"/>
      <c r="AV437" s="118"/>
      <c r="AW437" s="118"/>
      <c r="AX437" s="118"/>
      <c r="AY437" s="119">
        <f t="shared" si="4"/>
        <v>13</v>
      </c>
      <c r="AZ437" s="118"/>
    </row>
    <row r="438">
      <c r="A438" s="107">
        <f t="shared" si="5"/>
        <v>437</v>
      </c>
      <c r="B438" s="107" t="s">
        <v>7216</v>
      </c>
      <c r="C438" s="120" t="s">
        <v>1372</v>
      </c>
      <c r="D438" s="109" t="s">
        <v>1303</v>
      </c>
      <c r="E438" s="107">
        <v>1.0</v>
      </c>
      <c r="F438" s="110" t="s">
        <v>38</v>
      </c>
      <c r="G438" s="110" t="s">
        <v>6004</v>
      </c>
      <c r="H438" s="142" t="s">
        <v>7217</v>
      </c>
      <c r="I438" s="121"/>
      <c r="J438" s="112">
        <v>45170.0</v>
      </c>
      <c r="K438" s="112">
        <v>47088.0</v>
      </c>
      <c r="L438" s="131">
        <v>13000.0</v>
      </c>
      <c r="M438" s="114">
        <f t="shared" si="1"/>
        <v>279.59</v>
      </c>
      <c r="N438" s="123">
        <v>14600.0</v>
      </c>
      <c r="O438" s="124">
        <v>1915.0</v>
      </c>
      <c r="P438" s="113"/>
      <c r="Q438" s="113"/>
      <c r="R438" s="113"/>
      <c r="S438" s="109" t="s">
        <v>48</v>
      </c>
      <c r="T438" s="109" t="s">
        <v>6028</v>
      </c>
      <c r="U438" s="109" t="s">
        <v>345</v>
      </c>
      <c r="V438" s="125" t="s">
        <v>1303</v>
      </c>
      <c r="W438" s="109" t="s">
        <v>7218</v>
      </c>
      <c r="X438" s="109" t="s">
        <v>128</v>
      </c>
      <c r="Y438" s="94" t="s">
        <v>6554</v>
      </c>
      <c r="Z438" s="126">
        <v>5.29</v>
      </c>
      <c r="AA438" s="109">
        <v>604.0</v>
      </c>
      <c r="AB438" s="113"/>
      <c r="AC438" s="131">
        <v>78.0</v>
      </c>
      <c r="AD438" s="125" t="s">
        <v>7219</v>
      </c>
      <c r="AE438" s="129" t="str">
        <f t="shared" si="145"/>
        <v>https://drive.google.com/file/d/1wcc8k8tXMDpWCZNK5TGdQAiPjNG0ykiS/view?usp=drive_link</v>
      </c>
      <c r="AF438" s="107" t="s">
        <v>7220</v>
      </c>
      <c r="AG438" s="113"/>
      <c r="AH438" s="113"/>
      <c r="AI438" s="113"/>
      <c r="AJ438" s="107">
        <f t="shared" si="147"/>
        <v>9</v>
      </c>
      <c r="AK438" s="148">
        <f t="shared" si="148"/>
        <v>2023</v>
      </c>
      <c r="AL438" s="148" t="str">
        <f t="shared" si="149"/>
        <v>Q32023</v>
      </c>
      <c r="AM438" s="106" t="str">
        <f t="shared" si="150"/>
        <v>12-15K</v>
      </c>
      <c r="AN438" s="118" t="s">
        <v>5668</v>
      </c>
      <c r="AO438" s="118"/>
      <c r="AP438" s="118"/>
      <c r="AQ438" s="118"/>
      <c r="AR438" s="118"/>
      <c r="AS438" s="118"/>
      <c r="AT438" s="118"/>
      <c r="AU438" s="118"/>
      <c r="AV438" s="118"/>
      <c r="AW438" s="118"/>
      <c r="AX438" s="118"/>
      <c r="AY438" s="119">
        <f t="shared" si="4"/>
        <v>15</v>
      </c>
      <c r="AZ438" s="118"/>
    </row>
    <row r="439">
      <c r="A439" s="107">
        <f t="shared" si="5"/>
        <v>438</v>
      </c>
      <c r="B439" s="108"/>
      <c r="C439" s="120" t="s">
        <v>1373</v>
      </c>
      <c r="D439" s="109" t="s">
        <v>1374</v>
      </c>
      <c r="E439" s="108"/>
      <c r="F439" s="110" t="s">
        <v>38</v>
      </c>
      <c r="G439" s="110" t="s">
        <v>6004</v>
      </c>
      <c r="H439" s="141">
        <v>45325.0</v>
      </c>
      <c r="I439" s="121"/>
      <c r="J439" s="112">
        <v>45170.0</v>
      </c>
      <c r="K439" s="122">
        <v>45748.0</v>
      </c>
      <c r="L439" s="113"/>
      <c r="M439" s="114">
        <f t="shared" si="1"/>
        <v>67.8</v>
      </c>
      <c r="N439" s="123">
        <v>6000.0</v>
      </c>
      <c r="O439" s="124">
        <v>1130.0</v>
      </c>
      <c r="P439" s="113"/>
      <c r="Q439" s="113"/>
      <c r="R439" s="113"/>
      <c r="S439" s="109" t="s">
        <v>48</v>
      </c>
      <c r="T439" s="109" t="s">
        <v>6028</v>
      </c>
      <c r="U439" s="109" t="s">
        <v>49</v>
      </c>
      <c r="V439" s="125" t="s">
        <v>7289</v>
      </c>
      <c r="W439" s="109" t="s">
        <v>7290</v>
      </c>
      <c r="X439" s="109" t="s">
        <v>7291</v>
      </c>
      <c r="Y439" s="94" t="s">
        <v>7291</v>
      </c>
      <c r="Z439" s="126">
        <v>1.75</v>
      </c>
      <c r="AA439" s="109">
        <v>136.0</v>
      </c>
      <c r="AB439" s="113"/>
      <c r="AC439" s="113"/>
      <c r="AD439" s="125" t="s">
        <v>7292</v>
      </c>
      <c r="AE439" s="129" t="str">
        <f t="shared" si="145"/>
        <v>https://drive.google.com/file/d/1w2EnHA4nGLERagEn_UKE9BInU0MP4N-h/view?usp=drive_link</v>
      </c>
      <c r="AF439" s="107" t="str">
        <f>iferror(VLOOKUP(X439,'Master Sheet'!I$2:J$171,2,0),"Not Available")</f>
        <v>Not Available</v>
      </c>
      <c r="AG439" s="113"/>
      <c r="AH439" s="113"/>
      <c r="AI439" s="113"/>
      <c r="AJ439" s="107">
        <f t="shared" si="147"/>
        <v>9</v>
      </c>
      <c r="AK439" s="148">
        <f t="shared" si="148"/>
        <v>2023</v>
      </c>
      <c r="AL439" s="148" t="str">
        <f t="shared" si="149"/>
        <v>Q32023</v>
      </c>
      <c r="AM439" s="106" t="str">
        <f t="shared" si="150"/>
        <v>6-8K</v>
      </c>
      <c r="AN439" s="118" t="s">
        <v>5668</v>
      </c>
      <c r="AO439" s="118"/>
      <c r="AP439" s="118"/>
      <c r="AQ439" s="118"/>
      <c r="AR439" s="118"/>
      <c r="AS439" s="118"/>
      <c r="AT439" s="118"/>
      <c r="AU439" s="118"/>
      <c r="AV439" s="118"/>
      <c r="AW439" s="118"/>
      <c r="AX439" s="118"/>
      <c r="AY439" s="119">
        <f t="shared" si="4"/>
        <v>13</v>
      </c>
      <c r="AZ439" s="118"/>
    </row>
    <row r="440">
      <c r="A440" s="107">
        <f t="shared" si="5"/>
        <v>439</v>
      </c>
      <c r="B440" s="108"/>
      <c r="C440" s="120" t="s">
        <v>1376</v>
      </c>
      <c r="D440" s="107" t="s">
        <v>1377</v>
      </c>
      <c r="E440" s="108"/>
      <c r="F440" s="110" t="s">
        <v>38</v>
      </c>
      <c r="G440" s="110" t="s">
        <v>6004</v>
      </c>
      <c r="H440" s="111"/>
      <c r="I440" s="121"/>
      <c r="J440" s="112">
        <v>44228.0</v>
      </c>
      <c r="K440" s="112">
        <v>45992.0</v>
      </c>
      <c r="L440" s="113"/>
      <c r="M440" s="114">
        <f t="shared" si="1"/>
        <v>362.52</v>
      </c>
      <c r="N440" s="110">
        <v>12000.0</v>
      </c>
      <c r="O440" s="107">
        <v>3021.0</v>
      </c>
      <c r="P440" s="113"/>
      <c r="Q440" s="113"/>
      <c r="R440" s="131">
        <v>1860.0</v>
      </c>
      <c r="S440" s="107" t="s">
        <v>213</v>
      </c>
      <c r="T440" s="109" t="s">
        <v>6028</v>
      </c>
      <c r="U440" s="107" t="s">
        <v>357</v>
      </c>
      <c r="V440" s="115" t="s">
        <v>7293</v>
      </c>
      <c r="W440" s="107" t="s">
        <v>7294</v>
      </c>
      <c r="X440" s="107" t="s">
        <v>393</v>
      </c>
      <c r="Y440" s="94" t="s">
        <v>7295</v>
      </c>
      <c r="Z440" s="117">
        <v>14.0</v>
      </c>
      <c r="AA440" s="107">
        <v>124.0</v>
      </c>
      <c r="AB440" s="113"/>
      <c r="AC440" s="113"/>
      <c r="AD440" s="115" t="s">
        <v>7296</v>
      </c>
      <c r="AE440" s="129" t="str">
        <f t="shared" si="145"/>
        <v>https://drive.google.com/file/d/1cLakSti4-sb8n9oPaI5n3cL9mbMvOqPH/view?usp=drive_link</v>
      </c>
      <c r="AF440" s="108"/>
      <c r="AG440" s="113"/>
      <c r="AH440" s="113"/>
      <c r="AI440" s="113"/>
      <c r="AJ440" s="107">
        <f t="shared" si="147"/>
        <v>2</v>
      </c>
      <c r="AK440" s="148">
        <f t="shared" si="148"/>
        <v>2021</v>
      </c>
      <c r="AL440" s="148" t="str">
        <f t="shared" si="149"/>
        <v>Q12021</v>
      </c>
      <c r="AM440" s="106" t="str">
        <f t="shared" si="150"/>
        <v>12-15K</v>
      </c>
      <c r="AN440" s="118"/>
      <c r="AO440" s="118"/>
      <c r="AP440" s="118"/>
      <c r="AQ440" s="118"/>
      <c r="AR440" s="118"/>
      <c r="AS440" s="118"/>
      <c r="AT440" s="118"/>
      <c r="AU440" s="118"/>
      <c r="AV440" s="118"/>
      <c r="AW440" s="118"/>
      <c r="AX440" s="118"/>
      <c r="AY440" s="119">
        <f t="shared" si="4"/>
        <v>12</v>
      </c>
      <c r="AZ440" s="118"/>
    </row>
    <row r="441">
      <c r="A441" s="107">
        <f t="shared" si="5"/>
        <v>440</v>
      </c>
      <c r="B441" s="108"/>
      <c r="C441" s="120" t="s">
        <v>1378</v>
      </c>
      <c r="D441" s="109" t="s">
        <v>1379</v>
      </c>
      <c r="E441" s="108"/>
      <c r="F441" s="110" t="s">
        <v>72</v>
      </c>
      <c r="G441" s="110" t="s">
        <v>6011</v>
      </c>
      <c r="H441" s="111"/>
      <c r="I441" s="121"/>
      <c r="J441" s="112">
        <v>44531.0</v>
      </c>
      <c r="K441" s="112">
        <v>45627.0</v>
      </c>
      <c r="L441" s="113"/>
      <c r="M441" s="114">
        <f t="shared" si="1"/>
        <v>51.22</v>
      </c>
      <c r="N441" s="123">
        <v>5200.0</v>
      </c>
      <c r="O441" s="124">
        <v>985.0</v>
      </c>
      <c r="P441" s="113"/>
      <c r="Q441" s="113"/>
      <c r="R441" s="113"/>
      <c r="S441" s="109" t="s">
        <v>48</v>
      </c>
      <c r="T441" s="109" t="s">
        <v>6005</v>
      </c>
      <c r="U441" s="109" t="s">
        <v>1380</v>
      </c>
      <c r="V441" s="125" t="s">
        <v>7297</v>
      </c>
      <c r="W441" s="109" t="s">
        <v>7298</v>
      </c>
      <c r="X441" s="109" t="s">
        <v>6208</v>
      </c>
      <c r="Y441" s="94" t="s">
        <v>6232</v>
      </c>
      <c r="Z441" s="126">
        <v>0.83</v>
      </c>
      <c r="AA441" s="109">
        <v>88.0</v>
      </c>
      <c r="AB441" s="113"/>
      <c r="AC441" s="113"/>
      <c r="AD441" s="125" t="s">
        <v>7299</v>
      </c>
      <c r="AE441" s="129" t="str">
        <f t="shared" si="145"/>
        <v>https://drive.google.com/file/d/1g-HuLRGpHOXz0ZiN8N9PGLLE_gKPHMP4/view?usp=drive_link</v>
      </c>
      <c r="AF441" s="107" t="str">
        <f>iferror(VLOOKUP(X441,'Master Sheet'!I$2:J$171,2,0),"Not Available")</f>
        <v>Not Available</v>
      </c>
      <c r="AG441" s="113"/>
      <c r="AH441" s="113"/>
      <c r="AI441" s="113"/>
      <c r="AJ441" s="107">
        <f t="shared" si="147"/>
        <v>12</v>
      </c>
      <c r="AK441" s="148">
        <f t="shared" si="148"/>
        <v>2021</v>
      </c>
      <c r="AL441" s="148" t="str">
        <f t="shared" si="149"/>
        <v>Q42021</v>
      </c>
      <c r="AM441" s="106" t="str">
        <f t="shared" si="150"/>
        <v>4-6K</v>
      </c>
      <c r="AN441" s="118"/>
      <c r="AO441" s="118"/>
      <c r="AP441" s="118"/>
      <c r="AQ441" s="118"/>
      <c r="AR441" s="118"/>
      <c r="AS441" s="118"/>
      <c r="AT441" s="118"/>
      <c r="AU441" s="118"/>
      <c r="AV441" s="118"/>
      <c r="AW441" s="118"/>
      <c r="AX441" s="118"/>
      <c r="AY441" s="119">
        <f t="shared" si="4"/>
        <v>13</v>
      </c>
      <c r="AZ441" s="118"/>
    </row>
    <row r="442">
      <c r="A442" s="107">
        <f t="shared" si="5"/>
        <v>441</v>
      </c>
      <c r="B442" s="108"/>
      <c r="C442" s="109" t="s">
        <v>1384</v>
      </c>
      <c r="D442" s="107" t="s">
        <v>1385</v>
      </c>
      <c r="E442" s="107">
        <v>2.0</v>
      </c>
      <c r="F442" s="110" t="s">
        <v>150</v>
      </c>
      <c r="G442" s="110" t="s">
        <v>6004</v>
      </c>
      <c r="H442" s="111"/>
      <c r="I442" s="111"/>
      <c r="J442" s="112">
        <v>45474.0</v>
      </c>
      <c r="K442" s="112">
        <v>46722.0</v>
      </c>
      <c r="L442" s="113"/>
      <c r="M442" s="114">
        <f t="shared" si="1"/>
        <v>299.88</v>
      </c>
      <c r="N442" s="110">
        <v>12600.0</v>
      </c>
      <c r="O442" s="107">
        <v>2380.0</v>
      </c>
      <c r="P442" s="113"/>
      <c r="Q442" s="113"/>
      <c r="R442" s="113"/>
      <c r="S442" s="107" t="s">
        <v>48</v>
      </c>
      <c r="T442" s="109" t="s">
        <v>6022</v>
      </c>
      <c r="U442" s="107" t="s">
        <v>209</v>
      </c>
      <c r="V442" s="115" t="s">
        <v>7300</v>
      </c>
      <c r="W442" s="108"/>
      <c r="X442" s="107" t="s">
        <v>6522</v>
      </c>
      <c r="Y442" s="116"/>
      <c r="Z442" s="117">
        <v>0.8</v>
      </c>
      <c r="AA442" s="107">
        <v>36.0</v>
      </c>
      <c r="AB442" s="113"/>
      <c r="AC442" s="113"/>
      <c r="AD442" s="108"/>
      <c r="AE442" s="107" t="str">
        <f t="shared" si="145"/>
        <v>#REF!</v>
      </c>
      <c r="AF442" s="108"/>
      <c r="AG442" s="113"/>
      <c r="AH442" s="113"/>
      <c r="AI442" s="113"/>
      <c r="AJ442" s="108"/>
      <c r="AK442" s="149"/>
      <c r="AL442" s="149"/>
      <c r="AM442" s="118"/>
      <c r="AN442" s="118" t="s">
        <v>5668</v>
      </c>
      <c r="AO442" s="118"/>
      <c r="AP442" s="118"/>
      <c r="AQ442" s="118"/>
      <c r="AR442" s="118"/>
      <c r="AS442" s="118"/>
      <c r="AT442" s="118"/>
      <c r="AU442" s="118"/>
      <c r="AV442" s="118"/>
      <c r="AW442" s="118"/>
      <c r="AX442" s="118"/>
      <c r="AY442" s="119">
        <f t="shared" si="4"/>
        <v>12</v>
      </c>
      <c r="AZ442" s="118"/>
    </row>
    <row r="443">
      <c r="A443" s="107">
        <f t="shared" si="5"/>
        <v>442</v>
      </c>
      <c r="B443" s="108"/>
      <c r="C443" s="120" t="s">
        <v>3101</v>
      </c>
      <c r="D443" s="107" t="s">
        <v>7301</v>
      </c>
      <c r="E443" s="107">
        <v>2.0</v>
      </c>
      <c r="F443" s="110" t="s">
        <v>38</v>
      </c>
      <c r="G443" s="110" t="s">
        <v>6004</v>
      </c>
      <c r="H443" s="111"/>
      <c r="I443" s="121"/>
      <c r="J443" s="112">
        <v>45352.0</v>
      </c>
      <c r="K443" s="112">
        <v>46478.0</v>
      </c>
      <c r="L443" s="113"/>
      <c r="M443" s="114">
        <f t="shared" si="1"/>
        <v>0</v>
      </c>
      <c r="N443" s="127"/>
      <c r="O443" s="108"/>
      <c r="P443" s="113"/>
      <c r="Q443" s="113"/>
      <c r="R443" s="113"/>
      <c r="S443" s="108"/>
      <c r="T443" s="111"/>
      <c r="U443" s="108"/>
      <c r="V443" s="108"/>
      <c r="W443" s="108"/>
      <c r="X443" s="108"/>
      <c r="Y443" s="116"/>
      <c r="Z443" s="128"/>
      <c r="AA443" s="108"/>
      <c r="AB443" s="113"/>
      <c r="AC443" s="113"/>
      <c r="AD443" s="115" t="s">
        <v>7302</v>
      </c>
      <c r="AE443" s="129" t="str">
        <f t="shared" si="145"/>
        <v>https://drive.google.com/file/d/1FyHjwPoOhnJpQiMu5kDuLQgBcUfct0yr/view?usp=drive_link</v>
      </c>
      <c r="AF443" s="108"/>
      <c r="AG443" s="113"/>
      <c r="AH443" s="113"/>
      <c r="AI443" s="113"/>
      <c r="AJ443" s="107">
        <f t="shared" ref="AJ443:AJ448" si="153">iferror(MONTH(J443),"NA")</f>
        <v>3</v>
      </c>
      <c r="AK443" s="148">
        <f t="shared" ref="AK443:AK448" si="154">iferror(YEAR(J443),"NA")</f>
        <v>2024</v>
      </c>
      <c r="AL443" s="148" t="str">
        <f t="shared" ref="AL443:AL448" si="155">Concat(IF(AJ443&lt;=3,"Q1",IF(AJ443&lt;=6,"Q2",IF(AJ443&lt;=9,"Q3","Q4"))),AK443)</f>
        <v>Q12024</v>
      </c>
      <c r="AM443" s="106" t="str">
        <f t="shared" ref="AM443:AM448" si="156">IF(N443=0,"NA",IF(N443&lt;2000,"&lt;2K",IF(N443&lt;4000,"2-4K",IF(N443&lt;6000,"4-6K",IF(N443&lt;8000,"6-8K",IF(N443&lt;10000,"8-10K",IF(N443&lt;12000,"10-12K",IF(N443&lt;15000,"12-15K","15K+"))))))))</f>
        <v>NA</v>
      </c>
      <c r="AN443" s="118"/>
      <c r="AO443" s="118"/>
      <c r="AP443" s="118"/>
      <c r="AQ443" s="118"/>
      <c r="AR443" s="118"/>
      <c r="AS443" s="118"/>
      <c r="AT443" s="118"/>
      <c r="AU443" s="118"/>
      <c r="AV443" s="118"/>
      <c r="AW443" s="118"/>
      <c r="AX443" s="118"/>
      <c r="AY443" s="119">
        <f t="shared" si="4"/>
        <v>4</v>
      </c>
      <c r="AZ443" s="118"/>
    </row>
    <row r="444">
      <c r="A444" s="107">
        <f t="shared" si="5"/>
        <v>443</v>
      </c>
      <c r="B444" s="108"/>
      <c r="C444" s="120" t="s">
        <v>1388</v>
      </c>
      <c r="D444" s="109" t="s">
        <v>1389</v>
      </c>
      <c r="E444" s="108"/>
      <c r="F444" s="110" t="s">
        <v>72</v>
      </c>
      <c r="G444" s="110" t="s">
        <v>6004</v>
      </c>
      <c r="H444" s="111"/>
      <c r="I444" s="121"/>
      <c r="J444" s="112">
        <v>43525.0</v>
      </c>
      <c r="K444" s="112">
        <v>46174.0</v>
      </c>
      <c r="L444" s="113"/>
      <c r="M444" s="114">
        <f t="shared" si="1"/>
        <v>305.28</v>
      </c>
      <c r="N444" s="110">
        <v>12800.0</v>
      </c>
      <c r="O444" s="107">
        <v>2385.0</v>
      </c>
      <c r="P444" s="113"/>
      <c r="Q444" s="113"/>
      <c r="R444" s="113"/>
      <c r="S444" s="107" t="s">
        <v>48</v>
      </c>
      <c r="T444" s="109" t="s">
        <v>6007</v>
      </c>
      <c r="U444" s="107" t="s">
        <v>265</v>
      </c>
      <c r="V444" s="115" t="s">
        <v>7303</v>
      </c>
      <c r="W444" s="107" t="s">
        <v>7304</v>
      </c>
      <c r="X444" s="107" t="s">
        <v>7305</v>
      </c>
      <c r="Y444" s="94" t="s">
        <v>7306</v>
      </c>
      <c r="Z444" s="117">
        <v>2.0</v>
      </c>
      <c r="AA444" s="107">
        <v>120.0</v>
      </c>
      <c r="AB444" s="113"/>
      <c r="AC444" s="113"/>
      <c r="AD444" s="115" t="s">
        <v>7307</v>
      </c>
      <c r="AE444" s="129" t="str">
        <f t="shared" si="145"/>
        <v>https://drive.google.com/file/d/1-7E7QL0JZB6K-bdirm5bZUuTnf8X-ByF/view?usp=drive_link</v>
      </c>
      <c r="AF444" s="108"/>
      <c r="AG444" s="113"/>
      <c r="AH444" s="113"/>
      <c r="AI444" s="113"/>
      <c r="AJ444" s="107">
        <f t="shared" si="153"/>
        <v>3</v>
      </c>
      <c r="AK444" s="148">
        <f t="shared" si="154"/>
        <v>2019</v>
      </c>
      <c r="AL444" s="148" t="str">
        <f t="shared" si="155"/>
        <v>Q12019</v>
      </c>
      <c r="AM444" s="106" t="str">
        <f t="shared" si="156"/>
        <v>12-15K</v>
      </c>
      <c r="AN444" s="118"/>
      <c r="AO444" s="118"/>
      <c r="AP444" s="118"/>
      <c r="AQ444" s="118"/>
      <c r="AR444" s="118"/>
      <c r="AS444" s="118"/>
      <c r="AT444" s="118"/>
      <c r="AU444" s="118"/>
      <c r="AV444" s="118"/>
      <c r="AW444" s="118"/>
      <c r="AX444" s="118"/>
      <c r="AY444" s="119">
        <f t="shared" si="4"/>
        <v>12</v>
      </c>
      <c r="AZ444" s="118"/>
    </row>
    <row r="445">
      <c r="A445" s="107">
        <f t="shared" si="5"/>
        <v>444</v>
      </c>
      <c r="B445" s="108"/>
      <c r="C445" s="120" t="s">
        <v>1392</v>
      </c>
      <c r="D445" s="109" t="s">
        <v>1393</v>
      </c>
      <c r="E445" s="108"/>
      <c r="F445" s="110" t="s">
        <v>38</v>
      </c>
      <c r="G445" s="110" t="s">
        <v>6114</v>
      </c>
      <c r="H445" s="141">
        <v>45387.0</v>
      </c>
      <c r="I445" s="121"/>
      <c r="J445" s="112">
        <v>44958.0</v>
      </c>
      <c r="K445" s="112">
        <v>45352.0</v>
      </c>
      <c r="L445" s="113"/>
      <c r="M445" s="114">
        <f t="shared" si="1"/>
        <v>423.5</v>
      </c>
      <c r="N445" s="123">
        <v>10000.0</v>
      </c>
      <c r="O445" s="124">
        <v>4235.0</v>
      </c>
      <c r="P445" s="113"/>
      <c r="Q445" s="113"/>
      <c r="R445" s="113"/>
      <c r="S445" s="109" t="s">
        <v>213</v>
      </c>
      <c r="T445" s="109" t="s">
        <v>6028</v>
      </c>
      <c r="U445" s="109" t="s">
        <v>169</v>
      </c>
      <c r="V445" s="125" t="s">
        <v>7308</v>
      </c>
      <c r="W445" s="109" t="s">
        <v>7309</v>
      </c>
      <c r="X445" s="109" t="s">
        <v>6931</v>
      </c>
      <c r="Y445" s="94" t="s">
        <v>7310</v>
      </c>
      <c r="Z445" s="126">
        <v>26.5</v>
      </c>
      <c r="AA445" s="109">
        <v>266.0</v>
      </c>
      <c r="AB445" s="113"/>
      <c r="AC445" s="113"/>
      <c r="AD445" s="157" t="s">
        <v>7311</v>
      </c>
      <c r="AE445" s="107" t="str">
        <f t="shared" si="145"/>
        <v>#REF!</v>
      </c>
      <c r="AF445" s="107" t="str">
        <f t="shared" ref="AF445:AF446" si="157">iferror(VLOOKUP(X445,'Master Sheet'!I$2:J$171,2,0),"Not Available")</f>
        <v>Not Available</v>
      </c>
      <c r="AG445" s="113"/>
      <c r="AH445" s="113"/>
      <c r="AI445" s="113"/>
      <c r="AJ445" s="107">
        <f t="shared" si="153"/>
        <v>2</v>
      </c>
      <c r="AK445" s="148">
        <f t="shared" si="154"/>
        <v>2023</v>
      </c>
      <c r="AL445" s="148" t="str">
        <f t="shared" si="155"/>
        <v>Q12023</v>
      </c>
      <c r="AM445" s="106" t="str">
        <f t="shared" si="156"/>
        <v>10-12K</v>
      </c>
      <c r="AN445" s="118"/>
      <c r="AO445" s="118"/>
      <c r="AP445" s="118"/>
      <c r="AQ445" s="118"/>
      <c r="AR445" s="118"/>
      <c r="AS445" s="118"/>
      <c r="AT445" s="118"/>
      <c r="AU445" s="118"/>
      <c r="AV445" s="118"/>
      <c r="AW445" s="118"/>
      <c r="AX445" s="118"/>
      <c r="AY445" s="119">
        <f t="shared" si="4"/>
        <v>13</v>
      </c>
      <c r="AZ445" s="118"/>
    </row>
    <row r="446">
      <c r="A446" s="107">
        <f t="shared" si="5"/>
        <v>445</v>
      </c>
      <c r="B446" s="108"/>
      <c r="C446" s="120" t="s">
        <v>1394</v>
      </c>
      <c r="D446" s="109" t="s">
        <v>1395</v>
      </c>
      <c r="E446" s="108"/>
      <c r="F446" s="110" t="s">
        <v>38</v>
      </c>
      <c r="G446" s="110" t="s">
        <v>6004</v>
      </c>
      <c r="H446" s="111"/>
      <c r="I446" s="121"/>
      <c r="J446" s="112">
        <v>44386.0</v>
      </c>
      <c r="K446" s="122">
        <v>46143.0</v>
      </c>
      <c r="L446" s="131">
        <v>7800.0</v>
      </c>
      <c r="M446" s="114">
        <f t="shared" si="1"/>
        <v>434.544</v>
      </c>
      <c r="N446" s="123">
        <v>13200.0</v>
      </c>
      <c r="O446" s="124">
        <v>3292.0</v>
      </c>
      <c r="P446" s="113"/>
      <c r="Q446" s="113"/>
      <c r="R446" s="113"/>
      <c r="S446" s="109" t="s">
        <v>213</v>
      </c>
      <c r="T446" s="109" t="s">
        <v>6022</v>
      </c>
      <c r="U446" s="109" t="s">
        <v>158</v>
      </c>
      <c r="V446" s="125" t="s">
        <v>7312</v>
      </c>
      <c r="W446" s="109" t="s">
        <v>7313</v>
      </c>
      <c r="X446" s="109" t="s">
        <v>6237</v>
      </c>
      <c r="Y446" s="94" t="s">
        <v>6238</v>
      </c>
      <c r="Z446" s="126">
        <v>2.92</v>
      </c>
      <c r="AA446" s="109">
        <v>18.0</v>
      </c>
      <c r="AB446" s="113"/>
      <c r="AC446" s="113"/>
      <c r="AD446" s="111"/>
      <c r="AE446" s="107" t="str">
        <f t="shared" si="145"/>
        <v>#REF!</v>
      </c>
      <c r="AF446" s="107" t="str">
        <f t="shared" si="157"/>
        <v>Not Available</v>
      </c>
      <c r="AG446" s="113"/>
      <c r="AH446" s="113"/>
      <c r="AI446" s="113"/>
      <c r="AJ446" s="107">
        <f t="shared" si="153"/>
        <v>7</v>
      </c>
      <c r="AK446" s="148">
        <f t="shared" si="154"/>
        <v>2021</v>
      </c>
      <c r="AL446" s="148" t="str">
        <f t="shared" si="155"/>
        <v>Q32021</v>
      </c>
      <c r="AM446" s="106" t="str">
        <f t="shared" si="156"/>
        <v>12-15K</v>
      </c>
      <c r="AN446" s="118"/>
      <c r="AO446" s="118"/>
      <c r="AP446" s="118"/>
      <c r="AQ446" s="118"/>
      <c r="AR446" s="118"/>
      <c r="AS446" s="118"/>
      <c r="AT446" s="118"/>
      <c r="AU446" s="118"/>
      <c r="AV446" s="118"/>
      <c r="AW446" s="118"/>
      <c r="AX446" s="118"/>
      <c r="AY446" s="119">
        <f t="shared" si="4"/>
        <v>14</v>
      </c>
      <c r="AZ446" s="118"/>
    </row>
    <row r="447">
      <c r="A447" s="107">
        <f t="shared" si="5"/>
        <v>446</v>
      </c>
      <c r="B447" s="108"/>
      <c r="C447" s="120" t="s">
        <v>2327</v>
      </c>
      <c r="D447" s="107" t="s">
        <v>7314</v>
      </c>
      <c r="E447" s="108"/>
      <c r="F447" s="110" t="s">
        <v>38</v>
      </c>
      <c r="G447" s="110" t="s">
        <v>6004</v>
      </c>
      <c r="H447" s="111"/>
      <c r="I447" s="121"/>
      <c r="J447" s="112">
        <v>44927.0</v>
      </c>
      <c r="K447" s="112">
        <v>46722.0</v>
      </c>
      <c r="L447" s="113"/>
      <c r="M447" s="114">
        <f t="shared" si="1"/>
        <v>0</v>
      </c>
      <c r="N447" s="127"/>
      <c r="O447" s="108"/>
      <c r="P447" s="113"/>
      <c r="Q447" s="113"/>
      <c r="R447" s="113"/>
      <c r="S447" s="108"/>
      <c r="T447" s="111"/>
      <c r="U447" s="108"/>
      <c r="V447" s="115" t="s">
        <v>7314</v>
      </c>
      <c r="W447" s="107" t="s">
        <v>7315</v>
      </c>
      <c r="X447" s="108"/>
      <c r="Y447" s="94" t="s">
        <v>7316</v>
      </c>
      <c r="Z447" s="117">
        <v>1.02</v>
      </c>
      <c r="AA447" s="107">
        <v>84.0</v>
      </c>
      <c r="AB447" s="113"/>
      <c r="AC447" s="113"/>
      <c r="AD447" s="115" t="s">
        <v>7317</v>
      </c>
      <c r="AE447" s="129" t="str">
        <f t="shared" si="145"/>
        <v>https://drive.google.com/file/d/1c7brjlnN7l_0Rwnk2vcA05tGoOJrzR9m/view?usp=drive_link</v>
      </c>
      <c r="AF447" s="108"/>
      <c r="AG447" s="113"/>
      <c r="AH447" s="113"/>
      <c r="AI447" s="113"/>
      <c r="AJ447" s="107">
        <f t="shared" si="153"/>
        <v>1</v>
      </c>
      <c r="AK447" s="148">
        <f t="shared" si="154"/>
        <v>2023</v>
      </c>
      <c r="AL447" s="148" t="str">
        <f t="shared" si="155"/>
        <v>Q12023</v>
      </c>
      <c r="AM447" s="106" t="str">
        <f t="shared" si="156"/>
        <v>NA</v>
      </c>
      <c r="AN447" s="118"/>
      <c r="AO447" s="118"/>
      <c r="AP447" s="118"/>
      <c r="AQ447" s="118"/>
      <c r="AR447" s="118"/>
      <c r="AS447" s="118"/>
      <c r="AT447" s="118"/>
      <c r="AU447" s="118"/>
      <c r="AV447" s="118"/>
      <c r="AW447" s="118"/>
      <c r="AX447" s="118"/>
      <c r="AY447" s="119">
        <f t="shared" si="4"/>
        <v>6</v>
      </c>
      <c r="AZ447" s="118"/>
    </row>
    <row r="448">
      <c r="A448" s="107">
        <f t="shared" si="5"/>
        <v>447</v>
      </c>
      <c r="B448" s="108"/>
      <c r="C448" s="120" t="s">
        <v>1396</v>
      </c>
      <c r="D448" s="109" t="s">
        <v>1397</v>
      </c>
      <c r="E448" s="108"/>
      <c r="F448" s="110" t="s">
        <v>38</v>
      </c>
      <c r="G448" s="110" t="s">
        <v>6004</v>
      </c>
      <c r="H448" s="111"/>
      <c r="I448" s="121"/>
      <c r="J448" s="112">
        <v>44571.0</v>
      </c>
      <c r="K448" s="112">
        <v>45627.0</v>
      </c>
      <c r="L448" s="131">
        <v>10500.0</v>
      </c>
      <c r="M448" s="114">
        <f t="shared" si="1"/>
        <v>451.356</v>
      </c>
      <c r="N448" s="123">
        <v>11600.0</v>
      </c>
      <c r="O448" s="124">
        <v>3891.0</v>
      </c>
      <c r="P448" s="113"/>
      <c r="Q448" s="113"/>
      <c r="R448" s="113"/>
      <c r="S448" s="109" t="s">
        <v>213</v>
      </c>
      <c r="T448" s="109" t="s">
        <v>6022</v>
      </c>
      <c r="U448" s="109" t="s">
        <v>158</v>
      </c>
      <c r="V448" s="125" t="s">
        <v>1397</v>
      </c>
      <c r="W448" s="109" t="s">
        <v>7318</v>
      </c>
      <c r="X448" s="109" t="s">
        <v>6289</v>
      </c>
      <c r="Y448" s="94" t="s">
        <v>5001</v>
      </c>
      <c r="Z448" s="126">
        <v>5.5</v>
      </c>
      <c r="AA448" s="109">
        <v>64.0</v>
      </c>
      <c r="AB448" s="113"/>
      <c r="AC448" s="113"/>
      <c r="AD448" s="125" t="s">
        <v>7319</v>
      </c>
      <c r="AE448" s="129" t="str">
        <f t="shared" si="145"/>
        <v>https://drive.google.com/file/d/1A-xO0a3k4rhuiWasdeWsMA5M2fnoK3tN/view?usp=drive_link</v>
      </c>
      <c r="AF448" s="107" t="str">
        <f>iferror(VLOOKUP(X448,'Master Sheet'!I$2:J$171,2,0),"Not Available")</f>
        <v>Not Available</v>
      </c>
      <c r="AG448" s="113"/>
      <c r="AH448" s="113"/>
      <c r="AI448" s="113"/>
      <c r="AJ448" s="107">
        <f t="shared" si="153"/>
        <v>1</v>
      </c>
      <c r="AK448" s="148">
        <f t="shared" si="154"/>
        <v>2022</v>
      </c>
      <c r="AL448" s="148" t="str">
        <f t="shared" si="155"/>
        <v>Q12022</v>
      </c>
      <c r="AM448" s="106" t="str">
        <f t="shared" si="156"/>
        <v>10-12K</v>
      </c>
      <c r="AN448" s="118"/>
      <c r="AO448" s="118"/>
      <c r="AP448" s="118"/>
      <c r="AQ448" s="118"/>
      <c r="AR448" s="118"/>
      <c r="AS448" s="118"/>
      <c r="AT448" s="118"/>
      <c r="AU448" s="118"/>
      <c r="AV448" s="118"/>
      <c r="AW448" s="118"/>
      <c r="AX448" s="118"/>
      <c r="AY448" s="119">
        <f t="shared" si="4"/>
        <v>14</v>
      </c>
      <c r="AZ448" s="118"/>
    </row>
    <row r="449">
      <c r="A449" s="107">
        <f t="shared" si="5"/>
        <v>448</v>
      </c>
      <c r="B449" s="108"/>
      <c r="C449" s="109" t="s">
        <v>1399</v>
      </c>
      <c r="D449" s="107" t="s">
        <v>1400</v>
      </c>
      <c r="E449" s="108"/>
      <c r="F449" s="110" t="s">
        <v>150</v>
      </c>
      <c r="G449" s="110" t="s">
        <v>6004</v>
      </c>
      <c r="H449" s="111"/>
      <c r="I449" s="111"/>
      <c r="J449" s="112">
        <v>45474.0</v>
      </c>
      <c r="K449" s="112">
        <v>46631.0</v>
      </c>
      <c r="L449" s="113"/>
      <c r="M449" s="114">
        <f t="shared" si="1"/>
        <v>500.088</v>
      </c>
      <c r="N449" s="110">
        <v>13400.0</v>
      </c>
      <c r="O449" s="107">
        <v>3732.0</v>
      </c>
      <c r="P449" s="113"/>
      <c r="Q449" s="113"/>
      <c r="R449" s="113"/>
      <c r="S449" s="107" t="s">
        <v>213</v>
      </c>
      <c r="T449" s="109" t="s">
        <v>6022</v>
      </c>
      <c r="U449" s="107" t="s">
        <v>222</v>
      </c>
      <c r="V449" s="115" t="s">
        <v>5006</v>
      </c>
      <c r="W449" s="108"/>
      <c r="X449" s="107" t="s">
        <v>1175</v>
      </c>
      <c r="Y449" s="116"/>
      <c r="Z449" s="117">
        <v>5.5</v>
      </c>
      <c r="AA449" s="107">
        <v>66.0</v>
      </c>
      <c r="AB449" s="113"/>
      <c r="AC449" s="113"/>
      <c r="AD449" s="108"/>
      <c r="AE449" s="107" t="str">
        <f t="shared" si="145"/>
        <v>#REF!</v>
      </c>
      <c r="AF449" s="108"/>
      <c r="AG449" s="113"/>
      <c r="AH449" s="113"/>
      <c r="AI449" s="113"/>
      <c r="AJ449" s="108"/>
      <c r="AK449" s="149"/>
      <c r="AL449" s="149"/>
      <c r="AM449" s="118"/>
      <c r="AN449" s="118" t="s">
        <v>5668</v>
      </c>
      <c r="AO449" s="118"/>
      <c r="AP449" s="118"/>
      <c r="AQ449" s="118"/>
      <c r="AR449" s="118"/>
      <c r="AS449" s="118"/>
      <c r="AT449" s="118"/>
      <c r="AU449" s="118"/>
      <c r="AV449" s="118"/>
      <c r="AW449" s="118"/>
      <c r="AX449" s="118"/>
      <c r="AY449" s="119">
        <f t="shared" si="4"/>
        <v>12</v>
      </c>
      <c r="AZ449" s="118"/>
    </row>
    <row r="450">
      <c r="A450" s="107">
        <f t="shared" si="5"/>
        <v>449</v>
      </c>
      <c r="B450" s="108"/>
      <c r="C450" s="159" t="s">
        <v>1401</v>
      </c>
      <c r="D450" s="107" t="s">
        <v>1402</v>
      </c>
      <c r="E450" s="108"/>
      <c r="F450" s="110" t="s">
        <v>38</v>
      </c>
      <c r="G450" s="110" t="s">
        <v>6004</v>
      </c>
      <c r="H450" s="111"/>
      <c r="I450" s="111"/>
      <c r="J450" s="112">
        <v>44562.0</v>
      </c>
      <c r="K450" s="112">
        <v>46296.0</v>
      </c>
      <c r="L450" s="113"/>
      <c r="M450" s="114">
        <f t="shared" si="1"/>
        <v>308.136</v>
      </c>
      <c r="N450" s="110">
        <v>14800.0</v>
      </c>
      <c r="O450" s="107">
        <v>2082.0</v>
      </c>
      <c r="P450" s="113"/>
      <c r="Q450" s="113"/>
      <c r="R450" s="113"/>
      <c r="S450" s="107" t="s">
        <v>48</v>
      </c>
      <c r="T450" s="109" t="s">
        <v>6063</v>
      </c>
      <c r="U450" s="107" t="s">
        <v>1168</v>
      </c>
      <c r="V450" s="108"/>
      <c r="W450" s="108"/>
      <c r="X450" s="107" t="s">
        <v>1419</v>
      </c>
      <c r="Y450" s="116"/>
      <c r="Z450" s="128"/>
      <c r="AA450" s="108"/>
      <c r="AB450" s="113"/>
      <c r="AC450" s="113"/>
      <c r="AD450" s="108"/>
      <c r="AE450" s="107" t="str">
        <f t="shared" si="145"/>
        <v>#REF!</v>
      </c>
      <c r="AF450" s="108"/>
      <c r="AG450" s="113"/>
      <c r="AH450" s="113"/>
      <c r="AI450" s="113"/>
      <c r="AJ450" s="108"/>
      <c r="AK450" s="149"/>
      <c r="AL450" s="149"/>
      <c r="AM450" s="118"/>
      <c r="AN450" s="118"/>
      <c r="AO450" s="118"/>
      <c r="AP450" s="118"/>
      <c r="AQ450" s="118"/>
      <c r="AR450" s="118"/>
      <c r="AS450" s="118"/>
      <c r="AT450" s="118"/>
      <c r="AU450" s="118"/>
      <c r="AV450" s="118"/>
      <c r="AW450" s="118"/>
      <c r="AX450" s="118"/>
      <c r="AY450" s="119">
        <f t="shared" si="4"/>
        <v>10</v>
      </c>
      <c r="AZ450" s="118"/>
    </row>
    <row r="451">
      <c r="A451" s="107">
        <f t="shared" si="5"/>
        <v>450</v>
      </c>
      <c r="B451" s="108"/>
      <c r="C451" s="120" t="s">
        <v>1406</v>
      </c>
      <c r="D451" s="109" t="s">
        <v>1407</v>
      </c>
      <c r="E451" s="108"/>
      <c r="F451" s="110" t="s">
        <v>38</v>
      </c>
      <c r="G451" s="110" t="s">
        <v>6004</v>
      </c>
      <c r="H451" s="111"/>
      <c r="I451" s="121"/>
      <c r="J451" s="112">
        <v>44747.0</v>
      </c>
      <c r="K451" s="112">
        <v>45627.0</v>
      </c>
      <c r="L451" s="113"/>
      <c r="M451" s="114">
        <f t="shared" si="1"/>
        <v>379.6942</v>
      </c>
      <c r="N451" s="123">
        <v>14570.0</v>
      </c>
      <c r="O451" s="124">
        <v>2606.0</v>
      </c>
      <c r="P451" s="113"/>
      <c r="Q451" s="113"/>
      <c r="R451" s="113"/>
      <c r="S451" s="109" t="s">
        <v>213</v>
      </c>
      <c r="T451" s="109" t="s">
        <v>6005</v>
      </c>
      <c r="U451" s="109" t="s">
        <v>695</v>
      </c>
      <c r="V451" s="125" t="s">
        <v>7320</v>
      </c>
      <c r="W451" s="109" t="s">
        <v>7321</v>
      </c>
      <c r="X451" s="109" t="s">
        <v>6013</v>
      </c>
      <c r="Y451" s="94" t="s">
        <v>7322</v>
      </c>
      <c r="Z451" s="126">
        <v>9.39</v>
      </c>
      <c r="AA451" s="109">
        <v>91.0</v>
      </c>
      <c r="AB451" s="113"/>
      <c r="AC451" s="113"/>
      <c r="AD451" s="125" t="s">
        <v>7323</v>
      </c>
      <c r="AE451" s="129" t="str">
        <f t="shared" si="145"/>
        <v>https://drive.google.com/file/d/13V6yCFE1oKH0CPE06FAtOpM77M0MKGPu/view?usp=drive_link</v>
      </c>
      <c r="AF451" s="107" t="str">
        <f>iferror(VLOOKUP(X451,'Master Sheet'!I$2:J$171,2,0),"Not Available")</f>
        <v>Not Available</v>
      </c>
      <c r="AG451" s="113"/>
      <c r="AH451" s="113"/>
      <c r="AI451" s="113"/>
      <c r="AJ451" s="107">
        <f t="shared" ref="AJ451:AJ462" si="158">iferror(MONTH(J451),"NA")</f>
        <v>7</v>
      </c>
      <c r="AK451" s="148">
        <f t="shared" ref="AK451:AK462" si="159">iferror(YEAR(J451),"NA")</f>
        <v>2022</v>
      </c>
      <c r="AL451" s="148" t="str">
        <f t="shared" ref="AL451:AL462" si="160">Concat(IF(AJ451&lt;=3,"Q1",IF(AJ451&lt;=6,"Q2",IF(AJ451&lt;=9,"Q3","Q4"))),AK451)</f>
        <v>Q32022</v>
      </c>
      <c r="AM451" s="106" t="str">
        <f t="shared" ref="AM451:AM462" si="161">IF(N451=0,"NA",IF(N451&lt;2000,"&lt;2K",IF(N451&lt;4000,"2-4K",IF(N451&lt;6000,"4-6K",IF(N451&lt;8000,"6-8K",IF(N451&lt;10000,"8-10K",IF(N451&lt;12000,"10-12K",IF(N451&lt;15000,"12-15K","15K+"))))))))</f>
        <v>12-15K</v>
      </c>
      <c r="AN451" s="118"/>
      <c r="AO451" s="118"/>
      <c r="AP451" s="118"/>
      <c r="AQ451" s="118"/>
      <c r="AR451" s="118"/>
      <c r="AS451" s="118"/>
      <c r="AT451" s="118"/>
      <c r="AU451" s="118"/>
      <c r="AV451" s="118"/>
      <c r="AW451" s="118"/>
      <c r="AX451" s="118"/>
      <c r="AY451" s="119">
        <f t="shared" si="4"/>
        <v>13</v>
      </c>
      <c r="AZ451" s="118"/>
    </row>
    <row r="452">
      <c r="A452" s="107">
        <f t="shared" si="5"/>
        <v>451</v>
      </c>
      <c r="B452" s="108"/>
      <c r="C452" s="120" t="s">
        <v>5878</v>
      </c>
      <c r="D452" s="164" t="s">
        <v>7324</v>
      </c>
      <c r="E452" s="107">
        <v>2.0</v>
      </c>
      <c r="F452" s="110" t="s">
        <v>72</v>
      </c>
      <c r="G452" s="110" t="s">
        <v>6004</v>
      </c>
      <c r="H452" s="111"/>
      <c r="I452" s="111"/>
      <c r="J452" s="111"/>
      <c r="K452" s="111"/>
      <c r="L452" s="113"/>
      <c r="M452" s="114">
        <f t="shared" si="1"/>
        <v>0</v>
      </c>
      <c r="N452" s="127"/>
      <c r="O452" s="108"/>
      <c r="P452" s="113"/>
      <c r="Q452" s="113"/>
      <c r="R452" s="113"/>
      <c r="S452" s="108"/>
      <c r="T452" s="111"/>
      <c r="U452" s="108"/>
      <c r="V452" s="108"/>
      <c r="W452" s="108"/>
      <c r="X452" s="108"/>
      <c r="Y452" s="116"/>
      <c r="Z452" s="128"/>
      <c r="AA452" s="108"/>
      <c r="AB452" s="113"/>
      <c r="AC452" s="113"/>
      <c r="AD452" s="108"/>
      <c r="AE452" s="107" t="str">
        <f t="shared" si="145"/>
        <v>#REF!</v>
      </c>
      <c r="AF452" s="108"/>
      <c r="AG452" s="113"/>
      <c r="AH452" s="113"/>
      <c r="AI452" s="113"/>
      <c r="AJ452" s="107">
        <f t="shared" si="158"/>
        <v>12</v>
      </c>
      <c r="AK452" s="148">
        <f t="shared" si="159"/>
        <v>1899</v>
      </c>
      <c r="AL452" s="148" t="str">
        <f t="shared" si="160"/>
        <v>Q41899</v>
      </c>
      <c r="AM452" s="106" t="str">
        <f t="shared" si="161"/>
        <v>NA</v>
      </c>
      <c r="AN452" s="118"/>
      <c r="AO452" s="118"/>
      <c r="AP452" s="118"/>
      <c r="AQ452" s="118"/>
      <c r="AR452" s="118"/>
      <c r="AS452" s="118"/>
      <c r="AT452" s="118"/>
      <c r="AU452" s="118"/>
      <c r="AV452" s="118"/>
      <c r="AW452" s="118"/>
      <c r="AX452" s="118"/>
      <c r="AY452" s="119">
        <f t="shared" si="4"/>
        <v>2</v>
      </c>
      <c r="AZ452" s="118"/>
    </row>
    <row r="453">
      <c r="A453" s="107">
        <f t="shared" si="5"/>
        <v>452</v>
      </c>
      <c r="B453" s="108"/>
      <c r="C453" s="120" t="s">
        <v>1410</v>
      </c>
      <c r="D453" s="109" t="s">
        <v>1411</v>
      </c>
      <c r="E453" s="108"/>
      <c r="F453" s="110" t="s">
        <v>38</v>
      </c>
      <c r="G453" s="110" t="s">
        <v>6011</v>
      </c>
      <c r="H453" s="109">
        <v>3.0</v>
      </c>
      <c r="I453" s="121"/>
      <c r="J453" s="112">
        <v>43954.0</v>
      </c>
      <c r="K453" s="112">
        <v>45597.0</v>
      </c>
      <c r="L453" s="113"/>
      <c r="M453" s="114">
        <f t="shared" si="1"/>
        <v>321.3</v>
      </c>
      <c r="N453" s="123">
        <v>13500.0</v>
      </c>
      <c r="O453" s="124">
        <v>2380.0</v>
      </c>
      <c r="P453" s="113"/>
      <c r="Q453" s="113"/>
      <c r="R453" s="113"/>
      <c r="S453" s="109" t="s">
        <v>48</v>
      </c>
      <c r="T453" s="109" t="s">
        <v>6063</v>
      </c>
      <c r="U453" s="109" t="s">
        <v>307</v>
      </c>
      <c r="V453" s="125" t="s">
        <v>1411</v>
      </c>
      <c r="W453" s="109" t="s">
        <v>7325</v>
      </c>
      <c r="X453" s="109" t="s">
        <v>1512</v>
      </c>
      <c r="Y453" s="94" t="s">
        <v>7326</v>
      </c>
      <c r="Z453" s="126">
        <v>1.69</v>
      </c>
      <c r="AA453" s="109">
        <v>122.0</v>
      </c>
      <c r="AB453" s="113"/>
      <c r="AC453" s="113"/>
      <c r="AD453" s="125" t="s">
        <v>7327</v>
      </c>
      <c r="AE453" s="129" t="str">
        <f t="shared" si="145"/>
        <v>https://drive.google.com/file/d/1w_7cfcs_iWVyAMBtTc5yApCtc94iKmUH/view?usp=drive_link</v>
      </c>
      <c r="AF453" s="107" t="str">
        <f t="shared" ref="AF453:AF454" si="162">iferror(VLOOKUP(X453,'Master Sheet'!I$2:J$171,2,0),"Not Available")</f>
        <v>Not Available</v>
      </c>
      <c r="AG453" s="113"/>
      <c r="AH453" s="113"/>
      <c r="AI453" s="113"/>
      <c r="AJ453" s="107">
        <f t="shared" si="158"/>
        <v>5</v>
      </c>
      <c r="AK453" s="148">
        <f t="shared" si="159"/>
        <v>2020</v>
      </c>
      <c r="AL453" s="148" t="str">
        <f t="shared" si="160"/>
        <v>Q22020</v>
      </c>
      <c r="AM453" s="106" t="str">
        <f t="shared" si="161"/>
        <v>12-15K</v>
      </c>
      <c r="AN453" s="118"/>
      <c r="AO453" s="118"/>
      <c r="AP453" s="118"/>
      <c r="AQ453" s="118"/>
      <c r="AR453" s="118"/>
      <c r="AS453" s="118"/>
      <c r="AT453" s="118"/>
      <c r="AU453" s="118"/>
      <c r="AV453" s="118"/>
      <c r="AW453" s="118"/>
      <c r="AX453" s="118"/>
      <c r="AY453" s="119">
        <f t="shared" si="4"/>
        <v>13</v>
      </c>
      <c r="AZ453" s="118"/>
    </row>
    <row r="454">
      <c r="A454" s="107">
        <f t="shared" si="5"/>
        <v>453</v>
      </c>
      <c r="B454" s="108"/>
      <c r="C454" s="120" t="s">
        <v>1414</v>
      </c>
      <c r="D454" s="109" t="s">
        <v>1415</v>
      </c>
      <c r="E454" s="108"/>
      <c r="F454" s="110" t="s">
        <v>38</v>
      </c>
      <c r="G454" s="110" t="s">
        <v>6011</v>
      </c>
      <c r="H454" s="109" t="s">
        <v>7328</v>
      </c>
      <c r="I454" s="121"/>
      <c r="J454" s="112">
        <v>45078.0</v>
      </c>
      <c r="K454" s="112">
        <v>45992.0</v>
      </c>
      <c r="L454" s="113"/>
      <c r="M454" s="114">
        <f t="shared" si="1"/>
        <v>516.8685</v>
      </c>
      <c r="N454" s="123">
        <v>15850.0</v>
      </c>
      <c r="O454" s="124">
        <v>3261.0</v>
      </c>
      <c r="P454" s="113"/>
      <c r="Q454" s="113"/>
      <c r="R454" s="113"/>
      <c r="S454" s="109" t="s">
        <v>213</v>
      </c>
      <c r="T454" s="109" t="s">
        <v>6028</v>
      </c>
      <c r="U454" s="109" t="s">
        <v>169</v>
      </c>
      <c r="V454" s="125" t="s">
        <v>7329</v>
      </c>
      <c r="W454" s="109" t="s">
        <v>7330</v>
      </c>
      <c r="X454" s="109" t="s">
        <v>1089</v>
      </c>
      <c r="Y454" s="94" t="s">
        <v>7331</v>
      </c>
      <c r="Z454" s="126">
        <v>1.02</v>
      </c>
      <c r="AA454" s="109">
        <v>10.0</v>
      </c>
      <c r="AB454" s="113"/>
      <c r="AC454" s="113"/>
      <c r="AD454" s="125" t="s">
        <v>7332</v>
      </c>
      <c r="AE454" s="129" t="str">
        <f t="shared" si="145"/>
        <v>https://drive.google.com/file/d/1M03Y50xNNAt7UHvBmP5W6r9acpzlqPcR/view?usp=drive_link</v>
      </c>
      <c r="AF454" s="107" t="str">
        <f t="shared" si="162"/>
        <v>Not Available</v>
      </c>
      <c r="AG454" s="113"/>
      <c r="AH454" s="113"/>
      <c r="AI454" s="113"/>
      <c r="AJ454" s="107">
        <f t="shared" si="158"/>
        <v>6</v>
      </c>
      <c r="AK454" s="148">
        <f t="shared" si="159"/>
        <v>2023</v>
      </c>
      <c r="AL454" s="148" t="str">
        <f t="shared" si="160"/>
        <v>Q22023</v>
      </c>
      <c r="AM454" s="106" t="str">
        <f t="shared" si="161"/>
        <v>15K+</v>
      </c>
      <c r="AN454" s="118"/>
      <c r="AO454" s="118"/>
      <c r="AP454" s="118"/>
      <c r="AQ454" s="118"/>
      <c r="AR454" s="118"/>
      <c r="AS454" s="118"/>
      <c r="AT454" s="118"/>
      <c r="AU454" s="118"/>
      <c r="AV454" s="118"/>
      <c r="AW454" s="118"/>
      <c r="AX454" s="118"/>
      <c r="AY454" s="119">
        <f t="shared" si="4"/>
        <v>13</v>
      </c>
      <c r="AZ454" s="118"/>
    </row>
    <row r="455">
      <c r="A455" s="107">
        <f t="shared" si="5"/>
        <v>454</v>
      </c>
      <c r="B455" s="108"/>
      <c r="C455" s="135" t="s">
        <v>148</v>
      </c>
      <c r="D455" s="107" t="s">
        <v>1050</v>
      </c>
      <c r="E455" s="108"/>
      <c r="F455" s="110" t="s">
        <v>38</v>
      </c>
      <c r="G455" s="110" t="s">
        <v>6004</v>
      </c>
      <c r="H455" s="111"/>
      <c r="I455" s="111"/>
      <c r="J455" s="111"/>
      <c r="K455" s="111"/>
      <c r="L455" s="113"/>
      <c r="M455" s="114">
        <f t="shared" si="1"/>
        <v>0</v>
      </c>
      <c r="N455" s="127"/>
      <c r="O455" s="108"/>
      <c r="P455" s="113"/>
      <c r="Q455" s="113"/>
      <c r="R455" s="113"/>
      <c r="S455" s="108"/>
      <c r="T455" s="111"/>
      <c r="U455" s="108"/>
      <c r="V455" s="108"/>
      <c r="W455" s="108"/>
      <c r="X455" s="108"/>
      <c r="Y455" s="116"/>
      <c r="Z455" s="128"/>
      <c r="AA455" s="108"/>
      <c r="AB455" s="113"/>
      <c r="AC455" s="113"/>
      <c r="AD455" s="108"/>
      <c r="AE455" s="107" t="str">
        <f t="shared" si="145"/>
        <v>#REF!</v>
      </c>
      <c r="AF455" s="108"/>
      <c r="AG455" s="113"/>
      <c r="AH455" s="113"/>
      <c r="AI455" s="113"/>
      <c r="AJ455" s="107">
        <f t="shared" si="158"/>
        <v>12</v>
      </c>
      <c r="AK455" s="148">
        <f t="shared" si="159"/>
        <v>1899</v>
      </c>
      <c r="AL455" s="148" t="str">
        <f t="shared" si="160"/>
        <v>Q41899</v>
      </c>
      <c r="AM455" s="106" t="str">
        <f t="shared" si="161"/>
        <v>NA</v>
      </c>
      <c r="AN455" s="118"/>
      <c r="AO455" s="118"/>
      <c r="AP455" s="118"/>
      <c r="AQ455" s="118"/>
      <c r="AR455" s="118"/>
      <c r="AS455" s="118"/>
      <c r="AT455" s="118"/>
      <c r="AU455" s="118"/>
      <c r="AV455" s="118"/>
      <c r="AW455" s="118"/>
      <c r="AX455" s="118"/>
      <c r="AY455" s="119">
        <f t="shared" si="4"/>
        <v>2</v>
      </c>
      <c r="AZ455" s="118"/>
    </row>
    <row r="456">
      <c r="A456" s="107">
        <f t="shared" si="5"/>
        <v>455</v>
      </c>
      <c r="B456" s="108"/>
      <c r="C456" s="120" t="s">
        <v>1418</v>
      </c>
      <c r="D456" s="107" t="s">
        <v>338</v>
      </c>
      <c r="E456" s="107">
        <v>1.0</v>
      </c>
      <c r="F456" s="110" t="s">
        <v>38</v>
      </c>
      <c r="G456" s="110" t="s">
        <v>6004</v>
      </c>
      <c r="H456" s="111"/>
      <c r="I456" s="111"/>
      <c r="J456" s="111"/>
      <c r="K456" s="111"/>
      <c r="L456" s="113"/>
      <c r="M456" s="114">
        <f t="shared" si="1"/>
        <v>0</v>
      </c>
      <c r="N456" s="127"/>
      <c r="O456" s="108"/>
      <c r="P456" s="113"/>
      <c r="Q456" s="113"/>
      <c r="R456" s="113"/>
      <c r="S456" s="108"/>
      <c r="T456" s="111"/>
      <c r="U456" s="108"/>
      <c r="V456" s="108"/>
      <c r="W456" s="108"/>
      <c r="X456" s="108"/>
      <c r="Y456" s="116"/>
      <c r="Z456" s="128"/>
      <c r="AA456" s="108"/>
      <c r="AB456" s="113"/>
      <c r="AC456" s="113"/>
      <c r="AD456" s="115" t="s">
        <v>6283</v>
      </c>
      <c r="AE456" s="129" t="str">
        <f t="shared" si="145"/>
        <v>https://drive.google.com/file/d/11njNX18lFdyxXxa_sW8X0T518lBfQ1b2/view?usp=drive_link</v>
      </c>
      <c r="AF456" s="108"/>
      <c r="AG456" s="113"/>
      <c r="AH456" s="113"/>
      <c r="AI456" s="113"/>
      <c r="AJ456" s="107">
        <f t="shared" si="158"/>
        <v>12</v>
      </c>
      <c r="AK456" s="148">
        <f t="shared" si="159"/>
        <v>1899</v>
      </c>
      <c r="AL456" s="148" t="str">
        <f t="shared" si="160"/>
        <v>Q41899</v>
      </c>
      <c r="AM456" s="106" t="str">
        <f t="shared" si="161"/>
        <v>NA</v>
      </c>
      <c r="AN456" s="118"/>
      <c r="AO456" s="118"/>
      <c r="AP456" s="118"/>
      <c r="AQ456" s="118"/>
      <c r="AR456" s="118"/>
      <c r="AS456" s="118"/>
      <c r="AT456" s="118"/>
      <c r="AU456" s="118"/>
      <c r="AV456" s="118"/>
      <c r="AW456" s="118"/>
      <c r="AX456" s="118"/>
      <c r="AY456" s="119">
        <f t="shared" si="4"/>
        <v>2</v>
      </c>
      <c r="AZ456" s="118"/>
    </row>
    <row r="457">
      <c r="A457" s="107">
        <f t="shared" si="5"/>
        <v>456</v>
      </c>
      <c r="B457" s="108"/>
      <c r="C457" s="120" t="s">
        <v>1420</v>
      </c>
      <c r="D457" s="109" t="s">
        <v>1421</v>
      </c>
      <c r="E457" s="108"/>
      <c r="F457" s="110" t="s">
        <v>38</v>
      </c>
      <c r="G457" s="110" t="s">
        <v>6004</v>
      </c>
      <c r="H457" s="141">
        <v>45325.0</v>
      </c>
      <c r="I457" s="121"/>
      <c r="J457" s="112">
        <v>44533.0</v>
      </c>
      <c r="K457" s="112">
        <v>46447.0</v>
      </c>
      <c r="L457" s="113"/>
      <c r="M457" s="114">
        <f t="shared" si="1"/>
        <v>51.8</v>
      </c>
      <c r="N457" s="123">
        <v>5000.0</v>
      </c>
      <c r="O457" s="124">
        <v>1036.0</v>
      </c>
      <c r="P457" s="113"/>
      <c r="Q457" s="113"/>
      <c r="R457" s="113"/>
      <c r="S457" s="109" t="s">
        <v>48</v>
      </c>
      <c r="T457" s="109" t="s">
        <v>6005</v>
      </c>
      <c r="U457" s="109" t="s">
        <v>824</v>
      </c>
      <c r="V457" s="125" t="s">
        <v>7333</v>
      </c>
      <c r="W457" s="109" t="s">
        <v>7334</v>
      </c>
      <c r="X457" s="109" t="s">
        <v>6208</v>
      </c>
      <c r="Y457" s="94" t="s">
        <v>6232</v>
      </c>
      <c r="Z457" s="126">
        <v>3.92</v>
      </c>
      <c r="AA457" s="109">
        <v>108.0</v>
      </c>
      <c r="AB457" s="113"/>
      <c r="AC457" s="113"/>
      <c r="AD457" s="125" t="s">
        <v>7335</v>
      </c>
      <c r="AE457" s="129" t="str">
        <f t="shared" si="145"/>
        <v>https://drive.google.com/file/d/12B3EcXkK9l0xMx5jgU9q0tBlX5iH7lQE/view?usp=drive_link</v>
      </c>
      <c r="AF457" s="107" t="str">
        <f t="shared" ref="AF457:AF458" si="163">iferror(VLOOKUP(X457,'Master Sheet'!I$2:J$171,2,0),"Not Available")</f>
        <v>Not Available</v>
      </c>
      <c r="AG457" s="131">
        <v>28.0</v>
      </c>
      <c r="AH457" s="113"/>
      <c r="AI457" s="113"/>
      <c r="AJ457" s="107">
        <f t="shared" si="158"/>
        <v>12</v>
      </c>
      <c r="AK457" s="148">
        <f t="shared" si="159"/>
        <v>2021</v>
      </c>
      <c r="AL457" s="148" t="str">
        <f t="shared" si="160"/>
        <v>Q42021</v>
      </c>
      <c r="AM457" s="106" t="str">
        <f t="shared" si="161"/>
        <v>4-6K</v>
      </c>
      <c r="AN457" s="118"/>
      <c r="AO457" s="118"/>
      <c r="AP457" s="118"/>
      <c r="AQ457" s="118"/>
      <c r="AR457" s="118"/>
      <c r="AS457" s="118"/>
      <c r="AT457" s="118"/>
      <c r="AU457" s="118"/>
      <c r="AV457" s="118"/>
      <c r="AW457" s="118"/>
      <c r="AX457" s="118"/>
      <c r="AY457" s="119">
        <f t="shared" si="4"/>
        <v>13</v>
      </c>
      <c r="AZ457" s="118"/>
    </row>
    <row r="458">
      <c r="A458" s="107">
        <f t="shared" si="5"/>
        <v>457</v>
      </c>
      <c r="B458" s="108"/>
      <c r="C458" s="120" t="s">
        <v>1423</v>
      </c>
      <c r="D458" s="109" t="s">
        <v>7336</v>
      </c>
      <c r="E458" s="107">
        <v>3.0</v>
      </c>
      <c r="F458" s="110" t="s">
        <v>38</v>
      </c>
      <c r="G458" s="110" t="s">
        <v>6004</v>
      </c>
      <c r="H458" s="141">
        <v>45355.0</v>
      </c>
      <c r="I458" s="121"/>
      <c r="J458" s="112">
        <v>44991.0</v>
      </c>
      <c r="K458" s="112">
        <v>46174.0</v>
      </c>
      <c r="L458" s="113"/>
      <c r="M458" s="114">
        <f t="shared" si="1"/>
        <v>524.55</v>
      </c>
      <c r="N458" s="123">
        <v>13000.0</v>
      </c>
      <c r="O458" s="124">
        <v>4035.0</v>
      </c>
      <c r="P458" s="113"/>
      <c r="Q458" s="113"/>
      <c r="R458" s="113"/>
      <c r="S458" s="109" t="s">
        <v>213</v>
      </c>
      <c r="T458" s="109" t="s">
        <v>6028</v>
      </c>
      <c r="U458" s="109" t="s">
        <v>741</v>
      </c>
      <c r="V458" s="125" t="s">
        <v>7337</v>
      </c>
      <c r="W458" s="109" t="s">
        <v>7338</v>
      </c>
      <c r="X458" s="109" t="s">
        <v>7339</v>
      </c>
      <c r="Y458" s="94" t="s">
        <v>7340</v>
      </c>
      <c r="Z458" s="126">
        <v>39.0</v>
      </c>
      <c r="AA458" s="109">
        <v>250.0</v>
      </c>
      <c r="AB458" s="113"/>
      <c r="AC458" s="113"/>
      <c r="AD458" s="125" t="s">
        <v>7341</v>
      </c>
      <c r="AE458" s="129" t="str">
        <f t="shared" si="145"/>
        <v>https://drive.google.com/file/d/14gSLmjanpcOgdc6-NOXjblpXi4A86n0e/view?usp=sharing</v>
      </c>
      <c r="AF458" s="107" t="str">
        <f t="shared" si="163"/>
        <v>Not Available</v>
      </c>
      <c r="AG458" s="113"/>
      <c r="AH458" s="113"/>
      <c r="AI458" s="113"/>
      <c r="AJ458" s="107">
        <f t="shared" si="158"/>
        <v>3</v>
      </c>
      <c r="AK458" s="148">
        <f t="shared" si="159"/>
        <v>2023</v>
      </c>
      <c r="AL458" s="148" t="str">
        <f t="shared" si="160"/>
        <v>Q12023</v>
      </c>
      <c r="AM458" s="106" t="str">
        <f t="shared" si="161"/>
        <v>12-15K</v>
      </c>
      <c r="AN458" s="118"/>
      <c r="AO458" s="118"/>
      <c r="AP458" s="118"/>
      <c r="AQ458" s="118"/>
      <c r="AR458" s="118"/>
      <c r="AS458" s="118"/>
      <c r="AT458" s="118"/>
      <c r="AU458" s="118"/>
      <c r="AV458" s="118"/>
      <c r="AW458" s="118"/>
      <c r="AX458" s="118"/>
      <c r="AY458" s="119">
        <f t="shared" si="4"/>
        <v>13</v>
      </c>
      <c r="AZ458" s="118"/>
    </row>
    <row r="459">
      <c r="A459" s="107">
        <f t="shared" si="5"/>
        <v>458</v>
      </c>
      <c r="B459" s="108"/>
      <c r="C459" s="120" t="s">
        <v>1425</v>
      </c>
      <c r="D459" s="107" t="s">
        <v>1426</v>
      </c>
      <c r="E459" s="108"/>
      <c r="F459" s="110" t="s">
        <v>38</v>
      </c>
      <c r="G459" s="110" t="s">
        <v>6004</v>
      </c>
      <c r="H459" s="111"/>
      <c r="I459" s="111"/>
      <c r="J459" s="112">
        <v>43160.0</v>
      </c>
      <c r="K459" s="112">
        <v>45536.0</v>
      </c>
      <c r="L459" s="113"/>
      <c r="M459" s="114">
        <f t="shared" si="1"/>
        <v>118.553</v>
      </c>
      <c r="N459" s="110">
        <v>10300.0</v>
      </c>
      <c r="O459" s="107">
        <v>1151.0</v>
      </c>
      <c r="P459" s="113"/>
      <c r="Q459" s="113"/>
      <c r="R459" s="113"/>
      <c r="S459" s="108"/>
      <c r="T459" s="111"/>
      <c r="U459" s="108"/>
      <c r="V459" s="108"/>
      <c r="W459" s="108"/>
      <c r="X459" s="108"/>
      <c r="Y459" s="116"/>
      <c r="Z459" s="128"/>
      <c r="AA459" s="108"/>
      <c r="AB459" s="113"/>
      <c r="AC459" s="113"/>
      <c r="AD459" s="115" t="s">
        <v>7342</v>
      </c>
      <c r="AE459" s="129" t="str">
        <f t="shared" si="145"/>
        <v>https://drive.google.com/file/d/15T9G2t4BaF0bdKRDlqLMdDa5BbEjA2tG/view?usp=drive_link</v>
      </c>
      <c r="AF459" s="108"/>
      <c r="AG459" s="113"/>
      <c r="AH459" s="113"/>
      <c r="AI459" s="113"/>
      <c r="AJ459" s="107">
        <f t="shared" si="158"/>
        <v>3</v>
      </c>
      <c r="AK459" s="148">
        <f t="shared" si="159"/>
        <v>2018</v>
      </c>
      <c r="AL459" s="148" t="str">
        <f t="shared" si="160"/>
        <v>Q12018</v>
      </c>
      <c r="AM459" s="106" t="str">
        <f t="shared" si="161"/>
        <v>10-12K</v>
      </c>
      <c r="AN459" s="118"/>
      <c r="AO459" s="118"/>
      <c r="AP459" s="118"/>
      <c r="AQ459" s="118"/>
      <c r="AR459" s="118"/>
      <c r="AS459" s="118"/>
      <c r="AT459" s="118"/>
      <c r="AU459" s="118"/>
      <c r="AV459" s="118"/>
      <c r="AW459" s="118"/>
      <c r="AX459" s="118"/>
      <c r="AY459" s="119">
        <f t="shared" si="4"/>
        <v>6</v>
      </c>
      <c r="AZ459" s="118"/>
    </row>
    <row r="460">
      <c r="A460" s="107">
        <f t="shared" si="5"/>
        <v>459</v>
      </c>
      <c r="B460" s="108"/>
      <c r="C460" s="130" t="s">
        <v>1428</v>
      </c>
      <c r="D460" s="109" t="s">
        <v>1429</v>
      </c>
      <c r="E460" s="108"/>
      <c r="F460" s="110" t="s">
        <v>38</v>
      </c>
      <c r="G460" s="110" t="s">
        <v>6004</v>
      </c>
      <c r="H460" s="141">
        <v>45387.0</v>
      </c>
      <c r="I460" s="121"/>
      <c r="J460" s="112">
        <v>45170.0</v>
      </c>
      <c r="K460" s="112">
        <v>46661.0</v>
      </c>
      <c r="L460" s="131">
        <v>13500.0</v>
      </c>
      <c r="M460" s="114">
        <f t="shared" si="1"/>
        <v>590.24</v>
      </c>
      <c r="N460" s="123">
        <v>17000.0</v>
      </c>
      <c r="O460" s="124">
        <v>3472.0</v>
      </c>
      <c r="P460" s="113"/>
      <c r="Q460" s="113"/>
      <c r="R460" s="131">
        <v>2600.0</v>
      </c>
      <c r="S460" s="109" t="s">
        <v>213</v>
      </c>
      <c r="T460" s="109" t="s">
        <v>6028</v>
      </c>
      <c r="U460" s="109" t="s">
        <v>436</v>
      </c>
      <c r="V460" s="125" t="s">
        <v>7343</v>
      </c>
      <c r="W460" s="109" t="s">
        <v>7344</v>
      </c>
      <c r="X460" s="109" t="s">
        <v>1512</v>
      </c>
      <c r="Y460" s="94" t="s">
        <v>6474</v>
      </c>
      <c r="Z460" s="126">
        <v>22.61</v>
      </c>
      <c r="AA460" s="109">
        <v>115.0</v>
      </c>
      <c r="AB460" s="113"/>
      <c r="AC460" s="113"/>
      <c r="AD460" s="125" t="s">
        <v>7345</v>
      </c>
      <c r="AE460" s="129" t="str">
        <f t="shared" si="145"/>
        <v>https://drive.google.com/file/d/1zpLEMp_VGxU5cfEXdL7V1YtbZaUfjr8A/view?usp=sharing</v>
      </c>
      <c r="AF460" s="107" t="str">
        <f t="shared" ref="AF460:AF461" si="164">iferror(VLOOKUP(X460,'Master Sheet'!I$2:J$171,2,0),"Not Available")</f>
        <v>Not Available</v>
      </c>
      <c r="AG460" s="113"/>
      <c r="AH460" s="113"/>
      <c r="AI460" s="113"/>
      <c r="AJ460" s="107">
        <f t="shared" si="158"/>
        <v>9</v>
      </c>
      <c r="AK460" s="148">
        <f t="shared" si="159"/>
        <v>2023</v>
      </c>
      <c r="AL460" s="148" t="str">
        <f t="shared" si="160"/>
        <v>Q32023</v>
      </c>
      <c r="AM460" s="106" t="str">
        <f t="shared" si="161"/>
        <v>15K+</v>
      </c>
      <c r="AN460" s="118" t="s">
        <v>5668</v>
      </c>
      <c r="AO460" s="118"/>
      <c r="AP460" s="118"/>
      <c r="AQ460" s="118"/>
      <c r="AR460" s="118"/>
      <c r="AS460" s="118"/>
      <c r="AT460" s="118"/>
      <c r="AU460" s="118"/>
      <c r="AV460" s="118"/>
      <c r="AW460" s="118"/>
      <c r="AX460" s="118"/>
      <c r="AY460" s="119">
        <f t="shared" si="4"/>
        <v>14</v>
      </c>
      <c r="AZ460" s="118"/>
    </row>
    <row r="461">
      <c r="A461" s="107">
        <f t="shared" si="5"/>
        <v>460</v>
      </c>
      <c r="B461" s="108"/>
      <c r="C461" s="120" t="s">
        <v>1430</v>
      </c>
      <c r="D461" s="109" t="s">
        <v>1431</v>
      </c>
      <c r="E461" s="107">
        <v>5.0</v>
      </c>
      <c r="F461" s="110" t="s">
        <v>38</v>
      </c>
      <c r="G461" s="110" t="s">
        <v>6004</v>
      </c>
      <c r="H461" s="141">
        <v>45387.0</v>
      </c>
      <c r="I461" s="121"/>
      <c r="J461" s="112">
        <v>43739.0</v>
      </c>
      <c r="K461" s="112">
        <v>45809.0</v>
      </c>
      <c r="L461" s="131">
        <v>10300.0</v>
      </c>
      <c r="M461" s="114">
        <f t="shared" si="1"/>
        <v>643.5</v>
      </c>
      <c r="N461" s="123">
        <v>16500.0</v>
      </c>
      <c r="O461" s="124">
        <v>3900.0</v>
      </c>
      <c r="P461" s="113"/>
      <c r="Q461" s="113"/>
      <c r="R461" s="113"/>
      <c r="S461" s="109" t="s">
        <v>213</v>
      </c>
      <c r="T461" s="109" t="s">
        <v>6028</v>
      </c>
      <c r="U461" s="109" t="s">
        <v>1006</v>
      </c>
      <c r="V461" s="125" t="s">
        <v>1431</v>
      </c>
      <c r="W461" s="109" t="s">
        <v>7346</v>
      </c>
      <c r="X461" s="109" t="s">
        <v>7347</v>
      </c>
      <c r="Y461" s="94" t="s">
        <v>3507</v>
      </c>
      <c r="Z461" s="126">
        <v>6.0</v>
      </c>
      <c r="AA461" s="109">
        <v>37.0</v>
      </c>
      <c r="AB461" s="113"/>
      <c r="AC461" s="113"/>
      <c r="AD461" s="125" t="s">
        <v>7348</v>
      </c>
      <c r="AE461" s="129" t="str">
        <f t="shared" si="145"/>
        <v>https://drive.google.com/file/d/1efJ5yRcMncgX63crEFT5CZKK22vIKL0l/view?usp=sharing</v>
      </c>
      <c r="AF461" s="107" t="str">
        <f t="shared" si="164"/>
        <v>Not Available</v>
      </c>
      <c r="AG461" s="113"/>
      <c r="AH461" s="113"/>
      <c r="AI461" s="113"/>
      <c r="AJ461" s="107">
        <f t="shared" si="158"/>
        <v>10</v>
      </c>
      <c r="AK461" s="148">
        <f t="shared" si="159"/>
        <v>2019</v>
      </c>
      <c r="AL461" s="148" t="str">
        <f t="shared" si="160"/>
        <v>Q42019</v>
      </c>
      <c r="AM461" s="106" t="str">
        <f t="shared" si="161"/>
        <v>15K+</v>
      </c>
      <c r="AN461" s="118"/>
      <c r="AO461" s="118"/>
      <c r="AP461" s="118"/>
      <c r="AQ461" s="118"/>
      <c r="AR461" s="118"/>
      <c r="AS461" s="118"/>
      <c r="AT461" s="118"/>
      <c r="AU461" s="118"/>
      <c r="AV461" s="118"/>
      <c r="AW461" s="118"/>
      <c r="AX461" s="118"/>
      <c r="AY461" s="119">
        <f t="shared" si="4"/>
        <v>14</v>
      </c>
      <c r="AZ461" s="118"/>
    </row>
    <row r="462">
      <c r="A462" s="107">
        <f t="shared" si="5"/>
        <v>461</v>
      </c>
      <c r="B462" s="108"/>
      <c r="C462" s="135" t="s">
        <v>148</v>
      </c>
      <c r="D462" s="107" t="s">
        <v>1433</v>
      </c>
      <c r="E462" s="108"/>
      <c r="F462" s="110" t="s">
        <v>38</v>
      </c>
      <c r="G462" s="110" t="s">
        <v>6004</v>
      </c>
      <c r="H462" s="111"/>
      <c r="I462" s="111"/>
      <c r="J462" s="111"/>
      <c r="K462" s="111"/>
      <c r="L462" s="113"/>
      <c r="M462" s="114">
        <f t="shared" si="1"/>
        <v>0</v>
      </c>
      <c r="N462" s="127"/>
      <c r="O462" s="108"/>
      <c r="P462" s="113"/>
      <c r="Q462" s="113"/>
      <c r="R462" s="113"/>
      <c r="S462" s="108"/>
      <c r="T462" s="111"/>
      <c r="U462" s="108"/>
      <c r="V462" s="108"/>
      <c r="W462" s="108"/>
      <c r="X462" s="108"/>
      <c r="Y462" s="116"/>
      <c r="Z462" s="128"/>
      <c r="AA462" s="108"/>
      <c r="AB462" s="113"/>
      <c r="AC462" s="113"/>
      <c r="AD462" s="108"/>
      <c r="AE462" s="107" t="str">
        <f t="shared" si="145"/>
        <v>#REF!</v>
      </c>
      <c r="AF462" s="108"/>
      <c r="AG462" s="113"/>
      <c r="AH462" s="113"/>
      <c r="AI462" s="113"/>
      <c r="AJ462" s="107">
        <f t="shared" si="158"/>
        <v>12</v>
      </c>
      <c r="AK462" s="148">
        <f t="shared" si="159"/>
        <v>1899</v>
      </c>
      <c r="AL462" s="148" t="str">
        <f t="shared" si="160"/>
        <v>Q41899</v>
      </c>
      <c r="AM462" s="106" t="str">
        <f t="shared" si="161"/>
        <v>NA</v>
      </c>
      <c r="AN462" s="118"/>
      <c r="AO462" s="118"/>
      <c r="AP462" s="118"/>
      <c r="AQ462" s="118"/>
      <c r="AR462" s="118"/>
      <c r="AS462" s="118"/>
      <c r="AT462" s="118"/>
      <c r="AU462" s="118"/>
      <c r="AV462" s="118"/>
      <c r="AW462" s="118"/>
      <c r="AX462" s="118"/>
      <c r="AY462" s="119">
        <f t="shared" si="4"/>
        <v>2</v>
      </c>
      <c r="AZ462" s="118"/>
    </row>
    <row r="463">
      <c r="A463" s="107">
        <f t="shared" si="5"/>
        <v>462</v>
      </c>
      <c r="B463" s="108"/>
      <c r="C463" s="130" t="s">
        <v>194</v>
      </c>
      <c r="D463" s="107" t="s">
        <v>1437</v>
      </c>
      <c r="E463" s="108"/>
      <c r="F463" s="110" t="s">
        <v>150</v>
      </c>
      <c r="G463" s="110" t="s">
        <v>6004</v>
      </c>
      <c r="H463" s="109" t="s">
        <v>6062</v>
      </c>
      <c r="I463" s="111"/>
      <c r="J463" s="121"/>
      <c r="K463" s="112">
        <v>47088.0</v>
      </c>
      <c r="L463" s="113"/>
      <c r="M463" s="114">
        <f t="shared" si="1"/>
        <v>330</v>
      </c>
      <c r="N463" s="110">
        <v>15000.0</v>
      </c>
      <c r="O463" s="107">
        <v>2200.0</v>
      </c>
      <c r="P463" s="113"/>
      <c r="Q463" s="113"/>
      <c r="R463" s="113"/>
      <c r="S463" s="107" t="s">
        <v>48</v>
      </c>
      <c r="T463" s="109" t="s">
        <v>6028</v>
      </c>
      <c r="U463" s="107" t="s">
        <v>428</v>
      </c>
      <c r="V463" s="115" t="s">
        <v>1437</v>
      </c>
      <c r="W463" s="108"/>
      <c r="X463" s="107" t="s">
        <v>1438</v>
      </c>
      <c r="Y463" s="116"/>
      <c r="Z463" s="117">
        <v>28.0</v>
      </c>
      <c r="AA463" s="107">
        <v>1368.0</v>
      </c>
      <c r="AB463" s="113"/>
      <c r="AC463" s="113"/>
      <c r="AD463" s="108"/>
      <c r="AE463" s="107" t="str">
        <f t="shared" si="145"/>
        <v>#REF!</v>
      </c>
      <c r="AF463" s="108"/>
      <c r="AG463" s="113"/>
      <c r="AH463" s="113"/>
      <c r="AI463" s="113"/>
      <c r="AJ463" s="108"/>
      <c r="AK463" s="149"/>
      <c r="AL463" s="149"/>
      <c r="AM463" s="118"/>
      <c r="AN463" s="118"/>
      <c r="AO463" s="118"/>
      <c r="AP463" s="118"/>
      <c r="AQ463" s="118"/>
      <c r="AR463" s="118"/>
      <c r="AS463" s="118"/>
      <c r="AT463" s="118"/>
      <c r="AU463" s="118"/>
      <c r="AV463" s="118"/>
      <c r="AW463" s="118"/>
      <c r="AX463" s="118"/>
      <c r="AY463" s="119">
        <f t="shared" si="4"/>
        <v>11</v>
      </c>
      <c r="AZ463" s="118"/>
    </row>
    <row r="464">
      <c r="A464" s="107">
        <f t="shared" si="5"/>
        <v>463</v>
      </c>
      <c r="B464" s="108"/>
      <c r="C464" s="130" t="s">
        <v>1439</v>
      </c>
      <c r="D464" s="109" t="s">
        <v>1440</v>
      </c>
      <c r="E464" s="107">
        <v>3.0</v>
      </c>
      <c r="F464" s="110" t="s">
        <v>38</v>
      </c>
      <c r="G464" s="110" t="s">
        <v>6004</v>
      </c>
      <c r="H464" s="111"/>
      <c r="I464" s="121"/>
      <c r="J464" s="112">
        <v>45200.0</v>
      </c>
      <c r="K464" s="112">
        <v>45809.0</v>
      </c>
      <c r="L464" s="113"/>
      <c r="M464" s="114">
        <f t="shared" si="1"/>
        <v>240</v>
      </c>
      <c r="N464" s="123">
        <v>10000.0</v>
      </c>
      <c r="O464" s="124">
        <v>2400.0</v>
      </c>
      <c r="P464" s="113"/>
      <c r="Q464" s="113"/>
      <c r="R464" s="113"/>
      <c r="S464" s="109" t="s">
        <v>37</v>
      </c>
      <c r="T464" s="109" t="s">
        <v>6005</v>
      </c>
      <c r="U464" s="109" t="s">
        <v>155</v>
      </c>
      <c r="V464" s="125" t="s">
        <v>7349</v>
      </c>
      <c r="W464" s="109" t="s">
        <v>7350</v>
      </c>
      <c r="X464" s="109" t="s">
        <v>7351</v>
      </c>
      <c r="Y464" s="165" t="s">
        <v>7352</v>
      </c>
      <c r="Z464" s="126">
        <v>1.0</v>
      </c>
      <c r="AA464" s="109">
        <v>10.0</v>
      </c>
      <c r="AB464" s="113"/>
      <c r="AC464" s="113"/>
      <c r="AD464" s="111"/>
      <c r="AE464" s="107" t="str">
        <f t="shared" si="145"/>
        <v>#REF!</v>
      </c>
      <c r="AF464" s="107" t="str">
        <f>iferror(VLOOKUP(X464,'Master Sheet'!I$2:J$171,2,0),"Not Available")</f>
        <v>Not Available</v>
      </c>
      <c r="AG464" s="113"/>
      <c r="AH464" s="113"/>
      <c r="AI464" s="113"/>
      <c r="AJ464" s="107">
        <f t="shared" ref="AJ464:AJ474" si="165">iferror(MONTH(J464),"NA")</f>
        <v>10</v>
      </c>
      <c r="AK464" s="148">
        <f t="shared" ref="AK464:AK474" si="166">iferror(YEAR(J464),"NA")</f>
        <v>2023</v>
      </c>
      <c r="AL464" s="148" t="str">
        <f t="shared" ref="AL464:AL474" si="167">Concat(IF(AJ464&lt;=3,"Q1",IF(AJ464&lt;=6,"Q2",IF(AJ464&lt;=9,"Q3","Q4"))),AK464)</f>
        <v>Q42023</v>
      </c>
      <c r="AM464" s="106" t="str">
        <f t="shared" ref="AM464:AM474" si="168">IF(N464=0,"NA",IF(N464&lt;2000,"&lt;2K",IF(N464&lt;4000,"2-4K",IF(N464&lt;6000,"4-6K",IF(N464&lt;8000,"6-8K",IF(N464&lt;10000,"8-10K",IF(N464&lt;12000,"10-12K",IF(N464&lt;15000,"12-15K","15K+"))))))))</f>
        <v>10-12K</v>
      </c>
      <c r="AN464" s="118" t="s">
        <v>5668</v>
      </c>
      <c r="AO464" s="118"/>
      <c r="AP464" s="118"/>
      <c r="AQ464" s="118"/>
      <c r="AR464" s="118"/>
      <c r="AS464" s="118"/>
      <c r="AT464" s="118"/>
      <c r="AU464" s="118"/>
      <c r="AV464" s="118"/>
      <c r="AW464" s="118"/>
      <c r="AX464" s="118"/>
      <c r="AY464" s="119">
        <f t="shared" si="4"/>
        <v>13</v>
      </c>
      <c r="AZ464" s="118"/>
    </row>
    <row r="465">
      <c r="A465" s="107">
        <f t="shared" si="5"/>
        <v>464</v>
      </c>
      <c r="B465" s="108"/>
      <c r="C465" s="135" t="s">
        <v>148</v>
      </c>
      <c r="D465" s="107" t="s">
        <v>7353</v>
      </c>
      <c r="E465" s="108"/>
      <c r="F465" s="110" t="s">
        <v>38</v>
      </c>
      <c r="G465" s="110" t="s">
        <v>6004</v>
      </c>
      <c r="H465" s="111"/>
      <c r="I465" s="111"/>
      <c r="J465" s="111"/>
      <c r="K465" s="111"/>
      <c r="L465" s="113"/>
      <c r="M465" s="114">
        <f t="shared" si="1"/>
        <v>0</v>
      </c>
      <c r="N465" s="127"/>
      <c r="O465" s="108"/>
      <c r="P465" s="113"/>
      <c r="Q465" s="113"/>
      <c r="R465" s="113"/>
      <c r="S465" s="108"/>
      <c r="T465" s="111"/>
      <c r="U465" s="108"/>
      <c r="V465" s="108"/>
      <c r="W465" s="108"/>
      <c r="X465" s="107" t="s">
        <v>6113</v>
      </c>
      <c r="Y465" s="116"/>
      <c r="Z465" s="128"/>
      <c r="AA465" s="108"/>
      <c r="AB465" s="113"/>
      <c r="AC465" s="113"/>
      <c r="AD465" s="108"/>
      <c r="AE465" s="107" t="str">
        <f t="shared" si="145"/>
        <v>#REF!</v>
      </c>
      <c r="AF465" s="108"/>
      <c r="AG465" s="113"/>
      <c r="AH465" s="113"/>
      <c r="AI465" s="113"/>
      <c r="AJ465" s="107">
        <f t="shared" si="165"/>
        <v>12</v>
      </c>
      <c r="AK465" s="148">
        <f t="shared" si="166"/>
        <v>1899</v>
      </c>
      <c r="AL465" s="148" t="str">
        <f t="shared" si="167"/>
        <v>Q41899</v>
      </c>
      <c r="AM465" s="106" t="str">
        <f t="shared" si="168"/>
        <v>NA</v>
      </c>
      <c r="AN465" s="118"/>
      <c r="AO465" s="118"/>
      <c r="AP465" s="118"/>
      <c r="AQ465" s="118"/>
      <c r="AR465" s="118"/>
      <c r="AS465" s="118"/>
      <c r="AT465" s="118"/>
      <c r="AU465" s="118"/>
      <c r="AV465" s="118"/>
      <c r="AW465" s="118"/>
      <c r="AX465" s="118"/>
      <c r="AY465" s="119">
        <f t="shared" si="4"/>
        <v>3</v>
      </c>
      <c r="AZ465" s="118"/>
    </row>
    <row r="466">
      <c r="A466" s="107">
        <f t="shared" si="5"/>
        <v>465</v>
      </c>
      <c r="B466" s="108"/>
      <c r="C466" s="135" t="s">
        <v>148</v>
      </c>
      <c r="D466" s="107" t="s">
        <v>1448</v>
      </c>
      <c r="E466" s="107">
        <v>1.0</v>
      </c>
      <c r="F466" s="110" t="s">
        <v>38</v>
      </c>
      <c r="G466" s="110" t="s">
        <v>6004</v>
      </c>
      <c r="H466" s="111"/>
      <c r="I466" s="111"/>
      <c r="J466" s="111"/>
      <c r="K466" s="111"/>
      <c r="L466" s="113"/>
      <c r="M466" s="114">
        <f t="shared" si="1"/>
        <v>0</v>
      </c>
      <c r="N466" s="127"/>
      <c r="O466" s="108"/>
      <c r="P466" s="113"/>
      <c r="Q466" s="113"/>
      <c r="R466" s="113"/>
      <c r="S466" s="108"/>
      <c r="T466" s="111"/>
      <c r="U466" s="108"/>
      <c r="V466" s="108"/>
      <c r="W466" s="108"/>
      <c r="X466" s="108"/>
      <c r="Y466" s="116"/>
      <c r="Z466" s="128"/>
      <c r="AA466" s="108"/>
      <c r="AB466" s="113"/>
      <c r="AC466" s="113"/>
      <c r="AD466" s="108"/>
      <c r="AE466" s="107" t="str">
        <f t="shared" si="145"/>
        <v>#REF!</v>
      </c>
      <c r="AF466" s="108"/>
      <c r="AG466" s="113"/>
      <c r="AH466" s="113"/>
      <c r="AI466" s="113"/>
      <c r="AJ466" s="107">
        <f t="shared" si="165"/>
        <v>12</v>
      </c>
      <c r="AK466" s="148">
        <f t="shared" si="166"/>
        <v>1899</v>
      </c>
      <c r="AL466" s="148" t="str">
        <f t="shared" si="167"/>
        <v>Q41899</v>
      </c>
      <c r="AM466" s="106" t="str">
        <f t="shared" si="168"/>
        <v>NA</v>
      </c>
      <c r="AN466" s="118"/>
      <c r="AO466" s="118"/>
      <c r="AP466" s="118"/>
      <c r="AQ466" s="118"/>
      <c r="AR466" s="118"/>
      <c r="AS466" s="118"/>
      <c r="AT466" s="118"/>
      <c r="AU466" s="118"/>
      <c r="AV466" s="118"/>
      <c r="AW466" s="118"/>
      <c r="AX466" s="118"/>
      <c r="AY466" s="119">
        <f t="shared" si="4"/>
        <v>2</v>
      </c>
      <c r="AZ466" s="118"/>
    </row>
    <row r="467">
      <c r="A467" s="107">
        <f t="shared" si="5"/>
        <v>466</v>
      </c>
      <c r="B467" s="108"/>
      <c r="C467" s="120" t="s">
        <v>5670</v>
      </c>
      <c r="D467" s="109" t="s">
        <v>1262</v>
      </c>
      <c r="E467" s="108"/>
      <c r="F467" s="110" t="s">
        <v>38</v>
      </c>
      <c r="G467" s="110" t="s">
        <v>6004</v>
      </c>
      <c r="H467" s="109">
        <v>4.0</v>
      </c>
      <c r="I467" s="121"/>
      <c r="J467" s="112">
        <v>44986.0</v>
      </c>
      <c r="K467" s="112">
        <v>46357.0</v>
      </c>
      <c r="L467" s="113"/>
      <c r="M467" s="114">
        <f t="shared" si="1"/>
        <v>685.85</v>
      </c>
      <c r="N467" s="110">
        <v>15950.0</v>
      </c>
      <c r="O467" s="107">
        <v>4300.0</v>
      </c>
      <c r="P467" s="113"/>
      <c r="Q467" s="113"/>
      <c r="R467" s="113"/>
      <c r="S467" s="107" t="s">
        <v>122</v>
      </c>
      <c r="T467" s="109" t="s">
        <v>6028</v>
      </c>
      <c r="U467" s="107" t="s">
        <v>68</v>
      </c>
      <c r="V467" s="115" t="s">
        <v>7354</v>
      </c>
      <c r="W467" s="107" t="s">
        <v>7355</v>
      </c>
      <c r="X467" s="107" t="s">
        <v>128</v>
      </c>
      <c r="Y467" s="94" t="s">
        <v>6554</v>
      </c>
      <c r="Z467" s="117">
        <v>4.0</v>
      </c>
      <c r="AA467" s="107">
        <v>40.0</v>
      </c>
      <c r="AB467" s="113"/>
      <c r="AC467" s="113"/>
      <c r="AD467" s="115" t="s">
        <v>7356</v>
      </c>
      <c r="AE467" s="129" t="str">
        <f t="shared" si="145"/>
        <v>https://drive.google.com/file/d/1krPP7ySXf98Q3M3d6sP1ufahDssLIcPP/view?usp=drive_link</v>
      </c>
      <c r="AF467" s="108"/>
      <c r="AG467" s="113"/>
      <c r="AH467" s="113"/>
      <c r="AI467" s="113"/>
      <c r="AJ467" s="107">
        <f t="shared" si="165"/>
        <v>3</v>
      </c>
      <c r="AK467" s="148">
        <f t="shared" si="166"/>
        <v>2023</v>
      </c>
      <c r="AL467" s="148" t="str">
        <f t="shared" si="167"/>
        <v>Q12023</v>
      </c>
      <c r="AM467" s="106" t="str">
        <f t="shared" si="168"/>
        <v>15K+</v>
      </c>
      <c r="AN467" s="118"/>
      <c r="AO467" s="118"/>
      <c r="AP467" s="118"/>
      <c r="AQ467" s="118"/>
      <c r="AR467" s="118"/>
      <c r="AS467" s="118"/>
      <c r="AT467" s="118"/>
      <c r="AU467" s="118"/>
      <c r="AV467" s="118"/>
      <c r="AW467" s="118"/>
      <c r="AX467" s="118"/>
      <c r="AY467" s="119">
        <f t="shared" si="4"/>
        <v>12</v>
      </c>
      <c r="AZ467" s="118"/>
    </row>
    <row r="468">
      <c r="A468" s="107">
        <f t="shared" si="5"/>
        <v>467</v>
      </c>
      <c r="B468" s="108"/>
      <c r="C468" s="132" t="s">
        <v>4279</v>
      </c>
      <c r="D468" s="107" t="s">
        <v>7357</v>
      </c>
      <c r="E468" s="108"/>
      <c r="F468" s="110" t="s">
        <v>38</v>
      </c>
      <c r="G468" s="110" t="s">
        <v>6004</v>
      </c>
      <c r="H468" s="111"/>
      <c r="I468" s="111"/>
      <c r="J468" s="111"/>
      <c r="K468" s="111"/>
      <c r="L468" s="113"/>
      <c r="M468" s="114">
        <f t="shared" si="1"/>
        <v>0</v>
      </c>
      <c r="N468" s="127"/>
      <c r="O468" s="108"/>
      <c r="P468" s="113"/>
      <c r="Q468" s="113"/>
      <c r="R468" s="113"/>
      <c r="S468" s="108"/>
      <c r="T468" s="111"/>
      <c r="U468" s="108"/>
      <c r="V468" s="108"/>
      <c r="W468" s="108"/>
      <c r="X468" s="107" t="s">
        <v>6262</v>
      </c>
      <c r="Y468" s="116"/>
      <c r="Z468" s="128"/>
      <c r="AA468" s="108"/>
      <c r="AB468" s="113"/>
      <c r="AC468" s="113"/>
      <c r="AD468" s="108"/>
      <c r="AE468" s="107" t="str">
        <f t="shared" si="145"/>
        <v>#REF!</v>
      </c>
      <c r="AF468" s="108"/>
      <c r="AG468" s="113"/>
      <c r="AH468" s="113"/>
      <c r="AI468" s="113"/>
      <c r="AJ468" s="107">
        <f t="shared" si="165"/>
        <v>12</v>
      </c>
      <c r="AK468" s="148">
        <f t="shared" si="166"/>
        <v>1899</v>
      </c>
      <c r="AL468" s="148" t="str">
        <f t="shared" si="167"/>
        <v>Q41899</v>
      </c>
      <c r="AM468" s="106" t="str">
        <f t="shared" si="168"/>
        <v>NA</v>
      </c>
      <c r="AN468" s="118"/>
      <c r="AO468" s="118"/>
      <c r="AP468" s="118"/>
      <c r="AQ468" s="118"/>
      <c r="AR468" s="118"/>
      <c r="AS468" s="118"/>
      <c r="AT468" s="118"/>
      <c r="AU468" s="118"/>
      <c r="AV468" s="118"/>
      <c r="AW468" s="118"/>
      <c r="AX468" s="118"/>
      <c r="AY468" s="119">
        <f t="shared" si="4"/>
        <v>3</v>
      </c>
      <c r="AZ468" s="118"/>
    </row>
    <row r="469">
      <c r="A469" s="107">
        <f t="shared" si="5"/>
        <v>468</v>
      </c>
      <c r="B469" s="108"/>
      <c r="C469" s="120" t="s">
        <v>1450</v>
      </c>
      <c r="D469" s="109" t="s">
        <v>1451</v>
      </c>
      <c r="E469" s="108"/>
      <c r="F469" s="110" t="s">
        <v>38</v>
      </c>
      <c r="G469" s="110" t="s">
        <v>6114</v>
      </c>
      <c r="H469" s="111"/>
      <c r="I469" s="121"/>
      <c r="J469" s="112">
        <v>44927.0</v>
      </c>
      <c r="K469" s="112">
        <v>46235.0</v>
      </c>
      <c r="L469" s="131">
        <v>10000.0</v>
      </c>
      <c r="M469" s="114">
        <f t="shared" si="1"/>
        <v>337.5</v>
      </c>
      <c r="N469" s="123">
        <v>13500.0</v>
      </c>
      <c r="O469" s="124">
        <v>2500.0</v>
      </c>
      <c r="P469" s="113"/>
      <c r="Q469" s="113"/>
      <c r="R469" s="113"/>
      <c r="S469" s="109" t="s">
        <v>48</v>
      </c>
      <c r="T469" s="109" t="s">
        <v>6028</v>
      </c>
      <c r="U469" s="109" t="s">
        <v>1452</v>
      </c>
      <c r="V469" s="125" t="s">
        <v>1451</v>
      </c>
      <c r="W469" s="109" t="s">
        <v>7358</v>
      </c>
      <c r="X469" s="109" t="s">
        <v>1438</v>
      </c>
      <c r="Y469" s="94" t="s">
        <v>1636</v>
      </c>
      <c r="Z469" s="126">
        <v>4.0</v>
      </c>
      <c r="AA469" s="109">
        <v>192.0</v>
      </c>
      <c r="AB469" s="113"/>
      <c r="AC469" s="113"/>
      <c r="AD469" s="125" t="s">
        <v>6718</v>
      </c>
      <c r="AE469" s="129" t="str">
        <f t="shared" si="145"/>
        <v>https://drive.google.com/file/d/1Jx87TLs0tXM0nNGoje41GnLfs8scLCDM/view?usp=drive_link</v>
      </c>
      <c r="AF469" s="107" t="str">
        <f>iferror(VLOOKUP(X469,'Master Sheet'!I$2:J$171,2,0),"Not Available")</f>
        <v>Not Available</v>
      </c>
      <c r="AG469" s="113"/>
      <c r="AH469" s="113"/>
      <c r="AI469" s="113"/>
      <c r="AJ469" s="107">
        <f t="shared" si="165"/>
        <v>1</v>
      </c>
      <c r="AK469" s="148">
        <f t="shared" si="166"/>
        <v>2023</v>
      </c>
      <c r="AL469" s="148" t="str">
        <f t="shared" si="167"/>
        <v>Q12023</v>
      </c>
      <c r="AM469" s="106" t="str">
        <f t="shared" si="168"/>
        <v>12-15K</v>
      </c>
      <c r="AN469" s="118"/>
      <c r="AO469" s="118"/>
      <c r="AP469" s="118"/>
      <c r="AQ469" s="118"/>
      <c r="AR469" s="118"/>
      <c r="AS469" s="118"/>
      <c r="AT469" s="118"/>
      <c r="AU469" s="118"/>
      <c r="AV469" s="118"/>
      <c r="AW469" s="118"/>
      <c r="AX469" s="118"/>
      <c r="AY469" s="119">
        <f t="shared" si="4"/>
        <v>14</v>
      </c>
      <c r="AZ469" s="118"/>
    </row>
    <row r="470">
      <c r="A470" s="107">
        <f t="shared" si="5"/>
        <v>469</v>
      </c>
      <c r="B470" s="108"/>
      <c r="C470" s="132" t="s">
        <v>2558</v>
      </c>
      <c r="D470" s="107" t="s">
        <v>7359</v>
      </c>
      <c r="E470" s="108"/>
      <c r="F470" s="110" t="s">
        <v>38</v>
      </c>
      <c r="G470" s="110" t="s">
        <v>6004</v>
      </c>
      <c r="H470" s="111"/>
      <c r="I470" s="111"/>
      <c r="J470" s="112">
        <v>45352.0</v>
      </c>
      <c r="K470" s="112">
        <v>45992.0</v>
      </c>
      <c r="L470" s="113"/>
      <c r="M470" s="114">
        <f t="shared" si="1"/>
        <v>0</v>
      </c>
      <c r="N470" s="127"/>
      <c r="O470" s="108"/>
      <c r="P470" s="113"/>
      <c r="Q470" s="113"/>
      <c r="R470" s="113"/>
      <c r="S470" s="107" t="s">
        <v>122</v>
      </c>
      <c r="T470" s="111"/>
      <c r="U470" s="108"/>
      <c r="V470" s="108"/>
      <c r="W470" s="108"/>
      <c r="X470" s="107" t="s">
        <v>7360</v>
      </c>
      <c r="Y470" s="116"/>
      <c r="Z470" s="117">
        <v>4.6</v>
      </c>
      <c r="AA470" s="107">
        <v>84.0</v>
      </c>
      <c r="AB470" s="113"/>
      <c r="AC470" s="113"/>
      <c r="AD470" s="108"/>
      <c r="AE470" s="107" t="str">
        <f t="shared" si="145"/>
        <v>#REF!</v>
      </c>
      <c r="AF470" s="108"/>
      <c r="AG470" s="113"/>
      <c r="AH470" s="113"/>
      <c r="AI470" s="113"/>
      <c r="AJ470" s="107">
        <f t="shared" si="165"/>
        <v>3</v>
      </c>
      <c r="AK470" s="148">
        <f t="shared" si="166"/>
        <v>2024</v>
      </c>
      <c r="AL470" s="148" t="str">
        <f t="shared" si="167"/>
        <v>Q12024</v>
      </c>
      <c r="AM470" s="106" t="str">
        <f t="shared" si="168"/>
        <v>NA</v>
      </c>
      <c r="AN470" s="118"/>
      <c r="AO470" s="118"/>
      <c r="AP470" s="118"/>
      <c r="AQ470" s="118"/>
      <c r="AR470" s="118"/>
      <c r="AS470" s="118"/>
      <c r="AT470" s="118"/>
      <c r="AU470" s="118"/>
      <c r="AV470" s="118"/>
      <c r="AW470" s="118"/>
      <c r="AX470" s="118"/>
      <c r="AY470" s="119">
        <f t="shared" si="4"/>
        <v>8</v>
      </c>
      <c r="AZ470" s="118"/>
    </row>
    <row r="471">
      <c r="A471" s="107">
        <f t="shared" si="5"/>
        <v>470</v>
      </c>
      <c r="B471" s="108"/>
      <c r="C471" s="120" t="s">
        <v>1453</v>
      </c>
      <c r="D471" s="109" t="s">
        <v>1454</v>
      </c>
      <c r="E471" s="108"/>
      <c r="F471" s="110" t="s">
        <v>38</v>
      </c>
      <c r="G471" s="110" t="s">
        <v>6004</v>
      </c>
      <c r="H471" s="142" t="s">
        <v>6577</v>
      </c>
      <c r="I471" s="121"/>
      <c r="J471" s="112">
        <v>44682.0</v>
      </c>
      <c r="K471" s="112">
        <v>46447.0</v>
      </c>
      <c r="L471" s="113"/>
      <c r="M471" s="114">
        <f t="shared" si="1"/>
        <v>721.23</v>
      </c>
      <c r="N471" s="123">
        <v>14500.0</v>
      </c>
      <c r="O471" s="124">
        <v>4974.0</v>
      </c>
      <c r="P471" s="113"/>
      <c r="Q471" s="113"/>
      <c r="R471" s="113"/>
      <c r="S471" s="109" t="s">
        <v>213</v>
      </c>
      <c r="T471" s="109" t="s">
        <v>6028</v>
      </c>
      <c r="U471" s="109" t="s">
        <v>1012</v>
      </c>
      <c r="V471" s="125" t="s">
        <v>1454</v>
      </c>
      <c r="W471" s="109" t="s">
        <v>7361</v>
      </c>
      <c r="X471" s="109" t="s">
        <v>7362</v>
      </c>
      <c r="Y471" s="94" t="s">
        <v>7363</v>
      </c>
      <c r="Z471" s="126">
        <v>100.0</v>
      </c>
      <c r="AA471" s="109">
        <v>304.0</v>
      </c>
      <c r="AB471" s="113"/>
      <c r="AC471" s="113"/>
      <c r="AD471" s="125" t="s">
        <v>7364</v>
      </c>
      <c r="AE471" s="129" t="str">
        <f t="shared" si="145"/>
        <v>https://drive.google.com/file/d/1l8EqHZp5A1dHTT5PjfaprxM6fAayAQog/view?usp=drive_link</v>
      </c>
      <c r="AF471" s="107" t="str">
        <f t="shared" ref="AF471:AF472" si="169">iferror(VLOOKUP(X471,'Master Sheet'!I$2:J$171,2,0),"Not Available")</f>
        <v>Not Available</v>
      </c>
      <c r="AG471" s="113"/>
      <c r="AH471" s="113"/>
      <c r="AI471" s="113"/>
      <c r="AJ471" s="107">
        <f t="shared" si="165"/>
        <v>5</v>
      </c>
      <c r="AK471" s="148">
        <f t="shared" si="166"/>
        <v>2022</v>
      </c>
      <c r="AL471" s="148" t="str">
        <f t="shared" si="167"/>
        <v>Q22022</v>
      </c>
      <c r="AM471" s="106" t="str">
        <f t="shared" si="168"/>
        <v>12-15K</v>
      </c>
      <c r="AN471" s="118"/>
      <c r="AO471" s="118"/>
      <c r="AP471" s="118"/>
      <c r="AQ471" s="118"/>
      <c r="AR471" s="118"/>
      <c r="AS471" s="118"/>
      <c r="AT471" s="118"/>
      <c r="AU471" s="118"/>
      <c r="AV471" s="118"/>
      <c r="AW471" s="118"/>
      <c r="AX471" s="118"/>
      <c r="AY471" s="119">
        <f t="shared" si="4"/>
        <v>13</v>
      </c>
      <c r="AZ471" s="118"/>
    </row>
    <row r="472">
      <c r="A472" s="107">
        <f t="shared" si="5"/>
        <v>471</v>
      </c>
      <c r="B472" s="108"/>
      <c r="C472" s="120" t="s">
        <v>1455</v>
      </c>
      <c r="D472" s="109" t="s">
        <v>1456</v>
      </c>
      <c r="E472" s="108"/>
      <c r="F472" s="110" t="s">
        <v>38</v>
      </c>
      <c r="G472" s="110" t="s">
        <v>6004</v>
      </c>
      <c r="H472" s="111"/>
      <c r="I472" s="121"/>
      <c r="J472" s="112">
        <v>44986.0</v>
      </c>
      <c r="K472" s="112">
        <v>46113.0</v>
      </c>
      <c r="L472" s="131">
        <v>11000.0</v>
      </c>
      <c r="M472" s="114">
        <f t="shared" si="1"/>
        <v>399.912</v>
      </c>
      <c r="N472" s="123">
        <v>11400.0</v>
      </c>
      <c r="O472" s="124">
        <v>3508.0</v>
      </c>
      <c r="P472" s="113"/>
      <c r="Q472" s="113"/>
      <c r="R472" s="131">
        <v>3088.0</v>
      </c>
      <c r="S472" s="109" t="s">
        <v>213</v>
      </c>
      <c r="T472" s="109" t="s">
        <v>6005</v>
      </c>
      <c r="U472" s="109" t="s">
        <v>94</v>
      </c>
      <c r="V472" s="125" t="s">
        <v>1456</v>
      </c>
      <c r="W472" s="109" t="s">
        <v>7365</v>
      </c>
      <c r="X472" s="109" t="s">
        <v>1438</v>
      </c>
      <c r="Y472" s="94" t="s">
        <v>1636</v>
      </c>
      <c r="Z472" s="126">
        <v>5.0</v>
      </c>
      <c r="AA472" s="109">
        <v>42.0</v>
      </c>
      <c r="AB472" s="113"/>
      <c r="AC472" s="113"/>
      <c r="AD472" s="125" t="s">
        <v>7366</v>
      </c>
      <c r="AE472" s="129" t="str">
        <f t="shared" si="145"/>
        <v>https://drive.google.com/file/d/1Yg7ph9E86YM7l0rj8h17HdGL16qH0e5B/view?usp=sharing</v>
      </c>
      <c r="AF472" s="107" t="str">
        <f t="shared" si="169"/>
        <v>Not Available</v>
      </c>
      <c r="AG472" s="131">
        <v>23.0</v>
      </c>
      <c r="AH472" s="113"/>
      <c r="AI472" s="113"/>
      <c r="AJ472" s="107">
        <f t="shared" si="165"/>
        <v>3</v>
      </c>
      <c r="AK472" s="148">
        <f t="shared" si="166"/>
        <v>2023</v>
      </c>
      <c r="AL472" s="148" t="str">
        <f t="shared" si="167"/>
        <v>Q12023</v>
      </c>
      <c r="AM472" s="106" t="str">
        <f t="shared" si="168"/>
        <v>10-12K</v>
      </c>
      <c r="AN472" s="118"/>
      <c r="AO472" s="118"/>
      <c r="AP472" s="118"/>
      <c r="AQ472" s="118"/>
      <c r="AR472" s="118"/>
      <c r="AS472" s="118"/>
      <c r="AT472" s="118"/>
      <c r="AU472" s="118"/>
      <c r="AV472" s="118"/>
      <c r="AW472" s="118"/>
      <c r="AX472" s="118"/>
      <c r="AY472" s="119">
        <f t="shared" si="4"/>
        <v>14</v>
      </c>
      <c r="AZ472" s="118"/>
    </row>
    <row r="473">
      <c r="A473" s="107">
        <f t="shared" si="5"/>
        <v>472</v>
      </c>
      <c r="B473" s="108"/>
      <c r="C473" s="120" t="s">
        <v>148</v>
      </c>
      <c r="D473" s="107" t="s">
        <v>1458</v>
      </c>
      <c r="E473" s="108"/>
      <c r="F473" s="110" t="s">
        <v>38</v>
      </c>
      <c r="G473" s="110" t="s">
        <v>6004</v>
      </c>
      <c r="H473" s="111"/>
      <c r="I473" s="111"/>
      <c r="J473" s="111"/>
      <c r="K473" s="111"/>
      <c r="L473" s="113"/>
      <c r="M473" s="114">
        <f t="shared" si="1"/>
        <v>0</v>
      </c>
      <c r="N473" s="127"/>
      <c r="O473" s="108"/>
      <c r="P473" s="113"/>
      <c r="Q473" s="113"/>
      <c r="R473" s="113"/>
      <c r="S473" s="108"/>
      <c r="T473" s="111"/>
      <c r="U473" s="108"/>
      <c r="V473" s="108"/>
      <c r="W473" s="108"/>
      <c r="X473" s="108"/>
      <c r="Y473" s="116"/>
      <c r="Z473" s="128"/>
      <c r="AA473" s="108"/>
      <c r="AB473" s="113"/>
      <c r="AC473" s="113"/>
      <c r="AD473" s="108"/>
      <c r="AE473" s="107" t="str">
        <f t="shared" si="145"/>
        <v>#REF!</v>
      </c>
      <c r="AF473" s="108"/>
      <c r="AG473" s="113"/>
      <c r="AH473" s="113"/>
      <c r="AI473" s="113"/>
      <c r="AJ473" s="107">
        <f t="shared" si="165"/>
        <v>12</v>
      </c>
      <c r="AK473" s="107">
        <f t="shared" si="166"/>
        <v>1899</v>
      </c>
      <c r="AL473" s="107" t="str">
        <f t="shared" si="167"/>
        <v>Q41899</v>
      </c>
      <c r="AM473" s="106" t="str">
        <f t="shared" si="168"/>
        <v>NA</v>
      </c>
      <c r="AN473" s="118"/>
      <c r="AO473" s="118"/>
      <c r="AP473" s="118"/>
      <c r="AQ473" s="118"/>
      <c r="AR473" s="118"/>
      <c r="AS473" s="118"/>
      <c r="AT473" s="118"/>
      <c r="AU473" s="118"/>
      <c r="AV473" s="118"/>
      <c r="AW473" s="118"/>
      <c r="AX473" s="118"/>
      <c r="AY473" s="119">
        <f t="shared" si="4"/>
        <v>2</v>
      </c>
      <c r="AZ473" s="118"/>
    </row>
    <row r="474">
      <c r="A474" s="107">
        <f t="shared" si="5"/>
        <v>473</v>
      </c>
      <c r="B474" s="108"/>
      <c r="C474" s="120" t="s">
        <v>5956</v>
      </c>
      <c r="D474" s="107" t="s">
        <v>7367</v>
      </c>
      <c r="E474" s="107">
        <v>5.0</v>
      </c>
      <c r="F474" s="110" t="s">
        <v>72</v>
      </c>
      <c r="G474" s="110" t="s">
        <v>6011</v>
      </c>
      <c r="H474" s="111"/>
      <c r="I474" s="111"/>
      <c r="J474" s="112">
        <v>43770.0</v>
      </c>
      <c r="K474" s="112">
        <v>45352.0</v>
      </c>
      <c r="L474" s="113"/>
      <c r="M474" s="114">
        <f t="shared" si="1"/>
        <v>0</v>
      </c>
      <c r="N474" s="127"/>
      <c r="O474" s="108"/>
      <c r="P474" s="113"/>
      <c r="Q474" s="113"/>
      <c r="R474" s="113"/>
      <c r="S474" s="108"/>
      <c r="T474" s="111"/>
      <c r="U474" s="108"/>
      <c r="V474" s="108"/>
      <c r="W474" s="108"/>
      <c r="X474" s="107" t="s">
        <v>561</v>
      </c>
      <c r="Y474" s="116"/>
      <c r="Z474" s="128"/>
      <c r="AA474" s="108"/>
      <c r="AB474" s="113"/>
      <c r="AC474" s="113"/>
      <c r="AD474" s="115" t="s">
        <v>7368</v>
      </c>
      <c r="AE474" s="129" t="str">
        <f t="shared" si="145"/>
        <v>https://drive.google.com/file/d/107v3Fe2dL69Dd6E8qhsRjzukAepInvfN/view?usp=drive_link</v>
      </c>
      <c r="AF474" s="108"/>
      <c r="AG474" s="113"/>
      <c r="AH474" s="113"/>
      <c r="AI474" s="113"/>
      <c r="AJ474" s="107">
        <f t="shared" si="165"/>
        <v>11</v>
      </c>
      <c r="AK474" s="107">
        <f t="shared" si="166"/>
        <v>2019</v>
      </c>
      <c r="AL474" s="107" t="str">
        <f t="shared" si="167"/>
        <v>Q42019</v>
      </c>
      <c r="AM474" s="106" t="str">
        <f t="shared" si="168"/>
        <v>NA</v>
      </c>
      <c r="AN474" s="118"/>
      <c r="AO474" s="118"/>
      <c r="AP474" s="118"/>
      <c r="AQ474" s="118"/>
      <c r="AR474" s="118"/>
      <c r="AS474" s="118"/>
      <c r="AT474" s="118"/>
      <c r="AU474" s="118"/>
      <c r="AV474" s="118"/>
      <c r="AW474" s="118"/>
      <c r="AX474" s="118"/>
      <c r="AY474" s="119">
        <f t="shared" si="4"/>
        <v>5</v>
      </c>
      <c r="AZ474" s="118"/>
    </row>
    <row r="475">
      <c r="A475" s="107">
        <f t="shared" si="5"/>
        <v>474</v>
      </c>
      <c r="B475" s="108"/>
      <c r="C475" s="120" t="s">
        <v>218</v>
      </c>
      <c r="D475" s="107" t="s">
        <v>257</v>
      </c>
      <c r="E475" s="108"/>
      <c r="F475" s="110" t="s">
        <v>72</v>
      </c>
      <c r="G475" s="110" t="s">
        <v>6004</v>
      </c>
      <c r="H475" s="111"/>
      <c r="I475" s="111"/>
      <c r="J475" s="121"/>
      <c r="K475" s="121"/>
      <c r="L475" s="113"/>
      <c r="M475" s="114">
        <f t="shared" si="1"/>
        <v>0</v>
      </c>
      <c r="N475" s="127"/>
      <c r="O475" s="108"/>
      <c r="P475" s="113"/>
      <c r="Q475" s="113"/>
      <c r="R475" s="113"/>
      <c r="S475" s="108"/>
      <c r="T475" s="111"/>
      <c r="U475" s="108"/>
      <c r="V475" s="108"/>
      <c r="W475" s="108"/>
      <c r="X475" s="108"/>
      <c r="Y475" s="116"/>
      <c r="Z475" s="128"/>
      <c r="AA475" s="108"/>
      <c r="AB475" s="113"/>
      <c r="AC475" s="113"/>
      <c r="AD475" s="108"/>
      <c r="AE475" s="107" t="str">
        <f t="shared" si="145"/>
        <v>#REF!</v>
      </c>
      <c r="AF475" s="108"/>
      <c r="AG475" s="113"/>
      <c r="AH475" s="113"/>
      <c r="AI475" s="113"/>
      <c r="AJ475" s="108"/>
      <c r="AK475" s="108"/>
      <c r="AL475" s="108"/>
      <c r="AM475" s="118"/>
      <c r="AN475" s="118"/>
      <c r="AO475" s="118"/>
      <c r="AP475" s="118"/>
      <c r="AQ475" s="118"/>
      <c r="AR475" s="118"/>
      <c r="AS475" s="118"/>
      <c r="AT475" s="118"/>
      <c r="AU475" s="118"/>
      <c r="AV475" s="118"/>
      <c r="AW475" s="118"/>
      <c r="AX475" s="118"/>
      <c r="AY475" s="119">
        <f t="shared" si="4"/>
        <v>2</v>
      </c>
      <c r="AZ475" s="118"/>
    </row>
    <row r="476">
      <c r="A476" s="107">
        <f t="shared" si="5"/>
        <v>475</v>
      </c>
      <c r="B476" s="108"/>
      <c r="C476" s="130" t="s">
        <v>1460</v>
      </c>
      <c r="D476" s="109" t="s">
        <v>1461</v>
      </c>
      <c r="E476" s="108"/>
      <c r="F476" s="110" t="s">
        <v>72</v>
      </c>
      <c r="G476" s="110" t="s">
        <v>6114</v>
      </c>
      <c r="H476" s="111"/>
      <c r="I476" s="121"/>
      <c r="J476" s="112">
        <v>43800.0</v>
      </c>
      <c r="K476" s="112">
        <v>43617.0</v>
      </c>
      <c r="L476" s="113"/>
      <c r="M476" s="114">
        <f t="shared" si="1"/>
        <v>268.88</v>
      </c>
      <c r="N476" s="123">
        <v>6722.0</v>
      </c>
      <c r="O476" s="124">
        <v>4000.0</v>
      </c>
      <c r="P476" s="113"/>
      <c r="Q476" s="113"/>
      <c r="R476" s="113"/>
      <c r="S476" s="109" t="s">
        <v>37</v>
      </c>
      <c r="T476" s="109" t="s">
        <v>6005</v>
      </c>
      <c r="U476" s="109" t="s">
        <v>1462</v>
      </c>
      <c r="V476" s="125" t="s">
        <v>7369</v>
      </c>
      <c r="W476" s="109" t="s">
        <v>7370</v>
      </c>
      <c r="X476" s="109" t="s">
        <v>1175</v>
      </c>
      <c r="Y476" s="94" t="s">
        <v>7371</v>
      </c>
      <c r="Z476" s="126">
        <v>32.27</v>
      </c>
      <c r="AA476" s="109">
        <v>409.0</v>
      </c>
      <c r="AB476" s="113"/>
      <c r="AC476" s="113"/>
      <c r="AD476" s="125" t="s">
        <v>7372</v>
      </c>
      <c r="AE476" s="129" t="str">
        <f t="shared" si="145"/>
        <v>https://drive.google.com/file/d/16n4yPOCBPXjIRKVphHoiBsXQyQ9mf-H9/view?usp=drive_link</v>
      </c>
      <c r="AF476" s="107" t="str">
        <f t="shared" ref="AF476:AF481" si="170">iferror(VLOOKUP(X476,'Master Sheet'!I$2:J$171,2,0),"Not Available")</f>
        <v>Not Available</v>
      </c>
      <c r="AG476" s="113"/>
      <c r="AH476" s="113"/>
      <c r="AI476" s="113"/>
      <c r="AJ476" s="107">
        <f t="shared" ref="AJ476:AJ483" si="171">iferror(MONTH(J476),"NA")</f>
        <v>12</v>
      </c>
      <c r="AK476" s="107">
        <f t="shared" ref="AK476:AK483" si="172">iferror(YEAR(J476),"NA")</f>
        <v>2019</v>
      </c>
      <c r="AL476" s="107" t="str">
        <f t="shared" ref="AL476:AL483" si="173">Concat(IF(AJ476&lt;=3,"Q1",IF(AJ476&lt;=6,"Q2",IF(AJ476&lt;=9,"Q3","Q4"))),AK476)</f>
        <v>Q42019</v>
      </c>
      <c r="AM476" s="106" t="str">
        <f t="shared" ref="AM476:AM483" si="174">IF(N476=0,"NA",IF(N476&lt;2000,"&lt;2K",IF(N476&lt;4000,"2-4K",IF(N476&lt;6000,"4-6K",IF(N476&lt;8000,"6-8K",IF(N476&lt;10000,"8-10K",IF(N476&lt;12000,"10-12K",IF(N476&lt;15000,"12-15K","15K+"))))))))</f>
        <v>6-8K</v>
      </c>
      <c r="AN476" s="118"/>
      <c r="AO476" s="118"/>
      <c r="AP476" s="118"/>
      <c r="AQ476" s="118"/>
      <c r="AR476" s="118"/>
      <c r="AS476" s="118"/>
      <c r="AT476" s="118"/>
      <c r="AU476" s="118"/>
      <c r="AV476" s="118"/>
      <c r="AW476" s="118"/>
      <c r="AX476" s="118"/>
      <c r="AY476" s="119">
        <f t="shared" si="4"/>
        <v>13</v>
      </c>
      <c r="AZ476" s="118"/>
    </row>
    <row r="477">
      <c r="A477" s="107">
        <f t="shared" si="5"/>
        <v>476</v>
      </c>
      <c r="B477" s="108"/>
      <c r="C477" s="120" t="s">
        <v>1463</v>
      </c>
      <c r="D477" s="109" t="s">
        <v>1464</v>
      </c>
      <c r="E477" s="108"/>
      <c r="F477" s="110" t="s">
        <v>38</v>
      </c>
      <c r="G477" s="110" t="s">
        <v>6004</v>
      </c>
      <c r="H477" s="111"/>
      <c r="I477" s="121"/>
      <c r="J477" s="112">
        <v>44815.0</v>
      </c>
      <c r="K477" s="112">
        <v>46600.0</v>
      </c>
      <c r="L477" s="113"/>
      <c r="M477" s="114">
        <f t="shared" si="1"/>
        <v>345.61</v>
      </c>
      <c r="N477" s="123">
        <v>9500.0</v>
      </c>
      <c r="O477" s="124">
        <v>3638.0</v>
      </c>
      <c r="P477" s="113"/>
      <c r="Q477" s="113"/>
      <c r="R477" s="113"/>
      <c r="S477" s="109" t="s">
        <v>48</v>
      </c>
      <c r="T477" s="109" t="s">
        <v>6028</v>
      </c>
      <c r="U477" s="109" t="s">
        <v>357</v>
      </c>
      <c r="V477" s="125" t="s">
        <v>1464</v>
      </c>
      <c r="W477" s="109" t="s">
        <v>7373</v>
      </c>
      <c r="X477" s="109" t="s">
        <v>7374</v>
      </c>
      <c r="Y477" s="94" t="s">
        <v>5512</v>
      </c>
      <c r="Z477" s="126">
        <v>1.0</v>
      </c>
      <c r="AA477" s="109">
        <v>36.0</v>
      </c>
      <c r="AB477" s="113"/>
      <c r="AC477" s="131">
        <v>76.0</v>
      </c>
      <c r="AD477" s="125" t="s">
        <v>7375</v>
      </c>
      <c r="AE477" s="129" t="str">
        <f t="shared" si="145"/>
        <v>https://drive.google.com/file/d/1RirsSnevTLKwoWW5mFRghrOXhdAKBICJ/view?usp=drive_link</v>
      </c>
      <c r="AF477" s="107" t="str">
        <f t="shared" si="170"/>
        <v>Not Available</v>
      </c>
      <c r="AG477" s="113"/>
      <c r="AH477" s="113"/>
      <c r="AI477" s="113"/>
      <c r="AJ477" s="107">
        <f t="shared" si="171"/>
        <v>9</v>
      </c>
      <c r="AK477" s="107">
        <f t="shared" si="172"/>
        <v>2022</v>
      </c>
      <c r="AL477" s="107" t="str">
        <f t="shared" si="173"/>
        <v>Q32022</v>
      </c>
      <c r="AM477" s="106" t="str">
        <f t="shared" si="174"/>
        <v>8-10K</v>
      </c>
      <c r="AN477" s="118"/>
      <c r="AO477" s="118"/>
      <c r="AP477" s="118"/>
      <c r="AQ477" s="118"/>
      <c r="AR477" s="118"/>
      <c r="AS477" s="118"/>
      <c r="AT477" s="118"/>
      <c r="AU477" s="118"/>
      <c r="AV477" s="118"/>
      <c r="AW477" s="118"/>
      <c r="AX477" s="118"/>
      <c r="AY477" s="119">
        <f t="shared" si="4"/>
        <v>14</v>
      </c>
      <c r="AZ477" s="118"/>
    </row>
    <row r="478">
      <c r="A478" s="107">
        <f t="shared" si="5"/>
        <v>477</v>
      </c>
      <c r="B478" s="108"/>
      <c r="C478" s="130" t="s">
        <v>1467</v>
      </c>
      <c r="D478" s="109" t="s">
        <v>1468</v>
      </c>
      <c r="E478" s="108"/>
      <c r="F478" s="110" t="s">
        <v>38</v>
      </c>
      <c r="G478" s="110" t="s">
        <v>6011</v>
      </c>
      <c r="H478" s="109">
        <v>4.0</v>
      </c>
      <c r="I478" s="121"/>
      <c r="J478" s="112">
        <v>44896.0</v>
      </c>
      <c r="K478" s="112">
        <v>45992.0</v>
      </c>
      <c r="L478" s="131">
        <v>17500.0</v>
      </c>
      <c r="M478" s="114">
        <f t="shared" si="1"/>
        <v>912</v>
      </c>
      <c r="N478" s="123">
        <v>19000.0</v>
      </c>
      <c r="O478" s="124">
        <v>4800.0</v>
      </c>
      <c r="P478" s="113"/>
      <c r="Q478" s="113"/>
      <c r="R478" s="113"/>
      <c r="S478" s="109" t="s">
        <v>213</v>
      </c>
      <c r="T478" s="109" t="s">
        <v>6028</v>
      </c>
      <c r="U478" s="109" t="s">
        <v>522</v>
      </c>
      <c r="V478" s="125" t="s">
        <v>7376</v>
      </c>
      <c r="W478" s="109" t="s">
        <v>7377</v>
      </c>
      <c r="X478" s="109" t="s">
        <v>7378</v>
      </c>
      <c r="Y478" s="94" t="s">
        <v>7379</v>
      </c>
      <c r="Z478" s="126">
        <v>18.0</v>
      </c>
      <c r="AA478" s="109">
        <v>89.0</v>
      </c>
      <c r="AB478" s="113"/>
      <c r="AC478" s="113"/>
      <c r="AD478" s="157" t="s">
        <v>7380</v>
      </c>
      <c r="AE478" s="107" t="str">
        <f t="shared" si="145"/>
        <v>#REF!</v>
      </c>
      <c r="AF478" s="107" t="str">
        <f t="shared" si="170"/>
        <v>Not Available</v>
      </c>
      <c r="AG478" s="113"/>
      <c r="AH478" s="113"/>
      <c r="AI478" s="113"/>
      <c r="AJ478" s="107">
        <f t="shared" si="171"/>
        <v>12</v>
      </c>
      <c r="AK478" s="107">
        <f t="shared" si="172"/>
        <v>2022</v>
      </c>
      <c r="AL478" s="107" t="str">
        <f t="shared" si="173"/>
        <v>Q42022</v>
      </c>
      <c r="AM478" s="106" t="str">
        <f t="shared" si="174"/>
        <v>15K+</v>
      </c>
      <c r="AN478" s="118"/>
      <c r="AO478" s="118"/>
      <c r="AP478" s="118"/>
      <c r="AQ478" s="118"/>
      <c r="AR478" s="118"/>
      <c r="AS478" s="118"/>
      <c r="AT478" s="118"/>
      <c r="AU478" s="118"/>
      <c r="AV478" s="118"/>
      <c r="AW478" s="118"/>
      <c r="AX478" s="118"/>
      <c r="AY478" s="119">
        <f t="shared" si="4"/>
        <v>14</v>
      </c>
      <c r="AZ478" s="118"/>
    </row>
    <row r="479">
      <c r="A479" s="107">
        <f t="shared" si="5"/>
        <v>478</v>
      </c>
      <c r="B479" s="108"/>
      <c r="C479" s="130" t="s">
        <v>1472</v>
      </c>
      <c r="D479" s="109" t="s">
        <v>1473</v>
      </c>
      <c r="E479" s="108"/>
      <c r="F479" s="110" t="s">
        <v>38</v>
      </c>
      <c r="G479" s="110" t="s">
        <v>6004</v>
      </c>
      <c r="H479" s="141">
        <v>45325.0</v>
      </c>
      <c r="I479" s="121"/>
      <c r="J479" s="112">
        <v>44960.0</v>
      </c>
      <c r="K479" s="112">
        <v>45627.0</v>
      </c>
      <c r="L479" s="113"/>
      <c r="M479" s="114">
        <f t="shared" si="1"/>
        <v>75.3</v>
      </c>
      <c r="N479" s="123">
        <v>6000.0</v>
      </c>
      <c r="O479" s="124">
        <v>1255.0</v>
      </c>
      <c r="P479" s="113"/>
      <c r="Q479" s="113"/>
      <c r="R479" s="113"/>
      <c r="S479" s="109" t="s">
        <v>48</v>
      </c>
      <c r="T479" s="109" t="s">
        <v>6028</v>
      </c>
      <c r="U479" s="109" t="s">
        <v>423</v>
      </c>
      <c r="V479" s="125" t="s">
        <v>7381</v>
      </c>
      <c r="W479" s="109" t="s">
        <v>7382</v>
      </c>
      <c r="X479" s="109" t="s">
        <v>151</v>
      </c>
      <c r="Y479" s="94" t="s">
        <v>2373</v>
      </c>
      <c r="Z479" s="126">
        <v>1.82</v>
      </c>
      <c r="AA479" s="109">
        <v>116.0</v>
      </c>
      <c r="AB479" s="113"/>
      <c r="AC479" s="113"/>
      <c r="AD479" s="125" t="s">
        <v>7383</v>
      </c>
      <c r="AE479" s="129" t="str">
        <f t="shared" si="145"/>
        <v>https://drive.google.com/file/d/1mYkfo4lF9m_RbAn8RMG8Qf2uHVPpRINF/view?usp=sharing</v>
      </c>
      <c r="AF479" s="107" t="str">
        <f t="shared" si="170"/>
        <v>Not Available</v>
      </c>
      <c r="AG479" s="113"/>
      <c r="AH479" s="113"/>
      <c r="AI479" s="113"/>
      <c r="AJ479" s="107">
        <f t="shared" si="171"/>
        <v>2</v>
      </c>
      <c r="AK479" s="107">
        <f t="shared" si="172"/>
        <v>2023</v>
      </c>
      <c r="AL479" s="107" t="str">
        <f t="shared" si="173"/>
        <v>Q12023</v>
      </c>
      <c r="AM479" s="106" t="str">
        <f t="shared" si="174"/>
        <v>6-8K</v>
      </c>
      <c r="AN479" s="118"/>
      <c r="AO479" s="118"/>
      <c r="AP479" s="118"/>
      <c r="AQ479" s="106">
        <v>1.0</v>
      </c>
      <c r="AR479" s="118"/>
      <c r="AS479" s="118"/>
      <c r="AT479" s="118"/>
      <c r="AU479" s="118"/>
      <c r="AV479" s="118"/>
      <c r="AW479" s="118"/>
      <c r="AX479" s="118"/>
      <c r="AY479" s="119">
        <f t="shared" si="4"/>
        <v>13</v>
      </c>
      <c r="AZ479" s="118"/>
    </row>
    <row r="480">
      <c r="A480" s="107">
        <f t="shared" si="5"/>
        <v>479</v>
      </c>
      <c r="B480" s="108"/>
      <c r="C480" s="130" t="s">
        <v>1474</v>
      </c>
      <c r="D480" s="109" t="s">
        <v>1475</v>
      </c>
      <c r="E480" s="108"/>
      <c r="F480" s="110" t="s">
        <v>38</v>
      </c>
      <c r="G480" s="110" t="s">
        <v>6114</v>
      </c>
      <c r="H480" s="141">
        <v>45325.0</v>
      </c>
      <c r="I480" s="121"/>
      <c r="J480" s="112">
        <v>44958.0</v>
      </c>
      <c r="K480" s="112">
        <v>46204.0</v>
      </c>
      <c r="L480" s="113"/>
      <c r="M480" s="114">
        <f t="shared" si="1"/>
        <v>53</v>
      </c>
      <c r="N480" s="123">
        <v>5000.0</v>
      </c>
      <c r="O480" s="124">
        <v>1060.0</v>
      </c>
      <c r="P480" s="113"/>
      <c r="Q480" s="113"/>
      <c r="R480" s="113"/>
      <c r="S480" s="109" t="s">
        <v>48</v>
      </c>
      <c r="T480" s="109" t="s">
        <v>6005</v>
      </c>
      <c r="U480" s="109" t="s">
        <v>652</v>
      </c>
      <c r="V480" s="125" t="s">
        <v>7384</v>
      </c>
      <c r="W480" s="109" t="s">
        <v>7385</v>
      </c>
      <c r="X480" s="109" t="s">
        <v>6208</v>
      </c>
      <c r="Y480" s="94" t="s">
        <v>6232</v>
      </c>
      <c r="Z480" s="126">
        <v>2.0</v>
      </c>
      <c r="AA480" s="109">
        <v>40.0</v>
      </c>
      <c r="AB480" s="113"/>
      <c r="AC480" s="113"/>
      <c r="AD480" s="111"/>
      <c r="AE480" s="107" t="str">
        <f t="shared" si="145"/>
        <v>#REF!</v>
      </c>
      <c r="AF480" s="107" t="str">
        <f t="shared" si="170"/>
        <v>Not Available</v>
      </c>
      <c r="AG480" s="131">
        <v>21.0</v>
      </c>
      <c r="AH480" s="113"/>
      <c r="AI480" s="113"/>
      <c r="AJ480" s="107">
        <f t="shared" si="171"/>
        <v>2</v>
      </c>
      <c r="AK480" s="107">
        <f t="shared" si="172"/>
        <v>2023</v>
      </c>
      <c r="AL480" s="107" t="str">
        <f t="shared" si="173"/>
        <v>Q12023</v>
      </c>
      <c r="AM480" s="106" t="str">
        <f t="shared" si="174"/>
        <v>4-6K</v>
      </c>
      <c r="AN480" s="118"/>
      <c r="AO480" s="118"/>
      <c r="AP480" s="118"/>
      <c r="AQ480" s="118"/>
      <c r="AR480" s="118"/>
      <c r="AS480" s="118"/>
      <c r="AT480" s="118"/>
      <c r="AU480" s="118"/>
      <c r="AV480" s="118"/>
      <c r="AW480" s="118"/>
      <c r="AX480" s="118"/>
      <c r="AY480" s="119">
        <f t="shared" si="4"/>
        <v>13</v>
      </c>
      <c r="AZ480" s="118"/>
    </row>
    <row r="481">
      <c r="A481" s="107">
        <f t="shared" si="5"/>
        <v>480</v>
      </c>
      <c r="B481" s="108"/>
      <c r="C481" s="130" t="s">
        <v>1476</v>
      </c>
      <c r="D481" s="109" t="s">
        <v>1477</v>
      </c>
      <c r="E481" s="108"/>
      <c r="F481" s="110" t="s">
        <v>38</v>
      </c>
      <c r="G481" s="110" t="s">
        <v>6011</v>
      </c>
      <c r="H481" s="111"/>
      <c r="I481" s="121"/>
      <c r="J481" s="112">
        <v>43405.0</v>
      </c>
      <c r="K481" s="112">
        <v>45717.0</v>
      </c>
      <c r="L481" s="131">
        <v>11800.0</v>
      </c>
      <c r="M481" s="114">
        <f t="shared" si="1"/>
        <v>356.94</v>
      </c>
      <c r="N481" s="123">
        <v>18000.0</v>
      </c>
      <c r="O481" s="124">
        <v>1983.0</v>
      </c>
      <c r="P481" s="113"/>
      <c r="Q481" s="113"/>
      <c r="R481" s="113"/>
      <c r="S481" s="109" t="s">
        <v>48</v>
      </c>
      <c r="T481" s="109" t="s">
        <v>6063</v>
      </c>
      <c r="U481" s="109" t="s">
        <v>1168</v>
      </c>
      <c r="V481" s="125" t="s">
        <v>7386</v>
      </c>
      <c r="W481" s="109" t="s">
        <v>7387</v>
      </c>
      <c r="X481" s="109" t="s">
        <v>128</v>
      </c>
      <c r="Y481" s="94" t="s">
        <v>6554</v>
      </c>
      <c r="Z481" s="126">
        <v>3.0</v>
      </c>
      <c r="AA481" s="109">
        <v>160.0</v>
      </c>
      <c r="AB481" s="113"/>
      <c r="AC481" s="113"/>
      <c r="AD481" s="125" t="s">
        <v>7272</v>
      </c>
      <c r="AE481" s="129" t="str">
        <f t="shared" si="145"/>
        <v>https://drive.google.com/file/d/1kwmse-7ooBsO6BgkpsEy3OP6X_dON3UN/view?usp=drive_link</v>
      </c>
      <c r="AF481" s="107" t="str">
        <f t="shared" si="170"/>
        <v>Not Available</v>
      </c>
      <c r="AG481" s="113"/>
      <c r="AH481" s="113"/>
      <c r="AI481" s="113"/>
      <c r="AJ481" s="107">
        <f t="shared" si="171"/>
        <v>11</v>
      </c>
      <c r="AK481" s="107">
        <f t="shared" si="172"/>
        <v>2018</v>
      </c>
      <c r="AL481" s="107" t="str">
        <f t="shared" si="173"/>
        <v>Q42018</v>
      </c>
      <c r="AM481" s="106" t="str">
        <f t="shared" si="174"/>
        <v>15K+</v>
      </c>
      <c r="AN481" s="118"/>
      <c r="AO481" s="118"/>
      <c r="AP481" s="118"/>
      <c r="AQ481" s="118"/>
      <c r="AR481" s="118"/>
      <c r="AS481" s="118"/>
      <c r="AT481" s="118"/>
      <c r="AU481" s="118"/>
      <c r="AV481" s="118"/>
      <c r="AW481" s="118"/>
      <c r="AX481" s="118"/>
      <c r="AY481" s="119">
        <f t="shared" si="4"/>
        <v>14</v>
      </c>
      <c r="AZ481" s="118"/>
    </row>
    <row r="482">
      <c r="A482" s="107">
        <f t="shared" si="5"/>
        <v>481</v>
      </c>
      <c r="B482" s="108"/>
      <c r="C482" s="120" t="s">
        <v>1480</v>
      </c>
      <c r="D482" s="107" t="s">
        <v>1481</v>
      </c>
      <c r="E482" s="108"/>
      <c r="F482" s="110" t="s">
        <v>38</v>
      </c>
      <c r="G482" s="110" t="s">
        <v>6004</v>
      </c>
      <c r="H482" s="111"/>
      <c r="I482" s="121"/>
      <c r="J482" s="112">
        <v>44501.0</v>
      </c>
      <c r="K482" s="112">
        <v>45505.0</v>
      </c>
      <c r="L482" s="113"/>
      <c r="M482" s="114">
        <f t="shared" si="1"/>
        <v>0</v>
      </c>
      <c r="N482" s="110">
        <v>9000.0</v>
      </c>
      <c r="O482" s="108"/>
      <c r="P482" s="113"/>
      <c r="Q482" s="113"/>
      <c r="R482" s="113"/>
      <c r="S482" s="107" t="s">
        <v>213</v>
      </c>
      <c r="T482" s="109" t="s">
        <v>6028</v>
      </c>
      <c r="U482" s="107" t="s">
        <v>428</v>
      </c>
      <c r="V482" s="115" t="s">
        <v>7388</v>
      </c>
      <c r="W482" s="107" t="s">
        <v>7389</v>
      </c>
      <c r="X482" s="107" t="s">
        <v>7390</v>
      </c>
      <c r="Y482" s="107" t="s">
        <v>7391</v>
      </c>
      <c r="Z482" s="117">
        <v>4.45</v>
      </c>
      <c r="AA482" s="107">
        <v>64.0</v>
      </c>
      <c r="AB482" s="113"/>
      <c r="AC482" s="113"/>
      <c r="AD482" s="115" t="s">
        <v>7392</v>
      </c>
      <c r="AE482" s="129" t="str">
        <f t="shared" si="145"/>
        <v>https://drive.google.com/file/d/1-aabZPUmkKyou6gosmX4GZfVxF7sDcM1/view?usp=drive_link</v>
      </c>
      <c r="AF482" s="108"/>
      <c r="AG482" s="113"/>
      <c r="AH482" s="113"/>
      <c r="AI482" s="113"/>
      <c r="AJ482" s="107">
        <f t="shared" si="171"/>
        <v>11</v>
      </c>
      <c r="AK482" s="107">
        <f t="shared" si="172"/>
        <v>2021</v>
      </c>
      <c r="AL482" s="107" t="str">
        <f t="shared" si="173"/>
        <v>Q42021</v>
      </c>
      <c r="AM482" s="106" t="str">
        <f t="shared" si="174"/>
        <v>8-10K</v>
      </c>
      <c r="AN482" s="118"/>
      <c r="AO482" s="118"/>
      <c r="AP482" s="118"/>
      <c r="AQ482" s="118"/>
      <c r="AR482" s="118"/>
      <c r="AS482" s="118"/>
      <c r="AT482" s="118"/>
      <c r="AU482" s="118"/>
      <c r="AV482" s="118"/>
      <c r="AW482" s="118"/>
      <c r="AX482" s="118"/>
      <c r="AY482" s="119">
        <f t="shared" si="4"/>
        <v>11</v>
      </c>
      <c r="AZ482" s="118"/>
    </row>
    <row r="483">
      <c r="A483" s="107">
        <f t="shared" si="5"/>
        <v>482</v>
      </c>
      <c r="B483" s="108"/>
      <c r="C483" s="120" t="s">
        <v>1482</v>
      </c>
      <c r="D483" s="109" t="s">
        <v>7393</v>
      </c>
      <c r="E483" s="107">
        <v>2.0</v>
      </c>
      <c r="F483" s="110" t="s">
        <v>38</v>
      </c>
      <c r="G483" s="110" t="s">
        <v>6011</v>
      </c>
      <c r="H483" s="142" t="s">
        <v>7217</v>
      </c>
      <c r="I483" s="121"/>
      <c r="J483" s="112">
        <v>45017.0</v>
      </c>
      <c r="K483" s="112">
        <v>46357.0</v>
      </c>
      <c r="L483" s="113"/>
      <c r="M483" s="114">
        <f t="shared" si="1"/>
        <v>360</v>
      </c>
      <c r="N483" s="123">
        <v>22500.0</v>
      </c>
      <c r="O483" s="124">
        <v>1600.0</v>
      </c>
      <c r="P483" s="113"/>
      <c r="Q483" s="113"/>
      <c r="R483" s="113"/>
      <c r="S483" s="109" t="s">
        <v>48</v>
      </c>
      <c r="T483" s="109" t="s">
        <v>6063</v>
      </c>
      <c r="U483" s="109" t="s">
        <v>102</v>
      </c>
      <c r="V483" s="125" t="s">
        <v>7394</v>
      </c>
      <c r="W483" s="109" t="s">
        <v>7395</v>
      </c>
      <c r="X483" s="109" t="s">
        <v>7396</v>
      </c>
      <c r="Y483" s="116"/>
      <c r="Z483" s="126">
        <v>7.5</v>
      </c>
      <c r="AA483" s="109">
        <v>321.0</v>
      </c>
      <c r="AB483" s="113"/>
      <c r="AC483" s="113"/>
      <c r="AD483" s="125" t="s">
        <v>7397</v>
      </c>
      <c r="AE483" s="129" t="str">
        <f t="shared" si="145"/>
        <v>https://drive.google.com/file/d/1LiaRfpQCvgd063DfV5g7ZtdOgDmUYbsB/view?usp=drive_link</v>
      </c>
      <c r="AF483" s="107" t="str">
        <f>iferror(VLOOKUP(X483,'Master Sheet'!I$2:J$171,2,0),"Not Available")</f>
        <v>Not Available</v>
      </c>
      <c r="AG483" s="113"/>
      <c r="AH483" s="113"/>
      <c r="AI483" s="113"/>
      <c r="AJ483" s="107">
        <f t="shared" si="171"/>
        <v>4</v>
      </c>
      <c r="AK483" s="107">
        <f t="shared" si="172"/>
        <v>2023</v>
      </c>
      <c r="AL483" s="107" t="str">
        <f t="shared" si="173"/>
        <v>Q22023</v>
      </c>
      <c r="AM483" s="106" t="str">
        <f t="shared" si="174"/>
        <v>15K+</v>
      </c>
      <c r="AN483" s="118"/>
      <c r="AO483" s="118"/>
      <c r="AP483" s="118"/>
      <c r="AQ483" s="118"/>
      <c r="AR483" s="118"/>
      <c r="AS483" s="118"/>
      <c r="AT483" s="118"/>
      <c r="AU483" s="118"/>
      <c r="AV483" s="106">
        <v>1.0</v>
      </c>
      <c r="AW483" s="118"/>
      <c r="AX483" s="118"/>
      <c r="AY483" s="119">
        <f t="shared" si="4"/>
        <v>13</v>
      </c>
      <c r="AZ483" s="118"/>
    </row>
    <row r="484">
      <c r="A484" s="107">
        <f t="shared" si="5"/>
        <v>483</v>
      </c>
      <c r="B484" s="108"/>
      <c r="C484" s="109" t="s">
        <v>1484</v>
      </c>
      <c r="D484" s="107" t="s">
        <v>1485</v>
      </c>
      <c r="E484" s="108"/>
      <c r="F484" s="110" t="s">
        <v>150</v>
      </c>
      <c r="G484" s="110" t="s">
        <v>6004</v>
      </c>
      <c r="H484" s="111"/>
      <c r="I484" s="111"/>
      <c r="J484" s="121"/>
      <c r="K484" s="121"/>
      <c r="L484" s="113"/>
      <c r="M484" s="114">
        <f t="shared" si="1"/>
        <v>317.754</v>
      </c>
      <c r="N484" s="110">
        <v>13900.0</v>
      </c>
      <c r="O484" s="107">
        <v>2286.0</v>
      </c>
      <c r="P484" s="113"/>
      <c r="Q484" s="113"/>
      <c r="R484" s="113"/>
      <c r="S484" s="107" t="s">
        <v>48</v>
      </c>
      <c r="T484" s="109" t="s">
        <v>6063</v>
      </c>
      <c r="U484" s="107" t="s">
        <v>102</v>
      </c>
      <c r="V484" s="115" t="s">
        <v>1485</v>
      </c>
      <c r="W484" s="108"/>
      <c r="X484" s="107" t="s">
        <v>7203</v>
      </c>
      <c r="Y484" s="116"/>
      <c r="Z484" s="117">
        <v>1.23</v>
      </c>
      <c r="AA484" s="107">
        <v>62.0</v>
      </c>
      <c r="AB484" s="113"/>
      <c r="AC484" s="113"/>
      <c r="AD484" s="115" t="s">
        <v>7398</v>
      </c>
      <c r="AE484" s="129" t="str">
        <f t="shared" si="145"/>
        <v>https://drive.google.com/file/d/1hQ8aug5b3QjQlkJF6g0DPvDYSFQQH-a6/view?usp=drive_link</v>
      </c>
      <c r="AF484" s="107" t="s">
        <v>7399</v>
      </c>
      <c r="AG484" s="113"/>
      <c r="AH484" s="113"/>
      <c r="AI484" s="113"/>
      <c r="AJ484" s="108"/>
      <c r="AK484" s="108"/>
      <c r="AL484" s="108"/>
      <c r="AM484" s="118"/>
      <c r="AN484" s="118"/>
      <c r="AO484" s="118"/>
      <c r="AP484" s="118"/>
      <c r="AQ484" s="118"/>
      <c r="AR484" s="118"/>
      <c r="AS484" s="118"/>
      <c r="AT484" s="118"/>
      <c r="AU484" s="118"/>
      <c r="AV484" s="119">
        <v>1.0</v>
      </c>
      <c r="AW484" s="118"/>
      <c r="AX484" s="118"/>
      <c r="AY484" s="119">
        <f t="shared" si="4"/>
        <v>11</v>
      </c>
      <c r="AZ484" s="118"/>
    </row>
    <row r="485">
      <c r="A485" s="107">
        <f t="shared" si="5"/>
        <v>484</v>
      </c>
      <c r="B485" s="108"/>
      <c r="C485" s="120" t="s">
        <v>1489</v>
      </c>
      <c r="D485" s="109" t="s">
        <v>1490</v>
      </c>
      <c r="E485" s="108"/>
      <c r="F485" s="110" t="s">
        <v>38</v>
      </c>
      <c r="G485" s="110" t="s">
        <v>6004</v>
      </c>
      <c r="H485" s="141">
        <v>45325.0</v>
      </c>
      <c r="I485" s="121"/>
      <c r="J485" s="112">
        <v>44743.0</v>
      </c>
      <c r="K485" s="112">
        <v>46174.0</v>
      </c>
      <c r="L485" s="113"/>
      <c r="M485" s="114">
        <f t="shared" si="1"/>
        <v>55.1</v>
      </c>
      <c r="N485" s="123">
        <v>5000.0</v>
      </c>
      <c r="O485" s="124">
        <v>1102.0</v>
      </c>
      <c r="P485" s="113"/>
      <c r="Q485" s="113"/>
      <c r="R485" s="113"/>
      <c r="S485" s="109" t="s">
        <v>48</v>
      </c>
      <c r="T485" s="109" t="s">
        <v>6005</v>
      </c>
      <c r="U485" s="109" t="s">
        <v>1491</v>
      </c>
      <c r="V485" s="125" t="s">
        <v>7400</v>
      </c>
      <c r="W485" s="109" t="s">
        <v>7401</v>
      </c>
      <c r="X485" s="109" t="s">
        <v>6208</v>
      </c>
      <c r="Y485" s="94" t="s">
        <v>6232</v>
      </c>
      <c r="Z485" s="126">
        <v>0.76</v>
      </c>
      <c r="AA485" s="109">
        <v>80.0</v>
      </c>
      <c r="AB485" s="113"/>
      <c r="AC485" s="113"/>
      <c r="AD485" s="111"/>
      <c r="AE485" s="107" t="str">
        <f t="shared" si="145"/>
        <v>#REF!</v>
      </c>
      <c r="AF485" s="107" t="str">
        <f t="shared" ref="AF485:AF488" si="175">iferror(VLOOKUP(X485,'Master Sheet'!I$2:J$171,2,0),"Not Available")</f>
        <v>Not Available</v>
      </c>
      <c r="AG485" s="131">
        <v>7.1</v>
      </c>
      <c r="AH485" s="113"/>
      <c r="AI485" s="113"/>
      <c r="AJ485" s="107">
        <f t="shared" ref="AJ485:AJ491" si="176">iferror(MONTH(J485),"NA")</f>
        <v>7</v>
      </c>
      <c r="AK485" s="107">
        <f t="shared" ref="AK485:AK491" si="177">iferror(YEAR(J485),"NA")</f>
        <v>2022</v>
      </c>
      <c r="AL485" s="107" t="str">
        <f t="shared" ref="AL485:AL491" si="178">Concat(IF(AJ485&lt;=3,"Q1",IF(AJ485&lt;=6,"Q2",IF(AJ485&lt;=9,"Q3","Q4"))),AK485)</f>
        <v>Q32022</v>
      </c>
      <c r="AM485" s="106" t="str">
        <f t="shared" ref="AM485:AM491" si="179">IF(N485=0,"NA",IF(N485&lt;2000,"&lt;2K",IF(N485&lt;4000,"2-4K",IF(N485&lt;6000,"4-6K",IF(N485&lt;8000,"6-8K",IF(N485&lt;10000,"8-10K",IF(N485&lt;12000,"10-12K",IF(N485&lt;15000,"12-15K","15K+"))))))))</f>
        <v>4-6K</v>
      </c>
      <c r="AN485" s="118"/>
      <c r="AO485" s="118"/>
      <c r="AP485" s="118"/>
      <c r="AQ485" s="118"/>
      <c r="AR485" s="118"/>
      <c r="AS485" s="118"/>
      <c r="AT485" s="118"/>
      <c r="AU485" s="118"/>
      <c r="AV485" s="118"/>
      <c r="AW485" s="118"/>
      <c r="AX485" s="118"/>
      <c r="AY485" s="119">
        <f t="shared" si="4"/>
        <v>13</v>
      </c>
      <c r="AZ485" s="118"/>
    </row>
    <row r="486">
      <c r="A486" s="107">
        <f t="shared" si="5"/>
        <v>485</v>
      </c>
      <c r="B486" s="108"/>
      <c r="C486" s="120" t="s">
        <v>1493</v>
      </c>
      <c r="D486" s="109" t="s">
        <v>1494</v>
      </c>
      <c r="E486" s="108"/>
      <c r="F486" s="110" t="s">
        <v>38</v>
      </c>
      <c r="G486" s="110" t="s">
        <v>6114</v>
      </c>
      <c r="H486" s="141">
        <v>45325.0</v>
      </c>
      <c r="I486" s="121"/>
      <c r="J486" s="112">
        <v>44451.0</v>
      </c>
      <c r="K486" s="112">
        <v>45717.0</v>
      </c>
      <c r="L486" s="113"/>
      <c r="M486" s="114">
        <f t="shared" si="1"/>
        <v>65</v>
      </c>
      <c r="N486" s="123">
        <v>5000.0</v>
      </c>
      <c r="O486" s="124">
        <v>1300.0</v>
      </c>
      <c r="P486" s="113"/>
      <c r="Q486" s="113"/>
      <c r="R486" s="113"/>
      <c r="S486" s="109" t="s">
        <v>48</v>
      </c>
      <c r="T486" s="109" t="s">
        <v>6005</v>
      </c>
      <c r="U486" s="109" t="s">
        <v>1491</v>
      </c>
      <c r="V486" s="125" t="s">
        <v>7402</v>
      </c>
      <c r="W486" s="109" t="s">
        <v>7403</v>
      </c>
      <c r="X486" s="109" t="s">
        <v>6208</v>
      </c>
      <c r="Y486" s="94" t="s">
        <v>6232</v>
      </c>
      <c r="Z486" s="126">
        <v>1.0</v>
      </c>
      <c r="AA486" s="109">
        <v>172.0</v>
      </c>
      <c r="AB486" s="113"/>
      <c r="AC486" s="113"/>
      <c r="AD486" s="125" t="s">
        <v>7404</v>
      </c>
      <c r="AE486" s="129" t="str">
        <f t="shared" si="145"/>
        <v>https://drive.google.com/file/d/1HCcGtKVEfzHfkQPSYxI4LbOBFVZZmxWJ/view?usp=sharing</v>
      </c>
      <c r="AF486" s="107" t="str">
        <f t="shared" si="175"/>
        <v>Not Available</v>
      </c>
      <c r="AG486" s="131">
        <v>21.0</v>
      </c>
      <c r="AH486" s="113"/>
      <c r="AI486" s="113"/>
      <c r="AJ486" s="107">
        <f t="shared" si="176"/>
        <v>9</v>
      </c>
      <c r="AK486" s="107">
        <f t="shared" si="177"/>
        <v>2021</v>
      </c>
      <c r="AL486" s="107" t="str">
        <f t="shared" si="178"/>
        <v>Q32021</v>
      </c>
      <c r="AM486" s="106" t="str">
        <f t="shared" si="179"/>
        <v>4-6K</v>
      </c>
      <c r="AN486" s="118"/>
      <c r="AO486" s="118"/>
      <c r="AP486" s="118"/>
      <c r="AQ486" s="118"/>
      <c r="AR486" s="118"/>
      <c r="AS486" s="118"/>
      <c r="AT486" s="118"/>
      <c r="AU486" s="118"/>
      <c r="AV486" s="118"/>
      <c r="AW486" s="118"/>
      <c r="AX486" s="118"/>
      <c r="AY486" s="119">
        <f t="shared" si="4"/>
        <v>13</v>
      </c>
      <c r="AZ486" s="118"/>
    </row>
    <row r="487">
      <c r="A487" s="107">
        <f t="shared" si="5"/>
        <v>486</v>
      </c>
      <c r="B487" s="108"/>
      <c r="C487" s="130" t="s">
        <v>1495</v>
      </c>
      <c r="D487" s="109" t="s">
        <v>1496</v>
      </c>
      <c r="E487" s="108"/>
      <c r="F487" s="110" t="s">
        <v>38</v>
      </c>
      <c r="G487" s="110" t="s">
        <v>6004</v>
      </c>
      <c r="H487" s="111"/>
      <c r="I487" s="121"/>
      <c r="J487" s="112">
        <v>44986.0</v>
      </c>
      <c r="K487" s="112">
        <v>46357.0</v>
      </c>
      <c r="L487" s="113"/>
      <c r="M487" s="114">
        <f t="shared" si="1"/>
        <v>509.649</v>
      </c>
      <c r="N487" s="123">
        <v>14700.0</v>
      </c>
      <c r="O487" s="124">
        <v>3467.0</v>
      </c>
      <c r="P487" s="113"/>
      <c r="Q487" s="113"/>
      <c r="R487" s="113"/>
      <c r="S487" s="109" t="s">
        <v>213</v>
      </c>
      <c r="T487" s="109" t="s">
        <v>6005</v>
      </c>
      <c r="U487" s="109" t="s">
        <v>40</v>
      </c>
      <c r="V487" s="125" t="s">
        <v>7405</v>
      </c>
      <c r="W487" s="109" t="s">
        <v>7406</v>
      </c>
      <c r="X487" s="109" t="s">
        <v>128</v>
      </c>
      <c r="Y487" s="94" t="s">
        <v>2089</v>
      </c>
      <c r="Z487" s="126">
        <v>8.0</v>
      </c>
      <c r="AA487" s="109">
        <v>80.0</v>
      </c>
      <c r="AB487" s="113"/>
      <c r="AC487" s="113"/>
      <c r="AD487" s="125" t="s">
        <v>7407</v>
      </c>
      <c r="AE487" s="129" t="str">
        <f t="shared" si="145"/>
        <v>https://drive.google.com/file/d/12Zn0vCvj8FPcckoMslgCV1Ij0sgzE4oK/view?usp=sharing</v>
      </c>
      <c r="AF487" s="107" t="str">
        <f t="shared" si="175"/>
        <v>Not Available</v>
      </c>
      <c r="AG487" s="131">
        <v>8.3</v>
      </c>
      <c r="AH487" s="113"/>
      <c r="AI487" s="113"/>
      <c r="AJ487" s="107">
        <f t="shared" si="176"/>
        <v>3</v>
      </c>
      <c r="AK487" s="107">
        <f t="shared" si="177"/>
        <v>2023</v>
      </c>
      <c r="AL487" s="107" t="str">
        <f t="shared" si="178"/>
        <v>Q12023</v>
      </c>
      <c r="AM487" s="106" t="str">
        <f t="shared" si="179"/>
        <v>12-15K</v>
      </c>
      <c r="AN487" s="118"/>
      <c r="AO487" s="118"/>
      <c r="AP487" s="118"/>
      <c r="AQ487" s="118"/>
      <c r="AR487" s="118"/>
      <c r="AS487" s="118"/>
      <c r="AT487" s="118"/>
      <c r="AU487" s="118"/>
      <c r="AV487" s="118"/>
      <c r="AW487" s="118"/>
      <c r="AX487" s="118"/>
      <c r="AY487" s="119">
        <f t="shared" si="4"/>
        <v>13</v>
      </c>
      <c r="AZ487" s="118"/>
    </row>
    <row r="488">
      <c r="A488" s="107">
        <f t="shared" si="5"/>
        <v>487</v>
      </c>
      <c r="B488" s="108"/>
      <c r="C488" s="130" t="s">
        <v>1497</v>
      </c>
      <c r="D488" s="109" t="s">
        <v>1498</v>
      </c>
      <c r="E488" s="108"/>
      <c r="F488" s="110" t="s">
        <v>38</v>
      </c>
      <c r="G488" s="110" t="s">
        <v>6004</v>
      </c>
      <c r="H488" s="141">
        <v>45355.0</v>
      </c>
      <c r="I488" s="121"/>
      <c r="J488" s="112">
        <v>44752.0</v>
      </c>
      <c r="K488" s="112">
        <v>46661.0</v>
      </c>
      <c r="L488" s="113"/>
      <c r="M488" s="114">
        <f t="shared" si="1"/>
        <v>398.1294</v>
      </c>
      <c r="N488" s="123">
        <v>15780.0</v>
      </c>
      <c r="O488" s="124">
        <v>2523.0</v>
      </c>
      <c r="P488" s="113"/>
      <c r="Q488" s="113"/>
      <c r="R488" s="113"/>
      <c r="S488" s="109" t="s">
        <v>48</v>
      </c>
      <c r="T488" s="109" t="s">
        <v>6063</v>
      </c>
      <c r="U488" s="109" t="s">
        <v>103</v>
      </c>
      <c r="V488" s="125" t="s">
        <v>7408</v>
      </c>
      <c r="W488" s="109" t="s">
        <v>7409</v>
      </c>
      <c r="X488" s="109" t="s">
        <v>6237</v>
      </c>
      <c r="Y488" s="94" t="s">
        <v>6238</v>
      </c>
      <c r="Z488" s="126">
        <v>1.04</v>
      </c>
      <c r="AA488" s="109">
        <v>44.0</v>
      </c>
      <c r="AB488" s="113"/>
      <c r="AC488" s="113"/>
      <c r="AD488" s="125" t="s">
        <v>7410</v>
      </c>
      <c r="AE488" s="129" t="str">
        <f t="shared" si="145"/>
        <v>https://drive.google.com/file/d/1W9qVoyOHhuD8sJ5UsYAyTme87Hkchxlt/view?usp=sharing</v>
      </c>
      <c r="AF488" s="107" t="str">
        <f t="shared" si="175"/>
        <v>Not Available</v>
      </c>
      <c r="AG488" s="113"/>
      <c r="AH488" s="113"/>
      <c r="AI488" s="113"/>
      <c r="AJ488" s="107">
        <f t="shared" si="176"/>
        <v>7</v>
      </c>
      <c r="AK488" s="107">
        <f t="shared" si="177"/>
        <v>2022</v>
      </c>
      <c r="AL488" s="107" t="str">
        <f t="shared" si="178"/>
        <v>Q32022</v>
      </c>
      <c r="AM488" s="106" t="str">
        <f t="shared" si="179"/>
        <v>15K+</v>
      </c>
      <c r="AN488" s="118"/>
      <c r="AO488" s="118"/>
      <c r="AP488" s="118"/>
      <c r="AQ488" s="118"/>
      <c r="AR488" s="118"/>
      <c r="AS488" s="118"/>
      <c r="AT488" s="118"/>
      <c r="AU488" s="118"/>
      <c r="AV488" s="118"/>
      <c r="AW488" s="118"/>
      <c r="AX488" s="118"/>
      <c r="AY488" s="119">
        <f t="shared" si="4"/>
        <v>13</v>
      </c>
      <c r="AZ488" s="118"/>
    </row>
    <row r="489">
      <c r="A489" s="107">
        <f t="shared" si="5"/>
        <v>488</v>
      </c>
      <c r="B489" s="108"/>
      <c r="C489" s="130" t="s">
        <v>1501</v>
      </c>
      <c r="D489" s="109" t="s">
        <v>1502</v>
      </c>
      <c r="E489" s="108"/>
      <c r="F489" s="110" t="s">
        <v>38</v>
      </c>
      <c r="G489" s="110" t="s">
        <v>6004</v>
      </c>
      <c r="H489" s="111"/>
      <c r="I489" s="121"/>
      <c r="J489" s="112">
        <v>45261.0</v>
      </c>
      <c r="K489" s="112">
        <v>45992.0</v>
      </c>
      <c r="L489" s="113"/>
      <c r="M489" s="114">
        <f t="shared" si="1"/>
        <v>58.14</v>
      </c>
      <c r="N489" s="110">
        <v>5700.0</v>
      </c>
      <c r="O489" s="107">
        <v>1020.0</v>
      </c>
      <c r="P489" s="113"/>
      <c r="Q489" s="113"/>
      <c r="R489" s="113"/>
      <c r="S489" s="107" t="s">
        <v>48</v>
      </c>
      <c r="T489" s="109" t="s">
        <v>6028</v>
      </c>
      <c r="U489" s="107" t="s">
        <v>1503</v>
      </c>
      <c r="V489" s="115" t="s">
        <v>1502</v>
      </c>
      <c r="W489" s="107" t="s">
        <v>7411</v>
      </c>
      <c r="X489" s="107" t="s">
        <v>6166</v>
      </c>
      <c r="Y489" s="94" t="s">
        <v>7412</v>
      </c>
      <c r="Z489" s="117">
        <v>2.39</v>
      </c>
      <c r="AA489" s="107">
        <v>156.0</v>
      </c>
      <c r="AB489" s="113"/>
      <c r="AC489" s="113"/>
      <c r="AD489" s="115" t="s">
        <v>7413</v>
      </c>
      <c r="AE489" s="129" t="str">
        <f t="shared" si="145"/>
        <v>https://drive.google.com/file/d/1y-jO_qrZWP1y2MRjDbTtSivdpx6uefjP/view?usp=drive_link</v>
      </c>
      <c r="AF489" s="108"/>
      <c r="AG489" s="113"/>
      <c r="AH489" s="113"/>
      <c r="AI489" s="113"/>
      <c r="AJ489" s="107">
        <f t="shared" si="176"/>
        <v>12</v>
      </c>
      <c r="AK489" s="107">
        <f t="shared" si="177"/>
        <v>2023</v>
      </c>
      <c r="AL489" s="107" t="str">
        <f t="shared" si="178"/>
        <v>Q42023</v>
      </c>
      <c r="AM489" s="106" t="str">
        <f t="shared" si="179"/>
        <v>4-6K</v>
      </c>
      <c r="AN489" s="118" t="s">
        <v>5668</v>
      </c>
      <c r="AO489" s="118"/>
      <c r="AP489" s="118"/>
      <c r="AQ489" s="118"/>
      <c r="AR489" s="118"/>
      <c r="AS489" s="118"/>
      <c r="AT489" s="118"/>
      <c r="AU489" s="118"/>
      <c r="AV489" s="118"/>
      <c r="AW489" s="118"/>
      <c r="AX489" s="118"/>
      <c r="AY489" s="119">
        <f t="shared" si="4"/>
        <v>12</v>
      </c>
      <c r="AZ489" s="118"/>
    </row>
    <row r="490">
      <c r="A490" s="107">
        <f t="shared" si="5"/>
        <v>489</v>
      </c>
      <c r="B490" s="108"/>
      <c r="C490" s="130" t="s">
        <v>1504</v>
      </c>
      <c r="D490" s="109" t="s">
        <v>1505</v>
      </c>
      <c r="E490" s="108"/>
      <c r="F490" s="110" t="s">
        <v>38</v>
      </c>
      <c r="G490" s="110" t="s">
        <v>7414</v>
      </c>
      <c r="H490" s="141">
        <v>45325.0</v>
      </c>
      <c r="I490" s="121"/>
      <c r="J490" s="112">
        <v>43842.0</v>
      </c>
      <c r="K490" s="112">
        <v>45627.0</v>
      </c>
      <c r="L490" s="113"/>
      <c r="M490" s="114">
        <f t="shared" si="1"/>
        <v>52.55</v>
      </c>
      <c r="N490" s="123">
        <v>5000.0</v>
      </c>
      <c r="O490" s="124">
        <v>1051.0</v>
      </c>
      <c r="P490" s="113"/>
      <c r="Q490" s="113"/>
      <c r="R490" s="113"/>
      <c r="S490" s="109" t="s">
        <v>48</v>
      </c>
      <c r="T490" s="109" t="s">
        <v>6028</v>
      </c>
      <c r="U490" s="109" t="s">
        <v>1156</v>
      </c>
      <c r="V490" s="125" t="s">
        <v>7415</v>
      </c>
      <c r="W490" s="109" t="s">
        <v>7416</v>
      </c>
      <c r="X490" s="109" t="s">
        <v>6208</v>
      </c>
      <c r="Y490" s="94" t="s">
        <v>1715</v>
      </c>
      <c r="Z490" s="126">
        <v>4.0</v>
      </c>
      <c r="AA490" s="109">
        <v>470.0</v>
      </c>
      <c r="AB490" s="113"/>
      <c r="AC490" s="113"/>
      <c r="AD490" s="111"/>
      <c r="AE490" s="107" t="str">
        <f t="shared" si="145"/>
        <v>#REF!</v>
      </c>
      <c r="AF490" s="107" t="str">
        <f t="shared" ref="AF490:AF491" si="180">iferror(VLOOKUP(X490,'Master Sheet'!I$2:J$171,2,0),"Not Available")</f>
        <v>Not Available</v>
      </c>
      <c r="AG490" s="113"/>
      <c r="AH490" s="113"/>
      <c r="AI490" s="113"/>
      <c r="AJ490" s="107">
        <f t="shared" si="176"/>
        <v>1</v>
      </c>
      <c r="AK490" s="107">
        <f t="shared" si="177"/>
        <v>2020</v>
      </c>
      <c r="AL490" s="107" t="str">
        <f t="shared" si="178"/>
        <v>Q12020</v>
      </c>
      <c r="AM490" s="106" t="str">
        <f t="shared" si="179"/>
        <v>4-6K</v>
      </c>
      <c r="AN490" s="118"/>
      <c r="AO490" s="118"/>
      <c r="AP490" s="118"/>
      <c r="AQ490" s="118"/>
      <c r="AR490" s="118"/>
      <c r="AS490" s="118"/>
      <c r="AT490" s="118"/>
      <c r="AU490" s="118"/>
      <c r="AV490" s="118"/>
      <c r="AW490" s="118"/>
      <c r="AX490" s="118"/>
      <c r="AY490" s="119">
        <f t="shared" si="4"/>
        <v>13</v>
      </c>
      <c r="AZ490" s="118"/>
    </row>
    <row r="491">
      <c r="A491" s="107">
        <f t="shared" si="5"/>
        <v>490</v>
      </c>
      <c r="B491" s="108"/>
      <c r="C491" s="130" t="s">
        <v>1507</v>
      </c>
      <c r="D491" s="109" t="s">
        <v>1508</v>
      </c>
      <c r="E491" s="108"/>
      <c r="F491" s="110" t="s">
        <v>38</v>
      </c>
      <c r="G491" s="110" t="s">
        <v>6004</v>
      </c>
      <c r="H491" s="141">
        <v>45325.0</v>
      </c>
      <c r="I491" s="121"/>
      <c r="J491" s="112">
        <v>45170.0</v>
      </c>
      <c r="K491" s="112">
        <v>46600.0</v>
      </c>
      <c r="L491" s="131">
        <v>5000.0</v>
      </c>
      <c r="M491" s="114">
        <f t="shared" si="1"/>
        <v>45.81</v>
      </c>
      <c r="N491" s="123">
        <v>4500.0</v>
      </c>
      <c r="O491" s="124">
        <v>1018.0</v>
      </c>
      <c r="P491" s="113"/>
      <c r="Q491" s="113"/>
      <c r="R491" s="113"/>
      <c r="S491" s="109" t="s">
        <v>48</v>
      </c>
      <c r="T491" s="109" t="s">
        <v>6005</v>
      </c>
      <c r="U491" s="109" t="s">
        <v>93</v>
      </c>
      <c r="V491" s="125" t="s">
        <v>7417</v>
      </c>
      <c r="W491" s="109" t="s">
        <v>7418</v>
      </c>
      <c r="X491" s="109" t="s">
        <v>6208</v>
      </c>
      <c r="Y491" s="116"/>
      <c r="Z491" s="126">
        <v>1.2</v>
      </c>
      <c r="AA491" s="109">
        <v>209.0</v>
      </c>
      <c r="AB491" s="113"/>
      <c r="AC491" s="113"/>
      <c r="AD491" s="125" t="s">
        <v>7419</v>
      </c>
      <c r="AE491" s="129" t="str">
        <f t="shared" si="145"/>
        <v>https://drive.google.com/file/d/1jbzbHFmi3NVLKTDIxr11EAKB8YYpg29-/view?usp=sharing</v>
      </c>
      <c r="AF491" s="107" t="str">
        <f t="shared" si="180"/>
        <v>Not Available</v>
      </c>
      <c r="AG491" s="131">
        <v>43.0</v>
      </c>
      <c r="AH491" s="113"/>
      <c r="AI491" s="113"/>
      <c r="AJ491" s="107">
        <f t="shared" si="176"/>
        <v>9</v>
      </c>
      <c r="AK491" s="107">
        <f t="shared" si="177"/>
        <v>2023</v>
      </c>
      <c r="AL491" s="107" t="str">
        <f t="shared" si="178"/>
        <v>Q32023</v>
      </c>
      <c r="AM491" s="106" t="str">
        <f t="shared" si="179"/>
        <v>4-6K</v>
      </c>
      <c r="AN491" s="118" t="s">
        <v>5668</v>
      </c>
      <c r="AO491" s="118"/>
      <c r="AP491" s="118"/>
      <c r="AQ491" s="118"/>
      <c r="AR491" s="118"/>
      <c r="AS491" s="118"/>
      <c r="AT491" s="118"/>
      <c r="AU491" s="118"/>
      <c r="AV491" s="118"/>
      <c r="AW491" s="118"/>
      <c r="AX491" s="118"/>
      <c r="AY491" s="119">
        <f t="shared" si="4"/>
        <v>14</v>
      </c>
      <c r="AZ491" s="118"/>
    </row>
    <row r="492">
      <c r="A492" s="107">
        <f t="shared" si="5"/>
        <v>491</v>
      </c>
      <c r="B492" s="108"/>
      <c r="C492" s="120" t="s">
        <v>194</v>
      </c>
      <c r="D492" s="107" t="s">
        <v>1511</v>
      </c>
      <c r="E492" s="108"/>
      <c r="F492" s="110" t="s">
        <v>150</v>
      </c>
      <c r="G492" s="110" t="s">
        <v>6004</v>
      </c>
      <c r="H492" s="111"/>
      <c r="I492" s="111"/>
      <c r="J492" s="121"/>
      <c r="K492" s="121"/>
      <c r="L492" s="113"/>
      <c r="M492" s="114">
        <f t="shared" si="1"/>
        <v>0</v>
      </c>
      <c r="N492" s="127"/>
      <c r="O492" s="108"/>
      <c r="P492" s="113"/>
      <c r="Q492" s="113"/>
      <c r="R492" s="113"/>
      <c r="S492" s="108"/>
      <c r="T492" s="111"/>
      <c r="U492" s="108"/>
      <c r="V492" s="115" t="s">
        <v>1511</v>
      </c>
      <c r="W492" s="108"/>
      <c r="X492" s="107" t="s">
        <v>1512</v>
      </c>
      <c r="Y492" s="116"/>
      <c r="Z492" s="128"/>
      <c r="AA492" s="108"/>
      <c r="AB492" s="113"/>
      <c r="AC492" s="113"/>
      <c r="AD492" s="108"/>
      <c r="AE492" s="107" t="str">
        <f t="shared" si="145"/>
        <v>#REF!</v>
      </c>
      <c r="AF492" s="108"/>
      <c r="AG492" s="113"/>
      <c r="AH492" s="113"/>
      <c r="AI492" s="113"/>
      <c r="AJ492" s="108"/>
      <c r="AK492" s="108"/>
      <c r="AL492" s="108"/>
      <c r="AM492" s="118"/>
      <c r="AN492" s="118"/>
      <c r="AO492" s="118"/>
      <c r="AP492" s="118"/>
      <c r="AQ492" s="118"/>
      <c r="AR492" s="118"/>
      <c r="AS492" s="118"/>
      <c r="AT492" s="118"/>
      <c r="AU492" s="118"/>
      <c r="AV492" s="118"/>
      <c r="AW492" s="118"/>
      <c r="AX492" s="118"/>
      <c r="AY492" s="119">
        <f t="shared" si="4"/>
        <v>3</v>
      </c>
      <c r="AZ492" s="118"/>
    </row>
    <row r="493">
      <c r="A493" s="107">
        <f t="shared" si="5"/>
        <v>492</v>
      </c>
      <c r="B493" s="108"/>
      <c r="C493" s="120" t="s">
        <v>194</v>
      </c>
      <c r="D493" s="107" t="s">
        <v>7420</v>
      </c>
      <c r="E493" s="108"/>
      <c r="F493" s="110" t="s">
        <v>150</v>
      </c>
      <c r="G493" s="110" t="s">
        <v>6004</v>
      </c>
      <c r="H493" s="111"/>
      <c r="I493" s="111"/>
      <c r="J493" s="121"/>
      <c r="K493" s="121"/>
      <c r="L493" s="113"/>
      <c r="M493" s="114">
        <f t="shared" si="1"/>
        <v>0</v>
      </c>
      <c r="N493" s="127"/>
      <c r="O493" s="108"/>
      <c r="P493" s="113"/>
      <c r="Q493" s="113"/>
      <c r="R493" s="113"/>
      <c r="S493" s="108"/>
      <c r="T493" s="111"/>
      <c r="U493" s="108"/>
      <c r="V493" s="108"/>
      <c r="W493" s="108"/>
      <c r="X493" s="107" t="s">
        <v>6074</v>
      </c>
      <c r="Y493" s="116"/>
      <c r="Z493" s="128"/>
      <c r="AA493" s="108"/>
      <c r="AB493" s="113"/>
      <c r="AC493" s="113"/>
      <c r="AD493" s="108"/>
      <c r="AE493" s="107" t="str">
        <f t="shared" si="145"/>
        <v>#REF!</v>
      </c>
      <c r="AF493" s="108"/>
      <c r="AG493" s="113"/>
      <c r="AH493" s="113"/>
      <c r="AI493" s="113"/>
      <c r="AJ493" s="108"/>
      <c r="AK493" s="108"/>
      <c r="AL493" s="108"/>
      <c r="AM493" s="118"/>
      <c r="AN493" s="118"/>
      <c r="AO493" s="118"/>
      <c r="AP493" s="118"/>
      <c r="AQ493" s="118"/>
      <c r="AR493" s="118"/>
      <c r="AS493" s="118"/>
      <c r="AT493" s="118"/>
      <c r="AU493" s="118"/>
      <c r="AV493" s="118"/>
      <c r="AW493" s="118"/>
      <c r="AX493" s="118"/>
      <c r="AY493" s="119">
        <f t="shared" si="4"/>
        <v>3</v>
      </c>
      <c r="AZ493" s="118"/>
    </row>
    <row r="494">
      <c r="A494" s="107">
        <f t="shared" si="5"/>
        <v>493</v>
      </c>
      <c r="B494" s="108"/>
      <c r="C494" s="130" t="s">
        <v>1514</v>
      </c>
      <c r="D494" s="109" t="s">
        <v>1515</v>
      </c>
      <c r="E494" s="107" t="s">
        <v>6061</v>
      </c>
      <c r="F494" s="110" t="s">
        <v>72</v>
      </c>
      <c r="G494" s="110" t="s">
        <v>6114</v>
      </c>
      <c r="H494" s="111"/>
      <c r="I494" s="121"/>
      <c r="J494" s="112">
        <v>43221.0</v>
      </c>
      <c r="K494" s="112">
        <v>45231.0</v>
      </c>
      <c r="L494" s="113"/>
      <c r="M494" s="114">
        <f t="shared" si="1"/>
        <v>349.92</v>
      </c>
      <c r="N494" s="123">
        <v>8000.0</v>
      </c>
      <c r="O494" s="124">
        <v>4374.0</v>
      </c>
      <c r="P494" s="113"/>
      <c r="Q494" s="113"/>
      <c r="R494" s="113"/>
      <c r="S494" s="109" t="s">
        <v>37</v>
      </c>
      <c r="T494" s="109" t="s">
        <v>6005</v>
      </c>
      <c r="U494" s="109" t="s">
        <v>1516</v>
      </c>
      <c r="V494" s="125" t="s">
        <v>1515</v>
      </c>
      <c r="W494" s="109" t="s">
        <v>7421</v>
      </c>
      <c r="X494" s="109" t="s">
        <v>7007</v>
      </c>
      <c r="Y494" s="116"/>
      <c r="Z494" s="126">
        <v>188.45</v>
      </c>
      <c r="AA494" s="109">
        <v>835.0</v>
      </c>
      <c r="AB494" s="113"/>
      <c r="AC494" s="113"/>
      <c r="AD494" s="111"/>
      <c r="AE494" s="107" t="str">
        <f t="shared" si="145"/>
        <v>#REF!</v>
      </c>
      <c r="AF494" s="107" t="str">
        <f>iferror(VLOOKUP(X494,'Master Sheet'!I$2:J$171,2,0),"Not Available")</f>
        <v>Not Available</v>
      </c>
      <c r="AG494" s="113"/>
      <c r="AH494" s="113"/>
      <c r="AI494" s="113"/>
      <c r="AJ494" s="107">
        <f>iferror(MONTH(J494),"NA")</f>
        <v>5</v>
      </c>
      <c r="AK494" s="107">
        <f>iferror(YEAR(J494),"NA")</f>
        <v>2018</v>
      </c>
      <c r="AL494" s="107" t="str">
        <f>Concat(IF(AJ494&lt;=3,"Q1",IF(AJ494&lt;=6,"Q2",IF(AJ494&lt;=9,"Q3","Q4"))),AK494)</f>
        <v>Q22018</v>
      </c>
      <c r="AM494" s="106" t="str">
        <f>IF(N494=0,"NA",IF(N494&lt;2000,"&lt;2K",IF(N494&lt;4000,"2-4K",IF(N494&lt;6000,"4-6K",IF(N494&lt;8000,"6-8K",IF(N494&lt;10000,"8-10K",IF(N494&lt;12000,"10-12K",IF(N494&lt;15000,"12-15K","15K+"))))))))</f>
        <v>8-10K</v>
      </c>
      <c r="AN494" s="118"/>
      <c r="AO494" s="118"/>
      <c r="AP494" s="118"/>
      <c r="AQ494" s="118"/>
      <c r="AR494" s="118"/>
      <c r="AS494" s="118"/>
      <c r="AT494" s="118"/>
      <c r="AU494" s="118"/>
      <c r="AV494" s="118"/>
      <c r="AW494" s="118"/>
      <c r="AX494" s="118"/>
      <c r="AY494" s="119">
        <f t="shared" si="4"/>
        <v>13</v>
      </c>
      <c r="AZ494" s="118"/>
    </row>
    <row r="495">
      <c r="A495" s="107">
        <f t="shared" si="5"/>
        <v>494</v>
      </c>
      <c r="B495" s="108"/>
      <c r="C495" s="120" t="s">
        <v>194</v>
      </c>
      <c r="D495" s="107" t="s">
        <v>1518</v>
      </c>
      <c r="E495" s="108"/>
      <c r="F495" s="110" t="s">
        <v>150</v>
      </c>
      <c r="G495" s="110" t="s">
        <v>6004</v>
      </c>
      <c r="H495" s="111"/>
      <c r="I495" s="111"/>
      <c r="J495" s="121"/>
      <c r="K495" s="121"/>
      <c r="L495" s="113"/>
      <c r="M495" s="114">
        <f t="shared" si="1"/>
        <v>0</v>
      </c>
      <c r="N495" s="127"/>
      <c r="O495" s="108"/>
      <c r="P495" s="113"/>
      <c r="Q495" s="113"/>
      <c r="R495" s="113"/>
      <c r="S495" s="108"/>
      <c r="T495" s="111"/>
      <c r="U495" s="108"/>
      <c r="V495" s="108"/>
      <c r="W495" s="108"/>
      <c r="X495" s="107" t="s">
        <v>80</v>
      </c>
      <c r="Y495" s="116"/>
      <c r="Z495" s="128"/>
      <c r="AA495" s="108"/>
      <c r="AB495" s="113"/>
      <c r="AC495" s="113"/>
      <c r="AD495" s="108"/>
      <c r="AE495" s="107" t="str">
        <f t="shared" si="145"/>
        <v>#REF!</v>
      </c>
      <c r="AF495" s="108"/>
      <c r="AG495" s="113"/>
      <c r="AH495" s="113"/>
      <c r="AI495" s="113"/>
      <c r="AJ495" s="108"/>
      <c r="AK495" s="108"/>
      <c r="AL495" s="108"/>
      <c r="AM495" s="118"/>
      <c r="AN495" s="118"/>
      <c r="AO495" s="118"/>
      <c r="AP495" s="118"/>
      <c r="AQ495" s="118"/>
      <c r="AR495" s="118"/>
      <c r="AS495" s="118"/>
      <c r="AT495" s="118"/>
      <c r="AU495" s="118"/>
      <c r="AV495" s="118"/>
      <c r="AW495" s="118"/>
      <c r="AX495" s="118"/>
      <c r="AY495" s="119">
        <f t="shared" si="4"/>
        <v>3</v>
      </c>
      <c r="AZ495" s="118"/>
    </row>
    <row r="496">
      <c r="A496" s="107">
        <f t="shared" si="5"/>
        <v>495</v>
      </c>
      <c r="B496" s="108"/>
      <c r="C496" s="132" t="s">
        <v>5955</v>
      </c>
      <c r="D496" s="107" t="s">
        <v>7422</v>
      </c>
      <c r="E496" s="108"/>
      <c r="F496" s="110" t="s">
        <v>38</v>
      </c>
      <c r="G496" s="110" t="s">
        <v>6004</v>
      </c>
      <c r="H496" s="111"/>
      <c r="I496" s="143"/>
      <c r="J496" s="143"/>
      <c r="K496" s="112">
        <v>46722.0</v>
      </c>
      <c r="L496" s="113"/>
      <c r="M496" s="114">
        <f t="shared" si="1"/>
        <v>0</v>
      </c>
      <c r="N496" s="162"/>
      <c r="O496" s="107">
        <v>1500.0</v>
      </c>
      <c r="P496" s="113"/>
      <c r="Q496" s="113"/>
      <c r="R496" s="113"/>
      <c r="S496" s="107" t="s">
        <v>37</v>
      </c>
      <c r="T496" s="109" t="s">
        <v>6005</v>
      </c>
      <c r="U496" s="107" t="s">
        <v>116</v>
      </c>
      <c r="V496" s="108"/>
      <c r="W496" s="108"/>
      <c r="X496" s="107" t="s">
        <v>413</v>
      </c>
      <c r="Y496" s="94" t="s">
        <v>7423</v>
      </c>
      <c r="Z496" s="128"/>
      <c r="AA496" s="108"/>
      <c r="AB496" s="113"/>
      <c r="AC496" s="113"/>
      <c r="AD496" s="108"/>
      <c r="AE496" s="107" t="str">
        <f t="shared" si="145"/>
        <v>#REF!</v>
      </c>
      <c r="AF496" s="107" t="str">
        <f t="shared" ref="AF496:AF497" si="181">iferror(VLOOKUP(X496,'Master Sheet'!I$2:J$171,2,0),"Not Available")</f>
        <v>Not Available</v>
      </c>
      <c r="AG496" s="113"/>
      <c r="AH496" s="113"/>
      <c r="AI496" s="113"/>
      <c r="AJ496" s="107">
        <f t="shared" ref="AJ496:AJ497" si="182">iferror(MONTH(J496),"NA")</f>
        <v>12</v>
      </c>
      <c r="AK496" s="107">
        <f t="shared" ref="AK496:AK497" si="183">iferror(YEAR(J496),"NA")</f>
        <v>1899</v>
      </c>
      <c r="AL496" s="107" t="str">
        <f t="shared" ref="AL496:AL497" si="184">Concat(IF(AJ496&lt;=3,"Q1",IF(AJ496&lt;=6,"Q2",IF(AJ496&lt;=9,"Q3","Q4"))),AK496)</f>
        <v>Q41899</v>
      </c>
      <c r="AM496" s="106" t="str">
        <f t="shared" ref="AM496:AM497" si="185">IF(N496=0,"NA",IF(N496&lt;2000,"&lt;2K",IF(N496&lt;4000,"2-4K",IF(N496&lt;6000,"4-6K",IF(N496&lt;8000,"6-8K",IF(N496&lt;10000,"8-10K",IF(N496&lt;12000,"10-12K",IF(N496&lt;15000,"12-15K","15K+"))))))))</f>
        <v>NA</v>
      </c>
      <c r="AN496" s="118"/>
      <c r="AO496" s="118"/>
      <c r="AP496" s="118"/>
      <c r="AQ496" s="118"/>
      <c r="AR496" s="118"/>
      <c r="AS496" s="118"/>
      <c r="AT496" s="118"/>
      <c r="AU496" s="118"/>
      <c r="AV496" s="118"/>
      <c r="AW496" s="118"/>
      <c r="AX496" s="118"/>
      <c r="AY496" s="119">
        <f t="shared" si="4"/>
        <v>9</v>
      </c>
      <c r="AZ496" s="118"/>
    </row>
    <row r="497">
      <c r="A497" s="107">
        <f t="shared" si="5"/>
        <v>496</v>
      </c>
      <c r="B497" s="108"/>
      <c r="C497" s="120" t="s">
        <v>1519</v>
      </c>
      <c r="D497" s="109" t="s">
        <v>1520</v>
      </c>
      <c r="E497" s="108"/>
      <c r="F497" s="110" t="s">
        <v>38</v>
      </c>
      <c r="G497" s="110" t="s">
        <v>6114</v>
      </c>
      <c r="H497" s="141">
        <v>45325.0</v>
      </c>
      <c r="I497" s="121"/>
      <c r="J497" s="112">
        <v>43770.0</v>
      </c>
      <c r="K497" s="112">
        <v>45627.0</v>
      </c>
      <c r="L497" s="113"/>
      <c r="M497" s="114">
        <f t="shared" si="1"/>
        <v>70</v>
      </c>
      <c r="N497" s="123">
        <v>5000.0</v>
      </c>
      <c r="O497" s="124">
        <v>1400.0</v>
      </c>
      <c r="P497" s="113"/>
      <c r="Q497" s="131">
        <v>70.0</v>
      </c>
      <c r="R497" s="113"/>
      <c r="S497" s="109" t="s">
        <v>48</v>
      </c>
      <c r="T497" s="109" t="s">
        <v>6028</v>
      </c>
      <c r="U497" s="109" t="s">
        <v>375</v>
      </c>
      <c r="V497" s="125" t="s">
        <v>1520</v>
      </c>
      <c r="W497" s="109" t="s">
        <v>7424</v>
      </c>
      <c r="X497" s="109" t="s">
        <v>6455</v>
      </c>
      <c r="Y497" s="94" t="s">
        <v>5540</v>
      </c>
      <c r="Z497" s="126">
        <v>1.0</v>
      </c>
      <c r="AA497" s="109">
        <v>68.0</v>
      </c>
      <c r="AB497" s="131">
        <v>3.0</v>
      </c>
      <c r="AC497" s="113"/>
      <c r="AD497" s="125" t="s">
        <v>7425</v>
      </c>
      <c r="AE497" s="129" t="str">
        <f t="shared" si="145"/>
        <v>https://drive.google.com/file/d/1c1YOQW6ej9oN5_ttAQOoz_7CeA37Ag8v/view?usp=drive_link</v>
      </c>
      <c r="AF497" s="107" t="str">
        <f t="shared" si="181"/>
        <v>Not Available</v>
      </c>
      <c r="AG497" s="113"/>
      <c r="AH497" s="113"/>
      <c r="AI497" s="113"/>
      <c r="AJ497" s="107">
        <f t="shared" si="182"/>
        <v>11</v>
      </c>
      <c r="AK497" s="107">
        <f t="shared" si="183"/>
        <v>2019</v>
      </c>
      <c r="AL497" s="107" t="str">
        <f t="shared" si="184"/>
        <v>Q42019</v>
      </c>
      <c r="AM497" s="106" t="str">
        <f t="shared" si="185"/>
        <v>4-6K</v>
      </c>
      <c r="AN497" s="118"/>
      <c r="AO497" s="118"/>
      <c r="AP497" s="118"/>
      <c r="AQ497" s="118"/>
      <c r="AR497" s="118"/>
      <c r="AS497" s="118"/>
      <c r="AT497" s="118"/>
      <c r="AU497" s="118"/>
      <c r="AV497" s="118"/>
      <c r="AW497" s="118"/>
      <c r="AX497" s="118"/>
      <c r="AY497" s="119">
        <f t="shared" si="4"/>
        <v>13</v>
      </c>
      <c r="AZ497" s="118"/>
    </row>
    <row r="498">
      <c r="A498" s="107">
        <f t="shared" si="5"/>
        <v>497</v>
      </c>
      <c r="B498" s="108"/>
      <c r="C498" s="120" t="s">
        <v>194</v>
      </c>
      <c r="D498" s="107" t="s">
        <v>255</v>
      </c>
      <c r="E498" s="108"/>
      <c r="F498" s="110" t="s">
        <v>150</v>
      </c>
      <c r="G498" s="110" t="s">
        <v>6004</v>
      </c>
      <c r="H498" s="109" t="s">
        <v>6062</v>
      </c>
      <c r="I498" s="111"/>
      <c r="J498" s="121"/>
      <c r="K498" s="121"/>
      <c r="L498" s="113"/>
      <c r="M498" s="114">
        <f t="shared" si="1"/>
        <v>0</v>
      </c>
      <c r="N498" s="127"/>
      <c r="O498" s="108"/>
      <c r="P498" s="113"/>
      <c r="Q498" s="113"/>
      <c r="R498" s="113"/>
      <c r="S498" s="108"/>
      <c r="T498" s="111"/>
      <c r="U498" s="108"/>
      <c r="V498" s="108"/>
      <c r="W498" s="108"/>
      <c r="X498" s="107" t="s">
        <v>256</v>
      </c>
      <c r="Y498" s="116"/>
      <c r="Z498" s="128"/>
      <c r="AA498" s="108"/>
      <c r="AB498" s="113"/>
      <c r="AC498" s="113"/>
      <c r="AD498" s="108"/>
      <c r="AE498" s="107" t="str">
        <f t="shared" si="145"/>
        <v>#REF!</v>
      </c>
      <c r="AF498" s="108"/>
      <c r="AG498" s="113"/>
      <c r="AH498" s="113"/>
      <c r="AI498" s="113"/>
      <c r="AJ498" s="108"/>
      <c r="AK498" s="108"/>
      <c r="AL498" s="108"/>
      <c r="AM498" s="118"/>
      <c r="AN498" s="118"/>
      <c r="AO498" s="118"/>
      <c r="AP498" s="118"/>
      <c r="AQ498" s="118"/>
      <c r="AR498" s="118"/>
      <c r="AS498" s="118"/>
      <c r="AT498" s="118"/>
      <c r="AU498" s="118"/>
      <c r="AV498" s="118"/>
      <c r="AW498" s="118"/>
      <c r="AX498" s="118"/>
      <c r="AY498" s="119">
        <f t="shared" si="4"/>
        <v>3</v>
      </c>
      <c r="AZ498" s="118"/>
    </row>
    <row r="499">
      <c r="A499" s="107">
        <f t="shared" si="5"/>
        <v>498</v>
      </c>
      <c r="B499" s="108"/>
      <c r="C499" s="120" t="s">
        <v>1523</v>
      </c>
      <c r="D499" s="109" t="s">
        <v>1524</v>
      </c>
      <c r="E499" s="108"/>
      <c r="F499" s="110" t="s">
        <v>38</v>
      </c>
      <c r="G499" s="110" t="s">
        <v>6004</v>
      </c>
      <c r="H499" s="141">
        <v>45325.0</v>
      </c>
      <c r="I499" s="121"/>
      <c r="J499" s="112">
        <v>44562.0</v>
      </c>
      <c r="K499" s="112">
        <v>46023.0</v>
      </c>
      <c r="L499" s="113"/>
      <c r="M499" s="114">
        <f t="shared" si="1"/>
        <v>46.04</v>
      </c>
      <c r="N499" s="123">
        <v>4000.0</v>
      </c>
      <c r="O499" s="124">
        <v>1151.0</v>
      </c>
      <c r="P499" s="113"/>
      <c r="Q499" s="113"/>
      <c r="R499" s="113"/>
      <c r="S499" s="109" t="s">
        <v>48</v>
      </c>
      <c r="T499" s="109" t="s">
        <v>6028</v>
      </c>
      <c r="U499" s="109" t="s">
        <v>169</v>
      </c>
      <c r="V499" s="125" t="s">
        <v>7426</v>
      </c>
      <c r="W499" s="109" t="s">
        <v>7427</v>
      </c>
      <c r="X499" s="109" t="s">
        <v>6208</v>
      </c>
      <c r="Y499" s="94" t="s">
        <v>7428</v>
      </c>
      <c r="Z499" s="126">
        <v>3.23</v>
      </c>
      <c r="AA499" s="109">
        <v>436.0</v>
      </c>
      <c r="AB499" s="113"/>
      <c r="AC499" s="113"/>
      <c r="AD499" s="111"/>
      <c r="AE499" s="107" t="str">
        <f t="shared" si="145"/>
        <v>#REF!</v>
      </c>
      <c r="AF499" s="107" t="str">
        <f>iferror(VLOOKUP(X499,'Master Sheet'!I$2:J$171,2,0),"Not Available")</f>
        <v>Not Available</v>
      </c>
      <c r="AG499" s="113"/>
      <c r="AH499" s="113"/>
      <c r="AI499" s="113"/>
      <c r="AJ499" s="107">
        <f t="shared" ref="AJ499:AJ503" si="186">iferror(MONTH(J499),"NA")</f>
        <v>1</v>
      </c>
      <c r="AK499" s="107">
        <f t="shared" ref="AK499:AK503" si="187">iferror(YEAR(J499),"NA")</f>
        <v>2022</v>
      </c>
      <c r="AL499" s="107" t="str">
        <f t="shared" ref="AL499:AL503" si="188">Concat(IF(AJ499&lt;=3,"Q1",IF(AJ499&lt;=6,"Q2",IF(AJ499&lt;=9,"Q3","Q4"))),AK499)</f>
        <v>Q12022</v>
      </c>
      <c r="AM499" s="106" t="str">
        <f t="shared" ref="AM499:AM503" si="189">IF(N499=0,"NA",IF(N499&lt;2000,"&lt;2K",IF(N499&lt;4000,"2-4K",IF(N499&lt;6000,"4-6K",IF(N499&lt;8000,"6-8K",IF(N499&lt;10000,"8-10K",IF(N499&lt;12000,"10-12K",IF(N499&lt;15000,"12-15K","15K+"))))))))</f>
        <v>4-6K</v>
      </c>
      <c r="AN499" s="118"/>
      <c r="AO499" s="118"/>
      <c r="AP499" s="118"/>
      <c r="AQ499" s="118"/>
      <c r="AR499" s="118"/>
      <c r="AS499" s="118"/>
      <c r="AT499" s="118"/>
      <c r="AU499" s="118"/>
      <c r="AV499" s="118"/>
      <c r="AW499" s="118"/>
      <c r="AX499" s="118"/>
      <c r="AY499" s="119">
        <f t="shared" si="4"/>
        <v>13</v>
      </c>
      <c r="AZ499" s="118"/>
    </row>
    <row r="500">
      <c r="A500" s="107">
        <f t="shared" si="5"/>
        <v>499</v>
      </c>
      <c r="B500" s="108"/>
      <c r="C500" s="120" t="s">
        <v>3367</v>
      </c>
      <c r="D500" s="107" t="s">
        <v>7429</v>
      </c>
      <c r="E500" s="108"/>
      <c r="F500" s="110" t="s">
        <v>38</v>
      </c>
      <c r="G500" s="110" t="s">
        <v>6004</v>
      </c>
      <c r="H500" s="111"/>
      <c r="I500" s="121"/>
      <c r="J500" s="112">
        <v>45261.0</v>
      </c>
      <c r="K500" s="112">
        <v>47088.0</v>
      </c>
      <c r="L500" s="113"/>
      <c r="M500" s="114">
        <f t="shared" si="1"/>
        <v>0</v>
      </c>
      <c r="N500" s="127"/>
      <c r="O500" s="108"/>
      <c r="P500" s="113"/>
      <c r="Q500" s="113"/>
      <c r="R500" s="113"/>
      <c r="S500" s="107" t="s">
        <v>213</v>
      </c>
      <c r="T500" s="109" t="s">
        <v>6028</v>
      </c>
      <c r="U500" s="107" t="s">
        <v>60</v>
      </c>
      <c r="V500" s="115" t="s">
        <v>7430</v>
      </c>
      <c r="W500" s="107" t="s">
        <v>7431</v>
      </c>
      <c r="X500" s="107" t="s">
        <v>7432</v>
      </c>
      <c r="Y500" s="94" t="s">
        <v>7433</v>
      </c>
      <c r="Z500" s="117">
        <v>6.4</v>
      </c>
      <c r="AA500" s="107">
        <v>122.0</v>
      </c>
      <c r="AB500" s="113"/>
      <c r="AC500" s="113"/>
      <c r="AD500" s="108"/>
      <c r="AE500" s="107" t="str">
        <f t="shared" si="145"/>
        <v>#REF!</v>
      </c>
      <c r="AF500" s="108"/>
      <c r="AG500" s="113"/>
      <c r="AH500" s="113"/>
      <c r="AI500" s="113"/>
      <c r="AJ500" s="107">
        <f t="shared" si="186"/>
        <v>12</v>
      </c>
      <c r="AK500" s="107">
        <f t="shared" si="187"/>
        <v>2023</v>
      </c>
      <c r="AL500" s="107" t="str">
        <f t="shared" si="188"/>
        <v>Q42023</v>
      </c>
      <c r="AM500" s="106" t="str">
        <f t="shared" si="189"/>
        <v>NA</v>
      </c>
      <c r="AN500" s="118" t="s">
        <v>5668</v>
      </c>
      <c r="AO500" s="118"/>
      <c r="AP500" s="118"/>
      <c r="AQ500" s="118"/>
      <c r="AR500" s="118"/>
      <c r="AS500" s="118"/>
      <c r="AT500" s="118"/>
      <c r="AU500" s="118"/>
      <c r="AV500" s="118"/>
      <c r="AW500" s="118"/>
      <c r="AX500" s="118"/>
      <c r="AY500" s="119">
        <f t="shared" si="4"/>
        <v>10</v>
      </c>
      <c r="AZ500" s="118"/>
    </row>
    <row r="501">
      <c r="A501" s="107">
        <f t="shared" si="5"/>
        <v>500</v>
      </c>
      <c r="B501" s="108"/>
      <c r="C501" s="120" t="s">
        <v>211</v>
      </c>
      <c r="D501" s="109" t="s">
        <v>212</v>
      </c>
      <c r="E501" s="108"/>
      <c r="F501" s="110" t="s">
        <v>72</v>
      </c>
      <c r="G501" s="110" t="s">
        <v>6011</v>
      </c>
      <c r="H501" s="109">
        <v>4.0</v>
      </c>
      <c r="I501" s="121"/>
      <c r="J501" s="112">
        <v>43252.0</v>
      </c>
      <c r="K501" s="112">
        <v>45139.0</v>
      </c>
      <c r="L501" s="113"/>
      <c r="M501" s="114">
        <f t="shared" si="1"/>
        <v>599.912</v>
      </c>
      <c r="N501" s="123">
        <v>16400.0</v>
      </c>
      <c r="O501" s="124">
        <v>3658.0</v>
      </c>
      <c r="P501" s="113"/>
      <c r="Q501" s="113"/>
      <c r="R501" s="113"/>
      <c r="S501" s="109" t="s">
        <v>213</v>
      </c>
      <c r="T501" s="109" t="s">
        <v>6005</v>
      </c>
      <c r="U501" s="109" t="s">
        <v>214</v>
      </c>
      <c r="V501" s="125" t="s">
        <v>212</v>
      </c>
      <c r="W501" s="109" t="s">
        <v>7434</v>
      </c>
      <c r="X501" s="109" t="s">
        <v>1512</v>
      </c>
      <c r="Y501" s="94" t="s">
        <v>7435</v>
      </c>
      <c r="Z501" s="126">
        <v>4.0</v>
      </c>
      <c r="AA501" s="109">
        <v>24.0</v>
      </c>
      <c r="AB501" s="113"/>
      <c r="AC501" s="113"/>
      <c r="AD501" s="125" t="s">
        <v>7436</v>
      </c>
      <c r="AE501" s="129" t="str">
        <f t="shared" si="145"/>
        <v>https://drive.google.com/file/d/19C7w4mEHcvnGdkyK7W4jA3D4W2Fw0VGA/view?usp=sharing</v>
      </c>
      <c r="AF501" s="107" t="str">
        <f t="shared" ref="AF501:AF503" si="190">iferror(VLOOKUP(X501,'Master Sheet'!I$2:J$171,2,0),"Not Available")</f>
        <v>Not Available</v>
      </c>
      <c r="AG501" s="131">
        <v>19.0</v>
      </c>
      <c r="AH501" s="113"/>
      <c r="AI501" s="113"/>
      <c r="AJ501" s="107">
        <f t="shared" si="186"/>
        <v>6</v>
      </c>
      <c r="AK501" s="107">
        <f t="shared" si="187"/>
        <v>2018</v>
      </c>
      <c r="AL501" s="107" t="str">
        <f t="shared" si="188"/>
        <v>Q22018</v>
      </c>
      <c r="AM501" s="106" t="str">
        <f t="shared" si="189"/>
        <v>15K+</v>
      </c>
      <c r="AN501" s="118"/>
      <c r="AO501" s="118"/>
      <c r="AP501" s="118"/>
      <c r="AQ501" s="118"/>
      <c r="AR501" s="118"/>
      <c r="AS501" s="118"/>
      <c r="AT501" s="118"/>
      <c r="AU501" s="118"/>
      <c r="AV501" s="118"/>
      <c r="AW501" s="118"/>
      <c r="AX501" s="118"/>
      <c r="AY501" s="119">
        <f t="shared" si="4"/>
        <v>13</v>
      </c>
      <c r="AZ501" s="118"/>
    </row>
    <row r="502">
      <c r="A502" s="107">
        <f t="shared" si="5"/>
        <v>501</v>
      </c>
      <c r="B502" s="108"/>
      <c r="C502" s="120" t="s">
        <v>1529</v>
      </c>
      <c r="D502" s="109" t="s">
        <v>1530</v>
      </c>
      <c r="E502" s="108"/>
      <c r="F502" s="110" t="s">
        <v>72</v>
      </c>
      <c r="G502" s="110" t="s">
        <v>6011</v>
      </c>
      <c r="H502" s="142" t="s">
        <v>6154</v>
      </c>
      <c r="I502" s="121"/>
      <c r="J502" s="112">
        <v>43647.0</v>
      </c>
      <c r="K502" s="112">
        <v>45261.0</v>
      </c>
      <c r="L502" s="113"/>
      <c r="M502" s="114">
        <f t="shared" si="1"/>
        <v>56.278</v>
      </c>
      <c r="N502" s="123">
        <v>3800.0</v>
      </c>
      <c r="O502" s="124">
        <v>1481.0</v>
      </c>
      <c r="P502" s="113"/>
      <c r="Q502" s="113"/>
      <c r="R502" s="113"/>
      <c r="S502" s="109" t="s">
        <v>48</v>
      </c>
      <c r="T502" s="109" t="s">
        <v>6005</v>
      </c>
      <c r="U502" s="109" t="s">
        <v>824</v>
      </c>
      <c r="V502" s="125" t="s">
        <v>7437</v>
      </c>
      <c r="W502" s="109" t="s">
        <v>7438</v>
      </c>
      <c r="X502" s="109" t="s">
        <v>6208</v>
      </c>
      <c r="Y502" s="94" t="s">
        <v>7428</v>
      </c>
      <c r="Z502" s="126">
        <v>1.97</v>
      </c>
      <c r="AA502" s="109">
        <v>272.0</v>
      </c>
      <c r="AB502" s="113"/>
      <c r="AC502" s="113"/>
      <c r="AD502" s="111"/>
      <c r="AE502" s="107" t="str">
        <f t="shared" si="145"/>
        <v>#REF!</v>
      </c>
      <c r="AF502" s="107" t="str">
        <f t="shared" si="190"/>
        <v>Not Available</v>
      </c>
      <c r="AG502" s="113"/>
      <c r="AH502" s="113"/>
      <c r="AI502" s="113"/>
      <c r="AJ502" s="107">
        <f t="shared" si="186"/>
        <v>7</v>
      </c>
      <c r="AK502" s="107">
        <f t="shared" si="187"/>
        <v>2019</v>
      </c>
      <c r="AL502" s="107" t="str">
        <f t="shared" si="188"/>
        <v>Q32019</v>
      </c>
      <c r="AM502" s="106" t="str">
        <f t="shared" si="189"/>
        <v>2-4K</v>
      </c>
      <c r="AN502" s="118"/>
      <c r="AO502" s="118"/>
      <c r="AP502" s="118"/>
      <c r="AQ502" s="118"/>
      <c r="AR502" s="118"/>
      <c r="AS502" s="118"/>
      <c r="AT502" s="118"/>
      <c r="AU502" s="118"/>
      <c r="AV502" s="118"/>
      <c r="AW502" s="118"/>
      <c r="AX502" s="118"/>
      <c r="AY502" s="119">
        <f t="shared" si="4"/>
        <v>13</v>
      </c>
      <c r="AZ502" s="118"/>
    </row>
    <row r="503">
      <c r="A503" s="107">
        <f t="shared" si="5"/>
        <v>502</v>
      </c>
      <c r="B503" s="108"/>
      <c r="C503" s="130" t="s">
        <v>1531</v>
      </c>
      <c r="D503" s="109" t="s">
        <v>1532</v>
      </c>
      <c r="E503" s="108"/>
      <c r="F503" s="110" t="s">
        <v>38</v>
      </c>
      <c r="G503" s="166" t="s">
        <v>6004</v>
      </c>
      <c r="H503" s="141">
        <v>45355.0</v>
      </c>
      <c r="I503" s="121"/>
      <c r="J503" s="112">
        <v>44386.0</v>
      </c>
      <c r="K503" s="112">
        <v>46539.0</v>
      </c>
      <c r="L503" s="113"/>
      <c r="M503" s="114">
        <f t="shared" si="1"/>
        <v>644</v>
      </c>
      <c r="N503" s="123">
        <v>28000.0</v>
      </c>
      <c r="O503" s="124">
        <v>2300.0</v>
      </c>
      <c r="P503" s="113"/>
      <c r="Q503" s="113"/>
      <c r="R503" s="113"/>
      <c r="S503" s="109" t="s">
        <v>48</v>
      </c>
      <c r="T503" s="109" t="s">
        <v>6063</v>
      </c>
      <c r="U503" s="109" t="s">
        <v>1533</v>
      </c>
      <c r="V503" s="137" t="s">
        <v>1532</v>
      </c>
      <c r="W503" s="109" t="s">
        <v>7439</v>
      </c>
      <c r="X503" s="109" t="s">
        <v>6237</v>
      </c>
      <c r="Y503" s="94" t="s">
        <v>6238</v>
      </c>
      <c r="Z503" s="126">
        <v>1.15</v>
      </c>
      <c r="AA503" s="109">
        <v>97.0</v>
      </c>
      <c r="AB503" s="113"/>
      <c r="AC503" s="113"/>
      <c r="AD503" s="125" t="s">
        <v>7440</v>
      </c>
      <c r="AE503" s="129" t="str">
        <f t="shared" si="145"/>
        <v>https://drive.google.com/file/d/1aQ1-68tFs9kMYl_q-zwHyR75px55Jn1C/view?usp=sharing</v>
      </c>
      <c r="AF503" s="107" t="str">
        <f t="shared" si="190"/>
        <v>Not Available</v>
      </c>
      <c r="AG503" s="113"/>
      <c r="AH503" s="113"/>
      <c r="AI503" s="113"/>
      <c r="AJ503" s="107">
        <f t="shared" si="186"/>
        <v>7</v>
      </c>
      <c r="AK503" s="107">
        <f t="shared" si="187"/>
        <v>2021</v>
      </c>
      <c r="AL503" s="107" t="str">
        <f t="shared" si="188"/>
        <v>Q32021</v>
      </c>
      <c r="AM503" s="106" t="str">
        <f t="shared" si="189"/>
        <v>15K+</v>
      </c>
      <c r="AN503" s="118"/>
      <c r="AO503" s="118"/>
      <c r="AP503" s="118"/>
      <c r="AQ503" s="118"/>
      <c r="AR503" s="118"/>
      <c r="AS503" s="118"/>
      <c r="AT503" s="118"/>
      <c r="AU503" s="118"/>
      <c r="AV503" s="118"/>
      <c r="AW503" s="118"/>
      <c r="AX503" s="118"/>
      <c r="AY503" s="119">
        <f t="shared" si="4"/>
        <v>13</v>
      </c>
      <c r="AZ503" s="118"/>
    </row>
    <row r="504">
      <c r="A504" s="107">
        <f t="shared" si="5"/>
        <v>503</v>
      </c>
      <c r="B504" s="108"/>
      <c r="C504" s="111"/>
      <c r="D504" s="107" t="s">
        <v>7441</v>
      </c>
      <c r="E504" s="108"/>
      <c r="F504" s="110" t="s">
        <v>72</v>
      </c>
      <c r="G504" s="110" t="s">
        <v>6114</v>
      </c>
      <c r="H504" s="111"/>
      <c r="I504" s="111"/>
      <c r="J504" s="112">
        <v>43374.0</v>
      </c>
      <c r="K504" s="112">
        <v>45627.0</v>
      </c>
      <c r="L504" s="113"/>
      <c r="M504" s="114">
        <f t="shared" si="1"/>
        <v>873.425</v>
      </c>
      <c r="N504" s="110">
        <v>21700.0</v>
      </c>
      <c r="O504" s="107">
        <v>4025.0</v>
      </c>
      <c r="P504" s="113"/>
      <c r="Q504" s="113"/>
      <c r="R504" s="113"/>
      <c r="S504" s="107" t="s">
        <v>213</v>
      </c>
      <c r="T504" s="109" t="s">
        <v>6005</v>
      </c>
      <c r="U504" s="107" t="s">
        <v>155</v>
      </c>
      <c r="V504" s="115" t="s">
        <v>7442</v>
      </c>
      <c r="W504" s="108"/>
      <c r="X504" s="108"/>
      <c r="Y504" s="116"/>
      <c r="Z504" s="117">
        <v>21.0</v>
      </c>
      <c r="AA504" s="107">
        <v>144.0</v>
      </c>
      <c r="AB504" s="113"/>
      <c r="AC504" s="113"/>
      <c r="AD504" s="108"/>
      <c r="AE504" s="107" t="str">
        <f t="shared" si="145"/>
        <v>#REF!</v>
      </c>
      <c r="AF504" s="108"/>
      <c r="AG504" s="113"/>
      <c r="AH504" s="113"/>
      <c r="AI504" s="113"/>
      <c r="AJ504" s="108"/>
      <c r="AK504" s="108"/>
      <c r="AL504" s="108"/>
      <c r="AM504" s="118"/>
      <c r="AN504" s="118"/>
      <c r="AO504" s="118"/>
      <c r="AP504" s="118"/>
      <c r="AQ504" s="118"/>
      <c r="AR504" s="118"/>
      <c r="AS504" s="118"/>
      <c r="AT504" s="118"/>
      <c r="AU504" s="118"/>
      <c r="AV504" s="118"/>
      <c r="AW504" s="118"/>
      <c r="AX504" s="118"/>
      <c r="AY504" s="119">
        <f t="shared" si="4"/>
        <v>11</v>
      </c>
      <c r="AZ504" s="118"/>
    </row>
    <row r="505">
      <c r="A505" s="107">
        <f t="shared" si="5"/>
        <v>504</v>
      </c>
      <c r="B505" s="108"/>
      <c r="C505" s="111"/>
      <c r="D505" s="107" t="s">
        <v>7443</v>
      </c>
      <c r="E505" s="108"/>
      <c r="F505" s="110" t="s">
        <v>38</v>
      </c>
      <c r="G505" s="110" t="s">
        <v>6004</v>
      </c>
      <c r="H505" s="111"/>
      <c r="I505" s="111"/>
      <c r="J505" s="121"/>
      <c r="K505" s="121"/>
      <c r="L505" s="113"/>
      <c r="M505" s="114">
        <f t="shared" si="1"/>
        <v>0</v>
      </c>
      <c r="N505" s="127"/>
      <c r="O505" s="108"/>
      <c r="P505" s="113"/>
      <c r="Q505" s="113"/>
      <c r="R505" s="113"/>
      <c r="S505" s="108"/>
      <c r="T505" s="111"/>
      <c r="U505" s="108"/>
      <c r="V505" s="108"/>
      <c r="W505" s="108"/>
      <c r="X505" s="108"/>
      <c r="Y505" s="116"/>
      <c r="Z505" s="128"/>
      <c r="AA505" s="108"/>
      <c r="AB505" s="113"/>
      <c r="AC505" s="113"/>
      <c r="AD505" s="108"/>
      <c r="AE505" s="107" t="str">
        <f t="shared" si="145"/>
        <v>#REF!</v>
      </c>
      <c r="AF505" s="108"/>
      <c r="AG505" s="113"/>
      <c r="AH505" s="113"/>
      <c r="AI505" s="113"/>
      <c r="AJ505" s="108"/>
      <c r="AK505" s="108"/>
      <c r="AL505" s="108"/>
      <c r="AM505" s="118"/>
      <c r="AN505" s="118"/>
      <c r="AO505" s="118"/>
      <c r="AP505" s="118"/>
      <c r="AQ505" s="118"/>
      <c r="AR505" s="118"/>
      <c r="AS505" s="118"/>
      <c r="AT505" s="118"/>
      <c r="AU505" s="118"/>
      <c r="AV505" s="118"/>
      <c r="AW505" s="118"/>
      <c r="AX505" s="118"/>
      <c r="AY505" s="119">
        <f t="shared" si="4"/>
        <v>2</v>
      </c>
      <c r="AZ505" s="118"/>
    </row>
    <row r="506">
      <c r="A506" s="107">
        <f t="shared" si="5"/>
        <v>505</v>
      </c>
      <c r="B506" s="108"/>
      <c r="C506" s="111"/>
      <c r="D506" s="107" t="s">
        <v>7444</v>
      </c>
      <c r="E506" s="108"/>
      <c r="F506" s="110" t="s">
        <v>72</v>
      </c>
      <c r="G506" s="110" t="s">
        <v>6004</v>
      </c>
      <c r="H506" s="111"/>
      <c r="I506" s="111"/>
      <c r="J506" s="121"/>
      <c r="K506" s="121"/>
      <c r="L506" s="113"/>
      <c r="M506" s="114">
        <f t="shared" si="1"/>
        <v>0</v>
      </c>
      <c r="N506" s="127"/>
      <c r="O506" s="108"/>
      <c r="P506" s="113"/>
      <c r="Q506" s="113"/>
      <c r="R506" s="113"/>
      <c r="S506" s="108"/>
      <c r="T506" s="111"/>
      <c r="U506" s="108"/>
      <c r="V506" s="108"/>
      <c r="W506" s="108"/>
      <c r="X506" s="108"/>
      <c r="Y506" s="116"/>
      <c r="Z506" s="128"/>
      <c r="AA506" s="108"/>
      <c r="AB506" s="113"/>
      <c r="AC506" s="113"/>
      <c r="AD506" s="108"/>
      <c r="AE506" s="107" t="str">
        <f t="shared" si="145"/>
        <v>#REF!</v>
      </c>
      <c r="AF506" s="108"/>
      <c r="AG506" s="113"/>
      <c r="AH506" s="113"/>
      <c r="AI506" s="113"/>
      <c r="AJ506" s="108"/>
      <c r="AK506" s="108"/>
      <c r="AL506" s="108"/>
      <c r="AM506" s="118"/>
      <c r="AN506" s="118"/>
      <c r="AO506" s="118"/>
      <c r="AP506" s="118"/>
      <c r="AQ506" s="118"/>
      <c r="AR506" s="118"/>
      <c r="AS506" s="118"/>
      <c r="AT506" s="118"/>
      <c r="AU506" s="118"/>
      <c r="AV506" s="118"/>
      <c r="AW506" s="118"/>
      <c r="AX506" s="118"/>
      <c r="AY506" s="119">
        <f t="shared" si="4"/>
        <v>2</v>
      </c>
      <c r="AZ506" s="118"/>
    </row>
    <row r="507">
      <c r="A507" s="107">
        <f t="shared" si="5"/>
        <v>506</v>
      </c>
      <c r="B507" s="108"/>
      <c r="C507" s="111"/>
      <c r="D507" s="107" t="s">
        <v>7445</v>
      </c>
      <c r="E507" s="108"/>
      <c r="F507" s="110" t="s">
        <v>38</v>
      </c>
      <c r="G507" s="110" t="s">
        <v>6004</v>
      </c>
      <c r="H507" s="111"/>
      <c r="I507" s="111"/>
      <c r="J507" s="121"/>
      <c r="K507" s="121"/>
      <c r="L507" s="113"/>
      <c r="M507" s="114">
        <f t="shared" si="1"/>
        <v>0</v>
      </c>
      <c r="N507" s="127"/>
      <c r="O507" s="108"/>
      <c r="P507" s="113"/>
      <c r="Q507" s="113"/>
      <c r="R507" s="113"/>
      <c r="S507" s="108"/>
      <c r="T507" s="111"/>
      <c r="U507" s="108"/>
      <c r="V507" s="108"/>
      <c r="W507" s="108"/>
      <c r="X507" s="107" t="s">
        <v>6778</v>
      </c>
      <c r="Y507" s="116"/>
      <c r="Z507" s="128"/>
      <c r="AA507" s="108"/>
      <c r="AB507" s="113"/>
      <c r="AC507" s="113"/>
      <c r="AD507" s="108"/>
      <c r="AE507" s="107" t="str">
        <f t="shared" si="145"/>
        <v>#REF!</v>
      </c>
      <c r="AF507" s="108"/>
      <c r="AG507" s="113"/>
      <c r="AH507" s="113"/>
      <c r="AI507" s="113"/>
      <c r="AJ507" s="108"/>
      <c r="AK507" s="108"/>
      <c r="AL507" s="108"/>
      <c r="AM507" s="118"/>
      <c r="AN507" s="118"/>
      <c r="AO507" s="118"/>
      <c r="AP507" s="118"/>
      <c r="AQ507" s="118"/>
      <c r="AR507" s="118"/>
      <c r="AS507" s="118"/>
      <c r="AT507" s="118"/>
      <c r="AU507" s="118"/>
      <c r="AV507" s="118"/>
      <c r="AW507" s="118"/>
      <c r="AX507" s="118"/>
      <c r="AY507" s="119">
        <f t="shared" si="4"/>
        <v>3</v>
      </c>
      <c r="AZ507" s="118"/>
    </row>
    <row r="508">
      <c r="A508" s="107">
        <f t="shared" si="5"/>
        <v>507</v>
      </c>
      <c r="B508" s="108"/>
      <c r="C508" s="109" t="s">
        <v>1816</v>
      </c>
      <c r="D508" s="107" t="s">
        <v>7446</v>
      </c>
      <c r="E508" s="108"/>
      <c r="F508" s="110" t="s">
        <v>38</v>
      </c>
      <c r="G508" s="110" t="s">
        <v>6004</v>
      </c>
      <c r="H508" s="111"/>
      <c r="I508" s="111"/>
      <c r="J508" s="112">
        <v>45444.0</v>
      </c>
      <c r="K508" s="122">
        <v>47239.0</v>
      </c>
      <c r="L508" s="113"/>
      <c r="M508" s="114">
        <f t="shared" si="1"/>
        <v>0</v>
      </c>
      <c r="N508" s="127"/>
      <c r="O508" s="108"/>
      <c r="P508" s="113"/>
      <c r="Q508" s="113"/>
      <c r="R508" s="113"/>
      <c r="S508" s="107" t="s">
        <v>48</v>
      </c>
      <c r="T508" s="111"/>
      <c r="U508" s="107" t="s">
        <v>436</v>
      </c>
      <c r="V508" s="108"/>
      <c r="W508" s="108"/>
      <c r="X508" s="108"/>
      <c r="Y508" s="116"/>
      <c r="Z508" s="128"/>
      <c r="AA508" s="108"/>
      <c r="AB508" s="113"/>
      <c r="AC508" s="113"/>
      <c r="AD508" s="108"/>
      <c r="AE508" s="107" t="str">
        <f t="shared" si="145"/>
        <v>#REF!</v>
      </c>
      <c r="AF508" s="108"/>
      <c r="AG508" s="113"/>
      <c r="AH508" s="113"/>
      <c r="AI508" s="113"/>
      <c r="AJ508" s="107">
        <f t="shared" ref="AJ508:AJ509" si="191">iferror(MONTH(J508),"NA")</f>
        <v>6</v>
      </c>
      <c r="AK508" s="107">
        <f t="shared" ref="AK508:AK509" si="192">iferror(YEAR(J508),"NA")</f>
        <v>2024</v>
      </c>
      <c r="AL508" s="107" t="str">
        <f t="shared" ref="AL508:AL509" si="193">Concat(IF(AJ508&lt;=3,"Q1",IF(AJ508&lt;=6,"Q2",IF(AJ508&lt;=9,"Q3","Q4"))),AK508)</f>
        <v>Q22024</v>
      </c>
      <c r="AM508" s="106" t="str">
        <f t="shared" ref="AM508:AM509" si="194">IF(N508=0,"NA",IF(N508&lt;2000,"&lt;2K",IF(N508&lt;4000,"2-4K",IF(N508&lt;6000,"4-6K",IF(N508&lt;8000,"6-8K",IF(N508&lt;10000,"8-10K",IF(N508&lt;12000,"10-12K",IF(N508&lt;15000,"12-15K","15K+"))))))))</f>
        <v>NA</v>
      </c>
      <c r="AN508" s="118"/>
      <c r="AO508" s="118"/>
      <c r="AP508" s="118"/>
      <c r="AQ508" s="118"/>
      <c r="AR508" s="118"/>
      <c r="AS508" s="118"/>
      <c r="AT508" s="118"/>
      <c r="AU508" s="118"/>
      <c r="AV508" s="118"/>
      <c r="AW508" s="118"/>
      <c r="AX508" s="118"/>
      <c r="AY508" s="119">
        <f t="shared" si="4"/>
        <v>6</v>
      </c>
      <c r="AZ508" s="118"/>
    </row>
    <row r="509">
      <c r="A509" s="107">
        <f t="shared" si="5"/>
        <v>508</v>
      </c>
      <c r="B509" s="108"/>
      <c r="C509" s="120" t="s">
        <v>3921</v>
      </c>
      <c r="D509" s="109" t="s">
        <v>7447</v>
      </c>
      <c r="E509" s="108"/>
      <c r="F509" s="110" t="s">
        <v>38</v>
      </c>
      <c r="G509" s="110" t="s">
        <v>6004</v>
      </c>
      <c r="H509" s="111"/>
      <c r="I509" s="121"/>
      <c r="J509" s="112">
        <v>45139.0</v>
      </c>
      <c r="K509" s="122">
        <v>45778.0</v>
      </c>
      <c r="L509" s="113"/>
      <c r="M509" s="114">
        <f t="shared" si="1"/>
        <v>0</v>
      </c>
      <c r="N509" s="127"/>
      <c r="O509" s="108"/>
      <c r="P509" s="113"/>
      <c r="Q509" s="113"/>
      <c r="R509" s="113"/>
      <c r="S509" s="107" t="s">
        <v>213</v>
      </c>
      <c r="T509" s="109" t="s">
        <v>6005</v>
      </c>
      <c r="U509" s="107" t="s">
        <v>1038</v>
      </c>
      <c r="V509" s="115" t="s">
        <v>7448</v>
      </c>
      <c r="W509" s="107" t="s">
        <v>7449</v>
      </c>
      <c r="X509" s="107" t="s">
        <v>7450</v>
      </c>
      <c r="Y509" s="94" t="s">
        <v>7451</v>
      </c>
      <c r="Z509" s="117">
        <v>4.0</v>
      </c>
      <c r="AA509" s="107">
        <v>76.0</v>
      </c>
      <c r="AB509" s="113"/>
      <c r="AC509" s="113"/>
      <c r="AD509" s="115" t="s">
        <v>7452</v>
      </c>
      <c r="AE509" s="129" t="str">
        <f t="shared" si="145"/>
        <v>https://drive.google.com/file/d/1cKYW6QXa2rU9tfEEZzoUTeYS1bKHqNi1/view?usp=drive_link</v>
      </c>
      <c r="AF509" s="108"/>
      <c r="AG509" s="113"/>
      <c r="AH509" s="113"/>
      <c r="AI509" s="113"/>
      <c r="AJ509" s="107">
        <f t="shared" si="191"/>
        <v>8</v>
      </c>
      <c r="AK509" s="107">
        <f t="shared" si="192"/>
        <v>2023</v>
      </c>
      <c r="AL509" s="107" t="str">
        <f t="shared" si="193"/>
        <v>Q32023</v>
      </c>
      <c r="AM509" s="106" t="str">
        <f t="shared" si="194"/>
        <v>NA</v>
      </c>
      <c r="AN509" s="118" t="s">
        <v>5668</v>
      </c>
      <c r="AO509" s="118"/>
      <c r="AP509" s="118"/>
      <c r="AQ509" s="118"/>
      <c r="AR509" s="118"/>
      <c r="AS509" s="118"/>
      <c r="AT509" s="118"/>
      <c r="AU509" s="118"/>
      <c r="AV509" s="118"/>
      <c r="AW509" s="118"/>
      <c r="AX509" s="118"/>
      <c r="AY509" s="119">
        <f t="shared" si="4"/>
        <v>10</v>
      </c>
      <c r="AZ509" s="118"/>
    </row>
    <row r="510">
      <c r="A510" s="107">
        <f t="shared" si="5"/>
        <v>509</v>
      </c>
      <c r="B510" s="108"/>
      <c r="C510" s="111"/>
      <c r="D510" s="107" t="s">
        <v>7453</v>
      </c>
      <c r="E510" s="108"/>
      <c r="F510" s="110" t="s">
        <v>72</v>
      </c>
      <c r="G510" s="110" t="s">
        <v>6114</v>
      </c>
      <c r="H510" s="111"/>
      <c r="I510" s="111"/>
      <c r="J510" s="121"/>
      <c r="K510" s="121"/>
      <c r="L510" s="113"/>
      <c r="M510" s="114">
        <f t="shared" si="1"/>
        <v>0</v>
      </c>
      <c r="N510" s="127"/>
      <c r="O510" s="108"/>
      <c r="P510" s="113"/>
      <c r="Q510" s="113"/>
      <c r="R510" s="113"/>
      <c r="S510" s="108"/>
      <c r="T510" s="111"/>
      <c r="U510" s="108"/>
      <c r="V510" s="108"/>
      <c r="W510" s="108"/>
      <c r="X510" s="107" t="s">
        <v>949</v>
      </c>
      <c r="Y510" s="116"/>
      <c r="Z510" s="128"/>
      <c r="AA510" s="108"/>
      <c r="AB510" s="113"/>
      <c r="AC510" s="113"/>
      <c r="AD510" s="108"/>
      <c r="AE510" s="107" t="str">
        <f t="shared" si="145"/>
        <v>#REF!</v>
      </c>
      <c r="AF510" s="108"/>
      <c r="AG510" s="113"/>
      <c r="AH510" s="113"/>
      <c r="AI510" s="113"/>
      <c r="AJ510" s="108"/>
      <c r="AK510" s="108"/>
      <c r="AL510" s="108"/>
      <c r="AM510" s="118"/>
      <c r="AN510" s="118"/>
      <c r="AO510" s="118"/>
      <c r="AP510" s="118"/>
      <c r="AQ510" s="118"/>
      <c r="AR510" s="118"/>
      <c r="AS510" s="118"/>
      <c r="AT510" s="118"/>
      <c r="AU510" s="118"/>
      <c r="AV510" s="118"/>
      <c r="AW510" s="118"/>
      <c r="AX510" s="118"/>
      <c r="AY510" s="119">
        <f t="shared" si="4"/>
        <v>3</v>
      </c>
      <c r="AZ510" s="118"/>
    </row>
    <row r="511">
      <c r="A511" s="107">
        <f t="shared" si="5"/>
        <v>510</v>
      </c>
      <c r="B511" s="108"/>
      <c r="C511" s="120" t="s">
        <v>5034</v>
      </c>
      <c r="D511" s="107" t="s">
        <v>7454</v>
      </c>
      <c r="E511" s="108"/>
      <c r="F511" s="110" t="s">
        <v>38</v>
      </c>
      <c r="G511" s="110" t="s">
        <v>6004</v>
      </c>
      <c r="H511" s="111"/>
      <c r="I511" s="121"/>
      <c r="J511" s="112">
        <v>44866.0</v>
      </c>
      <c r="K511" s="112">
        <v>46357.0</v>
      </c>
      <c r="L511" s="113"/>
      <c r="M511" s="114">
        <f t="shared" si="1"/>
        <v>0</v>
      </c>
      <c r="N511" s="127"/>
      <c r="O511" s="108"/>
      <c r="P511" s="113"/>
      <c r="Q511" s="113"/>
      <c r="R511" s="113"/>
      <c r="S511" s="107" t="s">
        <v>213</v>
      </c>
      <c r="T511" s="109" t="s">
        <v>6022</v>
      </c>
      <c r="U511" s="107" t="s">
        <v>428</v>
      </c>
      <c r="V511" s="115" t="s">
        <v>7455</v>
      </c>
      <c r="W511" s="107" t="s">
        <v>7456</v>
      </c>
      <c r="X511" s="107" t="s">
        <v>7457</v>
      </c>
      <c r="Y511" s="94" t="s">
        <v>7458</v>
      </c>
      <c r="Z511" s="117">
        <v>6.74</v>
      </c>
      <c r="AA511" s="107">
        <v>111.0</v>
      </c>
      <c r="AB511" s="113"/>
      <c r="AC511" s="113"/>
      <c r="AD511" s="115" t="s">
        <v>7459</v>
      </c>
      <c r="AE511" s="129" t="str">
        <f t="shared" si="145"/>
        <v>https://drive.google.com/file/d/1o1wGPWc8wLwJobPKasgQ1OTq6YcMlejL/view?usp=drive_link</v>
      </c>
      <c r="AF511" s="108"/>
      <c r="AG511" s="113"/>
      <c r="AH511" s="113"/>
      <c r="AI511" s="113"/>
      <c r="AJ511" s="107">
        <f>iferror(MONTH(J511),"NA")</f>
        <v>11</v>
      </c>
      <c r="AK511" s="107">
        <f>iferror(YEAR(J511),"NA")</f>
        <v>2022</v>
      </c>
      <c r="AL511" s="107" t="str">
        <f>Concat(IF(AJ511&lt;=3,"Q1",IF(AJ511&lt;=6,"Q2",IF(AJ511&lt;=9,"Q3","Q4"))),AK511)</f>
        <v>Q42022</v>
      </c>
      <c r="AM511" s="106" t="str">
        <f>IF(N511=0,"NA",IF(N511&lt;2000,"&lt;2K",IF(N511&lt;4000,"2-4K",IF(N511&lt;6000,"4-6K",IF(N511&lt;8000,"6-8K",IF(N511&lt;10000,"8-10K",IF(N511&lt;12000,"10-12K",IF(N511&lt;15000,"12-15K","15K+"))))))))</f>
        <v>NA</v>
      </c>
      <c r="AN511" s="118"/>
      <c r="AO511" s="118"/>
      <c r="AP511" s="118"/>
      <c r="AQ511" s="118"/>
      <c r="AR511" s="118"/>
      <c r="AS511" s="118"/>
      <c r="AT511" s="118"/>
      <c r="AU511" s="118"/>
      <c r="AV511" s="118"/>
      <c r="AW511" s="118"/>
      <c r="AX511" s="118"/>
      <c r="AY511" s="119">
        <f t="shared" si="4"/>
        <v>10</v>
      </c>
      <c r="AZ511" s="118"/>
    </row>
    <row r="512">
      <c r="A512" s="107">
        <f t="shared" si="5"/>
        <v>511</v>
      </c>
      <c r="B512" s="108"/>
      <c r="C512" s="133" t="s">
        <v>7460</v>
      </c>
      <c r="D512" s="107" t="s">
        <v>7461</v>
      </c>
      <c r="E512" s="108"/>
      <c r="F512" s="110" t="s">
        <v>72</v>
      </c>
      <c r="G512" s="110" t="s">
        <v>6004</v>
      </c>
      <c r="H512" s="111"/>
      <c r="I512" s="111"/>
      <c r="J512" s="121"/>
      <c r="K512" s="121"/>
      <c r="L512" s="113"/>
      <c r="M512" s="114">
        <f t="shared" si="1"/>
        <v>0</v>
      </c>
      <c r="N512" s="127"/>
      <c r="O512" s="108"/>
      <c r="P512" s="113"/>
      <c r="Q512" s="113"/>
      <c r="R512" s="113"/>
      <c r="S512" s="108"/>
      <c r="T512" s="111"/>
      <c r="U512" s="108"/>
      <c r="V512" s="108"/>
      <c r="W512" s="108"/>
      <c r="X512" s="108"/>
      <c r="Y512" s="116"/>
      <c r="Z512" s="128"/>
      <c r="AA512" s="108"/>
      <c r="AB512" s="113"/>
      <c r="AC512" s="113"/>
      <c r="AD512" s="108"/>
      <c r="AE512" s="107" t="str">
        <f t="shared" si="145"/>
        <v>#REF!</v>
      </c>
      <c r="AF512" s="108"/>
      <c r="AG512" s="113"/>
      <c r="AH512" s="113"/>
      <c r="AI512" s="113"/>
      <c r="AJ512" s="108"/>
      <c r="AK512" s="108"/>
      <c r="AL512" s="108"/>
      <c r="AM512" s="118"/>
      <c r="AN512" s="118"/>
      <c r="AO512" s="118"/>
      <c r="AP512" s="118"/>
      <c r="AQ512" s="118"/>
      <c r="AR512" s="118"/>
      <c r="AS512" s="118"/>
      <c r="AT512" s="118"/>
      <c r="AU512" s="118"/>
      <c r="AV512" s="118"/>
      <c r="AW512" s="118"/>
      <c r="AX512" s="118"/>
      <c r="AY512" s="119">
        <f t="shared" si="4"/>
        <v>2</v>
      </c>
      <c r="AZ512" s="118"/>
    </row>
    <row r="513">
      <c r="A513" s="107">
        <f t="shared" si="5"/>
        <v>512</v>
      </c>
      <c r="B513" s="108"/>
      <c r="C513" s="133" t="s">
        <v>7462</v>
      </c>
      <c r="D513" s="107" t="s">
        <v>7463</v>
      </c>
      <c r="E513" s="108"/>
      <c r="F513" s="110" t="s">
        <v>38</v>
      </c>
      <c r="G513" s="110" t="s">
        <v>6004</v>
      </c>
      <c r="H513" s="111"/>
      <c r="I513" s="111"/>
      <c r="J513" s="121"/>
      <c r="K513" s="121"/>
      <c r="L513" s="113"/>
      <c r="M513" s="114">
        <f t="shared" si="1"/>
        <v>0</v>
      </c>
      <c r="N513" s="127"/>
      <c r="O513" s="108"/>
      <c r="P513" s="113"/>
      <c r="Q513" s="113"/>
      <c r="R513" s="113"/>
      <c r="S513" s="108"/>
      <c r="T513" s="111"/>
      <c r="U513" s="108"/>
      <c r="V513" s="108"/>
      <c r="W513" s="108"/>
      <c r="X513" s="108"/>
      <c r="Y513" s="116"/>
      <c r="Z513" s="128"/>
      <c r="AA513" s="108"/>
      <c r="AB513" s="113"/>
      <c r="AC513" s="113"/>
      <c r="AD513" s="108"/>
      <c r="AE513" s="107" t="str">
        <f t="shared" si="145"/>
        <v>#REF!</v>
      </c>
      <c r="AF513" s="108"/>
      <c r="AG513" s="113"/>
      <c r="AH513" s="113"/>
      <c r="AI513" s="113"/>
      <c r="AJ513" s="108"/>
      <c r="AK513" s="108"/>
      <c r="AL513" s="108"/>
      <c r="AM513" s="118"/>
      <c r="AN513" s="118"/>
      <c r="AO513" s="118"/>
      <c r="AP513" s="118"/>
      <c r="AQ513" s="118"/>
      <c r="AR513" s="118"/>
      <c r="AS513" s="118"/>
      <c r="AT513" s="118"/>
      <c r="AU513" s="118"/>
      <c r="AV513" s="118"/>
      <c r="AW513" s="118"/>
      <c r="AX513" s="118"/>
      <c r="AY513" s="119">
        <f t="shared" si="4"/>
        <v>2</v>
      </c>
      <c r="AZ513" s="118"/>
    </row>
    <row r="514">
      <c r="A514" s="107">
        <f t="shared" si="5"/>
        <v>513</v>
      </c>
      <c r="B514" s="108"/>
      <c r="C514" s="167" t="s">
        <v>148</v>
      </c>
      <c r="D514" s="107" t="s">
        <v>7464</v>
      </c>
      <c r="E514" s="108"/>
      <c r="F514" s="110" t="s">
        <v>38</v>
      </c>
      <c r="G514" s="110" t="s">
        <v>6004</v>
      </c>
      <c r="H514" s="111"/>
      <c r="I514" s="111"/>
      <c r="J514" s="111"/>
      <c r="K514" s="112">
        <v>46082.0</v>
      </c>
      <c r="L514" s="113"/>
      <c r="M514" s="114">
        <f t="shared" si="1"/>
        <v>0</v>
      </c>
      <c r="N514" s="127"/>
      <c r="O514" s="108"/>
      <c r="P514" s="113"/>
      <c r="Q514" s="113"/>
      <c r="R514" s="113"/>
      <c r="S514" s="107" t="s">
        <v>48</v>
      </c>
      <c r="T514" s="109" t="s">
        <v>6022</v>
      </c>
      <c r="U514" s="107" t="s">
        <v>6182</v>
      </c>
      <c r="V514" s="108"/>
      <c r="W514" s="108"/>
      <c r="X514" s="107" t="s">
        <v>80</v>
      </c>
      <c r="Y514" s="116"/>
      <c r="Z514" s="128"/>
      <c r="AA514" s="108"/>
      <c r="AB514" s="113"/>
      <c r="AC514" s="113"/>
      <c r="AD514" s="108"/>
      <c r="AE514" s="107" t="str">
        <f t="shared" si="145"/>
        <v>#REF!</v>
      </c>
      <c r="AF514" s="108"/>
      <c r="AG514" s="113"/>
      <c r="AH514" s="113"/>
      <c r="AI514" s="113"/>
      <c r="AJ514" s="107">
        <f>iferror(MONTH(J514),"NA")</f>
        <v>12</v>
      </c>
      <c r="AK514" s="107">
        <f>iferror(YEAR(J514),"NA")</f>
        <v>1899</v>
      </c>
      <c r="AL514" s="107" t="str">
        <f>Concat(IF(AJ514&lt;=3,"Q1",IF(AJ514&lt;=6,"Q2",IF(AJ514&lt;=9,"Q3","Q4"))),AK514)</f>
        <v>Q41899</v>
      </c>
      <c r="AM514" s="106" t="str">
        <f>IF(N514=0,"NA",IF(N514&lt;2000,"&lt;2K",IF(N514&lt;4000,"2-4K",IF(N514&lt;6000,"4-6K",IF(N514&lt;8000,"6-8K",IF(N514&lt;10000,"8-10K",IF(N514&lt;12000,"10-12K",IF(N514&lt;15000,"12-15K","15K+"))))))))</f>
        <v>NA</v>
      </c>
      <c r="AN514" s="118"/>
      <c r="AO514" s="118"/>
      <c r="AP514" s="118"/>
      <c r="AQ514" s="118"/>
      <c r="AR514" s="118"/>
      <c r="AS514" s="118"/>
      <c r="AT514" s="118"/>
      <c r="AU514" s="118"/>
      <c r="AV514" s="118"/>
      <c r="AW514" s="118"/>
      <c r="AX514" s="118"/>
      <c r="AY514" s="119">
        <f t="shared" si="4"/>
        <v>7</v>
      </c>
      <c r="AZ514" s="118"/>
    </row>
    <row r="515">
      <c r="A515" s="107">
        <f t="shared" si="5"/>
        <v>514</v>
      </c>
      <c r="B515" s="108"/>
      <c r="C515" s="111"/>
      <c r="D515" s="107" t="s">
        <v>7465</v>
      </c>
      <c r="E515" s="108"/>
      <c r="F515" s="110" t="s">
        <v>38</v>
      </c>
      <c r="G515" s="110" t="s">
        <v>6004</v>
      </c>
      <c r="H515" s="111"/>
      <c r="I515" s="111"/>
      <c r="J515" s="121"/>
      <c r="K515" s="121"/>
      <c r="L515" s="113"/>
      <c r="M515" s="114">
        <f t="shared" si="1"/>
        <v>0</v>
      </c>
      <c r="N515" s="127"/>
      <c r="O515" s="108"/>
      <c r="P515" s="113"/>
      <c r="Q515" s="113"/>
      <c r="R515" s="113"/>
      <c r="S515" s="108"/>
      <c r="T515" s="111"/>
      <c r="U515" s="108"/>
      <c r="V515" s="108"/>
      <c r="W515" s="108"/>
      <c r="X515" s="108"/>
      <c r="Y515" s="116"/>
      <c r="Z515" s="128"/>
      <c r="AA515" s="108"/>
      <c r="AB515" s="113"/>
      <c r="AC515" s="113"/>
      <c r="AD515" s="108"/>
      <c r="AE515" s="107" t="str">
        <f t="shared" si="145"/>
        <v>#REF!</v>
      </c>
      <c r="AF515" s="108"/>
      <c r="AG515" s="113"/>
      <c r="AH515" s="113"/>
      <c r="AI515" s="113"/>
      <c r="AJ515" s="108"/>
      <c r="AK515" s="108"/>
      <c r="AL515" s="108"/>
      <c r="AM515" s="118"/>
      <c r="AN515" s="118"/>
      <c r="AO515" s="118"/>
      <c r="AP515" s="118"/>
      <c r="AQ515" s="118"/>
      <c r="AR515" s="118"/>
      <c r="AS515" s="118"/>
      <c r="AT515" s="118"/>
      <c r="AU515" s="118"/>
      <c r="AV515" s="118"/>
      <c r="AW515" s="118"/>
      <c r="AX515" s="118"/>
      <c r="AY515" s="119">
        <f t="shared" si="4"/>
        <v>2</v>
      </c>
      <c r="AZ515" s="118"/>
    </row>
    <row r="516">
      <c r="A516" s="107">
        <f t="shared" si="5"/>
        <v>515</v>
      </c>
      <c r="B516" s="108"/>
      <c r="C516" s="111"/>
      <c r="D516" s="107" t="s">
        <v>7466</v>
      </c>
      <c r="E516" s="108"/>
      <c r="F516" s="110" t="s">
        <v>38</v>
      </c>
      <c r="G516" s="110" t="s">
        <v>6004</v>
      </c>
      <c r="H516" s="111"/>
      <c r="I516" s="111"/>
      <c r="J516" s="121"/>
      <c r="K516" s="121"/>
      <c r="L516" s="113"/>
      <c r="M516" s="114">
        <f t="shared" si="1"/>
        <v>0</v>
      </c>
      <c r="N516" s="127"/>
      <c r="O516" s="108"/>
      <c r="P516" s="113"/>
      <c r="Q516" s="113"/>
      <c r="R516" s="113"/>
      <c r="S516" s="108"/>
      <c r="T516" s="111"/>
      <c r="U516" s="108"/>
      <c r="V516" s="108"/>
      <c r="W516" s="108"/>
      <c r="X516" s="108"/>
      <c r="Y516" s="116"/>
      <c r="Z516" s="128"/>
      <c r="AA516" s="108"/>
      <c r="AB516" s="113"/>
      <c r="AC516" s="113"/>
      <c r="AD516" s="108"/>
      <c r="AE516" s="107" t="str">
        <f t="shared" si="145"/>
        <v>#REF!</v>
      </c>
      <c r="AF516" s="108"/>
      <c r="AG516" s="113"/>
      <c r="AH516" s="113"/>
      <c r="AI516" s="113"/>
      <c r="AJ516" s="108"/>
      <c r="AK516" s="108"/>
      <c r="AL516" s="108"/>
      <c r="AM516" s="118"/>
      <c r="AN516" s="118"/>
      <c r="AO516" s="118"/>
      <c r="AP516" s="118"/>
      <c r="AQ516" s="118"/>
      <c r="AR516" s="118"/>
      <c r="AS516" s="118"/>
      <c r="AT516" s="118"/>
      <c r="AU516" s="118"/>
      <c r="AV516" s="118"/>
      <c r="AW516" s="118"/>
      <c r="AX516" s="118"/>
      <c r="AY516" s="119">
        <f t="shared" si="4"/>
        <v>2</v>
      </c>
      <c r="AZ516" s="118"/>
    </row>
    <row r="517">
      <c r="A517" s="107">
        <f t="shared" si="5"/>
        <v>516</v>
      </c>
      <c r="B517" s="108"/>
      <c r="C517" s="111"/>
      <c r="D517" s="107" t="s">
        <v>7467</v>
      </c>
      <c r="E517" s="108"/>
      <c r="F517" s="110" t="s">
        <v>38</v>
      </c>
      <c r="G517" s="110" t="s">
        <v>6004</v>
      </c>
      <c r="H517" s="111"/>
      <c r="I517" s="111"/>
      <c r="J517" s="121"/>
      <c r="K517" s="121"/>
      <c r="L517" s="113"/>
      <c r="M517" s="114">
        <f t="shared" si="1"/>
        <v>0</v>
      </c>
      <c r="N517" s="127"/>
      <c r="O517" s="108"/>
      <c r="P517" s="113"/>
      <c r="Q517" s="113"/>
      <c r="R517" s="113"/>
      <c r="S517" s="108"/>
      <c r="T517" s="111"/>
      <c r="U517" s="108"/>
      <c r="V517" s="108"/>
      <c r="W517" s="108"/>
      <c r="X517" s="108"/>
      <c r="Y517" s="116"/>
      <c r="Z517" s="128"/>
      <c r="AA517" s="108"/>
      <c r="AB517" s="113"/>
      <c r="AC517" s="113"/>
      <c r="AD517" s="108"/>
      <c r="AE517" s="107" t="str">
        <f t="shared" si="145"/>
        <v>#REF!</v>
      </c>
      <c r="AF517" s="108"/>
      <c r="AG517" s="113"/>
      <c r="AH517" s="113"/>
      <c r="AI517" s="113"/>
      <c r="AJ517" s="108"/>
      <c r="AK517" s="108"/>
      <c r="AL517" s="108"/>
      <c r="AM517" s="118"/>
      <c r="AN517" s="118"/>
      <c r="AO517" s="118"/>
      <c r="AP517" s="118"/>
      <c r="AQ517" s="118"/>
      <c r="AR517" s="118"/>
      <c r="AS517" s="118"/>
      <c r="AT517" s="118"/>
      <c r="AU517" s="118"/>
      <c r="AV517" s="118"/>
      <c r="AW517" s="118"/>
      <c r="AX517" s="118"/>
      <c r="AY517" s="119">
        <f t="shared" si="4"/>
        <v>2</v>
      </c>
      <c r="AZ517" s="118"/>
    </row>
    <row r="518">
      <c r="A518" s="107">
        <f t="shared" si="5"/>
        <v>517</v>
      </c>
      <c r="B518" s="108"/>
      <c r="C518" s="120" t="s">
        <v>3381</v>
      </c>
      <c r="D518" s="109" t="s">
        <v>7468</v>
      </c>
      <c r="E518" s="108"/>
      <c r="F518" s="110" t="s">
        <v>38</v>
      </c>
      <c r="G518" s="110" t="s">
        <v>6004</v>
      </c>
      <c r="H518" s="111"/>
      <c r="I518" s="121"/>
      <c r="J518" s="112">
        <v>45170.0</v>
      </c>
      <c r="K518" s="112">
        <v>45627.0</v>
      </c>
      <c r="L518" s="113"/>
      <c r="M518" s="114">
        <f t="shared" si="1"/>
        <v>0</v>
      </c>
      <c r="N518" s="127"/>
      <c r="O518" s="108"/>
      <c r="P518" s="113"/>
      <c r="Q518" s="113"/>
      <c r="R518" s="113"/>
      <c r="S518" s="107" t="s">
        <v>48</v>
      </c>
      <c r="T518" s="109" t="s">
        <v>6028</v>
      </c>
      <c r="U518" s="107" t="s">
        <v>1503</v>
      </c>
      <c r="V518" s="115" t="s">
        <v>7468</v>
      </c>
      <c r="W518" s="107" t="s">
        <v>7469</v>
      </c>
      <c r="X518" s="107" t="s">
        <v>7470</v>
      </c>
      <c r="Y518" s="94" t="s">
        <v>7471</v>
      </c>
      <c r="Z518" s="117">
        <v>0.43</v>
      </c>
      <c r="AA518" s="107">
        <v>20.0</v>
      </c>
      <c r="AB518" s="113"/>
      <c r="AC518" s="113"/>
      <c r="AD518" s="115" t="s">
        <v>7472</v>
      </c>
      <c r="AE518" s="129" t="str">
        <f t="shared" si="145"/>
        <v>https://drive.google.com/file/d/1bdKhi-2C8pzDUci5io0-wtzRo06TyZ0j/view?usp=drive_link</v>
      </c>
      <c r="AF518" s="108"/>
      <c r="AG518" s="113"/>
      <c r="AH518" s="113"/>
      <c r="AI518" s="113"/>
      <c r="AJ518" s="107">
        <f t="shared" ref="AJ518:AJ530" si="195">iferror(MONTH(J518),"NA")</f>
        <v>9</v>
      </c>
      <c r="AK518" s="107">
        <f t="shared" ref="AK518:AK530" si="196">iferror(YEAR(J518),"NA")</f>
        <v>2023</v>
      </c>
      <c r="AL518" s="107" t="str">
        <f t="shared" ref="AL518:AL530" si="197">Concat(IF(AJ518&lt;=3,"Q1",IF(AJ518&lt;=6,"Q2",IF(AJ518&lt;=9,"Q3","Q4"))),AK518)</f>
        <v>Q32023</v>
      </c>
      <c r="AM518" s="106" t="str">
        <f t="shared" ref="AM518:AM530" si="198">IF(N518=0,"NA",IF(N518&lt;2000,"&lt;2K",IF(N518&lt;4000,"2-4K",IF(N518&lt;6000,"4-6K",IF(N518&lt;8000,"6-8K",IF(N518&lt;10000,"8-10K",IF(N518&lt;12000,"10-12K",IF(N518&lt;15000,"12-15K","15K+"))))))))</f>
        <v>NA</v>
      </c>
      <c r="AN518" s="118" t="s">
        <v>5668</v>
      </c>
      <c r="AO518" s="118"/>
      <c r="AP518" s="118"/>
      <c r="AQ518" s="118"/>
      <c r="AR518" s="118"/>
      <c r="AS518" s="118"/>
      <c r="AT518" s="118"/>
      <c r="AU518" s="118"/>
      <c r="AV518" s="118"/>
      <c r="AW518" s="118"/>
      <c r="AX518" s="118"/>
      <c r="AY518" s="119">
        <f t="shared" si="4"/>
        <v>10</v>
      </c>
      <c r="AZ518" s="118"/>
    </row>
    <row r="519">
      <c r="A519" s="107">
        <f t="shared" si="5"/>
        <v>518</v>
      </c>
      <c r="B519" s="108"/>
      <c r="C519" s="120" t="s">
        <v>3199</v>
      </c>
      <c r="D519" s="163" t="s">
        <v>7473</v>
      </c>
      <c r="E519" s="107">
        <v>1.0</v>
      </c>
      <c r="F519" s="110" t="s">
        <v>38</v>
      </c>
      <c r="G519" s="110" t="s">
        <v>6004</v>
      </c>
      <c r="H519" s="111"/>
      <c r="I519" s="121"/>
      <c r="J519" s="112">
        <v>45292.0</v>
      </c>
      <c r="K519" s="112">
        <v>46357.0</v>
      </c>
      <c r="L519" s="113"/>
      <c r="M519" s="114">
        <f t="shared" si="1"/>
        <v>0</v>
      </c>
      <c r="N519" s="127"/>
      <c r="O519" s="107">
        <v>878.0</v>
      </c>
      <c r="P519" s="113"/>
      <c r="Q519" s="113"/>
      <c r="R519" s="113"/>
      <c r="S519" s="107" t="s">
        <v>37</v>
      </c>
      <c r="T519" s="109" t="s">
        <v>6022</v>
      </c>
      <c r="U519" s="107" t="s">
        <v>227</v>
      </c>
      <c r="V519" s="115" t="s">
        <v>779</v>
      </c>
      <c r="W519" s="107" t="s">
        <v>7474</v>
      </c>
      <c r="X519" s="107" t="s">
        <v>6678</v>
      </c>
      <c r="Y519" s="94" t="s">
        <v>7475</v>
      </c>
      <c r="Z519" s="117">
        <v>7.29</v>
      </c>
      <c r="AA519" s="107">
        <v>106.0</v>
      </c>
      <c r="AB519" s="113"/>
      <c r="AC519" s="113"/>
      <c r="AD519" s="108"/>
      <c r="AE519" s="107" t="str">
        <f t="shared" si="145"/>
        <v>#REF!</v>
      </c>
      <c r="AF519" s="108"/>
      <c r="AG519" s="113"/>
      <c r="AH519" s="113"/>
      <c r="AI519" s="113"/>
      <c r="AJ519" s="107">
        <f t="shared" si="195"/>
        <v>1</v>
      </c>
      <c r="AK519" s="107">
        <f t="shared" si="196"/>
        <v>2024</v>
      </c>
      <c r="AL519" s="107" t="str">
        <f t="shared" si="197"/>
        <v>Q12024</v>
      </c>
      <c r="AM519" s="106" t="str">
        <f t="shared" si="198"/>
        <v>NA</v>
      </c>
      <c r="AN519" s="118" t="s">
        <v>5668</v>
      </c>
      <c r="AO519" s="118"/>
      <c r="AP519" s="118"/>
      <c r="AQ519" s="118"/>
      <c r="AR519" s="118"/>
      <c r="AS519" s="118"/>
      <c r="AT519" s="118"/>
      <c r="AU519" s="118"/>
      <c r="AV519" s="118"/>
      <c r="AW519" s="118"/>
      <c r="AX519" s="118"/>
      <c r="AY519" s="119">
        <f t="shared" si="4"/>
        <v>11</v>
      </c>
      <c r="AZ519" s="118"/>
    </row>
    <row r="520">
      <c r="A520" s="107">
        <f t="shared" si="5"/>
        <v>519</v>
      </c>
      <c r="B520" s="108"/>
      <c r="C520" s="120" t="s">
        <v>5552</v>
      </c>
      <c r="D520" s="107" t="s">
        <v>7476</v>
      </c>
      <c r="E520" s="108"/>
      <c r="F520" s="110" t="s">
        <v>38</v>
      </c>
      <c r="G520" s="110" t="s">
        <v>6004</v>
      </c>
      <c r="H520" s="111"/>
      <c r="I520" s="121"/>
      <c r="J520" s="112">
        <v>44866.0</v>
      </c>
      <c r="K520" s="112">
        <v>46784.0</v>
      </c>
      <c r="L520" s="113"/>
      <c r="M520" s="114">
        <f t="shared" si="1"/>
        <v>0</v>
      </c>
      <c r="N520" s="127"/>
      <c r="O520" s="108"/>
      <c r="P520" s="113"/>
      <c r="Q520" s="113"/>
      <c r="R520" s="113"/>
      <c r="S520" s="107" t="s">
        <v>48</v>
      </c>
      <c r="T520" s="109" t="s">
        <v>6028</v>
      </c>
      <c r="U520" s="107" t="s">
        <v>357</v>
      </c>
      <c r="V520" s="115" t="s">
        <v>7477</v>
      </c>
      <c r="W520" s="107" t="s">
        <v>7478</v>
      </c>
      <c r="X520" s="107" t="s">
        <v>7479</v>
      </c>
      <c r="Y520" s="94" t="s">
        <v>7480</v>
      </c>
      <c r="Z520" s="117">
        <v>2.27</v>
      </c>
      <c r="AA520" s="107">
        <v>176.0</v>
      </c>
      <c r="AB520" s="113"/>
      <c r="AC520" s="113"/>
      <c r="AD520" s="115" t="s">
        <v>7481</v>
      </c>
      <c r="AE520" s="129" t="str">
        <f t="shared" si="145"/>
        <v>https://drive.google.com/file/d/1u0VlK5tmSsviqJEi3UtQZynGXqRNDkSQ/view?usp=drive_link</v>
      </c>
      <c r="AF520" s="108"/>
      <c r="AG520" s="113"/>
      <c r="AH520" s="113"/>
      <c r="AI520" s="113"/>
      <c r="AJ520" s="107">
        <f t="shared" si="195"/>
        <v>11</v>
      </c>
      <c r="AK520" s="107">
        <f t="shared" si="196"/>
        <v>2022</v>
      </c>
      <c r="AL520" s="107" t="str">
        <f t="shared" si="197"/>
        <v>Q42022</v>
      </c>
      <c r="AM520" s="106" t="str">
        <f t="shared" si="198"/>
        <v>NA</v>
      </c>
      <c r="AN520" s="118"/>
      <c r="AO520" s="118"/>
      <c r="AP520" s="118"/>
      <c r="AQ520" s="118"/>
      <c r="AR520" s="118"/>
      <c r="AS520" s="118"/>
      <c r="AT520" s="118"/>
      <c r="AU520" s="118"/>
      <c r="AV520" s="118"/>
      <c r="AW520" s="118"/>
      <c r="AX520" s="118"/>
      <c r="AY520" s="119">
        <f t="shared" si="4"/>
        <v>10</v>
      </c>
      <c r="AZ520" s="118"/>
    </row>
    <row r="521">
      <c r="A521" s="107">
        <f t="shared" si="5"/>
        <v>520</v>
      </c>
      <c r="B521" s="108"/>
      <c r="C521" s="130" t="s">
        <v>1750</v>
      </c>
      <c r="D521" s="107" t="s">
        <v>7482</v>
      </c>
      <c r="E521" s="108"/>
      <c r="F521" s="110" t="s">
        <v>38</v>
      </c>
      <c r="G521" s="110" t="s">
        <v>6004</v>
      </c>
      <c r="H521" s="111"/>
      <c r="I521" s="121"/>
      <c r="J521" s="112">
        <v>44866.0</v>
      </c>
      <c r="K521" s="112">
        <v>46357.0</v>
      </c>
      <c r="L521" s="113"/>
      <c r="M521" s="114">
        <f t="shared" si="1"/>
        <v>0</v>
      </c>
      <c r="N521" s="127"/>
      <c r="O521" s="108"/>
      <c r="P521" s="113"/>
      <c r="Q521" s="113"/>
      <c r="R521" s="113"/>
      <c r="S521" s="107" t="s">
        <v>48</v>
      </c>
      <c r="T521" s="109" t="s">
        <v>6028</v>
      </c>
      <c r="U521" s="107" t="s">
        <v>1156</v>
      </c>
      <c r="V521" s="115" t="s">
        <v>7482</v>
      </c>
      <c r="W521" s="107" t="s">
        <v>7483</v>
      </c>
      <c r="X521" s="107" t="s">
        <v>7484</v>
      </c>
      <c r="Y521" s="94" t="s">
        <v>7484</v>
      </c>
      <c r="Z521" s="117">
        <v>3.0</v>
      </c>
      <c r="AA521" s="107">
        <v>250.0</v>
      </c>
      <c r="AB521" s="113"/>
      <c r="AC521" s="113"/>
      <c r="AD521" s="115" t="s">
        <v>7485</v>
      </c>
      <c r="AE521" s="129" t="str">
        <f t="shared" si="145"/>
        <v>https://drive.google.com/file/d/1lzRWEEdXMrIMXcApIF3v5uX4uxRJlnnk/view?usp=drive_link</v>
      </c>
      <c r="AF521" s="108"/>
      <c r="AG521" s="113"/>
      <c r="AH521" s="113"/>
      <c r="AI521" s="113"/>
      <c r="AJ521" s="107">
        <f t="shared" si="195"/>
        <v>11</v>
      </c>
      <c r="AK521" s="107">
        <f t="shared" si="196"/>
        <v>2022</v>
      </c>
      <c r="AL521" s="107" t="str">
        <f t="shared" si="197"/>
        <v>Q42022</v>
      </c>
      <c r="AM521" s="106" t="str">
        <f t="shared" si="198"/>
        <v>NA</v>
      </c>
      <c r="AN521" s="118"/>
      <c r="AO521" s="118"/>
      <c r="AP521" s="118"/>
      <c r="AQ521" s="118"/>
      <c r="AR521" s="118"/>
      <c r="AS521" s="118"/>
      <c r="AT521" s="118"/>
      <c r="AU521" s="118"/>
      <c r="AV521" s="118"/>
      <c r="AW521" s="118"/>
      <c r="AX521" s="118"/>
      <c r="AY521" s="119">
        <f t="shared" si="4"/>
        <v>10</v>
      </c>
      <c r="AZ521" s="118"/>
    </row>
    <row r="522">
      <c r="A522" s="107">
        <f t="shared" si="5"/>
        <v>521</v>
      </c>
      <c r="B522" s="108"/>
      <c r="C522" s="130" t="s">
        <v>5558</v>
      </c>
      <c r="D522" s="109" t="s">
        <v>7486</v>
      </c>
      <c r="E522" s="108"/>
      <c r="F522" s="110" t="s">
        <v>38</v>
      </c>
      <c r="G522" s="110" t="s">
        <v>6004</v>
      </c>
      <c r="H522" s="111"/>
      <c r="I522" s="121"/>
      <c r="J522" s="112">
        <v>44866.0</v>
      </c>
      <c r="K522" s="112">
        <v>46722.0</v>
      </c>
      <c r="L522" s="113"/>
      <c r="M522" s="114">
        <f t="shared" si="1"/>
        <v>0</v>
      </c>
      <c r="N522" s="127"/>
      <c r="O522" s="108"/>
      <c r="P522" s="113"/>
      <c r="Q522" s="113"/>
      <c r="R522" s="113"/>
      <c r="S522" s="107" t="s">
        <v>48</v>
      </c>
      <c r="T522" s="109" t="s">
        <v>6028</v>
      </c>
      <c r="U522" s="107" t="s">
        <v>7487</v>
      </c>
      <c r="V522" s="115" t="s">
        <v>7488</v>
      </c>
      <c r="W522" s="107" t="s">
        <v>7489</v>
      </c>
      <c r="X522" s="107" t="s">
        <v>7490</v>
      </c>
      <c r="Y522" s="94" t="s">
        <v>7491</v>
      </c>
      <c r="Z522" s="117">
        <v>3.09</v>
      </c>
      <c r="AA522" s="107">
        <v>336.0</v>
      </c>
      <c r="AB522" s="113"/>
      <c r="AC522" s="113"/>
      <c r="AD522" s="115" t="s">
        <v>7492</v>
      </c>
      <c r="AE522" s="129" t="str">
        <f t="shared" si="145"/>
        <v>https://drive.google.com/file/d/1SPXniwAqyHixiZmEtGnixIVZrC_UNUrp/view?usp=drive_link</v>
      </c>
      <c r="AF522" s="108"/>
      <c r="AG522" s="113"/>
      <c r="AH522" s="113"/>
      <c r="AI522" s="113"/>
      <c r="AJ522" s="107">
        <f t="shared" si="195"/>
        <v>11</v>
      </c>
      <c r="AK522" s="107">
        <f t="shared" si="196"/>
        <v>2022</v>
      </c>
      <c r="AL522" s="107" t="str">
        <f t="shared" si="197"/>
        <v>Q42022</v>
      </c>
      <c r="AM522" s="106" t="str">
        <f t="shared" si="198"/>
        <v>NA</v>
      </c>
      <c r="AN522" s="118"/>
      <c r="AO522" s="118"/>
      <c r="AP522" s="118"/>
      <c r="AQ522" s="118"/>
      <c r="AR522" s="118"/>
      <c r="AS522" s="118"/>
      <c r="AT522" s="118"/>
      <c r="AU522" s="118"/>
      <c r="AV522" s="118"/>
      <c r="AW522" s="118"/>
      <c r="AX522" s="118"/>
      <c r="AY522" s="119">
        <f t="shared" si="4"/>
        <v>10</v>
      </c>
      <c r="AZ522" s="118"/>
    </row>
    <row r="523">
      <c r="A523" s="107">
        <f t="shared" si="5"/>
        <v>522</v>
      </c>
      <c r="B523" s="108"/>
      <c r="C523" s="130" t="s">
        <v>3467</v>
      </c>
      <c r="D523" s="107" t="s">
        <v>7493</v>
      </c>
      <c r="E523" s="108"/>
      <c r="F523" s="110" t="s">
        <v>38</v>
      </c>
      <c r="G523" s="110" t="s">
        <v>6004</v>
      </c>
      <c r="H523" s="111"/>
      <c r="I523" s="111"/>
      <c r="J523" s="112">
        <v>45261.0</v>
      </c>
      <c r="K523" s="112">
        <v>45962.0</v>
      </c>
      <c r="L523" s="113"/>
      <c r="M523" s="114">
        <f t="shared" si="1"/>
        <v>0</v>
      </c>
      <c r="N523" s="127"/>
      <c r="O523" s="107">
        <v>3500.0</v>
      </c>
      <c r="P523" s="113"/>
      <c r="Q523" s="113"/>
      <c r="R523" s="131">
        <v>1750.0</v>
      </c>
      <c r="S523" s="107" t="s">
        <v>213</v>
      </c>
      <c r="T523" s="109" t="s">
        <v>6028</v>
      </c>
      <c r="U523" s="107" t="s">
        <v>1007</v>
      </c>
      <c r="V523" s="115" t="s">
        <v>7493</v>
      </c>
      <c r="W523" s="107" t="s">
        <v>7494</v>
      </c>
      <c r="X523" s="108"/>
      <c r="Y523" s="116"/>
      <c r="Z523" s="128"/>
      <c r="AA523" s="108"/>
      <c r="AB523" s="113"/>
      <c r="AC523" s="113"/>
      <c r="AD523" s="115" t="s">
        <v>7495</v>
      </c>
      <c r="AE523" s="129" t="str">
        <f t="shared" si="145"/>
        <v>https://drive.google.com/file/d/1BaV9ad5sPTFn0hDc1gro8Jk7ixWs_t9S/view?usp=drive_link</v>
      </c>
      <c r="AF523" s="108"/>
      <c r="AG523" s="113"/>
      <c r="AH523" s="113"/>
      <c r="AI523" s="113"/>
      <c r="AJ523" s="107">
        <f t="shared" si="195"/>
        <v>12</v>
      </c>
      <c r="AK523" s="107">
        <f t="shared" si="196"/>
        <v>2023</v>
      </c>
      <c r="AL523" s="107" t="str">
        <f t="shared" si="197"/>
        <v>Q42023</v>
      </c>
      <c r="AM523" s="106" t="str">
        <f t="shared" si="198"/>
        <v>NA</v>
      </c>
      <c r="AN523" s="118"/>
      <c r="AO523" s="118"/>
      <c r="AP523" s="118"/>
      <c r="AQ523" s="118"/>
      <c r="AR523" s="118"/>
      <c r="AS523" s="118"/>
      <c r="AT523" s="118"/>
      <c r="AU523" s="118"/>
      <c r="AV523" s="118"/>
      <c r="AW523" s="118"/>
      <c r="AX523" s="118"/>
      <c r="AY523" s="119">
        <f t="shared" si="4"/>
        <v>8</v>
      </c>
      <c r="AZ523" s="118"/>
    </row>
    <row r="524">
      <c r="A524" s="107">
        <f t="shared" si="5"/>
        <v>523</v>
      </c>
      <c r="B524" s="108"/>
      <c r="C524" s="120" t="s">
        <v>7496</v>
      </c>
      <c r="D524" s="109" t="s">
        <v>7497</v>
      </c>
      <c r="E524" s="108"/>
      <c r="F524" s="110" t="s">
        <v>72</v>
      </c>
      <c r="G524" s="110" t="s">
        <v>6004</v>
      </c>
      <c r="H524" s="111"/>
      <c r="I524" s="121"/>
      <c r="J524" s="112">
        <v>43282.0</v>
      </c>
      <c r="K524" s="112">
        <v>44986.0</v>
      </c>
      <c r="L524" s="113"/>
      <c r="M524" s="114">
        <f t="shared" si="1"/>
        <v>0</v>
      </c>
      <c r="N524" s="127"/>
      <c r="O524" s="108"/>
      <c r="P524" s="113"/>
      <c r="Q524" s="113"/>
      <c r="R524" s="113"/>
      <c r="S524" s="107" t="s">
        <v>48</v>
      </c>
      <c r="T524" s="109" t="s">
        <v>6028</v>
      </c>
      <c r="U524" s="107" t="s">
        <v>333</v>
      </c>
      <c r="V524" s="115" t="s">
        <v>7498</v>
      </c>
      <c r="W524" s="107" t="s">
        <v>7499</v>
      </c>
      <c r="X524" s="107" t="s">
        <v>7390</v>
      </c>
      <c r="Y524" s="94" t="s">
        <v>7500</v>
      </c>
      <c r="Z524" s="117">
        <v>1.0</v>
      </c>
      <c r="AA524" s="107">
        <v>72.0</v>
      </c>
      <c r="AB524" s="113"/>
      <c r="AC524" s="113"/>
      <c r="AD524" s="108"/>
      <c r="AE524" s="107" t="str">
        <f t="shared" si="145"/>
        <v>#REF!</v>
      </c>
      <c r="AF524" s="108"/>
      <c r="AG524" s="113"/>
      <c r="AH524" s="113"/>
      <c r="AI524" s="113"/>
      <c r="AJ524" s="107">
        <f t="shared" si="195"/>
        <v>7</v>
      </c>
      <c r="AK524" s="107">
        <f t="shared" si="196"/>
        <v>2018</v>
      </c>
      <c r="AL524" s="107" t="str">
        <f t="shared" si="197"/>
        <v>Q32018</v>
      </c>
      <c r="AM524" s="106" t="str">
        <f t="shared" si="198"/>
        <v>NA</v>
      </c>
      <c r="AN524" s="118"/>
      <c r="AO524" s="118"/>
      <c r="AP524" s="118"/>
      <c r="AQ524" s="118"/>
      <c r="AR524" s="118"/>
      <c r="AS524" s="118"/>
      <c r="AT524" s="118"/>
      <c r="AU524" s="118"/>
      <c r="AV524" s="118"/>
      <c r="AW524" s="118"/>
      <c r="AX524" s="118"/>
      <c r="AY524" s="119">
        <f t="shared" si="4"/>
        <v>10</v>
      </c>
      <c r="AZ524" s="118"/>
    </row>
    <row r="525">
      <c r="A525" s="107">
        <f t="shared" si="5"/>
        <v>524</v>
      </c>
      <c r="B525" s="108"/>
      <c r="C525" s="120" t="s">
        <v>5563</v>
      </c>
      <c r="D525" s="107" t="s">
        <v>7501</v>
      </c>
      <c r="E525" s="108"/>
      <c r="F525" s="110" t="s">
        <v>38</v>
      </c>
      <c r="G525" s="110" t="s">
        <v>6004</v>
      </c>
      <c r="H525" s="111"/>
      <c r="I525" s="144"/>
      <c r="J525" s="122">
        <v>43952.0</v>
      </c>
      <c r="K525" s="112">
        <v>45536.0</v>
      </c>
      <c r="L525" s="113"/>
      <c r="M525" s="114">
        <f t="shared" si="1"/>
        <v>0</v>
      </c>
      <c r="N525" s="127"/>
      <c r="O525" s="108"/>
      <c r="P525" s="113"/>
      <c r="Q525" s="113"/>
      <c r="R525" s="113"/>
      <c r="S525" s="107" t="s">
        <v>48</v>
      </c>
      <c r="T525" s="109" t="s">
        <v>6028</v>
      </c>
      <c r="U525" s="107" t="s">
        <v>333</v>
      </c>
      <c r="V525" s="115" t="s">
        <v>7501</v>
      </c>
      <c r="W525" s="107" t="s">
        <v>7502</v>
      </c>
      <c r="X525" s="107" t="s">
        <v>7503</v>
      </c>
      <c r="Y525" s="94" t="s">
        <v>7503</v>
      </c>
      <c r="Z525" s="117">
        <v>5.87</v>
      </c>
      <c r="AA525" s="107">
        <v>427.0</v>
      </c>
      <c r="AB525" s="113"/>
      <c r="AC525" s="113"/>
      <c r="AD525" s="115" t="s">
        <v>7504</v>
      </c>
      <c r="AE525" s="129" t="str">
        <f t="shared" si="145"/>
        <v>https://drive.google.com/file/d/1PmwHyXw2j5i_J2wggL8329qnN88BRIXo/view?usp=drive_link</v>
      </c>
      <c r="AF525" s="108"/>
      <c r="AG525" s="113"/>
      <c r="AH525" s="113"/>
      <c r="AI525" s="113"/>
      <c r="AJ525" s="107">
        <f t="shared" si="195"/>
        <v>5</v>
      </c>
      <c r="AK525" s="107">
        <f t="shared" si="196"/>
        <v>2020</v>
      </c>
      <c r="AL525" s="107" t="str">
        <f t="shared" si="197"/>
        <v>Q22020</v>
      </c>
      <c r="AM525" s="106" t="str">
        <f t="shared" si="198"/>
        <v>NA</v>
      </c>
      <c r="AN525" s="118"/>
      <c r="AO525" s="118"/>
      <c r="AP525" s="118"/>
      <c r="AQ525" s="118"/>
      <c r="AR525" s="118"/>
      <c r="AS525" s="118"/>
      <c r="AT525" s="118"/>
      <c r="AU525" s="118"/>
      <c r="AV525" s="118"/>
      <c r="AW525" s="118"/>
      <c r="AX525" s="118"/>
      <c r="AY525" s="119">
        <f t="shared" si="4"/>
        <v>10</v>
      </c>
      <c r="AZ525" s="118"/>
    </row>
    <row r="526">
      <c r="A526" s="107">
        <f t="shared" si="5"/>
        <v>525</v>
      </c>
      <c r="B526" s="108"/>
      <c r="C526" s="120" t="s">
        <v>5570</v>
      </c>
      <c r="D526" s="107" t="s">
        <v>7505</v>
      </c>
      <c r="E526" s="108"/>
      <c r="F526" s="110" t="s">
        <v>38</v>
      </c>
      <c r="G526" s="110" t="s">
        <v>6004</v>
      </c>
      <c r="H526" s="111"/>
      <c r="I526" s="121"/>
      <c r="J526" s="112">
        <v>43101.0</v>
      </c>
      <c r="K526" s="112">
        <v>45536.0</v>
      </c>
      <c r="L526" s="113"/>
      <c r="M526" s="114">
        <f t="shared" si="1"/>
        <v>0</v>
      </c>
      <c r="N526" s="110">
        <v>8566.0</v>
      </c>
      <c r="O526" s="108"/>
      <c r="P526" s="113"/>
      <c r="Q526" s="113"/>
      <c r="R526" s="113"/>
      <c r="S526" s="107" t="s">
        <v>48</v>
      </c>
      <c r="T526" s="109" t="s">
        <v>6028</v>
      </c>
      <c r="U526" s="107" t="s">
        <v>49</v>
      </c>
      <c r="V526" s="115" t="s">
        <v>7506</v>
      </c>
      <c r="W526" s="107" t="s">
        <v>7507</v>
      </c>
      <c r="X526" s="107" t="s">
        <v>7508</v>
      </c>
      <c r="Y526" s="109" t="s">
        <v>7509</v>
      </c>
      <c r="Z526" s="117">
        <v>4.0</v>
      </c>
      <c r="AA526" s="107">
        <v>158.0</v>
      </c>
      <c r="AB526" s="113"/>
      <c r="AC526" s="113"/>
      <c r="AD526" s="115" t="s">
        <v>7510</v>
      </c>
      <c r="AE526" s="129" t="str">
        <f t="shared" si="145"/>
        <v>https://drive.google.com/file/d/17Phv3hN7TtDwP-4rCp7JMRdi7EUQx1L1/view?usp=drive_link</v>
      </c>
      <c r="AF526" s="108"/>
      <c r="AG526" s="113"/>
      <c r="AH526" s="113"/>
      <c r="AI526" s="113"/>
      <c r="AJ526" s="107">
        <f t="shared" si="195"/>
        <v>1</v>
      </c>
      <c r="AK526" s="107">
        <f t="shared" si="196"/>
        <v>2018</v>
      </c>
      <c r="AL526" s="107" t="str">
        <f t="shared" si="197"/>
        <v>Q12018</v>
      </c>
      <c r="AM526" s="106" t="str">
        <f t="shared" si="198"/>
        <v>8-10K</v>
      </c>
      <c r="AN526" s="118"/>
      <c r="AO526" s="118"/>
      <c r="AP526" s="118"/>
      <c r="AQ526" s="118"/>
      <c r="AR526" s="118"/>
      <c r="AS526" s="118"/>
      <c r="AT526" s="118"/>
      <c r="AU526" s="118"/>
      <c r="AV526" s="118"/>
      <c r="AW526" s="118"/>
      <c r="AX526" s="118"/>
      <c r="AY526" s="119">
        <f t="shared" si="4"/>
        <v>11</v>
      </c>
      <c r="AZ526" s="118"/>
    </row>
    <row r="527">
      <c r="A527" s="107">
        <f t="shared" si="5"/>
        <v>526</v>
      </c>
      <c r="B527" s="108"/>
      <c r="C527" s="120" t="s">
        <v>2547</v>
      </c>
      <c r="D527" s="109" t="s">
        <v>7511</v>
      </c>
      <c r="E527" s="108"/>
      <c r="F527" s="110" t="s">
        <v>38</v>
      </c>
      <c r="G527" s="110" t="s">
        <v>6004</v>
      </c>
      <c r="H527" s="111"/>
      <c r="I527" s="121"/>
      <c r="J527" s="112">
        <v>44835.0</v>
      </c>
      <c r="K527" s="112">
        <v>46266.0</v>
      </c>
      <c r="L527" s="113"/>
      <c r="M527" s="114">
        <f t="shared" si="1"/>
        <v>0</v>
      </c>
      <c r="N527" s="110">
        <v>10000.0</v>
      </c>
      <c r="O527" s="108"/>
      <c r="P527" s="113"/>
      <c r="Q527" s="113"/>
      <c r="R527" s="113"/>
      <c r="S527" s="107" t="s">
        <v>48</v>
      </c>
      <c r="T527" s="109" t="s">
        <v>6028</v>
      </c>
      <c r="U527" s="107" t="s">
        <v>7512</v>
      </c>
      <c r="V527" s="115" t="s">
        <v>7511</v>
      </c>
      <c r="W527" s="107" t="s">
        <v>7513</v>
      </c>
      <c r="X527" s="107" t="s">
        <v>7514</v>
      </c>
      <c r="Y527" s="107" t="s">
        <v>7515</v>
      </c>
      <c r="Z527" s="117">
        <v>1.89</v>
      </c>
      <c r="AA527" s="107">
        <v>181.0</v>
      </c>
      <c r="AB527" s="113"/>
      <c r="AC527" s="113"/>
      <c r="AD527" s="115" t="s">
        <v>7516</v>
      </c>
      <c r="AE527" s="129" t="str">
        <f t="shared" si="145"/>
        <v>https://drive.google.com/file/d/1pFPw1cmwoDNNk2T05fBn-N6NqgGIBPTc/view?usp=drive_link</v>
      </c>
      <c r="AF527" s="108"/>
      <c r="AG527" s="113"/>
      <c r="AH527" s="113"/>
      <c r="AI527" s="113"/>
      <c r="AJ527" s="107">
        <f t="shared" si="195"/>
        <v>10</v>
      </c>
      <c r="AK527" s="107">
        <f t="shared" si="196"/>
        <v>2022</v>
      </c>
      <c r="AL527" s="107" t="str">
        <f t="shared" si="197"/>
        <v>Q42022</v>
      </c>
      <c r="AM527" s="106" t="str">
        <f t="shared" si="198"/>
        <v>10-12K</v>
      </c>
      <c r="AN527" s="118"/>
      <c r="AO527" s="118"/>
      <c r="AP527" s="118"/>
      <c r="AQ527" s="118"/>
      <c r="AR527" s="118"/>
      <c r="AS527" s="118"/>
      <c r="AT527" s="118"/>
      <c r="AU527" s="118"/>
      <c r="AV527" s="118"/>
      <c r="AW527" s="118"/>
      <c r="AX527" s="118"/>
      <c r="AY527" s="119">
        <f t="shared" si="4"/>
        <v>11</v>
      </c>
      <c r="AZ527" s="118"/>
    </row>
    <row r="528">
      <c r="A528" s="107">
        <f t="shared" si="5"/>
        <v>527</v>
      </c>
      <c r="B528" s="108"/>
      <c r="C528" s="120" t="s">
        <v>4669</v>
      </c>
      <c r="D528" s="109" t="s">
        <v>7301</v>
      </c>
      <c r="E528" s="107">
        <v>1.0</v>
      </c>
      <c r="F528" s="110" t="s">
        <v>38</v>
      </c>
      <c r="G528" s="110" t="s">
        <v>6004</v>
      </c>
      <c r="H528" s="111"/>
      <c r="I528" s="121"/>
      <c r="J528" s="112">
        <v>44835.0</v>
      </c>
      <c r="K528" s="112">
        <v>45748.0</v>
      </c>
      <c r="L528" s="113"/>
      <c r="M528" s="114">
        <f t="shared" si="1"/>
        <v>0</v>
      </c>
      <c r="N528" s="110">
        <v>7035.0</v>
      </c>
      <c r="O528" s="108"/>
      <c r="P528" s="113"/>
      <c r="Q528" s="113"/>
      <c r="R528" s="113"/>
      <c r="S528" s="107" t="s">
        <v>48</v>
      </c>
      <c r="T528" s="109" t="s">
        <v>6022</v>
      </c>
      <c r="U528" s="107" t="s">
        <v>196</v>
      </c>
      <c r="V528" s="108"/>
      <c r="W528" s="108"/>
      <c r="X528" s="107" t="s">
        <v>7517</v>
      </c>
      <c r="Y528" s="94" t="s">
        <v>7518</v>
      </c>
      <c r="Z528" s="117">
        <v>2.0</v>
      </c>
      <c r="AA528" s="107">
        <v>48.0</v>
      </c>
      <c r="AB528" s="113"/>
      <c r="AC528" s="113"/>
      <c r="AD528" s="115" t="s">
        <v>7302</v>
      </c>
      <c r="AE528" s="129" t="str">
        <f t="shared" si="145"/>
        <v>https://drive.google.com/file/d/1FyHjwPoOhnJpQiMu5kDuLQgBcUfct0yr/view?usp=drive_link</v>
      </c>
      <c r="AF528" s="108"/>
      <c r="AG528" s="113"/>
      <c r="AH528" s="113"/>
      <c r="AI528" s="113"/>
      <c r="AJ528" s="107">
        <f t="shared" si="195"/>
        <v>10</v>
      </c>
      <c r="AK528" s="107">
        <f t="shared" si="196"/>
        <v>2022</v>
      </c>
      <c r="AL528" s="107" t="str">
        <f t="shared" si="197"/>
        <v>Q42022</v>
      </c>
      <c r="AM528" s="106" t="str">
        <f t="shared" si="198"/>
        <v>6-8K</v>
      </c>
      <c r="AN528" s="118"/>
      <c r="AO528" s="118"/>
      <c r="AP528" s="118"/>
      <c r="AQ528" s="118"/>
      <c r="AR528" s="118"/>
      <c r="AS528" s="118"/>
      <c r="AT528" s="118"/>
      <c r="AU528" s="118"/>
      <c r="AV528" s="118"/>
      <c r="AW528" s="118"/>
      <c r="AX528" s="118"/>
      <c r="AY528" s="119">
        <f t="shared" si="4"/>
        <v>11</v>
      </c>
      <c r="AZ528" s="118"/>
    </row>
    <row r="529">
      <c r="A529" s="107">
        <f t="shared" si="5"/>
        <v>528</v>
      </c>
      <c r="B529" s="108"/>
      <c r="C529" s="120" t="s">
        <v>5039</v>
      </c>
      <c r="D529" s="107" t="s">
        <v>7519</v>
      </c>
      <c r="E529" s="108"/>
      <c r="F529" s="110" t="s">
        <v>38</v>
      </c>
      <c r="G529" s="110" t="s">
        <v>6011</v>
      </c>
      <c r="H529" s="111"/>
      <c r="I529" s="121"/>
      <c r="J529" s="112">
        <v>43009.0</v>
      </c>
      <c r="K529" s="112">
        <v>43617.0</v>
      </c>
      <c r="L529" s="113"/>
      <c r="M529" s="114">
        <f t="shared" si="1"/>
        <v>0</v>
      </c>
      <c r="N529" s="127"/>
      <c r="O529" s="108"/>
      <c r="P529" s="113"/>
      <c r="Q529" s="113"/>
      <c r="R529" s="113"/>
      <c r="S529" s="107" t="s">
        <v>213</v>
      </c>
      <c r="T529" s="109" t="s">
        <v>6005</v>
      </c>
      <c r="U529" s="107" t="s">
        <v>155</v>
      </c>
      <c r="V529" s="115" t="s">
        <v>7520</v>
      </c>
      <c r="W529" s="107" t="s">
        <v>7521</v>
      </c>
      <c r="X529" s="107" t="s">
        <v>7007</v>
      </c>
      <c r="Y529" s="94" t="s">
        <v>7522</v>
      </c>
      <c r="Z529" s="117">
        <v>50.0</v>
      </c>
      <c r="AA529" s="107">
        <v>170.0</v>
      </c>
      <c r="AB529" s="113"/>
      <c r="AC529" s="113"/>
      <c r="AD529" s="115" t="s">
        <v>7523</v>
      </c>
      <c r="AE529" s="129" t="str">
        <f t="shared" si="145"/>
        <v>https://drive.google.com/file/d/1kuXndykF_TrjH0V1XsyOMzA2gWe-eb2p/view?usp=drive_link</v>
      </c>
      <c r="AF529" s="108"/>
      <c r="AG529" s="113"/>
      <c r="AH529" s="113"/>
      <c r="AI529" s="113"/>
      <c r="AJ529" s="107">
        <f t="shared" si="195"/>
        <v>10</v>
      </c>
      <c r="AK529" s="107">
        <f t="shared" si="196"/>
        <v>2017</v>
      </c>
      <c r="AL529" s="107" t="str">
        <f t="shared" si="197"/>
        <v>Q42017</v>
      </c>
      <c r="AM529" s="106" t="str">
        <f t="shared" si="198"/>
        <v>NA</v>
      </c>
      <c r="AN529" s="118"/>
      <c r="AO529" s="118"/>
      <c r="AP529" s="118"/>
      <c r="AQ529" s="118"/>
      <c r="AR529" s="118"/>
      <c r="AS529" s="118"/>
      <c r="AT529" s="118"/>
      <c r="AU529" s="118"/>
      <c r="AV529" s="118"/>
      <c r="AW529" s="118"/>
      <c r="AX529" s="118"/>
      <c r="AY529" s="119">
        <f t="shared" si="4"/>
        <v>10</v>
      </c>
      <c r="AZ529" s="118"/>
    </row>
    <row r="530">
      <c r="A530" s="107">
        <f t="shared" si="5"/>
        <v>529</v>
      </c>
      <c r="B530" s="108"/>
      <c r="C530" s="120" t="s">
        <v>5670</v>
      </c>
      <c r="D530" s="107" t="s">
        <v>7524</v>
      </c>
      <c r="E530" s="108"/>
      <c r="F530" s="110" t="s">
        <v>38</v>
      </c>
      <c r="G530" s="110" t="s">
        <v>6011</v>
      </c>
      <c r="H530" s="111"/>
      <c r="I530" s="121"/>
      <c r="J530" s="112">
        <v>44621.0</v>
      </c>
      <c r="K530" s="112">
        <v>45566.0</v>
      </c>
      <c r="L530" s="113"/>
      <c r="M530" s="114">
        <f t="shared" si="1"/>
        <v>0</v>
      </c>
      <c r="N530" s="110">
        <v>15950.0</v>
      </c>
      <c r="O530" s="108"/>
      <c r="P530" s="113"/>
      <c r="Q530" s="113"/>
      <c r="R530" s="113"/>
      <c r="S530" s="107" t="s">
        <v>213</v>
      </c>
      <c r="T530" s="109" t="s">
        <v>6005</v>
      </c>
      <c r="U530" s="107" t="s">
        <v>68</v>
      </c>
      <c r="V530" s="115" t="s">
        <v>7525</v>
      </c>
      <c r="W530" s="107" t="s">
        <v>7526</v>
      </c>
      <c r="X530" s="107" t="s">
        <v>7527</v>
      </c>
      <c r="Y530" s="94" t="s">
        <v>7528</v>
      </c>
      <c r="Z530" s="117">
        <v>1.49</v>
      </c>
      <c r="AA530" s="107">
        <v>28.0</v>
      </c>
      <c r="AB530" s="113"/>
      <c r="AC530" s="113"/>
      <c r="AD530" s="115" t="s">
        <v>7529</v>
      </c>
      <c r="AE530" s="129" t="str">
        <f t="shared" si="145"/>
        <v>https://drive.google.com/file/d/1kpfzVFzjp1p6LNebQe0JeFTiS1jtin6M/view?usp=drive_link</v>
      </c>
      <c r="AF530" s="108"/>
      <c r="AG530" s="113"/>
      <c r="AH530" s="113"/>
      <c r="AI530" s="113"/>
      <c r="AJ530" s="107">
        <f t="shared" si="195"/>
        <v>3</v>
      </c>
      <c r="AK530" s="107">
        <f t="shared" si="196"/>
        <v>2022</v>
      </c>
      <c r="AL530" s="107" t="str">
        <f t="shared" si="197"/>
        <v>Q12022</v>
      </c>
      <c r="AM530" s="106" t="str">
        <f t="shared" si="198"/>
        <v>15K+</v>
      </c>
      <c r="AN530" s="118"/>
      <c r="AO530" s="118"/>
      <c r="AP530" s="118"/>
      <c r="AQ530" s="118"/>
      <c r="AR530" s="118"/>
      <c r="AS530" s="118"/>
      <c r="AT530" s="118"/>
      <c r="AU530" s="118"/>
      <c r="AV530" s="118"/>
      <c r="AW530" s="118"/>
      <c r="AX530" s="118"/>
      <c r="AY530" s="119">
        <f t="shared" si="4"/>
        <v>11</v>
      </c>
      <c r="AZ530" s="118"/>
    </row>
    <row r="531">
      <c r="A531" s="107">
        <f t="shared" si="5"/>
        <v>530</v>
      </c>
      <c r="B531" s="108"/>
      <c r="C531" s="133" t="s">
        <v>871</v>
      </c>
      <c r="D531" s="107" t="s">
        <v>872</v>
      </c>
      <c r="E531" s="108"/>
      <c r="F531" s="110" t="s">
        <v>38</v>
      </c>
      <c r="G531" s="110" t="s">
        <v>6004</v>
      </c>
      <c r="H531" s="111"/>
      <c r="I531" s="111"/>
      <c r="J531" s="121"/>
      <c r="K531" s="121"/>
      <c r="L531" s="113"/>
      <c r="M531" s="114">
        <f t="shared" si="1"/>
        <v>0</v>
      </c>
      <c r="N531" s="110">
        <v>9341.0</v>
      </c>
      <c r="O531" s="108"/>
      <c r="P531" s="113"/>
      <c r="Q531" s="113"/>
      <c r="R531" s="113"/>
      <c r="S531" s="108"/>
      <c r="T531" s="111"/>
      <c r="U531" s="108"/>
      <c r="V531" s="108"/>
      <c r="W531" s="108"/>
      <c r="X531" s="108"/>
      <c r="Y531" s="116"/>
      <c r="Z531" s="128"/>
      <c r="AA531" s="108"/>
      <c r="AB531" s="113"/>
      <c r="AC531" s="113"/>
      <c r="AD531" s="108"/>
      <c r="AE531" s="107" t="str">
        <f t="shared" si="145"/>
        <v>#REF!</v>
      </c>
      <c r="AF531" s="108"/>
      <c r="AG531" s="113"/>
      <c r="AH531" s="113"/>
      <c r="AI531" s="113"/>
      <c r="AJ531" s="108"/>
      <c r="AK531" s="108"/>
      <c r="AL531" s="108"/>
      <c r="AM531" s="118"/>
      <c r="AN531" s="118"/>
      <c r="AO531" s="118"/>
      <c r="AP531" s="118"/>
      <c r="AQ531" s="118"/>
      <c r="AR531" s="118"/>
      <c r="AS531" s="118"/>
      <c r="AT531" s="118"/>
      <c r="AU531" s="118"/>
      <c r="AV531" s="118"/>
      <c r="AW531" s="118"/>
      <c r="AX531" s="118"/>
      <c r="AY531" s="119">
        <f t="shared" si="4"/>
        <v>3</v>
      </c>
      <c r="AZ531" s="118"/>
    </row>
    <row r="532">
      <c r="A532" s="107">
        <f t="shared" si="5"/>
        <v>531</v>
      </c>
      <c r="B532" s="108"/>
      <c r="C532" s="133" t="s">
        <v>7530</v>
      </c>
      <c r="D532" s="107" t="s">
        <v>7531</v>
      </c>
      <c r="E532" s="108"/>
      <c r="F532" s="110" t="s">
        <v>38</v>
      </c>
      <c r="G532" s="110" t="s">
        <v>6004</v>
      </c>
      <c r="H532" s="111"/>
      <c r="I532" s="111"/>
      <c r="J532" s="121"/>
      <c r="K532" s="121"/>
      <c r="L532" s="113"/>
      <c r="M532" s="114">
        <f t="shared" si="1"/>
        <v>0</v>
      </c>
      <c r="N532" s="127"/>
      <c r="O532" s="108"/>
      <c r="P532" s="113"/>
      <c r="Q532" s="113"/>
      <c r="R532" s="113"/>
      <c r="S532" s="108"/>
      <c r="T532" s="111"/>
      <c r="U532" s="108"/>
      <c r="V532" s="108"/>
      <c r="W532" s="108"/>
      <c r="X532" s="108"/>
      <c r="Y532" s="116"/>
      <c r="Z532" s="128"/>
      <c r="AA532" s="108"/>
      <c r="AB532" s="113"/>
      <c r="AC532" s="113"/>
      <c r="AD532" s="108"/>
      <c r="AE532" s="107" t="str">
        <f t="shared" si="145"/>
        <v>#REF!</v>
      </c>
      <c r="AF532" s="108"/>
      <c r="AG532" s="113"/>
      <c r="AH532" s="113"/>
      <c r="AI532" s="113"/>
      <c r="AJ532" s="108"/>
      <c r="AK532" s="108"/>
      <c r="AL532" s="108"/>
      <c r="AM532" s="118"/>
      <c r="AN532" s="118"/>
      <c r="AO532" s="118"/>
      <c r="AP532" s="118"/>
      <c r="AQ532" s="118"/>
      <c r="AR532" s="118"/>
      <c r="AS532" s="118"/>
      <c r="AT532" s="118"/>
      <c r="AU532" s="118"/>
      <c r="AV532" s="118"/>
      <c r="AW532" s="118"/>
      <c r="AX532" s="118"/>
      <c r="AY532" s="119">
        <f t="shared" si="4"/>
        <v>2</v>
      </c>
      <c r="AZ532" s="118"/>
    </row>
    <row r="533">
      <c r="A533" s="107">
        <f t="shared" si="5"/>
        <v>532</v>
      </c>
      <c r="B533" s="108"/>
      <c r="C533" s="133" t="s">
        <v>258</v>
      </c>
      <c r="D533" s="107" t="s">
        <v>259</v>
      </c>
      <c r="E533" s="108"/>
      <c r="F533" s="110" t="s">
        <v>38</v>
      </c>
      <c r="G533" s="110" t="s">
        <v>6004</v>
      </c>
      <c r="H533" s="111"/>
      <c r="I533" s="111"/>
      <c r="J533" s="121"/>
      <c r="K533" s="121"/>
      <c r="L533" s="113"/>
      <c r="M533" s="114">
        <f t="shared" si="1"/>
        <v>0</v>
      </c>
      <c r="N533" s="123">
        <v>6500.0</v>
      </c>
      <c r="O533" s="108"/>
      <c r="P533" s="113"/>
      <c r="Q533" s="113"/>
      <c r="R533" s="113"/>
      <c r="S533" s="108"/>
      <c r="T533" s="111"/>
      <c r="U533" s="108"/>
      <c r="V533" s="108"/>
      <c r="W533" s="108"/>
      <c r="X533" s="108"/>
      <c r="Y533" s="116"/>
      <c r="Z533" s="128"/>
      <c r="AA533" s="108"/>
      <c r="AB533" s="113"/>
      <c r="AC533" s="113"/>
      <c r="AD533" s="108"/>
      <c r="AE533" s="107" t="str">
        <f t="shared" si="145"/>
        <v>#REF!</v>
      </c>
      <c r="AF533" s="108"/>
      <c r="AG533" s="113"/>
      <c r="AH533" s="113"/>
      <c r="AI533" s="113"/>
      <c r="AJ533" s="108"/>
      <c r="AK533" s="108"/>
      <c r="AL533" s="108"/>
      <c r="AM533" s="118"/>
      <c r="AN533" s="118"/>
      <c r="AO533" s="118"/>
      <c r="AP533" s="118"/>
      <c r="AQ533" s="118"/>
      <c r="AR533" s="118"/>
      <c r="AS533" s="118"/>
      <c r="AT533" s="118"/>
      <c r="AU533" s="118"/>
      <c r="AV533" s="118"/>
      <c r="AW533" s="118"/>
      <c r="AX533" s="118"/>
      <c r="AY533" s="119">
        <f t="shared" si="4"/>
        <v>3</v>
      </c>
      <c r="AZ533" s="118"/>
    </row>
    <row r="534">
      <c r="A534" s="107">
        <f t="shared" si="5"/>
        <v>533</v>
      </c>
      <c r="B534" s="108"/>
      <c r="C534" s="111"/>
      <c r="D534" s="107" t="s">
        <v>7532</v>
      </c>
      <c r="E534" s="108"/>
      <c r="F534" s="110" t="s">
        <v>38</v>
      </c>
      <c r="G534" s="110" t="s">
        <v>6004</v>
      </c>
      <c r="H534" s="111"/>
      <c r="I534" s="111"/>
      <c r="J534" s="121"/>
      <c r="K534" s="121"/>
      <c r="L534" s="113"/>
      <c r="M534" s="114">
        <f t="shared" si="1"/>
        <v>0</v>
      </c>
      <c r="N534" s="127"/>
      <c r="O534" s="108"/>
      <c r="P534" s="113"/>
      <c r="Q534" s="113"/>
      <c r="R534" s="113"/>
      <c r="S534" s="108"/>
      <c r="T534" s="111"/>
      <c r="U534" s="108"/>
      <c r="V534" s="108"/>
      <c r="W534" s="108"/>
      <c r="X534" s="108"/>
      <c r="Y534" s="116"/>
      <c r="Z534" s="128"/>
      <c r="AA534" s="108"/>
      <c r="AB534" s="113"/>
      <c r="AC534" s="113"/>
      <c r="AD534" s="108"/>
      <c r="AE534" s="107" t="str">
        <f t="shared" si="145"/>
        <v>#REF!</v>
      </c>
      <c r="AF534" s="108"/>
      <c r="AG534" s="113"/>
      <c r="AH534" s="113"/>
      <c r="AI534" s="113"/>
      <c r="AJ534" s="108"/>
      <c r="AK534" s="108"/>
      <c r="AL534" s="108"/>
      <c r="AM534" s="118"/>
      <c r="AN534" s="118"/>
      <c r="AO534" s="118"/>
      <c r="AP534" s="118"/>
      <c r="AQ534" s="118"/>
      <c r="AR534" s="118"/>
      <c r="AS534" s="118"/>
      <c r="AT534" s="118"/>
      <c r="AU534" s="118"/>
      <c r="AV534" s="118"/>
      <c r="AW534" s="118"/>
      <c r="AX534" s="118"/>
      <c r="AY534" s="119">
        <f t="shared" si="4"/>
        <v>2</v>
      </c>
      <c r="AZ534" s="118"/>
    </row>
    <row r="535">
      <c r="A535" s="107">
        <f t="shared" si="5"/>
        <v>534</v>
      </c>
      <c r="B535" s="108"/>
      <c r="C535" s="133" t="s">
        <v>723</v>
      </c>
      <c r="D535" s="107" t="s">
        <v>724</v>
      </c>
      <c r="E535" s="108"/>
      <c r="F535" s="110" t="s">
        <v>38</v>
      </c>
      <c r="G535" s="110" t="s">
        <v>6004</v>
      </c>
      <c r="H535" s="111"/>
      <c r="I535" s="111"/>
      <c r="J535" s="121"/>
      <c r="K535" s="121"/>
      <c r="L535" s="113"/>
      <c r="M535" s="114">
        <f t="shared" si="1"/>
        <v>0</v>
      </c>
      <c r="N535" s="123">
        <v>10052.0</v>
      </c>
      <c r="O535" s="108"/>
      <c r="P535" s="113"/>
      <c r="Q535" s="113"/>
      <c r="R535" s="113"/>
      <c r="S535" s="108"/>
      <c r="T535" s="111"/>
      <c r="U535" s="108"/>
      <c r="V535" s="108"/>
      <c r="W535" s="108"/>
      <c r="X535" s="108"/>
      <c r="Y535" s="116"/>
      <c r="Z535" s="128"/>
      <c r="AA535" s="108"/>
      <c r="AB535" s="113"/>
      <c r="AC535" s="113"/>
      <c r="AD535" s="108"/>
      <c r="AE535" s="107" t="str">
        <f t="shared" si="145"/>
        <v>#REF!</v>
      </c>
      <c r="AF535" s="108"/>
      <c r="AG535" s="113"/>
      <c r="AH535" s="113"/>
      <c r="AI535" s="113"/>
      <c r="AJ535" s="108"/>
      <c r="AK535" s="108"/>
      <c r="AL535" s="108"/>
      <c r="AM535" s="118"/>
      <c r="AN535" s="118"/>
      <c r="AO535" s="118"/>
      <c r="AP535" s="118"/>
      <c r="AQ535" s="118"/>
      <c r="AR535" s="118"/>
      <c r="AS535" s="118"/>
      <c r="AT535" s="118"/>
      <c r="AU535" s="118"/>
      <c r="AV535" s="118"/>
      <c r="AW535" s="118"/>
      <c r="AX535" s="118"/>
      <c r="AY535" s="119">
        <f t="shared" si="4"/>
        <v>3</v>
      </c>
      <c r="AZ535" s="118"/>
    </row>
    <row r="536">
      <c r="A536" s="107">
        <f t="shared" si="5"/>
        <v>535</v>
      </c>
      <c r="B536" s="108"/>
      <c r="C536" s="111"/>
      <c r="D536" s="107" t="s">
        <v>7533</v>
      </c>
      <c r="E536" s="108"/>
      <c r="F536" s="110" t="s">
        <v>38</v>
      </c>
      <c r="G536" s="110" t="s">
        <v>6004</v>
      </c>
      <c r="H536" s="111"/>
      <c r="I536" s="111"/>
      <c r="J536" s="121"/>
      <c r="K536" s="121"/>
      <c r="L536" s="113"/>
      <c r="M536" s="114">
        <f t="shared" si="1"/>
        <v>0</v>
      </c>
      <c r="N536" s="127"/>
      <c r="O536" s="108"/>
      <c r="P536" s="113"/>
      <c r="Q536" s="113"/>
      <c r="R536" s="113"/>
      <c r="S536" s="108"/>
      <c r="T536" s="111"/>
      <c r="U536" s="108"/>
      <c r="V536" s="108"/>
      <c r="W536" s="108"/>
      <c r="X536" s="108"/>
      <c r="Y536" s="116"/>
      <c r="Z536" s="128"/>
      <c r="AA536" s="108"/>
      <c r="AB536" s="113"/>
      <c r="AC536" s="113"/>
      <c r="AD536" s="108"/>
      <c r="AE536" s="107" t="str">
        <f t="shared" si="145"/>
        <v>#REF!</v>
      </c>
      <c r="AF536" s="108"/>
      <c r="AG536" s="113"/>
      <c r="AH536" s="113"/>
      <c r="AI536" s="113"/>
      <c r="AJ536" s="108"/>
      <c r="AK536" s="108"/>
      <c r="AL536" s="108"/>
      <c r="AM536" s="118"/>
      <c r="AN536" s="118"/>
      <c r="AO536" s="118"/>
      <c r="AP536" s="118"/>
      <c r="AQ536" s="118"/>
      <c r="AR536" s="118"/>
      <c r="AS536" s="118"/>
      <c r="AT536" s="118"/>
      <c r="AU536" s="118"/>
      <c r="AV536" s="118"/>
      <c r="AW536" s="118"/>
      <c r="AX536" s="118"/>
      <c r="AY536" s="119">
        <f t="shared" si="4"/>
        <v>2</v>
      </c>
      <c r="AZ536" s="118"/>
    </row>
    <row r="537">
      <c r="A537" s="107">
        <f t="shared" si="5"/>
        <v>536</v>
      </c>
      <c r="B537" s="108"/>
      <c r="C537" s="111"/>
      <c r="D537" s="107" t="s">
        <v>7534</v>
      </c>
      <c r="E537" s="108"/>
      <c r="F537" s="110" t="s">
        <v>38</v>
      </c>
      <c r="G537" s="110" t="s">
        <v>6004</v>
      </c>
      <c r="H537" s="111"/>
      <c r="I537" s="111"/>
      <c r="J537" s="121"/>
      <c r="K537" s="121"/>
      <c r="L537" s="113"/>
      <c r="M537" s="114">
        <f t="shared" si="1"/>
        <v>0</v>
      </c>
      <c r="N537" s="127"/>
      <c r="O537" s="108"/>
      <c r="P537" s="113"/>
      <c r="Q537" s="113"/>
      <c r="R537" s="113"/>
      <c r="S537" s="108"/>
      <c r="T537" s="111"/>
      <c r="U537" s="108"/>
      <c r="V537" s="108"/>
      <c r="W537" s="108"/>
      <c r="X537" s="108"/>
      <c r="Y537" s="116"/>
      <c r="Z537" s="128"/>
      <c r="AA537" s="108"/>
      <c r="AB537" s="113"/>
      <c r="AC537" s="113"/>
      <c r="AD537" s="108"/>
      <c r="AE537" s="107" t="str">
        <f t="shared" si="145"/>
        <v>#REF!</v>
      </c>
      <c r="AF537" s="108"/>
      <c r="AG537" s="113"/>
      <c r="AH537" s="113"/>
      <c r="AI537" s="113"/>
      <c r="AJ537" s="108"/>
      <c r="AK537" s="108"/>
      <c r="AL537" s="108"/>
      <c r="AM537" s="118"/>
      <c r="AN537" s="118"/>
      <c r="AO537" s="118"/>
      <c r="AP537" s="118"/>
      <c r="AQ537" s="118"/>
      <c r="AR537" s="118"/>
      <c r="AS537" s="118"/>
      <c r="AT537" s="118"/>
      <c r="AU537" s="118"/>
      <c r="AV537" s="118"/>
      <c r="AW537" s="118"/>
      <c r="AX537" s="118"/>
      <c r="AY537" s="119">
        <f t="shared" si="4"/>
        <v>2</v>
      </c>
      <c r="AZ537" s="118"/>
    </row>
    <row r="538">
      <c r="A538" s="107">
        <f t="shared" si="5"/>
        <v>537</v>
      </c>
      <c r="B538" s="108"/>
      <c r="C538" s="111"/>
      <c r="D538" s="107" t="s">
        <v>7535</v>
      </c>
      <c r="E538" s="108"/>
      <c r="F538" s="110" t="s">
        <v>38</v>
      </c>
      <c r="G538" s="110" t="s">
        <v>6004</v>
      </c>
      <c r="H538" s="111"/>
      <c r="I538" s="111"/>
      <c r="J538" s="121"/>
      <c r="K538" s="121"/>
      <c r="L538" s="113"/>
      <c r="M538" s="114">
        <f t="shared" si="1"/>
        <v>0</v>
      </c>
      <c r="N538" s="127"/>
      <c r="O538" s="108"/>
      <c r="P538" s="113"/>
      <c r="Q538" s="113"/>
      <c r="R538" s="113"/>
      <c r="S538" s="108"/>
      <c r="T538" s="111"/>
      <c r="U538" s="108"/>
      <c r="V538" s="108"/>
      <c r="W538" s="108"/>
      <c r="X538" s="108"/>
      <c r="Y538" s="116"/>
      <c r="Z538" s="128"/>
      <c r="AA538" s="108"/>
      <c r="AB538" s="113"/>
      <c r="AC538" s="113"/>
      <c r="AD538" s="108"/>
      <c r="AE538" s="107" t="str">
        <f t="shared" si="145"/>
        <v>#REF!</v>
      </c>
      <c r="AF538" s="108"/>
      <c r="AG538" s="113"/>
      <c r="AH538" s="113"/>
      <c r="AI538" s="113"/>
      <c r="AJ538" s="108"/>
      <c r="AK538" s="108"/>
      <c r="AL538" s="108"/>
      <c r="AM538" s="118"/>
      <c r="AN538" s="118"/>
      <c r="AO538" s="118"/>
      <c r="AP538" s="118"/>
      <c r="AQ538" s="118"/>
      <c r="AR538" s="118"/>
      <c r="AS538" s="118"/>
      <c r="AT538" s="118"/>
      <c r="AU538" s="118"/>
      <c r="AV538" s="118"/>
      <c r="AW538" s="118"/>
      <c r="AX538" s="118"/>
      <c r="AY538" s="119">
        <f t="shared" si="4"/>
        <v>2</v>
      </c>
      <c r="AZ538" s="118"/>
    </row>
    <row r="539">
      <c r="A539" s="107">
        <f t="shared" si="5"/>
        <v>538</v>
      </c>
      <c r="B539" s="108"/>
      <c r="C539" s="111"/>
      <c r="D539" s="107" t="s">
        <v>7536</v>
      </c>
      <c r="E539" s="108"/>
      <c r="F539" s="127"/>
      <c r="G539" s="127"/>
      <c r="H539" s="111"/>
      <c r="I539" s="111"/>
      <c r="J539" s="121"/>
      <c r="K539" s="121"/>
      <c r="L539" s="113"/>
      <c r="M539" s="114">
        <f t="shared" si="1"/>
        <v>0</v>
      </c>
      <c r="N539" s="127"/>
      <c r="O539" s="108"/>
      <c r="P539" s="113"/>
      <c r="Q539" s="113"/>
      <c r="R539" s="113"/>
      <c r="S539" s="108"/>
      <c r="T539" s="111"/>
      <c r="U539" s="108"/>
      <c r="V539" s="108"/>
      <c r="W539" s="108"/>
      <c r="X539" s="108"/>
      <c r="Y539" s="116"/>
      <c r="Z539" s="128"/>
      <c r="AA539" s="108"/>
      <c r="AB539" s="113"/>
      <c r="AC539" s="113"/>
      <c r="AD539" s="108"/>
      <c r="AE539" s="107" t="str">
        <f t="shared" si="145"/>
        <v>#REF!</v>
      </c>
      <c r="AF539" s="108"/>
      <c r="AG539" s="113"/>
      <c r="AH539" s="113"/>
      <c r="AI539" s="113"/>
      <c r="AJ539" s="108"/>
      <c r="AK539" s="108"/>
      <c r="AL539" s="108"/>
      <c r="AM539" s="118"/>
      <c r="AN539" s="118"/>
      <c r="AO539" s="118"/>
      <c r="AP539" s="118"/>
      <c r="AQ539" s="118"/>
      <c r="AR539" s="118"/>
      <c r="AS539" s="118"/>
      <c r="AT539" s="118"/>
      <c r="AU539" s="118"/>
      <c r="AV539" s="118"/>
      <c r="AW539" s="118"/>
      <c r="AX539" s="118"/>
      <c r="AY539" s="119">
        <f t="shared" si="4"/>
        <v>2</v>
      </c>
      <c r="AZ539" s="118"/>
    </row>
    <row r="540">
      <c r="A540" s="107">
        <f t="shared" si="5"/>
        <v>539</v>
      </c>
      <c r="B540" s="108"/>
      <c r="C540" s="130" t="s">
        <v>1975</v>
      </c>
      <c r="D540" s="107" t="s">
        <v>7537</v>
      </c>
      <c r="E540" s="108"/>
      <c r="F540" s="110" t="s">
        <v>38</v>
      </c>
      <c r="G540" s="110" t="s">
        <v>6004</v>
      </c>
      <c r="H540" s="111"/>
      <c r="I540" s="121"/>
      <c r="J540" s="112">
        <v>45200.0</v>
      </c>
      <c r="K540" s="112">
        <v>46357.0</v>
      </c>
      <c r="L540" s="113"/>
      <c r="M540" s="114">
        <f t="shared" si="1"/>
        <v>0</v>
      </c>
      <c r="N540" s="127"/>
      <c r="O540" s="108"/>
      <c r="P540" s="113"/>
      <c r="Q540" s="113"/>
      <c r="R540" s="113"/>
      <c r="S540" s="107" t="s">
        <v>48</v>
      </c>
      <c r="T540" s="109" t="s">
        <v>6028</v>
      </c>
      <c r="U540" s="107" t="s">
        <v>1012</v>
      </c>
      <c r="V540" s="115" t="s">
        <v>7537</v>
      </c>
      <c r="W540" s="107" t="s">
        <v>7538</v>
      </c>
      <c r="X540" s="107" t="s">
        <v>7539</v>
      </c>
      <c r="Y540" s="94" t="s">
        <v>7539</v>
      </c>
      <c r="Z540" s="117">
        <v>1.17</v>
      </c>
      <c r="AA540" s="107">
        <v>90.0</v>
      </c>
      <c r="AB540" s="113"/>
      <c r="AC540" s="113"/>
      <c r="AD540" s="115" t="s">
        <v>7540</v>
      </c>
      <c r="AE540" s="129" t="str">
        <f t="shared" si="145"/>
        <v>https://drive.google.com/file/d/10qEVNCLg_GCkcOF0l9Vy2M6Gk6rtcQQ1/view?usp=drive_link</v>
      </c>
      <c r="AF540" s="108"/>
      <c r="AG540" s="113"/>
      <c r="AH540" s="113"/>
      <c r="AI540" s="113"/>
      <c r="AJ540" s="107">
        <f>iferror(MONTH(J540),"NA")</f>
        <v>10</v>
      </c>
      <c r="AK540" s="107">
        <f>iferror(YEAR(J540),"NA")</f>
        <v>2023</v>
      </c>
      <c r="AL540" s="107" t="str">
        <f>Concat(IF(AJ540&lt;=3,"Q1",IF(AJ540&lt;=6,"Q2",IF(AJ540&lt;=9,"Q3","Q4"))),AK540)</f>
        <v>Q42023</v>
      </c>
      <c r="AM540" s="106" t="str">
        <f>IF(N540=0,"NA",IF(N540&lt;2000,"&lt;2K",IF(N540&lt;4000,"2-4K",IF(N540&lt;6000,"4-6K",IF(N540&lt;8000,"6-8K",IF(N540&lt;10000,"8-10K",IF(N540&lt;12000,"10-12K",IF(N540&lt;15000,"12-15K","15K+"))))))))</f>
        <v>NA</v>
      </c>
      <c r="AN540" s="118" t="s">
        <v>5668</v>
      </c>
      <c r="AO540" s="118"/>
      <c r="AP540" s="118"/>
      <c r="AQ540" s="118"/>
      <c r="AR540" s="118"/>
      <c r="AS540" s="118"/>
      <c r="AT540" s="118"/>
      <c r="AU540" s="118"/>
      <c r="AV540" s="118"/>
      <c r="AW540" s="118"/>
      <c r="AX540" s="118"/>
      <c r="AY540" s="119">
        <f t="shared" si="4"/>
        <v>10</v>
      </c>
      <c r="AZ540" s="118"/>
    </row>
    <row r="541">
      <c r="A541" s="107">
        <f t="shared" si="5"/>
        <v>540</v>
      </c>
      <c r="B541" s="108"/>
      <c r="C541" s="111"/>
      <c r="D541" s="107" t="s">
        <v>7541</v>
      </c>
      <c r="E541" s="108"/>
      <c r="F541" s="127"/>
      <c r="G541" s="127"/>
      <c r="H541" s="111"/>
      <c r="I541" s="111"/>
      <c r="J541" s="121"/>
      <c r="K541" s="121"/>
      <c r="L541" s="113"/>
      <c r="M541" s="114">
        <f t="shared" si="1"/>
        <v>0</v>
      </c>
      <c r="N541" s="127"/>
      <c r="O541" s="108"/>
      <c r="P541" s="113"/>
      <c r="Q541" s="113"/>
      <c r="R541" s="113"/>
      <c r="S541" s="108"/>
      <c r="T541" s="111"/>
      <c r="U541" s="108"/>
      <c r="V541" s="108"/>
      <c r="W541" s="108"/>
      <c r="X541" s="108"/>
      <c r="Y541" s="116"/>
      <c r="Z541" s="128"/>
      <c r="AA541" s="108"/>
      <c r="AB541" s="113"/>
      <c r="AC541" s="113"/>
      <c r="AD541" s="108"/>
      <c r="AE541" s="107" t="str">
        <f t="shared" si="145"/>
        <v>#REF!</v>
      </c>
      <c r="AF541" s="108"/>
      <c r="AG541" s="113"/>
      <c r="AH541" s="113"/>
      <c r="AI541" s="113"/>
      <c r="AJ541" s="108"/>
      <c r="AK541" s="108"/>
      <c r="AL541" s="108"/>
      <c r="AM541" s="118"/>
      <c r="AN541" s="118"/>
      <c r="AO541" s="118"/>
      <c r="AP541" s="118"/>
      <c r="AQ541" s="118"/>
      <c r="AR541" s="118"/>
      <c r="AS541" s="118"/>
      <c r="AT541" s="118"/>
      <c r="AU541" s="118"/>
      <c r="AV541" s="118"/>
      <c r="AW541" s="118"/>
      <c r="AX541" s="118"/>
      <c r="AY541" s="119">
        <f t="shared" si="4"/>
        <v>2</v>
      </c>
      <c r="AZ541" s="118"/>
    </row>
    <row r="542">
      <c r="A542" s="107">
        <f t="shared" si="5"/>
        <v>541</v>
      </c>
      <c r="B542" s="108"/>
      <c r="C542" s="111"/>
      <c r="D542" s="107" t="s">
        <v>1003</v>
      </c>
      <c r="E542" s="108"/>
      <c r="F542" s="110" t="s">
        <v>38</v>
      </c>
      <c r="G542" s="110" t="s">
        <v>6004</v>
      </c>
      <c r="H542" s="111"/>
      <c r="I542" s="111"/>
      <c r="J542" s="121"/>
      <c r="K542" s="121"/>
      <c r="L542" s="113"/>
      <c r="M542" s="114">
        <f t="shared" si="1"/>
        <v>0</v>
      </c>
      <c r="N542" s="127"/>
      <c r="O542" s="108"/>
      <c r="P542" s="113"/>
      <c r="Q542" s="113"/>
      <c r="R542" s="113"/>
      <c r="S542" s="108"/>
      <c r="T542" s="111"/>
      <c r="U542" s="108"/>
      <c r="V542" s="108"/>
      <c r="W542" s="108"/>
      <c r="X542" s="108"/>
      <c r="Y542" s="116"/>
      <c r="Z542" s="128"/>
      <c r="AA542" s="108"/>
      <c r="AB542" s="113"/>
      <c r="AC542" s="113"/>
      <c r="AD542" s="108"/>
      <c r="AE542" s="107" t="str">
        <f t="shared" si="145"/>
        <v>#REF!</v>
      </c>
      <c r="AF542" s="108"/>
      <c r="AG542" s="113"/>
      <c r="AH542" s="113"/>
      <c r="AI542" s="113"/>
      <c r="AJ542" s="108"/>
      <c r="AK542" s="108"/>
      <c r="AL542" s="108"/>
      <c r="AM542" s="118"/>
      <c r="AN542" s="118"/>
      <c r="AO542" s="118"/>
      <c r="AP542" s="118"/>
      <c r="AQ542" s="118"/>
      <c r="AR542" s="118"/>
      <c r="AS542" s="118"/>
      <c r="AT542" s="118"/>
      <c r="AU542" s="118"/>
      <c r="AV542" s="118"/>
      <c r="AW542" s="118"/>
      <c r="AX542" s="118"/>
      <c r="AY542" s="119">
        <f t="shared" si="4"/>
        <v>2</v>
      </c>
      <c r="AZ542" s="118"/>
    </row>
    <row r="543">
      <c r="A543" s="107">
        <f t="shared" si="5"/>
        <v>542</v>
      </c>
      <c r="B543" s="108"/>
      <c r="C543" s="130" t="s">
        <v>4420</v>
      </c>
      <c r="D543" s="109" t="s">
        <v>7542</v>
      </c>
      <c r="E543" s="107">
        <v>2.0</v>
      </c>
      <c r="F543" s="110" t="s">
        <v>38</v>
      </c>
      <c r="G543" s="110" t="s">
        <v>6004</v>
      </c>
      <c r="H543" s="111"/>
      <c r="I543" s="121"/>
      <c r="J543" s="112">
        <v>44958.0</v>
      </c>
      <c r="K543" s="112">
        <v>45566.0</v>
      </c>
      <c r="L543" s="113"/>
      <c r="M543" s="114">
        <f t="shared" si="1"/>
        <v>0</v>
      </c>
      <c r="N543" s="127"/>
      <c r="O543" s="108"/>
      <c r="P543" s="113"/>
      <c r="Q543" s="113"/>
      <c r="R543" s="113"/>
      <c r="S543" s="107" t="s">
        <v>48</v>
      </c>
      <c r="T543" s="109" t="s">
        <v>6028</v>
      </c>
      <c r="U543" s="107" t="s">
        <v>169</v>
      </c>
      <c r="V543" s="115" t="s">
        <v>7542</v>
      </c>
      <c r="W543" s="107" t="s">
        <v>7543</v>
      </c>
      <c r="X543" s="107" t="s">
        <v>7470</v>
      </c>
      <c r="Y543" s="94" t="s">
        <v>7471</v>
      </c>
      <c r="Z543" s="117">
        <v>3.13</v>
      </c>
      <c r="AA543" s="107">
        <v>252.0</v>
      </c>
      <c r="AB543" s="113"/>
      <c r="AC543" s="113"/>
      <c r="AD543" s="115" t="s">
        <v>7544</v>
      </c>
      <c r="AE543" s="129" t="str">
        <f t="shared" si="145"/>
        <v>https://drive.google.com/file/d/1tVjU5sB_faTJtemAOBbHVyfYoTuHX6_W/view?usp=drive_link</v>
      </c>
      <c r="AF543" s="108"/>
      <c r="AG543" s="113"/>
      <c r="AH543" s="113"/>
      <c r="AI543" s="113"/>
      <c r="AJ543" s="107">
        <f t="shared" ref="AJ543:AJ549" si="199">iferror(MONTH(J543),"NA")</f>
        <v>2</v>
      </c>
      <c r="AK543" s="107">
        <f t="shared" ref="AK543:AK549" si="200">iferror(YEAR(J543),"NA")</f>
        <v>2023</v>
      </c>
      <c r="AL543" s="107" t="str">
        <f t="shared" ref="AL543:AL549" si="201">Concat(IF(AJ543&lt;=3,"Q1",IF(AJ543&lt;=6,"Q2",IF(AJ543&lt;=9,"Q3","Q4"))),AK543)</f>
        <v>Q12023</v>
      </c>
      <c r="AM543" s="106" t="str">
        <f t="shared" ref="AM543:AM549" si="202">IF(N543=0,"NA",IF(N543&lt;2000,"&lt;2K",IF(N543&lt;4000,"2-4K",IF(N543&lt;6000,"4-6K",IF(N543&lt;8000,"6-8K",IF(N543&lt;10000,"8-10K",IF(N543&lt;12000,"10-12K",IF(N543&lt;15000,"12-15K","15K+"))))))))</f>
        <v>NA</v>
      </c>
      <c r="AN543" s="118"/>
      <c r="AO543" s="118"/>
      <c r="AP543" s="118"/>
      <c r="AQ543" s="118"/>
      <c r="AR543" s="118"/>
      <c r="AS543" s="118"/>
      <c r="AT543" s="118"/>
      <c r="AU543" s="118"/>
      <c r="AV543" s="118"/>
      <c r="AW543" s="118"/>
      <c r="AX543" s="118"/>
      <c r="AY543" s="119">
        <f t="shared" si="4"/>
        <v>10</v>
      </c>
      <c r="AZ543" s="118"/>
    </row>
    <row r="544">
      <c r="A544" s="107">
        <f t="shared" si="5"/>
        <v>543</v>
      </c>
      <c r="B544" s="108"/>
      <c r="C544" s="120" t="s">
        <v>991</v>
      </c>
      <c r="D544" s="109" t="s">
        <v>992</v>
      </c>
      <c r="E544" s="107">
        <v>2.0</v>
      </c>
      <c r="F544" s="110" t="s">
        <v>38</v>
      </c>
      <c r="G544" s="110" t="s">
        <v>6004</v>
      </c>
      <c r="H544" s="111"/>
      <c r="I544" s="121"/>
      <c r="J544" s="112">
        <v>45139.0</v>
      </c>
      <c r="K544" s="112">
        <v>46174.0</v>
      </c>
      <c r="L544" s="113"/>
      <c r="M544" s="114">
        <f t="shared" si="1"/>
        <v>0</v>
      </c>
      <c r="N544" s="123">
        <v>8000.0</v>
      </c>
      <c r="O544" s="108"/>
      <c r="P544" s="113"/>
      <c r="Q544" s="113"/>
      <c r="R544" s="113"/>
      <c r="S544" s="107" t="s">
        <v>48</v>
      </c>
      <c r="T544" s="109" t="s">
        <v>6022</v>
      </c>
      <c r="U544" s="107" t="s">
        <v>45</v>
      </c>
      <c r="V544" s="115" t="s">
        <v>992</v>
      </c>
      <c r="W544" s="107" t="s">
        <v>7545</v>
      </c>
      <c r="X544" s="107" t="s">
        <v>6860</v>
      </c>
      <c r="Y544" s="94" t="s">
        <v>6860</v>
      </c>
      <c r="Z544" s="117">
        <v>2.03</v>
      </c>
      <c r="AA544" s="107">
        <v>170.0</v>
      </c>
      <c r="AB544" s="113"/>
      <c r="AC544" s="113"/>
      <c r="AD544" s="115" t="s">
        <v>6861</v>
      </c>
      <c r="AE544" s="129" t="str">
        <f t="shared" si="145"/>
        <v>https://drive.google.com/file/d/1CNIyUfYuVenegVnoQsuakI1-FEc3bd0a/view?usp=sharing</v>
      </c>
      <c r="AF544" s="108"/>
      <c r="AG544" s="113"/>
      <c r="AH544" s="113"/>
      <c r="AI544" s="113"/>
      <c r="AJ544" s="107">
        <f t="shared" si="199"/>
        <v>8</v>
      </c>
      <c r="AK544" s="107">
        <f t="shared" si="200"/>
        <v>2023</v>
      </c>
      <c r="AL544" s="107" t="str">
        <f t="shared" si="201"/>
        <v>Q32023</v>
      </c>
      <c r="AM544" s="106" t="str">
        <f t="shared" si="202"/>
        <v>8-10K</v>
      </c>
      <c r="AN544" s="118" t="s">
        <v>5668</v>
      </c>
      <c r="AO544" s="118"/>
      <c r="AP544" s="118"/>
      <c r="AQ544" s="118"/>
      <c r="AR544" s="118"/>
      <c r="AS544" s="118"/>
      <c r="AT544" s="118"/>
      <c r="AU544" s="118"/>
      <c r="AV544" s="118"/>
      <c r="AW544" s="118"/>
      <c r="AX544" s="118"/>
      <c r="AY544" s="119">
        <f t="shared" si="4"/>
        <v>11</v>
      </c>
      <c r="AZ544" s="118"/>
    </row>
    <row r="545">
      <c r="A545" s="107">
        <f t="shared" si="5"/>
        <v>544</v>
      </c>
      <c r="B545" s="108"/>
      <c r="C545" s="130" t="s">
        <v>5577</v>
      </c>
      <c r="D545" s="109" t="s">
        <v>7546</v>
      </c>
      <c r="E545" s="108"/>
      <c r="F545" s="110" t="s">
        <v>38</v>
      </c>
      <c r="G545" s="110" t="s">
        <v>6004</v>
      </c>
      <c r="H545" s="111"/>
      <c r="I545" s="121"/>
      <c r="J545" s="112">
        <v>44805.0</v>
      </c>
      <c r="K545" s="112">
        <v>46357.0</v>
      </c>
      <c r="L545" s="113"/>
      <c r="M545" s="114">
        <f t="shared" si="1"/>
        <v>0</v>
      </c>
      <c r="N545" s="110">
        <v>9000.0</v>
      </c>
      <c r="O545" s="108"/>
      <c r="P545" s="113"/>
      <c r="Q545" s="113"/>
      <c r="R545" s="113"/>
      <c r="S545" s="107" t="s">
        <v>48</v>
      </c>
      <c r="T545" s="109" t="s">
        <v>6028</v>
      </c>
      <c r="U545" s="107" t="s">
        <v>357</v>
      </c>
      <c r="V545" s="115" t="s">
        <v>7547</v>
      </c>
      <c r="W545" s="107" t="s">
        <v>7548</v>
      </c>
      <c r="X545" s="107" t="s">
        <v>7549</v>
      </c>
      <c r="Y545" s="94" t="s">
        <v>7549</v>
      </c>
      <c r="Z545" s="117">
        <v>3.9</v>
      </c>
      <c r="AA545" s="107">
        <v>236.0</v>
      </c>
      <c r="AB545" s="113"/>
      <c r="AC545" s="113"/>
      <c r="AD545" s="115" t="s">
        <v>7550</v>
      </c>
      <c r="AE545" s="129" t="str">
        <f t="shared" si="145"/>
        <v>https://drive.google.com/file/d/1vykVu97EVsaRL8ttmGw624txQ3upTD-P/view?usp=drive_link</v>
      </c>
      <c r="AF545" s="108"/>
      <c r="AG545" s="113"/>
      <c r="AH545" s="113"/>
      <c r="AI545" s="113"/>
      <c r="AJ545" s="107">
        <f t="shared" si="199"/>
        <v>9</v>
      </c>
      <c r="AK545" s="107">
        <f t="shared" si="200"/>
        <v>2022</v>
      </c>
      <c r="AL545" s="107" t="str">
        <f t="shared" si="201"/>
        <v>Q32022</v>
      </c>
      <c r="AM545" s="106" t="str">
        <f t="shared" si="202"/>
        <v>8-10K</v>
      </c>
      <c r="AN545" s="118"/>
      <c r="AO545" s="118"/>
      <c r="AP545" s="118"/>
      <c r="AQ545" s="118"/>
      <c r="AR545" s="118"/>
      <c r="AS545" s="118"/>
      <c r="AT545" s="118"/>
      <c r="AU545" s="118"/>
      <c r="AV545" s="118"/>
      <c r="AW545" s="118"/>
      <c r="AX545" s="118"/>
      <c r="AY545" s="119">
        <f t="shared" si="4"/>
        <v>11</v>
      </c>
      <c r="AZ545" s="118"/>
    </row>
    <row r="546">
      <c r="A546" s="107">
        <f t="shared" si="5"/>
        <v>545</v>
      </c>
      <c r="B546" s="108"/>
      <c r="C546" s="130" t="s">
        <v>5486</v>
      </c>
      <c r="D546" s="109" t="s">
        <v>7551</v>
      </c>
      <c r="E546" s="108"/>
      <c r="F546" s="110" t="s">
        <v>72</v>
      </c>
      <c r="G546" s="110" t="s">
        <v>6011</v>
      </c>
      <c r="H546" s="111"/>
      <c r="I546" s="111"/>
      <c r="J546" s="112">
        <v>43466.0</v>
      </c>
      <c r="K546" s="112">
        <v>44805.0</v>
      </c>
      <c r="L546" s="113"/>
      <c r="M546" s="114">
        <f t="shared" si="1"/>
        <v>0</v>
      </c>
      <c r="N546" s="127"/>
      <c r="O546" s="108"/>
      <c r="P546" s="113"/>
      <c r="Q546" s="113"/>
      <c r="R546" s="113"/>
      <c r="S546" s="107" t="s">
        <v>48</v>
      </c>
      <c r="T546" s="109" t="s">
        <v>6028</v>
      </c>
      <c r="U546" s="107" t="s">
        <v>357</v>
      </c>
      <c r="V546" s="115" t="s">
        <v>7551</v>
      </c>
      <c r="W546" s="107" t="s">
        <v>7552</v>
      </c>
      <c r="X546" s="107" t="s">
        <v>925</v>
      </c>
      <c r="Y546" s="94" t="s">
        <v>6836</v>
      </c>
      <c r="Z546" s="117">
        <v>1.0</v>
      </c>
      <c r="AA546" s="108"/>
      <c r="AB546" s="113"/>
      <c r="AC546" s="113"/>
      <c r="AD546" s="115" t="s">
        <v>7553</v>
      </c>
      <c r="AE546" s="129" t="str">
        <f t="shared" si="145"/>
        <v>https://drive.google.com/file/d/1q-EHtDdn-Hcuq7-IIPejUfCtxIwfy-VJ/view?usp=drive_link</v>
      </c>
      <c r="AF546" s="108"/>
      <c r="AG546" s="113"/>
      <c r="AH546" s="113"/>
      <c r="AI546" s="113"/>
      <c r="AJ546" s="107">
        <f t="shared" si="199"/>
        <v>1</v>
      </c>
      <c r="AK546" s="107">
        <f t="shared" si="200"/>
        <v>2019</v>
      </c>
      <c r="AL546" s="107" t="str">
        <f t="shared" si="201"/>
        <v>Q12019</v>
      </c>
      <c r="AM546" s="106" t="str">
        <f t="shared" si="202"/>
        <v>NA</v>
      </c>
      <c r="AN546" s="118"/>
      <c r="AO546" s="118"/>
      <c r="AP546" s="118"/>
      <c r="AQ546" s="118"/>
      <c r="AR546" s="118"/>
      <c r="AS546" s="118"/>
      <c r="AT546" s="118"/>
      <c r="AU546" s="118"/>
      <c r="AV546" s="118"/>
      <c r="AW546" s="118"/>
      <c r="AX546" s="118"/>
      <c r="AY546" s="119">
        <f t="shared" si="4"/>
        <v>9</v>
      </c>
      <c r="AZ546" s="118"/>
    </row>
    <row r="547">
      <c r="A547" s="107">
        <f t="shared" si="5"/>
        <v>546</v>
      </c>
      <c r="B547" s="108"/>
      <c r="C547" s="120" t="s">
        <v>5046</v>
      </c>
      <c r="D547" s="109" t="s">
        <v>7554</v>
      </c>
      <c r="E547" s="108"/>
      <c r="F547" s="110" t="s">
        <v>72</v>
      </c>
      <c r="G547" s="110" t="s">
        <v>6004</v>
      </c>
      <c r="H547" s="111"/>
      <c r="I547" s="121"/>
      <c r="J547" s="112">
        <v>43070.0</v>
      </c>
      <c r="K547" s="112">
        <v>44075.0</v>
      </c>
      <c r="L547" s="113"/>
      <c r="M547" s="114">
        <f t="shared" si="1"/>
        <v>0</v>
      </c>
      <c r="N547" s="110">
        <v>9041.0</v>
      </c>
      <c r="O547" s="108"/>
      <c r="P547" s="113"/>
      <c r="Q547" s="113"/>
      <c r="R547" s="113"/>
      <c r="S547" s="107" t="s">
        <v>213</v>
      </c>
      <c r="T547" s="109" t="s">
        <v>6005</v>
      </c>
      <c r="U547" s="107" t="s">
        <v>155</v>
      </c>
      <c r="V547" s="115" t="s">
        <v>7554</v>
      </c>
      <c r="W547" s="107" t="s">
        <v>7555</v>
      </c>
      <c r="X547" s="107" t="s">
        <v>7556</v>
      </c>
      <c r="Y547" s="94" t="s">
        <v>7557</v>
      </c>
      <c r="Z547" s="117">
        <v>10.0</v>
      </c>
      <c r="AA547" s="107">
        <v>135.0</v>
      </c>
      <c r="AB547" s="113"/>
      <c r="AC547" s="113"/>
      <c r="AD547" s="115" t="s">
        <v>7558</v>
      </c>
      <c r="AE547" s="129" t="str">
        <f t="shared" si="145"/>
        <v>https://drive.google.com/file/d/1RU50Grz89qPeWSth5diFBkutRojHHhTc/view?usp=drive_link</v>
      </c>
      <c r="AF547" s="108"/>
      <c r="AG547" s="113"/>
      <c r="AH547" s="113"/>
      <c r="AI547" s="113"/>
      <c r="AJ547" s="107">
        <f t="shared" si="199"/>
        <v>12</v>
      </c>
      <c r="AK547" s="107">
        <f t="shared" si="200"/>
        <v>2017</v>
      </c>
      <c r="AL547" s="107" t="str">
        <f t="shared" si="201"/>
        <v>Q42017</v>
      </c>
      <c r="AM547" s="106" t="str">
        <f t="shared" si="202"/>
        <v>8-10K</v>
      </c>
      <c r="AN547" s="118"/>
      <c r="AO547" s="118"/>
      <c r="AP547" s="118"/>
      <c r="AQ547" s="118"/>
      <c r="AR547" s="118"/>
      <c r="AS547" s="118"/>
      <c r="AT547" s="118"/>
      <c r="AU547" s="118"/>
      <c r="AV547" s="118"/>
      <c r="AW547" s="118"/>
      <c r="AX547" s="118"/>
      <c r="AY547" s="119">
        <f t="shared" si="4"/>
        <v>11</v>
      </c>
      <c r="AZ547" s="118"/>
    </row>
    <row r="548">
      <c r="A548" s="107">
        <f t="shared" si="5"/>
        <v>547</v>
      </c>
      <c r="B548" s="108"/>
      <c r="C548" s="120" t="s">
        <v>5583</v>
      </c>
      <c r="D548" s="107" t="s">
        <v>7559</v>
      </c>
      <c r="E548" s="108"/>
      <c r="F548" s="110" t="s">
        <v>38</v>
      </c>
      <c r="G548" s="110" t="s">
        <v>6004</v>
      </c>
      <c r="H548" s="111"/>
      <c r="I548" s="111"/>
      <c r="J548" s="122">
        <v>43952.0</v>
      </c>
      <c r="K548" s="112">
        <v>45536.0</v>
      </c>
      <c r="L548" s="113"/>
      <c r="M548" s="114">
        <f t="shared" si="1"/>
        <v>0</v>
      </c>
      <c r="N548" s="110">
        <v>9398.0</v>
      </c>
      <c r="O548" s="108"/>
      <c r="P548" s="113"/>
      <c r="Q548" s="113"/>
      <c r="R548" s="113"/>
      <c r="S548" s="107" t="s">
        <v>48</v>
      </c>
      <c r="T548" s="109" t="s">
        <v>6022</v>
      </c>
      <c r="U548" s="107" t="s">
        <v>209</v>
      </c>
      <c r="V548" s="115" t="s">
        <v>7559</v>
      </c>
      <c r="W548" s="107" t="s">
        <v>7560</v>
      </c>
      <c r="X548" s="108"/>
      <c r="Y548" s="94" t="s">
        <v>7561</v>
      </c>
      <c r="Z548" s="117">
        <v>0.87</v>
      </c>
      <c r="AA548" s="107">
        <v>120.0</v>
      </c>
      <c r="AB548" s="113"/>
      <c r="AC548" s="113"/>
      <c r="AD548" s="115" t="s">
        <v>7562</v>
      </c>
      <c r="AE548" s="129" t="str">
        <f t="shared" si="145"/>
        <v>https://drive.google.com/file/d/1rlFxWDhh6wJEmRI3UgTWPoQxWmzW1Yzr/view?usp=drive_link</v>
      </c>
      <c r="AF548" s="108"/>
      <c r="AG548" s="113"/>
      <c r="AH548" s="113"/>
      <c r="AI548" s="113"/>
      <c r="AJ548" s="107">
        <f t="shared" si="199"/>
        <v>5</v>
      </c>
      <c r="AK548" s="107">
        <f t="shared" si="200"/>
        <v>2020</v>
      </c>
      <c r="AL548" s="107" t="str">
        <f t="shared" si="201"/>
        <v>Q22020</v>
      </c>
      <c r="AM548" s="106" t="str">
        <f t="shared" si="202"/>
        <v>8-10K</v>
      </c>
      <c r="AN548" s="118"/>
      <c r="AO548" s="118"/>
      <c r="AP548" s="118"/>
      <c r="AQ548" s="118"/>
      <c r="AR548" s="118"/>
      <c r="AS548" s="118"/>
      <c r="AT548" s="118"/>
      <c r="AU548" s="118"/>
      <c r="AV548" s="118"/>
      <c r="AW548" s="118"/>
      <c r="AX548" s="118"/>
      <c r="AY548" s="119">
        <f t="shared" si="4"/>
        <v>10</v>
      </c>
      <c r="AZ548" s="118"/>
    </row>
    <row r="549">
      <c r="A549" s="107">
        <f t="shared" si="5"/>
        <v>548</v>
      </c>
      <c r="B549" s="108"/>
      <c r="C549" s="120" t="s">
        <v>1903</v>
      </c>
      <c r="D549" s="107" t="s">
        <v>7563</v>
      </c>
      <c r="E549" s="108"/>
      <c r="F549" s="110" t="s">
        <v>38</v>
      </c>
      <c r="G549" s="110" t="s">
        <v>6004</v>
      </c>
      <c r="H549" s="111"/>
      <c r="I549" s="111"/>
      <c r="J549" s="112">
        <v>45352.0</v>
      </c>
      <c r="K549" s="112">
        <v>46905.0</v>
      </c>
      <c r="L549" s="113"/>
      <c r="M549" s="114">
        <f t="shared" si="1"/>
        <v>96.9201</v>
      </c>
      <c r="N549" s="110">
        <v>8577.0</v>
      </c>
      <c r="O549" s="107">
        <v>1130.0</v>
      </c>
      <c r="P549" s="113"/>
      <c r="Q549" s="113"/>
      <c r="R549" s="113"/>
      <c r="S549" s="107" t="s">
        <v>48</v>
      </c>
      <c r="T549" s="109" t="s">
        <v>6005</v>
      </c>
      <c r="U549" s="107" t="s">
        <v>141</v>
      </c>
      <c r="V549" s="115" t="s">
        <v>7563</v>
      </c>
      <c r="W549" s="107" t="s">
        <v>7564</v>
      </c>
      <c r="X549" s="107" t="s">
        <v>6975</v>
      </c>
      <c r="Y549" s="107" t="s">
        <v>7563</v>
      </c>
      <c r="Z549" s="117">
        <v>2.2</v>
      </c>
      <c r="AA549" s="107">
        <v>231.0</v>
      </c>
      <c r="AB549" s="113"/>
      <c r="AC549" s="113"/>
      <c r="AD549" s="115" t="s">
        <v>7565</v>
      </c>
      <c r="AE549" s="129" t="str">
        <f t="shared" si="145"/>
        <v>https://drive.google.com/file/d/1-6GHxHVUh069bFZG7StU1Y-eOCc5GK0I/view?usp=drive_link</v>
      </c>
      <c r="AF549" s="108"/>
      <c r="AG549" s="113"/>
      <c r="AH549" s="113"/>
      <c r="AI549" s="113"/>
      <c r="AJ549" s="107">
        <f t="shared" si="199"/>
        <v>3</v>
      </c>
      <c r="AK549" s="107">
        <f t="shared" si="200"/>
        <v>2024</v>
      </c>
      <c r="AL549" s="107" t="str">
        <f t="shared" si="201"/>
        <v>Q12024</v>
      </c>
      <c r="AM549" s="106" t="str">
        <f t="shared" si="202"/>
        <v>8-10K</v>
      </c>
      <c r="AN549" s="118" t="s">
        <v>5668</v>
      </c>
      <c r="AO549" s="118"/>
      <c r="AP549" s="118"/>
      <c r="AQ549" s="118"/>
      <c r="AR549" s="118"/>
      <c r="AS549" s="118"/>
      <c r="AT549" s="118"/>
      <c r="AU549" s="118"/>
      <c r="AV549" s="118"/>
      <c r="AW549" s="118"/>
      <c r="AX549" s="118"/>
      <c r="AY549" s="119">
        <f t="shared" si="4"/>
        <v>12</v>
      </c>
      <c r="AZ549" s="118"/>
    </row>
    <row r="550">
      <c r="A550" s="107">
        <f t="shared" si="5"/>
        <v>549</v>
      </c>
      <c r="B550" s="108"/>
      <c r="C550" s="111"/>
      <c r="D550" s="107" t="s">
        <v>7566</v>
      </c>
      <c r="E550" s="108"/>
      <c r="F550" s="127"/>
      <c r="G550" s="127"/>
      <c r="H550" s="109">
        <f>198/1621</f>
        <v>0.1221468229</v>
      </c>
      <c r="I550" s="111"/>
      <c r="J550" s="121"/>
      <c r="K550" s="121"/>
      <c r="L550" s="113"/>
      <c r="M550" s="114">
        <f t="shared" si="1"/>
        <v>0</v>
      </c>
      <c r="N550" s="127"/>
      <c r="O550" s="108"/>
      <c r="P550" s="113"/>
      <c r="Q550" s="113"/>
      <c r="R550" s="113"/>
      <c r="S550" s="108"/>
      <c r="T550" s="111"/>
      <c r="U550" s="108"/>
      <c r="V550" s="108"/>
      <c r="W550" s="108"/>
      <c r="X550" s="108"/>
      <c r="Y550" s="116"/>
      <c r="Z550" s="128"/>
      <c r="AA550" s="108"/>
      <c r="AB550" s="113"/>
      <c r="AC550" s="113"/>
      <c r="AD550" s="108"/>
      <c r="AE550" s="107" t="str">
        <f t="shared" si="145"/>
        <v>#REF!</v>
      </c>
      <c r="AF550" s="108"/>
      <c r="AG550" s="113"/>
      <c r="AH550" s="113"/>
      <c r="AI550" s="113"/>
      <c r="AJ550" s="108"/>
      <c r="AK550" s="108"/>
      <c r="AL550" s="108"/>
      <c r="AM550" s="118"/>
      <c r="AN550" s="118"/>
      <c r="AO550" s="118"/>
      <c r="AP550" s="118"/>
      <c r="AQ550" s="118"/>
      <c r="AR550" s="118"/>
      <c r="AS550" s="118"/>
      <c r="AT550" s="118"/>
      <c r="AU550" s="118"/>
      <c r="AV550" s="118"/>
      <c r="AW550" s="118"/>
      <c r="AX550" s="118"/>
      <c r="AY550" s="119">
        <f t="shared" si="4"/>
        <v>2</v>
      </c>
      <c r="AZ550" s="118"/>
    </row>
    <row r="551">
      <c r="A551" s="107">
        <f t="shared" si="5"/>
        <v>550</v>
      </c>
      <c r="B551" s="108"/>
      <c r="C551" s="111"/>
      <c r="D551" s="107" t="s">
        <v>7465</v>
      </c>
      <c r="E551" s="108"/>
      <c r="F551" s="127"/>
      <c r="G551" s="127"/>
      <c r="H551" s="111"/>
      <c r="I551" s="111"/>
      <c r="J551" s="121"/>
      <c r="K551" s="121"/>
      <c r="L551" s="113"/>
      <c r="M551" s="114">
        <f t="shared" si="1"/>
        <v>0</v>
      </c>
      <c r="N551" s="127"/>
      <c r="O551" s="108"/>
      <c r="P551" s="113"/>
      <c r="Q551" s="113"/>
      <c r="R551" s="113"/>
      <c r="S551" s="108"/>
      <c r="T551" s="111"/>
      <c r="U551" s="108"/>
      <c r="V551" s="108"/>
      <c r="W551" s="108"/>
      <c r="X551" s="108"/>
      <c r="Y551" s="116"/>
      <c r="Z551" s="128"/>
      <c r="AA551" s="108"/>
      <c r="AB551" s="113"/>
      <c r="AC551" s="113"/>
      <c r="AD551" s="108"/>
      <c r="AE551" s="107" t="str">
        <f t="shared" si="145"/>
        <v>#REF!</v>
      </c>
      <c r="AF551" s="108"/>
      <c r="AG551" s="113"/>
      <c r="AH551" s="113"/>
      <c r="AI551" s="113"/>
      <c r="AJ551" s="108"/>
      <c r="AK551" s="108"/>
      <c r="AL551" s="108"/>
      <c r="AM551" s="118"/>
      <c r="AN551" s="118"/>
      <c r="AO551" s="118"/>
      <c r="AP551" s="118"/>
      <c r="AQ551" s="118"/>
      <c r="AR551" s="118"/>
      <c r="AS551" s="118"/>
      <c r="AT551" s="118"/>
      <c r="AU551" s="118"/>
      <c r="AV551" s="118"/>
      <c r="AW551" s="118"/>
      <c r="AX551" s="118"/>
      <c r="AY551" s="119">
        <f t="shared" si="4"/>
        <v>2</v>
      </c>
      <c r="AZ551" s="118"/>
    </row>
    <row r="552">
      <c r="A552" s="107">
        <f t="shared" si="5"/>
        <v>551</v>
      </c>
      <c r="B552" s="108"/>
      <c r="C552" s="111"/>
      <c r="D552" s="107" t="s">
        <v>7567</v>
      </c>
      <c r="E552" s="108"/>
      <c r="F552" s="110" t="s">
        <v>38</v>
      </c>
      <c r="G552" s="110" t="s">
        <v>6004</v>
      </c>
      <c r="H552" s="111"/>
      <c r="I552" s="111"/>
      <c r="J552" s="112">
        <v>43586.0</v>
      </c>
      <c r="K552" s="112">
        <v>45809.0</v>
      </c>
      <c r="L552" s="113"/>
      <c r="M552" s="114">
        <f t="shared" si="1"/>
        <v>0</v>
      </c>
      <c r="N552" s="127"/>
      <c r="O552" s="108"/>
      <c r="P552" s="113"/>
      <c r="Q552" s="113"/>
      <c r="R552" s="113"/>
      <c r="S552" s="107" t="s">
        <v>48</v>
      </c>
      <c r="T552" s="109" t="s">
        <v>6022</v>
      </c>
      <c r="U552" s="107" t="s">
        <v>164</v>
      </c>
      <c r="V552" s="115" t="s">
        <v>7568</v>
      </c>
      <c r="W552" s="108"/>
      <c r="X552" s="108"/>
      <c r="Y552" s="116"/>
      <c r="Z552" s="117">
        <v>10.0</v>
      </c>
      <c r="AA552" s="107">
        <v>265.0</v>
      </c>
      <c r="AB552" s="113"/>
      <c r="AC552" s="113"/>
      <c r="AD552" s="115" t="s">
        <v>7569</v>
      </c>
      <c r="AE552" s="108"/>
      <c r="AF552" s="108"/>
      <c r="AG552" s="113"/>
      <c r="AH552" s="113"/>
      <c r="AI552" s="113"/>
      <c r="AJ552" s="108"/>
      <c r="AK552" s="108"/>
      <c r="AL552" s="108"/>
      <c r="AM552" s="118"/>
      <c r="AN552" s="118"/>
      <c r="AO552" s="118"/>
      <c r="AP552" s="118"/>
      <c r="AQ552" s="118"/>
      <c r="AR552" s="118"/>
      <c r="AS552" s="118"/>
      <c r="AT552" s="118"/>
      <c r="AU552" s="118"/>
      <c r="AV552" s="118"/>
      <c r="AW552" s="118"/>
      <c r="AX552" s="118"/>
      <c r="AY552" s="119">
        <f t="shared" si="4"/>
        <v>9</v>
      </c>
      <c r="AZ552" s="118"/>
    </row>
    <row r="553">
      <c r="A553" s="107">
        <f t="shared" si="5"/>
        <v>552</v>
      </c>
      <c r="B553" s="108"/>
      <c r="C553" s="118" t="s">
        <v>7570</v>
      </c>
      <c r="D553" s="107" t="s">
        <v>7571</v>
      </c>
      <c r="E553" s="108"/>
      <c r="F553" s="127"/>
      <c r="G553" s="127"/>
      <c r="H553" s="111"/>
      <c r="I553" s="111"/>
      <c r="J553" s="121"/>
      <c r="K553" s="121"/>
      <c r="L553" s="113"/>
      <c r="M553" s="114">
        <f t="shared" si="1"/>
        <v>0</v>
      </c>
      <c r="N553" s="110">
        <v>9012.0</v>
      </c>
      <c r="O553" s="108"/>
      <c r="P553" s="113"/>
      <c r="Q553" s="113"/>
      <c r="R553" s="113"/>
      <c r="S553" s="108"/>
      <c r="T553" s="111"/>
      <c r="U553" s="108"/>
      <c r="V553" s="108"/>
      <c r="W553" s="108"/>
      <c r="X553" s="108"/>
      <c r="Y553" s="116"/>
      <c r="Z553" s="128"/>
      <c r="AA553" s="108"/>
      <c r="AB553" s="113"/>
      <c r="AC553" s="113"/>
      <c r="AD553" s="108"/>
      <c r="AE553" s="108"/>
      <c r="AF553" s="108"/>
      <c r="AG553" s="113"/>
      <c r="AH553" s="113"/>
      <c r="AI553" s="113"/>
      <c r="AJ553" s="108"/>
      <c r="AK553" s="108"/>
      <c r="AL553" s="108"/>
      <c r="AM553" s="118"/>
      <c r="AN553" s="118"/>
      <c r="AO553" s="118"/>
      <c r="AP553" s="118"/>
      <c r="AQ553" s="118"/>
      <c r="AR553" s="118"/>
      <c r="AS553" s="118"/>
      <c r="AT553" s="118"/>
      <c r="AU553" s="118"/>
      <c r="AV553" s="118"/>
      <c r="AW553" s="118"/>
      <c r="AX553" s="118"/>
      <c r="AY553" s="119">
        <f t="shared" si="4"/>
        <v>3</v>
      </c>
      <c r="AZ553" s="118"/>
    </row>
    <row r="554">
      <c r="A554" s="107">
        <f t="shared" si="5"/>
        <v>553</v>
      </c>
      <c r="B554" s="108"/>
      <c r="C554" s="120" t="s">
        <v>218</v>
      </c>
      <c r="D554" s="107" t="s">
        <v>7572</v>
      </c>
      <c r="E554" s="108"/>
      <c r="F554" s="110" t="s">
        <v>38</v>
      </c>
      <c r="G554" s="110" t="s">
        <v>6004</v>
      </c>
      <c r="H554" s="111"/>
      <c r="I554" s="111"/>
      <c r="J554" s="112">
        <v>45292.0</v>
      </c>
      <c r="K554" s="112">
        <v>45992.0</v>
      </c>
      <c r="L554" s="113"/>
      <c r="M554" s="114">
        <f t="shared" si="1"/>
        <v>0</v>
      </c>
      <c r="N554" s="127"/>
      <c r="O554" s="108"/>
      <c r="P554" s="113"/>
      <c r="Q554" s="113"/>
      <c r="R554" s="113"/>
      <c r="S554" s="107" t="s">
        <v>48</v>
      </c>
      <c r="T554" s="109" t="s">
        <v>6022</v>
      </c>
      <c r="U554" s="107" t="s">
        <v>209</v>
      </c>
      <c r="V554" s="115" t="s">
        <v>7573</v>
      </c>
      <c r="W554" s="108"/>
      <c r="X554" s="108"/>
      <c r="Y554" s="116"/>
      <c r="Z554" s="128"/>
      <c r="AA554" s="107">
        <v>16.0</v>
      </c>
      <c r="AB554" s="113"/>
      <c r="AC554" s="113"/>
      <c r="AD554" s="115" t="s">
        <v>7574</v>
      </c>
      <c r="AE554" s="108"/>
      <c r="AF554" s="108"/>
      <c r="AG554" s="113"/>
      <c r="AH554" s="113"/>
      <c r="AI554" s="113"/>
      <c r="AJ554" s="108"/>
      <c r="AK554" s="108"/>
      <c r="AL554" s="108"/>
      <c r="AM554" s="118"/>
      <c r="AN554" s="118"/>
      <c r="AO554" s="118"/>
      <c r="AP554" s="118"/>
      <c r="AQ554" s="118"/>
      <c r="AR554" s="118"/>
      <c r="AS554" s="118"/>
      <c r="AT554" s="118"/>
      <c r="AU554" s="118"/>
      <c r="AV554" s="118"/>
      <c r="AW554" s="118"/>
      <c r="AX554" s="118"/>
      <c r="AY554" s="119">
        <f t="shared" si="4"/>
        <v>8</v>
      </c>
      <c r="AZ554" s="118"/>
    </row>
    <row r="555">
      <c r="A555" s="107">
        <f t="shared" si="5"/>
        <v>554</v>
      </c>
      <c r="B555" s="108"/>
      <c r="C555" s="111"/>
      <c r="D555" s="107" t="s">
        <v>7575</v>
      </c>
      <c r="E555" s="108"/>
      <c r="F555" s="127"/>
      <c r="G555" s="127"/>
      <c r="H555" s="111"/>
      <c r="I555" s="111"/>
      <c r="J555" s="121"/>
      <c r="K555" s="121"/>
      <c r="L555" s="113"/>
      <c r="M555" s="114">
        <f t="shared" si="1"/>
        <v>0</v>
      </c>
      <c r="N555" s="127"/>
      <c r="O555" s="108"/>
      <c r="P555" s="113"/>
      <c r="Q555" s="113"/>
      <c r="R555" s="113"/>
      <c r="S555" s="108"/>
      <c r="T555" s="111"/>
      <c r="U555" s="108"/>
      <c r="V555" s="108"/>
      <c r="W555" s="108"/>
      <c r="X555" s="108"/>
      <c r="Y555" s="116"/>
      <c r="Z555" s="128"/>
      <c r="AA555" s="108"/>
      <c r="AB555" s="113"/>
      <c r="AC555" s="113"/>
      <c r="AD555" s="108"/>
      <c r="AE555" s="108"/>
      <c r="AF555" s="108"/>
      <c r="AG555" s="113"/>
      <c r="AH555" s="113"/>
      <c r="AI555" s="113"/>
      <c r="AJ555" s="108"/>
      <c r="AK555" s="108"/>
      <c r="AL555" s="108"/>
      <c r="AM555" s="118"/>
      <c r="AN555" s="118"/>
      <c r="AO555" s="118"/>
      <c r="AP555" s="118"/>
      <c r="AQ555" s="118"/>
      <c r="AR555" s="118"/>
      <c r="AS555" s="118"/>
      <c r="AT555" s="118"/>
      <c r="AU555" s="118"/>
      <c r="AV555" s="118"/>
      <c r="AW555" s="118"/>
      <c r="AX555" s="118"/>
      <c r="AY555" s="119">
        <f t="shared" si="4"/>
        <v>2</v>
      </c>
      <c r="AZ555" s="118"/>
    </row>
    <row r="556">
      <c r="A556" s="107">
        <f t="shared" si="5"/>
        <v>555</v>
      </c>
      <c r="B556" s="108"/>
      <c r="C556" s="111"/>
      <c r="D556" s="107" t="s">
        <v>7576</v>
      </c>
      <c r="E556" s="108"/>
      <c r="F556" s="127"/>
      <c r="G556" s="127"/>
      <c r="H556" s="111"/>
      <c r="I556" s="111"/>
      <c r="J556" s="121"/>
      <c r="K556" s="121"/>
      <c r="L556" s="113"/>
      <c r="M556" s="114">
        <f t="shared" si="1"/>
        <v>0</v>
      </c>
      <c r="N556" s="127"/>
      <c r="O556" s="108"/>
      <c r="P556" s="113"/>
      <c r="Q556" s="113"/>
      <c r="R556" s="113"/>
      <c r="S556" s="108"/>
      <c r="T556" s="111"/>
      <c r="U556" s="108"/>
      <c r="V556" s="108"/>
      <c r="W556" s="108"/>
      <c r="X556" s="108"/>
      <c r="Y556" s="116"/>
      <c r="Z556" s="128"/>
      <c r="AA556" s="108"/>
      <c r="AB556" s="113"/>
      <c r="AC556" s="113"/>
      <c r="AD556" s="108"/>
      <c r="AE556" s="108"/>
      <c r="AF556" s="108"/>
      <c r="AG556" s="113"/>
      <c r="AH556" s="113"/>
      <c r="AI556" s="113"/>
      <c r="AJ556" s="108"/>
      <c r="AK556" s="108"/>
      <c r="AL556" s="108"/>
      <c r="AM556" s="118"/>
      <c r="AN556" s="118"/>
      <c r="AO556" s="118"/>
      <c r="AP556" s="118"/>
      <c r="AQ556" s="118"/>
      <c r="AR556" s="118"/>
      <c r="AS556" s="118"/>
      <c r="AT556" s="118"/>
      <c r="AU556" s="118"/>
      <c r="AV556" s="118"/>
      <c r="AW556" s="118"/>
      <c r="AX556" s="118"/>
      <c r="AY556" s="119">
        <f t="shared" si="4"/>
        <v>2</v>
      </c>
      <c r="AZ556" s="118"/>
    </row>
    <row r="557">
      <c r="A557" s="107">
        <f t="shared" si="5"/>
        <v>556</v>
      </c>
      <c r="B557" s="108"/>
      <c r="C557" s="111"/>
      <c r="D557" s="107" t="s">
        <v>7577</v>
      </c>
      <c r="E557" s="108"/>
      <c r="F557" s="127"/>
      <c r="G557" s="127"/>
      <c r="H557" s="111"/>
      <c r="I557" s="111"/>
      <c r="J557" s="121"/>
      <c r="K557" s="121"/>
      <c r="L557" s="113"/>
      <c r="M557" s="114">
        <f t="shared" si="1"/>
        <v>0</v>
      </c>
      <c r="N557" s="127"/>
      <c r="O557" s="108"/>
      <c r="P557" s="113"/>
      <c r="Q557" s="113"/>
      <c r="R557" s="113"/>
      <c r="S557" s="108"/>
      <c r="T557" s="111"/>
      <c r="U557" s="108"/>
      <c r="V557" s="108"/>
      <c r="W557" s="108"/>
      <c r="X557" s="108"/>
      <c r="Y557" s="116"/>
      <c r="Z557" s="128"/>
      <c r="AA557" s="108"/>
      <c r="AB557" s="113"/>
      <c r="AC557" s="113"/>
      <c r="AD557" s="108"/>
      <c r="AE557" s="108"/>
      <c r="AF557" s="108"/>
      <c r="AG557" s="113"/>
      <c r="AH557" s="113"/>
      <c r="AI557" s="113"/>
      <c r="AJ557" s="108"/>
      <c r="AK557" s="108"/>
      <c r="AL557" s="108"/>
      <c r="AM557" s="118"/>
      <c r="AN557" s="118"/>
      <c r="AO557" s="118"/>
      <c r="AP557" s="118"/>
      <c r="AQ557" s="118"/>
      <c r="AR557" s="118"/>
      <c r="AS557" s="118"/>
      <c r="AT557" s="118"/>
      <c r="AU557" s="118"/>
      <c r="AV557" s="118"/>
      <c r="AW557" s="118"/>
      <c r="AX557" s="118"/>
      <c r="AY557" s="119">
        <f t="shared" si="4"/>
        <v>2</v>
      </c>
      <c r="AZ557" s="118"/>
    </row>
    <row r="558">
      <c r="A558" s="107">
        <f t="shared" si="5"/>
        <v>557</v>
      </c>
      <c r="B558" s="108"/>
      <c r="C558" s="111"/>
      <c r="D558" s="107" t="s">
        <v>7578</v>
      </c>
      <c r="E558" s="108"/>
      <c r="F558" s="127"/>
      <c r="G558" s="127"/>
      <c r="H558" s="111"/>
      <c r="I558" s="111"/>
      <c r="J558" s="121"/>
      <c r="K558" s="121"/>
      <c r="L558" s="113"/>
      <c r="M558" s="114">
        <f t="shared" si="1"/>
        <v>0</v>
      </c>
      <c r="N558" s="127"/>
      <c r="O558" s="108"/>
      <c r="P558" s="113"/>
      <c r="Q558" s="113"/>
      <c r="R558" s="113"/>
      <c r="S558" s="108"/>
      <c r="T558" s="111"/>
      <c r="U558" s="108"/>
      <c r="V558" s="108"/>
      <c r="W558" s="108"/>
      <c r="X558" s="108"/>
      <c r="Y558" s="116"/>
      <c r="Z558" s="128"/>
      <c r="AA558" s="108"/>
      <c r="AB558" s="113"/>
      <c r="AC558" s="113"/>
      <c r="AD558" s="108"/>
      <c r="AE558" s="108"/>
      <c r="AF558" s="108"/>
      <c r="AG558" s="113"/>
      <c r="AH558" s="113"/>
      <c r="AI558" s="113"/>
      <c r="AJ558" s="108"/>
      <c r="AK558" s="108"/>
      <c r="AL558" s="108"/>
      <c r="AM558" s="118"/>
      <c r="AN558" s="118"/>
      <c r="AO558" s="118"/>
      <c r="AP558" s="118"/>
      <c r="AQ558" s="118"/>
      <c r="AR558" s="118"/>
      <c r="AS558" s="118"/>
      <c r="AT558" s="118"/>
      <c r="AU558" s="118"/>
      <c r="AV558" s="118"/>
      <c r="AW558" s="118"/>
      <c r="AX558" s="118"/>
      <c r="AY558" s="119">
        <f t="shared" si="4"/>
        <v>2</v>
      </c>
      <c r="AZ558" s="118"/>
    </row>
    <row r="559">
      <c r="A559" s="107">
        <f t="shared" si="5"/>
        <v>558</v>
      </c>
      <c r="B559" s="108"/>
      <c r="C559" s="111"/>
      <c r="D559" s="107" t="s">
        <v>7579</v>
      </c>
      <c r="E559" s="108"/>
      <c r="F559" s="127"/>
      <c r="G559" s="127"/>
      <c r="H559" s="111"/>
      <c r="I559" s="111"/>
      <c r="J559" s="121"/>
      <c r="K559" s="121"/>
      <c r="L559" s="113"/>
      <c r="M559" s="114">
        <f t="shared" si="1"/>
        <v>0</v>
      </c>
      <c r="N559" s="127"/>
      <c r="O559" s="108"/>
      <c r="P559" s="113"/>
      <c r="Q559" s="113"/>
      <c r="R559" s="113"/>
      <c r="S559" s="108"/>
      <c r="T559" s="111"/>
      <c r="U559" s="108"/>
      <c r="V559" s="108"/>
      <c r="W559" s="108"/>
      <c r="X559" s="108"/>
      <c r="Y559" s="116"/>
      <c r="Z559" s="128"/>
      <c r="AA559" s="108"/>
      <c r="AB559" s="113"/>
      <c r="AC559" s="113"/>
      <c r="AD559" s="108"/>
      <c r="AE559" s="108"/>
      <c r="AF559" s="108"/>
      <c r="AG559" s="113"/>
      <c r="AH559" s="113"/>
      <c r="AI559" s="113"/>
      <c r="AJ559" s="108"/>
      <c r="AK559" s="108"/>
      <c r="AL559" s="108"/>
      <c r="AM559" s="118"/>
      <c r="AN559" s="118"/>
      <c r="AO559" s="118"/>
      <c r="AP559" s="118"/>
      <c r="AQ559" s="118"/>
      <c r="AR559" s="118"/>
      <c r="AS559" s="118"/>
      <c r="AT559" s="118"/>
      <c r="AU559" s="118"/>
      <c r="AV559" s="118"/>
      <c r="AW559" s="118"/>
      <c r="AX559" s="119">
        <v>1.0</v>
      </c>
      <c r="AY559" s="119">
        <f t="shared" si="4"/>
        <v>2</v>
      </c>
      <c r="AZ559" s="118"/>
    </row>
    <row r="560">
      <c r="A560" s="107">
        <f t="shared" si="5"/>
        <v>559</v>
      </c>
      <c r="B560" s="108"/>
      <c r="C560" s="111"/>
      <c r="D560" s="107" t="s">
        <v>7580</v>
      </c>
      <c r="E560" s="108"/>
      <c r="F560" s="127"/>
      <c r="G560" s="127"/>
      <c r="H560" s="111"/>
      <c r="I560" s="111"/>
      <c r="J560" s="121"/>
      <c r="K560" s="121"/>
      <c r="L560" s="113"/>
      <c r="M560" s="114">
        <f t="shared" si="1"/>
        <v>0</v>
      </c>
      <c r="N560" s="127"/>
      <c r="O560" s="108"/>
      <c r="P560" s="113"/>
      <c r="Q560" s="113"/>
      <c r="R560" s="113"/>
      <c r="S560" s="108"/>
      <c r="T560" s="111"/>
      <c r="U560" s="108"/>
      <c r="V560" s="108"/>
      <c r="W560" s="108"/>
      <c r="X560" s="108"/>
      <c r="Y560" s="116"/>
      <c r="Z560" s="128"/>
      <c r="AA560" s="108"/>
      <c r="AB560" s="113"/>
      <c r="AC560" s="113"/>
      <c r="AD560" s="108"/>
      <c r="AE560" s="108"/>
      <c r="AF560" s="108"/>
      <c r="AG560" s="113"/>
      <c r="AH560" s="113"/>
      <c r="AI560" s="113"/>
      <c r="AJ560" s="108"/>
      <c r="AK560" s="108"/>
      <c r="AL560" s="108"/>
      <c r="AM560" s="118"/>
      <c r="AN560" s="118"/>
      <c r="AO560" s="118"/>
      <c r="AP560" s="118"/>
      <c r="AQ560" s="118"/>
      <c r="AR560" s="118"/>
      <c r="AS560" s="118"/>
      <c r="AT560" s="118"/>
      <c r="AU560" s="118"/>
      <c r="AV560" s="118"/>
      <c r="AW560" s="118"/>
      <c r="AX560" s="118"/>
      <c r="AY560" s="119">
        <f t="shared" si="4"/>
        <v>2</v>
      </c>
      <c r="AZ560" s="118"/>
    </row>
    <row r="561">
      <c r="A561" s="107">
        <f t="shared" si="5"/>
        <v>560</v>
      </c>
      <c r="B561" s="108"/>
      <c r="C561" s="111"/>
      <c r="D561" s="107" t="s">
        <v>7581</v>
      </c>
      <c r="E561" s="108"/>
      <c r="F561" s="110" t="s">
        <v>38</v>
      </c>
      <c r="G561" s="110" t="s">
        <v>6004</v>
      </c>
      <c r="H561" s="109" t="s">
        <v>7582</v>
      </c>
      <c r="I561" s="111"/>
      <c r="J561" s="112">
        <v>45566.0</v>
      </c>
      <c r="K561" s="121"/>
      <c r="L561" s="113"/>
      <c r="M561" s="114">
        <f t="shared" si="1"/>
        <v>0</v>
      </c>
      <c r="N561" s="127"/>
      <c r="O561" s="108"/>
      <c r="P561" s="113"/>
      <c r="Q561" s="113"/>
      <c r="R561" s="113"/>
      <c r="S561" s="108"/>
      <c r="T561" s="111"/>
      <c r="U561" s="108"/>
      <c r="V561" s="108"/>
      <c r="W561" s="108"/>
      <c r="X561" s="108"/>
      <c r="Y561" s="116"/>
      <c r="Z561" s="117">
        <v>25.0</v>
      </c>
      <c r="AA561" s="107">
        <v>2736.0</v>
      </c>
      <c r="AB561" s="131">
        <v>25.0</v>
      </c>
      <c r="AC561" s="113"/>
      <c r="AD561" s="108"/>
      <c r="AE561" s="108"/>
      <c r="AF561" s="108"/>
      <c r="AG561" s="113"/>
      <c r="AH561" s="113"/>
      <c r="AI561" s="113"/>
      <c r="AJ561" s="108"/>
      <c r="AK561" s="108"/>
      <c r="AL561" s="108"/>
      <c r="AM561" s="118"/>
      <c r="AN561" s="118"/>
      <c r="AO561" s="118"/>
      <c r="AP561" s="118"/>
      <c r="AQ561" s="118"/>
      <c r="AR561" s="118"/>
      <c r="AS561" s="118"/>
      <c r="AT561" s="118"/>
      <c r="AU561" s="118"/>
      <c r="AV561" s="118"/>
      <c r="AW561" s="118"/>
      <c r="AX561" s="119">
        <v>1.0</v>
      </c>
      <c r="AY561" s="119">
        <f t="shared" si="4"/>
        <v>5</v>
      </c>
      <c r="AZ561" s="118"/>
    </row>
    <row r="562">
      <c r="A562" s="107">
        <f t="shared" si="5"/>
        <v>561</v>
      </c>
      <c r="B562" s="108"/>
      <c r="C562" s="111"/>
      <c r="D562" s="107" t="s">
        <v>7583</v>
      </c>
      <c r="E562" s="108"/>
      <c r="F562" s="127"/>
      <c r="G562" s="127"/>
      <c r="H562" s="111"/>
      <c r="I562" s="111"/>
      <c r="J562" s="121"/>
      <c r="K562" s="121"/>
      <c r="L562" s="113"/>
      <c r="M562" s="114">
        <f t="shared" si="1"/>
        <v>0</v>
      </c>
      <c r="N562" s="127"/>
      <c r="O562" s="108"/>
      <c r="P562" s="113"/>
      <c r="Q562" s="113"/>
      <c r="R562" s="113"/>
      <c r="S562" s="108"/>
      <c r="T562" s="111"/>
      <c r="U562" s="108"/>
      <c r="V562" s="108"/>
      <c r="W562" s="108"/>
      <c r="X562" s="108"/>
      <c r="Y562" s="116"/>
      <c r="Z562" s="128"/>
      <c r="AA562" s="108"/>
      <c r="AB562" s="113"/>
      <c r="AC562" s="113"/>
      <c r="AD562" s="108"/>
      <c r="AE562" s="108"/>
      <c r="AF562" s="108"/>
      <c r="AG562" s="113"/>
      <c r="AH562" s="113"/>
      <c r="AI562" s="113"/>
      <c r="AJ562" s="108"/>
      <c r="AK562" s="108"/>
      <c r="AL562" s="108"/>
      <c r="AM562" s="118"/>
      <c r="AN562" s="118"/>
      <c r="AO562" s="118"/>
      <c r="AP562" s="118"/>
      <c r="AQ562" s="118"/>
      <c r="AR562" s="118"/>
      <c r="AS562" s="118"/>
      <c r="AT562" s="118"/>
      <c r="AU562" s="118"/>
      <c r="AV562" s="118"/>
      <c r="AW562" s="118"/>
      <c r="AX562" s="118"/>
      <c r="AY562" s="119">
        <f t="shared" si="4"/>
        <v>2</v>
      </c>
      <c r="AZ562" s="118"/>
    </row>
    <row r="563">
      <c r="A563" s="107">
        <f t="shared" si="5"/>
        <v>562</v>
      </c>
      <c r="B563" s="108"/>
      <c r="C563" s="111"/>
      <c r="D563" s="107" t="s">
        <v>7584</v>
      </c>
      <c r="E563" s="108"/>
      <c r="F563" s="127"/>
      <c r="G563" s="127"/>
      <c r="H563" s="111"/>
      <c r="I563" s="111"/>
      <c r="J563" s="121"/>
      <c r="K563" s="121"/>
      <c r="L563" s="113"/>
      <c r="M563" s="114">
        <f t="shared" si="1"/>
        <v>0</v>
      </c>
      <c r="N563" s="127"/>
      <c r="O563" s="108"/>
      <c r="P563" s="113"/>
      <c r="Q563" s="113"/>
      <c r="R563" s="113"/>
      <c r="S563" s="108"/>
      <c r="T563" s="111"/>
      <c r="U563" s="108"/>
      <c r="V563" s="108"/>
      <c r="W563" s="108"/>
      <c r="X563" s="108"/>
      <c r="Y563" s="116"/>
      <c r="Z563" s="128"/>
      <c r="AA563" s="108"/>
      <c r="AB563" s="113"/>
      <c r="AC563" s="113"/>
      <c r="AD563" s="108"/>
      <c r="AE563" s="108"/>
      <c r="AF563" s="108"/>
      <c r="AG563" s="113"/>
      <c r="AH563" s="113"/>
      <c r="AI563" s="113"/>
      <c r="AJ563" s="108"/>
      <c r="AK563" s="108"/>
      <c r="AL563" s="108"/>
      <c r="AM563" s="118"/>
      <c r="AN563" s="118"/>
      <c r="AO563" s="118"/>
      <c r="AP563" s="118"/>
      <c r="AQ563" s="118"/>
      <c r="AR563" s="118"/>
      <c r="AS563" s="118"/>
      <c r="AT563" s="118"/>
      <c r="AU563" s="118"/>
      <c r="AV563" s="118"/>
      <c r="AW563" s="118"/>
      <c r="AX563" s="118"/>
      <c r="AY563" s="119">
        <f t="shared" si="4"/>
        <v>2</v>
      </c>
      <c r="AZ563" s="118"/>
    </row>
    <row r="564">
      <c r="A564" s="107">
        <f t="shared" si="5"/>
        <v>563</v>
      </c>
      <c r="B564" s="108"/>
      <c r="C564" s="111"/>
      <c r="D564" s="107" t="s">
        <v>7585</v>
      </c>
      <c r="E564" s="108"/>
      <c r="F564" s="110" t="s">
        <v>150</v>
      </c>
      <c r="G564" s="127"/>
      <c r="H564" s="111"/>
      <c r="I564" s="111"/>
      <c r="J564" s="121"/>
      <c r="K564" s="121"/>
      <c r="L564" s="113"/>
      <c r="M564" s="114">
        <f t="shared" si="1"/>
        <v>0</v>
      </c>
      <c r="N564" s="127"/>
      <c r="O564" s="108"/>
      <c r="P564" s="113"/>
      <c r="Q564" s="113"/>
      <c r="R564" s="113"/>
      <c r="S564" s="108"/>
      <c r="T564" s="111"/>
      <c r="U564" s="108"/>
      <c r="V564" s="108"/>
      <c r="W564" s="108"/>
      <c r="X564" s="108"/>
      <c r="Y564" s="116"/>
      <c r="Z564" s="128"/>
      <c r="AA564" s="108"/>
      <c r="AB564" s="113"/>
      <c r="AC564" s="113"/>
      <c r="AD564" s="108"/>
      <c r="AE564" s="108"/>
      <c r="AF564" s="108"/>
      <c r="AG564" s="113"/>
      <c r="AH564" s="113"/>
      <c r="AI564" s="113"/>
      <c r="AJ564" s="108"/>
      <c r="AK564" s="108"/>
      <c r="AL564" s="108"/>
      <c r="AM564" s="118"/>
      <c r="AN564" s="118"/>
      <c r="AO564" s="118"/>
      <c r="AP564" s="118"/>
      <c r="AQ564" s="118"/>
      <c r="AR564" s="118"/>
      <c r="AS564" s="118"/>
      <c r="AT564" s="118"/>
      <c r="AU564" s="118"/>
      <c r="AV564" s="118"/>
      <c r="AW564" s="118"/>
      <c r="AX564" s="118"/>
      <c r="AY564" s="119">
        <f t="shared" si="4"/>
        <v>2</v>
      </c>
      <c r="AZ564" s="118"/>
    </row>
    <row r="565">
      <c r="A565" s="107">
        <f t="shared" si="5"/>
        <v>564</v>
      </c>
      <c r="B565" s="108"/>
      <c r="C565" s="111"/>
      <c r="D565" s="107" t="s">
        <v>1174</v>
      </c>
      <c r="E565" s="108"/>
      <c r="F565" s="127"/>
      <c r="G565" s="127"/>
      <c r="H565" s="111"/>
      <c r="I565" s="111"/>
      <c r="J565" s="121"/>
      <c r="K565" s="121"/>
      <c r="L565" s="113"/>
      <c r="M565" s="114">
        <f t="shared" si="1"/>
        <v>0</v>
      </c>
      <c r="N565" s="127"/>
      <c r="O565" s="108"/>
      <c r="P565" s="113"/>
      <c r="Q565" s="113"/>
      <c r="R565" s="113"/>
      <c r="S565" s="108"/>
      <c r="T565" s="111"/>
      <c r="U565" s="108"/>
      <c r="V565" s="108"/>
      <c r="W565" s="108"/>
      <c r="X565" s="108"/>
      <c r="Y565" s="116"/>
      <c r="Z565" s="128"/>
      <c r="AA565" s="108"/>
      <c r="AB565" s="113"/>
      <c r="AC565" s="113"/>
      <c r="AD565" s="108"/>
      <c r="AE565" s="108"/>
      <c r="AF565" s="108"/>
      <c r="AG565" s="113"/>
      <c r="AH565" s="113"/>
      <c r="AI565" s="113"/>
      <c r="AJ565" s="108"/>
      <c r="AK565" s="108"/>
      <c r="AL565" s="108"/>
      <c r="AM565" s="118"/>
      <c r="AN565" s="118"/>
      <c r="AO565" s="118"/>
      <c r="AP565" s="118"/>
      <c r="AQ565" s="118"/>
      <c r="AR565" s="118"/>
      <c r="AS565" s="118"/>
      <c r="AT565" s="118"/>
      <c r="AU565" s="118"/>
      <c r="AV565" s="118"/>
      <c r="AW565" s="118"/>
      <c r="AX565" s="118"/>
      <c r="AY565" s="119">
        <f t="shared" si="4"/>
        <v>2</v>
      </c>
      <c r="AZ565" s="118"/>
    </row>
    <row r="566">
      <c r="A566" s="107">
        <f t="shared" si="5"/>
        <v>565</v>
      </c>
      <c r="B566" s="108"/>
      <c r="C566" s="111"/>
      <c r="D566" s="107" t="s">
        <v>7586</v>
      </c>
      <c r="E566" s="108"/>
      <c r="F566" s="127"/>
      <c r="G566" s="127"/>
      <c r="H566" s="111"/>
      <c r="I566" s="111"/>
      <c r="J566" s="121"/>
      <c r="K566" s="121"/>
      <c r="L566" s="113"/>
      <c r="M566" s="114">
        <f t="shared" si="1"/>
        <v>0</v>
      </c>
      <c r="N566" s="127"/>
      <c r="O566" s="108"/>
      <c r="P566" s="113"/>
      <c r="Q566" s="113"/>
      <c r="R566" s="113"/>
      <c r="S566" s="108"/>
      <c r="T566" s="111"/>
      <c r="U566" s="108"/>
      <c r="V566" s="108"/>
      <c r="W566" s="108"/>
      <c r="X566" s="108"/>
      <c r="Y566" s="116"/>
      <c r="Z566" s="128"/>
      <c r="AA566" s="108"/>
      <c r="AB566" s="113"/>
      <c r="AC566" s="113"/>
      <c r="AD566" s="108"/>
      <c r="AE566" s="108"/>
      <c r="AF566" s="108"/>
      <c r="AG566" s="113"/>
      <c r="AH566" s="113"/>
      <c r="AI566" s="113"/>
      <c r="AJ566" s="108"/>
      <c r="AK566" s="108"/>
      <c r="AL566" s="108"/>
      <c r="AM566" s="118"/>
      <c r="AN566" s="118"/>
      <c r="AO566" s="118"/>
      <c r="AP566" s="118"/>
      <c r="AQ566" s="118"/>
      <c r="AR566" s="118"/>
      <c r="AS566" s="118"/>
      <c r="AT566" s="118"/>
      <c r="AU566" s="118"/>
      <c r="AV566" s="118"/>
      <c r="AW566" s="118"/>
      <c r="AX566" s="118"/>
      <c r="AY566" s="119">
        <f t="shared" si="4"/>
        <v>2</v>
      </c>
      <c r="AZ566" s="118"/>
    </row>
    <row r="567">
      <c r="A567" s="107">
        <f t="shared" si="5"/>
        <v>566</v>
      </c>
      <c r="B567" s="108"/>
      <c r="C567" s="111"/>
      <c r="D567" s="107" t="s">
        <v>1400</v>
      </c>
      <c r="E567" s="108"/>
      <c r="F567" s="110" t="s">
        <v>150</v>
      </c>
      <c r="G567" s="127"/>
      <c r="H567" s="111"/>
      <c r="I567" s="111"/>
      <c r="J567" s="121"/>
      <c r="K567" s="121"/>
      <c r="L567" s="113"/>
      <c r="M567" s="114">
        <f t="shared" si="1"/>
        <v>0</v>
      </c>
      <c r="N567" s="127"/>
      <c r="O567" s="108"/>
      <c r="P567" s="113"/>
      <c r="Q567" s="113"/>
      <c r="R567" s="113"/>
      <c r="S567" s="108"/>
      <c r="T567" s="111"/>
      <c r="U567" s="108"/>
      <c r="V567" s="108"/>
      <c r="W567" s="108"/>
      <c r="X567" s="108"/>
      <c r="Y567" s="116"/>
      <c r="Z567" s="128"/>
      <c r="AA567" s="108"/>
      <c r="AB567" s="113"/>
      <c r="AC567" s="113"/>
      <c r="AD567" s="108"/>
      <c r="AE567" s="108"/>
      <c r="AF567" s="108"/>
      <c r="AG567" s="113"/>
      <c r="AH567" s="113"/>
      <c r="AI567" s="113"/>
      <c r="AJ567" s="108"/>
      <c r="AK567" s="108"/>
      <c r="AL567" s="108"/>
      <c r="AM567" s="118"/>
      <c r="AN567" s="118"/>
      <c r="AO567" s="118"/>
      <c r="AP567" s="118"/>
      <c r="AQ567" s="118"/>
      <c r="AR567" s="118"/>
      <c r="AS567" s="118"/>
      <c r="AT567" s="118"/>
      <c r="AU567" s="118"/>
      <c r="AV567" s="118"/>
      <c r="AW567" s="118"/>
      <c r="AX567" s="118"/>
      <c r="AY567" s="119">
        <f t="shared" si="4"/>
        <v>2</v>
      </c>
      <c r="AZ567" s="118"/>
    </row>
    <row r="568">
      <c r="A568" s="107">
        <f t="shared" si="5"/>
        <v>567</v>
      </c>
      <c r="B568" s="108"/>
      <c r="C568" s="111"/>
      <c r="D568" s="107" t="s">
        <v>6388</v>
      </c>
      <c r="E568" s="108"/>
      <c r="F568" s="110" t="s">
        <v>150</v>
      </c>
      <c r="G568" s="127"/>
      <c r="H568" s="111"/>
      <c r="I568" s="111"/>
      <c r="J568" s="121"/>
      <c r="K568" s="121"/>
      <c r="L568" s="113"/>
      <c r="M568" s="114">
        <f t="shared" si="1"/>
        <v>0</v>
      </c>
      <c r="N568" s="127"/>
      <c r="O568" s="108"/>
      <c r="P568" s="113"/>
      <c r="Q568" s="113"/>
      <c r="R568" s="113"/>
      <c r="S568" s="108"/>
      <c r="T568" s="111"/>
      <c r="U568" s="108"/>
      <c r="V568" s="108"/>
      <c r="W568" s="108"/>
      <c r="X568" s="108"/>
      <c r="Y568" s="116"/>
      <c r="Z568" s="128"/>
      <c r="AA568" s="108"/>
      <c r="AB568" s="113"/>
      <c r="AC568" s="113"/>
      <c r="AD568" s="108"/>
      <c r="AE568" s="108"/>
      <c r="AF568" s="108"/>
      <c r="AG568" s="113"/>
      <c r="AH568" s="113"/>
      <c r="AI568" s="113"/>
      <c r="AJ568" s="108"/>
      <c r="AK568" s="108"/>
      <c r="AL568" s="108"/>
      <c r="AM568" s="118"/>
      <c r="AN568" s="118"/>
      <c r="AO568" s="118"/>
      <c r="AP568" s="118"/>
      <c r="AQ568" s="118"/>
      <c r="AR568" s="118"/>
      <c r="AS568" s="118"/>
      <c r="AT568" s="118"/>
      <c r="AU568" s="118"/>
      <c r="AV568" s="118"/>
      <c r="AW568" s="118"/>
      <c r="AX568" s="118"/>
      <c r="AY568" s="119">
        <f t="shared" si="4"/>
        <v>2</v>
      </c>
      <c r="AZ568" s="118"/>
    </row>
    <row r="569">
      <c r="A569" s="107">
        <f t="shared" si="5"/>
        <v>568</v>
      </c>
      <c r="B569" s="108"/>
      <c r="C569" s="111"/>
      <c r="D569" s="107" t="s">
        <v>7587</v>
      </c>
      <c r="E569" s="108"/>
      <c r="F569" s="127"/>
      <c r="G569" s="127"/>
      <c r="H569" s="111"/>
      <c r="I569" s="111"/>
      <c r="J569" s="121"/>
      <c r="K569" s="121"/>
      <c r="L569" s="113"/>
      <c r="M569" s="114">
        <f t="shared" si="1"/>
        <v>0</v>
      </c>
      <c r="N569" s="127"/>
      <c r="O569" s="108"/>
      <c r="P569" s="113"/>
      <c r="Q569" s="113"/>
      <c r="R569" s="113"/>
      <c r="S569" s="108"/>
      <c r="T569" s="111"/>
      <c r="U569" s="108"/>
      <c r="V569" s="108"/>
      <c r="W569" s="108"/>
      <c r="X569" s="108"/>
      <c r="Y569" s="116"/>
      <c r="Z569" s="128"/>
      <c r="AA569" s="108"/>
      <c r="AB569" s="113"/>
      <c r="AC569" s="113"/>
      <c r="AD569" s="108"/>
      <c r="AE569" s="108"/>
      <c r="AF569" s="108"/>
      <c r="AG569" s="113"/>
      <c r="AH569" s="113"/>
      <c r="AI569" s="113"/>
      <c r="AJ569" s="108"/>
      <c r="AK569" s="108"/>
      <c r="AL569" s="108"/>
      <c r="AM569" s="118"/>
      <c r="AN569" s="118"/>
      <c r="AO569" s="118"/>
      <c r="AP569" s="118"/>
      <c r="AQ569" s="118"/>
      <c r="AR569" s="118"/>
      <c r="AS569" s="118"/>
      <c r="AT569" s="118"/>
      <c r="AU569" s="118"/>
      <c r="AV569" s="118"/>
      <c r="AW569" s="118"/>
      <c r="AX569" s="118"/>
      <c r="AY569" s="119">
        <f t="shared" si="4"/>
        <v>2</v>
      </c>
      <c r="AZ569" s="118"/>
    </row>
    <row r="570">
      <c r="A570" s="107">
        <f t="shared" si="5"/>
        <v>569</v>
      </c>
      <c r="B570" s="108"/>
      <c r="C570" s="111"/>
      <c r="D570" s="107" t="s">
        <v>7588</v>
      </c>
      <c r="E570" s="108"/>
      <c r="F570" s="110" t="s">
        <v>150</v>
      </c>
      <c r="G570" s="127"/>
      <c r="H570" s="111"/>
      <c r="I570" s="111"/>
      <c r="J570" s="121"/>
      <c r="K570" s="121"/>
      <c r="L570" s="113"/>
      <c r="M570" s="114">
        <f t="shared" si="1"/>
        <v>0</v>
      </c>
      <c r="N570" s="127"/>
      <c r="O570" s="108"/>
      <c r="P570" s="113"/>
      <c r="Q570" s="113"/>
      <c r="R570" s="113"/>
      <c r="S570" s="108"/>
      <c r="T570" s="111"/>
      <c r="U570" s="108"/>
      <c r="V570" s="108"/>
      <c r="W570" s="108"/>
      <c r="X570" s="108"/>
      <c r="Y570" s="116"/>
      <c r="Z570" s="128"/>
      <c r="AA570" s="108"/>
      <c r="AB570" s="113"/>
      <c r="AC570" s="113"/>
      <c r="AD570" s="108"/>
      <c r="AE570" s="108"/>
      <c r="AF570" s="108"/>
      <c r="AG570" s="113"/>
      <c r="AH570" s="113"/>
      <c r="AI570" s="113"/>
      <c r="AJ570" s="108"/>
      <c r="AK570" s="108"/>
      <c r="AL570" s="108"/>
      <c r="AM570" s="118"/>
      <c r="AN570" s="118"/>
      <c r="AO570" s="118"/>
      <c r="AP570" s="118"/>
      <c r="AQ570" s="118"/>
      <c r="AR570" s="118"/>
      <c r="AS570" s="118"/>
      <c r="AT570" s="118"/>
      <c r="AU570" s="118"/>
      <c r="AV570" s="118"/>
      <c r="AW570" s="118"/>
      <c r="AX570" s="118"/>
      <c r="AY570" s="119">
        <f t="shared" si="4"/>
        <v>2</v>
      </c>
      <c r="AZ570" s="118"/>
    </row>
    <row r="571">
      <c r="A571" s="107">
        <f t="shared" si="5"/>
        <v>570</v>
      </c>
      <c r="B571" s="108"/>
      <c r="C571" s="111"/>
      <c r="D571" s="107" t="s">
        <v>7589</v>
      </c>
      <c r="E571" s="108"/>
      <c r="F571" s="110" t="s">
        <v>150</v>
      </c>
      <c r="G571" s="127"/>
      <c r="H571" s="111"/>
      <c r="I571" s="111"/>
      <c r="J571" s="121"/>
      <c r="K571" s="121"/>
      <c r="L571" s="113"/>
      <c r="M571" s="114">
        <f t="shared" si="1"/>
        <v>0</v>
      </c>
      <c r="N571" s="127"/>
      <c r="O571" s="108"/>
      <c r="P571" s="113"/>
      <c r="Q571" s="113"/>
      <c r="R571" s="113"/>
      <c r="S571" s="108"/>
      <c r="T571" s="111"/>
      <c r="U571" s="108"/>
      <c r="V571" s="108"/>
      <c r="W571" s="108"/>
      <c r="X571" s="108"/>
      <c r="Y571" s="116"/>
      <c r="Z571" s="128"/>
      <c r="AA571" s="108"/>
      <c r="AB571" s="113"/>
      <c r="AC571" s="113"/>
      <c r="AD571" s="108"/>
      <c r="AE571" s="108"/>
      <c r="AF571" s="108"/>
      <c r="AG571" s="113"/>
      <c r="AH571" s="113"/>
      <c r="AI571" s="113"/>
      <c r="AJ571" s="108"/>
      <c r="AK571" s="108"/>
      <c r="AL571" s="108"/>
      <c r="AM571" s="118"/>
      <c r="AN571" s="118"/>
      <c r="AO571" s="118"/>
      <c r="AP571" s="118"/>
      <c r="AQ571" s="118"/>
      <c r="AR571" s="118"/>
      <c r="AS571" s="118"/>
      <c r="AT571" s="118"/>
      <c r="AU571" s="118"/>
      <c r="AV571" s="118"/>
      <c r="AW571" s="118"/>
      <c r="AX571" s="118"/>
      <c r="AY571" s="119">
        <f t="shared" si="4"/>
        <v>2</v>
      </c>
      <c r="AZ571" s="118"/>
    </row>
    <row r="572">
      <c r="A572" s="107">
        <f t="shared" si="5"/>
        <v>571</v>
      </c>
      <c r="B572" s="108"/>
      <c r="C572" s="111"/>
      <c r="D572" s="107" t="s">
        <v>7590</v>
      </c>
      <c r="E572" s="108"/>
      <c r="F572" s="110" t="s">
        <v>150</v>
      </c>
      <c r="G572" s="127"/>
      <c r="H572" s="111"/>
      <c r="I572" s="111"/>
      <c r="J572" s="121"/>
      <c r="K572" s="121"/>
      <c r="L572" s="113"/>
      <c r="M572" s="114">
        <f t="shared" si="1"/>
        <v>0</v>
      </c>
      <c r="N572" s="127"/>
      <c r="O572" s="108"/>
      <c r="P572" s="113"/>
      <c r="Q572" s="113"/>
      <c r="R572" s="113"/>
      <c r="S572" s="108"/>
      <c r="T572" s="111"/>
      <c r="U572" s="108"/>
      <c r="V572" s="108"/>
      <c r="W572" s="108"/>
      <c r="X572" s="108"/>
      <c r="Y572" s="116"/>
      <c r="Z572" s="128"/>
      <c r="AA572" s="108"/>
      <c r="AB572" s="113"/>
      <c r="AC572" s="113"/>
      <c r="AD572" s="108"/>
      <c r="AE572" s="108"/>
      <c r="AF572" s="108"/>
      <c r="AG572" s="113"/>
      <c r="AH572" s="113"/>
      <c r="AI572" s="113"/>
      <c r="AJ572" s="108"/>
      <c r="AK572" s="108"/>
      <c r="AL572" s="108"/>
      <c r="AM572" s="118"/>
      <c r="AN572" s="118"/>
      <c r="AO572" s="118"/>
      <c r="AP572" s="118"/>
      <c r="AQ572" s="118"/>
      <c r="AR572" s="118"/>
      <c r="AS572" s="118"/>
      <c r="AT572" s="118"/>
      <c r="AU572" s="118"/>
      <c r="AV572" s="118"/>
      <c r="AW572" s="118"/>
      <c r="AX572" s="118"/>
      <c r="AY572" s="119">
        <f t="shared" si="4"/>
        <v>2</v>
      </c>
      <c r="AZ572" s="118"/>
    </row>
    <row r="573">
      <c r="A573" s="107">
        <f t="shared" si="5"/>
        <v>572</v>
      </c>
      <c r="B573" s="108"/>
      <c r="C573" s="111"/>
      <c r="D573" s="107" t="s">
        <v>7591</v>
      </c>
      <c r="E573" s="107">
        <v>2.0</v>
      </c>
      <c r="F573" s="127"/>
      <c r="G573" s="127"/>
      <c r="H573" s="111"/>
      <c r="I573" s="111"/>
      <c r="J573" s="121"/>
      <c r="K573" s="121"/>
      <c r="L573" s="113"/>
      <c r="M573" s="114">
        <f t="shared" si="1"/>
        <v>0</v>
      </c>
      <c r="N573" s="127"/>
      <c r="O573" s="108"/>
      <c r="P573" s="113"/>
      <c r="Q573" s="113"/>
      <c r="R573" s="113"/>
      <c r="S573" s="108"/>
      <c r="T573" s="111"/>
      <c r="U573" s="108"/>
      <c r="V573" s="108"/>
      <c r="W573" s="108"/>
      <c r="X573" s="108"/>
      <c r="Y573" s="116"/>
      <c r="Z573" s="128"/>
      <c r="AA573" s="108"/>
      <c r="AB573" s="113"/>
      <c r="AC573" s="113"/>
      <c r="AD573" s="108"/>
      <c r="AE573" s="108"/>
      <c r="AF573" s="108"/>
      <c r="AG573" s="113"/>
      <c r="AH573" s="113"/>
      <c r="AI573" s="113"/>
      <c r="AJ573" s="108"/>
      <c r="AK573" s="108"/>
      <c r="AL573" s="108"/>
      <c r="AM573" s="118"/>
      <c r="AN573" s="118"/>
      <c r="AO573" s="118"/>
      <c r="AP573" s="118"/>
      <c r="AQ573" s="118"/>
      <c r="AR573" s="118"/>
      <c r="AS573" s="118"/>
      <c r="AT573" s="118"/>
      <c r="AU573" s="118"/>
      <c r="AV573" s="118"/>
      <c r="AW573" s="118"/>
      <c r="AX573" s="118"/>
      <c r="AY573" s="119">
        <f t="shared" si="4"/>
        <v>2</v>
      </c>
      <c r="AZ573" s="118"/>
    </row>
    <row r="574">
      <c r="A574" s="107">
        <f t="shared" si="5"/>
        <v>573</v>
      </c>
      <c r="B574" s="108"/>
      <c r="C574" s="111"/>
      <c r="D574" s="107" t="s">
        <v>7592</v>
      </c>
      <c r="E574" s="108"/>
      <c r="F574" s="110" t="s">
        <v>150</v>
      </c>
      <c r="G574" s="127"/>
      <c r="H574" s="111"/>
      <c r="I574" s="111"/>
      <c r="J574" s="121"/>
      <c r="K574" s="121"/>
      <c r="L574" s="113"/>
      <c r="M574" s="114">
        <f t="shared" si="1"/>
        <v>0</v>
      </c>
      <c r="N574" s="127"/>
      <c r="O574" s="108"/>
      <c r="P574" s="113"/>
      <c r="Q574" s="113"/>
      <c r="R574" s="113"/>
      <c r="S574" s="108"/>
      <c r="T574" s="111"/>
      <c r="U574" s="108"/>
      <c r="V574" s="108"/>
      <c r="W574" s="108"/>
      <c r="X574" s="108"/>
      <c r="Y574" s="116"/>
      <c r="Z574" s="128"/>
      <c r="AA574" s="108"/>
      <c r="AB574" s="113"/>
      <c r="AC574" s="113"/>
      <c r="AD574" s="108"/>
      <c r="AE574" s="108"/>
      <c r="AF574" s="108"/>
      <c r="AG574" s="113"/>
      <c r="AH574" s="113"/>
      <c r="AI574" s="113"/>
      <c r="AJ574" s="108"/>
      <c r="AK574" s="108"/>
      <c r="AL574" s="108"/>
      <c r="AM574" s="118"/>
      <c r="AN574" s="118"/>
      <c r="AO574" s="118"/>
      <c r="AP574" s="118"/>
      <c r="AQ574" s="118"/>
      <c r="AR574" s="118"/>
      <c r="AS574" s="118"/>
      <c r="AT574" s="118"/>
      <c r="AU574" s="118"/>
      <c r="AV574" s="118"/>
      <c r="AW574" s="118"/>
      <c r="AX574" s="118"/>
      <c r="AY574" s="119">
        <f t="shared" si="4"/>
        <v>2</v>
      </c>
      <c r="AZ574" s="118"/>
    </row>
    <row r="575">
      <c r="A575" s="107">
        <f t="shared" si="5"/>
        <v>574</v>
      </c>
      <c r="B575" s="108"/>
      <c r="C575" s="111"/>
      <c r="D575" s="107" t="s">
        <v>6157</v>
      </c>
      <c r="E575" s="107">
        <v>2.0</v>
      </c>
      <c r="F575" s="110" t="s">
        <v>150</v>
      </c>
      <c r="G575" s="127"/>
      <c r="H575" s="111"/>
      <c r="I575" s="111"/>
      <c r="J575" s="121"/>
      <c r="K575" s="121"/>
      <c r="L575" s="113"/>
      <c r="M575" s="114">
        <f t="shared" si="1"/>
        <v>0</v>
      </c>
      <c r="N575" s="127"/>
      <c r="O575" s="108"/>
      <c r="P575" s="113"/>
      <c r="Q575" s="113"/>
      <c r="R575" s="113"/>
      <c r="S575" s="108"/>
      <c r="T575" s="111"/>
      <c r="U575" s="108"/>
      <c r="V575" s="108"/>
      <c r="W575" s="108"/>
      <c r="X575" s="108"/>
      <c r="Y575" s="116"/>
      <c r="Z575" s="128"/>
      <c r="AA575" s="108"/>
      <c r="AB575" s="113"/>
      <c r="AC575" s="113"/>
      <c r="AD575" s="108"/>
      <c r="AE575" s="108"/>
      <c r="AF575" s="108"/>
      <c r="AG575" s="113"/>
      <c r="AH575" s="113"/>
      <c r="AI575" s="113"/>
      <c r="AJ575" s="108"/>
      <c r="AK575" s="108"/>
      <c r="AL575" s="108"/>
      <c r="AM575" s="118"/>
      <c r="AN575" s="118"/>
      <c r="AO575" s="118"/>
      <c r="AP575" s="118"/>
      <c r="AQ575" s="118"/>
      <c r="AR575" s="118"/>
      <c r="AS575" s="118"/>
      <c r="AT575" s="118"/>
      <c r="AU575" s="118"/>
      <c r="AV575" s="118"/>
      <c r="AW575" s="118"/>
      <c r="AX575" s="118"/>
      <c r="AY575" s="119">
        <f t="shared" si="4"/>
        <v>2</v>
      </c>
      <c r="AZ575" s="118"/>
    </row>
    <row r="576">
      <c r="A576" s="107">
        <f t="shared" si="5"/>
        <v>575</v>
      </c>
      <c r="B576" s="108"/>
      <c r="C576" s="111"/>
      <c r="D576" s="107" t="s">
        <v>7593</v>
      </c>
      <c r="E576" s="108"/>
      <c r="F576" s="110" t="s">
        <v>150</v>
      </c>
      <c r="G576" s="110" t="s">
        <v>6004</v>
      </c>
      <c r="H576" s="111"/>
      <c r="I576" s="111"/>
      <c r="J576" s="121"/>
      <c r="K576" s="121"/>
      <c r="L576" s="113"/>
      <c r="M576" s="114">
        <f t="shared" si="1"/>
        <v>128.63</v>
      </c>
      <c r="N576" s="110">
        <v>9500.0</v>
      </c>
      <c r="O576" s="107">
        <v>1354.0</v>
      </c>
      <c r="P576" s="113"/>
      <c r="Q576" s="113"/>
      <c r="R576" s="113"/>
      <c r="S576" s="107" t="s">
        <v>48</v>
      </c>
      <c r="T576" s="109" t="s">
        <v>6028</v>
      </c>
      <c r="U576" s="108"/>
      <c r="V576" s="108"/>
      <c r="W576" s="108"/>
      <c r="X576" s="108"/>
      <c r="Y576" s="116"/>
      <c r="Z576" s="117" t="s">
        <v>7594</v>
      </c>
      <c r="AA576" s="108"/>
      <c r="AB576" s="113"/>
      <c r="AC576" s="113"/>
      <c r="AD576" s="108"/>
      <c r="AE576" s="108"/>
      <c r="AF576" s="108"/>
      <c r="AG576" s="113"/>
      <c r="AH576" s="113"/>
      <c r="AI576" s="113"/>
      <c r="AJ576" s="108"/>
      <c r="AK576" s="108"/>
      <c r="AL576" s="108"/>
      <c r="AM576" s="118"/>
      <c r="AN576" s="118"/>
      <c r="AO576" s="118"/>
      <c r="AP576" s="118"/>
      <c r="AQ576" s="118"/>
      <c r="AR576" s="118"/>
      <c r="AS576" s="118"/>
      <c r="AT576" s="118"/>
      <c r="AU576" s="118"/>
      <c r="AV576" s="118"/>
      <c r="AW576" s="118"/>
      <c r="AX576" s="118"/>
      <c r="AY576" s="119">
        <f t="shared" si="4"/>
        <v>7</v>
      </c>
      <c r="AZ576" s="119">
        <v>1.0</v>
      </c>
    </row>
    <row r="577">
      <c r="A577" s="107">
        <f t="shared" si="5"/>
        <v>576</v>
      </c>
      <c r="B577" s="108"/>
      <c r="C577" s="111"/>
      <c r="D577" s="107" t="s">
        <v>7595</v>
      </c>
      <c r="E577" s="108"/>
      <c r="F577" s="110" t="s">
        <v>150</v>
      </c>
      <c r="G577" s="110" t="s">
        <v>6004</v>
      </c>
      <c r="H577" s="111"/>
      <c r="I577" s="111"/>
      <c r="J577" s="121"/>
      <c r="K577" s="121"/>
      <c r="L577" s="113"/>
      <c r="M577" s="114">
        <f t="shared" si="1"/>
        <v>261.6</v>
      </c>
      <c r="N577" s="110">
        <v>16000.0</v>
      </c>
      <c r="O577" s="107">
        <v>1635.0</v>
      </c>
      <c r="P577" s="113"/>
      <c r="Q577" s="113"/>
      <c r="R577" s="113"/>
      <c r="S577" s="108"/>
      <c r="T577" s="111"/>
      <c r="U577" s="108"/>
      <c r="V577" s="108"/>
      <c r="W577" s="108"/>
      <c r="X577" s="108"/>
      <c r="Y577" s="116"/>
      <c r="Z577" s="128"/>
      <c r="AA577" s="108"/>
      <c r="AB577" s="113"/>
      <c r="AC577" s="113"/>
      <c r="AD577" s="108"/>
      <c r="AE577" s="108"/>
      <c r="AF577" s="108"/>
      <c r="AG577" s="113"/>
      <c r="AH577" s="113"/>
      <c r="AI577" s="113"/>
      <c r="AJ577" s="108"/>
      <c r="AK577" s="108"/>
      <c r="AL577" s="108"/>
      <c r="AM577" s="118"/>
      <c r="AN577" s="118"/>
      <c r="AO577" s="118"/>
      <c r="AP577" s="118"/>
      <c r="AQ577" s="118"/>
      <c r="AR577" s="118"/>
      <c r="AS577" s="118"/>
      <c r="AT577" s="118"/>
      <c r="AU577" s="118"/>
      <c r="AV577" s="118"/>
      <c r="AW577" s="118"/>
      <c r="AX577" s="118"/>
      <c r="AY577" s="119">
        <f t="shared" si="4"/>
        <v>4</v>
      </c>
      <c r="AZ577" s="118"/>
    </row>
    <row r="578">
      <c r="A578" s="107">
        <f t="shared" si="5"/>
        <v>577</v>
      </c>
      <c r="B578" s="108"/>
      <c r="C578" s="111"/>
      <c r="D578" s="108"/>
      <c r="E578" s="108"/>
      <c r="F578" s="127"/>
      <c r="G578" s="127"/>
      <c r="H578" s="111"/>
      <c r="I578" s="111"/>
      <c r="J578" s="121"/>
      <c r="K578" s="121"/>
      <c r="L578" s="113"/>
      <c r="M578" s="108"/>
      <c r="N578" s="127"/>
      <c r="O578" s="108"/>
      <c r="P578" s="113"/>
      <c r="Q578" s="113"/>
      <c r="R578" s="113"/>
      <c r="S578" s="108"/>
      <c r="T578" s="111"/>
      <c r="U578" s="108"/>
      <c r="V578" s="108"/>
      <c r="W578" s="108"/>
      <c r="X578" s="108"/>
      <c r="Y578" s="116"/>
      <c r="Z578" s="128"/>
      <c r="AA578" s="108"/>
      <c r="AB578" s="113"/>
      <c r="AC578" s="113"/>
      <c r="AD578" s="108"/>
      <c r="AE578" s="108"/>
      <c r="AF578" s="108"/>
      <c r="AG578" s="113"/>
      <c r="AH578" s="113"/>
      <c r="AI578" s="113"/>
      <c r="AJ578" s="108"/>
      <c r="AK578" s="108"/>
      <c r="AL578" s="108"/>
      <c r="AM578" s="118"/>
      <c r="AN578" s="118"/>
      <c r="AO578" s="118"/>
      <c r="AP578" s="118"/>
      <c r="AQ578" s="118"/>
      <c r="AR578" s="118"/>
      <c r="AS578" s="118"/>
      <c r="AT578" s="118"/>
      <c r="AU578" s="118"/>
      <c r="AV578" s="118"/>
      <c r="AW578" s="118"/>
      <c r="AX578" s="118"/>
      <c r="AY578" s="119">
        <f t="shared" si="4"/>
        <v>0</v>
      </c>
      <c r="AZ578" s="118"/>
    </row>
    <row r="579">
      <c r="A579" s="107">
        <f t="shared" si="5"/>
        <v>578</v>
      </c>
      <c r="B579" s="108"/>
      <c r="C579" s="111"/>
      <c r="D579" s="108"/>
      <c r="E579" s="108"/>
      <c r="F579" s="127"/>
      <c r="G579" s="127"/>
      <c r="H579" s="111"/>
      <c r="I579" s="111"/>
      <c r="J579" s="121"/>
      <c r="K579" s="121"/>
      <c r="L579" s="113"/>
      <c r="M579" s="108"/>
      <c r="N579" s="127"/>
      <c r="O579" s="108"/>
      <c r="P579" s="113"/>
      <c r="Q579" s="113"/>
      <c r="R579" s="113"/>
      <c r="S579" s="108"/>
      <c r="T579" s="111"/>
      <c r="U579" s="108"/>
      <c r="V579" s="108"/>
      <c r="W579" s="108"/>
      <c r="X579" s="108"/>
      <c r="Y579" s="116"/>
      <c r="Z579" s="128"/>
      <c r="AA579" s="108"/>
      <c r="AB579" s="113"/>
      <c r="AC579" s="113"/>
      <c r="AD579" s="108"/>
      <c r="AE579" s="108"/>
      <c r="AF579" s="108"/>
      <c r="AG579" s="113"/>
      <c r="AH579" s="113"/>
      <c r="AI579" s="113"/>
      <c r="AJ579" s="108"/>
      <c r="AK579" s="108"/>
      <c r="AL579" s="108"/>
      <c r="AM579" s="118"/>
      <c r="AN579" s="118"/>
      <c r="AO579" s="118"/>
      <c r="AP579" s="118"/>
      <c r="AQ579" s="118"/>
      <c r="AR579" s="118"/>
      <c r="AS579" s="118"/>
      <c r="AT579" s="118"/>
      <c r="AU579" s="118"/>
      <c r="AV579" s="118"/>
      <c r="AW579" s="118"/>
      <c r="AX579" s="118"/>
      <c r="AY579" s="119">
        <f t="shared" si="4"/>
        <v>0</v>
      </c>
      <c r="AZ579" s="118"/>
    </row>
    <row r="580">
      <c r="A580" s="107">
        <f t="shared" si="5"/>
        <v>579</v>
      </c>
      <c r="B580" s="108"/>
      <c r="C580" s="111"/>
      <c r="D580" s="108"/>
      <c r="E580" s="108"/>
      <c r="F580" s="127"/>
      <c r="G580" s="127"/>
      <c r="H580" s="111"/>
      <c r="I580" s="111"/>
      <c r="J580" s="121"/>
      <c r="K580" s="121"/>
      <c r="L580" s="113"/>
      <c r="M580" s="108"/>
      <c r="N580" s="127"/>
      <c r="O580" s="108"/>
      <c r="P580" s="113"/>
      <c r="Q580" s="113"/>
      <c r="R580" s="113"/>
      <c r="S580" s="108"/>
      <c r="T580" s="111"/>
      <c r="U580" s="108"/>
      <c r="V580" s="108"/>
      <c r="W580" s="108"/>
      <c r="X580" s="108"/>
      <c r="Y580" s="116"/>
      <c r="Z580" s="128"/>
      <c r="AA580" s="108"/>
      <c r="AB580" s="113"/>
      <c r="AC580" s="113"/>
      <c r="AD580" s="108"/>
      <c r="AE580" s="108"/>
      <c r="AF580" s="108"/>
      <c r="AG580" s="113"/>
      <c r="AH580" s="113"/>
      <c r="AI580" s="113"/>
      <c r="AJ580" s="108"/>
      <c r="AK580" s="108"/>
      <c r="AL580" s="108"/>
      <c r="AM580" s="118"/>
      <c r="AN580" s="118"/>
      <c r="AO580" s="118"/>
      <c r="AP580" s="118"/>
      <c r="AQ580" s="118"/>
      <c r="AR580" s="118"/>
      <c r="AS580" s="118"/>
      <c r="AT580" s="118"/>
      <c r="AU580" s="118"/>
      <c r="AV580" s="118"/>
      <c r="AW580" s="118"/>
      <c r="AX580" s="118"/>
      <c r="AY580" s="119">
        <f t="shared" si="4"/>
        <v>0</v>
      </c>
      <c r="AZ580" s="118"/>
    </row>
    <row r="581">
      <c r="A581" s="107">
        <f t="shared" si="5"/>
        <v>580</v>
      </c>
      <c r="B581" s="108"/>
      <c r="C581" s="111"/>
      <c r="D581" s="108"/>
      <c r="E581" s="108"/>
      <c r="F581" s="127"/>
      <c r="G581" s="127"/>
      <c r="H581" s="111"/>
      <c r="I581" s="111"/>
      <c r="J581" s="121"/>
      <c r="K581" s="121"/>
      <c r="L581" s="113"/>
      <c r="M581" s="108"/>
      <c r="N581" s="127"/>
      <c r="O581" s="108"/>
      <c r="P581" s="113"/>
      <c r="Q581" s="113"/>
      <c r="R581" s="113"/>
      <c r="S581" s="108"/>
      <c r="T581" s="111"/>
      <c r="U581" s="108"/>
      <c r="V581" s="108"/>
      <c r="W581" s="108"/>
      <c r="X581" s="108"/>
      <c r="Y581" s="116"/>
      <c r="Z581" s="128"/>
      <c r="AA581" s="108"/>
      <c r="AB581" s="113"/>
      <c r="AC581" s="113"/>
      <c r="AD581" s="108"/>
      <c r="AE581" s="108"/>
      <c r="AF581" s="108"/>
      <c r="AG581" s="113"/>
      <c r="AH581" s="113"/>
      <c r="AI581" s="113"/>
      <c r="AJ581" s="108"/>
      <c r="AK581" s="108"/>
      <c r="AL581" s="108"/>
      <c r="AM581" s="118"/>
      <c r="AN581" s="118"/>
      <c r="AO581" s="118"/>
      <c r="AP581" s="118"/>
      <c r="AQ581" s="118"/>
      <c r="AR581" s="118"/>
      <c r="AS581" s="118"/>
      <c r="AT581" s="118"/>
      <c r="AU581" s="118"/>
      <c r="AV581" s="118"/>
      <c r="AW581" s="118"/>
      <c r="AX581" s="118"/>
      <c r="AY581" s="119">
        <f t="shared" si="4"/>
        <v>0</v>
      </c>
      <c r="AZ581" s="118"/>
    </row>
    <row r="582">
      <c r="A582" s="107">
        <f t="shared" si="5"/>
        <v>581</v>
      </c>
      <c r="B582" s="108"/>
      <c r="C582" s="120">
        <f>1550/70%</f>
        <v>2214.285714</v>
      </c>
      <c r="D582" s="108"/>
      <c r="E582" s="108"/>
      <c r="F582" s="127"/>
      <c r="G582" s="127"/>
      <c r="H582" s="111"/>
      <c r="I582" s="111"/>
      <c r="J582" s="121"/>
      <c r="K582" s="121"/>
      <c r="L582" s="113"/>
      <c r="M582" s="108"/>
      <c r="N582" s="127"/>
      <c r="O582" s="108"/>
      <c r="P582" s="113"/>
      <c r="Q582" s="113"/>
      <c r="R582" s="113"/>
      <c r="S582" s="108"/>
      <c r="T582" s="111"/>
      <c r="U582" s="108"/>
      <c r="V582" s="108"/>
      <c r="W582" s="108"/>
      <c r="X582" s="108"/>
      <c r="Y582" s="116"/>
      <c r="Z582" s="128"/>
      <c r="AA582" s="108"/>
      <c r="AB582" s="113"/>
      <c r="AC582" s="113"/>
      <c r="AD582" s="108"/>
      <c r="AE582" s="108"/>
      <c r="AF582" s="108"/>
      <c r="AG582" s="113"/>
      <c r="AH582" s="113"/>
      <c r="AI582" s="113"/>
      <c r="AJ582" s="108"/>
      <c r="AK582" s="108"/>
      <c r="AL582" s="108"/>
      <c r="AM582" s="118"/>
      <c r="AN582" s="118"/>
      <c r="AO582" s="118"/>
      <c r="AP582" s="118"/>
      <c r="AQ582" s="118"/>
      <c r="AR582" s="118"/>
      <c r="AS582" s="118"/>
      <c r="AT582" s="118"/>
      <c r="AU582" s="118"/>
      <c r="AV582" s="118"/>
      <c r="AW582" s="118"/>
      <c r="AX582" s="118"/>
      <c r="AY582" s="119">
        <f t="shared" si="4"/>
        <v>0</v>
      </c>
      <c r="AZ582" s="118"/>
    </row>
    <row r="583">
      <c r="A583" s="107">
        <f t="shared" si="5"/>
        <v>582</v>
      </c>
      <c r="B583" s="108"/>
      <c r="C583" s="120">
        <f>300/C582</f>
        <v>0.135483871</v>
      </c>
      <c r="D583" s="108"/>
      <c r="E583" s="108"/>
      <c r="F583" s="127"/>
      <c r="G583" s="127"/>
      <c r="H583" s="111"/>
      <c r="I583" s="111"/>
      <c r="J583" s="121"/>
      <c r="K583" s="121"/>
      <c r="L583" s="113"/>
      <c r="M583" s="108"/>
      <c r="N583" s="127"/>
      <c r="O583" s="108"/>
      <c r="P583" s="113"/>
      <c r="Q583" s="113"/>
      <c r="R583" s="113"/>
      <c r="S583" s="108"/>
      <c r="T583" s="111"/>
      <c r="U583" s="108"/>
      <c r="V583" s="108"/>
      <c r="W583" s="108"/>
      <c r="X583" s="108"/>
      <c r="Y583" s="116"/>
      <c r="Z583" s="128"/>
      <c r="AA583" s="108"/>
      <c r="AB583" s="113"/>
      <c r="AC583" s="113"/>
      <c r="AD583" s="108"/>
      <c r="AE583" s="108"/>
      <c r="AF583" s="108"/>
      <c r="AG583" s="113"/>
      <c r="AH583" s="113"/>
      <c r="AI583" s="113"/>
      <c r="AJ583" s="108"/>
      <c r="AK583" s="108"/>
      <c r="AL583" s="108"/>
      <c r="AM583" s="118"/>
      <c r="AN583" s="118"/>
      <c r="AO583" s="118"/>
      <c r="AP583" s="118"/>
      <c r="AQ583" s="118"/>
      <c r="AR583" s="118"/>
      <c r="AS583" s="118"/>
      <c r="AT583" s="118"/>
      <c r="AU583" s="118"/>
      <c r="AV583" s="118"/>
      <c r="AW583" s="118"/>
      <c r="AX583" s="118"/>
      <c r="AY583" s="119">
        <f t="shared" si="4"/>
        <v>0</v>
      </c>
      <c r="AZ583" s="118"/>
    </row>
    <row r="584">
      <c r="A584" s="107">
        <f t="shared" si="5"/>
        <v>583</v>
      </c>
      <c r="B584" s="108"/>
      <c r="C584" s="111"/>
      <c r="D584" s="108"/>
      <c r="E584" s="108"/>
      <c r="F584" s="127"/>
      <c r="G584" s="127"/>
      <c r="H584" s="111"/>
      <c r="I584" s="111"/>
      <c r="J584" s="121"/>
      <c r="K584" s="121"/>
      <c r="L584" s="113"/>
      <c r="M584" s="108"/>
      <c r="N584" s="127"/>
      <c r="O584" s="108"/>
      <c r="P584" s="113"/>
      <c r="Q584" s="113"/>
      <c r="R584" s="113"/>
      <c r="S584" s="108"/>
      <c r="T584" s="111"/>
      <c r="U584" s="108"/>
      <c r="V584" s="108"/>
      <c r="W584" s="108"/>
      <c r="X584" s="108"/>
      <c r="Y584" s="116"/>
      <c r="Z584" s="128"/>
      <c r="AA584" s="108"/>
      <c r="AB584" s="113"/>
      <c r="AC584" s="113"/>
      <c r="AD584" s="108"/>
      <c r="AE584" s="108"/>
      <c r="AF584" s="108"/>
      <c r="AG584" s="113"/>
      <c r="AH584" s="113"/>
      <c r="AI584" s="113"/>
      <c r="AJ584" s="108"/>
      <c r="AK584" s="108"/>
      <c r="AL584" s="108"/>
      <c r="AM584" s="118"/>
      <c r="AN584" s="118"/>
      <c r="AO584" s="118"/>
      <c r="AP584" s="118"/>
      <c r="AQ584" s="118"/>
      <c r="AR584" s="118"/>
      <c r="AS584" s="118"/>
      <c r="AT584" s="118"/>
      <c r="AU584" s="118"/>
      <c r="AV584" s="118"/>
      <c r="AW584" s="118"/>
      <c r="AX584" s="118"/>
      <c r="AY584" s="119">
        <f t="shared" si="4"/>
        <v>0</v>
      </c>
      <c r="AZ584" s="118"/>
    </row>
    <row r="585">
      <c r="A585" s="107">
        <f t="shared" si="5"/>
        <v>584</v>
      </c>
      <c r="B585" s="108"/>
      <c r="C585" s="111"/>
      <c r="D585" s="108"/>
      <c r="E585" s="108"/>
      <c r="F585" s="127"/>
      <c r="G585" s="127"/>
      <c r="H585" s="111"/>
      <c r="I585" s="111"/>
      <c r="J585" s="121"/>
      <c r="K585" s="121"/>
      <c r="L585" s="113"/>
      <c r="M585" s="108"/>
      <c r="N585" s="127"/>
      <c r="O585" s="108"/>
      <c r="P585" s="113"/>
      <c r="Q585" s="113"/>
      <c r="R585" s="113"/>
      <c r="S585" s="108"/>
      <c r="T585" s="111"/>
      <c r="U585" s="108"/>
      <c r="V585" s="108"/>
      <c r="W585" s="108"/>
      <c r="X585" s="108"/>
      <c r="Y585" s="116"/>
      <c r="Z585" s="128"/>
      <c r="AA585" s="108"/>
      <c r="AB585" s="113"/>
      <c r="AC585" s="113"/>
      <c r="AD585" s="108"/>
      <c r="AE585" s="108"/>
      <c r="AF585" s="108"/>
      <c r="AG585" s="113"/>
      <c r="AH585" s="113"/>
      <c r="AI585" s="113"/>
      <c r="AJ585" s="108"/>
      <c r="AK585" s="108"/>
      <c r="AL585" s="108"/>
      <c r="AM585" s="118"/>
      <c r="AN585" s="118"/>
      <c r="AO585" s="118"/>
      <c r="AP585" s="118"/>
      <c r="AQ585" s="118"/>
      <c r="AR585" s="118"/>
      <c r="AS585" s="118"/>
      <c r="AT585" s="118"/>
      <c r="AU585" s="118"/>
      <c r="AV585" s="118"/>
      <c r="AW585" s="118"/>
      <c r="AX585" s="118"/>
      <c r="AY585" s="119">
        <f t="shared" si="4"/>
        <v>0</v>
      </c>
      <c r="AZ585" s="118"/>
    </row>
    <row r="586">
      <c r="A586" s="107">
        <f t="shared" si="5"/>
        <v>585</v>
      </c>
      <c r="B586" s="108"/>
      <c r="C586" s="111"/>
      <c r="D586" s="108"/>
      <c r="E586" s="108"/>
      <c r="F586" s="127"/>
      <c r="G586" s="127"/>
      <c r="H586" s="111"/>
      <c r="I586" s="111"/>
      <c r="J586" s="121"/>
      <c r="K586" s="121"/>
      <c r="L586" s="113"/>
      <c r="M586" s="108"/>
      <c r="N586" s="127"/>
      <c r="O586" s="108"/>
      <c r="P586" s="113"/>
      <c r="Q586" s="113"/>
      <c r="R586" s="113"/>
      <c r="S586" s="108"/>
      <c r="T586" s="111"/>
      <c r="U586" s="108"/>
      <c r="V586" s="108"/>
      <c r="W586" s="108"/>
      <c r="X586" s="108"/>
      <c r="Y586" s="116"/>
      <c r="Z586" s="128"/>
      <c r="AA586" s="108"/>
      <c r="AB586" s="113"/>
      <c r="AC586" s="113"/>
      <c r="AD586" s="108"/>
      <c r="AE586" s="108"/>
      <c r="AF586" s="108"/>
      <c r="AG586" s="113"/>
      <c r="AH586" s="113"/>
      <c r="AI586" s="113"/>
      <c r="AJ586" s="108"/>
      <c r="AK586" s="108"/>
      <c r="AL586" s="108"/>
      <c r="AM586" s="118"/>
      <c r="AN586" s="118"/>
      <c r="AO586" s="118"/>
      <c r="AP586" s="118"/>
      <c r="AQ586" s="118"/>
      <c r="AR586" s="118"/>
      <c r="AS586" s="118"/>
      <c r="AT586" s="118"/>
      <c r="AU586" s="118"/>
      <c r="AV586" s="118"/>
      <c r="AW586" s="118"/>
      <c r="AX586" s="118"/>
      <c r="AY586" s="119">
        <f t="shared" si="4"/>
        <v>0</v>
      </c>
      <c r="AZ586" s="118"/>
    </row>
    <row r="587">
      <c r="A587" s="107">
        <f t="shared" si="5"/>
        <v>586</v>
      </c>
      <c r="B587" s="108"/>
      <c r="C587" s="111"/>
      <c r="D587" s="108"/>
      <c r="E587" s="108"/>
      <c r="F587" s="127"/>
      <c r="G587" s="127"/>
      <c r="H587" s="111"/>
      <c r="I587" s="111"/>
      <c r="J587" s="121"/>
      <c r="K587" s="121"/>
      <c r="L587" s="113"/>
      <c r="M587" s="108"/>
      <c r="N587" s="127"/>
      <c r="O587" s="108"/>
      <c r="P587" s="113"/>
      <c r="Q587" s="113"/>
      <c r="R587" s="113"/>
      <c r="S587" s="108"/>
      <c r="T587" s="111"/>
      <c r="U587" s="108"/>
      <c r="V587" s="108"/>
      <c r="W587" s="108"/>
      <c r="X587" s="108"/>
      <c r="Y587" s="116"/>
      <c r="Z587" s="128"/>
      <c r="AA587" s="108"/>
      <c r="AB587" s="113"/>
      <c r="AC587" s="113"/>
      <c r="AD587" s="108"/>
      <c r="AE587" s="108"/>
      <c r="AF587" s="108"/>
      <c r="AG587" s="113"/>
      <c r="AH587" s="113"/>
      <c r="AI587" s="113"/>
      <c r="AJ587" s="108"/>
      <c r="AK587" s="108"/>
      <c r="AL587" s="108"/>
      <c r="AM587" s="118"/>
      <c r="AN587" s="118"/>
      <c r="AO587" s="118"/>
      <c r="AP587" s="118"/>
      <c r="AQ587" s="118"/>
      <c r="AR587" s="118"/>
      <c r="AS587" s="118"/>
      <c r="AT587" s="118"/>
      <c r="AU587" s="118"/>
      <c r="AV587" s="118"/>
      <c r="AW587" s="118"/>
      <c r="AX587" s="118"/>
      <c r="AY587" s="119">
        <f t="shared" si="4"/>
        <v>0</v>
      </c>
      <c r="AZ587" s="118"/>
    </row>
    <row r="588">
      <c r="A588" s="107">
        <f t="shared" si="5"/>
        <v>587</v>
      </c>
      <c r="B588" s="108"/>
      <c r="C588" s="111"/>
      <c r="D588" s="108"/>
      <c r="E588" s="108"/>
      <c r="F588" s="127"/>
      <c r="G588" s="127"/>
      <c r="H588" s="111"/>
      <c r="I588" s="111"/>
      <c r="J588" s="121"/>
      <c r="K588" s="121"/>
      <c r="L588" s="113"/>
      <c r="M588" s="108"/>
      <c r="N588" s="127"/>
      <c r="O588" s="108"/>
      <c r="P588" s="113"/>
      <c r="Q588" s="113"/>
      <c r="R588" s="113"/>
      <c r="S588" s="108"/>
      <c r="T588" s="111"/>
      <c r="U588" s="108"/>
      <c r="V588" s="108"/>
      <c r="W588" s="108"/>
      <c r="X588" s="108"/>
      <c r="Y588" s="116"/>
      <c r="Z588" s="128"/>
      <c r="AA588" s="108"/>
      <c r="AB588" s="113"/>
      <c r="AC588" s="113"/>
      <c r="AD588" s="108"/>
      <c r="AE588" s="108"/>
      <c r="AF588" s="108"/>
      <c r="AG588" s="113"/>
      <c r="AH588" s="113"/>
      <c r="AI588" s="113"/>
      <c r="AJ588" s="108"/>
      <c r="AK588" s="108"/>
      <c r="AL588" s="108"/>
      <c r="AM588" s="118"/>
      <c r="AN588" s="118"/>
      <c r="AO588" s="118"/>
      <c r="AP588" s="118"/>
      <c r="AQ588" s="118"/>
      <c r="AR588" s="118"/>
      <c r="AS588" s="118"/>
      <c r="AT588" s="118"/>
      <c r="AU588" s="118"/>
      <c r="AV588" s="118"/>
      <c r="AW588" s="118"/>
      <c r="AX588" s="118"/>
      <c r="AY588" s="119">
        <f t="shared" si="4"/>
        <v>0</v>
      </c>
      <c r="AZ588" s="118"/>
    </row>
    <row r="589">
      <c r="A589" s="107">
        <f t="shared" si="5"/>
        <v>588</v>
      </c>
      <c r="B589" s="108"/>
      <c r="C589" s="111"/>
      <c r="D589" s="108"/>
      <c r="E589" s="108"/>
      <c r="F589" s="127"/>
      <c r="G589" s="127"/>
      <c r="H589" s="111"/>
      <c r="I589" s="111"/>
      <c r="J589" s="121"/>
      <c r="K589" s="121"/>
      <c r="L589" s="113"/>
      <c r="M589" s="108"/>
      <c r="N589" s="127"/>
      <c r="O589" s="108"/>
      <c r="P589" s="113"/>
      <c r="Q589" s="113"/>
      <c r="R589" s="113"/>
      <c r="S589" s="108"/>
      <c r="T589" s="111"/>
      <c r="U589" s="108"/>
      <c r="V589" s="108"/>
      <c r="W589" s="108"/>
      <c r="X589" s="108"/>
      <c r="Y589" s="116"/>
      <c r="Z589" s="128"/>
      <c r="AA589" s="108"/>
      <c r="AB589" s="113"/>
      <c r="AC589" s="113"/>
      <c r="AD589" s="108"/>
      <c r="AE589" s="108"/>
      <c r="AF589" s="108"/>
      <c r="AG589" s="113"/>
      <c r="AH589" s="113"/>
      <c r="AI589" s="113"/>
      <c r="AJ589" s="108"/>
      <c r="AK589" s="108"/>
      <c r="AL589" s="108"/>
      <c r="AM589" s="118"/>
      <c r="AN589" s="118"/>
      <c r="AO589" s="118"/>
      <c r="AP589" s="118"/>
      <c r="AQ589" s="118"/>
      <c r="AR589" s="118"/>
      <c r="AS589" s="118"/>
      <c r="AT589" s="118"/>
      <c r="AU589" s="118"/>
      <c r="AV589" s="118"/>
      <c r="AW589" s="118"/>
      <c r="AX589" s="118"/>
      <c r="AY589" s="119">
        <f t="shared" si="4"/>
        <v>0</v>
      </c>
      <c r="AZ589" s="118"/>
    </row>
    <row r="590">
      <c r="A590" s="107">
        <f t="shared" si="5"/>
        <v>589</v>
      </c>
      <c r="B590" s="108"/>
      <c r="C590" s="111"/>
      <c r="D590" s="108"/>
      <c r="E590" s="108"/>
      <c r="F590" s="127"/>
      <c r="G590" s="127"/>
      <c r="H590" s="111"/>
      <c r="I590" s="111"/>
      <c r="J590" s="121"/>
      <c r="K590" s="121"/>
      <c r="L590" s="113"/>
      <c r="M590" s="108"/>
      <c r="N590" s="127"/>
      <c r="O590" s="108"/>
      <c r="P590" s="113"/>
      <c r="Q590" s="113"/>
      <c r="R590" s="113"/>
      <c r="S590" s="108"/>
      <c r="T590" s="111"/>
      <c r="U590" s="108"/>
      <c r="V590" s="108"/>
      <c r="W590" s="108"/>
      <c r="X590" s="108"/>
      <c r="Y590" s="116"/>
      <c r="Z590" s="128"/>
      <c r="AA590" s="108"/>
      <c r="AB590" s="113"/>
      <c r="AC590" s="113"/>
      <c r="AD590" s="108"/>
      <c r="AE590" s="108"/>
      <c r="AF590" s="108"/>
      <c r="AG590" s="113"/>
      <c r="AH590" s="113"/>
      <c r="AI590" s="113"/>
      <c r="AJ590" s="108"/>
      <c r="AK590" s="108"/>
      <c r="AL590" s="108"/>
      <c r="AM590" s="118"/>
      <c r="AN590" s="118"/>
      <c r="AO590" s="118"/>
      <c r="AP590" s="118"/>
      <c r="AQ590" s="118"/>
      <c r="AR590" s="118"/>
      <c r="AS590" s="118"/>
      <c r="AT590" s="118"/>
      <c r="AU590" s="118"/>
      <c r="AV590" s="118"/>
      <c r="AW590" s="118"/>
      <c r="AX590" s="118"/>
      <c r="AY590" s="119">
        <f t="shared" si="4"/>
        <v>0</v>
      </c>
      <c r="AZ590" s="118"/>
    </row>
    <row r="591">
      <c r="A591" s="107">
        <f t="shared" si="5"/>
        <v>590</v>
      </c>
      <c r="B591" s="108"/>
      <c r="C591" s="111"/>
      <c r="D591" s="108"/>
      <c r="E591" s="108"/>
      <c r="F591" s="127"/>
      <c r="G591" s="127"/>
      <c r="H591" s="111"/>
      <c r="I591" s="111"/>
      <c r="J591" s="121"/>
      <c r="K591" s="121"/>
      <c r="L591" s="113"/>
      <c r="M591" s="108"/>
      <c r="N591" s="127"/>
      <c r="O591" s="108"/>
      <c r="P591" s="113"/>
      <c r="Q591" s="113"/>
      <c r="R591" s="113"/>
      <c r="S591" s="108"/>
      <c r="T591" s="111"/>
      <c r="U591" s="108"/>
      <c r="V591" s="108"/>
      <c r="W591" s="108"/>
      <c r="X591" s="108"/>
      <c r="Y591" s="116"/>
      <c r="Z591" s="128"/>
      <c r="AA591" s="108"/>
      <c r="AB591" s="113"/>
      <c r="AC591" s="113"/>
      <c r="AD591" s="108"/>
      <c r="AE591" s="108"/>
      <c r="AF591" s="108"/>
      <c r="AG591" s="113"/>
      <c r="AH591" s="113"/>
      <c r="AI591" s="113"/>
      <c r="AJ591" s="108"/>
      <c r="AK591" s="108"/>
      <c r="AL591" s="108"/>
      <c r="AM591" s="118"/>
      <c r="AN591" s="118"/>
      <c r="AO591" s="118"/>
      <c r="AP591" s="118"/>
      <c r="AQ591" s="118"/>
      <c r="AR591" s="118"/>
      <c r="AS591" s="118"/>
      <c r="AT591" s="118"/>
      <c r="AU591" s="118"/>
      <c r="AV591" s="118"/>
      <c r="AW591" s="118"/>
      <c r="AX591" s="118"/>
      <c r="AY591" s="119">
        <f t="shared" si="4"/>
        <v>0</v>
      </c>
      <c r="AZ591" s="118"/>
    </row>
    <row r="592">
      <c r="A592" s="107">
        <f t="shared" si="5"/>
        <v>591</v>
      </c>
      <c r="B592" s="108"/>
      <c r="C592" s="111"/>
      <c r="D592" s="108"/>
      <c r="E592" s="108"/>
      <c r="F592" s="127"/>
      <c r="G592" s="127"/>
      <c r="H592" s="111"/>
      <c r="I592" s="111"/>
      <c r="J592" s="121"/>
      <c r="K592" s="121"/>
      <c r="L592" s="113"/>
      <c r="M592" s="108"/>
      <c r="N592" s="127"/>
      <c r="O592" s="108"/>
      <c r="P592" s="113"/>
      <c r="Q592" s="113"/>
      <c r="R592" s="113"/>
      <c r="S592" s="108"/>
      <c r="T592" s="111"/>
      <c r="U592" s="108"/>
      <c r="V592" s="108"/>
      <c r="W592" s="108"/>
      <c r="X592" s="108"/>
      <c r="Y592" s="116"/>
      <c r="Z592" s="128"/>
      <c r="AA592" s="108"/>
      <c r="AB592" s="113"/>
      <c r="AC592" s="113"/>
      <c r="AD592" s="108"/>
      <c r="AE592" s="108"/>
      <c r="AF592" s="108"/>
      <c r="AG592" s="113"/>
      <c r="AH592" s="113"/>
      <c r="AI592" s="113"/>
      <c r="AJ592" s="108"/>
      <c r="AK592" s="108"/>
      <c r="AL592" s="108"/>
      <c r="AM592" s="118"/>
      <c r="AN592" s="118"/>
      <c r="AO592" s="118"/>
      <c r="AP592" s="118"/>
      <c r="AQ592" s="118"/>
      <c r="AR592" s="118"/>
      <c r="AS592" s="118"/>
      <c r="AT592" s="118"/>
      <c r="AU592" s="118"/>
      <c r="AV592" s="118"/>
      <c r="AW592" s="118"/>
      <c r="AX592" s="118"/>
      <c r="AY592" s="119">
        <f t="shared" si="4"/>
        <v>0</v>
      </c>
      <c r="AZ592" s="118"/>
    </row>
    <row r="593">
      <c r="A593" s="107">
        <f t="shared" si="5"/>
        <v>592</v>
      </c>
      <c r="B593" s="108"/>
      <c r="C593" s="111"/>
      <c r="D593" s="108"/>
      <c r="E593" s="108"/>
      <c r="F593" s="127"/>
      <c r="G593" s="127"/>
      <c r="H593" s="111"/>
      <c r="I593" s="111"/>
      <c r="J593" s="121"/>
      <c r="K593" s="121"/>
      <c r="L593" s="113"/>
      <c r="M593" s="108"/>
      <c r="N593" s="127"/>
      <c r="O593" s="108"/>
      <c r="P593" s="113"/>
      <c r="Q593" s="113"/>
      <c r="R593" s="113"/>
      <c r="S593" s="108"/>
      <c r="T593" s="111"/>
      <c r="U593" s="108"/>
      <c r="V593" s="108"/>
      <c r="W593" s="108"/>
      <c r="X593" s="108"/>
      <c r="Y593" s="116"/>
      <c r="Z593" s="128"/>
      <c r="AA593" s="108"/>
      <c r="AB593" s="113"/>
      <c r="AC593" s="113"/>
      <c r="AD593" s="108"/>
      <c r="AE593" s="108"/>
      <c r="AF593" s="108"/>
      <c r="AG593" s="113"/>
      <c r="AH593" s="113"/>
      <c r="AI593" s="113"/>
      <c r="AJ593" s="108"/>
      <c r="AK593" s="108"/>
      <c r="AL593" s="108"/>
      <c r="AM593" s="118"/>
      <c r="AN593" s="118"/>
      <c r="AO593" s="118"/>
      <c r="AP593" s="118"/>
      <c r="AQ593" s="118"/>
      <c r="AR593" s="118"/>
      <c r="AS593" s="118"/>
      <c r="AT593" s="118"/>
      <c r="AU593" s="118"/>
      <c r="AV593" s="118"/>
      <c r="AW593" s="118"/>
      <c r="AX593" s="118"/>
      <c r="AY593" s="119">
        <f t="shared" si="4"/>
        <v>0</v>
      </c>
      <c r="AZ593" s="118"/>
    </row>
    <row r="594">
      <c r="A594" s="107">
        <f t="shared" si="5"/>
        <v>593</v>
      </c>
      <c r="B594" s="108"/>
      <c r="C594" s="111"/>
      <c r="D594" s="108"/>
      <c r="E594" s="108"/>
      <c r="F594" s="127"/>
      <c r="G594" s="127"/>
      <c r="H594" s="111"/>
      <c r="I594" s="111"/>
      <c r="J594" s="121"/>
      <c r="K594" s="121"/>
      <c r="L594" s="113"/>
      <c r="M594" s="108"/>
      <c r="N594" s="127"/>
      <c r="O594" s="108"/>
      <c r="P594" s="113"/>
      <c r="Q594" s="113"/>
      <c r="R594" s="113"/>
      <c r="S594" s="108"/>
      <c r="T594" s="111"/>
      <c r="U594" s="108"/>
      <c r="V594" s="108"/>
      <c r="W594" s="108"/>
      <c r="X594" s="108"/>
      <c r="Y594" s="116"/>
      <c r="Z594" s="128"/>
      <c r="AA594" s="108"/>
      <c r="AB594" s="113"/>
      <c r="AC594" s="113"/>
      <c r="AD594" s="108"/>
      <c r="AE594" s="108"/>
      <c r="AF594" s="108"/>
      <c r="AG594" s="113"/>
      <c r="AH594" s="113"/>
      <c r="AI594" s="113"/>
      <c r="AJ594" s="108"/>
      <c r="AK594" s="108"/>
      <c r="AL594" s="108"/>
      <c r="AM594" s="118"/>
      <c r="AN594" s="118"/>
      <c r="AO594" s="118"/>
      <c r="AP594" s="118"/>
      <c r="AQ594" s="118"/>
      <c r="AR594" s="118"/>
      <c r="AS594" s="118"/>
      <c r="AT594" s="118"/>
      <c r="AU594" s="118"/>
      <c r="AV594" s="118"/>
      <c r="AW594" s="118"/>
      <c r="AX594" s="118"/>
      <c r="AY594" s="119">
        <f t="shared" si="4"/>
        <v>0</v>
      </c>
      <c r="AZ594" s="118"/>
    </row>
    <row r="595">
      <c r="A595" s="107">
        <f t="shared" si="5"/>
        <v>594</v>
      </c>
      <c r="B595" s="108"/>
      <c r="C595" s="111"/>
      <c r="D595" s="108"/>
      <c r="E595" s="108"/>
      <c r="F595" s="127"/>
      <c r="G595" s="127"/>
      <c r="H595" s="111"/>
      <c r="I595" s="111"/>
      <c r="J595" s="121"/>
      <c r="K595" s="121"/>
      <c r="L595" s="113"/>
      <c r="M595" s="108"/>
      <c r="N595" s="127"/>
      <c r="O595" s="108"/>
      <c r="P595" s="113"/>
      <c r="Q595" s="113"/>
      <c r="R595" s="113"/>
      <c r="S595" s="108"/>
      <c r="T595" s="111"/>
      <c r="U595" s="108"/>
      <c r="V595" s="108"/>
      <c r="W595" s="108"/>
      <c r="X595" s="108"/>
      <c r="Y595" s="116"/>
      <c r="Z595" s="128"/>
      <c r="AA595" s="108"/>
      <c r="AB595" s="113"/>
      <c r="AC595" s="113"/>
      <c r="AD595" s="108"/>
      <c r="AE595" s="108"/>
      <c r="AF595" s="108"/>
      <c r="AG595" s="113"/>
      <c r="AH595" s="113"/>
      <c r="AI595" s="113"/>
      <c r="AJ595" s="108"/>
      <c r="AK595" s="108"/>
      <c r="AL595" s="108"/>
      <c r="AM595" s="118"/>
      <c r="AN595" s="118"/>
      <c r="AO595" s="118"/>
      <c r="AP595" s="118"/>
      <c r="AQ595" s="118"/>
      <c r="AR595" s="118"/>
      <c r="AS595" s="118"/>
      <c r="AT595" s="118"/>
      <c r="AU595" s="118"/>
      <c r="AV595" s="118"/>
      <c r="AW595" s="118"/>
      <c r="AX595" s="118"/>
      <c r="AY595" s="119">
        <f t="shared" si="4"/>
        <v>0</v>
      </c>
      <c r="AZ595" s="118"/>
    </row>
    <row r="596">
      <c r="A596" s="107">
        <f t="shared" si="5"/>
        <v>595</v>
      </c>
      <c r="B596" s="108"/>
      <c r="C596" s="111"/>
      <c r="D596" s="108"/>
      <c r="E596" s="108"/>
      <c r="F596" s="127"/>
      <c r="G596" s="127"/>
      <c r="H596" s="111"/>
      <c r="I596" s="111"/>
      <c r="J596" s="121"/>
      <c r="K596" s="121"/>
      <c r="L596" s="113"/>
      <c r="M596" s="108"/>
      <c r="N596" s="127"/>
      <c r="O596" s="108"/>
      <c r="P596" s="113"/>
      <c r="Q596" s="113"/>
      <c r="R596" s="113"/>
      <c r="S596" s="108"/>
      <c r="T596" s="111"/>
      <c r="U596" s="108"/>
      <c r="V596" s="108"/>
      <c r="W596" s="108"/>
      <c r="X596" s="108"/>
      <c r="Y596" s="116"/>
      <c r="Z596" s="128"/>
      <c r="AA596" s="108"/>
      <c r="AB596" s="113"/>
      <c r="AC596" s="113"/>
      <c r="AD596" s="108"/>
      <c r="AE596" s="108"/>
      <c r="AF596" s="108"/>
      <c r="AG596" s="113"/>
      <c r="AH596" s="113"/>
      <c r="AI596" s="113"/>
      <c r="AJ596" s="108"/>
      <c r="AK596" s="108"/>
      <c r="AL596" s="108"/>
      <c r="AM596" s="118"/>
      <c r="AN596" s="118"/>
      <c r="AO596" s="118"/>
      <c r="AP596" s="118"/>
      <c r="AQ596" s="118"/>
      <c r="AR596" s="118"/>
      <c r="AS596" s="118"/>
      <c r="AT596" s="118"/>
      <c r="AU596" s="118"/>
      <c r="AV596" s="118"/>
      <c r="AW596" s="118"/>
      <c r="AX596" s="118"/>
      <c r="AY596" s="119">
        <f t="shared" si="4"/>
        <v>0</v>
      </c>
      <c r="AZ596" s="118"/>
    </row>
    <row r="597">
      <c r="A597" s="107">
        <f t="shared" si="5"/>
        <v>596</v>
      </c>
      <c r="B597" s="108"/>
      <c r="C597" s="111"/>
      <c r="D597" s="108"/>
      <c r="E597" s="108"/>
      <c r="F597" s="127"/>
      <c r="G597" s="127"/>
      <c r="H597" s="111"/>
      <c r="I597" s="111"/>
      <c r="J597" s="121"/>
      <c r="K597" s="121"/>
      <c r="L597" s="113"/>
      <c r="M597" s="108"/>
      <c r="N597" s="127"/>
      <c r="O597" s="108"/>
      <c r="P597" s="113"/>
      <c r="Q597" s="113"/>
      <c r="R597" s="113"/>
      <c r="S597" s="108"/>
      <c r="T597" s="111"/>
      <c r="U597" s="108"/>
      <c r="V597" s="108"/>
      <c r="W597" s="108"/>
      <c r="X597" s="108"/>
      <c r="Y597" s="116"/>
      <c r="Z597" s="128"/>
      <c r="AA597" s="108"/>
      <c r="AB597" s="113"/>
      <c r="AC597" s="113"/>
      <c r="AD597" s="108"/>
      <c r="AE597" s="108"/>
      <c r="AF597" s="108"/>
      <c r="AG597" s="113"/>
      <c r="AH597" s="113"/>
      <c r="AI597" s="113"/>
      <c r="AJ597" s="108"/>
      <c r="AK597" s="108"/>
      <c r="AL597" s="108"/>
      <c r="AM597" s="118"/>
      <c r="AN597" s="118"/>
      <c r="AO597" s="118"/>
      <c r="AP597" s="118"/>
      <c r="AQ597" s="118"/>
      <c r="AR597" s="118"/>
      <c r="AS597" s="118"/>
      <c r="AT597" s="118"/>
      <c r="AU597" s="118"/>
      <c r="AV597" s="118"/>
      <c r="AW597" s="118"/>
      <c r="AX597" s="118"/>
      <c r="AY597" s="119">
        <f t="shared" si="4"/>
        <v>0</v>
      </c>
      <c r="AZ597" s="118"/>
    </row>
    <row r="598">
      <c r="A598" s="107">
        <f t="shared" si="5"/>
        <v>597</v>
      </c>
      <c r="B598" s="108"/>
      <c r="C598" s="111"/>
      <c r="D598" s="108"/>
      <c r="E598" s="108"/>
      <c r="F598" s="127"/>
      <c r="G598" s="127"/>
      <c r="H598" s="111"/>
      <c r="I598" s="111"/>
      <c r="J598" s="121"/>
      <c r="K598" s="121"/>
      <c r="L598" s="113"/>
      <c r="M598" s="108"/>
      <c r="N598" s="127"/>
      <c r="O598" s="108"/>
      <c r="P598" s="113"/>
      <c r="Q598" s="113"/>
      <c r="R598" s="113"/>
      <c r="S598" s="108"/>
      <c r="T598" s="111"/>
      <c r="U598" s="108"/>
      <c r="V598" s="108"/>
      <c r="W598" s="108"/>
      <c r="X598" s="108"/>
      <c r="Y598" s="116"/>
      <c r="Z598" s="128"/>
      <c r="AA598" s="108"/>
      <c r="AB598" s="113"/>
      <c r="AC598" s="113"/>
      <c r="AD598" s="108"/>
      <c r="AE598" s="108"/>
      <c r="AF598" s="108"/>
      <c r="AG598" s="113"/>
      <c r="AH598" s="113"/>
      <c r="AI598" s="113"/>
      <c r="AJ598" s="108"/>
      <c r="AK598" s="108"/>
      <c r="AL598" s="108"/>
      <c r="AM598" s="118"/>
      <c r="AN598" s="118"/>
      <c r="AO598" s="118"/>
      <c r="AP598" s="118"/>
      <c r="AQ598" s="118"/>
      <c r="AR598" s="118"/>
      <c r="AS598" s="118"/>
      <c r="AT598" s="118"/>
      <c r="AU598" s="118"/>
      <c r="AV598" s="118"/>
      <c r="AW598" s="118"/>
      <c r="AX598" s="118"/>
      <c r="AY598" s="119">
        <f t="shared" si="4"/>
        <v>0</v>
      </c>
      <c r="AZ598" s="118"/>
    </row>
    <row r="599">
      <c r="A599" s="107">
        <f t="shared" si="5"/>
        <v>598</v>
      </c>
      <c r="B599" s="108"/>
      <c r="C599" s="111"/>
      <c r="D599" s="108"/>
      <c r="E599" s="108"/>
      <c r="F599" s="127"/>
      <c r="G599" s="127"/>
      <c r="H599" s="111"/>
      <c r="I599" s="111"/>
      <c r="J599" s="121"/>
      <c r="K599" s="121"/>
      <c r="L599" s="113"/>
      <c r="M599" s="108"/>
      <c r="N599" s="127"/>
      <c r="O599" s="108"/>
      <c r="P599" s="113"/>
      <c r="Q599" s="113"/>
      <c r="R599" s="113"/>
      <c r="S599" s="108"/>
      <c r="T599" s="111"/>
      <c r="U599" s="108"/>
      <c r="V599" s="108"/>
      <c r="W599" s="108"/>
      <c r="X599" s="108"/>
      <c r="Y599" s="116"/>
      <c r="Z599" s="128"/>
      <c r="AA599" s="108"/>
      <c r="AB599" s="113"/>
      <c r="AC599" s="113"/>
      <c r="AD599" s="108"/>
      <c r="AE599" s="108"/>
      <c r="AF599" s="108"/>
      <c r="AG599" s="113"/>
      <c r="AH599" s="113"/>
      <c r="AI599" s="113"/>
      <c r="AJ599" s="108"/>
      <c r="AK599" s="108"/>
      <c r="AL599" s="108"/>
      <c r="AM599" s="118"/>
      <c r="AN599" s="118"/>
      <c r="AO599" s="118"/>
      <c r="AP599" s="118"/>
      <c r="AQ599" s="118"/>
      <c r="AR599" s="118"/>
      <c r="AS599" s="118"/>
      <c r="AT599" s="118"/>
      <c r="AU599" s="118"/>
      <c r="AV599" s="118"/>
      <c r="AW599" s="118"/>
      <c r="AX599" s="118"/>
      <c r="AY599" s="119">
        <f t="shared" si="4"/>
        <v>0</v>
      </c>
      <c r="AZ599" s="118"/>
    </row>
    <row r="600">
      <c r="A600" s="107">
        <f t="shared" si="5"/>
        <v>599</v>
      </c>
      <c r="B600" s="108"/>
      <c r="C600" s="111"/>
      <c r="D600" s="108"/>
      <c r="E600" s="108"/>
      <c r="F600" s="127"/>
      <c r="G600" s="127"/>
      <c r="H600" s="111"/>
      <c r="I600" s="111"/>
      <c r="J600" s="121"/>
      <c r="K600" s="121"/>
      <c r="L600" s="113"/>
      <c r="M600" s="108"/>
      <c r="N600" s="127"/>
      <c r="O600" s="108"/>
      <c r="P600" s="113"/>
      <c r="Q600" s="113"/>
      <c r="R600" s="113"/>
      <c r="S600" s="108"/>
      <c r="T600" s="111"/>
      <c r="U600" s="108"/>
      <c r="V600" s="108"/>
      <c r="W600" s="108"/>
      <c r="X600" s="108"/>
      <c r="Y600" s="116"/>
      <c r="Z600" s="128"/>
      <c r="AA600" s="108"/>
      <c r="AB600" s="113"/>
      <c r="AC600" s="113"/>
      <c r="AD600" s="108"/>
      <c r="AE600" s="108"/>
      <c r="AF600" s="108"/>
      <c r="AG600" s="113"/>
      <c r="AH600" s="113"/>
      <c r="AI600" s="113"/>
      <c r="AJ600" s="108"/>
      <c r="AK600" s="108"/>
      <c r="AL600" s="108"/>
      <c r="AM600" s="118"/>
      <c r="AN600" s="118"/>
      <c r="AO600" s="118"/>
      <c r="AP600" s="118"/>
      <c r="AQ600" s="118"/>
      <c r="AR600" s="118"/>
      <c r="AS600" s="118"/>
      <c r="AT600" s="118"/>
      <c r="AU600" s="118"/>
      <c r="AV600" s="118"/>
      <c r="AW600" s="118"/>
      <c r="AX600" s="118"/>
      <c r="AY600" s="119">
        <f t="shared" si="4"/>
        <v>0</v>
      </c>
      <c r="AZ600" s="118"/>
    </row>
    <row r="601">
      <c r="A601" s="107">
        <f t="shared" si="5"/>
        <v>600</v>
      </c>
      <c r="B601" s="108"/>
      <c r="C601" s="111"/>
      <c r="D601" s="108"/>
      <c r="E601" s="108"/>
      <c r="F601" s="127"/>
      <c r="G601" s="127"/>
      <c r="H601" s="111"/>
      <c r="I601" s="111"/>
      <c r="J601" s="121"/>
      <c r="K601" s="121"/>
      <c r="L601" s="113"/>
      <c r="M601" s="108"/>
      <c r="N601" s="127"/>
      <c r="O601" s="108"/>
      <c r="P601" s="113"/>
      <c r="Q601" s="113"/>
      <c r="R601" s="113"/>
      <c r="S601" s="108"/>
      <c r="T601" s="111"/>
      <c r="U601" s="108"/>
      <c r="V601" s="108"/>
      <c r="W601" s="108"/>
      <c r="X601" s="108"/>
      <c r="Y601" s="116"/>
      <c r="Z601" s="128"/>
      <c r="AA601" s="108"/>
      <c r="AB601" s="113"/>
      <c r="AC601" s="113"/>
      <c r="AD601" s="108"/>
      <c r="AE601" s="108"/>
      <c r="AF601" s="108"/>
      <c r="AG601" s="113"/>
      <c r="AH601" s="113"/>
      <c r="AI601" s="113"/>
      <c r="AJ601" s="108"/>
      <c r="AK601" s="108"/>
      <c r="AL601" s="108"/>
      <c r="AM601" s="118"/>
      <c r="AN601" s="118"/>
      <c r="AO601" s="118"/>
      <c r="AP601" s="118"/>
      <c r="AQ601" s="118"/>
      <c r="AR601" s="118"/>
      <c r="AS601" s="118"/>
      <c r="AT601" s="118"/>
      <c r="AU601" s="118"/>
      <c r="AV601" s="118"/>
      <c r="AW601" s="118"/>
      <c r="AX601" s="118"/>
      <c r="AY601" s="119">
        <f t="shared" si="4"/>
        <v>0</v>
      </c>
      <c r="AZ601" s="118"/>
    </row>
    <row r="602">
      <c r="A602" s="107">
        <f t="shared" si="5"/>
        <v>601</v>
      </c>
      <c r="B602" s="108"/>
      <c r="C602" s="111"/>
      <c r="D602" s="108"/>
      <c r="E602" s="108"/>
      <c r="F602" s="127"/>
      <c r="G602" s="127"/>
      <c r="H602" s="111"/>
      <c r="I602" s="111"/>
      <c r="J602" s="121"/>
      <c r="K602" s="121"/>
      <c r="L602" s="113"/>
      <c r="M602" s="108"/>
      <c r="N602" s="127"/>
      <c r="O602" s="108"/>
      <c r="P602" s="113"/>
      <c r="Q602" s="113"/>
      <c r="R602" s="113"/>
      <c r="S602" s="108"/>
      <c r="T602" s="111"/>
      <c r="U602" s="108"/>
      <c r="V602" s="108"/>
      <c r="W602" s="108"/>
      <c r="X602" s="108"/>
      <c r="Y602" s="116"/>
      <c r="Z602" s="128"/>
      <c r="AA602" s="108"/>
      <c r="AB602" s="113"/>
      <c r="AC602" s="113"/>
      <c r="AD602" s="108"/>
      <c r="AE602" s="108"/>
      <c r="AF602" s="108"/>
      <c r="AG602" s="113"/>
      <c r="AH602" s="113"/>
      <c r="AI602" s="113"/>
      <c r="AJ602" s="108"/>
      <c r="AK602" s="108"/>
      <c r="AL602" s="108"/>
      <c r="AM602" s="118"/>
      <c r="AN602" s="118"/>
      <c r="AO602" s="118"/>
      <c r="AP602" s="118"/>
      <c r="AQ602" s="118"/>
      <c r="AR602" s="118"/>
      <c r="AS602" s="118"/>
      <c r="AT602" s="118"/>
      <c r="AU602" s="118"/>
      <c r="AV602" s="118"/>
      <c r="AW602" s="118"/>
      <c r="AX602" s="118"/>
      <c r="AY602" s="119">
        <f t="shared" si="4"/>
        <v>0</v>
      </c>
      <c r="AZ602" s="118"/>
    </row>
    <row r="603">
      <c r="A603" s="107">
        <f t="shared" si="5"/>
        <v>602</v>
      </c>
      <c r="B603" s="108"/>
      <c r="C603" s="111"/>
      <c r="D603" s="108"/>
      <c r="E603" s="108"/>
      <c r="F603" s="127"/>
      <c r="G603" s="127"/>
      <c r="H603" s="111"/>
      <c r="I603" s="111"/>
      <c r="J603" s="121"/>
      <c r="K603" s="121"/>
      <c r="L603" s="113"/>
      <c r="M603" s="108"/>
      <c r="N603" s="127"/>
      <c r="O603" s="108"/>
      <c r="P603" s="113"/>
      <c r="Q603" s="113"/>
      <c r="R603" s="113"/>
      <c r="S603" s="108"/>
      <c r="T603" s="111"/>
      <c r="U603" s="108"/>
      <c r="V603" s="108"/>
      <c r="W603" s="108"/>
      <c r="X603" s="108"/>
      <c r="Y603" s="116"/>
      <c r="Z603" s="128"/>
      <c r="AA603" s="108"/>
      <c r="AB603" s="113"/>
      <c r="AC603" s="113"/>
      <c r="AD603" s="108"/>
      <c r="AE603" s="108"/>
      <c r="AF603" s="108"/>
      <c r="AG603" s="113"/>
      <c r="AH603" s="113"/>
      <c r="AI603" s="113"/>
      <c r="AJ603" s="108"/>
      <c r="AK603" s="108"/>
      <c r="AL603" s="108"/>
      <c r="AM603" s="118"/>
      <c r="AN603" s="118"/>
      <c r="AO603" s="118"/>
      <c r="AP603" s="118"/>
      <c r="AQ603" s="118"/>
      <c r="AR603" s="118"/>
      <c r="AS603" s="118"/>
      <c r="AT603" s="118"/>
      <c r="AU603" s="118"/>
      <c r="AV603" s="118"/>
      <c r="AW603" s="118"/>
      <c r="AX603" s="118"/>
      <c r="AY603" s="119">
        <f t="shared" si="4"/>
        <v>0</v>
      </c>
      <c r="AZ603" s="118"/>
    </row>
    <row r="604">
      <c r="A604" s="107">
        <f t="shared" si="5"/>
        <v>603</v>
      </c>
      <c r="B604" s="108"/>
      <c r="C604" s="111"/>
      <c r="D604" s="108"/>
      <c r="E604" s="108"/>
      <c r="F604" s="127"/>
      <c r="G604" s="127"/>
      <c r="H604" s="111"/>
      <c r="I604" s="111"/>
      <c r="J604" s="121"/>
      <c r="K604" s="121"/>
      <c r="L604" s="113"/>
      <c r="M604" s="108"/>
      <c r="N604" s="127"/>
      <c r="O604" s="108"/>
      <c r="P604" s="113"/>
      <c r="Q604" s="113"/>
      <c r="R604" s="113"/>
      <c r="S604" s="108"/>
      <c r="T604" s="111"/>
      <c r="U604" s="108"/>
      <c r="V604" s="108"/>
      <c r="W604" s="108"/>
      <c r="X604" s="108"/>
      <c r="Y604" s="116"/>
      <c r="Z604" s="128"/>
      <c r="AA604" s="108"/>
      <c r="AB604" s="113"/>
      <c r="AC604" s="113"/>
      <c r="AD604" s="108"/>
      <c r="AE604" s="108"/>
      <c r="AF604" s="108"/>
      <c r="AG604" s="113"/>
      <c r="AH604" s="113"/>
      <c r="AI604" s="113"/>
      <c r="AJ604" s="108"/>
      <c r="AK604" s="108"/>
      <c r="AL604" s="108"/>
      <c r="AM604" s="118"/>
      <c r="AN604" s="118"/>
      <c r="AO604" s="118"/>
      <c r="AP604" s="118"/>
      <c r="AQ604" s="118"/>
      <c r="AR604" s="118"/>
      <c r="AS604" s="118"/>
      <c r="AT604" s="118"/>
      <c r="AU604" s="118"/>
      <c r="AV604" s="118"/>
      <c r="AW604" s="118"/>
      <c r="AX604" s="118"/>
      <c r="AY604" s="119">
        <f t="shared" si="4"/>
        <v>0</v>
      </c>
      <c r="AZ604" s="118"/>
    </row>
    <row r="605">
      <c r="A605" s="107">
        <f t="shared" si="5"/>
        <v>604</v>
      </c>
      <c r="B605" s="108"/>
      <c r="C605" s="111"/>
      <c r="D605" s="108"/>
      <c r="E605" s="108"/>
      <c r="F605" s="127"/>
      <c r="G605" s="127"/>
      <c r="H605" s="111"/>
      <c r="I605" s="111"/>
      <c r="J605" s="121"/>
      <c r="K605" s="121"/>
      <c r="L605" s="113"/>
      <c r="M605" s="108"/>
      <c r="N605" s="127"/>
      <c r="O605" s="108"/>
      <c r="P605" s="113"/>
      <c r="Q605" s="113"/>
      <c r="R605" s="113"/>
      <c r="S605" s="108"/>
      <c r="T605" s="111"/>
      <c r="U605" s="108"/>
      <c r="V605" s="108"/>
      <c r="W605" s="108"/>
      <c r="X605" s="108"/>
      <c r="Y605" s="116"/>
      <c r="Z605" s="128"/>
      <c r="AA605" s="108"/>
      <c r="AB605" s="113"/>
      <c r="AC605" s="113"/>
      <c r="AD605" s="108"/>
      <c r="AE605" s="108"/>
      <c r="AF605" s="108"/>
      <c r="AG605" s="113"/>
      <c r="AH605" s="113"/>
      <c r="AI605" s="113"/>
      <c r="AJ605" s="108"/>
      <c r="AK605" s="108"/>
      <c r="AL605" s="108"/>
      <c r="AM605" s="118"/>
      <c r="AN605" s="118"/>
      <c r="AO605" s="118"/>
      <c r="AP605" s="118"/>
      <c r="AQ605" s="118"/>
      <c r="AR605" s="118"/>
      <c r="AS605" s="118"/>
      <c r="AT605" s="118"/>
      <c r="AU605" s="118"/>
      <c r="AV605" s="118"/>
      <c r="AW605" s="118"/>
      <c r="AX605" s="118"/>
      <c r="AY605" s="119">
        <f t="shared" si="4"/>
        <v>0</v>
      </c>
      <c r="AZ605" s="118"/>
    </row>
    <row r="606">
      <c r="A606" s="107">
        <f t="shared" si="5"/>
        <v>605</v>
      </c>
      <c r="B606" s="108"/>
      <c r="C606" s="111"/>
      <c r="D606" s="108"/>
      <c r="E606" s="108"/>
      <c r="F606" s="127"/>
      <c r="G606" s="127"/>
      <c r="H606" s="111"/>
      <c r="I606" s="111"/>
      <c r="J606" s="121"/>
      <c r="K606" s="121"/>
      <c r="L606" s="113"/>
      <c r="M606" s="108"/>
      <c r="N606" s="127"/>
      <c r="O606" s="108"/>
      <c r="P606" s="113"/>
      <c r="Q606" s="113"/>
      <c r="R606" s="113"/>
      <c r="S606" s="108"/>
      <c r="T606" s="111"/>
      <c r="U606" s="108"/>
      <c r="V606" s="108"/>
      <c r="W606" s="108"/>
      <c r="X606" s="108"/>
      <c r="Y606" s="116"/>
      <c r="Z606" s="128"/>
      <c r="AA606" s="108"/>
      <c r="AB606" s="113"/>
      <c r="AC606" s="113"/>
      <c r="AD606" s="108"/>
      <c r="AE606" s="108"/>
      <c r="AF606" s="108"/>
      <c r="AG606" s="113"/>
      <c r="AH606" s="113"/>
      <c r="AI606" s="113"/>
      <c r="AJ606" s="108"/>
      <c r="AK606" s="108"/>
      <c r="AL606" s="108"/>
      <c r="AM606" s="118"/>
      <c r="AN606" s="118"/>
      <c r="AO606" s="118"/>
      <c r="AP606" s="118"/>
      <c r="AQ606" s="118"/>
      <c r="AR606" s="118"/>
      <c r="AS606" s="118"/>
      <c r="AT606" s="118"/>
      <c r="AU606" s="118"/>
      <c r="AV606" s="118"/>
      <c r="AW606" s="118"/>
      <c r="AX606" s="118"/>
      <c r="AY606" s="119">
        <f t="shared" si="4"/>
        <v>0</v>
      </c>
      <c r="AZ606" s="118"/>
    </row>
    <row r="607">
      <c r="A607" s="107">
        <f t="shared" si="5"/>
        <v>606</v>
      </c>
      <c r="B607" s="108"/>
      <c r="C607" s="111"/>
      <c r="D607" s="108"/>
      <c r="E607" s="108"/>
      <c r="F607" s="127"/>
      <c r="G607" s="127"/>
      <c r="H607" s="111"/>
      <c r="I607" s="111"/>
      <c r="J607" s="121"/>
      <c r="K607" s="121"/>
      <c r="L607" s="113"/>
      <c r="M607" s="108"/>
      <c r="N607" s="127"/>
      <c r="O607" s="108"/>
      <c r="P607" s="113"/>
      <c r="Q607" s="113"/>
      <c r="R607" s="113"/>
      <c r="S607" s="108"/>
      <c r="T607" s="111"/>
      <c r="U607" s="108"/>
      <c r="V607" s="108"/>
      <c r="W607" s="108"/>
      <c r="X607" s="108"/>
      <c r="Y607" s="116"/>
      <c r="Z607" s="128"/>
      <c r="AA607" s="108"/>
      <c r="AB607" s="113"/>
      <c r="AC607" s="113"/>
      <c r="AD607" s="108"/>
      <c r="AE607" s="108"/>
      <c r="AF607" s="108"/>
      <c r="AG607" s="113"/>
      <c r="AH607" s="113"/>
      <c r="AI607" s="113"/>
      <c r="AJ607" s="108"/>
      <c r="AK607" s="108"/>
      <c r="AL607" s="108"/>
      <c r="AM607" s="118"/>
      <c r="AN607" s="118"/>
      <c r="AO607" s="118"/>
      <c r="AP607" s="118"/>
      <c r="AQ607" s="118"/>
      <c r="AR607" s="118"/>
      <c r="AS607" s="118"/>
      <c r="AT607" s="118"/>
      <c r="AU607" s="118"/>
      <c r="AV607" s="118"/>
      <c r="AW607" s="118"/>
      <c r="AX607" s="118"/>
      <c r="AY607" s="119">
        <f t="shared" si="4"/>
        <v>0</v>
      </c>
      <c r="AZ607" s="118"/>
    </row>
    <row r="608">
      <c r="A608" s="107">
        <f t="shared" si="5"/>
        <v>607</v>
      </c>
      <c r="B608" s="108"/>
      <c r="C608" s="111"/>
      <c r="D608" s="108"/>
      <c r="E608" s="108"/>
      <c r="F608" s="127"/>
      <c r="G608" s="127"/>
      <c r="H608" s="111"/>
      <c r="I608" s="111"/>
      <c r="J608" s="121"/>
      <c r="K608" s="121"/>
      <c r="L608" s="113"/>
      <c r="M608" s="108"/>
      <c r="N608" s="127"/>
      <c r="O608" s="108"/>
      <c r="P608" s="113"/>
      <c r="Q608" s="113"/>
      <c r="R608" s="113"/>
      <c r="S608" s="108"/>
      <c r="T608" s="111"/>
      <c r="U608" s="108"/>
      <c r="V608" s="108"/>
      <c r="W608" s="108"/>
      <c r="X608" s="108"/>
      <c r="Y608" s="116"/>
      <c r="Z608" s="128"/>
      <c r="AA608" s="108"/>
      <c r="AB608" s="113"/>
      <c r="AC608" s="113"/>
      <c r="AD608" s="108"/>
      <c r="AE608" s="108"/>
      <c r="AF608" s="108"/>
      <c r="AG608" s="113"/>
      <c r="AH608" s="113"/>
      <c r="AI608" s="113"/>
      <c r="AJ608" s="108"/>
      <c r="AK608" s="108"/>
      <c r="AL608" s="108"/>
      <c r="AM608" s="118"/>
      <c r="AN608" s="118"/>
      <c r="AO608" s="118"/>
      <c r="AP608" s="118"/>
      <c r="AQ608" s="118"/>
      <c r="AR608" s="118"/>
      <c r="AS608" s="118"/>
      <c r="AT608" s="118"/>
      <c r="AU608" s="118"/>
      <c r="AV608" s="118"/>
      <c r="AW608" s="118"/>
      <c r="AX608" s="118"/>
      <c r="AY608" s="119">
        <f t="shared" si="4"/>
        <v>0</v>
      </c>
      <c r="AZ608" s="118"/>
    </row>
    <row r="609">
      <c r="A609" s="107">
        <f t="shared" si="5"/>
        <v>608</v>
      </c>
      <c r="B609" s="108"/>
      <c r="C609" s="111"/>
      <c r="D609" s="108"/>
      <c r="E609" s="108"/>
      <c r="F609" s="127"/>
      <c r="G609" s="127"/>
      <c r="H609" s="111"/>
      <c r="I609" s="111"/>
      <c r="J609" s="121"/>
      <c r="K609" s="121"/>
      <c r="L609" s="113"/>
      <c r="M609" s="108"/>
      <c r="N609" s="127"/>
      <c r="O609" s="108"/>
      <c r="P609" s="113"/>
      <c r="Q609" s="113"/>
      <c r="R609" s="113"/>
      <c r="S609" s="108"/>
      <c r="T609" s="111"/>
      <c r="U609" s="108"/>
      <c r="V609" s="108"/>
      <c r="W609" s="108"/>
      <c r="X609" s="108"/>
      <c r="Y609" s="116"/>
      <c r="Z609" s="128"/>
      <c r="AA609" s="108"/>
      <c r="AB609" s="113"/>
      <c r="AC609" s="113"/>
      <c r="AD609" s="108"/>
      <c r="AE609" s="108"/>
      <c r="AF609" s="108"/>
      <c r="AG609" s="113"/>
      <c r="AH609" s="113"/>
      <c r="AI609" s="113"/>
      <c r="AJ609" s="108"/>
      <c r="AK609" s="108"/>
      <c r="AL609" s="108"/>
      <c r="AM609" s="118"/>
      <c r="AN609" s="118"/>
      <c r="AO609" s="118"/>
      <c r="AP609" s="118"/>
      <c r="AQ609" s="118"/>
      <c r="AR609" s="118"/>
      <c r="AS609" s="118"/>
      <c r="AT609" s="118"/>
      <c r="AU609" s="118"/>
      <c r="AV609" s="118"/>
      <c r="AW609" s="118"/>
      <c r="AX609" s="118"/>
      <c r="AY609" s="119">
        <f t="shared" si="4"/>
        <v>0</v>
      </c>
      <c r="AZ609" s="118"/>
    </row>
    <row r="610">
      <c r="A610" s="107">
        <f t="shared" si="5"/>
        <v>609</v>
      </c>
      <c r="B610" s="108"/>
      <c r="C610" s="111"/>
      <c r="D610" s="108"/>
      <c r="E610" s="108"/>
      <c r="F610" s="127"/>
      <c r="G610" s="127"/>
      <c r="H610" s="111"/>
      <c r="I610" s="111"/>
      <c r="J610" s="121"/>
      <c r="K610" s="121"/>
      <c r="L610" s="113"/>
      <c r="M610" s="108"/>
      <c r="N610" s="127"/>
      <c r="O610" s="108"/>
      <c r="P610" s="113"/>
      <c r="Q610" s="113"/>
      <c r="R610" s="113"/>
      <c r="S610" s="108"/>
      <c r="T610" s="111"/>
      <c r="U610" s="108"/>
      <c r="V610" s="108"/>
      <c r="W610" s="108"/>
      <c r="X610" s="108"/>
      <c r="Y610" s="116"/>
      <c r="Z610" s="128"/>
      <c r="AA610" s="108"/>
      <c r="AB610" s="113"/>
      <c r="AC610" s="113"/>
      <c r="AD610" s="108"/>
      <c r="AE610" s="108"/>
      <c r="AF610" s="108"/>
      <c r="AG610" s="113"/>
      <c r="AH610" s="113"/>
      <c r="AI610" s="113"/>
      <c r="AJ610" s="108"/>
      <c r="AK610" s="108"/>
      <c r="AL610" s="108"/>
      <c r="AM610" s="118"/>
      <c r="AN610" s="118"/>
      <c r="AO610" s="118"/>
      <c r="AP610" s="118"/>
      <c r="AQ610" s="118"/>
      <c r="AR610" s="118"/>
      <c r="AS610" s="118"/>
      <c r="AT610" s="118"/>
      <c r="AU610" s="118"/>
      <c r="AV610" s="118"/>
      <c r="AW610" s="118"/>
      <c r="AX610" s="118"/>
      <c r="AY610" s="119">
        <f t="shared" si="4"/>
        <v>0</v>
      </c>
      <c r="AZ610" s="118"/>
    </row>
    <row r="611">
      <c r="A611" s="107">
        <f t="shared" si="5"/>
        <v>610</v>
      </c>
      <c r="B611" s="108"/>
      <c r="C611" s="111"/>
      <c r="D611" s="108"/>
      <c r="E611" s="108"/>
      <c r="F611" s="127"/>
      <c r="G611" s="127"/>
      <c r="H611" s="111"/>
      <c r="I611" s="111"/>
      <c r="J611" s="121"/>
      <c r="K611" s="121"/>
      <c r="L611" s="113"/>
      <c r="M611" s="108"/>
      <c r="N611" s="127"/>
      <c r="O611" s="108"/>
      <c r="P611" s="113"/>
      <c r="Q611" s="113"/>
      <c r="R611" s="113"/>
      <c r="S611" s="108"/>
      <c r="T611" s="111"/>
      <c r="U611" s="108"/>
      <c r="V611" s="108"/>
      <c r="W611" s="108"/>
      <c r="X611" s="108"/>
      <c r="Y611" s="116"/>
      <c r="Z611" s="128"/>
      <c r="AA611" s="108"/>
      <c r="AB611" s="113"/>
      <c r="AC611" s="113"/>
      <c r="AD611" s="108"/>
      <c r="AE611" s="108"/>
      <c r="AF611" s="108"/>
      <c r="AG611" s="113"/>
      <c r="AH611" s="113"/>
      <c r="AI611" s="113"/>
      <c r="AJ611" s="108"/>
      <c r="AK611" s="108"/>
      <c r="AL611" s="108"/>
      <c r="AM611" s="118"/>
      <c r="AN611" s="118"/>
      <c r="AO611" s="118"/>
      <c r="AP611" s="118"/>
      <c r="AQ611" s="118"/>
      <c r="AR611" s="118"/>
      <c r="AS611" s="118"/>
      <c r="AT611" s="118"/>
      <c r="AU611" s="118"/>
      <c r="AV611" s="118"/>
      <c r="AW611" s="118"/>
      <c r="AX611" s="118"/>
      <c r="AY611" s="119">
        <f t="shared" si="4"/>
        <v>0</v>
      </c>
      <c r="AZ611" s="118"/>
    </row>
    <row r="612">
      <c r="A612" s="107">
        <f t="shared" si="5"/>
        <v>611</v>
      </c>
      <c r="B612" s="108"/>
      <c r="C612" s="111"/>
      <c r="D612" s="108"/>
      <c r="E612" s="108"/>
      <c r="F612" s="127"/>
      <c r="G612" s="127"/>
      <c r="H612" s="111"/>
      <c r="I612" s="111"/>
      <c r="J612" s="121"/>
      <c r="K612" s="121"/>
      <c r="L612" s="113"/>
      <c r="M612" s="108"/>
      <c r="N612" s="127"/>
      <c r="O612" s="108"/>
      <c r="P612" s="113"/>
      <c r="Q612" s="113"/>
      <c r="R612" s="113"/>
      <c r="S612" s="108"/>
      <c r="T612" s="111"/>
      <c r="U612" s="108"/>
      <c r="V612" s="108"/>
      <c r="W612" s="108"/>
      <c r="X612" s="108"/>
      <c r="Y612" s="116"/>
      <c r="Z612" s="128"/>
      <c r="AA612" s="108"/>
      <c r="AB612" s="113"/>
      <c r="AC612" s="113"/>
      <c r="AD612" s="108"/>
      <c r="AE612" s="108"/>
      <c r="AF612" s="108"/>
      <c r="AG612" s="113"/>
      <c r="AH612" s="113"/>
      <c r="AI612" s="113"/>
      <c r="AJ612" s="108"/>
      <c r="AK612" s="108"/>
      <c r="AL612" s="108"/>
      <c r="AM612" s="118"/>
      <c r="AN612" s="118"/>
      <c r="AO612" s="118"/>
      <c r="AP612" s="118"/>
      <c r="AQ612" s="118"/>
      <c r="AR612" s="118"/>
      <c r="AS612" s="118"/>
      <c r="AT612" s="118"/>
      <c r="AU612" s="118"/>
      <c r="AV612" s="118"/>
      <c r="AW612" s="118"/>
      <c r="AX612" s="118"/>
      <c r="AY612" s="119">
        <f t="shared" si="4"/>
        <v>0</v>
      </c>
      <c r="AZ612" s="118"/>
    </row>
    <row r="613">
      <c r="A613" s="107">
        <f t="shared" si="5"/>
        <v>612</v>
      </c>
      <c r="B613" s="108"/>
      <c r="C613" s="111"/>
      <c r="D613" s="108"/>
      <c r="E613" s="108"/>
      <c r="F613" s="127"/>
      <c r="G613" s="127"/>
      <c r="H613" s="111"/>
      <c r="I613" s="111"/>
      <c r="J613" s="121"/>
      <c r="K613" s="121"/>
      <c r="L613" s="113"/>
      <c r="M613" s="108"/>
      <c r="N613" s="127"/>
      <c r="O613" s="108"/>
      <c r="P613" s="113"/>
      <c r="Q613" s="113"/>
      <c r="R613" s="113"/>
      <c r="S613" s="108"/>
      <c r="T613" s="111"/>
      <c r="U613" s="108"/>
      <c r="V613" s="108"/>
      <c r="W613" s="108"/>
      <c r="X613" s="108"/>
      <c r="Y613" s="116"/>
      <c r="Z613" s="128"/>
      <c r="AA613" s="108"/>
      <c r="AB613" s="113"/>
      <c r="AC613" s="113"/>
      <c r="AD613" s="108"/>
      <c r="AE613" s="108"/>
      <c r="AF613" s="108"/>
      <c r="AG613" s="113"/>
      <c r="AH613" s="113"/>
      <c r="AI613" s="113"/>
      <c r="AJ613" s="108"/>
      <c r="AK613" s="108"/>
      <c r="AL613" s="108"/>
      <c r="AM613" s="118"/>
      <c r="AN613" s="118"/>
      <c r="AO613" s="118"/>
      <c r="AP613" s="118"/>
      <c r="AQ613" s="118"/>
      <c r="AR613" s="118"/>
      <c r="AS613" s="118"/>
      <c r="AT613" s="118"/>
      <c r="AU613" s="118"/>
      <c r="AV613" s="118"/>
      <c r="AW613" s="118"/>
      <c r="AX613" s="118"/>
      <c r="AY613" s="119">
        <f t="shared" si="4"/>
        <v>0</v>
      </c>
      <c r="AZ613" s="118"/>
    </row>
    <row r="614">
      <c r="A614" s="107">
        <f t="shared" si="5"/>
        <v>613</v>
      </c>
      <c r="B614" s="108"/>
      <c r="C614" s="111"/>
      <c r="D614" s="108"/>
      <c r="E614" s="108"/>
      <c r="F614" s="127"/>
      <c r="G614" s="127"/>
      <c r="H614" s="111"/>
      <c r="I614" s="111"/>
      <c r="J614" s="121"/>
      <c r="K614" s="121"/>
      <c r="L614" s="113"/>
      <c r="M614" s="108"/>
      <c r="N614" s="127"/>
      <c r="O614" s="108"/>
      <c r="P614" s="113"/>
      <c r="Q614" s="113"/>
      <c r="R614" s="113"/>
      <c r="S614" s="108"/>
      <c r="T614" s="111"/>
      <c r="U614" s="108"/>
      <c r="V614" s="108"/>
      <c r="W614" s="108"/>
      <c r="X614" s="108"/>
      <c r="Y614" s="116"/>
      <c r="Z614" s="128"/>
      <c r="AA614" s="108"/>
      <c r="AB614" s="113"/>
      <c r="AC614" s="113"/>
      <c r="AD614" s="108"/>
      <c r="AE614" s="108"/>
      <c r="AF614" s="108"/>
      <c r="AG614" s="113"/>
      <c r="AH614" s="113"/>
      <c r="AI614" s="113"/>
      <c r="AJ614" s="108"/>
      <c r="AK614" s="108"/>
      <c r="AL614" s="108"/>
      <c r="AM614" s="118"/>
      <c r="AN614" s="118"/>
      <c r="AO614" s="118"/>
      <c r="AP614" s="118"/>
      <c r="AQ614" s="118"/>
      <c r="AR614" s="118"/>
      <c r="AS614" s="118"/>
      <c r="AT614" s="118"/>
      <c r="AU614" s="118"/>
      <c r="AV614" s="118"/>
      <c r="AW614" s="118"/>
      <c r="AX614" s="118"/>
      <c r="AY614" s="119">
        <f t="shared" si="4"/>
        <v>0</v>
      </c>
      <c r="AZ614" s="118"/>
    </row>
    <row r="615">
      <c r="A615" s="107">
        <f t="shared" si="5"/>
        <v>614</v>
      </c>
      <c r="B615" s="108"/>
      <c r="C615" s="111"/>
      <c r="D615" s="108"/>
      <c r="E615" s="108"/>
      <c r="F615" s="127"/>
      <c r="G615" s="127"/>
      <c r="H615" s="111"/>
      <c r="I615" s="111"/>
      <c r="J615" s="121"/>
      <c r="K615" s="121"/>
      <c r="L615" s="113"/>
      <c r="M615" s="108"/>
      <c r="N615" s="127"/>
      <c r="O615" s="108"/>
      <c r="P615" s="113"/>
      <c r="Q615" s="113"/>
      <c r="R615" s="113"/>
      <c r="S615" s="108"/>
      <c r="T615" s="111"/>
      <c r="U615" s="108"/>
      <c r="V615" s="108"/>
      <c r="W615" s="108"/>
      <c r="X615" s="108"/>
      <c r="Y615" s="116"/>
      <c r="Z615" s="128"/>
      <c r="AA615" s="108"/>
      <c r="AB615" s="113"/>
      <c r="AC615" s="113"/>
      <c r="AD615" s="108"/>
      <c r="AE615" s="108"/>
      <c r="AF615" s="108"/>
      <c r="AG615" s="113"/>
      <c r="AH615" s="113"/>
      <c r="AI615" s="113"/>
      <c r="AJ615" s="108"/>
      <c r="AK615" s="108"/>
      <c r="AL615" s="108"/>
      <c r="AM615" s="118"/>
      <c r="AN615" s="118"/>
      <c r="AO615" s="118"/>
      <c r="AP615" s="118"/>
      <c r="AQ615" s="118"/>
      <c r="AR615" s="118"/>
      <c r="AS615" s="118"/>
      <c r="AT615" s="118"/>
      <c r="AU615" s="118"/>
      <c r="AV615" s="118"/>
      <c r="AW615" s="118"/>
      <c r="AX615" s="118"/>
      <c r="AY615" s="119">
        <f t="shared" si="4"/>
        <v>0</v>
      </c>
      <c r="AZ615" s="118"/>
    </row>
    <row r="616">
      <c r="A616" s="107">
        <f t="shared" si="5"/>
        <v>615</v>
      </c>
      <c r="B616" s="108"/>
      <c r="C616" s="111"/>
      <c r="D616" s="108"/>
      <c r="E616" s="108"/>
      <c r="F616" s="127"/>
      <c r="G616" s="127"/>
      <c r="H616" s="111"/>
      <c r="I616" s="111"/>
      <c r="J616" s="121"/>
      <c r="K616" s="121"/>
      <c r="L616" s="113"/>
      <c r="M616" s="108"/>
      <c r="N616" s="127"/>
      <c r="O616" s="108"/>
      <c r="P616" s="113"/>
      <c r="Q616" s="113"/>
      <c r="R616" s="113"/>
      <c r="S616" s="108"/>
      <c r="T616" s="111"/>
      <c r="U616" s="108"/>
      <c r="V616" s="108"/>
      <c r="W616" s="108"/>
      <c r="X616" s="108"/>
      <c r="Y616" s="116"/>
      <c r="Z616" s="128"/>
      <c r="AA616" s="108"/>
      <c r="AB616" s="113"/>
      <c r="AC616" s="113"/>
      <c r="AD616" s="108"/>
      <c r="AE616" s="108"/>
      <c r="AF616" s="108"/>
      <c r="AG616" s="113"/>
      <c r="AH616" s="113"/>
      <c r="AI616" s="113"/>
      <c r="AJ616" s="108"/>
      <c r="AK616" s="108"/>
      <c r="AL616" s="108"/>
      <c r="AM616" s="118"/>
      <c r="AN616" s="118"/>
      <c r="AO616" s="118"/>
      <c r="AP616" s="118"/>
      <c r="AQ616" s="118"/>
      <c r="AR616" s="118"/>
      <c r="AS616" s="118"/>
      <c r="AT616" s="118"/>
      <c r="AU616" s="118"/>
      <c r="AV616" s="118"/>
      <c r="AW616" s="118"/>
      <c r="AX616" s="118"/>
      <c r="AY616" s="119">
        <f t="shared" si="4"/>
        <v>0</v>
      </c>
      <c r="AZ616" s="118"/>
    </row>
    <row r="617">
      <c r="A617" s="107">
        <f t="shared" si="5"/>
        <v>616</v>
      </c>
      <c r="B617" s="108"/>
      <c r="C617" s="111"/>
      <c r="D617" s="108"/>
      <c r="E617" s="108"/>
      <c r="F617" s="127"/>
      <c r="G617" s="127"/>
      <c r="H617" s="111"/>
      <c r="I617" s="111"/>
      <c r="J617" s="121"/>
      <c r="K617" s="121"/>
      <c r="L617" s="113"/>
      <c r="M617" s="108"/>
      <c r="N617" s="127"/>
      <c r="O617" s="108"/>
      <c r="P617" s="113"/>
      <c r="Q617" s="113"/>
      <c r="R617" s="113"/>
      <c r="S617" s="108"/>
      <c r="T617" s="111"/>
      <c r="U617" s="108"/>
      <c r="V617" s="108"/>
      <c r="W617" s="108"/>
      <c r="X617" s="108"/>
      <c r="Y617" s="116"/>
      <c r="Z617" s="128"/>
      <c r="AA617" s="108"/>
      <c r="AB617" s="113"/>
      <c r="AC617" s="113"/>
      <c r="AD617" s="108"/>
      <c r="AE617" s="108"/>
      <c r="AF617" s="108"/>
      <c r="AG617" s="113"/>
      <c r="AH617" s="113"/>
      <c r="AI617" s="113"/>
      <c r="AJ617" s="108"/>
      <c r="AK617" s="108"/>
      <c r="AL617" s="108"/>
      <c r="AM617" s="118"/>
      <c r="AN617" s="118"/>
      <c r="AO617" s="118"/>
      <c r="AP617" s="118"/>
      <c r="AQ617" s="118"/>
      <c r="AR617" s="118"/>
      <c r="AS617" s="118"/>
      <c r="AT617" s="118"/>
      <c r="AU617" s="118"/>
      <c r="AV617" s="118"/>
      <c r="AW617" s="118"/>
      <c r="AX617" s="118"/>
      <c r="AY617" s="119">
        <f t="shared" si="4"/>
        <v>0</v>
      </c>
      <c r="AZ617" s="118"/>
    </row>
    <row r="618">
      <c r="A618" s="107">
        <f t="shared" si="5"/>
        <v>617</v>
      </c>
      <c r="B618" s="108"/>
      <c r="C618" s="111"/>
      <c r="D618" s="108"/>
      <c r="E618" s="108"/>
      <c r="F618" s="127"/>
      <c r="G618" s="127"/>
      <c r="H618" s="111"/>
      <c r="I618" s="111"/>
      <c r="J618" s="121"/>
      <c r="K618" s="121"/>
      <c r="L618" s="113"/>
      <c r="M618" s="108"/>
      <c r="N618" s="127"/>
      <c r="O618" s="108"/>
      <c r="P618" s="113"/>
      <c r="Q618" s="113"/>
      <c r="R618" s="113"/>
      <c r="S618" s="108"/>
      <c r="T618" s="111"/>
      <c r="U618" s="108"/>
      <c r="V618" s="108"/>
      <c r="W618" s="108"/>
      <c r="X618" s="108"/>
      <c r="Y618" s="116"/>
      <c r="Z618" s="128"/>
      <c r="AA618" s="108"/>
      <c r="AB618" s="113"/>
      <c r="AC618" s="113"/>
      <c r="AD618" s="108"/>
      <c r="AE618" s="108"/>
      <c r="AF618" s="108"/>
      <c r="AG618" s="113"/>
      <c r="AH618" s="113"/>
      <c r="AI618" s="113"/>
      <c r="AJ618" s="108"/>
      <c r="AK618" s="108"/>
      <c r="AL618" s="108"/>
      <c r="AM618" s="118"/>
      <c r="AN618" s="118"/>
      <c r="AO618" s="118"/>
      <c r="AP618" s="118"/>
      <c r="AQ618" s="118"/>
      <c r="AR618" s="118"/>
      <c r="AS618" s="118"/>
      <c r="AT618" s="118"/>
      <c r="AU618" s="118"/>
      <c r="AV618" s="118"/>
      <c r="AW618" s="118"/>
      <c r="AX618" s="118"/>
      <c r="AY618" s="119">
        <f t="shared" si="4"/>
        <v>0</v>
      </c>
      <c r="AZ618" s="118"/>
    </row>
    <row r="619">
      <c r="A619" s="107">
        <f t="shared" si="5"/>
        <v>618</v>
      </c>
      <c r="B619" s="108"/>
      <c r="C619" s="111"/>
      <c r="D619" s="108"/>
      <c r="E619" s="108"/>
      <c r="F619" s="127"/>
      <c r="G619" s="127"/>
      <c r="H619" s="111"/>
      <c r="I619" s="111"/>
      <c r="J619" s="121"/>
      <c r="K619" s="121"/>
      <c r="L619" s="113"/>
      <c r="M619" s="108"/>
      <c r="N619" s="127"/>
      <c r="O619" s="108"/>
      <c r="P619" s="113"/>
      <c r="Q619" s="113"/>
      <c r="R619" s="113"/>
      <c r="S619" s="108"/>
      <c r="T619" s="111"/>
      <c r="U619" s="108"/>
      <c r="V619" s="108"/>
      <c r="W619" s="108"/>
      <c r="X619" s="108"/>
      <c r="Y619" s="116"/>
      <c r="Z619" s="128"/>
      <c r="AA619" s="108"/>
      <c r="AB619" s="113"/>
      <c r="AC619" s="113"/>
      <c r="AD619" s="108"/>
      <c r="AE619" s="108"/>
      <c r="AF619" s="108"/>
      <c r="AG619" s="113"/>
      <c r="AH619" s="113"/>
      <c r="AI619" s="113"/>
      <c r="AJ619" s="108"/>
      <c r="AK619" s="108"/>
      <c r="AL619" s="108"/>
      <c r="AM619" s="118"/>
      <c r="AN619" s="118"/>
      <c r="AO619" s="118"/>
      <c r="AP619" s="118"/>
      <c r="AQ619" s="118"/>
      <c r="AR619" s="118"/>
      <c r="AS619" s="118"/>
      <c r="AT619" s="118"/>
      <c r="AU619" s="118"/>
      <c r="AV619" s="118"/>
      <c r="AW619" s="118"/>
      <c r="AX619" s="118"/>
      <c r="AY619" s="119">
        <f t="shared" si="4"/>
        <v>0</v>
      </c>
      <c r="AZ619" s="118"/>
    </row>
    <row r="620">
      <c r="A620" s="107">
        <f t="shared" si="5"/>
        <v>619</v>
      </c>
      <c r="B620" s="108"/>
      <c r="C620" s="111"/>
      <c r="D620" s="108"/>
      <c r="E620" s="108"/>
      <c r="F620" s="127"/>
      <c r="G620" s="127"/>
      <c r="H620" s="111"/>
      <c r="I620" s="111"/>
      <c r="J620" s="121"/>
      <c r="K620" s="121"/>
      <c r="L620" s="113"/>
      <c r="M620" s="108"/>
      <c r="N620" s="127"/>
      <c r="O620" s="108"/>
      <c r="P620" s="113"/>
      <c r="Q620" s="113"/>
      <c r="R620" s="113"/>
      <c r="S620" s="108"/>
      <c r="T620" s="111"/>
      <c r="U620" s="108"/>
      <c r="V620" s="108"/>
      <c r="W620" s="108"/>
      <c r="X620" s="108"/>
      <c r="Y620" s="116"/>
      <c r="Z620" s="128"/>
      <c r="AA620" s="108"/>
      <c r="AB620" s="113"/>
      <c r="AC620" s="113"/>
      <c r="AD620" s="108"/>
      <c r="AE620" s="108"/>
      <c r="AF620" s="108"/>
      <c r="AG620" s="113"/>
      <c r="AH620" s="113"/>
      <c r="AI620" s="113"/>
      <c r="AJ620" s="108"/>
      <c r="AK620" s="108"/>
      <c r="AL620" s="108"/>
      <c r="AM620" s="118"/>
      <c r="AN620" s="118"/>
      <c r="AO620" s="118"/>
      <c r="AP620" s="118"/>
      <c r="AQ620" s="118"/>
      <c r="AR620" s="118"/>
      <c r="AS620" s="118"/>
      <c r="AT620" s="118"/>
      <c r="AU620" s="118"/>
      <c r="AV620" s="118"/>
      <c r="AW620" s="118"/>
      <c r="AX620" s="118"/>
      <c r="AY620" s="119">
        <f t="shared" si="4"/>
        <v>0</v>
      </c>
      <c r="AZ620" s="118"/>
    </row>
    <row r="621">
      <c r="A621" s="107">
        <f t="shared" si="5"/>
        <v>620</v>
      </c>
      <c r="B621" s="108"/>
      <c r="C621" s="111"/>
      <c r="D621" s="108"/>
      <c r="E621" s="108"/>
      <c r="F621" s="127"/>
      <c r="G621" s="127"/>
      <c r="H621" s="111"/>
      <c r="I621" s="111"/>
      <c r="J621" s="121"/>
      <c r="K621" s="121"/>
      <c r="L621" s="113"/>
      <c r="M621" s="108"/>
      <c r="N621" s="127"/>
      <c r="O621" s="108"/>
      <c r="P621" s="113"/>
      <c r="Q621" s="113"/>
      <c r="R621" s="113"/>
      <c r="S621" s="108"/>
      <c r="T621" s="111"/>
      <c r="U621" s="108"/>
      <c r="V621" s="108"/>
      <c r="W621" s="108"/>
      <c r="X621" s="108"/>
      <c r="Y621" s="116"/>
      <c r="Z621" s="128"/>
      <c r="AA621" s="108"/>
      <c r="AB621" s="113"/>
      <c r="AC621" s="113"/>
      <c r="AD621" s="108"/>
      <c r="AE621" s="108"/>
      <c r="AF621" s="108"/>
      <c r="AG621" s="113"/>
      <c r="AH621" s="113"/>
      <c r="AI621" s="113"/>
      <c r="AJ621" s="108"/>
      <c r="AK621" s="108"/>
      <c r="AL621" s="108"/>
      <c r="AM621" s="118"/>
      <c r="AN621" s="118"/>
      <c r="AO621" s="118"/>
      <c r="AP621" s="118"/>
      <c r="AQ621" s="118"/>
      <c r="AR621" s="118"/>
      <c r="AS621" s="118"/>
      <c r="AT621" s="118"/>
      <c r="AU621" s="118"/>
      <c r="AV621" s="118"/>
      <c r="AW621" s="118"/>
      <c r="AX621" s="118"/>
      <c r="AY621" s="119">
        <f t="shared" si="4"/>
        <v>0</v>
      </c>
      <c r="AZ621" s="118"/>
    </row>
    <row r="622">
      <c r="A622" s="107">
        <f t="shared" si="5"/>
        <v>621</v>
      </c>
      <c r="B622" s="108"/>
      <c r="C622" s="111"/>
      <c r="D622" s="108"/>
      <c r="E622" s="108"/>
      <c r="F622" s="127"/>
      <c r="G622" s="127"/>
      <c r="H622" s="111"/>
      <c r="I622" s="111"/>
      <c r="J622" s="121"/>
      <c r="K622" s="121"/>
      <c r="L622" s="113"/>
      <c r="M622" s="108"/>
      <c r="N622" s="127"/>
      <c r="O622" s="108"/>
      <c r="P622" s="113"/>
      <c r="Q622" s="113"/>
      <c r="R622" s="113"/>
      <c r="S622" s="108"/>
      <c r="T622" s="111"/>
      <c r="U622" s="108"/>
      <c r="V622" s="108"/>
      <c r="W622" s="108"/>
      <c r="X622" s="108"/>
      <c r="Y622" s="116"/>
      <c r="Z622" s="128"/>
      <c r="AA622" s="108"/>
      <c r="AB622" s="113"/>
      <c r="AC622" s="113"/>
      <c r="AD622" s="108"/>
      <c r="AE622" s="108"/>
      <c r="AF622" s="108"/>
      <c r="AG622" s="113"/>
      <c r="AH622" s="113"/>
      <c r="AI622" s="113"/>
      <c r="AJ622" s="108"/>
      <c r="AK622" s="108"/>
      <c r="AL622" s="108"/>
      <c r="AM622" s="118"/>
      <c r="AN622" s="118"/>
      <c r="AO622" s="118"/>
      <c r="AP622" s="118"/>
      <c r="AQ622" s="118"/>
      <c r="AR622" s="118"/>
      <c r="AS622" s="118"/>
      <c r="AT622" s="118"/>
      <c r="AU622" s="118"/>
      <c r="AV622" s="118"/>
      <c r="AW622" s="118"/>
      <c r="AX622" s="118"/>
      <c r="AY622" s="119">
        <f t="shared" si="4"/>
        <v>0</v>
      </c>
      <c r="AZ622" s="118"/>
    </row>
    <row r="623">
      <c r="A623" s="107">
        <f t="shared" si="5"/>
        <v>622</v>
      </c>
      <c r="B623" s="108"/>
      <c r="C623" s="111"/>
      <c r="D623" s="108"/>
      <c r="E623" s="108"/>
      <c r="F623" s="127"/>
      <c r="G623" s="127"/>
      <c r="H623" s="111"/>
      <c r="I623" s="111"/>
      <c r="J623" s="121"/>
      <c r="K623" s="121"/>
      <c r="L623" s="113"/>
      <c r="M623" s="108"/>
      <c r="N623" s="127"/>
      <c r="O623" s="108"/>
      <c r="P623" s="113"/>
      <c r="Q623" s="113"/>
      <c r="R623" s="113"/>
      <c r="S623" s="108"/>
      <c r="T623" s="111"/>
      <c r="U623" s="108"/>
      <c r="V623" s="108"/>
      <c r="W623" s="108"/>
      <c r="X623" s="108"/>
      <c r="Y623" s="116"/>
      <c r="Z623" s="128"/>
      <c r="AA623" s="108"/>
      <c r="AB623" s="113"/>
      <c r="AC623" s="113"/>
      <c r="AD623" s="108"/>
      <c r="AE623" s="108"/>
      <c r="AF623" s="108"/>
      <c r="AG623" s="113"/>
      <c r="AH623" s="113"/>
      <c r="AI623" s="113"/>
      <c r="AJ623" s="108"/>
      <c r="AK623" s="108"/>
      <c r="AL623" s="108"/>
      <c r="AM623" s="118"/>
      <c r="AN623" s="118"/>
      <c r="AO623" s="118"/>
      <c r="AP623" s="118"/>
      <c r="AQ623" s="118"/>
      <c r="AR623" s="118"/>
      <c r="AS623" s="118"/>
      <c r="AT623" s="118"/>
      <c r="AU623" s="118"/>
      <c r="AV623" s="118"/>
      <c r="AW623" s="118"/>
      <c r="AX623" s="118"/>
      <c r="AY623" s="119">
        <f t="shared" si="4"/>
        <v>0</v>
      </c>
      <c r="AZ623" s="118"/>
    </row>
    <row r="624">
      <c r="A624" s="107">
        <f t="shared" si="5"/>
        <v>623</v>
      </c>
      <c r="B624" s="108"/>
      <c r="C624" s="111"/>
      <c r="D624" s="108"/>
      <c r="E624" s="108"/>
      <c r="F624" s="127"/>
      <c r="G624" s="127"/>
      <c r="H624" s="111"/>
      <c r="I624" s="111"/>
      <c r="J624" s="121"/>
      <c r="K624" s="121"/>
      <c r="L624" s="113"/>
      <c r="M624" s="108"/>
      <c r="N624" s="127"/>
      <c r="O624" s="108"/>
      <c r="P624" s="113"/>
      <c r="Q624" s="113"/>
      <c r="R624" s="113"/>
      <c r="S624" s="108"/>
      <c r="T624" s="111"/>
      <c r="U624" s="108"/>
      <c r="V624" s="108"/>
      <c r="W624" s="108"/>
      <c r="X624" s="108"/>
      <c r="Y624" s="116"/>
      <c r="Z624" s="128"/>
      <c r="AA624" s="108"/>
      <c r="AB624" s="113"/>
      <c r="AC624" s="113"/>
      <c r="AD624" s="108"/>
      <c r="AE624" s="108"/>
      <c r="AF624" s="108"/>
      <c r="AG624" s="113"/>
      <c r="AH624" s="113"/>
      <c r="AI624" s="113"/>
      <c r="AJ624" s="108"/>
      <c r="AK624" s="108"/>
      <c r="AL624" s="108"/>
      <c r="AM624" s="118"/>
      <c r="AN624" s="118"/>
      <c r="AO624" s="118"/>
      <c r="AP624" s="118"/>
      <c r="AQ624" s="118"/>
      <c r="AR624" s="118"/>
      <c r="AS624" s="118"/>
      <c r="AT624" s="118"/>
      <c r="AU624" s="118"/>
      <c r="AV624" s="118"/>
      <c r="AW624" s="118"/>
      <c r="AX624" s="118"/>
      <c r="AY624" s="119">
        <f t="shared" si="4"/>
        <v>0</v>
      </c>
      <c r="AZ624" s="118"/>
    </row>
    <row r="625">
      <c r="A625" s="107">
        <f t="shared" si="5"/>
        <v>624</v>
      </c>
      <c r="B625" s="108"/>
      <c r="C625" s="111"/>
      <c r="D625" s="108"/>
      <c r="E625" s="108"/>
      <c r="F625" s="127"/>
      <c r="G625" s="127"/>
      <c r="H625" s="111"/>
      <c r="I625" s="111"/>
      <c r="J625" s="121"/>
      <c r="K625" s="121"/>
      <c r="L625" s="113"/>
      <c r="M625" s="108"/>
      <c r="N625" s="127"/>
      <c r="O625" s="108"/>
      <c r="P625" s="113"/>
      <c r="Q625" s="113"/>
      <c r="R625" s="113"/>
      <c r="S625" s="108"/>
      <c r="T625" s="111"/>
      <c r="U625" s="108"/>
      <c r="V625" s="108"/>
      <c r="W625" s="108"/>
      <c r="X625" s="108"/>
      <c r="Y625" s="116"/>
      <c r="Z625" s="128"/>
      <c r="AA625" s="108"/>
      <c r="AB625" s="113"/>
      <c r="AC625" s="113"/>
      <c r="AD625" s="108"/>
      <c r="AE625" s="108"/>
      <c r="AF625" s="108"/>
      <c r="AG625" s="113"/>
      <c r="AH625" s="113"/>
      <c r="AI625" s="113"/>
      <c r="AJ625" s="108"/>
      <c r="AK625" s="108"/>
      <c r="AL625" s="108"/>
      <c r="AM625" s="118"/>
      <c r="AN625" s="118"/>
      <c r="AO625" s="118"/>
      <c r="AP625" s="118"/>
      <c r="AQ625" s="118"/>
      <c r="AR625" s="118"/>
      <c r="AS625" s="118"/>
      <c r="AT625" s="118"/>
      <c r="AU625" s="118"/>
      <c r="AV625" s="118"/>
      <c r="AW625" s="118"/>
      <c r="AX625" s="118"/>
      <c r="AY625" s="119">
        <f t="shared" si="4"/>
        <v>0</v>
      </c>
      <c r="AZ625" s="118"/>
    </row>
    <row r="626">
      <c r="A626" s="107">
        <f t="shared" si="5"/>
        <v>625</v>
      </c>
      <c r="B626" s="108"/>
      <c r="C626" s="111"/>
      <c r="D626" s="108"/>
      <c r="E626" s="108"/>
      <c r="F626" s="127"/>
      <c r="G626" s="127"/>
      <c r="H626" s="111"/>
      <c r="I626" s="111"/>
      <c r="J626" s="121"/>
      <c r="K626" s="121"/>
      <c r="L626" s="113"/>
      <c r="M626" s="108"/>
      <c r="N626" s="127"/>
      <c r="O626" s="108"/>
      <c r="P626" s="113"/>
      <c r="Q626" s="113"/>
      <c r="R626" s="113"/>
      <c r="S626" s="108"/>
      <c r="T626" s="111"/>
      <c r="U626" s="108"/>
      <c r="V626" s="108"/>
      <c r="W626" s="108"/>
      <c r="X626" s="108"/>
      <c r="Y626" s="116"/>
      <c r="Z626" s="128"/>
      <c r="AA626" s="108"/>
      <c r="AB626" s="113"/>
      <c r="AC626" s="113"/>
      <c r="AD626" s="108"/>
      <c r="AE626" s="108"/>
      <c r="AF626" s="108"/>
      <c r="AG626" s="113"/>
      <c r="AH626" s="113"/>
      <c r="AI626" s="113"/>
      <c r="AJ626" s="108"/>
      <c r="AK626" s="108"/>
      <c r="AL626" s="108"/>
      <c r="AM626" s="118"/>
      <c r="AN626" s="118"/>
      <c r="AO626" s="118"/>
      <c r="AP626" s="118"/>
      <c r="AQ626" s="118"/>
      <c r="AR626" s="118"/>
      <c r="AS626" s="118"/>
      <c r="AT626" s="118"/>
      <c r="AU626" s="118"/>
      <c r="AV626" s="118"/>
      <c r="AW626" s="118"/>
      <c r="AX626" s="118"/>
      <c r="AY626" s="119">
        <f t="shared" si="4"/>
        <v>0</v>
      </c>
      <c r="AZ626" s="118"/>
    </row>
    <row r="627">
      <c r="A627" s="107">
        <f t="shared" si="5"/>
        <v>626</v>
      </c>
      <c r="B627" s="108"/>
      <c r="C627" s="111"/>
      <c r="D627" s="108"/>
      <c r="E627" s="108"/>
      <c r="F627" s="127"/>
      <c r="G627" s="127"/>
      <c r="H627" s="111"/>
      <c r="I627" s="111"/>
      <c r="J627" s="121"/>
      <c r="K627" s="121"/>
      <c r="L627" s="113"/>
      <c r="M627" s="108"/>
      <c r="N627" s="127"/>
      <c r="O627" s="108"/>
      <c r="P627" s="113"/>
      <c r="Q627" s="113"/>
      <c r="R627" s="113"/>
      <c r="S627" s="108"/>
      <c r="T627" s="111"/>
      <c r="U627" s="108"/>
      <c r="V627" s="108"/>
      <c r="W627" s="108"/>
      <c r="X627" s="108"/>
      <c r="Y627" s="116"/>
      <c r="Z627" s="128"/>
      <c r="AA627" s="108"/>
      <c r="AB627" s="113"/>
      <c r="AC627" s="113"/>
      <c r="AD627" s="108"/>
      <c r="AE627" s="108"/>
      <c r="AF627" s="108"/>
      <c r="AG627" s="113"/>
      <c r="AH627" s="113"/>
      <c r="AI627" s="113"/>
      <c r="AJ627" s="108"/>
      <c r="AK627" s="108"/>
      <c r="AL627" s="108"/>
      <c r="AM627" s="118"/>
      <c r="AN627" s="118"/>
      <c r="AO627" s="118"/>
      <c r="AP627" s="118"/>
      <c r="AQ627" s="118"/>
      <c r="AR627" s="118"/>
      <c r="AS627" s="118"/>
      <c r="AT627" s="118"/>
      <c r="AU627" s="118"/>
      <c r="AV627" s="118"/>
      <c r="AW627" s="118"/>
      <c r="AX627" s="118"/>
      <c r="AY627" s="119">
        <f t="shared" si="4"/>
        <v>0</v>
      </c>
      <c r="AZ627" s="118"/>
    </row>
    <row r="628">
      <c r="A628" s="107">
        <f t="shared" si="5"/>
        <v>627</v>
      </c>
      <c r="B628" s="108"/>
      <c r="C628" s="111"/>
      <c r="D628" s="108"/>
      <c r="E628" s="108"/>
      <c r="F628" s="127"/>
      <c r="G628" s="127"/>
      <c r="H628" s="111"/>
      <c r="I628" s="111"/>
      <c r="J628" s="121"/>
      <c r="K628" s="121"/>
      <c r="L628" s="113"/>
      <c r="M628" s="108"/>
      <c r="N628" s="127"/>
      <c r="O628" s="108"/>
      <c r="P628" s="113"/>
      <c r="Q628" s="113"/>
      <c r="R628" s="113"/>
      <c r="S628" s="108"/>
      <c r="T628" s="111"/>
      <c r="U628" s="108"/>
      <c r="V628" s="108"/>
      <c r="W628" s="108"/>
      <c r="X628" s="108"/>
      <c r="Y628" s="116"/>
      <c r="Z628" s="128"/>
      <c r="AA628" s="108"/>
      <c r="AB628" s="113"/>
      <c r="AC628" s="113"/>
      <c r="AD628" s="108"/>
      <c r="AE628" s="108"/>
      <c r="AF628" s="108"/>
      <c r="AG628" s="113"/>
      <c r="AH628" s="113"/>
      <c r="AI628" s="113"/>
      <c r="AJ628" s="108"/>
      <c r="AK628" s="108"/>
      <c r="AL628" s="108"/>
      <c r="AM628" s="118"/>
      <c r="AN628" s="118"/>
      <c r="AO628" s="118"/>
      <c r="AP628" s="118"/>
      <c r="AQ628" s="118"/>
      <c r="AR628" s="118"/>
      <c r="AS628" s="118"/>
      <c r="AT628" s="118"/>
      <c r="AU628" s="118"/>
      <c r="AV628" s="118"/>
      <c r="AW628" s="118"/>
      <c r="AX628" s="118"/>
      <c r="AY628" s="119">
        <f t="shared" si="4"/>
        <v>0</v>
      </c>
      <c r="AZ628" s="118"/>
    </row>
    <row r="629">
      <c r="A629" s="107">
        <f t="shared" si="5"/>
        <v>628</v>
      </c>
      <c r="B629" s="108"/>
      <c r="C629" s="111"/>
      <c r="D629" s="108"/>
      <c r="E629" s="108"/>
      <c r="F629" s="127"/>
      <c r="G629" s="127"/>
      <c r="H629" s="111"/>
      <c r="I629" s="111"/>
      <c r="J629" s="121"/>
      <c r="K629" s="121"/>
      <c r="L629" s="113"/>
      <c r="M629" s="108"/>
      <c r="N629" s="127"/>
      <c r="O629" s="108"/>
      <c r="P629" s="113"/>
      <c r="Q629" s="113"/>
      <c r="R629" s="113"/>
      <c r="S629" s="108"/>
      <c r="T629" s="111"/>
      <c r="U629" s="108"/>
      <c r="V629" s="108"/>
      <c r="W629" s="108"/>
      <c r="X629" s="108"/>
      <c r="Y629" s="116"/>
      <c r="Z629" s="128"/>
      <c r="AA629" s="108"/>
      <c r="AB629" s="113"/>
      <c r="AC629" s="113"/>
      <c r="AD629" s="108"/>
      <c r="AE629" s="108"/>
      <c r="AF629" s="108"/>
      <c r="AG629" s="113"/>
      <c r="AH629" s="113"/>
      <c r="AI629" s="113"/>
      <c r="AJ629" s="108"/>
      <c r="AK629" s="108"/>
      <c r="AL629" s="108"/>
      <c r="AM629" s="118"/>
      <c r="AN629" s="118"/>
      <c r="AO629" s="118"/>
      <c r="AP629" s="118"/>
      <c r="AQ629" s="118"/>
      <c r="AR629" s="118"/>
      <c r="AS629" s="118"/>
      <c r="AT629" s="118"/>
      <c r="AU629" s="118"/>
      <c r="AV629" s="118"/>
      <c r="AW629" s="118"/>
      <c r="AX629" s="118"/>
      <c r="AY629" s="119">
        <f t="shared" si="4"/>
        <v>0</v>
      </c>
      <c r="AZ629" s="118"/>
    </row>
    <row r="630">
      <c r="A630" s="107">
        <f t="shared" si="5"/>
        <v>629</v>
      </c>
      <c r="B630" s="108"/>
      <c r="C630" s="111"/>
      <c r="D630" s="108"/>
      <c r="E630" s="108"/>
      <c r="F630" s="127"/>
      <c r="G630" s="127"/>
      <c r="H630" s="111"/>
      <c r="I630" s="111"/>
      <c r="J630" s="121"/>
      <c r="K630" s="121"/>
      <c r="L630" s="113"/>
      <c r="M630" s="108"/>
      <c r="N630" s="127"/>
      <c r="O630" s="108"/>
      <c r="P630" s="113"/>
      <c r="Q630" s="113"/>
      <c r="R630" s="113"/>
      <c r="S630" s="108"/>
      <c r="T630" s="111"/>
      <c r="U630" s="108"/>
      <c r="V630" s="108"/>
      <c r="W630" s="108"/>
      <c r="X630" s="108"/>
      <c r="Y630" s="116"/>
      <c r="Z630" s="128"/>
      <c r="AA630" s="108"/>
      <c r="AB630" s="113"/>
      <c r="AC630" s="113"/>
      <c r="AD630" s="108"/>
      <c r="AE630" s="108"/>
      <c r="AF630" s="108"/>
      <c r="AG630" s="113"/>
      <c r="AH630" s="113"/>
      <c r="AI630" s="113"/>
      <c r="AJ630" s="108"/>
      <c r="AK630" s="108"/>
      <c r="AL630" s="108"/>
      <c r="AM630" s="118"/>
      <c r="AN630" s="118"/>
      <c r="AO630" s="118"/>
      <c r="AP630" s="118"/>
      <c r="AQ630" s="118"/>
      <c r="AR630" s="118"/>
      <c r="AS630" s="118"/>
      <c r="AT630" s="118"/>
      <c r="AU630" s="118"/>
      <c r="AV630" s="118"/>
      <c r="AW630" s="118"/>
      <c r="AX630" s="118"/>
      <c r="AY630" s="119">
        <f t="shared" si="4"/>
        <v>0</v>
      </c>
      <c r="AZ630" s="118"/>
    </row>
    <row r="631">
      <c r="A631" s="107">
        <f t="shared" si="5"/>
        <v>630</v>
      </c>
      <c r="B631" s="108"/>
      <c r="C631" s="111"/>
      <c r="D631" s="108"/>
      <c r="E631" s="108"/>
      <c r="F631" s="127"/>
      <c r="G631" s="127"/>
      <c r="H631" s="111"/>
      <c r="I631" s="111"/>
      <c r="J631" s="121"/>
      <c r="K631" s="121"/>
      <c r="L631" s="113"/>
      <c r="M631" s="108"/>
      <c r="N631" s="127"/>
      <c r="O631" s="108"/>
      <c r="P631" s="113"/>
      <c r="Q631" s="113"/>
      <c r="R631" s="113"/>
      <c r="S631" s="108"/>
      <c r="T631" s="111"/>
      <c r="U631" s="108"/>
      <c r="V631" s="108"/>
      <c r="W631" s="108"/>
      <c r="X631" s="108"/>
      <c r="Y631" s="116"/>
      <c r="Z631" s="128"/>
      <c r="AA631" s="108"/>
      <c r="AB631" s="113"/>
      <c r="AC631" s="113"/>
      <c r="AD631" s="108"/>
      <c r="AE631" s="108"/>
      <c r="AF631" s="108"/>
      <c r="AG631" s="113"/>
      <c r="AH631" s="113"/>
      <c r="AI631" s="113"/>
      <c r="AJ631" s="108"/>
      <c r="AK631" s="108"/>
      <c r="AL631" s="108"/>
      <c r="AM631" s="118"/>
      <c r="AN631" s="118"/>
      <c r="AO631" s="118"/>
      <c r="AP631" s="118"/>
      <c r="AQ631" s="118"/>
      <c r="AR631" s="118"/>
      <c r="AS631" s="118"/>
      <c r="AT631" s="118"/>
      <c r="AU631" s="118"/>
      <c r="AV631" s="118"/>
      <c r="AW631" s="118"/>
      <c r="AX631" s="118"/>
      <c r="AY631" s="119">
        <f t="shared" si="4"/>
        <v>0</v>
      </c>
      <c r="AZ631" s="118"/>
    </row>
    <row r="632">
      <c r="A632" s="107">
        <f t="shared" si="5"/>
        <v>631</v>
      </c>
      <c r="B632" s="108"/>
      <c r="C632" s="111"/>
      <c r="D632" s="108"/>
      <c r="E632" s="108"/>
      <c r="F632" s="127"/>
      <c r="G632" s="127"/>
      <c r="H632" s="111"/>
      <c r="I632" s="111"/>
      <c r="J632" s="121"/>
      <c r="K632" s="121"/>
      <c r="L632" s="113"/>
      <c r="M632" s="108"/>
      <c r="N632" s="127"/>
      <c r="O632" s="108"/>
      <c r="P632" s="113"/>
      <c r="Q632" s="113"/>
      <c r="R632" s="113"/>
      <c r="S632" s="108"/>
      <c r="T632" s="111"/>
      <c r="U632" s="108"/>
      <c r="V632" s="108"/>
      <c r="W632" s="108"/>
      <c r="X632" s="108"/>
      <c r="Y632" s="116"/>
      <c r="Z632" s="128"/>
      <c r="AA632" s="108"/>
      <c r="AB632" s="113"/>
      <c r="AC632" s="113"/>
      <c r="AD632" s="108"/>
      <c r="AE632" s="108"/>
      <c r="AF632" s="108"/>
      <c r="AG632" s="113"/>
      <c r="AH632" s="113"/>
      <c r="AI632" s="113"/>
      <c r="AJ632" s="108"/>
      <c r="AK632" s="108"/>
      <c r="AL632" s="108"/>
      <c r="AM632" s="118"/>
      <c r="AN632" s="118"/>
      <c r="AO632" s="118"/>
      <c r="AP632" s="118"/>
      <c r="AQ632" s="118"/>
      <c r="AR632" s="118"/>
      <c r="AS632" s="118"/>
      <c r="AT632" s="118"/>
      <c r="AU632" s="118"/>
      <c r="AV632" s="118"/>
      <c r="AW632" s="118"/>
      <c r="AX632" s="118"/>
      <c r="AY632" s="119">
        <f t="shared" si="4"/>
        <v>0</v>
      </c>
      <c r="AZ632" s="118"/>
    </row>
    <row r="633">
      <c r="A633" s="107">
        <f t="shared" si="5"/>
        <v>632</v>
      </c>
      <c r="B633" s="108"/>
      <c r="C633" s="111"/>
      <c r="D633" s="108"/>
      <c r="E633" s="108"/>
      <c r="F633" s="127"/>
      <c r="G633" s="127"/>
      <c r="H633" s="111"/>
      <c r="I633" s="111"/>
      <c r="J633" s="121"/>
      <c r="K633" s="121"/>
      <c r="L633" s="113"/>
      <c r="M633" s="108"/>
      <c r="N633" s="127"/>
      <c r="O633" s="108"/>
      <c r="P633" s="113"/>
      <c r="Q633" s="113"/>
      <c r="R633" s="113"/>
      <c r="S633" s="108"/>
      <c r="T633" s="111"/>
      <c r="U633" s="108"/>
      <c r="V633" s="108"/>
      <c r="W633" s="108"/>
      <c r="X633" s="108"/>
      <c r="Y633" s="116"/>
      <c r="Z633" s="128"/>
      <c r="AA633" s="108"/>
      <c r="AB633" s="113"/>
      <c r="AC633" s="113"/>
      <c r="AD633" s="108"/>
      <c r="AE633" s="108"/>
      <c r="AF633" s="108"/>
      <c r="AG633" s="113"/>
      <c r="AH633" s="113"/>
      <c r="AI633" s="113"/>
      <c r="AJ633" s="108"/>
      <c r="AK633" s="108"/>
      <c r="AL633" s="108"/>
      <c r="AM633" s="118"/>
      <c r="AN633" s="118"/>
      <c r="AO633" s="118"/>
      <c r="AP633" s="118"/>
      <c r="AQ633" s="118"/>
      <c r="AR633" s="118"/>
      <c r="AS633" s="118"/>
      <c r="AT633" s="118"/>
      <c r="AU633" s="118"/>
      <c r="AV633" s="118"/>
      <c r="AW633" s="118"/>
      <c r="AX633" s="118"/>
      <c r="AY633" s="119">
        <f t="shared" si="4"/>
        <v>0</v>
      </c>
      <c r="AZ633" s="118"/>
    </row>
    <row r="634">
      <c r="A634" s="107">
        <f t="shared" si="5"/>
        <v>633</v>
      </c>
      <c r="B634" s="108"/>
      <c r="C634" s="111"/>
      <c r="D634" s="108"/>
      <c r="E634" s="108"/>
      <c r="F634" s="127"/>
      <c r="G634" s="127"/>
      <c r="H634" s="111"/>
      <c r="I634" s="111"/>
      <c r="J634" s="121"/>
      <c r="K634" s="121"/>
      <c r="L634" s="113"/>
      <c r="M634" s="108"/>
      <c r="N634" s="127"/>
      <c r="O634" s="108"/>
      <c r="P634" s="113"/>
      <c r="Q634" s="113"/>
      <c r="R634" s="113"/>
      <c r="S634" s="108"/>
      <c r="T634" s="111"/>
      <c r="U634" s="108"/>
      <c r="V634" s="108"/>
      <c r="W634" s="108"/>
      <c r="X634" s="108"/>
      <c r="Y634" s="116"/>
      <c r="Z634" s="128"/>
      <c r="AA634" s="108"/>
      <c r="AB634" s="113"/>
      <c r="AC634" s="113"/>
      <c r="AD634" s="108"/>
      <c r="AE634" s="108"/>
      <c r="AF634" s="108"/>
      <c r="AG634" s="113"/>
      <c r="AH634" s="113"/>
      <c r="AI634" s="113"/>
      <c r="AJ634" s="108"/>
      <c r="AK634" s="108"/>
      <c r="AL634" s="108"/>
      <c r="AM634" s="118"/>
      <c r="AN634" s="118"/>
      <c r="AO634" s="118"/>
      <c r="AP634" s="118"/>
      <c r="AQ634" s="118"/>
      <c r="AR634" s="118"/>
      <c r="AS634" s="118"/>
      <c r="AT634" s="118"/>
      <c r="AU634" s="118"/>
      <c r="AV634" s="118"/>
      <c r="AW634" s="118"/>
      <c r="AX634" s="118"/>
      <c r="AY634" s="119">
        <f t="shared" si="4"/>
        <v>0</v>
      </c>
      <c r="AZ634" s="118"/>
    </row>
    <row r="635">
      <c r="A635" s="107">
        <f t="shared" si="5"/>
        <v>634</v>
      </c>
      <c r="B635" s="108"/>
      <c r="C635" s="111"/>
      <c r="D635" s="108"/>
      <c r="E635" s="108"/>
      <c r="F635" s="127"/>
      <c r="G635" s="127"/>
      <c r="H635" s="111"/>
      <c r="I635" s="111"/>
      <c r="J635" s="121"/>
      <c r="K635" s="121"/>
      <c r="L635" s="113"/>
      <c r="M635" s="108"/>
      <c r="N635" s="127"/>
      <c r="O635" s="108"/>
      <c r="P635" s="113"/>
      <c r="Q635" s="113"/>
      <c r="R635" s="113"/>
      <c r="S635" s="108"/>
      <c r="T635" s="111"/>
      <c r="U635" s="108"/>
      <c r="V635" s="108"/>
      <c r="W635" s="108"/>
      <c r="X635" s="108"/>
      <c r="Y635" s="116"/>
      <c r="Z635" s="128"/>
      <c r="AA635" s="108"/>
      <c r="AB635" s="113"/>
      <c r="AC635" s="113"/>
      <c r="AD635" s="108"/>
      <c r="AE635" s="108"/>
      <c r="AF635" s="108"/>
      <c r="AG635" s="113"/>
      <c r="AH635" s="113"/>
      <c r="AI635" s="113"/>
      <c r="AJ635" s="108"/>
      <c r="AK635" s="108"/>
      <c r="AL635" s="108"/>
      <c r="AM635" s="118"/>
      <c r="AN635" s="118"/>
      <c r="AO635" s="118"/>
      <c r="AP635" s="118"/>
      <c r="AQ635" s="118"/>
      <c r="AR635" s="118"/>
      <c r="AS635" s="118"/>
      <c r="AT635" s="118"/>
      <c r="AU635" s="118"/>
      <c r="AV635" s="118"/>
      <c r="AW635" s="118"/>
      <c r="AX635" s="118"/>
      <c r="AY635" s="119">
        <f t="shared" si="4"/>
        <v>0</v>
      </c>
      <c r="AZ635" s="118"/>
    </row>
    <row r="636">
      <c r="A636" s="107">
        <f t="shared" si="5"/>
        <v>635</v>
      </c>
      <c r="B636" s="108"/>
      <c r="C636" s="111"/>
      <c r="D636" s="108"/>
      <c r="E636" s="108"/>
      <c r="F636" s="127"/>
      <c r="G636" s="127"/>
      <c r="H636" s="111"/>
      <c r="I636" s="111"/>
      <c r="J636" s="121"/>
      <c r="K636" s="121"/>
      <c r="L636" s="113"/>
      <c r="M636" s="108"/>
      <c r="N636" s="127"/>
      <c r="O636" s="108"/>
      <c r="P636" s="113"/>
      <c r="Q636" s="113"/>
      <c r="R636" s="113"/>
      <c r="S636" s="108"/>
      <c r="T636" s="111"/>
      <c r="U636" s="108"/>
      <c r="V636" s="108"/>
      <c r="W636" s="108"/>
      <c r="X636" s="108"/>
      <c r="Y636" s="116"/>
      <c r="Z636" s="128"/>
      <c r="AA636" s="108"/>
      <c r="AB636" s="113"/>
      <c r="AC636" s="113"/>
      <c r="AD636" s="108"/>
      <c r="AE636" s="108"/>
      <c r="AF636" s="108"/>
      <c r="AG636" s="113"/>
      <c r="AH636" s="113"/>
      <c r="AI636" s="113"/>
      <c r="AJ636" s="108"/>
      <c r="AK636" s="108"/>
      <c r="AL636" s="108"/>
      <c r="AM636" s="118"/>
      <c r="AN636" s="118"/>
      <c r="AO636" s="118"/>
      <c r="AP636" s="118"/>
      <c r="AQ636" s="118"/>
      <c r="AR636" s="118"/>
      <c r="AS636" s="118"/>
      <c r="AT636" s="118"/>
      <c r="AU636" s="118"/>
      <c r="AV636" s="118"/>
      <c r="AW636" s="118"/>
      <c r="AX636" s="118"/>
      <c r="AY636" s="119">
        <f t="shared" si="4"/>
        <v>0</v>
      </c>
      <c r="AZ636" s="118"/>
    </row>
    <row r="637">
      <c r="A637" s="107">
        <f t="shared" si="5"/>
        <v>636</v>
      </c>
      <c r="B637" s="108"/>
      <c r="C637" s="111"/>
      <c r="D637" s="108"/>
      <c r="E637" s="108"/>
      <c r="F637" s="127"/>
      <c r="G637" s="127"/>
      <c r="H637" s="111"/>
      <c r="I637" s="111"/>
      <c r="J637" s="121"/>
      <c r="K637" s="121"/>
      <c r="L637" s="113"/>
      <c r="M637" s="108"/>
      <c r="N637" s="127"/>
      <c r="O637" s="108"/>
      <c r="P637" s="113"/>
      <c r="Q637" s="113"/>
      <c r="R637" s="113"/>
      <c r="S637" s="108"/>
      <c r="T637" s="111"/>
      <c r="U637" s="108"/>
      <c r="V637" s="108"/>
      <c r="W637" s="108"/>
      <c r="X637" s="108"/>
      <c r="Y637" s="116"/>
      <c r="Z637" s="128"/>
      <c r="AA637" s="108"/>
      <c r="AB637" s="113"/>
      <c r="AC637" s="113"/>
      <c r="AD637" s="108"/>
      <c r="AE637" s="108"/>
      <c r="AF637" s="108"/>
      <c r="AG637" s="113"/>
      <c r="AH637" s="113"/>
      <c r="AI637" s="113"/>
      <c r="AJ637" s="108"/>
      <c r="AK637" s="108"/>
      <c r="AL637" s="108"/>
      <c r="AM637" s="118"/>
      <c r="AN637" s="118"/>
      <c r="AO637" s="118"/>
      <c r="AP637" s="118"/>
      <c r="AQ637" s="118"/>
      <c r="AR637" s="118"/>
      <c r="AS637" s="118"/>
      <c r="AT637" s="118"/>
      <c r="AU637" s="118"/>
      <c r="AV637" s="118"/>
      <c r="AW637" s="118"/>
      <c r="AX637" s="118"/>
      <c r="AY637" s="119">
        <f t="shared" si="4"/>
        <v>0</v>
      </c>
      <c r="AZ637" s="118"/>
    </row>
    <row r="638">
      <c r="A638" s="107">
        <f t="shared" si="5"/>
        <v>637</v>
      </c>
      <c r="B638" s="108"/>
      <c r="C638" s="111"/>
      <c r="D638" s="108"/>
      <c r="E638" s="108"/>
      <c r="F638" s="127"/>
      <c r="G638" s="127"/>
      <c r="H638" s="111"/>
      <c r="I638" s="111"/>
      <c r="J638" s="121"/>
      <c r="K638" s="121"/>
      <c r="L638" s="113"/>
      <c r="M638" s="108"/>
      <c r="N638" s="127"/>
      <c r="O638" s="108"/>
      <c r="P638" s="113"/>
      <c r="Q638" s="113"/>
      <c r="R638" s="113"/>
      <c r="S638" s="108"/>
      <c r="T638" s="111"/>
      <c r="U638" s="108"/>
      <c r="V638" s="108"/>
      <c r="W638" s="108"/>
      <c r="X638" s="108"/>
      <c r="Y638" s="116"/>
      <c r="Z638" s="128"/>
      <c r="AA638" s="108"/>
      <c r="AB638" s="113"/>
      <c r="AC638" s="113"/>
      <c r="AD638" s="108"/>
      <c r="AE638" s="108"/>
      <c r="AF638" s="108"/>
      <c r="AG638" s="113"/>
      <c r="AH638" s="113"/>
      <c r="AI638" s="113"/>
      <c r="AJ638" s="108"/>
      <c r="AK638" s="108"/>
      <c r="AL638" s="108"/>
      <c r="AM638" s="118"/>
      <c r="AN638" s="118"/>
      <c r="AO638" s="118"/>
      <c r="AP638" s="118"/>
      <c r="AQ638" s="118"/>
      <c r="AR638" s="118"/>
      <c r="AS638" s="118"/>
      <c r="AT638" s="118"/>
      <c r="AU638" s="118"/>
      <c r="AV638" s="118"/>
      <c r="AW638" s="118"/>
      <c r="AX638" s="118"/>
      <c r="AY638" s="119">
        <f t="shared" si="4"/>
        <v>0</v>
      </c>
      <c r="AZ638" s="118"/>
    </row>
    <row r="639">
      <c r="A639" s="107">
        <f t="shared" si="5"/>
        <v>638</v>
      </c>
      <c r="B639" s="108"/>
      <c r="C639" s="111"/>
      <c r="D639" s="108"/>
      <c r="E639" s="108"/>
      <c r="F639" s="127"/>
      <c r="G639" s="127"/>
      <c r="H639" s="111"/>
      <c r="I639" s="111"/>
      <c r="J639" s="121"/>
      <c r="K639" s="121"/>
      <c r="L639" s="113"/>
      <c r="M639" s="108"/>
      <c r="N639" s="127"/>
      <c r="O639" s="108"/>
      <c r="P639" s="113"/>
      <c r="Q639" s="113"/>
      <c r="R639" s="113"/>
      <c r="S639" s="108"/>
      <c r="T639" s="111"/>
      <c r="U639" s="108"/>
      <c r="V639" s="108"/>
      <c r="W639" s="108"/>
      <c r="X639" s="108"/>
      <c r="Y639" s="116"/>
      <c r="Z639" s="128"/>
      <c r="AA639" s="108"/>
      <c r="AB639" s="113"/>
      <c r="AC639" s="113"/>
      <c r="AD639" s="108"/>
      <c r="AE639" s="108"/>
      <c r="AF639" s="108"/>
      <c r="AG639" s="113"/>
      <c r="AH639" s="113"/>
      <c r="AI639" s="113"/>
      <c r="AJ639" s="108"/>
      <c r="AK639" s="108"/>
      <c r="AL639" s="108"/>
      <c r="AM639" s="118"/>
      <c r="AN639" s="118"/>
      <c r="AO639" s="118"/>
      <c r="AP639" s="118"/>
      <c r="AQ639" s="118"/>
      <c r="AR639" s="118"/>
      <c r="AS639" s="118"/>
      <c r="AT639" s="118"/>
      <c r="AU639" s="118"/>
      <c r="AV639" s="118"/>
      <c r="AW639" s="118"/>
      <c r="AX639" s="118"/>
      <c r="AY639" s="119">
        <f t="shared" si="4"/>
        <v>0</v>
      </c>
      <c r="AZ639" s="118"/>
    </row>
    <row r="640">
      <c r="A640" s="107">
        <f t="shared" si="5"/>
        <v>639</v>
      </c>
      <c r="B640" s="108"/>
      <c r="C640" s="111"/>
      <c r="D640" s="108"/>
      <c r="E640" s="108"/>
      <c r="F640" s="127"/>
      <c r="G640" s="127"/>
      <c r="H640" s="111"/>
      <c r="I640" s="111"/>
      <c r="J640" s="121"/>
      <c r="K640" s="121"/>
      <c r="L640" s="113"/>
      <c r="M640" s="108"/>
      <c r="N640" s="127"/>
      <c r="O640" s="108"/>
      <c r="P640" s="113"/>
      <c r="Q640" s="113"/>
      <c r="R640" s="113"/>
      <c r="S640" s="108"/>
      <c r="T640" s="111"/>
      <c r="U640" s="108"/>
      <c r="V640" s="108"/>
      <c r="W640" s="108"/>
      <c r="X640" s="108"/>
      <c r="Y640" s="116"/>
      <c r="Z640" s="128"/>
      <c r="AA640" s="108"/>
      <c r="AB640" s="113"/>
      <c r="AC640" s="113"/>
      <c r="AD640" s="108"/>
      <c r="AE640" s="108"/>
      <c r="AF640" s="108"/>
      <c r="AG640" s="113"/>
      <c r="AH640" s="113"/>
      <c r="AI640" s="113"/>
      <c r="AJ640" s="108"/>
      <c r="AK640" s="108"/>
      <c r="AL640" s="108"/>
      <c r="AM640" s="118"/>
      <c r="AN640" s="118"/>
      <c r="AO640" s="118"/>
      <c r="AP640" s="118"/>
      <c r="AQ640" s="118"/>
      <c r="AR640" s="118"/>
      <c r="AS640" s="118"/>
      <c r="AT640" s="118"/>
      <c r="AU640" s="118"/>
      <c r="AV640" s="118"/>
      <c r="AW640" s="118"/>
      <c r="AX640" s="118"/>
      <c r="AY640" s="119">
        <f t="shared" si="4"/>
        <v>0</v>
      </c>
      <c r="AZ640" s="118"/>
    </row>
    <row r="641">
      <c r="A641" s="107">
        <f t="shared" si="5"/>
        <v>640</v>
      </c>
      <c r="B641" s="108"/>
      <c r="C641" s="111"/>
      <c r="D641" s="108"/>
      <c r="E641" s="108"/>
      <c r="F641" s="127"/>
      <c r="G641" s="127"/>
      <c r="H641" s="111"/>
      <c r="I641" s="111"/>
      <c r="J641" s="121"/>
      <c r="K641" s="121"/>
      <c r="L641" s="113"/>
      <c r="M641" s="108"/>
      <c r="N641" s="127"/>
      <c r="O641" s="108"/>
      <c r="P641" s="113"/>
      <c r="Q641" s="113"/>
      <c r="R641" s="113"/>
      <c r="S641" s="108"/>
      <c r="T641" s="111"/>
      <c r="U641" s="108"/>
      <c r="V641" s="108"/>
      <c r="W641" s="108"/>
      <c r="X641" s="108"/>
      <c r="Y641" s="116"/>
      <c r="Z641" s="128"/>
      <c r="AA641" s="108"/>
      <c r="AB641" s="113"/>
      <c r="AC641" s="113"/>
      <c r="AD641" s="108"/>
      <c r="AE641" s="108"/>
      <c r="AF641" s="108"/>
      <c r="AG641" s="113"/>
      <c r="AH641" s="113"/>
      <c r="AI641" s="113"/>
      <c r="AJ641" s="108"/>
      <c r="AK641" s="108"/>
      <c r="AL641" s="108"/>
      <c r="AM641" s="118"/>
      <c r="AN641" s="118"/>
      <c r="AO641" s="118"/>
      <c r="AP641" s="118"/>
      <c r="AQ641" s="118"/>
      <c r="AR641" s="118"/>
      <c r="AS641" s="118"/>
      <c r="AT641" s="118"/>
      <c r="AU641" s="118"/>
      <c r="AV641" s="118"/>
      <c r="AW641" s="118"/>
      <c r="AX641" s="118"/>
      <c r="AY641" s="119">
        <f t="shared" si="4"/>
        <v>0</v>
      </c>
      <c r="AZ641" s="118"/>
    </row>
    <row r="642">
      <c r="A642" s="107">
        <f t="shared" si="5"/>
        <v>641</v>
      </c>
      <c r="B642" s="108"/>
      <c r="C642" s="111"/>
      <c r="D642" s="108"/>
      <c r="E642" s="108"/>
      <c r="F642" s="127"/>
      <c r="G642" s="127"/>
      <c r="H642" s="111"/>
      <c r="I642" s="111"/>
      <c r="J642" s="121"/>
      <c r="K642" s="121"/>
      <c r="L642" s="113"/>
      <c r="M642" s="108"/>
      <c r="N642" s="127"/>
      <c r="O642" s="108"/>
      <c r="P642" s="113"/>
      <c r="Q642" s="113"/>
      <c r="R642" s="113"/>
      <c r="S642" s="108"/>
      <c r="T642" s="111"/>
      <c r="U642" s="108"/>
      <c r="V642" s="108"/>
      <c r="W642" s="108"/>
      <c r="X642" s="108"/>
      <c r="Y642" s="116"/>
      <c r="Z642" s="128"/>
      <c r="AA642" s="108"/>
      <c r="AB642" s="113"/>
      <c r="AC642" s="113"/>
      <c r="AD642" s="108"/>
      <c r="AE642" s="108"/>
      <c r="AF642" s="108"/>
      <c r="AG642" s="113"/>
      <c r="AH642" s="113"/>
      <c r="AI642" s="113"/>
      <c r="AJ642" s="108"/>
      <c r="AK642" s="108"/>
      <c r="AL642" s="108"/>
      <c r="AM642" s="118"/>
      <c r="AN642" s="118"/>
      <c r="AO642" s="118"/>
      <c r="AP642" s="118"/>
      <c r="AQ642" s="118"/>
      <c r="AR642" s="118"/>
      <c r="AS642" s="118"/>
      <c r="AT642" s="118"/>
      <c r="AU642" s="118"/>
      <c r="AV642" s="118"/>
      <c r="AW642" s="118"/>
      <c r="AX642" s="118"/>
      <c r="AY642" s="119">
        <f t="shared" si="4"/>
        <v>0</v>
      </c>
      <c r="AZ642" s="118"/>
    </row>
    <row r="643">
      <c r="A643" s="107">
        <f t="shared" si="5"/>
        <v>642</v>
      </c>
      <c r="B643" s="108"/>
      <c r="C643" s="111"/>
      <c r="D643" s="108"/>
      <c r="E643" s="108"/>
      <c r="F643" s="127"/>
      <c r="G643" s="127"/>
      <c r="H643" s="111"/>
      <c r="I643" s="111"/>
      <c r="J643" s="121"/>
      <c r="K643" s="121"/>
      <c r="L643" s="113"/>
      <c r="M643" s="108"/>
      <c r="N643" s="127"/>
      <c r="O643" s="108"/>
      <c r="P643" s="113"/>
      <c r="Q643" s="113"/>
      <c r="R643" s="113"/>
      <c r="S643" s="108"/>
      <c r="T643" s="111"/>
      <c r="U643" s="108"/>
      <c r="V643" s="108"/>
      <c r="W643" s="108"/>
      <c r="X643" s="108"/>
      <c r="Y643" s="116"/>
      <c r="Z643" s="128"/>
      <c r="AA643" s="108"/>
      <c r="AB643" s="113"/>
      <c r="AC643" s="113"/>
      <c r="AD643" s="108"/>
      <c r="AE643" s="108"/>
      <c r="AF643" s="108"/>
      <c r="AG643" s="113"/>
      <c r="AH643" s="113"/>
      <c r="AI643" s="113"/>
      <c r="AJ643" s="108"/>
      <c r="AK643" s="108"/>
      <c r="AL643" s="108"/>
      <c r="AM643" s="118"/>
      <c r="AN643" s="118"/>
      <c r="AO643" s="118"/>
      <c r="AP643" s="118"/>
      <c r="AQ643" s="118"/>
      <c r="AR643" s="118"/>
      <c r="AS643" s="118"/>
      <c r="AT643" s="118"/>
      <c r="AU643" s="118"/>
      <c r="AV643" s="118"/>
      <c r="AW643" s="118"/>
      <c r="AX643" s="118"/>
      <c r="AY643" s="119">
        <f t="shared" si="4"/>
        <v>0</v>
      </c>
      <c r="AZ643" s="118"/>
    </row>
    <row r="644">
      <c r="A644" s="107">
        <f t="shared" si="5"/>
        <v>643</v>
      </c>
      <c r="B644" s="108"/>
      <c r="C644" s="111"/>
      <c r="D644" s="108"/>
      <c r="E644" s="108"/>
      <c r="F644" s="127"/>
      <c r="G644" s="127"/>
      <c r="H644" s="111"/>
      <c r="I644" s="111"/>
      <c r="J644" s="121"/>
      <c r="K644" s="121"/>
      <c r="L644" s="113"/>
      <c r="M644" s="108"/>
      <c r="N644" s="127"/>
      <c r="O644" s="108"/>
      <c r="P644" s="113"/>
      <c r="Q644" s="113"/>
      <c r="R644" s="113"/>
      <c r="S644" s="108"/>
      <c r="T644" s="111"/>
      <c r="U644" s="108"/>
      <c r="V644" s="108"/>
      <c r="W644" s="108"/>
      <c r="X644" s="108"/>
      <c r="Y644" s="116"/>
      <c r="Z644" s="128"/>
      <c r="AA644" s="108"/>
      <c r="AB644" s="113"/>
      <c r="AC644" s="113"/>
      <c r="AD644" s="108"/>
      <c r="AE644" s="108"/>
      <c r="AF644" s="108"/>
      <c r="AG644" s="113"/>
      <c r="AH644" s="113"/>
      <c r="AI644" s="113"/>
      <c r="AJ644" s="108"/>
      <c r="AK644" s="108"/>
      <c r="AL644" s="108"/>
      <c r="AM644" s="118"/>
      <c r="AN644" s="118"/>
      <c r="AO644" s="118"/>
      <c r="AP644" s="118"/>
      <c r="AQ644" s="118"/>
      <c r="AR644" s="118"/>
      <c r="AS644" s="118"/>
      <c r="AT644" s="118"/>
      <c r="AU644" s="118"/>
      <c r="AV644" s="118"/>
      <c r="AW644" s="118"/>
      <c r="AX644" s="118"/>
      <c r="AY644" s="119">
        <f t="shared" si="4"/>
        <v>0</v>
      </c>
      <c r="AZ644" s="118"/>
    </row>
    <row r="645">
      <c r="A645" s="107">
        <f t="shared" si="5"/>
        <v>644</v>
      </c>
      <c r="B645" s="108"/>
      <c r="C645" s="111"/>
      <c r="D645" s="108"/>
      <c r="E645" s="108"/>
      <c r="F645" s="127"/>
      <c r="G645" s="127"/>
      <c r="H645" s="111"/>
      <c r="I645" s="111"/>
      <c r="J645" s="121"/>
      <c r="K645" s="121"/>
      <c r="L645" s="113"/>
      <c r="M645" s="108"/>
      <c r="N645" s="127"/>
      <c r="O645" s="108"/>
      <c r="P645" s="113"/>
      <c r="Q645" s="113"/>
      <c r="R645" s="113"/>
      <c r="S645" s="108"/>
      <c r="T645" s="111"/>
      <c r="U645" s="108"/>
      <c r="V645" s="108"/>
      <c r="W645" s="108"/>
      <c r="X645" s="108"/>
      <c r="Y645" s="116"/>
      <c r="Z645" s="128"/>
      <c r="AA645" s="108"/>
      <c r="AB645" s="113"/>
      <c r="AC645" s="113"/>
      <c r="AD645" s="108"/>
      <c r="AE645" s="108"/>
      <c r="AF645" s="108"/>
      <c r="AG645" s="113"/>
      <c r="AH645" s="113"/>
      <c r="AI645" s="113"/>
      <c r="AJ645" s="108"/>
      <c r="AK645" s="108"/>
      <c r="AL645" s="108"/>
      <c r="AM645" s="118"/>
      <c r="AN645" s="118"/>
      <c r="AO645" s="118"/>
      <c r="AP645" s="118"/>
      <c r="AQ645" s="118"/>
      <c r="AR645" s="118"/>
      <c r="AS645" s="118"/>
      <c r="AT645" s="118"/>
      <c r="AU645" s="118"/>
      <c r="AV645" s="118"/>
      <c r="AW645" s="118"/>
      <c r="AX645" s="118"/>
      <c r="AY645" s="119">
        <f t="shared" si="4"/>
        <v>0</v>
      </c>
      <c r="AZ645" s="118"/>
    </row>
    <row r="646">
      <c r="A646" s="107">
        <f t="shared" si="5"/>
        <v>645</v>
      </c>
      <c r="B646" s="108"/>
      <c r="C646" s="111"/>
      <c r="D646" s="108"/>
      <c r="E646" s="108"/>
      <c r="F646" s="127"/>
      <c r="G646" s="127"/>
      <c r="H646" s="111"/>
      <c r="I646" s="111"/>
      <c r="J646" s="121"/>
      <c r="K646" s="121"/>
      <c r="L646" s="113"/>
      <c r="M646" s="108"/>
      <c r="N646" s="127"/>
      <c r="O646" s="108"/>
      <c r="P646" s="113"/>
      <c r="Q646" s="113"/>
      <c r="R646" s="113"/>
      <c r="S646" s="108"/>
      <c r="T646" s="111"/>
      <c r="U646" s="108"/>
      <c r="V646" s="108"/>
      <c r="W646" s="108"/>
      <c r="X646" s="108"/>
      <c r="Y646" s="116"/>
      <c r="Z646" s="128"/>
      <c r="AA646" s="108"/>
      <c r="AB646" s="113"/>
      <c r="AC646" s="113"/>
      <c r="AD646" s="108"/>
      <c r="AE646" s="108"/>
      <c r="AF646" s="108"/>
      <c r="AG646" s="113"/>
      <c r="AH646" s="113"/>
      <c r="AI646" s="113"/>
      <c r="AJ646" s="108"/>
      <c r="AK646" s="108"/>
      <c r="AL646" s="108"/>
      <c r="AM646" s="118"/>
      <c r="AN646" s="118"/>
      <c r="AO646" s="118"/>
      <c r="AP646" s="118"/>
      <c r="AQ646" s="118"/>
      <c r="AR646" s="118"/>
      <c r="AS646" s="118"/>
      <c r="AT646" s="118"/>
      <c r="AU646" s="118"/>
      <c r="AV646" s="118"/>
      <c r="AW646" s="118"/>
      <c r="AX646" s="118"/>
      <c r="AY646" s="119">
        <f t="shared" si="4"/>
        <v>0</v>
      </c>
      <c r="AZ646" s="118"/>
    </row>
    <row r="647">
      <c r="A647" s="107">
        <f t="shared" si="5"/>
        <v>646</v>
      </c>
      <c r="B647" s="108"/>
      <c r="C647" s="111"/>
      <c r="D647" s="108"/>
      <c r="E647" s="108"/>
      <c r="F647" s="127"/>
      <c r="G647" s="127"/>
      <c r="H647" s="111"/>
      <c r="I647" s="111"/>
      <c r="J647" s="121"/>
      <c r="K647" s="121"/>
      <c r="L647" s="113"/>
      <c r="M647" s="108"/>
      <c r="N647" s="127"/>
      <c r="O647" s="108"/>
      <c r="P647" s="113"/>
      <c r="Q647" s="113"/>
      <c r="R647" s="113"/>
      <c r="S647" s="108"/>
      <c r="T647" s="111"/>
      <c r="U647" s="108"/>
      <c r="V647" s="108"/>
      <c r="W647" s="108"/>
      <c r="X647" s="108"/>
      <c r="Y647" s="116"/>
      <c r="Z647" s="128"/>
      <c r="AA647" s="108"/>
      <c r="AB647" s="113"/>
      <c r="AC647" s="113"/>
      <c r="AD647" s="108"/>
      <c r="AE647" s="108"/>
      <c r="AF647" s="108"/>
      <c r="AG647" s="113"/>
      <c r="AH647" s="113"/>
      <c r="AI647" s="113"/>
      <c r="AJ647" s="108"/>
      <c r="AK647" s="108"/>
      <c r="AL647" s="108"/>
      <c r="AM647" s="118"/>
      <c r="AN647" s="118"/>
      <c r="AO647" s="118"/>
      <c r="AP647" s="118"/>
      <c r="AQ647" s="118"/>
      <c r="AR647" s="118"/>
      <c r="AS647" s="118"/>
      <c r="AT647" s="118"/>
      <c r="AU647" s="118"/>
      <c r="AV647" s="118"/>
      <c r="AW647" s="118"/>
      <c r="AX647" s="118"/>
      <c r="AY647" s="119">
        <f t="shared" si="4"/>
        <v>0</v>
      </c>
      <c r="AZ647" s="118"/>
    </row>
    <row r="648">
      <c r="A648" s="107">
        <f t="shared" si="5"/>
        <v>647</v>
      </c>
      <c r="B648" s="108"/>
      <c r="C648" s="111"/>
      <c r="D648" s="108"/>
      <c r="E648" s="108"/>
      <c r="F648" s="127"/>
      <c r="G648" s="127"/>
      <c r="H648" s="111"/>
      <c r="I648" s="111"/>
      <c r="J648" s="121"/>
      <c r="K648" s="121"/>
      <c r="L648" s="113"/>
      <c r="M648" s="108"/>
      <c r="N648" s="127"/>
      <c r="O648" s="108"/>
      <c r="P648" s="113"/>
      <c r="Q648" s="113"/>
      <c r="R648" s="113"/>
      <c r="S648" s="108"/>
      <c r="T648" s="111"/>
      <c r="U648" s="108"/>
      <c r="V648" s="108"/>
      <c r="W648" s="108"/>
      <c r="X648" s="108"/>
      <c r="Y648" s="116"/>
      <c r="Z648" s="128"/>
      <c r="AA648" s="108"/>
      <c r="AB648" s="113"/>
      <c r="AC648" s="113"/>
      <c r="AD648" s="108"/>
      <c r="AE648" s="108"/>
      <c r="AF648" s="108"/>
      <c r="AG648" s="113"/>
      <c r="AH648" s="113"/>
      <c r="AI648" s="113"/>
      <c r="AJ648" s="108"/>
      <c r="AK648" s="108"/>
      <c r="AL648" s="108"/>
      <c r="AM648" s="118"/>
      <c r="AN648" s="118"/>
      <c r="AO648" s="118"/>
      <c r="AP648" s="118"/>
      <c r="AQ648" s="118"/>
      <c r="AR648" s="118"/>
      <c r="AS648" s="118"/>
      <c r="AT648" s="118"/>
      <c r="AU648" s="118"/>
      <c r="AV648" s="118"/>
      <c r="AW648" s="118"/>
      <c r="AX648" s="118"/>
      <c r="AY648" s="119">
        <f t="shared" si="4"/>
        <v>0</v>
      </c>
      <c r="AZ648" s="118"/>
    </row>
    <row r="649">
      <c r="A649" s="107">
        <f t="shared" si="5"/>
        <v>648</v>
      </c>
      <c r="B649" s="108"/>
      <c r="C649" s="111"/>
      <c r="D649" s="108"/>
      <c r="E649" s="108"/>
      <c r="F649" s="127"/>
      <c r="G649" s="127"/>
      <c r="H649" s="111"/>
      <c r="I649" s="111"/>
      <c r="J649" s="121"/>
      <c r="K649" s="121"/>
      <c r="L649" s="113"/>
      <c r="M649" s="108"/>
      <c r="N649" s="127"/>
      <c r="O649" s="108"/>
      <c r="P649" s="113"/>
      <c r="Q649" s="113"/>
      <c r="R649" s="113"/>
      <c r="S649" s="108"/>
      <c r="T649" s="111"/>
      <c r="U649" s="108"/>
      <c r="V649" s="108"/>
      <c r="W649" s="108"/>
      <c r="X649" s="108"/>
      <c r="Y649" s="116"/>
      <c r="Z649" s="128"/>
      <c r="AA649" s="108"/>
      <c r="AB649" s="113"/>
      <c r="AC649" s="113"/>
      <c r="AD649" s="108"/>
      <c r="AE649" s="108"/>
      <c r="AF649" s="108"/>
      <c r="AG649" s="113"/>
      <c r="AH649" s="113"/>
      <c r="AI649" s="113"/>
      <c r="AJ649" s="108"/>
      <c r="AK649" s="108"/>
      <c r="AL649" s="108"/>
      <c r="AM649" s="118"/>
      <c r="AN649" s="118"/>
      <c r="AO649" s="118"/>
      <c r="AP649" s="118"/>
      <c r="AQ649" s="118"/>
      <c r="AR649" s="118"/>
      <c r="AS649" s="118"/>
      <c r="AT649" s="118"/>
      <c r="AU649" s="118"/>
      <c r="AV649" s="118"/>
      <c r="AW649" s="118"/>
      <c r="AX649" s="118"/>
      <c r="AY649" s="119">
        <f t="shared" si="4"/>
        <v>0</v>
      </c>
      <c r="AZ649" s="118"/>
    </row>
    <row r="650">
      <c r="A650" s="107">
        <f t="shared" si="5"/>
        <v>649</v>
      </c>
      <c r="B650" s="108"/>
      <c r="C650" s="111"/>
      <c r="D650" s="108"/>
      <c r="E650" s="108"/>
      <c r="F650" s="127"/>
      <c r="G650" s="127"/>
      <c r="H650" s="111"/>
      <c r="I650" s="111"/>
      <c r="J650" s="121"/>
      <c r="K650" s="121"/>
      <c r="L650" s="113"/>
      <c r="M650" s="108"/>
      <c r="N650" s="127"/>
      <c r="O650" s="108"/>
      <c r="P650" s="113"/>
      <c r="Q650" s="113"/>
      <c r="R650" s="113"/>
      <c r="S650" s="108"/>
      <c r="T650" s="111"/>
      <c r="U650" s="108"/>
      <c r="V650" s="108"/>
      <c r="W650" s="108"/>
      <c r="X650" s="108"/>
      <c r="Y650" s="116"/>
      <c r="Z650" s="128"/>
      <c r="AA650" s="108"/>
      <c r="AB650" s="113"/>
      <c r="AC650" s="113"/>
      <c r="AD650" s="108"/>
      <c r="AE650" s="108"/>
      <c r="AF650" s="108"/>
      <c r="AG650" s="113"/>
      <c r="AH650" s="113"/>
      <c r="AI650" s="113"/>
      <c r="AJ650" s="108"/>
      <c r="AK650" s="108"/>
      <c r="AL650" s="108"/>
      <c r="AM650" s="118"/>
      <c r="AN650" s="118"/>
      <c r="AO650" s="118"/>
      <c r="AP650" s="118"/>
      <c r="AQ650" s="118"/>
      <c r="AR650" s="118"/>
      <c r="AS650" s="118"/>
      <c r="AT650" s="118"/>
      <c r="AU650" s="118"/>
      <c r="AV650" s="118"/>
      <c r="AW650" s="118"/>
      <c r="AX650" s="118"/>
      <c r="AY650" s="119">
        <f t="shared" si="4"/>
        <v>0</v>
      </c>
      <c r="AZ650" s="118"/>
    </row>
    <row r="651">
      <c r="A651" s="107">
        <f t="shared" si="5"/>
        <v>650</v>
      </c>
      <c r="B651" s="108"/>
      <c r="C651" s="111"/>
      <c r="D651" s="108"/>
      <c r="E651" s="108"/>
      <c r="F651" s="127"/>
      <c r="G651" s="127"/>
      <c r="H651" s="111"/>
      <c r="I651" s="111"/>
      <c r="J651" s="121"/>
      <c r="K651" s="121"/>
      <c r="L651" s="113"/>
      <c r="M651" s="108"/>
      <c r="N651" s="127"/>
      <c r="O651" s="108"/>
      <c r="P651" s="113"/>
      <c r="Q651" s="113"/>
      <c r="R651" s="113"/>
      <c r="S651" s="108"/>
      <c r="T651" s="111"/>
      <c r="U651" s="108"/>
      <c r="V651" s="108"/>
      <c r="W651" s="108"/>
      <c r="X651" s="108"/>
      <c r="Y651" s="116"/>
      <c r="Z651" s="128"/>
      <c r="AA651" s="108"/>
      <c r="AB651" s="113"/>
      <c r="AC651" s="113"/>
      <c r="AD651" s="108"/>
      <c r="AE651" s="108"/>
      <c r="AF651" s="108"/>
      <c r="AG651" s="113"/>
      <c r="AH651" s="113"/>
      <c r="AI651" s="113"/>
      <c r="AJ651" s="108"/>
      <c r="AK651" s="108"/>
      <c r="AL651" s="108"/>
      <c r="AM651" s="118"/>
      <c r="AN651" s="118"/>
      <c r="AO651" s="118"/>
      <c r="AP651" s="118"/>
      <c r="AQ651" s="118"/>
      <c r="AR651" s="118"/>
      <c r="AS651" s="118"/>
      <c r="AT651" s="118"/>
      <c r="AU651" s="118"/>
      <c r="AV651" s="118"/>
      <c r="AW651" s="118"/>
      <c r="AX651" s="118"/>
      <c r="AY651" s="119">
        <f t="shared" si="4"/>
        <v>0</v>
      </c>
      <c r="AZ651" s="118"/>
    </row>
    <row r="652">
      <c r="A652" s="107">
        <f t="shared" si="5"/>
        <v>651</v>
      </c>
      <c r="B652" s="108"/>
      <c r="C652" s="111"/>
      <c r="D652" s="108"/>
      <c r="E652" s="108"/>
      <c r="F652" s="127"/>
      <c r="G652" s="127"/>
      <c r="H652" s="111"/>
      <c r="I652" s="111"/>
      <c r="J652" s="121"/>
      <c r="K652" s="121"/>
      <c r="L652" s="113"/>
      <c r="M652" s="108"/>
      <c r="N652" s="127"/>
      <c r="O652" s="108"/>
      <c r="P652" s="113"/>
      <c r="Q652" s="113"/>
      <c r="R652" s="113"/>
      <c r="S652" s="108"/>
      <c r="T652" s="111"/>
      <c r="U652" s="108"/>
      <c r="V652" s="108"/>
      <c r="W652" s="108"/>
      <c r="X652" s="108"/>
      <c r="Y652" s="116"/>
      <c r="Z652" s="128"/>
      <c r="AA652" s="108"/>
      <c r="AB652" s="113"/>
      <c r="AC652" s="113"/>
      <c r="AD652" s="108"/>
      <c r="AE652" s="108"/>
      <c r="AF652" s="108"/>
      <c r="AG652" s="113"/>
      <c r="AH652" s="113"/>
      <c r="AI652" s="113"/>
      <c r="AJ652" s="108"/>
      <c r="AK652" s="108"/>
      <c r="AL652" s="108"/>
      <c r="AM652" s="118"/>
      <c r="AN652" s="118"/>
      <c r="AO652" s="118"/>
      <c r="AP652" s="118"/>
      <c r="AQ652" s="118"/>
      <c r="AR652" s="118"/>
      <c r="AS652" s="118"/>
      <c r="AT652" s="118"/>
      <c r="AU652" s="118"/>
      <c r="AV652" s="118"/>
      <c r="AW652" s="118"/>
      <c r="AX652" s="118"/>
      <c r="AY652" s="119">
        <f t="shared" si="4"/>
        <v>0</v>
      </c>
      <c r="AZ652" s="118"/>
    </row>
    <row r="653">
      <c r="A653" s="107">
        <f t="shared" si="5"/>
        <v>652</v>
      </c>
      <c r="B653" s="108"/>
      <c r="C653" s="111"/>
      <c r="D653" s="108"/>
      <c r="E653" s="108"/>
      <c r="F653" s="127"/>
      <c r="G653" s="127"/>
      <c r="H653" s="111"/>
      <c r="I653" s="111"/>
      <c r="J653" s="121"/>
      <c r="K653" s="121"/>
      <c r="L653" s="113"/>
      <c r="M653" s="108"/>
      <c r="N653" s="127"/>
      <c r="O653" s="108"/>
      <c r="P653" s="113"/>
      <c r="Q653" s="113"/>
      <c r="R653" s="113"/>
      <c r="S653" s="108"/>
      <c r="T653" s="111"/>
      <c r="U653" s="108"/>
      <c r="V653" s="108"/>
      <c r="W653" s="108"/>
      <c r="X653" s="108"/>
      <c r="Y653" s="116"/>
      <c r="Z653" s="128"/>
      <c r="AA653" s="108"/>
      <c r="AB653" s="113"/>
      <c r="AC653" s="113"/>
      <c r="AD653" s="108"/>
      <c r="AE653" s="108"/>
      <c r="AF653" s="108"/>
      <c r="AG653" s="113"/>
      <c r="AH653" s="113"/>
      <c r="AI653" s="113"/>
      <c r="AJ653" s="108"/>
      <c r="AK653" s="108"/>
      <c r="AL653" s="108"/>
      <c r="AM653" s="118"/>
      <c r="AN653" s="118"/>
      <c r="AO653" s="118"/>
      <c r="AP653" s="118"/>
      <c r="AQ653" s="118"/>
      <c r="AR653" s="118"/>
      <c r="AS653" s="118"/>
      <c r="AT653" s="118"/>
      <c r="AU653" s="118"/>
      <c r="AV653" s="118"/>
      <c r="AW653" s="118"/>
      <c r="AX653" s="118"/>
      <c r="AY653" s="119">
        <f t="shared" si="4"/>
        <v>0</v>
      </c>
      <c r="AZ653" s="118"/>
    </row>
    <row r="654">
      <c r="A654" s="107">
        <f t="shared" si="5"/>
        <v>653</v>
      </c>
      <c r="B654" s="108"/>
      <c r="C654" s="111"/>
      <c r="D654" s="108"/>
      <c r="E654" s="108"/>
      <c r="F654" s="127"/>
      <c r="G654" s="127"/>
      <c r="H654" s="111"/>
      <c r="I654" s="111"/>
      <c r="J654" s="121"/>
      <c r="K654" s="121"/>
      <c r="L654" s="113"/>
      <c r="M654" s="108"/>
      <c r="N654" s="127"/>
      <c r="O654" s="108"/>
      <c r="P654" s="113"/>
      <c r="Q654" s="113"/>
      <c r="R654" s="113"/>
      <c r="S654" s="108"/>
      <c r="T654" s="111"/>
      <c r="U654" s="108"/>
      <c r="V654" s="108"/>
      <c r="W654" s="108"/>
      <c r="X654" s="108"/>
      <c r="Y654" s="116"/>
      <c r="Z654" s="128"/>
      <c r="AA654" s="108"/>
      <c r="AB654" s="113"/>
      <c r="AC654" s="113"/>
      <c r="AD654" s="108"/>
      <c r="AE654" s="108"/>
      <c r="AF654" s="108"/>
      <c r="AG654" s="113"/>
      <c r="AH654" s="113"/>
      <c r="AI654" s="113"/>
      <c r="AJ654" s="108"/>
      <c r="AK654" s="108"/>
      <c r="AL654" s="108"/>
      <c r="AM654" s="118"/>
      <c r="AN654" s="118"/>
      <c r="AO654" s="118"/>
      <c r="AP654" s="118"/>
      <c r="AQ654" s="118"/>
      <c r="AR654" s="118"/>
      <c r="AS654" s="118"/>
      <c r="AT654" s="118"/>
      <c r="AU654" s="118"/>
      <c r="AV654" s="118"/>
      <c r="AW654" s="118"/>
      <c r="AX654" s="118"/>
      <c r="AY654" s="119">
        <f t="shared" si="4"/>
        <v>0</v>
      </c>
      <c r="AZ654" s="118"/>
    </row>
    <row r="655">
      <c r="A655" s="107">
        <f t="shared" si="5"/>
        <v>654</v>
      </c>
      <c r="B655" s="108"/>
      <c r="C655" s="111"/>
      <c r="D655" s="108"/>
      <c r="E655" s="108"/>
      <c r="F655" s="127"/>
      <c r="G655" s="127"/>
      <c r="H655" s="111"/>
      <c r="I655" s="111"/>
      <c r="J655" s="121"/>
      <c r="K655" s="121"/>
      <c r="L655" s="113"/>
      <c r="M655" s="108"/>
      <c r="N655" s="127"/>
      <c r="O655" s="108"/>
      <c r="P655" s="113"/>
      <c r="Q655" s="113"/>
      <c r="R655" s="113"/>
      <c r="S655" s="108"/>
      <c r="T655" s="111"/>
      <c r="U655" s="108"/>
      <c r="V655" s="108"/>
      <c r="W655" s="108"/>
      <c r="X655" s="108"/>
      <c r="Y655" s="116"/>
      <c r="Z655" s="128"/>
      <c r="AA655" s="108"/>
      <c r="AB655" s="113"/>
      <c r="AC655" s="113"/>
      <c r="AD655" s="108"/>
      <c r="AE655" s="108"/>
      <c r="AF655" s="108"/>
      <c r="AG655" s="113"/>
      <c r="AH655" s="113"/>
      <c r="AI655" s="113"/>
      <c r="AJ655" s="108"/>
      <c r="AK655" s="108"/>
      <c r="AL655" s="108"/>
      <c r="AM655" s="118"/>
      <c r="AN655" s="118"/>
      <c r="AO655" s="118"/>
      <c r="AP655" s="118"/>
      <c r="AQ655" s="118"/>
      <c r="AR655" s="118"/>
      <c r="AS655" s="118"/>
      <c r="AT655" s="118"/>
      <c r="AU655" s="118"/>
      <c r="AV655" s="118"/>
      <c r="AW655" s="118"/>
      <c r="AX655" s="118"/>
      <c r="AY655" s="119">
        <f t="shared" si="4"/>
        <v>0</v>
      </c>
      <c r="AZ655" s="118"/>
    </row>
    <row r="656">
      <c r="A656" s="107">
        <f t="shared" si="5"/>
        <v>655</v>
      </c>
      <c r="B656" s="108"/>
      <c r="C656" s="111"/>
      <c r="D656" s="108"/>
      <c r="E656" s="108"/>
      <c r="F656" s="127"/>
      <c r="G656" s="127"/>
      <c r="H656" s="111"/>
      <c r="I656" s="111"/>
      <c r="J656" s="121"/>
      <c r="K656" s="121"/>
      <c r="L656" s="113"/>
      <c r="M656" s="108"/>
      <c r="N656" s="127"/>
      <c r="O656" s="108"/>
      <c r="P656" s="113"/>
      <c r="Q656" s="113"/>
      <c r="R656" s="113"/>
      <c r="S656" s="108"/>
      <c r="T656" s="111"/>
      <c r="U656" s="108"/>
      <c r="V656" s="108"/>
      <c r="W656" s="108"/>
      <c r="X656" s="108"/>
      <c r="Y656" s="116"/>
      <c r="Z656" s="128"/>
      <c r="AA656" s="108"/>
      <c r="AB656" s="113"/>
      <c r="AC656" s="113"/>
      <c r="AD656" s="108"/>
      <c r="AE656" s="108"/>
      <c r="AF656" s="108"/>
      <c r="AG656" s="113"/>
      <c r="AH656" s="113"/>
      <c r="AI656" s="113"/>
      <c r="AJ656" s="108"/>
      <c r="AK656" s="108"/>
      <c r="AL656" s="108"/>
      <c r="AM656" s="118"/>
      <c r="AN656" s="118"/>
      <c r="AO656" s="118"/>
      <c r="AP656" s="118"/>
      <c r="AQ656" s="118"/>
      <c r="AR656" s="118"/>
      <c r="AS656" s="118"/>
      <c r="AT656" s="118"/>
      <c r="AU656" s="118"/>
      <c r="AV656" s="118"/>
      <c r="AW656" s="118"/>
      <c r="AX656" s="118"/>
      <c r="AY656" s="119">
        <f t="shared" si="4"/>
        <v>0</v>
      </c>
      <c r="AZ656" s="118"/>
    </row>
    <row r="657">
      <c r="A657" s="107">
        <f t="shared" si="5"/>
        <v>656</v>
      </c>
      <c r="B657" s="108"/>
      <c r="C657" s="111"/>
      <c r="D657" s="108"/>
      <c r="E657" s="108"/>
      <c r="F657" s="127"/>
      <c r="G657" s="127"/>
      <c r="H657" s="111"/>
      <c r="I657" s="111"/>
      <c r="J657" s="121"/>
      <c r="K657" s="121"/>
      <c r="L657" s="113"/>
      <c r="M657" s="108"/>
      <c r="N657" s="127"/>
      <c r="O657" s="108"/>
      <c r="P657" s="113"/>
      <c r="Q657" s="113"/>
      <c r="R657" s="113"/>
      <c r="S657" s="108"/>
      <c r="T657" s="111"/>
      <c r="U657" s="108"/>
      <c r="V657" s="108"/>
      <c r="W657" s="108"/>
      <c r="X657" s="108"/>
      <c r="Y657" s="116"/>
      <c r="Z657" s="128"/>
      <c r="AA657" s="108"/>
      <c r="AB657" s="113"/>
      <c r="AC657" s="113"/>
      <c r="AD657" s="108"/>
      <c r="AE657" s="108"/>
      <c r="AF657" s="108"/>
      <c r="AG657" s="113"/>
      <c r="AH657" s="113"/>
      <c r="AI657" s="113"/>
      <c r="AJ657" s="108"/>
      <c r="AK657" s="108"/>
      <c r="AL657" s="108"/>
      <c r="AM657" s="118"/>
      <c r="AN657" s="118"/>
      <c r="AO657" s="118"/>
      <c r="AP657" s="118"/>
      <c r="AQ657" s="118"/>
      <c r="AR657" s="118"/>
      <c r="AS657" s="118"/>
      <c r="AT657" s="118"/>
      <c r="AU657" s="118"/>
      <c r="AV657" s="118"/>
      <c r="AW657" s="118"/>
      <c r="AX657" s="118"/>
      <c r="AY657" s="119">
        <f t="shared" si="4"/>
        <v>0</v>
      </c>
      <c r="AZ657" s="118"/>
    </row>
    <row r="658">
      <c r="A658" s="107">
        <f t="shared" si="5"/>
        <v>657</v>
      </c>
      <c r="B658" s="108"/>
      <c r="C658" s="111"/>
      <c r="D658" s="108"/>
      <c r="E658" s="108"/>
      <c r="F658" s="127"/>
      <c r="G658" s="127"/>
      <c r="H658" s="111"/>
      <c r="I658" s="111"/>
      <c r="J658" s="121"/>
      <c r="K658" s="121"/>
      <c r="L658" s="113"/>
      <c r="M658" s="108"/>
      <c r="N658" s="127"/>
      <c r="O658" s="108"/>
      <c r="P658" s="113"/>
      <c r="Q658" s="113"/>
      <c r="R658" s="113"/>
      <c r="S658" s="108"/>
      <c r="T658" s="111"/>
      <c r="U658" s="108"/>
      <c r="V658" s="108"/>
      <c r="W658" s="108"/>
      <c r="X658" s="108"/>
      <c r="Y658" s="116"/>
      <c r="Z658" s="128"/>
      <c r="AA658" s="108"/>
      <c r="AB658" s="113"/>
      <c r="AC658" s="113"/>
      <c r="AD658" s="108"/>
      <c r="AE658" s="108"/>
      <c r="AF658" s="108"/>
      <c r="AG658" s="113"/>
      <c r="AH658" s="113"/>
      <c r="AI658" s="113"/>
      <c r="AJ658" s="108"/>
      <c r="AK658" s="108"/>
      <c r="AL658" s="108"/>
      <c r="AM658" s="118"/>
      <c r="AN658" s="118"/>
      <c r="AO658" s="118"/>
      <c r="AP658" s="118"/>
      <c r="AQ658" s="118"/>
      <c r="AR658" s="118"/>
      <c r="AS658" s="118"/>
      <c r="AT658" s="118"/>
      <c r="AU658" s="118"/>
      <c r="AV658" s="118"/>
      <c r="AW658" s="118"/>
      <c r="AX658" s="118"/>
      <c r="AY658" s="119">
        <f t="shared" si="4"/>
        <v>0</v>
      </c>
      <c r="AZ658" s="118"/>
    </row>
    <row r="659">
      <c r="A659" s="107">
        <f t="shared" si="5"/>
        <v>658</v>
      </c>
      <c r="B659" s="108"/>
      <c r="C659" s="111"/>
      <c r="D659" s="108"/>
      <c r="E659" s="108"/>
      <c r="F659" s="127"/>
      <c r="G659" s="127"/>
      <c r="H659" s="111"/>
      <c r="I659" s="111"/>
      <c r="J659" s="121"/>
      <c r="K659" s="121"/>
      <c r="L659" s="113"/>
      <c r="M659" s="108"/>
      <c r="N659" s="127"/>
      <c r="O659" s="108"/>
      <c r="P659" s="113"/>
      <c r="Q659" s="113"/>
      <c r="R659" s="113"/>
      <c r="S659" s="108"/>
      <c r="T659" s="111"/>
      <c r="U659" s="108"/>
      <c r="V659" s="108"/>
      <c r="W659" s="108"/>
      <c r="X659" s="108"/>
      <c r="Y659" s="116"/>
      <c r="Z659" s="128"/>
      <c r="AA659" s="108"/>
      <c r="AB659" s="113"/>
      <c r="AC659" s="113"/>
      <c r="AD659" s="108"/>
      <c r="AE659" s="108"/>
      <c r="AF659" s="108"/>
      <c r="AG659" s="113"/>
      <c r="AH659" s="113"/>
      <c r="AI659" s="113"/>
      <c r="AJ659" s="108"/>
      <c r="AK659" s="108"/>
      <c r="AL659" s="108"/>
      <c r="AM659" s="118"/>
      <c r="AN659" s="118"/>
      <c r="AO659" s="118"/>
      <c r="AP659" s="118"/>
      <c r="AQ659" s="118"/>
      <c r="AR659" s="118"/>
      <c r="AS659" s="118"/>
      <c r="AT659" s="118"/>
      <c r="AU659" s="118"/>
      <c r="AV659" s="118"/>
      <c r="AW659" s="118"/>
      <c r="AX659" s="118"/>
      <c r="AY659" s="119">
        <f t="shared" si="4"/>
        <v>0</v>
      </c>
      <c r="AZ659" s="118"/>
    </row>
    <row r="660">
      <c r="A660" s="107">
        <f t="shared" si="5"/>
        <v>659</v>
      </c>
      <c r="B660" s="108"/>
      <c r="C660" s="111"/>
      <c r="D660" s="108"/>
      <c r="E660" s="108"/>
      <c r="F660" s="127"/>
      <c r="G660" s="127"/>
      <c r="H660" s="111"/>
      <c r="I660" s="111"/>
      <c r="J660" s="121"/>
      <c r="K660" s="121"/>
      <c r="L660" s="113"/>
      <c r="M660" s="108"/>
      <c r="N660" s="127"/>
      <c r="O660" s="108"/>
      <c r="P660" s="113"/>
      <c r="Q660" s="113"/>
      <c r="R660" s="113"/>
      <c r="S660" s="108"/>
      <c r="T660" s="111"/>
      <c r="U660" s="108"/>
      <c r="V660" s="108"/>
      <c r="W660" s="108"/>
      <c r="X660" s="108"/>
      <c r="Y660" s="116"/>
      <c r="Z660" s="128"/>
      <c r="AA660" s="108"/>
      <c r="AB660" s="113"/>
      <c r="AC660" s="113"/>
      <c r="AD660" s="108"/>
      <c r="AE660" s="108"/>
      <c r="AF660" s="108"/>
      <c r="AG660" s="113"/>
      <c r="AH660" s="113"/>
      <c r="AI660" s="113"/>
      <c r="AJ660" s="108"/>
      <c r="AK660" s="108"/>
      <c r="AL660" s="108"/>
      <c r="AM660" s="118"/>
      <c r="AN660" s="118"/>
      <c r="AO660" s="118"/>
      <c r="AP660" s="118"/>
      <c r="AQ660" s="118"/>
      <c r="AR660" s="118"/>
      <c r="AS660" s="118"/>
      <c r="AT660" s="118"/>
      <c r="AU660" s="118"/>
      <c r="AV660" s="118"/>
      <c r="AW660" s="118"/>
      <c r="AX660" s="118"/>
      <c r="AY660" s="119">
        <f t="shared" si="4"/>
        <v>0</v>
      </c>
      <c r="AZ660" s="118"/>
    </row>
    <row r="661">
      <c r="A661" s="107">
        <f t="shared" si="5"/>
        <v>660</v>
      </c>
      <c r="B661" s="108"/>
      <c r="C661" s="111"/>
      <c r="D661" s="108"/>
      <c r="E661" s="108"/>
      <c r="F661" s="127"/>
      <c r="G661" s="127"/>
      <c r="H661" s="111"/>
      <c r="I661" s="111"/>
      <c r="J661" s="121"/>
      <c r="K661" s="121"/>
      <c r="L661" s="113"/>
      <c r="M661" s="108"/>
      <c r="N661" s="127"/>
      <c r="O661" s="108"/>
      <c r="P661" s="113"/>
      <c r="Q661" s="113"/>
      <c r="R661" s="113"/>
      <c r="S661" s="108"/>
      <c r="T661" s="111"/>
      <c r="U661" s="108"/>
      <c r="V661" s="108"/>
      <c r="W661" s="108"/>
      <c r="X661" s="108"/>
      <c r="Y661" s="116"/>
      <c r="Z661" s="128"/>
      <c r="AA661" s="108"/>
      <c r="AB661" s="113"/>
      <c r="AC661" s="113"/>
      <c r="AD661" s="108"/>
      <c r="AE661" s="108"/>
      <c r="AF661" s="108"/>
      <c r="AG661" s="113"/>
      <c r="AH661" s="113"/>
      <c r="AI661" s="113"/>
      <c r="AJ661" s="108"/>
      <c r="AK661" s="108"/>
      <c r="AL661" s="108"/>
      <c r="AM661" s="118"/>
      <c r="AN661" s="118"/>
      <c r="AO661" s="118"/>
      <c r="AP661" s="118"/>
      <c r="AQ661" s="118"/>
      <c r="AR661" s="118"/>
      <c r="AS661" s="118"/>
      <c r="AT661" s="118"/>
      <c r="AU661" s="118"/>
      <c r="AV661" s="118"/>
      <c r="AW661" s="118"/>
      <c r="AX661" s="118"/>
      <c r="AY661" s="119">
        <f t="shared" si="4"/>
        <v>0</v>
      </c>
      <c r="AZ661" s="118"/>
    </row>
    <row r="662">
      <c r="A662" s="107">
        <f t="shared" si="5"/>
        <v>661</v>
      </c>
      <c r="B662" s="108"/>
      <c r="C662" s="111"/>
      <c r="D662" s="108"/>
      <c r="E662" s="108"/>
      <c r="F662" s="127"/>
      <c r="G662" s="127"/>
      <c r="H662" s="111"/>
      <c r="I662" s="111"/>
      <c r="J662" s="121"/>
      <c r="K662" s="121"/>
      <c r="L662" s="113"/>
      <c r="M662" s="108"/>
      <c r="N662" s="127"/>
      <c r="O662" s="108"/>
      <c r="P662" s="113"/>
      <c r="Q662" s="113"/>
      <c r="R662" s="113"/>
      <c r="S662" s="108"/>
      <c r="T662" s="111"/>
      <c r="U662" s="108"/>
      <c r="V662" s="108"/>
      <c r="W662" s="108"/>
      <c r="X662" s="108"/>
      <c r="Y662" s="116"/>
      <c r="Z662" s="128"/>
      <c r="AA662" s="108"/>
      <c r="AB662" s="113"/>
      <c r="AC662" s="113"/>
      <c r="AD662" s="108"/>
      <c r="AE662" s="108"/>
      <c r="AF662" s="108"/>
      <c r="AG662" s="113"/>
      <c r="AH662" s="113"/>
      <c r="AI662" s="113"/>
      <c r="AJ662" s="108"/>
      <c r="AK662" s="108"/>
      <c r="AL662" s="108"/>
      <c r="AM662" s="118"/>
      <c r="AN662" s="118"/>
      <c r="AO662" s="118"/>
      <c r="AP662" s="118"/>
      <c r="AQ662" s="118"/>
      <c r="AR662" s="118"/>
      <c r="AS662" s="118"/>
      <c r="AT662" s="118"/>
      <c r="AU662" s="118"/>
      <c r="AV662" s="118"/>
      <c r="AW662" s="118"/>
      <c r="AX662" s="118"/>
      <c r="AY662" s="119">
        <f t="shared" si="4"/>
        <v>0</v>
      </c>
      <c r="AZ662" s="118"/>
    </row>
    <row r="663">
      <c r="A663" s="107">
        <f t="shared" si="5"/>
        <v>662</v>
      </c>
      <c r="B663" s="108"/>
      <c r="C663" s="111"/>
      <c r="D663" s="108"/>
      <c r="E663" s="108"/>
      <c r="F663" s="127"/>
      <c r="G663" s="127"/>
      <c r="H663" s="111"/>
      <c r="I663" s="111"/>
      <c r="J663" s="121"/>
      <c r="K663" s="121"/>
      <c r="L663" s="113"/>
      <c r="M663" s="108"/>
      <c r="N663" s="127"/>
      <c r="O663" s="108"/>
      <c r="P663" s="113"/>
      <c r="Q663" s="113"/>
      <c r="R663" s="113"/>
      <c r="S663" s="108"/>
      <c r="T663" s="111"/>
      <c r="U663" s="108"/>
      <c r="V663" s="108"/>
      <c r="W663" s="108"/>
      <c r="X663" s="108"/>
      <c r="Y663" s="116"/>
      <c r="Z663" s="128"/>
      <c r="AA663" s="108"/>
      <c r="AB663" s="113"/>
      <c r="AC663" s="113"/>
      <c r="AD663" s="108"/>
      <c r="AE663" s="108"/>
      <c r="AF663" s="108"/>
      <c r="AG663" s="113"/>
      <c r="AH663" s="113"/>
      <c r="AI663" s="113"/>
      <c r="AJ663" s="108"/>
      <c r="AK663" s="108"/>
      <c r="AL663" s="108"/>
      <c r="AM663" s="118"/>
      <c r="AN663" s="118"/>
      <c r="AO663" s="118"/>
      <c r="AP663" s="118"/>
      <c r="AQ663" s="118"/>
      <c r="AR663" s="118"/>
      <c r="AS663" s="118"/>
      <c r="AT663" s="118"/>
      <c r="AU663" s="118"/>
      <c r="AV663" s="118"/>
      <c r="AW663" s="118"/>
      <c r="AX663" s="118"/>
      <c r="AY663" s="119">
        <f t="shared" si="4"/>
        <v>0</v>
      </c>
      <c r="AZ663" s="118"/>
    </row>
    <row r="664">
      <c r="A664" s="107">
        <f t="shared" si="5"/>
        <v>663</v>
      </c>
      <c r="B664" s="108"/>
      <c r="C664" s="111"/>
      <c r="D664" s="108"/>
      <c r="E664" s="108"/>
      <c r="F664" s="127"/>
      <c r="G664" s="127"/>
      <c r="H664" s="111"/>
      <c r="I664" s="111"/>
      <c r="J664" s="121"/>
      <c r="K664" s="121"/>
      <c r="L664" s="113"/>
      <c r="M664" s="108"/>
      <c r="N664" s="127"/>
      <c r="O664" s="108"/>
      <c r="P664" s="113"/>
      <c r="Q664" s="113"/>
      <c r="R664" s="113"/>
      <c r="S664" s="108"/>
      <c r="T664" s="111"/>
      <c r="U664" s="108"/>
      <c r="V664" s="108"/>
      <c r="W664" s="108"/>
      <c r="X664" s="108"/>
      <c r="Y664" s="116"/>
      <c r="Z664" s="128"/>
      <c r="AA664" s="108"/>
      <c r="AB664" s="113"/>
      <c r="AC664" s="113"/>
      <c r="AD664" s="108"/>
      <c r="AE664" s="108"/>
      <c r="AF664" s="108"/>
      <c r="AG664" s="113"/>
      <c r="AH664" s="113"/>
      <c r="AI664" s="113"/>
      <c r="AJ664" s="108"/>
      <c r="AK664" s="108"/>
      <c r="AL664" s="108"/>
      <c r="AM664" s="118"/>
      <c r="AN664" s="118"/>
      <c r="AO664" s="118"/>
      <c r="AP664" s="118"/>
      <c r="AQ664" s="118"/>
      <c r="AR664" s="118"/>
      <c r="AS664" s="118"/>
      <c r="AT664" s="118"/>
      <c r="AU664" s="118"/>
      <c r="AV664" s="118"/>
      <c r="AW664" s="118"/>
      <c r="AX664" s="118"/>
      <c r="AY664" s="119">
        <f t="shared" si="4"/>
        <v>0</v>
      </c>
      <c r="AZ664" s="118"/>
    </row>
    <row r="665">
      <c r="A665" s="107">
        <f t="shared" si="5"/>
        <v>664</v>
      </c>
      <c r="B665" s="108"/>
      <c r="C665" s="111"/>
      <c r="D665" s="108"/>
      <c r="E665" s="108"/>
      <c r="F665" s="127"/>
      <c r="G665" s="127"/>
      <c r="H665" s="111"/>
      <c r="I665" s="111"/>
      <c r="J665" s="121"/>
      <c r="K665" s="121"/>
      <c r="L665" s="113"/>
      <c r="M665" s="108"/>
      <c r="N665" s="127"/>
      <c r="O665" s="108"/>
      <c r="P665" s="113"/>
      <c r="Q665" s="113"/>
      <c r="R665" s="113"/>
      <c r="S665" s="108"/>
      <c r="T665" s="111"/>
      <c r="U665" s="108"/>
      <c r="V665" s="108"/>
      <c r="W665" s="108"/>
      <c r="X665" s="108"/>
      <c r="Y665" s="116"/>
      <c r="Z665" s="128"/>
      <c r="AA665" s="108"/>
      <c r="AB665" s="113"/>
      <c r="AC665" s="113"/>
      <c r="AD665" s="108"/>
      <c r="AE665" s="108"/>
      <c r="AF665" s="108"/>
      <c r="AG665" s="113"/>
      <c r="AH665" s="113"/>
      <c r="AI665" s="113"/>
      <c r="AJ665" s="108"/>
      <c r="AK665" s="108"/>
      <c r="AL665" s="108"/>
      <c r="AM665" s="118"/>
      <c r="AN665" s="118"/>
      <c r="AO665" s="118"/>
      <c r="AP665" s="118"/>
      <c r="AQ665" s="118"/>
      <c r="AR665" s="118"/>
      <c r="AS665" s="118"/>
      <c r="AT665" s="118"/>
      <c r="AU665" s="118"/>
      <c r="AV665" s="118"/>
      <c r="AW665" s="118"/>
      <c r="AX665" s="118"/>
      <c r="AY665" s="119">
        <f t="shared" si="4"/>
        <v>0</v>
      </c>
      <c r="AZ665" s="118"/>
    </row>
    <row r="666">
      <c r="A666" s="107">
        <f t="shared" si="5"/>
        <v>665</v>
      </c>
      <c r="B666" s="108"/>
      <c r="C666" s="111"/>
      <c r="D666" s="108"/>
      <c r="E666" s="108"/>
      <c r="F666" s="127"/>
      <c r="G666" s="127"/>
      <c r="H666" s="111"/>
      <c r="I666" s="111"/>
      <c r="J666" s="121"/>
      <c r="K666" s="121"/>
      <c r="L666" s="113"/>
      <c r="M666" s="108"/>
      <c r="N666" s="127"/>
      <c r="O666" s="108"/>
      <c r="P666" s="113"/>
      <c r="Q666" s="113"/>
      <c r="R666" s="113"/>
      <c r="S666" s="108"/>
      <c r="T666" s="111"/>
      <c r="U666" s="108"/>
      <c r="V666" s="108"/>
      <c r="W666" s="108"/>
      <c r="X666" s="108"/>
      <c r="Y666" s="116"/>
      <c r="Z666" s="128"/>
      <c r="AA666" s="108"/>
      <c r="AB666" s="113"/>
      <c r="AC666" s="113"/>
      <c r="AD666" s="108"/>
      <c r="AE666" s="108"/>
      <c r="AF666" s="108"/>
      <c r="AG666" s="113"/>
      <c r="AH666" s="113"/>
      <c r="AI666" s="113"/>
      <c r="AJ666" s="108"/>
      <c r="AK666" s="108"/>
      <c r="AL666" s="108"/>
      <c r="AM666" s="118"/>
      <c r="AN666" s="118"/>
      <c r="AO666" s="118"/>
      <c r="AP666" s="118"/>
      <c r="AQ666" s="118"/>
      <c r="AR666" s="118"/>
      <c r="AS666" s="118"/>
      <c r="AT666" s="118"/>
      <c r="AU666" s="118"/>
      <c r="AV666" s="118"/>
      <c r="AW666" s="118"/>
      <c r="AX666" s="118"/>
      <c r="AY666" s="119">
        <f t="shared" si="4"/>
        <v>0</v>
      </c>
      <c r="AZ666" s="118"/>
    </row>
    <row r="667">
      <c r="A667" s="107">
        <f t="shared" si="5"/>
        <v>666</v>
      </c>
      <c r="B667" s="108"/>
      <c r="C667" s="111"/>
      <c r="D667" s="108"/>
      <c r="E667" s="108"/>
      <c r="F667" s="127"/>
      <c r="G667" s="127"/>
      <c r="H667" s="111"/>
      <c r="I667" s="111"/>
      <c r="J667" s="121"/>
      <c r="K667" s="121"/>
      <c r="L667" s="113"/>
      <c r="M667" s="108"/>
      <c r="N667" s="127"/>
      <c r="O667" s="108"/>
      <c r="P667" s="113"/>
      <c r="Q667" s="113"/>
      <c r="R667" s="113"/>
      <c r="S667" s="108"/>
      <c r="T667" s="111"/>
      <c r="U667" s="108"/>
      <c r="V667" s="108"/>
      <c r="W667" s="108"/>
      <c r="X667" s="108"/>
      <c r="Y667" s="116"/>
      <c r="Z667" s="128"/>
      <c r="AA667" s="108"/>
      <c r="AB667" s="113"/>
      <c r="AC667" s="113"/>
      <c r="AD667" s="108"/>
      <c r="AE667" s="108"/>
      <c r="AF667" s="108"/>
      <c r="AG667" s="113"/>
      <c r="AH667" s="113"/>
      <c r="AI667" s="113"/>
      <c r="AJ667" s="108"/>
      <c r="AK667" s="108"/>
      <c r="AL667" s="108"/>
      <c r="AM667" s="118"/>
      <c r="AN667" s="118"/>
      <c r="AO667" s="118"/>
      <c r="AP667" s="118"/>
      <c r="AQ667" s="118"/>
      <c r="AR667" s="118"/>
      <c r="AS667" s="118"/>
      <c r="AT667" s="118"/>
      <c r="AU667" s="118"/>
      <c r="AV667" s="118"/>
      <c r="AW667" s="118"/>
      <c r="AX667" s="118"/>
      <c r="AY667" s="119">
        <f t="shared" si="4"/>
        <v>0</v>
      </c>
      <c r="AZ667" s="118"/>
    </row>
    <row r="668">
      <c r="A668" s="107">
        <f t="shared" si="5"/>
        <v>667</v>
      </c>
      <c r="B668" s="108"/>
      <c r="C668" s="111"/>
      <c r="D668" s="108"/>
      <c r="E668" s="108"/>
      <c r="F668" s="127"/>
      <c r="G668" s="127"/>
      <c r="H668" s="111"/>
      <c r="I668" s="111"/>
      <c r="J668" s="121"/>
      <c r="K668" s="121"/>
      <c r="L668" s="113"/>
      <c r="M668" s="108"/>
      <c r="N668" s="127"/>
      <c r="O668" s="108"/>
      <c r="P668" s="113"/>
      <c r="Q668" s="113"/>
      <c r="R668" s="113"/>
      <c r="S668" s="108"/>
      <c r="T668" s="111"/>
      <c r="U668" s="108"/>
      <c r="V668" s="108"/>
      <c r="W668" s="108"/>
      <c r="X668" s="108"/>
      <c r="Y668" s="116"/>
      <c r="Z668" s="128"/>
      <c r="AA668" s="108"/>
      <c r="AB668" s="113"/>
      <c r="AC668" s="113"/>
      <c r="AD668" s="108"/>
      <c r="AE668" s="108"/>
      <c r="AF668" s="108"/>
      <c r="AG668" s="113"/>
      <c r="AH668" s="113"/>
      <c r="AI668" s="113"/>
      <c r="AJ668" s="108"/>
      <c r="AK668" s="108"/>
      <c r="AL668" s="108"/>
      <c r="AM668" s="118"/>
      <c r="AN668" s="118"/>
      <c r="AO668" s="118"/>
      <c r="AP668" s="118"/>
      <c r="AQ668" s="118"/>
      <c r="AR668" s="118"/>
      <c r="AS668" s="118"/>
      <c r="AT668" s="118"/>
      <c r="AU668" s="118"/>
      <c r="AV668" s="118"/>
      <c r="AW668" s="118"/>
      <c r="AX668" s="118"/>
      <c r="AY668" s="119">
        <f t="shared" si="4"/>
        <v>0</v>
      </c>
      <c r="AZ668" s="118"/>
    </row>
    <row r="669">
      <c r="A669" s="107">
        <f t="shared" si="5"/>
        <v>668</v>
      </c>
      <c r="B669" s="108"/>
      <c r="C669" s="111"/>
      <c r="D669" s="108"/>
      <c r="E669" s="108"/>
      <c r="F669" s="127"/>
      <c r="G669" s="127"/>
      <c r="H669" s="111"/>
      <c r="I669" s="111"/>
      <c r="J669" s="121"/>
      <c r="K669" s="121"/>
      <c r="L669" s="113"/>
      <c r="M669" s="108"/>
      <c r="N669" s="127"/>
      <c r="O669" s="108"/>
      <c r="P669" s="113"/>
      <c r="Q669" s="113"/>
      <c r="R669" s="113"/>
      <c r="S669" s="108"/>
      <c r="T669" s="111"/>
      <c r="U669" s="108"/>
      <c r="V669" s="108"/>
      <c r="W669" s="108"/>
      <c r="X669" s="108"/>
      <c r="Y669" s="116"/>
      <c r="Z669" s="128"/>
      <c r="AA669" s="108"/>
      <c r="AB669" s="113"/>
      <c r="AC669" s="113"/>
      <c r="AD669" s="108"/>
      <c r="AE669" s="108"/>
      <c r="AF669" s="108"/>
      <c r="AG669" s="113"/>
      <c r="AH669" s="113"/>
      <c r="AI669" s="113"/>
      <c r="AJ669" s="108"/>
      <c r="AK669" s="108"/>
      <c r="AL669" s="108"/>
      <c r="AM669" s="118"/>
      <c r="AN669" s="118"/>
      <c r="AO669" s="118"/>
      <c r="AP669" s="118"/>
      <c r="AQ669" s="118"/>
      <c r="AR669" s="118"/>
      <c r="AS669" s="118"/>
      <c r="AT669" s="118"/>
      <c r="AU669" s="118"/>
      <c r="AV669" s="118"/>
      <c r="AW669" s="118"/>
      <c r="AX669" s="118"/>
      <c r="AY669" s="119">
        <f t="shared" si="4"/>
        <v>0</v>
      </c>
      <c r="AZ669" s="118"/>
    </row>
    <row r="670">
      <c r="A670" s="107">
        <f t="shared" si="5"/>
        <v>669</v>
      </c>
      <c r="B670" s="108"/>
      <c r="C670" s="111"/>
      <c r="D670" s="108"/>
      <c r="E670" s="108"/>
      <c r="F670" s="127"/>
      <c r="G670" s="127"/>
      <c r="H670" s="111"/>
      <c r="I670" s="111"/>
      <c r="J670" s="121"/>
      <c r="K670" s="121"/>
      <c r="L670" s="113"/>
      <c r="M670" s="108"/>
      <c r="N670" s="127"/>
      <c r="O670" s="108"/>
      <c r="P670" s="113"/>
      <c r="Q670" s="113"/>
      <c r="R670" s="113"/>
      <c r="S670" s="108"/>
      <c r="T670" s="111"/>
      <c r="U670" s="108"/>
      <c r="V670" s="108"/>
      <c r="W670" s="108"/>
      <c r="X670" s="108"/>
      <c r="Y670" s="116"/>
      <c r="Z670" s="128"/>
      <c r="AA670" s="108"/>
      <c r="AB670" s="113"/>
      <c r="AC670" s="113"/>
      <c r="AD670" s="108"/>
      <c r="AE670" s="108"/>
      <c r="AF670" s="108"/>
      <c r="AG670" s="113"/>
      <c r="AH670" s="113"/>
      <c r="AI670" s="113"/>
      <c r="AJ670" s="108"/>
      <c r="AK670" s="108"/>
      <c r="AL670" s="108"/>
      <c r="AM670" s="118"/>
      <c r="AN670" s="118"/>
      <c r="AO670" s="118"/>
      <c r="AP670" s="118"/>
      <c r="AQ670" s="118"/>
      <c r="AR670" s="118"/>
      <c r="AS670" s="118"/>
      <c r="AT670" s="118"/>
      <c r="AU670" s="118"/>
      <c r="AV670" s="118"/>
      <c r="AW670" s="118"/>
      <c r="AX670" s="118"/>
      <c r="AY670" s="119">
        <f t="shared" si="4"/>
        <v>0</v>
      </c>
      <c r="AZ670" s="118"/>
    </row>
    <row r="671">
      <c r="A671" s="107">
        <f t="shared" si="5"/>
        <v>670</v>
      </c>
      <c r="B671" s="108"/>
      <c r="C671" s="111"/>
      <c r="D671" s="108"/>
      <c r="E671" s="108"/>
      <c r="F671" s="127"/>
      <c r="G671" s="127"/>
      <c r="H671" s="111"/>
      <c r="I671" s="111"/>
      <c r="J671" s="121"/>
      <c r="K671" s="121"/>
      <c r="L671" s="113"/>
      <c r="M671" s="108"/>
      <c r="N671" s="127"/>
      <c r="O671" s="108"/>
      <c r="P671" s="113"/>
      <c r="Q671" s="113"/>
      <c r="R671" s="113"/>
      <c r="S671" s="108"/>
      <c r="T671" s="111"/>
      <c r="U671" s="108"/>
      <c r="V671" s="108"/>
      <c r="W671" s="108"/>
      <c r="X671" s="108"/>
      <c r="Y671" s="116"/>
      <c r="Z671" s="128"/>
      <c r="AA671" s="108"/>
      <c r="AB671" s="113"/>
      <c r="AC671" s="113"/>
      <c r="AD671" s="108"/>
      <c r="AE671" s="108"/>
      <c r="AF671" s="108"/>
      <c r="AG671" s="113"/>
      <c r="AH671" s="113"/>
      <c r="AI671" s="113"/>
      <c r="AJ671" s="108"/>
      <c r="AK671" s="108"/>
      <c r="AL671" s="108"/>
      <c r="AM671" s="118"/>
      <c r="AN671" s="118"/>
      <c r="AO671" s="118"/>
      <c r="AP671" s="118"/>
      <c r="AQ671" s="118"/>
      <c r="AR671" s="118"/>
      <c r="AS671" s="118"/>
      <c r="AT671" s="118"/>
      <c r="AU671" s="118"/>
      <c r="AV671" s="118"/>
      <c r="AW671" s="118"/>
      <c r="AX671" s="118"/>
      <c r="AY671" s="119">
        <f t="shared" si="4"/>
        <v>0</v>
      </c>
      <c r="AZ671" s="118"/>
    </row>
    <row r="672">
      <c r="A672" s="107">
        <f t="shared" si="5"/>
        <v>671</v>
      </c>
      <c r="B672" s="108"/>
      <c r="C672" s="111"/>
      <c r="D672" s="108"/>
      <c r="E672" s="108"/>
      <c r="F672" s="127"/>
      <c r="G672" s="127"/>
      <c r="H672" s="111"/>
      <c r="I672" s="111"/>
      <c r="J672" s="121"/>
      <c r="K672" s="121"/>
      <c r="L672" s="113"/>
      <c r="M672" s="108"/>
      <c r="N672" s="127"/>
      <c r="O672" s="108"/>
      <c r="P672" s="113"/>
      <c r="Q672" s="113"/>
      <c r="R672" s="113"/>
      <c r="S672" s="108"/>
      <c r="T672" s="111"/>
      <c r="U672" s="108"/>
      <c r="V672" s="108"/>
      <c r="W672" s="108"/>
      <c r="X672" s="108"/>
      <c r="Y672" s="116"/>
      <c r="Z672" s="128"/>
      <c r="AA672" s="108"/>
      <c r="AB672" s="113"/>
      <c r="AC672" s="113"/>
      <c r="AD672" s="108"/>
      <c r="AE672" s="108"/>
      <c r="AF672" s="108"/>
      <c r="AG672" s="113"/>
      <c r="AH672" s="113"/>
      <c r="AI672" s="113"/>
      <c r="AJ672" s="108"/>
      <c r="AK672" s="108"/>
      <c r="AL672" s="108"/>
      <c r="AM672" s="118"/>
      <c r="AN672" s="118"/>
      <c r="AO672" s="118"/>
      <c r="AP672" s="118"/>
      <c r="AQ672" s="118"/>
      <c r="AR672" s="118"/>
      <c r="AS672" s="118"/>
      <c r="AT672" s="118"/>
      <c r="AU672" s="118"/>
      <c r="AV672" s="118"/>
      <c r="AW672" s="118"/>
      <c r="AX672" s="118"/>
      <c r="AY672" s="119">
        <f t="shared" si="4"/>
        <v>0</v>
      </c>
      <c r="AZ672" s="118"/>
    </row>
    <row r="673">
      <c r="A673" s="107">
        <f t="shared" si="5"/>
        <v>672</v>
      </c>
      <c r="B673" s="108"/>
      <c r="C673" s="111"/>
      <c r="D673" s="108"/>
      <c r="E673" s="108"/>
      <c r="F673" s="127"/>
      <c r="G673" s="127"/>
      <c r="H673" s="111"/>
      <c r="I673" s="111"/>
      <c r="J673" s="121"/>
      <c r="K673" s="121"/>
      <c r="L673" s="113"/>
      <c r="M673" s="108"/>
      <c r="N673" s="127"/>
      <c r="O673" s="108"/>
      <c r="P673" s="113"/>
      <c r="Q673" s="113"/>
      <c r="R673" s="113"/>
      <c r="S673" s="108"/>
      <c r="T673" s="111"/>
      <c r="U673" s="108"/>
      <c r="V673" s="108"/>
      <c r="W673" s="108"/>
      <c r="X673" s="108"/>
      <c r="Y673" s="116"/>
      <c r="Z673" s="128"/>
      <c r="AA673" s="108"/>
      <c r="AB673" s="113"/>
      <c r="AC673" s="113"/>
      <c r="AD673" s="108"/>
      <c r="AE673" s="108"/>
      <c r="AF673" s="108"/>
      <c r="AG673" s="113"/>
      <c r="AH673" s="113"/>
      <c r="AI673" s="113"/>
      <c r="AJ673" s="108"/>
      <c r="AK673" s="108"/>
      <c r="AL673" s="108"/>
      <c r="AM673" s="118"/>
      <c r="AN673" s="118"/>
      <c r="AO673" s="118"/>
      <c r="AP673" s="118"/>
      <c r="AQ673" s="118"/>
      <c r="AR673" s="118"/>
      <c r="AS673" s="118"/>
      <c r="AT673" s="118"/>
      <c r="AU673" s="118"/>
      <c r="AV673" s="118"/>
      <c r="AW673" s="118"/>
      <c r="AX673" s="118"/>
      <c r="AY673" s="119">
        <f t="shared" si="4"/>
        <v>0</v>
      </c>
      <c r="AZ673" s="118"/>
    </row>
    <row r="674">
      <c r="A674" s="107">
        <f t="shared" si="5"/>
        <v>673</v>
      </c>
      <c r="B674" s="108"/>
      <c r="C674" s="111"/>
      <c r="D674" s="108"/>
      <c r="E674" s="108"/>
      <c r="F674" s="127"/>
      <c r="G674" s="127"/>
      <c r="H674" s="111"/>
      <c r="I674" s="111"/>
      <c r="J674" s="121"/>
      <c r="K674" s="121"/>
      <c r="L674" s="113"/>
      <c r="M674" s="108"/>
      <c r="N674" s="127"/>
      <c r="O674" s="108"/>
      <c r="P674" s="113"/>
      <c r="Q674" s="113"/>
      <c r="R674" s="113"/>
      <c r="S674" s="108"/>
      <c r="T674" s="111"/>
      <c r="U674" s="108"/>
      <c r="V674" s="108"/>
      <c r="W674" s="108"/>
      <c r="X674" s="108"/>
      <c r="Y674" s="116"/>
      <c r="Z674" s="128"/>
      <c r="AA674" s="108"/>
      <c r="AB674" s="113"/>
      <c r="AC674" s="113"/>
      <c r="AD674" s="108"/>
      <c r="AE674" s="108"/>
      <c r="AF674" s="108"/>
      <c r="AG674" s="113"/>
      <c r="AH674" s="113"/>
      <c r="AI674" s="113"/>
      <c r="AJ674" s="108"/>
      <c r="AK674" s="108"/>
      <c r="AL674" s="108"/>
      <c r="AM674" s="118"/>
      <c r="AN674" s="118"/>
      <c r="AO674" s="118"/>
      <c r="AP674" s="118"/>
      <c r="AQ674" s="118"/>
      <c r="AR674" s="118"/>
      <c r="AS674" s="118"/>
      <c r="AT674" s="118"/>
      <c r="AU674" s="118"/>
      <c r="AV674" s="118"/>
      <c r="AW674" s="118"/>
      <c r="AX674" s="118"/>
      <c r="AY674" s="119">
        <f t="shared" si="4"/>
        <v>0</v>
      </c>
      <c r="AZ674" s="118"/>
    </row>
    <row r="675">
      <c r="A675" s="107">
        <f t="shared" si="5"/>
        <v>674</v>
      </c>
      <c r="B675" s="108"/>
      <c r="C675" s="111"/>
      <c r="D675" s="108"/>
      <c r="E675" s="108"/>
      <c r="F675" s="127"/>
      <c r="G675" s="127"/>
      <c r="H675" s="111"/>
      <c r="I675" s="111"/>
      <c r="J675" s="121"/>
      <c r="K675" s="121"/>
      <c r="L675" s="113"/>
      <c r="M675" s="108"/>
      <c r="N675" s="127"/>
      <c r="O675" s="108"/>
      <c r="P675" s="113"/>
      <c r="Q675" s="113"/>
      <c r="R675" s="113"/>
      <c r="S675" s="108"/>
      <c r="T675" s="111"/>
      <c r="U675" s="108"/>
      <c r="V675" s="108"/>
      <c r="W675" s="108"/>
      <c r="X675" s="108"/>
      <c r="Y675" s="116"/>
      <c r="Z675" s="128"/>
      <c r="AA675" s="108"/>
      <c r="AB675" s="113"/>
      <c r="AC675" s="113"/>
      <c r="AD675" s="108"/>
      <c r="AE675" s="108"/>
      <c r="AF675" s="108"/>
      <c r="AG675" s="113"/>
      <c r="AH675" s="113"/>
      <c r="AI675" s="113"/>
      <c r="AJ675" s="108"/>
      <c r="AK675" s="108"/>
      <c r="AL675" s="108"/>
      <c r="AM675" s="118"/>
      <c r="AN675" s="118"/>
      <c r="AO675" s="118"/>
      <c r="AP675" s="118"/>
      <c r="AQ675" s="118"/>
      <c r="AR675" s="118"/>
      <c r="AS675" s="118"/>
      <c r="AT675" s="118"/>
      <c r="AU675" s="118"/>
      <c r="AV675" s="118"/>
      <c r="AW675" s="118"/>
      <c r="AX675" s="118"/>
      <c r="AY675" s="119">
        <f t="shared" si="4"/>
        <v>0</v>
      </c>
      <c r="AZ675" s="118"/>
    </row>
    <row r="676">
      <c r="A676" s="107">
        <f t="shared" si="5"/>
        <v>675</v>
      </c>
      <c r="B676" s="108"/>
      <c r="C676" s="111"/>
      <c r="D676" s="108"/>
      <c r="E676" s="108"/>
      <c r="F676" s="127"/>
      <c r="G676" s="127"/>
      <c r="H676" s="111"/>
      <c r="I676" s="111"/>
      <c r="J676" s="121"/>
      <c r="K676" s="121"/>
      <c r="L676" s="113"/>
      <c r="M676" s="108"/>
      <c r="N676" s="127"/>
      <c r="O676" s="108"/>
      <c r="P676" s="113"/>
      <c r="Q676" s="113"/>
      <c r="R676" s="113"/>
      <c r="S676" s="108"/>
      <c r="T676" s="111"/>
      <c r="U676" s="108"/>
      <c r="V676" s="108"/>
      <c r="W676" s="108"/>
      <c r="X676" s="108"/>
      <c r="Y676" s="116"/>
      <c r="Z676" s="128"/>
      <c r="AA676" s="108"/>
      <c r="AB676" s="113"/>
      <c r="AC676" s="113"/>
      <c r="AD676" s="108"/>
      <c r="AE676" s="108"/>
      <c r="AF676" s="108"/>
      <c r="AG676" s="113"/>
      <c r="AH676" s="113"/>
      <c r="AI676" s="113"/>
      <c r="AJ676" s="108"/>
      <c r="AK676" s="108"/>
      <c r="AL676" s="108"/>
      <c r="AM676" s="118"/>
      <c r="AN676" s="118"/>
      <c r="AO676" s="118"/>
      <c r="AP676" s="118"/>
      <c r="AQ676" s="118"/>
      <c r="AR676" s="118"/>
      <c r="AS676" s="118"/>
      <c r="AT676" s="118"/>
      <c r="AU676" s="118"/>
      <c r="AV676" s="118"/>
      <c r="AW676" s="118"/>
      <c r="AX676" s="118"/>
      <c r="AY676" s="119">
        <f t="shared" si="4"/>
        <v>0</v>
      </c>
      <c r="AZ676" s="118"/>
    </row>
    <row r="677">
      <c r="A677" s="107">
        <f t="shared" si="5"/>
        <v>676</v>
      </c>
      <c r="B677" s="108"/>
      <c r="C677" s="111"/>
      <c r="D677" s="108"/>
      <c r="E677" s="108"/>
      <c r="F677" s="127"/>
      <c r="G677" s="127"/>
      <c r="H677" s="111"/>
      <c r="I677" s="111"/>
      <c r="J677" s="121"/>
      <c r="K677" s="121"/>
      <c r="L677" s="113"/>
      <c r="M677" s="108"/>
      <c r="N677" s="127"/>
      <c r="O677" s="108"/>
      <c r="P677" s="113"/>
      <c r="Q677" s="113"/>
      <c r="R677" s="113"/>
      <c r="S677" s="108"/>
      <c r="T677" s="111"/>
      <c r="U677" s="108"/>
      <c r="V677" s="108"/>
      <c r="W677" s="108"/>
      <c r="X677" s="108"/>
      <c r="Y677" s="116"/>
      <c r="Z677" s="128"/>
      <c r="AA677" s="108"/>
      <c r="AB677" s="113"/>
      <c r="AC677" s="113"/>
      <c r="AD677" s="108"/>
      <c r="AE677" s="108"/>
      <c r="AF677" s="108"/>
      <c r="AG677" s="113"/>
      <c r="AH677" s="113"/>
      <c r="AI677" s="113"/>
      <c r="AJ677" s="108"/>
      <c r="AK677" s="108"/>
      <c r="AL677" s="108"/>
      <c r="AM677" s="118"/>
      <c r="AN677" s="118"/>
      <c r="AO677" s="118"/>
      <c r="AP677" s="118"/>
      <c r="AQ677" s="118"/>
      <c r="AR677" s="118"/>
      <c r="AS677" s="118"/>
      <c r="AT677" s="118"/>
      <c r="AU677" s="118"/>
      <c r="AV677" s="118"/>
      <c r="AW677" s="118"/>
      <c r="AX677" s="118"/>
      <c r="AY677" s="119">
        <f t="shared" si="4"/>
        <v>0</v>
      </c>
      <c r="AZ677" s="118"/>
    </row>
    <row r="678">
      <c r="A678" s="107">
        <f t="shared" si="5"/>
        <v>677</v>
      </c>
      <c r="B678" s="108"/>
      <c r="C678" s="111"/>
      <c r="D678" s="108"/>
      <c r="E678" s="108"/>
      <c r="F678" s="127"/>
      <c r="G678" s="127"/>
      <c r="H678" s="111"/>
      <c r="I678" s="111"/>
      <c r="J678" s="121"/>
      <c r="K678" s="121"/>
      <c r="L678" s="113"/>
      <c r="M678" s="108"/>
      <c r="N678" s="127"/>
      <c r="O678" s="108"/>
      <c r="P678" s="113"/>
      <c r="Q678" s="113"/>
      <c r="R678" s="113"/>
      <c r="S678" s="108"/>
      <c r="T678" s="111"/>
      <c r="U678" s="108"/>
      <c r="V678" s="108"/>
      <c r="W678" s="108"/>
      <c r="X678" s="108"/>
      <c r="Y678" s="116"/>
      <c r="Z678" s="128"/>
      <c r="AA678" s="108"/>
      <c r="AB678" s="113"/>
      <c r="AC678" s="113"/>
      <c r="AD678" s="108"/>
      <c r="AE678" s="108"/>
      <c r="AF678" s="108"/>
      <c r="AG678" s="113"/>
      <c r="AH678" s="113"/>
      <c r="AI678" s="113"/>
      <c r="AJ678" s="108"/>
      <c r="AK678" s="108"/>
      <c r="AL678" s="108"/>
      <c r="AM678" s="118"/>
      <c r="AN678" s="118"/>
      <c r="AO678" s="118"/>
      <c r="AP678" s="118"/>
      <c r="AQ678" s="118"/>
      <c r="AR678" s="118"/>
      <c r="AS678" s="118"/>
      <c r="AT678" s="118"/>
      <c r="AU678" s="118"/>
      <c r="AV678" s="118"/>
      <c r="AW678" s="118"/>
      <c r="AX678" s="118"/>
      <c r="AY678" s="119">
        <f t="shared" si="4"/>
        <v>0</v>
      </c>
      <c r="AZ678" s="118"/>
    </row>
    <row r="679">
      <c r="A679" s="107">
        <f t="shared" si="5"/>
        <v>678</v>
      </c>
      <c r="B679" s="108"/>
      <c r="C679" s="111"/>
      <c r="D679" s="108"/>
      <c r="E679" s="108"/>
      <c r="F679" s="127"/>
      <c r="G679" s="127"/>
      <c r="H679" s="111"/>
      <c r="I679" s="111"/>
      <c r="J679" s="121"/>
      <c r="K679" s="121"/>
      <c r="L679" s="113"/>
      <c r="M679" s="108"/>
      <c r="N679" s="127"/>
      <c r="O679" s="108"/>
      <c r="P679" s="113"/>
      <c r="Q679" s="113"/>
      <c r="R679" s="113"/>
      <c r="S679" s="108"/>
      <c r="T679" s="111"/>
      <c r="U679" s="108"/>
      <c r="V679" s="108"/>
      <c r="W679" s="108"/>
      <c r="X679" s="108"/>
      <c r="Y679" s="116"/>
      <c r="Z679" s="128"/>
      <c r="AA679" s="108"/>
      <c r="AB679" s="113"/>
      <c r="AC679" s="113"/>
      <c r="AD679" s="108"/>
      <c r="AE679" s="108"/>
      <c r="AF679" s="108"/>
      <c r="AG679" s="113"/>
      <c r="AH679" s="113"/>
      <c r="AI679" s="113"/>
      <c r="AJ679" s="108"/>
      <c r="AK679" s="108"/>
      <c r="AL679" s="108"/>
      <c r="AM679" s="118"/>
      <c r="AN679" s="118"/>
      <c r="AO679" s="118"/>
      <c r="AP679" s="118"/>
      <c r="AQ679" s="118"/>
      <c r="AR679" s="118"/>
      <c r="AS679" s="118"/>
      <c r="AT679" s="118"/>
      <c r="AU679" s="118"/>
      <c r="AV679" s="118"/>
      <c r="AW679" s="118"/>
      <c r="AX679" s="118"/>
      <c r="AY679" s="119">
        <f t="shared" si="4"/>
        <v>0</v>
      </c>
      <c r="AZ679" s="118"/>
    </row>
    <row r="680">
      <c r="A680" s="107">
        <f t="shared" si="5"/>
        <v>679</v>
      </c>
      <c r="B680" s="108"/>
      <c r="C680" s="111"/>
      <c r="D680" s="108"/>
      <c r="E680" s="108"/>
      <c r="F680" s="127"/>
      <c r="G680" s="127"/>
      <c r="H680" s="111"/>
      <c r="I680" s="111"/>
      <c r="J680" s="121"/>
      <c r="K680" s="121"/>
      <c r="L680" s="113"/>
      <c r="M680" s="108"/>
      <c r="N680" s="127"/>
      <c r="O680" s="108"/>
      <c r="P680" s="113"/>
      <c r="Q680" s="113"/>
      <c r="R680" s="113"/>
      <c r="S680" s="108"/>
      <c r="T680" s="111"/>
      <c r="U680" s="108"/>
      <c r="V680" s="108"/>
      <c r="W680" s="108"/>
      <c r="X680" s="108"/>
      <c r="Y680" s="116"/>
      <c r="Z680" s="128"/>
      <c r="AA680" s="108"/>
      <c r="AB680" s="113"/>
      <c r="AC680" s="113"/>
      <c r="AD680" s="108"/>
      <c r="AE680" s="108"/>
      <c r="AF680" s="108"/>
      <c r="AG680" s="113"/>
      <c r="AH680" s="113"/>
      <c r="AI680" s="113"/>
      <c r="AJ680" s="108"/>
      <c r="AK680" s="108"/>
      <c r="AL680" s="108"/>
      <c r="AM680" s="118"/>
      <c r="AN680" s="118"/>
      <c r="AO680" s="118"/>
      <c r="AP680" s="118"/>
      <c r="AQ680" s="118"/>
      <c r="AR680" s="118"/>
      <c r="AS680" s="118"/>
      <c r="AT680" s="118"/>
      <c r="AU680" s="118"/>
      <c r="AV680" s="118"/>
      <c r="AW680" s="118"/>
      <c r="AX680" s="118"/>
      <c r="AY680" s="119">
        <f t="shared" si="4"/>
        <v>0</v>
      </c>
      <c r="AZ680" s="118"/>
    </row>
    <row r="681">
      <c r="A681" s="107">
        <f t="shared" si="5"/>
        <v>680</v>
      </c>
      <c r="B681" s="108"/>
      <c r="C681" s="111"/>
      <c r="D681" s="108"/>
      <c r="E681" s="108"/>
      <c r="F681" s="127"/>
      <c r="G681" s="127"/>
      <c r="H681" s="111"/>
      <c r="I681" s="111"/>
      <c r="J681" s="121"/>
      <c r="K681" s="121"/>
      <c r="L681" s="113"/>
      <c r="M681" s="108"/>
      <c r="N681" s="127"/>
      <c r="O681" s="108"/>
      <c r="P681" s="113"/>
      <c r="Q681" s="113"/>
      <c r="R681" s="113"/>
      <c r="S681" s="108"/>
      <c r="T681" s="111"/>
      <c r="U681" s="108"/>
      <c r="V681" s="108"/>
      <c r="W681" s="108"/>
      <c r="X681" s="108"/>
      <c r="Y681" s="116"/>
      <c r="Z681" s="128"/>
      <c r="AA681" s="108"/>
      <c r="AB681" s="113"/>
      <c r="AC681" s="113"/>
      <c r="AD681" s="108"/>
      <c r="AE681" s="108"/>
      <c r="AF681" s="108"/>
      <c r="AG681" s="113"/>
      <c r="AH681" s="113"/>
      <c r="AI681" s="113"/>
      <c r="AJ681" s="108"/>
      <c r="AK681" s="108"/>
      <c r="AL681" s="108"/>
      <c r="AM681" s="118"/>
      <c r="AN681" s="118"/>
      <c r="AO681" s="118"/>
      <c r="AP681" s="118"/>
      <c r="AQ681" s="118"/>
      <c r="AR681" s="118"/>
      <c r="AS681" s="118"/>
      <c r="AT681" s="118"/>
      <c r="AU681" s="118"/>
      <c r="AV681" s="118"/>
      <c r="AW681" s="118"/>
      <c r="AX681" s="118"/>
      <c r="AY681" s="119">
        <f t="shared" si="4"/>
        <v>0</v>
      </c>
      <c r="AZ681" s="118"/>
    </row>
    <row r="682">
      <c r="A682" s="107">
        <f t="shared" si="5"/>
        <v>681</v>
      </c>
      <c r="B682" s="108"/>
      <c r="C682" s="111"/>
      <c r="D682" s="108"/>
      <c r="E682" s="108"/>
      <c r="F682" s="127"/>
      <c r="G682" s="127"/>
      <c r="H682" s="111"/>
      <c r="I682" s="111"/>
      <c r="J682" s="121"/>
      <c r="K682" s="121"/>
      <c r="L682" s="113"/>
      <c r="M682" s="108"/>
      <c r="N682" s="127"/>
      <c r="O682" s="108"/>
      <c r="P682" s="113"/>
      <c r="Q682" s="113"/>
      <c r="R682" s="113"/>
      <c r="S682" s="108"/>
      <c r="T682" s="111"/>
      <c r="U682" s="108"/>
      <c r="V682" s="108"/>
      <c r="W682" s="108"/>
      <c r="X682" s="108"/>
      <c r="Y682" s="116"/>
      <c r="Z682" s="128"/>
      <c r="AA682" s="108"/>
      <c r="AB682" s="113"/>
      <c r="AC682" s="113"/>
      <c r="AD682" s="108"/>
      <c r="AE682" s="108"/>
      <c r="AF682" s="108"/>
      <c r="AG682" s="113"/>
      <c r="AH682" s="113"/>
      <c r="AI682" s="113"/>
      <c r="AJ682" s="108"/>
      <c r="AK682" s="108"/>
      <c r="AL682" s="108"/>
      <c r="AM682" s="118"/>
      <c r="AN682" s="118"/>
      <c r="AO682" s="118"/>
      <c r="AP682" s="118"/>
      <c r="AQ682" s="118"/>
      <c r="AR682" s="118"/>
      <c r="AS682" s="118"/>
      <c r="AT682" s="118"/>
      <c r="AU682" s="118"/>
      <c r="AV682" s="118"/>
      <c r="AW682" s="118"/>
      <c r="AX682" s="118"/>
      <c r="AY682" s="119">
        <f t="shared" si="4"/>
        <v>0</v>
      </c>
      <c r="AZ682" s="118"/>
    </row>
    <row r="683">
      <c r="A683" s="107">
        <f t="shared" si="5"/>
        <v>682</v>
      </c>
      <c r="B683" s="108"/>
      <c r="C683" s="111"/>
      <c r="D683" s="108"/>
      <c r="E683" s="108"/>
      <c r="F683" s="127"/>
      <c r="G683" s="127"/>
      <c r="H683" s="111"/>
      <c r="I683" s="111"/>
      <c r="J683" s="121"/>
      <c r="K683" s="121"/>
      <c r="L683" s="113"/>
      <c r="M683" s="108"/>
      <c r="N683" s="127"/>
      <c r="O683" s="108"/>
      <c r="P683" s="113"/>
      <c r="Q683" s="113"/>
      <c r="R683" s="113"/>
      <c r="S683" s="108"/>
      <c r="T683" s="111"/>
      <c r="U683" s="108"/>
      <c r="V683" s="108"/>
      <c r="W683" s="108"/>
      <c r="X683" s="108"/>
      <c r="Y683" s="116"/>
      <c r="Z683" s="128"/>
      <c r="AA683" s="108"/>
      <c r="AB683" s="113"/>
      <c r="AC683" s="113"/>
      <c r="AD683" s="108"/>
      <c r="AE683" s="108"/>
      <c r="AF683" s="108"/>
      <c r="AG683" s="113"/>
      <c r="AH683" s="113"/>
      <c r="AI683" s="113"/>
      <c r="AJ683" s="108"/>
      <c r="AK683" s="108"/>
      <c r="AL683" s="108"/>
      <c r="AM683" s="118"/>
      <c r="AN683" s="118"/>
      <c r="AO683" s="118"/>
      <c r="AP683" s="118"/>
      <c r="AQ683" s="118"/>
      <c r="AR683" s="118"/>
      <c r="AS683" s="118"/>
      <c r="AT683" s="118"/>
      <c r="AU683" s="118"/>
      <c r="AV683" s="118"/>
      <c r="AW683" s="118"/>
      <c r="AX683" s="118"/>
      <c r="AY683" s="119">
        <f t="shared" si="4"/>
        <v>0</v>
      </c>
      <c r="AZ683" s="118"/>
    </row>
    <row r="684">
      <c r="A684" s="107">
        <f t="shared" si="5"/>
        <v>683</v>
      </c>
      <c r="B684" s="108"/>
      <c r="C684" s="111"/>
      <c r="D684" s="108"/>
      <c r="E684" s="108"/>
      <c r="F684" s="127"/>
      <c r="G684" s="127"/>
      <c r="H684" s="111"/>
      <c r="I684" s="111"/>
      <c r="J684" s="121"/>
      <c r="K684" s="121"/>
      <c r="L684" s="113"/>
      <c r="M684" s="108"/>
      <c r="N684" s="127"/>
      <c r="O684" s="108"/>
      <c r="P684" s="113"/>
      <c r="Q684" s="113"/>
      <c r="R684" s="113"/>
      <c r="S684" s="108"/>
      <c r="T684" s="111"/>
      <c r="U684" s="108"/>
      <c r="V684" s="108"/>
      <c r="W684" s="108"/>
      <c r="X684" s="108"/>
      <c r="Y684" s="116"/>
      <c r="Z684" s="128"/>
      <c r="AA684" s="108"/>
      <c r="AB684" s="113"/>
      <c r="AC684" s="113"/>
      <c r="AD684" s="108"/>
      <c r="AE684" s="108"/>
      <c r="AF684" s="108"/>
      <c r="AG684" s="113"/>
      <c r="AH684" s="113"/>
      <c r="AI684" s="113"/>
      <c r="AJ684" s="108"/>
      <c r="AK684" s="108"/>
      <c r="AL684" s="108"/>
      <c r="AM684" s="118"/>
      <c r="AN684" s="118"/>
      <c r="AO684" s="118"/>
      <c r="AP684" s="118"/>
      <c r="AQ684" s="118"/>
      <c r="AR684" s="118"/>
      <c r="AS684" s="118"/>
      <c r="AT684" s="118"/>
      <c r="AU684" s="118"/>
      <c r="AV684" s="118"/>
      <c r="AW684" s="118"/>
      <c r="AX684" s="118"/>
      <c r="AY684" s="119">
        <f t="shared" si="4"/>
        <v>0</v>
      </c>
      <c r="AZ684" s="118"/>
    </row>
    <row r="685">
      <c r="A685" s="107">
        <f t="shared" si="5"/>
        <v>684</v>
      </c>
      <c r="B685" s="108"/>
      <c r="C685" s="111"/>
      <c r="D685" s="108"/>
      <c r="E685" s="108"/>
      <c r="F685" s="127"/>
      <c r="G685" s="127"/>
      <c r="H685" s="111"/>
      <c r="I685" s="111"/>
      <c r="J685" s="121"/>
      <c r="K685" s="121"/>
      <c r="L685" s="113"/>
      <c r="M685" s="108"/>
      <c r="N685" s="127"/>
      <c r="O685" s="108"/>
      <c r="P685" s="113"/>
      <c r="Q685" s="113"/>
      <c r="R685" s="113"/>
      <c r="S685" s="108"/>
      <c r="T685" s="111"/>
      <c r="U685" s="108"/>
      <c r="V685" s="108"/>
      <c r="W685" s="108"/>
      <c r="X685" s="108"/>
      <c r="Y685" s="116"/>
      <c r="Z685" s="128"/>
      <c r="AA685" s="108"/>
      <c r="AB685" s="113"/>
      <c r="AC685" s="113"/>
      <c r="AD685" s="108"/>
      <c r="AE685" s="108"/>
      <c r="AF685" s="108"/>
      <c r="AG685" s="113"/>
      <c r="AH685" s="113"/>
      <c r="AI685" s="113"/>
      <c r="AJ685" s="108"/>
      <c r="AK685" s="108"/>
      <c r="AL685" s="108"/>
      <c r="AM685" s="118"/>
      <c r="AN685" s="118"/>
      <c r="AO685" s="118"/>
      <c r="AP685" s="118"/>
      <c r="AQ685" s="118"/>
      <c r="AR685" s="118"/>
      <c r="AS685" s="118"/>
      <c r="AT685" s="118"/>
      <c r="AU685" s="118"/>
      <c r="AV685" s="118"/>
      <c r="AW685" s="118"/>
      <c r="AX685" s="118"/>
      <c r="AY685" s="119">
        <f t="shared" si="4"/>
        <v>0</v>
      </c>
      <c r="AZ685" s="118"/>
    </row>
    <row r="686">
      <c r="A686" s="107">
        <f t="shared" si="5"/>
        <v>685</v>
      </c>
      <c r="B686" s="108"/>
      <c r="C686" s="111"/>
      <c r="D686" s="108"/>
      <c r="E686" s="108"/>
      <c r="F686" s="127"/>
      <c r="G686" s="127"/>
      <c r="H686" s="111"/>
      <c r="I686" s="111"/>
      <c r="J686" s="121"/>
      <c r="K686" s="121"/>
      <c r="L686" s="113"/>
      <c r="M686" s="108"/>
      <c r="N686" s="127"/>
      <c r="O686" s="108"/>
      <c r="P686" s="113"/>
      <c r="Q686" s="113"/>
      <c r="R686" s="113"/>
      <c r="S686" s="108"/>
      <c r="T686" s="111"/>
      <c r="U686" s="108"/>
      <c r="V686" s="108"/>
      <c r="W686" s="108"/>
      <c r="X686" s="108"/>
      <c r="Y686" s="116"/>
      <c r="Z686" s="128"/>
      <c r="AA686" s="108"/>
      <c r="AB686" s="113"/>
      <c r="AC686" s="113"/>
      <c r="AD686" s="108"/>
      <c r="AE686" s="108"/>
      <c r="AF686" s="108"/>
      <c r="AG686" s="113"/>
      <c r="AH686" s="113"/>
      <c r="AI686" s="113"/>
      <c r="AJ686" s="108"/>
      <c r="AK686" s="108"/>
      <c r="AL686" s="108"/>
      <c r="AM686" s="118"/>
      <c r="AN686" s="118"/>
      <c r="AO686" s="118"/>
      <c r="AP686" s="118"/>
      <c r="AQ686" s="118"/>
      <c r="AR686" s="118"/>
      <c r="AS686" s="118"/>
      <c r="AT686" s="118"/>
      <c r="AU686" s="118"/>
      <c r="AV686" s="118"/>
      <c r="AW686" s="118"/>
      <c r="AX686" s="118"/>
      <c r="AY686" s="119">
        <f t="shared" si="4"/>
        <v>0</v>
      </c>
      <c r="AZ686" s="118"/>
    </row>
    <row r="687">
      <c r="A687" s="107">
        <f t="shared" si="5"/>
        <v>686</v>
      </c>
      <c r="B687" s="108"/>
      <c r="C687" s="111"/>
      <c r="D687" s="108"/>
      <c r="E687" s="108"/>
      <c r="F687" s="127"/>
      <c r="G687" s="127"/>
      <c r="H687" s="111"/>
      <c r="I687" s="111"/>
      <c r="J687" s="121"/>
      <c r="K687" s="121"/>
      <c r="L687" s="113"/>
      <c r="M687" s="108"/>
      <c r="N687" s="127"/>
      <c r="O687" s="108"/>
      <c r="P687" s="113"/>
      <c r="Q687" s="113"/>
      <c r="R687" s="113"/>
      <c r="S687" s="108"/>
      <c r="T687" s="111"/>
      <c r="U687" s="108"/>
      <c r="V687" s="108"/>
      <c r="W687" s="108"/>
      <c r="X687" s="108"/>
      <c r="Y687" s="116"/>
      <c r="Z687" s="128"/>
      <c r="AA687" s="108"/>
      <c r="AB687" s="113"/>
      <c r="AC687" s="113"/>
      <c r="AD687" s="108"/>
      <c r="AE687" s="108"/>
      <c r="AF687" s="108"/>
      <c r="AG687" s="113"/>
      <c r="AH687" s="113"/>
      <c r="AI687" s="113"/>
      <c r="AJ687" s="108"/>
      <c r="AK687" s="108"/>
      <c r="AL687" s="108"/>
      <c r="AM687" s="118"/>
      <c r="AN687" s="118"/>
      <c r="AO687" s="118"/>
      <c r="AP687" s="118"/>
      <c r="AQ687" s="118"/>
      <c r="AR687" s="118"/>
      <c r="AS687" s="118"/>
      <c r="AT687" s="118"/>
      <c r="AU687" s="118"/>
      <c r="AV687" s="118"/>
      <c r="AW687" s="118"/>
      <c r="AX687" s="118"/>
      <c r="AY687" s="119">
        <f t="shared" si="4"/>
        <v>0</v>
      </c>
      <c r="AZ687" s="118"/>
    </row>
    <row r="688">
      <c r="A688" s="107">
        <f t="shared" si="5"/>
        <v>687</v>
      </c>
      <c r="B688" s="108"/>
      <c r="C688" s="111"/>
      <c r="D688" s="108"/>
      <c r="E688" s="108"/>
      <c r="F688" s="127"/>
      <c r="G688" s="127"/>
      <c r="H688" s="111"/>
      <c r="I688" s="111"/>
      <c r="J688" s="121"/>
      <c r="K688" s="121"/>
      <c r="L688" s="113"/>
      <c r="M688" s="108"/>
      <c r="N688" s="127"/>
      <c r="O688" s="108"/>
      <c r="P688" s="113"/>
      <c r="Q688" s="113"/>
      <c r="R688" s="113"/>
      <c r="S688" s="108"/>
      <c r="T688" s="111"/>
      <c r="U688" s="108"/>
      <c r="V688" s="108"/>
      <c r="W688" s="108"/>
      <c r="X688" s="108"/>
      <c r="Y688" s="116"/>
      <c r="Z688" s="128"/>
      <c r="AA688" s="108"/>
      <c r="AB688" s="113"/>
      <c r="AC688" s="113"/>
      <c r="AD688" s="108"/>
      <c r="AE688" s="108"/>
      <c r="AF688" s="108"/>
      <c r="AG688" s="113"/>
      <c r="AH688" s="113"/>
      <c r="AI688" s="113"/>
      <c r="AJ688" s="108"/>
      <c r="AK688" s="108"/>
      <c r="AL688" s="108"/>
      <c r="AM688" s="118"/>
      <c r="AN688" s="118"/>
      <c r="AO688" s="118"/>
      <c r="AP688" s="118"/>
      <c r="AQ688" s="118"/>
      <c r="AR688" s="118"/>
      <c r="AS688" s="118"/>
      <c r="AT688" s="118"/>
      <c r="AU688" s="118"/>
      <c r="AV688" s="118"/>
      <c r="AW688" s="118"/>
      <c r="AX688" s="118"/>
      <c r="AY688" s="119">
        <f t="shared" si="4"/>
        <v>0</v>
      </c>
      <c r="AZ688" s="118"/>
    </row>
    <row r="689">
      <c r="A689" s="107">
        <f t="shared" si="5"/>
        <v>688</v>
      </c>
      <c r="B689" s="108"/>
      <c r="C689" s="111"/>
      <c r="D689" s="108"/>
      <c r="E689" s="108"/>
      <c r="F689" s="127"/>
      <c r="G689" s="127"/>
      <c r="H689" s="111"/>
      <c r="I689" s="111"/>
      <c r="J689" s="121"/>
      <c r="K689" s="121"/>
      <c r="L689" s="113"/>
      <c r="M689" s="108"/>
      <c r="N689" s="127"/>
      <c r="O689" s="108"/>
      <c r="P689" s="113"/>
      <c r="Q689" s="113"/>
      <c r="R689" s="113"/>
      <c r="S689" s="108"/>
      <c r="T689" s="111"/>
      <c r="U689" s="108"/>
      <c r="V689" s="108"/>
      <c r="W689" s="108"/>
      <c r="X689" s="108"/>
      <c r="Y689" s="116"/>
      <c r="Z689" s="128"/>
      <c r="AA689" s="108"/>
      <c r="AB689" s="113"/>
      <c r="AC689" s="113"/>
      <c r="AD689" s="108"/>
      <c r="AE689" s="108"/>
      <c r="AF689" s="108"/>
      <c r="AG689" s="113"/>
      <c r="AH689" s="113"/>
      <c r="AI689" s="113"/>
      <c r="AJ689" s="108"/>
      <c r="AK689" s="108"/>
      <c r="AL689" s="108"/>
      <c r="AM689" s="118"/>
      <c r="AN689" s="118"/>
      <c r="AO689" s="118"/>
      <c r="AP689" s="118"/>
      <c r="AQ689" s="118"/>
      <c r="AR689" s="118"/>
      <c r="AS689" s="118"/>
      <c r="AT689" s="118"/>
      <c r="AU689" s="118"/>
      <c r="AV689" s="118"/>
      <c r="AW689" s="118"/>
      <c r="AX689" s="118"/>
      <c r="AY689" s="119">
        <f t="shared" si="4"/>
        <v>0</v>
      </c>
      <c r="AZ689" s="118"/>
    </row>
    <row r="690">
      <c r="A690" s="107">
        <f t="shared" si="5"/>
        <v>689</v>
      </c>
      <c r="B690" s="108"/>
      <c r="C690" s="111"/>
      <c r="D690" s="108"/>
      <c r="E690" s="108"/>
      <c r="F690" s="127"/>
      <c r="G690" s="127"/>
      <c r="H690" s="111"/>
      <c r="I690" s="111"/>
      <c r="J690" s="121"/>
      <c r="K690" s="121"/>
      <c r="L690" s="113"/>
      <c r="M690" s="108"/>
      <c r="N690" s="127"/>
      <c r="O690" s="108"/>
      <c r="P690" s="113"/>
      <c r="Q690" s="113"/>
      <c r="R690" s="113"/>
      <c r="S690" s="108"/>
      <c r="T690" s="111"/>
      <c r="U690" s="108"/>
      <c r="V690" s="108"/>
      <c r="W690" s="108"/>
      <c r="X690" s="108"/>
      <c r="Y690" s="116"/>
      <c r="Z690" s="128"/>
      <c r="AA690" s="108"/>
      <c r="AB690" s="113"/>
      <c r="AC690" s="113"/>
      <c r="AD690" s="108"/>
      <c r="AE690" s="108"/>
      <c r="AF690" s="108"/>
      <c r="AG690" s="113"/>
      <c r="AH690" s="113"/>
      <c r="AI690" s="113"/>
      <c r="AJ690" s="108"/>
      <c r="AK690" s="108"/>
      <c r="AL690" s="108"/>
      <c r="AM690" s="118"/>
      <c r="AN690" s="118"/>
      <c r="AO690" s="118"/>
      <c r="AP690" s="118"/>
      <c r="AQ690" s="118"/>
      <c r="AR690" s="118"/>
      <c r="AS690" s="118"/>
      <c r="AT690" s="118"/>
      <c r="AU690" s="118"/>
      <c r="AV690" s="118"/>
      <c r="AW690" s="118"/>
      <c r="AX690" s="118"/>
      <c r="AY690" s="119">
        <f t="shared" si="4"/>
        <v>0</v>
      </c>
      <c r="AZ690" s="118"/>
    </row>
    <row r="691">
      <c r="A691" s="107">
        <f t="shared" si="5"/>
        <v>690</v>
      </c>
      <c r="B691" s="108"/>
      <c r="C691" s="111"/>
      <c r="D691" s="108"/>
      <c r="E691" s="108"/>
      <c r="F691" s="127"/>
      <c r="G691" s="127"/>
      <c r="H691" s="111"/>
      <c r="I691" s="111"/>
      <c r="J691" s="121"/>
      <c r="K691" s="121"/>
      <c r="L691" s="113"/>
      <c r="M691" s="108"/>
      <c r="N691" s="127"/>
      <c r="O691" s="108"/>
      <c r="P691" s="113"/>
      <c r="Q691" s="113"/>
      <c r="R691" s="113"/>
      <c r="S691" s="108"/>
      <c r="T691" s="111"/>
      <c r="U691" s="108"/>
      <c r="V691" s="108"/>
      <c r="W691" s="108"/>
      <c r="X691" s="108"/>
      <c r="Y691" s="116"/>
      <c r="Z691" s="128"/>
      <c r="AA691" s="108"/>
      <c r="AB691" s="113"/>
      <c r="AC691" s="113"/>
      <c r="AD691" s="108"/>
      <c r="AE691" s="108"/>
      <c r="AF691" s="108"/>
      <c r="AG691" s="113"/>
      <c r="AH691" s="113"/>
      <c r="AI691" s="113"/>
      <c r="AJ691" s="108"/>
      <c r="AK691" s="108"/>
      <c r="AL691" s="108"/>
      <c r="AM691" s="118"/>
      <c r="AN691" s="118"/>
      <c r="AO691" s="118"/>
      <c r="AP691" s="118"/>
      <c r="AQ691" s="118"/>
      <c r="AR691" s="118"/>
      <c r="AS691" s="118"/>
      <c r="AT691" s="118"/>
      <c r="AU691" s="118"/>
      <c r="AV691" s="118"/>
      <c r="AW691" s="118"/>
      <c r="AX691" s="118"/>
      <c r="AY691" s="119">
        <f t="shared" si="4"/>
        <v>0</v>
      </c>
      <c r="AZ691" s="118"/>
    </row>
    <row r="692">
      <c r="A692" s="107">
        <f t="shared" si="5"/>
        <v>691</v>
      </c>
      <c r="B692" s="108"/>
      <c r="C692" s="111"/>
      <c r="D692" s="108"/>
      <c r="E692" s="108"/>
      <c r="F692" s="127"/>
      <c r="G692" s="127"/>
      <c r="H692" s="111"/>
      <c r="I692" s="111"/>
      <c r="J692" s="121"/>
      <c r="K692" s="121"/>
      <c r="L692" s="113"/>
      <c r="M692" s="108"/>
      <c r="N692" s="127"/>
      <c r="O692" s="108"/>
      <c r="P692" s="113"/>
      <c r="Q692" s="113"/>
      <c r="R692" s="113"/>
      <c r="S692" s="108"/>
      <c r="T692" s="111"/>
      <c r="U692" s="108"/>
      <c r="V692" s="108"/>
      <c r="W692" s="108"/>
      <c r="X692" s="108"/>
      <c r="Y692" s="116"/>
      <c r="Z692" s="128"/>
      <c r="AA692" s="108"/>
      <c r="AB692" s="113"/>
      <c r="AC692" s="113"/>
      <c r="AD692" s="108"/>
      <c r="AE692" s="108"/>
      <c r="AF692" s="108"/>
      <c r="AG692" s="113"/>
      <c r="AH692" s="113"/>
      <c r="AI692" s="113"/>
      <c r="AJ692" s="108"/>
      <c r="AK692" s="108"/>
      <c r="AL692" s="108"/>
      <c r="AM692" s="118"/>
      <c r="AN692" s="118"/>
      <c r="AO692" s="118"/>
      <c r="AP692" s="118"/>
      <c r="AQ692" s="118"/>
      <c r="AR692" s="118"/>
      <c r="AS692" s="118"/>
      <c r="AT692" s="118"/>
      <c r="AU692" s="118"/>
      <c r="AV692" s="118"/>
      <c r="AW692" s="118"/>
      <c r="AX692" s="118"/>
      <c r="AY692" s="119">
        <f t="shared" si="4"/>
        <v>0</v>
      </c>
      <c r="AZ692" s="118"/>
    </row>
    <row r="693">
      <c r="A693" s="107">
        <f t="shared" si="5"/>
        <v>692</v>
      </c>
      <c r="B693" s="108"/>
      <c r="C693" s="111"/>
      <c r="D693" s="108"/>
      <c r="E693" s="108"/>
      <c r="F693" s="127"/>
      <c r="G693" s="127"/>
      <c r="H693" s="111"/>
      <c r="I693" s="111"/>
      <c r="J693" s="121"/>
      <c r="K693" s="121"/>
      <c r="L693" s="113"/>
      <c r="M693" s="108"/>
      <c r="N693" s="127"/>
      <c r="O693" s="108"/>
      <c r="P693" s="113"/>
      <c r="Q693" s="113"/>
      <c r="R693" s="113"/>
      <c r="S693" s="108"/>
      <c r="T693" s="111"/>
      <c r="U693" s="108"/>
      <c r="V693" s="108"/>
      <c r="W693" s="108"/>
      <c r="X693" s="108"/>
      <c r="Y693" s="116"/>
      <c r="Z693" s="128"/>
      <c r="AA693" s="108"/>
      <c r="AB693" s="113"/>
      <c r="AC693" s="113"/>
      <c r="AD693" s="108"/>
      <c r="AE693" s="108"/>
      <c r="AF693" s="108"/>
      <c r="AG693" s="113"/>
      <c r="AH693" s="113"/>
      <c r="AI693" s="113"/>
      <c r="AJ693" s="108"/>
      <c r="AK693" s="108"/>
      <c r="AL693" s="108"/>
      <c r="AM693" s="118"/>
      <c r="AN693" s="118"/>
      <c r="AO693" s="118"/>
      <c r="AP693" s="118"/>
      <c r="AQ693" s="118"/>
      <c r="AR693" s="118"/>
      <c r="AS693" s="118"/>
      <c r="AT693" s="118"/>
      <c r="AU693" s="118"/>
      <c r="AV693" s="118"/>
      <c r="AW693" s="118"/>
      <c r="AX693" s="118"/>
      <c r="AY693" s="119">
        <f t="shared" si="4"/>
        <v>0</v>
      </c>
      <c r="AZ693" s="118"/>
    </row>
    <row r="694">
      <c r="A694" s="107">
        <f t="shared" si="5"/>
        <v>693</v>
      </c>
      <c r="B694" s="108"/>
      <c r="C694" s="111"/>
      <c r="D694" s="108"/>
      <c r="E694" s="108"/>
      <c r="F694" s="127"/>
      <c r="G694" s="127"/>
      <c r="H694" s="111"/>
      <c r="I694" s="111"/>
      <c r="J694" s="121"/>
      <c r="K694" s="121"/>
      <c r="L694" s="113"/>
      <c r="M694" s="108"/>
      <c r="N694" s="127"/>
      <c r="O694" s="108"/>
      <c r="P694" s="113"/>
      <c r="Q694" s="113"/>
      <c r="R694" s="113"/>
      <c r="S694" s="108"/>
      <c r="T694" s="111"/>
      <c r="U694" s="108"/>
      <c r="V694" s="108"/>
      <c r="W694" s="108"/>
      <c r="X694" s="108"/>
      <c r="Y694" s="116"/>
      <c r="Z694" s="128"/>
      <c r="AA694" s="108"/>
      <c r="AB694" s="113"/>
      <c r="AC694" s="113"/>
      <c r="AD694" s="108"/>
      <c r="AE694" s="108"/>
      <c r="AF694" s="108"/>
      <c r="AG694" s="113"/>
      <c r="AH694" s="113"/>
      <c r="AI694" s="113"/>
      <c r="AJ694" s="108"/>
      <c r="AK694" s="108"/>
      <c r="AL694" s="108"/>
      <c r="AM694" s="118"/>
      <c r="AN694" s="118"/>
      <c r="AO694" s="118"/>
      <c r="AP694" s="118"/>
      <c r="AQ694" s="118"/>
      <c r="AR694" s="118"/>
      <c r="AS694" s="118"/>
      <c r="AT694" s="118"/>
      <c r="AU694" s="118"/>
      <c r="AV694" s="118"/>
      <c r="AW694" s="118"/>
      <c r="AX694" s="118"/>
      <c r="AY694" s="119">
        <f t="shared" si="4"/>
        <v>0</v>
      </c>
      <c r="AZ694" s="118"/>
    </row>
    <row r="695">
      <c r="A695" s="107">
        <f t="shared" si="5"/>
        <v>694</v>
      </c>
      <c r="B695" s="108"/>
      <c r="C695" s="111"/>
      <c r="D695" s="108"/>
      <c r="E695" s="108"/>
      <c r="F695" s="127"/>
      <c r="G695" s="127"/>
      <c r="H695" s="111"/>
      <c r="I695" s="111"/>
      <c r="J695" s="121"/>
      <c r="K695" s="121"/>
      <c r="L695" s="113"/>
      <c r="M695" s="108"/>
      <c r="N695" s="127"/>
      <c r="O695" s="108"/>
      <c r="P695" s="113"/>
      <c r="Q695" s="113"/>
      <c r="R695" s="113"/>
      <c r="S695" s="108"/>
      <c r="T695" s="111"/>
      <c r="U695" s="108"/>
      <c r="V695" s="108"/>
      <c r="W695" s="108"/>
      <c r="X695" s="108"/>
      <c r="Y695" s="116"/>
      <c r="Z695" s="128"/>
      <c r="AA695" s="108"/>
      <c r="AB695" s="113"/>
      <c r="AC695" s="113"/>
      <c r="AD695" s="108"/>
      <c r="AE695" s="108"/>
      <c r="AF695" s="108"/>
      <c r="AG695" s="113"/>
      <c r="AH695" s="113"/>
      <c r="AI695" s="113"/>
      <c r="AJ695" s="108"/>
      <c r="AK695" s="108"/>
      <c r="AL695" s="108"/>
      <c r="AM695" s="118"/>
      <c r="AN695" s="118"/>
      <c r="AO695" s="118"/>
      <c r="AP695" s="118"/>
      <c r="AQ695" s="118"/>
      <c r="AR695" s="118"/>
      <c r="AS695" s="118"/>
      <c r="AT695" s="118"/>
      <c r="AU695" s="118"/>
      <c r="AV695" s="118"/>
      <c r="AW695" s="118"/>
      <c r="AX695" s="118"/>
      <c r="AY695" s="119">
        <f t="shared" si="4"/>
        <v>0</v>
      </c>
      <c r="AZ695" s="118"/>
    </row>
    <row r="696">
      <c r="A696" s="107">
        <f t="shared" si="5"/>
        <v>695</v>
      </c>
      <c r="B696" s="108"/>
      <c r="C696" s="111"/>
      <c r="D696" s="108"/>
      <c r="E696" s="108"/>
      <c r="F696" s="127"/>
      <c r="G696" s="127"/>
      <c r="H696" s="111"/>
      <c r="I696" s="111"/>
      <c r="J696" s="121"/>
      <c r="K696" s="121"/>
      <c r="L696" s="113"/>
      <c r="M696" s="108"/>
      <c r="N696" s="127"/>
      <c r="O696" s="108"/>
      <c r="P696" s="113"/>
      <c r="Q696" s="113"/>
      <c r="R696" s="113"/>
      <c r="S696" s="108"/>
      <c r="T696" s="111"/>
      <c r="U696" s="108"/>
      <c r="V696" s="108"/>
      <c r="W696" s="108"/>
      <c r="X696" s="108"/>
      <c r="Y696" s="116"/>
      <c r="Z696" s="128"/>
      <c r="AA696" s="108"/>
      <c r="AB696" s="113"/>
      <c r="AC696" s="113"/>
      <c r="AD696" s="108"/>
      <c r="AE696" s="108"/>
      <c r="AF696" s="108"/>
      <c r="AG696" s="113"/>
      <c r="AH696" s="113"/>
      <c r="AI696" s="113"/>
      <c r="AJ696" s="108"/>
      <c r="AK696" s="108"/>
      <c r="AL696" s="108"/>
      <c r="AM696" s="118"/>
      <c r="AN696" s="118"/>
      <c r="AO696" s="118"/>
      <c r="AP696" s="118"/>
      <c r="AQ696" s="118"/>
      <c r="AR696" s="118"/>
      <c r="AS696" s="118"/>
      <c r="AT696" s="118"/>
      <c r="AU696" s="118"/>
      <c r="AV696" s="118"/>
      <c r="AW696" s="118"/>
      <c r="AX696" s="118"/>
      <c r="AY696" s="119">
        <f t="shared" si="4"/>
        <v>0</v>
      </c>
      <c r="AZ696" s="118"/>
    </row>
    <row r="697">
      <c r="A697" s="107">
        <f t="shared" si="5"/>
        <v>696</v>
      </c>
      <c r="B697" s="108"/>
      <c r="C697" s="111"/>
      <c r="D697" s="108"/>
      <c r="E697" s="108"/>
      <c r="F697" s="127"/>
      <c r="G697" s="127"/>
      <c r="H697" s="111"/>
      <c r="I697" s="111"/>
      <c r="J697" s="121"/>
      <c r="K697" s="121"/>
      <c r="L697" s="113"/>
      <c r="M697" s="108"/>
      <c r="N697" s="127"/>
      <c r="O697" s="108"/>
      <c r="P697" s="113"/>
      <c r="Q697" s="113"/>
      <c r="R697" s="113"/>
      <c r="S697" s="108"/>
      <c r="T697" s="111"/>
      <c r="U697" s="108"/>
      <c r="V697" s="108"/>
      <c r="W697" s="108"/>
      <c r="X697" s="108"/>
      <c r="Y697" s="116"/>
      <c r="Z697" s="128"/>
      <c r="AA697" s="108"/>
      <c r="AB697" s="113"/>
      <c r="AC697" s="113"/>
      <c r="AD697" s="108"/>
      <c r="AE697" s="108"/>
      <c r="AF697" s="108"/>
      <c r="AG697" s="113"/>
      <c r="AH697" s="113"/>
      <c r="AI697" s="113"/>
      <c r="AJ697" s="108"/>
      <c r="AK697" s="108"/>
      <c r="AL697" s="108"/>
      <c r="AM697" s="118"/>
      <c r="AN697" s="118"/>
      <c r="AO697" s="118"/>
      <c r="AP697" s="118"/>
      <c r="AQ697" s="118"/>
      <c r="AR697" s="118"/>
      <c r="AS697" s="118"/>
      <c r="AT697" s="118"/>
      <c r="AU697" s="118"/>
      <c r="AV697" s="118"/>
      <c r="AW697" s="118"/>
      <c r="AX697" s="118"/>
      <c r="AY697" s="119">
        <f t="shared" si="4"/>
        <v>0</v>
      </c>
      <c r="AZ697" s="118"/>
    </row>
    <row r="698">
      <c r="A698" s="107">
        <f t="shared" si="5"/>
        <v>697</v>
      </c>
      <c r="B698" s="108"/>
      <c r="C698" s="111"/>
      <c r="D698" s="108"/>
      <c r="E698" s="108"/>
      <c r="F698" s="127"/>
      <c r="G698" s="127"/>
      <c r="H698" s="111"/>
      <c r="I698" s="111"/>
      <c r="J698" s="121"/>
      <c r="K698" s="121"/>
      <c r="L698" s="113"/>
      <c r="M698" s="108"/>
      <c r="N698" s="127"/>
      <c r="O698" s="108"/>
      <c r="P698" s="113"/>
      <c r="Q698" s="113"/>
      <c r="R698" s="113"/>
      <c r="S698" s="108"/>
      <c r="T698" s="111"/>
      <c r="U698" s="108"/>
      <c r="V698" s="108"/>
      <c r="W698" s="108"/>
      <c r="X698" s="108"/>
      <c r="Y698" s="116"/>
      <c r="Z698" s="128"/>
      <c r="AA698" s="108"/>
      <c r="AB698" s="113"/>
      <c r="AC698" s="113"/>
      <c r="AD698" s="108"/>
      <c r="AE698" s="108"/>
      <c r="AF698" s="108"/>
      <c r="AG698" s="113"/>
      <c r="AH698" s="113"/>
      <c r="AI698" s="113"/>
      <c r="AJ698" s="108"/>
      <c r="AK698" s="108"/>
      <c r="AL698" s="108"/>
      <c r="AM698" s="118"/>
      <c r="AN698" s="118"/>
      <c r="AO698" s="118"/>
      <c r="AP698" s="118"/>
      <c r="AQ698" s="118"/>
      <c r="AR698" s="118"/>
      <c r="AS698" s="118"/>
      <c r="AT698" s="118"/>
      <c r="AU698" s="118"/>
      <c r="AV698" s="118"/>
      <c r="AW698" s="118"/>
      <c r="AX698" s="118"/>
      <c r="AY698" s="119">
        <f t="shared" si="4"/>
        <v>0</v>
      </c>
      <c r="AZ698" s="118"/>
    </row>
    <row r="699">
      <c r="A699" s="107">
        <f t="shared" si="5"/>
        <v>698</v>
      </c>
      <c r="B699" s="108"/>
      <c r="C699" s="111"/>
      <c r="D699" s="108"/>
      <c r="E699" s="108"/>
      <c r="F699" s="127"/>
      <c r="G699" s="127"/>
      <c r="H699" s="111"/>
      <c r="I699" s="111"/>
      <c r="J699" s="121"/>
      <c r="K699" s="121"/>
      <c r="L699" s="113"/>
      <c r="M699" s="108"/>
      <c r="N699" s="127"/>
      <c r="O699" s="108"/>
      <c r="P699" s="113"/>
      <c r="Q699" s="113"/>
      <c r="R699" s="113"/>
      <c r="S699" s="108"/>
      <c r="T699" s="111"/>
      <c r="U699" s="108"/>
      <c r="V699" s="108"/>
      <c r="W699" s="108"/>
      <c r="X699" s="108"/>
      <c r="Y699" s="116"/>
      <c r="Z699" s="128"/>
      <c r="AA699" s="108"/>
      <c r="AB699" s="113"/>
      <c r="AC699" s="113"/>
      <c r="AD699" s="108"/>
      <c r="AE699" s="108"/>
      <c r="AF699" s="108"/>
      <c r="AG699" s="113"/>
      <c r="AH699" s="113"/>
      <c r="AI699" s="113"/>
      <c r="AJ699" s="108"/>
      <c r="AK699" s="108"/>
      <c r="AL699" s="108"/>
      <c r="AM699" s="118"/>
      <c r="AN699" s="118"/>
      <c r="AO699" s="118"/>
      <c r="AP699" s="118"/>
      <c r="AQ699" s="118"/>
      <c r="AR699" s="118"/>
      <c r="AS699" s="118"/>
      <c r="AT699" s="118"/>
      <c r="AU699" s="118"/>
      <c r="AV699" s="118"/>
      <c r="AW699" s="118"/>
      <c r="AX699" s="118"/>
      <c r="AY699" s="119">
        <f t="shared" si="4"/>
        <v>0</v>
      </c>
      <c r="AZ699" s="118"/>
    </row>
    <row r="700">
      <c r="A700" s="107">
        <f t="shared" si="5"/>
        <v>699</v>
      </c>
      <c r="B700" s="108"/>
      <c r="C700" s="111"/>
      <c r="D700" s="108"/>
      <c r="E700" s="108"/>
      <c r="F700" s="127"/>
      <c r="G700" s="127"/>
      <c r="H700" s="111"/>
      <c r="I700" s="111"/>
      <c r="J700" s="121"/>
      <c r="K700" s="121"/>
      <c r="L700" s="113"/>
      <c r="M700" s="108"/>
      <c r="N700" s="127"/>
      <c r="O700" s="108"/>
      <c r="P700" s="113"/>
      <c r="Q700" s="113"/>
      <c r="R700" s="113"/>
      <c r="S700" s="108"/>
      <c r="T700" s="111"/>
      <c r="U700" s="108"/>
      <c r="V700" s="108"/>
      <c r="W700" s="108"/>
      <c r="X700" s="108"/>
      <c r="Y700" s="116"/>
      <c r="Z700" s="128"/>
      <c r="AA700" s="108"/>
      <c r="AB700" s="113"/>
      <c r="AC700" s="113"/>
      <c r="AD700" s="108"/>
      <c r="AE700" s="108"/>
      <c r="AF700" s="108"/>
      <c r="AG700" s="113"/>
      <c r="AH700" s="113"/>
      <c r="AI700" s="113"/>
      <c r="AJ700" s="108"/>
      <c r="AK700" s="108"/>
      <c r="AL700" s="108"/>
      <c r="AM700" s="118"/>
      <c r="AN700" s="118"/>
      <c r="AO700" s="118"/>
      <c r="AP700" s="118"/>
      <c r="AQ700" s="118"/>
      <c r="AR700" s="118"/>
      <c r="AS700" s="118"/>
      <c r="AT700" s="118"/>
      <c r="AU700" s="118"/>
      <c r="AV700" s="118"/>
      <c r="AW700" s="118"/>
      <c r="AX700" s="118"/>
      <c r="AY700" s="119">
        <f t="shared" si="4"/>
        <v>0</v>
      </c>
      <c r="AZ700" s="118"/>
    </row>
    <row r="701">
      <c r="A701" s="107">
        <f t="shared" si="5"/>
        <v>700</v>
      </c>
      <c r="B701" s="108"/>
      <c r="C701" s="111"/>
      <c r="D701" s="108"/>
      <c r="E701" s="108"/>
      <c r="F701" s="127"/>
      <c r="G701" s="127"/>
      <c r="H701" s="111"/>
      <c r="I701" s="111"/>
      <c r="J701" s="121"/>
      <c r="K701" s="121"/>
      <c r="L701" s="113"/>
      <c r="M701" s="108"/>
      <c r="N701" s="127"/>
      <c r="O701" s="108"/>
      <c r="P701" s="113"/>
      <c r="Q701" s="113"/>
      <c r="R701" s="113"/>
      <c r="S701" s="108"/>
      <c r="T701" s="111"/>
      <c r="U701" s="108"/>
      <c r="V701" s="108"/>
      <c r="W701" s="108"/>
      <c r="X701" s="108"/>
      <c r="Y701" s="116"/>
      <c r="Z701" s="128"/>
      <c r="AA701" s="108"/>
      <c r="AB701" s="113"/>
      <c r="AC701" s="113"/>
      <c r="AD701" s="108"/>
      <c r="AE701" s="108"/>
      <c r="AF701" s="108"/>
      <c r="AG701" s="113"/>
      <c r="AH701" s="113"/>
      <c r="AI701" s="113"/>
      <c r="AJ701" s="108"/>
      <c r="AK701" s="108"/>
      <c r="AL701" s="108"/>
      <c r="AM701" s="118"/>
      <c r="AN701" s="118"/>
      <c r="AO701" s="118"/>
      <c r="AP701" s="118"/>
      <c r="AQ701" s="118"/>
      <c r="AR701" s="118"/>
      <c r="AS701" s="118"/>
      <c r="AT701" s="118"/>
      <c r="AU701" s="118"/>
      <c r="AV701" s="118"/>
      <c r="AW701" s="118"/>
      <c r="AX701" s="118"/>
      <c r="AY701" s="119">
        <f t="shared" si="4"/>
        <v>0</v>
      </c>
      <c r="AZ701" s="118"/>
    </row>
    <row r="702">
      <c r="A702" s="107">
        <f t="shared" si="5"/>
        <v>701</v>
      </c>
      <c r="B702" s="108"/>
      <c r="C702" s="111"/>
      <c r="D702" s="108"/>
      <c r="E702" s="108"/>
      <c r="F702" s="127"/>
      <c r="G702" s="127"/>
      <c r="H702" s="111"/>
      <c r="I702" s="111"/>
      <c r="J702" s="121"/>
      <c r="K702" s="121"/>
      <c r="L702" s="113"/>
      <c r="M702" s="108"/>
      <c r="N702" s="127"/>
      <c r="O702" s="108"/>
      <c r="P702" s="113"/>
      <c r="Q702" s="113"/>
      <c r="R702" s="113"/>
      <c r="S702" s="108"/>
      <c r="T702" s="111"/>
      <c r="U702" s="108"/>
      <c r="V702" s="108"/>
      <c r="W702" s="108"/>
      <c r="X702" s="108"/>
      <c r="Y702" s="116"/>
      <c r="Z702" s="128"/>
      <c r="AA702" s="108"/>
      <c r="AB702" s="113"/>
      <c r="AC702" s="113"/>
      <c r="AD702" s="108"/>
      <c r="AE702" s="108"/>
      <c r="AF702" s="108"/>
      <c r="AG702" s="113"/>
      <c r="AH702" s="113"/>
      <c r="AI702" s="113"/>
      <c r="AJ702" s="108"/>
      <c r="AK702" s="108"/>
      <c r="AL702" s="108"/>
      <c r="AM702" s="118"/>
      <c r="AN702" s="118"/>
      <c r="AO702" s="118"/>
      <c r="AP702" s="118"/>
      <c r="AQ702" s="118"/>
      <c r="AR702" s="118"/>
      <c r="AS702" s="118"/>
      <c r="AT702" s="118"/>
      <c r="AU702" s="118"/>
      <c r="AV702" s="118"/>
      <c r="AW702" s="118"/>
      <c r="AX702" s="118"/>
      <c r="AY702" s="119">
        <f t="shared" si="4"/>
        <v>0</v>
      </c>
      <c r="AZ702" s="118"/>
    </row>
    <row r="703">
      <c r="A703" s="107">
        <f t="shared" si="5"/>
        <v>702</v>
      </c>
      <c r="B703" s="108"/>
      <c r="C703" s="111"/>
      <c r="D703" s="108"/>
      <c r="E703" s="108"/>
      <c r="F703" s="127"/>
      <c r="G703" s="127"/>
      <c r="H703" s="111"/>
      <c r="I703" s="111"/>
      <c r="J703" s="121"/>
      <c r="K703" s="121"/>
      <c r="L703" s="113"/>
      <c r="M703" s="108"/>
      <c r="N703" s="127"/>
      <c r="O703" s="108"/>
      <c r="P703" s="113"/>
      <c r="Q703" s="113"/>
      <c r="R703" s="113"/>
      <c r="S703" s="108"/>
      <c r="T703" s="111"/>
      <c r="U703" s="108"/>
      <c r="V703" s="108"/>
      <c r="W703" s="108"/>
      <c r="X703" s="108"/>
      <c r="Y703" s="116"/>
      <c r="Z703" s="128"/>
      <c r="AA703" s="108"/>
      <c r="AB703" s="113"/>
      <c r="AC703" s="113"/>
      <c r="AD703" s="108"/>
      <c r="AE703" s="108"/>
      <c r="AF703" s="108"/>
      <c r="AG703" s="113"/>
      <c r="AH703" s="113"/>
      <c r="AI703" s="113"/>
      <c r="AJ703" s="108"/>
      <c r="AK703" s="108"/>
      <c r="AL703" s="108"/>
      <c r="AM703" s="118"/>
      <c r="AN703" s="118"/>
      <c r="AO703" s="118"/>
      <c r="AP703" s="118"/>
      <c r="AQ703" s="118"/>
      <c r="AR703" s="118"/>
      <c r="AS703" s="118"/>
      <c r="AT703" s="118"/>
      <c r="AU703" s="118"/>
      <c r="AV703" s="118"/>
      <c r="AW703" s="118"/>
      <c r="AX703" s="118"/>
      <c r="AY703" s="119">
        <f t="shared" si="4"/>
        <v>0</v>
      </c>
      <c r="AZ703" s="118"/>
    </row>
    <row r="704">
      <c r="A704" s="107">
        <f t="shared" si="5"/>
        <v>703</v>
      </c>
      <c r="B704" s="108"/>
      <c r="C704" s="111"/>
      <c r="D704" s="108"/>
      <c r="E704" s="108"/>
      <c r="F704" s="127"/>
      <c r="G704" s="127"/>
      <c r="H704" s="111"/>
      <c r="I704" s="111"/>
      <c r="J704" s="121"/>
      <c r="K704" s="121"/>
      <c r="L704" s="113"/>
      <c r="M704" s="108"/>
      <c r="N704" s="127"/>
      <c r="O704" s="108"/>
      <c r="P704" s="113"/>
      <c r="Q704" s="113"/>
      <c r="R704" s="113"/>
      <c r="S704" s="108"/>
      <c r="T704" s="111"/>
      <c r="U704" s="108"/>
      <c r="V704" s="108"/>
      <c r="W704" s="108"/>
      <c r="X704" s="108"/>
      <c r="Y704" s="116"/>
      <c r="Z704" s="128"/>
      <c r="AA704" s="108"/>
      <c r="AB704" s="113"/>
      <c r="AC704" s="113"/>
      <c r="AD704" s="108"/>
      <c r="AE704" s="108"/>
      <c r="AF704" s="108"/>
      <c r="AG704" s="113"/>
      <c r="AH704" s="113"/>
      <c r="AI704" s="113"/>
      <c r="AJ704" s="108"/>
      <c r="AK704" s="108"/>
      <c r="AL704" s="108"/>
      <c r="AM704" s="118"/>
      <c r="AN704" s="118"/>
      <c r="AO704" s="118"/>
      <c r="AP704" s="118"/>
      <c r="AQ704" s="118"/>
      <c r="AR704" s="118"/>
      <c r="AS704" s="118"/>
      <c r="AT704" s="118"/>
      <c r="AU704" s="118"/>
      <c r="AV704" s="118"/>
      <c r="AW704" s="118"/>
      <c r="AX704" s="118"/>
      <c r="AY704" s="119">
        <f t="shared" si="4"/>
        <v>0</v>
      </c>
      <c r="AZ704" s="118"/>
    </row>
    <row r="705">
      <c r="A705" s="107">
        <f t="shared" si="5"/>
        <v>704</v>
      </c>
      <c r="B705" s="108"/>
      <c r="C705" s="111"/>
      <c r="D705" s="108"/>
      <c r="E705" s="108"/>
      <c r="F705" s="127"/>
      <c r="G705" s="127"/>
      <c r="H705" s="111"/>
      <c r="I705" s="111"/>
      <c r="J705" s="121"/>
      <c r="K705" s="121"/>
      <c r="L705" s="113"/>
      <c r="M705" s="108"/>
      <c r="N705" s="127"/>
      <c r="O705" s="108"/>
      <c r="P705" s="113"/>
      <c r="Q705" s="113"/>
      <c r="R705" s="113"/>
      <c r="S705" s="108"/>
      <c r="T705" s="111"/>
      <c r="U705" s="108"/>
      <c r="V705" s="108"/>
      <c r="W705" s="108"/>
      <c r="X705" s="108"/>
      <c r="Y705" s="116"/>
      <c r="Z705" s="128"/>
      <c r="AA705" s="108"/>
      <c r="AB705" s="113"/>
      <c r="AC705" s="113"/>
      <c r="AD705" s="108"/>
      <c r="AE705" s="108"/>
      <c r="AF705" s="108"/>
      <c r="AG705" s="113"/>
      <c r="AH705" s="113"/>
      <c r="AI705" s="113"/>
      <c r="AJ705" s="108"/>
      <c r="AK705" s="108"/>
      <c r="AL705" s="108"/>
      <c r="AM705" s="118"/>
      <c r="AN705" s="118"/>
      <c r="AO705" s="118"/>
      <c r="AP705" s="118"/>
      <c r="AQ705" s="118"/>
      <c r="AR705" s="118"/>
      <c r="AS705" s="118"/>
      <c r="AT705" s="118"/>
      <c r="AU705" s="118"/>
      <c r="AV705" s="118"/>
      <c r="AW705" s="118"/>
      <c r="AX705" s="118"/>
      <c r="AY705" s="119">
        <f t="shared" si="4"/>
        <v>0</v>
      </c>
      <c r="AZ705" s="118"/>
    </row>
    <row r="706">
      <c r="A706" s="107">
        <f t="shared" si="5"/>
        <v>705</v>
      </c>
      <c r="B706" s="108"/>
      <c r="C706" s="111"/>
      <c r="D706" s="108"/>
      <c r="E706" s="108"/>
      <c r="F706" s="127"/>
      <c r="G706" s="127"/>
      <c r="H706" s="111"/>
      <c r="I706" s="111"/>
      <c r="J706" s="121"/>
      <c r="K706" s="121"/>
      <c r="L706" s="113"/>
      <c r="M706" s="108"/>
      <c r="N706" s="127"/>
      <c r="O706" s="108"/>
      <c r="P706" s="113"/>
      <c r="Q706" s="113"/>
      <c r="R706" s="113"/>
      <c r="S706" s="108"/>
      <c r="T706" s="111"/>
      <c r="U706" s="108"/>
      <c r="V706" s="108"/>
      <c r="W706" s="108"/>
      <c r="X706" s="108"/>
      <c r="Y706" s="116"/>
      <c r="Z706" s="128"/>
      <c r="AA706" s="108"/>
      <c r="AB706" s="113"/>
      <c r="AC706" s="113"/>
      <c r="AD706" s="108"/>
      <c r="AE706" s="108"/>
      <c r="AF706" s="108"/>
      <c r="AG706" s="113"/>
      <c r="AH706" s="113"/>
      <c r="AI706" s="113"/>
      <c r="AJ706" s="108"/>
      <c r="AK706" s="108"/>
      <c r="AL706" s="108"/>
      <c r="AM706" s="118"/>
      <c r="AN706" s="118"/>
      <c r="AO706" s="118"/>
      <c r="AP706" s="118"/>
      <c r="AQ706" s="118"/>
      <c r="AR706" s="118"/>
      <c r="AS706" s="118"/>
      <c r="AT706" s="118"/>
      <c r="AU706" s="118"/>
      <c r="AV706" s="118"/>
      <c r="AW706" s="118"/>
      <c r="AX706" s="118"/>
      <c r="AY706" s="119">
        <f t="shared" si="4"/>
        <v>0</v>
      </c>
      <c r="AZ706" s="118"/>
    </row>
    <row r="707">
      <c r="A707" s="107">
        <f t="shared" si="5"/>
        <v>706</v>
      </c>
      <c r="B707" s="108"/>
      <c r="C707" s="111"/>
      <c r="D707" s="108"/>
      <c r="E707" s="108"/>
      <c r="F707" s="127"/>
      <c r="G707" s="127"/>
      <c r="H707" s="111"/>
      <c r="I707" s="111"/>
      <c r="J707" s="121"/>
      <c r="K707" s="121"/>
      <c r="L707" s="113"/>
      <c r="M707" s="108"/>
      <c r="N707" s="127"/>
      <c r="O707" s="108"/>
      <c r="P707" s="113"/>
      <c r="Q707" s="113"/>
      <c r="R707" s="113"/>
      <c r="S707" s="108"/>
      <c r="T707" s="111"/>
      <c r="U707" s="108"/>
      <c r="V707" s="108"/>
      <c r="W707" s="108"/>
      <c r="X707" s="108"/>
      <c r="Y707" s="116"/>
      <c r="Z707" s="128"/>
      <c r="AA707" s="108"/>
      <c r="AB707" s="113"/>
      <c r="AC707" s="113"/>
      <c r="AD707" s="108"/>
      <c r="AE707" s="108"/>
      <c r="AF707" s="108"/>
      <c r="AG707" s="113"/>
      <c r="AH707" s="113"/>
      <c r="AI707" s="113"/>
      <c r="AJ707" s="108"/>
      <c r="AK707" s="108"/>
      <c r="AL707" s="108"/>
      <c r="AM707" s="118"/>
      <c r="AN707" s="118"/>
      <c r="AO707" s="118"/>
      <c r="AP707" s="118"/>
      <c r="AQ707" s="118"/>
      <c r="AR707" s="118"/>
      <c r="AS707" s="118"/>
      <c r="AT707" s="118"/>
      <c r="AU707" s="118"/>
      <c r="AV707" s="118"/>
      <c r="AW707" s="118"/>
      <c r="AX707" s="118"/>
      <c r="AY707" s="119">
        <f t="shared" si="4"/>
        <v>0</v>
      </c>
      <c r="AZ707" s="118"/>
    </row>
    <row r="708">
      <c r="A708" s="107">
        <f t="shared" si="5"/>
        <v>707</v>
      </c>
      <c r="B708" s="108"/>
      <c r="C708" s="111"/>
      <c r="D708" s="108"/>
      <c r="E708" s="108"/>
      <c r="F708" s="127"/>
      <c r="G708" s="127"/>
      <c r="H708" s="111"/>
      <c r="I708" s="111"/>
      <c r="J708" s="121"/>
      <c r="K708" s="121"/>
      <c r="L708" s="113"/>
      <c r="M708" s="108"/>
      <c r="N708" s="127"/>
      <c r="O708" s="108"/>
      <c r="P708" s="113"/>
      <c r="Q708" s="113"/>
      <c r="R708" s="113"/>
      <c r="S708" s="108"/>
      <c r="T708" s="111"/>
      <c r="U708" s="108"/>
      <c r="V708" s="108"/>
      <c r="W708" s="108"/>
      <c r="X708" s="108"/>
      <c r="Y708" s="116"/>
      <c r="Z708" s="128"/>
      <c r="AA708" s="108"/>
      <c r="AB708" s="113"/>
      <c r="AC708" s="113"/>
      <c r="AD708" s="108"/>
      <c r="AE708" s="108"/>
      <c r="AF708" s="108"/>
      <c r="AG708" s="113"/>
      <c r="AH708" s="113"/>
      <c r="AI708" s="113"/>
      <c r="AJ708" s="108"/>
      <c r="AK708" s="108"/>
      <c r="AL708" s="108"/>
      <c r="AM708" s="118"/>
      <c r="AN708" s="118"/>
      <c r="AO708" s="118"/>
      <c r="AP708" s="118"/>
      <c r="AQ708" s="118"/>
      <c r="AR708" s="118"/>
      <c r="AS708" s="118"/>
      <c r="AT708" s="118"/>
      <c r="AU708" s="118"/>
      <c r="AV708" s="118"/>
      <c r="AW708" s="118"/>
      <c r="AX708" s="118"/>
      <c r="AY708" s="119">
        <f t="shared" si="4"/>
        <v>0</v>
      </c>
      <c r="AZ708" s="118"/>
    </row>
    <row r="709">
      <c r="A709" s="107">
        <f t="shared" si="5"/>
        <v>708</v>
      </c>
      <c r="B709" s="108"/>
      <c r="C709" s="111"/>
      <c r="D709" s="108"/>
      <c r="E709" s="108"/>
      <c r="F709" s="127"/>
      <c r="G709" s="127"/>
      <c r="H709" s="111"/>
      <c r="I709" s="111"/>
      <c r="J709" s="121"/>
      <c r="K709" s="121"/>
      <c r="L709" s="113"/>
      <c r="M709" s="108"/>
      <c r="N709" s="127"/>
      <c r="O709" s="108"/>
      <c r="P709" s="113"/>
      <c r="Q709" s="113"/>
      <c r="R709" s="113"/>
      <c r="S709" s="108"/>
      <c r="T709" s="111"/>
      <c r="U709" s="108"/>
      <c r="V709" s="108"/>
      <c r="W709" s="108"/>
      <c r="X709" s="108"/>
      <c r="Y709" s="116"/>
      <c r="Z709" s="128"/>
      <c r="AA709" s="108"/>
      <c r="AB709" s="113"/>
      <c r="AC709" s="113"/>
      <c r="AD709" s="108"/>
      <c r="AE709" s="108"/>
      <c r="AF709" s="108"/>
      <c r="AG709" s="113"/>
      <c r="AH709" s="113"/>
      <c r="AI709" s="113"/>
      <c r="AJ709" s="108"/>
      <c r="AK709" s="108"/>
      <c r="AL709" s="108"/>
      <c r="AM709" s="118"/>
      <c r="AN709" s="118"/>
      <c r="AO709" s="118"/>
      <c r="AP709" s="118"/>
      <c r="AQ709" s="118"/>
      <c r="AR709" s="118"/>
      <c r="AS709" s="118"/>
      <c r="AT709" s="118"/>
      <c r="AU709" s="118"/>
      <c r="AV709" s="118"/>
      <c r="AW709" s="118"/>
      <c r="AX709" s="118"/>
      <c r="AY709" s="119">
        <f t="shared" si="4"/>
        <v>0</v>
      </c>
      <c r="AZ709" s="118"/>
    </row>
    <row r="710">
      <c r="A710" s="107">
        <f t="shared" si="5"/>
        <v>709</v>
      </c>
      <c r="B710" s="108"/>
      <c r="C710" s="111"/>
      <c r="D710" s="108"/>
      <c r="E710" s="108"/>
      <c r="F710" s="127"/>
      <c r="G710" s="127"/>
      <c r="H710" s="111"/>
      <c r="I710" s="111"/>
      <c r="J710" s="121"/>
      <c r="K710" s="121"/>
      <c r="L710" s="113"/>
      <c r="M710" s="108"/>
      <c r="N710" s="127"/>
      <c r="O710" s="108"/>
      <c r="P710" s="113"/>
      <c r="Q710" s="113"/>
      <c r="R710" s="113"/>
      <c r="S710" s="108"/>
      <c r="T710" s="111"/>
      <c r="U710" s="108"/>
      <c r="V710" s="108"/>
      <c r="W710" s="108"/>
      <c r="X710" s="108"/>
      <c r="Y710" s="116"/>
      <c r="Z710" s="128"/>
      <c r="AA710" s="108"/>
      <c r="AB710" s="113"/>
      <c r="AC710" s="113"/>
      <c r="AD710" s="108"/>
      <c r="AE710" s="108"/>
      <c r="AF710" s="108"/>
      <c r="AG710" s="113"/>
      <c r="AH710" s="113"/>
      <c r="AI710" s="113"/>
      <c r="AJ710" s="108"/>
      <c r="AK710" s="108"/>
      <c r="AL710" s="108"/>
      <c r="AM710" s="118"/>
      <c r="AN710" s="118"/>
      <c r="AO710" s="118"/>
      <c r="AP710" s="118"/>
      <c r="AQ710" s="118"/>
      <c r="AR710" s="118"/>
      <c r="AS710" s="118"/>
      <c r="AT710" s="118"/>
      <c r="AU710" s="118"/>
      <c r="AV710" s="118"/>
      <c r="AW710" s="118"/>
      <c r="AX710" s="118"/>
      <c r="AY710" s="119">
        <f t="shared" si="4"/>
        <v>0</v>
      </c>
      <c r="AZ710" s="118"/>
    </row>
    <row r="711">
      <c r="A711" s="107">
        <f t="shared" si="5"/>
        <v>710</v>
      </c>
      <c r="B711" s="108"/>
      <c r="C711" s="111"/>
      <c r="D711" s="108"/>
      <c r="E711" s="108"/>
      <c r="F711" s="127"/>
      <c r="G711" s="127"/>
      <c r="H711" s="111"/>
      <c r="I711" s="111"/>
      <c r="J711" s="121"/>
      <c r="K711" s="121"/>
      <c r="L711" s="113"/>
      <c r="M711" s="108"/>
      <c r="N711" s="127"/>
      <c r="O711" s="108"/>
      <c r="P711" s="113"/>
      <c r="Q711" s="113"/>
      <c r="R711" s="113"/>
      <c r="S711" s="108"/>
      <c r="T711" s="111"/>
      <c r="U711" s="108"/>
      <c r="V711" s="108"/>
      <c r="W711" s="108"/>
      <c r="X711" s="108"/>
      <c r="Y711" s="116"/>
      <c r="Z711" s="128"/>
      <c r="AA711" s="108"/>
      <c r="AB711" s="113"/>
      <c r="AC711" s="113"/>
      <c r="AD711" s="108"/>
      <c r="AE711" s="108"/>
      <c r="AF711" s="108"/>
      <c r="AG711" s="113"/>
      <c r="AH711" s="113"/>
      <c r="AI711" s="113"/>
      <c r="AJ711" s="108"/>
      <c r="AK711" s="108"/>
      <c r="AL711" s="108"/>
      <c r="AM711" s="118"/>
      <c r="AN711" s="118"/>
      <c r="AO711" s="118"/>
      <c r="AP711" s="118"/>
      <c r="AQ711" s="118"/>
      <c r="AR711" s="118"/>
      <c r="AS711" s="118"/>
      <c r="AT711" s="118"/>
      <c r="AU711" s="118"/>
      <c r="AV711" s="118"/>
      <c r="AW711" s="118"/>
      <c r="AX711" s="118"/>
      <c r="AY711" s="119">
        <f t="shared" si="4"/>
        <v>0</v>
      </c>
      <c r="AZ711" s="118"/>
    </row>
    <row r="712">
      <c r="A712" s="107">
        <f t="shared" si="5"/>
        <v>711</v>
      </c>
      <c r="B712" s="108"/>
      <c r="C712" s="111"/>
      <c r="D712" s="108"/>
      <c r="E712" s="108"/>
      <c r="F712" s="127"/>
      <c r="G712" s="127"/>
      <c r="H712" s="111"/>
      <c r="I712" s="111"/>
      <c r="J712" s="121"/>
      <c r="K712" s="121"/>
      <c r="L712" s="113"/>
      <c r="M712" s="108"/>
      <c r="N712" s="127"/>
      <c r="O712" s="108"/>
      <c r="P712" s="113"/>
      <c r="Q712" s="113"/>
      <c r="R712" s="113"/>
      <c r="S712" s="108"/>
      <c r="T712" s="111"/>
      <c r="U712" s="108"/>
      <c r="V712" s="108"/>
      <c r="W712" s="108"/>
      <c r="X712" s="108"/>
      <c r="Y712" s="116"/>
      <c r="Z712" s="128"/>
      <c r="AA712" s="108"/>
      <c r="AB712" s="113"/>
      <c r="AC712" s="113"/>
      <c r="AD712" s="108"/>
      <c r="AE712" s="108"/>
      <c r="AF712" s="108"/>
      <c r="AG712" s="113"/>
      <c r="AH712" s="113"/>
      <c r="AI712" s="113"/>
      <c r="AJ712" s="108"/>
      <c r="AK712" s="108"/>
      <c r="AL712" s="108"/>
      <c r="AM712" s="118"/>
      <c r="AN712" s="118"/>
      <c r="AO712" s="118"/>
      <c r="AP712" s="118"/>
      <c r="AQ712" s="118"/>
      <c r="AR712" s="118"/>
      <c r="AS712" s="118"/>
      <c r="AT712" s="118"/>
      <c r="AU712" s="118"/>
      <c r="AV712" s="118"/>
      <c r="AW712" s="118"/>
      <c r="AX712" s="118"/>
      <c r="AY712" s="119">
        <f t="shared" si="4"/>
        <v>0</v>
      </c>
      <c r="AZ712" s="118"/>
    </row>
    <row r="713">
      <c r="A713" s="107">
        <f t="shared" si="5"/>
        <v>712</v>
      </c>
      <c r="B713" s="108"/>
      <c r="C713" s="111"/>
      <c r="D713" s="108"/>
      <c r="E713" s="108"/>
      <c r="F713" s="127"/>
      <c r="G713" s="127"/>
      <c r="H713" s="111"/>
      <c r="I713" s="111"/>
      <c r="J713" s="121"/>
      <c r="K713" s="121"/>
      <c r="L713" s="113"/>
      <c r="M713" s="108"/>
      <c r="N713" s="127"/>
      <c r="O713" s="108"/>
      <c r="P713" s="113"/>
      <c r="Q713" s="113"/>
      <c r="R713" s="113"/>
      <c r="S713" s="108"/>
      <c r="T713" s="111"/>
      <c r="U713" s="108"/>
      <c r="V713" s="108"/>
      <c r="W713" s="108"/>
      <c r="X713" s="108"/>
      <c r="Y713" s="116"/>
      <c r="Z713" s="128"/>
      <c r="AA713" s="108"/>
      <c r="AB713" s="113"/>
      <c r="AC713" s="113"/>
      <c r="AD713" s="108"/>
      <c r="AE713" s="108"/>
      <c r="AF713" s="108"/>
      <c r="AG713" s="113"/>
      <c r="AH713" s="113"/>
      <c r="AI713" s="113"/>
      <c r="AJ713" s="108"/>
      <c r="AK713" s="108"/>
      <c r="AL713" s="108"/>
      <c r="AM713" s="118"/>
      <c r="AN713" s="118"/>
      <c r="AO713" s="118"/>
      <c r="AP713" s="118"/>
      <c r="AQ713" s="118"/>
      <c r="AR713" s="118"/>
      <c r="AS713" s="118"/>
      <c r="AT713" s="118"/>
      <c r="AU713" s="118"/>
      <c r="AV713" s="118"/>
      <c r="AW713" s="118"/>
      <c r="AX713" s="118"/>
      <c r="AY713" s="119">
        <f t="shared" si="4"/>
        <v>0</v>
      </c>
      <c r="AZ713" s="118"/>
    </row>
    <row r="714">
      <c r="A714" s="107">
        <f t="shared" si="5"/>
        <v>713</v>
      </c>
      <c r="B714" s="108"/>
      <c r="C714" s="111"/>
      <c r="D714" s="108"/>
      <c r="E714" s="108"/>
      <c r="F714" s="127"/>
      <c r="G714" s="127"/>
      <c r="H714" s="111"/>
      <c r="I714" s="111"/>
      <c r="J714" s="121"/>
      <c r="K714" s="121"/>
      <c r="L714" s="113"/>
      <c r="M714" s="108"/>
      <c r="N714" s="127"/>
      <c r="O714" s="108"/>
      <c r="P714" s="113"/>
      <c r="Q714" s="113"/>
      <c r="R714" s="113"/>
      <c r="S714" s="108"/>
      <c r="T714" s="111"/>
      <c r="U714" s="108"/>
      <c r="V714" s="108"/>
      <c r="W714" s="108"/>
      <c r="X714" s="108"/>
      <c r="Y714" s="116"/>
      <c r="Z714" s="128"/>
      <c r="AA714" s="108"/>
      <c r="AB714" s="113"/>
      <c r="AC714" s="113"/>
      <c r="AD714" s="108"/>
      <c r="AE714" s="108"/>
      <c r="AF714" s="108"/>
      <c r="AG714" s="113"/>
      <c r="AH714" s="113"/>
      <c r="AI714" s="113"/>
      <c r="AJ714" s="108"/>
      <c r="AK714" s="108"/>
      <c r="AL714" s="108"/>
      <c r="AM714" s="118"/>
      <c r="AN714" s="118"/>
      <c r="AO714" s="118"/>
      <c r="AP714" s="118"/>
      <c r="AQ714" s="118"/>
      <c r="AR714" s="118"/>
      <c r="AS714" s="118"/>
      <c r="AT714" s="118"/>
      <c r="AU714" s="118"/>
      <c r="AV714" s="118"/>
      <c r="AW714" s="118"/>
      <c r="AX714" s="118"/>
      <c r="AY714" s="119">
        <f t="shared" si="4"/>
        <v>0</v>
      </c>
      <c r="AZ714" s="118"/>
    </row>
    <row r="715">
      <c r="A715" s="107">
        <f t="shared" si="5"/>
        <v>714</v>
      </c>
      <c r="B715" s="108"/>
      <c r="C715" s="111"/>
      <c r="D715" s="108"/>
      <c r="E715" s="108"/>
      <c r="F715" s="127"/>
      <c r="G715" s="127"/>
      <c r="H715" s="111"/>
      <c r="I715" s="111"/>
      <c r="J715" s="121"/>
      <c r="K715" s="121"/>
      <c r="L715" s="113"/>
      <c r="M715" s="108"/>
      <c r="N715" s="127"/>
      <c r="O715" s="108"/>
      <c r="P715" s="113"/>
      <c r="Q715" s="113"/>
      <c r="R715" s="113"/>
      <c r="S715" s="108"/>
      <c r="T715" s="111"/>
      <c r="U715" s="108"/>
      <c r="V715" s="108"/>
      <c r="W715" s="108"/>
      <c r="X715" s="108"/>
      <c r="Y715" s="116"/>
      <c r="Z715" s="128"/>
      <c r="AA715" s="108"/>
      <c r="AB715" s="113"/>
      <c r="AC715" s="113"/>
      <c r="AD715" s="108"/>
      <c r="AE715" s="108"/>
      <c r="AF715" s="108"/>
      <c r="AG715" s="113"/>
      <c r="AH715" s="113"/>
      <c r="AI715" s="113"/>
      <c r="AJ715" s="108"/>
      <c r="AK715" s="108"/>
      <c r="AL715" s="108"/>
      <c r="AM715" s="118"/>
      <c r="AN715" s="118"/>
      <c r="AO715" s="118"/>
      <c r="AP715" s="118"/>
      <c r="AQ715" s="118"/>
      <c r="AR715" s="118"/>
      <c r="AS715" s="118"/>
      <c r="AT715" s="118"/>
      <c r="AU715" s="118"/>
      <c r="AV715" s="118"/>
      <c r="AW715" s="118"/>
      <c r="AX715" s="118"/>
      <c r="AY715" s="119">
        <f t="shared" si="4"/>
        <v>0</v>
      </c>
      <c r="AZ715" s="118"/>
    </row>
    <row r="716">
      <c r="A716" s="107">
        <f t="shared" si="5"/>
        <v>715</v>
      </c>
      <c r="B716" s="108"/>
      <c r="C716" s="111"/>
      <c r="D716" s="108"/>
      <c r="E716" s="108"/>
      <c r="F716" s="127"/>
      <c r="G716" s="127"/>
      <c r="H716" s="111"/>
      <c r="I716" s="111"/>
      <c r="J716" s="121"/>
      <c r="K716" s="121"/>
      <c r="L716" s="113"/>
      <c r="M716" s="108"/>
      <c r="N716" s="127"/>
      <c r="O716" s="108"/>
      <c r="P716" s="113"/>
      <c r="Q716" s="113"/>
      <c r="R716" s="113"/>
      <c r="S716" s="108"/>
      <c r="T716" s="111"/>
      <c r="U716" s="108"/>
      <c r="V716" s="108"/>
      <c r="W716" s="108"/>
      <c r="X716" s="108"/>
      <c r="Y716" s="116"/>
      <c r="Z716" s="128"/>
      <c r="AA716" s="108"/>
      <c r="AB716" s="113"/>
      <c r="AC716" s="113"/>
      <c r="AD716" s="108"/>
      <c r="AE716" s="108"/>
      <c r="AF716" s="108"/>
      <c r="AG716" s="113"/>
      <c r="AH716" s="113"/>
      <c r="AI716" s="113"/>
      <c r="AJ716" s="108"/>
      <c r="AK716" s="108"/>
      <c r="AL716" s="108"/>
      <c r="AM716" s="118"/>
      <c r="AN716" s="118"/>
      <c r="AO716" s="118"/>
      <c r="AP716" s="118"/>
      <c r="AQ716" s="118"/>
      <c r="AR716" s="118"/>
      <c r="AS716" s="118"/>
      <c r="AT716" s="118"/>
      <c r="AU716" s="118"/>
      <c r="AV716" s="118"/>
      <c r="AW716" s="118"/>
      <c r="AX716" s="118"/>
      <c r="AY716" s="119">
        <f t="shared" si="4"/>
        <v>0</v>
      </c>
      <c r="AZ716" s="118"/>
    </row>
    <row r="717">
      <c r="A717" s="107">
        <f t="shared" si="5"/>
        <v>716</v>
      </c>
      <c r="B717" s="108"/>
      <c r="C717" s="111"/>
      <c r="D717" s="108"/>
      <c r="E717" s="108"/>
      <c r="F717" s="127"/>
      <c r="G717" s="127"/>
      <c r="H717" s="111"/>
      <c r="I717" s="111"/>
      <c r="J717" s="121"/>
      <c r="K717" s="121"/>
      <c r="L717" s="113"/>
      <c r="M717" s="108"/>
      <c r="N717" s="127"/>
      <c r="O717" s="108"/>
      <c r="P717" s="113"/>
      <c r="Q717" s="113"/>
      <c r="R717" s="113"/>
      <c r="S717" s="108"/>
      <c r="T717" s="111"/>
      <c r="U717" s="108"/>
      <c r="V717" s="108"/>
      <c r="W717" s="108"/>
      <c r="X717" s="108"/>
      <c r="Y717" s="116"/>
      <c r="Z717" s="128"/>
      <c r="AA717" s="108"/>
      <c r="AB717" s="113"/>
      <c r="AC717" s="113"/>
      <c r="AD717" s="108"/>
      <c r="AE717" s="108"/>
      <c r="AF717" s="108"/>
      <c r="AG717" s="113"/>
      <c r="AH717" s="113"/>
      <c r="AI717" s="113"/>
      <c r="AJ717" s="108"/>
      <c r="AK717" s="108"/>
      <c r="AL717" s="108"/>
      <c r="AM717" s="118"/>
      <c r="AN717" s="118"/>
      <c r="AO717" s="118"/>
      <c r="AP717" s="118"/>
      <c r="AQ717" s="118"/>
      <c r="AR717" s="118"/>
      <c r="AS717" s="118"/>
      <c r="AT717" s="118"/>
      <c r="AU717" s="118"/>
      <c r="AV717" s="118"/>
      <c r="AW717" s="118"/>
      <c r="AX717" s="118"/>
      <c r="AY717" s="119">
        <f t="shared" si="4"/>
        <v>0</v>
      </c>
      <c r="AZ717" s="118"/>
    </row>
    <row r="718">
      <c r="A718" s="107">
        <f t="shared" si="5"/>
        <v>717</v>
      </c>
      <c r="B718" s="108"/>
      <c r="C718" s="111"/>
      <c r="D718" s="108"/>
      <c r="E718" s="108"/>
      <c r="F718" s="127"/>
      <c r="G718" s="127"/>
      <c r="H718" s="111"/>
      <c r="I718" s="111"/>
      <c r="J718" s="121"/>
      <c r="K718" s="121"/>
      <c r="L718" s="113"/>
      <c r="M718" s="108"/>
      <c r="N718" s="127"/>
      <c r="O718" s="108"/>
      <c r="P718" s="113"/>
      <c r="Q718" s="113"/>
      <c r="R718" s="113"/>
      <c r="S718" s="108"/>
      <c r="T718" s="111"/>
      <c r="U718" s="108"/>
      <c r="V718" s="108"/>
      <c r="W718" s="108"/>
      <c r="X718" s="108"/>
      <c r="Y718" s="116"/>
      <c r="Z718" s="128"/>
      <c r="AA718" s="108"/>
      <c r="AB718" s="113"/>
      <c r="AC718" s="113"/>
      <c r="AD718" s="108"/>
      <c r="AE718" s="108"/>
      <c r="AF718" s="108"/>
      <c r="AG718" s="113"/>
      <c r="AH718" s="113"/>
      <c r="AI718" s="113"/>
      <c r="AJ718" s="108"/>
      <c r="AK718" s="108"/>
      <c r="AL718" s="108"/>
      <c r="AM718" s="118"/>
      <c r="AN718" s="118"/>
      <c r="AO718" s="118"/>
      <c r="AP718" s="118"/>
      <c r="AQ718" s="118"/>
      <c r="AR718" s="118"/>
      <c r="AS718" s="118"/>
      <c r="AT718" s="118"/>
      <c r="AU718" s="118"/>
      <c r="AV718" s="118"/>
      <c r="AW718" s="118"/>
      <c r="AX718" s="118"/>
      <c r="AY718" s="119">
        <f t="shared" si="4"/>
        <v>0</v>
      </c>
      <c r="AZ718" s="118"/>
    </row>
    <row r="719">
      <c r="A719" s="107">
        <f t="shared" si="5"/>
        <v>718</v>
      </c>
      <c r="B719" s="108"/>
      <c r="C719" s="111"/>
      <c r="D719" s="108"/>
      <c r="E719" s="108"/>
      <c r="F719" s="127"/>
      <c r="G719" s="127"/>
      <c r="H719" s="111"/>
      <c r="I719" s="111"/>
      <c r="J719" s="121"/>
      <c r="K719" s="121"/>
      <c r="L719" s="113"/>
      <c r="M719" s="108"/>
      <c r="N719" s="127"/>
      <c r="O719" s="108"/>
      <c r="P719" s="113"/>
      <c r="Q719" s="113"/>
      <c r="R719" s="113"/>
      <c r="S719" s="108"/>
      <c r="T719" s="111"/>
      <c r="U719" s="108"/>
      <c r="V719" s="108"/>
      <c r="W719" s="108"/>
      <c r="X719" s="108"/>
      <c r="Y719" s="116"/>
      <c r="Z719" s="128"/>
      <c r="AA719" s="108"/>
      <c r="AB719" s="113"/>
      <c r="AC719" s="113"/>
      <c r="AD719" s="108"/>
      <c r="AE719" s="108"/>
      <c r="AF719" s="108"/>
      <c r="AG719" s="113"/>
      <c r="AH719" s="113"/>
      <c r="AI719" s="113"/>
      <c r="AJ719" s="108"/>
      <c r="AK719" s="108"/>
      <c r="AL719" s="108"/>
      <c r="AM719" s="118"/>
      <c r="AN719" s="118"/>
      <c r="AO719" s="118"/>
      <c r="AP719" s="118"/>
      <c r="AQ719" s="118"/>
      <c r="AR719" s="118"/>
      <c r="AS719" s="118"/>
      <c r="AT719" s="118"/>
      <c r="AU719" s="118"/>
      <c r="AV719" s="118"/>
      <c r="AW719" s="118"/>
      <c r="AX719" s="118"/>
      <c r="AY719" s="119">
        <f t="shared" si="4"/>
        <v>0</v>
      </c>
      <c r="AZ719" s="118"/>
    </row>
    <row r="720">
      <c r="A720" s="107">
        <f t="shared" si="5"/>
        <v>719</v>
      </c>
      <c r="B720" s="108"/>
      <c r="C720" s="111"/>
      <c r="D720" s="108"/>
      <c r="E720" s="108"/>
      <c r="F720" s="127"/>
      <c r="G720" s="127"/>
      <c r="H720" s="111"/>
      <c r="I720" s="111"/>
      <c r="J720" s="121"/>
      <c r="K720" s="121"/>
      <c r="L720" s="113"/>
      <c r="M720" s="108"/>
      <c r="N720" s="127"/>
      <c r="O720" s="108"/>
      <c r="P720" s="113"/>
      <c r="Q720" s="113"/>
      <c r="R720" s="113"/>
      <c r="S720" s="108"/>
      <c r="T720" s="111"/>
      <c r="U720" s="108"/>
      <c r="V720" s="108"/>
      <c r="W720" s="108"/>
      <c r="X720" s="108"/>
      <c r="Y720" s="116"/>
      <c r="Z720" s="128"/>
      <c r="AA720" s="108"/>
      <c r="AB720" s="113"/>
      <c r="AC720" s="113"/>
      <c r="AD720" s="108"/>
      <c r="AE720" s="108"/>
      <c r="AF720" s="108"/>
      <c r="AG720" s="113"/>
      <c r="AH720" s="113"/>
      <c r="AI720" s="113"/>
      <c r="AJ720" s="108"/>
      <c r="AK720" s="108"/>
      <c r="AL720" s="108"/>
      <c r="AM720" s="118"/>
      <c r="AN720" s="118"/>
      <c r="AO720" s="118"/>
      <c r="AP720" s="118"/>
      <c r="AQ720" s="118"/>
      <c r="AR720" s="118"/>
      <c r="AS720" s="118"/>
      <c r="AT720" s="118"/>
      <c r="AU720" s="118"/>
      <c r="AV720" s="118"/>
      <c r="AW720" s="118"/>
      <c r="AX720" s="118"/>
      <c r="AY720" s="119">
        <f t="shared" si="4"/>
        <v>0</v>
      </c>
      <c r="AZ720" s="118"/>
    </row>
    <row r="721">
      <c r="A721" s="107">
        <f t="shared" si="5"/>
        <v>720</v>
      </c>
      <c r="B721" s="108"/>
      <c r="C721" s="111"/>
      <c r="D721" s="108"/>
      <c r="E721" s="108"/>
      <c r="F721" s="127"/>
      <c r="G721" s="127"/>
      <c r="H721" s="111"/>
      <c r="I721" s="111"/>
      <c r="J721" s="121"/>
      <c r="K721" s="121"/>
      <c r="L721" s="113"/>
      <c r="M721" s="108"/>
      <c r="N721" s="127"/>
      <c r="O721" s="108"/>
      <c r="P721" s="113"/>
      <c r="Q721" s="113"/>
      <c r="R721" s="113"/>
      <c r="S721" s="108"/>
      <c r="T721" s="111"/>
      <c r="U721" s="108"/>
      <c r="V721" s="108"/>
      <c r="W721" s="108"/>
      <c r="X721" s="108"/>
      <c r="Y721" s="116"/>
      <c r="Z721" s="128"/>
      <c r="AA721" s="108"/>
      <c r="AB721" s="113"/>
      <c r="AC721" s="113"/>
      <c r="AD721" s="108"/>
      <c r="AE721" s="108"/>
      <c r="AF721" s="108"/>
      <c r="AG721" s="113"/>
      <c r="AH721" s="113"/>
      <c r="AI721" s="113"/>
      <c r="AJ721" s="108"/>
      <c r="AK721" s="108"/>
      <c r="AL721" s="108"/>
      <c r="AM721" s="118"/>
      <c r="AN721" s="118"/>
      <c r="AO721" s="118"/>
      <c r="AP721" s="118"/>
      <c r="AQ721" s="118"/>
      <c r="AR721" s="118"/>
      <c r="AS721" s="118"/>
      <c r="AT721" s="118"/>
      <c r="AU721" s="118"/>
      <c r="AV721" s="118"/>
      <c r="AW721" s="118"/>
      <c r="AX721" s="118"/>
      <c r="AY721" s="119">
        <f t="shared" si="4"/>
        <v>0</v>
      </c>
      <c r="AZ721" s="118"/>
    </row>
    <row r="722">
      <c r="A722" s="107">
        <f t="shared" si="5"/>
        <v>721</v>
      </c>
      <c r="B722" s="108"/>
      <c r="C722" s="111"/>
      <c r="D722" s="108"/>
      <c r="E722" s="108"/>
      <c r="F722" s="127"/>
      <c r="G722" s="127"/>
      <c r="H722" s="111"/>
      <c r="I722" s="111"/>
      <c r="J722" s="121"/>
      <c r="K722" s="121"/>
      <c r="L722" s="113"/>
      <c r="M722" s="108"/>
      <c r="N722" s="127"/>
      <c r="O722" s="108"/>
      <c r="P722" s="113"/>
      <c r="Q722" s="113"/>
      <c r="R722" s="113"/>
      <c r="S722" s="108"/>
      <c r="T722" s="111"/>
      <c r="U722" s="108"/>
      <c r="V722" s="108"/>
      <c r="W722" s="108"/>
      <c r="X722" s="108"/>
      <c r="Y722" s="116"/>
      <c r="Z722" s="128"/>
      <c r="AA722" s="108"/>
      <c r="AB722" s="113"/>
      <c r="AC722" s="113"/>
      <c r="AD722" s="108"/>
      <c r="AE722" s="108"/>
      <c r="AF722" s="108"/>
      <c r="AG722" s="113"/>
      <c r="AH722" s="113"/>
      <c r="AI722" s="113"/>
      <c r="AJ722" s="108"/>
      <c r="AK722" s="108"/>
      <c r="AL722" s="108"/>
      <c r="AM722" s="118"/>
      <c r="AN722" s="118"/>
      <c r="AO722" s="118"/>
      <c r="AP722" s="118"/>
      <c r="AQ722" s="118"/>
      <c r="AR722" s="118"/>
      <c r="AS722" s="118"/>
      <c r="AT722" s="118"/>
      <c r="AU722" s="118"/>
      <c r="AV722" s="118"/>
      <c r="AW722" s="118"/>
      <c r="AX722" s="118"/>
      <c r="AY722" s="119">
        <f t="shared" si="4"/>
        <v>0</v>
      </c>
      <c r="AZ722" s="118"/>
    </row>
    <row r="723">
      <c r="A723" s="107">
        <f t="shared" si="5"/>
        <v>722</v>
      </c>
      <c r="B723" s="108"/>
      <c r="C723" s="111"/>
      <c r="D723" s="108"/>
      <c r="E723" s="108"/>
      <c r="F723" s="127"/>
      <c r="G723" s="127"/>
      <c r="H723" s="111"/>
      <c r="I723" s="111"/>
      <c r="J723" s="121"/>
      <c r="K723" s="121"/>
      <c r="L723" s="113"/>
      <c r="M723" s="108"/>
      <c r="N723" s="127"/>
      <c r="O723" s="108"/>
      <c r="P723" s="113"/>
      <c r="Q723" s="113"/>
      <c r="R723" s="113"/>
      <c r="S723" s="108"/>
      <c r="T723" s="111"/>
      <c r="U723" s="108"/>
      <c r="V723" s="108"/>
      <c r="W723" s="108"/>
      <c r="X723" s="108"/>
      <c r="Y723" s="116"/>
      <c r="Z723" s="128"/>
      <c r="AA723" s="108"/>
      <c r="AB723" s="113"/>
      <c r="AC723" s="113"/>
      <c r="AD723" s="108"/>
      <c r="AE723" s="108"/>
      <c r="AF723" s="108"/>
      <c r="AG723" s="113"/>
      <c r="AH723" s="113"/>
      <c r="AI723" s="113"/>
      <c r="AJ723" s="108"/>
      <c r="AK723" s="108"/>
      <c r="AL723" s="108"/>
      <c r="AM723" s="118"/>
      <c r="AN723" s="118"/>
      <c r="AO723" s="118"/>
      <c r="AP723" s="118"/>
      <c r="AQ723" s="118"/>
      <c r="AR723" s="118"/>
      <c r="AS723" s="118"/>
      <c r="AT723" s="118"/>
      <c r="AU723" s="118"/>
      <c r="AV723" s="118"/>
      <c r="AW723" s="118"/>
      <c r="AX723" s="118"/>
      <c r="AY723" s="119">
        <f t="shared" si="4"/>
        <v>0</v>
      </c>
      <c r="AZ723" s="118"/>
    </row>
    <row r="724">
      <c r="A724" s="107">
        <f t="shared" si="5"/>
        <v>723</v>
      </c>
      <c r="B724" s="108"/>
      <c r="C724" s="111"/>
      <c r="D724" s="108"/>
      <c r="E724" s="108"/>
      <c r="F724" s="127"/>
      <c r="G724" s="127"/>
      <c r="H724" s="111"/>
      <c r="I724" s="111"/>
      <c r="J724" s="121"/>
      <c r="K724" s="121"/>
      <c r="L724" s="113"/>
      <c r="M724" s="108"/>
      <c r="N724" s="127"/>
      <c r="O724" s="108"/>
      <c r="P724" s="113"/>
      <c r="Q724" s="113"/>
      <c r="R724" s="113"/>
      <c r="S724" s="108"/>
      <c r="T724" s="111"/>
      <c r="U724" s="108"/>
      <c r="V724" s="108"/>
      <c r="W724" s="108"/>
      <c r="X724" s="108"/>
      <c r="Y724" s="116"/>
      <c r="Z724" s="128"/>
      <c r="AA724" s="108"/>
      <c r="AB724" s="113"/>
      <c r="AC724" s="113"/>
      <c r="AD724" s="108"/>
      <c r="AE724" s="108"/>
      <c r="AF724" s="108"/>
      <c r="AG724" s="113"/>
      <c r="AH724" s="113"/>
      <c r="AI724" s="113"/>
      <c r="AJ724" s="108"/>
      <c r="AK724" s="108"/>
      <c r="AL724" s="108"/>
      <c r="AM724" s="118"/>
      <c r="AN724" s="118"/>
      <c r="AO724" s="118"/>
      <c r="AP724" s="118"/>
      <c r="AQ724" s="118"/>
      <c r="AR724" s="118"/>
      <c r="AS724" s="118"/>
      <c r="AT724" s="118"/>
      <c r="AU724" s="118"/>
      <c r="AV724" s="118"/>
      <c r="AW724" s="118"/>
      <c r="AX724" s="118"/>
      <c r="AY724" s="119">
        <f t="shared" si="4"/>
        <v>0</v>
      </c>
      <c r="AZ724" s="118"/>
    </row>
    <row r="725">
      <c r="A725" s="107">
        <f t="shared" si="5"/>
        <v>724</v>
      </c>
      <c r="B725" s="108"/>
      <c r="C725" s="111"/>
      <c r="D725" s="108"/>
      <c r="E725" s="108"/>
      <c r="F725" s="127"/>
      <c r="G725" s="127"/>
      <c r="H725" s="111"/>
      <c r="I725" s="111"/>
      <c r="J725" s="121"/>
      <c r="K725" s="121"/>
      <c r="L725" s="113"/>
      <c r="M725" s="108"/>
      <c r="N725" s="127"/>
      <c r="O725" s="108"/>
      <c r="P725" s="113"/>
      <c r="Q725" s="113"/>
      <c r="R725" s="113"/>
      <c r="S725" s="108"/>
      <c r="T725" s="111"/>
      <c r="U725" s="108"/>
      <c r="V725" s="108"/>
      <c r="W725" s="108"/>
      <c r="X725" s="108"/>
      <c r="Y725" s="116"/>
      <c r="Z725" s="128"/>
      <c r="AA725" s="108"/>
      <c r="AB725" s="113"/>
      <c r="AC725" s="113"/>
      <c r="AD725" s="108"/>
      <c r="AE725" s="108"/>
      <c r="AF725" s="108"/>
      <c r="AG725" s="113"/>
      <c r="AH725" s="113"/>
      <c r="AI725" s="113"/>
      <c r="AJ725" s="108"/>
      <c r="AK725" s="108"/>
      <c r="AL725" s="108"/>
      <c r="AM725" s="118"/>
      <c r="AN725" s="118"/>
      <c r="AO725" s="118"/>
      <c r="AP725" s="118"/>
      <c r="AQ725" s="118"/>
      <c r="AR725" s="118"/>
      <c r="AS725" s="118"/>
      <c r="AT725" s="118"/>
      <c r="AU725" s="118"/>
      <c r="AV725" s="118"/>
      <c r="AW725" s="118"/>
      <c r="AX725" s="118"/>
      <c r="AY725" s="119">
        <f t="shared" si="4"/>
        <v>0</v>
      </c>
      <c r="AZ725" s="118"/>
    </row>
    <row r="726">
      <c r="A726" s="107">
        <f t="shared" si="5"/>
        <v>725</v>
      </c>
      <c r="B726" s="108"/>
      <c r="C726" s="111"/>
      <c r="D726" s="108"/>
      <c r="E726" s="108"/>
      <c r="F726" s="127"/>
      <c r="G726" s="127"/>
      <c r="H726" s="111"/>
      <c r="I726" s="111"/>
      <c r="J726" s="121"/>
      <c r="K726" s="121"/>
      <c r="L726" s="113"/>
      <c r="M726" s="108"/>
      <c r="N726" s="127"/>
      <c r="O726" s="108"/>
      <c r="P726" s="113"/>
      <c r="Q726" s="113"/>
      <c r="R726" s="113"/>
      <c r="S726" s="108"/>
      <c r="T726" s="111"/>
      <c r="U726" s="108"/>
      <c r="V726" s="108"/>
      <c r="W726" s="108"/>
      <c r="X726" s="108"/>
      <c r="Y726" s="116"/>
      <c r="Z726" s="128"/>
      <c r="AA726" s="108"/>
      <c r="AB726" s="113"/>
      <c r="AC726" s="113"/>
      <c r="AD726" s="108"/>
      <c r="AE726" s="108"/>
      <c r="AF726" s="108"/>
      <c r="AG726" s="113"/>
      <c r="AH726" s="113"/>
      <c r="AI726" s="113"/>
      <c r="AJ726" s="108"/>
      <c r="AK726" s="108"/>
      <c r="AL726" s="108"/>
      <c r="AM726" s="118"/>
      <c r="AN726" s="118"/>
      <c r="AO726" s="118"/>
      <c r="AP726" s="118"/>
      <c r="AQ726" s="118"/>
      <c r="AR726" s="118"/>
      <c r="AS726" s="118"/>
      <c r="AT726" s="118"/>
      <c r="AU726" s="118"/>
      <c r="AV726" s="118"/>
      <c r="AW726" s="118"/>
      <c r="AX726" s="118"/>
      <c r="AY726" s="119">
        <f t="shared" si="4"/>
        <v>0</v>
      </c>
      <c r="AZ726" s="118"/>
    </row>
    <row r="727">
      <c r="A727" s="107">
        <f t="shared" si="5"/>
        <v>726</v>
      </c>
      <c r="B727" s="108"/>
      <c r="C727" s="111"/>
      <c r="D727" s="108"/>
      <c r="E727" s="108"/>
      <c r="F727" s="127"/>
      <c r="G727" s="127"/>
      <c r="H727" s="111"/>
      <c r="I727" s="111"/>
      <c r="J727" s="121"/>
      <c r="K727" s="121"/>
      <c r="L727" s="113"/>
      <c r="M727" s="108"/>
      <c r="N727" s="127"/>
      <c r="O727" s="108"/>
      <c r="P727" s="113"/>
      <c r="Q727" s="113"/>
      <c r="R727" s="113"/>
      <c r="S727" s="108"/>
      <c r="T727" s="111"/>
      <c r="U727" s="108"/>
      <c r="V727" s="108"/>
      <c r="W727" s="108"/>
      <c r="X727" s="108"/>
      <c r="Y727" s="116"/>
      <c r="Z727" s="128"/>
      <c r="AA727" s="108"/>
      <c r="AB727" s="113"/>
      <c r="AC727" s="113"/>
      <c r="AD727" s="108"/>
      <c r="AE727" s="108"/>
      <c r="AF727" s="108"/>
      <c r="AG727" s="113"/>
      <c r="AH727" s="113"/>
      <c r="AI727" s="113"/>
      <c r="AJ727" s="108"/>
      <c r="AK727" s="108"/>
      <c r="AL727" s="108"/>
      <c r="AM727" s="118"/>
      <c r="AN727" s="118"/>
      <c r="AO727" s="118"/>
      <c r="AP727" s="118"/>
      <c r="AQ727" s="118"/>
      <c r="AR727" s="118"/>
      <c r="AS727" s="118"/>
      <c r="AT727" s="118"/>
      <c r="AU727" s="118"/>
      <c r="AV727" s="118"/>
      <c r="AW727" s="118"/>
      <c r="AX727" s="118"/>
      <c r="AY727" s="119">
        <f t="shared" si="4"/>
        <v>0</v>
      </c>
      <c r="AZ727" s="118"/>
    </row>
    <row r="728">
      <c r="A728" s="107">
        <f t="shared" si="5"/>
        <v>727</v>
      </c>
      <c r="B728" s="108"/>
      <c r="C728" s="111"/>
      <c r="D728" s="108"/>
      <c r="E728" s="108"/>
      <c r="F728" s="127"/>
      <c r="G728" s="127"/>
      <c r="H728" s="111"/>
      <c r="I728" s="111"/>
      <c r="J728" s="121"/>
      <c r="K728" s="121"/>
      <c r="L728" s="113"/>
      <c r="M728" s="108"/>
      <c r="N728" s="127"/>
      <c r="O728" s="108"/>
      <c r="P728" s="113"/>
      <c r="Q728" s="113"/>
      <c r="R728" s="113"/>
      <c r="S728" s="108"/>
      <c r="T728" s="111"/>
      <c r="U728" s="108"/>
      <c r="V728" s="108"/>
      <c r="W728" s="108"/>
      <c r="X728" s="108"/>
      <c r="Y728" s="116"/>
      <c r="Z728" s="128"/>
      <c r="AA728" s="108"/>
      <c r="AB728" s="113"/>
      <c r="AC728" s="113"/>
      <c r="AD728" s="108"/>
      <c r="AE728" s="108"/>
      <c r="AF728" s="108"/>
      <c r="AG728" s="113"/>
      <c r="AH728" s="113"/>
      <c r="AI728" s="113"/>
      <c r="AJ728" s="108"/>
      <c r="AK728" s="108"/>
      <c r="AL728" s="108"/>
      <c r="AM728" s="118"/>
      <c r="AN728" s="118"/>
      <c r="AO728" s="118"/>
      <c r="AP728" s="118"/>
      <c r="AQ728" s="118"/>
      <c r="AR728" s="118"/>
      <c r="AS728" s="118"/>
      <c r="AT728" s="118"/>
      <c r="AU728" s="118"/>
      <c r="AV728" s="118"/>
      <c r="AW728" s="118"/>
      <c r="AX728" s="118"/>
      <c r="AY728" s="119">
        <f t="shared" si="4"/>
        <v>0</v>
      </c>
      <c r="AZ728" s="118"/>
    </row>
    <row r="729">
      <c r="A729" s="107">
        <f t="shared" si="5"/>
        <v>728</v>
      </c>
      <c r="B729" s="108"/>
      <c r="C729" s="111"/>
      <c r="D729" s="108"/>
      <c r="E729" s="108"/>
      <c r="F729" s="127"/>
      <c r="G729" s="127"/>
      <c r="H729" s="111"/>
      <c r="I729" s="111"/>
      <c r="J729" s="121"/>
      <c r="K729" s="121"/>
      <c r="L729" s="113"/>
      <c r="M729" s="108"/>
      <c r="N729" s="127"/>
      <c r="O729" s="108"/>
      <c r="P729" s="113"/>
      <c r="Q729" s="113"/>
      <c r="R729" s="113"/>
      <c r="S729" s="108"/>
      <c r="T729" s="111"/>
      <c r="U729" s="108"/>
      <c r="V729" s="108"/>
      <c r="W729" s="108"/>
      <c r="X729" s="108"/>
      <c r="Y729" s="116"/>
      <c r="Z729" s="128"/>
      <c r="AA729" s="108"/>
      <c r="AB729" s="113"/>
      <c r="AC729" s="113"/>
      <c r="AD729" s="108"/>
      <c r="AE729" s="108"/>
      <c r="AF729" s="108"/>
      <c r="AG729" s="113"/>
      <c r="AH729" s="113"/>
      <c r="AI729" s="113"/>
      <c r="AJ729" s="108"/>
      <c r="AK729" s="108"/>
      <c r="AL729" s="108"/>
      <c r="AM729" s="118"/>
      <c r="AN729" s="118"/>
      <c r="AO729" s="118"/>
      <c r="AP729" s="118"/>
      <c r="AQ729" s="118"/>
      <c r="AR729" s="118"/>
      <c r="AS729" s="118"/>
      <c r="AT729" s="118"/>
      <c r="AU729" s="118"/>
      <c r="AV729" s="118"/>
      <c r="AW729" s="118"/>
      <c r="AX729" s="118"/>
      <c r="AY729" s="119">
        <f t="shared" si="4"/>
        <v>0</v>
      </c>
      <c r="AZ729" s="118"/>
    </row>
    <row r="730">
      <c r="A730" s="107">
        <f t="shared" si="5"/>
        <v>729</v>
      </c>
      <c r="B730" s="108"/>
      <c r="C730" s="111"/>
      <c r="D730" s="108"/>
      <c r="E730" s="108"/>
      <c r="F730" s="127"/>
      <c r="G730" s="127"/>
      <c r="H730" s="111"/>
      <c r="I730" s="111"/>
      <c r="J730" s="121"/>
      <c r="K730" s="121"/>
      <c r="L730" s="113"/>
      <c r="M730" s="108"/>
      <c r="N730" s="127"/>
      <c r="O730" s="108"/>
      <c r="P730" s="113"/>
      <c r="Q730" s="113"/>
      <c r="R730" s="113"/>
      <c r="S730" s="108"/>
      <c r="T730" s="111"/>
      <c r="U730" s="108"/>
      <c r="V730" s="108"/>
      <c r="W730" s="108"/>
      <c r="X730" s="108"/>
      <c r="Y730" s="116"/>
      <c r="Z730" s="128"/>
      <c r="AA730" s="108"/>
      <c r="AB730" s="113"/>
      <c r="AC730" s="113"/>
      <c r="AD730" s="108"/>
      <c r="AE730" s="108"/>
      <c r="AF730" s="108"/>
      <c r="AG730" s="113"/>
      <c r="AH730" s="113"/>
      <c r="AI730" s="113"/>
      <c r="AJ730" s="108"/>
      <c r="AK730" s="108"/>
      <c r="AL730" s="108"/>
      <c r="AM730" s="118"/>
      <c r="AN730" s="118"/>
      <c r="AO730" s="118"/>
      <c r="AP730" s="118"/>
      <c r="AQ730" s="118"/>
      <c r="AR730" s="118"/>
      <c r="AS730" s="118"/>
      <c r="AT730" s="118"/>
      <c r="AU730" s="118"/>
      <c r="AV730" s="118"/>
      <c r="AW730" s="118"/>
      <c r="AX730" s="118"/>
      <c r="AY730" s="119">
        <f t="shared" si="4"/>
        <v>0</v>
      </c>
      <c r="AZ730" s="118"/>
    </row>
    <row r="731">
      <c r="A731" s="107">
        <f t="shared" si="5"/>
        <v>730</v>
      </c>
      <c r="B731" s="108"/>
      <c r="C731" s="111"/>
      <c r="D731" s="108"/>
      <c r="E731" s="108"/>
      <c r="F731" s="127"/>
      <c r="G731" s="127"/>
      <c r="H731" s="111"/>
      <c r="I731" s="111"/>
      <c r="J731" s="121"/>
      <c r="K731" s="121"/>
      <c r="L731" s="113"/>
      <c r="M731" s="108"/>
      <c r="N731" s="127"/>
      <c r="O731" s="108"/>
      <c r="P731" s="113"/>
      <c r="Q731" s="113"/>
      <c r="R731" s="113"/>
      <c r="S731" s="108"/>
      <c r="T731" s="111"/>
      <c r="U731" s="108"/>
      <c r="V731" s="108"/>
      <c r="W731" s="108"/>
      <c r="X731" s="108"/>
      <c r="Y731" s="116"/>
      <c r="Z731" s="128"/>
      <c r="AA731" s="108"/>
      <c r="AB731" s="113"/>
      <c r="AC731" s="113"/>
      <c r="AD731" s="108"/>
      <c r="AE731" s="108"/>
      <c r="AF731" s="108"/>
      <c r="AG731" s="113"/>
      <c r="AH731" s="113"/>
      <c r="AI731" s="113"/>
      <c r="AJ731" s="108"/>
      <c r="AK731" s="108"/>
      <c r="AL731" s="108"/>
      <c r="AM731" s="118"/>
      <c r="AN731" s="118"/>
      <c r="AO731" s="118"/>
      <c r="AP731" s="118"/>
      <c r="AQ731" s="118"/>
      <c r="AR731" s="118"/>
      <c r="AS731" s="118"/>
      <c r="AT731" s="118"/>
      <c r="AU731" s="118"/>
      <c r="AV731" s="118"/>
      <c r="AW731" s="118"/>
      <c r="AX731" s="118"/>
      <c r="AY731" s="119">
        <f t="shared" si="4"/>
        <v>0</v>
      </c>
      <c r="AZ731" s="118"/>
    </row>
    <row r="732">
      <c r="A732" s="107">
        <f t="shared" si="5"/>
        <v>731</v>
      </c>
      <c r="B732" s="108"/>
      <c r="C732" s="111"/>
      <c r="D732" s="108"/>
      <c r="E732" s="108"/>
      <c r="F732" s="127"/>
      <c r="G732" s="127"/>
      <c r="H732" s="111"/>
      <c r="I732" s="111"/>
      <c r="J732" s="121"/>
      <c r="K732" s="121"/>
      <c r="L732" s="113"/>
      <c r="M732" s="108"/>
      <c r="N732" s="127"/>
      <c r="O732" s="108"/>
      <c r="P732" s="113"/>
      <c r="Q732" s="113"/>
      <c r="R732" s="113"/>
      <c r="S732" s="108"/>
      <c r="T732" s="111"/>
      <c r="U732" s="108"/>
      <c r="V732" s="108"/>
      <c r="W732" s="108"/>
      <c r="X732" s="108"/>
      <c r="Y732" s="116"/>
      <c r="Z732" s="128"/>
      <c r="AA732" s="108"/>
      <c r="AB732" s="113"/>
      <c r="AC732" s="113"/>
      <c r="AD732" s="108"/>
      <c r="AE732" s="108"/>
      <c r="AF732" s="108"/>
      <c r="AG732" s="113"/>
      <c r="AH732" s="113"/>
      <c r="AI732" s="113"/>
      <c r="AJ732" s="108"/>
      <c r="AK732" s="108"/>
      <c r="AL732" s="108"/>
      <c r="AM732" s="118"/>
      <c r="AN732" s="118"/>
      <c r="AO732" s="118"/>
      <c r="AP732" s="118"/>
      <c r="AQ732" s="118"/>
      <c r="AR732" s="118"/>
      <c r="AS732" s="118"/>
      <c r="AT732" s="118"/>
      <c r="AU732" s="118"/>
      <c r="AV732" s="118"/>
      <c r="AW732" s="118"/>
      <c r="AX732" s="118"/>
      <c r="AY732" s="119">
        <f t="shared" si="4"/>
        <v>0</v>
      </c>
      <c r="AZ732" s="118"/>
    </row>
    <row r="733">
      <c r="A733" s="107">
        <f t="shared" si="5"/>
        <v>732</v>
      </c>
      <c r="B733" s="108"/>
      <c r="C733" s="111"/>
      <c r="D733" s="108"/>
      <c r="E733" s="108"/>
      <c r="F733" s="127"/>
      <c r="G733" s="127"/>
      <c r="H733" s="111"/>
      <c r="I733" s="111"/>
      <c r="J733" s="121"/>
      <c r="K733" s="121"/>
      <c r="L733" s="113"/>
      <c r="M733" s="108"/>
      <c r="N733" s="127"/>
      <c r="O733" s="108"/>
      <c r="P733" s="113"/>
      <c r="Q733" s="113"/>
      <c r="R733" s="113"/>
      <c r="S733" s="108"/>
      <c r="T733" s="111"/>
      <c r="U733" s="108"/>
      <c r="V733" s="108"/>
      <c r="W733" s="108"/>
      <c r="X733" s="108"/>
      <c r="Y733" s="116"/>
      <c r="Z733" s="128"/>
      <c r="AA733" s="108"/>
      <c r="AB733" s="113"/>
      <c r="AC733" s="113"/>
      <c r="AD733" s="108"/>
      <c r="AE733" s="108"/>
      <c r="AF733" s="108"/>
      <c r="AG733" s="113"/>
      <c r="AH733" s="113"/>
      <c r="AI733" s="113"/>
      <c r="AJ733" s="108"/>
      <c r="AK733" s="108"/>
      <c r="AL733" s="108"/>
      <c r="AM733" s="118"/>
      <c r="AN733" s="118"/>
      <c r="AO733" s="118"/>
      <c r="AP733" s="118"/>
      <c r="AQ733" s="118"/>
      <c r="AR733" s="118"/>
      <c r="AS733" s="118"/>
      <c r="AT733" s="118"/>
      <c r="AU733" s="118"/>
      <c r="AV733" s="118"/>
      <c r="AW733" s="118"/>
      <c r="AX733" s="118"/>
      <c r="AY733" s="119">
        <f t="shared" si="4"/>
        <v>0</v>
      </c>
      <c r="AZ733" s="118"/>
    </row>
    <row r="734">
      <c r="A734" s="107">
        <f t="shared" si="5"/>
        <v>733</v>
      </c>
      <c r="B734" s="108"/>
      <c r="C734" s="111"/>
      <c r="D734" s="108"/>
      <c r="E734" s="108"/>
      <c r="F734" s="127"/>
      <c r="G734" s="127"/>
      <c r="H734" s="111"/>
      <c r="I734" s="111"/>
      <c r="J734" s="121"/>
      <c r="K734" s="121"/>
      <c r="L734" s="113"/>
      <c r="M734" s="108"/>
      <c r="N734" s="127"/>
      <c r="O734" s="108"/>
      <c r="P734" s="113"/>
      <c r="Q734" s="113"/>
      <c r="R734" s="113"/>
      <c r="S734" s="108"/>
      <c r="T734" s="111"/>
      <c r="U734" s="108"/>
      <c r="V734" s="108"/>
      <c r="W734" s="108"/>
      <c r="X734" s="108"/>
      <c r="Y734" s="116"/>
      <c r="Z734" s="128"/>
      <c r="AA734" s="108"/>
      <c r="AB734" s="113"/>
      <c r="AC734" s="113"/>
      <c r="AD734" s="108"/>
      <c r="AE734" s="108"/>
      <c r="AF734" s="108"/>
      <c r="AG734" s="113"/>
      <c r="AH734" s="113"/>
      <c r="AI734" s="113"/>
      <c r="AJ734" s="108"/>
      <c r="AK734" s="108"/>
      <c r="AL734" s="108"/>
      <c r="AM734" s="118"/>
      <c r="AN734" s="118"/>
      <c r="AO734" s="118"/>
      <c r="AP734" s="118"/>
      <c r="AQ734" s="118"/>
      <c r="AR734" s="118"/>
      <c r="AS734" s="118"/>
      <c r="AT734" s="118"/>
      <c r="AU734" s="118"/>
      <c r="AV734" s="118"/>
      <c r="AW734" s="118"/>
      <c r="AX734" s="118"/>
      <c r="AY734" s="119">
        <f t="shared" si="4"/>
        <v>0</v>
      </c>
      <c r="AZ734" s="118"/>
    </row>
    <row r="735">
      <c r="A735" s="107">
        <f t="shared" si="5"/>
        <v>734</v>
      </c>
      <c r="B735" s="108"/>
      <c r="C735" s="111"/>
      <c r="D735" s="108"/>
      <c r="E735" s="108"/>
      <c r="F735" s="127"/>
      <c r="G735" s="127"/>
      <c r="H735" s="111"/>
      <c r="I735" s="111"/>
      <c r="J735" s="121"/>
      <c r="K735" s="121"/>
      <c r="L735" s="113"/>
      <c r="M735" s="108"/>
      <c r="N735" s="127"/>
      <c r="O735" s="108"/>
      <c r="P735" s="113"/>
      <c r="Q735" s="113"/>
      <c r="R735" s="113"/>
      <c r="S735" s="108"/>
      <c r="T735" s="111"/>
      <c r="U735" s="108"/>
      <c r="V735" s="108"/>
      <c r="W735" s="108"/>
      <c r="X735" s="108"/>
      <c r="Y735" s="116"/>
      <c r="Z735" s="128"/>
      <c r="AA735" s="108"/>
      <c r="AB735" s="113"/>
      <c r="AC735" s="113"/>
      <c r="AD735" s="108"/>
      <c r="AE735" s="108"/>
      <c r="AF735" s="108"/>
      <c r="AG735" s="113"/>
      <c r="AH735" s="113"/>
      <c r="AI735" s="113"/>
      <c r="AJ735" s="108"/>
      <c r="AK735" s="108"/>
      <c r="AL735" s="108"/>
      <c r="AM735" s="118"/>
      <c r="AN735" s="118"/>
      <c r="AO735" s="118"/>
      <c r="AP735" s="118"/>
      <c r="AQ735" s="118"/>
      <c r="AR735" s="118"/>
      <c r="AS735" s="118"/>
      <c r="AT735" s="118"/>
      <c r="AU735" s="118"/>
      <c r="AV735" s="118"/>
      <c r="AW735" s="118"/>
      <c r="AX735" s="118"/>
      <c r="AY735" s="119">
        <f t="shared" si="4"/>
        <v>0</v>
      </c>
      <c r="AZ735" s="118"/>
    </row>
    <row r="736">
      <c r="A736" s="107">
        <f t="shared" si="5"/>
        <v>735</v>
      </c>
      <c r="B736" s="108"/>
      <c r="C736" s="111"/>
      <c r="D736" s="108"/>
      <c r="E736" s="108"/>
      <c r="F736" s="127"/>
      <c r="G736" s="127"/>
      <c r="H736" s="111"/>
      <c r="I736" s="111"/>
      <c r="J736" s="121"/>
      <c r="K736" s="121"/>
      <c r="L736" s="113"/>
      <c r="M736" s="108"/>
      <c r="N736" s="127"/>
      <c r="O736" s="108"/>
      <c r="P736" s="113"/>
      <c r="Q736" s="113"/>
      <c r="R736" s="113"/>
      <c r="S736" s="108"/>
      <c r="T736" s="111"/>
      <c r="U736" s="108"/>
      <c r="V736" s="108"/>
      <c r="W736" s="108"/>
      <c r="X736" s="108"/>
      <c r="Y736" s="116"/>
      <c r="Z736" s="128"/>
      <c r="AA736" s="108"/>
      <c r="AB736" s="113"/>
      <c r="AC736" s="113"/>
      <c r="AD736" s="108"/>
      <c r="AE736" s="108"/>
      <c r="AF736" s="108"/>
      <c r="AG736" s="113"/>
      <c r="AH736" s="113"/>
      <c r="AI736" s="113"/>
      <c r="AJ736" s="108"/>
      <c r="AK736" s="108"/>
      <c r="AL736" s="108"/>
      <c r="AM736" s="118"/>
      <c r="AN736" s="118"/>
      <c r="AO736" s="118"/>
      <c r="AP736" s="118"/>
      <c r="AQ736" s="118"/>
      <c r="AR736" s="118"/>
      <c r="AS736" s="118"/>
      <c r="AT736" s="118"/>
      <c r="AU736" s="118"/>
      <c r="AV736" s="118"/>
      <c r="AW736" s="118"/>
      <c r="AX736" s="118"/>
      <c r="AY736" s="119">
        <f t="shared" si="4"/>
        <v>0</v>
      </c>
      <c r="AZ736" s="118"/>
    </row>
    <row r="737">
      <c r="A737" s="107">
        <f t="shared" si="5"/>
        <v>736</v>
      </c>
      <c r="B737" s="108"/>
      <c r="C737" s="111"/>
      <c r="D737" s="108"/>
      <c r="E737" s="108"/>
      <c r="F737" s="127"/>
      <c r="G737" s="127"/>
      <c r="H737" s="111"/>
      <c r="I737" s="111"/>
      <c r="J737" s="121"/>
      <c r="K737" s="121"/>
      <c r="L737" s="113"/>
      <c r="M737" s="108"/>
      <c r="N737" s="127"/>
      <c r="O737" s="108"/>
      <c r="P737" s="113"/>
      <c r="Q737" s="113"/>
      <c r="R737" s="113"/>
      <c r="S737" s="108"/>
      <c r="T737" s="111"/>
      <c r="U737" s="108"/>
      <c r="V737" s="108"/>
      <c r="W737" s="108"/>
      <c r="X737" s="108"/>
      <c r="Y737" s="116"/>
      <c r="Z737" s="128"/>
      <c r="AA737" s="108"/>
      <c r="AB737" s="113"/>
      <c r="AC737" s="113"/>
      <c r="AD737" s="108"/>
      <c r="AE737" s="108"/>
      <c r="AF737" s="108"/>
      <c r="AG737" s="113"/>
      <c r="AH737" s="113"/>
      <c r="AI737" s="113"/>
      <c r="AJ737" s="108"/>
      <c r="AK737" s="108"/>
      <c r="AL737" s="108"/>
      <c r="AM737" s="118"/>
      <c r="AN737" s="118"/>
      <c r="AO737" s="118"/>
      <c r="AP737" s="118"/>
      <c r="AQ737" s="118"/>
      <c r="AR737" s="118"/>
      <c r="AS737" s="118"/>
      <c r="AT737" s="118"/>
      <c r="AU737" s="118"/>
      <c r="AV737" s="118"/>
      <c r="AW737" s="118"/>
      <c r="AX737" s="118"/>
      <c r="AY737" s="119">
        <f t="shared" si="4"/>
        <v>0</v>
      </c>
      <c r="AZ737" s="118"/>
    </row>
    <row r="738">
      <c r="A738" s="107">
        <f t="shared" si="5"/>
        <v>737</v>
      </c>
      <c r="B738" s="108"/>
      <c r="C738" s="111"/>
      <c r="D738" s="108"/>
      <c r="E738" s="108"/>
      <c r="F738" s="127"/>
      <c r="G738" s="127"/>
      <c r="H738" s="111"/>
      <c r="I738" s="111"/>
      <c r="J738" s="121"/>
      <c r="K738" s="121"/>
      <c r="L738" s="113"/>
      <c r="M738" s="108"/>
      <c r="N738" s="127"/>
      <c r="O738" s="108"/>
      <c r="P738" s="113"/>
      <c r="Q738" s="113"/>
      <c r="R738" s="113"/>
      <c r="S738" s="108"/>
      <c r="T738" s="111"/>
      <c r="U738" s="108"/>
      <c r="V738" s="108"/>
      <c r="W738" s="108"/>
      <c r="X738" s="108"/>
      <c r="Y738" s="116"/>
      <c r="Z738" s="128"/>
      <c r="AA738" s="108"/>
      <c r="AB738" s="113"/>
      <c r="AC738" s="113"/>
      <c r="AD738" s="108"/>
      <c r="AE738" s="108"/>
      <c r="AF738" s="108"/>
      <c r="AG738" s="113"/>
      <c r="AH738" s="113"/>
      <c r="AI738" s="113"/>
      <c r="AJ738" s="108"/>
      <c r="AK738" s="108"/>
      <c r="AL738" s="108"/>
      <c r="AM738" s="118"/>
      <c r="AN738" s="118"/>
      <c r="AO738" s="118"/>
      <c r="AP738" s="118"/>
      <c r="AQ738" s="118"/>
      <c r="AR738" s="118"/>
      <c r="AS738" s="118"/>
      <c r="AT738" s="118"/>
      <c r="AU738" s="118"/>
      <c r="AV738" s="118"/>
      <c r="AW738" s="118"/>
      <c r="AX738" s="118"/>
      <c r="AY738" s="119">
        <f t="shared" si="4"/>
        <v>0</v>
      </c>
      <c r="AZ738" s="118"/>
    </row>
    <row r="739">
      <c r="A739" s="107">
        <f t="shared" si="5"/>
        <v>738</v>
      </c>
      <c r="B739" s="108"/>
      <c r="C739" s="111"/>
      <c r="D739" s="108"/>
      <c r="E739" s="108"/>
      <c r="F739" s="127"/>
      <c r="G739" s="127"/>
      <c r="H739" s="111"/>
      <c r="I739" s="111"/>
      <c r="J739" s="121"/>
      <c r="K739" s="121"/>
      <c r="L739" s="113"/>
      <c r="M739" s="108"/>
      <c r="N739" s="127"/>
      <c r="O739" s="108"/>
      <c r="P739" s="113"/>
      <c r="Q739" s="113"/>
      <c r="R739" s="113"/>
      <c r="S739" s="108"/>
      <c r="T739" s="111"/>
      <c r="U739" s="108"/>
      <c r="V739" s="108"/>
      <c r="W739" s="108"/>
      <c r="X739" s="108"/>
      <c r="Y739" s="116"/>
      <c r="Z739" s="128"/>
      <c r="AA739" s="108"/>
      <c r="AB739" s="113"/>
      <c r="AC739" s="113"/>
      <c r="AD739" s="108"/>
      <c r="AE739" s="108"/>
      <c r="AF739" s="108"/>
      <c r="AG739" s="113"/>
      <c r="AH739" s="113"/>
      <c r="AI739" s="113"/>
      <c r="AJ739" s="108"/>
      <c r="AK739" s="108"/>
      <c r="AL739" s="108"/>
      <c r="AM739" s="118"/>
      <c r="AN739" s="118"/>
      <c r="AO739" s="118"/>
      <c r="AP739" s="118"/>
      <c r="AQ739" s="118"/>
      <c r="AR739" s="118"/>
      <c r="AS739" s="118"/>
      <c r="AT739" s="118"/>
      <c r="AU739" s="118"/>
      <c r="AV739" s="118"/>
      <c r="AW739" s="118"/>
      <c r="AX739" s="118"/>
      <c r="AY739" s="119">
        <f t="shared" si="4"/>
        <v>0</v>
      </c>
      <c r="AZ739" s="118"/>
    </row>
    <row r="740">
      <c r="A740" s="107">
        <f t="shared" si="5"/>
        <v>739</v>
      </c>
      <c r="B740" s="108"/>
      <c r="C740" s="111"/>
      <c r="D740" s="108"/>
      <c r="E740" s="108"/>
      <c r="F740" s="127"/>
      <c r="G740" s="127"/>
      <c r="H740" s="111"/>
      <c r="I740" s="111"/>
      <c r="J740" s="121"/>
      <c r="K740" s="121"/>
      <c r="L740" s="113"/>
      <c r="M740" s="108"/>
      <c r="N740" s="127"/>
      <c r="O740" s="108"/>
      <c r="P740" s="113"/>
      <c r="Q740" s="113"/>
      <c r="R740" s="113"/>
      <c r="S740" s="108"/>
      <c r="T740" s="111"/>
      <c r="U740" s="108"/>
      <c r="V740" s="108"/>
      <c r="W740" s="108"/>
      <c r="X740" s="108"/>
      <c r="Y740" s="116"/>
      <c r="Z740" s="128"/>
      <c r="AA740" s="108"/>
      <c r="AB740" s="113"/>
      <c r="AC740" s="113"/>
      <c r="AD740" s="108"/>
      <c r="AE740" s="108"/>
      <c r="AF740" s="108"/>
      <c r="AG740" s="113"/>
      <c r="AH740" s="113"/>
      <c r="AI740" s="113"/>
      <c r="AJ740" s="108"/>
      <c r="AK740" s="108"/>
      <c r="AL740" s="108"/>
      <c r="AM740" s="118"/>
      <c r="AN740" s="118"/>
      <c r="AO740" s="118"/>
      <c r="AP740" s="118"/>
      <c r="AQ740" s="118"/>
      <c r="AR740" s="118"/>
      <c r="AS740" s="118"/>
      <c r="AT740" s="118"/>
      <c r="AU740" s="118"/>
      <c r="AV740" s="118"/>
      <c r="AW740" s="118"/>
      <c r="AX740" s="118"/>
      <c r="AY740" s="119">
        <f t="shared" si="4"/>
        <v>0</v>
      </c>
      <c r="AZ740" s="118"/>
    </row>
    <row r="741">
      <c r="A741" s="107">
        <f t="shared" si="5"/>
        <v>740</v>
      </c>
      <c r="B741" s="108"/>
      <c r="C741" s="111"/>
      <c r="D741" s="108"/>
      <c r="E741" s="108"/>
      <c r="F741" s="127"/>
      <c r="G741" s="127"/>
      <c r="H741" s="111"/>
      <c r="I741" s="111"/>
      <c r="J741" s="121"/>
      <c r="K741" s="121"/>
      <c r="L741" s="113"/>
      <c r="M741" s="108"/>
      <c r="N741" s="127"/>
      <c r="O741" s="108"/>
      <c r="P741" s="113"/>
      <c r="Q741" s="113"/>
      <c r="R741" s="113"/>
      <c r="S741" s="108"/>
      <c r="T741" s="111"/>
      <c r="U741" s="108"/>
      <c r="V741" s="108"/>
      <c r="W741" s="108"/>
      <c r="X741" s="108"/>
      <c r="Y741" s="116"/>
      <c r="Z741" s="128"/>
      <c r="AA741" s="108"/>
      <c r="AB741" s="113"/>
      <c r="AC741" s="113"/>
      <c r="AD741" s="108"/>
      <c r="AE741" s="108"/>
      <c r="AF741" s="108"/>
      <c r="AG741" s="113"/>
      <c r="AH741" s="113"/>
      <c r="AI741" s="113"/>
      <c r="AJ741" s="108"/>
      <c r="AK741" s="108"/>
      <c r="AL741" s="108"/>
      <c r="AM741" s="118"/>
      <c r="AN741" s="118"/>
      <c r="AO741" s="118"/>
      <c r="AP741" s="118"/>
      <c r="AQ741" s="118"/>
      <c r="AR741" s="118"/>
      <c r="AS741" s="118"/>
      <c r="AT741" s="118"/>
      <c r="AU741" s="118"/>
      <c r="AV741" s="118"/>
      <c r="AW741" s="118"/>
      <c r="AX741" s="118"/>
      <c r="AY741" s="119">
        <f t="shared" si="4"/>
        <v>0</v>
      </c>
      <c r="AZ741" s="118"/>
    </row>
    <row r="742">
      <c r="A742" s="107">
        <f t="shared" si="5"/>
        <v>741</v>
      </c>
      <c r="B742" s="108"/>
      <c r="C742" s="111"/>
      <c r="D742" s="108"/>
      <c r="E742" s="108"/>
      <c r="F742" s="127"/>
      <c r="G742" s="127"/>
      <c r="H742" s="111"/>
      <c r="I742" s="111"/>
      <c r="J742" s="121"/>
      <c r="K742" s="121"/>
      <c r="L742" s="113"/>
      <c r="M742" s="108"/>
      <c r="N742" s="127"/>
      <c r="O742" s="108"/>
      <c r="P742" s="113"/>
      <c r="Q742" s="113"/>
      <c r="R742" s="113"/>
      <c r="S742" s="108"/>
      <c r="T742" s="111"/>
      <c r="U742" s="108"/>
      <c r="V742" s="108"/>
      <c r="W742" s="108"/>
      <c r="X742" s="108"/>
      <c r="Y742" s="116"/>
      <c r="Z742" s="128"/>
      <c r="AA742" s="108"/>
      <c r="AB742" s="113"/>
      <c r="AC742" s="113"/>
      <c r="AD742" s="108"/>
      <c r="AE742" s="108"/>
      <c r="AF742" s="108"/>
      <c r="AG742" s="113"/>
      <c r="AH742" s="113"/>
      <c r="AI742" s="113"/>
      <c r="AJ742" s="108"/>
      <c r="AK742" s="108"/>
      <c r="AL742" s="108"/>
      <c r="AM742" s="118"/>
      <c r="AN742" s="118"/>
      <c r="AO742" s="118"/>
      <c r="AP742" s="118"/>
      <c r="AQ742" s="118"/>
      <c r="AR742" s="118"/>
      <c r="AS742" s="118"/>
      <c r="AT742" s="118"/>
      <c r="AU742" s="118"/>
      <c r="AV742" s="118"/>
      <c r="AW742" s="118"/>
      <c r="AX742" s="118"/>
      <c r="AY742" s="119">
        <f t="shared" si="4"/>
        <v>0</v>
      </c>
      <c r="AZ742" s="118"/>
    </row>
    <row r="743">
      <c r="A743" s="107">
        <f t="shared" si="5"/>
        <v>742</v>
      </c>
      <c r="B743" s="108"/>
      <c r="C743" s="111"/>
      <c r="D743" s="108"/>
      <c r="E743" s="108"/>
      <c r="F743" s="127"/>
      <c r="G743" s="127"/>
      <c r="H743" s="111"/>
      <c r="I743" s="111"/>
      <c r="J743" s="121"/>
      <c r="K743" s="121"/>
      <c r="L743" s="113"/>
      <c r="M743" s="108"/>
      <c r="N743" s="127"/>
      <c r="O743" s="108"/>
      <c r="P743" s="113"/>
      <c r="Q743" s="113"/>
      <c r="R743" s="113"/>
      <c r="S743" s="108"/>
      <c r="T743" s="111"/>
      <c r="U743" s="108"/>
      <c r="V743" s="108"/>
      <c r="W743" s="108"/>
      <c r="X743" s="108"/>
      <c r="Y743" s="116"/>
      <c r="Z743" s="128"/>
      <c r="AA743" s="108"/>
      <c r="AB743" s="113"/>
      <c r="AC743" s="113"/>
      <c r="AD743" s="108"/>
      <c r="AE743" s="108"/>
      <c r="AF743" s="108"/>
      <c r="AG743" s="113"/>
      <c r="AH743" s="113"/>
      <c r="AI743" s="113"/>
      <c r="AJ743" s="108"/>
      <c r="AK743" s="108"/>
      <c r="AL743" s="108"/>
      <c r="AM743" s="118"/>
      <c r="AN743" s="118"/>
      <c r="AO743" s="118"/>
      <c r="AP743" s="118"/>
      <c r="AQ743" s="118"/>
      <c r="AR743" s="118"/>
      <c r="AS743" s="118"/>
      <c r="AT743" s="118"/>
      <c r="AU743" s="118"/>
      <c r="AV743" s="118"/>
      <c r="AW743" s="118"/>
      <c r="AX743" s="118"/>
      <c r="AY743" s="119">
        <f t="shared" si="4"/>
        <v>0</v>
      </c>
      <c r="AZ743" s="118"/>
    </row>
    <row r="744">
      <c r="A744" s="107">
        <f t="shared" si="5"/>
        <v>743</v>
      </c>
      <c r="B744" s="108"/>
      <c r="C744" s="111"/>
      <c r="D744" s="108"/>
      <c r="E744" s="108"/>
      <c r="F744" s="127"/>
      <c r="G744" s="127"/>
      <c r="H744" s="111"/>
      <c r="I744" s="111"/>
      <c r="J744" s="121"/>
      <c r="K744" s="121"/>
      <c r="L744" s="113"/>
      <c r="M744" s="108"/>
      <c r="N744" s="127"/>
      <c r="O744" s="108"/>
      <c r="P744" s="113"/>
      <c r="Q744" s="113"/>
      <c r="R744" s="113"/>
      <c r="S744" s="108"/>
      <c r="T744" s="111"/>
      <c r="U744" s="108"/>
      <c r="V744" s="108"/>
      <c r="W744" s="108"/>
      <c r="X744" s="108"/>
      <c r="Y744" s="116"/>
      <c r="Z744" s="128"/>
      <c r="AA744" s="108"/>
      <c r="AB744" s="113"/>
      <c r="AC744" s="113"/>
      <c r="AD744" s="108"/>
      <c r="AE744" s="108"/>
      <c r="AF744" s="108"/>
      <c r="AG744" s="113"/>
      <c r="AH744" s="113"/>
      <c r="AI744" s="113"/>
      <c r="AJ744" s="108"/>
      <c r="AK744" s="108"/>
      <c r="AL744" s="108"/>
      <c r="AM744" s="118"/>
      <c r="AN744" s="118"/>
      <c r="AO744" s="118"/>
      <c r="AP744" s="118"/>
      <c r="AQ744" s="118"/>
      <c r="AR744" s="118"/>
      <c r="AS744" s="118"/>
      <c r="AT744" s="118"/>
      <c r="AU744" s="118"/>
      <c r="AV744" s="118"/>
      <c r="AW744" s="118"/>
      <c r="AX744" s="118"/>
      <c r="AY744" s="119">
        <f t="shared" si="4"/>
        <v>0</v>
      </c>
      <c r="AZ744" s="118"/>
    </row>
    <row r="745">
      <c r="A745" s="107">
        <f t="shared" si="5"/>
        <v>744</v>
      </c>
      <c r="B745" s="108"/>
      <c r="C745" s="111"/>
      <c r="D745" s="108"/>
      <c r="E745" s="108"/>
      <c r="F745" s="127"/>
      <c r="G745" s="127"/>
      <c r="H745" s="111"/>
      <c r="I745" s="111"/>
      <c r="J745" s="121"/>
      <c r="K745" s="121"/>
      <c r="L745" s="113"/>
      <c r="M745" s="108"/>
      <c r="N745" s="127"/>
      <c r="O745" s="108"/>
      <c r="P745" s="113"/>
      <c r="Q745" s="113"/>
      <c r="R745" s="113"/>
      <c r="S745" s="108"/>
      <c r="T745" s="111"/>
      <c r="U745" s="108"/>
      <c r="V745" s="108"/>
      <c r="W745" s="108"/>
      <c r="X745" s="108"/>
      <c r="Y745" s="116"/>
      <c r="Z745" s="128"/>
      <c r="AA745" s="108"/>
      <c r="AB745" s="113"/>
      <c r="AC745" s="113"/>
      <c r="AD745" s="108"/>
      <c r="AE745" s="108"/>
      <c r="AF745" s="108"/>
      <c r="AG745" s="113"/>
      <c r="AH745" s="113"/>
      <c r="AI745" s="113"/>
      <c r="AJ745" s="108"/>
      <c r="AK745" s="108"/>
      <c r="AL745" s="108"/>
      <c r="AM745" s="118"/>
      <c r="AN745" s="118"/>
      <c r="AO745" s="118"/>
      <c r="AP745" s="118"/>
      <c r="AQ745" s="118"/>
      <c r="AR745" s="118"/>
      <c r="AS745" s="118"/>
      <c r="AT745" s="118"/>
      <c r="AU745" s="118"/>
      <c r="AV745" s="118"/>
      <c r="AW745" s="118"/>
      <c r="AX745" s="118"/>
      <c r="AY745" s="119">
        <f t="shared" si="4"/>
        <v>0</v>
      </c>
      <c r="AZ745" s="118"/>
    </row>
    <row r="746">
      <c r="A746" s="107">
        <f t="shared" si="5"/>
        <v>745</v>
      </c>
      <c r="B746" s="108"/>
      <c r="C746" s="111"/>
      <c r="D746" s="108"/>
      <c r="E746" s="108"/>
      <c r="F746" s="127"/>
      <c r="G746" s="127"/>
      <c r="H746" s="111"/>
      <c r="I746" s="111"/>
      <c r="J746" s="121"/>
      <c r="K746" s="121"/>
      <c r="L746" s="113"/>
      <c r="M746" s="108"/>
      <c r="N746" s="127"/>
      <c r="O746" s="108"/>
      <c r="P746" s="113"/>
      <c r="Q746" s="113"/>
      <c r="R746" s="113"/>
      <c r="S746" s="108"/>
      <c r="T746" s="111"/>
      <c r="U746" s="108"/>
      <c r="V746" s="108"/>
      <c r="W746" s="108"/>
      <c r="X746" s="108"/>
      <c r="Y746" s="116"/>
      <c r="Z746" s="128"/>
      <c r="AA746" s="108"/>
      <c r="AB746" s="113"/>
      <c r="AC746" s="113"/>
      <c r="AD746" s="108"/>
      <c r="AE746" s="108"/>
      <c r="AF746" s="108"/>
      <c r="AG746" s="113"/>
      <c r="AH746" s="113"/>
      <c r="AI746" s="113"/>
      <c r="AJ746" s="108"/>
      <c r="AK746" s="108"/>
      <c r="AL746" s="108"/>
      <c r="AM746" s="118"/>
      <c r="AN746" s="118"/>
      <c r="AO746" s="118"/>
      <c r="AP746" s="118"/>
      <c r="AQ746" s="118"/>
      <c r="AR746" s="118"/>
      <c r="AS746" s="118"/>
      <c r="AT746" s="118"/>
      <c r="AU746" s="118"/>
      <c r="AV746" s="118"/>
      <c r="AW746" s="118"/>
      <c r="AX746" s="118"/>
      <c r="AY746" s="119">
        <f t="shared" si="4"/>
        <v>0</v>
      </c>
      <c r="AZ746" s="118"/>
    </row>
    <row r="747">
      <c r="A747" s="107">
        <f t="shared" si="5"/>
        <v>746</v>
      </c>
      <c r="B747" s="108"/>
      <c r="C747" s="111"/>
      <c r="D747" s="108"/>
      <c r="E747" s="108"/>
      <c r="F747" s="127"/>
      <c r="G747" s="127"/>
      <c r="H747" s="111"/>
      <c r="I747" s="111"/>
      <c r="J747" s="121"/>
      <c r="K747" s="121"/>
      <c r="L747" s="113"/>
      <c r="M747" s="108"/>
      <c r="N747" s="127"/>
      <c r="O747" s="108"/>
      <c r="P747" s="113"/>
      <c r="Q747" s="113"/>
      <c r="R747" s="113"/>
      <c r="S747" s="108"/>
      <c r="T747" s="111"/>
      <c r="U747" s="108"/>
      <c r="V747" s="108"/>
      <c r="W747" s="108"/>
      <c r="X747" s="108"/>
      <c r="Y747" s="116"/>
      <c r="Z747" s="128"/>
      <c r="AA747" s="108"/>
      <c r="AB747" s="113"/>
      <c r="AC747" s="113"/>
      <c r="AD747" s="108"/>
      <c r="AE747" s="108"/>
      <c r="AF747" s="108"/>
      <c r="AG747" s="113"/>
      <c r="AH747" s="113"/>
      <c r="AI747" s="113"/>
      <c r="AJ747" s="108"/>
      <c r="AK747" s="108"/>
      <c r="AL747" s="108"/>
      <c r="AM747" s="118"/>
      <c r="AN747" s="118"/>
      <c r="AO747" s="118"/>
      <c r="AP747" s="118"/>
      <c r="AQ747" s="118"/>
      <c r="AR747" s="118"/>
      <c r="AS747" s="118"/>
      <c r="AT747" s="118"/>
      <c r="AU747" s="118"/>
      <c r="AV747" s="118"/>
      <c r="AW747" s="118"/>
      <c r="AX747" s="118"/>
      <c r="AY747" s="119">
        <f t="shared" si="4"/>
        <v>0</v>
      </c>
      <c r="AZ747" s="118"/>
    </row>
    <row r="748">
      <c r="A748" s="107">
        <f t="shared" si="5"/>
        <v>747</v>
      </c>
      <c r="B748" s="108"/>
      <c r="C748" s="111"/>
      <c r="D748" s="108"/>
      <c r="E748" s="108"/>
      <c r="F748" s="127"/>
      <c r="G748" s="127"/>
      <c r="H748" s="111"/>
      <c r="I748" s="111"/>
      <c r="J748" s="121"/>
      <c r="K748" s="121"/>
      <c r="L748" s="113"/>
      <c r="M748" s="108"/>
      <c r="N748" s="127"/>
      <c r="O748" s="108"/>
      <c r="P748" s="113"/>
      <c r="Q748" s="113"/>
      <c r="R748" s="113"/>
      <c r="S748" s="108"/>
      <c r="T748" s="111"/>
      <c r="U748" s="108"/>
      <c r="V748" s="108"/>
      <c r="W748" s="108"/>
      <c r="X748" s="108"/>
      <c r="Y748" s="116"/>
      <c r="Z748" s="128"/>
      <c r="AA748" s="108"/>
      <c r="AB748" s="113"/>
      <c r="AC748" s="113"/>
      <c r="AD748" s="108"/>
      <c r="AE748" s="108"/>
      <c r="AF748" s="108"/>
      <c r="AG748" s="113"/>
      <c r="AH748" s="113"/>
      <c r="AI748" s="113"/>
      <c r="AJ748" s="108"/>
      <c r="AK748" s="108"/>
      <c r="AL748" s="108"/>
      <c r="AM748" s="118"/>
      <c r="AN748" s="118"/>
      <c r="AO748" s="118"/>
      <c r="AP748" s="118"/>
      <c r="AQ748" s="118"/>
      <c r="AR748" s="118"/>
      <c r="AS748" s="118"/>
      <c r="AT748" s="118"/>
      <c r="AU748" s="118"/>
      <c r="AV748" s="118"/>
      <c r="AW748" s="118"/>
      <c r="AX748" s="118"/>
      <c r="AY748" s="119">
        <f t="shared" si="4"/>
        <v>0</v>
      </c>
      <c r="AZ748" s="118"/>
    </row>
    <row r="749">
      <c r="A749" s="107">
        <f t="shared" si="5"/>
        <v>748</v>
      </c>
      <c r="B749" s="108"/>
      <c r="C749" s="111"/>
      <c r="D749" s="108"/>
      <c r="E749" s="108"/>
      <c r="F749" s="127"/>
      <c r="G749" s="127"/>
      <c r="H749" s="111"/>
      <c r="I749" s="111"/>
      <c r="J749" s="121"/>
      <c r="K749" s="121"/>
      <c r="L749" s="113"/>
      <c r="M749" s="108"/>
      <c r="N749" s="127"/>
      <c r="O749" s="108"/>
      <c r="P749" s="113"/>
      <c r="Q749" s="113"/>
      <c r="R749" s="113"/>
      <c r="S749" s="108"/>
      <c r="T749" s="111"/>
      <c r="U749" s="108"/>
      <c r="V749" s="108"/>
      <c r="W749" s="108"/>
      <c r="X749" s="108"/>
      <c r="Y749" s="116"/>
      <c r="Z749" s="128"/>
      <c r="AA749" s="108"/>
      <c r="AB749" s="113"/>
      <c r="AC749" s="113"/>
      <c r="AD749" s="108"/>
      <c r="AE749" s="108"/>
      <c r="AF749" s="108"/>
      <c r="AG749" s="113"/>
      <c r="AH749" s="113"/>
      <c r="AI749" s="113"/>
      <c r="AJ749" s="108"/>
      <c r="AK749" s="108"/>
      <c r="AL749" s="108"/>
      <c r="AM749" s="118"/>
      <c r="AN749" s="118"/>
      <c r="AO749" s="118"/>
      <c r="AP749" s="118"/>
      <c r="AQ749" s="118"/>
      <c r="AR749" s="118"/>
      <c r="AS749" s="118"/>
      <c r="AT749" s="118"/>
      <c r="AU749" s="118"/>
      <c r="AV749" s="118"/>
      <c r="AW749" s="118"/>
      <c r="AX749" s="118"/>
      <c r="AY749" s="119">
        <f t="shared" si="4"/>
        <v>0</v>
      </c>
      <c r="AZ749" s="118"/>
    </row>
    <row r="750">
      <c r="A750" s="107">
        <f t="shared" si="5"/>
        <v>749</v>
      </c>
      <c r="B750" s="108"/>
      <c r="C750" s="111"/>
      <c r="D750" s="108"/>
      <c r="E750" s="108"/>
      <c r="F750" s="127"/>
      <c r="G750" s="127"/>
      <c r="H750" s="111"/>
      <c r="I750" s="111"/>
      <c r="J750" s="121"/>
      <c r="K750" s="121"/>
      <c r="L750" s="113"/>
      <c r="M750" s="108"/>
      <c r="N750" s="127"/>
      <c r="O750" s="108"/>
      <c r="P750" s="113"/>
      <c r="Q750" s="113"/>
      <c r="R750" s="113"/>
      <c r="S750" s="108"/>
      <c r="T750" s="111"/>
      <c r="U750" s="108"/>
      <c r="V750" s="108"/>
      <c r="W750" s="108"/>
      <c r="X750" s="108"/>
      <c r="Y750" s="116"/>
      <c r="Z750" s="128"/>
      <c r="AA750" s="108"/>
      <c r="AB750" s="113"/>
      <c r="AC750" s="113"/>
      <c r="AD750" s="108"/>
      <c r="AE750" s="108"/>
      <c r="AF750" s="108"/>
      <c r="AG750" s="113"/>
      <c r="AH750" s="113"/>
      <c r="AI750" s="113"/>
      <c r="AJ750" s="108"/>
      <c r="AK750" s="108"/>
      <c r="AL750" s="108"/>
      <c r="AM750" s="118"/>
      <c r="AN750" s="118"/>
      <c r="AO750" s="118"/>
      <c r="AP750" s="118"/>
      <c r="AQ750" s="118"/>
      <c r="AR750" s="118"/>
      <c r="AS750" s="118"/>
      <c r="AT750" s="118"/>
      <c r="AU750" s="118"/>
      <c r="AV750" s="118"/>
      <c r="AW750" s="118"/>
      <c r="AX750" s="118"/>
      <c r="AY750" s="119">
        <f t="shared" si="4"/>
        <v>0</v>
      </c>
      <c r="AZ750" s="118"/>
    </row>
    <row r="751">
      <c r="A751" s="107">
        <f t="shared" si="5"/>
        <v>750</v>
      </c>
      <c r="B751" s="108"/>
      <c r="C751" s="111"/>
      <c r="D751" s="108"/>
      <c r="E751" s="108"/>
      <c r="F751" s="127"/>
      <c r="G751" s="127"/>
      <c r="H751" s="111"/>
      <c r="I751" s="111"/>
      <c r="J751" s="121"/>
      <c r="K751" s="121"/>
      <c r="L751" s="113"/>
      <c r="M751" s="108"/>
      <c r="N751" s="127"/>
      <c r="O751" s="108"/>
      <c r="P751" s="113"/>
      <c r="Q751" s="113"/>
      <c r="R751" s="113"/>
      <c r="S751" s="108"/>
      <c r="T751" s="111"/>
      <c r="U751" s="108"/>
      <c r="V751" s="108"/>
      <c r="W751" s="108"/>
      <c r="X751" s="108"/>
      <c r="Y751" s="116"/>
      <c r="Z751" s="128"/>
      <c r="AA751" s="108"/>
      <c r="AB751" s="113"/>
      <c r="AC751" s="113"/>
      <c r="AD751" s="108"/>
      <c r="AE751" s="108"/>
      <c r="AF751" s="108"/>
      <c r="AG751" s="113"/>
      <c r="AH751" s="113"/>
      <c r="AI751" s="113"/>
      <c r="AJ751" s="108"/>
      <c r="AK751" s="108"/>
      <c r="AL751" s="108"/>
      <c r="AM751" s="118"/>
      <c r="AN751" s="118"/>
      <c r="AO751" s="118"/>
      <c r="AP751" s="118"/>
      <c r="AQ751" s="118"/>
      <c r="AR751" s="118"/>
      <c r="AS751" s="118"/>
      <c r="AT751" s="118"/>
      <c r="AU751" s="118"/>
      <c r="AV751" s="118"/>
      <c r="AW751" s="118"/>
      <c r="AX751" s="118"/>
      <c r="AY751" s="119">
        <f t="shared" si="4"/>
        <v>0</v>
      </c>
      <c r="AZ751" s="118"/>
    </row>
    <row r="752">
      <c r="A752" s="107">
        <f t="shared" si="5"/>
        <v>751</v>
      </c>
      <c r="B752" s="108"/>
      <c r="C752" s="111"/>
      <c r="D752" s="108"/>
      <c r="E752" s="108"/>
      <c r="F752" s="127"/>
      <c r="G752" s="127"/>
      <c r="H752" s="111"/>
      <c r="I752" s="111"/>
      <c r="J752" s="121"/>
      <c r="K752" s="121"/>
      <c r="L752" s="113"/>
      <c r="M752" s="108"/>
      <c r="N752" s="127"/>
      <c r="O752" s="108"/>
      <c r="P752" s="113"/>
      <c r="Q752" s="113"/>
      <c r="R752" s="113"/>
      <c r="S752" s="108"/>
      <c r="T752" s="111"/>
      <c r="U752" s="108"/>
      <c r="V752" s="108"/>
      <c r="W752" s="108"/>
      <c r="X752" s="108"/>
      <c r="Y752" s="116"/>
      <c r="Z752" s="128"/>
      <c r="AA752" s="108"/>
      <c r="AB752" s="113"/>
      <c r="AC752" s="113"/>
      <c r="AD752" s="108"/>
      <c r="AE752" s="108"/>
      <c r="AF752" s="108"/>
      <c r="AG752" s="113"/>
      <c r="AH752" s="113"/>
      <c r="AI752" s="113"/>
      <c r="AJ752" s="108"/>
      <c r="AK752" s="108"/>
      <c r="AL752" s="108"/>
      <c r="AM752" s="118"/>
      <c r="AN752" s="118"/>
      <c r="AO752" s="118"/>
      <c r="AP752" s="118"/>
      <c r="AQ752" s="118"/>
      <c r="AR752" s="118"/>
      <c r="AS752" s="118"/>
      <c r="AT752" s="118"/>
      <c r="AU752" s="118"/>
      <c r="AV752" s="118"/>
      <c r="AW752" s="118"/>
      <c r="AX752" s="118"/>
      <c r="AY752" s="119">
        <f t="shared" si="4"/>
        <v>0</v>
      </c>
      <c r="AZ752" s="118"/>
    </row>
    <row r="753">
      <c r="A753" s="107">
        <f t="shared" si="5"/>
        <v>752</v>
      </c>
      <c r="B753" s="108"/>
      <c r="C753" s="111"/>
      <c r="D753" s="108"/>
      <c r="E753" s="108"/>
      <c r="F753" s="127"/>
      <c r="G753" s="127"/>
      <c r="H753" s="111"/>
      <c r="I753" s="111"/>
      <c r="J753" s="121"/>
      <c r="K753" s="121"/>
      <c r="L753" s="113"/>
      <c r="M753" s="108"/>
      <c r="N753" s="127"/>
      <c r="O753" s="108"/>
      <c r="P753" s="113"/>
      <c r="Q753" s="113"/>
      <c r="R753" s="113"/>
      <c r="S753" s="108"/>
      <c r="T753" s="111"/>
      <c r="U753" s="108"/>
      <c r="V753" s="108"/>
      <c r="W753" s="108"/>
      <c r="X753" s="108"/>
      <c r="Y753" s="116"/>
      <c r="Z753" s="128"/>
      <c r="AA753" s="108"/>
      <c r="AB753" s="113"/>
      <c r="AC753" s="113"/>
      <c r="AD753" s="108"/>
      <c r="AE753" s="108"/>
      <c r="AF753" s="108"/>
      <c r="AG753" s="113"/>
      <c r="AH753" s="113"/>
      <c r="AI753" s="113"/>
      <c r="AJ753" s="108"/>
      <c r="AK753" s="108"/>
      <c r="AL753" s="108"/>
      <c r="AM753" s="118"/>
      <c r="AN753" s="118"/>
      <c r="AO753" s="118"/>
      <c r="AP753" s="118"/>
      <c r="AQ753" s="118"/>
      <c r="AR753" s="118"/>
      <c r="AS753" s="118"/>
      <c r="AT753" s="118"/>
      <c r="AU753" s="118"/>
      <c r="AV753" s="118"/>
      <c r="AW753" s="118"/>
      <c r="AX753" s="118"/>
      <c r="AY753" s="119">
        <f t="shared" si="4"/>
        <v>0</v>
      </c>
      <c r="AZ753" s="118"/>
    </row>
    <row r="754">
      <c r="A754" s="107">
        <f t="shared" si="5"/>
        <v>753</v>
      </c>
      <c r="B754" s="108"/>
      <c r="C754" s="111"/>
      <c r="D754" s="108"/>
      <c r="E754" s="108"/>
      <c r="F754" s="127"/>
      <c r="G754" s="127"/>
      <c r="H754" s="111"/>
      <c r="I754" s="111"/>
      <c r="J754" s="121"/>
      <c r="K754" s="121"/>
      <c r="L754" s="113"/>
      <c r="M754" s="108"/>
      <c r="N754" s="127"/>
      <c r="O754" s="108"/>
      <c r="P754" s="113"/>
      <c r="Q754" s="113"/>
      <c r="R754" s="113"/>
      <c r="S754" s="108"/>
      <c r="T754" s="111"/>
      <c r="U754" s="108"/>
      <c r="V754" s="108"/>
      <c r="W754" s="108"/>
      <c r="X754" s="108"/>
      <c r="Y754" s="116"/>
      <c r="Z754" s="128"/>
      <c r="AA754" s="108"/>
      <c r="AB754" s="113"/>
      <c r="AC754" s="113"/>
      <c r="AD754" s="108"/>
      <c r="AE754" s="108"/>
      <c r="AF754" s="108"/>
      <c r="AG754" s="113"/>
      <c r="AH754" s="113"/>
      <c r="AI754" s="113"/>
      <c r="AJ754" s="108"/>
      <c r="AK754" s="108"/>
      <c r="AL754" s="108"/>
      <c r="AM754" s="118"/>
      <c r="AN754" s="118"/>
      <c r="AO754" s="118"/>
      <c r="AP754" s="118"/>
      <c r="AQ754" s="118"/>
      <c r="AR754" s="118"/>
      <c r="AS754" s="118"/>
      <c r="AT754" s="118"/>
      <c r="AU754" s="118"/>
      <c r="AV754" s="118"/>
      <c r="AW754" s="118"/>
      <c r="AX754" s="118"/>
      <c r="AY754" s="119">
        <f t="shared" si="4"/>
        <v>0</v>
      </c>
      <c r="AZ754" s="118"/>
    </row>
    <row r="755">
      <c r="A755" s="107">
        <f t="shared" si="5"/>
        <v>754</v>
      </c>
      <c r="B755" s="108"/>
      <c r="C755" s="111"/>
      <c r="D755" s="108"/>
      <c r="E755" s="108"/>
      <c r="F755" s="127"/>
      <c r="G755" s="127"/>
      <c r="H755" s="111"/>
      <c r="I755" s="111"/>
      <c r="J755" s="121"/>
      <c r="K755" s="121"/>
      <c r="L755" s="113"/>
      <c r="M755" s="108"/>
      <c r="N755" s="127"/>
      <c r="O755" s="108"/>
      <c r="P755" s="113"/>
      <c r="Q755" s="113"/>
      <c r="R755" s="113"/>
      <c r="S755" s="108"/>
      <c r="T755" s="111"/>
      <c r="U755" s="108"/>
      <c r="V755" s="108"/>
      <c r="W755" s="108"/>
      <c r="X755" s="108"/>
      <c r="Y755" s="116"/>
      <c r="Z755" s="128"/>
      <c r="AA755" s="108"/>
      <c r="AB755" s="113"/>
      <c r="AC755" s="113"/>
      <c r="AD755" s="108"/>
      <c r="AE755" s="108"/>
      <c r="AF755" s="108"/>
      <c r="AG755" s="113"/>
      <c r="AH755" s="113"/>
      <c r="AI755" s="113"/>
      <c r="AJ755" s="108"/>
      <c r="AK755" s="108"/>
      <c r="AL755" s="108"/>
      <c r="AM755" s="118"/>
      <c r="AN755" s="118"/>
      <c r="AO755" s="118"/>
      <c r="AP755" s="118"/>
      <c r="AQ755" s="118"/>
      <c r="AR755" s="118"/>
      <c r="AS755" s="118"/>
      <c r="AT755" s="118"/>
      <c r="AU755" s="118"/>
      <c r="AV755" s="118"/>
      <c r="AW755" s="118"/>
      <c r="AX755" s="118"/>
      <c r="AY755" s="119">
        <f t="shared" si="4"/>
        <v>0</v>
      </c>
      <c r="AZ755" s="118"/>
    </row>
    <row r="756">
      <c r="A756" s="107">
        <f t="shared" si="5"/>
        <v>755</v>
      </c>
      <c r="B756" s="108"/>
      <c r="C756" s="111"/>
      <c r="D756" s="108"/>
      <c r="E756" s="108"/>
      <c r="F756" s="127"/>
      <c r="G756" s="127"/>
      <c r="H756" s="111"/>
      <c r="I756" s="111"/>
      <c r="J756" s="121"/>
      <c r="K756" s="121"/>
      <c r="L756" s="113"/>
      <c r="M756" s="108"/>
      <c r="N756" s="127"/>
      <c r="O756" s="108"/>
      <c r="P756" s="113"/>
      <c r="Q756" s="113"/>
      <c r="R756" s="113"/>
      <c r="S756" s="108"/>
      <c r="T756" s="111"/>
      <c r="U756" s="108"/>
      <c r="V756" s="108"/>
      <c r="W756" s="108"/>
      <c r="X756" s="108"/>
      <c r="Y756" s="116"/>
      <c r="Z756" s="128"/>
      <c r="AA756" s="108"/>
      <c r="AB756" s="113"/>
      <c r="AC756" s="113"/>
      <c r="AD756" s="108"/>
      <c r="AE756" s="108"/>
      <c r="AF756" s="108"/>
      <c r="AG756" s="113"/>
      <c r="AH756" s="113"/>
      <c r="AI756" s="113"/>
      <c r="AJ756" s="108"/>
      <c r="AK756" s="108"/>
      <c r="AL756" s="108"/>
      <c r="AM756" s="118"/>
      <c r="AN756" s="118"/>
      <c r="AO756" s="118"/>
      <c r="AP756" s="118"/>
      <c r="AQ756" s="118"/>
      <c r="AR756" s="118"/>
      <c r="AS756" s="118"/>
      <c r="AT756" s="118"/>
      <c r="AU756" s="118"/>
      <c r="AV756" s="118"/>
      <c r="AW756" s="118"/>
      <c r="AX756" s="118"/>
      <c r="AY756" s="119">
        <f t="shared" si="4"/>
        <v>0</v>
      </c>
      <c r="AZ756" s="118"/>
    </row>
    <row r="757">
      <c r="A757" s="107">
        <f t="shared" si="5"/>
        <v>756</v>
      </c>
      <c r="B757" s="108"/>
      <c r="C757" s="111"/>
      <c r="D757" s="108"/>
      <c r="E757" s="108"/>
      <c r="F757" s="127"/>
      <c r="G757" s="127"/>
      <c r="H757" s="111"/>
      <c r="I757" s="111"/>
      <c r="J757" s="121"/>
      <c r="K757" s="121"/>
      <c r="L757" s="113"/>
      <c r="M757" s="108"/>
      <c r="N757" s="127"/>
      <c r="O757" s="108"/>
      <c r="P757" s="113"/>
      <c r="Q757" s="113"/>
      <c r="R757" s="113"/>
      <c r="S757" s="108"/>
      <c r="T757" s="111"/>
      <c r="U757" s="108"/>
      <c r="V757" s="108"/>
      <c r="W757" s="108"/>
      <c r="X757" s="108"/>
      <c r="Y757" s="116"/>
      <c r="Z757" s="128"/>
      <c r="AA757" s="108"/>
      <c r="AB757" s="113"/>
      <c r="AC757" s="113"/>
      <c r="AD757" s="108"/>
      <c r="AE757" s="108"/>
      <c r="AF757" s="108"/>
      <c r="AG757" s="113"/>
      <c r="AH757" s="113"/>
      <c r="AI757" s="113"/>
      <c r="AJ757" s="108"/>
      <c r="AK757" s="108"/>
      <c r="AL757" s="108"/>
      <c r="AM757" s="118"/>
      <c r="AN757" s="118"/>
      <c r="AO757" s="118"/>
      <c r="AP757" s="118"/>
      <c r="AQ757" s="118"/>
      <c r="AR757" s="118"/>
      <c r="AS757" s="118"/>
      <c r="AT757" s="118"/>
      <c r="AU757" s="118"/>
      <c r="AV757" s="118"/>
      <c r="AW757" s="118"/>
      <c r="AX757" s="118"/>
      <c r="AY757" s="119">
        <f t="shared" si="4"/>
        <v>0</v>
      </c>
      <c r="AZ757" s="118"/>
    </row>
    <row r="758">
      <c r="A758" s="107">
        <f t="shared" si="5"/>
        <v>757</v>
      </c>
      <c r="B758" s="108"/>
      <c r="C758" s="111"/>
      <c r="D758" s="108"/>
      <c r="E758" s="108"/>
      <c r="F758" s="127"/>
      <c r="G758" s="127"/>
      <c r="H758" s="111"/>
      <c r="I758" s="111"/>
      <c r="J758" s="121"/>
      <c r="K758" s="121"/>
      <c r="L758" s="113"/>
      <c r="M758" s="108"/>
      <c r="N758" s="127"/>
      <c r="O758" s="108"/>
      <c r="P758" s="113"/>
      <c r="Q758" s="113"/>
      <c r="R758" s="113"/>
      <c r="S758" s="108"/>
      <c r="T758" s="111"/>
      <c r="U758" s="108"/>
      <c r="V758" s="108"/>
      <c r="W758" s="108"/>
      <c r="X758" s="108"/>
      <c r="Y758" s="116"/>
      <c r="Z758" s="128"/>
      <c r="AA758" s="108"/>
      <c r="AB758" s="113"/>
      <c r="AC758" s="113"/>
      <c r="AD758" s="108"/>
      <c r="AE758" s="108"/>
      <c r="AF758" s="108"/>
      <c r="AG758" s="113"/>
      <c r="AH758" s="113"/>
      <c r="AI758" s="113"/>
      <c r="AJ758" s="108"/>
      <c r="AK758" s="108"/>
      <c r="AL758" s="108"/>
      <c r="AM758" s="118"/>
      <c r="AN758" s="118"/>
      <c r="AO758" s="118"/>
      <c r="AP758" s="118"/>
      <c r="AQ758" s="118"/>
      <c r="AR758" s="118"/>
      <c r="AS758" s="118"/>
      <c r="AT758" s="118"/>
      <c r="AU758" s="118"/>
      <c r="AV758" s="118"/>
      <c r="AW758" s="118"/>
      <c r="AX758" s="118"/>
      <c r="AY758" s="119">
        <f t="shared" si="4"/>
        <v>0</v>
      </c>
      <c r="AZ758" s="118"/>
    </row>
    <row r="759">
      <c r="A759" s="107">
        <f t="shared" si="5"/>
        <v>758</v>
      </c>
      <c r="B759" s="108"/>
      <c r="C759" s="111"/>
      <c r="D759" s="108"/>
      <c r="E759" s="108"/>
      <c r="F759" s="127"/>
      <c r="G759" s="127"/>
      <c r="H759" s="111"/>
      <c r="I759" s="111"/>
      <c r="J759" s="121"/>
      <c r="K759" s="121"/>
      <c r="L759" s="113"/>
      <c r="M759" s="108"/>
      <c r="N759" s="127"/>
      <c r="O759" s="108"/>
      <c r="P759" s="113"/>
      <c r="Q759" s="113"/>
      <c r="R759" s="113"/>
      <c r="S759" s="108"/>
      <c r="T759" s="111"/>
      <c r="U759" s="108"/>
      <c r="V759" s="108"/>
      <c r="W759" s="108"/>
      <c r="X759" s="108"/>
      <c r="Y759" s="116"/>
      <c r="Z759" s="128"/>
      <c r="AA759" s="108"/>
      <c r="AB759" s="113"/>
      <c r="AC759" s="113"/>
      <c r="AD759" s="108"/>
      <c r="AE759" s="108"/>
      <c r="AF759" s="108"/>
      <c r="AG759" s="113"/>
      <c r="AH759" s="113"/>
      <c r="AI759" s="113"/>
      <c r="AJ759" s="108"/>
      <c r="AK759" s="108"/>
      <c r="AL759" s="108"/>
      <c r="AM759" s="118"/>
      <c r="AN759" s="118"/>
      <c r="AO759" s="118"/>
      <c r="AP759" s="118"/>
      <c r="AQ759" s="118"/>
      <c r="AR759" s="118"/>
      <c r="AS759" s="118"/>
      <c r="AT759" s="118"/>
      <c r="AU759" s="118"/>
      <c r="AV759" s="118"/>
      <c r="AW759" s="118"/>
      <c r="AX759" s="118"/>
      <c r="AY759" s="119">
        <f t="shared" si="4"/>
        <v>0</v>
      </c>
      <c r="AZ759" s="118"/>
    </row>
    <row r="760">
      <c r="A760" s="107">
        <f t="shared" si="5"/>
        <v>759</v>
      </c>
      <c r="B760" s="108"/>
      <c r="C760" s="111"/>
      <c r="D760" s="108"/>
      <c r="E760" s="108"/>
      <c r="F760" s="127"/>
      <c r="G760" s="127"/>
      <c r="H760" s="111"/>
      <c r="I760" s="111"/>
      <c r="J760" s="121"/>
      <c r="K760" s="121"/>
      <c r="L760" s="113"/>
      <c r="M760" s="108"/>
      <c r="N760" s="127"/>
      <c r="O760" s="108"/>
      <c r="P760" s="113"/>
      <c r="Q760" s="113"/>
      <c r="R760" s="113"/>
      <c r="S760" s="108"/>
      <c r="T760" s="111"/>
      <c r="U760" s="108"/>
      <c r="V760" s="108"/>
      <c r="W760" s="108"/>
      <c r="X760" s="108"/>
      <c r="Y760" s="116"/>
      <c r="Z760" s="128"/>
      <c r="AA760" s="108"/>
      <c r="AB760" s="113"/>
      <c r="AC760" s="113"/>
      <c r="AD760" s="108"/>
      <c r="AE760" s="108"/>
      <c r="AF760" s="108"/>
      <c r="AG760" s="113"/>
      <c r="AH760" s="113"/>
      <c r="AI760" s="113"/>
      <c r="AJ760" s="108"/>
      <c r="AK760" s="108"/>
      <c r="AL760" s="108"/>
      <c r="AM760" s="118"/>
      <c r="AN760" s="118"/>
      <c r="AO760" s="118"/>
      <c r="AP760" s="118"/>
      <c r="AQ760" s="118"/>
      <c r="AR760" s="118"/>
      <c r="AS760" s="118"/>
      <c r="AT760" s="118"/>
      <c r="AU760" s="118"/>
      <c r="AV760" s="118"/>
      <c r="AW760" s="118"/>
      <c r="AX760" s="118"/>
      <c r="AY760" s="119">
        <f t="shared" si="4"/>
        <v>0</v>
      </c>
      <c r="AZ760" s="118"/>
    </row>
    <row r="761">
      <c r="A761" s="107">
        <f t="shared" si="5"/>
        <v>760</v>
      </c>
      <c r="B761" s="108"/>
      <c r="C761" s="111"/>
      <c r="D761" s="108"/>
      <c r="E761" s="108"/>
      <c r="F761" s="127"/>
      <c r="G761" s="127"/>
      <c r="H761" s="111"/>
      <c r="I761" s="111"/>
      <c r="J761" s="121"/>
      <c r="K761" s="121"/>
      <c r="L761" s="113"/>
      <c r="M761" s="108"/>
      <c r="N761" s="127"/>
      <c r="O761" s="108"/>
      <c r="P761" s="113"/>
      <c r="Q761" s="113"/>
      <c r="R761" s="113"/>
      <c r="S761" s="108"/>
      <c r="T761" s="111"/>
      <c r="U761" s="108"/>
      <c r="V761" s="108"/>
      <c r="W761" s="108"/>
      <c r="X761" s="108"/>
      <c r="Y761" s="116"/>
      <c r="Z761" s="128"/>
      <c r="AA761" s="108"/>
      <c r="AB761" s="113"/>
      <c r="AC761" s="113"/>
      <c r="AD761" s="108"/>
      <c r="AE761" s="108"/>
      <c r="AF761" s="108"/>
      <c r="AG761" s="113"/>
      <c r="AH761" s="113"/>
      <c r="AI761" s="113"/>
      <c r="AJ761" s="108"/>
      <c r="AK761" s="108"/>
      <c r="AL761" s="108"/>
      <c r="AM761" s="118"/>
      <c r="AN761" s="118"/>
      <c r="AO761" s="118"/>
      <c r="AP761" s="118"/>
      <c r="AQ761" s="118"/>
      <c r="AR761" s="118"/>
      <c r="AS761" s="118"/>
      <c r="AT761" s="118"/>
      <c r="AU761" s="118"/>
      <c r="AV761" s="118"/>
      <c r="AW761" s="118"/>
      <c r="AX761" s="118"/>
      <c r="AY761" s="119">
        <f t="shared" si="4"/>
        <v>0</v>
      </c>
      <c r="AZ761" s="118"/>
    </row>
    <row r="762">
      <c r="A762" s="107">
        <f t="shared" si="5"/>
        <v>761</v>
      </c>
      <c r="B762" s="108"/>
      <c r="C762" s="111"/>
      <c r="D762" s="108"/>
      <c r="E762" s="108"/>
      <c r="F762" s="127"/>
      <c r="G762" s="127"/>
      <c r="H762" s="111"/>
      <c r="I762" s="111"/>
      <c r="J762" s="121"/>
      <c r="K762" s="121"/>
      <c r="L762" s="113"/>
      <c r="M762" s="108"/>
      <c r="N762" s="127"/>
      <c r="O762" s="108"/>
      <c r="P762" s="113"/>
      <c r="Q762" s="113"/>
      <c r="R762" s="113"/>
      <c r="S762" s="108"/>
      <c r="T762" s="111"/>
      <c r="U762" s="108"/>
      <c r="V762" s="108"/>
      <c r="W762" s="108"/>
      <c r="X762" s="108"/>
      <c r="Y762" s="116"/>
      <c r="Z762" s="128"/>
      <c r="AA762" s="108"/>
      <c r="AB762" s="113"/>
      <c r="AC762" s="113"/>
      <c r="AD762" s="108"/>
      <c r="AE762" s="108"/>
      <c r="AF762" s="108"/>
      <c r="AG762" s="113"/>
      <c r="AH762" s="113"/>
      <c r="AI762" s="113"/>
      <c r="AJ762" s="108"/>
      <c r="AK762" s="108"/>
      <c r="AL762" s="108"/>
      <c r="AM762" s="118"/>
      <c r="AN762" s="118"/>
      <c r="AO762" s="118"/>
      <c r="AP762" s="118"/>
      <c r="AQ762" s="118"/>
      <c r="AR762" s="118"/>
      <c r="AS762" s="118"/>
      <c r="AT762" s="118"/>
      <c r="AU762" s="118"/>
      <c r="AV762" s="118"/>
      <c r="AW762" s="118"/>
      <c r="AX762" s="118"/>
      <c r="AY762" s="119">
        <f t="shared" si="4"/>
        <v>0</v>
      </c>
      <c r="AZ762" s="118"/>
    </row>
    <row r="763">
      <c r="A763" s="107">
        <f t="shared" si="5"/>
        <v>762</v>
      </c>
      <c r="B763" s="108"/>
      <c r="C763" s="111"/>
      <c r="D763" s="108"/>
      <c r="E763" s="108"/>
      <c r="F763" s="127"/>
      <c r="G763" s="127"/>
      <c r="H763" s="111"/>
      <c r="I763" s="111"/>
      <c r="J763" s="121"/>
      <c r="K763" s="121"/>
      <c r="L763" s="113"/>
      <c r="M763" s="108"/>
      <c r="N763" s="127"/>
      <c r="O763" s="108"/>
      <c r="P763" s="113"/>
      <c r="Q763" s="113"/>
      <c r="R763" s="113"/>
      <c r="S763" s="108"/>
      <c r="T763" s="111"/>
      <c r="U763" s="108"/>
      <c r="V763" s="108"/>
      <c r="W763" s="108"/>
      <c r="X763" s="108"/>
      <c r="Y763" s="116"/>
      <c r="Z763" s="128"/>
      <c r="AA763" s="108"/>
      <c r="AB763" s="113"/>
      <c r="AC763" s="113"/>
      <c r="AD763" s="108"/>
      <c r="AE763" s="108"/>
      <c r="AF763" s="108"/>
      <c r="AG763" s="113"/>
      <c r="AH763" s="113"/>
      <c r="AI763" s="113"/>
      <c r="AJ763" s="108"/>
      <c r="AK763" s="108"/>
      <c r="AL763" s="108"/>
      <c r="AM763" s="118"/>
      <c r="AN763" s="118"/>
      <c r="AO763" s="118"/>
      <c r="AP763" s="118"/>
      <c r="AQ763" s="118"/>
      <c r="AR763" s="118"/>
      <c r="AS763" s="118"/>
      <c r="AT763" s="118"/>
      <c r="AU763" s="118"/>
      <c r="AV763" s="118"/>
      <c r="AW763" s="118"/>
      <c r="AX763" s="118"/>
      <c r="AY763" s="119">
        <f t="shared" si="4"/>
        <v>0</v>
      </c>
      <c r="AZ763" s="118"/>
    </row>
    <row r="764">
      <c r="A764" s="107">
        <f t="shared" si="5"/>
        <v>763</v>
      </c>
      <c r="B764" s="108"/>
      <c r="C764" s="111"/>
      <c r="D764" s="108"/>
      <c r="E764" s="108"/>
      <c r="F764" s="127"/>
      <c r="G764" s="127"/>
      <c r="H764" s="111"/>
      <c r="I764" s="111"/>
      <c r="J764" s="121"/>
      <c r="K764" s="121"/>
      <c r="L764" s="113"/>
      <c r="M764" s="108"/>
      <c r="N764" s="127"/>
      <c r="O764" s="108"/>
      <c r="P764" s="113"/>
      <c r="Q764" s="113"/>
      <c r="R764" s="113"/>
      <c r="S764" s="108"/>
      <c r="T764" s="111"/>
      <c r="U764" s="108"/>
      <c r="V764" s="108"/>
      <c r="W764" s="108"/>
      <c r="X764" s="108"/>
      <c r="Y764" s="116"/>
      <c r="Z764" s="128"/>
      <c r="AA764" s="108"/>
      <c r="AB764" s="113"/>
      <c r="AC764" s="113"/>
      <c r="AD764" s="108"/>
      <c r="AE764" s="108"/>
      <c r="AF764" s="108"/>
      <c r="AG764" s="113"/>
      <c r="AH764" s="113"/>
      <c r="AI764" s="113"/>
      <c r="AJ764" s="108"/>
      <c r="AK764" s="108"/>
      <c r="AL764" s="108"/>
      <c r="AM764" s="118"/>
      <c r="AN764" s="118"/>
      <c r="AO764" s="118"/>
      <c r="AP764" s="118"/>
      <c r="AQ764" s="118"/>
      <c r="AR764" s="118"/>
      <c r="AS764" s="118"/>
      <c r="AT764" s="118"/>
      <c r="AU764" s="118"/>
      <c r="AV764" s="118"/>
      <c r="AW764" s="118"/>
      <c r="AX764" s="118"/>
      <c r="AY764" s="119">
        <f t="shared" si="4"/>
        <v>0</v>
      </c>
      <c r="AZ764" s="118"/>
    </row>
    <row r="765">
      <c r="A765" s="107">
        <f t="shared" si="5"/>
        <v>764</v>
      </c>
      <c r="B765" s="108"/>
      <c r="C765" s="111"/>
      <c r="D765" s="108"/>
      <c r="E765" s="108"/>
      <c r="F765" s="127"/>
      <c r="G765" s="127"/>
      <c r="H765" s="111"/>
      <c r="I765" s="111"/>
      <c r="J765" s="121"/>
      <c r="K765" s="121"/>
      <c r="L765" s="113"/>
      <c r="M765" s="108"/>
      <c r="N765" s="127"/>
      <c r="O765" s="108"/>
      <c r="P765" s="113"/>
      <c r="Q765" s="113"/>
      <c r="R765" s="113"/>
      <c r="S765" s="108"/>
      <c r="T765" s="111"/>
      <c r="U765" s="108"/>
      <c r="V765" s="108"/>
      <c r="W765" s="108"/>
      <c r="X765" s="108"/>
      <c r="Y765" s="116"/>
      <c r="Z765" s="128"/>
      <c r="AA765" s="108"/>
      <c r="AB765" s="113"/>
      <c r="AC765" s="113"/>
      <c r="AD765" s="108"/>
      <c r="AE765" s="108"/>
      <c r="AF765" s="108"/>
      <c r="AG765" s="113"/>
      <c r="AH765" s="113"/>
      <c r="AI765" s="113"/>
      <c r="AJ765" s="108"/>
      <c r="AK765" s="108"/>
      <c r="AL765" s="108"/>
      <c r="AM765" s="118"/>
      <c r="AN765" s="118"/>
      <c r="AO765" s="118"/>
      <c r="AP765" s="118"/>
      <c r="AQ765" s="118"/>
      <c r="AR765" s="118"/>
      <c r="AS765" s="118"/>
      <c r="AT765" s="118"/>
      <c r="AU765" s="118"/>
      <c r="AV765" s="118"/>
      <c r="AW765" s="118"/>
      <c r="AX765" s="118"/>
      <c r="AY765" s="119">
        <f t="shared" si="4"/>
        <v>0</v>
      </c>
      <c r="AZ765" s="118"/>
    </row>
    <row r="766">
      <c r="A766" s="107">
        <f t="shared" si="5"/>
        <v>765</v>
      </c>
      <c r="B766" s="108"/>
      <c r="C766" s="111"/>
      <c r="D766" s="108"/>
      <c r="E766" s="108"/>
      <c r="F766" s="127"/>
      <c r="G766" s="127"/>
      <c r="H766" s="111"/>
      <c r="I766" s="111"/>
      <c r="J766" s="121"/>
      <c r="K766" s="121"/>
      <c r="L766" s="113"/>
      <c r="M766" s="108"/>
      <c r="N766" s="127"/>
      <c r="O766" s="108"/>
      <c r="P766" s="113"/>
      <c r="Q766" s="113"/>
      <c r="R766" s="113"/>
      <c r="S766" s="108"/>
      <c r="T766" s="111"/>
      <c r="U766" s="108"/>
      <c r="V766" s="108"/>
      <c r="W766" s="108"/>
      <c r="X766" s="108"/>
      <c r="Y766" s="116"/>
      <c r="Z766" s="128"/>
      <c r="AA766" s="108"/>
      <c r="AB766" s="113"/>
      <c r="AC766" s="113"/>
      <c r="AD766" s="108"/>
      <c r="AE766" s="108"/>
      <c r="AF766" s="108"/>
      <c r="AG766" s="113"/>
      <c r="AH766" s="113"/>
      <c r="AI766" s="113"/>
      <c r="AJ766" s="108"/>
      <c r="AK766" s="108"/>
      <c r="AL766" s="108"/>
      <c r="AM766" s="118"/>
      <c r="AN766" s="118"/>
      <c r="AO766" s="118"/>
      <c r="AP766" s="118"/>
      <c r="AQ766" s="118"/>
      <c r="AR766" s="118"/>
      <c r="AS766" s="118"/>
      <c r="AT766" s="118"/>
      <c r="AU766" s="118"/>
      <c r="AV766" s="118"/>
      <c r="AW766" s="118"/>
      <c r="AX766" s="118"/>
      <c r="AY766" s="119">
        <f t="shared" si="4"/>
        <v>0</v>
      </c>
      <c r="AZ766" s="118"/>
    </row>
    <row r="767">
      <c r="A767" s="107">
        <f t="shared" si="5"/>
        <v>766</v>
      </c>
      <c r="B767" s="108"/>
      <c r="C767" s="111"/>
      <c r="D767" s="108"/>
      <c r="E767" s="108"/>
      <c r="F767" s="127"/>
      <c r="G767" s="127"/>
      <c r="H767" s="111"/>
      <c r="I767" s="111"/>
      <c r="J767" s="121"/>
      <c r="K767" s="121"/>
      <c r="L767" s="113"/>
      <c r="M767" s="108"/>
      <c r="N767" s="127"/>
      <c r="O767" s="108"/>
      <c r="P767" s="113"/>
      <c r="Q767" s="113"/>
      <c r="R767" s="113"/>
      <c r="S767" s="108"/>
      <c r="T767" s="111"/>
      <c r="U767" s="108"/>
      <c r="V767" s="108"/>
      <c r="W767" s="108"/>
      <c r="X767" s="108"/>
      <c r="Y767" s="116"/>
      <c r="Z767" s="128"/>
      <c r="AA767" s="108"/>
      <c r="AB767" s="113"/>
      <c r="AC767" s="113"/>
      <c r="AD767" s="108"/>
      <c r="AE767" s="108"/>
      <c r="AF767" s="108"/>
      <c r="AG767" s="113"/>
      <c r="AH767" s="113"/>
      <c r="AI767" s="113"/>
      <c r="AJ767" s="108"/>
      <c r="AK767" s="108"/>
      <c r="AL767" s="108"/>
      <c r="AM767" s="118"/>
      <c r="AN767" s="118"/>
      <c r="AO767" s="118"/>
      <c r="AP767" s="118"/>
      <c r="AQ767" s="118"/>
      <c r="AR767" s="118"/>
      <c r="AS767" s="118"/>
      <c r="AT767" s="118"/>
      <c r="AU767" s="118"/>
      <c r="AV767" s="118"/>
      <c r="AW767" s="118"/>
      <c r="AX767" s="118"/>
      <c r="AY767" s="119">
        <f t="shared" si="4"/>
        <v>0</v>
      </c>
      <c r="AZ767" s="118"/>
    </row>
    <row r="768">
      <c r="A768" s="107">
        <f t="shared" si="5"/>
        <v>767</v>
      </c>
      <c r="B768" s="108"/>
      <c r="C768" s="111"/>
      <c r="D768" s="108"/>
      <c r="E768" s="108"/>
      <c r="F768" s="127"/>
      <c r="G768" s="127"/>
      <c r="H768" s="111"/>
      <c r="I768" s="111"/>
      <c r="J768" s="121"/>
      <c r="K768" s="121"/>
      <c r="L768" s="113"/>
      <c r="M768" s="108"/>
      <c r="N768" s="127"/>
      <c r="O768" s="108"/>
      <c r="P768" s="113"/>
      <c r="Q768" s="113"/>
      <c r="R768" s="113"/>
      <c r="S768" s="108"/>
      <c r="T768" s="111"/>
      <c r="U768" s="108"/>
      <c r="V768" s="108"/>
      <c r="W768" s="108"/>
      <c r="X768" s="108"/>
      <c r="Y768" s="116"/>
      <c r="Z768" s="128"/>
      <c r="AA768" s="108"/>
      <c r="AB768" s="113"/>
      <c r="AC768" s="113"/>
      <c r="AD768" s="108"/>
      <c r="AE768" s="108"/>
      <c r="AF768" s="108"/>
      <c r="AG768" s="113"/>
      <c r="AH768" s="113"/>
      <c r="AI768" s="113"/>
      <c r="AJ768" s="108"/>
      <c r="AK768" s="108"/>
      <c r="AL768" s="108"/>
      <c r="AM768" s="118"/>
      <c r="AN768" s="118"/>
      <c r="AO768" s="118"/>
      <c r="AP768" s="118"/>
      <c r="AQ768" s="118"/>
      <c r="AR768" s="118"/>
      <c r="AS768" s="118"/>
      <c r="AT768" s="118"/>
      <c r="AU768" s="118"/>
      <c r="AV768" s="118"/>
      <c r="AW768" s="118"/>
      <c r="AX768" s="118"/>
      <c r="AY768" s="119">
        <f t="shared" si="4"/>
        <v>0</v>
      </c>
      <c r="AZ768" s="118"/>
    </row>
    <row r="769">
      <c r="A769" s="107">
        <f t="shared" si="5"/>
        <v>768</v>
      </c>
      <c r="B769" s="108"/>
      <c r="C769" s="111"/>
      <c r="D769" s="108"/>
      <c r="E769" s="108"/>
      <c r="F769" s="127"/>
      <c r="G769" s="127"/>
      <c r="H769" s="111"/>
      <c r="I769" s="111"/>
      <c r="J769" s="121"/>
      <c r="K769" s="121"/>
      <c r="L769" s="113"/>
      <c r="M769" s="108"/>
      <c r="N769" s="127"/>
      <c r="O769" s="108"/>
      <c r="P769" s="113"/>
      <c r="Q769" s="113"/>
      <c r="R769" s="113"/>
      <c r="S769" s="108"/>
      <c r="T769" s="111"/>
      <c r="U769" s="108"/>
      <c r="V769" s="108"/>
      <c r="W769" s="108"/>
      <c r="X769" s="108"/>
      <c r="Y769" s="116"/>
      <c r="Z769" s="128"/>
      <c r="AA769" s="108"/>
      <c r="AB769" s="113"/>
      <c r="AC769" s="113"/>
      <c r="AD769" s="108"/>
      <c r="AE769" s="108"/>
      <c r="AF769" s="108"/>
      <c r="AG769" s="113"/>
      <c r="AH769" s="113"/>
      <c r="AI769" s="113"/>
      <c r="AJ769" s="108"/>
      <c r="AK769" s="108"/>
      <c r="AL769" s="108"/>
      <c r="AM769" s="118"/>
      <c r="AN769" s="118"/>
      <c r="AO769" s="118"/>
      <c r="AP769" s="118"/>
      <c r="AQ769" s="118"/>
      <c r="AR769" s="118"/>
      <c r="AS769" s="118"/>
      <c r="AT769" s="118"/>
      <c r="AU769" s="118"/>
      <c r="AV769" s="118"/>
      <c r="AW769" s="118"/>
      <c r="AX769" s="118"/>
      <c r="AY769" s="119">
        <f t="shared" si="4"/>
        <v>0</v>
      </c>
      <c r="AZ769" s="118"/>
    </row>
    <row r="770">
      <c r="A770" s="107">
        <f t="shared" si="5"/>
        <v>769</v>
      </c>
      <c r="B770" s="108"/>
      <c r="C770" s="111"/>
      <c r="D770" s="108"/>
      <c r="E770" s="108"/>
      <c r="F770" s="127"/>
      <c r="G770" s="127"/>
      <c r="H770" s="111"/>
      <c r="I770" s="111"/>
      <c r="J770" s="121"/>
      <c r="K770" s="121"/>
      <c r="L770" s="113"/>
      <c r="M770" s="108"/>
      <c r="N770" s="127"/>
      <c r="O770" s="108"/>
      <c r="P770" s="113"/>
      <c r="Q770" s="113"/>
      <c r="R770" s="113"/>
      <c r="S770" s="108"/>
      <c r="T770" s="111"/>
      <c r="U770" s="108"/>
      <c r="V770" s="108"/>
      <c r="W770" s="108"/>
      <c r="X770" s="108"/>
      <c r="Y770" s="116"/>
      <c r="Z770" s="128"/>
      <c r="AA770" s="108"/>
      <c r="AB770" s="113"/>
      <c r="AC770" s="113"/>
      <c r="AD770" s="108"/>
      <c r="AE770" s="108"/>
      <c r="AF770" s="108"/>
      <c r="AG770" s="113"/>
      <c r="AH770" s="113"/>
      <c r="AI770" s="113"/>
      <c r="AJ770" s="108"/>
      <c r="AK770" s="108"/>
      <c r="AL770" s="108"/>
      <c r="AM770" s="118"/>
      <c r="AN770" s="118"/>
      <c r="AO770" s="118"/>
      <c r="AP770" s="118"/>
      <c r="AQ770" s="118"/>
      <c r="AR770" s="118"/>
      <c r="AS770" s="118"/>
      <c r="AT770" s="118"/>
      <c r="AU770" s="118"/>
      <c r="AV770" s="118"/>
      <c r="AW770" s="118"/>
      <c r="AX770" s="118"/>
      <c r="AY770" s="119">
        <f t="shared" si="4"/>
        <v>0</v>
      </c>
      <c r="AZ770" s="118"/>
    </row>
    <row r="771">
      <c r="A771" s="107">
        <f t="shared" si="5"/>
        <v>770</v>
      </c>
      <c r="B771" s="108"/>
      <c r="C771" s="111"/>
      <c r="D771" s="108"/>
      <c r="E771" s="108"/>
      <c r="F771" s="127"/>
      <c r="G771" s="127"/>
      <c r="H771" s="111"/>
      <c r="I771" s="111"/>
      <c r="J771" s="121"/>
      <c r="K771" s="121"/>
      <c r="L771" s="113"/>
      <c r="M771" s="108"/>
      <c r="N771" s="127"/>
      <c r="O771" s="108"/>
      <c r="P771" s="113"/>
      <c r="Q771" s="113"/>
      <c r="R771" s="113"/>
      <c r="S771" s="108"/>
      <c r="T771" s="111"/>
      <c r="U771" s="108"/>
      <c r="V771" s="108"/>
      <c r="W771" s="108"/>
      <c r="X771" s="108"/>
      <c r="Y771" s="116"/>
      <c r="Z771" s="128"/>
      <c r="AA771" s="108"/>
      <c r="AB771" s="113"/>
      <c r="AC771" s="113"/>
      <c r="AD771" s="108"/>
      <c r="AE771" s="108"/>
      <c r="AF771" s="108"/>
      <c r="AG771" s="113"/>
      <c r="AH771" s="113"/>
      <c r="AI771" s="113"/>
      <c r="AJ771" s="108"/>
      <c r="AK771" s="108"/>
      <c r="AL771" s="108"/>
      <c r="AM771" s="118"/>
      <c r="AN771" s="118"/>
      <c r="AO771" s="118"/>
      <c r="AP771" s="118"/>
      <c r="AQ771" s="118"/>
      <c r="AR771" s="118"/>
      <c r="AS771" s="118"/>
      <c r="AT771" s="118"/>
      <c r="AU771" s="118"/>
      <c r="AV771" s="118"/>
      <c r="AW771" s="118"/>
      <c r="AX771" s="118"/>
      <c r="AY771" s="119">
        <f t="shared" si="4"/>
        <v>0</v>
      </c>
      <c r="AZ771" s="118"/>
    </row>
    <row r="772">
      <c r="A772" s="107">
        <f t="shared" si="5"/>
        <v>771</v>
      </c>
      <c r="B772" s="108"/>
      <c r="C772" s="111"/>
      <c r="D772" s="108"/>
      <c r="E772" s="108"/>
      <c r="F772" s="127"/>
      <c r="G772" s="127"/>
      <c r="H772" s="111"/>
      <c r="I772" s="111"/>
      <c r="J772" s="121"/>
      <c r="K772" s="121"/>
      <c r="L772" s="113"/>
      <c r="M772" s="108"/>
      <c r="N772" s="127"/>
      <c r="O772" s="108"/>
      <c r="P772" s="113"/>
      <c r="Q772" s="113"/>
      <c r="R772" s="113"/>
      <c r="S772" s="108"/>
      <c r="T772" s="111"/>
      <c r="U772" s="108"/>
      <c r="V772" s="108"/>
      <c r="W772" s="108"/>
      <c r="X772" s="108"/>
      <c r="Y772" s="116"/>
      <c r="Z772" s="128"/>
      <c r="AA772" s="108"/>
      <c r="AB772" s="113"/>
      <c r="AC772" s="113"/>
      <c r="AD772" s="108"/>
      <c r="AE772" s="108"/>
      <c r="AF772" s="108"/>
      <c r="AG772" s="113"/>
      <c r="AH772" s="113"/>
      <c r="AI772" s="113"/>
      <c r="AJ772" s="108"/>
      <c r="AK772" s="108"/>
      <c r="AL772" s="108"/>
      <c r="AM772" s="118"/>
      <c r="AN772" s="118"/>
      <c r="AO772" s="118"/>
      <c r="AP772" s="118"/>
      <c r="AQ772" s="118"/>
      <c r="AR772" s="118"/>
      <c r="AS772" s="118"/>
      <c r="AT772" s="118"/>
      <c r="AU772" s="118"/>
      <c r="AV772" s="118"/>
      <c r="AW772" s="118"/>
      <c r="AX772" s="118"/>
      <c r="AY772" s="119">
        <f t="shared" si="4"/>
        <v>0</v>
      </c>
      <c r="AZ772" s="118"/>
    </row>
    <row r="773">
      <c r="A773" s="107">
        <f t="shared" si="5"/>
        <v>772</v>
      </c>
      <c r="B773" s="108"/>
      <c r="C773" s="111"/>
      <c r="D773" s="108"/>
      <c r="E773" s="108"/>
      <c r="F773" s="127"/>
      <c r="G773" s="127"/>
      <c r="H773" s="111"/>
      <c r="I773" s="111"/>
      <c r="J773" s="121"/>
      <c r="K773" s="121"/>
      <c r="L773" s="113"/>
      <c r="M773" s="108"/>
      <c r="N773" s="127"/>
      <c r="O773" s="108"/>
      <c r="P773" s="113"/>
      <c r="Q773" s="113"/>
      <c r="R773" s="113"/>
      <c r="S773" s="108"/>
      <c r="T773" s="111"/>
      <c r="U773" s="108"/>
      <c r="V773" s="108"/>
      <c r="W773" s="108"/>
      <c r="X773" s="108"/>
      <c r="Y773" s="116"/>
      <c r="Z773" s="128"/>
      <c r="AA773" s="108"/>
      <c r="AB773" s="113"/>
      <c r="AC773" s="113"/>
      <c r="AD773" s="108"/>
      <c r="AE773" s="108"/>
      <c r="AF773" s="108"/>
      <c r="AG773" s="113"/>
      <c r="AH773" s="113"/>
      <c r="AI773" s="113"/>
      <c r="AJ773" s="108"/>
      <c r="AK773" s="108"/>
      <c r="AL773" s="108"/>
      <c r="AM773" s="118"/>
      <c r="AN773" s="118"/>
      <c r="AO773" s="118"/>
      <c r="AP773" s="118"/>
      <c r="AQ773" s="118"/>
      <c r="AR773" s="118"/>
      <c r="AS773" s="118"/>
      <c r="AT773" s="118"/>
      <c r="AU773" s="118"/>
      <c r="AV773" s="118"/>
      <c r="AW773" s="118"/>
      <c r="AX773" s="118"/>
      <c r="AY773" s="119">
        <f t="shared" si="4"/>
        <v>0</v>
      </c>
      <c r="AZ773" s="118"/>
    </row>
    <row r="774">
      <c r="A774" s="107">
        <f t="shared" si="5"/>
        <v>773</v>
      </c>
      <c r="B774" s="108"/>
      <c r="C774" s="111"/>
      <c r="D774" s="108"/>
      <c r="E774" s="108"/>
      <c r="F774" s="127"/>
      <c r="G774" s="127"/>
      <c r="H774" s="111"/>
      <c r="I774" s="111"/>
      <c r="J774" s="121"/>
      <c r="K774" s="121"/>
      <c r="L774" s="113"/>
      <c r="M774" s="108"/>
      <c r="N774" s="127"/>
      <c r="O774" s="108"/>
      <c r="P774" s="113"/>
      <c r="Q774" s="113"/>
      <c r="R774" s="113"/>
      <c r="S774" s="108"/>
      <c r="T774" s="111"/>
      <c r="U774" s="108"/>
      <c r="V774" s="108"/>
      <c r="W774" s="108"/>
      <c r="X774" s="108"/>
      <c r="Y774" s="116"/>
      <c r="Z774" s="128"/>
      <c r="AA774" s="108"/>
      <c r="AB774" s="113"/>
      <c r="AC774" s="113"/>
      <c r="AD774" s="108"/>
      <c r="AE774" s="108"/>
      <c r="AF774" s="108"/>
      <c r="AG774" s="113"/>
      <c r="AH774" s="113"/>
      <c r="AI774" s="113"/>
      <c r="AJ774" s="108"/>
      <c r="AK774" s="108"/>
      <c r="AL774" s="108"/>
      <c r="AM774" s="118"/>
      <c r="AN774" s="118"/>
      <c r="AO774" s="118"/>
      <c r="AP774" s="118"/>
      <c r="AQ774" s="118"/>
      <c r="AR774" s="118"/>
      <c r="AS774" s="118"/>
      <c r="AT774" s="118"/>
      <c r="AU774" s="118"/>
      <c r="AV774" s="118"/>
      <c r="AW774" s="118"/>
      <c r="AX774" s="118"/>
      <c r="AY774" s="119">
        <f t="shared" si="4"/>
        <v>0</v>
      </c>
      <c r="AZ774" s="118"/>
    </row>
    <row r="775">
      <c r="A775" s="107">
        <f t="shared" si="5"/>
        <v>774</v>
      </c>
      <c r="B775" s="108"/>
      <c r="C775" s="111"/>
      <c r="D775" s="108"/>
      <c r="E775" s="108"/>
      <c r="F775" s="127"/>
      <c r="G775" s="127"/>
      <c r="H775" s="111"/>
      <c r="I775" s="111"/>
      <c r="J775" s="121"/>
      <c r="K775" s="121"/>
      <c r="L775" s="113"/>
      <c r="M775" s="108"/>
      <c r="N775" s="127"/>
      <c r="O775" s="108"/>
      <c r="P775" s="113"/>
      <c r="Q775" s="113"/>
      <c r="R775" s="113"/>
      <c r="S775" s="108"/>
      <c r="T775" s="111"/>
      <c r="U775" s="108"/>
      <c r="V775" s="108"/>
      <c r="W775" s="108"/>
      <c r="X775" s="108"/>
      <c r="Y775" s="116"/>
      <c r="Z775" s="128"/>
      <c r="AA775" s="108"/>
      <c r="AB775" s="113"/>
      <c r="AC775" s="113"/>
      <c r="AD775" s="108"/>
      <c r="AE775" s="108"/>
      <c r="AF775" s="108"/>
      <c r="AG775" s="113"/>
      <c r="AH775" s="113"/>
      <c r="AI775" s="113"/>
      <c r="AJ775" s="108"/>
      <c r="AK775" s="108"/>
      <c r="AL775" s="108"/>
      <c r="AM775" s="118"/>
      <c r="AN775" s="118"/>
      <c r="AO775" s="118"/>
      <c r="AP775" s="118"/>
      <c r="AQ775" s="118"/>
      <c r="AR775" s="118"/>
      <c r="AS775" s="118"/>
      <c r="AT775" s="118"/>
      <c r="AU775" s="118"/>
      <c r="AV775" s="118"/>
      <c r="AW775" s="118"/>
      <c r="AX775" s="118"/>
      <c r="AY775" s="119">
        <f t="shared" si="4"/>
        <v>0</v>
      </c>
      <c r="AZ775" s="118"/>
    </row>
    <row r="776">
      <c r="A776" s="107">
        <f t="shared" si="5"/>
        <v>775</v>
      </c>
      <c r="B776" s="108"/>
      <c r="C776" s="111"/>
      <c r="D776" s="108"/>
      <c r="E776" s="108"/>
      <c r="F776" s="127"/>
      <c r="G776" s="127"/>
      <c r="H776" s="111"/>
      <c r="I776" s="111"/>
      <c r="J776" s="121"/>
      <c r="K776" s="121"/>
      <c r="L776" s="113"/>
      <c r="M776" s="108"/>
      <c r="N776" s="127"/>
      <c r="O776" s="108"/>
      <c r="P776" s="113"/>
      <c r="Q776" s="113"/>
      <c r="R776" s="113"/>
      <c r="S776" s="108"/>
      <c r="T776" s="111"/>
      <c r="U776" s="108"/>
      <c r="V776" s="108"/>
      <c r="W776" s="108"/>
      <c r="X776" s="108"/>
      <c r="Y776" s="116"/>
      <c r="Z776" s="128"/>
      <c r="AA776" s="108"/>
      <c r="AB776" s="113"/>
      <c r="AC776" s="113"/>
      <c r="AD776" s="108"/>
      <c r="AE776" s="108"/>
      <c r="AF776" s="108"/>
      <c r="AG776" s="113"/>
      <c r="AH776" s="113"/>
      <c r="AI776" s="113"/>
      <c r="AJ776" s="108"/>
      <c r="AK776" s="108"/>
      <c r="AL776" s="108"/>
      <c r="AM776" s="118"/>
      <c r="AN776" s="118"/>
      <c r="AO776" s="118"/>
      <c r="AP776" s="118"/>
      <c r="AQ776" s="118"/>
      <c r="AR776" s="118"/>
      <c r="AS776" s="118"/>
      <c r="AT776" s="118"/>
      <c r="AU776" s="118"/>
      <c r="AV776" s="118"/>
      <c r="AW776" s="118"/>
      <c r="AX776" s="118"/>
      <c r="AY776" s="119">
        <f t="shared" si="4"/>
        <v>0</v>
      </c>
      <c r="AZ776" s="118"/>
    </row>
    <row r="777">
      <c r="A777" s="107">
        <f t="shared" si="5"/>
        <v>776</v>
      </c>
      <c r="B777" s="108"/>
      <c r="C777" s="111"/>
      <c r="D777" s="108"/>
      <c r="E777" s="108"/>
      <c r="F777" s="127"/>
      <c r="G777" s="127"/>
      <c r="H777" s="111"/>
      <c r="I777" s="111"/>
      <c r="J777" s="121"/>
      <c r="K777" s="121"/>
      <c r="L777" s="113"/>
      <c r="M777" s="108"/>
      <c r="N777" s="127"/>
      <c r="O777" s="108"/>
      <c r="P777" s="113"/>
      <c r="Q777" s="113"/>
      <c r="R777" s="113"/>
      <c r="S777" s="108"/>
      <c r="T777" s="111"/>
      <c r="U777" s="108"/>
      <c r="V777" s="108"/>
      <c r="W777" s="108"/>
      <c r="X777" s="108"/>
      <c r="Y777" s="116"/>
      <c r="Z777" s="128"/>
      <c r="AA777" s="108"/>
      <c r="AB777" s="113"/>
      <c r="AC777" s="113"/>
      <c r="AD777" s="108"/>
      <c r="AE777" s="108"/>
      <c r="AF777" s="108"/>
      <c r="AG777" s="113"/>
      <c r="AH777" s="113"/>
      <c r="AI777" s="113"/>
      <c r="AJ777" s="108"/>
      <c r="AK777" s="108"/>
      <c r="AL777" s="108"/>
      <c r="AM777" s="118"/>
      <c r="AN777" s="118"/>
      <c r="AO777" s="118"/>
      <c r="AP777" s="118"/>
      <c r="AQ777" s="118"/>
      <c r="AR777" s="118"/>
      <c r="AS777" s="118"/>
      <c r="AT777" s="118"/>
      <c r="AU777" s="118"/>
      <c r="AV777" s="118"/>
      <c r="AW777" s="118"/>
      <c r="AX777" s="118"/>
      <c r="AY777" s="119">
        <f t="shared" si="4"/>
        <v>0</v>
      </c>
      <c r="AZ777" s="118"/>
    </row>
    <row r="778">
      <c r="A778" s="107">
        <f t="shared" si="5"/>
        <v>777</v>
      </c>
      <c r="B778" s="108"/>
      <c r="C778" s="111"/>
      <c r="D778" s="108"/>
      <c r="E778" s="108"/>
      <c r="F778" s="127"/>
      <c r="G778" s="127"/>
      <c r="H778" s="111"/>
      <c r="I778" s="111"/>
      <c r="J778" s="121"/>
      <c r="K778" s="121"/>
      <c r="L778" s="113"/>
      <c r="M778" s="108"/>
      <c r="N778" s="127"/>
      <c r="O778" s="108"/>
      <c r="P778" s="113"/>
      <c r="Q778" s="113"/>
      <c r="R778" s="113"/>
      <c r="S778" s="108"/>
      <c r="T778" s="111"/>
      <c r="U778" s="108"/>
      <c r="V778" s="108"/>
      <c r="W778" s="108"/>
      <c r="X778" s="108"/>
      <c r="Y778" s="116"/>
      <c r="Z778" s="128"/>
      <c r="AA778" s="108"/>
      <c r="AB778" s="113"/>
      <c r="AC778" s="113"/>
      <c r="AD778" s="108"/>
      <c r="AE778" s="108"/>
      <c r="AF778" s="108"/>
      <c r="AG778" s="113"/>
      <c r="AH778" s="113"/>
      <c r="AI778" s="113"/>
      <c r="AJ778" s="108"/>
      <c r="AK778" s="108"/>
      <c r="AL778" s="108"/>
      <c r="AM778" s="118"/>
      <c r="AN778" s="118"/>
      <c r="AO778" s="118"/>
      <c r="AP778" s="118"/>
      <c r="AQ778" s="118"/>
      <c r="AR778" s="118"/>
      <c r="AS778" s="118"/>
      <c r="AT778" s="118"/>
      <c r="AU778" s="118"/>
      <c r="AV778" s="118"/>
      <c r="AW778" s="118"/>
      <c r="AX778" s="118"/>
      <c r="AY778" s="119">
        <f t="shared" si="4"/>
        <v>0</v>
      </c>
      <c r="AZ778" s="118"/>
    </row>
    <row r="779">
      <c r="A779" s="107">
        <f t="shared" si="5"/>
        <v>778</v>
      </c>
      <c r="B779" s="108"/>
      <c r="C779" s="111"/>
      <c r="D779" s="108"/>
      <c r="E779" s="108"/>
      <c r="F779" s="127"/>
      <c r="G779" s="127"/>
      <c r="H779" s="111"/>
      <c r="I779" s="111"/>
      <c r="J779" s="121"/>
      <c r="K779" s="121"/>
      <c r="L779" s="113"/>
      <c r="M779" s="108"/>
      <c r="N779" s="127"/>
      <c r="O779" s="108"/>
      <c r="P779" s="113"/>
      <c r="Q779" s="113"/>
      <c r="R779" s="113"/>
      <c r="S779" s="108"/>
      <c r="T779" s="111"/>
      <c r="U779" s="108"/>
      <c r="V779" s="108"/>
      <c r="W779" s="108"/>
      <c r="X779" s="108"/>
      <c r="Y779" s="116"/>
      <c r="Z779" s="128"/>
      <c r="AA779" s="108"/>
      <c r="AB779" s="113"/>
      <c r="AC779" s="113"/>
      <c r="AD779" s="108"/>
      <c r="AE779" s="108"/>
      <c r="AF779" s="108"/>
      <c r="AG779" s="113"/>
      <c r="AH779" s="113"/>
      <c r="AI779" s="113"/>
      <c r="AJ779" s="108"/>
      <c r="AK779" s="108"/>
      <c r="AL779" s="108"/>
      <c r="AM779" s="118"/>
      <c r="AN779" s="118"/>
      <c r="AO779" s="118"/>
      <c r="AP779" s="118"/>
      <c r="AQ779" s="118"/>
      <c r="AR779" s="118"/>
      <c r="AS779" s="118"/>
      <c r="AT779" s="118"/>
      <c r="AU779" s="118"/>
      <c r="AV779" s="118"/>
      <c r="AW779" s="118"/>
      <c r="AX779" s="118"/>
      <c r="AY779" s="119">
        <f t="shared" si="4"/>
        <v>0</v>
      </c>
      <c r="AZ779" s="118"/>
    </row>
    <row r="780">
      <c r="A780" s="107">
        <f t="shared" si="5"/>
        <v>779</v>
      </c>
      <c r="B780" s="108"/>
      <c r="C780" s="111"/>
      <c r="D780" s="108"/>
      <c r="E780" s="108"/>
      <c r="F780" s="127"/>
      <c r="G780" s="127"/>
      <c r="H780" s="111"/>
      <c r="I780" s="111"/>
      <c r="J780" s="121"/>
      <c r="K780" s="121"/>
      <c r="L780" s="113"/>
      <c r="M780" s="108"/>
      <c r="N780" s="127"/>
      <c r="O780" s="108"/>
      <c r="P780" s="113"/>
      <c r="Q780" s="113"/>
      <c r="R780" s="113"/>
      <c r="S780" s="108"/>
      <c r="T780" s="111"/>
      <c r="U780" s="108"/>
      <c r="V780" s="108"/>
      <c r="W780" s="108"/>
      <c r="X780" s="108"/>
      <c r="Y780" s="116"/>
      <c r="Z780" s="128"/>
      <c r="AA780" s="108"/>
      <c r="AB780" s="113"/>
      <c r="AC780" s="113"/>
      <c r="AD780" s="108"/>
      <c r="AE780" s="108"/>
      <c r="AF780" s="108"/>
      <c r="AG780" s="113"/>
      <c r="AH780" s="113"/>
      <c r="AI780" s="113"/>
      <c r="AJ780" s="108"/>
      <c r="AK780" s="108"/>
      <c r="AL780" s="108"/>
      <c r="AM780" s="118"/>
      <c r="AN780" s="118"/>
      <c r="AO780" s="118"/>
      <c r="AP780" s="118"/>
      <c r="AQ780" s="118"/>
      <c r="AR780" s="118"/>
      <c r="AS780" s="118"/>
      <c r="AT780" s="118"/>
      <c r="AU780" s="118"/>
      <c r="AV780" s="118"/>
      <c r="AW780" s="118"/>
      <c r="AX780" s="118"/>
      <c r="AY780" s="119">
        <f t="shared" si="4"/>
        <v>0</v>
      </c>
      <c r="AZ780" s="118"/>
    </row>
    <row r="781">
      <c r="A781" s="107">
        <f t="shared" si="5"/>
        <v>780</v>
      </c>
      <c r="B781" s="108"/>
      <c r="C781" s="111"/>
      <c r="D781" s="108"/>
      <c r="E781" s="108"/>
      <c r="F781" s="127"/>
      <c r="G781" s="127"/>
      <c r="H781" s="111"/>
      <c r="I781" s="111"/>
      <c r="J781" s="121"/>
      <c r="K781" s="121"/>
      <c r="L781" s="113"/>
      <c r="M781" s="108"/>
      <c r="N781" s="127"/>
      <c r="O781" s="108"/>
      <c r="P781" s="113"/>
      <c r="Q781" s="113"/>
      <c r="R781" s="113"/>
      <c r="S781" s="108"/>
      <c r="T781" s="111"/>
      <c r="U781" s="108"/>
      <c r="V781" s="108"/>
      <c r="W781" s="108"/>
      <c r="X781" s="108"/>
      <c r="Y781" s="116"/>
      <c r="Z781" s="128"/>
      <c r="AA781" s="108"/>
      <c r="AB781" s="113"/>
      <c r="AC781" s="113"/>
      <c r="AD781" s="108"/>
      <c r="AE781" s="108"/>
      <c r="AF781" s="108"/>
      <c r="AG781" s="113"/>
      <c r="AH781" s="113"/>
      <c r="AI781" s="113"/>
      <c r="AJ781" s="108"/>
      <c r="AK781" s="108"/>
      <c r="AL781" s="108"/>
      <c r="AM781" s="118"/>
      <c r="AN781" s="118"/>
      <c r="AO781" s="118"/>
      <c r="AP781" s="118"/>
      <c r="AQ781" s="118"/>
      <c r="AR781" s="118"/>
      <c r="AS781" s="118"/>
      <c r="AT781" s="118"/>
      <c r="AU781" s="118"/>
      <c r="AV781" s="118"/>
      <c r="AW781" s="118"/>
      <c r="AX781" s="118"/>
      <c r="AY781" s="119">
        <f t="shared" si="4"/>
        <v>0</v>
      </c>
      <c r="AZ781" s="118"/>
    </row>
    <row r="782">
      <c r="A782" s="107">
        <f t="shared" si="5"/>
        <v>781</v>
      </c>
      <c r="B782" s="108"/>
      <c r="C782" s="111"/>
      <c r="D782" s="108"/>
      <c r="E782" s="108"/>
      <c r="F782" s="127"/>
      <c r="G782" s="127"/>
      <c r="H782" s="111"/>
      <c r="I782" s="111"/>
      <c r="J782" s="121"/>
      <c r="K782" s="121"/>
      <c r="L782" s="113"/>
      <c r="M782" s="108"/>
      <c r="N782" s="127"/>
      <c r="O782" s="108"/>
      <c r="P782" s="113"/>
      <c r="Q782" s="113"/>
      <c r="R782" s="113"/>
      <c r="S782" s="108"/>
      <c r="T782" s="111"/>
      <c r="U782" s="108"/>
      <c r="V782" s="108"/>
      <c r="W782" s="108"/>
      <c r="X782" s="108"/>
      <c r="Y782" s="116"/>
      <c r="Z782" s="128"/>
      <c r="AA782" s="108"/>
      <c r="AB782" s="113"/>
      <c r="AC782" s="113"/>
      <c r="AD782" s="108"/>
      <c r="AE782" s="108"/>
      <c r="AF782" s="108"/>
      <c r="AG782" s="113"/>
      <c r="AH782" s="113"/>
      <c r="AI782" s="113"/>
      <c r="AJ782" s="108"/>
      <c r="AK782" s="108"/>
      <c r="AL782" s="108"/>
      <c r="AM782" s="118"/>
      <c r="AN782" s="118"/>
      <c r="AO782" s="118"/>
      <c r="AP782" s="118"/>
      <c r="AQ782" s="118"/>
      <c r="AR782" s="118"/>
      <c r="AS782" s="118"/>
      <c r="AT782" s="118"/>
      <c r="AU782" s="118"/>
      <c r="AV782" s="118"/>
      <c r="AW782" s="118"/>
      <c r="AX782" s="118"/>
      <c r="AY782" s="119">
        <f t="shared" si="4"/>
        <v>0</v>
      </c>
      <c r="AZ782" s="118"/>
    </row>
    <row r="783">
      <c r="A783" s="107">
        <f t="shared" si="5"/>
        <v>782</v>
      </c>
      <c r="B783" s="108"/>
      <c r="C783" s="111"/>
      <c r="D783" s="108"/>
      <c r="E783" s="108"/>
      <c r="F783" s="127"/>
      <c r="G783" s="127"/>
      <c r="H783" s="111"/>
      <c r="I783" s="111"/>
      <c r="J783" s="121"/>
      <c r="K783" s="121"/>
      <c r="L783" s="113"/>
      <c r="M783" s="108"/>
      <c r="N783" s="127"/>
      <c r="O783" s="108"/>
      <c r="P783" s="113"/>
      <c r="Q783" s="113"/>
      <c r="R783" s="113"/>
      <c r="S783" s="108"/>
      <c r="T783" s="111"/>
      <c r="U783" s="108"/>
      <c r="V783" s="108"/>
      <c r="W783" s="108"/>
      <c r="X783" s="108"/>
      <c r="Y783" s="116"/>
      <c r="Z783" s="128"/>
      <c r="AA783" s="108"/>
      <c r="AB783" s="113"/>
      <c r="AC783" s="113"/>
      <c r="AD783" s="108"/>
      <c r="AE783" s="108"/>
      <c r="AF783" s="108"/>
      <c r="AG783" s="113"/>
      <c r="AH783" s="113"/>
      <c r="AI783" s="113"/>
      <c r="AJ783" s="108"/>
      <c r="AK783" s="108"/>
      <c r="AL783" s="108"/>
      <c r="AM783" s="118"/>
      <c r="AN783" s="118"/>
      <c r="AO783" s="118"/>
      <c r="AP783" s="118"/>
      <c r="AQ783" s="118"/>
      <c r="AR783" s="118"/>
      <c r="AS783" s="118"/>
      <c r="AT783" s="118"/>
      <c r="AU783" s="118"/>
      <c r="AV783" s="118"/>
      <c r="AW783" s="118"/>
      <c r="AX783" s="118"/>
      <c r="AY783" s="119">
        <f t="shared" si="4"/>
        <v>0</v>
      </c>
      <c r="AZ783" s="118"/>
    </row>
    <row r="784">
      <c r="A784" s="107">
        <f t="shared" si="5"/>
        <v>783</v>
      </c>
      <c r="B784" s="108"/>
      <c r="C784" s="111"/>
      <c r="D784" s="108"/>
      <c r="E784" s="108"/>
      <c r="F784" s="127"/>
      <c r="G784" s="127"/>
      <c r="H784" s="111"/>
      <c r="I784" s="111"/>
      <c r="J784" s="121"/>
      <c r="K784" s="121"/>
      <c r="L784" s="113"/>
      <c r="M784" s="108"/>
      <c r="N784" s="127"/>
      <c r="O784" s="108"/>
      <c r="P784" s="113"/>
      <c r="Q784" s="113"/>
      <c r="R784" s="113"/>
      <c r="S784" s="108"/>
      <c r="T784" s="111"/>
      <c r="U784" s="108"/>
      <c r="V784" s="108"/>
      <c r="W784" s="108"/>
      <c r="X784" s="108"/>
      <c r="Y784" s="116"/>
      <c r="Z784" s="128"/>
      <c r="AA784" s="108"/>
      <c r="AB784" s="113"/>
      <c r="AC784" s="113"/>
      <c r="AD784" s="108"/>
      <c r="AE784" s="108"/>
      <c r="AF784" s="108"/>
      <c r="AG784" s="113"/>
      <c r="AH784" s="113"/>
      <c r="AI784" s="113"/>
      <c r="AJ784" s="108"/>
      <c r="AK784" s="108"/>
      <c r="AL784" s="108"/>
      <c r="AM784" s="118"/>
      <c r="AN784" s="118"/>
      <c r="AO784" s="118"/>
      <c r="AP784" s="118"/>
      <c r="AQ784" s="118"/>
      <c r="AR784" s="118"/>
      <c r="AS784" s="118"/>
      <c r="AT784" s="118"/>
      <c r="AU784" s="118"/>
      <c r="AV784" s="118"/>
      <c r="AW784" s="118"/>
      <c r="AX784" s="118"/>
      <c r="AY784" s="119">
        <f t="shared" si="4"/>
        <v>0</v>
      </c>
      <c r="AZ784" s="118"/>
    </row>
    <row r="785">
      <c r="A785" s="107">
        <f t="shared" si="5"/>
        <v>784</v>
      </c>
      <c r="B785" s="108"/>
      <c r="C785" s="111"/>
      <c r="D785" s="108"/>
      <c r="E785" s="108"/>
      <c r="F785" s="127"/>
      <c r="G785" s="127"/>
      <c r="H785" s="111"/>
      <c r="I785" s="111"/>
      <c r="J785" s="121"/>
      <c r="K785" s="121"/>
      <c r="L785" s="113"/>
      <c r="M785" s="108"/>
      <c r="N785" s="127"/>
      <c r="O785" s="108"/>
      <c r="P785" s="113"/>
      <c r="Q785" s="113"/>
      <c r="R785" s="113"/>
      <c r="S785" s="108"/>
      <c r="T785" s="111"/>
      <c r="U785" s="108"/>
      <c r="V785" s="108"/>
      <c r="W785" s="108"/>
      <c r="X785" s="108"/>
      <c r="Y785" s="116"/>
      <c r="Z785" s="128"/>
      <c r="AA785" s="108"/>
      <c r="AB785" s="113"/>
      <c r="AC785" s="113"/>
      <c r="AD785" s="108"/>
      <c r="AE785" s="108"/>
      <c r="AF785" s="108"/>
      <c r="AG785" s="113"/>
      <c r="AH785" s="113"/>
      <c r="AI785" s="113"/>
      <c r="AJ785" s="108"/>
      <c r="AK785" s="108"/>
      <c r="AL785" s="108"/>
      <c r="AM785" s="118"/>
      <c r="AN785" s="118"/>
      <c r="AO785" s="118"/>
      <c r="AP785" s="118"/>
      <c r="AQ785" s="118"/>
      <c r="AR785" s="118"/>
      <c r="AS785" s="118"/>
      <c r="AT785" s="118"/>
      <c r="AU785" s="118"/>
      <c r="AV785" s="118"/>
      <c r="AW785" s="118"/>
      <c r="AX785" s="118"/>
      <c r="AY785" s="119">
        <f t="shared" si="4"/>
        <v>0</v>
      </c>
      <c r="AZ785" s="118"/>
    </row>
    <row r="786">
      <c r="A786" s="107">
        <f t="shared" si="5"/>
        <v>785</v>
      </c>
      <c r="B786" s="108"/>
      <c r="C786" s="111"/>
      <c r="D786" s="108"/>
      <c r="E786" s="108"/>
      <c r="F786" s="127"/>
      <c r="G786" s="127"/>
      <c r="H786" s="111"/>
      <c r="I786" s="111"/>
      <c r="J786" s="121"/>
      <c r="K786" s="121"/>
      <c r="L786" s="113"/>
      <c r="M786" s="108"/>
      <c r="N786" s="127"/>
      <c r="O786" s="108"/>
      <c r="P786" s="113"/>
      <c r="Q786" s="113"/>
      <c r="R786" s="113"/>
      <c r="S786" s="108"/>
      <c r="T786" s="111"/>
      <c r="U786" s="108"/>
      <c r="V786" s="108"/>
      <c r="W786" s="108"/>
      <c r="X786" s="108"/>
      <c r="Y786" s="116"/>
      <c r="Z786" s="128"/>
      <c r="AA786" s="108"/>
      <c r="AB786" s="113"/>
      <c r="AC786" s="113"/>
      <c r="AD786" s="108"/>
      <c r="AE786" s="108"/>
      <c r="AF786" s="108"/>
      <c r="AG786" s="113"/>
      <c r="AH786" s="113"/>
      <c r="AI786" s="113"/>
      <c r="AJ786" s="108"/>
      <c r="AK786" s="108"/>
      <c r="AL786" s="108"/>
      <c r="AM786" s="118"/>
      <c r="AN786" s="118"/>
      <c r="AO786" s="118"/>
      <c r="AP786" s="118"/>
      <c r="AQ786" s="118"/>
      <c r="AR786" s="118"/>
      <c r="AS786" s="118"/>
      <c r="AT786" s="118"/>
      <c r="AU786" s="118"/>
      <c r="AV786" s="118"/>
      <c r="AW786" s="118"/>
      <c r="AX786" s="118"/>
      <c r="AY786" s="119">
        <f t="shared" si="4"/>
        <v>0</v>
      </c>
      <c r="AZ786" s="118"/>
    </row>
    <row r="787">
      <c r="A787" s="107">
        <f t="shared" si="5"/>
        <v>786</v>
      </c>
      <c r="B787" s="108"/>
      <c r="C787" s="111"/>
      <c r="D787" s="108"/>
      <c r="E787" s="108"/>
      <c r="F787" s="127"/>
      <c r="G787" s="127"/>
      <c r="H787" s="111"/>
      <c r="I787" s="111"/>
      <c r="J787" s="121"/>
      <c r="K787" s="121"/>
      <c r="L787" s="113"/>
      <c r="M787" s="108"/>
      <c r="N787" s="127"/>
      <c r="O787" s="108"/>
      <c r="P787" s="113"/>
      <c r="Q787" s="113"/>
      <c r="R787" s="113"/>
      <c r="S787" s="108"/>
      <c r="T787" s="111"/>
      <c r="U787" s="108"/>
      <c r="V787" s="108"/>
      <c r="W787" s="108"/>
      <c r="X787" s="108"/>
      <c r="Y787" s="116"/>
      <c r="Z787" s="128"/>
      <c r="AA787" s="108"/>
      <c r="AB787" s="113"/>
      <c r="AC787" s="113"/>
      <c r="AD787" s="108"/>
      <c r="AE787" s="108"/>
      <c r="AF787" s="108"/>
      <c r="AG787" s="113"/>
      <c r="AH787" s="113"/>
      <c r="AI787" s="113"/>
      <c r="AJ787" s="108"/>
      <c r="AK787" s="108"/>
      <c r="AL787" s="108"/>
      <c r="AM787" s="118"/>
      <c r="AN787" s="118"/>
      <c r="AO787" s="118"/>
      <c r="AP787" s="118"/>
      <c r="AQ787" s="118"/>
      <c r="AR787" s="118"/>
      <c r="AS787" s="118"/>
      <c r="AT787" s="118"/>
      <c r="AU787" s="118"/>
      <c r="AV787" s="118"/>
      <c r="AW787" s="118"/>
      <c r="AX787" s="118"/>
      <c r="AY787" s="119">
        <f t="shared" si="4"/>
        <v>0</v>
      </c>
      <c r="AZ787" s="118"/>
    </row>
    <row r="788">
      <c r="A788" s="107">
        <f t="shared" si="5"/>
        <v>787</v>
      </c>
      <c r="B788" s="108"/>
      <c r="C788" s="111"/>
      <c r="D788" s="108"/>
      <c r="E788" s="108"/>
      <c r="F788" s="127"/>
      <c r="G788" s="127"/>
      <c r="H788" s="111"/>
      <c r="I788" s="111"/>
      <c r="J788" s="121"/>
      <c r="K788" s="121"/>
      <c r="L788" s="113"/>
      <c r="M788" s="108"/>
      <c r="N788" s="127"/>
      <c r="O788" s="108"/>
      <c r="P788" s="113"/>
      <c r="Q788" s="113"/>
      <c r="R788" s="113"/>
      <c r="S788" s="108"/>
      <c r="T788" s="111"/>
      <c r="U788" s="108"/>
      <c r="V788" s="108"/>
      <c r="W788" s="108"/>
      <c r="X788" s="108"/>
      <c r="Y788" s="116"/>
      <c r="Z788" s="128"/>
      <c r="AA788" s="108"/>
      <c r="AB788" s="113"/>
      <c r="AC788" s="113"/>
      <c r="AD788" s="108"/>
      <c r="AE788" s="108"/>
      <c r="AF788" s="108"/>
      <c r="AG788" s="113"/>
      <c r="AH788" s="113"/>
      <c r="AI788" s="113"/>
      <c r="AJ788" s="108"/>
      <c r="AK788" s="108"/>
      <c r="AL788" s="108"/>
      <c r="AM788" s="118"/>
      <c r="AN788" s="118"/>
      <c r="AO788" s="118"/>
      <c r="AP788" s="118"/>
      <c r="AQ788" s="118"/>
      <c r="AR788" s="118"/>
      <c r="AS788" s="118"/>
      <c r="AT788" s="118"/>
      <c r="AU788" s="118"/>
      <c r="AV788" s="118"/>
      <c r="AW788" s="118"/>
      <c r="AX788" s="118"/>
      <c r="AY788" s="119">
        <f t="shared" si="4"/>
        <v>0</v>
      </c>
      <c r="AZ788" s="118"/>
    </row>
    <row r="789">
      <c r="A789" s="107">
        <f t="shared" si="5"/>
        <v>788</v>
      </c>
      <c r="B789" s="108"/>
      <c r="C789" s="111"/>
      <c r="D789" s="108"/>
      <c r="E789" s="108"/>
      <c r="F789" s="127"/>
      <c r="G789" s="127"/>
      <c r="H789" s="111"/>
      <c r="I789" s="111"/>
      <c r="J789" s="121"/>
      <c r="K789" s="121"/>
      <c r="L789" s="113"/>
      <c r="M789" s="108"/>
      <c r="N789" s="127"/>
      <c r="O789" s="108"/>
      <c r="P789" s="113"/>
      <c r="Q789" s="113"/>
      <c r="R789" s="113"/>
      <c r="S789" s="108"/>
      <c r="T789" s="111"/>
      <c r="U789" s="108"/>
      <c r="V789" s="108"/>
      <c r="W789" s="108"/>
      <c r="X789" s="108"/>
      <c r="Y789" s="116"/>
      <c r="Z789" s="128"/>
      <c r="AA789" s="108"/>
      <c r="AB789" s="113"/>
      <c r="AC789" s="113"/>
      <c r="AD789" s="108"/>
      <c r="AE789" s="108"/>
      <c r="AF789" s="108"/>
      <c r="AG789" s="113"/>
      <c r="AH789" s="113"/>
      <c r="AI789" s="113"/>
      <c r="AJ789" s="108"/>
      <c r="AK789" s="108"/>
      <c r="AL789" s="108"/>
      <c r="AM789" s="118"/>
      <c r="AN789" s="118"/>
      <c r="AO789" s="118"/>
      <c r="AP789" s="118"/>
      <c r="AQ789" s="118"/>
      <c r="AR789" s="118"/>
      <c r="AS789" s="118"/>
      <c r="AT789" s="118"/>
      <c r="AU789" s="118"/>
      <c r="AV789" s="118"/>
      <c r="AW789" s="118"/>
      <c r="AX789" s="118"/>
      <c r="AY789" s="119">
        <f t="shared" si="4"/>
        <v>0</v>
      </c>
      <c r="AZ789" s="118"/>
    </row>
    <row r="790">
      <c r="A790" s="107">
        <f t="shared" si="5"/>
        <v>789</v>
      </c>
      <c r="B790" s="108"/>
      <c r="C790" s="111"/>
      <c r="D790" s="108"/>
      <c r="E790" s="108"/>
      <c r="F790" s="127"/>
      <c r="G790" s="127"/>
      <c r="H790" s="111"/>
      <c r="I790" s="111"/>
      <c r="J790" s="121"/>
      <c r="K790" s="121"/>
      <c r="L790" s="113"/>
      <c r="M790" s="108"/>
      <c r="N790" s="127"/>
      <c r="O790" s="108"/>
      <c r="P790" s="113"/>
      <c r="Q790" s="113"/>
      <c r="R790" s="113"/>
      <c r="S790" s="108"/>
      <c r="T790" s="111"/>
      <c r="U790" s="108"/>
      <c r="V790" s="108"/>
      <c r="W790" s="108"/>
      <c r="X790" s="108"/>
      <c r="Y790" s="116"/>
      <c r="Z790" s="128"/>
      <c r="AA790" s="108"/>
      <c r="AB790" s="113"/>
      <c r="AC790" s="113"/>
      <c r="AD790" s="108"/>
      <c r="AE790" s="108"/>
      <c r="AF790" s="108"/>
      <c r="AG790" s="113"/>
      <c r="AH790" s="113"/>
      <c r="AI790" s="113"/>
      <c r="AJ790" s="108"/>
      <c r="AK790" s="108"/>
      <c r="AL790" s="108"/>
      <c r="AM790" s="118"/>
      <c r="AN790" s="118"/>
      <c r="AO790" s="118"/>
      <c r="AP790" s="118"/>
      <c r="AQ790" s="118"/>
      <c r="AR790" s="118"/>
      <c r="AS790" s="118"/>
      <c r="AT790" s="118"/>
      <c r="AU790" s="118"/>
      <c r="AV790" s="118"/>
      <c r="AW790" s="118"/>
      <c r="AX790" s="118"/>
      <c r="AY790" s="119">
        <f t="shared" si="4"/>
        <v>0</v>
      </c>
      <c r="AZ790" s="118"/>
    </row>
    <row r="791">
      <c r="A791" s="107">
        <f t="shared" si="5"/>
        <v>790</v>
      </c>
      <c r="B791" s="108"/>
      <c r="C791" s="111"/>
      <c r="D791" s="108"/>
      <c r="E791" s="108"/>
      <c r="F791" s="127"/>
      <c r="G791" s="127"/>
      <c r="H791" s="111"/>
      <c r="I791" s="111"/>
      <c r="J791" s="121"/>
      <c r="K791" s="121"/>
      <c r="L791" s="113"/>
      <c r="M791" s="108"/>
      <c r="N791" s="127"/>
      <c r="O791" s="108"/>
      <c r="P791" s="113"/>
      <c r="Q791" s="113"/>
      <c r="R791" s="113"/>
      <c r="S791" s="108"/>
      <c r="T791" s="111"/>
      <c r="U791" s="108"/>
      <c r="V791" s="108"/>
      <c r="W791" s="108"/>
      <c r="X791" s="108"/>
      <c r="Y791" s="116"/>
      <c r="Z791" s="128"/>
      <c r="AA791" s="108"/>
      <c r="AB791" s="113"/>
      <c r="AC791" s="113"/>
      <c r="AD791" s="108"/>
      <c r="AE791" s="108"/>
      <c r="AF791" s="108"/>
      <c r="AG791" s="113"/>
      <c r="AH791" s="113"/>
      <c r="AI791" s="113"/>
      <c r="AJ791" s="108"/>
      <c r="AK791" s="108"/>
      <c r="AL791" s="108"/>
      <c r="AM791" s="118"/>
      <c r="AN791" s="118"/>
      <c r="AO791" s="118"/>
      <c r="AP791" s="118"/>
      <c r="AQ791" s="118"/>
      <c r="AR791" s="118"/>
      <c r="AS791" s="118"/>
      <c r="AT791" s="118"/>
      <c r="AU791" s="118"/>
      <c r="AV791" s="118"/>
      <c r="AW791" s="118"/>
      <c r="AX791" s="118"/>
      <c r="AY791" s="119">
        <f t="shared" si="4"/>
        <v>0</v>
      </c>
      <c r="AZ791" s="118"/>
    </row>
    <row r="792">
      <c r="A792" s="107">
        <f t="shared" si="5"/>
        <v>791</v>
      </c>
      <c r="B792" s="108"/>
      <c r="C792" s="111"/>
      <c r="D792" s="108"/>
      <c r="E792" s="108"/>
      <c r="F792" s="127"/>
      <c r="G792" s="127"/>
      <c r="H792" s="111"/>
      <c r="I792" s="111"/>
      <c r="J792" s="121"/>
      <c r="K792" s="121"/>
      <c r="L792" s="113"/>
      <c r="M792" s="108"/>
      <c r="N792" s="127"/>
      <c r="O792" s="108"/>
      <c r="P792" s="113"/>
      <c r="Q792" s="113"/>
      <c r="R792" s="113"/>
      <c r="S792" s="108"/>
      <c r="T792" s="111"/>
      <c r="U792" s="108"/>
      <c r="V792" s="108"/>
      <c r="W792" s="108"/>
      <c r="X792" s="108"/>
      <c r="Y792" s="116"/>
      <c r="Z792" s="128"/>
      <c r="AA792" s="108"/>
      <c r="AB792" s="113"/>
      <c r="AC792" s="113"/>
      <c r="AD792" s="108"/>
      <c r="AE792" s="108"/>
      <c r="AF792" s="108"/>
      <c r="AG792" s="113"/>
      <c r="AH792" s="113"/>
      <c r="AI792" s="113"/>
      <c r="AJ792" s="108"/>
      <c r="AK792" s="108"/>
      <c r="AL792" s="108"/>
      <c r="AM792" s="118"/>
      <c r="AN792" s="118"/>
      <c r="AO792" s="118"/>
      <c r="AP792" s="118"/>
      <c r="AQ792" s="118"/>
      <c r="AR792" s="118"/>
      <c r="AS792" s="118"/>
      <c r="AT792" s="118"/>
      <c r="AU792" s="118"/>
      <c r="AV792" s="118"/>
      <c r="AW792" s="118"/>
      <c r="AX792" s="118"/>
      <c r="AY792" s="119">
        <f t="shared" si="4"/>
        <v>0</v>
      </c>
      <c r="AZ792" s="118"/>
    </row>
    <row r="793">
      <c r="A793" s="107">
        <f t="shared" si="5"/>
        <v>792</v>
      </c>
      <c r="B793" s="108"/>
      <c r="C793" s="111"/>
      <c r="D793" s="108"/>
      <c r="E793" s="108"/>
      <c r="F793" s="127"/>
      <c r="G793" s="127"/>
      <c r="H793" s="111"/>
      <c r="I793" s="111"/>
      <c r="J793" s="121"/>
      <c r="K793" s="121"/>
      <c r="L793" s="113"/>
      <c r="M793" s="108"/>
      <c r="N793" s="127"/>
      <c r="O793" s="108"/>
      <c r="P793" s="113"/>
      <c r="Q793" s="113"/>
      <c r="R793" s="113"/>
      <c r="S793" s="108"/>
      <c r="T793" s="111"/>
      <c r="U793" s="108"/>
      <c r="V793" s="108"/>
      <c r="W793" s="108"/>
      <c r="X793" s="108"/>
      <c r="Y793" s="116"/>
      <c r="Z793" s="128"/>
      <c r="AA793" s="108"/>
      <c r="AB793" s="113"/>
      <c r="AC793" s="113"/>
      <c r="AD793" s="108"/>
      <c r="AE793" s="108"/>
      <c r="AF793" s="108"/>
      <c r="AG793" s="113"/>
      <c r="AH793" s="113"/>
      <c r="AI793" s="113"/>
      <c r="AJ793" s="108"/>
      <c r="AK793" s="108"/>
      <c r="AL793" s="108"/>
      <c r="AM793" s="118"/>
      <c r="AN793" s="118"/>
      <c r="AO793" s="118"/>
      <c r="AP793" s="118"/>
      <c r="AQ793" s="118"/>
      <c r="AR793" s="118"/>
      <c r="AS793" s="118"/>
      <c r="AT793" s="118"/>
      <c r="AU793" s="118"/>
      <c r="AV793" s="118"/>
      <c r="AW793" s="118"/>
      <c r="AX793" s="118"/>
      <c r="AY793" s="119">
        <f t="shared" si="4"/>
        <v>0</v>
      </c>
      <c r="AZ793" s="118"/>
    </row>
    <row r="794">
      <c r="A794" s="107">
        <f t="shared" si="5"/>
        <v>793</v>
      </c>
      <c r="B794" s="108"/>
      <c r="C794" s="111"/>
      <c r="D794" s="108"/>
      <c r="E794" s="108"/>
      <c r="F794" s="127"/>
      <c r="G794" s="127"/>
      <c r="H794" s="111"/>
      <c r="I794" s="111"/>
      <c r="J794" s="121"/>
      <c r="K794" s="121"/>
      <c r="L794" s="113"/>
      <c r="M794" s="108"/>
      <c r="N794" s="127"/>
      <c r="O794" s="108"/>
      <c r="P794" s="113"/>
      <c r="Q794" s="113"/>
      <c r="R794" s="113"/>
      <c r="S794" s="108"/>
      <c r="T794" s="111"/>
      <c r="U794" s="108"/>
      <c r="V794" s="108"/>
      <c r="W794" s="108"/>
      <c r="X794" s="108"/>
      <c r="Y794" s="116"/>
      <c r="Z794" s="128"/>
      <c r="AA794" s="108"/>
      <c r="AB794" s="113"/>
      <c r="AC794" s="113"/>
      <c r="AD794" s="108"/>
      <c r="AE794" s="108"/>
      <c r="AF794" s="108"/>
      <c r="AG794" s="113"/>
      <c r="AH794" s="113"/>
      <c r="AI794" s="113"/>
      <c r="AJ794" s="108"/>
      <c r="AK794" s="108"/>
      <c r="AL794" s="108"/>
      <c r="AM794" s="118"/>
      <c r="AN794" s="118"/>
      <c r="AO794" s="118"/>
      <c r="AP794" s="118"/>
      <c r="AQ794" s="118"/>
      <c r="AR794" s="118"/>
      <c r="AS794" s="118"/>
      <c r="AT794" s="118"/>
      <c r="AU794" s="118"/>
      <c r="AV794" s="118"/>
      <c r="AW794" s="118"/>
      <c r="AX794" s="118"/>
      <c r="AY794" s="119">
        <f t="shared" si="4"/>
        <v>0</v>
      </c>
      <c r="AZ794" s="118"/>
    </row>
    <row r="795">
      <c r="A795" s="107">
        <f t="shared" si="5"/>
        <v>794</v>
      </c>
      <c r="B795" s="108"/>
      <c r="C795" s="111"/>
      <c r="D795" s="108"/>
      <c r="E795" s="108"/>
      <c r="F795" s="127"/>
      <c r="G795" s="127"/>
      <c r="H795" s="111"/>
      <c r="I795" s="111"/>
      <c r="J795" s="121"/>
      <c r="K795" s="121"/>
      <c r="L795" s="113"/>
      <c r="M795" s="108"/>
      <c r="N795" s="127"/>
      <c r="O795" s="108"/>
      <c r="P795" s="113"/>
      <c r="Q795" s="113"/>
      <c r="R795" s="113"/>
      <c r="S795" s="108"/>
      <c r="T795" s="111"/>
      <c r="U795" s="108"/>
      <c r="V795" s="108"/>
      <c r="W795" s="108"/>
      <c r="X795" s="108"/>
      <c r="Y795" s="116"/>
      <c r="Z795" s="128"/>
      <c r="AA795" s="108"/>
      <c r="AB795" s="113"/>
      <c r="AC795" s="113"/>
      <c r="AD795" s="108"/>
      <c r="AE795" s="108"/>
      <c r="AF795" s="108"/>
      <c r="AG795" s="113"/>
      <c r="AH795" s="113"/>
      <c r="AI795" s="113"/>
      <c r="AJ795" s="108"/>
      <c r="AK795" s="108"/>
      <c r="AL795" s="108"/>
      <c r="AM795" s="118"/>
      <c r="AN795" s="118"/>
      <c r="AO795" s="118"/>
      <c r="AP795" s="118"/>
      <c r="AQ795" s="118"/>
      <c r="AR795" s="118"/>
      <c r="AS795" s="118"/>
      <c r="AT795" s="118"/>
      <c r="AU795" s="118"/>
      <c r="AV795" s="118"/>
      <c r="AW795" s="118"/>
      <c r="AX795" s="118"/>
      <c r="AY795" s="119">
        <f t="shared" si="4"/>
        <v>0</v>
      </c>
      <c r="AZ795" s="118"/>
    </row>
    <row r="796">
      <c r="A796" s="107">
        <f t="shared" si="5"/>
        <v>795</v>
      </c>
      <c r="B796" s="108"/>
      <c r="C796" s="111"/>
      <c r="D796" s="108"/>
      <c r="E796" s="108"/>
      <c r="F796" s="127"/>
      <c r="G796" s="127"/>
      <c r="H796" s="111"/>
      <c r="I796" s="111"/>
      <c r="J796" s="121"/>
      <c r="K796" s="121"/>
      <c r="L796" s="113"/>
      <c r="M796" s="108"/>
      <c r="N796" s="127"/>
      <c r="O796" s="108"/>
      <c r="P796" s="113"/>
      <c r="Q796" s="113"/>
      <c r="R796" s="113"/>
      <c r="S796" s="108"/>
      <c r="T796" s="111"/>
      <c r="U796" s="108"/>
      <c r="V796" s="108"/>
      <c r="W796" s="108"/>
      <c r="X796" s="108"/>
      <c r="Y796" s="116"/>
      <c r="Z796" s="128"/>
      <c r="AA796" s="108"/>
      <c r="AB796" s="113"/>
      <c r="AC796" s="113"/>
      <c r="AD796" s="108"/>
      <c r="AE796" s="108"/>
      <c r="AF796" s="108"/>
      <c r="AG796" s="113"/>
      <c r="AH796" s="113"/>
      <c r="AI796" s="113"/>
      <c r="AJ796" s="108"/>
      <c r="AK796" s="108"/>
      <c r="AL796" s="108"/>
      <c r="AM796" s="118"/>
      <c r="AN796" s="118"/>
      <c r="AO796" s="118"/>
      <c r="AP796" s="118"/>
      <c r="AQ796" s="118"/>
      <c r="AR796" s="118"/>
      <c r="AS796" s="118"/>
      <c r="AT796" s="118"/>
      <c r="AU796" s="118"/>
      <c r="AV796" s="118"/>
      <c r="AW796" s="118"/>
      <c r="AX796" s="118"/>
      <c r="AY796" s="119">
        <f t="shared" si="4"/>
        <v>0</v>
      </c>
      <c r="AZ796" s="118"/>
    </row>
    <row r="797">
      <c r="A797" s="107">
        <f t="shared" si="5"/>
        <v>796</v>
      </c>
      <c r="B797" s="108"/>
      <c r="C797" s="111"/>
      <c r="D797" s="108"/>
      <c r="E797" s="108"/>
      <c r="F797" s="127"/>
      <c r="G797" s="127"/>
      <c r="H797" s="111"/>
      <c r="I797" s="111"/>
      <c r="J797" s="121"/>
      <c r="K797" s="121"/>
      <c r="L797" s="113"/>
      <c r="M797" s="108"/>
      <c r="N797" s="127"/>
      <c r="O797" s="108"/>
      <c r="P797" s="113"/>
      <c r="Q797" s="113"/>
      <c r="R797" s="113"/>
      <c r="S797" s="108"/>
      <c r="T797" s="111"/>
      <c r="U797" s="108"/>
      <c r="V797" s="108"/>
      <c r="W797" s="108"/>
      <c r="X797" s="108"/>
      <c r="Y797" s="116"/>
      <c r="Z797" s="128"/>
      <c r="AA797" s="108"/>
      <c r="AB797" s="113"/>
      <c r="AC797" s="113"/>
      <c r="AD797" s="108"/>
      <c r="AE797" s="108"/>
      <c r="AF797" s="108"/>
      <c r="AG797" s="113"/>
      <c r="AH797" s="113"/>
      <c r="AI797" s="113"/>
      <c r="AJ797" s="108"/>
      <c r="AK797" s="108"/>
      <c r="AL797" s="108"/>
      <c r="AM797" s="118"/>
      <c r="AN797" s="118"/>
      <c r="AO797" s="118"/>
      <c r="AP797" s="118"/>
      <c r="AQ797" s="118"/>
      <c r="AR797" s="118"/>
      <c r="AS797" s="118"/>
      <c r="AT797" s="118"/>
      <c r="AU797" s="118"/>
      <c r="AV797" s="118"/>
      <c r="AW797" s="118"/>
      <c r="AX797" s="118"/>
      <c r="AY797" s="119">
        <f t="shared" si="4"/>
        <v>0</v>
      </c>
      <c r="AZ797" s="118"/>
    </row>
    <row r="798">
      <c r="A798" s="107">
        <f t="shared" si="5"/>
        <v>797</v>
      </c>
      <c r="B798" s="108"/>
      <c r="C798" s="111"/>
      <c r="D798" s="108"/>
      <c r="E798" s="108"/>
      <c r="F798" s="127"/>
      <c r="G798" s="127"/>
      <c r="H798" s="111"/>
      <c r="I798" s="111"/>
      <c r="J798" s="121"/>
      <c r="K798" s="121"/>
      <c r="L798" s="113"/>
      <c r="M798" s="108"/>
      <c r="N798" s="127"/>
      <c r="O798" s="108"/>
      <c r="P798" s="113"/>
      <c r="Q798" s="113"/>
      <c r="R798" s="113"/>
      <c r="S798" s="108"/>
      <c r="T798" s="111"/>
      <c r="U798" s="108"/>
      <c r="V798" s="108"/>
      <c r="W798" s="108"/>
      <c r="X798" s="108"/>
      <c r="Y798" s="116"/>
      <c r="Z798" s="128"/>
      <c r="AA798" s="108"/>
      <c r="AB798" s="113"/>
      <c r="AC798" s="113"/>
      <c r="AD798" s="108"/>
      <c r="AE798" s="108"/>
      <c r="AF798" s="108"/>
      <c r="AG798" s="113"/>
      <c r="AH798" s="113"/>
      <c r="AI798" s="113"/>
      <c r="AJ798" s="108"/>
      <c r="AK798" s="108"/>
      <c r="AL798" s="108"/>
      <c r="AM798" s="118"/>
      <c r="AN798" s="118"/>
      <c r="AO798" s="118"/>
      <c r="AP798" s="118"/>
      <c r="AQ798" s="118"/>
      <c r="AR798" s="118"/>
      <c r="AS798" s="118"/>
      <c r="AT798" s="118"/>
      <c r="AU798" s="118"/>
      <c r="AV798" s="118"/>
      <c r="AW798" s="118"/>
      <c r="AX798" s="118"/>
      <c r="AY798" s="119">
        <f t="shared" si="4"/>
        <v>0</v>
      </c>
      <c r="AZ798" s="118"/>
    </row>
    <row r="799">
      <c r="A799" s="107">
        <f t="shared" si="5"/>
        <v>798</v>
      </c>
      <c r="B799" s="108"/>
      <c r="C799" s="111"/>
      <c r="D799" s="108"/>
      <c r="E799" s="108"/>
      <c r="F799" s="127"/>
      <c r="G799" s="127"/>
      <c r="H799" s="111"/>
      <c r="I799" s="111"/>
      <c r="J799" s="121"/>
      <c r="K799" s="121"/>
      <c r="L799" s="113"/>
      <c r="M799" s="108"/>
      <c r="N799" s="127"/>
      <c r="O799" s="108"/>
      <c r="P799" s="113"/>
      <c r="Q799" s="113"/>
      <c r="R799" s="113"/>
      <c r="S799" s="108"/>
      <c r="T799" s="111"/>
      <c r="U799" s="108"/>
      <c r="V799" s="108"/>
      <c r="W799" s="108"/>
      <c r="X799" s="108"/>
      <c r="Y799" s="116"/>
      <c r="Z799" s="128"/>
      <c r="AA799" s="108"/>
      <c r="AB799" s="113"/>
      <c r="AC799" s="113"/>
      <c r="AD799" s="108"/>
      <c r="AE799" s="108"/>
      <c r="AF799" s="108"/>
      <c r="AG799" s="113"/>
      <c r="AH799" s="113"/>
      <c r="AI799" s="113"/>
      <c r="AJ799" s="108"/>
      <c r="AK799" s="108"/>
      <c r="AL799" s="108"/>
      <c r="AM799" s="118"/>
      <c r="AN799" s="118"/>
      <c r="AO799" s="118"/>
      <c r="AP799" s="118"/>
      <c r="AQ799" s="118"/>
      <c r="AR799" s="118"/>
      <c r="AS799" s="118"/>
      <c r="AT799" s="118"/>
      <c r="AU799" s="118"/>
      <c r="AV799" s="118"/>
      <c r="AW799" s="118"/>
      <c r="AX799" s="118"/>
      <c r="AY799" s="119">
        <f t="shared" si="4"/>
        <v>0</v>
      </c>
      <c r="AZ799" s="118"/>
    </row>
    <row r="800">
      <c r="A800" s="107">
        <f t="shared" si="5"/>
        <v>799</v>
      </c>
      <c r="B800" s="108"/>
      <c r="C800" s="111"/>
      <c r="D800" s="108"/>
      <c r="E800" s="108"/>
      <c r="F800" s="127"/>
      <c r="G800" s="127"/>
      <c r="H800" s="111"/>
      <c r="I800" s="111"/>
      <c r="J800" s="121"/>
      <c r="K800" s="121"/>
      <c r="L800" s="113"/>
      <c r="M800" s="108"/>
      <c r="N800" s="127"/>
      <c r="O800" s="108"/>
      <c r="P800" s="113"/>
      <c r="Q800" s="113"/>
      <c r="R800" s="113"/>
      <c r="S800" s="108"/>
      <c r="T800" s="111"/>
      <c r="U800" s="108"/>
      <c r="V800" s="108"/>
      <c r="W800" s="108"/>
      <c r="X800" s="108"/>
      <c r="Y800" s="116"/>
      <c r="Z800" s="128"/>
      <c r="AA800" s="108"/>
      <c r="AB800" s="113"/>
      <c r="AC800" s="113"/>
      <c r="AD800" s="108"/>
      <c r="AE800" s="108"/>
      <c r="AF800" s="108"/>
      <c r="AG800" s="113"/>
      <c r="AH800" s="113"/>
      <c r="AI800" s="113"/>
      <c r="AJ800" s="108"/>
      <c r="AK800" s="108"/>
      <c r="AL800" s="108"/>
      <c r="AM800" s="118"/>
      <c r="AN800" s="118"/>
      <c r="AO800" s="118"/>
      <c r="AP800" s="118"/>
      <c r="AQ800" s="118"/>
      <c r="AR800" s="118"/>
      <c r="AS800" s="118"/>
      <c r="AT800" s="118"/>
      <c r="AU800" s="118"/>
      <c r="AV800" s="118"/>
      <c r="AW800" s="118"/>
      <c r="AX800" s="118"/>
      <c r="AY800" s="119">
        <f t="shared" si="4"/>
        <v>0</v>
      </c>
      <c r="AZ800" s="118"/>
    </row>
    <row r="801">
      <c r="A801" s="107">
        <f t="shared" si="5"/>
        <v>800</v>
      </c>
      <c r="B801" s="108"/>
      <c r="C801" s="111"/>
      <c r="D801" s="108"/>
      <c r="E801" s="108"/>
      <c r="F801" s="127"/>
      <c r="G801" s="127"/>
      <c r="H801" s="111"/>
      <c r="I801" s="111"/>
      <c r="J801" s="121"/>
      <c r="K801" s="121"/>
      <c r="L801" s="113"/>
      <c r="M801" s="108"/>
      <c r="N801" s="127"/>
      <c r="O801" s="108"/>
      <c r="P801" s="113"/>
      <c r="Q801" s="113"/>
      <c r="R801" s="113"/>
      <c r="S801" s="108"/>
      <c r="T801" s="111"/>
      <c r="U801" s="108"/>
      <c r="V801" s="108"/>
      <c r="W801" s="108"/>
      <c r="X801" s="108"/>
      <c r="Y801" s="116"/>
      <c r="Z801" s="128"/>
      <c r="AA801" s="108"/>
      <c r="AB801" s="113"/>
      <c r="AC801" s="113"/>
      <c r="AD801" s="108"/>
      <c r="AE801" s="108"/>
      <c r="AF801" s="108"/>
      <c r="AG801" s="113"/>
      <c r="AH801" s="113"/>
      <c r="AI801" s="113"/>
      <c r="AJ801" s="108"/>
      <c r="AK801" s="108"/>
      <c r="AL801" s="108"/>
      <c r="AM801" s="118"/>
      <c r="AN801" s="118"/>
      <c r="AO801" s="118"/>
      <c r="AP801" s="118"/>
      <c r="AQ801" s="118"/>
      <c r="AR801" s="118"/>
      <c r="AS801" s="118"/>
      <c r="AT801" s="118"/>
      <c r="AU801" s="118"/>
      <c r="AV801" s="118"/>
      <c r="AW801" s="118"/>
      <c r="AX801" s="118"/>
      <c r="AY801" s="119">
        <f t="shared" si="4"/>
        <v>0</v>
      </c>
      <c r="AZ801" s="118"/>
    </row>
    <row r="802">
      <c r="A802" s="107">
        <f t="shared" si="5"/>
        <v>801</v>
      </c>
      <c r="B802" s="108"/>
      <c r="C802" s="111"/>
      <c r="D802" s="108"/>
      <c r="E802" s="108"/>
      <c r="F802" s="127"/>
      <c r="G802" s="127"/>
      <c r="H802" s="111"/>
      <c r="I802" s="111"/>
      <c r="J802" s="121"/>
      <c r="K802" s="121"/>
      <c r="L802" s="113"/>
      <c r="M802" s="108"/>
      <c r="N802" s="127"/>
      <c r="O802" s="108"/>
      <c r="P802" s="113"/>
      <c r="Q802" s="113"/>
      <c r="R802" s="113"/>
      <c r="S802" s="108"/>
      <c r="T802" s="111"/>
      <c r="U802" s="108"/>
      <c r="V802" s="108"/>
      <c r="W802" s="108"/>
      <c r="X802" s="108"/>
      <c r="Y802" s="116"/>
      <c r="Z802" s="128"/>
      <c r="AA802" s="108"/>
      <c r="AB802" s="113"/>
      <c r="AC802" s="113"/>
      <c r="AD802" s="108"/>
      <c r="AE802" s="108"/>
      <c r="AF802" s="108"/>
      <c r="AG802" s="113"/>
      <c r="AH802" s="113"/>
      <c r="AI802" s="113"/>
      <c r="AJ802" s="108"/>
      <c r="AK802" s="108"/>
      <c r="AL802" s="108"/>
      <c r="AM802" s="118"/>
      <c r="AN802" s="118"/>
      <c r="AO802" s="118"/>
      <c r="AP802" s="118"/>
      <c r="AQ802" s="118"/>
      <c r="AR802" s="118"/>
      <c r="AS802" s="118"/>
      <c r="AT802" s="118"/>
      <c r="AU802" s="118"/>
      <c r="AV802" s="118"/>
      <c r="AW802" s="118"/>
      <c r="AX802" s="118"/>
      <c r="AY802" s="119">
        <f t="shared" si="4"/>
        <v>0</v>
      </c>
      <c r="AZ802" s="118"/>
    </row>
    <row r="803">
      <c r="A803" s="107">
        <f t="shared" si="5"/>
        <v>802</v>
      </c>
      <c r="B803" s="108"/>
      <c r="C803" s="111"/>
      <c r="D803" s="108"/>
      <c r="E803" s="108"/>
      <c r="F803" s="127"/>
      <c r="G803" s="127"/>
      <c r="H803" s="111"/>
      <c r="I803" s="111"/>
      <c r="J803" s="121"/>
      <c r="K803" s="121"/>
      <c r="L803" s="113"/>
      <c r="M803" s="108"/>
      <c r="N803" s="127"/>
      <c r="O803" s="108"/>
      <c r="P803" s="113"/>
      <c r="Q803" s="113"/>
      <c r="R803" s="113"/>
      <c r="S803" s="108"/>
      <c r="T803" s="111"/>
      <c r="U803" s="108"/>
      <c r="V803" s="108"/>
      <c r="W803" s="108"/>
      <c r="X803" s="108"/>
      <c r="Y803" s="116"/>
      <c r="Z803" s="128"/>
      <c r="AA803" s="108"/>
      <c r="AB803" s="113"/>
      <c r="AC803" s="113"/>
      <c r="AD803" s="108"/>
      <c r="AE803" s="108"/>
      <c r="AF803" s="108"/>
      <c r="AG803" s="113"/>
      <c r="AH803" s="113"/>
      <c r="AI803" s="113"/>
      <c r="AJ803" s="108"/>
      <c r="AK803" s="108"/>
      <c r="AL803" s="108"/>
      <c r="AM803" s="118"/>
      <c r="AN803" s="118"/>
      <c r="AO803" s="118"/>
      <c r="AP803" s="118"/>
      <c r="AQ803" s="118"/>
      <c r="AR803" s="118"/>
      <c r="AS803" s="118"/>
      <c r="AT803" s="118"/>
      <c r="AU803" s="118"/>
      <c r="AV803" s="118"/>
      <c r="AW803" s="118"/>
      <c r="AX803" s="118"/>
      <c r="AY803" s="119">
        <f t="shared" si="4"/>
        <v>0</v>
      </c>
      <c r="AZ803" s="118"/>
    </row>
    <row r="804">
      <c r="A804" s="107">
        <f t="shared" si="5"/>
        <v>803</v>
      </c>
      <c r="B804" s="108"/>
      <c r="C804" s="111"/>
      <c r="D804" s="108"/>
      <c r="E804" s="108"/>
      <c r="F804" s="127"/>
      <c r="G804" s="127"/>
      <c r="H804" s="111"/>
      <c r="I804" s="111"/>
      <c r="J804" s="121"/>
      <c r="K804" s="121"/>
      <c r="L804" s="113"/>
      <c r="M804" s="108"/>
      <c r="N804" s="127"/>
      <c r="O804" s="108"/>
      <c r="P804" s="113"/>
      <c r="Q804" s="113"/>
      <c r="R804" s="113"/>
      <c r="S804" s="108"/>
      <c r="T804" s="111"/>
      <c r="U804" s="108"/>
      <c r="V804" s="108"/>
      <c r="W804" s="108"/>
      <c r="X804" s="108"/>
      <c r="Y804" s="116"/>
      <c r="Z804" s="128"/>
      <c r="AA804" s="108"/>
      <c r="AB804" s="113"/>
      <c r="AC804" s="113"/>
      <c r="AD804" s="108"/>
      <c r="AE804" s="108"/>
      <c r="AF804" s="108"/>
      <c r="AG804" s="113"/>
      <c r="AH804" s="113"/>
      <c r="AI804" s="113"/>
      <c r="AJ804" s="108"/>
      <c r="AK804" s="108"/>
      <c r="AL804" s="108"/>
      <c r="AM804" s="118"/>
      <c r="AN804" s="118"/>
      <c r="AO804" s="118"/>
      <c r="AP804" s="118"/>
      <c r="AQ804" s="118"/>
      <c r="AR804" s="118"/>
      <c r="AS804" s="118"/>
      <c r="AT804" s="118"/>
      <c r="AU804" s="118"/>
      <c r="AV804" s="118"/>
      <c r="AW804" s="118"/>
      <c r="AX804" s="118"/>
      <c r="AY804" s="119">
        <f t="shared" si="4"/>
        <v>0</v>
      </c>
      <c r="AZ804" s="118"/>
    </row>
    <row r="805">
      <c r="A805" s="107">
        <f t="shared" si="5"/>
        <v>804</v>
      </c>
      <c r="B805" s="108"/>
      <c r="C805" s="111"/>
      <c r="D805" s="108"/>
      <c r="E805" s="108"/>
      <c r="F805" s="127"/>
      <c r="G805" s="127"/>
      <c r="H805" s="111"/>
      <c r="I805" s="111"/>
      <c r="J805" s="121"/>
      <c r="K805" s="121"/>
      <c r="L805" s="113"/>
      <c r="M805" s="108"/>
      <c r="N805" s="127"/>
      <c r="O805" s="108"/>
      <c r="P805" s="113"/>
      <c r="Q805" s="113"/>
      <c r="R805" s="113"/>
      <c r="S805" s="108"/>
      <c r="T805" s="111"/>
      <c r="U805" s="108"/>
      <c r="V805" s="108"/>
      <c r="W805" s="108"/>
      <c r="X805" s="108"/>
      <c r="Y805" s="116"/>
      <c r="Z805" s="128"/>
      <c r="AA805" s="108"/>
      <c r="AB805" s="113"/>
      <c r="AC805" s="113"/>
      <c r="AD805" s="108"/>
      <c r="AE805" s="108"/>
      <c r="AF805" s="108"/>
      <c r="AG805" s="113"/>
      <c r="AH805" s="113"/>
      <c r="AI805" s="113"/>
      <c r="AJ805" s="108"/>
      <c r="AK805" s="108"/>
      <c r="AL805" s="108"/>
      <c r="AM805" s="118"/>
      <c r="AN805" s="118"/>
      <c r="AO805" s="118"/>
      <c r="AP805" s="118"/>
      <c r="AQ805" s="118"/>
      <c r="AR805" s="118"/>
      <c r="AS805" s="118"/>
      <c r="AT805" s="118"/>
      <c r="AU805" s="118"/>
      <c r="AV805" s="118"/>
      <c r="AW805" s="118"/>
      <c r="AX805" s="118"/>
      <c r="AY805" s="119">
        <f t="shared" si="4"/>
        <v>0</v>
      </c>
      <c r="AZ805" s="118"/>
    </row>
    <row r="806">
      <c r="A806" s="107">
        <f t="shared" si="5"/>
        <v>805</v>
      </c>
      <c r="B806" s="108"/>
      <c r="C806" s="111"/>
      <c r="D806" s="108"/>
      <c r="E806" s="108"/>
      <c r="F806" s="127"/>
      <c r="G806" s="127"/>
      <c r="H806" s="111"/>
      <c r="I806" s="111"/>
      <c r="J806" s="121"/>
      <c r="K806" s="121"/>
      <c r="L806" s="113"/>
      <c r="M806" s="108"/>
      <c r="N806" s="127"/>
      <c r="O806" s="108"/>
      <c r="P806" s="113"/>
      <c r="Q806" s="113"/>
      <c r="R806" s="113"/>
      <c r="S806" s="108"/>
      <c r="T806" s="111"/>
      <c r="U806" s="108"/>
      <c r="V806" s="108"/>
      <c r="W806" s="108"/>
      <c r="X806" s="108"/>
      <c r="Y806" s="116"/>
      <c r="Z806" s="128"/>
      <c r="AA806" s="108"/>
      <c r="AB806" s="113"/>
      <c r="AC806" s="113"/>
      <c r="AD806" s="108"/>
      <c r="AE806" s="108"/>
      <c r="AF806" s="108"/>
      <c r="AG806" s="113"/>
      <c r="AH806" s="113"/>
      <c r="AI806" s="113"/>
      <c r="AJ806" s="108"/>
      <c r="AK806" s="108"/>
      <c r="AL806" s="108"/>
      <c r="AM806" s="118"/>
      <c r="AN806" s="118"/>
      <c r="AO806" s="118"/>
      <c r="AP806" s="118"/>
      <c r="AQ806" s="118"/>
      <c r="AR806" s="118"/>
      <c r="AS806" s="118"/>
      <c r="AT806" s="118"/>
      <c r="AU806" s="118"/>
      <c r="AV806" s="118"/>
      <c r="AW806" s="118"/>
      <c r="AX806" s="118"/>
      <c r="AY806" s="119">
        <f t="shared" si="4"/>
        <v>0</v>
      </c>
      <c r="AZ806" s="118"/>
    </row>
    <row r="807">
      <c r="A807" s="107">
        <f t="shared" si="5"/>
        <v>806</v>
      </c>
      <c r="B807" s="108"/>
      <c r="C807" s="111"/>
      <c r="D807" s="108"/>
      <c r="E807" s="108"/>
      <c r="F807" s="127"/>
      <c r="G807" s="127"/>
      <c r="H807" s="111"/>
      <c r="I807" s="111"/>
      <c r="J807" s="121"/>
      <c r="K807" s="121"/>
      <c r="L807" s="113"/>
      <c r="M807" s="108"/>
      <c r="N807" s="127"/>
      <c r="O807" s="108"/>
      <c r="P807" s="113"/>
      <c r="Q807" s="113"/>
      <c r="R807" s="113"/>
      <c r="S807" s="108"/>
      <c r="T807" s="111"/>
      <c r="U807" s="108"/>
      <c r="V807" s="108"/>
      <c r="W807" s="108"/>
      <c r="X807" s="108"/>
      <c r="Y807" s="116"/>
      <c r="Z807" s="128"/>
      <c r="AA807" s="108"/>
      <c r="AB807" s="113"/>
      <c r="AC807" s="113"/>
      <c r="AD807" s="108"/>
      <c r="AE807" s="108"/>
      <c r="AF807" s="108"/>
      <c r="AG807" s="113"/>
      <c r="AH807" s="113"/>
      <c r="AI807" s="113"/>
      <c r="AJ807" s="108"/>
      <c r="AK807" s="108"/>
      <c r="AL807" s="108"/>
      <c r="AM807" s="118"/>
      <c r="AN807" s="118"/>
      <c r="AO807" s="118"/>
      <c r="AP807" s="118"/>
      <c r="AQ807" s="118"/>
      <c r="AR807" s="118"/>
      <c r="AS807" s="118"/>
      <c r="AT807" s="118"/>
      <c r="AU807" s="118"/>
      <c r="AV807" s="118"/>
      <c r="AW807" s="118"/>
      <c r="AX807" s="118"/>
      <c r="AY807" s="119">
        <f t="shared" si="4"/>
        <v>0</v>
      </c>
      <c r="AZ807" s="118"/>
    </row>
    <row r="808">
      <c r="A808" s="107">
        <f t="shared" si="5"/>
        <v>807</v>
      </c>
      <c r="B808" s="108"/>
      <c r="C808" s="111"/>
      <c r="D808" s="108"/>
      <c r="E808" s="108"/>
      <c r="F808" s="127"/>
      <c r="G808" s="127"/>
      <c r="H808" s="111"/>
      <c r="I808" s="111"/>
      <c r="J808" s="121"/>
      <c r="K808" s="121"/>
      <c r="L808" s="113"/>
      <c r="M808" s="108"/>
      <c r="N808" s="127"/>
      <c r="O808" s="108"/>
      <c r="P808" s="113"/>
      <c r="Q808" s="113"/>
      <c r="R808" s="113"/>
      <c r="S808" s="108"/>
      <c r="T808" s="111"/>
      <c r="U808" s="108"/>
      <c r="V808" s="108"/>
      <c r="W808" s="108"/>
      <c r="X808" s="108"/>
      <c r="Y808" s="116"/>
      <c r="Z808" s="128"/>
      <c r="AA808" s="108"/>
      <c r="AB808" s="113"/>
      <c r="AC808" s="113"/>
      <c r="AD808" s="108"/>
      <c r="AE808" s="108"/>
      <c r="AF808" s="108"/>
      <c r="AG808" s="113"/>
      <c r="AH808" s="113"/>
      <c r="AI808" s="113"/>
      <c r="AJ808" s="108"/>
      <c r="AK808" s="108"/>
      <c r="AL808" s="108"/>
      <c r="AM808" s="118"/>
      <c r="AN808" s="118"/>
      <c r="AO808" s="118"/>
      <c r="AP808" s="118"/>
      <c r="AQ808" s="118"/>
      <c r="AR808" s="118"/>
      <c r="AS808" s="118"/>
      <c r="AT808" s="118"/>
      <c r="AU808" s="118"/>
      <c r="AV808" s="118"/>
      <c r="AW808" s="118"/>
      <c r="AX808" s="118"/>
      <c r="AY808" s="119">
        <f t="shared" si="4"/>
        <v>0</v>
      </c>
      <c r="AZ808" s="118"/>
    </row>
    <row r="809">
      <c r="A809" s="107">
        <f t="shared" si="5"/>
        <v>808</v>
      </c>
      <c r="B809" s="108"/>
      <c r="C809" s="111"/>
      <c r="D809" s="108"/>
      <c r="E809" s="108"/>
      <c r="F809" s="127"/>
      <c r="G809" s="127"/>
      <c r="H809" s="111"/>
      <c r="I809" s="111"/>
      <c r="J809" s="121"/>
      <c r="K809" s="121"/>
      <c r="L809" s="113"/>
      <c r="M809" s="108"/>
      <c r="N809" s="127"/>
      <c r="O809" s="108"/>
      <c r="P809" s="113"/>
      <c r="Q809" s="113"/>
      <c r="R809" s="113"/>
      <c r="S809" s="108"/>
      <c r="T809" s="111"/>
      <c r="U809" s="108"/>
      <c r="V809" s="108"/>
      <c r="W809" s="108"/>
      <c r="X809" s="108"/>
      <c r="Y809" s="116"/>
      <c r="Z809" s="128"/>
      <c r="AA809" s="108"/>
      <c r="AB809" s="113"/>
      <c r="AC809" s="113"/>
      <c r="AD809" s="108"/>
      <c r="AE809" s="108"/>
      <c r="AF809" s="108"/>
      <c r="AG809" s="113"/>
      <c r="AH809" s="113"/>
      <c r="AI809" s="113"/>
      <c r="AJ809" s="108"/>
      <c r="AK809" s="108"/>
      <c r="AL809" s="108"/>
      <c r="AM809" s="118"/>
      <c r="AN809" s="118"/>
      <c r="AO809" s="118"/>
      <c r="AP809" s="118"/>
      <c r="AQ809" s="118"/>
      <c r="AR809" s="118"/>
      <c r="AS809" s="118"/>
      <c r="AT809" s="118"/>
      <c r="AU809" s="118"/>
      <c r="AV809" s="118"/>
      <c r="AW809" s="118"/>
      <c r="AX809" s="118"/>
      <c r="AY809" s="119">
        <f t="shared" si="4"/>
        <v>0</v>
      </c>
      <c r="AZ809" s="118"/>
    </row>
    <row r="810">
      <c r="A810" s="107">
        <f t="shared" si="5"/>
        <v>809</v>
      </c>
      <c r="B810" s="108"/>
      <c r="C810" s="111"/>
      <c r="D810" s="108"/>
      <c r="E810" s="108"/>
      <c r="F810" s="127"/>
      <c r="G810" s="127"/>
      <c r="H810" s="111"/>
      <c r="I810" s="111"/>
      <c r="J810" s="121"/>
      <c r="K810" s="121"/>
      <c r="L810" s="113"/>
      <c r="M810" s="108"/>
      <c r="N810" s="127"/>
      <c r="O810" s="108"/>
      <c r="P810" s="113"/>
      <c r="Q810" s="113"/>
      <c r="R810" s="113"/>
      <c r="S810" s="108"/>
      <c r="T810" s="111"/>
      <c r="U810" s="108"/>
      <c r="V810" s="108"/>
      <c r="W810" s="108"/>
      <c r="X810" s="108"/>
      <c r="Y810" s="116"/>
      <c r="Z810" s="128"/>
      <c r="AA810" s="108"/>
      <c r="AB810" s="113"/>
      <c r="AC810" s="113"/>
      <c r="AD810" s="108"/>
      <c r="AE810" s="108"/>
      <c r="AF810" s="108"/>
      <c r="AG810" s="113"/>
      <c r="AH810" s="113"/>
      <c r="AI810" s="113"/>
      <c r="AJ810" s="108"/>
      <c r="AK810" s="108"/>
      <c r="AL810" s="108"/>
      <c r="AM810" s="118"/>
      <c r="AN810" s="118"/>
      <c r="AO810" s="118"/>
      <c r="AP810" s="118"/>
      <c r="AQ810" s="118"/>
      <c r="AR810" s="118"/>
      <c r="AS810" s="118"/>
      <c r="AT810" s="118"/>
      <c r="AU810" s="118"/>
      <c r="AV810" s="118"/>
      <c r="AW810" s="118"/>
      <c r="AX810" s="118"/>
      <c r="AY810" s="119">
        <f t="shared" si="4"/>
        <v>0</v>
      </c>
      <c r="AZ810" s="118"/>
    </row>
    <row r="811">
      <c r="A811" s="107">
        <f t="shared" si="5"/>
        <v>810</v>
      </c>
      <c r="B811" s="108"/>
      <c r="C811" s="111"/>
      <c r="D811" s="108"/>
      <c r="E811" s="108"/>
      <c r="F811" s="127"/>
      <c r="G811" s="127"/>
      <c r="H811" s="111"/>
      <c r="I811" s="111"/>
      <c r="J811" s="121"/>
      <c r="K811" s="121"/>
      <c r="L811" s="113"/>
      <c r="M811" s="108"/>
      <c r="N811" s="127"/>
      <c r="O811" s="108"/>
      <c r="P811" s="113"/>
      <c r="Q811" s="113"/>
      <c r="R811" s="113"/>
      <c r="S811" s="108"/>
      <c r="T811" s="111"/>
      <c r="U811" s="108"/>
      <c r="V811" s="108"/>
      <c r="W811" s="108"/>
      <c r="X811" s="108"/>
      <c r="Y811" s="116"/>
      <c r="Z811" s="128"/>
      <c r="AA811" s="108"/>
      <c r="AB811" s="113"/>
      <c r="AC811" s="113"/>
      <c r="AD811" s="108"/>
      <c r="AE811" s="108"/>
      <c r="AF811" s="108"/>
      <c r="AG811" s="113"/>
      <c r="AH811" s="113"/>
      <c r="AI811" s="113"/>
      <c r="AJ811" s="108"/>
      <c r="AK811" s="108"/>
      <c r="AL811" s="108"/>
      <c r="AM811" s="118"/>
      <c r="AN811" s="118"/>
      <c r="AO811" s="118"/>
      <c r="AP811" s="118"/>
      <c r="AQ811" s="118"/>
      <c r="AR811" s="118"/>
      <c r="AS811" s="118"/>
      <c r="AT811" s="118"/>
      <c r="AU811" s="118"/>
      <c r="AV811" s="118"/>
      <c r="AW811" s="118"/>
      <c r="AX811" s="118"/>
      <c r="AY811" s="119">
        <f t="shared" si="4"/>
        <v>0</v>
      </c>
      <c r="AZ811" s="118"/>
    </row>
    <row r="812">
      <c r="A812" s="107">
        <f t="shared" si="5"/>
        <v>811</v>
      </c>
      <c r="B812" s="108"/>
      <c r="C812" s="111"/>
      <c r="D812" s="108"/>
      <c r="E812" s="108"/>
      <c r="F812" s="127"/>
      <c r="G812" s="127"/>
      <c r="H812" s="111"/>
      <c r="I812" s="111"/>
      <c r="J812" s="121"/>
      <c r="K812" s="121"/>
      <c r="L812" s="113"/>
      <c r="M812" s="108"/>
      <c r="N812" s="127"/>
      <c r="O812" s="108"/>
      <c r="P812" s="113"/>
      <c r="Q812" s="113"/>
      <c r="R812" s="113"/>
      <c r="S812" s="108"/>
      <c r="T812" s="111"/>
      <c r="U812" s="108"/>
      <c r="V812" s="108"/>
      <c r="W812" s="108"/>
      <c r="X812" s="108"/>
      <c r="Y812" s="116"/>
      <c r="Z812" s="128"/>
      <c r="AA812" s="108"/>
      <c r="AB812" s="113"/>
      <c r="AC812" s="113"/>
      <c r="AD812" s="108"/>
      <c r="AE812" s="108"/>
      <c r="AF812" s="108"/>
      <c r="AG812" s="113"/>
      <c r="AH812" s="113"/>
      <c r="AI812" s="113"/>
      <c r="AJ812" s="108"/>
      <c r="AK812" s="108"/>
      <c r="AL812" s="108"/>
      <c r="AM812" s="118"/>
      <c r="AN812" s="118"/>
      <c r="AO812" s="118"/>
      <c r="AP812" s="118"/>
      <c r="AQ812" s="118"/>
      <c r="AR812" s="118"/>
      <c r="AS812" s="118"/>
      <c r="AT812" s="118"/>
      <c r="AU812" s="118"/>
      <c r="AV812" s="118"/>
      <c r="AW812" s="118"/>
      <c r="AX812" s="118"/>
      <c r="AY812" s="119">
        <f t="shared" si="4"/>
        <v>0</v>
      </c>
      <c r="AZ812" s="118"/>
    </row>
    <row r="813">
      <c r="A813" s="107">
        <f t="shared" si="5"/>
        <v>812</v>
      </c>
      <c r="B813" s="108"/>
      <c r="C813" s="111"/>
      <c r="D813" s="108"/>
      <c r="E813" s="108"/>
      <c r="F813" s="127"/>
      <c r="G813" s="127"/>
      <c r="H813" s="111"/>
      <c r="I813" s="111"/>
      <c r="J813" s="121"/>
      <c r="K813" s="121"/>
      <c r="L813" s="113"/>
      <c r="M813" s="108"/>
      <c r="N813" s="127"/>
      <c r="O813" s="108"/>
      <c r="P813" s="113"/>
      <c r="Q813" s="113"/>
      <c r="R813" s="113"/>
      <c r="S813" s="108"/>
      <c r="T813" s="111"/>
      <c r="U813" s="108"/>
      <c r="V813" s="108"/>
      <c r="W813" s="108"/>
      <c r="X813" s="108"/>
      <c r="Y813" s="116"/>
      <c r="Z813" s="128"/>
      <c r="AA813" s="108"/>
      <c r="AB813" s="113"/>
      <c r="AC813" s="113"/>
      <c r="AD813" s="108"/>
      <c r="AE813" s="108"/>
      <c r="AF813" s="108"/>
      <c r="AG813" s="113"/>
      <c r="AH813" s="113"/>
      <c r="AI813" s="113"/>
      <c r="AJ813" s="108"/>
      <c r="AK813" s="108"/>
      <c r="AL813" s="108"/>
      <c r="AM813" s="118"/>
      <c r="AN813" s="118"/>
      <c r="AO813" s="118"/>
      <c r="AP813" s="118"/>
      <c r="AQ813" s="118"/>
      <c r="AR813" s="118"/>
      <c r="AS813" s="118"/>
      <c r="AT813" s="118"/>
      <c r="AU813" s="118"/>
      <c r="AV813" s="118"/>
      <c r="AW813" s="118"/>
      <c r="AX813" s="118"/>
      <c r="AY813" s="119">
        <f t="shared" si="4"/>
        <v>0</v>
      </c>
      <c r="AZ813" s="118"/>
    </row>
    <row r="814">
      <c r="A814" s="107">
        <f t="shared" si="5"/>
        <v>813</v>
      </c>
      <c r="B814" s="108"/>
      <c r="C814" s="111"/>
      <c r="D814" s="108"/>
      <c r="E814" s="108"/>
      <c r="F814" s="127"/>
      <c r="G814" s="127"/>
      <c r="H814" s="111"/>
      <c r="I814" s="111"/>
      <c r="J814" s="121"/>
      <c r="K814" s="121"/>
      <c r="L814" s="113"/>
      <c r="M814" s="108"/>
      <c r="N814" s="127"/>
      <c r="O814" s="108"/>
      <c r="P814" s="113"/>
      <c r="Q814" s="113"/>
      <c r="R814" s="113"/>
      <c r="S814" s="108"/>
      <c r="T814" s="111"/>
      <c r="U814" s="108"/>
      <c r="V814" s="108"/>
      <c r="W814" s="108"/>
      <c r="X814" s="108"/>
      <c r="Y814" s="116"/>
      <c r="Z814" s="128"/>
      <c r="AA814" s="108"/>
      <c r="AB814" s="113"/>
      <c r="AC814" s="113"/>
      <c r="AD814" s="108"/>
      <c r="AE814" s="108"/>
      <c r="AF814" s="108"/>
      <c r="AG814" s="113"/>
      <c r="AH814" s="113"/>
      <c r="AI814" s="113"/>
      <c r="AJ814" s="108"/>
      <c r="AK814" s="108"/>
      <c r="AL814" s="108"/>
      <c r="AM814" s="118"/>
      <c r="AN814" s="118"/>
      <c r="AO814" s="118"/>
      <c r="AP814" s="118"/>
      <c r="AQ814" s="118"/>
      <c r="AR814" s="118"/>
      <c r="AS814" s="118"/>
      <c r="AT814" s="118"/>
      <c r="AU814" s="118"/>
      <c r="AV814" s="118"/>
      <c r="AW814" s="118"/>
      <c r="AX814" s="118"/>
      <c r="AY814" s="119">
        <f t="shared" si="4"/>
        <v>0</v>
      </c>
      <c r="AZ814" s="118"/>
    </row>
    <row r="815">
      <c r="A815" s="107">
        <f t="shared" si="5"/>
        <v>814</v>
      </c>
      <c r="B815" s="108"/>
      <c r="C815" s="111"/>
      <c r="D815" s="108"/>
      <c r="E815" s="108"/>
      <c r="F815" s="127"/>
      <c r="G815" s="127"/>
      <c r="H815" s="111"/>
      <c r="I815" s="111"/>
      <c r="J815" s="121"/>
      <c r="K815" s="121"/>
      <c r="L815" s="113"/>
      <c r="M815" s="108"/>
      <c r="N815" s="127"/>
      <c r="O815" s="108"/>
      <c r="P815" s="113"/>
      <c r="Q815" s="113"/>
      <c r="R815" s="113"/>
      <c r="S815" s="108"/>
      <c r="T815" s="111"/>
      <c r="U815" s="108"/>
      <c r="V815" s="108"/>
      <c r="W815" s="108"/>
      <c r="X815" s="108"/>
      <c r="Y815" s="116"/>
      <c r="Z815" s="128"/>
      <c r="AA815" s="108"/>
      <c r="AB815" s="113"/>
      <c r="AC815" s="113"/>
      <c r="AD815" s="108"/>
      <c r="AE815" s="108"/>
      <c r="AF815" s="108"/>
      <c r="AG815" s="113"/>
      <c r="AH815" s="113"/>
      <c r="AI815" s="113"/>
      <c r="AJ815" s="108"/>
      <c r="AK815" s="108"/>
      <c r="AL815" s="108"/>
      <c r="AM815" s="118"/>
      <c r="AN815" s="118"/>
      <c r="AO815" s="118"/>
      <c r="AP815" s="118"/>
      <c r="AQ815" s="118"/>
      <c r="AR815" s="118"/>
      <c r="AS815" s="118"/>
      <c r="AT815" s="118"/>
      <c r="AU815" s="118"/>
      <c r="AV815" s="118"/>
      <c r="AW815" s="118"/>
      <c r="AX815" s="118"/>
      <c r="AY815" s="119">
        <f t="shared" si="4"/>
        <v>0</v>
      </c>
      <c r="AZ815" s="118"/>
    </row>
    <row r="816">
      <c r="A816" s="107">
        <f t="shared" si="5"/>
        <v>815</v>
      </c>
      <c r="B816" s="108"/>
      <c r="C816" s="111"/>
      <c r="D816" s="108"/>
      <c r="E816" s="108"/>
      <c r="F816" s="127"/>
      <c r="G816" s="127"/>
      <c r="H816" s="111"/>
      <c r="I816" s="111"/>
      <c r="J816" s="121"/>
      <c r="K816" s="121"/>
      <c r="L816" s="113"/>
      <c r="M816" s="108"/>
      <c r="N816" s="127"/>
      <c r="O816" s="108"/>
      <c r="P816" s="113"/>
      <c r="Q816" s="113"/>
      <c r="R816" s="113"/>
      <c r="S816" s="108"/>
      <c r="T816" s="111"/>
      <c r="U816" s="108"/>
      <c r="V816" s="108"/>
      <c r="W816" s="108"/>
      <c r="X816" s="108"/>
      <c r="Y816" s="116"/>
      <c r="Z816" s="128"/>
      <c r="AA816" s="108"/>
      <c r="AB816" s="113"/>
      <c r="AC816" s="113"/>
      <c r="AD816" s="108"/>
      <c r="AE816" s="108"/>
      <c r="AF816" s="108"/>
      <c r="AG816" s="113"/>
      <c r="AH816" s="113"/>
      <c r="AI816" s="113"/>
      <c r="AJ816" s="108"/>
      <c r="AK816" s="108"/>
      <c r="AL816" s="108"/>
      <c r="AM816" s="118"/>
      <c r="AN816" s="118"/>
      <c r="AO816" s="118"/>
      <c r="AP816" s="118"/>
      <c r="AQ816" s="118"/>
      <c r="AR816" s="118"/>
      <c r="AS816" s="118"/>
      <c r="AT816" s="118"/>
      <c r="AU816" s="118"/>
      <c r="AV816" s="118"/>
      <c r="AW816" s="118"/>
      <c r="AX816" s="118"/>
      <c r="AY816" s="119">
        <f t="shared" si="4"/>
        <v>0</v>
      </c>
      <c r="AZ816" s="118"/>
    </row>
    <row r="817">
      <c r="A817" s="107">
        <f t="shared" si="5"/>
        <v>816</v>
      </c>
      <c r="B817" s="108"/>
      <c r="C817" s="111"/>
      <c r="D817" s="108"/>
      <c r="E817" s="108"/>
      <c r="F817" s="127"/>
      <c r="G817" s="127"/>
      <c r="H817" s="111"/>
      <c r="I817" s="111"/>
      <c r="J817" s="121"/>
      <c r="K817" s="121"/>
      <c r="L817" s="113"/>
      <c r="M817" s="108"/>
      <c r="N817" s="127"/>
      <c r="O817" s="108"/>
      <c r="P817" s="113"/>
      <c r="Q817" s="113"/>
      <c r="R817" s="113"/>
      <c r="S817" s="108"/>
      <c r="T817" s="111"/>
      <c r="U817" s="108"/>
      <c r="V817" s="108"/>
      <c r="W817" s="108"/>
      <c r="X817" s="108"/>
      <c r="Y817" s="116"/>
      <c r="Z817" s="128"/>
      <c r="AA817" s="108"/>
      <c r="AB817" s="113"/>
      <c r="AC817" s="113"/>
      <c r="AD817" s="108"/>
      <c r="AE817" s="108"/>
      <c r="AF817" s="108"/>
      <c r="AG817" s="113"/>
      <c r="AH817" s="113"/>
      <c r="AI817" s="113"/>
      <c r="AJ817" s="108"/>
      <c r="AK817" s="108"/>
      <c r="AL817" s="108"/>
      <c r="AM817" s="118"/>
      <c r="AN817" s="118"/>
      <c r="AO817" s="118"/>
      <c r="AP817" s="118"/>
      <c r="AQ817" s="118"/>
      <c r="AR817" s="118"/>
      <c r="AS817" s="118"/>
      <c r="AT817" s="118"/>
      <c r="AU817" s="118"/>
      <c r="AV817" s="118"/>
      <c r="AW817" s="118"/>
      <c r="AX817" s="118"/>
      <c r="AY817" s="119">
        <f t="shared" si="4"/>
        <v>0</v>
      </c>
      <c r="AZ817" s="118"/>
    </row>
    <row r="818">
      <c r="A818" s="107">
        <f t="shared" si="5"/>
        <v>817</v>
      </c>
      <c r="B818" s="108"/>
      <c r="C818" s="111"/>
      <c r="D818" s="108"/>
      <c r="E818" s="108"/>
      <c r="F818" s="127"/>
      <c r="G818" s="127"/>
      <c r="H818" s="111"/>
      <c r="I818" s="111"/>
      <c r="J818" s="121"/>
      <c r="K818" s="121"/>
      <c r="L818" s="113"/>
      <c r="M818" s="108"/>
      <c r="N818" s="127"/>
      <c r="O818" s="108"/>
      <c r="P818" s="113"/>
      <c r="Q818" s="113"/>
      <c r="R818" s="113"/>
      <c r="S818" s="108"/>
      <c r="T818" s="111"/>
      <c r="U818" s="108"/>
      <c r="V818" s="108"/>
      <c r="W818" s="108"/>
      <c r="X818" s="108"/>
      <c r="Y818" s="116"/>
      <c r="Z818" s="128"/>
      <c r="AA818" s="108"/>
      <c r="AB818" s="113"/>
      <c r="AC818" s="113"/>
      <c r="AD818" s="108"/>
      <c r="AE818" s="108"/>
      <c r="AF818" s="108"/>
      <c r="AG818" s="113"/>
      <c r="AH818" s="113"/>
      <c r="AI818" s="113"/>
      <c r="AJ818" s="108"/>
      <c r="AK818" s="108"/>
      <c r="AL818" s="108"/>
      <c r="AM818" s="118"/>
      <c r="AN818" s="118"/>
      <c r="AO818" s="118"/>
      <c r="AP818" s="118"/>
      <c r="AQ818" s="118"/>
      <c r="AR818" s="118"/>
      <c r="AS818" s="118"/>
      <c r="AT818" s="118"/>
      <c r="AU818" s="118"/>
      <c r="AV818" s="118"/>
      <c r="AW818" s="118"/>
      <c r="AX818" s="118"/>
      <c r="AY818" s="119">
        <f t="shared" si="4"/>
        <v>0</v>
      </c>
      <c r="AZ818" s="118"/>
    </row>
    <row r="819">
      <c r="A819" s="107">
        <f t="shared" si="5"/>
        <v>818</v>
      </c>
      <c r="B819" s="108"/>
      <c r="C819" s="111"/>
      <c r="D819" s="108"/>
      <c r="E819" s="108"/>
      <c r="F819" s="127"/>
      <c r="G819" s="127"/>
      <c r="H819" s="111"/>
      <c r="I819" s="111"/>
      <c r="J819" s="121"/>
      <c r="K819" s="121"/>
      <c r="L819" s="113"/>
      <c r="M819" s="108"/>
      <c r="N819" s="127"/>
      <c r="O819" s="108"/>
      <c r="P819" s="113"/>
      <c r="Q819" s="113"/>
      <c r="R819" s="113"/>
      <c r="S819" s="108"/>
      <c r="T819" s="111"/>
      <c r="U819" s="108"/>
      <c r="V819" s="108"/>
      <c r="W819" s="108"/>
      <c r="X819" s="108"/>
      <c r="Y819" s="116"/>
      <c r="Z819" s="128"/>
      <c r="AA819" s="108"/>
      <c r="AB819" s="113"/>
      <c r="AC819" s="113"/>
      <c r="AD819" s="108"/>
      <c r="AE819" s="108"/>
      <c r="AF819" s="108"/>
      <c r="AG819" s="113"/>
      <c r="AH819" s="113"/>
      <c r="AI819" s="113"/>
      <c r="AJ819" s="108"/>
      <c r="AK819" s="108"/>
      <c r="AL819" s="108"/>
      <c r="AM819" s="118"/>
      <c r="AN819" s="118"/>
      <c r="AO819" s="118"/>
      <c r="AP819" s="118"/>
      <c r="AQ819" s="118"/>
      <c r="AR819" s="118"/>
      <c r="AS819" s="118"/>
      <c r="AT819" s="118"/>
      <c r="AU819" s="118"/>
      <c r="AV819" s="118"/>
      <c r="AW819" s="118"/>
      <c r="AX819" s="118"/>
      <c r="AY819" s="119">
        <f t="shared" si="4"/>
        <v>0</v>
      </c>
      <c r="AZ819" s="118"/>
    </row>
    <row r="820">
      <c r="A820" s="107">
        <f t="shared" si="5"/>
        <v>819</v>
      </c>
      <c r="B820" s="108"/>
      <c r="C820" s="111"/>
      <c r="D820" s="108"/>
      <c r="E820" s="108"/>
      <c r="F820" s="127"/>
      <c r="G820" s="127"/>
      <c r="H820" s="111"/>
      <c r="I820" s="111"/>
      <c r="J820" s="121"/>
      <c r="K820" s="121"/>
      <c r="L820" s="113"/>
      <c r="M820" s="108"/>
      <c r="N820" s="127"/>
      <c r="O820" s="108"/>
      <c r="P820" s="113"/>
      <c r="Q820" s="113"/>
      <c r="R820" s="113"/>
      <c r="S820" s="108"/>
      <c r="T820" s="111"/>
      <c r="U820" s="108"/>
      <c r="V820" s="108"/>
      <c r="W820" s="108"/>
      <c r="X820" s="108"/>
      <c r="Y820" s="116"/>
      <c r="Z820" s="128"/>
      <c r="AA820" s="108"/>
      <c r="AB820" s="113"/>
      <c r="AC820" s="113"/>
      <c r="AD820" s="108"/>
      <c r="AE820" s="108"/>
      <c r="AF820" s="108"/>
      <c r="AG820" s="113"/>
      <c r="AH820" s="113"/>
      <c r="AI820" s="113"/>
      <c r="AJ820" s="108"/>
      <c r="AK820" s="108"/>
      <c r="AL820" s="108"/>
      <c r="AM820" s="118"/>
      <c r="AN820" s="118"/>
      <c r="AO820" s="118"/>
      <c r="AP820" s="118"/>
      <c r="AQ820" s="118"/>
      <c r="AR820" s="118"/>
      <c r="AS820" s="118"/>
      <c r="AT820" s="118"/>
      <c r="AU820" s="118"/>
      <c r="AV820" s="118"/>
      <c r="AW820" s="118"/>
      <c r="AX820" s="118"/>
      <c r="AY820" s="119">
        <f t="shared" si="4"/>
        <v>0</v>
      </c>
      <c r="AZ820" s="118"/>
    </row>
    <row r="821">
      <c r="A821" s="107">
        <f t="shared" si="5"/>
        <v>820</v>
      </c>
      <c r="B821" s="108"/>
      <c r="C821" s="111"/>
      <c r="D821" s="108"/>
      <c r="E821" s="108"/>
      <c r="F821" s="127"/>
      <c r="G821" s="127"/>
      <c r="H821" s="111"/>
      <c r="I821" s="111"/>
      <c r="J821" s="121"/>
      <c r="K821" s="121"/>
      <c r="L821" s="113"/>
      <c r="M821" s="108"/>
      <c r="N821" s="127"/>
      <c r="O821" s="108"/>
      <c r="P821" s="113"/>
      <c r="Q821" s="113"/>
      <c r="R821" s="113"/>
      <c r="S821" s="108"/>
      <c r="T821" s="111"/>
      <c r="U821" s="108"/>
      <c r="V821" s="108"/>
      <c r="W821" s="108"/>
      <c r="X821" s="108"/>
      <c r="Y821" s="116"/>
      <c r="Z821" s="128"/>
      <c r="AA821" s="108"/>
      <c r="AB821" s="113"/>
      <c r="AC821" s="113"/>
      <c r="AD821" s="108"/>
      <c r="AE821" s="108"/>
      <c r="AF821" s="108"/>
      <c r="AG821" s="113"/>
      <c r="AH821" s="113"/>
      <c r="AI821" s="113"/>
      <c r="AJ821" s="108"/>
      <c r="AK821" s="108"/>
      <c r="AL821" s="108"/>
      <c r="AM821" s="118"/>
      <c r="AN821" s="118"/>
      <c r="AO821" s="118"/>
      <c r="AP821" s="118"/>
      <c r="AQ821" s="118"/>
      <c r="AR821" s="118"/>
      <c r="AS821" s="118"/>
      <c r="AT821" s="118"/>
      <c r="AU821" s="118"/>
      <c r="AV821" s="118"/>
      <c r="AW821" s="118"/>
      <c r="AX821" s="118"/>
      <c r="AY821" s="119">
        <f t="shared" si="4"/>
        <v>0</v>
      </c>
      <c r="AZ821" s="118"/>
    </row>
    <row r="822">
      <c r="A822" s="107">
        <f t="shared" si="5"/>
        <v>821</v>
      </c>
      <c r="B822" s="108"/>
      <c r="C822" s="111"/>
      <c r="D822" s="108"/>
      <c r="E822" s="108"/>
      <c r="F822" s="127"/>
      <c r="G822" s="127"/>
      <c r="H822" s="111"/>
      <c r="I822" s="111"/>
      <c r="J822" s="121"/>
      <c r="K822" s="121"/>
      <c r="L822" s="113"/>
      <c r="M822" s="108"/>
      <c r="N822" s="127"/>
      <c r="O822" s="108"/>
      <c r="P822" s="113"/>
      <c r="Q822" s="113"/>
      <c r="R822" s="113"/>
      <c r="S822" s="108"/>
      <c r="T822" s="111"/>
      <c r="U822" s="108"/>
      <c r="V822" s="108"/>
      <c r="W822" s="108"/>
      <c r="X822" s="108"/>
      <c r="Y822" s="116"/>
      <c r="Z822" s="128"/>
      <c r="AA822" s="108"/>
      <c r="AB822" s="113"/>
      <c r="AC822" s="113"/>
      <c r="AD822" s="108"/>
      <c r="AE822" s="108"/>
      <c r="AF822" s="108"/>
      <c r="AG822" s="113"/>
      <c r="AH822" s="113"/>
      <c r="AI822" s="113"/>
      <c r="AJ822" s="108"/>
      <c r="AK822" s="108"/>
      <c r="AL822" s="108"/>
      <c r="AM822" s="118"/>
      <c r="AN822" s="118"/>
      <c r="AO822" s="118"/>
      <c r="AP822" s="118"/>
      <c r="AQ822" s="118"/>
      <c r="AR822" s="118"/>
      <c r="AS822" s="118"/>
      <c r="AT822" s="118"/>
      <c r="AU822" s="118"/>
      <c r="AV822" s="118"/>
      <c r="AW822" s="118"/>
      <c r="AX822" s="118"/>
      <c r="AY822" s="119">
        <f t="shared" si="4"/>
        <v>0</v>
      </c>
      <c r="AZ822" s="118"/>
    </row>
    <row r="823">
      <c r="A823" s="107">
        <f t="shared" si="5"/>
        <v>822</v>
      </c>
      <c r="B823" s="108"/>
      <c r="C823" s="111"/>
      <c r="D823" s="108"/>
      <c r="E823" s="108"/>
      <c r="F823" s="127"/>
      <c r="G823" s="127"/>
      <c r="H823" s="111"/>
      <c r="I823" s="111"/>
      <c r="J823" s="121"/>
      <c r="K823" s="121"/>
      <c r="L823" s="113"/>
      <c r="M823" s="108"/>
      <c r="N823" s="127"/>
      <c r="O823" s="108"/>
      <c r="P823" s="113"/>
      <c r="Q823" s="113"/>
      <c r="R823" s="113"/>
      <c r="S823" s="108"/>
      <c r="T823" s="111"/>
      <c r="U823" s="108"/>
      <c r="V823" s="108"/>
      <c r="W823" s="108"/>
      <c r="X823" s="108"/>
      <c r="Y823" s="116"/>
      <c r="Z823" s="128"/>
      <c r="AA823" s="108"/>
      <c r="AB823" s="113"/>
      <c r="AC823" s="113"/>
      <c r="AD823" s="108"/>
      <c r="AE823" s="108"/>
      <c r="AF823" s="108"/>
      <c r="AG823" s="113"/>
      <c r="AH823" s="113"/>
      <c r="AI823" s="113"/>
      <c r="AJ823" s="108"/>
      <c r="AK823" s="108"/>
      <c r="AL823" s="108"/>
      <c r="AM823" s="118"/>
      <c r="AN823" s="118"/>
      <c r="AO823" s="118"/>
      <c r="AP823" s="118"/>
      <c r="AQ823" s="118"/>
      <c r="AR823" s="118"/>
      <c r="AS823" s="118"/>
      <c r="AT823" s="118"/>
      <c r="AU823" s="118"/>
      <c r="AV823" s="118"/>
      <c r="AW823" s="118"/>
      <c r="AX823" s="118"/>
      <c r="AY823" s="119">
        <f t="shared" si="4"/>
        <v>0</v>
      </c>
      <c r="AZ823" s="118"/>
    </row>
    <row r="824">
      <c r="A824" s="107">
        <f t="shared" si="5"/>
        <v>823</v>
      </c>
      <c r="B824" s="108"/>
      <c r="C824" s="111"/>
      <c r="D824" s="108"/>
      <c r="E824" s="108"/>
      <c r="F824" s="127"/>
      <c r="G824" s="127"/>
      <c r="H824" s="111"/>
      <c r="I824" s="111"/>
      <c r="J824" s="121"/>
      <c r="K824" s="121"/>
      <c r="L824" s="113"/>
      <c r="M824" s="108"/>
      <c r="N824" s="127"/>
      <c r="O824" s="108"/>
      <c r="P824" s="113"/>
      <c r="Q824" s="113"/>
      <c r="R824" s="113"/>
      <c r="S824" s="108"/>
      <c r="T824" s="111"/>
      <c r="U824" s="108"/>
      <c r="V824" s="108"/>
      <c r="W824" s="108"/>
      <c r="X824" s="108"/>
      <c r="Y824" s="116"/>
      <c r="Z824" s="128"/>
      <c r="AA824" s="108"/>
      <c r="AB824" s="113"/>
      <c r="AC824" s="113"/>
      <c r="AD824" s="108"/>
      <c r="AE824" s="108"/>
      <c r="AF824" s="108"/>
      <c r="AG824" s="113"/>
      <c r="AH824" s="113"/>
      <c r="AI824" s="113"/>
      <c r="AJ824" s="108"/>
      <c r="AK824" s="108"/>
      <c r="AL824" s="108"/>
      <c r="AM824" s="118"/>
      <c r="AN824" s="118"/>
      <c r="AO824" s="118"/>
      <c r="AP824" s="118"/>
      <c r="AQ824" s="118"/>
      <c r="AR824" s="118"/>
      <c r="AS824" s="118"/>
      <c r="AT824" s="118"/>
      <c r="AU824" s="118"/>
      <c r="AV824" s="118"/>
      <c r="AW824" s="118"/>
      <c r="AX824" s="118"/>
      <c r="AY824" s="119">
        <f t="shared" si="4"/>
        <v>0</v>
      </c>
      <c r="AZ824" s="118"/>
    </row>
    <row r="825">
      <c r="A825" s="107">
        <f t="shared" si="5"/>
        <v>824</v>
      </c>
      <c r="B825" s="108"/>
      <c r="C825" s="111"/>
      <c r="D825" s="108"/>
      <c r="E825" s="108"/>
      <c r="F825" s="127"/>
      <c r="G825" s="127"/>
      <c r="H825" s="111"/>
      <c r="I825" s="111"/>
      <c r="J825" s="121"/>
      <c r="K825" s="121"/>
      <c r="L825" s="113"/>
      <c r="M825" s="108"/>
      <c r="N825" s="127"/>
      <c r="O825" s="108"/>
      <c r="P825" s="113"/>
      <c r="Q825" s="113"/>
      <c r="R825" s="113"/>
      <c r="S825" s="108"/>
      <c r="T825" s="111"/>
      <c r="U825" s="108"/>
      <c r="V825" s="108"/>
      <c r="W825" s="108"/>
      <c r="X825" s="108"/>
      <c r="Y825" s="116"/>
      <c r="Z825" s="128"/>
      <c r="AA825" s="108"/>
      <c r="AB825" s="113"/>
      <c r="AC825" s="113"/>
      <c r="AD825" s="108"/>
      <c r="AE825" s="108"/>
      <c r="AF825" s="108"/>
      <c r="AG825" s="113"/>
      <c r="AH825" s="113"/>
      <c r="AI825" s="113"/>
      <c r="AJ825" s="108"/>
      <c r="AK825" s="108"/>
      <c r="AL825" s="108"/>
      <c r="AM825" s="118"/>
      <c r="AN825" s="118"/>
      <c r="AO825" s="118"/>
      <c r="AP825" s="118"/>
      <c r="AQ825" s="118"/>
      <c r="AR825" s="118"/>
      <c r="AS825" s="118"/>
      <c r="AT825" s="118"/>
      <c r="AU825" s="118"/>
      <c r="AV825" s="118"/>
      <c r="AW825" s="118"/>
      <c r="AX825" s="118"/>
      <c r="AY825" s="119">
        <f t="shared" si="4"/>
        <v>0</v>
      </c>
      <c r="AZ825" s="118"/>
    </row>
    <row r="826">
      <c r="A826" s="107">
        <f t="shared" si="5"/>
        <v>825</v>
      </c>
      <c r="B826" s="108"/>
      <c r="C826" s="111"/>
      <c r="D826" s="108"/>
      <c r="E826" s="108"/>
      <c r="F826" s="127"/>
      <c r="G826" s="127"/>
      <c r="H826" s="111"/>
      <c r="I826" s="111"/>
      <c r="J826" s="121"/>
      <c r="K826" s="121"/>
      <c r="L826" s="113"/>
      <c r="M826" s="108"/>
      <c r="N826" s="127"/>
      <c r="O826" s="108"/>
      <c r="P826" s="113"/>
      <c r="Q826" s="113"/>
      <c r="R826" s="113"/>
      <c r="S826" s="108"/>
      <c r="T826" s="111"/>
      <c r="U826" s="108"/>
      <c r="V826" s="108"/>
      <c r="W826" s="108"/>
      <c r="X826" s="108"/>
      <c r="Y826" s="116"/>
      <c r="Z826" s="128"/>
      <c r="AA826" s="108"/>
      <c r="AB826" s="113"/>
      <c r="AC826" s="113"/>
      <c r="AD826" s="108"/>
      <c r="AE826" s="108"/>
      <c r="AF826" s="108"/>
      <c r="AG826" s="113"/>
      <c r="AH826" s="113"/>
      <c r="AI826" s="113"/>
      <c r="AJ826" s="108"/>
      <c r="AK826" s="108"/>
      <c r="AL826" s="108"/>
      <c r="AM826" s="118"/>
      <c r="AN826" s="118"/>
      <c r="AO826" s="118"/>
      <c r="AP826" s="118"/>
      <c r="AQ826" s="118"/>
      <c r="AR826" s="118"/>
      <c r="AS826" s="118"/>
      <c r="AT826" s="118"/>
      <c r="AU826" s="118"/>
      <c r="AV826" s="118"/>
      <c r="AW826" s="118"/>
      <c r="AX826" s="118"/>
      <c r="AY826" s="119">
        <f t="shared" si="4"/>
        <v>0</v>
      </c>
      <c r="AZ826" s="118"/>
    </row>
    <row r="827">
      <c r="A827" s="107">
        <f t="shared" si="5"/>
        <v>826</v>
      </c>
      <c r="B827" s="108"/>
      <c r="C827" s="111"/>
      <c r="D827" s="108"/>
      <c r="E827" s="108"/>
      <c r="F827" s="127"/>
      <c r="G827" s="127"/>
      <c r="H827" s="111"/>
      <c r="I827" s="111"/>
      <c r="J827" s="121"/>
      <c r="K827" s="121"/>
      <c r="L827" s="113"/>
      <c r="M827" s="108"/>
      <c r="N827" s="127"/>
      <c r="O827" s="108"/>
      <c r="P827" s="113"/>
      <c r="Q827" s="113"/>
      <c r="R827" s="113"/>
      <c r="S827" s="108"/>
      <c r="T827" s="111"/>
      <c r="U827" s="108"/>
      <c r="V827" s="108"/>
      <c r="W827" s="108"/>
      <c r="X827" s="108"/>
      <c r="Y827" s="116"/>
      <c r="Z827" s="128"/>
      <c r="AA827" s="108"/>
      <c r="AB827" s="113"/>
      <c r="AC827" s="113"/>
      <c r="AD827" s="108"/>
      <c r="AE827" s="108"/>
      <c r="AF827" s="108"/>
      <c r="AG827" s="113"/>
      <c r="AH827" s="113"/>
      <c r="AI827" s="113"/>
      <c r="AJ827" s="108"/>
      <c r="AK827" s="108"/>
      <c r="AL827" s="108"/>
      <c r="AM827" s="118"/>
      <c r="AN827" s="118"/>
      <c r="AO827" s="118"/>
      <c r="AP827" s="118"/>
      <c r="AQ827" s="118"/>
      <c r="AR827" s="118"/>
      <c r="AS827" s="118"/>
      <c r="AT827" s="118"/>
      <c r="AU827" s="118"/>
      <c r="AV827" s="118"/>
      <c r="AW827" s="118"/>
      <c r="AX827" s="118"/>
      <c r="AY827" s="119">
        <f t="shared" si="4"/>
        <v>0</v>
      </c>
      <c r="AZ827" s="118"/>
    </row>
    <row r="828">
      <c r="A828" s="107">
        <f t="shared" si="5"/>
        <v>827</v>
      </c>
      <c r="B828" s="108"/>
      <c r="C828" s="111"/>
      <c r="D828" s="108"/>
      <c r="E828" s="108"/>
      <c r="F828" s="127"/>
      <c r="G828" s="127"/>
      <c r="H828" s="111"/>
      <c r="I828" s="111"/>
      <c r="J828" s="121"/>
      <c r="K828" s="121"/>
      <c r="L828" s="113"/>
      <c r="M828" s="108"/>
      <c r="N828" s="127"/>
      <c r="O828" s="108"/>
      <c r="P828" s="113"/>
      <c r="Q828" s="113"/>
      <c r="R828" s="113"/>
      <c r="S828" s="108"/>
      <c r="T828" s="111"/>
      <c r="U828" s="108"/>
      <c r="V828" s="108"/>
      <c r="W828" s="108"/>
      <c r="X828" s="108"/>
      <c r="Y828" s="116"/>
      <c r="Z828" s="128"/>
      <c r="AA828" s="108"/>
      <c r="AB828" s="113"/>
      <c r="AC828" s="113"/>
      <c r="AD828" s="108"/>
      <c r="AE828" s="108"/>
      <c r="AF828" s="108"/>
      <c r="AG828" s="113"/>
      <c r="AH828" s="113"/>
      <c r="AI828" s="113"/>
      <c r="AJ828" s="108"/>
      <c r="AK828" s="108"/>
      <c r="AL828" s="108"/>
      <c r="AM828" s="118"/>
      <c r="AN828" s="118"/>
      <c r="AO828" s="118"/>
      <c r="AP828" s="118"/>
      <c r="AQ828" s="118"/>
      <c r="AR828" s="118"/>
      <c r="AS828" s="118"/>
      <c r="AT828" s="118"/>
      <c r="AU828" s="118"/>
      <c r="AV828" s="118"/>
      <c r="AW828" s="118"/>
      <c r="AX828" s="118"/>
      <c r="AY828" s="119">
        <f t="shared" si="4"/>
        <v>0</v>
      </c>
      <c r="AZ828" s="118"/>
    </row>
    <row r="829">
      <c r="A829" s="107">
        <f t="shared" si="5"/>
        <v>828</v>
      </c>
      <c r="B829" s="108"/>
      <c r="C829" s="111"/>
      <c r="D829" s="108"/>
      <c r="E829" s="108"/>
      <c r="F829" s="127"/>
      <c r="G829" s="127"/>
      <c r="H829" s="111"/>
      <c r="I829" s="111"/>
      <c r="J829" s="121"/>
      <c r="K829" s="121"/>
      <c r="L829" s="113"/>
      <c r="M829" s="108"/>
      <c r="N829" s="127"/>
      <c r="O829" s="108"/>
      <c r="P829" s="113"/>
      <c r="Q829" s="113"/>
      <c r="R829" s="113"/>
      <c r="S829" s="108"/>
      <c r="T829" s="111"/>
      <c r="U829" s="108"/>
      <c r="V829" s="108"/>
      <c r="W829" s="108"/>
      <c r="X829" s="108"/>
      <c r="Y829" s="116"/>
      <c r="Z829" s="128"/>
      <c r="AA829" s="108"/>
      <c r="AB829" s="113"/>
      <c r="AC829" s="113"/>
      <c r="AD829" s="108"/>
      <c r="AE829" s="108"/>
      <c r="AF829" s="108"/>
      <c r="AG829" s="113"/>
      <c r="AH829" s="113"/>
      <c r="AI829" s="113"/>
      <c r="AJ829" s="108"/>
      <c r="AK829" s="108"/>
      <c r="AL829" s="108"/>
      <c r="AM829" s="118"/>
      <c r="AN829" s="118"/>
      <c r="AO829" s="118"/>
      <c r="AP829" s="118"/>
      <c r="AQ829" s="118"/>
      <c r="AR829" s="118"/>
      <c r="AS829" s="118"/>
      <c r="AT829" s="118"/>
      <c r="AU829" s="118"/>
      <c r="AV829" s="118"/>
      <c r="AW829" s="118"/>
      <c r="AX829" s="118"/>
      <c r="AY829" s="119">
        <f t="shared" si="4"/>
        <v>0</v>
      </c>
      <c r="AZ829" s="118"/>
    </row>
    <row r="830">
      <c r="A830" s="107">
        <f t="shared" si="5"/>
        <v>829</v>
      </c>
      <c r="B830" s="108"/>
      <c r="C830" s="111"/>
      <c r="D830" s="108"/>
      <c r="E830" s="108"/>
      <c r="F830" s="127"/>
      <c r="G830" s="127"/>
      <c r="H830" s="111"/>
      <c r="I830" s="111"/>
      <c r="J830" s="121"/>
      <c r="K830" s="121"/>
      <c r="L830" s="113"/>
      <c r="M830" s="108"/>
      <c r="N830" s="127"/>
      <c r="O830" s="108"/>
      <c r="P830" s="113"/>
      <c r="Q830" s="113"/>
      <c r="R830" s="113"/>
      <c r="S830" s="108"/>
      <c r="T830" s="111"/>
      <c r="U830" s="108"/>
      <c r="V830" s="108"/>
      <c r="W830" s="108"/>
      <c r="X830" s="108"/>
      <c r="Y830" s="116"/>
      <c r="Z830" s="128"/>
      <c r="AA830" s="108"/>
      <c r="AB830" s="113"/>
      <c r="AC830" s="113"/>
      <c r="AD830" s="108"/>
      <c r="AE830" s="108"/>
      <c r="AF830" s="108"/>
      <c r="AG830" s="113"/>
      <c r="AH830" s="113"/>
      <c r="AI830" s="113"/>
      <c r="AJ830" s="108"/>
      <c r="AK830" s="108"/>
      <c r="AL830" s="108"/>
      <c r="AM830" s="118"/>
      <c r="AN830" s="118"/>
      <c r="AO830" s="118"/>
      <c r="AP830" s="118"/>
      <c r="AQ830" s="118"/>
      <c r="AR830" s="118"/>
      <c r="AS830" s="118"/>
      <c r="AT830" s="118"/>
      <c r="AU830" s="118"/>
      <c r="AV830" s="118"/>
      <c r="AW830" s="118"/>
      <c r="AX830" s="118"/>
      <c r="AY830" s="119">
        <f t="shared" si="4"/>
        <v>0</v>
      </c>
      <c r="AZ830" s="118"/>
    </row>
    <row r="831">
      <c r="A831" s="107">
        <f t="shared" si="5"/>
        <v>830</v>
      </c>
      <c r="B831" s="108"/>
      <c r="C831" s="111"/>
      <c r="D831" s="108"/>
      <c r="E831" s="108"/>
      <c r="F831" s="127"/>
      <c r="G831" s="127"/>
      <c r="H831" s="111"/>
      <c r="I831" s="111"/>
      <c r="J831" s="121"/>
      <c r="K831" s="121"/>
      <c r="L831" s="113"/>
      <c r="M831" s="108"/>
      <c r="N831" s="127"/>
      <c r="O831" s="108"/>
      <c r="P831" s="113"/>
      <c r="Q831" s="113"/>
      <c r="R831" s="113"/>
      <c r="S831" s="108"/>
      <c r="T831" s="111"/>
      <c r="U831" s="108"/>
      <c r="V831" s="108"/>
      <c r="W831" s="108"/>
      <c r="X831" s="108"/>
      <c r="Y831" s="116"/>
      <c r="Z831" s="128"/>
      <c r="AA831" s="108"/>
      <c r="AB831" s="113"/>
      <c r="AC831" s="113"/>
      <c r="AD831" s="108"/>
      <c r="AE831" s="108"/>
      <c r="AF831" s="108"/>
      <c r="AG831" s="113"/>
      <c r="AH831" s="113"/>
      <c r="AI831" s="113"/>
      <c r="AJ831" s="108"/>
      <c r="AK831" s="108"/>
      <c r="AL831" s="108"/>
      <c r="AM831" s="118"/>
      <c r="AN831" s="118"/>
      <c r="AO831" s="118"/>
      <c r="AP831" s="118"/>
      <c r="AQ831" s="118"/>
      <c r="AR831" s="118"/>
      <c r="AS831" s="118"/>
      <c r="AT831" s="118"/>
      <c r="AU831" s="118"/>
      <c r="AV831" s="118"/>
      <c r="AW831" s="118"/>
      <c r="AX831" s="118"/>
      <c r="AY831" s="119">
        <f t="shared" si="4"/>
        <v>0</v>
      </c>
      <c r="AZ831" s="118"/>
    </row>
    <row r="832">
      <c r="A832" s="107">
        <f t="shared" si="5"/>
        <v>831</v>
      </c>
      <c r="B832" s="108"/>
      <c r="C832" s="111"/>
      <c r="D832" s="108"/>
      <c r="E832" s="108"/>
      <c r="F832" s="127"/>
      <c r="G832" s="127"/>
      <c r="H832" s="111"/>
      <c r="I832" s="111"/>
      <c r="J832" s="121"/>
      <c r="K832" s="121"/>
      <c r="L832" s="113"/>
      <c r="M832" s="108"/>
      <c r="N832" s="127"/>
      <c r="O832" s="108"/>
      <c r="P832" s="113"/>
      <c r="Q832" s="113"/>
      <c r="R832" s="113"/>
      <c r="S832" s="108"/>
      <c r="T832" s="111"/>
      <c r="U832" s="108"/>
      <c r="V832" s="108"/>
      <c r="W832" s="108"/>
      <c r="X832" s="108"/>
      <c r="Y832" s="116"/>
      <c r="Z832" s="128"/>
      <c r="AA832" s="108"/>
      <c r="AB832" s="113"/>
      <c r="AC832" s="113"/>
      <c r="AD832" s="108"/>
      <c r="AE832" s="108"/>
      <c r="AF832" s="108"/>
      <c r="AG832" s="113"/>
      <c r="AH832" s="113"/>
      <c r="AI832" s="113"/>
      <c r="AJ832" s="108"/>
      <c r="AK832" s="108"/>
      <c r="AL832" s="108"/>
      <c r="AM832" s="118"/>
      <c r="AN832" s="118"/>
      <c r="AO832" s="118"/>
      <c r="AP832" s="118"/>
      <c r="AQ832" s="118"/>
      <c r="AR832" s="118"/>
      <c r="AS832" s="118"/>
      <c r="AT832" s="118"/>
      <c r="AU832" s="118"/>
      <c r="AV832" s="118"/>
      <c r="AW832" s="118"/>
      <c r="AX832" s="118"/>
      <c r="AY832" s="119">
        <f t="shared" si="4"/>
        <v>0</v>
      </c>
      <c r="AZ832" s="118"/>
    </row>
    <row r="833">
      <c r="A833" s="107">
        <f t="shared" si="5"/>
        <v>832</v>
      </c>
      <c r="B833" s="108"/>
      <c r="C833" s="111"/>
      <c r="D833" s="108"/>
      <c r="E833" s="108"/>
      <c r="F833" s="127"/>
      <c r="G833" s="127"/>
      <c r="H833" s="111"/>
      <c r="I833" s="111"/>
      <c r="J833" s="121"/>
      <c r="K833" s="121"/>
      <c r="L833" s="113"/>
      <c r="M833" s="108"/>
      <c r="N833" s="127"/>
      <c r="O833" s="108"/>
      <c r="P833" s="113"/>
      <c r="Q833" s="113"/>
      <c r="R833" s="113"/>
      <c r="S833" s="108"/>
      <c r="T833" s="111"/>
      <c r="U833" s="108"/>
      <c r="V833" s="108"/>
      <c r="W833" s="108"/>
      <c r="X833" s="108"/>
      <c r="Y833" s="116"/>
      <c r="Z833" s="128"/>
      <c r="AA833" s="108"/>
      <c r="AB833" s="113"/>
      <c r="AC833" s="113"/>
      <c r="AD833" s="108"/>
      <c r="AE833" s="108"/>
      <c r="AF833" s="108"/>
      <c r="AG833" s="113"/>
      <c r="AH833" s="113"/>
      <c r="AI833" s="113"/>
      <c r="AJ833" s="108"/>
      <c r="AK833" s="108"/>
      <c r="AL833" s="108"/>
      <c r="AM833" s="118"/>
      <c r="AN833" s="118"/>
      <c r="AO833" s="118"/>
      <c r="AP833" s="118"/>
      <c r="AQ833" s="118"/>
      <c r="AR833" s="118"/>
      <c r="AS833" s="118"/>
      <c r="AT833" s="118"/>
      <c r="AU833" s="118"/>
      <c r="AV833" s="118"/>
      <c r="AW833" s="118"/>
      <c r="AX833" s="118"/>
      <c r="AY833" s="119">
        <f t="shared" si="4"/>
        <v>0</v>
      </c>
      <c r="AZ833" s="118"/>
    </row>
    <row r="834">
      <c r="A834" s="107">
        <f t="shared" si="5"/>
        <v>833</v>
      </c>
      <c r="B834" s="108"/>
      <c r="C834" s="111"/>
      <c r="D834" s="108"/>
      <c r="E834" s="108"/>
      <c r="F834" s="127"/>
      <c r="G834" s="127"/>
      <c r="H834" s="111"/>
      <c r="I834" s="111"/>
      <c r="J834" s="121"/>
      <c r="K834" s="121"/>
      <c r="L834" s="113"/>
      <c r="M834" s="108"/>
      <c r="N834" s="127"/>
      <c r="O834" s="108"/>
      <c r="P834" s="113"/>
      <c r="Q834" s="113"/>
      <c r="R834" s="113"/>
      <c r="S834" s="108"/>
      <c r="T834" s="111"/>
      <c r="U834" s="108"/>
      <c r="V834" s="108"/>
      <c r="W834" s="108"/>
      <c r="X834" s="108"/>
      <c r="Y834" s="116"/>
      <c r="Z834" s="128"/>
      <c r="AA834" s="108"/>
      <c r="AB834" s="113"/>
      <c r="AC834" s="113"/>
      <c r="AD834" s="108"/>
      <c r="AE834" s="108"/>
      <c r="AF834" s="108"/>
      <c r="AG834" s="113"/>
      <c r="AH834" s="113"/>
      <c r="AI834" s="113"/>
      <c r="AJ834" s="108"/>
      <c r="AK834" s="108"/>
      <c r="AL834" s="108"/>
      <c r="AM834" s="118"/>
      <c r="AN834" s="118"/>
      <c r="AO834" s="118"/>
      <c r="AP834" s="118"/>
      <c r="AQ834" s="118"/>
      <c r="AR834" s="118"/>
      <c r="AS834" s="118"/>
      <c r="AT834" s="118"/>
      <c r="AU834" s="118"/>
      <c r="AV834" s="118"/>
      <c r="AW834" s="118"/>
      <c r="AX834" s="118"/>
      <c r="AY834" s="119">
        <f t="shared" si="4"/>
        <v>0</v>
      </c>
      <c r="AZ834" s="118"/>
    </row>
    <row r="835">
      <c r="A835" s="107">
        <f t="shared" si="5"/>
        <v>834</v>
      </c>
      <c r="B835" s="108"/>
      <c r="C835" s="111"/>
      <c r="D835" s="108"/>
      <c r="E835" s="108"/>
      <c r="F835" s="127"/>
      <c r="G835" s="127"/>
      <c r="H835" s="111"/>
      <c r="I835" s="111"/>
      <c r="J835" s="121"/>
      <c r="K835" s="121"/>
      <c r="L835" s="113"/>
      <c r="M835" s="108"/>
      <c r="N835" s="127"/>
      <c r="O835" s="108"/>
      <c r="P835" s="113"/>
      <c r="Q835" s="113"/>
      <c r="R835" s="113"/>
      <c r="S835" s="108"/>
      <c r="T835" s="111"/>
      <c r="U835" s="108"/>
      <c r="V835" s="108"/>
      <c r="W835" s="108"/>
      <c r="X835" s="108"/>
      <c r="Y835" s="116"/>
      <c r="Z835" s="128"/>
      <c r="AA835" s="108"/>
      <c r="AB835" s="113"/>
      <c r="AC835" s="113"/>
      <c r="AD835" s="108"/>
      <c r="AE835" s="108"/>
      <c r="AF835" s="108"/>
      <c r="AG835" s="113"/>
      <c r="AH835" s="113"/>
      <c r="AI835" s="113"/>
      <c r="AJ835" s="108"/>
      <c r="AK835" s="108"/>
      <c r="AL835" s="108"/>
      <c r="AM835" s="118"/>
      <c r="AN835" s="118"/>
      <c r="AO835" s="118"/>
      <c r="AP835" s="118"/>
      <c r="AQ835" s="118"/>
      <c r="AR835" s="118"/>
      <c r="AS835" s="118"/>
      <c r="AT835" s="118"/>
      <c r="AU835" s="118"/>
      <c r="AV835" s="118"/>
      <c r="AW835" s="118"/>
      <c r="AX835" s="118"/>
      <c r="AY835" s="119">
        <f t="shared" si="4"/>
        <v>0</v>
      </c>
      <c r="AZ835" s="118"/>
    </row>
    <row r="836">
      <c r="A836" s="107">
        <f t="shared" si="5"/>
        <v>835</v>
      </c>
      <c r="B836" s="108"/>
      <c r="C836" s="111"/>
      <c r="D836" s="108"/>
      <c r="E836" s="108"/>
      <c r="F836" s="127"/>
      <c r="G836" s="127"/>
      <c r="H836" s="111"/>
      <c r="I836" s="111"/>
      <c r="J836" s="121"/>
      <c r="K836" s="121"/>
      <c r="L836" s="113"/>
      <c r="M836" s="108"/>
      <c r="N836" s="127"/>
      <c r="O836" s="108"/>
      <c r="P836" s="113"/>
      <c r="Q836" s="113"/>
      <c r="R836" s="113"/>
      <c r="S836" s="108"/>
      <c r="T836" s="111"/>
      <c r="U836" s="108"/>
      <c r="V836" s="108"/>
      <c r="W836" s="108"/>
      <c r="X836" s="108"/>
      <c r="Y836" s="116"/>
      <c r="Z836" s="128"/>
      <c r="AA836" s="108"/>
      <c r="AB836" s="113"/>
      <c r="AC836" s="113"/>
      <c r="AD836" s="108"/>
      <c r="AE836" s="108"/>
      <c r="AF836" s="108"/>
      <c r="AG836" s="113"/>
      <c r="AH836" s="113"/>
      <c r="AI836" s="113"/>
      <c r="AJ836" s="108"/>
      <c r="AK836" s="108"/>
      <c r="AL836" s="108"/>
      <c r="AM836" s="118"/>
      <c r="AN836" s="118"/>
      <c r="AO836" s="118"/>
      <c r="AP836" s="118"/>
      <c r="AQ836" s="118"/>
      <c r="AR836" s="118"/>
      <c r="AS836" s="118"/>
      <c r="AT836" s="118"/>
      <c r="AU836" s="118"/>
      <c r="AV836" s="118"/>
      <c r="AW836" s="118"/>
      <c r="AX836" s="118"/>
      <c r="AY836" s="119">
        <f t="shared" si="4"/>
        <v>0</v>
      </c>
      <c r="AZ836" s="118"/>
    </row>
    <row r="837">
      <c r="A837" s="107">
        <f t="shared" si="5"/>
        <v>836</v>
      </c>
      <c r="B837" s="108"/>
      <c r="C837" s="111"/>
      <c r="D837" s="108"/>
      <c r="E837" s="108"/>
      <c r="F837" s="127"/>
      <c r="G837" s="127"/>
      <c r="H837" s="111"/>
      <c r="I837" s="111"/>
      <c r="J837" s="121"/>
      <c r="K837" s="121"/>
      <c r="L837" s="113"/>
      <c r="M837" s="108"/>
      <c r="N837" s="127"/>
      <c r="O837" s="108"/>
      <c r="P837" s="113"/>
      <c r="Q837" s="113"/>
      <c r="R837" s="113"/>
      <c r="S837" s="108"/>
      <c r="T837" s="111"/>
      <c r="U837" s="108"/>
      <c r="V837" s="108"/>
      <c r="W837" s="108"/>
      <c r="X837" s="108"/>
      <c r="Y837" s="116"/>
      <c r="Z837" s="128"/>
      <c r="AA837" s="108"/>
      <c r="AB837" s="113"/>
      <c r="AC837" s="113"/>
      <c r="AD837" s="108"/>
      <c r="AE837" s="108"/>
      <c r="AF837" s="108"/>
      <c r="AG837" s="113"/>
      <c r="AH837" s="113"/>
      <c r="AI837" s="113"/>
      <c r="AJ837" s="108"/>
      <c r="AK837" s="108"/>
      <c r="AL837" s="108"/>
      <c r="AM837" s="118"/>
      <c r="AN837" s="118"/>
      <c r="AO837" s="118"/>
      <c r="AP837" s="118"/>
      <c r="AQ837" s="118"/>
      <c r="AR837" s="118"/>
      <c r="AS837" s="118"/>
      <c r="AT837" s="118"/>
      <c r="AU837" s="118"/>
      <c r="AV837" s="118"/>
      <c r="AW837" s="118"/>
      <c r="AX837" s="118"/>
      <c r="AY837" s="119">
        <f t="shared" si="4"/>
        <v>0</v>
      </c>
      <c r="AZ837" s="118"/>
    </row>
    <row r="838">
      <c r="A838" s="107">
        <f t="shared" si="5"/>
        <v>837</v>
      </c>
      <c r="B838" s="108"/>
      <c r="C838" s="111"/>
      <c r="D838" s="108"/>
      <c r="E838" s="108"/>
      <c r="F838" s="127"/>
      <c r="G838" s="127"/>
      <c r="H838" s="111"/>
      <c r="I838" s="111"/>
      <c r="J838" s="121"/>
      <c r="K838" s="121"/>
      <c r="L838" s="113"/>
      <c r="M838" s="108"/>
      <c r="N838" s="127"/>
      <c r="O838" s="108"/>
      <c r="P838" s="113"/>
      <c r="Q838" s="113"/>
      <c r="R838" s="113"/>
      <c r="S838" s="108"/>
      <c r="T838" s="111"/>
      <c r="U838" s="108"/>
      <c r="V838" s="108"/>
      <c r="W838" s="108"/>
      <c r="X838" s="108"/>
      <c r="Y838" s="116"/>
      <c r="Z838" s="128"/>
      <c r="AA838" s="108"/>
      <c r="AB838" s="113"/>
      <c r="AC838" s="113"/>
      <c r="AD838" s="108"/>
      <c r="AE838" s="108"/>
      <c r="AF838" s="108"/>
      <c r="AG838" s="113"/>
      <c r="AH838" s="113"/>
      <c r="AI838" s="113"/>
      <c r="AJ838" s="108"/>
      <c r="AK838" s="108"/>
      <c r="AL838" s="108"/>
      <c r="AM838" s="118"/>
      <c r="AN838" s="118"/>
      <c r="AO838" s="118"/>
      <c r="AP838" s="118"/>
      <c r="AQ838" s="118"/>
      <c r="AR838" s="118"/>
      <c r="AS838" s="118"/>
      <c r="AT838" s="118"/>
      <c r="AU838" s="118"/>
      <c r="AV838" s="118"/>
      <c r="AW838" s="118"/>
      <c r="AX838" s="118"/>
      <c r="AY838" s="119">
        <f t="shared" si="4"/>
        <v>0</v>
      </c>
      <c r="AZ838" s="118"/>
    </row>
    <row r="839">
      <c r="A839" s="107">
        <f t="shared" si="5"/>
        <v>838</v>
      </c>
      <c r="B839" s="108"/>
      <c r="C839" s="111"/>
      <c r="D839" s="108"/>
      <c r="E839" s="108"/>
      <c r="F839" s="127"/>
      <c r="G839" s="127"/>
      <c r="H839" s="111"/>
      <c r="I839" s="111"/>
      <c r="J839" s="121"/>
      <c r="K839" s="121"/>
      <c r="L839" s="113"/>
      <c r="M839" s="108"/>
      <c r="N839" s="127"/>
      <c r="O839" s="108"/>
      <c r="P839" s="113"/>
      <c r="Q839" s="113"/>
      <c r="R839" s="113"/>
      <c r="S839" s="108"/>
      <c r="T839" s="111"/>
      <c r="U839" s="108"/>
      <c r="V839" s="108"/>
      <c r="W839" s="108"/>
      <c r="X839" s="108"/>
      <c r="Y839" s="116"/>
      <c r="Z839" s="128"/>
      <c r="AA839" s="108"/>
      <c r="AB839" s="113"/>
      <c r="AC839" s="113"/>
      <c r="AD839" s="108"/>
      <c r="AE839" s="108"/>
      <c r="AF839" s="108"/>
      <c r="AG839" s="113"/>
      <c r="AH839" s="113"/>
      <c r="AI839" s="113"/>
      <c r="AJ839" s="108"/>
      <c r="AK839" s="108"/>
      <c r="AL839" s="108"/>
      <c r="AM839" s="118"/>
      <c r="AN839" s="118"/>
      <c r="AO839" s="118"/>
      <c r="AP839" s="118"/>
      <c r="AQ839" s="118"/>
      <c r="AR839" s="118"/>
      <c r="AS839" s="118"/>
      <c r="AT839" s="118"/>
      <c r="AU839" s="118"/>
      <c r="AV839" s="118"/>
      <c r="AW839" s="118"/>
      <c r="AX839" s="118"/>
      <c r="AY839" s="119">
        <f t="shared" si="4"/>
        <v>0</v>
      </c>
      <c r="AZ839" s="118"/>
    </row>
    <row r="840">
      <c r="A840" s="107">
        <f t="shared" si="5"/>
        <v>839</v>
      </c>
      <c r="B840" s="108"/>
      <c r="C840" s="111"/>
      <c r="D840" s="108"/>
      <c r="E840" s="108"/>
      <c r="F840" s="127"/>
      <c r="G840" s="127"/>
      <c r="H840" s="111"/>
      <c r="I840" s="111"/>
      <c r="J840" s="121"/>
      <c r="K840" s="121"/>
      <c r="L840" s="113"/>
      <c r="M840" s="108"/>
      <c r="N840" s="127"/>
      <c r="O840" s="108"/>
      <c r="P840" s="113"/>
      <c r="Q840" s="113"/>
      <c r="R840" s="113"/>
      <c r="S840" s="108"/>
      <c r="T840" s="111"/>
      <c r="U840" s="108"/>
      <c r="V840" s="108"/>
      <c r="W840" s="108"/>
      <c r="X840" s="108"/>
      <c r="Y840" s="116"/>
      <c r="Z840" s="128"/>
      <c r="AA840" s="108"/>
      <c r="AB840" s="113"/>
      <c r="AC840" s="113"/>
      <c r="AD840" s="108"/>
      <c r="AE840" s="108"/>
      <c r="AF840" s="108"/>
      <c r="AG840" s="113"/>
      <c r="AH840" s="113"/>
      <c r="AI840" s="113"/>
      <c r="AJ840" s="108"/>
      <c r="AK840" s="108"/>
      <c r="AL840" s="108"/>
      <c r="AM840" s="118"/>
      <c r="AN840" s="118"/>
      <c r="AO840" s="118"/>
      <c r="AP840" s="118"/>
      <c r="AQ840" s="118"/>
      <c r="AR840" s="118"/>
      <c r="AS840" s="118"/>
      <c r="AT840" s="118"/>
      <c r="AU840" s="118"/>
      <c r="AV840" s="118"/>
      <c r="AW840" s="118"/>
      <c r="AX840" s="118"/>
      <c r="AY840" s="119">
        <f t="shared" si="4"/>
        <v>0</v>
      </c>
      <c r="AZ840" s="118"/>
    </row>
    <row r="841">
      <c r="A841" s="107">
        <f t="shared" si="5"/>
        <v>840</v>
      </c>
      <c r="B841" s="108"/>
      <c r="C841" s="111"/>
      <c r="D841" s="108"/>
      <c r="E841" s="108"/>
      <c r="F841" s="127"/>
      <c r="G841" s="127"/>
      <c r="H841" s="111"/>
      <c r="I841" s="111"/>
      <c r="J841" s="121"/>
      <c r="K841" s="121"/>
      <c r="L841" s="113"/>
      <c r="M841" s="108"/>
      <c r="N841" s="127"/>
      <c r="O841" s="108"/>
      <c r="P841" s="113"/>
      <c r="Q841" s="113"/>
      <c r="R841" s="113"/>
      <c r="S841" s="108"/>
      <c r="T841" s="111"/>
      <c r="U841" s="108"/>
      <c r="V841" s="108"/>
      <c r="W841" s="108"/>
      <c r="X841" s="108"/>
      <c r="Y841" s="116"/>
      <c r="Z841" s="128"/>
      <c r="AA841" s="108"/>
      <c r="AB841" s="113"/>
      <c r="AC841" s="113"/>
      <c r="AD841" s="108"/>
      <c r="AE841" s="108"/>
      <c r="AF841" s="108"/>
      <c r="AG841" s="113"/>
      <c r="AH841" s="113"/>
      <c r="AI841" s="113"/>
      <c r="AJ841" s="108"/>
      <c r="AK841" s="108"/>
      <c r="AL841" s="108"/>
      <c r="AM841" s="118"/>
      <c r="AN841" s="118"/>
      <c r="AO841" s="118"/>
      <c r="AP841" s="118"/>
      <c r="AQ841" s="118"/>
      <c r="AR841" s="118"/>
      <c r="AS841" s="118"/>
      <c r="AT841" s="118"/>
      <c r="AU841" s="118"/>
      <c r="AV841" s="118"/>
      <c r="AW841" s="118"/>
      <c r="AX841" s="118"/>
      <c r="AY841" s="119">
        <f t="shared" si="4"/>
        <v>0</v>
      </c>
      <c r="AZ841" s="118"/>
    </row>
    <row r="842">
      <c r="A842" s="107">
        <f t="shared" si="5"/>
        <v>841</v>
      </c>
      <c r="B842" s="108"/>
      <c r="C842" s="111"/>
      <c r="D842" s="108"/>
      <c r="E842" s="108"/>
      <c r="F842" s="127"/>
      <c r="G842" s="127"/>
      <c r="H842" s="111"/>
      <c r="I842" s="111"/>
      <c r="J842" s="121"/>
      <c r="K842" s="121"/>
      <c r="L842" s="113"/>
      <c r="M842" s="108"/>
      <c r="N842" s="127"/>
      <c r="O842" s="108"/>
      <c r="P842" s="113"/>
      <c r="Q842" s="113"/>
      <c r="R842" s="113"/>
      <c r="S842" s="108"/>
      <c r="T842" s="111"/>
      <c r="U842" s="108"/>
      <c r="V842" s="108"/>
      <c r="W842" s="108"/>
      <c r="X842" s="108"/>
      <c r="Y842" s="116"/>
      <c r="Z842" s="128"/>
      <c r="AA842" s="108"/>
      <c r="AB842" s="113"/>
      <c r="AC842" s="113"/>
      <c r="AD842" s="108"/>
      <c r="AE842" s="108"/>
      <c r="AF842" s="108"/>
      <c r="AG842" s="113"/>
      <c r="AH842" s="113"/>
      <c r="AI842" s="113"/>
      <c r="AJ842" s="108"/>
      <c r="AK842" s="108"/>
      <c r="AL842" s="108"/>
      <c r="AM842" s="118"/>
      <c r="AN842" s="118"/>
      <c r="AO842" s="118"/>
      <c r="AP842" s="118"/>
      <c r="AQ842" s="118"/>
      <c r="AR842" s="118"/>
      <c r="AS842" s="118"/>
      <c r="AT842" s="118"/>
      <c r="AU842" s="118"/>
      <c r="AV842" s="118"/>
      <c r="AW842" s="118"/>
      <c r="AX842" s="118"/>
      <c r="AY842" s="119">
        <f t="shared" si="4"/>
        <v>0</v>
      </c>
      <c r="AZ842" s="118"/>
    </row>
    <row r="843">
      <c r="A843" s="107">
        <f t="shared" si="5"/>
        <v>842</v>
      </c>
      <c r="B843" s="108"/>
      <c r="C843" s="111"/>
      <c r="D843" s="108"/>
      <c r="E843" s="108"/>
      <c r="F843" s="127"/>
      <c r="G843" s="127"/>
      <c r="H843" s="111"/>
      <c r="I843" s="111"/>
      <c r="J843" s="121"/>
      <c r="K843" s="121"/>
      <c r="L843" s="113"/>
      <c r="M843" s="108"/>
      <c r="N843" s="127"/>
      <c r="O843" s="108"/>
      <c r="P843" s="113"/>
      <c r="Q843" s="113"/>
      <c r="R843" s="113"/>
      <c r="S843" s="108"/>
      <c r="T843" s="111"/>
      <c r="U843" s="108"/>
      <c r="V843" s="108"/>
      <c r="W843" s="108"/>
      <c r="X843" s="108"/>
      <c r="Y843" s="116"/>
      <c r="Z843" s="128"/>
      <c r="AA843" s="108"/>
      <c r="AB843" s="113"/>
      <c r="AC843" s="113"/>
      <c r="AD843" s="108"/>
      <c r="AE843" s="108"/>
      <c r="AF843" s="108"/>
      <c r="AG843" s="113"/>
      <c r="AH843" s="113"/>
      <c r="AI843" s="113"/>
      <c r="AJ843" s="108"/>
      <c r="AK843" s="108"/>
      <c r="AL843" s="108"/>
      <c r="AM843" s="118"/>
      <c r="AN843" s="118"/>
      <c r="AO843" s="118"/>
      <c r="AP843" s="118"/>
      <c r="AQ843" s="118"/>
      <c r="AR843" s="118"/>
      <c r="AS843" s="118"/>
      <c r="AT843" s="118"/>
      <c r="AU843" s="118"/>
      <c r="AV843" s="118"/>
      <c r="AW843" s="118"/>
      <c r="AX843" s="118"/>
      <c r="AY843" s="119">
        <f t="shared" si="4"/>
        <v>0</v>
      </c>
      <c r="AZ843" s="118"/>
    </row>
    <row r="844">
      <c r="A844" s="107">
        <f t="shared" si="5"/>
        <v>843</v>
      </c>
      <c r="B844" s="108"/>
      <c r="C844" s="111"/>
      <c r="D844" s="108"/>
      <c r="E844" s="108"/>
      <c r="F844" s="127"/>
      <c r="G844" s="127"/>
      <c r="H844" s="111"/>
      <c r="I844" s="111"/>
      <c r="J844" s="121"/>
      <c r="K844" s="121"/>
      <c r="L844" s="113"/>
      <c r="M844" s="108"/>
      <c r="N844" s="127"/>
      <c r="O844" s="108"/>
      <c r="P844" s="113"/>
      <c r="Q844" s="113"/>
      <c r="R844" s="113"/>
      <c r="S844" s="108"/>
      <c r="T844" s="111"/>
      <c r="U844" s="108"/>
      <c r="V844" s="108"/>
      <c r="W844" s="108"/>
      <c r="X844" s="108"/>
      <c r="Y844" s="116"/>
      <c r="Z844" s="128"/>
      <c r="AA844" s="108"/>
      <c r="AB844" s="113"/>
      <c r="AC844" s="113"/>
      <c r="AD844" s="108"/>
      <c r="AE844" s="108"/>
      <c r="AF844" s="108"/>
      <c r="AG844" s="113"/>
      <c r="AH844" s="113"/>
      <c r="AI844" s="113"/>
      <c r="AJ844" s="108"/>
      <c r="AK844" s="108"/>
      <c r="AL844" s="108"/>
      <c r="AM844" s="118"/>
      <c r="AN844" s="118"/>
      <c r="AO844" s="118"/>
      <c r="AP844" s="118"/>
      <c r="AQ844" s="118"/>
      <c r="AR844" s="118"/>
      <c r="AS844" s="118"/>
      <c r="AT844" s="118"/>
      <c r="AU844" s="118"/>
      <c r="AV844" s="118"/>
      <c r="AW844" s="118"/>
      <c r="AX844" s="118"/>
      <c r="AY844" s="119">
        <f t="shared" si="4"/>
        <v>0</v>
      </c>
      <c r="AZ844" s="118"/>
    </row>
    <row r="845">
      <c r="A845" s="107">
        <f t="shared" si="5"/>
        <v>844</v>
      </c>
      <c r="B845" s="108"/>
      <c r="C845" s="111"/>
      <c r="D845" s="108"/>
      <c r="E845" s="108"/>
      <c r="F845" s="127"/>
      <c r="G845" s="127"/>
      <c r="H845" s="111"/>
      <c r="I845" s="111"/>
      <c r="J845" s="121"/>
      <c r="K845" s="121"/>
      <c r="L845" s="113"/>
      <c r="M845" s="108"/>
      <c r="N845" s="127"/>
      <c r="O845" s="108"/>
      <c r="P845" s="113"/>
      <c r="Q845" s="113"/>
      <c r="R845" s="113"/>
      <c r="S845" s="108"/>
      <c r="T845" s="111"/>
      <c r="U845" s="108"/>
      <c r="V845" s="108"/>
      <c r="W845" s="108"/>
      <c r="X845" s="108"/>
      <c r="Y845" s="116"/>
      <c r="Z845" s="128"/>
      <c r="AA845" s="108"/>
      <c r="AB845" s="113"/>
      <c r="AC845" s="113"/>
      <c r="AD845" s="108"/>
      <c r="AE845" s="108"/>
      <c r="AF845" s="108"/>
      <c r="AG845" s="113"/>
      <c r="AH845" s="113"/>
      <c r="AI845" s="113"/>
      <c r="AJ845" s="108"/>
      <c r="AK845" s="108"/>
      <c r="AL845" s="108"/>
      <c r="AM845" s="118"/>
      <c r="AN845" s="118"/>
      <c r="AO845" s="118"/>
      <c r="AP845" s="118"/>
      <c r="AQ845" s="118"/>
      <c r="AR845" s="118"/>
      <c r="AS845" s="118"/>
      <c r="AT845" s="118"/>
      <c r="AU845" s="118"/>
      <c r="AV845" s="118"/>
      <c r="AW845" s="118"/>
      <c r="AX845" s="118"/>
      <c r="AY845" s="119">
        <f t="shared" si="4"/>
        <v>0</v>
      </c>
      <c r="AZ845" s="118"/>
    </row>
    <row r="846">
      <c r="A846" s="107">
        <f t="shared" si="5"/>
        <v>845</v>
      </c>
      <c r="B846" s="108"/>
      <c r="C846" s="111"/>
      <c r="D846" s="108"/>
      <c r="E846" s="108"/>
      <c r="F846" s="127"/>
      <c r="G846" s="127"/>
      <c r="H846" s="111"/>
      <c r="I846" s="111"/>
      <c r="J846" s="121"/>
      <c r="K846" s="121"/>
      <c r="L846" s="113"/>
      <c r="M846" s="108"/>
      <c r="N846" s="127"/>
      <c r="O846" s="108"/>
      <c r="P846" s="113"/>
      <c r="Q846" s="113"/>
      <c r="R846" s="113"/>
      <c r="S846" s="108"/>
      <c r="T846" s="111"/>
      <c r="U846" s="108"/>
      <c r="V846" s="108"/>
      <c r="W846" s="108"/>
      <c r="X846" s="108"/>
      <c r="Y846" s="116"/>
      <c r="Z846" s="128"/>
      <c r="AA846" s="108"/>
      <c r="AB846" s="113"/>
      <c r="AC846" s="113"/>
      <c r="AD846" s="108"/>
      <c r="AE846" s="108"/>
      <c r="AF846" s="108"/>
      <c r="AG846" s="113"/>
      <c r="AH846" s="113"/>
      <c r="AI846" s="113"/>
      <c r="AJ846" s="108"/>
      <c r="AK846" s="108"/>
      <c r="AL846" s="108"/>
      <c r="AM846" s="118"/>
      <c r="AN846" s="118"/>
      <c r="AO846" s="118"/>
      <c r="AP846" s="118"/>
      <c r="AQ846" s="118"/>
      <c r="AR846" s="118"/>
      <c r="AS846" s="118"/>
      <c r="AT846" s="118"/>
      <c r="AU846" s="118"/>
      <c r="AV846" s="118"/>
      <c r="AW846" s="118"/>
      <c r="AX846" s="118"/>
      <c r="AY846" s="119">
        <f t="shared" si="4"/>
        <v>0</v>
      </c>
      <c r="AZ846" s="118"/>
    </row>
    <row r="847">
      <c r="A847" s="107">
        <f t="shared" si="5"/>
        <v>846</v>
      </c>
      <c r="B847" s="108"/>
      <c r="C847" s="111"/>
      <c r="D847" s="108"/>
      <c r="E847" s="108"/>
      <c r="F847" s="127"/>
      <c r="G847" s="127"/>
      <c r="H847" s="111"/>
      <c r="I847" s="111"/>
      <c r="J847" s="121"/>
      <c r="K847" s="121"/>
      <c r="L847" s="113"/>
      <c r="M847" s="108"/>
      <c r="N847" s="127"/>
      <c r="O847" s="108"/>
      <c r="P847" s="113"/>
      <c r="Q847" s="113"/>
      <c r="R847" s="113"/>
      <c r="S847" s="108"/>
      <c r="T847" s="111"/>
      <c r="U847" s="108"/>
      <c r="V847" s="108"/>
      <c r="W847" s="108"/>
      <c r="X847" s="108"/>
      <c r="Y847" s="116"/>
      <c r="Z847" s="128"/>
      <c r="AA847" s="108"/>
      <c r="AB847" s="113"/>
      <c r="AC847" s="113"/>
      <c r="AD847" s="108"/>
      <c r="AE847" s="108"/>
      <c r="AF847" s="108"/>
      <c r="AG847" s="113"/>
      <c r="AH847" s="113"/>
      <c r="AI847" s="113"/>
      <c r="AJ847" s="108"/>
      <c r="AK847" s="108"/>
      <c r="AL847" s="108"/>
      <c r="AM847" s="118"/>
      <c r="AN847" s="118"/>
      <c r="AO847" s="118"/>
      <c r="AP847" s="118"/>
      <c r="AQ847" s="118"/>
      <c r="AR847" s="118"/>
      <c r="AS847" s="118"/>
      <c r="AT847" s="118"/>
      <c r="AU847" s="118"/>
      <c r="AV847" s="118"/>
      <c r="AW847" s="118"/>
      <c r="AX847" s="118"/>
      <c r="AY847" s="119">
        <f t="shared" si="4"/>
        <v>0</v>
      </c>
      <c r="AZ847" s="118"/>
    </row>
    <row r="848">
      <c r="A848" s="107">
        <f t="shared" si="5"/>
        <v>847</v>
      </c>
      <c r="B848" s="108"/>
      <c r="C848" s="111"/>
      <c r="D848" s="108"/>
      <c r="E848" s="108"/>
      <c r="F848" s="127"/>
      <c r="G848" s="127"/>
      <c r="H848" s="111"/>
      <c r="I848" s="111"/>
      <c r="J848" s="121"/>
      <c r="K848" s="121"/>
      <c r="L848" s="113"/>
      <c r="M848" s="108"/>
      <c r="N848" s="127"/>
      <c r="O848" s="108"/>
      <c r="P848" s="113"/>
      <c r="Q848" s="113"/>
      <c r="R848" s="113"/>
      <c r="S848" s="108"/>
      <c r="T848" s="111"/>
      <c r="U848" s="108"/>
      <c r="V848" s="108"/>
      <c r="W848" s="108"/>
      <c r="X848" s="108"/>
      <c r="Y848" s="116"/>
      <c r="Z848" s="128"/>
      <c r="AA848" s="108"/>
      <c r="AB848" s="113"/>
      <c r="AC848" s="113"/>
      <c r="AD848" s="108"/>
      <c r="AE848" s="108"/>
      <c r="AF848" s="108"/>
      <c r="AG848" s="113"/>
      <c r="AH848" s="113"/>
      <c r="AI848" s="113"/>
      <c r="AJ848" s="108"/>
      <c r="AK848" s="108"/>
      <c r="AL848" s="108"/>
      <c r="AM848" s="118"/>
      <c r="AN848" s="118"/>
      <c r="AO848" s="118"/>
      <c r="AP848" s="118"/>
      <c r="AQ848" s="118"/>
      <c r="AR848" s="118"/>
      <c r="AS848" s="118"/>
      <c r="AT848" s="118"/>
      <c r="AU848" s="118"/>
      <c r="AV848" s="118"/>
      <c r="AW848" s="118"/>
      <c r="AX848" s="118"/>
      <c r="AY848" s="119">
        <f t="shared" si="4"/>
        <v>0</v>
      </c>
      <c r="AZ848" s="118"/>
    </row>
    <row r="849">
      <c r="A849" s="107">
        <f t="shared" si="5"/>
        <v>848</v>
      </c>
      <c r="B849" s="108"/>
      <c r="C849" s="111"/>
      <c r="D849" s="108"/>
      <c r="E849" s="108"/>
      <c r="F849" s="127"/>
      <c r="G849" s="127"/>
      <c r="H849" s="111"/>
      <c r="I849" s="111"/>
      <c r="J849" s="121"/>
      <c r="K849" s="121"/>
      <c r="L849" s="113"/>
      <c r="M849" s="108"/>
      <c r="N849" s="127"/>
      <c r="O849" s="108"/>
      <c r="P849" s="113"/>
      <c r="Q849" s="113"/>
      <c r="R849" s="113"/>
      <c r="S849" s="108"/>
      <c r="T849" s="111"/>
      <c r="U849" s="108"/>
      <c r="V849" s="108"/>
      <c r="W849" s="108"/>
      <c r="X849" s="108"/>
      <c r="Y849" s="116"/>
      <c r="Z849" s="128"/>
      <c r="AA849" s="108"/>
      <c r="AB849" s="113"/>
      <c r="AC849" s="113"/>
      <c r="AD849" s="108"/>
      <c r="AE849" s="108"/>
      <c r="AF849" s="108"/>
      <c r="AG849" s="113"/>
      <c r="AH849" s="113"/>
      <c r="AI849" s="113"/>
      <c r="AJ849" s="108"/>
      <c r="AK849" s="108"/>
      <c r="AL849" s="108"/>
      <c r="AM849" s="118"/>
      <c r="AN849" s="118"/>
      <c r="AO849" s="118"/>
      <c r="AP849" s="118"/>
      <c r="AQ849" s="118"/>
      <c r="AR849" s="118"/>
      <c r="AS849" s="118"/>
      <c r="AT849" s="118"/>
      <c r="AU849" s="118"/>
      <c r="AV849" s="118"/>
      <c r="AW849" s="118"/>
      <c r="AX849" s="118"/>
      <c r="AY849" s="119">
        <f t="shared" si="4"/>
        <v>0</v>
      </c>
      <c r="AZ849" s="118"/>
    </row>
    <row r="850">
      <c r="A850" s="107">
        <f t="shared" si="5"/>
        <v>849</v>
      </c>
      <c r="B850" s="108"/>
      <c r="C850" s="111"/>
      <c r="D850" s="108"/>
      <c r="E850" s="108"/>
      <c r="F850" s="127"/>
      <c r="G850" s="127"/>
      <c r="H850" s="111"/>
      <c r="I850" s="111"/>
      <c r="J850" s="121"/>
      <c r="K850" s="121"/>
      <c r="L850" s="113"/>
      <c r="M850" s="108"/>
      <c r="N850" s="127"/>
      <c r="O850" s="108"/>
      <c r="P850" s="113"/>
      <c r="Q850" s="113"/>
      <c r="R850" s="113"/>
      <c r="S850" s="108"/>
      <c r="T850" s="111"/>
      <c r="U850" s="108"/>
      <c r="V850" s="108"/>
      <c r="W850" s="108"/>
      <c r="X850" s="108"/>
      <c r="Y850" s="116"/>
      <c r="Z850" s="128"/>
      <c r="AA850" s="108"/>
      <c r="AB850" s="113"/>
      <c r="AC850" s="113"/>
      <c r="AD850" s="108"/>
      <c r="AE850" s="108"/>
      <c r="AF850" s="108"/>
      <c r="AG850" s="113"/>
      <c r="AH850" s="113"/>
      <c r="AI850" s="113"/>
      <c r="AJ850" s="108"/>
      <c r="AK850" s="108"/>
      <c r="AL850" s="108"/>
      <c r="AM850" s="118"/>
      <c r="AN850" s="118"/>
      <c r="AO850" s="118"/>
      <c r="AP850" s="118"/>
      <c r="AQ850" s="118"/>
      <c r="AR850" s="118"/>
      <c r="AS850" s="118"/>
      <c r="AT850" s="118"/>
      <c r="AU850" s="118"/>
      <c r="AV850" s="118"/>
      <c r="AW850" s="118"/>
      <c r="AX850" s="118"/>
      <c r="AY850" s="119">
        <f t="shared" si="4"/>
        <v>0</v>
      </c>
      <c r="AZ850" s="118"/>
    </row>
    <row r="851">
      <c r="A851" s="107">
        <f t="shared" si="5"/>
        <v>850</v>
      </c>
      <c r="B851" s="108"/>
      <c r="C851" s="111"/>
      <c r="D851" s="108"/>
      <c r="E851" s="108"/>
      <c r="F851" s="127"/>
      <c r="G851" s="127"/>
      <c r="H851" s="111"/>
      <c r="I851" s="111"/>
      <c r="J851" s="121"/>
      <c r="K851" s="121"/>
      <c r="L851" s="113"/>
      <c r="M851" s="108"/>
      <c r="N851" s="127"/>
      <c r="O851" s="108"/>
      <c r="P851" s="113"/>
      <c r="Q851" s="113"/>
      <c r="R851" s="113"/>
      <c r="S851" s="108"/>
      <c r="T851" s="111"/>
      <c r="U851" s="108"/>
      <c r="V851" s="108"/>
      <c r="W851" s="108"/>
      <c r="X851" s="108"/>
      <c r="Y851" s="116"/>
      <c r="Z851" s="128"/>
      <c r="AA851" s="108"/>
      <c r="AB851" s="113"/>
      <c r="AC851" s="113"/>
      <c r="AD851" s="108"/>
      <c r="AE851" s="108"/>
      <c r="AF851" s="108"/>
      <c r="AG851" s="113"/>
      <c r="AH851" s="113"/>
      <c r="AI851" s="113"/>
      <c r="AJ851" s="108"/>
      <c r="AK851" s="108"/>
      <c r="AL851" s="108"/>
      <c r="AM851" s="118"/>
      <c r="AN851" s="118"/>
      <c r="AO851" s="118"/>
      <c r="AP851" s="118"/>
      <c r="AQ851" s="118"/>
      <c r="AR851" s="118"/>
      <c r="AS851" s="118"/>
      <c r="AT851" s="118"/>
      <c r="AU851" s="118"/>
      <c r="AV851" s="118"/>
      <c r="AW851" s="118"/>
      <c r="AX851" s="118"/>
      <c r="AY851" s="119">
        <f t="shared" si="4"/>
        <v>0</v>
      </c>
      <c r="AZ851" s="118"/>
    </row>
    <row r="852">
      <c r="A852" s="107">
        <f t="shared" si="5"/>
        <v>851</v>
      </c>
      <c r="B852" s="108"/>
      <c r="C852" s="111"/>
      <c r="D852" s="108"/>
      <c r="E852" s="108"/>
      <c r="F852" s="127"/>
      <c r="G852" s="127"/>
      <c r="H852" s="111"/>
      <c r="I852" s="111"/>
      <c r="J852" s="121"/>
      <c r="K852" s="121"/>
      <c r="L852" s="113"/>
      <c r="M852" s="108"/>
      <c r="N852" s="127"/>
      <c r="O852" s="108"/>
      <c r="P852" s="113"/>
      <c r="Q852" s="113"/>
      <c r="R852" s="113"/>
      <c r="S852" s="108"/>
      <c r="T852" s="111"/>
      <c r="U852" s="108"/>
      <c r="V852" s="108"/>
      <c r="W852" s="108"/>
      <c r="X852" s="108"/>
      <c r="Y852" s="116"/>
      <c r="Z852" s="128"/>
      <c r="AA852" s="108"/>
      <c r="AB852" s="113"/>
      <c r="AC852" s="113"/>
      <c r="AD852" s="108"/>
      <c r="AE852" s="108"/>
      <c r="AF852" s="108"/>
      <c r="AG852" s="113"/>
      <c r="AH852" s="113"/>
      <c r="AI852" s="113"/>
      <c r="AJ852" s="108"/>
      <c r="AK852" s="108"/>
      <c r="AL852" s="108"/>
      <c r="AM852" s="118"/>
      <c r="AN852" s="118"/>
      <c r="AO852" s="118"/>
      <c r="AP852" s="118"/>
      <c r="AQ852" s="118"/>
      <c r="AR852" s="118"/>
      <c r="AS852" s="118"/>
      <c r="AT852" s="118"/>
      <c r="AU852" s="118"/>
      <c r="AV852" s="118"/>
      <c r="AW852" s="118"/>
      <c r="AX852" s="118"/>
      <c r="AY852" s="119">
        <f t="shared" si="4"/>
        <v>0</v>
      </c>
      <c r="AZ852" s="118"/>
    </row>
    <row r="853">
      <c r="A853" s="107">
        <f t="shared" si="5"/>
        <v>852</v>
      </c>
      <c r="B853" s="108"/>
      <c r="C853" s="111"/>
      <c r="D853" s="108"/>
      <c r="E853" s="108"/>
      <c r="F853" s="127"/>
      <c r="G853" s="127"/>
      <c r="H853" s="111"/>
      <c r="I853" s="111"/>
      <c r="J853" s="121"/>
      <c r="K853" s="121"/>
      <c r="L853" s="113"/>
      <c r="M853" s="108"/>
      <c r="N853" s="127"/>
      <c r="O853" s="108"/>
      <c r="P853" s="113"/>
      <c r="Q853" s="113"/>
      <c r="R853" s="113"/>
      <c r="S853" s="108"/>
      <c r="T853" s="111"/>
      <c r="U853" s="108"/>
      <c r="V853" s="108"/>
      <c r="W853" s="108"/>
      <c r="X853" s="108"/>
      <c r="Y853" s="116"/>
      <c r="Z853" s="128"/>
      <c r="AA853" s="108"/>
      <c r="AB853" s="113"/>
      <c r="AC853" s="113"/>
      <c r="AD853" s="108"/>
      <c r="AE853" s="108"/>
      <c r="AF853" s="108"/>
      <c r="AG853" s="113"/>
      <c r="AH853" s="113"/>
      <c r="AI853" s="113"/>
      <c r="AJ853" s="108"/>
      <c r="AK853" s="108"/>
      <c r="AL853" s="108"/>
      <c r="AM853" s="118"/>
      <c r="AN853" s="118"/>
      <c r="AO853" s="118"/>
      <c r="AP853" s="118"/>
      <c r="AQ853" s="118"/>
      <c r="AR853" s="118"/>
      <c r="AS853" s="118"/>
      <c r="AT853" s="118"/>
      <c r="AU853" s="118"/>
      <c r="AV853" s="118"/>
      <c r="AW853" s="118"/>
      <c r="AX853" s="118"/>
      <c r="AY853" s="119">
        <f t="shared" si="4"/>
        <v>0</v>
      </c>
      <c r="AZ853" s="118"/>
    </row>
    <row r="854">
      <c r="A854" s="107">
        <f t="shared" si="5"/>
        <v>853</v>
      </c>
      <c r="B854" s="108"/>
      <c r="C854" s="111"/>
      <c r="D854" s="108"/>
      <c r="E854" s="108"/>
      <c r="F854" s="127"/>
      <c r="G854" s="127"/>
      <c r="H854" s="111"/>
      <c r="I854" s="111"/>
      <c r="J854" s="121"/>
      <c r="K854" s="121"/>
      <c r="L854" s="113"/>
      <c r="M854" s="108"/>
      <c r="N854" s="127"/>
      <c r="O854" s="108"/>
      <c r="P854" s="113"/>
      <c r="Q854" s="113"/>
      <c r="R854" s="113"/>
      <c r="S854" s="108"/>
      <c r="T854" s="111"/>
      <c r="U854" s="108"/>
      <c r="V854" s="108"/>
      <c r="W854" s="108"/>
      <c r="X854" s="108"/>
      <c r="Y854" s="116"/>
      <c r="Z854" s="128"/>
      <c r="AA854" s="108"/>
      <c r="AB854" s="113"/>
      <c r="AC854" s="113"/>
      <c r="AD854" s="108"/>
      <c r="AE854" s="108"/>
      <c r="AF854" s="108"/>
      <c r="AG854" s="113"/>
      <c r="AH854" s="113"/>
      <c r="AI854" s="113"/>
      <c r="AJ854" s="108"/>
      <c r="AK854" s="108"/>
      <c r="AL854" s="108"/>
      <c r="AM854" s="118"/>
      <c r="AN854" s="118"/>
      <c r="AO854" s="118"/>
      <c r="AP854" s="118"/>
      <c r="AQ854" s="118"/>
      <c r="AR854" s="118"/>
      <c r="AS854" s="118"/>
      <c r="AT854" s="118"/>
      <c r="AU854" s="118"/>
      <c r="AV854" s="118"/>
      <c r="AW854" s="118"/>
      <c r="AX854" s="118"/>
      <c r="AY854" s="119">
        <f t="shared" si="4"/>
        <v>0</v>
      </c>
      <c r="AZ854" s="118"/>
    </row>
    <row r="855">
      <c r="A855" s="107">
        <f t="shared" si="5"/>
        <v>854</v>
      </c>
      <c r="B855" s="108"/>
      <c r="C855" s="111"/>
      <c r="D855" s="108"/>
      <c r="E855" s="108"/>
      <c r="F855" s="127"/>
      <c r="G855" s="127"/>
      <c r="H855" s="111"/>
      <c r="I855" s="111"/>
      <c r="J855" s="121"/>
      <c r="K855" s="121"/>
      <c r="L855" s="113"/>
      <c r="M855" s="108"/>
      <c r="N855" s="127"/>
      <c r="O855" s="108"/>
      <c r="P855" s="113"/>
      <c r="Q855" s="113"/>
      <c r="R855" s="113"/>
      <c r="S855" s="108"/>
      <c r="T855" s="111"/>
      <c r="U855" s="108"/>
      <c r="V855" s="108"/>
      <c r="W855" s="108"/>
      <c r="X855" s="108"/>
      <c r="Y855" s="116"/>
      <c r="Z855" s="128"/>
      <c r="AA855" s="108"/>
      <c r="AB855" s="113"/>
      <c r="AC855" s="113"/>
      <c r="AD855" s="108"/>
      <c r="AE855" s="108"/>
      <c r="AF855" s="108"/>
      <c r="AG855" s="113"/>
      <c r="AH855" s="113"/>
      <c r="AI855" s="113"/>
      <c r="AJ855" s="108"/>
      <c r="AK855" s="108"/>
      <c r="AL855" s="108"/>
      <c r="AM855" s="118"/>
      <c r="AN855" s="118"/>
      <c r="AO855" s="118"/>
      <c r="AP855" s="118"/>
      <c r="AQ855" s="118"/>
      <c r="AR855" s="118"/>
      <c r="AS855" s="118"/>
      <c r="AT855" s="118"/>
      <c r="AU855" s="118"/>
      <c r="AV855" s="118"/>
      <c r="AW855" s="118"/>
      <c r="AX855" s="118"/>
      <c r="AY855" s="119">
        <f t="shared" si="4"/>
        <v>0</v>
      </c>
      <c r="AZ855" s="118"/>
    </row>
    <row r="856">
      <c r="A856" s="107">
        <f t="shared" si="5"/>
        <v>855</v>
      </c>
      <c r="B856" s="108"/>
      <c r="C856" s="111"/>
      <c r="D856" s="108"/>
      <c r="E856" s="108"/>
      <c r="F856" s="127"/>
      <c r="G856" s="127"/>
      <c r="H856" s="111"/>
      <c r="I856" s="111"/>
      <c r="J856" s="121"/>
      <c r="K856" s="121"/>
      <c r="L856" s="113"/>
      <c r="M856" s="108"/>
      <c r="N856" s="127"/>
      <c r="O856" s="108"/>
      <c r="P856" s="113"/>
      <c r="Q856" s="113"/>
      <c r="R856" s="113"/>
      <c r="S856" s="108"/>
      <c r="T856" s="111"/>
      <c r="U856" s="108"/>
      <c r="V856" s="108"/>
      <c r="W856" s="108"/>
      <c r="X856" s="108"/>
      <c r="Y856" s="116"/>
      <c r="Z856" s="128"/>
      <c r="AA856" s="108"/>
      <c r="AB856" s="113"/>
      <c r="AC856" s="113"/>
      <c r="AD856" s="108"/>
      <c r="AE856" s="108"/>
      <c r="AF856" s="108"/>
      <c r="AG856" s="113"/>
      <c r="AH856" s="113"/>
      <c r="AI856" s="113"/>
      <c r="AJ856" s="108"/>
      <c r="AK856" s="108"/>
      <c r="AL856" s="108"/>
      <c r="AM856" s="118"/>
      <c r="AN856" s="118"/>
      <c r="AO856" s="118"/>
      <c r="AP856" s="118"/>
      <c r="AQ856" s="118"/>
      <c r="AR856" s="118"/>
      <c r="AS856" s="118"/>
      <c r="AT856" s="118"/>
      <c r="AU856" s="118"/>
      <c r="AV856" s="118"/>
      <c r="AW856" s="118"/>
      <c r="AX856" s="118"/>
      <c r="AY856" s="119">
        <f t="shared" si="4"/>
        <v>0</v>
      </c>
      <c r="AZ856" s="118"/>
    </row>
    <row r="857">
      <c r="A857" s="107">
        <f t="shared" si="5"/>
        <v>856</v>
      </c>
      <c r="B857" s="108"/>
      <c r="C857" s="111"/>
      <c r="D857" s="108"/>
      <c r="E857" s="108"/>
      <c r="F857" s="127"/>
      <c r="G857" s="127"/>
      <c r="H857" s="111"/>
      <c r="I857" s="111"/>
      <c r="J857" s="121"/>
      <c r="K857" s="121"/>
      <c r="L857" s="113"/>
      <c r="M857" s="108"/>
      <c r="N857" s="127"/>
      <c r="O857" s="108"/>
      <c r="P857" s="113"/>
      <c r="Q857" s="113"/>
      <c r="R857" s="113"/>
      <c r="S857" s="108"/>
      <c r="T857" s="111"/>
      <c r="U857" s="108"/>
      <c r="V857" s="108"/>
      <c r="W857" s="108"/>
      <c r="X857" s="108"/>
      <c r="Y857" s="116"/>
      <c r="Z857" s="128"/>
      <c r="AA857" s="108"/>
      <c r="AB857" s="113"/>
      <c r="AC857" s="113"/>
      <c r="AD857" s="108"/>
      <c r="AE857" s="108"/>
      <c r="AF857" s="108"/>
      <c r="AG857" s="113"/>
      <c r="AH857" s="113"/>
      <c r="AI857" s="113"/>
      <c r="AJ857" s="108"/>
      <c r="AK857" s="108"/>
      <c r="AL857" s="108"/>
      <c r="AM857" s="118"/>
      <c r="AN857" s="118"/>
      <c r="AO857" s="118"/>
      <c r="AP857" s="118"/>
      <c r="AQ857" s="118"/>
      <c r="AR857" s="118"/>
      <c r="AS857" s="118"/>
      <c r="AT857" s="118"/>
      <c r="AU857" s="118"/>
      <c r="AV857" s="118"/>
      <c r="AW857" s="118"/>
      <c r="AX857" s="118"/>
      <c r="AY857" s="119">
        <f t="shared" si="4"/>
        <v>0</v>
      </c>
      <c r="AZ857" s="118"/>
    </row>
    <row r="858">
      <c r="A858" s="107">
        <f t="shared" si="5"/>
        <v>857</v>
      </c>
      <c r="B858" s="108"/>
      <c r="C858" s="111"/>
      <c r="D858" s="108"/>
      <c r="E858" s="108"/>
      <c r="F858" s="127"/>
      <c r="G858" s="127"/>
      <c r="H858" s="111"/>
      <c r="I858" s="111"/>
      <c r="J858" s="121"/>
      <c r="K858" s="121"/>
      <c r="L858" s="113"/>
      <c r="M858" s="108"/>
      <c r="N858" s="127"/>
      <c r="O858" s="108"/>
      <c r="P858" s="113"/>
      <c r="Q858" s="113"/>
      <c r="R858" s="113"/>
      <c r="S858" s="108"/>
      <c r="T858" s="111"/>
      <c r="U858" s="108"/>
      <c r="V858" s="108"/>
      <c r="W858" s="108"/>
      <c r="X858" s="108"/>
      <c r="Y858" s="116"/>
      <c r="Z858" s="128"/>
      <c r="AA858" s="108"/>
      <c r="AB858" s="113"/>
      <c r="AC858" s="113"/>
      <c r="AD858" s="108"/>
      <c r="AE858" s="108"/>
      <c r="AF858" s="108"/>
      <c r="AG858" s="113"/>
      <c r="AH858" s="113"/>
      <c r="AI858" s="113"/>
      <c r="AJ858" s="108"/>
      <c r="AK858" s="108"/>
      <c r="AL858" s="108"/>
      <c r="AM858" s="118"/>
      <c r="AN858" s="118"/>
      <c r="AO858" s="118"/>
      <c r="AP858" s="118"/>
      <c r="AQ858" s="118"/>
      <c r="AR858" s="118"/>
      <c r="AS858" s="118"/>
      <c r="AT858" s="118"/>
      <c r="AU858" s="118"/>
      <c r="AV858" s="118"/>
      <c r="AW858" s="118"/>
      <c r="AX858" s="118"/>
      <c r="AY858" s="119">
        <f t="shared" si="4"/>
        <v>0</v>
      </c>
      <c r="AZ858" s="118"/>
    </row>
    <row r="859">
      <c r="A859" s="107">
        <f t="shared" si="5"/>
        <v>858</v>
      </c>
      <c r="B859" s="108"/>
      <c r="C859" s="111"/>
      <c r="D859" s="108"/>
      <c r="E859" s="108"/>
      <c r="F859" s="127"/>
      <c r="G859" s="127"/>
      <c r="H859" s="111"/>
      <c r="I859" s="111"/>
      <c r="J859" s="121"/>
      <c r="K859" s="121"/>
      <c r="L859" s="113"/>
      <c r="M859" s="108"/>
      <c r="N859" s="127"/>
      <c r="O859" s="108"/>
      <c r="P859" s="113"/>
      <c r="Q859" s="113"/>
      <c r="R859" s="113"/>
      <c r="S859" s="108"/>
      <c r="T859" s="111"/>
      <c r="U859" s="108"/>
      <c r="V859" s="108"/>
      <c r="W859" s="108"/>
      <c r="X859" s="108"/>
      <c r="Y859" s="116"/>
      <c r="Z859" s="128"/>
      <c r="AA859" s="108"/>
      <c r="AB859" s="113"/>
      <c r="AC859" s="113"/>
      <c r="AD859" s="108"/>
      <c r="AE859" s="108"/>
      <c r="AF859" s="108"/>
      <c r="AG859" s="113"/>
      <c r="AH859" s="113"/>
      <c r="AI859" s="113"/>
      <c r="AJ859" s="108"/>
      <c r="AK859" s="108"/>
      <c r="AL859" s="108"/>
      <c r="AM859" s="118"/>
      <c r="AN859" s="118"/>
      <c r="AO859" s="118"/>
      <c r="AP859" s="118"/>
      <c r="AQ859" s="118"/>
      <c r="AR859" s="118"/>
      <c r="AS859" s="118"/>
      <c r="AT859" s="118"/>
      <c r="AU859" s="118"/>
      <c r="AV859" s="118"/>
      <c r="AW859" s="118"/>
      <c r="AX859" s="118"/>
      <c r="AY859" s="119">
        <f t="shared" si="4"/>
        <v>0</v>
      </c>
      <c r="AZ859" s="118"/>
    </row>
    <row r="860">
      <c r="A860" s="107">
        <f t="shared" si="5"/>
        <v>859</v>
      </c>
      <c r="B860" s="108"/>
      <c r="C860" s="111"/>
      <c r="D860" s="108"/>
      <c r="E860" s="108"/>
      <c r="F860" s="127"/>
      <c r="G860" s="127"/>
      <c r="H860" s="111"/>
      <c r="I860" s="111"/>
      <c r="J860" s="121"/>
      <c r="K860" s="121"/>
      <c r="L860" s="113"/>
      <c r="M860" s="108"/>
      <c r="N860" s="127"/>
      <c r="O860" s="108"/>
      <c r="P860" s="113"/>
      <c r="Q860" s="113"/>
      <c r="R860" s="113"/>
      <c r="S860" s="108"/>
      <c r="T860" s="111"/>
      <c r="U860" s="108"/>
      <c r="V860" s="108"/>
      <c r="W860" s="108"/>
      <c r="X860" s="108"/>
      <c r="Y860" s="116"/>
      <c r="Z860" s="128"/>
      <c r="AA860" s="108"/>
      <c r="AB860" s="113"/>
      <c r="AC860" s="113"/>
      <c r="AD860" s="108"/>
      <c r="AE860" s="108"/>
      <c r="AF860" s="108"/>
      <c r="AG860" s="113"/>
      <c r="AH860" s="113"/>
      <c r="AI860" s="113"/>
      <c r="AJ860" s="108"/>
      <c r="AK860" s="108"/>
      <c r="AL860" s="108"/>
      <c r="AM860" s="118"/>
      <c r="AN860" s="118"/>
      <c r="AO860" s="118"/>
      <c r="AP860" s="118"/>
      <c r="AQ860" s="118"/>
      <c r="AR860" s="118"/>
      <c r="AS860" s="118"/>
      <c r="AT860" s="118"/>
      <c r="AU860" s="118"/>
      <c r="AV860" s="118"/>
      <c r="AW860" s="118"/>
      <c r="AX860" s="118"/>
      <c r="AY860" s="119">
        <f t="shared" si="4"/>
        <v>0</v>
      </c>
      <c r="AZ860" s="118"/>
    </row>
    <row r="861">
      <c r="A861" s="107">
        <f t="shared" si="5"/>
        <v>860</v>
      </c>
      <c r="B861" s="108"/>
      <c r="C861" s="111"/>
      <c r="D861" s="108"/>
      <c r="E861" s="108"/>
      <c r="F861" s="127"/>
      <c r="G861" s="127"/>
      <c r="H861" s="111"/>
      <c r="I861" s="111"/>
      <c r="J861" s="121"/>
      <c r="K861" s="121"/>
      <c r="L861" s="113"/>
      <c r="M861" s="108"/>
      <c r="N861" s="127"/>
      <c r="O861" s="108"/>
      <c r="P861" s="113"/>
      <c r="Q861" s="113"/>
      <c r="R861" s="113"/>
      <c r="S861" s="108"/>
      <c r="T861" s="111"/>
      <c r="U861" s="108"/>
      <c r="V861" s="108"/>
      <c r="W861" s="108"/>
      <c r="X861" s="108"/>
      <c r="Y861" s="116"/>
      <c r="Z861" s="128"/>
      <c r="AA861" s="108"/>
      <c r="AB861" s="113"/>
      <c r="AC861" s="113"/>
      <c r="AD861" s="108"/>
      <c r="AE861" s="108"/>
      <c r="AF861" s="108"/>
      <c r="AG861" s="113"/>
      <c r="AH861" s="113"/>
      <c r="AI861" s="113"/>
      <c r="AJ861" s="108"/>
      <c r="AK861" s="108"/>
      <c r="AL861" s="108"/>
      <c r="AM861" s="118"/>
      <c r="AN861" s="118"/>
      <c r="AO861" s="118"/>
      <c r="AP861" s="118"/>
      <c r="AQ861" s="118"/>
      <c r="AR861" s="118"/>
      <c r="AS861" s="118"/>
      <c r="AT861" s="118"/>
      <c r="AU861" s="118"/>
      <c r="AV861" s="118"/>
      <c r="AW861" s="118"/>
      <c r="AX861" s="118"/>
      <c r="AY861" s="119">
        <f t="shared" si="4"/>
        <v>0</v>
      </c>
      <c r="AZ861" s="118"/>
    </row>
    <row r="862">
      <c r="A862" s="107">
        <f t="shared" si="5"/>
        <v>861</v>
      </c>
      <c r="B862" s="108"/>
      <c r="C862" s="111"/>
      <c r="D862" s="108"/>
      <c r="E862" s="108"/>
      <c r="F862" s="127"/>
      <c r="G862" s="127"/>
      <c r="H862" s="111"/>
      <c r="I862" s="111"/>
      <c r="J862" s="121"/>
      <c r="K862" s="121"/>
      <c r="L862" s="113"/>
      <c r="M862" s="108"/>
      <c r="N862" s="127"/>
      <c r="O862" s="108"/>
      <c r="P862" s="113"/>
      <c r="Q862" s="113"/>
      <c r="R862" s="113"/>
      <c r="S862" s="108"/>
      <c r="T862" s="111"/>
      <c r="U862" s="108"/>
      <c r="V862" s="108"/>
      <c r="W862" s="108"/>
      <c r="X862" s="108"/>
      <c r="Y862" s="116"/>
      <c r="Z862" s="128"/>
      <c r="AA862" s="108"/>
      <c r="AB862" s="113"/>
      <c r="AC862" s="113"/>
      <c r="AD862" s="108"/>
      <c r="AE862" s="108"/>
      <c r="AF862" s="108"/>
      <c r="AG862" s="113"/>
      <c r="AH862" s="113"/>
      <c r="AI862" s="113"/>
      <c r="AJ862" s="108"/>
      <c r="AK862" s="108"/>
      <c r="AL862" s="108"/>
      <c r="AM862" s="118"/>
      <c r="AN862" s="118"/>
      <c r="AO862" s="118"/>
      <c r="AP862" s="118"/>
      <c r="AQ862" s="118"/>
      <c r="AR862" s="118"/>
      <c r="AS862" s="118"/>
      <c r="AT862" s="118"/>
      <c r="AU862" s="118"/>
      <c r="AV862" s="118"/>
      <c r="AW862" s="118"/>
      <c r="AX862" s="118"/>
      <c r="AY862" s="119">
        <f t="shared" si="4"/>
        <v>0</v>
      </c>
      <c r="AZ862" s="118"/>
    </row>
    <row r="863">
      <c r="A863" s="107">
        <f t="shared" si="5"/>
        <v>862</v>
      </c>
      <c r="B863" s="108"/>
      <c r="C863" s="111"/>
      <c r="D863" s="108"/>
      <c r="E863" s="108"/>
      <c r="F863" s="127"/>
      <c r="G863" s="127"/>
      <c r="H863" s="111"/>
      <c r="I863" s="111"/>
      <c r="J863" s="121"/>
      <c r="K863" s="121"/>
      <c r="L863" s="113"/>
      <c r="M863" s="108"/>
      <c r="N863" s="127"/>
      <c r="O863" s="108"/>
      <c r="P863" s="113"/>
      <c r="Q863" s="113"/>
      <c r="R863" s="113"/>
      <c r="S863" s="108"/>
      <c r="T863" s="111"/>
      <c r="U863" s="108"/>
      <c r="V863" s="108"/>
      <c r="W863" s="108"/>
      <c r="X863" s="108"/>
      <c r="Y863" s="116"/>
      <c r="Z863" s="128"/>
      <c r="AA863" s="108"/>
      <c r="AB863" s="113"/>
      <c r="AC863" s="113"/>
      <c r="AD863" s="108"/>
      <c r="AE863" s="108"/>
      <c r="AF863" s="108"/>
      <c r="AG863" s="113"/>
      <c r="AH863" s="113"/>
      <c r="AI863" s="113"/>
      <c r="AJ863" s="108"/>
      <c r="AK863" s="108"/>
      <c r="AL863" s="108"/>
      <c r="AM863" s="118"/>
      <c r="AN863" s="118"/>
      <c r="AO863" s="118"/>
      <c r="AP863" s="118"/>
      <c r="AQ863" s="118"/>
      <c r="AR863" s="118"/>
      <c r="AS863" s="118"/>
      <c r="AT863" s="118"/>
      <c r="AU863" s="118"/>
      <c r="AV863" s="118"/>
      <c r="AW863" s="118"/>
      <c r="AX863" s="118"/>
      <c r="AY863" s="119">
        <f t="shared" si="4"/>
        <v>0</v>
      </c>
      <c r="AZ863" s="118"/>
    </row>
    <row r="864">
      <c r="A864" s="107">
        <f t="shared" si="5"/>
        <v>863</v>
      </c>
      <c r="B864" s="108"/>
      <c r="C864" s="111"/>
      <c r="D864" s="108"/>
      <c r="E864" s="108"/>
      <c r="F864" s="127"/>
      <c r="G864" s="127"/>
      <c r="H864" s="111"/>
      <c r="I864" s="111"/>
      <c r="J864" s="121"/>
      <c r="K864" s="121"/>
      <c r="L864" s="113"/>
      <c r="M864" s="108"/>
      <c r="N864" s="127"/>
      <c r="O864" s="108"/>
      <c r="P864" s="113"/>
      <c r="Q864" s="113"/>
      <c r="R864" s="113"/>
      <c r="S864" s="108"/>
      <c r="T864" s="111"/>
      <c r="U864" s="108"/>
      <c r="V864" s="108"/>
      <c r="W864" s="108"/>
      <c r="X864" s="108"/>
      <c r="Y864" s="116"/>
      <c r="Z864" s="128"/>
      <c r="AA864" s="108"/>
      <c r="AB864" s="113"/>
      <c r="AC864" s="113"/>
      <c r="AD864" s="108"/>
      <c r="AE864" s="108"/>
      <c r="AF864" s="108"/>
      <c r="AG864" s="113"/>
      <c r="AH864" s="113"/>
      <c r="AI864" s="113"/>
      <c r="AJ864" s="108"/>
      <c r="AK864" s="108"/>
      <c r="AL864" s="108"/>
      <c r="AM864" s="118"/>
      <c r="AN864" s="118"/>
      <c r="AO864" s="118"/>
      <c r="AP864" s="118"/>
      <c r="AQ864" s="118"/>
      <c r="AR864" s="118"/>
      <c r="AS864" s="118"/>
      <c r="AT864" s="118"/>
      <c r="AU864" s="118"/>
      <c r="AV864" s="118"/>
      <c r="AW864" s="118"/>
      <c r="AX864" s="118"/>
      <c r="AY864" s="119">
        <f t="shared" si="4"/>
        <v>0</v>
      </c>
      <c r="AZ864" s="118"/>
    </row>
    <row r="865">
      <c r="A865" s="107">
        <f t="shared" si="5"/>
        <v>864</v>
      </c>
      <c r="B865" s="108"/>
      <c r="C865" s="111"/>
      <c r="D865" s="108"/>
      <c r="E865" s="108"/>
      <c r="F865" s="127"/>
      <c r="G865" s="127"/>
      <c r="H865" s="111"/>
      <c r="I865" s="111"/>
      <c r="J865" s="121"/>
      <c r="K865" s="121"/>
      <c r="L865" s="113"/>
      <c r="M865" s="108"/>
      <c r="N865" s="127"/>
      <c r="O865" s="108"/>
      <c r="P865" s="113"/>
      <c r="Q865" s="113"/>
      <c r="R865" s="113"/>
      <c r="S865" s="108"/>
      <c r="T865" s="111"/>
      <c r="U865" s="108"/>
      <c r="V865" s="108"/>
      <c r="W865" s="108"/>
      <c r="X865" s="108"/>
      <c r="Y865" s="116"/>
      <c r="Z865" s="128"/>
      <c r="AA865" s="108"/>
      <c r="AB865" s="113"/>
      <c r="AC865" s="113"/>
      <c r="AD865" s="108"/>
      <c r="AE865" s="108"/>
      <c r="AF865" s="108"/>
      <c r="AG865" s="113"/>
      <c r="AH865" s="113"/>
      <c r="AI865" s="113"/>
      <c r="AJ865" s="108"/>
      <c r="AK865" s="108"/>
      <c r="AL865" s="108"/>
      <c r="AM865" s="118"/>
      <c r="AN865" s="118"/>
      <c r="AO865" s="118"/>
      <c r="AP865" s="118"/>
      <c r="AQ865" s="118"/>
      <c r="AR865" s="118"/>
      <c r="AS865" s="118"/>
      <c r="AT865" s="118"/>
      <c r="AU865" s="118"/>
      <c r="AV865" s="118"/>
      <c r="AW865" s="118"/>
      <c r="AX865" s="118"/>
      <c r="AY865" s="119">
        <f t="shared" si="4"/>
        <v>0</v>
      </c>
      <c r="AZ865" s="118"/>
    </row>
    <row r="866">
      <c r="A866" s="107">
        <f t="shared" si="5"/>
        <v>865</v>
      </c>
      <c r="B866" s="108"/>
      <c r="C866" s="111"/>
      <c r="D866" s="108"/>
      <c r="E866" s="108"/>
      <c r="F866" s="127"/>
      <c r="G866" s="127"/>
      <c r="H866" s="111"/>
      <c r="I866" s="111"/>
      <c r="J866" s="121"/>
      <c r="K866" s="121"/>
      <c r="L866" s="113"/>
      <c r="M866" s="108"/>
      <c r="N866" s="127"/>
      <c r="O866" s="108"/>
      <c r="P866" s="113"/>
      <c r="Q866" s="113"/>
      <c r="R866" s="113"/>
      <c r="S866" s="108"/>
      <c r="T866" s="111"/>
      <c r="U866" s="108"/>
      <c r="V866" s="108"/>
      <c r="W866" s="108"/>
      <c r="X866" s="108"/>
      <c r="Y866" s="116"/>
      <c r="Z866" s="128"/>
      <c r="AA866" s="108"/>
      <c r="AB866" s="113"/>
      <c r="AC866" s="113"/>
      <c r="AD866" s="108"/>
      <c r="AE866" s="108"/>
      <c r="AF866" s="108"/>
      <c r="AG866" s="113"/>
      <c r="AH866" s="113"/>
      <c r="AI866" s="113"/>
      <c r="AJ866" s="108"/>
      <c r="AK866" s="108"/>
      <c r="AL866" s="108"/>
      <c r="AM866" s="118"/>
      <c r="AN866" s="118"/>
      <c r="AO866" s="118"/>
      <c r="AP866" s="118"/>
      <c r="AQ866" s="118"/>
      <c r="AR866" s="118"/>
      <c r="AS866" s="118"/>
      <c r="AT866" s="118"/>
      <c r="AU866" s="118"/>
      <c r="AV866" s="118"/>
      <c r="AW866" s="118"/>
      <c r="AX866" s="118"/>
      <c r="AY866" s="119">
        <f t="shared" si="4"/>
        <v>0</v>
      </c>
      <c r="AZ866" s="118"/>
    </row>
    <row r="867">
      <c r="A867" s="107">
        <f t="shared" si="5"/>
        <v>866</v>
      </c>
      <c r="B867" s="108"/>
      <c r="C867" s="111"/>
      <c r="D867" s="108"/>
      <c r="E867" s="108"/>
      <c r="F867" s="127"/>
      <c r="G867" s="127"/>
      <c r="H867" s="111"/>
      <c r="I867" s="111"/>
      <c r="J867" s="121"/>
      <c r="K867" s="121"/>
      <c r="L867" s="113"/>
      <c r="M867" s="108"/>
      <c r="N867" s="127"/>
      <c r="O867" s="108"/>
      <c r="P867" s="113"/>
      <c r="Q867" s="113"/>
      <c r="R867" s="113"/>
      <c r="S867" s="108"/>
      <c r="T867" s="111"/>
      <c r="U867" s="108"/>
      <c r="V867" s="108"/>
      <c r="W867" s="108"/>
      <c r="X867" s="108"/>
      <c r="Y867" s="116"/>
      <c r="Z867" s="128"/>
      <c r="AA867" s="108"/>
      <c r="AB867" s="113"/>
      <c r="AC867" s="113"/>
      <c r="AD867" s="108"/>
      <c r="AE867" s="108"/>
      <c r="AF867" s="108"/>
      <c r="AG867" s="113"/>
      <c r="AH867" s="113"/>
      <c r="AI867" s="113"/>
      <c r="AJ867" s="108"/>
      <c r="AK867" s="108"/>
      <c r="AL867" s="108"/>
      <c r="AM867" s="118"/>
      <c r="AN867" s="118"/>
      <c r="AO867" s="118"/>
      <c r="AP867" s="118"/>
      <c r="AQ867" s="118"/>
      <c r="AR867" s="118"/>
      <c r="AS867" s="118"/>
      <c r="AT867" s="118"/>
      <c r="AU867" s="118"/>
      <c r="AV867" s="118"/>
      <c r="AW867" s="118"/>
      <c r="AX867" s="118"/>
      <c r="AY867" s="119">
        <f t="shared" si="4"/>
        <v>0</v>
      </c>
      <c r="AZ867" s="118"/>
    </row>
    <row r="868">
      <c r="A868" s="107">
        <f t="shared" si="5"/>
        <v>867</v>
      </c>
      <c r="B868" s="108"/>
      <c r="C868" s="111"/>
      <c r="D868" s="108"/>
      <c r="E868" s="108"/>
      <c r="F868" s="127"/>
      <c r="G868" s="127"/>
      <c r="H868" s="111"/>
      <c r="I868" s="111"/>
      <c r="J868" s="121"/>
      <c r="K868" s="121"/>
      <c r="L868" s="113"/>
      <c r="M868" s="108"/>
      <c r="N868" s="127"/>
      <c r="O868" s="108"/>
      <c r="P868" s="113"/>
      <c r="Q868" s="113"/>
      <c r="R868" s="113"/>
      <c r="S868" s="108"/>
      <c r="T868" s="111"/>
      <c r="U868" s="108"/>
      <c r="V868" s="108"/>
      <c r="W868" s="108"/>
      <c r="X868" s="108"/>
      <c r="Y868" s="116"/>
      <c r="Z868" s="128"/>
      <c r="AA868" s="108"/>
      <c r="AB868" s="113"/>
      <c r="AC868" s="113"/>
      <c r="AD868" s="108"/>
      <c r="AE868" s="108"/>
      <c r="AF868" s="108"/>
      <c r="AG868" s="113"/>
      <c r="AH868" s="113"/>
      <c r="AI868" s="113"/>
      <c r="AJ868" s="108"/>
      <c r="AK868" s="108"/>
      <c r="AL868" s="108"/>
      <c r="AM868" s="118"/>
      <c r="AN868" s="118"/>
      <c r="AO868" s="118"/>
      <c r="AP868" s="118"/>
      <c r="AQ868" s="118"/>
      <c r="AR868" s="118"/>
      <c r="AS868" s="118"/>
      <c r="AT868" s="118"/>
      <c r="AU868" s="118"/>
      <c r="AV868" s="118"/>
      <c r="AW868" s="118"/>
      <c r="AX868" s="118"/>
      <c r="AY868" s="119">
        <f t="shared" si="4"/>
        <v>0</v>
      </c>
      <c r="AZ868" s="118"/>
    </row>
    <row r="869">
      <c r="A869" s="107">
        <f t="shared" si="5"/>
        <v>868</v>
      </c>
      <c r="B869" s="108"/>
      <c r="C869" s="111"/>
      <c r="D869" s="108"/>
      <c r="E869" s="108"/>
      <c r="F869" s="127"/>
      <c r="G869" s="127"/>
      <c r="H869" s="111"/>
      <c r="I869" s="111"/>
      <c r="J869" s="121"/>
      <c r="K869" s="121"/>
      <c r="L869" s="113"/>
      <c r="M869" s="108"/>
      <c r="N869" s="127"/>
      <c r="O869" s="108"/>
      <c r="P869" s="113"/>
      <c r="Q869" s="113"/>
      <c r="R869" s="113"/>
      <c r="S869" s="108"/>
      <c r="T869" s="111"/>
      <c r="U869" s="108"/>
      <c r="V869" s="108"/>
      <c r="W869" s="108"/>
      <c r="X869" s="108"/>
      <c r="Y869" s="116"/>
      <c r="Z869" s="128"/>
      <c r="AA869" s="108"/>
      <c r="AB869" s="113"/>
      <c r="AC869" s="113"/>
      <c r="AD869" s="108"/>
      <c r="AE869" s="108"/>
      <c r="AF869" s="108"/>
      <c r="AG869" s="113"/>
      <c r="AH869" s="113"/>
      <c r="AI869" s="113"/>
      <c r="AJ869" s="108"/>
      <c r="AK869" s="108"/>
      <c r="AL869" s="108"/>
      <c r="AM869" s="118"/>
      <c r="AN869" s="118"/>
      <c r="AO869" s="118"/>
      <c r="AP869" s="118"/>
      <c r="AQ869" s="118"/>
      <c r="AR869" s="118"/>
      <c r="AS869" s="118"/>
      <c r="AT869" s="118"/>
      <c r="AU869" s="118"/>
      <c r="AV869" s="118"/>
      <c r="AW869" s="118"/>
      <c r="AX869" s="118"/>
      <c r="AY869" s="119">
        <f t="shared" si="4"/>
        <v>0</v>
      </c>
      <c r="AZ869" s="118"/>
    </row>
    <row r="870">
      <c r="A870" s="107">
        <f t="shared" si="5"/>
        <v>869</v>
      </c>
      <c r="B870" s="108"/>
      <c r="C870" s="111"/>
      <c r="D870" s="108"/>
      <c r="E870" s="108"/>
      <c r="F870" s="127"/>
      <c r="G870" s="127"/>
      <c r="H870" s="111"/>
      <c r="I870" s="111"/>
      <c r="J870" s="121"/>
      <c r="K870" s="121"/>
      <c r="L870" s="113"/>
      <c r="M870" s="108"/>
      <c r="N870" s="127"/>
      <c r="O870" s="108"/>
      <c r="P870" s="113"/>
      <c r="Q870" s="113"/>
      <c r="R870" s="113"/>
      <c r="S870" s="108"/>
      <c r="T870" s="111"/>
      <c r="U870" s="108"/>
      <c r="V870" s="108"/>
      <c r="W870" s="108"/>
      <c r="X870" s="108"/>
      <c r="Y870" s="116"/>
      <c r="Z870" s="128"/>
      <c r="AA870" s="108"/>
      <c r="AB870" s="113"/>
      <c r="AC870" s="113"/>
      <c r="AD870" s="108"/>
      <c r="AE870" s="108"/>
      <c r="AF870" s="108"/>
      <c r="AG870" s="113"/>
      <c r="AH870" s="113"/>
      <c r="AI870" s="113"/>
      <c r="AJ870" s="108"/>
      <c r="AK870" s="108"/>
      <c r="AL870" s="108"/>
      <c r="AM870" s="118"/>
      <c r="AN870" s="118"/>
      <c r="AO870" s="118"/>
      <c r="AP870" s="118"/>
      <c r="AQ870" s="118"/>
      <c r="AR870" s="118"/>
      <c r="AS870" s="118"/>
      <c r="AT870" s="118"/>
      <c r="AU870" s="118"/>
      <c r="AV870" s="118"/>
      <c r="AW870" s="118"/>
      <c r="AX870" s="118"/>
      <c r="AY870" s="119">
        <f t="shared" si="4"/>
        <v>0</v>
      </c>
      <c r="AZ870" s="118"/>
    </row>
    <row r="871">
      <c r="A871" s="107">
        <f t="shared" si="5"/>
        <v>870</v>
      </c>
      <c r="B871" s="108"/>
      <c r="C871" s="111"/>
      <c r="D871" s="108"/>
      <c r="E871" s="108"/>
      <c r="F871" s="127"/>
      <c r="G871" s="127"/>
      <c r="H871" s="111"/>
      <c r="I871" s="111"/>
      <c r="J871" s="121"/>
      <c r="K871" s="121"/>
      <c r="L871" s="113"/>
      <c r="M871" s="108"/>
      <c r="N871" s="127"/>
      <c r="O871" s="108"/>
      <c r="P871" s="113"/>
      <c r="Q871" s="113"/>
      <c r="R871" s="113"/>
      <c r="S871" s="108"/>
      <c r="T871" s="111"/>
      <c r="U871" s="108"/>
      <c r="V871" s="108"/>
      <c r="W871" s="108"/>
      <c r="X871" s="108"/>
      <c r="Y871" s="116"/>
      <c r="Z871" s="128"/>
      <c r="AA871" s="108"/>
      <c r="AB871" s="113"/>
      <c r="AC871" s="113"/>
      <c r="AD871" s="108"/>
      <c r="AE871" s="108"/>
      <c r="AF871" s="108"/>
      <c r="AG871" s="113"/>
      <c r="AH871" s="113"/>
      <c r="AI871" s="113"/>
      <c r="AJ871" s="108"/>
      <c r="AK871" s="108"/>
      <c r="AL871" s="108"/>
      <c r="AM871" s="118"/>
      <c r="AN871" s="118"/>
      <c r="AO871" s="118"/>
      <c r="AP871" s="118"/>
      <c r="AQ871" s="118"/>
      <c r="AR871" s="118"/>
      <c r="AS871" s="118"/>
      <c r="AT871" s="118"/>
      <c r="AU871" s="118"/>
      <c r="AV871" s="118"/>
      <c r="AW871" s="118"/>
      <c r="AX871" s="118"/>
      <c r="AY871" s="119">
        <f t="shared" si="4"/>
        <v>0</v>
      </c>
      <c r="AZ871" s="118"/>
    </row>
    <row r="872">
      <c r="A872" s="107">
        <f t="shared" si="5"/>
        <v>871</v>
      </c>
      <c r="B872" s="108"/>
      <c r="C872" s="111"/>
      <c r="D872" s="108"/>
      <c r="E872" s="108"/>
      <c r="F872" s="127"/>
      <c r="G872" s="127"/>
      <c r="H872" s="111"/>
      <c r="I872" s="111"/>
      <c r="J872" s="121"/>
      <c r="K872" s="121"/>
      <c r="L872" s="113"/>
      <c r="M872" s="108"/>
      <c r="N872" s="127"/>
      <c r="O872" s="108"/>
      <c r="P872" s="113"/>
      <c r="Q872" s="113"/>
      <c r="R872" s="113"/>
      <c r="S872" s="108"/>
      <c r="T872" s="111"/>
      <c r="U872" s="108"/>
      <c r="V872" s="108"/>
      <c r="W872" s="108"/>
      <c r="X872" s="108"/>
      <c r="Y872" s="116"/>
      <c r="Z872" s="128"/>
      <c r="AA872" s="108"/>
      <c r="AB872" s="113"/>
      <c r="AC872" s="113"/>
      <c r="AD872" s="108"/>
      <c r="AE872" s="108"/>
      <c r="AF872" s="108"/>
      <c r="AG872" s="113"/>
      <c r="AH872" s="113"/>
      <c r="AI872" s="113"/>
      <c r="AJ872" s="108"/>
      <c r="AK872" s="108"/>
      <c r="AL872" s="108"/>
      <c r="AM872" s="118"/>
      <c r="AN872" s="118"/>
      <c r="AO872" s="118"/>
      <c r="AP872" s="118"/>
      <c r="AQ872" s="118"/>
      <c r="AR872" s="118"/>
      <c r="AS872" s="118"/>
      <c r="AT872" s="118"/>
      <c r="AU872" s="118"/>
      <c r="AV872" s="118"/>
      <c r="AW872" s="118"/>
      <c r="AX872" s="118"/>
      <c r="AY872" s="119">
        <f t="shared" si="4"/>
        <v>0</v>
      </c>
      <c r="AZ872" s="118"/>
    </row>
    <row r="873">
      <c r="A873" s="107">
        <f t="shared" si="5"/>
        <v>872</v>
      </c>
      <c r="B873" s="108"/>
      <c r="C873" s="111"/>
      <c r="D873" s="108"/>
      <c r="E873" s="108"/>
      <c r="F873" s="127"/>
      <c r="G873" s="127"/>
      <c r="H873" s="111"/>
      <c r="I873" s="111"/>
      <c r="J873" s="121"/>
      <c r="K873" s="121"/>
      <c r="L873" s="113"/>
      <c r="M873" s="108"/>
      <c r="N873" s="127"/>
      <c r="O873" s="108"/>
      <c r="P873" s="113"/>
      <c r="Q873" s="113"/>
      <c r="R873" s="113"/>
      <c r="S873" s="108"/>
      <c r="T873" s="111"/>
      <c r="U873" s="108"/>
      <c r="V873" s="108"/>
      <c r="W873" s="108"/>
      <c r="X873" s="108"/>
      <c r="Y873" s="116"/>
      <c r="Z873" s="128"/>
      <c r="AA873" s="108"/>
      <c r="AB873" s="113"/>
      <c r="AC873" s="113"/>
      <c r="AD873" s="108"/>
      <c r="AE873" s="108"/>
      <c r="AF873" s="108"/>
      <c r="AG873" s="113"/>
      <c r="AH873" s="113"/>
      <c r="AI873" s="113"/>
      <c r="AJ873" s="108"/>
      <c r="AK873" s="108"/>
      <c r="AL873" s="108"/>
      <c r="AM873" s="118"/>
      <c r="AN873" s="118"/>
      <c r="AO873" s="118"/>
      <c r="AP873" s="118"/>
      <c r="AQ873" s="118"/>
      <c r="AR873" s="118"/>
      <c r="AS873" s="118"/>
      <c r="AT873" s="118"/>
      <c r="AU873" s="118"/>
      <c r="AV873" s="118"/>
      <c r="AW873" s="118"/>
      <c r="AX873" s="118"/>
      <c r="AY873" s="119">
        <f t="shared" si="4"/>
        <v>0</v>
      </c>
      <c r="AZ873" s="118"/>
    </row>
    <row r="874">
      <c r="A874" s="107">
        <f t="shared" si="5"/>
        <v>873</v>
      </c>
      <c r="B874" s="108"/>
      <c r="C874" s="111"/>
      <c r="D874" s="108"/>
      <c r="E874" s="108"/>
      <c r="F874" s="127"/>
      <c r="G874" s="127"/>
      <c r="H874" s="111"/>
      <c r="I874" s="111"/>
      <c r="J874" s="121"/>
      <c r="K874" s="121"/>
      <c r="L874" s="113"/>
      <c r="M874" s="108"/>
      <c r="N874" s="127"/>
      <c r="O874" s="108"/>
      <c r="P874" s="113"/>
      <c r="Q874" s="113"/>
      <c r="R874" s="113"/>
      <c r="S874" s="108"/>
      <c r="T874" s="111"/>
      <c r="U874" s="108"/>
      <c r="V874" s="108"/>
      <c r="W874" s="108"/>
      <c r="X874" s="108"/>
      <c r="Y874" s="116"/>
      <c r="Z874" s="128"/>
      <c r="AA874" s="108"/>
      <c r="AB874" s="113"/>
      <c r="AC874" s="113"/>
      <c r="AD874" s="108"/>
      <c r="AE874" s="108"/>
      <c r="AF874" s="108"/>
      <c r="AG874" s="113"/>
      <c r="AH874" s="113"/>
      <c r="AI874" s="113"/>
      <c r="AJ874" s="108"/>
      <c r="AK874" s="108"/>
      <c r="AL874" s="108"/>
      <c r="AM874" s="118"/>
      <c r="AN874" s="118"/>
      <c r="AO874" s="118"/>
      <c r="AP874" s="118"/>
      <c r="AQ874" s="118"/>
      <c r="AR874" s="118"/>
      <c r="AS874" s="118"/>
      <c r="AT874" s="118"/>
      <c r="AU874" s="118"/>
      <c r="AV874" s="118"/>
      <c r="AW874" s="118"/>
      <c r="AX874" s="118"/>
      <c r="AY874" s="119">
        <f t="shared" si="4"/>
        <v>0</v>
      </c>
      <c r="AZ874" s="118"/>
    </row>
    <row r="875">
      <c r="A875" s="107">
        <f t="shared" si="5"/>
        <v>874</v>
      </c>
      <c r="B875" s="108"/>
      <c r="C875" s="111"/>
      <c r="D875" s="108"/>
      <c r="E875" s="108"/>
      <c r="F875" s="127"/>
      <c r="G875" s="127"/>
      <c r="H875" s="111"/>
      <c r="I875" s="111"/>
      <c r="J875" s="121"/>
      <c r="K875" s="121"/>
      <c r="L875" s="113"/>
      <c r="M875" s="108"/>
      <c r="N875" s="127"/>
      <c r="O875" s="108"/>
      <c r="P875" s="113"/>
      <c r="Q875" s="113"/>
      <c r="R875" s="113"/>
      <c r="S875" s="108"/>
      <c r="T875" s="111"/>
      <c r="U875" s="108"/>
      <c r="V875" s="108"/>
      <c r="W875" s="108"/>
      <c r="X875" s="108"/>
      <c r="Y875" s="116"/>
      <c r="Z875" s="128"/>
      <c r="AA875" s="108"/>
      <c r="AB875" s="113"/>
      <c r="AC875" s="113"/>
      <c r="AD875" s="108"/>
      <c r="AE875" s="108"/>
      <c r="AF875" s="108"/>
      <c r="AG875" s="113"/>
      <c r="AH875" s="113"/>
      <c r="AI875" s="113"/>
      <c r="AJ875" s="108"/>
      <c r="AK875" s="108"/>
      <c r="AL875" s="108"/>
      <c r="AM875" s="118"/>
      <c r="AN875" s="118"/>
      <c r="AO875" s="118"/>
      <c r="AP875" s="118"/>
      <c r="AQ875" s="118"/>
      <c r="AR875" s="118"/>
      <c r="AS875" s="118"/>
      <c r="AT875" s="118"/>
      <c r="AU875" s="118"/>
      <c r="AV875" s="118"/>
      <c r="AW875" s="118"/>
      <c r="AX875" s="118"/>
      <c r="AY875" s="119">
        <f t="shared" si="4"/>
        <v>0</v>
      </c>
      <c r="AZ875" s="118"/>
    </row>
    <row r="876">
      <c r="A876" s="107">
        <f t="shared" si="5"/>
        <v>875</v>
      </c>
      <c r="B876" s="108"/>
      <c r="C876" s="111"/>
      <c r="D876" s="108"/>
      <c r="E876" s="108"/>
      <c r="F876" s="127"/>
      <c r="G876" s="127"/>
      <c r="H876" s="111"/>
      <c r="I876" s="111"/>
      <c r="J876" s="121"/>
      <c r="K876" s="121"/>
      <c r="L876" s="113"/>
      <c r="M876" s="108"/>
      <c r="N876" s="127"/>
      <c r="O876" s="108"/>
      <c r="P876" s="113"/>
      <c r="Q876" s="113"/>
      <c r="R876" s="113"/>
      <c r="S876" s="108"/>
      <c r="T876" s="111"/>
      <c r="U876" s="108"/>
      <c r="V876" s="108"/>
      <c r="W876" s="108"/>
      <c r="X876" s="108"/>
      <c r="Y876" s="116"/>
      <c r="Z876" s="128"/>
      <c r="AA876" s="108"/>
      <c r="AB876" s="113"/>
      <c r="AC876" s="113"/>
      <c r="AD876" s="108"/>
      <c r="AE876" s="108"/>
      <c r="AF876" s="108"/>
      <c r="AG876" s="113"/>
      <c r="AH876" s="113"/>
      <c r="AI876" s="113"/>
      <c r="AJ876" s="108"/>
      <c r="AK876" s="108"/>
      <c r="AL876" s="108"/>
      <c r="AM876" s="118"/>
      <c r="AN876" s="118"/>
      <c r="AO876" s="118"/>
      <c r="AP876" s="118"/>
      <c r="AQ876" s="118"/>
      <c r="AR876" s="118"/>
      <c r="AS876" s="118"/>
      <c r="AT876" s="118"/>
      <c r="AU876" s="118"/>
      <c r="AV876" s="118"/>
      <c r="AW876" s="118"/>
      <c r="AX876" s="118"/>
      <c r="AY876" s="119">
        <f t="shared" si="4"/>
        <v>0</v>
      </c>
      <c r="AZ876" s="118"/>
    </row>
    <row r="877">
      <c r="A877" s="107">
        <f t="shared" si="5"/>
        <v>876</v>
      </c>
      <c r="B877" s="108"/>
      <c r="C877" s="111"/>
      <c r="D877" s="108"/>
      <c r="E877" s="108"/>
      <c r="F877" s="127"/>
      <c r="G877" s="127"/>
      <c r="H877" s="111"/>
      <c r="I877" s="111"/>
      <c r="J877" s="121"/>
      <c r="K877" s="121"/>
      <c r="L877" s="113"/>
      <c r="M877" s="108"/>
      <c r="N877" s="127"/>
      <c r="O877" s="108"/>
      <c r="P877" s="113"/>
      <c r="Q877" s="113"/>
      <c r="R877" s="113"/>
      <c r="S877" s="108"/>
      <c r="T877" s="111"/>
      <c r="U877" s="108"/>
      <c r="V877" s="108"/>
      <c r="W877" s="108"/>
      <c r="X877" s="108"/>
      <c r="Y877" s="116"/>
      <c r="Z877" s="128"/>
      <c r="AA877" s="108"/>
      <c r="AB877" s="113"/>
      <c r="AC877" s="113"/>
      <c r="AD877" s="108"/>
      <c r="AE877" s="108"/>
      <c r="AF877" s="108"/>
      <c r="AG877" s="113"/>
      <c r="AH877" s="113"/>
      <c r="AI877" s="113"/>
      <c r="AJ877" s="108"/>
      <c r="AK877" s="108"/>
      <c r="AL877" s="108"/>
      <c r="AM877" s="118"/>
      <c r="AN877" s="118"/>
      <c r="AO877" s="118"/>
      <c r="AP877" s="118"/>
      <c r="AQ877" s="118"/>
      <c r="AR877" s="118"/>
      <c r="AS877" s="118"/>
      <c r="AT877" s="118"/>
      <c r="AU877" s="118"/>
      <c r="AV877" s="118"/>
      <c r="AW877" s="118"/>
      <c r="AX877" s="118"/>
      <c r="AY877" s="119">
        <f t="shared" si="4"/>
        <v>0</v>
      </c>
      <c r="AZ877" s="118"/>
    </row>
    <row r="878">
      <c r="A878" s="107">
        <f t="shared" si="5"/>
        <v>877</v>
      </c>
      <c r="B878" s="108"/>
      <c r="C878" s="111"/>
      <c r="D878" s="108"/>
      <c r="E878" s="108"/>
      <c r="F878" s="127"/>
      <c r="G878" s="127"/>
      <c r="H878" s="111"/>
      <c r="I878" s="111"/>
      <c r="J878" s="121"/>
      <c r="K878" s="121"/>
      <c r="L878" s="113"/>
      <c r="M878" s="108"/>
      <c r="N878" s="127"/>
      <c r="O878" s="108"/>
      <c r="P878" s="113"/>
      <c r="Q878" s="113"/>
      <c r="R878" s="113"/>
      <c r="S878" s="108"/>
      <c r="T878" s="111"/>
      <c r="U878" s="108"/>
      <c r="V878" s="108"/>
      <c r="W878" s="108"/>
      <c r="X878" s="108"/>
      <c r="Y878" s="116"/>
      <c r="Z878" s="128"/>
      <c r="AA878" s="108"/>
      <c r="AB878" s="113"/>
      <c r="AC878" s="113"/>
      <c r="AD878" s="108"/>
      <c r="AE878" s="108"/>
      <c r="AF878" s="108"/>
      <c r="AG878" s="113"/>
      <c r="AH878" s="113"/>
      <c r="AI878" s="113"/>
      <c r="AJ878" s="108"/>
      <c r="AK878" s="108"/>
      <c r="AL878" s="108"/>
      <c r="AM878" s="118"/>
      <c r="AN878" s="118"/>
      <c r="AO878" s="118"/>
      <c r="AP878" s="118"/>
      <c r="AQ878" s="118"/>
      <c r="AR878" s="118"/>
      <c r="AS878" s="118"/>
      <c r="AT878" s="118"/>
      <c r="AU878" s="118"/>
      <c r="AV878" s="118"/>
      <c r="AW878" s="118"/>
      <c r="AX878" s="118"/>
      <c r="AY878" s="119">
        <f t="shared" si="4"/>
        <v>0</v>
      </c>
      <c r="AZ878" s="118"/>
    </row>
    <row r="879">
      <c r="A879" s="107">
        <f t="shared" si="5"/>
        <v>878</v>
      </c>
      <c r="B879" s="108"/>
      <c r="C879" s="111"/>
      <c r="D879" s="108"/>
      <c r="E879" s="108"/>
      <c r="F879" s="127"/>
      <c r="G879" s="127"/>
      <c r="H879" s="111"/>
      <c r="I879" s="111"/>
      <c r="J879" s="121"/>
      <c r="K879" s="121"/>
      <c r="L879" s="113"/>
      <c r="M879" s="108"/>
      <c r="N879" s="127"/>
      <c r="O879" s="108"/>
      <c r="P879" s="113"/>
      <c r="Q879" s="113"/>
      <c r="R879" s="113"/>
      <c r="S879" s="108"/>
      <c r="T879" s="111"/>
      <c r="U879" s="108"/>
      <c r="V879" s="108"/>
      <c r="W879" s="108"/>
      <c r="X879" s="108"/>
      <c r="Y879" s="116"/>
      <c r="Z879" s="128"/>
      <c r="AA879" s="108"/>
      <c r="AB879" s="113"/>
      <c r="AC879" s="113"/>
      <c r="AD879" s="108"/>
      <c r="AE879" s="108"/>
      <c r="AF879" s="108"/>
      <c r="AG879" s="113"/>
      <c r="AH879" s="113"/>
      <c r="AI879" s="113"/>
      <c r="AJ879" s="108"/>
      <c r="AK879" s="108"/>
      <c r="AL879" s="108"/>
      <c r="AM879" s="118"/>
      <c r="AN879" s="118"/>
      <c r="AO879" s="118"/>
      <c r="AP879" s="118"/>
      <c r="AQ879" s="118"/>
      <c r="AR879" s="118"/>
      <c r="AS879" s="118"/>
      <c r="AT879" s="118"/>
      <c r="AU879" s="118"/>
      <c r="AV879" s="118"/>
      <c r="AW879" s="118"/>
      <c r="AX879" s="118"/>
      <c r="AY879" s="119">
        <f t="shared" si="4"/>
        <v>0</v>
      </c>
      <c r="AZ879" s="118"/>
    </row>
    <row r="880">
      <c r="A880" s="107">
        <f t="shared" si="5"/>
        <v>879</v>
      </c>
      <c r="B880" s="108"/>
      <c r="C880" s="111"/>
      <c r="D880" s="108"/>
      <c r="E880" s="108"/>
      <c r="F880" s="127"/>
      <c r="G880" s="127"/>
      <c r="H880" s="111"/>
      <c r="I880" s="111"/>
      <c r="J880" s="121"/>
      <c r="K880" s="121"/>
      <c r="L880" s="113"/>
      <c r="M880" s="108"/>
      <c r="N880" s="127"/>
      <c r="O880" s="108"/>
      <c r="P880" s="113"/>
      <c r="Q880" s="113"/>
      <c r="R880" s="113"/>
      <c r="S880" s="108"/>
      <c r="T880" s="111"/>
      <c r="U880" s="108"/>
      <c r="V880" s="108"/>
      <c r="W880" s="108"/>
      <c r="X880" s="108"/>
      <c r="Y880" s="116"/>
      <c r="Z880" s="128"/>
      <c r="AA880" s="108"/>
      <c r="AB880" s="113"/>
      <c r="AC880" s="113"/>
      <c r="AD880" s="108"/>
      <c r="AE880" s="108"/>
      <c r="AF880" s="108"/>
      <c r="AG880" s="113"/>
      <c r="AH880" s="113"/>
      <c r="AI880" s="113"/>
      <c r="AJ880" s="108"/>
      <c r="AK880" s="108"/>
      <c r="AL880" s="108"/>
      <c r="AM880" s="118"/>
      <c r="AN880" s="118"/>
      <c r="AO880" s="118"/>
      <c r="AP880" s="118"/>
      <c r="AQ880" s="118"/>
      <c r="AR880" s="118"/>
      <c r="AS880" s="118"/>
      <c r="AT880" s="118"/>
      <c r="AU880" s="118"/>
      <c r="AV880" s="118"/>
      <c r="AW880" s="118"/>
      <c r="AX880" s="118"/>
      <c r="AY880" s="119">
        <f t="shared" si="4"/>
        <v>0</v>
      </c>
      <c r="AZ880" s="118"/>
    </row>
    <row r="881">
      <c r="A881" s="107">
        <f t="shared" si="5"/>
        <v>880</v>
      </c>
      <c r="B881" s="108"/>
      <c r="C881" s="111"/>
      <c r="D881" s="108"/>
      <c r="E881" s="108"/>
      <c r="F881" s="127"/>
      <c r="G881" s="127"/>
      <c r="H881" s="111"/>
      <c r="I881" s="111"/>
      <c r="J881" s="121"/>
      <c r="K881" s="121"/>
      <c r="L881" s="113"/>
      <c r="M881" s="108"/>
      <c r="N881" s="127"/>
      <c r="O881" s="108"/>
      <c r="P881" s="113"/>
      <c r="Q881" s="113"/>
      <c r="R881" s="113"/>
      <c r="S881" s="108"/>
      <c r="T881" s="111"/>
      <c r="U881" s="108"/>
      <c r="V881" s="108"/>
      <c r="W881" s="108"/>
      <c r="X881" s="108"/>
      <c r="Y881" s="116"/>
      <c r="Z881" s="128"/>
      <c r="AA881" s="108"/>
      <c r="AB881" s="113"/>
      <c r="AC881" s="113"/>
      <c r="AD881" s="108"/>
      <c r="AE881" s="108"/>
      <c r="AF881" s="108"/>
      <c r="AG881" s="113"/>
      <c r="AH881" s="113"/>
      <c r="AI881" s="113"/>
      <c r="AJ881" s="108"/>
      <c r="AK881" s="108"/>
      <c r="AL881" s="108"/>
      <c r="AM881" s="118"/>
      <c r="AN881" s="118"/>
      <c r="AO881" s="118"/>
      <c r="AP881" s="118"/>
      <c r="AQ881" s="118"/>
      <c r="AR881" s="118"/>
      <c r="AS881" s="118"/>
      <c r="AT881" s="118"/>
      <c r="AU881" s="118"/>
      <c r="AV881" s="118"/>
      <c r="AW881" s="118"/>
      <c r="AX881" s="118"/>
      <c r="AY881" s="119">
        <f t="shared" si="4"/>
        <v>0</v>
      </c>
      <c r="AZ881" s="118"/>
    </row>
    <row r="882">
      <c r="A882" s="107">
        <f t="shared" si="5"/>
        <v>881</v>
      </c>
      <c r="B882" s="108"/>
      <c r="C882" s="111"/>
      <c r="D882" s="108"/>
      <c r="E882" s="108"/>
      <c r="F882" s="127"/>
      <c r="G882" s="127"/>
      <c r="H882" s="111"/>
      <c r="I882" s="111"/>
      <c r="J882" s="121"/>
      <c r="K882" s="121"/>
      <c r="L882" s="113"/>
      <c r="M882" s="108"/>
      <c r="N882" s="127"/>
      <c r="O882" s="108"/>
      <c r="P882" s="113"/>
      <c r="Q882" s="113"/>
      <c r="R882" s="113"/>
      <c r="S882" s="108"/>
      <c r="T882" s="111"/>
      <c r="U882" s="108"/>
      <c r="V882" s="108"/>
      <c r="W882" s="108"/>
      <c r="X882" s="108"/>
      <c r="Y882" s="116"/>
      <c r="Z882" s="128"/>
      <c r="AA882" s="108"/>
      <c r="AB882" s="113"/>
      <c r="AC882" s="113"/>
      <c r="AD882" s="108"/>
      <c r="AE882" s="108"/>
      <c r="AF882" s="108"/>
      <c r="AG882" s="113"/>
      <c r="AH882" s="113"/>
      <c r="AI882" s="113"/>
      <c r="AJ882" s="108"/>
      <c r="AK882" s="108"/>
      <c r="AL882" s="108"/>
      <c r="AM882" s="118"/>
      <c r="AN882" s="118"/>
      <c r="AO882" s="118"/>
      <c r="AP882" s="118"/>
      <c r="AQ882" s="118"/>
      <c r="AR882" s="118"/>
      <c r="AS882" s="118"/>
      <c r="AT882" s="118"/>
      <c r="AU882" s="118"/>
      <c r="AV882" s="118"/>
      <c r="AW882" s="118"/>
      <c r="AX882" s="118"/>
      <c r="AY882" s="119">
        <f t="shared" si="4"/>
        <v>0</v>
      </c>
      <c r="AZ882" s="118"/>
    </row>
    <row r="883">
      <c r="A883" s="107">
        <f t="shared" si="5"/>
        <v>882</v>
      </c>
      <c r="B883" s="108"/>
      <c r="C883" s="111"/>
      <c r="D883" s="108"/>
      <c r="E883" s="108"/>
      <c r="F883" s="127"/>
      <c r="G883" s="127"/>
      <c r="H883" s="111"/>
      <c r="I883" s="111"/>
      <c r="J883" s="121"/>
      <c r="K883" s="121"/>
      <c r="L883" s="113"/>
      <c r="M883" s="108"/>
      <c r="N883" s="127"/>
      <c r="O883" s="108"/>
      <c r="P883" s="113"/>
      <c r="Q883" s="113"/>
      <c r="R883" s="113"/>
      <c r="S883" s="108"/>
      <c r="T883" s="111"/>
      <c r="U883" s="108"/>
      <c r="V883" s="108"/>
      <c r="W883" s="108"/>
      <c r="X883" s="108"/>
      <c r="Y883" s="116"/>
      <c r="Z883" s="128"/>
      <c r="AA883" s="108"/>
      <c r="AB883" s="113"/>
      <c r="AC883" s="113"/>
      <c r="AD883" s="108"/>
      <c r="AE883" s="108"/>
      <c r="AF883" s="108"/>
      <c r="AG883" s="113"/>
      <c r="AH883" s="113"/>
      <c r="AI883" s="113"/>
      <c r="AJ883" s="108"/>
      <c r="AK883" s="108"/>
      <c r="AL883" s="108"/>
      <c r="AM883" s="118"/>
      <c r="AN883" s="118"/>
      <c r="AO883" s="118"/>
      <c r="AP883" s="118"/>
      <c r="AQ883" s="118"/>
      <c r="AR883" s="118"/>
      <c r="AS883" s="118"/>
      <c r="AT883" s="118"/>
      <c r="AU883" s="118"/>
      <c r="AV883" s="118"/>
      <c r="AW883" s="118"/>
      <c r="AX883" s="118"/>
      <c r="AY883" s="119">
        <f t="shared" si="4"/>
        <v>0</v>
      </c>
      <c r="AZ883" s="118"/>
    </row>
    <row r="884">
      <c r="A884" s="107">
        <f t="shared" si="5"/>
        <v>883</v>
      </c>
      <c r="B884" s="108"/>
      <c r="C884" s="111"/>
      <c r="D884" s="108"/>
      <c r="E884" s="108"/>
      <c r="F884" s="127"/>
      <c r="G884" s="127"/>
      <c r="H884" s="111"/>
      <c r="I884" s="111"/>
      <c r="J884" s="121"/>
      <c r="K884" s="121"/>
      <c r="L884" s="113"/>
      <c r="M884" s="108"/>
      <c r="N884" s="127"/>
      <c r="O884" s="108"/>
      <c r="P884" s="113"/>
      <c r="Q884" s="113"/>
      <c r="R884" s="113"/>
      <c r="S884" s="108"/>
      <c r="T884" s="111"/>
      <c r="U884" s="108"/>
      <c r="V884" s="108"/>
      <c r="W884" s="108"/>
      <c r="X884" s="108"/>
      <c r="Y884" s="116"/>
      <c r="Z884" s="128"/>
      <c r="AA884" s="108"/>
      <c r="AB884" s="113"/>
      <c r="AC884" s="113"/>
      <c r="AD884" s="108"/>
      <c r="AE884" s="108"/>
      <c r="AF884" s="108"/>
      <c r="AG884" s="113"/>
      <c r="AH884" s="113"/>
      <c r="AI884" s="113"/>
      <c r="AJ884" s="108"/>
      <c r="AK884" s="108"/>
      <c r="AL884" s="108"/>
      <c r="AM884" s="118"/>
      <c r="AN884" s="118"/>
      <c r="AO884" s="118"/>
      <c r="AP884" s="118"/>
      <c r="AQ884" s="118"/>
      <c r="AR884" s="118"/>
      <c r="AS884" s="118"/>
      <c r="AT884" s="118"/>
      <c r="AU884" s="118"/>
      <c r="AV884" s="118"/>
      <c r="AW884" s="118"/>
      <c r="AX884" s="118"/>
      <c r="AY884" s="119">
        <f t="shared" si="4"/>
        <v>0</v>
      </c>
      <c r="AZ884" s="118"/>
    </row>
    <row r="885">
      <c r="A885" s="107">
        <f t="shared" si="5"/>
        <v>884</v>
      </c>
      <c r="B885" s="108"/>
      <c r="C885" s="111"/>
      <c r="D885" s="108"/>
      <c r="E885" s="108"/>
      <c r="F885" s="127"/>
      <c r="G885" s="127"/>
      <c r="H885" s="111"/>
      <c r="I885" s="111"/>
      <c r="J885" s="121"/>
      <c r="K885" s="121"/>
      <c r="L885" s="113"/>
      <c r="M885" s="108"/>
      <c r="N885" s="127"/>
      <c r="O885" s="108"/>
      <c r="P885" s="113"/>
      <c r="Q885" s="113"/>
      <c r="R885" s="113"/>
      <c r="S885" s="108"/>
      <c r="T885" s="111"/>
      <c r="U885" s="108"/>
      <c r="V885" s="108"/>
      <c r="W885" s="108"/>
      <c r="X885" s="108"/>
      <c r="Y885" s="116"/>
      <c r="Z885" s="128"/>
      <c r="AA885" s="108"/>
      <c r="AB885" s="113"/>
      <c r="AC885" s="113"/>
      <c r="AD885" s="108"/>
      <c r="AE885" s="108"/>
      <c r="AF885" s="108"/>
      <c r="AG885" s="113"/>
      <c r="AH885" s="113"/>
      <c r="AI885" s="113"/>
      <c r="AJ885" s="108"/>
      <c r="AK885" s="108"/>
      <c r="AL885" s="108"/>
      <c r="AM885" s="118"/>
      <c r="AN885" s="118"/>
      <c r="AO885" s="118"/>
      <c r="AP885" s="118"/>
      <c r="AQ885" s="118"/>
      <c r="AR885" s="118"/>
      <c r="AS885" s="118"/>
      <c r="AT885" s="118"/>
      <c r="AU885" s="118"/>
      <c r="AV885" s="118"/>
      <c r="AW885" s="118"/>
      <c r="AX885" s="118"/>
      <c r="AY885" s="119">
        <f t="shared" si="4"/>
        <v>0</v>
      </c>
      <c r="AZ885" s="118"/>
    </row>
    <row r="886">
      <c r="A886" s="107">
        <f t="shared" si="5"/>
        <v>885</v>
      </c>
      <c r="B886" s="108"/>
      <c r="C886" s="111"/>
      <c r="D886" s="108"/>
      <c r="E886" s="108"/>
      <c r="F886" s="127"/>
      <c r="G886" s="127"/>
      <c r="H886" s="111"/>
      <c r="I886" s="111"/>
      <c r="J886" s="121"/>
      <c r="K886" s="121"/>
      <c r="L886" s="113"/>
      <c r="M886" s="108"/>
      <c r="N886" s="127"/>
      <c r="O886" s="108"/>
      <c r="P886" s="113"/>
      <c r="Q886" s="113"/>
      <c r="R886" s="113"/>
      <c r="S886" s="108"/>
      <c r="T886" s="111"/>
      <c r="U886" s="108"/>
      <c r="V886" s="108"/>
      <c r="W886" s="108"/>
      <c r="X886" s="108"/>
      <c r="Y886" s="116"/>
      <c r="Z886" s="128"/>
      <c r="AA886" s="108"/>
      <c r="AB886" s="113"/>
      <c r="AC886" s="113"/>
      <c r="AD886" s="108"/>
      <c r="AE886" s="108"/>
      <c r="AF886" s="108"/>
      <c r="AG886" s="113"/>
      <c r="AH886" s="113"/>
      <c r="AI886" s="113"/>
      <c r="AJ886" s="108"/>
      <c r="AK886" s="108"/>
      <c r="AL886" s="108"/>
      <c r="AM886" s="118"/>
      <c r="AN886" s="118"/>
      <c r="AO886" s="118"/>
      <c r="AP886" s="118"/>
      <c r="AQ886" s="118"/>
      <c r="AR886" s="118"/>
      <c r="AS886" s="118"/>
      <c r="AT886" s="118"/>
      <c r="AU886" s="118"/>
      <c r="AV886" s="118"/>
      <c r="AW886" s="118"/>
      <c r="AX886" s="118"/>
      <c r="AY886" s="119">
        <f t="shared" si="4"/>
        <v>0</v>
      </c>
      <c r="AZ886" s="118"/>
    </row>
    <row r="887">
      <c r="A887" s="107">
        <f t="shared" si="5"/>
        <v>886</v>
      </c>
      <c r="B887" s="108"/>
      <c r="C887" s="111"/>
      <c r="D887" s="108"/>
      <c r="E887" s="108"/>
      <c r="F887" s="127"/>
      <c r="G887" s="127"/>
      <c r="H887" s="111"/>
      <c r="I887" s="111"/>
      <c r="J887" s="121"/>
      <c r="K887" s="121"/>
      <c r="L887" s="113"/>
      <c r="M887" s="108"/>
      <c r="N887" s="127"/>
      <c r="O887" s="108"/>
      <c r="P887" s="113"/>
      <c r="Q887" s="113"/>
      <c r="R887" s="113"/>
      <c r="S887" s="108"/>
      <c r="T887" s="111"/>
      <c r="U887" s="108"/>
      <c r="V887" s="108"/>
      <c r="W887" s="108"/>
      <c r="X887" s="108"/>
      <c r="Y887" s="116"/>
      <c r="Z887" s="128"/>
      <c r="AA887" s="108"/>
      <c r="AB887" s="113"/>
      <c r="AC887" s="113"/>
      <c r="AD887" s="108"/>
      <c r="AE887" s="108"/>
      <c r="AF887" s="108"/>
      <c r="AG887" s="113"/>
      <c r="AH887" s="113"/>
      <c r="AI887" s="113"/>
      <c r="AJ887" s="108"/>
      <c r="AK887" s="108"/>
      <c r="AL887" s="108"/>
      <c r="AM887" s="118"/>
      <c r="AN887" s="118"/>
      <c r="AO887" s="118"/>
      <c r="AP887" s="118"/>
      <c r="AQ887" s="118"/>
      <c r="AR887" s="118"/>
      <c r="AS887" s="118"/>
      <c r="AT887" s="118"/>
      <c r="AU887" s="118"/>
      <c r="AV887" s="118"/>
      <c r="AW887" s="118"/>
      <c r="AX887" s="118"/>
      <c r="AY887" s="119">
        <f t="shared" si="4"/>
        <v>0</v>
      </c>
      <c r="AZ887" s="118"/>
    </row>
    <row r="888">
      <c r="A888" s="107">
        <f t="shared" si="5"/>
        <v>887</v>
      </c>
      <c r="B888" s="108"/>
      <c r="C888" s="111"/>
      <c r="D888" s="108"/>
      <c r="E888" s="108"/>
      <c r="F888" s="127"/>
      <c r="G888" s="127"/>
      <c r="H888" s="111"/>
      <c r="I888" s="111"/>
      <c r="J888" s="121"/>
      <c r="K888" s="121"/>
      <c r="L888" s="113"/>
      <c r="M888" s="108"/>
      <c r="N888" s="127"/>
      <c r="O888" s="108"/>
      <c r="P888" s="113"/>
      <c r="Q888" s="113"/>
      <c r="R888" s="113"/>
      <c r="S888" s="108"/>
      <c r="T888" s="111"/>
      <c r="U888" s="108"/>
      <c r="V888" s="108"/>
      <c r="W888" s="108"/>
      <c r="X888" s="108"/>
      <c r="Y888" s="116"/>
      <c r="Z888" s="128"/>
      <c r="AA888" s="108"/>
      <c r="AB888" s="113"/>
      <c r="AC888" s="113"/>
      <c r="AD888" s="108"/>
      <c r="AE888" s="108"/>
      <c r="AF888" s="108"/>
      <c r="AG888" s="113"/>
      <c r="AH888" s="113"/>
      <c r="AI888" s="113"/>
      <c r="AJ888" s="108"/>
      <c r="AK888" s="108"/>
      <c r="AL888" s="108"/>
      <c r="AM888" s="118"/>
      <c r="AN888" s="118"/>
      <c r="AO888" s="118"/>
      <c r="AP888" s="118"/>
      <c r="AQ888" s="118"/>
      <c r="AR888" s="118"/>
      <c r="AS888" s="118"/>
      <c r="AT888" s="118"/>
      <c r="AU888" s="118"/>
      <c r="AV888" s="118"/>
      <c r="AW888" s="118"/>
      <c r="AX888" s="118"/>
      <c r="AY888" s="119">
        <f t="shared" si="4"/>
        <v>0</v>
      </c>
      <c r="AZ888" s="118"/>
    </row>
    <row r="889">
      <c r="A889" s="107">
        <f t="shared" si="5"/>
        <v>888</v>
      </c>
      <c r="B889" s="108"/>
      <c r="C889" s="111"/>
      <c r="D889" s="108"/>
      <c r="E889" s="108"/>
      <c r="F889" s="127"/>
      <c r="G889" s="127"/>
      <c r="H889" s="111"/>
      <c r="I889" s="111"/>
      <c r="J889" s="121"/>
      <c r="K889" s="121"/>
      <c r="L889" s="113"/>
      <c r="M889" s="108"/>
      <c r="N889" s="127"/>
      <c r="O889" s="108"/>
      <c r="P889" s="113"/>
      <c r="Q889" s="113"/>
      <c r="R889" s="113"/>
      <c r="S889" s="108"/>
      <c r="T889" s="111"/>
      <c r="U889" s="108"/>
      <c r="V889" s="108"/>
      <c r="W889" s="108"/>
      <c r="X889" s="108"/>
      <c r="Y889" s="116"/>
      <c r="Z889" s="128"/>
      <c r="AA889" s="108"/>
      <c r="AB889" s="113"/>
      <c r="AC889" s="113"/>
      <c r="AD889" s="108"/>
      <c r="AE889" s="108"/>
      <c r="AF889" s="108"/>
      <c r="AG889" s="113"/>
      <c r="AH889" s="113"/>
      <c r="AI889" s="113"/>
      <c r="AJ889" s="108"/>
      <c r="AK889" s="108"/>
      <c r="AL889" s="108"/>
      <c r="AM889" s="118"/>
      <c r="AN889" s="118"/>
      <c r="AO889" s="118"/>
      <c r="AP889" s="118"/>
      <c r="AQ889" s="118"/>
      <c r="AR889" s="118"/>
      <c r="AS889" s="118"/>
      <c r="AT889" s="118"/>
      <c r="AU889" s="118"/>
      <c r="AV889" s="118"/>
      <c r="AW889" s="118"/>
      <c r="AX889" s="118"/>
      <c r="AY889" s="119">
        <f t="shared" si="4"/>
        <v>0</v>
      </c>
      <c r="AZ889" s="118"/>
    </row>
    <row r="890">
      <c r="A890" s="107">
        <f t="shared" si="5"/>
        <v>889</v>
      </c>
      <c r="B890" s="108"/>
      <c r="C890" s="111"/>
      <c r="D890" s="108"/>
      <c r="E890" s="108"/>
      <c r="F890" s="127"/>
      <c r="G890" s="127"/>
      <c r="H890" s="111"/>
      <c r="I890" s="111"/>
      <c r="J890" s="121"/>
      <c r="K890" s="121"/>
      <c r="L890" s="113"/>
      <c r="M890" s="108"/>
      <c r="N890" s="127"/>
      <c r="O890" s="108"/>
      <c r="P890" s="113"/>
      <c r="Q890" s="113"/>
      <c r="R890" s="113"/>
      <c r="S890" s="108"/>
      <c r="T890" s="111"/>
      <c r="U890" s="108"/>
      <c r="V890" s="108"/>
      <c r="W890" s="108"/>
      <c r="X890" s="108"/>
      <c r="Y890" s="116"/>
      <c r="Z890" s="128"/>
      <c r="AA890" s="108"/>
      <c r="AB890" s="113"/>
      <c r="AC890" s="113"/>
      <c r="AD890" s="108"/>
      <c r="AE890" s="108"/>
      <c r="AF890" s="108"/>
      <c r="AG890" s="113"/>
      <c r="AH890" s="113"/>
      <c r="AI890" s="113"/>
      <c r="AJ890" s="108"/>
      <c r="AK890" s="108"/>
      <c r="AL890" s="108"/>
      <c r="AM890" s="118"/>
      <c r="AN890" s="118"/>
      <c r="AO890" s="118"/>
      <c r="AP890" s="118"/>
      <c r="AQ890" s="118"/>
      <c r="AR890" s="118"/>
      <c r="AS890" s="118"/>
      <c r="AT890" s="118"/>
      <c r="AU890" s="118"/>
      <c r="AV890" s="118"/>
      <c r="AW890" s="118"/>
      <c r="AX890" s="118"/>
      <c r="AY890" s="119">
        <f t="shared" si="4"/>
        <v>0</v>
      </c>
      <c r="AZ890" s="118"/>
    </row>
    <row r="891">
      <c r="A891" s="107">
        <f t="shared" si="5"/>
        <v>890</v>
      </c>
      <c r="B891" s="108"/>
      <c r="C891" s="111"/>
      <c r="D891" s="108"/>
      <c r="E891" s="108"/>
      <c r="F891" s="127"/>
      <c r="G891" s="127"/>
      <c r="H891" s="111"/>
      <c r="I891" s="111"/>
      <c r="J891" s="121"/>
      <c r="K891" s="121"/>
      <c r="L891" s="113"/>
      <c r="M891" s="108"/>
      <c r="N891" s="127"/>
      <c r="O891" s="108"/>
      <c r="P891" s="113"/>
      <c r="Q891" s="113"/>
      <c r="R891" s="113"/>
      <c r="S891" s="108"/>
      <c r="T891" s="111"/>
      <c r="U891" s="108"/>
      <c r="V891" s="108"/>
      <c r="W891" s="108"/>
      <c r="X891" s="108"/>
      <c r="Y891" s="116"/>
      <c r="Z891" s="128"/>
      <c r="AA891" s="108"/>
      <c r="AB891" s="113"/>
      <c r="AC891" s="113"/>
      <c r="AD891" s="108"/>
      <c r="AE891" s="108"/>
      <c r="AF891" s="108"/>
      <c r="AG891" s="113"/>
      <c r="AH891" s="113"/>
      <c r="AI891" s="113"/>
      <c r="AJ891" s="108"/>
      <c r="AK891" s="108"/>
      <c r="AL891" s="108"/>
      <c r="AM891" s="118"/>
      <c r="AN891" s="118"/>
      <c r="AO891" s="118"/>
      <c r="AP891" s="118"/>
      <c r="AQ891" s="118"/>
      <c r="AR891" s="118"/>
      <c r="AS891" s="118"/>
      <c r="AT891" s="118"/>
      <c r="AU891" s="118"/>
      <c r="AV891" s="118"/>
      <c r="AW891" s="118"/>
      <c r="AX891" s="118"/>
      <c r="AY891" s="119">
        <f t="shared" si="4"/>
        <v>0</v>
      </c>
      <c r="AZ891" s="118"/>
    </row>
    <row r="892">
      <c r="A892" s="107">
        <f t="shared" si="5"/>
        <v>891</v>
      </c>
      <c r="B892" s="108"/>
      <c r="C892" s="111"/>
      <c r="D892" s="108"/>
      <c r="E892" s="108"/>
      <c r="F892" s="127"/>
      <c r="G892" s="127"/>
      <c r="H892" s="111"/>
      <c r="I892" s="111"/>
      <c r="J892" s="121"/>
      <c r="K892" s="121"/>
      <c r="L892" s="113"/>
      <c r="M892" s="108"/>
      <c r="N892" s="127"/>
      <c r="O892" s="108"/>
      <c r="P892" s="113"/>
      <c r="Q892" s="113"/>
      <c r="R892" s="113"/>
      <c r="S892" s="108"/>
      <c r="T892" s="111"/>
      <c r="U892" s="108"/>
      <c r="V892" s="108"/>
      <c r="W892" s="108"/>
      <c r="X892" s="108"/>
      <c r="Y892" s="116"/>
      <c r="Z892" s="128"/>
      <c r="AA892" s="108"/>
      <c r="AB892" s="113"/>
      <c r="AC892" s="113"/>
      <c r="AD892" s="108"/>
      <c r="AE892" s="108"/>
      <c r="AF892" s="108"/>
      <c r="AG892" s="113"/>
      <c r="AH892" s="113"/>
      <c r="AI892" s="113"/>
      <c r="AJ892" s="108"/>
      <c r="AK892" s="108"/>
      <c r="AL892" s="108"/>
      <c r="AM892" s="118"/>
      <c r="AN892" s="118"/>
      <c r="AO892" s="118"/>
      <c r="AP892" s="118"/>
      <c r="AQ892" s="118"/>
      <c r="AR892" s="118"/>
      <c r="AS892" s="118"/>
      <c r="AT892" s="118"/>
      <c r="AU892" s="118"/>
      <c r="AV892" s="118"/>
      <c r="AW892" s="118"/>
      <c r="AX892" s="118"/>
      <c r="AY892" s="119">
        <f t="shared" si="4"/>
        <v>0</v>
      </c>
      <c r="AZ892" s="118"/>
    </row>
    <row r="893">
      <c r="A893" s="107">
        <f t="shared" si="5"/>
        <v>892</v>
      </c>
      <c r="B893" s="108"/>
      <c r="C893" s="111"/>
      <c r="D893" s="108"/>
      <c r="E893" s="108"/>
      <c r="F893" s="127"/>
      <c r="G893" s="127"/>
      <c r="H893" s="111"/>
      <c r="I893" s="111"/>
      <c r="J893" s="121"/>
      <c r="K893" s="121"/>
      <c r="L893" s="113"/>
      <c r="M893" s="108"/>
      <c r="N893" s="127"/>
      <c r="O893" s="108"/>
      <c r="P893" s="113"/>
      <c r="Q893" s="113"/>
      <c r="R893" s="113"/>
      <c r="S893" s="108"/>
      <c r="T893" s="111"/>
      <c r="U893" s="108"/>
      <c r="V893" s="108"/>
      <c r="W893" s="108"/>
      <c r="X893" s="108"/>
      <c r="Y893" s="116"/>
      <c r="Z893" s="128"/>
      <c r="AA893" s="108"/>
      <c r="AB893" s="113"/>
      <c r="AC893" s="113"/>
      <c r="AD893" s="108"/>
      <c r="AE893" s="108"/>
      <c r="AF893" s="108"/>
      <c r="AG893" s="113"/>
      <c r="AH893" s="113"/>
      <c r="AI893" s="113"/>
      <c r="AJ893" s="108"/>
      <c r="AK893" s="108"/>
      <c r="AL893" s="108"/>
      <c r="AM893" s="118"/>
      <c r="AN893" s="118"/>
      <c r="AO893" s="118"/>
      <c r="AP893" s="118"/>
      <c r="AQ893" s="118"/>
      <c r="AR893" s="118"/>
      <c r="AS893" s="118"/>
      <c r="AT893" s="118"/>
      <c r="AU893" s="118"/>
      <c r="AV893" s="118"/>
      <c r="AW893" s="118"/>
      <c r="AX893" s="118"/>
      <c r="AY893" s="119">
        <f t="shared" si="4"/>
        <v>0</v>
      </c>
      <c r="AZ893" s="118"/>
    </row>
    <row r="894">
      <c r="A894" s="107">
        <f t="shared" si="5"/>
        <v>893</v>
      </c>
      <c r="B894" s="108"/>
      <c r="C894" s="111"/>
      <c r="D894" s="108"/>
      <c r="E894" s="108"/>
      <c r="F894" s="127"/>
      <c r="G894" s="127"/>
      <c r="H894" s="111"/>
      <c r="I894" s="111"/>
      <c r="J894" s="121"/>
      <c r="K894" s="121"/>
      <c r="L894" s="113"/>
      <c r="M894" s="108"/>
      <c r="N894" s="127"/>
      <c r="O894" s="108"/>
      <c r="P894" s="113"/>
      <c r="Q894" s="113"/>
      <c r="R894" s="113"/>
      <c r="S894" s="108"/>
      <c r="T894" s="111"/>
      <c r="U894" s="108"/>
      <c r="V894" s="108"/>
      <c r="W894" s="108"/>
      <c r="X894" s="108"/>
      <c r="Y894" s="116"/>
      <c r="Z894" s="128"/>
      <c r="AA894" s="108"/>
      <c r="AB894" s="113"/>
      <c r="AC894" s="113"/>
      <c r="AD894" s="108"/>
      <c r="AE894" s="108"/>
      <c r="AF894" s="108"/>
      <c r="AG894" s="113"/>
      <c r="AH894" s="113"/>
      <c r="AI894" s="113"/>
      <c r="AJ894" s="108"/>
      <c r="AK894" s="108"/>
      <c r="AL894" s="108"/>
      <c r="AM894" s="118"/>
      <c r="AN894" s="118"/>
      <c r="AO894" s="118"/>
      <c r="AP894" s="118"/>
      <c r="AQ894" s="118"/>
      <c r="AR894" s="118"/>
      <c r="AS894" s="118"/>
      <c r="AT894" s="118"/>
      <c r="AU894" s="118"/>
      <c r="AV894" s="118"/>
      <c r="AW894" s="118"/>
      <c r="AX894" s="118"/>
      <c r="AY894" s="119">
        <f t="shared" si="4"/>
        <v>0</v>
      </c>
      <c r="AZ894" s="118"/>
    </row>
    <row r="895">
      <c r="A895" s="107">
        <f t="shared" si="5"/>
        <v>894</v>
      </c>
      <c r="B895" s="108"/>
      <c r="C895" s="111"/>
      <c r="D895" s="108"/>
      <c r="E895" s="108"/>
      <c r="F895" s="127"/>
      <c r="G895" s="127"/>
      <c r="H895" s="111"/>
      <c r="I895" s="111"/>
      <c r="J895" s="121"/>
      <c r="K895" s="121"/>
      <c r="L895" s="113"/>
      <c r="M895" s="108"/>
      <c r="N895" s="127"/>
      <c r="O895" s="108"/>
      <c r="P895" s="113"/>
      <c r="Q895" s="113"/>
      <c r="R895" s="113"/>
      <c r="S895" s="108"/>
      <c r="T895" s="111"/>
      <c r="U895" s="108"/>
      <c r="V895" s="108"/>
      <c r="W895" s="108"/>
      <c r="X895" s="108"/>
      <c r="Y895" s="116"/>
      <c r="Z895" s="128"/>
      <c r="AA895" s="108"/>
      <c r="AB895" s="113"/>
      <c r="AC895" s="113"/>
      <c r="AD895" s="108"/>
      <c r="AE895" s="108"/>
      <c r="AF895" s="108"/>
      <c r="AG895" s="113"/>
      <c r="AH895" s="113"/>
      <c r="AI895" s="113"/>
      <c r="AJ895" s="108"/>
      <c r="AK895" s="108"/>
      <c r="AL895" s="108"/>
      <c r="AM895" s="118"/>
      <c r="AN895" s="118"/>
      <c r="AO895" s="118"/>
      <c r="AP895" s="118"/>
      <c r="AQ895" s="118"/>
      <c r="AR895" s="118"/>
      <c r="AS895" s="118"/>
      <c r="AT895" s="118"/>
      <c r="AU895" s="118"/>
      <c r="AV895" s="118"/>
      <c r="AW895" s="118"/>
      <c r="AX895" s="118"/>
      <c r="AY895" s="119">
        <f t="shared" si="4"/>
        <v>0</v>
      </c>
      <c r="AZ895" s="118"/>
    </row>
    <row r="896">
      <c r="A896" s="107">
        <f t="shared" si="5"/>
        <v>895</v>
      </c>
      <c r="B896" s="108"/>
      <c r="C896" s="111"/>
      <c r="D896" s="108"/>
      <c r="E896" s="108"/>
      <c r="F896" s="127"/>
      <c r="G896" s="127"/>
      <c r="H896" s="111"/>
      <c r="I896" s="111"/>
      <c r="J896" s="121"/>
      <c r="K896" s="121"/>
      <c r="L896" s="113"/>
      <c r="M896" s="108"/>
      <c r="N896" s="127"/>
      <c r="O896" s="108"/>
      <c r="P896" s="113"/>
      <c r="Q896" s="113"/>
      <c r="R896" s="113"/>
      <c r="S896" s="108"/>
      <c r="T896" s="111"/>
      <c r="U896" s="108"/>
      <c r="V896" s="108"/>
      <c r="W896" s="108"/>
      <c r="X896" s="108"/>
      <c r="Y896" s="116"/>
      <c r="Z896" s="128"/>
      <c r="AA896" s="108"/>
      <c r="AB896" s="113"/>
      <c r="AC896" s="113"/>
      <c r="AD896" s="108"/>
      <c r="AE896" s="108"/>
      <c r="AF896" s="108"/>
      <c r="AG896" s="113"/>
      <c r="AH896" s="113"/>
      <c r="AI896" s="113"/>
      <c r="AJ896" s="108"/>
      <c r="AK896" s="108"/>
      <c r="AL896" s="108"/>
      <c r="AM896" s="118"/>
      <c r="AN896" s="118"/>
      <c r="AO896" s="118"/>
      <c r="AP896" s="118"/>
      <c r="AQ896" s="118"/>
      <c r="AR896" s="118"/>
      <c r="AS896" s="118"/>
      <c r="AT896" s="118"/>
      <c r="AU896" s="118"/>
      <c r="AV896" s="118"/>
      <c r="AW896" s="118"/>
      <c r="AX896" s="118"/>
      <c r="AY896" s="119">
        <f t="shared" si="4"/>
        <v>0</v>
      </c>
      <c r="AZ896" s="118"/>
    </row>
    <row r="897">
      <c r="A897" s="107">
        <f t="shared" si="5"/>
        <v>896</v>
      </c>
      <c r="B897" s="108"/>
      <c r="C897" s="111"/>
      <c r="D897" s="108"/>
      <c r="E897" s="108"/>
      <c r="F897" s="127"/>
      <c r="G897" s="127"/>
      <c r="H897" s="111"/>
      <c r="I897" s="111"/>
      <c r="J897" s="121"/>
      <c r="K897" s="121"/>
      <c r="L897" s="113"/>
      <c r="M897" s="108"/>
      <c r="N897" s="127"/>
      <c r="O897" s="108"/>
      <c r="P897" s="113"/>
      <c r="Q897" s="113"/>
      <c r="R897" s="113"/>
      <c r="S897" s="108"/>
      <c r="T897" s="111"/>
      <c r="U897" s="108"/>
      <c r="V897" s="108"/>
      <c r="W897" s="108"/>
      <c r="X897" s="108"/>
      <c r="Y897" s="116"/>
      <c r="Z897" s="128"/>
      <c r="AA897" s="108"/>
      <c r="AB897" s="113"/>
      <c r="AC897" s="113"/>
      <c r="AD897" s="108"/>
      <c r="AE897" s="108"/>
      <c r="AF897" s="108"/>
      <c r="AG897" s="113"/>
      <c r="AH897" s="113"/>
      <c r="AI897" s="113"/>
      <c r="AJ897" s="108"/>
      <c r="AK897" s="108"/>
      <c r="AL897" s="108"/>
      <c r="AM897" s="118"/>
      <c r="AN897" s="118"/>
      <c r="AO897" s="118"/>
      <c r="AP897" s="118"/>
      <c r="AQ897" s="118"/>
      <c r="AR897" s="118"/>
      <c r="AS897" s="118"/>
      <c r="AT897" s="118"/>
      <c r="AU897" s="118"/>
      <c r="AV897" s="118"/>
      <c r="AW897" s="118"/>
      <c r="AX897" s="118"/>
      <c r="AY897" s="119">
        <f t="shared" si="4"/>
        <v>0</v>
      </c>
      <c r="AZ897" s="118"/>
    </row>
    <row r="898">
      <c r="A898" s="107">
        <f t="shared" si="5"/>
        <v>897</v>
      </c>
      <c r="B898" s="108"/>
      <c r="C898" s="111"/>
      <c r="D898" s="108"/>
      <c r="E898" s="108"/>
      <c r="F898" s="127"/>
      <c r="G898" s="127"/>
      <c r="H898" s="111"/>
      <c r="I898" s="111"/>
      <c r="J898" s="121"/>
      <c r="K898" s="121"/>
      <c r="L898" s="113"/>
      <c r="M898" s="108"/>
      <c r="N898" s="127"/>
      <c r="O898" s="108"/>
      <c r="P898" s="113"/>
      <c r="Q898" s="113"/>
      <c r="R898" s="113"/>
      <c r="S898" s="108"/>
      <c r="T898" s="111"/>
      <c r="U898" s="108"/>
      <c r="V898" s="108"/>
      <c r="W898" s="108"/>
      <c r="X898" s="108"/>
      <c r="Y898" s="116"/>
      <c r="Z898" s="128"/>
      <c r="AA898" s="108"/>
      <c r="AB898" s="113"/>
      <c r="AC898" s="113"/>
      <c r="AD898" s="108"/>
      <c r="AE898" s="108"/>
      <c r="AF898" s="108"/>
      <c r="AG898" s="113"/>
      <c r="AH898" s="113"/>
      <c r="AI898" s="113"/>
      <c r="AJ898" s="108"/>
      <c r="AK898" s="108"/>
      <c r="AL898" s="108"/>
      <c r="AM898" s="118"/>
      <c r="AN898" s="118"/>
      <c r="AO898" s="118"/>
      <c r="AP898" s="118"/>
      <c r="AQ898" s="118"/>
      <c r="AR898" s="118"/>
      <c r="AS898" s="118"/>
      <c r="AT898" s="118"/>
      <c r="AU898" s="118"/>
      <c r="AV898" s="118"/>
      <c r="AW898" s="118"/>
      <c r="AX898" s="118"/>
      <c r="AY898" s="119">
        <f t="shared" si="4"/>
        <v>0</v>
      </c>
      <c r="AZ898" s="118"/>
    </row>
    <row r="899">
      <c r="A899" s="107">
        <f t="shared" si="5"/>
        <v>898</v>
      </c>
      <c r="B899" s="108"/>
      <c r="C899" s="111"/>
      <c r="D899" s="108"/>
      <c r="E899" s="108"/>
      <c r="F899" s="127"/>
      <c r="G899" s="127"/>
      <c r="H899" s="111"/>
      <c r="I899" s="111"/>
      <c r="J899" s="121"/>
      <c r="K899" s="121"/>
      <c r="L899" s="113"/>
      <c r="M899" s="108"/>
      <c r="N899" s="127"/>
      <c r="O899" s="108"/>
      <c r="P899" s="113"/>
      <c r="Q899" s="113"/>
      <c r="R899" s="113"/>
      <c r="S899" s="108"/>
      <c r="T899" s="111"/>
      <c r="U899" s="108"/>
      <c r="V899" s="108"/>
      <c r="W899" s="108"/>
      <c r="X899" s="108"/>
      <c r="Y899" s="116"/>
      <c r="Z899" s="128"/>
      <c r="AA899" s="108"/>
      <c r="AB899" s="113"/>
      <c r="AC899" s="113"/>
      <c r="AD899" s="108"/>
      <c r="AE899" s="108"/>
      <c r="AF899" s="108"/>
      <c r="AG899" s="113"/>
      <c r="AH899" s="113"/>
      <c r="AI899" s="113"/>
      <c r="AJ899" s="108"/>
      <c r="AK899" s="108"/>
      <c r="AL899" s="108"/>
      <c r="AM899" s="118"/>
      <c r="AN899" s="118"/>
      <c r="AO899" s="118"/>
      <c r="AP899" s="118"/>
      <c r="AQ899" s="118"/>
      <c r="AR899" s="118"/>
      <c r="AS899" s="118"/>
      <c r="AT899" s="118"/>
      <c r="AU899" s="118"/>
      <c r="AV899" s="118"/>
      <c r="AW899" s="118"/>
      <c r="AX899" s="118"/>
      <c r="AY899" s="119">
        <f t="shared" si="4"/>
        <v>0</v>
      </c>
      <c r="AZ899" s="118"/>
    </row>
    <row r="900">
      <c r="A900" s="107">
        <f t="shared" si="5"/>
        <v>899</v>
      </c>
      <c r="B900" s="108"/>
      <c r="C900" s="111"/>
      <c r="D900" s="108"/>
      <c r="E900" s="108"/>
      <c r="F900" s="127"/>
      <c r="G900" s="127"/>
      <c r="H900" s="111"/>
      <c r="I900" s="111"/>
      <c r="J900" s="121"/>
      <c r="K900" s="121"/>
      <c r="L900" s="113"/>
      <c r="M900" s="108"/>
      <c r="N900" s="127"/>
      <c r="O900" s="108"/>
      <c r="P900" s="113"/>
      <c r="Q900" s="113"/>
      <c r="R900" s="113"/>
      <c r="S900" s="108"/>
      <c r="T900" s="111"/>
      <c r="U900" s="108"/>
      <c r="V900" s="108"/>
      <c r="W900" s="108"/>
      <c r="X900" s="108"/>
      <c r="Y900" s="116"/>
      <c r="Z900" s="128"/>
      <c r="AA900" s="108"/>
      <c r="AB900" s="113"/>
      <c r="AC900" s="113"/>
      <c r="AD900" s="108"/>
      <c r="AE900" s="108"/>
      <c r="AF900" s="108"/>
      <c r="AG900" s="113"/>
      <c r="AH900" s="113"/>
      <c r="AI900" s="113"/>
      <c r="AJ900" s="108"/>
      <c r="AK900" s="108"/>
      <c r="AL900" s="108"/>
      <c r="AM900" s="118"/>
      <c r="AN900" s="118"/>
      <c r="AO900" s="118"/>
      <c r="AP900" s="118"/>
      <c r="AQ900" s="118"/>
      <c r="AR900" s="118"/>
      <c r="AS900" s="118"/>
      <c r="AT900" s="118"/>
      <c r="AU900" s="118"/>
      <c r="AV900" s="118"/>
      <c r="AW900" s="118"/>
      <c r="AX900" s="118"/>
      <c r="AY900" s="119">
        <f t="shared" si="4"/>
        <v>0</v>
      </c>
      <c r="AZ900" s="118"/>
    </row>
    <row r="901">
      <c r="A901" s="107">
        <f t="shared" si="5"/>
        <v>900</v>
      </c>
      <c r="B901" s="108"/>
      <c r="C901" s="111"/>
      <c r="D901" s="108"/>
      <c r="E901" s="108"/>
      <c r="F901" s="127"/>
      <c r="G901" s="127"/>
      <c r="H901" s="111"/>
      <c r="I901" s="111"/>
      <c r="J901" s="121"/>
      <c r="K901" s="121"/>
      <c r="L901" s="113"/>
      <c r="M901" s="108"/>
      <c r="N901" s="127"/>
      <c r="O901" s="108"/>
      <c r="P901" s="113"/>
      <c r="Q901" s="113"/>
      <c r="R901" s="113"/>
      <c r="S901" s="108"/>
      <c r="T901" s="111"/>
      <c r="U901" s="108"/>
      <c r="V901" s="108"/>
      <c r="W901" s="108"/>
      <c r="X901" s="108"/>
      <c r="Y901" s="116"/>
      <c r="Z901" s="128"/>
      <c r="AA901" s="108"/>
      <c r="AB901" s="113"/>
      <c r="AC901" s="113"/>
      <c r="AD901" s="108"/>
      <c r="AE901" s="108"/>
      <c r="AF901" s="108"/>
      <c r="AG901" s="113"/>
      <c r="AH901" s="113"/>
      <c r="AI901" s="113"/>
      <c r="AJ901" s="108"/>
      <c r="AK901" s="108"/>
      <c r="AL901" s="108"/>
      <c r="AM901" s="118"/>
      <c r="AN901" s="118"/>
      <c r="AO901" s="118"/>
      <c r="AP901" s="118"/>
      <c r="AQ901" s="118"/>
      <c r="AR901" s="118"/>
      <c r="AS901" s="118"/>
      <c r="AT901" s="118"/>
      <c r="AU901" s="118"/>
      <c r="AV901" s="118"/>
      <c r="AW901" s="118"/>
      <c r="AX901" s="118"/>
      <c r="AY901" s="119">
        <f t="shared" si="4"/>
        <v>0</v>
      </c>
      <c r="AZ901" s="118"/>
    </row>
    <row r="902">
      <c r="A902" s="107">
        <f t="shared" si="5"/>
        <v>901</v>
      </c>
      <c r="B902" s="108"/>
      <c r="C902" s="111"/>
      <c r="D902" s="108"/>
      <c r="E902" s="108"/>
      <c r="F902" s="127"/>
      <c r="G902" s="127"/>
      <c r="H902" s="111"/>
      <c r="I902" s="111"/>
      <c r="J902" s="121"/>
      <c r="K902" s="121"/>
      <c r="L902" s="113"/>
      <c r="M902" s="108"/>
      <c r="N902" s="127"/>
      <c r="O902" s="108"/>
      <c r="P902" s="113"/>
      <c r="Q902" s="113"/>
      <c r="R902" s="113"/>
      <c r="S902" s="108"/>
      <c r="T902" s="111"/>
      <c r="U902" s="108"/>
      <c r="V902" s="108"/>
      <c r="W902" s="108"/>
      <c r="X902" s="108"/>
      <c r="Y902" s="116"/>
      <c r="Z902" s="128"/>
      <c r="AA902" s="108"/>
      <c r="AB902" s="113"/>
      <c r="AC902" s="113"/>
      <c r="AD902" s="108"/>
      <c r="AE902" s="108"/>
      <c r="AF902" s="108"/>
      <c r="AG902" s="113"/>
      <c r="AH902" s="113"/>
      <c r="AI902" s="113"/>
      <c r="AJ902" s="108"/>
      <c r="AK902" s="108"/>
      <c r="AL902" s="108"/>
      <c r="AM902" s="118"/>
      <c r="AN902" s="118"/>
      <c r="AO902" s="118"/>
      <c r="AP902" s="118"/>
      <c r="AQ902" s="118"/>
      <c r="AR902" s="118"/>
      <c r="AS902" s="118"/>
      <c r="AT902" s="118"/>
      <c r="AU902" s="118"/>
      <c r="AV902" s="118"/>
      <c r="AW902" s="118"/>
      <c r="AX902" s="118"/>
      <c r="AY902" s="119">
        <f t="shared" si="4"/>
        <v>0</v>
      </c>
      <c r="AZ902" s="118"/>
    </row>
    <row r="903">
      <c r="A903" s="107">
        <f t="shared" si="5"/>
        <v>902</v>
      </c>
      <c r="B903" s="108"/>
      <c r="C903" s="111"/>
      <c r="D903" s="108"/>
      <c r="E903" s="108"/>
      <c r="F903" s="127"/>
      <c r="G903" s="127"/>
      <c r="H903" s="111"/>
      <c r="I903" s="111"/>
      <c r="J903" s="121"/>
      <c r="K903" s="121"/>
      <c r="L903" s="113"/>
      <c r="M903" s="108"/>
      <c r="N903" s="127"/>
      <c r="O903" s="108"/>
      <c r="P903" s="113"/>
      <c r="Q903" s="113"/>
      <c r="R903" s="113"/>
      <c r="S903" s="108"/>
      <c r="T903" s="111"/>
      <c r="U903" s="108"/>
      <c r="V903" s="108"/>
      <c r="W903" s="108"/>
      <c r="X903" s="108"/>
      <c r="Y903" s="116"/>
      <c r="Z903" s="128"/>
      <c r="AA903" s="108"/>
      <c r="AB903" s="113"/>
      <c r="AC903" s="113"/>
      <c r="AD903" s="108"/>
      <c r="AE903" s="108"/>
      <c r="AF903" s="108"/>
      <c r="AG903" s="113"/>
      <c r="AH903" s="113"/>
      <c r="AI903" s="113"/>
      <c r="AJ903" s="108"/>
      <c r="AK903" s="108"/>
      <c r="AL903" s="108"/>
      <c r="AM903" s="118"/>
      <c r="AN903" s="118"/>
      <c r="AO903" s="118"/>
      <c r="AP903" s="118"/>
      <c r="AQ903" s="118"/>
      <c r="AR903" s="118"/>
      <c r="AS903" s="118"/>
      <c r="AT903" s="118"/>
      <c r="AU903" s="118"/>
      <c r="AV903" s="118"/>
      <c r="AW903" s="118"/>
      <c r="AX903" s="118"/>
      <c r="AY903" s="119">
        <f t="shared" si="4"/>
        <v>0</v>
      </c>
      <c r="AZ903" s="118"/>
    </row>
    <row r="904">
      <c r="A904" s="107">
        <f t="shared" si="5"/>
        <v>903</v>
      </c>
      <c r="B904" s="108"/>
      <c r="C904" s="111"/>
      <c r="D904" s="108"/>
      <c r="E904" s="108"/>
      <c r="F904" s="127"/>
      <c r="G904" s="127"/>
      <c r="H904" s="111"/>
      <c r="I904" s="111"/>
      <c r="J904" s="121"/>
      <c r="K904" s="121"/>
      <c r="L904" s="113"/>
      <c r="M904" s="108"/>
      <c r="N904" s="127"/>
      <c r="O904" s="108"/>
      <c r="P904" s="113"/>
      <c r="Q904" s="113"/>
      <c r="R904" s="113"/>
      <c r="S904" s="108"/>
      <c r="T904" s="111"/>
      <c r="U904" s="108"/>
      <c r="V904" s="108"/>
      <c r="W904" s="108"/>
      <c r="X904" s="108"/>
      <c r="Y904" s="116"/>
      <c r="Z904" s="128"/>
      <c r="AA904" s="108"/>
      <c r="AB904" s="113"/>
      <c r="AC904" s="113"/>
      <c r="AD904" s="108"/>
      <c r="AE904" s="108"/>
      <c r="AF904" s="108"/>
      <c r="AG904" s="113"/>
      <c r="AH904" s="113"/>
      <c r="AI904" s="113"/>
      <c r="AJ904" s="108"/>
      <c r="AK904" s="108"/>
      <c r="AL904" s="108"/>
      <c r="AM904" s="118"/>
      <c r="AN904" s="118"/>
      <c r="AO904" s="118"/>
      <c r="AP904" s="118"/>
      <c r="AQ904" s="118"/>
      <c r="AR904" s="118"/>
      <c r="AS904" s="118"/>
      <c r="AT904" s="118"/>
      <c r="AU904" s="118"/>
      <c r="AV904" s="118"/>
      <c r="AW904" s="118"/>
      <c r="AX904" s="118"/>
      <c r="AY904" s="119">
        <f t="shared" si="4"/>
        <v>0</v>
      </c>
      <c r="AZ904" s="118"/>
    </row>
    <row r="905">
      <c r="A905" s="107">
        <f t="shared" si="5"/>
        <v>904</v>
      </c>
      <c r="B905" s="108"/>
      <c r="C905" s="111"/>
      <c r="D905" s="108"/>
      <c r="E905" s="108"/>
      <c r="F905" s="127"/>
      <c r="G905" s="127"/>
      <c r="H905" s="111"/>
      <c r="I905" s="111"/>
      <c r="J905" s="121"/>
      <c r="K905" s="121"/>
      <c r="L905" s="113"/>
      <c r="M905" s="108"/>
      <c r="N905" s="127"/>
      <c r="O905" s="108"/>
      <c r="P905" s="113"/>
      <c r="Q905" s="113"/>
      <c r="R905" s="113"/>
      <c r="S905" s="108"/>
      <c r="T905" s="111"/>
      <c r="U905" s="108"/>
      <c r="V905" s="108"/>
      <c r="W905" s="108"/>
      <c r="X905" s="108"/>
      <c r="Y905" s="116"/>
      <c r="Z905" s="128"/>
      <c r="AA905" s="108"/>
      <c r="AB905" s="113"/>
      <c r="AC905" s="113"/>
      <c r="AD905" s="108"/>
      <c r="AE905" s="108"/>
      <c r="AF905" s="108"/>
      <c r="AG905" s="113"/>
      <c r="AH905" s="113"/>
      <c r="AI905" s="113"/>
      <c r="AJ905" s="108"/>
      <c r="AK905" s="108"/>
      <c r="AL905" s="108"/>
      <c r="AM905" s="118"/>
      <c r="AN905" s="118"/>
      <c r="AO905" s="118"/>
      <c r="AP905" s="118"/>
      <c r="AQ905" s="118"/>
      <c r="AR905" s="118"/>
      <c r="AS905" s="118"/>
      <c r="AT905" s="118"/>
      <c r="AU905" s="118"/>
      <c r="AV905" s="118"/>
      <c r="AW905" s="118"/>
      <c r="AX905" s="118"/>
      <c r="AY905" s="119">
        <f t="shared" si="4"/>
        <v>0</v>
      </c>
      <c r="AZ905" s="118"/>
    </row>
    <row r="906">
      <c r="A906" s="107">
        <f t="shared" si="5"/>
        <v>905</v>
      </c>
      <c r="B906" s="108"/>
      <c r="C906" s="111"/>
      <c r="D906" s="108"/>
      <c r="E906" s="108"/>
      <c r="F906" s="127"/>
      <c r="G906" s="127"/>
      <c r="H906" s="111"/>
      <c r="I906" s="111"/>
      <c r="J906" s="121"/>
      <c r="K906" s="121"/>
      <c r="L906" s="113"/>
      <c r="M906" s="108"/>
      <c r="N906" s="127"/>
      <c r="O906" s="108"/>
      <c r="P906" s="113"/>
      <c r="Q906" s="113"/>
      <c r="R906" s="113"/>
      <c r="S906" s="108"/>
      <c r="T906" s="111"/>
      <c r="U906" s="108"/>
      <c r="V906" s="108"/>
      <c r="W906" s="108"/>
      <c r="X906" s="108"/>
      <c r="Y906" s="116"/>
      <c r="Z906" s="128"/>
      <c r="AA906" s="108"/>
      <c r="AB906" s="113"/>
      <c r="AC906" s="113"/>
      <c r="AD906" s="108"/>
      <c r="AE906" s="108"/>
      <c r="AF906" s="108"/>
      <c r="AG906" s="113"/>
      <c r="AH906" s="113"/>
      <c r="AI906" s="113"/>
      <c r="AJ906" s="108"/>
      <c r="AK906" s="108"/>
      <c r="AL906" s="108"/>
      <c r="AM906" s="118"/>
      <c r="AN906" s="118"/>
      <c r="AO906" s="118"/>
      <c r="AP906" s="118"/>
      <c r="AQ906" s="118"/>
      <c r="AR906" s="118"/>
      <c r="AS906" s="118"/>
      <c r="AT906" s="118"/>
      <c r="AU906" s="118"/>
      <c r="AV906" s="118"/>
      <c r="AW906" s="118"/>
      <c r="AX906" s="118"/>
      <c r="AY906" s="119">
        <f t="shared" si="4"/>
        <v>0</v>
      </c>
      <c r="AZ906" s="118"/>
    </row>
    <row r="907">
      <c r="A907" s="107">
        <f t="shared" si="5"/>
        <v>906</v>
      </c>
      <c r="B907" s="108"/>
      <c r="C907" s="111"/>
      <c r="D907" s="108"/>
      <c r="E907" s="108"/>
      <c r="F907" s="127"/>
      <c r="G907" s="127"/>
      <c r="H907" s="111"/>
      <c r="I907" s="111"/>
      <c r="J907" s="121"/>
      <c r="K907" s="121"/>
      <c r="L907" s="113"/>
      <c r="M907" s="108"/>
      <c r="N907" s="127"/>
      <c r="O907" s="108"/>
      <c r="P907" s="113"/>
      <c r="Q907" s="113"/>
      <c r="R907" s="113"/>
      <c r="S907" s="108"/>
      <c r="T907" s="111"/>
      <c r="U907" s="108"/>
      <c r="V907" s="108"/>
      <c r="W907" s="108"/>
      <c r="X907" s="108"/>
      <c r="Y907" s="116"/>
      <c r="Z907" s="128"/>
      <c r="AA907" s="108"/>
      <c r="AB907" s="113"/>
      <c r="AC907" s="113"/>
      <c r="AD907" s="108"/>
      <c r="AE907" s="108"/>
      <c r="AF907" s="108"/>
      <c r="AG907" s="113"/>
      <c r="AH907" s="113"/>
      <c r="AI907" s="113"/>
      <c r="AJ907" s="108"/>
      <c r="AK907" s="108"/>
      <c r="AL907" s="108"/>
      <c r="AM907" s="118"/>
      <c r="AN907" s="118"/>
      <c r="AO907" s="118"/>
      <c r="AP907" s="118"/>
      <c r="AQ907" s="118"/>
      <c r="AR907" s="118"/>
      <c r="AS907" s="118"/>
      <c r="AT907" s="118"/>
      <c r="AU907" s="118"/>
      <c r="AV907" s="118"/>
      <c r="AW907" s="118"/>
      <c r="AX907" s="118"/>
      <c r="AY907" s="119">
        <f t="shared" si="4"/>
        <v>0</v>
      </c>
      <c r="AZ907" s="118"/>
    </row>
    <row r="908">
      <c r="A908" s="107">
        <f t="shared" si="5"/>
        <v>907</v>
      </c>
      <c r="B908" s="108"/>
      <c r="C908" s="111"/>
      <c r="D908" s="108"/>
      <c r="E908" s="108"/>
      <c r="F908" s="127"/>
      <c r="G908" s="127"/>
      <c r="H908" s="111"/>
      <c r="I908" s="111"/>
      <c r="J908" s="121"/>
      <c r="K908" s="121"/>
      <c r="L908" s="113"/>
      <c r="M908" s="108"/>
      <c r="N908" s="127"/>
      <c r="O908" s="108"/>
      <c r="P908" s="113"/>
      <c r="Q908" s="113"/>
      <c r="R908" s="113"/>
      <c r="S908" s="108"/>
      <c r="T908" s="111"/>
      <c r="U908" s="108"/>
      <c r="V908" s="108"/>
      <c r="W908" s="108"/>
      <c r="X908" s="108"/>
      <c r="Y908" s="116"/>
      <c r="Z908" s="128"/>
      <c r="AA908" s="108"/>
      <c r="AB908" s="113"/>
      <c r="AC908" s="113"/>
      <c r="AD908" s="108"/>
      <c r="AE908" s="108"/>
      <c r="AF908" s="108"/>
      <c r="AG908" s="113"/>
      <c r="AH908" s="113"/>
      <c r="AI908" s="113"/>
      <c r="AJ908" s="108"/>
      <c r="AK908" s="108"/>
      <c r="AL908" s="108"/>
      <c r="AM908" s="118"/>
      <c r="AN908" s="118"/>
      <c r="AO908" s="118"/>
      <c r="AP908" s="118"/>
      <c r="AQ908" s="118"/>
      <c r="AR908" s="118"/>
      <c r="AS908" s="118"/>
      <c r="AT908" s="118"/>
      <c r="AU908" s="118"/>
      <c r="AV908" s="118"/>
      <c r="AW908" s="118"/>
      <c r="AX908" s="118"/>
      <c r="AY908" s="119">
        <f t="shared" si="4"/>
        <v>0</v>
      </c>
      <c r="AZ908" s="118"/>
    </row>
    <row r="909">
      <c r="A909" s="107">
        <f t="shared" si="5"/>
        <v>908</v>
      </c>
      <c r="B909" s="108"/>
      <c r="C909" s="111"/>
      <c r="D909" s="108"/>
      <c r="E909" s="108"/>
      <c r="F909" s="127"/>
      <c r="G909" s="127"/>
      <c r="H909" s="111"/>
      <c r="I909" s="111"/>
      <c r="J909" s="121"/>
      <c r="K909" s="121"/>
      <c r="L909" s="113"/>
      <c r="M909" s="108"/>
      <c r="N909" s="127"/>
      <c r="O909" s="108"/>
      <c r="P909" s="113"/>
      <c r="Q909" s="113"/>
      <c r="R909" s="113"/>
      <c r="S909" s="108"/>
      <c r="T909" s="111"/>
      <c r="U909" s="108"/>
      <c r="V909" s="108"/>
      <c r="W909" s="108"/>
      <c r="X909" s="108"/>
      <c r="Y909" s="116"/>
      <c r="Z909" s="128"/>
      <c r="AA909" s="108"/>
      <c r="AB909" s="113"/>
      <c r="AC909" s="113"/>
      <c r="AD909" s="108"/>
      <c r="AE909" s="108"/>
      <c r="AF909" s="108"/>
      <c r="AG909" s="113"/>
      <c r="AH909" s="113"/>
      <c r="AI909" s="113"/>
      <c r="AJ909" s="108"/>
      <c r="AK909" s="108"/>
      <c r="AL909" s="108"/>
      <c r="AM909" s="118"/>
      <c r="AN909" s="118"/>
      <c r="AO909" s="118"/>
      <c r="AP909" s="118"/>
      <c r="AQ909" s="118"/>
      <c r="AR909" s="118"/>
      <c r="AS909" s="118"/>
      <c r="AT909" s="118"/>
      <c r="AU909" s="118"/>
      <c r="AV909" s="118"/>
      <c r="AW909" s="118"/>
      <c r="AX909" s="118"/>
      <c r="AY909" s="119">
        <f t="shared" si="4"/>
        <v>0</v>
      </c>
      <c r="AZ909" s="118"/>
    </row>
    <row r="910">
      <c r="A910" s="107">
        <f t="shared" si="5"/>
        <v>909</v>
      </c>
      <c r="B910" s="108"/>
      <c r="C910" s="111"/>
      <c r="D910" s="108"/>
      <c r="E910" s="108"/>
      <c r="F910" s="127"/>
      <c r="G910" s="127"/>
      <c r="H910" s="111"/>
      <c r="I910" s="111"/>
      <c r="J910" s="121"/>
      <c r="K910" s="121"/>
      <c r="L910" s="113"/>
      <c r="M910" s="108"/>
      <c r="N910" s="127"/>
      <c r="O910" s="108"/>
      <c r="P910" s="113"/>
      <c r="Q910" s="113"/>
      <c r="R910" s="113"/>
      <c r="S910" s="108"/>
      <c r="T910" s="111"/>
      <c r="U910" s="108"/>
      <c r="V910" s="108"/>
      <c r="W910" s="108"/>
      <c r="X910" s="108"/>
      <c r="Y910" s="116"/>
      <c r="Z910" s="128"/>
      <c r="AA910" s="108"/>
      <c r="AB910" s="113"/>
      <c r="AC910" s="113"/>
      <c r="AD910" s="108"/>
      <c r="AE910" s="108"/>
      <c r="AF910" s="108"/>
      <c r="AG910" s="113"/>
      <c r="AH910" s="113"/>
      <c r="AI910" s="113"/>
      <c r="AJ910" s="108"/>
      <c r="AK910" s="108"/>
      <c r="AL910" s="108"/>
      <c r="AM910" s="118"/>
      <c r="AN910" s="118"/>
      <c r="AO910" s="118"/>
      <c r="AP910" s="118"/>
      <c r="AQ910" s="118"/>
      <c r="AR910" s="118"/>
      <c r="AS910" s="118"/>
      <c r="AT910" s="118"/>
      <c r="AU910" s="118"/>
      <c r="AV910" s="118"/>
      <c r="AW910" s="118"/>
      <c r="AX910" s="118"/>
      <c r="AY910" s="119">
        <f t="shared" si="4"/>
        <v>0</v>
      </c>
      <c r="AZ910" s="118"/>
    </row>
    <row r="911">
      <c r="A911" s="107">
        <f t="shared" si="5"/>
        <v>910</v>
      </c>
      <c r="B911" s="108"/>
      <c r="C911" s="111"/>
      <c r="D911" s="108"/>
      <c r="E911" s="108"/>
      <c r="F911" s="127"/>
      <c r="G911" s="127"/>
      <c r="H911" s="111"/>
      <c r="I911" s="111"/>
      <c r="J911" s="121"/>
      <c r="K911" s="121"/>
      <c r="L911" s="113"/>
      <c r="M911" s="108"/>
      <c r="N911" s="127"/>
      <c r="O911" s="108"/>
      <c r="P911" s="113"/>
      <c r="Q911" s="113"/>
      <c r="R911" s="113"/>
      <c r="S911" s="108"/>
      <c r="T911" s="111"/>
      <c r="U911" s="108"/>
      <c r="V911" s="108"/>
      <c r="W911" s="108"/>
      <c r="X911" s="108"/>
      <c r="Y911" s="116"/>
      <c r="Z911" s="128"/>
      <c r="AA911" s="108"/>
      <c r="AB911" s="113"/>
      <c r="AC911" s="113"/>
      <c r="AD911" s="108"/>
      <c r="AE911" s="108"/>
      <c r="AF911" s="108"/>
      <c r="AG911" s="113"/>
      <c r="AH911" s="113"/>
      <c r="AI911" s="113"/>
      <c r="AJ911" s="108"/>
      <c r="AK911" s="108"/>
      <c r="AL911" s="108"/>
      <c r="AM911" s="118"/>
      <c r="AN911" s="118"/>
      <c r="AO911" s="118"/>
      <c r="AP911" s="118"/>
      <c r="AQ911" s="118"/>
      <c r="AR911" s="118"/>
      <c r="AS911" s="118"/>
      <c r="AT911" s="118"/>
      <c r="AU911" s="118"/>
      <c r="AV911" s="118"/>
      <c r="AW911" s="118"/>
      <c r="AX911" s="118"/>
      <c r="AY911" s="119">
        <f t="shared" si="4"/>
        <v>0</v>
      </c>
      <c r="AZ911" s="118"/>
    </row>
    <row r="912">
      <c r="A912" s="107">
        <f t="shared" si="5"/>
        <v>911</v>
      </c>
      <c r="B912" s="108"/>
      <c r="C912" s="111"/>
      <c r="D912" s="108"/>
      <c r="E912" s="108"/>
      <c r="F912" s="127"/>
      <c r="G912" s="127"/>
      <c r="H912" s="111"/>
      <c r="I912" s="111"/>
      <c r="J912" s="121"/>
      <c r="K912" s="121"/>
      <c r="L912" s="113"/>
      <c r="M912" s="108"/>
      <c r="N912" s="127"/>
      <c r="O912" s="108"/>
      <c r="P912" s="113"/>
      <c r="Q912" s="113"/>
      <c r="R912" s="113"/>
      <c r="S912" s="108"/>
      <c r="T912" s="111"/>
      <c r="U912" s="108"/>
      <c r="V912" s="108"/>
      <c r="W912" s="108"/>
      <c r="X912" s="108"/>
      <c r="Y912" s="116"/>
      <c r="Z912" s="128"/>
      <c r="AA912" s="108"/>
      <c r="AB912" s="113"/>
      <c r="AC912" s="113"/>
      <c r="AD912" s="108"/>
      <c r="AE912" s="108"/>
      <c r="AF912" s="108"/>
      <c r="AG912" s="113"/>
      <c r="AH912" s="113"/>
      <c r="AI912" s="113"/>
      <c r="AJ912" s="108"/>
      <c r="AK912" s="108"/>
      <c r="AL912" s="108"/>
      <c r="AM912" s="118"/>
      <c r="AN912" s="118"/>
      <c r="AO912" s="118"/>
      <c r="AP912" s="118"/>
      <c r="AQ912" s="118"/>
      <c r="AR912" s="118"/>
      <c r="AS912" s="118"/>
      <c r="AT912" s="118"/>
      <c r="AU912" s="118"/>
      <c r="AV912" s="118"/>
      <c r="AW912" s="118"/>
      <c r="AX912" s="118"/>
      <c r="AY912" s="119">
        <f t="shared" si="4"/>
        <v>0</v>
      </c>
      <c r="AZ912" s="118"/>
    </row>
    <row r="913">
      <c r="A913" s="107">
        <f t="shared" si="5"/>
        <v>912</v>
      </c>
      <c r="B913" s="108"/>
      <c r="C913" s="111"/>
      <c r="D913" s="108"/>
      <c r="E913" s="108"/>
      <c r="F913" s="127"/>
      <c r="G913" s="127"/>
      <c r="H913" s="111"/>
      <c r="I913" s="111"/>
      <c r="J913" s="121"/>
      <c r="K913" s="121"/>
      <c r="L913" s="113"/>
      <c r="M913" s="108"/>
      <c r="N913" s="127"/>
      <c r="O913" s="108"/>
      <c r="P913" s="113"/>
      <c r="Q913" s="113"/>
      <c r="R913" s="113"/>
      <c r="S913" s="108"/>
      <c r="T913" s="111"/>
      <c r="U913" s="108"/>
      <c r="V913" s="108"/>
      <c r="W913" s="108"/>
      <c r="X913" s="108"/>
      <c r="Y913" s="116"/>
      <c r="Z913" s="128"/>
      <c r="AA913" s="108"/>
      <c r="AB913" s="113"/>
      <c r="AC913" s="113"/>
      <c r="AD913" s="108"/>
      <c r="AE913" s="108"/>
      <c r="AF913" s="108"/>
      <c r="AG913" s="113"/>
      <c r="AH913" s="113"/>
      <c r="AI913" s="113"/>
      <c r="AJ913" s="108"/>
      <c r="AK913" s="108"/>
      <c r="AL913" s="108"/>
      <c r="AM913" s="118"/>
      <c r="AN913" s="118"/>
      <c r="AO913" s="118"/>
      <c r="AP913" s="118"/>
      <c r="AQ913" s="118"/>
      <c r="AR913" s="118"/>
      <c r="AS913" s="118"/>
      <c r="AT913" s="118"/>
      <c r="AU913" s="118"/>
      <c r="AV913" s="118"/>
      <c r="AW913" s="118"/>
      <c r="AX913" s="118"/>
      <c r="AY913" s="119">
        <f t="shared" si="4"/>
        <v>0</v>
      </c>
      <c r="AZ913" s="118"/>
    </row>
    <row r="914">
      <c r="A914" s="107">
        <f t="shared" si="5"/>
        <v>913</v>
      </c>
      <c r="B914" s="108"/>
      <c r="C914" s="111"/>
      <c r="D914" s="108"/>
      <c r="E914" s="108"/>
      <c r="F914" s="127"/>
      <c r="G914" s="127"/>
      <c r="H914" s="111"/>
      <c r="I914" s="111"/>
      <c r="J914" s="121"/>
      <c r="K914" s="121"/>
      <c r="L914" s="113"/>
      <c r="M914" s="108"/>
      <c r="N914" s="127"/>
      <c r="O914" s="108"/>
      <c r="P914" s="113"/>
      <c r="Q914" s="113"/>
      <c r="R914" s="113"/>
      <c r="S914" s="108"/>
      <c r="T914" s="111"/>
      <c r="U914" s="108"/>
      <c r="V914" s="108"/>
      <c r="W914" s="108"/>
      <c r="X914" s="108"/>
      <c r="Y914" s="116"/>
      <c r="Z914" s="128"/>
      <c r="AA914" s="108"/>
      <c r="AB914" s="113"/>
      <c r="AC914" s="113"/>
      <c r="AD914" s="108"/>
      <c r="AE914" s="108"/>
      <c r="AF914" s="108"/>
      <c r="AG914" s="113"/>
      <c r="AH914" s="113"/>
      <c r="AI914" s="113"/>
      <c r="AJ914" s="108"/>
      <c r="AK914" s="108"/>
      <c r="AL914" s="108"/>
      <c r="AM914" s="118"/>
      <c r="AN914" s="118"/>
      <c r="AO914" s="118"/>
      <c r="AP914" s="118"/>
      <c r="AQ914" s="118"/>
      <c r="AR914" s="118"/>
      <c r="AS914" s="118"/>
      <c r="AT914" s="118"/>
      <c r="AU914" s="118"/>
      <c r="AV914" s="118"/>
      <c r="AW914" s="118"/>
      <c r="AX914" s="118"/>
      <c r="AY914" s="119">
        <f t="shared" si="4"/>
        <v>0</v>
      </c>
      <c r="AZ914" s="118"/>
    </row>
    <row r="915">
      <c r="A915" s="107">
        <f t="shared" si="5"/>
        <v>914</v>
      </c>
      <c r="B915" s="108"/>
      <c r="C915" s="111"/>
      <c r="D915" s="108"/>
      <c r="E915" s="108"/>
      <c r="F915" s="127"/>
      <c r="G915" s="127"/>
      <c r="H915" s="111"/>
      <c r="I915" s="111"/>
      <c r="J915" s="121"/>
      <c r="K915" s="121"/>
      <c r="L915" s="113"/>
      <c r="M915" s="108"/>
      <c r="N915" s="127"/>
      <c r="O915" s="108"/>
      <c r="P915" s="113"/>
      <c r="Q915" s="113"/>
      <c r="R915" s="113"/>
      <c r="S915" s="108"/>
      <c r="T915" s="111"/>
      <c r="U915" s="108"/>
      <c r="V915" s="108"/>
      <c r="W915" s="108"/>
      <c r="X915" s="108"/>
      <c r="Y915" s="116"/>
      <c r="Z915" s="128"/>
      <c r="AA915" s="108"/>
      <c r="AB915" s="113"/>
      <c r="AC915" s="113"/>
      <c r="AD915" s="108"/>
      <c r="AE915" s="108"/>
      <c r="AF915" s="108"/>
      <c r="AG915" s="113"/>
      <c r="AH915" s="113"/>
      <c r="AI915" s="113"/>
      <c r="AJ915" s="108"/>
      <c r="AK915" s="108"/>
      <c r="AL915" s="108"/>
      <c r="AM915" s="118"/>
      <c r="AN915" s="118"/>
      <c r="AO915" s="118"/>
      <c r="AP915" s="118"/>
      <c r="AQ915" s="118"/>
      <c r="AR915" s="118"/>
      <c r="AS915" s="118"/>
      <c r="AT915" s="118"/>
      <c r="AU915" s="118"/>
      <c r="AV915" s="118"/>
      <c r="AW915" s="118"/>
      <c r="AX915" s="118"/>
      <c r="AY915" s="119">
        <f t="shared" si="4"/>
        <v>0</v>
      </c>
      <c r="AZ915" s="118"/>
    </row>
    <row r="916">
      <c r="A916" s="107">
        <f t="shared" si="5"/>
        <v>915</v>
      </c>
      <c r="B916" s="108"/>
      <c r="C916" s="111"/>
      <c r="D916" s="108"/>
      <c r="E916" s="108"/>
      <c r="F916" s="127"/>
      <c r="G916" s="127"/>
      <c r="H916" s="111"/>
      <c r="I916" s="111"/>
      <c r="J916" s="121"/>
      <c r="K916" s="121"/>
      <c r="L916" s="113"/>
      <c r="M916" s="108"/>
      <c r="N916" s="127"/>
      <c r="O916" s="108"/>
      <c r="P916" s="113"/>
      <c r="Q916" s="113"/>
      <c r="R916" s="113"/>
      <c r="S916" s="108"/>
      <c r="T916" s="111"/>
      <c r="U916" s="108"/>
      <c r="V916" s="108"/>
      <c r="W916" s="108"/>
      <c r="X916" s="108"/>
      <c r="Y916" s="116"/>
      <c r="Z916" s="128"/>
      <c r="AA916" s="108"/>
      <c r="AB916" s="113"/>
      <c r="AC916" s="113"/>
      <c r="AD916" s="108"/>
      <c r="AE916" s="108"/>
      <c r="AF916" s="108"/>
      <c r="AG916" s="113"/>
      <c r="AH916" s="113"/>
      <c r="AI916" s="113"/>
      <c r="AJ916" s="108"/>
      <c r="AK916" s="108"/>
      <c r="AL916" s="108"/>
      <c r="AM916" s="118"/>
      <c r="AN916" s="118"/>
      <c r="AO916" s="118"/>
      <c r="AP916" s="118"/>
      <c r="AQ916" s="118"/>
      <c r="AR916" s="118"/>
      <c r="AS916" s="118"/>
      <c r="AT916" s="118"/>
      <c r="AU916" s="118"/>
      <c r="AV916" s="118"/>
      <c r="AW916" s="118"/>
      <c r="AX916" s="118"/>
      <c r="AY916" s="119">
        <f t="shared" si="4"/>
        <v>0</v>
      </c>
      <c r="AZ916" s="118"/>
    </row>
    <row r="917">
      <c r="A917" s="107">
        <f t="shared" si="5"/>
        <v>916</v>
      </c>
      <c r="B917" s="108"/>
      <c r="C917" s="111"/>
      <c r="D917" s="108"/>
      <c r="E917" s="108"/>
      <c r="F917" s="127"/>
      <c r="G917" s="127"/>
      <c r="H917" s="111"/>
      <c r="I917" s="111"/>
      <c r="J917" s="121"/>
      <c r="K917" s="121"/>
      <c r="L917" s="113"/>
      <c r="M917" s="108"/>
      <c r="N917" s="127"/>
      <c r="O917" s="108"/>
      <c r="P917" s="113"/>
      <c r="Q917" s="113"/>
      <c r="R917" s="113"/>
      <c r="S917" s="108"/>
      <c r="T917" s="111"/>
      <c r="U917" s="108"/>
      <c r="V917" s="108"/>
      <c r="W917" s="108"/>
      <c r="X917" s="108"/>
      <c r="Y917" s="116"/>
      <c r="Z917" s="128"/>
      <c r="AA917" s="108"/>
      <c r="AB917" s="113"/>
      <c r="AC917" s="113"/>
      <c r="AD917" s="108"/>
      <c r="AE917" s="108"/>
      <c r="AF917" s="108"/>
      <c r="AG917" s="113"/>
      <c r="AH917" s="113"/>
      <c r="AI917" s="113"/>
      <c r="AJ917" s="108"/>
      <c r="AK917" s="108"/>
      <c r="AL917" s="108"/>
      <c r="AM917" s="118"/>
      <c r="AN917" s="118"/>
      <c r="AO917" s="118"/>
      <c r="AP917" s="118"/>
      <c r="AQ917" s="118"/>
      <c r="AR917" s="118"/>
      <c r="AS917" s="118"/>
      <c r="AT917" s="118"/>
      <c r="AU917" s="118"/>
      <c r="AV917" s="118"/>
      <c r="AW917" s="118"/>
      <c r="AX917" s="118"/>
      <c r="AY917" s="119">
        <f t="shared" si="4"/>
        <v>0</v>
      </c>
      <c r="AZ917" s="118"/>
    </row>
    <row r="918">
      <c r="A918" s="107">
        <f t="shared" si="5"/>
        <v>917</v>
      </c>
      <c r="B918" s="108"/>
      <c r="C918" s="111"/>
      <c r="D918" s="108"/>
      <c r="E918" s="108"/>
      <c r="F918" s="127"/>
      <c r="G918" s="127"/>
      <c r="H918" s="111"/>
      <c r="I918" s="111"/>
      <c r="J918" s="121"/>
      <c r="K918" s="121"/>
      <c r="L918" s="113"/>
      <c r="M918" s="108"/>
      <c r="N918" s="127"/>
      <c r="O918" s="108"/>
      <c r="P918" s="113"/>
      <c r="Q918" s="113"/>
      <c r="R918" s="113"/>
      <c r="S918" s="108"/>
      <c r="T918" s="111"/>
      <c r="U918" s="108"/>
      <c r="V918" s="108"/>
      <c r="W918" s="108"/>
      <c r="X918" s="108"/>
      <c r="Y918" s="116"/>
      <c r="Z918" s="128"/>
      <c r="AA918" s="108"/>
      <c r="AB918" s="113"/>
      <c r="AC918" s="113"/>
      <c r="AD918" s="108"/>
      <c r="AE918" s="108"/>
      <c r="AF918" s="108"/>
      <c r="AG918" s="113"/>
      <c r="AH918" s="113"/>
      <c r="AI918" s="113"/>
      <c r="AJ918" s="108"/>
      <c r="AK918" s="108"/>
      <c r="AL918" s="108"/>
      <c r="AM918" s="118"/>
      <c r="AN918" s="118"/>
      <c r="AO918" s="118"/>
      <c r="AP918" s="118"/>
      <c r="AQ918" s="118"/>
      <c r="AR918" s="118"/>
      <c r="AS918" s="118"/>
      <c r="AT918" s="118"/>
      <c r="AU918" s="118"/>
      <c r="AV918" s="118"/>
      <c r="AW918" s="118"/>
      <c r="AX918" s="118"/>
      <c r="AY918" s="119">
        <f t="shared" si="4"/>
        <v>0</v>
      </c>
      <c r="AZ918" s="118"/>
    </row>
    <row r="919">
      <c r="A919" s="107">
        <f t="shared" si="5"/>
        <v>918</v>
      </c>
      <c r="B919" s="108"/>
      <c r="C919" s="111"/>
      <c r="D919" s="108"/>
      <c r="E919" s="108"/>
      <c r="F919" s="127"/>
      <c r="G919" s="127"/>
      <c r="H919" s="111"/>
      <c r="I919" s="111"/>
      <c r="J919" s="121"/>
      <c r="K919" s="121"/>
      <c r="L919" s="113"/>
      <c r="M919" s="108"/>
      <c r="N919" s="127"/>
      <c r="O919" s="108"/>
      <c r="P919" s="113"/>
      <c r="Q919" s="113"/>
      <c r="R919" s="113"/>
      <c r="S919" s="108"/>
      <c r="T919" s="111"/>
      <c r="U919" s="108"/>
      <c r="V919" s="108"/>
      <c r="W919" s="108"/>
      <c r="X919" s="108"/>
      <c r="Y919" s="116"/>
      <c r="Z919" s="128"/>
      <c r="AA919" s="108"/>
      <c r="AB919" s="113"/>
      <c r="AC919" s="113"/>
      <c r="AD919" s="108"/>
      <c r="AE919" s="108"/>
      <c r="AF919" s="108"/>
      <c r="AG919" s="113"/>
      <c r="AH919" s="113"/>
      <c r="AI919" s="113"/>
      <c r="AJ919" s="108"/>
      <c r="AK919" s="108"/>
      <c r="AL919" s="108"/>
      <c r="AM919" s="118"/>
      <c r="AN919" s="118"/>
      <c r="AO919" s="118"/>
      <c r="AP919" s="118"/>
      <c r="AQ919" s="118"/>
      <c r="AR919" s="118"/>
      <c r="AS919" s="118"/>
      <c r="AT919" s="118"/>
      <c r="AU919" s="118"/>
      <c r="AV919" s="118"/>
      <c r="AW919" s="118"/>
      <c r="AX919" s="118"/>
      <c r="AY919" s="119">
        <f t="shared" si="4"/>
        <v>0</v>
      </c>
      <c r="AZ919" s="118"/>
    </row>
    <row r="920">
      <c r="A920" s="107">
        <f t="shared" si="5"/>
        <v>919</v>
      </c>
      <c r="B920" s="108"/>
      <c r="C920" s="111"/>
      <c r="D920" s="108"/>
      <c r="E920" s="108"/>
      <c r="F920" s="127"/>
      <c r="G920" s="127"/>
      <c r="H920" s="111"/>
      <c r="I920" s="111"/>
      <c r="J920" s="121"/>
      <c r="K920" s="121"/>
      <c r="L920" s="113"/>
      <c r="M920" s="108"/>
      <c r="N920" s="127"/>
      <c r="O920" s="108"/>
      <c r="P920" s="113"/>
      <c r="Q920" s="113"/>
      <c r="R920" s="113"/>
      <c r="S920" s="108"/>
      <c r="T920" s="111"/>
      <c r="U920" s="108"/>
      <c r="V920" s="108"/>
      <c r="W920" s="108"/>
      <c r="X920" s="108"/>
      <c r="Y920" s="116"/>
      <c r="Z920" s="128"/>
      <c r="AA920" s="108"/>
      <c r="AB920" s="113"/>
      <c r="AC920" s="113"/>
      <c r="AD920" s="108"/>
      <c r="AE920" s="108"/>
      <c r="AF920" s="108"/>
      <c r="AG920" s="113"/>
      <c r="AH920" s="113"/>
      <c r="AI920" s="113"/>
      <c r="AJ920" s="108"/>
      <c r="AK920" s="108"/>
      <c r="AL920" s="108"/>
      <c r="AM920" s="118"/>
      <c r="AN920" s="118"/>
      <c r="AO920" s="118"/>
      <c r="AP920" s="118"/>
      <c r="AQ920" s="118"/>
      <c r="AR920" s="118"/>
      <c r="AS920" s="118"/>
      <c r="AT920" s="118"/>
      <c r="AU920" s="118"/>
      <c r="AV920" s="118"/>
      <c r="AW920" s="118"/>
      <c r="AX920" s="118"/>
      <c r="AY920" s="119">
        <f t="shared" si="4"/>
        <v>0</v>
      </c>
      <c r="AZ920" s="118"/>
    </row>
    <row r="921">
      <c r="A921" s="107">
        <f t="shared" si="5"/>
        <v>920</v>
      </c>
      <c r="B921" s="108"/>
      <c r="C921" s="111"/>
      <c r="D921" s="108"/>
      <c r="E921" s="108"/>
      <c r="F921" s="127"/>
      <c r="G921" s="127"/>
      <c r="H921" s="111"/>
      <c r="I921" s="111"/>
      <c r="J921" s="121"/>
      <c r="K921" s="121"/>
      <c r="L921" s="113"/>
      <c r="M921" s="108"/>
      <c r="N921" s="127"/>
      <c r="O921" s="108"/>
      <c r="P921" s="113"/>
      <c r="Q921" s="113"/>
      <c r="R921" s="113"/>
      <c r="S921" s="108"/>
      <c r="T921" s="111"/>
      <c r="U921" s="108"/>
      <c r="V921" s="108"/>
      <c r="W921" s="108"/>
      <c r="X921" s="108"/>
      <c r="Y921" s="116"/>
      <c r="Z921" s="128"/>
      <c r="AA921" s="108"/>
      <c r="AB921" s="113"/>
      <c r="AC921" s="113"/>
      <c r="AD921" s="108"/>
      <c r="AE921" s="108"/>
      <c r="AF921" s="108"/>
      <c r="AG921" s="113"/>
      <c r="AH921" s="113"/>
      <c r="AI921" s="113"/>
      <c r="AJ921" s="108"/>
      <c r="AK921" s="108"/>
      <c r="AL921" s="108"/>
      <c r="AM921" s="118"/>
      <c r="AN921" s="118"/>
      <c r="AO921" s="118"/>
      <c r="AP921" s="118"/>
      <c r="AQ921" s="118"/>
      <c r="AR921" s="118"/>
      <c r="AS921" s="118"/>
      <c r="AT921" s="118"/>
      <c r="AU921" s="118"/>
      <c r="AV921" s="118"/>
      <c r="AW921" s="118"/>
      <c r="AX921" s="118"/>
      <c r="AY921" s="119">
        <f t="shared" si="4"/>
        <v>0</v>
      </c>
      <c r="AZ921" s="118"/>
    </row>
    <row r="922">
      <c r="A922" s="107">
        <f t="shared" si="5"/>
        <v>921</v>
      </c>
      <c r="B922" s="108"/>
      <c r="C922" s="111"/>
      <c r="D922" s="108"/>
      <c r="E922" s="108"/>
      <c r="F922" s="127"/>
      <c r="G922" s="127"/>
      <c r="H922" s="111"/>
      <c r="I922" s="111"/>
      <c r="J922" s="121"/>
      <c r="K922" s="121"/>
      <c r="L922" s="113"/>
      <c r="M922" s="108"/>
      <c r="N922" s="127"/>
      <c r="O922" s="108"/>
      <c r="P922" s="113"/>
      <c r="Q922" s="113"/>
      <c r="R922" s="113"/>
      <c r="S922" s="108"/>
      <c r="T922" s="111"/>
      <c r="U922" s="108"/>
      <c r="V922" s="108"/>
      <c r="W922" s="108"/>
      <c r="X922" s="108"/>
      <c r="Y922" s="116"/>
      <c r="Z922" s="128"/>
      <c r="AA922" s="108"/>
      <c r="AB922" s="113"/>
      <c r="AC922" s="113"/>
      <c r="AD922" s="108"/>
      <c r="AE922" s="108"/>
      <c r="AF922" s="108"/>
      <c r="AG922" s="113"/>
      <c r="AH922" s="113"/>
      <c r="AI922" s="113"/>
      <c r="AJ922" s="108"/>
      <c r="AK922" s="108"/>
      <c r="AL922" s="108"/>
      <c r="AM922" s="118"/>
      <c r="AN922" s="118"/>
      <c r="AO922" s="118"/>
      <c r="AP922" s="118"/>
      <c r="AQ922" s="118"/>
      <c r="AR922" s="118"/>
      <c r="AS922" s="118"/>
      <c r="AT922" s="118"/>
      <c r="AU922" s="118"/>
      <c r="AV922" s="118"/>
      <c r="AW922" s="118"/>
      <c r="AX922" s="118"/>
      <c r="AY922" s="119">
        <f t="shared" si="4"/>
        <v>0</v>
      </c>
      <c r="AZ922" s="118"/>
    </row>
    <row r="923">
      <c r="A923" s="107">
        <f t="shared" si="5"/>
        <v>922</v>
      </c>
      <c r="B923" s="108"/>
      <c r="C923" s="111"/>
      <c r="D923" s="108"/>
      <c r="E923" s="108"/>
      <c r="F923" s="127"/>
      <c r="G923" s="127"/>
      <c r="H923" s="111"/>
      <c r="I923" s="111"/>
      <c r="J923" s="121"/>
      <c r="K923" s="121"/>
      <c r="L923" s="113"/>
      <c r="M923" s="108"/>
      <c r="N923" s="127"/>
      <c r="O923" s="108"/>
      <c r="P923" s="113"/>
      <c r="Q923" s="113"/>
      <c r="R923" s="113"/>
      <c r="S923" s="108"/>
      <c r="T923" s="111"/>
      <c r="U923" s="108"/>
      <c r="V923" s="108"/>
      <c r="W923" s="108"/>
      <c r="X923" s="108"/>
      <c r="Y923" s="116"/>
      <c r="Z923" s="128"/>
      <c r="AA923" s="108"/>
      <c r="AB923" s="113"/>
      <c r="AC923" s="113"/>
      <c r="AD923" s="108"/>
      <c r="AE923" s="108"/>
      <c r="AF923" s="108"/>
      <c r="AG923" s="113"/>
      <c r="AH923" s="113"/>
      <c r="AI923" s="113"/>
      <c r="AJ923" s="108"/>
      <c r="AK923" s="108"/>
      <c r="AL923" s="108"/>
      <c r="AM923" s="118"/>
      <c r="AN923" s="118"/>
      <c r="AO923" s="118"/>
      <c r="AP923" s="118"/>
      <c r="AQ923" s="118"/>
      <c r="AR923" s="118"/>
      <c r="AS923" s="118"/>
      <c r="AT923" s="118"/>
      <c r="AU923" s="118"/>
      <c r="AV923" s="118"/>
      <c r="AW923" s="118"/>
      <c r="AX923" s="118"/>
      <c r="AY923" s="119">
        <f t="shared" si="4"/>
        <v>0</v>
      </c>
      <c r="AZ923" s="118"/>
    </row>
    <row r="924">
      <c r="A924" s="107">
        <f t="shared" si="5"/>
        <v>923</v>
      </c>
      <c r="B924" s="108"/>
      <c r="C924" s="111"/>
      <c r="D924" s="108"/>
      <c r="E924" s="108"/>
      <c r="F924" s="127"/>
      <c r="G924" s="127"/>
      <c r="H924" s="111"/>
      <c r="I924" s="111"/>
      <c r="J924" s="121"/>
      <c r="K924" s="121"/>
      <c r="L924" s="113"/>
      <c r="M924" s="108"/>
      <c r="N924" s="127"/>
      <c r="O924" s="108"/>
      <c r="P924" s="113"/>
      <c r="Q924" s="113"/>
      <c r="R924" s="113"/>
      <c r="S924" s="108"/>
      <c r="T924" s="111"/>
      <c r="U924" s="108"/>
      <c r="V924" s="108"/>
      <c r="W924" s="108"/>
      <c r="X924" s="108"/>
      <c r="Y924" s="116"/>
      <c r="Z924" s="128"/>
      <c r="AA924" s="108"/>
      <c r="AB924" s="113"/>
      <c r="AC924" s="113"/>
      <c r="AD924" s="108"/>
      <c r="AE924" s="108"/>
      <c r="AF924" s="108"/>
      <c r="AG924" s="113"/>
      <c r="AH924" s="113"/>
      <c r="AI924" s="113"/>
      <c r="AJ924" s="108"/>
      <c r="AK924" s="108"/>
      <c r="AL924" s="108"/>
      <c r="AM924" s="118"/>
      <c r="AN924" s="118"/>
      <c r="AO924" s="118"/>
      <c r="AP924" s="118"/>
      <c r="AQ924" s="118"/>
      <c r="AR924" s="118"/>
      <c r="AS924" s="118"/>
      <c r="AT924" s="118"/>
      <c r="AU924" s="118"/>
      <c r="AV924" s="118"/>
      <c r="AW924" s="118"/>
      <c r="AX924" s="118"/>
      <c r="AY924" s="119">
        <f t="shared" si="4"/>
        <v>0</v>
      </c>
      <c r="AZ924" s="118"/>
    </row>
    <row r="925">
      <c r="A925" s="107">
        <f t="shared" si="5"/>
        <v>924</v>
      </c>
      <c r="B925" s="108"/>
      <c r="C925" s="111"/>
      <c r="D925" s="108"/>
      <c r="E925" s="108"/>
      <c r="F925" s="127"/>
      <c r="G925" s="127"/>
      <c r="H925" s="111"/>
      <c r="I925" s="111"/>
      <c r="J925" s="121"/>
      <c r="K925" s="121"/>
      <c r="L925" s="113"/>
      <c r="M925" s="108"/>
      <c r="N925" s="127"/>
      <c r="O925" s="108"/>
      <c r="P925" s="113"/>
      <c r="Q925" s="113"/>
      <c r="R925" s="113"/>
      <c r="S925" s="108"/>
      <c r="T925" s="111"/>
      <c r="U925" s="108"/>
      <c r="V925" s="108"/>
      <c r="W925" s="108"/>
      <c r="X925" s="108"/>
      <c r="Y925" s="116"/>
      <c r="Z925" s="128"/>
      <c r="AA925" s="108"/>
      <c r="AB925" s="113"/>
      <c r="AC925" s="113"/>
      <c r="AD925" s="108"/>
      <c r="AE925" s="108"/>
      <c r="AF925" s="108"/>
      <c r="AG925" s="113"/>
      <c r="AH925" s="113"/>
      <c r="AI925" s="113"/>
      <c r="AJ925" s="108"/>
      <c r="AK925" s="108"/>
      <c r="AL925" s="108"/>
      <c r="AM925" s="118"/>
      <c r="AN925" s="118"/>
      <c r="AO925" s="118"/>
      <c r="AP925" s="118"/>
      <c r="AQ925" s="118"/>
      <c r="AR925" s="118"/>
      <c r="AS925" s="118"/>
      <c r="AT925" s="118"/>
      <c r="AU925" s="118"/>
      <c r="AV925" s="118"/>
      <c r="AW925" s="118"/>
      <c r="AX925" s="118"/>
      <c r="AY925" s="119">
        <f t="shared" si="4"/>
        <v>0</v>
      </c>
      <c r="AZ925" s="118"/>
    </row>
    <row r="926">
      <c r="A926" s="107">
        <f t="shared" si="5"/>
        <v>925</v>
      </c>
      <c r="B926" s="108"/>
      <c r="C926" s="111"/>
      <c r="D926" s="108"/>
      <c r="E926" s="108"/>
      <c r="F926" s="127"/>
      <c r="G926" s="127"/>
      <c r="H926" s="111"/>
      <c r="I926" s="111"/>
      <c r="J926" s="121"/>
      <c r="K926" s="121"/>
      <c r="L926" s="113"/>
      <c r="M926" s="108"/>
      <c r="N926" s="127"/>
      <c r="O926" s="108"/>
      <c r="P926" s="113"/>
      <c r="Q926" s="113"/>
      <c r="R926" s="113"/>
      <c r="S926" s="108"/>
      <c r="T926" s="111"/>
      <c r="U926" s="108"/>
      <c r="V926" s="108"/>
      <c r="W926" s="108"/>
      <c r="X926" s="108"/>
      <c r="Y926" s="116"/>
      <c r="Z926" s="128"/>
      <c r="AA926" s="108"/>
      <c r="AB926" s="113"/>
      <c r="AC926" s="113"/>
      <c r="AD926" s="108"/>
      <c r="AE926" s="108"/>
      <c r="AF926" s="108"/>
      <c r="AG926" s="113"/>
      <c r="AH926" s="113"/>
      <c r="AI926" s="113"/>
      <c r="AJ926" s="108"/>
      <c r="AK926" s="108"/>
      <c r="AL926" s="108"/>
      <c r="AM926" s="118"/>
      <c r="AN926" s="118"/>
      <c r="AO926" s="118"/>
      <c r="AP926" s="118"/>
      <c r="AQ926" s="118"/>
      <c r="AR926" s="118"/>
      <c r="AS926" s="118"/>
      <c r="AT926" s="118"/>
      <c r="AU926" s="118"/>
      <c r="AV926" s="118"/>
      <c r="AW926" s="118"/>
      <c r="AX926" s="118"/>
      <c r="AY926" s="119">
        <f t="shared" si="4"/>
        <v>0</v>
      </c>
      <c r="AZ926" s="118"/>
    </row>
    <row r="927">
      <c r="A927" s="107">
        <f t="shared" si="5"/>
        <v>926</v>
      </c>
      <c r="B927" s="108"/>
      <c r="C927" s="111"/>
      <c r="D927" s="108"/>
      <c r="E927" s="108"/>
      <c r="F927" s="127"/>
      <c r="G927" s="127"/>
      <c r="H927" s="111"/>
      <c r="I927" s="111"/>
      <c r="J927" s="121"/>
      <c r="K927" s="121"/>
      <c r="L927" s="113"/>
      <c r="M927" s="108"/>
      <c r="N927" s="127"/>
      <c r="O927" s="108"/>
      <c r="P927" s="113"/>
      <c r="Q927" s="113"/>
      <c r="R927" s="113"/>
      <c r="S927" s="108"/>
      <c r="T927" s="111"/>
      <c r="U927" s="108"/>
      <c r="V927" s="108"/>
      <c r="W927" s="108"/>
      <c r="X927" s="108"/>
      <c r="Y927" s="116"/>
      <c r="Z927" s="128"/>
      <c r="AA927" s="108"/>
      <c r="AB927" s="113"/>
      <c r="AC927" s="113"/>
      <c r="AD927" s="108"/>
      <c r="AE927" s="108"/>
      <c r="AF927" s="108"/>
      <c r="AG927" s="113"/>
      <c r="AH927" s="113"/>
      <c r="AI927" s="113"/>
      <c r="AJ927" s="108"/>
      <c r="AK927" s="108"/>
      <c r="AL927" s="108"/>
      <c r="AM927" s="118"/>
      <c r="AN927" s="118"/>
      <c r="AO927" s="118"/>
      <c r="AP927" s="118"/>
      <c r="AQ927" s="118"/>
      <c r="AR927" s="118"/>
      <c r="AS927" s="118"/>
      <c r="AT927" s="118"/>
      <c r="AU927" s="118"/>
      <c r="AV927" s="118"/>
      <c r="AW927" s="118"/>
      <c r="AX927" s="118"/>
      <c r="AY927" s="119">
        <f t="shared" si="4"/>
        <v>0</v>
      </c>
      <c r="AZ927" s="118"/>
    </row>
    <row r="928">
      <c r="A928" s="107">
        <f t="shared" si="5"/>
        <v>927</v>
      </c>
      <c r="B928" s="108"/>
      <c r="C928" s="111"/>
      <c r="D928" s="108"/>
      <c r="E928" s="108"/>
      <c r="F928" s="127"/>
      <c r="G928" s="127"/>
      <c r="H928" s="111"/>
      <c r="I928" s="111"/>
      <c r="J928" s="121"/>
      <c r="K928" s="121"/>
      <c r="L928" s="113"/>
      <c r="M928" s="108"/>
      <c r="N928" s="127"/>
      <c r="O928" s="108"/>
      <c r="P928" s="113"/>
      <c r="Q928" s="113"/>
      <c r="R928" s="113"/>
      <c r="S928" s="108"/>
      <c r="T928" s="111"/>
      <c r="U928" s="108"/>
      <c r="V928" s="108"/>
      <c r="W928" s="108"/>
      <c r="X928" s="108"/>
      <c r="Y928" s="116"/>
      <c r="Z928" s="128"/>
      <c r="AA928" s="108"/>
      <c r="AB928" s="113"/>
      <c r="AC928" s="113"/>
      <c r="AD928" s="108"/>
      <c r="AE928" s="108"/>
      <c r="AF928" s="108"/>
      <c r="AG928" s="113"/>
      <c r="AH928" s="113"/>
      <c r="AI928" s="113"/>
      <c r="AJ928" s="108"/>
      <c r="AK928" s="108"/>
      <c r="AL928" s="108"/>
      <c r="AM928" s="118"/>
      <c r="AN928" s="118"/>
      <c r="AO928" s="118"/>
      <c r="AP928" s="118"/>
      <c r="AQ928" s="118"/>
      <c r="AR928" s="118"/>
      <c r="AS928" s="118"/>
      <c r="AT928" s="118"/>
      <c r="AU928" s="118"/>
      <c r="AV928" s="118"/>
      <c r="AW928" s="118"/>
      <c r="AX928" s="118"/>
      <c r="AY928" s="119">
        <f t="shared" si="4"/>
        <v>0</v>
      </c>
      <c r="AZ928" s="118"/>
    </row>
    <row r="929">
      <c r="A929" s="107">
        <f t="shared" si="5"/>
        <v>928</v>
      </c>
      <c r="B929" s="108"/>
      <c r="C929" s="111"/>
      <c r="D929" s="108"/>
      <c r="E929" s="108"/>
      <c r="F929" s="127"/>
      <c r="G929" s="127"/>
      <c r="H929" s="111"/>
      <c r="I929" s="111"/>
      <c r="J929" s="121"/>
      <c r="K929" s="121"/>
      <c r="L929" s="113"/>
      <c r="M929" s="108"/>
      <c r="N929" s="127"/>
      <c r="O929" s="108"/>
      <c r="P929" s="113"/>
      <c r="Q929" s="113"/>
      <c r="R929" s="113"/>
      <c r="S929" s="108"/>
      <c r="T929" s="111"/>
      <c r="U929" s="108"/>
      <c r="V929" s="108"/>
      <c r="W929" s="108"/>
      <c r="X929" s="108"/>
      <c r="Y929" s="116"/>
      <c r="Z929" s="128"/>
      <c r="AA929" s="108"/>
      <c r="AB929" s="113"/>
      <c r="AC929" s="113"/>
      <c r="AD929" s="108"/>
      <c r="AE929" s="108"/>
      <c r="AF929" s="108"/>
      <c r="AG929" s="113"/>
      <c r="AH929" s="113"/>
      <c r="AI929" s="113"/>
      <c r="AJ929" s="108"/>
      <c r="AK929" s="108"/>
      <c r="AL929" s="108"/>
      <c r="AM929" s="118"/>
      <c r="AN929" s="118"/>
      <c r="AO929" s="118"/>
      <c r="AP929" s="118"/>
      <c r="AQ929" s="118"/>
      <c r="AR929" s="118"/>
      <c r="AS929" s="118"/>
      <c r="AT929" s="118"/>
      <c r="AU929" s="118"/>
      <c r="AV929" s="118"/>
      <c r="AW929" s="118"/>
      <c r="AX929" s="118"/>
      <c r="AY929" s="119">
        <f t="shared" si="4"/>
        <v>0</v>
      </c>
      <c r="AZ929" s="118"/>
    </row>
    <row r="930">
      <c r="A930" s="107">
        <f t="shared" si="5"/>
        <v>929</v>
      </c>
      <c r="B930" s="108"/>
      <c r="C930" s="111"/>
      <c r="D930" s="108"/>
      <c r="E930" s="108"/>
      <c r="F930" s="127"/>
      <c r="G930" s="127"/>
      <c r="H930" s="111"/>
      <c r="I930" s="111"/>
      <c r="J930" s="121"/>
      <c r="K930" s="121"/>
      <c r="L930" s="113"/>
      <c r="M930" s="108"/>
      <c r="N930" s="127"/>
      <c r="O930" s="108"/>
      <c r="P930" s="113"/>
      <c r="Q930" s="113"/>
      <c r="R930" s="113"/>
      <c r="S930" s="108"/>
      <c r="T930" s="111"/>
      <c r="U930" s="108"/>
      <c r="V930" s="108"/>
      <c r="W930" s="108"/>
      <c r="X930" s="108"/>
      <c r="Y930" s="116"/>
      <c r="Z930" s="128"/>
      <c r="AA930" s="108"/>
      <c r="AB930" s="113"/>
      <c r="AC930" s="113"/>
      <c r="AD930" s="108"/>
      <c r="AE930" s="108"/>
      <c r="AF930" s="108"/>
      <c r="AG930" s="113"/>
      <c r="AH930" s="113"/>
      <c r="AI930" s="113"/>
      <c r="AJ930" s="108"/>
      <c r="AK930" s="108"/>
      <c r="AL930" s="108"/>
      <c r="AM930" s="118"/>
      <c r="AN930" s="118"/>
      <c r="AO930" s="118"/>
      <c r="AP930" s="118"/>
      <c r="AQ930" s="118"/>
      <c r="AR930" s="118"/>
      <c r="AS930" s="118"/>
      <c r="AT930" s="118"/>
      <c r="AU930" s="118"/>
      <c r="AV930" s="118"/>
      <c r="AW930" s="118"/>
      <c r="AX930" s="118"/>
      <c r="AY930" s="119">
        <f t="shared" si="4"/>
        <v>0</v>
      </c>
      <c r="AZ930" s="118"/>
    </row>
    <row r="931">
      <c r="A931" s="107">
        <f t="shared" si="5"/>
        <v>930</v>
      </c>
      <c r="B931" s="108"/>
      <c r="C931" s="111"/>
      <c r="D931" s="108"/>
      <c r="E931" s="108"/>
      <c r="F931" s="127"/>
      <c r="G931" s="127"/>
      <c r="H931" s="111"/>
      <c r="I931" s="111"/>
      <c r="J931" s="121"/>
      <c r="K931" s="121"/>
      <c r="L931" s="113"/>
      <c r="M931" s="108"/>
      <c r="N931" s="127"/>
      <c r="O931" s="108"/>
      <c r="P931" s="113"/>
      <c r="Q931" s="113"/>
      <c r="R931" s="113"/>
      <c r="S931" s="108"/>
      <c r="T931" s="111"/>
      <c r="U931" s="108"/>
      <c r="V931" s="108"/>
      <c r="W931" s="108"/>
      <c r="X931" s="108"/>
      <c r="Y931" s="116"/>
      <c r="Z931" s="128"/>
      <c r="AA931" s="108"/>
      <c r="AB931" s="113"/>
      <c r="AC931" s="113"/>
      <c r="AD931" s="108"/>
      <c r="AE931" s="108"/>
      <c r="AF931" s="108"/>
      <c r="AG931" s="113"/>
      <c r="AH931" s="113"/>
      <c r="AI931" s="113"/>
      <c r="AJ931" s="108"/>
      <c r="AK931" s="108"/>
      <c r="AL931" s="108"/>
      <c r="AM931" s="118"/>
      <c r="AN931" s="118"/>
      <c r="AO931" s="118"/>
      <c r="AP931" s="118"/>
      <c r="AQ931" s="118"/>
      <c r="AR931" s="118"/>
      <c r="AS931" s="118"/>
      <c r="AT931" s="118"/>
      <c r="AU931" s="118"/>
      <c r="AV931" s="118"/>
      <c r="AW931" s="118"/>
      <c r="AX931" s="118"/>
      <c r="AY931" s="119">
        <f t="shared" si="4"/>
        <v>0</v>
      </c>
      <c r="AZ931" s="118"/>
    </row>
    <row r="932">
      <c r="A932" s="107">
        <f t="shared" si="5"/>
        <v>931</v>
      </c>
      <c r="B932" s="108"/>
      <c r="C932" s="111"/>
      <c r="D932" s="108"/>
      <c r="E932" s="108"/>
      <c r="F932" s="127"/>
      <c r="G932" s="127"/>
      <c r="H932" s="111"/>
      <c r="I932" s="111"/>
      <c r="J932" s="121"/>
      <c r="K932" s="121"/>
      <c r="L932" s="113"/>
      <c r="M932" s="108"/>
      <c r="N932" s="127"/>
      <c r="O932" s="108"/>
      <c r="P932" s="113"/>
      <c r="Q932" s="113"/>
      <c r="R932" s="113"/>
      <c r="S932" s="108"/>
      <c r="T932" s="111"/>
      <c r="U932" s="108"/>
      <c r="V932" s="108"/>
      <c r="W932" s="108"/>
      <c r="X932" s="108"/>
      <c r="Y932" s="116"/>
      <c r="Z932" s="128"/>
      <c r="AA932" s="108"/>
      <c r="AB932" s="113"/>
      <c r="AC932" s="113"/>
      <c r="AD932" s="108"/>
      <c r="AE932" s="108"/>
      <c r="AF932" s="108"/>
      <c r="AG932" s="113"/>
      <c r="AH932" s="113"/>
      <c r="AI932" s="113"/>
      <c r="AJ932" s="108"/>
      <c r="AK932" s="108"/>
      <c r="AL932" s="108"/>
      <c r="AM932" s="118"/>
      <c r="AN932" s="118"/>
      <c r="AO932" s="118"/>
      <c r="AP932" s="118"/>
      <c r="AQ932" s="118"/>
      <c r="AR932" s="118"/>
      <c r="AS932" s="118"/>
      <c r="AT932" s="118"/>
      <c r="AU932" s="118"/>
      <c r="AV932" s="118"/>
      <c r="AW932" s="118"/>
      <c r="AX932" s="118"/>
      <c r="AY932" s="119">
        <f t="shared" si="4"/>
        <v>0</v>
      </c>
      <c r="AZ932" s="118"/>
    </row>
    <row r="933">
      <c r="A933" s="107">
        <f t="shared" si="5"/>
        <v>932</v>
      </c>
      <c r="B933" s="108"/>
      <c r="C933" s="111"/>
      <c r="D933" s="108"/>
      <c r="E933" s="108"/>
      <c r="F933" s="127"/>
      <c r="G933" s="127"/>
      <c r="H933" s="111"/>
      <c r="I933" s="111"/>
      <c r="J933" s="121"/>
      <c r="K933" s="121"/>
      <c r="L933" s="113"/>
      <c r="M933" s="108"/>
      <c r="N933" s="127"/>
      <c r="O933" s="108"/>
      <c r="P933" s="113"/>
      <c r="Q933" s="113"/>
      <c r="R933" s="113"/>
      <c r="S933" s="108"/>
      <c r="T933" s="111"/>
      <c r="U933" s="108"/>
      <c r="V933" s="108"/>
      <c r="W933" s="108"/>
      <c r="X933" s="108"/>
      <c r="Y933" s="116"/>
      <c r="Z933" s="128"/>
      <c r="AA933" s="108"/>
      <c r="AB933" s="113"/>
      <c r="AC933" s="113"/>
      <c r="AD933" s="108"/>
      <c r="AE933" s="108"/>
      <c r="AF933" s="108"/>
      <c r="AG933" s="113"/>
      <c r="AH933" s="113"/>
      <c r="AI933" s="113"/>
      <c r="AJ933" s="108"/>
      <c r="AK933" s="108"/>
      <c r="AL933" s="108"/>
      <c r="AM933" s="118"/>
      <c r="AN933" s="118"/>
      <c r="AO933" s="118"/>
      <c r="AP933" s="118"/>
      <c r="AQ933" s="118"/>
      <c r="AR933" s="118"/>
      <c r="AS933" s="118"/>
      <c r="AT933" s="118"/>
      <c r="AU933" s="118"/>
      <c r="AV933" s="118"/>
      <c r="AW933" s="118"/>
      <c r="AX933" s="118"/>
      <c r="AY933" s="119">
        <f t="shared" si="4"/>
        <v>0</v>
      </c>
      <c r="AZ933" s="118"/>
    </row>
    <row r="934">
      <c r="A934" s="107">
        <f t="shared" si="5"/>
        <v>933</v>
      </c>
      <c r="B934" s="108"/>
      <c r="C934" s="111"/>
      <c r="D934" s="108"/>
      <c r="E934" s="108"/>
      <c r="F934" s="127"/>
      <c r="G934" s="127"/>
      <c r="H934" s="111"/>
      <c r="I934" s="111"/>
      <c r="J934" s="121"/>
      <c r="K934" s="121"/>
      <c r="L934" s="113"/>
      <c r="M934" s="108"/>
      <c r="N934" s="127"/>
      <c r="O934" s="108"/>
      <c r="P934" s="113"/>
      <c r="Q934" s="113"/>
      <c r="R934" s="113"/>
      <c r="S934" s="108"/>
      <c r="T934" s="111"/>
      <c r="U934" s="108"/>
      <c r="V934" s="108"/>
      <c r="W934" s="108"/>
      <c r="X934" s="108"/>
      <c r="Y934" s="116"/>
      <c r="Z934" s="128"/>
      <c r="AA934" s="108"/>
      <c r="AB934" s="113"/>
      <c r="AC934" s="113"/>
      <c r="AD934" s="108"/>
      <c r="AE934" s="108"/>
      <c r="AF934" s="108"/>
      <c r="AG934" s="113"/>
      <c r="AH934" s="113"/>
      <c r="AI934" s="113"/>
      <c r="AJ934" s="108"/>
      <c r="AK934" s="108"/>
      <c r="AL934" s="108"/>
      <c r="AM934" s="118"/>
      <c r="AN934" s="118"/>
      <c r="AO934" s="118"/>
      <c r="AP934" s="118"/>
      <c r="AQ934" s="118"/>
      <c r="AR934" s="118"/>
      <c r="AS934" s="118"/>
      <c r="AT934" s="118"/>
      <c r="AU934" s="118"/>
      <c r="AV934" s="118"/>
      <c r="AW934" s="118"/>
      <c r="AX934" s="118"/>
      <c r="AY934" s="119">
        <f t="shared" si="4"/>
        <v>0</v>
      </c>
      <c r="AZ934" s="118"/>
    </row>
    <row r="935">
      <c r="A935" s="107">
        <f t="shared" si="5"/>
        <v>934</v>
      </c>
      <c r="B935" s="108"/>
      <c r="C935" s="111"/>
      <c r="D935" s="108"/>
      <c r="E935" s="108"/>
      <c r="F935" s="127"/>
      <c r="G935" s="127"/>
      <c r="H935" s="111"/>
      <c r="I935" s="111"/>
      <c r="J935" s="121"/>
      <c r="K935" s="121"/>
      <c r="L935" s="113"/>
      <c r="M935" s="108"/>
      <c r="N935" s="127"/>
      <c r="O935" s="108"/>
      <c r="P935" s="113"/>
      <c r="Q935" s="113"/>
      <c r="R935" s="113"/>
      <c r="S935" s="108"/>
      <c r="T935" s="111"/>
      <c r="U935" s="108"/>
      <c r="V935" s="108"/>
      <c r="W935" s="108"/>
      <c r="X935" s="108"/>
      <c r="Y935" s="116"/>
      <c r="Z935" s="128"/>
      <c r="AA935" s="108"/>
      <c r="AB935" s="113"/>
      <c r="AC935" s="113"/>
      <c r="AD935" s="108"/>
      <c r="AE935" s="108"/>
      <c r="AF935" s="108"/>
      <c r="AG935" s="113"/>
      <c r="AH935" s="113"/>
      <c r="AI935" s="113"/>
      <c r="AJ935" s="108"/>
      <c r="AK935" s="108"/>
      <c r="AL935" s="108"/>
      <c r="AM935" s="118"/>
      <c r="AN935" s="118"/>
      <c r="AO935" s="118"/>
      <c r="AP935" s="118"/>
      <c r="AQ935" s="118"/>
      <c r="AR935" s="118"/>
      <c r="AS935" s="118"/>
      <c r="AT935" s="118"/>
      <c r="AU935" s="118"/>
      <c r="AV935" s="118"/>
      <c r="AW935" s="118"/>
      <c r="AX935" s="118"/>
      <c r="AY935" s="119">
        <f t="shared" si="4"/>
        <v>0</v>
      </c>
      <c r="AZ935" s="118"/>
    </row>
    <row r="936">
      <c r="A936" s="107">
        <f t="shared" si="5"/>
        <v>935</v>
      </c>
      <c r="B936" s="108"/>
      <c r="C936" s="111"/>
      <c r="D936" s="108"/>
      <c r="E936" s="108"/>
      <c r="F936" s="127"/>
      <c r="G936" s="127"/>
      <c r="H936" s="111"/>
      <c r="I936" s="111"/>
      <c r="J936" s="121"/>
      <c r="K936" s="121"/>
      <c r="L936" s="113"/>
      <c r="M936" s="108"/>
      <c r="N936" s="127"/>
      <c r="O936" s="108"/>
      <c r="P936" s="113"/>
      <c r="Q936" s="113"/>
      <c r="R936" s="113"/>
      <c r="S936" s="108"/>
      <c r="T936" s="111"/>
      <c r="U936" s="108"/>
      <c r="V936" s="108"/>
      <c r="W936" s="108"/>
      <c r="X936" s="108"/>
      <c r="Y936" s="116"/>
      <c r="Z936" s="128"/>
      <c r="AA936" s="108"/>
      <c r="AB936" s="113"/>
      <c r="AC936" s="113"/>
      <c r="AD936" s="108"/>
      <c r="AE936" s="108"/>
      <c r="AF936" s="108"/>
      <c r="AG936" s="113"/>
      <c r="AH936" s="113"/>
      <c r="AI936" s="113"/>
      <c r="AJ936" s="108"/>
      <c r="AK936" s="108"/>
      <c r="AL936" s="108"/>
      <c r="AM936" s="118"/>
      <c r="AN936" s="118"/>
      <c r="AO936" s="118"/>
      <c r="AP936" s="118"/>
      <c r="AQ936" s="118"/>
      <c r="AR936" s="118"/>
      <c r="AS936" s="118"/>
      <c r="AT936" s="118"/>
      <c r="AU936" s="118"/>
      <c r="AV936" s="118"/>
      <c r="AW936" s="118"/>
      <c r="AX936" s="118"/>
      <c r="AY936" s="119">
        <f t="shared" si="4"/>
        <v>0</v>
      </c>
      <c r="AZ936" s="118"/>
    </row>
    <row r="937">
      <c r="A937" s="107">
        <f t="shared" si="5"/>
        <v>936</v>
      </c>
      <c r="B937" s="108"/>
      <c r="C937" s="111"/>
      <c r="D937" s="108"/>
      <c r="E937" s="108"/>
      <c r="F937" s="127"/>
      <c r="G937" s="127"/>
      <c r="H937" s="111"/>
      <c r="I937" s="111"/>
      <c r="J937" s="121"/>
      <c r="K937" s="121"/>
      <c r="L937" s="113"/>
      <c r="M937" s="108"/>
      <c r="N937" s="127"/>
      <c r="O937" s="108"/>
      <c r="P937" s="113"/>
      <c r="Q937" s="113"/>
      <c r="R937" s="113"/>
      <c r="S937" s="108"/>
      <c r="T937" s="111"/>
      <c r="U937" s="108"/>
      <c r="V937" s="108"/>
      <c r="W937" s="108"/>
      <c r="X937" s="108"/>
      <c r="Y937" s="116"/>
      <c r="Z937" s="128"/>
      <c r="AA937" s="108"/>
      <c r="AB937" s="113"/>
      <c r="AC937" s="113"/>
      <c r="AD937" s="108"/>
      <c r="AE937" s="108"/>
      <c r="AF937" s="108"/>
      <c r="AG937" s="113"/>
      <c r="AH937" s="113"/>
      <c r="AI937" s="113"/>
      <c r="AJ937" s="108"/>
      <c r="AK937" s="108"/>
      <c r="AL937" s="108"/>
      <c r="AM937" s="118"/>
      <c r="AN937" s="118"/>
      <c r="AO937" s="118"/>
      <c r="AP937" s="118"/>
      <c r="AQ937" s="118"/>
      <c r="AR937" s="118"/>
      <c r="AS937" s="118"/>
      <c r="AT937" s="118"/>
      <c r="AU937" s="118"/>
      <c r="AV937" s="118"/>
      <c r="AW937" s="118"/>
      <c r="AX937" s="118"/>
      <c r="AY937" s="119">
        <f t="shared" si="4"/>
        <v>0</v>
      </c>
      <c r="AZ937" s="118"/>
    </row>
    <row r="938">
      <c r="A938" s="107">
        <f t="shared" si="5"/>
        <v>937</v>
      </c>
      <c r="B938" s="108"/>
      <c r="C938" s="111"/>
      <c r="D938" s="108"/>
      <c r="E938" s="108"/>
      <c r="F938" s="127"/>
      <c r="G938" s="127"/>
      <c r="H938" s="111"/>
      <c r="I938" s="111"/>
      <c r="J938" s="121"/>
      <c r="K938" s="121"/>
      <c r="L938" s="113"/>
      <c r="M938" s="108"/>
      <c r="N938" s="127"/>
      <c r="O938" s="108"/>
      <c r="P938" s="113"/>
      <c r="Q938" s="113"/>
      <c r="R938" s="113"/>
      <c r="S938" s="108"/>
      <c r="T938" s="111"/>
      <c r="U938" s="108"/>
      <c r="V938" s="108"/>
      <c r="W938" s="108"/>
      <c r="X938" s="108"/>
      <c r="Y938" s="116"/>
      <c r="Z938" s="128"/>
      <c r="AA938" s="108"/>
      <c r="AB938" s="113"/>
      <c r="AC938" s="113"/>
      <c r="AD938" s="108"/>
      <c r="AE938" s="108"/>
      <c r="AF938" s="108"/>
      <c r="AG938" s="113"/>
      <c r="AH938" s="113"/>
      <c r="AI938" s="113"/>
      <c r="AJ938" s="108"/>
      <c r="AK938" s="108"/>
      <c r="AL938" s="108"/>
      <c r="AM938" s="118"/>
      <c r="AN938" s="118"/>
      <c r="AO938" s="118"/>
      <c r="AP938" s="118"/>
      <c r="AQ938" s="118"/>
      <c r="AR938" s="118"/>
      <c r="AS938" s="118"/>
      <c r="AT938" s="118"/>
      <c r="AU938" s="118"/>
      <c r="AV938" s="118"/>
      <c r="AW938" s="118"/>
      <c r="AX938" s="118"/>
      <c r="AY938" s="119">
        <f t="shared" si="4"/>
        <v>0</v>
      </c>
      <c r="AZ938" s="118"/>
    </row>
    <row r="939">
      <c r="A939" s="107">
        <f t="shared" si="5"/>
        <v>938</v>
      </c>
      <c r="B939" s="108"/>
      <c r="C939" s="111"/>
      <c r="D939" s="108"/>
      <c r="E939" s="108"/>
      <c r="F939" s="127"/>
      <c r="G939" s="127"/>
      <c r="H939" s="111"/>
      <c r="I939" s="111"/>
      <c r="J939" s="121"/>
      <c r="K939" s="121"/>
      <c r="L939" s="113"/>
      <c r="M939" s="108"/>
      <c r="N939" s="127"/>
      <c r="O939" s="108"/>
      <c r="P939" s="113"/>
      <c r="Q939" s="113"/>
      <c r="R939" s="113"/>
      <c r="S939" s="108"/>
      <c r="T939" s="111"/>
      <c r="U939" s="108"/>
      <c r="V939" s="108"/>
      <c r="W939" s="108"/>
      <c r="X939" s="108"/>
      <c r="Y939" s="116"/>
      <c r="Z939" s="128"/>
      <c r="AA939" s="108"/>
      <c r="AB939" s="113"/>
      <c r="AC939" s="113"/>
      <c r="AD939" s="108"/>
      <c r="AE939" s="108"/>
      <c r="AF939" s="108"/>
      <c r="AG939" s="113"/>
      <c r="AH939" s="113"/>
      <c r="AI939" s="113"/>
      <c r="AJ939" s="108"/>
      <c r="AK939" s="108"/>
      <c r="AL939" s="108"/>
      <c r="AM939" s="118"/>
      <c r="AN939" s="118"/>
      <c r="AO939" s="118"/>
      <c r="AP939" s="118"/>
      <c r="AQ939" s="118"/>
      <c r="AR939" s="118"/>
      <c r="AS939" s="118"/>
      <c r="AT939" s="118"/>
      <c r="AU939" s="118"/>
      <c r="AV939" s="118"/>
      <c r="AW939" s="118"/>
      <c r="AX939" s="118"/>
      <c r="AY939" s="119">
        <f t="shared" si="4"/>
        <v>0</v>
      </c>
      <c r="AZ939" s="118"/>
    </row>
    <row r="940">
      <c r="A940" s="107">
        <f t="shared" si="5"/>
        <v>939</v>
      </c>
      <c r="B940" s="108"/>
      <c r="C940" s="111"/>
      <c r="D940" s="108"/>
      <c r="E940" s="108"/>
      <c r="F940" s="127"/>
      <c r="G940" s="127"/>
      <c r="H940" s="111"/>
      <c r="I940" s="111"/>
      <c r="J940" s="121"/>
      <c r="K940" s="121"/>
      <c r="L940" s="113"/>
      <c r="M940" s="108"/>
      <c r="N940" s="127"/>
      <c r="O940" s="108"/>
      <c r="P940" s="113"/>
      <c r="Q940" s="113"/>
      <c r="R940" s="113"/>
      <c r="S940" s="108"/>
      <c r="T940" s="111"/>
      <c r="U940" s="108"/>
      <c r="V940" s="108"/>
      <c r="W940" s="108"/>
      <c r="X940" s="108"/>
      <c r="Y940" s="116"/>
      <c r="Z940" s="128"/>
      <c r="AA940" s="108"/>
      <c r="AB940" s="113"/>
      <c r="AC940" s="113"/>
      <c r="AD940" s="108"/>
      <c r="AE940" s="108"/>
      <c r="AF940" s="108"/>
      <c r="AG940" s="113"/>
      <c r="AH940" s="113"/>
      <c r="AI940" s="113"/>
      <c r="AJ940" s="108"/>
      <c r="AK940" s="108"/>
      <c r="AL940" s="108"/>
      <c r="AM940" s="118"/>
      <c r="AN940" s="118"/>
      <c r="AO940" s="118"/>
      <c r="AP940" s="118"/>
      <c r="AQ940" s="118"/>
      <c r="AR940" s="118"/>
      <c r="AS940" s="118"/>
      <c r="AT940" s="118"/>
      <c r="AU940" s="118"/>
      <c r="AV940" s="118"/>
      <c r="AW940" s="118"/>
      <c r="AX940" s="118"/>
      <c r="AY940" s="119">
        <f t="shared" si="4"/>
        <v>0</v>
      </c>
      <c r="AZ940" s="118"/>
    </row>
    <row r="941">
      <c r="A941" s="107">
        <f t="shared" si="5"/>
        <v>940</v>
      </c>
      <c r="B941" s="108"/>
      <c r="C941" s="111"/>
      <c r="D941" s="108"/>
      <c r="E941" s="108"/>
      <c r="F941" s="127"/>
      <c r="G941" s="127"/>
      <c r="H941" s="111"/>
      <c r="I941" s="111"/>
      <c r="J941" s="121"/>
      <c r="K941" s="121"/>
      <c r="L941" s="113"/>
      <c r="M941" s="108"/>
      <c r="N941" s="127"/>
      <c r="O941" s="108"/>
      <c r="P941" s="113"/>
      <c r="Q941" s="113"/>
      <c r="R941" s="113"/>
      <c r="S941" s="108"/>
      <c r="T941" s="111"/>
      <c r="U941" s="108"/>
      <c r="V941" s="108"/>
      <c r="W941" s="108"/>
      <c r="X941" s="108"/>
      <c r="Y941" s="116"/>
      <c r="Z941" s="128"/>
      <c r="AA941" s="108"/>
      <c r="AB941" s="113"/>
      <c r="AC941" s="113"/>
      <c r="AD941" s="108"/>
      <c r="AE941" s="108"/>
      <c r="AF941" s="108"/>
      <c r="AG941" s="113"/>
      <c r="AH941" s="113"/>
      <c r="AI941" s="113"/>
      <c r="AJ941" s="108"/>
      <c r="AK941" s="108"/>
      <c r="AL941" s="108"/>
      <c r="AM941" s="118"/>
      <c r="AN941" s="118"/>
      <c r="AO941" s="118"/>
      <c r="AP941" s="118"/>
      <c r="AQ941" s="118"/>
      <c r="AR941" s="118"/>
      <c r="AS941" s="118"/>
      <c r="AT941" s="118"/>
      <c r="AU941" s="118"/>
      <c r="AV941" s="118"/>
      <c r="AW941" s="118"/>
      <c r="AX941" s="118"/>
      <c r="AY941" s="119">
        <f t="shared" si="4"/>
        <v>0</v>
      </c>
      <c r="AZ941" s="118"/>
    </row>
    <row r="942">
      <c r="A942" s="107">
        <f t="shared" si="5"/>
        <v>941</v>
      </c>
      <c r="B942" s="108"/>
      <c r="C942" s="111"/>
      <c r="D942" s="108"/>
      <c r="E942" s="108"/>
      <c r="F942" s="127"/>
      <c r="G942" s="127"/>
      <c r="H942" s="111"/>
      <c r="I942" s="111"/>
      <c r="J942" s="121"/>
      <c r="K942" s="121"/>
      <c r="L942" s="113"/>
      <c r="M942" s="108"/>
      <c r="N942" s="127"/>
      <c r="O942" s="108"/>
      <c r="P942" s="113"/>
      <c r="Q942" s="113"/>
      <c r="R942" s="113"/>
      <c r="S942" s="108"/>
      <c r="T942" s="111"/>
      <c r="U942" s="108"/>
      <c r="V942" s="108"/>
      <c r="W942" s="108"/>
      <c r="X942" s="108"/>
      <c r="Y942" s="116"/>
      <c r="Z942" s="128"/>
      <c r="AA942" s="108"/>
      <c r="AB942" s="113"/>
      <c r="AC942" s="113"/>
      <c r="AD942" s="108"/>
      <c r="AE942" s="108"/>
      <c r="AF942" s="108"/>
      <c r="AG942" s="113"/>
      <c r="AH942" s="113"/>
      <c r="AI942" s="113"/>
      <c r="AJ942" s="108"/>
      <c r="AK942" s="108"/>
      <c r="AL942" s="108"/>
      <c r="AM942" s="118"/>
      <c r="AN942" s="118"/>
      <c r="AO942" s="118"/>
      <c r="AP942" s="118"/>
      <c r="AQ942" s="118"/>
      <c r="AR942" s="118"/>
      <c r="AS942" s="118"/>
      <c r="AT942" s="118"/>
      <c r="AU942" s="118"/>
      <c r="AV942" s="118"/>
      <c r="AW942" s="118"/>
      <c r="AX942" s="118"/>
      <c r="AY942" s="119">
        <f t="shared" si="4"/>
        <v>0</v>
      </c>
      <c r="AZ942" s="118"/>
    </row>
    <row r="943">
      <c r="A943" s="107">
        <f t="shared" si="5"/>
        <v>942</v>
      </c>
      <c r="B943" s="108"/>
      <c r="C943" s="111"/>
      <c r="D943" s="108"/>
      <c r="E943" s="108"/>
      <c r="F943" s="127"/>
      <c r="G943" s="127"/>
      <c r="H943" s="111"/>
      <c r="I943" s="111"/>
      <c r="J943" s="121"/>
      <c r="K943" s="121"/>
      <c r="L943" s="113"/>
      <c r="M943" s="108"/>
      <c r="N943" s="127"/>
      <c r="O943" s="108"/>
      <c r="P943" s="113"/>
      <c r="Q943" s="113"/>
      <c r="R943" s="113"/>
      <c r="S943" s="108"/>
      <c r="T943" s="111"/>
      <c r="U943" s="108"/>
      <c r="V943" s="108"/>
      <c r="W943" s="108"/>
      <c r="X943" s="108"/>
      <c r="Y943" s="116"/>
      <c r="Z943" s="128"/>
      <c r="AA943" s="108"/>
      <c r="AB943" s="113"/>
      <c r="AC943" s="113"/>
      <c r="AD943" s="108"/>
      <c r="AE943" s="108"/>
      <c r="AF943" s="108"/>
      <c r="AG943" s="113"/>
      <c r="AH943" s="113"/>
      <c r="AI943" s="113"/>
      <c r="AJ943" s="108"/>
      <c r="AK943" s="108"/>
      <c r="AL943" s="108"/>
      <c r="AM943" s="118"/>
      <c r="AN943" s="118"/>
      <c r="AO943" s="118"/>
      <c r="AP943" s="118"/>
      <c r="AQ943" s="118"/>
      <c r="AR943" s="118"/>
      <c r="AS943" s="118"/>
      <c r="AT943" s="118"/>
      <c r="AU943" s="118"/>
      <c r="AV943" s="118"/>
      <c r="AW943" s="118"/>
      <c r="AX943" s="118"/>
      <c r="AY943" s="119">
        <f t="shared" si="4"/>
        <v>0</v>
      </c>
      <c r="AZ943" s="118"/>
    </row>
    <row r="944">
      <c r="A944" s="107">
        <f t="shared" si="5"/>
        <v>943</v>
      </c>
      <c r="B944" s="108"/>
      <c r="C944" s="111"/>
      <c r="D944" s="108"/>
      <c r="E944" s="108"/>
      <c r="F944" s="127"/>
      <c r="G944" s="127"/>
      <c r="H944" s="111"/>
      <c r="I944" s="111"/>
      <c r="J944" s="121"/>
      <c r="K944" s="121"/>
      <c r="L944" s="113"/>
      <c r="M944" s="108"/>
      <c r="N944" s="127"/>
      <c r="O944" s="108"/>
      <c r="P944" s="113"/>
      <c r="Q944" s="113"/>
      <c r="R944" s="113"/>
      <c r="S944" s="108"/>
      <c r="T944" s="111"/>
      <c r="U944" s="108"/>
      <c r="V944" s="108"/>
      <c r="W944" s="108"/>
      <c r="X944" s="108"/>
      <c r="Y944" s="116"/>
      <c r="Z944" s="128"/>
      <c r="AA944" s="108"/>
      <c r="AB944" s="113"/>
      <c r="AC944" s="113"/>
      <c r="AD944" s="108"/>
      <c r="AE944" s="108"/>
      <c r="AF944" s="108"/>
      <c r="AG944" s="113"/>
      <c r="AH944" s="113"/>
      <c r="AI944" s="113"/>
      <c r="AJ944" s="108"/>
      <c r="AK944" s="108"/>
      <c r="AL944" s="108"/>
      <c r="AM944" s="118"/>
      <c r="AN944" s="118"/>
      <c r="AO944" s="118"/>
      <c r="AP944" s="118"/>
      <c r="AQ944" s="118"/>
      <c r="AR944" s="118"/>
      <c r="AS944" s="118"/>
      <c r="AT944" s="118"/>
      <c r="AU944" s="118"/>
      <c r="AV944" s="118"/>
      <c r="AW944" s="118"/>
      <c r="AX944" s="118"/>
      <c r="AY944" s="119">
        <f t="shared" si="4"/>
        <v>0</v>
      </c>
      <c r="AZ944" s="118"/>
    </row>
    <row r="945">
      <c r="A945" s="107">
        <f t="shared" si="5"/>
        <v>944</v>
      </c>
      <c r="B945" s="108"/>
      <c r="C945" s="111"/>
      <c r="D945" s="108"/>
      <c r="E945" s="108"/>
      <c r="F945" s="127"/>
      <c r="G945" s="127"/>
      <c r="H945" s="111"/>
      <c r="I945" s="111"/>
      <c r="J945" s="121"/>
      <c r="K945" s="121"/>
      <c r="L945" s="113"/>
      <c r="M945" s="108"/>
      <c r="N945" s="127"/>
      <c r="O945" s="108"/>
      <c r="P945" s="113"/>
      <c r="Q945" s="113"/>
      <c r="R945" s="113"/>
      <c r="S945" s="108"/>
      <c r="T945" s="111"/>
      <c r="U945" s="108"/>
      <c r="V945" s="108"/>
      <c r="W945" s="108"/>
      <c r="X945" s="108"/>
      <c r="Y945" s="116"/>
      <c r="Z945" s="128"/>
      <c r="AA945" s="108"/>
      <c r="AB945" s="113"/>
      <c r="AC945" s="113"/>
      <c r="AD945" s="108"/>
      <c r="AE945" s="108"/>
      <c r="AF945" s="108"/>
      <c r="AG945" s="113"/>
      <c r="AH945" s="113"/>
      <c r="AI945" s="113"/>
      <c r="AJ945" s="108"/>
      <c r="AK945" s="108"/>
      <c r="AL945" s="108"/>
      <c r="AM945" s="118"/>
      <c r="AN945" s="118"/>
      <c r="AO945" s="118"/>
      <c r="AP945" s="118"/>
      <c r="AQ945" s="118"/>
      <c r="AR945" s="118"/>
      <c r="AS945" s="118"/>
      <c r="AT945" s="118"/>
      <c r="AU945" s="118"/>
      <c r="AV945" s="118"/>
      <c r="AW945" s="118"/>
      <c r="AX945" s="118"/>
      <c r="AY945" s="119">
        <f t="shared" si="4"/>
        <v>0</v>
      </c>
      <c r="AZ945" s="118"/>
    </row>
    <row r="946">
      <c r="A946" s="107">
        <f t="shared" si="5"/>
        <v>945</v>
      </c>
      <c r="B946" s="108"/>
      <c r="C946" s="111"/>
      <c r="D946" s="108"/>
      <c r="E946" s="108"/>
      <c r="F946" s="127"/>
      <c r="G946" s="127"/>
      <c r="H946" s="111"/>
      <c r="I946" s="111"/>
      <c r="J946" s="121"/>
      <c r="K946" s="121"/>
      <c r="L946" s="113"/>
      <c r="M946" s="108"/>
      <c r="N946" s="127"/>
      <c r="O946" s="108"/>
      <c r="P946" s="113"/>
      <c r="Q946" s="113"/>
      <c r="R946" s="113"/>
      <c r="S946" s="108"/>
      <c r="T946" s="111"/>
      <c r="U946" s="108"/>
      <c r="V946" s="108"/>
      <c r="W946" s="108"/>
      <c r="X946" s="108"/>
      <c r="Y946" s="116"/>
      <c r="Z946" s="128"/>
      <c r="AA946" s="108"/>
      <c r="AB946" s="113"/>
      <c r="AC946" s="113"/>
      <c r="AD946" s="108"/>
      <c r="AE946" s="108"/>
      <c r="AF946" s="108"/>
      <c r="AG946" s="113"/>
      <c r="AH946" s="113"/>
      <c r="AI946" s="113"/>
      <c r="AJ946" s="108"/>
      <c r="AK946" s="108"/>
      <c r="AL946" s="108"/>
      <c r="AM946" s="118"/>
      <c r="AN946" s="118"/>
      <c r="AO946" s="118"/>
      <c r="AP946" s="118"/>
      <c r="AQ946" s="118"/>
      <c r="AR946" s="118"/>
      <c r="AS946" s="118"/>
      <c r="AT946" s="118"/>
      <c r="AU946" s="118"/>
      <c r="AV946" s="118"/>
      <c r="AW946" s="118"/>
      <c r="AX946" s="118"/>
      <c r="AY946" s="119">
        <f t="shared" si="4"/>
        <v>0</v>
      </c>
      <c r="AZ946" s="118"/>
    </row>
    <row r="947">
      <c r="A947" s="107">
        <f t="shared" si="5"/>
        <v>946</v>
      </c>
      <c r="B947" s="108"/>
      <c r="C947" s="111"/>
      <c r="D947" s="108"/>
      <c r="E947" s="108"/>
      <c r="F947" s="127"/>
      <c r="G947" s="127"/>
      <c r="H947" s="111"/>
      <c r="I947" s="111"/>
      <c r="J947" s="121"/>
      <c r="K947" s="121"/>
      <c r="L947" s="113"/>
      <c r="M947" s="108"/>
      <c r="N947" s="127"/>
      <c r="O947" s="108"/>
      <c r="P947" s="113"/>
      <c r="Q947" s="113"/>
      <c r="R947" s="113"/>
      <c r="S947" s="108"/>
      <c r="T947" s="111"/>
      <c r="U947" s="108"/>
      <c r="V947" s="108"/>
      <c r="W947" s="108"/>
      <c r="X947" s="108"/>
      <c r="Y947" s="116"/>
      <c r="Z947" s="128"/>
      <c r="AA947" s="108"/>
      <c r="AB947" s="113"/>
      <c r="AC947" s="113"/>
      <c r="AD947" s="108"/>
      <c r="AE947" s="108"/>
      <c r="AF947" s="108"/>
      <c r="AG947" s="113"/>
      <c r="AH947" s="113"/>
      <c r="AI947" s="113"/>
      <c r="AJ947" s="108"/>
      <c r="AK947" s="108"/>
      <c r="AL947" s="108"/>
      <c r="AM947" s="118"/>
      <c r="AN947" s="118"/>
      <c r="AO947" s="118"/>
      <c r="AP947" s="118"/>
      <c r="AQ947" s="118"/>
      <c r="AR947" s="118"/>
      <c r="AS947" s="118"/>
      <c r="AT947" s="118"/>
      <c r="AU947" s="118"/>
      <c r="AV947" s="118"/>
      <c r="AW947" s="118"/>
      <c r="AX947" s="118"/>
      <c r="AY947" s="119">
        <f t="shared" si="4"/>
        <v>0</v>
      </c>
      <c r="AZ947" s="118"/>
    </row>
    <row r="948">
      <c r="A948" s="107">
        <f t="shared" si="5"/>
        <v>947</v>
      </c>
      <c r="B948" s="108"/>
      <c r="C948" s="111"/>
      <c r="D948" s="108"/>
      <c r="E948" s="108"/>
      <c r="F948" s="127"/>
      <c r="G948" s="127"/>
      <c r="H948" s="111"/>
      <c r="I948" s="111"/>
      <c r="J948" s="121"/>
      <c r="K948" s="121"/>
      <c r="L948" s="113"/>
      <c r="M948" s="108"/>
      <c r="N948" s="127"/>
      <c r="O948" s="108"/>
      <c r="P948" s="113"/>
      <c r="Q948" s="113"/>
      <c r="R948" s="113"/>
      <c r="S948" s="108"/>
      <c r="T948" s="111"/>
      <c r="U948" s="108"/>
      <c r="V948" s="108"/>
      <c r="W948" s="108"/>
      <c r="X948" s="108"/>
      <c r="Y948" s="116"/>
      <c r="Z948" s="128"/>
      <c r="AA948" s="108"/>
      <c r="AB948" s="113"/>
      <c r="AC948" s="113"/>
      <c r="AD948" s="108"/>
      <c r="AE948" s="108"/>
      <c r="AF948" s="108"/>
      <c r="AG948" s="113"/>
      <c r="AH948" s="113"/>
      <c r="AI948" s="113"/>
      <c r="AJ948" s="108"/>
      <c r="AK948" s="108"/>
      <c r="AL948" s="108"/>
      <c r="AM948" s="118"/>
      <c r="AN948" s="118"/>
      <c r="AO948" s="118"/>
      <c r="AP948" s="118"/>
      <c r="AQ948" s="118"/>
      <c r="AR948" s="118"/>
      <c r="AS948" s="118"/>
      <c r="AT948" s="118"/>
      <c r="AU948" s="118"/>
      <c r="AV948" s="118"/>
      <c r="AW948" s="118"/>
      <c r="AX948" s="118"/>
      <c r="AY948" s="119">
        <f t="shared" si="4"/>
        <v>0</v>
      </c>
      <c r="AZ948" s="118"/>
    </row>
    <row r="949">
      <c r="A949" s="107">
        <f t="shared" si="5"/>
        <v>948</v>
      </c>
      <c r="B949" s="108"/>
      <c r="C949" s="111"/>
      <c r="D949" s="108"/>
      <c r="E949" s="108"/>
      <c r="F949" s="127"/>
      <c r="G949" s="127"/>
      <c r="H949" s="111"/>
      <c r="I949" s="111"/>
      <c r="J949" s="121"/>
      <c r="K949" s="121"/>
      <c r="L949" s="113"/>
      <c r="M949" s="108"/>
      <c r="N949" s="127"/>
      <c r="O949" s="108"/>
      <c r="P949" s="113"/>
      <c r="Q949" s="113"/>
      <c r="R949" s="113"/>
      <c r="S949" s="108"/>
      <c r="T949" s="111"/>
      <c r="U949" s="108"/>
      <c r="V949" s="108"/>
      <c r="W949" s="108"/>
      <c r="X949" s="108"/>
      <c r="Y949" s="116"/>
      <c r="Z949" s="128"/>
      <c r="AA949" s="108"/>
      <c r="AB949" s="113"/>
      <c r="AC949" s="113"/>
      <c r="AD949" s="108"/>
      <c r="AE949" s="108"/>
      <c r="AF949" s="108"/>
      <c r="AG949" s="113"/>
      <c r="AH949" s="113"/>
      <c r="AI949" s="113"/>
      <c r="AJ949" s="108"/>
      <c r="AK949" s="108"/>
      <c r="AL949" s="108"/>
      <c r="AM949" s="118"/>
      <c r="AN949" s="118"/>
      <c r="AO949" s="118"/>
      <c r="AP949" s="118"/>
      <c r="AQ949" s="118"/>
      <c r="AR949" s="118"/>
      <c r="AS949" s="118"/>
      <c r="AT949" s="118"/>
      <c r="AU949" s="118"/>
      <c r="AV949" s="118"/>
      <c r="AW949" s="118"/>
      <c r="AX949" s="118"/>
      <c r="AY949" s="119">
        <f t="shared" si="4"/>
        <v>0</v>
      </c>
      <c r="AZ949" s="118"/>
    </row>
    <row r="950">
      <c r="A950" s="107">
        <f t="shared" si="5"/>
        <v>949</v>
      </c>
      <c r="B950" s="108"/>
      <c r="C950" s="111"/>
      <c r="D950" s="108"/>
      <c r="E950" s="108"/>
      <c r="F950" s="127"/>
      <c r="G950" s="127"/>
      <c r="H950" s="111"/>
      <c r="I950" s="111"/>
      <c r="J950" s="121"/>
      <c r="K950" s="121"/>
      <c r="L950" s="113"/>
      <c r="M950" s="108"/>
      <c r="N950" s="127"/>
      <c r="O950" s="108"/>
      <c r="P950" s="113"/>
      <c r="Q950" s="113"/>
      <c r="R950" s="113"/>
      <c r="S950" s="108"/>
      <c r="T950" s="111"/>
      <c r="U950" s="108"/>
      <c r="V950" s="108"/>
      <c r="W950" s="108"/>
      <c r="X950" s="108"/>
      <c r="Y950" s="116"/>
      <c r="Z950" s="128"/>
      <c r="AA950" s="108"/>
      <c r="AB950" s="113"/>
      <c r="AC950" s="113"/>
      <c r="AD950" s="108"/>
      <c r="AE950" s="108"/>
      <c r="AF950" s="108"/>
      <c r="AG950" s="113"/>
      <c r="AH950" s="113"/>
      <c r="AI950" s="113"/>
      <c r="AJ950" s="108"/>
      <c r="AK950" s="108"/>
      <c r="AL950" s="108"/>
      <c r="AM950" s="118"/>
      <c r="AN950" s="118"/>
      <c r="AO950" s="118"/>
      <c r="AP950" s="118"/>
      <c r="AQ950" s="118"/>
      <c r="AR950" s="118"/>
      <c r="AS950" s="118"/>
      <c r="AT950" s="118"/>
      <c r="AU950" s="118"/>
      <c r="AV950" s="118"/>
      <c r="AW950" s="118"/>
      <c r="AX950" s="118"/>
      <c r="AY950" s="119">
        <f t="shared" si="4"/>
        <v>0</v>
      </c>
      <c r="AZ950" s="118"/>
    </row>
    <row r="951">
      <c r="A951" s="107">
        <f t="shared" si="5"/>
        <v>950</v>
      </c>
      <c r="B951" s="108"/>
      <c r="C951" s="111"/>
      <c r="D951" s="108"/>
      <c r="E951" s="108"/>
      <c r="F951" s="127"/>
      <c r="G951" s="127"/>
      <c r="H951" s="111"/>
      <c r="I951" s="111"/>
      <c r="J951" s="121"/>
      <c r="K951" s="121"/>
      <c r="L951" s="113"/>
      <c r="M951" s="108"/>
      <c r="N951" s="127"/>
      <c r="O951" s="108"/>
      <c r="P951" s="113"/>
      <c r="Q951" s="113"/>
      <c r="R951" s="113"/>
      <c r="S951" s="108"/>
      <c r="T951" s="111"/>
      <c r="U951" s="108"/>
      <c r="V951" s="108"/>
      <c r="W951" s="108"/>
      <c r="X951" s="108"/>
      <c r="Y951" s="116"/>
      <c r="Z951" s="128"/>
      <c r="AA951" s="108"/>
      <c r="AB951" s="113"/>
      <c r="AC951" s="113"/>
      <c r="AD951" s="108"/>
      <c r="AE951" s="108"/>
      <c r="AF951" s="108"/>
      <c r="AG951" s="113"/>
      <c r="AH951" s="113"/>
      <c r="AI951" s="113"/>
      <c r="AJ951" s="108"/>
      <c r="AK951" s="108"/>
      <c r="AL951" s="108"/>
      <c r="AM951" s="118"/>
      <c r="AN951" s="118"/>
      <c r="AO951" s="118"/>
      <c r="AP951" s="118"/>
      <c r="AQ951" s="118"/>
      <c r="AR951" s="118"/>
      <c r="AS951" s="118"/>
      <c r="AT951" s="118"/>
      <c r="AU951" s="118"/>
      <c r="AV951" s="118"/>
      <c r="AW951" s="118"/>
      <c r="AX951" s="118"/>
      <c r="AY951" s="119">
        <f t="shared" si="4"/>
        <v>0</v>
      </c>
      <c r="AZ951" s="118"/>
    </row>
    <row r="952">
      <c r="A952" s="107">
        <f t="shared" si="5"/>
        <v>951</v>
      </c>
      <c r="B952" s="108"/>
      <c r="C952" s="111"/>
      <c r="D952" s="108"/>
      <c r="E952" s="108"/>
      <c r="F952" s="127"/>
      <c r="G952" s="127"/>
      <c r="H952" s="111"/>
      <c r="I952" s="111"/>
      <c r="J952" s="121"/>
      <c r="K952" s="121"/>
      <c r="L952" s="113"/>
      <c r="M952" s="108"/>
      <c r="N952" s="127"/>
      <c r="O952" s="108"/>
      <c r="P952" s="113"/>
      <c r="Q952" s="113"/>
      <c r="R952" s="113"/>
      <c r="S952" s="108"/>
      <c r="T952" s="111"/>
      <c r="U952" s="108"/>
      <c r="V952" s="108"/>
      <c r="W952" s="108"/>
      <c r="X952" s="108"/>
      <c r="Y952" s="116"/>
      <c r="Z952" s="128"/>
      <c r="AA952" s="108"/>
      <c r="AB952" s="113"/>
      <c r="AC952" s="113"/>
      <c r="AD952" s="108"/>
      <c r="AE952" s="108"/>
      <c r="AF952" s="108"/>
      <c r="AG952" s="113"/>
      <c r="AH952" s="113"/>
      <c r="AI952" s="113"/>
      <c r="AJ952" s="108"/>
      <c r="AK952" s="108"/>
      <c r="AL952" s="108"/>
      <c r="AM952" s="118"/>
      <c r="AN952" s="118"/>
      <c r="AO952" s="118"/>
      <c r="AP952" s="118"/>
      <c r="AQ952" s="118"/>
      <c r="AR952" s="118"/>
      <c r="AS952" s="118"/>
      <c r="AT952" s="118"/>
      <c r="AU952" s="118"/>
      <c r="AV952" s="118"/>
      <c r="AW952" s="118"/>
      <c r="AX952" s="118"/>
      <c r="AY952" s="119">
        <f t="shared" si="4"/>
        <v>0</v>
      </c>
      <c r="AZ952" s="118"/>
    </row>
    <row r="953">
      <c r="A953" s="107">
        <f t="shared" si="5"/>
        <v>952</v>
      </c>
      <c r="B953" s="108"/>
      <c r="C953" s="111"/>
      <c r="D953" s="108"/>
      <c r="E953" s="108"/>
      <c r="F953" s="127"/>
      <c r="G953" s="127"/>
      <c r="H953" s="111"/>
      <c r="I953" s="111"/>
      <c r="J953" s="121"/>
      <c r="K953" s="121"/>
      <c r="L953" s="113"/>
      <c r="M953" s="108"/>
      <c r="N953" s="127"/>
      <c r="O953" s="108"/>
      <c r="P953" s="113"/>
      <c r="Q953" s="113"/>
      <c r="R953" s="113"/>
      <c r="S953" s="108"/>
      <c r="T953" s="111"/>
      <c r="U953" s="108"/>
      <c r="V953" s="108"/>
      <c r="W953" s="108"/>
      <c r="X953" s="108"/>
      <c r="Y953" s="116"/>
      <c r="Z953" s="128"/>
      <c r="AA953" s="108"/>
      <c r="AB953" s="113"/>
      <c r="AC953" s="113"/>
      <c r="AD953" s="108"/>
      <c r="AE953" s="108"/>
      <c r="AF953" s="108"/>
      <c r="AG953" s="113"/>
      <c r="AH953" s="113"/>
      <c r="AI953" s="113"/>
      <c r="AJ953" s="108"/>
      <c r="AK953" s="108"/>
      <c r="AL953" s="108"/>
      <c r="AM953" s="118"/>
      <c r="AN953" s="118"/>
      <c r="AO953" s="118"/>
      <c r="AP953" s="118"/>
      <c r="AQ953" s="118"/>
      <c r="AR953" s="118"/>
      <c r="AS953" s="118"/>
      <c r="AT953" s="118"/>
      <c r="AU953" s="118"/>
      <c r="AV953" s="118"/>
      <c r="AW953" s="118"/>
      <c r="AX953" s="118"/>
      <c r="AY953" s="119">
        <f t="shared" si="4"/>
        <v>0</v>
      </c>
      <c r="AZ953" s="118"/>
    </row>
    <row r="954">
      <c r="A954" s="107">
        <f t="shared" si="5"/>
        <v>953</v>
      </c>
      <c r="B954" s="108"/>
      <c r="C954" s="111"/>
      <c r="D954" s="108"/>
      <c r="E954" s="108"/>
      <c r="F954" s="127"/>
      <c r="G954" s="127"/>
      <c r="H954" s="111"/>
      <c r="I954" s="111"/>
      <c r="J954" s="121"/>
      <c r="K954" s="121"/>
      <c r="L954" s="113"/>
      <c r="M954" s="108"/>
      <c r="N954" s="127"/>
      <c r="O954" s="108"/>
      <c r="P954" s="113"/>
      <c r="Q954" s="113"/>
      <c r="R954" s="113"/>
      <c r="S954" s="108"/>
      <c r="T954" s="111"/>
      <c r="U954" s="108"/>
      <c r="V954" s="108"/>
      <c r="W954" s="108"/>
      <c r="X954" s="108"/>
      <c r="Y954" s="116"/>
      <c r="Z954" s="128"/>
      <c r="AA954" s="108"/>
      <c r="AB954" s="113"/>
      <c r="AC954" s="113"/>
      <c r="AD954" s="108"/>
      <c r="AE954" s="108"/>
      <c r="AF954" s="108"/>
      <c r="AG954" s="113"/>
      <c r="AH954" s="113"/>
      <c r="AI954" s="113"/>
      <c r="AJ954" s="108"/>
      <c r="AK954" s="108"/>
      <c r="AL954" s="108"/>
      <c r="AM954" s="118"/>
      <c r="AN954" s="118"/>
      <c r="AO954" s="118"/>
      <c r="AP954" s="118"/>
      <c r="AQ954" s="118"/>
      <c r="AR954" s="118"/>
      <c r="AS954" s="118"/>
      <c r="AT954" s="118"/>
      <c r="AU954" s="118"/>
      <c r="AV954" s="118"/>
      <c r="AW954" s="118"/>
      <c r="AX954" s="118"/>
      <c r="AY954" s="119">
        <f t="shared" si="4"/>
        <v>0</v>
      </c>
      <c r="AZ954" s="118"/>
    </row>
    <row r="955">
      <c r="A955" s="107">
        <f t="shared" si="5"/>
        <v>954</v>
      </c>
      <c r="B955" s="108"/>
      <c r="C955" s="111"/>
      <c r="D955" s="108"/>
      <c r="E955" s="108"/>
      <c r="F955" s="127"/>
      <c r="G955" s="127"/>
      <c r="H955" s="111"/>
      <c r="I955" s="111"/>
      <c r="J955" s="121"/>
      <c r="K955" s="121"/>
      <c r="L955" s="113"/>
      <c r="M955" s="108"/>
      <c r="N955" s="127"/>
      <c r="O955" s="108"/>
      <c r="P955" s="113"/>
      <c r="Q955" s="113"/>
      <c r="R955" s="113"/>
      <c r="S955" s="108"/>
      <c r="T955" s="111"/>
      <c r="U955" s="108"/>
      <c r="V955" s="108"/>
      <c r="W955" s="108"/>
      <c r="X955" s="108"/>
      <c r="Y955" s="116"/>
      <c r="Z955" s="128"/>
      <c r="AA955" s="108"/>
      <c r="AB955" s="113"/>
      <c r="AC955" s="113"/>
      <c r="AD955" s="108"/>
      <c r="AE955" s="108"/>
      <c r="AF955" s="108"/>
      <c r="AG955" s="113"/>
      <c r="AH955" s="113"/>
      <c r="AI955" s="113"/>
      <c r="AJ955" s="108"/>
      <c r="AK955" s="108"/>
      <c r="AL955" s="108"/>
      <c r="AM955" s="118"/>
      <c r="AN955" s="118"/>
      <c r="AO955" s="118"/>
      <c r="AP955" s="118"/>
      <c r="AQ955" s="118"/>
      <c r="AR955" s="118"/>
      <c r="AS955" s="118"/>
      <c r="AT955" s="118"/>
      <c r="AU955" s="118"/>
      <c r="AV955" s="118"/>
      <c r="AW955" s="118"/>
      <c r="AX955" s="118"/>
      <c r="AY955" s="119">
        <f t="shared" si="4"/>
        <v>0</v>
      </c>
      <c r="AZ955" s="118"/>
    </row>
    <row r="956">
      <c r="A956" s="107">
        <f t="shared" si="5"/>
        <v>955</v>
      </c>
      <c r="B956" s="108"/>
      <c r="C956" s="111"/>
      <c r="D956" s="108"/>
      <c r="E956" s="108"/>
      <c r="F956" s="127"/>
      <c r="G956" s="127"/>
      <c r="H956" s="111"/>
      <c r="I956" s="111"/>
      <c r="J956" s="121"/>
      <c r="K956" s="121"/>
      <c r="L956" s="113"/>
      <c r="M956" s="108"/>
      <c r="N956" s="127"/>
      <c r="O956" s="108"/>
      <c r="P956" s="113"/>
      <c r="Q956" s="113"/>
      <c r="R956" s="113"/>
      <c r="S956" s="108"/>
      <c r="T956" s="111"/>
      <c r="U956" s="108"/>
      <c r="V956" s="108"/>
      <c r="W956" s="108"/>
      <c r="X956" s="108"/>
      <c r="Y956" s="116"/>
      <c r="Z956" s="128"/>
      <c r="AA956" s="108"/>
      <c r="AB956" s="113"/>
      <c r="AC956" s="113"/>
      <c r="AD956" s="108"/>
      <c r="AE956" s="108"/>
      <c r="AF956" s="108"/>
      <c r="AG956" s="113"/>
      <c r="AH956" s="113"/>
      <c r="AI956" s="113"/>
      <c r="AJ956" s="108"/>
      <c r="AK956" s="108"/>
      <c r="AL956" s="108"/>
      <c r="AM956" s="118"/>
      <c r="AN956" s="118"/>
      <c r="AO956" s="118"/>
      <c r="AP956" s="118"/>
      <c r="AQ956" s="118"/>
      <c r="AR956" s="118"/>
      <c r="AS956" s="118"/>
      <c r="AT956" s="118"/>
      <c r="AU956" s="118"/>
      <c r="AV956" s="118"/>
      <c r="AW956" s="118"/>
      <c r="AX956" s="118"/>
      <c r="AY956" s="119">
        <f t="shared" si="4"/>
        <v>0</v>
      </c>
      <c r="AZ956" s="118"/>
    </row>
    <row r="957">
      <c r="A957" s="107">
        <f t="shared" si="5"/>
        <v>956</v>
      </c>
      <c r="B957" s="108"/>
      <c r="C957" s="111"/>
      <c r="D957" s="108"/>
      <c r="E957" s="108"/>
      <c r="F957" s="127"/>
      <c r="G957" s="127"/>
      <c r="H957" s="111"/>
      <c r="I957" s="111"/>
      <c r="J957" s="121"/>
      <c r="K957" s="121"/>
      <c r="L957" s="113"/>
      <c r="M957" s="108"/>
      <c r="N957" s="127"/>
      <c r="O957" s="108"/>
      <c r="P957" s="113"/>
      <c r="Q957" s="113"/>
      <c r="R957" s="113"/>
      <c r="S957" s="108"/>
      <c r="T957" s="111"/>
      <c r="U957" s="108"/>
      <c r="V957" s="108"/>
      <c r="W957" s="108"/>
      <c r="X957" s="108"/>
      <c r="Y957" s="116"/>
      <c r="Z957" s="128"/>
      <c r="AA957" s="108"/>
      <c r="AB957" s="113"/>
      <c r="AC957" s="113"/>
      <c r="AD957" s="108"/>
      <c r="AE957" s="108"/>
      <c r="AF957" s="108"/>
      <c r="AG957" s="113"/>
      <c r="AH957" s="113"/>
      <c r="AI957" s="113"/>
      <c r="AJ957" s="108"/>
      <c r="AK957" s="108"/>
      <c r="AL957" s="108"/>
      <c r="AM957" s="118"/>
      <c r="AN957" s="118"/>
      <c r="AO957" s="118"/>
      <c r="AP957" s="118"/>
      <c r="AQ957" s="118"/>
      <c r="AR957" s="118"/>
      <c r="AS957" s="118"/>
      <c r="AT957" s="118"/>
      <c r="AU957" s="118"/>
      <c r="AV957" s="118"/>
      <c r="AW957" s="118"/>
      <c r="AX957" s="118"/>
      <c r="AY957" s="119">
        <f t="shared" si="4"/>
        <v>0</v>
      </c>
      <c r="AZ957" s="118"/>
    </row>
    <row r="958">
      <c r="A958" s="107">
        <f t="shared" si="5"/>
        <v>957</v>
      </c>
      <c r="B958" s="108"/>
      <c r="C958" s="111"/>
      <c r="D958" s="108"/>
      <c r="E958" s="108"/>
      <c r="F958" s="127"/>
      <c r="G958" s="127"/>
      <c r="H958" s="111"/>
      <c r="I958" s="111"/>
      <c r="J958" s="121"/>
      <c r="K958" s="121"/>
      <c r="L958" s="113"/>
      <c r="M958" s="108"/>
      <c r="N958" s="127"/>
      <c r="O958" s="108"/>
      <c r="P958" s="113"/>
      <c r="Q958" s="113"/>
      <c r="R958" s="113"/>
      <c r="S958" s="108"/>
      <c r="T958" s="111"/>
      <c r="U958" s="108"/>
      <c r="V958" s="108"/>
      <c r="W958" s="108"/>
      <c r="X958" s="108"/>
      <c r="Y958" s="116"/>
      <c r="Z958" s="128"/>
      <c r="AA958" s="108"/>
      <c r="AB958" s="113"/>
      <c r="AC958" s="113"/>
      <c r="AD958" s="108"/>
      <c r="AE958" s="108"/>
      <c r="AF958" s="108"/>
      <c r="AG958" s="113"/>
      <c r="AH958" s="113"/>
      <c r="AI958" s="113"/>
      <c r="AJ958" s="108"/>
      <c r="AK958" s="108"/>
      <c r="AL958" s="108"/>
      <c r="AM958" s="118"/>
      <c r="AN958" s="118"/>
      <c r="AO958" s="118"/>
      <c r="AP958" s="118"/>
      <c r="AQ958" s="118"/>
      <c r="AR958" s="118"/>
      <c r="AS958" s="118"/>
      <c r="AT958" s="118"/>
      <c r="AU958" s="118"/>
      <c r="AV958" s="118"/>
      <c r="AW958" s="118"/>
      <c r="AX958" s="118"/>
      <c r="AY958" s="119">
        <f t="shared" si="4"/>
        <v>0</v>
      </c>
      <c r="AZ958" s="118"/>
    </row>
    <row r="959">
      <c r="A959" s="107">
        <f t="shared" si="5"/>
        <v>958</v>
      </c>
      <c r="B959" s="108"/>
      <c r="C959" s="111"/>
      <c r="D959" s="108"/>
      <c r="E959" s="108"/>
      <c r="F959" s="127"/>
      <c r="G959" s="127"/>
      <c r="H959" s="111"/>
      <c r="I959" s="111"/>
      <c r="J959" s="121"/>
      <c r="K959" s="121"/>
      <c r="L959" s="113"/>
      <c r="M959" s="108"/>
      <c r="N959" s="127"/>
      <c r="O959" s="108"/>
      <c r="P959" s="113"/>
      <c r="Q959" s="113"/>
      <c r="R959" s="113"/>
      <c r="S959" s="108"/>
      <c r="T959" s="111"/>
      <c r="U959" s="108"/>
      <c r="V959" s="108"/>
      <c r="W959" s="108"/>
      <c r="X959" s="108"/>
      <c r="Y959" s="116"/>
      <c r="Z959" s="128"/>
      <c r="AA959" s="108"/>
      <c r="AB959" s="113"/>
      <c r="AC959" s="113"/>
      <c r="AD959" s="108"/>
      <c r="AE959" s="108"/>
      <c r="AF959" s="108"/>
      <c r="AG959" s="113"/>
      <c r="AH959" s="113"/>
      <c r="AI959" s="113"/>
      <c r="AJ959" s="108"/>
      <c r="AK959" s="108"/>
      <c r="AL959" s="108"/>
      <c r="AM959" s="118"/>
      <c r="AN959" s="118"/>
      <c r="AO959" s="118"/>
      <c r="AP959" s="118"/>
      <c r="AQ959" s="118"/>
      <c r="AR959" s="118"/>
      <c r="AS959" s="118"/>
      <c r="AT959" s="118"/>
      <c r="AU959" s="118"/>
      <c r="AV959" s="118"/>
      <c r="AW959" s="118"/>
      <c r="AX959" s="118"/>
      <c r="AY959" s="119">
        <f t="shared" si="4"/>
        <v>0</v>
      </c>
      <c r="AZ959" s="118"/>
    </row>
    <row r="960">
      <c r="A960" s="107">
        <f t="shared" si="5"/>
        <v>959</v>
      </c>
      <c r="B960" s="108"/>
      <c r="C960" s="111"/>
      <c r="D960" s="108"/>
      <c r="E960" s="108"/>
      <c r="F960" s="127"/>
      <c r="G960" s="127"/>
      <c r="H960" s="111"/>
      <c r="I960" s="111"/>
      <c r="J960" s="121"/>
      <c r="K960" s="121"/>
      <c r="L960" s="113"/>
      <c r="M960" s="108"/>
      <c r="N960" s="127"/>
      <c r="O960" s="108"/>
      <c r="P960" s="113"/>
      <c r="Q960" s="113"/>
      <c r="R960" s="113"/>
      <c r="S960" s="108"/>
      <c r="T960" s="111"/>
      <c r="U960" s="108"/>
      <c r="V960" s="108"/>
      <c r="W960" s="108"/>
      <c r="X960" s="108"/>
      <c r="Y960" s="116"/>
      <c r="Z960" s="128"/>
      <c r="AA960" s="108"/>
      <c r="AB960" s="113"/>
      <c r="AC960" s="113"/>
      <c r="AD960" s="108"/>
      <c r="AE960" s="108"/>
      <c r="AF960" s="108"/>
      <c r="AG960" s="113"/>
      <c r="AH960" s="113"/>
      <c r="AI960" s="113"/>
      <c r="AJ960" s="108"/>
      <c r="AK960" s="108"/>
      <c r="AL960" s="108"/>
      <c r="AM960" s="118"/>
      <c r="AN960" s="118"/>
      <c r="AO960" s="118"/>
      <c r="AP960" s="118"/>
      <c r="AQ960" s="118"/>
      <c r="AR960" s="118"/>
      <c r="AS960" s="118"/>
      <c r="AT960" s="118"/>
      <c r="AU960" s="118"/>
      <c r="AV960" s="118"/>
      <c r="AW960" s="118"/>
      <c r="AX960" s="118"/>
      <c r="AY960" s="119">
        <f t="shared" si="4"/>
        <v>0</v>
      </c>
      <c r="AZ960" s="118"/>
    </row>
    <row r="961">
      <c r="A961" s="107">
        <f t="shared" si="5"/>
        <v>960</v>
      </c>
      <c r="B961" s="108"/>
      <c r="C961" s="111"/>
      <c r="D961" s="108"/>
      <c r="E961" s="108"/>
      <c r="F961" s="127"/>
      <c r="G961" s="127"/>
      <c r="H961" s="111"/>
      <c r="I961" s="111"/>
      <c r="J961" s="121"/>
      <c r="K961" s="121"/>
      <c r="L961" s="113"/>
      <c r="M961" s="108"/>
      <c r="N961" s="127"/>
      <c r="O961" s="108"/>
      <c r="P961" s="113"/>
      <c r="Q961" s="113"/>
      <c r="R961" s="113"/>
      <c r="S961" s="108"/>
      <c r="T961" s="111"/>
      <c r="U961" s="108"/>
      <c r="V961" s="108"/>
      <c r="W961" s="108"/>
      <c r="X961" s="108"/>
      <c r="Y961" s="116"/>
      <c r="Z961" s="128"/>
      <c r="AA961" s="108"/>
      <c r="AB961" s="113"/>
      <c r="AC961" s="113"/>
      <c r="AD961" s="108"/>
      <c r="AE961" s="108"/>
      <c r="AF961" s="108"/>
      <c r="AG961" s="113"/>
      <c r="AH961" s="113"/>
      <c r="AI961" s="113"/>
      <c r="AJ961" s="108"/>
      <c r="AK961" s="108"/>
      <c r="AL961" s="108"/>
      <c r="AM961" s="118"/>
      <c r="AN961" s="118"/>
      <c r="AO961" s="118"/>
      <c r="AP961" s="118"/>
      <c r="AQ961" s="118"/>
      <c r="AR961" s="118"/>
      <c r="AS961" s="118"/>
      <c r="AT961" s="118"/>
      <c r="AU961" s="118"/>
      <c r="AV961" s="118"/>
      <c r="AW961" s="118"/>
      <c r="AX961" s="118"/>
      <c r="AY961" s="119">
        <f t="shared" si="4"/>
        <v>0</v>
      </c>
      <c r="AZ961" s="118"/>
    </row>
    <row r="962">
      <c r="A962" s="107">
        <f t="shared" si="5"/>
        <v>961</v>
      </c>
      <c r="B962" s="108"/>
      <c r="C962" s="111"/>
      <c r="D962" s="108"/>
      <c r="E962" s="108"/>
      <c r="F962" s="127"/>
      <c r="G962" s="127"/>
      <c r="H962" s="111"/>
      <c r="I962" s="111"/>
      <c r="J962" s="121"/>
      <c r="K962" s="121"/>
      <c r="L962" s="113"/>
      <c r="M962" s="108"/>
      <c r="N962" s="127"/>
      <c r="O962" s="108"/>
      <c r="P962" s="113"/>
      <c r="Q962" s="113"/>
      <c r="R962" s="113"/>
      <c r="S962" s="108"/>
      <c r="T962" s="111"/>
      <c r="U962" s="108"/>
      <c r="V962" s="108"/>
      <c r="W962" s="108"/>
      <c r="X962" s="108"/>
      <c r="Y962" s="116"/>
      <c r="Z962" s="128"/>
      <c r="AA962" s="108"/>
      <c r="AB962" s="113"/>
      <c r="AC962" s="113"/>
      <c r="AD962" s="108"/>
      <c r="AE962" s="108"/>
      <c r="AF962" s="108"/>
      <c r="AG962" s="113"/>
      <c r="AH962" s="113"/>
      <c r="AI962" s="113"/>
      <c r="AJ962" s="108"/>
      <c r="AK962" s="108"/>
      <c r="AL962" s="108"/>
      <c r="AM962" s="118"/>
      <c r="AN962" s="118"/>
      <c r="AO962" s="118"/>
      <c r="AP962" s="118"/>
      <c r="AQ962" s="118"/>
      <c r="AR962" s="118"/>
      <c r="AS962" s="118"/>
      <c r="AT962" s="118"/>
      <c r="AU962" s="118"/>
      <c r="AV962" s="118"/>
      <c r="AW962" s="118"/>
      <c r="AX962" s="118"/>
      <c r="AY962" s="119">
        <f t="shared" si="4"/>
        <v>0</v>
      </c>
      <c r="AZ962" s="118"/>
    </row>
    <row r="963">
      <c r="A963" s="107">
        <f t="shared" si="5"/>
        <v>962</v>
      </c>
      <c r="B963" s="108"/>
      <c r="C963" s="111"/>
      <c r="D963" s="108"/>
      <c r="E963" s="108"/>
      <c r="F963" s="127"/>
      <c r="G963" s="127"/>
      <c r="H963" s="111"/>
      <c r="I963" s="111"/>
      <c r="J963" s="121"/>
      <c r="K963" s="121"/>
      <c r="L963" s="113"/>
      <c r="M963" s="108"/>
      <c r="N963" s="127"/>
      <c r="O963" s="108"/>
      <c r="P963" s="113"/>
      <c r="Q963" s="113"/>
      <c r="R963" s="113"/>
      <c r="S963" s="108"/>
      <c r="T963" s="111"/>
      <c r="U963" s="108"/>
      <c r="V963" s="108"/>
      <c r="W963" s="108"/>
      <c r="X963" s="108"/>
      <c r="Y963" s="116"/>
      <c r="Z963" s="128"/>
      <c r="AA963" s="108"/>
      <c r="AB963" s="113"/>
      <c r="AC963" s="113"/>
      <c r="AD963" s="108"/>
      <c r="AE963" s="108"/>
      <c r="AF963" s="108"/>
      <c r="AG963" s="113"/>
      <c r="AH963" s="113"/>
      <c r="AI963" s="113"/>
      <c r="AJ963" s="108"/>
      <c r="AK963" s="108"/>
      <c r="AL963" s="108"/>
      <c r="AM963" s="118"/>
      <c r="AN963" s="118"/>
      <c r="AO963" s="118"/>
      <c r="AP963" s="118"/>
      <c r="AQ963" s="118"/>
      <c r="AR963" s="118"/>
      <c r="AS963" s="118"/>
      <c r="AT963" s="118"/>
      <c r="AU963" s="118"/>
      <c r="AV963" s="118"/>
      <c r="AW963" s="118"/>
      <c r="AX963" s="118"/>
      <c r="AY963" s="119">
        <f t="shared" si="4"/>
        <v>0</v>
      </c>
      <c r="AZ963" s="118"/>
    </row>
    <row r="964">
      <c r="A964" s="107">
        <f t="shared" si="5"/>
        <v>963</v>
      </c>
      <c r="B964" s="108"/>
      <c r="C964" s="111"/>
      <c r="D964" s="108"/>
      <c r="E964" s="108"/>
      <c r="F964" s="127"/>
      <c r="G964" s="127"/>
      <c r="H964" s="111"/>
      <c r="I964" s="111"/>
      <c r="J964" s="121"/>
      <c r="K964" s="121"/>
      <c r="L964" s="113"/>
      <c r="M964" s="108"/>
      <c r="N964" s="127"/>
      <c r="O964" s="108"/>
      <c r="P964" s="113"/>
      <c r="Q964" s="113"/>
      <c r="R964" s="113"/>
      <c r="S964" s="108"/>
      <c r="T964" s="111"/>
      <c r="U964" s="108"/>
      <c r="V964" s="108"/>
      <c r="W964" s="108"/>
      <c r="X964" s="108"/>
      <c r="Y964" s="116"/>
      <c r="Z964" s="128"/>
      <c r="AA964" s="108"/>
      <c r="AB964" s="113"/>
      <c r="AC964" s="113"/>
      <c r="AD964" s="108"/>
      <c r="AE964" s="108"/>
      <c r="AF964" s="108"/>
      <c r="AG964" s="113"/>
      <c r="AH964" s="113"/>
      <c r="AI964" s="113"/>
      <c r="AJ964" s="108"/>
      <c r="AK964" s="108"/>
      <c r="AL964" s="108"/>
      <c r="AM964" s="118"/>
      <c r="AN964" s="118"/>
      <c r="AO964" s="118"/>
      <c r="AP964" s="118"/>
      <c r="AQ964" s="118"/>
      <c r="AR964" s="118"/>
      <c r="AS964" s="118"/>
      <c r="AT964" s="118"/>
      <c r="AU964" s="118"/>
      <c r="AV964" s="118"/>
      <c r="AW964" s="118"/>
      <c r="AX964" s="118"/>
      <c r="AY964" s="119">
        <f t="shared" si="4"/>
        <v>0</v>
      </c>
      <c r="AZ964" s="118"/>
    </row>
    <row r="965">
      <c r="A965" s="107">
        <f t="shared" si="5"/>
        <v>964</v>
      </c>
      <c r="B965" s="108"/>
      <c r="C965" s="111"/>
      <c r="D965" s="108"/>
      <c r="E965" s="108"/>
      <c r="F965" s="127"/>
      <c r="G965" s="127"/>
      <c r="H965" s="111"/>
      <c r="I965" s="111"/>
      <c r="J965" s="121"/>
      <c r="K965" s="121"/>
      <c r="L965" s="113"/>
      <c r="M965" s="108"/>
      <c r="N965" s="127"/>
      <c r="O965" s="108"/>
      <c r="P965" s="113"/>
      <c r="Q965" s="113"/>
      <c r="R965" s="113"/>
      <c r="S965" s="108"/>
      <c r="T965" s="111"/>
      <c r="U965" s="108"/>
      <c r="V965" s="108"/>
      <c r="W965" s="108"/>
      <c r="X965" s="108"/>
      <c r="Y965" s="116"/>
      <c r="Z965" s="128"/>
      <c r="AA965" s="108"/>
      <c r="AB965" s="113"/>
      <c r="AC965" s="113"/>
      <c r="AD965" s="108"/>
      <c r="AE965" s="108"/>
      <c r="AF965" s="108"/>
      <c r="AG965" s="113"/>
      <c r="AH965" s="113"/>
      <c r="AI965" s="113"/>
      <c r="AJ965" s="108"/>
      <c r="AK965" s="108"/>
      <c r="AL965" s="108"/>
      <c r="AM965" s="118"/>
      <c r="AN965" s="118"/>
      <c r="AO965" s="118"/>
      <c r="AP965" s="118"/>
      <c r="AQ965" s="118"/>
      <c r="AR965" s="118"/>
      <c r="AS965" s="118"/>
      <c r="AT965" s="118"/>
      <c r="AU965" s="118"/>
      <c r="AV965" s="118"/>
      <c r="AW965" s="118"/>
      <c r="AX965" s="118"/>
      <c r="AY965" s="119">
        <f t="shared" si="4"/>
        <v>0</v>
      </c>
      <c r="AZ965" s="118"/>
    </row>
    <row r="966">
      <c r="A966" s="107">
        <f t="shared" si="5"/>
        <v>965</v>
      </c>
      <c r="B966" s="108"/>
      <c r="C966" s="111"/>
      <c r="D966" s="108"/>
      <c r="E966" s="108"/>
      <c r="F966" s="127"/>
      <c r="G966" s="127"/>
      <c r="H966" s="111"/>
      <c r="I966" s="111"/>
      <c r="J966" s="121"/>
      <c r="K966" s="121"/>
      <c r="L966" s="113"/>
      <c r="M966" s="108"/>
      <c r="N966" s="127"/>
      <c r="O966" s="108"/>
      <c r="P966" s="113"/>
      <c r="Q966" s="113"/>
      <c r="R966" s="113"/>
      <c r="S966" s="108"/>
      <c r="T966" s="111"/>
      <c r="U966" s="108"/>
      <c r="V966" s="108"/>
      <c r="W966" s="108"/>
      <c r="X966" s="108"/>
      <c r="Y966" s="116"/>
      <c r="Z966" s="128"/>
      <c r="AA966" s="108"/>
      <c r="AB966" s="113"/>
      <c r="AC966" s="113"/>
      <c r="AD966" s="108"/>
      <c r="AE966" s="108"/>
      <c r="AF966" s="108"/>
      <c r="AG966" s="113"/>
      <c r="AH966" s="113"/>
      <c r="AI966" s="113"/>
      <c r="AJ966" s="108"/>
      <c r="AK966" s="108"/>
      <c r="AL966" s="108"/>
      <c r="AM966" s="118"/>
      <c r="AN966" s="118"/>
      <c r="AO966" s="118"/>
      <c r="AP966" s="118"/>
      <c r="AQ966" s="118"/>
      <c r="AR966" s="118"/>
      <c r="AS966" s="118"/>
      <c r="AT966" s="118"/>
      <c r="AU966" s="118"/>
      <c r="AV966" s="118"/>
      <c r="AW966" s="118"/>
      <c r="AX966" s="118"/>
      <c r="AY966" s="119">
        <f t="shared" si="4"/>
        <v>0</v>
      </c>
      <c r="AZ966" s="118"/>
    </row>
    <row r="967">
      <c r="A967" s="107">
        <f t="shared" si="5"/>
        <v>966</v>
      </c>
      <c r="B967" s="108"/>
      <c r="C967" s="111"/>
      <c r="D967" s="108"/>
      <c r="E967" s="108"/>
      <c r="F967" s="127"/>
      <c r="G967" s="127"/>
      <c r="H967" s="111"/>
      <c r="I967" s="111"/>
      <c r="J967" s="121"/>
      <c r="K967" s="121"/>
      <c r="L967" s="113"/>
      <c r="M967" s="108"/>
      <c r="N967" s="127"/>
      <c r="O967" s="108"/>
      <c r="P967" s="113"/>
      <c r="Q967" s="113"/>
      <c r="R967" s="113"/>
      <c r="S967" s="108"/>
      <c r="T967" s="111"/>
      <c r="U967" s="108"/>
      <c r="V967" s="108"/>
      <c r="W967" s="108"/>
      <c r="X967" s="108"/>
      <c r="Y967" s="116"/>
      <c r="Z967" s="128"/>
      <c r="AA967" s="108"/>
      <c r="AB967" s="113"/>
      <c r="AC967" s="113"/>
      <c r="AD967" s="108"/>
      <c r="AE967" s="108"/>
      <c r="AF967" s="108"/>
      <c r="AG967" s="113"/>
      <c r="AH967" s="113"/>
      <c r="AI967" s="113"/>
      <c r="AJ967" s="108"/>
      <c r="AK967" s="108"/>
      <c r="AL967" s="108"/>
      <c r="AM967" s="118"/>
      <c r="AN967" s="118"/>
      <c r="AO967" s="118"/>
      <c r="AP967" s="118"/>
      <c r="AQ967" s="118"/>
      <c r="AR967" s="118"/>
      <c r="AS967" s="118"/>
      <c r="AT967" s="118"/>
      <c r="AU967" s="118"/>
      <c r="AV967" s="118"/>
      <c r="AW967" s="118"/>
      <c r="AX967" s="118"/>
      <c r="AY967" s="119">
        <f t="shared" si="4"/>
        <v>0</v>
      </c>
      <c r="AZ967" s="118"/>
    </row>
    <row r="968">
      <c r="A968" s="107">
        <f t="shared" si="5"/>
        <v>967</v>
      </c>
      <c r="B968" s="108"/>
      <c r="C968" s="111"/>
      <c r="D968" s="108"/>
      <c r="E968" s="108"/>
      <c r="F968" s="127"/>
      <c r="G968" s="127"/>
      <c r="H968" s="111"/>
      <c r="I968" s="111"/>
      <c r="J968" s="121"/>
      <c r="K968" s="121"/>
      <c r="L968" s="113"/>
      <c r="M968" s="108"/>
      <c r="N968" s="127"/>
      <c r="O968" s="108"/>
      <c r="P968" s="113"/>
      <c r="Q968" s="113"/>
      <c r="R968" s="113"/>
      <c r="S968" s="108"/>
      <c r="T968" s="111"/>
      <c r="U968" s="108"/>
      <c r="V968" s="108"/>
      <c r="W968" s="108"/>
      <c r="X968" s="108"/>
      <c r="Y968" s="116"/>
      <c r="Z968" s="128"/>
      <c r="AA968" s="108"/>
      <c r="AB968" s="113"/>
      <c r="AC968" s="113"/>
      <c r="AD968" s="108"/>
      <c r="AE968" s="108"/>
      <c r="AF968" s="108"/>
      <c r="AG968" s="113"/>
      <c r="AH968" s="113"/>
      <c r="AI968" s="113"/>
      <c r="AJ968" s="108"/>
      <c r="AK968" s="108"/>
      <c r="AL968" s="108"/>
      <c r="AM968" s="118"/>
      <c r="AN968" s="118"/>
      <c r="AO968" s="118"/>
      <c r="AP968" s="118"/>
      <c r="AQ968" s="118"/>
      <c r="AR968" s="118"/>
      <c r="AS968" s="118"/>
      <c r="AT968" s="118"/>
      <c r="AU968" s="118"/>
      <c r="AV968" s="118"/>
      <c r="AW968" s="118"/>
      <c r="AX968" s="118"/>
      <c r="AY968" s="119">
        <f t="shared" si="4"/>
        <v>0</v>
      </c>
      <c r="AZ968" s="118"/>
    </row>
    <row r="969">
      <c r="A969" s="107">
        <f t="shared" si="5"/>
        <v>968</v>
      </c>
      <c r="B969" s="108"/>
      <c r="C969" s="111"/>
      <c r="D969" s="108"/>
      <c r="E969" s="108"/>
      <c r="F969" s="127"/>
      <c r="G969" s="127"/>
      <c r="H969" s="111"/>
      <c r="I969" s="111"/>
      <c r="J969" s="121"/>
      <c r="K969" s="121"/>
      <c r="L969" s="113"/>
      <c r="M969" s="108"/>
      <c r="N969" s="127"/>
      <c r="O969" s="108"/>
      <c r="P969" s="113"/>
      <c r="Q969" s="113"/>
      <c r="R969" s="113"/>
      <c r="S969" s="108"/>
      <c r="T969" s="111"/>
      <c r="U969" s="108"/>
      <c r="V969" s="108"/>
      <c r="W969" s="108"/>
      <c r="X969" s="108"/>
      <c r="Y969" s="116"/>
      <c r="Z969" s="128"/>
      <c r="AA969" s="108"/>
      <c r="AB969" s="113"/>
      <c r="AC969" s="113"/>
      <c r="AD969" s="108"/>
      <c r="AE969" s="108"/>
      <c r="AF969" s="108"/>
      <c r="AG969" s="113"/>
      <c r="AH969" s="113"/>
      <c r="AI969" s="113"/>
      <c r="AJ969" s="108"/>
      <c r="AK969" s="108"/>
      <c r="AL969" s="108"/>
      <c r="AM969" s="118"/>
      <c r="AN969" s="118"/>
      <c r="AO969" s="118"/>
      <c r="AP969" s="118"/>
      <c r="AQ969" s="118"/>
      <c r="AR969" s="118"/>
      <c r="AS969" s="118"/>
      <c r="AT969" s="118"/>
      <c r="AU969" s="118"/>
      <c r="AV969" s="118"/>
      <c r="AW969" s="118"/>
      <c r="AX969" s="118"/>
      <c r="AY969" s="119">
        <f t="shared" si="4"/>
        <v>0</v>
      </c>
      <c r="AZ969" s="118"/>
    </row>
    <row r="970">
      <c r="A970" s="107">
        <f t="shared" si="5"/>
        <v>969</v>
      </c>
      <c r="B970" s="108"/>
      <c r="C970" s="111"/>
      <c r="D970" s="108"/>
      <c r="E970" s="108"/>
      <c r="F970" s="127"/>
      <c r="G970" s="127"/>
      <c r="H970" s="111"/>
      <c r="I970" s="111"/>
      <c r="J970" s="121"/>
      <c r="K970" s="121"/>
      <c r="L970" s="113"/>
      <c r="M970" s="108"/>
      <c r="N970" s="127"/>
      <c r="O970" s="108"/>
      <c r="P970" s="113"/>
      <c r="Q970" s="113"/>
      <c r="R970" s="113"/>
      <c r="S970" s="108"/>
      <c r="T970" s="111"/>
      <c r="U970" s="108"/>
      <c r="V970" s="108"/>
      <c r="W970" s="108"/>
      <c r="X970" s="108"/>
      <c r="Y970" s="116"/>
      <c r="Z970" s="128"/>
      <c r="AA970" s="108"/>
      <c r="AB970" s="113"/>
      <c r="AC970" s="113"/>
      <c r="AD970" s="108"/>
      <c r="AE970" s="108"/>
      <c r="AF970" s="108"/>
      <c r="AG970" s="113"/>
      <c r="AH970" s="113"/>
      <c r="AI970" s="113"/>
      <c r="AJ970" s="108"/>
      <c r="AK970" s="108"/>
      <c r="AL970" s="108"/>
      <c r="AM970" s="118"/>
      <c r="AN970" s="118"/>
      <c r="AO970" s="118"/>
      <c r="AP970" s="118"/>
      <c r="AQ970" s="118"/>
      <c r="AR970" s="118"/>
      <c r="AS970" s="118"/>
      <c r="AT970" s="118"/>
      <c r="AU970" s="118"/>
      <c r="AV970" s="118"/>
      <c r="AW970" s="118"/>
      <c r="AX970" s="118"/>
      <c r="AY970" s="119">
        <f t="shared" si="4"/>
        <v>0</v>
      </c>
      <c r="AZ970" s="118"/>
    </row>
    <row r="971">
      <c r="A971" s="107">
        <f t="shared" si="5"/>
        <v>970</v>
      </c>
      <c r="B971" s="108"/>
      <c r="C971" s="111"/>
      <c r="D971" s="108"/>
      <c r="E971" s="108"/>
      <c r="F971" s="127"/>
      <c r="G971" s="127"/>
      <c r="H971" s="111"/>
      <c r="I971" s="111"/>
      <c r="J971" s="121"/>
      <c r="K971" s="121"/>
      <c r="L971" s="113"/>
      <c r="M971" s="108"/>
      <c r="N971" s="127"/>
      <c r="O971" s="108"/>
      <c r="P971" s="113"/>
      <c r="Q971" s="113"/>
      <c r="R971" s="113"/>
      <c r="S971" s="108"/>
      <c r="T971" s="111"/>
      <c r="U971" s="108"/>
      <c r="V971" s="108"/>
      <c r="W971" s="108"/>
      <c r="X971" s="108"/>
      <c r="Y971" s="116"/>
      <c r="Z971" s="128"/>
      <c r="AA971" s="108"/>
      <c r="AB971" s="113"/>
      <c r="AC971" s="113"/>
      <c r="AD971" s="108"/>
      <c r="AE971" s="108"/>
      <c r="AF971" s="108"/>
      <c r="AG971" s="113"/>
      <c r="AH971" s="113"/>
      <c r="AI971" s="113"/>
      <c r="AJ971" s="108"/>
      <c r="AK971" s="108"/>
      <c r="AL971" s="108"/>
      <c r="AM971" s="118"/>
      <c r="AN971" s="118"/>
      <c r="AO971" s="118"/>
      <c r="AP971" s="118"/>
      <c r="AQ971" s="118"/>
      <c r="AR971" s="118"/>
      <c r="AS971" s="118"/>
      <c r="AT971" s="118"/>
      <c r="AU971" s="118"/>
      <c r="AV971" s="118"/>
      <c r="AW971" s="118"/>
      <c r="AX971" s="118"/>
      <c r="AY971" s="119">
        <f t="shared" si="4"/>
        <v>0</v>
      </c>
      <c r="AZ971" s="118"/>
    </row>
    <row r="972">
      <c r="A972" s="107">
        <f t="shared" si="5"/>
        <v>971</v>
      </c>
      <c r="B972" s="108"/>
      <c r="C972" s="111"/>
      <c r="D972" s="108"/>
      <c r="E972" s="108"/>
      <c r="F972" s="127"/>
      <c r="G972" s="127"/>
      <c r="H972" s="111"/>
      <c r="I972" s="111"/>
      <c r="J972" s="121"/>
      <c r="K972" s="121"/>
      <c r="L972" s="113"/>
      <c r="M972" s="108"/>
      <c r="N972" s="127"/>
      <c r="O972" s="108"/>
      <c r="P972" s="113"/>
      <c r="Q972" s="113"/>
      <c r="R972" s="113"/>
      <c r="S972" s="108"/>
      <c r="T972" s="111"/>
      <c r="U972" s="108"/>
      <c r="V972" s="108"/>
      <c r="W972" s="108"/>
      <c r="X972" s="108"/>
      <c r="Y972" s="116"/>
      <c r="Z972" s="128"/>
      <c r="AA972" s="108"/>
      <c r="AB972" s="113"/>
      <c r="AC972" s="113"/>
      <c r="AD972" s="108"/>
      <c r="AE972" s="108"/>
      <c r="AF972" s="108"/>
      <c r="AG972" s="113"/>
      <c r="AH972" s="113"/>
      <c r="AI972" s="113"/>
      <c r="AJ972" s="108"/>
      <c r="AK972" s="108"/>
      <c r="AL972" s="108"/>
      <c r="AM972" s="118"/>
      <c r="AN972" s="118"/>
      <c r="AO972" s="118"/>
      <c r="AP972" s="118"/>
      <c r="AQ972" s="118"/>
      <c r="AR972" s="118"/>
      <c r="AS972" s="118"/>
      <c r="AT972" s="118"/>
      <c r="AU972" s="118"/>
      <c r="AV972" s="118"/>
      <c r="AW972" s="118"/>
      <c r="AX972" s="118"/>
      <c r="AY972" s="119">
        <f t="shared" si="4"/>
        <v>0</v>
      </c>
      <c r="AZ972" s="118"/>
    </row>
    <row r="973">
      <c r="A973" s="107">
        <f t="shared" si="5"/>
        <v>972</v>
      </c>
      <c r="B973" s="108"/>
      <c r="C973" s="111"/>
      <c r="D973" s="108"/>
      <c r="E973" s="108"/>
      <c r="F973" s="127"/>
      <c r="G973" s="127"/>
      <c r="H973" s="111"/>
      <c r="I973" s="111"/>
      <c r="J973" s="121"/>
      <c r="K973" s="121"/>
      <c r="L973" s="113"/>
      <c r="M973" s="108"/>
      <c r="N973" s="127"/>
      <c r="O973" s="108"/>
      <c r="P973" s="113"/>
      <c r="Q973" s="113"/>
      <c r="R973" s="113"/>
      <c r="S973" s="108"/>
      <c r="T973" s="111"/>
      <c r="U973" s="108"/>
      <c r="V973" s="108"/>
      <c r="W973" s="108"/>
      <c r="X973" s="108"/>
      <c r="Y973" s="116"/>
      <c r="Z973" s="128"/>
      <c r="AA973" s="108"/>
      <c r="AB973" s="113"/>
      <c r="AC973" s="113"/>
      <c r="AD973" s="108"/>
      <c r="AE973" s="108"/>
      <c r="AF973" s="108"/>
      <c r="AG973" s="113"/>
      <c r="AH973" s="113"/>
      <c r="AI973" s="113"/>
      <c r="AJ973" s="108"/>
      <c r="AK973" s="108"/>
      <c r="AL973" s="108"/>
      <c r="AM973" s="118"/>
      <c r="AN973" s="118"/>
      <c r="AO973" s="118"/>
      <c r="AP973" s="118"/>
      <c r="AQ973" s="118"/>
      <c r="AR973" s="118"/>
      <c r="AS973" s="118"/>
      <c r="AT973" s="118"/>
      <c r="AU973" s="118"/>
      <c r="AV973" s="118"/>
      <c r="AW973" s="118"/>
      <c r="AX973" s="118"/>
      <c r="AY973" s="119">
        <f t="shared" si="4"/>
        <v>0</v>
      </c>
      <c r="AZ973" s="118"/>
    </row>
    <row r="974">
      <c r="A974" s="107">
        <f t="shared" si="5"/>
        <v>973</v>
      </c>
      <c r="B974" s="108"/>
      <c r="C974" s="111"/>
      <c r="D974" s="108"/>
      <c r="E974" s="108"/>
      <c r="F974" s="127"/>
      <c r="G974" s="127"/>
      <c r="H974" s="111"/>
      <c r="I974" s="111"/>
      <c r="J974" s="121"/>
      <c r="K974" s="121"/>
      <c r="L974" s="113"/>
      <c r="M974" s="108"/>
      <c r="N974" s="127"/>
      <c r="O974" s="108"/>
      <c r="P974" s="113"/>
      <c r="Q974" s="113"/>
      <c r="R974" s="113"/>
      <c r="S974" s="108"/>
      <c r="T974" s="111"/>
      <c r="U974" s="108"/>
      <c r="V974" s="108"/>
      <c r="W974" s="108"/>
      <c r="X974" s="108"/>
      <c r="Y974" s="116"/>
      <c r="Z974" s="128"/>
      <c r="AA974" s="108"/>
      <c r="AB974" s="113"/>
      <c r="AC974" s="113"/>
      <c r="AD974" s="108"/>
      <c r="AE974" s="108"/>
      <c r="AF974" s="108"/>
      <c r="AG974" s="113"/>
      <c r="AH974" s="113"/>
      <c r="AI974" s="113"/>
      <c r="AJ974" s="108"/>
      <c r="AK974" s="108"/>
      <c r="AL974" s="108"/>
      <c r="AM974" s="118"/>
      <c r="AN974" s="118"/>
      <c r="AO974" s="118"/>
      <c r="AP974" s="118"/>
      <c r="AQ974" s="118"/>
      <c r="AR974" s="118"/>
      <c r="AS974" s="118"/>
      <c r="AT974" s="118"/>
      <c r="AU974" s="118"/>
      <c r="AV974" s="118"/>
      <c r="AW974" s="118"/>
      <c r="AX974" s="118"/>
      <c r="AY974" s="119">
        <f t="shared" si="4"/>
        <v>0</v>
      </c>
      <c r="AZ974" s="118"/>
    </row>
    <row r="975">
      <c r="A975" s="107">
        <f t="shared" si="5"/>
        <v>974</v>
      </c>
      <c r="B975" s="108"/>
      <c r="C975" s="111"/>
      <c r="D975" s="108"/>
      <c r="E975" s="108"/>
      <c r="F975" s="127"/>
      <c r="G975" s="127"/>
      <c r="H975" s="111"/>
      <c r="I975" s="111"/>
      <c r="J975" s="121"/>
      <c r="K975" s="121"/>
      <c r="L975" s="113"/>
      <c r="M975" s="108"/>
      <c r="N975" s="127"/>
      <c r="O975" s="108"/>
      <c r="P975" s="113"/>
      <c r="Q975" s="113"/>
      <c r="R975" s="113"/>
      <c r="S975" s="108"/>
      <c r="T975" s="111"/>
      <c r="U975" s="108"/>
      <c r="V975" s="108"/>
      <c r="W975" s="108"/>
      <c r="X975" s="108"/>
      <c r="Y975" s="116"/>
      <c r="Z975" s="128"/>
      <c r="AA975" s="108"/>
      <c r="AB975" s="113"/>
      <c r="AC975" s="113"/>
      <c r="AD975" s="108"/>
      <c r="AE975" s="108"/>
      <c r="AF975" s="108"/>
      <c r="AG975" s="113"/>
      <c r="AH975" s="113"/>
      <c r="AI975" s="113"/>
      <c r="AJ975" s="108"/>
      <c r="AK975" s="108"/>
      <c r="AL975" s="108"/>
      <c r="AM975" s="118"/>
      <c r="AN975" s="118"/>
      <c r="AO975" s="118"/>
      <c r="AP975" s="118"/>
      <c r="AQ975" s="118"/>
      <c r="AR975" s="118"/>
      <c r="AS975" s="118"/>
      <c r="AT975" s="118"/>
      <c r="AU975" s="118"/>
      <c r="AV975" s="118"/>
      <c r="AW975" s="118"/>
      <c r="AX975" s="118"/>
      <c r="AY975" s="119">
        <f t="shared" si="4"/>
        <v>0</v>
      </c>
      <c r="AZ975" s="118"/>
    </row>
    <row r="976">
      <c r="A976" s="107">
        <f t="shared" si="5"/>
        <v>975</v>
      </c>
      <c r="B976" s="108"/>
      <c r="C976" s="111"/>
      <c r="D976" s="108"/>
      <c r="E976" s="108"/>
      <c r="F976" s="127"/>
      <c r="G976" s="127"/>
      <c r="H976" s="111"/>
      <c r="I976" s="111"/>
      <c r="J976" s="121"/>
      <c r="K976" s="121"/>
      <c r="L976" s="113"/>
      <c r="M976" s="108"/>
      <c r="N976" s="127"/>
      <c r="O976" s="108"/>
      <c r="P976" s="113"/>
      <c r="Q976" s="113"/>
      <c r="R976" s="113"/>
      <c r="S976" s="108"/>
      <c r="T976" s="111"/>
      <c r="U976" s="108"/>
      <c r="V976" s="108"/>
      <c r="W976" s="108"/>
      <c r="X976" s="108"/>
      <c r="Y976" s="116"/>
      <c r="Z976" s="128"/>
      <c r="AA976" s="108"/>
      <c r="AB976" s="113"/>
      <c r="AC976" s="113"/>
      <c r="AD976" s="108"/>
      <c r="AE976" s="108"/>
      <c r="AF976" s="108"/>
      <c r="AG976" s="113"/>
      <c r="AH976" s="113"/>
      <c r="AI976" s="113"/>
      <c r="AJ976" s="108"/>
      <c r="AK976" s="108"/>
      <c r="AL976" s="108"/>
      <c r="AM976" s="118"/>
      <c r="AN976" s="118"/>
      <c r="AO976" s="118"/>
      <c r="AP976" s="118"/>
      <c r="AQ976" s="118"/>
      <c r="AR976" s="118"/>
      <c r="AS976" s="118"/>
      <c r="AT976" s="118"/>
      <c r="AU976" s="118"/>
      <c r="AV976" s="118"/>
      <c r="AW976" s="118"/>
      <c r="AX976" s="118"/>
      <c r="AY976" s="119">
        <f t="shared" si="4"/>
        <v>0</v>
      </c>
      <c r="AZ976" s="118"/>
    </row>
    <row r="977">
      <c r="A977" s="107">
        <f t="shared" si="5"/>
        <v>976</v>
      </c>
      <c r="B977" s="108"/>
      <c r="C977" s="111"/>
      <c r="D977" s="108"/>
      <c r="E977" s="108"/>
      <c r="F977" s="127"/>
      <c r="G977" s="127"/>
      <c r="H977" s="111"/>
      <c r="I977" s="111"/>
      <c r="J977" s="121"/>
      <c r="K977" s="121"/>
      <c r="L977" s="113"/>
      <c r="M977" s="108"/>
      <c r="N977" s="127"/>
      <c r="O977" s="108"/>
      <c r="P977" s="113"/>
      <c r="Q977" s="113"/>
      <c r="R977" s="113"/>
      <c r="S977" s="108"/>
      <c r="T977" s="111"/>
      <c r="U977" s="108"/>
      <c r="V977" s="108"/>
      <c r="W977" s="108"/>
      <c r="X977" s="108"/>
      <c r="Y977" s="116"/>
      <c r="Z977" s="128"/>
      <c r="AA977" s="108"/>
      <c r="AB977" s="113"/>
      <c r="AC977" s="113"/>
      <c r="AD977" s="108"/>
      <c r="AE977" s="108"/>
      <c r="AF977" s="108"/>
      <c r="AG977" s="113"/>
      <c r="AH977" s="113"/>
      <c r="AI977" s="113"/>
      <c r="AJ977" s="108"/>
      <c r="AK977" s="108"/>
      <c r="AL977" s="108"/>
      <c r="AM977" s="118"/>
      <c r="AN977" s="118"/>
      <c r="AO977" s="118"/>
      <c r="AP977" s="118"/>
      <c r="AQ977" s="118"/>
      <c r="AR977" s="118"/>
      <c r="AS977" s="118"/>
      <c r="AT977" s="118"/>
      <c r="AU977" s="118"/>
      <c r="AV977" s="118"/>
      <c r="AW977" s="118"/>
      <c r="AX977" s="118"/>
      <c r="AY977" s="119">
        <f t="shared" si="4"/>
        <v>0</v>
      </c>
      <c r="AZ977" s="118"/>
    </row>
    <row r="978">
      <c r="A978" s="107">
        <f t="shared" si="5"/>
        <v>977</v>
      </c>
      <c r="B978" s="108"/>
      <c r="C978" s="111"/>
      <c r="D978" s="108"/>
      <c r="E978" s="108"/>
      <c r="F978" s="127"/>
      <c r="G978" s="127"/>
      <c r="H978" s="111"/>
      <c r="I978" s="111"/>
      <c r="J978" s="121"/>
      <c r="K978" s="121"/>
      <c r="L978" s="113"/>
      <c r="M978" s="108"/>
      <c r="N978" s="127"/>
      <c r="O978" s="108"/>
      <c r="P978" s="113"/>
      <c r="Q978" s="113"/>
      <c r="R978" s="113"/>
      <c r="S978" s="108"/>
      <c r="T978" s="111"/>
      <c r="U978" s="108"/>
      <c r="V978" s="108"/>
      <c r="W978" s="108"/>
      <c r="X978" s="108"/>
      <c r="Y978" s="116"/>
      <c r="Z978" s="128"/>
      <c r="AA978" s="108"/>
      <c r="AB978" s="113"/>
      <c r="AC978" s="113"/>
      <c r="AD978" s="108"/>
      <c r="AE978" s="108"/>
      <c r="AF978" s="108"/>
      <c r="AG978" s="113"/>
      <c r="AH978" s="113"/>
      <c r="AI978" s="113"/>
      <c r="AJ978" s="108"/>
      <c r="AK978" s="108"/>
      <c r="AL978" s="108"/>
      <c r="AM978" s="118"/>
      <c r="AN978" s="118"/>
      <c r="AO978" s="118"/>
      <c r="AP978" s="118"/>
      <c r="AQ978" s="118"/>
      <c r="AR978" s="118"/>
      <c r="AS978" s="118"/>
      <c r="AT978" s="118"/>
      <c r="AU978" s="118"/>
      <c r="AV978" s="118"/>
      <c r="AW978" s="118"/>
      <c r="AX978" s="118"/>
      <c r="AY978" s="119">
        <f t="shared" si="4"/>
        <v>0</v>
      </c>
      <c r="AZ978" s="118"/>
    </row>
    <row r="979">
      <c r="A979" s="107">
        <f t="shared" si="5"/>
        <v>978</v>
      </c>
      <c r="B979" s="108"/>
      <c r="C979" s="111"/>
      <c r="D979" s="108"/>
      <c r="E979" s="108"/>
      <c r="F979" s="127"/>
      <c r="G979" s="127"/>
      <c r="H979" s="111"/>
      <c r="I979" s="111"/>
      <c r="J979" s="121"/>
      <c r="K979" s="121"/>
      <c r="L979" s="113"/>
      <c r="M979" s="108"/>
      <c r="N979" s="127"/>
      <c r="O979" s="108"/>
      <c r="P979" s="113"/>
      <c r="Q979" s="113"/>
      <c r="R979" s="113"/>
      <c r="S979" s="108"/>
      <c r="T979" s="111"/>
      <c r="U979" s="108"/>
      <c r="V979" s="108"/>
      <c r="W979" s="108"/>
      <c r="X979" s="108"/>
      <c r="Y979" s="116"/>
      <c r="Z979" s="128"/>
      <c r="AA979" s="108"/>
      <c r="AB979" s="113"/>
      <c r="AC979" s="113"/>
      <c r="AD979" s="108"/>
      <c r="AE979" s="108"/>
      <c r="AF979" s="108"/>
      <c r="AG979" s="113"/>
      <c r="AH979" s="113"/>
      <c r="AI979" s="113"/>
      <c r="AJ979" s="108"/>
      <c r="AK979" s="108"/>
      <c r="AL979" s="108"/>
      <c r="AM979" s="118"/>
      <c r="AN979" s="118"/>
      <c r="AO979" s="118"/>
      <c r="AP979" s="118"/>
      <c r="AQ979" s="118"/>
      <c r="AR979" s="118"/>
      <c r="AS979" s="118"/>
      <c r="AT979" s="118"/>
      <c r="AU979" s="118"/>
      <c r="AV979" s="118"/>
      <c r="AW979" s="118"/>
      <c r="AX979" s="118"/>
      <c r="AY979" s="119">
        <f t="shared" si="4"/>
        <v>0</v>
      </c>
      <c r="AZ979" s="118"/>
    </row>
    <row r="980">
      <c r="A980" s="107">
        <f t="shared" si="5"/>
        <v>979</v>
      </c>
      <c r="B980" s="108"/>
      <c r="C980" s="111"/>
      <c r="D980" s="108"/>
      <c r="E980" s="108"/>
      <c r="F980" s="127"/>
      <c r="G980" s="127"/>
      <c r="H980" s="111"/>
      <c r="I980" s="111"/>
      <c r="J980" s="121"/>
      <c r="K980" s="121"/>
      <c r="L980" s="113"/>
      <c r="M980" s="108"/>
      <c r="N980" s="127"/>
      <c r="O980" s="108"/>
      <c r="P980" s="113"/>
      <c r="Q980" s="113"/>
      <c r="R980" s="113"/>
      <c r="S980" s="108"/>
      <c r="T980" s="111"/>
      <c r="U980" s="108"/>
      <c r="V980" s="108"/>
      <c r="W980" s="108"/>
      <c r="X980" s="108"/>
      <c r="Y980" s="116"/>
      <c r="Z980" s="128"/>
      <c r="AA980" s="108"/>
      <c r="AB980" s="113"/>
      <c r="AC980" s="113"/>
      <c r="AD980" s="108"/>
      <c r="AE980" s="108"/>
      <c r="AF980" s="108"/>
      <c r="AG980" s="113"/>
      <c r="AH980" s="113"/>
      <c r="AI980" s="113"/>
      <c r="AJ980" s="108"/>
      <c r="AK980" s="108"/>
      <c r="AL980" s="108"/>
      <c r="AM980" s="118"/>
      <c r="AN980" s="118"/>
      <c r="AO980" s="118"/>
      <c r="AP980" s="118"/>
      <c r="AQ980" s="118"/>
      <c r="AR980" s="118"/>
      <c r="AS980" s="118"/>
      <c r="AT980" s="118"/>
      <c r="AU980" s="118"/>
      <c r="AV980" s="118"/>
      <c r="AW980" s="118"/>
      <c r="AX980" s="118"/>
      <c r="AY980" s="119">
        <f t="shared" si="4"/>
        <v>0</v>
      </c>
      <c r="AZ980" s="118"/>
    </row>
    <row r="981">
      <c r="A981" s="107">
        <f t="shared" si="5"/>
        <v>980</v>
      </c>
      <c r="B981" s="108"/>
      <c r="C981" s="111"/>
      <c r="D981" s="108"/>
      <c r="E981" s="108"/>
      <c r="F981" s="127"/>
      <c r="G981" s="127"/>
      <c r="H981" s="111"/>
      <c r="I981" s="111"/>
      <c r="J981" s="121"/>
      <c r="K981" s="121"/>
      <c r="L981" s="113"/>
      <c r="M981" s="108"/>
      <c r="N981" s="127"/>
      <c r="O981" s="108"/>
      <c r="P981" s="113"/>
      <c r="Q981" s="113"/>
      <c r="R981" s="113"/>
      <c r="S981" s="108"/>
      <c r="T981" s="111"/>
      <c r="U981" s="108"/>
      <c r="V981" s="108"/>
      <c r="W981" s="108"/>
      <c r="X981" s="108"/>
      <c r="Y981" s="116"/>
      <c r="Z981" s="128"/>
      <c r="AA981" s="108"/>
      <c r="AB981" s="113"/>
      <c r="AC981" s="113"/>
      <c r="AD981" s="108"/>
      <c r="AE981" s="108"/>
      <c r="AF981" s="108"/>
      <c r="AG981" s="113"/>
      <c r="AH981" s="113"/>
      <c r="AI981" s="113"/>
      <c r="AJ981" s="108"/>
      <c r="AK981" s="108"/>
      <c r="AL981" s="108"/>
      <c r="AM981" s="118"/>
      <c r="AN981" s="118"/>
      <c r="AO981" s="118"/>
      <c r="AP981" s="118"/>
      <c r="AQ981" s="118"/>
      <c r="AR981" s="118"/>
      <c r="AS981" s="118"/>
      <c r="AT981" s="118"/>
      <c r="AU981" s="118"/>
      <c r="AV981" s="118"/>
      <c r="AW981" s="118"/>
      <c r="AX981" s="118"/>
      <c r="AY981" s="119">
        <f t="shared" si="4"/>
        <v>0</v>
      </c>
      <c r="AZ981" s="118"/>
    </row>
    <row r="982">
      <c r="A982" s="107">
        <f t="shared" si="5"/>
        <v>981</v>
      </c>
      <c r="B982" s="108"/>
      <c r="C982" s="111"/>
      <c r="D982" s="108"/>
      <c r="E982" s="108"/>
      <c r="F982" s="127"/>
      <c r="G982" s="127"/>
      <c r="H982" s="111"/>
      <c r="I982" s="111"/>
      <c r="J982" s="121"/>
      <c r="K982" s="121"/>
      <c r="L982" s="113"/>
      <c r="M982" s="108"/>
      <c r="N982" s="127"/>
      <c r="O982" s="108"/>
      <c r="P982" s="113"/>
      <c r="Q982" s="113"/>
      <c r="R982" s="113"/>
      <c r="S982" s="108"/>
      <c r="T982" s="111"/>
      <c r="U982" s="108"/>
      <c r="V982" s="108"/>
      <c r="W982" s="108"/>
      <c r="X982" s="108"/>
      <c r="Y982" s="116"/>
      <c r="Z982" s="128"/>
      <c r="AA982" s="108"/>
      <c r="AB982" s="113"/>
      <c r="AC982" s="113"/>
      <c r="AD982" s="108"/>
      <c r="AE982" s="108"/>
      <c r="AF982" s="108"/>
      <c r="AG982" s="113"/>
      <c r="AH982" s="113"/>
      <c r="AI982" s="113"/>
      <c r="AJ982" s="108"/>
      <c r="AK982" s="108"/>
      <c r="AL982" s="108"/>
      <c r="AM982" s="118"/>
      <c r="AN982" s="118"/>
      <c r="AO982" s="118"/>
      <c r="AP982" s="118"/>
      <c r="AQ982" s="118"/>
      <c r="AR982" s="118"/>
      <c r="AS982" s="118"/>
      <c r="AT982" s="118"/>
      <c r="AU982" s="118"/>
      <c r="AV982" s="118"/>
      <c r="AW982" s="118"/>
      <c r="AX982" s="118"/>
      <c r="AY982" s="119">
        <f t="shared" si="4"/>
        <v>0</v>
      </c>
      <c r="AZ982" s="118"/>
    </row>
    <row r="983">
      <c r="A983" s="107">
        <f t="shared" si="5"/>
        <v>982</v>
      </c>
      <c r="B983" s="108"/>
      <c r="C983" s="111"/>
      <c r="D983" s="108"/>
      <c r="E983" s="108"/>
      <c r="F983" s="127"/>
      <c r="G983" s="127"/>
      <c r="H983" s="111"/>
      <c r="I983" s="111"/>
      <c r="J983" s="121"/>
      <c r="K983" s="121"/>
      <c r="L983" s="113"/>
      <c r="M983" s="108"/>
      <c r="N983" s="127"/>
      <c r="O983" s="108"/>
      <c r="P983" s="113"/>
      <c r="Q983" s="113"/>
      <c r="R983" s="113"/>
      <c r="S983" s="108"/>
      <c r="T983" s="111"/>
      <c r="U983" s="108"/>
      <c r="V983" s="108"/>
      <c r="W983" s="108"/>
      <c r="X983" s="108"/>
      <c r="Y983" s="116"/>
      <c r="Z983" s="128"/>
      <c r="AA983" s="108"/>
      <c r="AB983" s="113"/>
      <c r="AC983" s="113"/>
      <c r="AD983" s="108"/>
      <c r="AE983" s="108"/>
      <c r="AF983" s="108"/>
      <c r="AG983" s="113"/>
      <c r="AH983" s="113"/>
      <c r="AI983" s="113"/>
      <c r="AJ983" s="108"/>
      <c r="AK983" s="108"/>
      <c r="AL983" s="108"/>
      <c r="AM983" s="118"/>
      <c r="AN983" s="118"/>
      <c r="AO983" s="118"/>
      <c r="AP983" s="118"/>
      <c r="AQ983" s="118"/>
      <c r="AR983" s="118"/>
      <c r="AS983" s="118"/>
      <c r="AT983" s="118"/>
      <c r="AU983" s="118"/>
      <c r="AV983" s="118"/>
      <c r="AW983" s="118"/>
      <c r="AX983" s="118"/>
      <c r="AY983" s="119">
        <f t="shared" si="4"/>
        <v>0</v>
      </c>
      <c r="AZ983" s="118"/>
    </row>
    <row r="984">
      <c r="A984" s="107">
        <f t="shared" si="5"/>
        <v>983</v>
      </c>
      <c r="B984" s="108"/>
      <c r="C984" s="111"/>
      <c r="D984" s="108"/>
      <c r="E984" s="108"/>
      <c r="F984" s="127"/>
      <c r="G984" s="127"/>
      <c r="H984" s="111"/>
      <c r="I984" s="111"/>
      <c r="J984" s="121"/>
      <c r="K984" s="121"/>
      <c r="L984" s="113"/>
      <c r="M984" s="108"/>
      <c r="N984" s="127"/>
      <c r="O984" s="108"/>
      <c r="P984" s="113"/>
      <c r="Q984" s="113"/>
      <c r="R984" s="113"/>
      <c r="S984" s="108"/>
      <c r="T984" s="111"/>
      <c r="U984" s="108"/>
      <c r="V984" s="108"/>
      <c r="W984" s="108"/>
      <c r="X984" s="108"/>
      <c r="Y984" s="116"/>
      <c r="Z984" s="128"/>
      <c r="AA984" s="108"/>
      <c r="AB984" s="113"/>
      <c r="AC984" s="113"/>
      <c r="AD984" s="108"/>
      <c r="AE984" s="108"/>
      <c r="AF984" s="108"/>
      <c r="AG984" s="113"/>
      <c r="AH984" s="113"/>
      <c r="AI984" s="113"/>
      <c r="AJ984" s="108"/>
      <c r="AK984" s="108"/>
      <c r="AL984" s="108"/>
      <c r="AM984" s="118"/>
      <c r="AN984" s="118"/>
      <c r="AO984" s="118"/>
      <c r="AP984" s="118"/>
      <c r="AQ984" s="118"/>
      <c r="AR984" s="118"/>
      <c r="AS984" s="118"/>
      <c r="AT984" s="118"/>
      <c r="AU984" s="118"/>
      <c r="AV984" s="118"/>
      <c r="AW984" s="118"/>
      <c r="AX984" s="118"/>
      <c r="AY984" s="119">
        <f t="shared" si="4"/>
        <v>0</v>
      </c>
      <c r="AZ984" s="118"/>
    </row>
    <row r="985">
      <c r="A985" s="107">
        <f t="shared" si="5"/>
        <v>984</v>
      </c>
      <c r="B985" s="108"/>
      <c r="C985" s="111"/>
      <c r="D985" s="108"/>
      <c r="E985" s="108"/>
      <c r="F985" s="127"/>
      <c r="G985" s="127"/>
      <c r="H985" s="111"/>
      <c r="I985" s="111"/>
      <c r="J985" s="121"/>
      <c r="K985" s="121"/>
      <c r="L985" s="113"/>
      <c r="M985" s="108"/>
      <c r="N985" s="127"/>
      <c r="O985" s="108"/>
      <c r="P985" s="113"/>
      <c r="Q985" s="113"/>
      <c r="R985" s="113"/>
      <c r="S985" s="108"/>
      <c r="T985" s="111"/>
      <c r="U985" s="108"/>
      <c r="V985" s="108"/>
      <c r="W985" s="108"/>
      <c r="X985" s="108"/>
      <c r="Y985" s="116"/>
      <c r="Z985" s="128"/>
      <c r="AA985" s="108"/>
      <c r="AB985" s="113"/>
      <c r="AC985" s="113"/>
      <c r="AD985" s="108"/>
      <c r="AE985" s="108"/>
      <c r="AF985" s="108"/>
      <c r="AG985" s="113"/>
      <c r="AH985" s="113"/>
      <c r="AI985" s="113"/>
      <c r="AJ985" s="108"/>
      <c r="AK985" s="108"/>
      <c r="AL985" s="108"/>
      <c r="AM985" s="118"/>
      <c r="AN985" s="118"/>
      <c r="AO985" s="118"/>
      <c r="AP985" s="118"/>
      <c r="AQ985" s="118"/>
      <c r="AR985" s="118"/>
      <c r="AS985" s="118"/>
      <c r="AT985" s="118"/>
      <c r="AU985" s="118"/>
      <c r="AV985" s="118"/>
      <c r="AW985" s="118"/>
      <c r="AX985" s="118"/>
      <c r="AY985" s="119">
        <f t="shared" si="4"/>
        <v>0</v>
      </c>
      <c r="AZ985" s="118"/>
    </row>
    <row r="986">
      <c r="A986" s="107">
        <f t="shared" si="5"/>
        <v>985</v>
      </c>
      <c r="B986" s="108"/>
      <c r="C986" s="111"/>
      <c r="D986" s="108"/>
      <c r="E986" s="108"/>
      <c r="F986" s="127"/>
      <c r="G986" s="127"/>
      <c r="H986" s="111"/>
      <c r="I986" s="111"/>
      <c r="J986" s="121"/>
      <c r="K986" s="121"/>
      <c r="L986" s="113"/>
      <c r="M986" s="108"/>
      <c r="N986" s="127"/>
      <c r="O986" s="108"/>
      <c r="P986" s="113"/>
      <c r="Q986" s="113"/>
      <c r="R986" s="113"/>
      <c r="S986" s="108"/>
      <c r="T986" s="111"/>
      <c r="U986" s="108"/>
      <c r="V986" s="108"/>
      <c r="W986" s="108"/>
      <c r="X986" s="108"/>
      <c r="Y986" s="116"/>
      <c r="Z986" s="128"/>
      <c r="AA986" s="108"/>
      <c r="AB986" s="113"/>
      <c r="AC986" s="113"/>
      <c r="AD986" s="108"/>
      <c r="AE986" s="108"/>
      <c r="AF986" s="108"/>
      <c r="AG986" s="113"/>
      <c r="AH986" s="113"/>
      <c r="AI986" s="113"/>
      <c r="AJ986" s="108"/>
      <c r="AK986" s="108"/>
      <c r="AL986" s="108"/>
      <c r="AM986" s="118"/>
      <c r="AN986" s="118"/>
      <c r="AO986" s="118"/>
      <c r="AP986" s="118"/>
      <c r="AQ986" s="118"/>
      <c r="AR986" s="118"/>
      <c r="AS986" s="118"/>
      <c r="AT986" s="118"/>
      <c r="AU986" s="118"/>
      <c r="AV986" s="118"/>
      <c r="AW986" s="118"/>
      <c r="AX986" s="118"/>
      <c r="AY986" s="119">
        <f t="shared" si="4"/>
        <v>0</v>
      </c>
      <c r="AZ986" s="118"/>
    </row>
    <row r="987">
      <c r="A987" s="107">
        <f t="shared" si="5"/>
        <v>986</v>
      </c>
      <c r="B987" s="108"/>
      <c r="C987" s="111"/>
      <c r="D987" s="108"/>
      <c r="E987" s="108"/>
      <c r="F987" s="127"/>
      <c r="G987" s="127"/>
      <c r="H987" s="111"/>
      <c r="I987" s="111"/>
      <c r="J987" s="121"/>
      <c r="K987" s="121"/>
      <c r="L987" s="113"/>
      <c r="M987" s="108"/>
      <c r="N987" s="127"/>
      <c r="O987" s="108"/>
      <c r="P987" s="113"/>
      <c r="Q987" s="113"/>
      <c r="R987" s="113"/>
      <c r="S987" s="108"/>
      <c r="T987" s="111"/>
      <c r="U987" s="108"/>
      <c r="V987" s="108"/>
      <c r="W987" s="108"/>
      <c r="X987" s="108"/>
      <c r="Y987" s="116"/>
      <c r="Z987" s="128"/>
      <c r="AA987" s="108"/>
      <c r="AB987" s="113"/>
      <c r="AC987" s="113"/>
      <c r="AD987" s="108"/>
      <c r="AE987" s="108"/>
      <c r="AF987" s="108"/>
      <c r="AG987" s="113"/>
      <c r="AH987" s="113"/>
      <c r="AI987" s="113"/>
      <c r="AJ987" s="108"/>
      <c r="AK987" s="108"/>
      <c r="AL987" s="108"/>
      <c r="AM987" s="118"/>
      <c r="AN987" s="118"/>
      <c r="AO987" s="118"/>
      <c r="AP987" s="118"/>
      <c r="AQ987" s="118"/>
      <c r="AR987" s="118"/>
      <c r="AS987" s="118"/>
      <c r="AT987" s="118"/>
      <c r="AU987" s="118"/>
      <c r="AV987" s="118"/>
      <c r="AW987" s="118"/>
      <c r="AX987" s="118"/>
      <c r="AY987" s="119">
        <f t="shared" si="4"/>
        <v>0</v>
      </c>
      <c r="AZ987" s="118"/>
    </row>
    <row r="988">
      <c r="A988" s="107">
        <f t="shared" si="5"/>
        <v>987</v>
      </c>
      <c r="B988" s="108"/>
      <c r="C988" s="111"/>
      <c r="D988" s="108"/>
      <c r="E988" s="108"/>
      <c r="F988" s="127"/>
      <c r="G988" s="127"/>
      <c r="H988" s="111"/>
      <c r="I988" s="111"/>
      <c r="J988" s="121"/>
      <c r="K988" s="121"/>
      <c r="L988" s="113"/>
      <c r="M988" s="108"/>
      <c r="N988" s="127"/>
      <c r="O988" s="108"/>
      <c r="P988" s="113"/>
      <c r="Q988" s="113"/>
      <c r="R988" s="113"/>
      <c r="S988" s="108"/>
      <c r="T988" s="111"/>
      <c r="U988" s="108"/>
      <c r="V988" s="108"/>
      <c r="W988" s="108"/>
      <c r="X988" s="108"/>
      <c r="Y988" s="116"/>
      <c r="Z988" s="128"/>
      <c r="AA988" s="108"/>
      <c r="AB988" s="113"/>
      <c r="AC988" s="113"/>
      <c r="AD988" s="108"/>
      <c r="AE988" s="108"/>
      <c r="AF988" s="108"/>
      <c r="AG988" s="113"/>
      <c r="AH988" s="113"/>
      <c r="AI988" s="113"/>
      <c r="AJ988" s="108"/>
      <c r="AK988" s="108"/>
      <c r="AL988" s="108"/>
      <c r="AM988" s="118"/>
      <c r="AN988" s="118"/>
      <c r="AO988" s="118"/>
      <c r="AP988" s="118"/>
      <c r="AQ988" s="118"/>
      <c r="AR988" s="118"/>
      <c r="AS988" s="118"/>
      <c r="AT988" s="118"/>
      <c r="AU988" s="118"/>
      <c r="AV988" s="118"/>
      <c r="AW988" s="118"/>
      <c r="AX988" s="118"/>
      <c r="AY988" s="119">
        <f t="shared" si="4"/>
        <v>0</v>
      </c>
      <c r="AZ988" s="118"/>
    </row>
    <row r="989">
      <c r="A989" s="107">
        <f t="shared" si="5"/>
        <v>988</v>
      </c>
      <c r="B989" s="108"/>
      <c r="C989" s="111"/>
      <c r="D989" s="108"/>
      <c r="E989" s="108"/>
      <c r="F989" s="127"/>
      <c r="G989" s="127"/>
      <c r="H989" s="111"/>
      <c r="I989" s="111"/>
      <c r="J989" s="121"/>
      <c r="K989" s="121"/>
      <c r="L989" s="113"/>
      <c r="M989" s="108"/>
      <c r="N989" s="127"/>
      <c r="O989" s="108"/>
      <c r="P989" s="113"/>
      <c r="Q989" s="113"/>
      <c r="R989" s="113"/>
      <c r="S989" s="108"/>
      <c r="T989" s="111"/>
      <c r="U989" s="108"/>
      <c r="V989" s="108"/>
      <c r="W989" s="108"/>
      <c r="X989" s="108"/>
      <c r="Y989" s="116"/>
      <c r="Z989" s="128"/>
      <c r="AA989" s="108"/>
      <c r="AB989" s="113"/>
      <c r="AC989" s="113"/>
      <c r="AD989" s="108"/>
      <c r="AE989" s="108"/>
      <c r="AF989" s="108"/>
      <c r="AG989" s="113"/>
      <c r="AH989" s="113"/>
      <c r="AI989" s="113"/>
      <c r="AJ989" s="108"/>
      <c r="AK989" s="108"/>
      <c r="AL989" s="108"/>
      <c r="AM989" s="118"/>
      <c r="AN989" s="118"/>
      <c r="AO989" s="118"/>
      <c r="AP989" s="118"/>
      <c r="AQ989" s="118"/>
      <c r="AR989" s="118"/>
      <c r="AS989" s="118"/>
      <c r="AT989" s="118"/>
      <c r="AU989" s="118"/>
      <c r="AV989" s="118"/>
      <c r="AW989" s="118"/>
      <c r="AX989" s="118"/>
      <c r="AY989" s="119">
        <f t="shared" si="4"/>
        <v>0</v>
      </c>
      <c r="AZ989" s="118"/>
    </row>
    <row r="990">
      <c r="A990" s="107">
        <f t="shared" si="5"/>
        <v>989</v>
      </c>
      <c r="B990" s="108"/>
      <c r="C990" s="111"/>
      <c r="D990" s="108"/>
      <c r="E990" s="108"/>
      <c r="F990" s="127"/>
      <c r="G990" s="127"/>
      <c r="H990" s="111"/>
      <c r="I990" s="111"/>
      <c r="J990" s="121"/>
      <c r="K990" s="121"/>
      <c r="L990" s="113"/>
      <c r="M990" s="108"/>
      <c r="N990" s="127"/>
      <c r="O990" s="108"/>
      <c r="P990" s="113"/>
      <c r="Q990" s="113"/>
      <c r="R990" s="113"/>
      <c r="S990" s="108"/>
      <c r="T990" s="111"/>
      <c r="U990" s="108"/>
      <c r="V990" s="108"/>
      <c r="W990" s="108"/>
      <c r="X990" s="108"/>
      <c r="Y990" s="116"/>
      <c r="Z990" s="128"/>
      <c r="AA990" s="108"/>
      <c r="AB990" s="113"/>
      <c r="AC990" s="113"/>
      <c r="AD990" s="108"/>
      <c r="AE990" s="108"/>
      <c r="AF990" s="108"/>
      <c r="AG990" s="113"/>
      <c r="AH990" s="113"/>
      <c r="AI990" s="113"/>
      <c r="AJ990" s="108"/>
      <c r="AK990" s="108"/>
      <c r="AL990" s="108"/>
      <c r="AM990" s="118"/>
      <c r="AN990" s="118"/>
      <c r="AO990" s="118"/>
      <c r="AP990" s="118"/>
      <c r="AQ990" s="118"/>
      <c r="AR990" s="118"/>
      <c r="AS990" s="118"/>
      <c r="AT990" s="118"/>
      <c r="AU990" s="118"/>
      <c r="AV990" s="118"/>
      <c r="AW990" s="118"/>
      <c r="AX990" s="118"/>
      <c r="AY990" s="119">
        <f t="shared" si="4"/>
        <v>0</v>
      </c>
      <c r="AZ990" s="118"/>
    </row>
    <row r="991">
      <c r="A991" s="107">
        <f t="shared" si="5"/>
        <v>990</v>
      </c>
      <c r="B991" s="108"/>
      <c r="C991" s="111"/>
      <c r="D991" s="108"/>
      <c r="E991" s="108"/>
      <c r="F991" s="127"/>
      <c r="G991" s="127"/>
      <c r="H991" s="111"/>
      <c r="I991" s="111"/>
      <c r="J991" s="121"/>
      <c r="K991" s="121"/>
      <c r="L991" s="113"/>
      <c r="M991" s="108"/>
      <c r="N991" s="127"/>
      <c r="O991" s="108"/>
      <c r="P991" s="113"/>
      <c r="Q991" s="113"/>
      <c r="R991" s="113"/>
      <c r="S991" s="108"/>
      <c r="T991" s="111"/>
      <c r="U991" s="108"/>
      <c r="V991" s="108"/>
      <c r="W991" s="108"/>
      <c r="X991" s="108"/>
      <c r="Y991" s="116"/>
      <c r="Z991" s="128"/>
      <c r="AA991" s="108"/>
      <c r="AB991" s="113"/>
      <c r="AC991" s="113"/>
      <c r="AD991" s="108"/>
      <c r="AE991" s="108"/>
      <c r="AF991" s="108"/>
      <c r="AG991" s="113"/>
      <c r="AH991" s="113"/>
      <c r="AI991" s="113"/>
      <c r="AJ991" s="108"/>
      <c r="AK991" s="108"/>
      <c r="AL991" s="108"/>
      <c r="AM991" s="118"/>
      <c r="AN991" s="118"/>
      <c r="AO991" s="118"/>
      <c r="AP991" s="118"/>
      <c r="AQ991" s="118"/>
      <c r="AR991" s="118"/>
      <c r="AS991" s="118"/>
      <c r="AT991" s="118"/>
      <c r="AU991" s="118"/>
      <c r="AV991" s="118"/>
      <c r="AW991" s="118"/>
      <c r="AX991" s="118"/>
      <c r="AY991" s="119">
        <f t="shared" si="4"/>
        <v>0</v>
      </c>
      <c r="AZ991" s="118"/>
    </row>
    <row r="992">
      <c r="A992" s="107">
        <f t="shared" si="5"/>
        <v>991</v>
      </c>
      <c r="B992" s="108"/>
      <c r="C992" s="111"/>
      <c r="D992" s="108"/>
      <c r="E992" s="108"/>
      <c r="F992" s="127"/>
      <c r="G992" s="127"/>
      <c r="H992" s="111"/>
      <c r="I992" s="111"/>
      <c r="J992" s="121"/>
      <c r="K992" s="121"/>
      <c r="L992" s="113"/>
      <c r="M992" s="108"/>
      <c r="N992" s="127"/>
      <c r="O992" s="108"/>
      <c r="P992" s="113"/>
      <c r="Q992" s="113"/>
      <c r="R992" s="113"/>
      <c r="S992" s="108"/>
      <c r="T992" s="111"/>
      <c r="U992" s="108"/>
      <c r="V992" s="108"/>
      <c r="W992" s="108"/>
      <c r="X992" s="108"/>
      <c r="Y992" s="116"/>
      <c r="Z992" s="128"/>
      <c r="AA992" s="108"/>
      <c r="AB992" s="113"/>
      <c r="AC992" s="113"/>
      <c r="AD992" s="108"/>
      <c r="AE992" s="108"/>
      <c r="AF992" s="108"/>
      <c r="AG992" s="113"/>
      <c r="AH992" s="113"/>
      <c r="AI992" s="113"/>
      <c r="AJ992" s="108"/>
      <c r="AK992" s="108"/>
      <c r="AL992" s="108"/>
      <c r="AM992" s="118"/>
      <c r="AN992" s="118"/>
      <c r="AO992" s="118"/>
      <c r="AP992" s="118"/>
      <c r="AQ992" s="118"/>
      <c r="AR992" s="118"/>
      <c r="AS992" s="118"/>
      <c r="AT992" s="118"/>
      <c r="AU992" s="118"/>
      <c r="AV992" s="118"/>
      <c r="AW992" s="118"/>
      <c r="AX992" s="118"/>
      <c r="AY992" s="119">
        <f t="shared" si="4"/>
        <v>0</v>
      </c>
      <c r="AZ992" s="118"/>
    </row>
    <row r="993">
      <c r="A993" s="107">
        <f t="shared" si="5"/>
        <v>992</v>
      </c>
      <c r="B993" s="108"/>
      <c r="C993" s="111"/>
      <c r="D993" s="108"/>
      <c r="E993" s="108"/>
      <c r="F993" s="127"/>
      <c r="G993" s="127"/>
      <c r="H993" s="111"/>
      <c r="I993" s="111"/>
      <c r="J993" s="121"/>
      <c r="K993" s="121"/>
      <c r="L993" s="113"/>
      <c r="M993" s="108"/>
      <c r="N993" s="127"/>
      <c r="O993" s="108"/>
      <c r="P993" s="113"/>
      <c r="Q993" s="113"/>
      <c r="R993" s="113"/>
      <c r="S993" s="108"/>
      <c r="T993" s="111"/>
      <c r="U993" s="108"/>
      <c r="V993" s="108"/>
      <c r="W993" s="108"/>
      <c r="X993" s="108"/>
      <c r="Y993" s="116"/>
      <c r="Z993" s="128"/>
      <c r="AA993" s="108"/>
      <c r="AB993" s="113"/>
      <c r="AC993" s="113"/>
      <c r="AD993" s="108"/>
      <c r="AE993" s="108"/>
      <c r="AF993" s="108"/>
      <c r="AG993" s="113"/>
      <c r="AH993" s="113"/>
      <c r="AI993" s="113"/>
      <c r="AJ993" s="108"/>
      <c r="AK993" s="108"/>
      <c r="AL993" s="108"/>
      <c r="AM993" s="118"/>
      <c r="AN993" s="118"/>
      <c r="AO993" s="118"/>
      <c r="AP993" s="118"/>
      <c r="AQ993" s="118"/>
      <c r="AR993" s="118"/>
      <c r="AS993" s="118"/>
      <c r="AT993" s="118"/>
      <c r="AU993" s="118"/>
      <c r="AV993" s="118"/>
      <c r="AW993" s="118"/>
      <c r="AX993" s="118"/>
      <c r="AY993" s="119">
        <f t="shared" si="4"/>
        <v>0</v>
      </c>
      <c r="AZ993" s="118"/>
    </row>
    <row r="994">
      <c r="A994" s="107">
        <f t="shared" si="5"/>
        <v>993</v>
      </c>
      <c r="B994" s="108"/>
      <c r="C994" s="111"/>
      <c r="D994" s="108"/>
      <c r="E994" s="108"/>
      <c r="F994" s="127"/>
      <c r="G994" s="127"/>
      <c r="H994" s="111"/>
      <c r="I994" s="111"/>
      <c r="J994" s="121"/>
      <c r="K994" s="121"/>
      <c r="L994" s="113"/>
      <c r="M994" s="108"/>
      <c r="N994" s="127"/>
      <c r="O994" s="108"/>
      <c r="P994" s="113"/>
      <c r="Q994" s="113"/>
      <c r="R994" s="113"/>
      <c r="S994" s="108"/>
      <c r="T994" s="111"/>
      <c r="U994" s="108"/>
      <c r="V994" s="108"/>
      <c r="W994" s="108"/>
      <c r="X994" s="108"/>
      <c r="Y994" s="116"/>
      <c r="Z994" s="128"/>
      <c r="AA994" s="108"/>
      <c r="AB994" s="113"/>
      <c r="AC994" s="113"/>
      <c r="AD994" s="108"/>
      <c r="AE994" s="108"/>
      <c r="AF994" s="108"/>
      <c r="AG994" s="113"/>
      <c r="AH994" s="113"/>
      <c r="AI994" s="113"/>
      <c r="AJ994" s="108"/>
      <c r="AK994" s="108"/>
      <c r="AL994" s="108"/>
      <c r="AM994" s="118"/>
      <c r="AN994" s="118"/>
      <c r="AO994" s="118"/>
      <c r="AP994" s="118"/>
      <c r="AQ994" s="118"/>
      <c r="AR994" s="118"/>
      <c r="AS994" s="118"/>
      <c r="AT994" s="118"/>
      <c r="AU994" s="118"/>
      <c r="AV994" s="118"/>
      <c r="AW994" s="118"/>
      <c r="AX994" s="118"/>
      <c r="AY994" s="119">
        <f t="shared" si="4"/>
        <v>0</v>
      </c>
      <c r="AZ994" s="118"/>
    </row>
    <row r="995">
      <c r="A995" s="107">
        <f t="shared" si="5"/>
        <v>994</v>
      </c>
      <c r="B995" s="108"/>
      <c r="C995" s="111"/>
      <c r="D995" s="108"/>
      <c r="E995" s="108"/>
      <c r="F995" s="127"/>
      <c r="G995" s="127"/>
      <c r="H995" s="111"/>
      <c r="I995" s="111"/>
      <c r="J995" s="121"/>
      <c r="K995" s="121"/>
      <c r="L995" s="113"/>
      <c r="M995" s="108"/>
      <c r="N995" s="127"/>
      <c r="O995" s="108"/>
      <c r="P995" s="113"/>
      <c r="Q995" s="113"/>
      <c r="R995" s="113"/>
      <c r="S995" s="108"/>
      <c r="T995" s="111"/>
      <c r="U995" s="108"/>
      <c r="V995" s="108"/>
      <c r="W995" s="108"/>
      <c r="X995" s="108"/>
      <c r="Y995" s="116"/>
      <c r="Z995" s="128"/>
      <c r="AA995" s="108"/>
      <c r="AB995" s="113"/>
      <c r="AC995" s="113"/>
      <c r="AD995" s="108"/>
      <c r="AE995" s="108"/>
      <c r="AF995" s="108"/>
      <c r="AG995" s="113"/>
      <c r="AH995" s="113"/>
      <c r="AI995" s="113"/>
      <c r="AJ995" s="108"/>
      <c r="AK995" s="108"/>
      <c r="AL995" s="108"/>
      <c r="AM995" s="118"/>
      <c r="AN995" s="118"/>
      <c r="AO995" s="118"/>
      <c r="AP995" s="118"/>
      <c r="AQ995" s="118"/>
      <c r="AR995" s="118"/>
      <c r="AS995" s="118"/>
      <c r="AT995" s="118"/>
      <c r="AU995" s="118"/>
      <c r="AV995" s="118"/>
      <c r="AW995" s="118"/>
      <c r="AX995" s="118"/>
      <c r="AY995" s="119">
        <f t="shared" si="4"/>
        <v>0</v>
      </c>
      <c r="AZ995" s="118"/>
    </row>
    <row r="996">
      <c r="A996" s="107">
        <f t="shared" si="5"/>
        <v>995</v>
      </c>
      <c r="B996" s="108"/>
      <c r="C996" s="111"/>
      <c r="D996" s="108"/>
      <c r="E996" s="108"/>
      <c r="F996" s="127"/>
      <c r="G996" s="127"/>
      <c r="H996" s="111"/>
      <c r="I996" s="111"/>
      <c r="J996" s="121"/>
      <c r="K996" s="121"/>
      <c r="L996" s="113"/>
      <c r="M996" s="108"/>
      <c r="N996" s="127"/>
      <c r="O996" s="108"/>
      <c r="P996" s="113"/>
      <c r="Q996" s="113"/>
      <c r="R996" s="113"/>
      <c r="S996" s="108"/>
      <c r="T996" s="111"/>
      <c r="U996" s="108"/>
      <c r="V996" s="108"/>
      <c r="W996" s="108"/>
      <c r="X996" s="108"/>
      <c r="Y996" s="116"/>
      <c r="Z996" s="128"/>
      <c r="AA996" s="108"/>
      <c r="AB996" s="113"/>
      <c r="AC996" s="113"/>
      <c r="AD996" s="108"/>
      <c r="AE996" s="108"/>
      <c r="AF996" s="108"/>
      <c r="AG996" s="113"/>
      <c r="AH996" s="113"/>
      <c r="AI996" s="113"/>
      <c r="AJ996" s="108"/>
      <c r="AK996" s="108"/>
      <c r="AL996" s="108"/>
      <c r="AM996" s="118"/>
      <c r="AN996" s="118"/>
      <c r="AO996" s="118"/>
      <c r="AP996" s="118"/>
      <c r="AQ996" s="118"/>
      <c r="AR996" s="118"/>
      <c r="AS996" s="118"/>
      <c r="AT996" s="118"/>
      <c r="AU996" s="118"/>
      <c r="AV996" s="118"/>
      <c r="AW996" s="118"/>
      <c r="AX996" s="118"/>
      <c r="AY996" s="119">
        <f t="shared" si="4"/>
        <v>0</v>
      </c>
      <c r="AZ996" s="118"/>
    </row>
    <row r="997">
      <c r="A997" s="107">
        <f t="shared" si="5"/>
        <v>996</v>
      </c>
      <c r="B997" s="108"/>
      <c r="C997" s="111"/>
      <c r="D997" s="108"/>
      <c r="E997" s="108"/>
      <c r="F997" s="127"/>
      <c r="G997" s="127"/>
      <c r="H997" s="111"/>
      <c r="I997" s="111"/>
      <c r="J997" s="121"/>
      <c r="K997" s="121"/>
      <c r="L997" s="113"/>
      <c r="M997" s="108"/>
      <c r="N997" s="127"/>
      <c r="O997" s="108"/>
      <c r="P997" s="113"/>
      <c r="Q997" s="113"/>
      <c r="R997" s="113"/>
      <c r="S997" s="108"/>
      <c r="T997" s="111"/>
      <c r="U997" s="108"/>
      <c r="V997" s="108"/>
      <c r="W997" s="108"/>
      <c r="X997" s="108"/>
      <c r="Y997" s="116"/>
      <c r="Z997" s="128"/>
      <c r="AA997" s="108"/>
      <c r="AB997" s="113"/>
      <c r="AC997" s="113"/>
      <c r="AD997" s="108"/>
      <c r="AE997" s="108"/>
      <c r="AF997" s="108"/>
      <c r="AG997" s="113"/>
      <c r="AH997" s="113"/>
      <c r="AI997" s="113"/>
      <c r="AJ997" s="108"/>
      <c r="AK997" s="108"/>
      <c r="AL997" s="108"/>
      <c r="AM997" s="118"/>
      <c r="AN997" s="118"/>
      <c r="AO997" s="118"/>
      <c r="AP997" s="118"/>
      <c r="AQ997" s="118"/>
      <c r="AR997" s="118"/>
      <c r="AS997" s="118"/>
      <c r="AT997" s="118"/>
      <c r="AU997" s="118"/>
      <c r="AV997" s="118"/>
      <c r="AW997" s="118"/>
      <c r="AX997" s="118"/>
      <c r="AY997" s="119">
        <f t="shared" si="4"/>
        <v>0</v>
      </c>
      <c r="AZ997" s="118"/>
    </row>
    <row r="998">
      <c r="A998" s="107">
        <f t="shared" si="5"/>
        <v>997</v>
      </c>
      <c r="B998" s="108"/>
      <c r="C998" s="111"/>
      <c r="D998" s="108"/>
      <c r="E998" s="108"/>
      <c r="F998" s="127"/>
      <c r="G998" s="127"/>
      <c r="H998" s="111"/>
      <c r="I998" s="111"/>
      <c r="J998" s="121"/>
      <c r="K998" s="121"/>
      <c r="L998" s="113"/>
      <c r="M998" s="108"/>
      <c r="N998" s="127"/>
      <c r="O998" s="108"/>
      <c r="P998" s="113"/>
      <c r="Q998" s="113"/>
      <c r="R998" s="113"/>
      <c r="S998" s="108"/>
      <c r="T998" s="111"/>
      <c r="U998" s="108"/>
      <c r="V998" s="108"/>
      <c r="W998" s="108"/>
      <c r="X998" s="108"/>
      <c r="Y998" s="116"/>
      <c r="Z998" s="128"/>
      <c r="AA998" s="108"/>
      <c r="AB998" s="113"/>
      <c r="AC998" s="113"/>
      <c r="AD998" s="108"/>
      <c r="AE998" s="108"/>
      <c r="AF998" s="108"/>
      <c r="AG998" s="113"/>
      <c r="AH998" s="113"/>
      <c r="AI998" s="113"/>
      <c r="AJ998" s="108"/>
      <c r="AK998" s="108"/>
      <c r="AL998" s="108"/>
      <c r="AM998" s="118"/>
      <c r="AN998" s="118"/>
      <c r="AO998" s="118"/>
      <c r="AP998" s="118"/>
      <c r="AQ998" s="118"/>
      <c r="AR998" s="118"/>
      <c r="AS998" s="118"/>
      <c r="AT998" s="118"/>
      <c r="AU998" s="118"/>
      <c r="AV998" s="118"/>
      <c r="AW998" s="118"/>
      <c r="AX998" s="118"/>
      <c r="AY998" s="119">
        <f t="shared" si="4"/>
        <v>0</v>
      </c>
      <c r="AZ998" s="118"/>
    </row>
    <row r="999">
      <c r="A999" s="107">
        <f t="shared" si="5"/>
        <v>998</v>
      </c>
      <c r="B999" s="108"/>
      <c r="C999" s="111"/>
      <c r="D999" s="108"/>
      <c r="E999" s="108"/>
      <c r="F999" s="127"/>
      <c r="G999" s="127"/>
      <c r="H999" s="111"/>
      <c r="I999" s="111"/>
      <c r="J999" s="121"/>
      <c r="K999" s="121"/>
      <c r="L999" s="113"/>
      <c r="M999" s="108"/>
      <c r="N999" s="127"/>
      <c r="O999" s="108"/>
      <c r="P999" s="113"/>
      <c r="Q999" s="113"/>
      <c r="R999" s="113"/>
      <c r="S999" s="108"/>
      <c r="T999" s="111"/>
      <c r="U999" s="108"/>
      <c r="V999" s="108"/>
      <c r="W999" s="108"/>
      <c r="X999" s="108"/>
      <c r="Y999" s="116"/>
      <c r="Z999" s="128"/>
      <c r="AA999" s="108"/>
      <c r="AB999" s="113"/>
      <c r="AC999" s="113"/>
      <c r="AD999" s="108"/>
      <c r="AE999" s="108"/>
      <c r="AF999" s="108"/>
      <c r="AG999" s="113"/>
      <c r="AH999" s="113"/>
      <c r="AI999" s="113"/>
      <c r="AJ999" s="108"/>
      <c r="AK999" s="108"/>
      <c r="AL999" s="108"/>
      <c r="AM999" s="118"/>
      <c r="AN999" s="118"/>
      <c r="AO999" s="118"/>
      <c r="AP999" s="118"/>
      <c r="AQ999" s="118"/>
      <c r="AR999" s="118"/>
      <c r="AS999" s="118"/>
      <c r="AT999" s="118"/>
      <c r="AU999" s="118"/>
      <c r="AV999" s="118"/>
      <c r="AW999" s="118"/>
      <c r="AX999" s="118"/>
      <c r="AY999" s="119">
        <f t="shared" si="4"/>
        <v>0</v>
      </c>
      <c r="AZ999" s="118"/>
    </row>
    <row r="1000">
      <c r="A1000" s="107">
        <f t="shared" si="5"/>
        <v>999</v>
      </c>
      <c r="B1000" s="108"/>
      <c r="C1000" s="111"/>
      <c r="D1000" s="108"/>
      <c r="E1000" s="108"/>
      <c r="F1000" s="127"/>
      <c r="G1000" s="127"/>
      <c r="H1000" s="111"/>
      <c r="I1000" s="111"/>
      <c r="J1000" s="121"/>
      <c r="K1000" s="121"/>
      <c r="L1000" s="113"/>
      <c r="M1000" s="108"/>
      <c r="N1000" s="127"/>
      <c r="O1000" s="108"/>
      <c r="P1000" s="113"/>
      <c r="Q1000" s="113"/>
      <c r="R1000" s="113"/>
      <c r="S1000" s="108"/>
      <c r="T1000" s="111"/>
      <c r="U1000" s="108"/>
      <c r="V1000" s="108"/>
      <c r="W1000" s="108"/>
      <c r="X1000" s="108"/>
      <c r="Y1000" s="116"/>
      <c r="Z1000" s="128"/>
      <c r="AA1000" s="108"/>
      <c r="AB1000" s="113"/>
      <c r="AC1000" s="113"/>
      <c r="AD1000" s="108"/>
      <c r="AE1000" s="108"/>
      <c r="AF1000" s="108"/>
      <c r="AG1000" s="113"/>
      <c r="AH1000" s="113"/>
      <c r="AI1000" s="113"/>
      <c r="AJ1000" s="108"/>
      <c r="AK1000" s="108"/>
      <c r="AL1000" s="108"/>
      <c r="AM1000" s="118"/>
      <c r="AN1000" s="118"/>
      <c r="AO1000" s="118"/>
      <c r="AP1000" s="118"/>
      <c r="AQ1000" s="118"/>
      <c r="AR1000" s="118"/>
      <c r="AS1000" s="118"/>
      <c r="AT1000" s="118"/>
      <c r="AU1000" s="118"/>
      <c r="AV1000" s="118"/>
      <c r="AW1000" s="118"/>
      <c r="AX1000" s="118"/>
      <c r="AY1000" s="119">
        <f t="shared" si="4"/>
        <v>0</v>
      </c>
      <c r="AZ1000" s="118"/>
    </row>
    <row r="1001">
      <c r="A1001" s="107">
        <f t="shared" si="5"/>
        <v>1000</v>
      </c>
      <c r="B1001" s="108"/>
      <c r="C1001" s="111"/>
      <c r="D1001" s="108"/>
      <c r="E1001" s="108"/>
      <c r="F1001" s="127"/>
      <c r="G1001" s="127"/>
      <c r="H1001" s="111"/>
      <c r="I1001" s="111"/>
      <c r="J1001" s="121"/>
      <c r="K1001" s="121"/>
      <c r="L1001" s="113"/>
      <c r="M1001" s="108"/>
      <c r="N1001" s="127"/>
      <c r="O1001" s="108"/>
      <c r="P1001" s="113"/>
      <c r="Q1001" s="113"/>
      <c r="R1001" s="113"/>
      <c r="S1001" s="108"/>
      <c r="T1001" s="111"/>
      <c r="U1001" s="108"/>
      <c r="V1001" s="108"/>
      <c r="W1001" s="108"/>
      <c r="X1001" s="108"/>
      <c r="Y1001" s="116"/>
      <c r="Z1001" s="128"/>
      <c r="AA1001" s="108"/>
      <c r="AB1001" s="113"/>
      <c r="AC1001" s="113"/>
      <c r="AD1001" s="108"/>
      <c r="AE1001" s="108"/>
      <c r="AF1001" s="108"/>
      <c r="AG1001" s="113"/>
      <c r="AH1001" s="113"/>
      <c r="AI1001" s="113"/>
      <c r="AJ1001" s="108"/>
      <c r="AK1001" s="108"/>
      <c r="AL1001" s="108"/>
      <c r="AM1001" s="118"/>
      <c r="AN1001" s="118"/>
      <c r="AO1001" s="118"/>
      <c r="AP1001" s="118"/>
      <c r="AQ1001" s="118"/>
      <c r="AR1001" s="118"/>
      <c r="AS1001" s="118"/>
      <c r="AT1001" s="118"/>
      <c r="AU1001" s="118"/>
      <c r="AV1001" s="118"/>
      <c r="AW1001" s="118"/>
      <c r="AX1001" s="118"/>
      <c r="AY1001" s="119">
        <f t="shared" si="4"/>
        <v>0</v>
      </c>
      <c r="AZ1001" s="118"/>
    </row>
    <row r="1002">
      <c r="A1002" s="107">
        <f t="shared" si="5"/>
        <v>1001</v>
      </c>
      <c r="B1002" s="108"/>
      <c r="C1002" s="111"/>
      <c r="D1002" s="108"/>
      <c r="E1002" s="108"/>
      <c r="F1002" s="127"/>
      <c r="G1002" s="127"/>
      <c r="H1002" s="111"/>
      <c r="I1002" s="111"/>
      <c r="J1002" s="121"/>
      <c r="K1002" s="121"/>
      <c r="L1002" s="113"/>
      <c r="M1002" s="108"/>
      <c r="N1002" s="127"/>
      <c r="O1002" s="108"/>
      <c r="P1002" s="113"/>
      <c r="Q1002" s="113"/>
      <c r="R1002" s="113"/>
      <c r="S1002" s="108"/>
      <c r="T1002" s="111"/>
      <c r="U1002" s="108"/>
      <c r="V1002" s="108"/>
      <c r="W1002" s="108"/>
      <c r="X1002" s="108"/>
      <c r="Y1002" s="116"/>
      <c r="Z1002" s="128"/>
      <c r="AA1002" s="108"/>
      <c r="AB1002" s="113"/>
      <c r="AC1002" s="113"/>
      <c r="AD1002" s="108"/>
      <c r="AE1002" s="108"/>
      <c r="AF1002" s="108"/>
      <c r="AG1002" s="113"/>
      <c r="AH1002" s="113"/>
      <c r="AI1002" s="113"/>
      <c r="AJ1002" s="108"/>
      <c r="AK1002" s="108"/>
      <c r="AL1002" s="108"/>
      <c r="AM1002" s="118"/>
      <c r="AN1002" s="118"/>
      <c r="AO1002" s="118"/>
      <c r="AP1002" s="118"/>
      <c r="AQ1002" s="118"/>
      <c r="AR1002" s="118"/>
      <c r="AS1002" s="118"/>
      <c r="AT1002" s="118"/>
      <c r="AU1002" s="118"/>
      <c r="AV1002" s="118"/>
      <c r="AW1002" s="118"/>
      <c r="AX1002" s="118"/>
      <c r="AY1002" s="119">
        <f t="shared" si="4"/>
        <v>0</v>
      </c>
      <c r="AZ1002" s="118"/>
    </row>
    <row r="1003">
      <c r="A1003" s="107">
        <f t="shared" si="5"/>
        <v>1002</v>
      </c>
      <c r="B1003" s="108"/>
      <c r="C1003" s="111"/>
      <c r="D1003" s="108"/>
      <c r="E1003" s="108"/>
      <c r="F1003" s="127"/>
      <c r="G1003" s="127"/>
      <c r="H1003" s="111"/>
      <c r="I1003" s="111"/>
      <c r="J1003" s="121"/>
      <c r="K1003" s="121"/>
      <c r="L1003" s="113"/>
      <c r="M1003" s="108"/>
      <c r="N1003" s="127"/>
      <c r="O1003" s="108"/>
      <c r="P1003" s="113"/>
      <c r="Q1003" s="113"/>
      <c r="R1003" s="113"/>
      <c r="S1003" s="108"/>
      <c r="T1003" s="111"/>
      <c r="U1003" s="108"/>
      <c r="V1003" s="108"/>
      <c r="W1003" s="108"/>
      <c r="X1003" s="108"/>
      <c r="Y1003" s="116"/>
      <c r="Z1003" s="128"/>
      <c r="AA1003" s="108"/>
      <c r="AB1003" s="113"/>
      <c r="AC1003" s="113"/>
      <c r="AD1003" s="108"/>
      <c r="AE1003" s="108"/>
      <c r="AF1003" s="108"/>
      <c r="AG1003" s="113"/>
      <c r="AH1003" s="113"/>
      <c r="AI1003" s="113"/>
      <c r="AJ1003" s="108"/>
      <c r="AK1003" s="108"/>
      <c r="AL1003" s="108"/>
      <c r="AM1003" s="118"/>
      <c r="AN1003" s="118"/>
      <c r="AO1003" s="118"/>
      <c r="AP1003" s="118"/>
      <c r="AQ1003" s="118"/>
      <c r="AR1003" s="118"/>
      <c r="AS1003" s="118"/>
      <c r="AT1003" s="118"/>
      <c r="AU1003" s="118"/>
      <c r="AV1003" s="118"/>
      <c r="AW1003" s="118"/>
      <c r="AX1003" s="118"/>
      <c r="AY1003" s="119">
        <f t="shared" si="4"/>
        <v>0</v>
      </c>
      <c r="AZ1003" s="118"/>
    </row>
    <row r="1004">
      <c r="A1004" s="107">
        <f t="shared" si="5"/>
        <v>1003</v>
      </c>
      <c r="B1004" s="108"/>
      <c r="C1004" s="111"/>
      <c r="D1004" s="108"/>
      <c r="E1004" s="108"/>
      <c r="F1004" s="127"/>
      <c r="G1004" s="127"/>
      <c r="H1004" s="111"/>
      <c r="I1004" s="111"/>
      <c r="J1004" s="121"/>
      <c r="K1004" s="121"/>
      <c r="L1004" s="113"/>
      <c r="M1004" s="108"/>
      <c r="N1004" s="127"/>
      <c r="O1004" s="108"/>
      <c r="P1004" s="113"/>
      <c r="Q1004" s="113"/>
      <c r="R1004" s="113"/>
      <c r="S1004" s="108"/>
      <c r="T1004" s="111"/>
      <c r="U1004" s="108"/>
      <c r="V1004" s="108"/>
      <c r="W1004" s="108"/>
      <c r="X1004" s="108"/>
      <c r="Y1004" s="116"/>
      <c r="Z1004" s="128"/>
      <c r="AA1004" s="108"/>
      <c r="AB1004" s="113"/>
      <c r="AC1004" s="113"/>
      <c r="AD1004" s="108"/>
      <c r="AE1004" s="108"/>
      <c r="AF1004" s="108"/>
      <c r="AG1004" s="113"/>
      <c r="AH1004" s="113"/>
      <c r="AI1004" s="113"/>
      <c r="AJ1004" s="108"/>
      <c r="AK1004" s="108"/>
      <c r="AL1004" s="108"/>
      <c r="AM1004" s="118"/>
      <c r="AN1004" s="118"/>
      <c r="AO1004" s="118"/>
      <c r="AP1004" s="118"/>
      <c r="AQ1004" s="118"/>
      <c r="AR1004" s="118"/>
      <c r="AS1004" s="118"/>
      <c r="AT1004" s="118"/>
      <c r="AU1004" s="118"/>
      <c r="AV1004" s="118"/>
      <c r="AW1004" s="118"/>
      <c r="AX1004" s="118"/>
      <c r="AY1004" s="119">
        <f t="shared" si="4"/>
        <v>0</v>
      </c>
      <c r="AZ1004" s="118"/>
    </row>
    <row r="1005">
      <c r="A1005" s="107">
        <f t="shared" si="5"/>
        <v>1004</v>
      </c>
      <c r="B1005" s="108"/>
      <c r="C1005" s="111"/>
      <c r="D1005" s="108"/>
      <c r="E1005" s="108"/>
      <c r="F1005" s="127"/>
      <c r="G1005" s="127"/>
      <c r="H1005" s="111"/>
      <c r="I1005" s="111"/>
      <c r="J1005" s="121"/>
      <c r="K1005" s="121"/>
      <c r="L1005" s="113"/>
      <c r="M1005" s="108"/>
      <c r="N1005" s="127"/>
      <c r="O1005" s="108"/>
      <c r="P1005" s="113"/>
      <c r="Q1005" s="113"/>
      <c r="R1005" s="113"/>
      <c r="S1005" s="108"/>
      <c r="T1005" s="111"/>
      <c r="U1005" s="108"/>
      <c r="V1005" s="108"/>
      <c r="W1005" s="108"/>
      <c r="X1005" s="108"/>
      <c r="Y1005" s="116"/>
      <c r="Z1005" s="128"/>
      <c r="AA1005" s="108"/>
      <c r="AB1005" s="113"/>
      <c r="AC1005" s="113"/>
      <c r="AD1005" s="108"/>
      <c r="AE1005" s="108"/>
      <c r="AF1005" s="108"/>
      <c r="AG1005" s="113"/>
      <c r="AH1005" s="113"/>
      <c r="AI1005" s="113"/>
      <c r="AJ1005" s="108"/>
      <c r="AK1005" s="108"/>
      <c r="AL1005" s="108"/>
      <c r="AM1005" s="118"/>
      <c r="AN1005" s="118"/>
      <c r="AO1005" s="118"/>
      <c r="AP1005" s="118"/>
      <c r="AQ1005" s="118"/>
      <c r="AR1005" s="118"/>
      <c r="AS1005" s="118"/>
      <c r="AT1005" s="118"/>
      <c r="AU1005" s="118"/>
      <c r="AV1005" s="118"/>
      <c r="AW1005" s="118"/>
      <c r="AX1005" s="118"/>
      <c r="AY1005" s="119">
        <f t="shared" si="4"/>
        <v>0</v>
      </c>
      <c r="AZ1005" s="118"/>
    </row>
    <row r="1006">
      <c r="A1006" s="107">
        <f t="shared" si="5"/>
        <v>1005</v>
      </c>
      <c r="B1006" s="108"/>
      <c r="C1006" s="111"/>
      <c r="D1006" s="108"/>
      <c r="E1006" s="108"/>
      <c r="F1006" s="127"/>
      <c r="G1006" s="127"/>
      <c r="H1006" s="111"/>
      <c r="I1006" s="111"/>
      <c r="J1006" s="121"/>
      <c r="K1006" s="121"/>
      <c r="L1006" s="113"/>
      <c r="M1006" s="108"/>
      <c r="N1006" s="127"/>
      <c r="O1006" s="108"/>
      <c r="P1006" s="113"/>
      <c r="Q1006" s="113"/>
      <c r="R1006" s="113"/>
      <c r="S1006" s="108"/>
      <c r="T1006" s="111"/>
      <c r="U1006" s="108"/>
      <c r="V1006" s="108"/>
      <c r="W1006" s="108"/>
      <c r="X1006" s="108"/>
      <c r="Y1006" s="116"/>
      <c r="Z1006" s="128"/>
      <c r="AA1006" s="108"/>
      <c r="AB1006" s="113"/>
      <c r="AC1006" s="113"/>
      <c r="AD1006" s="108"/>
      <c r="AE1006" s="108"/>
      <c r="AF1006" s="108"/>
      <c r="AG1006" s="113"/>
      <c r="AH1006" s="113"/>
      <c r="AI1006" s="113"/>
      <c r="AJ1006" s="108"/>
      <c r="AK1006" s="108"/>
      <c r="AL1006" s="108"/>
      <c r="AM1006" s="118"/>
      <c r="AN1006" s="118"/>
      <c r="AO1006" s="118"/>
      <c r="AP1006" s="118"/>
      <c r="AQ1006" s="118"/>
      <c r="AR1006" s="118"/>
      <c r="AS1006" s="118"/>
      <c r="AT1006" s="118"/>
      <c r="AU1006" s="118"/>
      <c r="AV1006" s="118"/>
      <c r="AW1006" s="118"/>
      <c r="AX1006" s="118"/>
      <c r="AY1006" s="119">
        <f t="shared" si="4"/>
        <v>0</v>
      </c>
      <c r="AZ1006" s="118"/>
    </row>
    <row r="1007">
      <c r="A1007" s="107">
        <f t="shared" si="5"/>
        <v>1006</v>
      </c>
      <c r="B1007" s="108"/>
      <c r="C1007" s="111"/>
      <c r="D1007" s="108"/>
      <c r="E1007" s="108"/>
      <c r="F1007" s="127"/>
      <c r="G1007" s="127"/>
      <c r="H1007" s="111"/>
      <c r="I1007" s="111"/>
      <c r="J1007" s="121"/>
      <c r="K1007" s="121"/>
      <c r="L1007" s="113"/>
      <c r="M1007" s="108"/>
      <c r="N1007" s="127"/>
      <c r="O1007" s="108"/>
      <c r="P1007" s="113"/>
      <c r="Q1007" s="113"/>
      <c r="R1007" s="113"/>
      <c r="S1007" s="108"/>
      <c r="T1007" s="111"/>
      <c r="U1007" s="108"/>
      <c r="V1007" s="108"/>
      <c r="W1007" s="108"/>
      <c r="X1007" s="108"/>
      <c r="Y1007" s="116"/>
      <c r="Z1007" s="128"/>
      <c r="AA1007" s="108"/>
      <c r="AB1007" s="113"/>
      <c r="AC1007" s="113"/>
      <c r="AD1007" s="108"/>
      <c r="AE1007" s="108"/>
      <c r="AF1007" s="108"/>
      <c r="AG1007" s="113"/>
      <c r="AH1007" s="113"/>
      <c r="AI1007" s="113"/>
      <c r="AJ1007" s="108"/>
      <c r="AK1007" s="108"/>
      <c r="AL1007" s="108"/>
      <c r="AM1007" s="118"/>
      <c r="AN1007" s="118"/>
      <c r="AO1007" s="118"/>
      <c r="AP1007" s="118"/>
      <c r="AQ1007" s="118"/>
      <c r="AR1007" s="118"/>
      <c r="AS1007" s="118"/>
      <c r="AT1007" s="118"/>
      <c r="AU1007" s="118"/>
      <c r="AV1007" s="118"/>
      <c r="AW1007" s="118"/>
      <c r="AX1007" s="118"/>
      <c r="AY1007" s="119">
        <f t="shared" si="4"/>
        <v>0</v>
      </c>
      <c r="AZ1007" s="118"/>
    </row>
    <row r="1008">
      <c r="A1008" s="107">
        <f t="shared" si="5"/>
        <v>1007</v>
      </c>
      <c r="B1008" s="108"/>
      <c r="C1008" s="111"/>
      <c r="D1008" s="108"/>
      <c r="E1008" s="108"/>
      <c r="F1008" s="127"/>
      <c r="G1008" s="127"/>
      <c r="H1008" s="111"/>
      <c r="I1008" s="111"/>
      <c r="J1008" s="121"/>
      <c r="K1008" s="121"/>
      <c r="L1008" s="113"/>
      <c r="M1008" s="108"/>
      <c r="N1008" s="127"/>
      <c r="O1008" s="108"/>
      <c r="P1008" s="113"/>
      <c r="Q1008" s="113"/>
      <c r="R1008" s="113"/>
      <c r="S1008" s="108"/>
      <c r="T1008" s="111"/>
      <c r="U1008" s="108"/>
      <c r="V1008" s="108"/>
      <c r="W1008" s="108"/>
      <c r="X1008" s="108"/>
      <c r="Y1008" s="116"/>
      <c r="Z1008" s="128"/>
      <c r="AA1008" s="108"/>
      <c r="AB1008" s="113"/>
      <c r="AC1008" s="113"/>
      <c r="AD1008" s="108"/>
      <c r="AE1008" s="108"/>
      <c r="AF1008" s="108"/>
      <c r="AG1008" s="113"/>
      <c r="AH1008" s="113"/>
      <c r="AI1008" s="113"/>
      <c r="AJ1008" s="108"/>
      <c r="AK1008" s="108"/>
      <c r="AL1008" s="108"/>
      <c r="AM1008" s="118"/>
      <c r="AN1008" s="118"/>
      <c r="AO1008" s="118"/>
      <c r="AP1008" s="118"/>
      <c r="AQ1008" s="118"/>
      <c r="AR1008" s="118"/>
      <c r="AS1008" s="118"/>
      <c r="AT1008" s="118"/>
      <c r="AU1008" s="118"/>
      <c r="AV1008" s="118"/>
      <c r="AW1008" s="118"/>
      <c r="AX1008" s="118"/>
      <c r="AY1008" s="119">
        <f t="shared" si="4"/>
        <v>0</v>
      </c>
      <c r="AZ1008" s="118"/>
    </row>
    <row r="1009">
      <c r="A1009" s="107">
        <f t="shared" si="5"/>
        <v>1008</v>
      </c>
      <c r="B1009" s="108"/>
      <c r="C1009" s="111"/>
      <c r="D1009" s="108"/>
      <c r="E1009" s="108"/>
      <c r="F1009" s="127"/>
      <c r="G1009" s="127"/>
      <c r="H1009" s="111"/>
      <c r="I1009" s="111"/>
      <c r="J1009" s="121"/>
      <c r="K1009" s="121"/>
      <c r="L1009" s="113"/>
      <c r="M1009" s="108"/>
      <c r="N1009" s="127"/>
      <c r="O1009" s="108"/>
      <c r="P1009" s="113"/>
      <c r="Q1009" s="113"/>
      <c r="R1009" s="113"/>
      <c r="S1009" s="108"/>
      <c r="T1009" s="111"/>
      <c r="U1009" s="108"/>
      <c r="V1009" s="108"/>
      <c r="W1009" s="108"/>
      <c r="X1009" s="108"/>
      <c r="Y1009" s="116"/>
      <c r="Z1009" s="128"/>
      <c r="AA1009" s="108"/>
      <c r="AB1009" s="113"/>
      <c r="AC1009" s="113"/>
      <c r="AD1009" s="108"/>
      <c r="AE1009" s="108"/>
      <c r="AF1009" s="108"/>
      <c r="AG1009" s="113"/>
      <c r="AH1009" s="113"/>
      <c r="AI1009" s="113"/>
      <c r="AJ1009" s="108"/>
      <c r="AK1009" s="108"/>
      <c r="AL1009" s="108"/>
      <c r="AM1009" s="118"/>
      <c r="AN1009" s="118"/>
      <c r="AO1009" s="118"/>
      <c r="AP1009" s="118"/>
      <c r="AQ1009" s="118"/>
      <c r="AR1009" s="118"/>
      <c r="AS1009" s="118"/>
      <c r="AT1009" s="118"/>
      <c r="AU1009" s="118"/>
      <c r="AV1009" s="118"/>
      <c r="AW1009" s="118"/>
      <c r="AX1009" s="118"/>
      <c r="AY1009" s="119">
        <f t="shared" si="4"/>
        <v>0</v>
      </c>
      <c r="AZ1009" s="118"/>
    </row>
    <row r="1010">
      <c r="A1010" s="107">
        <f t="shared" si="5"/>
        <v>1009</v>
      </c>
      <c r="B1010" s="108"/>
      <c r="C1010" s="111"/>
      <c r="D1010" s="108"/>
      <c r="E1010" s="108"/>
      <c r="F1010" s="127"/>
      <c r="G1010" s="127"/>
      <c r="H1010" s="111"/>
      <c r="I1010" s="111"/>
      <c r="J1010" s="121"/>
      <c r="K1010" s="121"/>
      <c r="L1010" s="113"/>
      <c r="M1010" s="108"/>
      <c r="N1010" s="127"/>
      <c r="O1010" s="108"/>
      <c r="P1010" s="113"/>
      <c r="Q1010" s="113"/>
      <c r="R1010" s="113"/>
      <c r="S1010" s="108"/>
      <c r="T1010" s="111"/>
      <c r="U1010" s="108"/>
      <c r="V1010" s="108"/>
      <c r="W1010" s="108"/>
      <c r="X1010" s="108"/>
      <c r="Y1010" s="116"/>
      <c r="Z1010" s="128"/>
      <c r="AA1010" s="108"/>
      <c r="AB1010" s="113"/>
      <c r="AC1010" s="113"/>
      <c r="AD1010" s="108"/>
      <c r="AE1010" s="108"/>
      <c r="AF1010" s="108"/>
      <c r="AG1010" s="113"/>
      <c r="AH1010" s="113"/>
      <c r="AI1010" s="113"/>
      <c r="AJ1010" s="108"/>
      <c r="AK1010" s="108"/>
      <c r="AL1010" s="108"/>
      <c r="AM1010" s="118"/>
      <c r="AN1010" s="118"/>
      <c r="AO1010" s="118"/>
      <c r="AP1010" s="118"/>
      <c r="AQ1010" s="118"/>
      <c r="AR1010" s="118"/>
      <c r="AS1010" s="118"/>
      <c r="AT1010" s="118"/>
      <c r="AU1010" s="118"/>
      <c r="AV1010" s="118"/>
      <c r="AW1010" s="118"/>
      <c r="AX1010" s="118"/>
      <c r="AY1010" s="119">
        <f t="shared" si="4"/>
        <v>0</v>
      </c>
      <c r="AZ1010" s="118"/>
    </row>
    <row r="1011">
      <c r="A1011" s="107">
        <f t="shared" si="5"/>
        <v>1010</v>
      </c>
      <c r="B1011" s="108"/>
      <c r="C1011" s="111"/>
      <c r="D1011" s="108"/>
      <c r="E1011" s="108"/>
      <c r="F1011" s="127"/>
      <c r="G1011" s="127"/>
      <c r="H1011" s="111"/>
      <c r="I1011" s="111"/>
      <c r="J1011" s="121"/>
      <c r="K1011" s="121"/>
      <c r="L1011" s="113"/>
      <c r="M1011" s="108"/>
      <c r="N1011" s="127"/>
      <c r="O1011" s="108"/>
      <c r="P1011" s="113"/>
      <c r="Q1011" s="113"/>
      <c r="R1011" s="113"/>
      <c r="S1011" s="108"/>
      <c r="T1011" s="111"/>
      <c r="U1011" s="108"/>
      <c r="V1011" s="108"/>
      <c r="W1011" s="108"/>
      <c r="X1011" s="108"/>
      <c r="Y1011" s="116"/>
      <c r="Z1011" s="128"/>
      <c r="AA1011" s="108"/>
      <c r="AB1011" s="113"/>
      <c r="AC1011" s="113"/>
      <c r="AD1011" s="108"/>
      <c r="AE1011" s="108"/>
      <c r="AF1011" s="108"/>
      <c r="AG1011" s="113"/>
      <c r="AH1011" s="113"/>
      <c r="AI1011" s="113"/>
      <c r="AJ1011" s="108"/>
      <c r="AK1011" s="108"/>
      <c r="AL1011" s="108"/>
      <c r="AM1011" s="118"/>
      <c r="AN1011" s="118"/>
      <c r="AO1011" s="118"/>
      <c r="AP1011" s="118"/>
      <c r="AQ1011" s="118"/>
      <c r="AR1011" s="118"/>
      <c r="AS1011" s="118"/>
      <c r="AT1011" s="118"/>
      <c r="AU1011" s="118"/>
      <c r="AV1011" s="118"/>
      <c r="AW1011" s="118"/>
      <c r="AX1011" s="118"/>
      <c r="AY1011" s="119">
        <f t="shared" si="4"/>
        <v>0</v>
      </c>
      <c r="AZ1011" s="118"/>
    </row>
    <row r="1012">
      <c r="A1012" s="107">
        <f t="shared" si="5"/>
        <v>1011</v>
      </c>
      <c r="B1012" s="108"/>
      <c r="C1012" s="111"/>
      <c r="D1012" s="108"/>
      <c r="E1012" s="108"/>
      <c r="F1012" s="127"/>
      <c r="G1012" s="127"/>
      <c r="H1012" s="111"/>
      <c r="I1012" s="111"/>
      <c r="J1012" s="121"/>
      <c r="K1012" s="121"/>
      <c r="L1012" s="113"/>
      <c r="M1012" s="108"/>
      <c r="N1012" s="127"/>
      <c r="O1012" s="108"/>
      <c r="P1012" s="113"/>
      <c r="Q1012" s="113"/>
      <c r="R1012" s="113"/>
      <c r="S1012" s="108"/>
      <c r="T1012" s="111"/>
      <c r="U1012" s="108"/>
      <c r="V1012" s="108"/>
      <c r="W1012" s="108"/>
      <c r="X1012" s="108"/>
      <c r="Y1012" s="116"/>
      <c r="Z1012" s="128"/>
      <c r="AA1012" s="108"/>
      <c r="AB1012" s="113"/>
      <c r="AC1012" s="113"/>
      <c r="AD1012" s="108"/>
      <c r="AE1012" s="108"/>
      <c r="AF1012" s="108"/>
      <c r="AG1012" s="113"/>
      <c r="AH1012" s="113"/>
      <c r="AI1012" s="113"/>
      <c r="AJ1012" s="108"/>
      <c r="AK1012" s="108"/>
      <c r="AL1012" s="108"/>
      <c r="AM1012" s="118"/>
      <c r="AN1012" s="118"/>
      <c r="AO1012" s="118"/>
      <c r="AP1012" s="118"/>
      <c r="AQ1012" s="118"/>
      <c r="AR1012" s="118"/>
      <c r="AS1012" s="118"/>
      <c r="AT1012" s="118"/>
      <c r="AU1012" s="118"/>
      <c r="AV1012" s="118"/>
      <c r="AW1012" s="118"/>
      <c r="AX1012" s="118"/>
      <c r="AY1012" s="119">
        <f t="shared" si="4"/>
        <v>0</v>
      </c>
      <c r="AZ1012" s="118"/>
    </row>
    <row r="1013">
      <c r="A1013" s="107">
        <f t="shared" si="5"/>
        <v>1012</v>
      </c>
      <c r="B1013" s="108"/>
      <c r="C1013" s="111"/>
      <c r="D1013" s="108"/>
      <c r="E1013" s="108"/>
      <c r="F1013" s="127"/>
      <c r="G1013" s="127"/>
      <c r="H1013" s="111"/>
      <c r="I1013" s="111"/>
      <c r="J1013" s="121"/>
      <c r="K1013" s="121"/>
      <c r="L1013" s="113"/>
      <c r="M1013" s="108"/>
      <c r="N1013" s="127"/>
      <c r="O1013" s="108"/>
      <c r="P1013" s="113"/>
      <c r="Q1013" s="113"/>
      <c r="R1013" s="113"/>
      <c r="S1013" s="108"/>
      <c r="T1013" s="111"/>
      <c r="U1013" s="108"/>
      <c r="V1013" s="108"/>
      <c r="W1013" s="108"/>
      <c r="X1013" s="108"/>
      <c r="Y1013" s="116"/>
      <c r="Z1013" s="128"/>
      <c r="AA1013" s="108"/>
      <c r="AB1013" s="113"/>
      <c r="AC1013" s="113"/>
      <c r="AD1013" s="108"/>
      <c r="AE1013" s="108"/>
      <c r="AF1013" s="108"/>
      <c r="AG1013" s="113"/>
      <c r="AH1013" s="113"/>
      <c r="AI1013" s="113"/>
      <c r="AJ1013" s="108"/>
      <c r="AK1013" s="108"/>
      <c r="AL1013" s="108"/>
      <c r="AM1013" s="118"/>
      <c r="AN1013" s="118"/>
      <c r="AO1013" s="118"/>
      <c r="AP1013" s="118"/>
      <c r="AQ1013" s="118"/>
      <c r="AR1013" s="118"/>
      <c r="AS1013" s="118"/>
      <c r="AT1013" s="118"/>
      <c r="AU1013" s="118"/>
      <c r="AV1013" s="118"/>
      <c r="AW1013" s="118"/>
      <c r="AX1013" s="118"/>
      <c r="AY1013" s="119">
        <f t="shared" si="4"/>
        <v>0</v>
      </c>
      <c r="AZ1013" s="118"/>
    </row>
    <row r="1014">
      <c r="A1014" s="107">
        <f t="shared" si="5"/>
        <v>1013</v>
      </c>
      <c r="B1014" s="108"/>
      <c r="C1014" s="111"/>
      <c r="D1014" s="108"/>
      <c r="E1014" s="108"/>
      <c r="F1014" s="127"/>
      <c r="G1014" s="127"/>
      <c r="H1014" s="111"/>
      <c r="I1014" s="111"/>
      <c r="J1014" s="121"/>
      <c r="K1014" s="121"/>
      <c r="L1014" s="113"/>
      <c r="M1014" s="108"/>
      <c r="N1014" s="127"/>
      <c r="O1014" s="108"/>
      <c r="P1014" s="113"/>
      <c r="Q1014" s="113"/>
      <c r="R1014" s="113"/>
      <c r="S1014" s="108"/>
      <c r="T1014" s="111"/>
      <c r="U1014" s="108"/>
      <c r="V1014" s="108"/>
      <c r="W1014" s="108"/>
      <c r="X1014" s="108"/>
      <c r="Y1014" s="116"/>
      <c r="Z1014" s="128"/>
      <c r="AA1014" s="108"/>
      <c r="AB1014" s="113"/>
      <c r="AC1014" s="113"/>
      <c r="AD1014" s="108"/>
      <c r="AE1014" s="108"/>
      <c r="AF1014" s="108"/>
      <c r="AG1014" s="113"/>
      <c r="AH1014" s="113"/>
      <c r="AI1014" s="113"/>
      <c r="AJ1014" s="108"/>
      <c r="AK1014" s="108"/>
      <c r="AL1014" s="108"/>
      <c r="AM1014" s="118"/>
      <c r="AN1014" s="118"/>
      <c r="AO1014" s="118"/>
      <c r="AP1014" s="118"/>
      <c r="AQ1014" s="118"/>
      <c r="AR1014" s="118"/>
      <c r="AS1014" s="118"/>
      <c r="AT1014" s="118"/>
      <c r="AU1014" s="118"/>
      <c r="AV1014" s="118"/>
      <c r="AW1014" s="118"/>
      <c r="AX1014" s="118"/>
      <c r="AY1014" s="119">
        <f t="shared" si="4"/>
        <v>0</v>
      </c>
      <c r="AZ1014" s="118"/>
    </row>
    <row r="1015">
      <c r="A1015" s="107">
        <f t="shared" si="5"/>
        <v>1014</v>
      </c>
      <c r="B1015" s="108"/>
      <c r="C1015" s="111"/>
      <c r="D1015" s="108"/>
      <c r="E1015" s="108"/>
      <c r="F1015" s="127"/>
      <c r="G1015" s="127"/>
      <c r="H1015" s="111"/>
      <c r="I1015" s="111"/>
      <c r="J1015" s="121"/>
      <c r="K1015" s="121"/>
      <c r="L1015" s="113"/>
      <c r="M1015" s="108"/>
      <c r="N1015" s="127"/>
      <c r="O1015" s="108"/>
      <c r="P1015" s="113"/>
      <c r="Q1015" s="113"/>
      <c r="R1015" s="113"/>
      <c r="S1015" s="108"/>
      <c r="T1015" s="111"/>
      <c r="U1015" s="108"/>
      <c r="V1015" s="108"/>
      <c r="W1015" s="108"/>
      <c r="X1015" s="108"/>
      <c r="Y1015" s="116"/>
      <c r="Z1015" s="128"/>
      <c r="AA1015" s="108"/>
      <c r="AB1015" s="113"/>
      <c r="AC1015" s="113"/>
      <c r="AD1015" s="108"/>
      <c r="AE1015" s="108"/>
      <c r="AF1015" s="108"/>
      <c r="AG1015" s="113"/>
      <c r="AH1015" s="113"/>
      <c r="AI1015" s="113"/>
      <c r="AJ1015" s="108"/>
      <c r="AK1015" s="108"/>
      <c r="AL1015" s="108"/>
      <c r="AM1015" s="118"/>
      <c r="AN1015" s="118"/>
      <c r="AO1015" s="118"/>
      <c r="AP1015" s="118"/>
      <c r="AQ1015" s="118"/>
      <c r="AR1015" s="118"/>
      <c r="AS1015" s="118"/>
      <c r="AT1015" s="118"/>
      <c r="AU1015" s="118"/>
      <c r="AV1015" s="118"/>
      <c r="AW1015" s="118"/>
      <c r="AX1015" s="118"/>
      <c r="AY1015" s="119">
        <f t="shared" si="4"/>
        <v>0</v>
      </c>
      <c r="AZ1015" s="118"/>
    </row>
    <row r="1016">
      <c r="A1016" s="107">
        <f t="shared" si="5"/>
        <v>1015</v>
      </c>
      <c r="B1016" s="108"/>
      <c r="C1016" s="111"/>
      <c r="D1016" s="108"/>
      <c r="E1016" s="108"/>
      <c r="F1016" s="127"/>
      <c r="G1016" s="127"/>
      <c r="H1016" s="111"/>
      <c r="I1016" s="111"/>
      <c r="J1016" s="121"/>
      <c r="K1016" s="121"/>
      <c r="L1016" s="113"/>
      <c r="M1016" s="108"/>
      <c r="N1016" s="127"/>
      <c r="O1016" s="108"/>
      <c r="P1016" s="113"/>
      <c r="Q1016" s="113"/>
      <c r="R1016" s="113"/>
      <c r="S1016" s="108"/>
      <c r="T1016" s="111"/>
      <c r="U1016" s="108"/>
      <c r="V1016" s="108"/>
      <c r="W1016" s="108"/>
      <c r="X1016" s="108"/>
      <c r="Y1016" s="116"/>
      <c r="Z1016" s="128"/>
      <c r="AA1016" s="108"/>
      <c r="AB1016" s="113"/>
      <c r="AC1016" s="113"/>
      <c r="AD1016" s="108"/>
      <c r="AE1016" s="108"/>
      <c r="AF1016" s="108"/>
      <c r="AG1016" s="113"/>
      <c r="AH1016" s="113"/>
      <c r="AI1016" s="113"/>
      <c r="AJ1016" s="108"/>
      <c r="AK1016" s="108"/>
      <c r="AL1016" s="108"/>
      <c r="AM1016" s="118"/>
      <c r="AN1016" s="118"/>
      <c r="AO1016" s="118"/>
      <c r="AP1016" s="118"/>
      <c r="AQ1016" s="118"/>
      <c r="AR1016" s="118"/>
      <c r="AS1016" s="118"/>
      <c r="AT1016" s="118"/>
      <c r="AU1016" s="118"/>
      <c r="AV1016" s="118"/>
      <c r="AW1016" s="118"/>
      <c r="AX1016" s="118"/>
      <c r="AY1016" s="119">
        <f t="shared" si="4"/>
        <v>0</v>
      </c>
      <c r="AZ1016" s="118"/>
    </row>
    <row r="1017">
      <c r="A1017" s="107">
        <f t="shared" si="5"/>
        <v>1016</v>
      </c>
      <c r="B1017" s="108"/>
      <c r="C1017" s="111"/>
      <c r="D1017" s="108"/>
      <c r="E1017" s="108"/>
      <c r="F1017" s="127"/>
      <c r="G1017" s="127"/>
      <c r="H1017" s="111"/>
      <c r="I1017" s="111"/>
      <c r="J1017" s="121"/>
      <c r="K1017" s="121"/>
      <c r="L1017" s="113"/>
      <c r="M1017" s="108"/>
      <c r="N1017" s="127"/>
      <c r="O1017" s="108"/>
      <c r="P1017" s="113"/>
      <c r="Q1017" s="113"/>
      <c r="R1017" s="113"/>
      <c r="S1017" s="108"/>
      <c r="T1017" s="111"/>
      <c r="U1017" s="108"/>
      <c r="V1017" s="108"/>
      <c r="W1017" s="108"/>
      <c r="X1017" s="108"/>
      <c r="Y1017" s="116"/>
      <c r="Z1017" s="128"/>
      <c r="AA1017" s="108"/>
      <c r="AB1017" s="113"/>
      <c r="AC1017" s="113"/>
      <c r="AD1017" s="108"/>
      <c r="AE1017" s="108"/>
      <c r="AF1017" s="108"/>
      <c r="AG1017" s="113"/>
      <c r="AH1017" s="113"/>
      <c r="AI1017" s="113"/>
      <c r="AJ1017" s="108"/>
      <c r="AK1017" s="108"/>
      <c r="AL1017" s="108"/>
      <c r="AM1017" s="118"/>
      <c r="AN1017" s="118"/>
      <c r="AO1017" s="118"/>
      <c r="AP1017" s="118"/>
      <c r="AQ1017" s="118"/>
      <c r="AR1017" s="118"/>
      <c r="AS1017" s="118"/>
      <c r="AT1017" s="118"/>
      <c r="AU1017" s="118"/>
      <c r="AV1017" s="118"/>
      <c r="AW1017" s="118"/>
      <c r="AX1017" s="118"/>
      <c r="AY1017" s="119">
        <f t="shared" si="4"/>
        <v>0</v>
      </c>
      <c r="AZ1017" s="118"/>
    </row>
    <row r="1018">
      <c r="A1018" s="107">
        <f t="shared" si="5"/>
        <v>1017</v>
      </c>
      <c r="B1018" s="108"/>
      <c r="C1018" s="111"/>
      <c r="D1018" s="108"/>
      <c r="E1018" s="108"/>
      <c r="F1018" s="127"/>
      <c r="G1018" s="127"/>
      <c r="H1018" s="111"/>
      <c r="I1018" s="111"/>
      <c r="J1018" s="121"/>
      <c r="K1018" s="121"/>
      <c r="L1018" s="113"/>
      <c r="M1018" s="108"/>
      <c r="N1018" s="127"/>
      <c r="O1018" s="108"/>
      <c r="P1018" s="113"/>
      <c r="Q1018" s="113"/>
      <c r="R1018" s="113"/>
      <c r="S1018" s="108"/>
      <c r="T1018" s="111"/>
      <c r="U1018" s="108"/>
      <c r="V1018" s="108"/>
      <c r="W1018" s="108"/>
      <c r="X1018" s="108"/>
      <c r="Y1018" s="116"/>
      <c r="Z1018" s="128"/>
      <c r="AA1018" s="108"/>
      <c r="AB1018" s="113"/>
      <c r="AC1018" s="113"/>
      <c r="AD1018" s="108"/>
      <c r="AE1018" s="108"/>
      <c r="AF1018" s="108"/>
      <c r="AG1018" s="113"/>
      <c r="AH1018" s="113"/>
      <c r="AI1018" s="113"/>
      <c r="AJ1018" s="108"/>
      <c r="AK1018" s="108"/>
      <c r="AL1018" s="108"/>
      <c r="AM1018" s="118"/>
      <c r="AN1018" s="118"/>
      <c r="AO1018" s="118"/>
      <c r="AP1018" s="118"/>
      <c r="AQ1018" s="118"/>
      <c r="AR1018" s="118"/>
      <c r="AS1018" s="118"/>
      <c r="AT1018" s="118"/>
      <c r="AU1018" s="118"/>
      <c r="AV1018" s="118"/>
      <c r="AW1018" s="118"/>
      <c r="AX1018" s="118"/>
      <c r="AY1018" s="119">
        <f t="shared" si="4"/>
        <v>0</v>
      </c>
      <c r="AZ1018" s="118"/>
    </row>
    <row r="1019">
      <c r="A1019" s="107">
        <f t="shared" si="5"/>
        <v>1018</v>
      </c>
      <c r="B1019" s="108"/>
      <c r="C1019" s="111"/>
      <c r="D1019" s="108"/>
      <c r="E1019" s="108"/>
      <c r="F1019" s="127"/>
      <c r="G1019" s="127"/>
      <c r="H1019" s="111"/>
      <c r="I1019" s="111"/>
      <c r="J1019" s="121"/>
      <c r="K1019" s="121"/>
      <c r="L1019" s="113"/>
      <c r="M1019" s="108"/>
      <c r="N1019" s="127"/>
      <c r="O1019" s="108"/>
      <c r="P1019" s="113"/>
      <c r="Q1019" s="113"/>
      <c r="R1019" s="113"/>
      <c r="S1019" s="108"/>
      <c r="T1019" s="111"/>
      <c r="U1019" s="108"/>
      <c r="V1019" s="108"/>
      <c r="W1019" s="108"/>
      <c r="X1019" s="108"/>
      <c r="Y1019" s="116"/>
      <c r="Z1019" s="128"/>
      <c r="AA1019" s="108"/>
      <c r="AB1019" s="113"/>
      <c r="AC1019" s="113"/>
      <c r="AD1019" s="108"/>
      <c r="AE1019" s="108"/>
      <c r="AF1019" s="108"/>
      <c r="AG1019" s="113"/>
      <c r="AH1019" s="113"/>
      <c r="AI1019" s="113"/>
      <c r="AJ1019" s="108"/>
      <c r="AK1019" s="108"/>
      <c r="AL1019" s="108"/>
      <c r="AM1019" s="118"/>
      <c r="AN1019" s="118"/>
      <c r="AO1019" s="118"/>
      <c r="AP1019" s="118"/>
      <c r="AQ1019" s="118"/>
      <c r="AR1019" s="118"/>
      <c r="AS1019" s="118"/>
      <c r="AT1019" s="118"/>
      <c r="AU1019" s="118"/>
      <c r="AV1019" s="118"/>
      <c r="AW1019" s="118"/>
      <c r="AX1019" s="118"/>
      <c r="AY1019" s="119">
        <f t="shared" si="4"/>
        <v>0</v>
      </c>
      <c r="AZ1019" s="118"/>
    </row>
    <row r="1020">
      <c r="A1020" s="107">
        <f t="shared" si="5"/>
        <v>1019</v>
      </c>
      <c r="B1020" s="108"/>
      <c r="C1020" s="111"/>
      <c r="D1020" s="108"/>
      <c r="E1020" s="108"/>
      <c r="F1020" s="127"/>
      <c r="G1020" s="127"/>
      <c r="H1020" s="111"/>
      <c r="I1020" s="111"/>
      <c r="J1020" s="121"/>
      <c r="K1020" s="121"/>
      <c r="L1020" s="113"/>
      <c r="M1020" s="108"/>
      <c r="N1020" s="127"/>
      <c r="O1020" s="108"/>
      <c r="P1020" s="113"/>
      <c r="Q1020" s="113"/>
      <c r="R1020" s="113"/>
      <c r="S1020" s="108"/>
      <c r="T1020" s="111"/>
      <c r="U1020" s="108"/>
      <c r="V1020" s="108"/>
      <c r="W1020" s="108"/>
      <c r="X1020" s="108"/>
      <c r="Y1020" s="116"/>
      <c r="Z1020" s="128"/>
      <c r="AA1020" s="108"/>
      <c r="AB1020" s="113"/>
      <c r="AC1020" s="113"/>
      <c r="AD1020" s="108"/>
      <c r="AE1020" s="108"/>
      <c r="AF1020" s="108"/>
      <c r="AG1020" s="113"/>
      <c r="AH1020" s="113"/>
      <c r="AI1020" s="113"/>
      <c r="AJ1020" s="108"/>
      <c r="AK1020" s="108"/>
      <c r="AL1020" s="108"/>
      <c r="AM1020" s="118"/>
      <c r="AN1020" s="118"/>
      <c r="AO1020" s="118"/>
      <c r="AP1020" s="118"/>
      <c r="AQ1020" s="118"/>
      <c r="AR1020" s="118"/>
      <c r="AS1020" s="118"/>
      <c r="AT1020" s="118"/>
      <c r="AU1020" s="118"/>
      <c r="AV1020" s="118"/>
      <c r="AW1020" s="118"/>
      <c r="AX1020" s="118"/>
      <c r="AY1020" s="119">
        <f t="shared" si="4"/>
        <v>0</v>
      </c>
      <c r="AZ1020" s="118"/>
    </row>
    <row r="1021">
      <c r="A1021" s="107">
        <f t="shared" si="5"/>
        <v>1020</v>
      </c>
      <c r="B1021" s="108"/>
      <c r="C1021" s="111"/>
      <c r="D1021" s="108"/>
      <c r="E1021" s="108"/>
      <c r="F1021" s="127"/>
      <c r="G1021" s="127"/>
      <c r="H1021" s="111"/>
      <c r="I1021" s="111"/>
      <c r="J1021" s="121"/>
      <c r="K1021" s="121"/>
      <c r="L1021" s="113"/>
      <c r="M1021" s="108"/>
      <c r="N1021" s="127"/>
      <c r="O1021" s="108"/>
      <c r="P1021" s="113"/>
      <c r="Q1021" s="113"/>
      <c r="R1021" s="113"/>
      <c r="S1021" s="108"/>
      <c r="T1021" s="111"/>
      <c r="U1021" s="108"/>
      <c r="V1021" s="108"/>
      <c r="W1021" s="108"/>
      <c r="X1021" s="108"/>
      <c r="Y1021" s="116"/>
      <c r="Z1021" s="128"/>
      <c r="AA1021" s="108"/>
      <c r="AB1021" s="113"/>
      <c r="AC1021" s="113"/>
      <c r="AD1021" s="108"/>
      <c r="AE1021" s="108"/>
      <c r="AF1021" s="108"/>
      <c r="AG1021" s="113"/>
      <c r="AH1021" s="113"/>
      <c r="AI1021" s="113"/>
      <c r="AJ1021" s="108"/>
      <c r="AK1021" s="108"/>
      <c r="AL1021" s="108"/>
      <c r="AM1021" s="118"/>
      <c r="AN1021" s="118"/>
      <c r="AO1021" s="118"/>
      <c r="AP1021" s="118"/>
      <c r="AQ1021" s="118"/>
      <c r="AR1021" s="118"/>
      <c r="AS1021" s="118"/>
      <c r="AT1021" s="118"/>
      <c r="AU1021" s="118"/>
      <c r="AV1021" s="118"/>
      <c r="AW1021" s="118"/>
      <c r="AX1021" s="118"/>
      <c r="AY1021" s="119">
        <f t="shared" si="4"/>
        <v>0</v>
      </c>
      <c r="AZ1021" s="118"/>
    </row>
    <row r="1022">
      <c r="A1022" s="107">
        <f t="shared" si="5"/>
        <v>1021</v>
      </c>
      <c r="B1022" s="108"/>
      <c r="C1022" s="111"/>
      <c r="D1022" s="108"/>
      <c r="E1022" s="108"/>
      <c r="F1022" s="127"/>
      <c r="G1022" s="127"/>
      <c r="H1022" s="111"/>
      <c r="I1022" s="111"/>
      <c r="J1022" s="121"/>
      <c r="K1022" s="121"/>
      <c r="L1022" s="113"/>
      <c r="M1022" s="108"/>
      <c r="N1022" s="127"/>
      <c r="O1022" s="108"/>
      <c r="P1022" s="113"/>
      <c r="Q1022" s="113"/>
      <c r="R1022" s="113"/>
      <c r="S1022" s="108"/>
      <c r="T1022" s="111"/>
      <c r="U1022" s="108"/>
      <c r="V1022" s="108"/>
      <c r="W1022" s="108"/>
      <c r="X1022" s="108"/>
      <c r="Y1022" s="116"/>
      <c r="Z1022" s="128"/>
      <c r="AA1022" s="108"/>
      <c r="AB1022" s="113"/>
      <c r="AC1022" s="113"/>
      <c r="AD1022" s="108"/>
      <c r="AE1022" s="108"/>
      <c r="AF1022" s="108"/>
      <c r="AG1022" s="113"/>
      <c r="AH1022" s="113"/>
      <c r="AI1022" s="113"/>
      <c r="AJ1022" s="108"/>
      <c r="AK1022" s="108"/>
      <c r="AL1022" s="108"/>
      <c r="AM1022" s="118"/>
      <c r="AN1022" s="118"/>
      <c r="AO1022" s="118"/>
      <c r="AP1022" s="118"/>
      <c r="AQ1022" s="118"/>
      <c r="AR1022" s="118"/>
      <c r="AS1022" s="118"/>
      <c r="AT1022" s="118"/>
      <c r="AU1022" s="118"/>
      <c r="AV1022" s="118"/>
      <c r="AW1022" s="118"/>
      <c r="AX1022" s="118"/>
      <c r="AY1022" s="119">
        <f t="shared" si="4"/>
        <v>0</v>
      </c>
      <c r="AZ1022" s="118"/>
    </row>
    <row r="1023">
      <c r="A1023" s="107">
        <f t="shared" si="5"/>
        <v>1022</v>
      </c>
      <c r="B1023" s="108"/>
      <c r="C1023" s="111"/>
      <c r="D1023" s="108"/>
      <c r="E1023" s="108"/>
      <c r="F1023" s="127"/>
      <c r="G1023" s="127"/>
      <c r="H1023" s="111"/>
      <c r="I1023" s="111"/>
      <c r="J1023" s="121"/>
      <c r="K1023" s="121"/>
      <c r="L1023" s="113"/>
      <c r="M1023" s="108"/>
      <c r="N1023" s="127"/>
      <c r="O1023" s="108"/>
      <c r="P1023" s="113"/>
      <c r="Q1023" s="113"/>
      <c r="R1023" s="113"/>
      <c r="S1023" s="108"/>
      <c r="T1023" s="111"/>
      <c r="U1023" s="108"/>
      <c r="V1023" s="108"/>
      <c r="W1023" s="108"/>
      <c r="X1023" s="108"/>
      <c r="Y1023" s="116"/>
      <c r="Z1023" s="128"/>
      <c r="AA1023" s="108"/>
      <c r="AB1023" s="113"/>
      <c r="AC1023" s="113"/>
      <c r="AD1023" s="108"/>
      <c r="AE1023" s="108"/>
      <c r="AF1023" s="108"/>
      <c r="AG1023" s="113"/>
      <c r="AH1023" s="113"/>
      <c r="AI1023" s="113"/>
      <c r="AJ1023" s="108"/>
      <c r="AK1023" s="108"/>
      <c r="AL1023" s="108"/>
      <c r="AM1023" s="118"/>
      <c r="AN1023" s="118"/>
      <c r="AO1023" s="118"/>
      <c r="AP1023" s="118"/>
      <c r="AQ1023" s="118"/>
      <c r="AR1023" s="118"/>
      <c r="AS1023" s="118"/>
      <c r="AT1023" s="118"/>
      <c r="AU1023" s="118"/>
      <c r="AV1023" s="118"/>
      <c r="AW1023" s="118"/>
      <c r="AX1023" s="118"/>
      <c r="AY1023" s="119">
        <f t="shared" si="4"/>
        <v>0</v>
      </c>
      <c r="AZ1023" s="118"/>
    </row>
    <row r="1024">
      <c r="A1024" s="107">
        <f t="shared" si="5"/>
        <v>1023</v>
      </c>
      <c r="B1024" s="108"/>
      <c r="C1024" s="111"/>
      <c r="D1024" s="108"/>
      <c r="E1024" s="108"/>
      <c r="F1024" s="127"/>
      <c r="G1024" s="127"/>
      <c r="H1024" s="111"/>
      <c r="I1024" s="111"/>
      <c r="J1024" s="121"/>
      <c r="K1024" s="121"/>
      <c r="L1024" s="113"/>
      <c r="M1024" s="108"/>
      <c r="N1024" s="127"/>
      <c r="O1024" s="108"/>
      <c r="P1024" s="113"/>
      <c r="Q1024" s="113"/>
      <c r="R1024" s="113"/>
      <c r="S1024" s="108"/>
      <c r="T1024" s="111"/>
      <c r="U1024" s="108"/>
      <c r="V1024" s="108"/>
      <c r="W1024" s="108"/>
      <c r="X1024" s="108"/>
      <c r="Y1024" s="116"/>
      <c r="Z1024" s="128"/>
      <c r="AA1024" s="108"/>
      <c r="AB1024" s="113"/>
      <c r="AC1024" s="113"/>
      <c r="AD1024" s="108"/>
      <c r="AE1024" s="108"/>
      <c r="AF1024" s="108"/>
      <c r="AG1024" s="113"/>
      <c r="AH1024" s="113"/>
      <c r="AI1024" s="113"/>
      <c r="AJ1024" s="108"/>
      <c r="AK1024" s="108"/>
      <c r="AL1024" s="108"/>
      <c r="AM1024" s="118"/>
      <c r="AN1024" s="118"/>
      <c r="AO1024" s="118"/>
      <c r="AP1024" s="118"/>
      <c r="AQ1024" s="118"/>
      <c r="AR1024" s="118"/>
      <c r="AS1024" s="118"/>
      <c r="AT1024" s="118"/>
      <c r="AU1024" s="118"/>
      <c r="AV1024" s="118"/>
      <c r="AW1024" s="118"/>
      <c r="AX1024" s="118"/>
      <c r="AY1024" s="119">
        <f t="shared" si="4"/>
        <v>0</v>
      </c>
      <c r="AZ1024" s="118"/>
    </row>
    <row r="1025">
      <c r="A1025" s="107">
        <f t="shared" si="5"/>
        <v>1024</v>
      </c>
      <c r="B1025" s="108"/>
      <c r="C1025" s="111"/>
      <c r="D1025" s="108"/>
      <c r="E1025" s="108"/>
      <c r="F1025" s="127"/>
      <c r="G1025" s="127"/>
      <c r="H1025" s="111"/>
      <c r="I1025" s="111"/>
      <c r="J1025" s="121"/>
      <c r="K1025" s="121"/>
      <c r="L1025" s="113"/>
      <c r="M1025" s="108"/>
      <c r="N1025" s="127"/>
      <c r="O1025" s="108"/>
      <c r="P1025" s="113"/>
      <c r="Q1025" s="113"/>
      <c r="R1025" s="113"/>
      <c r="S1025" s="108"/>
      <c r="T1025" s="111"/>
      <c r="U1025" s="108"/>
      <c r="V1025" s="108"/>
      <c r="W1025" s="108"/>
      <c r="X1025" s="108"/>
      <c r="Y1025" s="116"/>
      <c r="Z1025" s="128"/>
      <c r="AA1025" s="108"/>
      <c r="AB1025" s="113"/>
      <c r="AC1025" s="113"/>
      <c r="AD1025" s="108"/>
      <c r="AE1025" s="108"/>
      <c r="AF1025" s="108"/>
      <c r="AG1025" s="113"/>
      <c r="AH1025" s="113"/>
      <c r="AI1025" s="113"/>
      <c r="AJ1025" s="108"/>
      <c r="AK1025" s="108"/>
      <c r="AL1025" s="108"/>
      <c r="AM1025" s="118"/>
      <c r="AN1025" s="118"/>
      <c r="AO1025" s="118"/>
      <c r="AP1025" s="118"/>
      <c r="AQ1025" s="118"/>
      <c r="AR1025" s="118"/>
      <c r="AS1025" s="118"/>
      <c r="AT1025" s="118"/>
      <c r="AU1025" s="118"/>
      <c r="AV1025" s="118"/>
      <c r="AW1025" s="118"/>
      <c r="AX1025" s="118"/>
      <c r="AY1025" s="119">
        <f t="shared" si="4"/>
        <v>0</v>
      </c>
      <c r="AZ1025" s="118"/>
    </row>
    <row r="1026">
      <c r="A1026" s="107">
        <f t="shared" si="5"/>
        <v>1025</v>
      </c>
      <c r="B1026" s="108"/>
      <c r="C1026" s="111"/>
      <c r="D1026" s="108"/>
      <c r="E1026" s="108"/>
      <c r="F1026" s="127"/>
      <c r="G1026" s="127"/>
      <c r="H1026" s="111"/>
      <c r="I1026" s="111"/>
      <c r="J1026" s="121"/>
      <c r="K1026" s="121"/>
      <c r="L1026" s="113"/>
      <c r="M1026" s="108"/>
      <c r="N1026" s="127"/>
      <c r="O1026" s="108"/>
      <c r="P1026" s="113"/>
      <c r="Q1026" s="113"/>
      <c r="R1026" s="113"/>
      <c r="S1026" s="108"/>
      <c r="T1026" s="111"/>
      <c r="U1026" s="108"/>
      <c r="V1026" s="108"/>
      <c r="W1026" s="108"/>
      <c r="X1026" s="108"/>
      <c r="Y1026" s="116"/>
      <c r="Z1026" s="128"/>
      <c r="AA1026" s="108"/>
      <c r="AB1026" s="113"/>
      <c r="AC1026" s="113"/>
      <c r="AD1026" s="108"/>
      <c r="AE1026" s="108"/>
      <c r="AF1026" s="108"/>
      <c r="AG1026" s="113"/>
      <c r="AH1026" s="113"/>
      <c r="AI1026" s="113"/>
      <c r="AJ1026" s="108"/>
      <c r="AK1026" s="108"/>
      <c r="AL1026" s="108"/>
      <c r="AM1026" s="118"/>
      <c r="AN1026" s="118"/>
      <c r="AO1026" s="118"/>
      <c r="AP1026" s="118"/>
      <c r="AQ1026" s="118"/>
      <c r="AR1026" s="118"/>
      <c r="AS1026" s="118"/>
      <c r="AT1026" s="118"/>
      <c r="AU1026" s="118"/>
      <c r="AV1026" s="118"/>
      <c r="AW1026" s="118"/>
      <c r="AX1026" s="118"/>
      <c r="AY1026" s="119">
        <f t="shared" si="4"/>
        <v>0</v>
      </c>
      <c r="AZ1026" s="118"/>
    </row>
    <row r="1027">
      <c r="A1027" s="107">
        <f t="shared" si="5"/>
        <v>1026</v>
      </c>
      <c r="B1027" s="108"/>
      <c r="C1027" s="111"/>
      <c r="D1027" s="108"/>
      <c r="E1027" s="108"/>
      <c r="F1027" s="127"/>
      <c r="G1027" s="127"/>
      <c r="H1027" s="111"/>
      <c r="I1027" s="111"/>
      <c r="J1027" s="121"/>
      <c r="K1027" s="121"/>
      <c r="L1027" s="113"/>
      <c r="M1027" s="108"/>
      <c r="N1027" s="127"/>
      <c r="O1027" s="108"/>
      <c r="P1027" s="113"/>
      <c r="Q1027" s="113"/>
      <c r="R1027" s="113"/>
      <c r="S1027" s="108"/>
      <c r="T1027" s="111"/>
      <c r="U1027" s="108"/>
      <c r="V1027" s="108"/>
      <c r="W1027" s="108"/>
      <c r="X1027" s="108"/>
      <c r="Y1027" s="116"/>
      <c r="Z1027" s="128"/>
      <c r="AA1027" s="108"/>
      <c r="AB1027" s="113"/>
      <c r="AC1027" s="113"/>
      <c r="AD1027" s="108"/>
      <c r="AE1027" s="108"/>
      <c r="AF1027" s="108"/>
      <c r="AG1027" s="113"/>
      <c r="AH1027" s="113"/>
      <c r="AI1027" s="113"/>
      <c r="AJ1027" s="108"/>
      <c r="AK1027" s="108"/>
      <c r="AL1027" s="108"/>
      <c r="AM1027" s="118"/>
      <c r="AN1027" s="118"/>
      <c r="AO1027" s="118"/>
      <c r="AP1027" s="118"/>
      <c r="AQ1027" s="118"/>
      <c r="AR1027" s="118"/>
      <c r="AS1027" s="118"/>
      <c r="AT1027" s="118"/>
      <c r="AU1027" s="118"/>
      <c r="AV1027" s="118"/>
      <c r="AW1027" s="118"/>
      <c r="AX1027" s="118"/>
      <c r="AY1027" s="119">
        <f t="shared" si="4"/>
        <v>0</v>
      </c>
      <c r="AZ1027" s="118"/>
    </row>
    <row r="1028">
      <c r="A1028" s="107">
        <f t="shared" si="5"/>
        <v>1027</v>
      </c>
      <c r="B1028" s="108"/>
      <c r="C1028" s="111"/>
      <c r="D1028" s="108"/>
      <c r="E1028" s="108"/>
      <c r="F1028" s="127"/>
      <c r="G1028" s="127"/>
      <c r="H1028" s="111"/>
      <c r="I1028" s="111"/>
      <c r="J1028" s="121"/>
      <c r="K1028" s="121"/>
      <c r="L1028" s="113"/>
      <c r="M1028" s="108"/>
      <c r="N1028" s="127"/>
      <c r="O1028" s="108"/>
      <c r="P1028" s="113"/>
      <c r="Q1028" s="113"/>
      <c r="R1028" s="113"/>
      <c r="S1028" s="108"/>
      <c r="T1028" s="111"/>
      <c r="U1028" s="108"/>
      <c r="V1028" s="108"/>
      <c r="W1028" s="108"/>
      <c r="X1028" s="108"/>
      <c r="Y1028" s="116"/>
      <c r="Z1028" s="128"/>
      <c r="AA1028" s="108"/>
      <c r="AB1028" s="113"/>
      <c r="AC1028" s="113"/>
      <c r="AD1028" s="108"/>
      <c r="AE1028" s="108"/>
      <c r="AF1028" s="108"/>
      <c r="AG1028" s="113"/>
      <c r="AH1028" s="113"/>
      <c r="AI1028" s="113"/>
      <c r="AJ1028" s="108"/>
      <c r="AK1028" s="108"/>
      <c r="AL1028" s="108"/>
      <c r="AM1028" s="118"/>
      <c r="AN1028" s="118"/>
      <c r="AO1028" s="118"/>
      <c r="AP1028" s="118"/>
      <c r="AQ1028" s="118"/>
      <c r="AR1028" s="118"/>
      <c r="AS1028" s="118"/>
      <c r="AT1028" s="118"/>
      <c r="AU1028" s="118"/>
      <c r="AV1028" s="118"/>
      <c r="AW1028" s="118"/>
      <c r="AX1028" s="118"/>
      <c r="AY1028" s="119">
        <f t="shared" si="4"/>
        <v>0</v>
      </c>
      <c r="AZ1028" s="118"/>
    </row>
    <row r="1029">
      <c r="A1029" s="107">
        <f t="shared" si="5"/>
        <v>1028</v>
      </c>
      <c r="B1029" s="108"/>
      <c r="C1029" s="111"/>
      <c r="D1029" s="108"/>
      <c r="E1029" s="108"/>
      <c r="F1029" s="127"/>
      <c r="G1029" s="127"/>
      <c r="H1029" s="111"/>
      <c r="I1029" s="111"/>
      <c r="J1029" s="121"/>
      <c r="K1029" s="121"/>
      <c r="L1029" s="113"/>
      <c r="M1029" s="108"/>
      <c r="N1029" s="127"/>
      <c r="O1029" s="108"/>
      <c r="P1029" s="113"/>
      <c r="Q1029" s="113"/>
      <c r="R1029" s="113"/>
      <c r="S1029" s="108"/>
      <c r="T1029" s="111"/>
      <c r="U1029" s="108"/>
      <c r="V1029" s="108"/>
      <c r="W1029" s="108"/>
      <c r="X1029" s="108"/>
      <c r="Y1029" s="116"/>
      <c r="Z1029" s="128"/>
      <c r="AA1029" s="108"/>
      <c r="AB1029" s="113"/>
      <c r="AC1029" s="113"/>
      <c r="AD1029" s="108"/>
      <c r="AE1029" s="108"/>
      <c r="AF1029" s="108"/>
      <c r="AG1029" s="113"/>
      <c r="AH1029" s="113"/>
      <c r="AI1029" s="113"/>
      <c r="AJ1029" s="108"/>
      <c r="AK1029" s="108"/>
      <c r="AL1029" s="108"/>
      <c r="AM1029" s="118"/>
      <c r="AN1029" s="118"/>
      <c r="AO1029" s="118"/>
      <c r="AP1029" s="118"/>
      <c r="AQ1029" s="118"/>
      <c r="AR1029" s="118"/>
      <c r="AS1029" s="118"/>
      <c r="AT1029" s="118"/>
      <c r="AU1029" s="118"/>
      <c r="AV1029" s="118"/>
      <c r="AW1029" s="118"/>
      <c r="AX1029" s="118"/>
      <c r="AY1029" s="119">
        <f t="shared" si="4"/>
        <v>0</v>
      </c>
      <c r="AZ1029" s="118"/>
    </row>
    <row r="1030">
      <c r="A1030" s="107">
        <f t="shared" si="5"/>
        <v>1029</v>
      </c>
      <c r="B1030" s="108"/>
      <c r="C1030" s="111"/>
      <c r="D1030" s="108"/>
      <c r="E1030" s="108"/>
      <c r="F1030" s="127"/>
      <c r="G1030" s="127"/>
      <c r="H1030" s="111"/>
      <c r="I1030" s="111"/>
      <c r="J1030" s="121"/>
      <c r="K1030" s="121"/>
      <c r="L1030" s="113"/>
      <c r="M1030" s="108"/>
      <c r="N1030" s="127"/>
      <c r="O1030" s="108"/>
      <c r="P1030" s="113"/>
      <c r="Q1030" s="113"/>
      <c r="R1030" s="113"/>
      <c r="S1030" s="108"/>
      <c r="T1030" s="111"/>
      <c r="U1030" s="108"/>
      <c r="V1030" s="108"/>
      <c r="W1030" s="108"/>
      <c r="X1030" s="108"/>
      <c r="Y1030" s="116"/>
      <c r="Z1030" s="128"/>
      <c r="AA1030" s="108"/>
      <c r="AB1030" s="113"/>
      <c r="AC1030" s="113"/>
      <c r="AD1030" s="108"/>
      <c r="AE1030" s="108"/>
      <c r="AF1030" s="108"/>
      <c r="AG1030" s="113"/>
      <c r="AH1030" s="113"/>
      <c r="AI1030" s="113"/>
      <c r="AJ1030" s="108"/>
      <c r="AK1030" s="108"/>
      <c r="AL1030" s="108"/>
      <c r="AM1030" s="118"/>
      <c r="AN1030" s="118"/>
      <c r="AO1030" s="118"/>
      <c r="AP1030" s="118"/>
      <c r="AQ1030" s="118"/>
      <c r="AR1030" s="118"/>
      <c r="AS1030" s="118"/>
      <c r="AT1030" s="118"/>
      <c r="AU1030" s="118"/>
      <c r="AV1030" s="118"/>
      <c r="AW1030" s="118"/>
      <c r="AX1030" s="118"/>
      <c r="AY1030" s="119">
        <f t="shared" si="4"/>
        <v>0</v>
      </c>
      <c r="AZ1030" s="118"/>
    </row>
    <row r="1031">
      <c r="A1031" s="107">
        <f t="shared" si="5"/>
        <v>1030</v>
      </c>
      <c r="B1031" s="108"/>
      <c r="C1031" s="111"/>
      <c r="D1031" s="108"/>
      <c r="E1031" s="108"/>
      <c r="F1031" s="127"/>
      <c r="G1031" s="127"/>
      <c r="H1031" s="111"/>
      <c r="I1031" s="111"/>
      <c r="J1031" s="121"/>
      <c r="K1031" s="121"/>
      <c r="L1031" s="113"/>
      <c r="M1031" s="108"/>
      <c r="N1031" s="127"/>
      <c r="O1031" s="108"/>
      <c r="P1031" s="113"/>
      <c r="Q1031" s="113"/>
      <c r="R1031" s="113"/>
      <c r="S1031" s="108"/>
      <c r="T1031" s="111"/>
      <c r="U1031" s="108"/>
      <c r="V1031" s="108"/>
      <c r="W1031" s="108"/>
      <c r="X1031" s="108"/>
      <c r="Y1031" s="116"/>
      <c r="Z1031" s="128"/>
      <c r="AA1031" s="108"/>
      <c r="AB1031" s="113"/>
      <c r="AC1031" s="113"/>
      <c r="AD1031" s="108"/>
      <c r="AE1031" s="108"/>
      <c r="AF1031" s="108"/>
      <c r="AG1031" s="113"/>
      <c r="AH1031" s="113"/>
      <c r="AI1031" s="113"/>
      <c r="AJ1031" s="108"/>
      <c r="AK1031" s="108"/>
      <c r="AL1031" s="108"/>
      <c r="AM1031" s="118"/>
      <c r="AN1031" s="118"/>
      <c r="AO1031" s="118"/>
      <c r="AP1031" s="118"/>
      <c r="AQ1031" s="118"/>
      <c r="AR1031" s="118"/>
      <c r="AS1031" s="118"/>
      <c r="AT1031" s="118"/>
      <c r="AU1031" s="118"/>
      <c r="AV1031" s="118"/>
      <c r="AW1031" s="118"/>
      <c r="AX1031" s="118"/>
      <c r="AY1031" s="119">
        <f t="shared" si="4"/>
        <v>0</v>
      </c>
      <c r="AZ1031" s="118"/>
    </row>
    <row r="1032">
      <c r="A1032" s="107">
        <f t="shared" si="5"/>
        <v>1031</v>
      </c>
      <c r="B1032" s="108"/>
      <c r="C1032" s="111"/>
      <c r="D1032" s="108"/>
      <c r="E1032" s="108"/>
      <c r="F1032" s="127"/>
      <c r="G1032" s="127"/>
      <c r="H1032" s="111"/>
      <c r="I1032" s="111"/>
      <c r="J1032" s="121"/>
      <c r="K1032" s="121"/>
      <c r="L1032" s="113"/>
      <c r="M1032" s="108"/>
      <c r="N1032" s="127"/>
      <c r="O1032" s="108"/>
      <c r="P1032" s="113"/>
      <c r="Q1032" s="113"/>
      <c r="R1032" s="113"/>
      <c r="S1032" s="108"/>
      <c r="T1032" s="111"/>
      <c r="U1032" s="108"/>
      <c r="V1032" s="108"/>
      <c r="W1032" s="108"/>
      <c r="X1032" s="108"/>
      <c r="Y1032" s="116"/>
      <c r="Z1032" s="128"/>
      <c r="AA1032" s="108"/>
      <c r="AB1032" s="113"/>
      <c r="AC1032" s="113"/>
      <c r="AD1032" s="108"/>
      <c r="AE1032" s="108"/>
      <c r="AF1032" s="108"/>
      <c r="AG1032" s="113"/>
      <c r="AH1032" s="113"/>
      <c r="AI1032" s="113"/>
      <c r="AJ1032" s="108"/>
      <c r="AK1032" s="108"/>
      <c r="AL1032" s="108"/>
      <c r="AM1032" s="118"/>
      <c r="AN1032" s="118"/>
      <c r="AO1032" s="118"/>
      <c r="AP1032" s="118"/>
      <c r="AQ1032" s="118"/>
      <c r="AR1032" s="118"/>
      <c r="AS1032" s="118"/>
      <c r="AT1032" s="118"/>
      <c r="AU1032" s="118"/>
      <c r="AV1032" s="118"/>
      <c r="AW1032" s="118"/>
      <c r="AX1032" s="118"/>
      <c r="AY1032" s="119">
        <f t="shared" si="4"/>
        <v>0</v>
      </c>
      <c r="AZ1032" s="118"/>
    </row>
    <row r="1033">
      <c r="A1033" s="107">
        <f t="shared" si="5"/>
        <v>1032</v>
      </c>
      <c r="B1033" s="108"/>
      <c r="C1033" s="111"/>
      <c r="D1033" s="108"/>
      <c r="E1033" s="108"/>
      <c r="F1033" s="127"/>
      <c r="G1033" s="127"/>
      <c r="H1033" s="111"/>
      <c r="I1033" s="111"/>
      <c r="J1033" s="121"/>
      <c r="K1033" s="121"/>
      <c r="L1033" s="113"/>
      <c r="M1033" s="108"/>
      <c r="N1033" s="127"/>
      <c r="O1033" s="108"/>
      <c r="P1033" s="113"/>
      <c r="Q1033" s="113"/>
      <c r="R1033" s="113"/>
      <c r="S1033" s="108"/>
      <c r="T1033" s="111"/>
      <c r="U1033" s="108"/>
      <c r="V1033" s="108"/>
      <c r="W1033" s="108"/>
      <c r="X1033" s="108"/>
      <c r="Y1033" s="116"/>
      <c r="Z1033" s="128"/>
      <c r="AA1033" s="108"/>
      <c r="AB1033" s="113"/>
      <c r="AC1033" s="113"/>
      <c r="AD1033" s="108"/>
      <c r="AE1033" s="108"/>
      <c r="AF1033" s="108"/>
      <c r="AG1033" s="113"/>
      <c r="AH1033" s="113"/>
      <c r="AI1033" s="113"/>
      <c r="AJ1033" s="108"/>
      <c r="AK1033" s="108"/>
      <c r="AL1033" s="108"/>
      <c r="AM1033" s="118"/>
      <c r="AN1033" s="118"/>
      <c r="AO1033" s="118"/>
      <c r="AP1033" s="118"/>
      <c r="AQ1033" s="118"/>
      <c r="AR1033" s="118"/>
      <c r="AS1033" s="118"/>
      <c r="AT1033" s="118"/>
      <c r="AU1033" s="118"/>
      <c r="AV1033" s="118"/>
      <c r="AW1033" s="118"/>
      <c r="AX1033" s="118"/>
      <c r="AY1033" s="119">
        <f t="shared" si="4"/>
        <v>0</v>
      </c>
      <c r="AZ1033" s="118"/>
    </row>
    <row r="1034">
      <c r="A1034" s="107">
        <f t="shared" si="5"/>
        <v>1033</v>
      </c>
      <c r="B1034" s="108"/>
      <c r="C1034" s="111"/>
      <c r="D1034" s="108"/>
      <c r="E1034" s="108"/>
      <c r="F1034" s="127"/>
      <c r="G1034" s="127"/>
      <c r="H1034" s="111"/>
      <c r="I1034" s="111"/>
      <c r="J1034" s="121"/>
      <c r="K1034" s="121"/>
      <c r="L1034" s="113"/>
      <c r="M1034" s="108"/>
      <c r="N1034" s="127"/>
      <c r="O1034" s="108"/>
      <c r="P1034" s="113"/>
      <c r="Q1034" s="113"/>
      <c r="R1034" s="113"/>
      <c r="S1034" s="108"/>
      <c r="T1034" s="111"/>
      <c r="U1034" s="108"/>
      <c r="V1034" s="108"/>
      <c r="W1034" s="108"/>
      <c r="X1034" s="108"/>
      <c r="Y1034" s="116"/>
      <c r="Z1034" s="128"/>
      <c r="AA1034" s="108"/>
      <c r="AB1034" s="113"/>
      <c r="AC1034" s="113"/>
      <c r="AD1034" s="108"/>
      <c r="AE1034" s="108"/>
      <c r="AF1034" s="108"/>
      <c r="AG1034" s="113"/>
      <c r="AH1034" s="113"/>
      <c r="AI1034" s="113"/>
      <c r="AJ1034" s="108"/>
      <c r="AK1034" s="108"/>
      <c r="AL1034" s="108"/>
      <c r="AM1034" s="118"/>
      <c r="AN1034" s="118"/>
      <c r="AO1034" s="118"/>
      <c r="AP1034" s="118"/>
      <c r="AQ1034" s="118"/>
      <c r="AR1034" s="118"/>
      <c r="AS1034" s="118"/>
      <c r="AT1034" s="118"/>
      <c r="AU1034" s="118"/>
      <c r="AV1034" s="118"/>
      <c r="AW1034" s="118"/>
      <c r="AX1034" s="118"/>
      <c r="AY1034" s="119">
        <f t="shared" si="4"/>
        <v>0</v>
      </c>
      <c r="AZ1034" s="118"/>
    </row>
    <row r="1035">
      <c r="A1035" s="107">
        <f t="shared" si="5"/>
        <v>1034</v>
      </c>
      <c r="B1035" s="108"/>
      <c r="C1035" s="111"/>
      <c r="D1035" s="108"/>
      <c r="E1035" s="108"/>
      <c r="F1035" s="127"/>
      <c r="G1035" s="127"/>
      <c r="H1035" s="111"/>
      <c r="I1035" s="111"/>
      <c r="J1035" s="121"/>
      <c r="K1035" s="121"/>
      <c r="L1035" s="113"/>
      <c r="M1035" s="108"/>
      <c r="N1035" s="127"/>
      <c r="O1035" s="108"/>
      <c r="P1035" s="113"/>
      <c r="Q1035" s="113"/>
      <c r="R1035" s="113"/>
      <c r="S1035" s="108"/>
      <c r="T1035" s="111"/>
      <c r="U1035" s="108"/>
      <c r="V1035" s="108"/>
      <c r="W1035" s="108"/>
      <c r="X1035" s="108"/>
      <c r="Y1035" s="116"/>
      <c r="Z1035" s="128"/>
      <c r="AA1035" s="108"/>
      <c r="AB1035" s="113"/>
      <c r="AC1035" s="113"/>
      <c r="AD1035" s="108"/>
      <c r="AE1035" s="108"/>
      <c r="AF1035" s="108"/>
      <c r="AG1035" s="113"/>
      <c r="AH1035" s="113"/>
      <c r="AI1035" s="113"/>
      <c r="AJ1035" s="108"/>
      <c r="AK1035" s="108"/>
      <c r="AL1035" s="108"/>
      <c r="AM1035" s="118"/>
      <c r="AN1035" s="118"/>
      <c r="AO1035" s="118"/>
      <c r="AP1035" s="118"/>
      <c r="AQ1035" s="118"/>
      <c r="AR1035" s="118"/>
      <c r="AS1035" s="118"/>
      <c r="AT1035" s="118"/>
      <c r="AU1035" s="118"/>
      <c r="AV1035" s="118"/>
      <c r="AW1035" s="118"/>
      <c r="AX1035" s="118"/>
      <c r="AY1035" s="119">
        <f t="shared" si="4"/>
        <v>0</v>
      </c>
      <c r="AZ1035" s="118"/>
    </row>
    <row r="1036">
      <c r="A1036" s="107">
        <f t="shared" si="5"/>
        <v>1035</v>
      </c>
      <c r="B1036" s="108"/>
      <c r="C1036" s="111"/>
      <c r="D1036" s="108"/>
      <c r="E1036" s="108"/>
      <c r="F1036" s="127"/>
      <c r="G1036" s="127"/>
      <c r="H1036" s="111"/>
      <c r="I1036" s="111"/>
      <c r="J1036" s="121"/>
      <c r="K1036" s="121"/>
      <c r="L1036" s="113"/>
      <c r="M1036" s="108"/>
      <c r="N1036" s="127"/>
      <c r="O1036" s="108"/>
      <c r="P1036" s="113"/>
      <c r="Q1036" s="113"/>
      <c r="R1036" s="113"/>
      <c r="S1036" s="108"/>
      <c r="T1036" s="111"/>
      <c r="U1036" s="108"/>
      <c r="V1036" s="108"/>
      <c r="W1036" s="108"/>
      <c r="X1036" s="108"/>
      <c r="Y1036" s="116"/>
      <c r="Z1036" s="128"/>
      <c r="AA1036" s="108"/>
      <c r="AB1036" s="113"/>
      <c r="AC1036" s="113"/>
      <c r="AD1036" s="108"/>
      <c r="AE1036" s="108"/>
      <c r="AF1036" s="108"/>
      <c r="AG1036" s="113"/>
      <c r="AH1036" s="113"/>
      <c r="AI1036" s="113"/>
      <c r="AJ1036" s="108"/>
      <c r="AK1036" s="108"/>
      <c r="AL1036" s="108"/>
      <c r="AM1036" s="118"/>
      <c r="AN1036" s="118"/>
      <c r="AO1036" s="118"/>
      <c r="AP1036" s="118"/>
      <c r="AQ1036" s="118"/>
      <c r="AR1036" s="118"/>
      <c r="AS1036" s="118"/>
      <c r="AT1036" s="118"/>
      <c r="AU1036" s="118"/>
      <c r="AV1036" s="118"/>
      <c r="AW1036" s="118"/>
      <c r="AX1036" s="118"/>
      <c r="AY1036" s="119">
        <f t="shared" si="4"/>
        <v>0</v>
      </c>
      <c r="AZ1036" s="118"/>
    </row>
    <row r="1037">
      <c r="A1037" s="107">
        <f t="shared" si="5"/>
        <v>1036</v>
      </c>
      <c r="B1037" s="108"/>
      <c r="C1037" s="111"/>
      <c r="D1037" s="108"/>
      <c r="E1037" s="108"/>
      <c r="F1037" s="127"/>
      <c r="G1037" s="127"/>
      <c r="H1037" s="111"/>
      <c r="I1037" s="111"/>
      <c r="J1037" s="121"/>
      <c r="K1037" s="121"/>
      <c r="L1037" s="113"/>
      <c r="M1037" s="108"/>
      <c r="N1037" s="127"/>
      <c r="O1037" s="108"/>
      <c r="P1037" s="113"/>
      <c r="Q1037" s="113"/>
      <c r="R1037" s="113"/>
      <c r="S1037" s="108"/>
      <c r="T1037" s="111"/>
      <c r="U1037" s="108"/>
      <c r="V1037" s="108"/>
      <c r="W1037" s="108"/>
      <c r="X1037" s="108"/>
      <c r="Y1037" s="116"/>
      <c r="Z1037" s="128"/>
      <c r="AA1037" s="108"/>
      <c r="AB1037" s="113"/>
      <c r="AC1037" s="113"/>
      <c r="AD1037" s="108"/>
      <c r="AE1037" s="108"/>
      <c r="AF1037" s="108"/>
      <c r="AG1037" s="113"/>
      <c r="AH1037" s="113"/>
      <c r="AI1037" s="113"/>
      <c r="AJ1037" s="108"/>
      <c r="AK1037" s="108"/>
      <c r="AL1037" s="108"/>
      <c r="AM1037" s="118"/>
      <c r="AN1037" s="118"/>
      <c r="AO1037" s="118"/>
      <c r="AP1037" s="118"/>
      <c r="AQ1037" s="118"/>
      <c r="AR1037" s="118"/>
      <c r="AS1037" s="118"/>
      <c r="AT1037" s="118"/>
      <c r="AU1037" s="118"/>
      <c r="AV1037" s="118"/>
      <c r="AW1037" s="118"/>
      <c r="AX1037" s="118"/>
      <c r="AY1037" s="119">
        <f t="shared" si="4"/>
        <v>0</v>
      </c>
      <c r="AZ1037" s="118"/>
    </row>
    <row r="1038">
      <c r="A1038" s="107">
        <f t="shared" si="5"/>
        <v>1037</v>
      </c>
      <c r="B1038" s="108"/>
      <c r="C1038" s="111"/>
      <c r="D1038" s="108"/>
      <c r="E1038" s="108"/>
      <c r="F1038" s="127"/>
      <c r="G1038" s="127"/>
      <c r="H1038" s="111"/>
      <c r="I1038" s="111"/>
      <c r="J1038" s="121"/>
      <c r="K1038" s="121"/>
      <c r="L1038" s="113"/>
      <c r="M1038" s="108"/>
      <c r="N1038" s="127"/>
      <c r="O1038" s="108"/>
      <c r="P1038" s="113"/>
      <c r="Q1038" s="113"/>
      <c r="R1038" s="113"/>
      <c r="S1038" s="108"/>
      <c r="T1038" s="111"/>
      <c r="U1038" s="108"/>
      <c r="V1038" s="108"/>
      <c r="W1038" s="108"/>
      <c r="X1038" s="108"/>
      <c r="Y1038" s="116"/>
      <c r="Z1038" s="128"/>
      <c r="AA1038" s="108"/>
      <c r="AB1038" s="113"/>
      <c r="AC1038" s="113"/>
      <c r="AD1038" s="108"/>
      <c r="AE1038" s="108"/>
      <c r="AF1038" s="108"/>
      <c r="AG1038" s="113"/>
      <c r="AH1038" s="113"/>
      <c r="AI1038" s="113"/>
      <c r="AJ1038" s="108"/>
      <c r="AK1038" s="108"/>
      <c r="AL1038" s="108"/>
      <c r="AM1038" s="118"/>
      <c r="AN1038" s="118"/>
      <c r="AO1038" s="118"/>
      <c r="AP1038" s="118"/>
      <c r="AQ1038" s="118"/>
      <c r="AR1038" s="118"/>
      <c r="AS1038" s="118"/>
      <c r="AT1038" s="118"/>
      <c r="AU1038" s="118"/>
      <c r="AV1038" s="118"/>
      <c r="AW1038" s="118"/>
      <c r="AX1038" s="118"/>
      <c r="AY1038" s="119">
        <f t="shared" si="4"/>
        <v>0</v>
      </c>
      <c r="AZ1038" s="118"/>
    </row>
    <row r="1039">
      <c r="A1039" s="107">
        <f t="shared" si="5"/>
        <v>1038</v>
      </c>
      <c r="B1039" s="108"/>
      <c r="C1039" s="111"/>
      <c r="D1039" s="108"/>
      <c r="E1039" s="108"/>
      <c r="F1039" s="127"/>
      <c r="G1039" s="127"/>
      <c r="H1039" s="111"/>
      <c r="I1039" s="111"/>
      <c r="J1039" s="121"/>
      <c r="K1039" s="121"/>
      <c r="L1039" s="113"/>
      <c r="M1039" s="108"/>
      <c r="N1039" s="127"/>
      <c r="O1039" s="108"/>
      <c r="P1039" s="113"/>
      <c r="Q1039" s="113"/>
      <c r="R1039" s="113"/>
      <c r="S1039" s="108"/>
      <c r="T1039" s="111"/>
      <c r="U1039" s="108"/>
      <c r="V1039" s="108"/>
      <c r="W1039" s="108"/>
      <c r="X1039" s="108"/>
      <c r="Y1039" s="116"/>
      <c r="Z1039" s="128"/>
      <c r="AA1039" s="108"/>
      <c r="AB1039" s="113"/>
      <c r="AC1039" s="113"/>
      <c r="AD1039" s="108"/>
      <c r="AE1039" s="108"/>
      <c r="AF1039" s="108"/>
      <c r="AG1039" s="113"/>
      <c r="AH1039" s="113"/>
      <c r="AI1039" s="113"/>
      <c r="AJ1039" s="108"/>
      <c r="AK1039" s="108"/>
      <c r="AL1039" s="108"/>
      <c r="AM1039" s="118"/>
      <c r="AN1039" s="118"/>
      <c r="AO1039" s="118"/>
      <c r="AP1039" s="118"/>
      <c r="AQ1039" s="118"/>
      <c r="AR1039" s="118"/>
      <c r="AS1039" s="118"/>
      <c r="AT1039" s="118"/>
      <c r="AU1039" s="118"/>
      <c r="AV1039" s="118"/>
      <c r="AW1039" s="118"/>
      <c r="AX1039" s="118"/>
      <c r="AY1039" s="119">
        <f t="shared" si="4"/>
        <v>0</v>
      </c>
      <c r="AZ1039" s="118"/>
    </row>
    <row r="1040">
      <c r="A1040" s="107">
        <f t="shared" si="5"/>
        <v>1039</v>
      </c>
      <c r="B1040" s="108"/>
      <c r="C1040" s="111"/>
      <c r="D1040" s="108"/>
      <c r="E1040" s="108"/>
      <c r="F1040" s="127"/>
      <c r="G1040" s="127"/>
      <c r="H1040" s="111"/>
      <c r="I1040" s="111"/>
      <c r="J1040" s="121"/>
      <c r="K1040" s="121"/>
      <c r="L1040" s="113"/>
      <c r="M1040" s="108"/>
      <c r="N1040" s="127"/>
      <c r="O1040" s="108"/>
      <c r="P1040" s="113"/>
      <c r="Q1040" s="113"/>
      <c r="R1040" s="113"/>
      <c r="S1040" s="108"/>
      <c r="T1040" s="111"/>
      <c r="U1040" s="108"/>
      <c r="V1040" s="108"/>
      <c r="W1040" s="108"/>
      <c r="X1040" s="108"/>
      <c r="Y1040" s="116"/>
      <c r="Z1040" s="128"/>
      <c r="AA1040" s="108"/>
      <c r="AB1040" s="113"/>
      <c r="AC1040" s="113"/>
      <c r="AD1040" s="108"/>
      <c r="AE1040" s="108"/>
      <c r="AF1040" s="108"/>
      <c r="AG1040" s="113"/>
      <c r="AH1040" s="113"/>
      <c r="AI1040" s="113"/>
      <c r="AJ1040" s="108"/>
      <c r="AK1040" s="108"/>
      <c r="AL1040" s="108"/>
      <c r="AM1040" s="118"/>
      <c r="AN1040" s="118"/>
      <c r="AO1040" s="118"/>
      <c r="AP1040" s="118"/>
      <c r="AQ1040" s="118"/>
      <c r="AR1040" s="118"/>
      <c r="AS1040" s="118"/>
      <c r="AT1040" s="118"/>
      <c r="AU1040" s="118"/>
      <c r="AV1040" s="118"/>
      <c r="AW1040" s="118"/>
      <c r="AX1040" s="118"/>
      <c r="AY1040" s="119">
        <f t="shared" si="4"/>
        <v>0</v>
      </c>
      <c r="AZ1040" s="118"/>
    </row>
    <row r="1041">
      <c r="A1041" s="107">
        <f t="shared" si="5"/>
        <v>1040</v>
      </c>
      <c r="B1041" s="108"/>
      <c r="C1041" s="111"/>
      <c r="D1041" s="108"/>
      <c r="E1041" s="108"/>
      <c r="F1041" s="127"/>
      <c r="G1041" s="127"/>
      <c r="H1041" s="111"/>
      <c r="I1041" s="111"/>
      <c r="J1041" s="121"/>
      <c r="K1041" s="121"/>
      <c r="L1041" s="113"/>
      <c r="M1041" s="108"/>
      <c r="N1041" s="127"/>
      <c r="O1041" s="108"/>
      <c r="P1041" s="113"/>
      <c r="Q1041" s="113"/>
      <c r="R1041" s="113"/>
      <c r="S1041" s="108"/>
      <c r="T1041" s="111"/>
      <c r="U1041" s="108"/>
      <c r="V1041" s="108"/>
      <c r="W1041" s="108"/>
      <c r="X1041" s="108"/>
      <c r="Y1041" s="116"/>
      <c r="Z1041" s="128"/>
      <c r="AA1041" s="108"/>
      <c r="AB1041" s="113"/>
      <c r="AC1041" s="113"/>
      <c r="AD1041" s="108"/>
      <c r="AE1041" s="108"/>
      <c r="AF1041" s="108"/>
      <c r="AG1041" s="113"/>
      <c r="AH1041" s="113"/>
      <c r="AI1041" s="113"/>
      <c r="AJ1041" s="108"/>
      <c r="AK1041" s="108"/>
      <c r="AL1041" s="108"/>
      <c r="AM1041" s="118"/>
      <c r="AN1041" s="118"/>
      <c r="AO1041" s="118"/>
      <c r="AP1041" s="118"/>
      <c r="AQ1041" s="118"/>
      <c r="AR1041" s="118"/>
      <c r="AS1041" s="118"/>
      <c r="AT1041" s="118"/>
      <c r="AU1041" s="118"/>
      <c r="AV1041" s="118"/>
      <c r="AW1041" s="118"/>
      <c r="AX1041" s="118"/>
      <c r="AY1041" s="119">
        <f t="shared" si="4"/>
        <v>0</v>
      </c>
      <c r="AZ1041" s="118"/>
    </row>
    <row r="1042">
      <c r="A1042" s="107">
        <f t="shared" si="5"/>
        <v>1041</v>
      </c>
      <c r="B1042" s="108"/>
      <c r="C1042" s="111"/>
      <c r="D1042" s="108"/>
      <c r="E1042" s="108"/>
      <c r="F1042" s="127"/>
      <c r="G1042" s="127"/>
      <c r="H1042" s="111"/>
      <c r="I1042" s="111"/>
      <c r="J1042" s="121"/>
      <c r="K1042" s="121"/>
      <c r="L1042" s="113"/>
      <c r="M1042" s="108"/>
      <c r="N1042" s="127"/>
      <c r="O1042" s="108"/>
      <c r="P1042" s="113"/>
      <c r="Q1042" s="113"/>
      <c r="R1042" s="113"/>
      <c r="S1042" s="108"/>
      <c r="T1042" s="111"/>
      <c r="U1042" s="108"/>
      <c r="V1042" s="108"/>
      <c r="W1042" s="108"/>
      <c r="X1042" s="108"/>
      <c r="Y1042" s="116"/>
      <c r="Z1042" s="128"/>
      <c r="AA1042" s="108"/>
      <c r="AB1042" s="113"/>
      <c r="AC1042" s="113"/>
      <c r="AD1042" s="108"/>
      <c r="AE1042" s="108"/>
      <c r="AF1042" s="108"/>
      <c r="AG1042" s="113"/>
      <c r="AH1042" s="113"/>
      <c r="AI1042" s="113"/>
      <c r="AJ1042" s="108"/>
      <c r="AK1042" s="108"/>
      <c r="AL1042" s="108"/>
      <c r="AM1042" s="118"/>
      <c r="AN1042" s="118"/>
      <c r="AO1042" s="118"/>
      <c r="AP1042" s="118"/>
      <c r="AQ1042" s="118"/>
      <c r="AR1042" s="118"/>
      <c r="AS1042" s="118"/>
      <c r="AT1042" s="118"/>
      <c r="AU1042" s="118"/>
      <c r="AV1042" s="118"/>
      <c r="AW1042" s="118"/>
      <c r="AX1042" s="118"/>
      <c r="AY1042" s="119">
        <f t="shared" si="4"/>
        <v>0</v>
      </c>
      <c r="AZ1042" s="118"/>
    </row>
    <row r="1043">
      <c r="A1043" s="107">
        <f t="shared" si="5"/>
        <v>1042</v>
      </c>
      <c r="B1043" s="108"/>
      <c r="C1043" s="111"/>
      <c r="D1043" s="108"/>
      <c r="E1043" s="108"/>
      <c r="F1043" s="127"/>
      <c r="G1043" s="127"/>
      <c r="H1043" s="111"/>
      <c r="I1043" s="111"/>
      <c r="J1043" s="121"/>
      <c r="K1043" s="121"/>
      <c r="L1043" s="113"/>
      <c r="M1043" s="108"/>
      <c r="N1043" s="127"/>
      <c r="O1043" s="108"/>
      <c r="P1043" s="113"/>
      <c r="Q1043" s="113"/>
      <c r="R1043" s="113"/>
      <c r="S1043" s="108"/>
      <c r="T1043" s="111"/>
      <c r="U1043" s="108"/>
      <c r="V1043" s="108"/>
      <c r="W1043" s="108"/>
      <c r="X1043" s="108"/>
      <c r="Y1043" s="116"/>
      <c r="Z1043" s="128"/>
      <c r="AA1043" s="108"/>
      <c r="AB1043" s="113"/>
      <c r="AC1043" s="113"/>
      <c r="AD1043" s="108"/>
      <c r="AE1043" s="108"/>
      <c r="AF1043" s="108"/>
      <c r="AG1043" s="113"/>
      <c r="AH1043" s="113"/>
      <c r="AI1043" s="113"/>
      <c r="AJ1043" s="108"/>
      <c r="AK1043" s="108"/>
      <c r="AL1043" s="108"/>
      <c r="AM1043" s="118"/>
      <c r="AN1043" s="118"/>
      <c r="AO1043" s="118"/>
      <c r="AP1043" s="118"/>
      <c r="AQ1043" s="118"/>
      <c r="AR1043" s="118"/>
      <c r="AS1043" s="118"/>
      <c r="AT1043" s="118"/>
      <c r="AU1043" s="118"/>
      <c r="AV1043" s="118"/>
      <c r="AW1043" s="118"/>
      <c r="AX1043" s="118"/>
      <c r="AY1043" s="119">
        <f t="shared" si="4"/>
        <v>0</v>
      </c>
      <c r="AZ1043" s="118"/>
    </row>
    <row r="1044">
      <c r="A1044" s="107">
        <f t="shared" si="5"/>
        <v>1043</v>
      </c>
      <c r="B1044" s="108"/>
      <c r="C1044" s="111"/>
      <c r="D1044" s="108"/>
      <c r="E1044" s="108"/>
      <c r="F1044" s="127"/>
      <c r="G1044" s="127"/>
      <c r="H1044" s="111"/>
      <c r="I1044" s="111"/>
      <c r="J1044" s="121"/>
      <c r="K1044" s="121"/>
      <c r="L1044" s="113"/>
      <c r="M1044" s="108"/>
      <c r="N1044" s="127"/>
      <c r="O1044" s="108"/>
      <c r="P1044" s="113"/>
      <c r="Q1044" s="113"/>
      <c r="R1044" s="113"/>
      <c r="S1044" s="108"/>
      <c r="T1044" s="111"/>
      <c r="U1044" s="108"/>
      <c r="V1044" s="108"/>
      <c r="W1044" s="108"/>
      <c r="X1044" s="108"/>
      <c r="Y1044" s="116"/>
      <c r="Z1044" s="128"/>
      <c r="AA1044" s="108"/>
      <c r="AB1044" s="113"/>
      <c r="AC1044" s="113"/>
      <c r="AD1044" s="108"/>
      <c r="AE1044" s="108"/>
      <c r="AF1044" s="108"/>
      <c r="AG1044" s="113"/>
      <c r="AH1044" s="113"/>
      <c r="AI1044" s="113"/>
      <c r="AJ1044" s="108"/>
      <c r="AK1044" s="108"/>
      <c r="AL1044" s="108"/>
      <c r="AM1044" s="118"/>
      <c r="AN1044" s="118"/>
      <c r="AO1044" s="118"/>
      <c r="AP1044" s="118"/>
      <c r="AQ1044" s="118"/>
      <c r="AR1044" s="118"/>
      <c r="AS1044" s="118"/>
      <c r="AT1044" s="118"/>
      <c r="AU1044" s="118"/>
      <c r="AV1044" s="118"/>
      <c r="AW1044" s="118"/>
      <c r="AX1044" s="118"/>
      <c r="AY1044" s="119">
        <f t="shared" si="4"/>
        <v>0</v>
      </c>
      <c r="AZ1044" s="118"/>
    </row>
    <row r="1045">
      <c r="A1045" s="107">
        <f t="shared" si="5"/>
        <v>1044</v>
      </c>
      <c r="B1045" s="108"/>
      <c r="C1045" s="111"/>
      <c r="D1045" s="108"/>
      <c r="E1045" s="108"/>
      <c r="F1045" s="127"/>
      <c r="G1045" s="127"/>
      <c r="H1045" s="111"/>
      <c r="I1045" s="111"/>
      <c r="J1045" s="121"/>
      <c r="K1045" s="121"/>
      <c r="L1045" s="113"/>
      <c r="M1045" s="108"/>
      <c r="N1045" s="127"/>
      <c r="O1045" s="108"/>
      <c r="P1045" s="113"/>
      <c r="Q1045" s="113"/>
      <c r="R1045" s="113"/>
      <c r="S1045" s="108"/>
      <c r="T1045" s="111"/>
      <c r="U1045" s="108"/>
      <c r="V1045" s="108"/>
      <c r="W1045" s="108"/>
      <c r="X1045" s="108"/>
      <c r="Y1045" s="116"/>
      <c r="Z1045" s="128"/>
      <c r="AA1045" s="108"/>
      <c r="AB1045" s="113"/>
      <c r="AC1045" s="113"/>
      <c r="AD1045" s="108"/>
      <c r="AE1045" s="108"/>
      <c r="AF1045" s="108"/>
      <c r="AG1045" s="113"/>
      <c r="AH1045" s="113"/>
      <c r="AI1045" s="113"/>
      <c r="AJ1045" s="108"/>
      <c r="AK1045" s="108"/>
      <c r="AL1045" s="108"/>
      <c r="AM1045" s="118"/>
      <c r="AN1045" s="118"/>
      <c r="AO1045" s="118"/>
      <c r="AP1045" s="118"/>
      <c r="AQ1045" s="118"/>
      <c r="AR1045" s="118"/>
      <c r="AS1045" s="118"/>
      <c r="AT1045" s="118"/>
      <c r="AU1045" s="118"/>
      <c r="AV1045" s="118"/>
      <c r="AW1045" s="118"/>
      <c r="AX1045" s="118"/>
      <c r="AY1045" s="119">
        <f t="shared" si="4"/>
        <v>0</v>
      </c>
      <c r="AZ1045" s="118"/>
    </row>
    <row r="1046">
      <c r="A1046" s="107">
        <f t="shared" si="5"/>
        <v>1045</v>
      </c>
      <c r="B1046" s="108"/>
      <c r="C1046" s="111"/>
      <c r="D1046" s="108"/>
      <c r="E1046" s="108"/>
      <c r="F1046" s="127"/>
      <c r="G1046" s="127"/>
      <c r="H1046" s="111"/>
      <c r="I1046" s="111"/>
      <c r="J1046" s="121"/>
      <c r="K1046" s="121"/>
      <c r="L1046" s="113"/>
      <c r="M1046" s="108"/>
      <c r="N1046" s="127"/>
      <c r="O1046" s="108"/>
      <c r="P1046" s="113"/>
      <c r="Q1046" s="113"/>
      <c r="R1046" s="113"/>
      <c r="S1046" s="108"/>
      <c r="T1046" s="111"/>
      <c r="U1046" s="108"/>
      <c r="V1046" s="108"/>
      <c r="W1046" s="108"/>
      <c r="X1046" s="108"/>
      <c r="Y1046" s="116"/>
      <c r="Z1046" s="128"/>
      <c r="AA1046" s="108"/>
      <c r="AB1046" s="113"/>
      <c r="AC1046" s="113"/>
      <c r="AD1046" s="108"/>
      <c r="AE1046" s="108"/>
      <c r="AF1046" s="108"/>
      <c r="AG1046" s="113"/>
      <c r="AH1046" s="113"/>
      <c r="AI1046" s="113"/>
      <c r="AJ1046" s="108"/>
      <c r="AK1046" s="108"/>
      <c r="AL1046" s="108"/>
      <c r="AM1046" s="118"/>
      <c r="AN1046" s="118"/>
      <c r="AO1046" s="118"/>
      <c r="AP1046" s="118"/>
      <c r="AQ1046" s="118"/>
      <c r="AR1046" s="118"/>
      <c r="AS1046" s="118"/>
      <c r="AT1046" s="118"/>
      <c r="AU1046" s="118"/>
      <c r="AV1046" s="118"/>
      <c r="AW1046" s="118"/>
      <c r="AX1046" s="118"/>
      <c r="AY1046" s="119">
        <f t="shared" si="4"/>
        <v>0</v>
      </c>
      <c r="AZ1046" s="118"/>
    </row>
    <row r="1047">
      <c r="A1047" s="107">
        <f t="shared" si="5"/>
        <v>1046</v>
      </c>
      <c r="B1047" s="108"/>
      <c r="C1047" s="111"/>
      <c r="D1047" s="108"/>
      <c r="E1047" s="108"/>
      <c r="F1047" s="127"/>
      <c r="G1047" s="127"/>
      <c r="H1047" s="111"/>
      <c r="I1047" s="111"/>
      <c r="J1047" s="121"/>
      <c r="K1047" s="121"/>
      <c r="L1047" s="113"/>
      <c r="M1047" s="108"/>
      <c r="N1047" s="127"/>
      <c r="O1047" s="108"/>
      <c r="P1047" s="113"/>
      <c r="Q1047" s="113"/>
      <c r="R1047" s="113"/>
      <c r="S1047" s="108"/>
      <c r="T1047" s="111"/>
      <c r="U1047" s="108"/>
      <c r="V1047" s="108"/>
      <c r="W1047" s="108"/>
      <c r="X1047" s="108"/>
      <c r="Y1047" s="116"/>
      <c r="Z1047" s="128"/>
      <c r="AA1047" s="108"/>
      <c r="AB1047" s="113"/>
      <c r="AC1047" s="113"/>
      <c r="AD1047" s="108"/>
      <c r="AE1047" s="108"/>
      <c r="AF1047" s="108"/>
      <c r="AG1047" s="113"/>
      <c r="AH1047" s="113"/>
      <c r="AI1047" s="113"/>
      <c r="AJ1047" s="108"/>
      <c r="AK1047" s="108"/>
      <c r="AL1047" s="108"/>
      <c r="AM1047" s="118"/>
      <c r="AN1047" s="118"/>
      <c r="AO1047" s="118"/>
      <c r="AP1047" s="118"/>
      <c r="AQ1047" s="118"/>
      <c r="AR1047" s="118"/>
      <c r="AS1047" s="118"/>
      <c r="AT1047" s="118"/>
      <c r="AU1047" s="118"/>
      <c r="AV1047" s="118"/>
      <c r="AW1047" s="118"/>
      <c r="AX1047" s="118"/>
      <c r="AY1047" s="119">
        <f t="shared" si="4"/>
        <v>0</v>
      </c>
      <c r="AZ1047" s="118"/>
    </row>
    <row r="1048">
      <c r="A1048" s="107">
        <f t="shared" si="5"/>
        <v>1047</v>
      </c>
      <c r="B1048" s="108"/>
      <c r="C1048" s="111"/>
      <c r="D1048" s="108"/>
      <c r="E1048" s="108"/>
      <c r="F1048" s="127"/>
      <c r="G1048" s="127"/>
      <c r="H1048" s="111"/>
      <c r="I1048" s="111"/>
      <c r="J1048" s="121"/>
      <c r="K1048" s="121"/>
      <c r="L1048" s="113"/>
      <c r="M1048" s="108"/>
      <c r="N1048" s="127"/>
      <c r="O1048" s="108"/>
      <c r="P1048" s="113"/>
      <c r="Q1048" s="113"/>
      <c r="R1048" s="113"/>
      <c r="S1048" s="108"/>
      <c r="T1048" s="111"/>
      <c r="U1048" s="108"/>
      <c r="V1048" s="108"/>
      <c r="W1048" s="108"/>
      <c r="X1048" s="108"/>
      <c r="Y1048" s="116"/>
      <c r="Z1048" s="128"/>
      <c r="AA1048" s="108"/>
      <c r="AB1048" s="113"/>
      <c r="AC1048" s="113"/>
      <c r="AD1048" s="108"/>
      <c r="AE1048" s="108"/>
      <c r="AF1048" s="108"/>
      <c r="AG1048" s="113"/>
      <c r="AH1048" s="113"/>
      <c r="AI1048" s="113"/>
      <c r="AJ1048" s="108"/>
      <c r="AK1048" s="108"/>
      <c r="AL1048" s="108"/>
      <c r="AM1048" s="118"/>
      <c r="AN1048" s="118"/>
      <c r="AO1048" s="118"/>
      <c r="AP1048" s="118"/>
      <c r="AQ1048" s="118"/>
      <c r="AR1048" s="118"/>
      <c r="AS1048" s="118"/>
      <c r="AT1048" s="118"/>
      <c r="AU1048" s="118"/>
      <c r="AV1048" s="118"/>
      <c r="AW1048" s="118"/>
      <c r="AX1048" s="118"/>
      <c r="AY1048" s="119">
        <f t="shared" si="4"/>
        <v>0</v>
      </c>
      <c r="AZ1048" s="118"/>
    </row>
    <row r="1049">
      <c r="A1049" s="107">
        <f t="shared" si="5"/>
        <v>1048</v>
      </c>
      <c r="B1049" s="108"/>
      <c r="C1049" s="111"/>
      <c r="D1049" s="108"/>
      <c r="E1049" s="108"/>
      <c r="F1049" s="127"/>
      <c r="G1049" s="127"/>
      <c r="H1049" s="111"/>
      <c r="I1049" s="111"/>
      <c r="J1049" s="121"/>
      <c r="K1049" s="121"/>
      <c r="L1049" s="113"/>
      <c r="M1049" s="108"/>
      <c r="N1049" s="127"/>
      <c r="O1049" s="108"/>
      <c r="P1049" s="113"/>
      <c r="Q1049" s="113"/>
      <c r="R1049" s="113"/>
      <c r="S1049" s="108"/>
      <c r="T1049" s="111"/>
      <c r="U1049" s="108"/>
      <c r="V1049" s="108"/>
      <c r="W1049" s="108"/>
      <c r="X1049" s="108"/>
      <c r="Y1049" s="116"/>
      <c r="Z1049" s="128"/>
      <c r="AA1049" s="108"/>
      <c r="AB1049" s="113"/>
      <c r="AC1049" s="113"/>
      <c r="AD1049" s="108"/>
      <c r="AE1049" s="108"/>
      <c r="AF1049" s="108"/>
      <c r="AG1049" s="113"/>
      <c r="AH1049" s="113"/>
      <c r="AI1049" s="113"/>
      <c r="AJ1049" s="108"/>
      <c r="AK1049" s="108"/>
      <c r="AL1049" s="108"/>
      <c r="AM1049" s="118"/>
      <c r="AN1049" s="118"/>
      <c r="AO1049" s="118"/>
      <c r="AP1049" s="118"/>
      <c r="AQ1049" s="118"/>
      <c r="AR1049" s="118"/>
      <c r="AS1049" s="118"/>
      <c r="AT1049" s="118"/>
      <c r="AU1049" s="118"/>
      <c r="AV1049" s="118"/>
      <c r="AW1049" s="118"/>
      <c r="AX1049" s="118"/>
      <c r="AY1049" s="119">
        <f t="shared" si="4"/>
        <v>0</v>
      </c>
      <c r="AZ1049" s="118"/>
    </row>
    <row r="1050">
      <c r="A1050" s="107">
        <f t="shared" si="5"/>
        <v>1049</v>
      </c>
      <c r="B1050" s="108"/>
      <c r="C1050" s="111"/>
      <c r="D1050" s="108"/>
      <c r="E1050" s="108"/>
      <c r="F1050" s="127"/>
      <c r="G1050" s="127"/>
      <c r="H1050" s="111"/>
      <c r="I1050" s="111"/>
      <c r="J1050" s="121"/>
      <c r="K1050" s="121"/>
      <c r="L1050" s="113"/>
      <c r="M1050" s="108"/>
      <c r="N1050" s="127"/>
      <c r="O1050" s="108"/>
      <c r="P1050" s="113"/>
      <c r="Q1050" s="113"/>
      <c r="R1050" s="113"/>
      <c r="S1050" s="108"/>
      <c r="T1050" s="111"/>
      <c r="U1050" s="108"/>
      <c r="V1050" s="108"/>
      <c r="W1050" s="108"/>
      <c r="X1050" s="108"/>
      <c r="Y1050" s="116"/>
      <c r="Z1050" s="128"/>
      <c r="AA1050" s="108"/>
      <c r="AB1050" s="113"/>
      <c r="AC1050" s="113"/>
      <c r="AD1050" s="108"/>
      <c r="AE1050" s="108"/>
      <c r="AF1050" s="108"/>
      <c r="AG1050" s="113"/>
      <c r="AH1050" s="113"/>
      <c r="AI1050" s="113"/>
      <c r="AJ1050" s="108"/>
      <c r="AK1050" s="108"/>
      <c r="AL1050" s="108"/>
      <c r="AM1050" s="118"/>
      <c r="AN1050" s="118"/>
      <c r="AO1050" s="118"/>
      <c r="AP1050" s="118"/>
      <c r="AQ1050" s="118"/>
      <c r="AR1050" s="118"/>
      <c r="AS1050" s="118"/>
      <c r="AT1050" s="118"/>
      <c r="AU1050" s="118"/>
      <c r="AV1050" s="118"/>
      <c r="AW1050" s="118"/>
      <c r="AX1050" s="118"/>
      <c r="AY1050" s="119">
        <f t="shared" si="4"/>
        <v>0</v>
      </c>
      <c r="AZ1050" s="118"/>
    </row>
    <row r="1051">
      <c r="A1051" s="107">
        <f t="shared" si="5"/>
        <v>1050</v>
      </c>
      <c r="B1051" s="108"/>
      <c r="C1051" s="111"/>
      <c r="D1051" s="108"/>
      <c r="E1051" s="108"/>
      <c r="F1051" s="127"/>
      <c r="G1051" s="127"/>
      <c r="H1051" s="111"/>
      <c r="I1051" s="111"/>
      <c r="J1051" s="121"/>
      <c r="K1051" s="121"/>
      <c r="L1051" s="113"/>
      <c r="M1051" s="108"/>
      <c r="N1051" s="127"/>
      <c r="O1051" s="108"/>
      <c r="P1051" s="113"/>
      <c r="Q1051" s="113"/>
      <c r="R1051" s="113"/>
      <c r="S1051" s="108"/>
      <c r="T1051" s="111"/>
      <c r="U1051" s="108"/>
      <c r="V1051" s="108"/>
      <c r="W1051" s="108"/>
      <c r="X1051" s="108"/>
      <c r="Y1051" s="116"/>
      <c r="Z1051" s="128"/>
      <c r="AA1051" s="108"/>
      <c r="AB1051" s="113"/>
      <c r="AC1051" s="113"/>
      <c r="AD1051" s="108"/>
      <c r="AE1051" s="108"/>
      <c r="AF1051" s="108"/>
      <c r="AG1051" s="113"/>
      <c r="AH1051" s="113"/>
      <c r="AI1051" s="113"/>
      <c r="AJ1051" s="108"/>
      <c r="AK1051" s="108"/>
      <c r="AL1051" s="108"/>
      <c r="AM1051" s="118"/>
      <c r="AN1051" s="118"/>
      <c r="AO1051" s="118"/>
      <c r="AP1051" s="118"/>
      <c r="AQ1051" s="118"/>
      <c r="AR1051" s="118"/>
      <c r="AS1051" s="118"/>
      <c r="AT1051" s="118"/>
      <c r="AU1051" s="118"/>
      <c r="AV1051" s="118"/>
      <c r="AW1051" s="118"/>
      <c r="AX1051" s="118"/>
      <c r="AY1051" s="119">
        <f t="shared" si="4"/>
        <v>0</v>
      </c>
      <c r="AZ1051" s="118"/>
    </row>
    <row r="1052">
      <c r="A1052" s="107">
        <f t="shared" si="5"/>
        <v>1051</v>
      </c>
      <c r="B1052" s="108"/>
      <c r="C1052" s="111"/>
      <c r="D1052" s="108"/>
      <c r="E1052" s="108"/>
      <c r="F1052" s="127"/>
      <c r="G1052" s="127"/>
      <c r="H1052" s="111"/>
      <c r="I1052" s="111"/>
      <c r="J1052" s="121"/>
      <c r="K1052" s="121"/>
      <c r="L1052" s="113"/>
      <c r="M1052" s="108"/>
      <c r="N1052" s="127"/>
      <c r="O1052" s="108"/>
      <c r="P1052" s="113"/>
      <c r="Q1052" s="113"/>
      <c r="R1052" s="113"/>
      <c r="S1052" s="108"/>
      <c r="T1052" s="111"/>
      <c r="U1052" s="108"/>
      <c r="V1052" s="108"/>
      <c r="W1052" s="108"/>
      <c r="X1052" s="108"/>
      <c r="Y1052" s="116"/>
      <c r="Z1052" s="128"/>
      <c r="AA1052" s="108"/>
      <c r="AB1052" s="113"/>
      <c r="AC1052" s="113"/>
      <c r="AD1052" s="108"/>
      <c r="AE1052" s="108"/>
      <c r="AF1052" s="108"/>
      <c r="AG1052" s="113"/>
      <c r="AH1052" s="113"/>
      <c r="AI1052" s="113"/>
      <c r="AJ1052" s="108"/>
      <c r="AK1052" s="108"/>
      <c r="AL1052" s="108"/>
      <c r="AM1052" s="118"/>
      <c r="AN1052" s="118"/>
      <c r="AO1052" s="118"/>
      <c r="AP1052" s="118"/>
      <c r="AQ1052" s="118"/>
      <c r="AR1052" s="118"/>
      <c r="AS1052" s="118"/>
      <c r="AT1052" s="118"/>
      <c r="AU1052" s="118"/>
      <c r="AV1052" s="118"/>
      <c r="AW1052" s="118"/>
      <c r="AX1052" s="118"/>
      <c r="AY1052" s="119">
        <f t="shared" si="4"/>
        <v>0</v>
      </c>
      <c r="AZ1052" s="118"/>
    </row>
    <row r="1053">
      <c r="A1053" s="107">
        <f t="shared" si="5"/>
        <v>1052</v>
      </c>
      <c r="B1053" s="108"/>
      <c r="C1053" s="111"/>
      <c r="D1053" s="108"/>
      <c r="E1053" s="108"/>
      <c r="F1053" s="127"/>
      <c r="G1053" s="127"/>
      <c r="H1053" s="111"/>
      <c r="I1053" s="111"/>
      <c r="J1053" s="121"/>
      <c r="K1053" s="121"/>
      <c r="L1053" s="113"/>
      <c r="M1053" s="108"/>
      <c r="N1053" s="127"/>
      <c r="O1053" s="108"/>
      <c r="P1053" s="113"/>
      <c r="Q1053" s="113"/>
      <c r="R1053" s="113"/>
      <c r="S1053" s="108"/>
      <c r="T1053" s="111"/>
      <c r="U1053" s="108"/>
      <c r="V1053" s="108"/>
      <c r="W1053" s="108"/>
      <c r="X1053" s="108"/>
      <c r="Y1053" s="116"/>
      <c r="Z1053" s="128"/>
      <c r="AA1053" s="108"/>
      <c r="AB1053" s="113"/>
      <c r="AC1053" s="113"/>
      <c r="AD1053" s="108"/>
      <c r="AE1053" s="108"/>
      <c r="AF1053" s="108"/>
      <c r="AG1053" s="113"/>
      <c r="AH1053" s="113"/>
      <c r="AI1053" s="113"/>
      <c r="AJ1053" s="108"/>
      <c r="AK1053" s="108"/>
      <c r="AL1053" s="108"/>
      <c r="AM1053" s="118"/>
      <c r="AN1053" s="118"/>
      <c r="AO1053" s="118"/>
      <c r="AP1053" s="118"/>
      <c r="AQ1053" s="118"/>
      <c r="AR1053" s="118"/>
      <c r="AS1053" s="118"/>
      <c r="AT1053" s="118"/>
      <c r="AU1053" s="118"/>
      <c r="AV1053" s="118"/>
      <c r="AW1053" s="118"/>
      <c r="AX1053" s="118"/>
      <c r="AY1053" s="119">
        <f t="shared" si="4"/>
        <v>0</v>
      </c>
      <c r="AZ1053" s="118"/>
    </row>
    <row r="1054">
      <c r="A1054" s="107">
        <f t="shared" si="5"/>
        <v>1053</v>
      </c>
      <c r="B1054" s="108"/>
      <c r="C1054" s="111"/>
      <c r="D1054" s="108"/>
      <c r="E1054" s="108"/>
      <c r="F1054" s="127"/>
      <c r="G1054" s="127"/>
      <c r="H1054" s="111"/>
      <c r="I1054" s="111"/>
      <c r="J1054" s="121"/>
      <c r="K1054" s="121"/>
      <c r="L1054" s="113"/>
      <c r="M1054" s="108"/>
      <c r="N1054" s="127"/>
      <c r="O1054" s="108"/>
      <c r="P1054" s="113"/>
      <c r="Q1054" s="113"/>
      <c r="R1054" s="113"/>
      <c r="S1054" s="108"/>
      <c r="T1054" s="111"/>
      <c r="U1054" s="108"/>
      <c r="V1054" s="108"/>
      <c r="W1054" s="108"/>
      <c r="X1054" s="108"/>
      <c r="Y1054" s="116"/>
      <c r="Z1054" s="128"/>
      <c r="AA1054" s="108"/>
      <c r="AB1054" s="113"/>
      <c r="AC1054" s="113"/>
      <c r="AD1054" s="108"/>
      <c r="AE1054" s="108"/>
      <c r="AF1054" s="108"/>
      <c r="AG1054" s="113"/>
      <c r="AH1054" s="113"/>
      <c r="AI1054" s="113"/>
      <c r="AJ1054" s="108"/>
      <c r="AK1054" s="108"/>
      <c r="AL1054" s="108"/>
      <c r="AM1054" s="118"/>
      <c r="AN1054" s="118"/>
      <c r="AO1054" s="118"/>
      <c r="AP1054" s="118"/>
      <c r="AQ1054" s="118"/>
      <c r="AR1054" s="118"/>
      <c r="AS1054" s="118"/>
      <c r="AT1054" s="118"/>
      <c r="AU1054" s="118"/>
      <c r="AV1054" s="118"/>
      <c r="AW1054" s="118"/>
      <c r="AX1054" s="118"/>
      <c r="AY1054" s="119">
        <f t="shared" si="4"/>
        <v>0</v>
      </c>
      <c r="AZ1054" s="118"/>
    </row>
    <row r="1055">
      <c r="A1055" s="107">
        <f t="shared" si="5"/>
        <v>1054</v>
      </c>
      <c r="B1055" s="108"/>
      <c r="C1055" s="111"/>
      <c r="D1055" s="108"/>
      <c r="E1055" s="108"/>
      <c r="F1055" s="127"/>
      <c r="G1055" s="127"/>
      <c r="H1055" s="111"/>
      <c r="I1055" s="111"/>
      <c r="J1055" s="121"/>
      <c r="K1055" s="121"/>
      <c r="L1055" s="113"/>
      <c r="M1055" s="108"/>
      <c r="N1055" s="127"/>
      <c r="O1055" s="108"/>
      <c r="P1055" s="113"/>
      <c r="Q1055" s="113"/>
      <c r="R1055" s="113"/>
      <c r="S1055" s="108"/>
      <c r="T1055" s="111"/>
      <c r="U1055" s="108"/>
      <c r="V1055" s="108"/>
      <c r="W1055" s="108"/>
      <c r="X1055" s="108"/>
      <c r="Y1055" s="116"/>
      <c r="Z1055" s="128"/>
      <c r="AA1055" s="108"/>
      <c r="AB1055" s="113"/>
      <c r="AC1055" s="113"/>
      <c r="AD1055" s="108"/>
      <c r="AE1055" s="108"/>
      <c r="AF1055" s="108"/>
      <c r="AG1055" s="113"/>
      <c r="AH1055" s="113"/>
      <c r="AI1055" s="113"/>
      <c r="AJ1055" s="108"/>
      <c r="AK1055" s="108"/>
      <c r="AL1055" s="108"/>
      <c r="AM1055" s="118"/>
      <c r="AN1055" s="118"/>
      <c r="AO1055" s="118"/>
      <c r="AP1055" s="118"/>
      <c r="AQ1055" s="118"/>
      <c r="AR1055" s="118"/>
      <c r="AS1055" s="118"/>
      <c r="AT1055" s="118"/>
      <c r="AU1055" s="118"/>
      <c r="AV1055" s="118"/>
      <c r="AW1055" s="118"/>
      <c r="AX1055" s="118"/>
      <c r="AY1055" s="119">
        <f t="shared" si="4"/>
        <v>0</v>
      </c>
      <c r="AZ1055" s="118"/>
    </row>
    <row r="1056">
      <c r="A1056" s="107">
        <f t="shared" si="5"/>
        <v>1055</v>
      </c>
      <c r="B1056" s="108"/>
      <c r="C1056" s="111"/>
      <c r="D1056" s="108"/>
      <c r="E1056" s="108"/>
      <c r="F1056" s="127"/>
      <c r="G1056" s="127"/>
      <c r="H1056" s="111"/>
      <c r="I1056" s="111"/>
      <c r="J1056" s="121"/>
      <c r="K1056" s="121"/>
      <c r="L1056" s="113"/>
      <c r="M1056" s="108"/>
      <c r="N1056" s="127"/>
      <c r="O1056" s="108"/>
      <c r="P1056" s="113"/>
      <c r="Q1056" s="113"/>
      <c r="R1056" s="113"/>
      <c r="S1056" s="108"/>
      <c r="T1056" s="111"/>
      <c r="U1056" s="108"/>
      <c r="V1056" s="108"/>
      <c r="W1056" s="108"/>
      <c r="X1056" s="108"/>
      <c r="Y1056" s="116"/>
      <c r="Z1056" s="128"/>
      <c r="AA1056" s="108"/>
      <c r="AB1056" s="113"/>
      <c r="AC1056" s="113"/>
      <c r="AD1056" s="108"/>
      <c r="AE1056" s="108"/>
      <c r="AF1056" s="108"/>
      <c r="AG1056" s="113"/>
      <c r="AH1056" s="113"/>
      <c r="AI1056" s="113"/>
      <c r="AJ1056" s="108"/>
      <c r="AK1056" s="108"/>
      <c r="AL1056" s="108"/>
      <c r="AM1056" s="118"/>
      <c r="AN1056" s="118"/>
      <c r="AO1056" s="118"/>
      <c r="AP1056" s="118"/>
      <c r="AQ1056" s="118"/>
      <c r="AR1056" s="118"/>
      <c r="AS1056" s="118"/>
      <c r="AT1056" s="118"/>
      <c r="AU1056" s="118"/>
      <c r="AV1056" s="118"/>
      <c r="AW1056" s="118"/>
      <c r="AX1056" s="118"/>
      <c r="AY1056" s="119">
        <f t="shared" si="4"/>
        <v>0</v>
      </c>
      <c r="AZ1056" s="118"/>
    </row>
    <row r="1057">
      <c r="A1057" s="107">
        <f t="shared" si="5"/>
        <v>1056</v>
      </c>
      <c r="B1057" s="108"/>
      <c r="C1057" s="111"/>
      <c r="D1057" s="108"/>
      <c r="E1057" s="108"/>
      <c r="F1057" s="127"/>
      <c r="G1057" s="127"/>
      <c r="H1057" s="111"/>
      <c r="I1057" s="111"/>
      <c r="J1057" s="121"/>
      <c r="K1057" s="121"/>
      <c r="L1057" s="113"/>
      <c r="M1057" s="108"/>
      <c r="N1057" s="127"/>
      <c r="O1057" s="108"/>
      <c r="P1057" s="113"/>
      <c r="Q1057" s="113"/>
      <c r="R1057" s="113"/>
      <c r="S1057" s="108"/>
      <c r="T1057" s="111"/>
      <c r="U1057" s="108"/>
      <c r="V1057" s="108"/>
      <c r="W1057" s="108"/>
      <c r="X1057" s="108"/>
      <c r="Y1057" s="116"/>
      <c r="Z1057" s="128"/>
      <c r="AA1057" s="108"/>
      <c r="AB1057" s="113"/>
      <c r="AC1057" s="113"/>
      <c r="AD1057" s="108"/>
      <c r="AE1057" s="108"/>
      <c r="AF1057" s="108"/>
      <c r="AG1057" s="113"/>
      <c r="AH1057" s="113"/>
      <c r="AI1057" s="113"/>
      <c r="AJ1057" s="108"/>
      <c r="AK1057" s="108"/>
      <c r="AL1057" s="108"/>
      <c r="AM1057" s="118"/>
      <c r="AN1057" s="118"/>
      <c r="AO1057" s="118"/>
      <c r="AP1057" s="118"/>
      <c r="AQ1057" s="118"/>
      <c r="AR1057" s="118"/>
      <c r="AS1057" s="118"/>
      <c r="AT1057" s="118"/>
      <c r="AU1057" s="118"/>
      <c r="AV1057" s="118"/>
      <c r="AW1057" s="118"/>
      <c r="AX1057" s="118"/>
      <c r="AY1057" s="119">
        <f t="shared" si="4"/>
        <v>0</v>
      </c>
      <c r="AZ1057" s="118"/>
    </row>
    <row r="1058">
      <c r="A1058" s="107">
        <f t="shared" si="5"/>
        <v>1057</v>
      </c>
      <c r="B1058" s="108"/>
      <c r="C1058" s="111"/>
      <c r="D1058" s="108"/>
      <c r="E1058" s="108"/>
      <c r="F1058" s="127"/>
      <c r="G1058" s="127"/>
      <c r="H1058" s="111"/>
      <c r="I1058" s="111"/>
      <c r="J1058" s="121"/>
      <c r="K1058" s="121"/>
      <c r="L1058" s="113"/>
      <c r="M1058" s="108"/>
      <c r="N1058" s="127"/>
      <c r="O1058" s="108"/>
      <c r="P1058" s="113"/>
      <c r="Q1058" s="113"/>
      <c r="R1058" s="113"/>
      <c r="S1058" s="108"/>
      <c r="T1058" s="111"/>
      <c r="U1058" s="108"/>
      <c r="V1058" s="108"/>
      <c r="W1058" s="108"/>
      <c r="X1058" s="108"/>
      <c r="Y1058" s="116"/>
      <c r="Z1058" s="128"/>
      <c r="AA1058" s="108"/>
      <c r="AB1058" s="113"/>
      <c r="AC1058" s="113"/>
      <c r="AD1058" s="108"/>
      <c r="AE1058" s="108"/>
      <c r="AF1058" s="108"/>
      <c r="AG1058" s="113"/>
      <c r="AH1058" s="113"/>
      <c r="AI1058" s="113"/>
      <c r="AJ1058" s="108"/>
      <c r="AK1058" s="108"/>
      <c r="AL1058" s="108"/>
      <c r="AM1058" s="118"/>
      <c r="AN1058" s="118"/>
      <c r="AO1058" s="118"/>
      <c r="AP1058" s="118"/>
      <c r="AQ1058" s="118"/>
      <c r="AR1058" s="118"/>
      <c r="AS1058" s="118"/>
      <c r="AT1058" s="118"/>
      <c r="AU1058" s="118"/>
      <c r="AV1058" s="118"/>
      <c r="AW1058" s="118"/>
      <c r="AX1058" s="118"/>
      <c r="AY1058" s="119">
        <f t="shared" si="4"/>
        <v>0</v>
      </c>
      <c r="AZ1058" s="118"/>
    </row>
    <row r="1059">
      <c r="A1059" s="107">
        <f t="shared" si="5"/>
        <v>1058</v>
      </c>
      <c r="B1059" s="108"/>
      <c r="C1059" s="111"/>
      <c r="D1059" s="108"/>
      <c r="E1059" s="108"/>
      <c r="F1059" s="127"/>
      <c r="G1059" s="127"/>
      <c r="H1059" s="111"/>
      <c r="I1059" s="111"/>
      <c r="J1059" s="121"/>
      <c r="K1059" s="121"/>
      <c r="L1059" s="113"/>
      <c r="M1059" s="108"/>
      <c r="N1059" s="127"/>
      <c r="O1059" s="108"/>
      <c r="P1059" s="113"/>
      <c r="Q1059" s="113"/>
      <c r="R1059" s="113"/>
      <c r="S1059" s="108"/>
      <c r="T1059" s="111"/>
      <c r="U1059" s="108"/>
      <c r="V1059" s="108"/>
      <c r="W1059" s="108"/>
      <c r="X1059" s="108"/>
      <c r="Y1059" s="116"/>
      <c r="Z1059" s="128"/>
      <c r="AA1059" s="108"/>
      <c r="AB1059" s="113"/>
      <c r="AC1059" s="113"/>
      <c r="AD1059" s="108"/>
      <c r="AE1059" s="108"/>
      <c r="AF1059" s="108"/>
      <c r="AG1059" s="113"/>
      <c r="AH1059" s="113"/>
      <c r="AI1059" s="113"/>
      <c r="AJ1059" s="108"/>
      <c r="AK1059" s="108"/>
      <c r="AL1059" s="108"/>
      <c r="AM1059" s="118"/>
      <c r="AN1059" s="118"/>
      <c r="AO1059" s="118"/>
      <c r="AP1059" s="118"/>
      <c r="AQ1059" s="118"/>
      <c r="AR1059" s="118"/>
      <c r="AS1059" s="118"/>
      <c r="AT1059" s="118"/>
      <c r="AU1059" s="118"/>
      <c r="AV1059" s="118"/>
      <c r="AW1059" s="118"/>
      <c r="AX1059" s="118"/>
      <c r="AY1059" s="119">
        <f t="shared" si="4"/>
        <v>0</v>
      </c>
      <c r="AZ1059" s="118"/>
    </row>
    <row r="1060">
      <c r="A1060" s="107">
        <f t="shared" si="5"/>
        <v>1059</v>
      </c>
      <c r="B1060" s="108"/>
      <c r="C1060" s="111"/>
      <c r="D1060" s="108"/>
      <c r="E1060" s="108"/>
      <c r="F1060" s="127"/>
      <c r="G1060" s="127"/>
      <c r="H1060" s="111"/>
      <c r="I1060" s="111"/>
      <c r="J1060" s="121"/>
      <c r="K1060" s="121"/>
      <c r="L1060" s="113"/>
      <c r="M1060" s="108"/>
      <c r="N1060" s="127"/>
      <c r="O1060" s="108"/>
      <c r="P1060" s="113"/>
      <c r="Q1060" s="113"/>
      <c r="R1060" s="113"/>
      <c r="S1060" s="108"/>
      <c r="T1060" s="111"/>
      <c r="U1060" s="108"/>
      <c r="V1060" s="108"/>
      <c r="W1060" s="108"/>
      <c r="X1060" s="108"/>
      <c r="Y1060" s="116"/>
      <c r="Z1060" s="128"/>
      <c r="AA1060" s="108"/>
      <c r="AB1060" s="113"/>
      <c r="AC1060" s="113"/>
      <c r="AD1060" s="108"/>
      <c r="AE1060" s="108"/>
      <c r="AF1060" s="108"/>
      <c r="AG1060" s="113"/>
      <c r="AH1060" s="113"/>
      <c r="AI1060" s="113"/>
      <c r="AJ1060" s="108"/>
      <c r="AK1060" s="108"/>
      <c r="AL1060" s="108"/>
      <c r="AM1060" s="118"/>
      <c r="AN1060" s="118"/>
      <c r="AO1060" s="118"/>
      <c r="AP1060" s="118"/>
      <c r="AQ1060" s="118"/>
      <c r="AR1060" s="118"/>
      <c r="AS1060" s="118"/>
      <c r="AT1060" s="118"/>
      <c r="AU1060" s="118"/>
      <c r="AV1060" s="118"/>
      <c r="AW1060" s="118"/>
      <c r="AX1060" s="118"/>
      <c r="AY1060" s="119">
        <f t="shared" si="4"/>
        <v>0</v>
      </c>
      <c r="AZ1060" s="118"/>
    </row>
    <row r="1061">
      <c r="A1061" s="107">
        <f t="shared" si="5"/>
        <v>1060</v>
      </c>
      <c r="B1061" s="108"/>
      <c r="C1061" s="111"/>
      <c r="D1061" s="108"/>
      <c r="E1061" s="108"/>
      <c r="F1061" s="127"/>
      <c r="G1061" s="127"/>
      <c r="H1061" s="111"/>
      <c r="I1061" s="111"/>
      <c r="J1061" s="121"/>
      <c r="K1061" s="121"/>
      <c r="L1061" s="113"/>
      <c r="M1061" s="108"/>
      <c r="N1061" s="127"/>
      <c r="O1061" s="108"/>
      <c r="P1061" s="113"/>
      <c r="Q1061" s="113"/>
      <c r="R1061" s="113"/>
      <c r="S1061" s="108"/>
      <c r="T1061" s="111"/>
      <c r="U1061" s="108"/>
      <c r="V1061" s="108"/>
      <c r="W1061" s="108"/>
      <c r="X1061" s="108"/>
      <c r="Y1061" s="116"/>
      <c r="Z1061" s="128"/>
      <c r="AA1061" s="108"/>
      <c r="AB1061" s="113"/>
      <c r="AC1061" s="113"/>
      <c r="AD1061" s="108"/>
      <c r="AE1061" s="108"/>
      <c r="AF1061" s="108"/>
      <c r="AG1061" s="113"/>
      <c r="AH1061" s="113"/>
      <c r="AI1061" s="113"/>
      <c r="AJ1061" s="108"/>
      <c r="AK1061" s="108"/>
      <c r="AL1061" s="108"/>
      <c r="AM1061" s="118"/>
      <c r="AN1061" s="118"/>
      <c r="AO1061" s="118"/>
      <c r="AP1061" s="118"/>
      <c r="AQ1061" s="118"/>
      <c r="AR1061" s="118"/>
      <c r="AS1061" s="118"/>
      <c r="AT1061" s="118"/>
      <c r="AU1061" s="118"/>
      <c r="AV1061" s="118"/>
      <c r="AW1061" s="118"/>
      <c r="AX1061" s="118"/>
      <c r="AY1061" s="119">
        <f t="shared" si="4"/>
        <v>0</v>
      </c>
      <c r="AZ1061" s="118"/>
    </row>
    <row r="1062">
      <c r="A1062" s="107">
        <f t="shared" si="5"/>
        <v>1061</v>
      </c>
      <c r="B1062" s="108"/>
      <c r="C1062" s="111"/>
      <c r="D1062" s="108"/>
      <c r="E1062" s="108"/>
      <c r="F1062" s="127"/>
      <c r="G1062" s="127"/>
      <c r="H1062" s="111"/>
      <c r="I1062" s="111"/>
      <c r="J1062" s="121"/>
      <c r="K1062" s="121"/>
      <c r="L1062" s="113"/>
      <c r="M1062" s="108"/>
      <c r="N1062" s="127"/>
      <c r="O1062" s="108"/>
      <c r="P1062" s="113"/>
      <c r="Q1062" s="113"/>
      <c r="R1062" s="113"/>
      <c r="S1062" s="108"/>
      <c r="T1062" s="111"/>
      <c r="U1062" s="108"/>
      <c r="V1062" s="108"/>
      <c r="W1062" s="108"/>
      <c r="X1062" s="108"/>
      <c r="Y1062" s="116"/>
      <c r="Z1062" s="128"/>
      <c r="AA1062" s="108"/>
      <c r="AB1062" s="113"/>
      <c r="AC1062" s="113"/>
      <c r="AD1062" s="108"/>
      <c r="AE1062" s="108"/>
      <c r="AF1062" s="108"/>
      <c r="AG1062" s="113"/>
      <c r="AH1062" s="113"/>
      <c r="AI1062" s="113"/>
      <c r="AJ1062" s="108"/>
      <c r="AK1062" s="108"/>
      <c r="AL1062" s="108"/>
      <c r="AM1062" s="118"/>
      <c r="AN1062" s="118"/>
      <c r="AO1062" s="118"/>
      <c r="AP1062" s="118"/>
      <c r="AQ1062" s="118"/>
      <c r="AR1062" s="118"/>
      <c r="AS1062" s="118"/>
      <c r="AT1062" s="118"/>
      <c r="AU1062" s="118"/>
      <c r="AV1062" s="118"/>
      <c r="AW1062" s="118"/>
      <c r="AX1062" s="118"/>
      <c r="AY1062" s="119">
        <f t="shared" si="4"/>
        <v>0</v>
      </c>
      <c r="AZ1062" s="118"/>
    </row>
    <row r="1063">
      <c r="A1063" s="107">
        <f t="shared" si="5"/>
        <v>1062</v>
      </c>
      <c r="B1063" s="108"/>
      <c r="C1063" s="111"/>
      <c r="D1063" s="108"/>
      <c r="E1063" s="108"/>
      <c r="F1063" s="127"/>
      <c r="G1063" s="127"/>
      <c r="H1063" s="111"/>
      <c r="I1063" s="111"/>
      <c r="J1063" s="121"/>
      <c r="K1063" s="121"/>
      <c r="L1063" s="113"/>
      <c r="M1063" s="108"/>
      <c r="N1063" s="127"/>
      <c r="O1063" s="108"/>
      <c r="P1063" s="113"/>
      <c r="Q1063" s="113"/>
      <c r="R1063" s="113"/>
      <c r="S1063" s="108"/>
      <c r="T1063" s="111"/>
      <c r="U1063" s="108"/>
      <c r="V1063" s="108"/>
      <c r="W1063" s="108"/>
      <c r="X1063" s="108"/>
      <c r="Y1063" s="116"/>
      <c r="Z1063" s="128"/>
      <c r="AA1063" s="108"/>
      <c r="AB1063" s="113"/>
      <c r="AC1063" s="113"/>
      <c r="AD1063" s="108"/>
      <c r="AE1063" s="108"/>
      <c r="AF1063" s="108"/>
      <c r="AG1063" s="113"/>
      <c r="AH1063" s="113"/>
      <c r="AI1063" s="113"/>
      <c r="AJ1063" s="108"/>
      <c r="AK1063" s="108"/>
      <c r="AL1063" s="108"/>
      <c r="AM1063" s="118"/>
      <c r="AN1063" s="118"/>
      <c r="AO1063" s="118"/>
      <c r="AP1063" s="118"/>
      <c r="AQ1063" s="118"/>
      <c r="AR1063" s="118"/>
      <c r="AS1063" s="118"/>
      <c r="AT1063" s="118"/>
      <c r="AU1063" s="118"/>
      <c r="AV1063" s="118"/>
      <c r="AW1063" s="118"/>
      <c r="AX1063" s="118"/>
      <c r="AY1063" s="119">
        <f t="shared" si="4"/>
        <v>0</v>
      </c>
      <c r="AZ1063" s="118"/>
    </row>
    <row r="1064">
      <c r="A1064" s="107">
        <f t="shared" si="5"/>
        <v>1063</v>
      </c>
      <c r="B1064" s="108"/>
      <c r="C1064" s="111"/>
      <c r="D1064" s="108"/>
      <c r="E1064" s="108"/>
      <c r="F1064" s="127"/>
      <c r="G1064" s="127"/>
      <c r="H1064" s="111"/>
      <c r="I1064" s="111"/>
      <c r="J1064" s="121"/>
      <c r="K1064" s="121"/>
      <c r="L1064" s="113"/>
      <c r="M1064" s="108"/>
      <c r="N1064" s="127"/>
      <c r="O1064" s="108"/>
      <c r="P1064" s="113"/>
      <c r="Q1064" s="113"/>
      <c r="R1064" s="113"/>
      <c r="S1064" s="108"/>
      <c r="T1064" s="111"/>
      <c r="U1064" s="108"/>
      <c r="V1064" s="108"/>
      <c r="W1064" s="108"/>
      <c r="X1064" s="108"/>
      <c r="Y1064" s="116"/>
      <c r="Z1064" s="128"/>
      <c r="AA1064" s="108"/>
      <c r="AB1064" s="113"/>
      <c r="AC1064" s="113"/>
      <c r="AD1064" s="108"/>
      <c r="AE1064" s="108"/>
      <c r="AF1064" s="108"/>
      <c r="AG1064" s="113"/>
      <c r="AH1064" s="113"/>
      <c r="AI1064" s="113"/>
      <c r="AJ1064" s="108"/>
      <c r="AK1064" s="108"/>
      <c r="AL1064" s="108"/>
      <c r="AM1064" s="118"/>
      <c r="AN1064" s="118"/>
      <c r="AO1064" s="118"/>
      <c r="AP1064" s="118"/>
      <c r="AQ1064" s="118"/>
      <c r="AR1064" s="118"/>
      <c r="AS1064" s="118"/>
      <c r="AT1064" s="118"/>
      <c r="AU1064" s="118"/>
      <c r="AV1064" s="118"/>
      <c r="AW1064" s="118"/>
      <c r="AX1064" s="118"/>
      <c r="AY1064" s="119">
        <f t="shared" si="4"/>
        <v>0</v>
      </c>
      <c r="AZ1064" s="118"/>
    </row>
    <row r="1065">
      <c r="A1065" s="107">
        <f t="shared" si="5"/>
        <v>1064</v>
      </c>
      <c r="B1065" s="108"/>
      <c r="C1065" s="111"/>
      <c r="D1065" s="108"/>
      <c r="E1065" s="108"/>
      <c r="F1065" s="127"/>
      <c r="G1065" s="127"/>
      <c r="H1065" s="111"/>
      <c r="I1065" s="111"/>
      <c r="J1065" s="121"/>
      <c r="K1065" s="121"/>
      <c r="L1065" s="113"/>
      <c r="M1065" s="108"/>
      <c r="N1065" s="127"/>
      <c r="O1065" s="108"/>
      <c r="P1065" s="113"/>
      <c r="Q1065" s="113"/>
      <c r="R1065" s="113"/>
      <c r="S1065" s="108"/>
      <c r="T1065" s="111"/>
      <c r="U1065" s="108"/>
      <c r="V1065" s="108"/>
      <c r="W1065" s="108"/>
      <c r="X1065" s="108"/>
      <c r="Y1065" s="116"/>
      <c r="Z1065" s="128"/>
      <c r="AA1065" s="108"/>
      <c r="AB1065" s="113"/>
      <c r="AC1065" s="113"/>
      <c r="AD1065" s="108"/>
      <c r="AE1065" s="108"/>
      <c r="AF1065" s="108"/>
      <c r="AG1065" s="113"/>
      <c r="AH1065" s="113"/>
      <c r="AI1065" s="113"/>
      <c r="AJ1065" s="108"/>
      <c r="AK1065" s="108"/>
      <c r="AL1065" s="108"/>
      <c r="AM1065" s="118"/>
      <c r="AN1065" s="118"/>
      <c r="AO1065" s="118"/>
      <c r="AP1065" s="118"/>
      <c r="AQ1065" s="118"/>
      <c r="AR1065" s="118"/>
      <c r="AS1065" s="118"/>
      <c r="AT1065" s="118"/>
      <c r="AU1065" s="118"/>
      <c r="AV1065" s="118"/>
      <c r="AW1065" s="118"/>
      <c r="AX1065" s="118"/>
      <c r="AY1065" s="119">
        <f t="shared" si="4"/>
        <v>0</v>
      </c>
      <c r="AZ1065" s="118"/>
    </row>
    <row r="1066">
      <c r="A1066" s="107">
        <f t="shared" si="5"/>
        <v>1065</v>
      </c>
      <c r="B1066" s="108"/>
      <c r="C1066" s="111"/>
      <c r="D1066" s="108"/>
      <c r="E1066" s="108"/>
      <c r="F1066" s="127"/>
      <c r="G1066" s="127"/>
      <c r="H1066" s="111"/>
      <c r="I1066" s="111"/>
      <c r="J1066" s="121"/>
      <c r="K1066" s="121"/>
      <c r="L1066" s="113"/>
      <c r="M1066" s="108"/>
      <c r="N1066" s="127"/>
      <c r="O1066" s="108"/>
      <c r="P1066" s="113"/>
      <c r="Q1066" s="113"/>
      <c r="R1066" s="113"/>
      <c r="S1066" s="108"/>
      <c r="T1066" s="111"/>
      <c r="U1066" s="108"/>
      <c r="V1066" s="108"/>
      <c r="W1066" s="108"/>
      <c r="X1066" s="108"/>
      <c r="Y1066" s="116"/>
      <c r="Z1066" s="128"/>
      <c r="AA1066" s="108"/>
      <c r="AB1066" s="113"/>
      <c r="AC1066" s="113"/>
      <c r="AD1066" s="108"/>
      <c r="AE1066" s="108"/>
      <c r="AF1066" s="108"/>
      <c r="AG1066" s="113"/>
      <c r="AH1066" s="113"/>
      <c r="AI1066" s="113"/>
      <c r="AJ1066" s="108"/>
      <c r="AK1066" s="108"/>
      <c r="AL1066" s="108"/>
      <c r="AM1066" s="118"/>
      <c r="AN1066" s="118"/>
      <c r="AO1066" s="118"/>
      <c r="AP1066" s="118"/>
      <c r="AQ1066" s="118"/>
      <c r="AR1066" s="118"/>
      <c r="AS1066" s="118"/>
      <c r="AT1066" s="118"/>
      <c r="AU1066" s="118"/>
      <c r="AV1066" s="118"/>
      <c r="AW1066" s="118"/>
      <c r="AX1066" s="118"/>
      <c r="AY1066" s="119">
        <f t="shared" si="4"/>
        <v>0</v>
      </c>
      <c r="AZ1066" s="118"/>
    </row>
    <row r="1067">
      <c r="A1067" s="107">
        <f t="shared" si="5"/>
        <v>1066</v>
      </c>
      <c r="B1067" s="108"/>
      <c r="C1067" s="111"/>
      <c r="D1067" s="108"/>
      <c r="E1067" s="108"/>
      <c r="F1067" s="127"/>
      <c r="G1067" s="127"/>
      <c r="H1067" s="111"/>
      <c r="I1067" s="111"/>
      <c r="J1067" s="121"/>
      <c r="K1067" s="121"/>
      <c r="L1067" s="113"/>
      <c r="M1067" s="108"/>
      <c r="N1067" s="127"/>
      <c r="O1067" s="108"/>
      <c r="P1067" s="113"/>
      <c r="Q1067" s="113"/>
      <c r="R1067" s="113"/>
      <c r="S1067" s="108"/>
      <c r="T1067" s="111"/>
      <c r="U1067" s="108"/>
      <c r="V1067" s="108"/>
      <c r="W1067" s="108"/>
      <c r="X1067" s="108"/>
      <c r="Y1067" s="116"/>
      <c r="Z1067" s="128"/>
      <c r="AA1067" s="108"/>
      <c r="AB1067" s="113"/>
      <c r="AC1067" s="113"/>
      <c r="AD1067" s="108"/>
      <c r="AE1067" s="108"/>
      <c r="AF1067" s="108"/>
      <c r="AG1067" s="113"/>
      <c r="AH1067" s="113"/>
      <c r="AI1067" s="113"/>
      <c r="AJ1067" s="108"/>
      <c r="AK1067" s="108"/>
      <c r="AL1067" s="108"/>
      <c r="AM1067" s="118"/>
      <c r="AN1067" s="118"/>
      <c r="AO1067" s="118"/>
      <c r="AP1067" s="118"/>
      <c r="AQ1067" s="118"/>
      <c r="AR1067" s="118"/>
      <c r="AS1067" s="118"/>
      <c r="AT1067" s="118"/>
      <c r="AU1067" s="118"/>
      <c r="AV1067" s="118"/>
      <c r="AW1067" s="118"/>
      <c r="AX1067" s="118"/>
      <c r="AY1067" s="119">
        <f t="shared" si="4"/>
        <v>0</v>
      </c>
      <c r="AZ1067" s="118"/>
    </row>
    <row r="1068">
      <c r="A1068" s="107">
        <f t="shared" si="5"/>
        <v>1067</v>
      </c>
      <c r="B1068" s="108"/>
      <c r="C1068" s="111"/>
      <c r="D1068" s="108"/>
      <c r="E1068" s="108"/>
      <c r="F1068" s="127"/>
      <c r="G1068" s="127"/>
      <c r="H1068" s="111"/>
      <c r="I1068" s="111"/>
      <c r="J1068" s="121"/>
      <c r="K1068" s="121"/>
      <c r="L1068" s="113"/>
      <c r="M1068" s="108"/>
      <c r="N1068" s="127"/>
      <c r="O1068" s="108"/>
      <c r="P1068" s="113"/>
      <c r="Q1068" s="113"/>
      <c r="R1068" s="113"/>
      <c r="S1068" s="108"/>
      <c r="T1068" s="111"/>
      <c r="U1068" s="108"/>
      <c r="V1068" s="108"/>
      <c r="W1068" s="108"/>
      <c r="X1068" s="108"/>
      <c r="Y1068" s="116"/>
      <c r="Z1068" s="128"/>
      <c r="AA1068" s="108"/>
      <c r="AB1068" s="113"/>
      <c r="AC1068" s="113"/>
      <c r="AD1068" s="108"/>
      <c r="AE1068" s="108"/>
      <c r="AF1068" s="108"/>
      <c r="AG1068" s="113"/>
      <c r="AH1068" s="113"/>
      <c r="AI1068" s="113"/>
      <c r="AJ1068" s="108"/>
      <c r="AK1068" s="108"/>
      <c r="AL1068" s="108"/>
      <c r="AM1068" s="118"/>
      <c r="AN1068" s="118"/>
      <c r="AO1068" s="118"/>
      <c r="AP1068" s="118"/>
      <c r="AQ1068" s="118"/>
      <c r="AR1068" s="118"/>
      <c r="AS1068" s="118"/>
      <c r="AT1068" s="118"/>
      <c r="AU1068" s="118"/>
      <c r="AV1068" s="118"/>
      <c r="AW1068" s="118"/>
      <c r="AX1068" s="118"/>
      <c r="AY1068" s="119">
        <f t="shared" si="4"/>
        <v>0</v>
      </c>
      <c r="AZ1068" s="118"/>
    </row>
    <row r="1069">
      <c r="A1069" s="107">
        <f t="shared" si="5"/>
        <v>1068</v>
      </c>
      <c r="B1069" s="108"/>
      <c r="C1069" s="111"/>
      <c r="D1069" s="108"/>
      <c r="E1069" s="108"/>
      <c r="F1069" s="127"/>
      <c r="G1069" s="127"/>
      <c r="H1069" s="111"/>
      <c r="I1069" s="111"/>
      <c r="J1069" s="121"/>
      <c r="K1069" s="121"/>
      <c r="L1069" s="113"/>
      <c r="M1069" s="108"/>
      <c r="N1069" s="127"/>
      <c r="O1069" s="108"/>
      <c r="P1069" s="113"/>
      <c r="Q1069" s="113"/>
      <c r="R1069" s="113"/>
      <c r="S1069" s="108"/>
      <c r="T1069" s="111"/>
      <c r="U1069" s="108"/>
      <c r="V1069" s="108"/>
      <c r="W1069" s="108"/>
      <c r="X1069" s="108"/>
      <c r="Y1069" s="116"/>
      <c r="Z1069" s="128"/>
      <c r="AA1069" s="108"/>
      <c r="AB1069" s="113"/>
      <c r="AC1069" s="113"/>
      <c r="AD1069" s="108"/>
      <c r="AE1069" s="108"/>
      <c r="AF1069" s="108"/>
      <c r="AG1069" s="113"/>
      <c r="AH1069" s="113"/>
      <c r="AI1069" s="113"/>
      <c r="AJ1069" s="108"/>
      <c r="AK1069" s="108"/>
      <c r="AL1069" s="108"/>
      <c r="AM1069" s="118"/>
      <c r="AN1069" s="118"/>
      <c r="AO1069" s="118"/>
      <c r="AP1069" s="118"/>
      <c r="AQ1069" s="118"/>
      <c r="AR1069" s="118"/>
      <c r="AS1069" s="118"/>
      <c r="AT1069" s="118"/>
      <c r="AU1069" s="118"/>
      <c r="AV1069" s="118"/>
      <c r="AW1069" s="118"/>
      <c r="AX1069" s="118"/>
      <c r="AY1069" s="119">
        <f t="shared" si="4"/>
        <v>0</v>
      </c>
      <c r="AZ1069" s="118"/>
    </row>
    <row r="1070">
      <c r="A1070" s="107">
        <f t="shared" si="5"/>
        <v>1069</v>
      </c>
      <c r="B1070" s="108"/>
      <c r="C1070" s="111"/>
      <c r="D1070" s="108"/>
      <c r="E1070" s="108"/>
      <c r="F1070" s="127"/>
      <c r="G1070" s="127"/>
      <c r="H1070" s="111"/>
      <c r="I1070" s="111"/>
      <c r="J1070" s="121"/>
      <c r="K1070" s="121"/>
      <c r="L1070" s="113"/>
      <c r="M1070" s="108"/>
      <c r="N1070" s="127"/>
      <c r="O1070" s="108"/>
      <c r="P1070" s="113"/>
      <c r="Q1070" s="113"/>
      <c r="R1070" s="113"/>
      <c r="S1070" s="108"/>
      <c r="T1070" s="111"/>
      <c r="U1070" s="108"/>
      <c r="V1070" s="108"/>
      <c r="W1070" s="108"/>
      <c r="X1070" s="108"/>
      <c r="Y1070" s="116"/>
      <c r="Z1070" s="128"/>
      <c r="AA1070" s="108"/>
      <c r="AB1070" s="113"/>
      <c r="AC1070" s="113"/>
      <c r="AD1070" s="108"/>
      <c r="AE1070" s="108"/>
      <c r="AF1070" s="108"/>
      <c r="AG1070" s="113"/>
      <c r="AH1070" s="113"/>
      <c r="AI1070" s="113"/>
      <c r="AJ1070" s="108"/>
      <c r="AK1070" s="108"/>
      <c r="AL1070" s="108"/>
      <c r="AM1070" s="118"/>
      <c r="AN1070" s="118"/>
      <c r="AO1070" s="118"/>
      <c r="AP1070" s="118"/>
      <c r="AQ1070" s="118"/>
      <c r="AR1070" s="118"/>
      <c r="AS1070" s="118"/>
      <c r="AT1070" s="118"/>
      <c r="AU1070" s="118"/>
      <c r="AV1070" s="118"/>
      <c r="AW1070" s="118"/>
      <c r="AX1070" s="118"/>
      <c r="AY1070" s="119">
        <f t="shared" si="4"/>
        <v>0</v>
      </c>
      <c r="AZ1070" s="118"/>
    </row>
    <row r="1071">
      <c r="A1071" s="107">
        <f t="shared" si="5"/>
        <v>1070</v>
      </c>
      <c r="B1071" s="108"/>
      <c r="C1071" s="111"/>
      <c r="D1071" s="108"/>
      <c r="E1071" s="108"/>
      <c r="F1071" s="127"/>
      <c r="G1071" s="127"/>
      <c r="H1071" s="111"/>
      <c r="I1071" s="111"/>
      <c r="J1071" s="121"/>
      <c r="K1071" s="121"/>
      <c r="L1071" s="113"/>
      <c r="M1071" s="108"/>
      <c r="N1071" s="127"/>
      <c r="O1071" s="108"/>
      <c r="P1071" s="113"/>
      <c r="Q1071" s="113"/>
      <c r="R1071" s="113"/>
      <c r="S1071" s="108"/>
      <c r="T1071" s="111"/>
      <c r="U1071" s="108"/>
      <c r="V1071" s="108"/>
      <c r="W1071" s="108"/>
      <c r="X1071" s="108"/>
      <c r="Y1071" s="116"/>
      <c r="Z1071" s="128"/>
      <c r="AA1071" s="108"/>
      <c r="AB1071" s="113"/>
      <c r="AC1071" s="113"/>
      <c r="AD1071" s="108"/>
      <c r="AE1071" s="108"/>
      <c r="AF1071" s="108"/>
      <c r="AG1071" s="113"/>
      <c r="AH1071" s="113"/>
      <c r="AI1071" s="113"/>
      <c r="AJ1071" s="108"/>
      <c r="AK1071" s="108"/>
      <c r="AL1071" s="108"/>
      <c r="AM1071" s="118"/>
      <c r="AN1071" s="118"/>
      <c r="AO1071" s="118"/>
      <c r="AP1071" s="118"/>
      <c r="AQ1071" s="118"/>
      <c r="AR1071" s="118"/>
      <c r="AS1071" s="118"/>
      <c r="AT1071" s="118"/>
      <c r="AU1071" s="118"/>
      <c r="AV1071" s="118"/>
      <c r="AW1071" s="118"/>
      <c r="AX1071" s="118"/>
      <c r="AY1071" s="119">
        <f t="shared" si="4"/>
        <v>0</v>
      </c>
      <c r="AZ1071" s="118"/>
    </row>
    <row r="1072">
      <c r="A1072" s="107">
        <f t="shared" si="5"/>
        <v>1071</v>
      </c>
      <c r="B1072" s="108"/>
      <c r="C1072" s="111"/>
      <c r="D1072" s="108"/>
      <c r="E1072" s="108"/>
      <c r="F1072" s="127"/>
      <c r="G1072" s="127"/>
      <c r="H1072" s="111"/>
      <c r="I1072" s="111"/>
      <c r="J1072" s="121"/>
      <c r="K1072" s="121"/>
      <c r="L1072" s="113"/>
      <c r="M1072" s="108"/>
      <c r="N1072" s="127"/>
      <c r="O1072" s="108"/>
      <c r="P1072" s="113"/>
      <c r="Q1072" s="113"/>
      <c r="R1072" s="113"/>
      <c r="S1072" s="108"/>
      <c r="T1072" s="111"/>
      <c r="U1072" s="108"/>
      <c r="V1072" s="108"/>
      <c r="W1072" s="108"/>
      <c r="X1072" s="108"/>
      <c r="Y1072" s="116"/>
      <c r="Z1072" s="128"/>
      <c r="AA1072" s="108"/>
      <c r="AB1072" s="113"/>
      <c r="AC1072" s="113"/>
      <c r="AD1072" s="108"/>
      <c r="AE1072" s="108"/>
      <c r="AF1072" s="108"/>
      <c r="AG1072" s="113"/>
      <c r="AH1072" s="113"/>
      <c r="AI1072" s="113"/>
      <c r="AJ1072" s="108"/>
      <c r="AK1072" s="108"/>
      <c r="AL1072" s="108"/>
      <c r="AM1072" s="118"/>
      <c r="AN1072" s="118"/>
      <c r="AO1072" s="118"/>
      <c r="AP1072" s="118"/>
      <c r="AQ1072" s="118"/>
      <c r="AR1072" s="118"/>
      <c r="AS1072" s="118"/>
      <c r="AT1072" s="118"/>
      <c r="AU1072" s="118"/>
      <c r="AV1072" s="118"/>
      <c r="AW1072" s="118"/>
      <c r="AX1072" s="118"/>
      <c r="AY1072" s="119">
        <f t="shared" si="4"/>
        <v>0</v>
      </c>
      <c r="AZ1072" s="118"/>
    </row>
    <row r="1073">
      <c r="A1073" s="107">
        <f t="shared" si="5"/>
        <v>1072</v>
      </c>
      <c r="B1073" s="108"/>
      <c r="C1073" s="111"/>
      <c r="D1073" s="108"/>
      <c r="E1073" s="108"/>
      <c r="F1073" s="127"/>
      <c r="G1073" s="127"/>
      <c r="H1073" s="111"/>
      <c r="I1073" s="111"/>
      <c r="J1073" s="121"/>
      <c r="K1073" s="121"/>
      <c r="L1073" s="113"/>
      <c r="M1073" s="108"/>
      <c r="N1073" s="127"/>
      <c r="O1073" s="108"/>
      <c r="P1073" s="113"/>
      <c r="Q1073" s="113"/>
      <c r="R1073" s="113"/>
      <c r="S1073" s="108"/>
      <c r="T1073" s="111"/>
      <c r="U1073" s="108"/>
      <c r="V1073" s="108"/>
      <c r="W1073" s="108"/>
      <c r="X1073" s="108"/>
      <c r="Y1073" s="116"/>
      <c r="Z1073" s="128"/>
      <c r="AA1073" s="108"/>
      <c r="AB1073" s="113"/>
      <c r="AC1073" s="113"/>
      <c r="AD1073" s="108"/>
      <c r="AE1073" s="108"/>
      <c r="AF1073" s="108"/>
      <c r="AG1073" s="113"/>
      <c r="AH1073" s="113"/>
      <c r="AI1073" s="113"/>
      <c r="AJ1073" s="108"/>
      <c r="AK1073" s="108"/>
      <c r="AL1073" s="108"/>
      <c r="AM1073" s="118"/>
      <c r="AN1073" s="118"/>
      <c r="AO1073" s="118"/>
      <c r="AP1073" s="118"/>
      <c r="AQ1073" s="118"/>
      <c r="AR1073" s="118"/>
      <c r="AS1073" s="118"/>
      <c r="AT1073" s="118"/>
      <c r="AU1073" s="118"/>
      <c r="AV1073" s="118"/>
      <c r="AW1073" s="118"/>
      <c r="AX1073" s="118"/>
      <c r="AY1073" s="119">
        <f t="shared" si="4"/>
        <v>0</v>
      </c>
      <c r="AZ1073" s="118"/>
    </row>
    <row r="1074">
      <c r="A1074" s="107">
        <f t="shared" si="5"/>
        <v>1073</v>
      </c>
      <c r="B1074" s="108"/>
      <c r="C1074" s="111"/>
      <c r="D1074" s="108"/>
      <c r="E1074" s="108"/>
      <c r="F1074" s="127"/>
      <c r="G1074" s="127"/>
      <c r="H1074" s="111"/>
      <c r="I1074" s="111"/>
      <c r="J1074" s="121"/>
      <c r="K1074" s="121"/>
      <c r="L1074" s="113"/>
      <c r="M1074" s="108"/>
      <c r="N1074" s="127"/>
      <c r="O1074" s="108"/>
      <c r="P1074" s="113"/>
      <c r="Q1074" s="113"/>
      <c r="R1074" s="113"/>
      <c r="S1074" s="108"/>
      <c r="T1074" s="111"/>
      <c r="U1074" s="108"/>
      <c r="V1074" s="108"/>
      <c r="W1074" s="108"/>
      <c r="X1074" s="108"/>
      <c r="Y1074" s="116"/>
      <c r="Z1074" s="128"/>
      <c r="AA1074" s="108"/>
      <c r="AB1074" s="113"/>
      <c r="AC1074" s="113"/>
      <c r="AD1074" s="108"/>
      <c r="AE1074" s="108"/>
      <c r="AF1074" s="108"/>
      <c r="AG1074" s="113"/>
      <c r="AH1074" s="113"/>
      <c r="AI1074" s="113"/>
      <c r="AJ1074" s="108"/>
      <c r="AK1074" s="108"/>
      <c r="AL1074" s="108"/>
      <c r="AM1074" s="118"/>
      <c r="AN1074" s="118"/>
      <c r="AO1074" s="118"/>
      <c r="AP1074" s="118"/>
      <c r="AQ1074" s="118"/>
      <c r="AR1074" s="118"/>
      <c r="AS1074" s="118"/>
      <c r="AT1074" s="118"/>
      <c r="AU1074" s="118"/>
      <c r="AV1074" s="118"/>
      <c r="AW1074" s="118"/>
      <c r="AX1074" s="118"/>
      <c r="AY1074" s="119">
        <f t="shared" si="4"/>
        <v>0</v>
      </c>
      <c r="AZ1074" s="118"/>
    </row>
    <row r="1075">
      <c r="A1075" s="107">
        <f t="shared" si="5"/>
        <v>1074</v>
      </c>
      <c r="B1075" s="108"/>
      <c r="C1075" s="111"/>
      <c r="D1075" s="108"/>
      <c r="E1075" s="108"/>
      <c r="F1075" s="127"/>
      <c r="G1075" s="127"/>
      <c r="H1075" s="111"/>
      <c r="I1075" s="111"/>
      <c r="J1075" s="121"/>
      <c r="K1075" s="121"/>
      <c r="L1075" s="113"/>
      <c r="M1075" s="108"/>
      <c r="N1075" s="127"/>
      <c r="O1075" s="108"/>
      <c r="P1075" s="113"/>
      <c r="Q1075" s="113"/>
      <c r="R1075" s="113"/>
      <c r="S1075" s="108"/>
      <c r="T1075" s="111"/>
      <c r="U1075" s="108"/>
      <c r="V1075" s="108"/>
      <c r="W1075" s="108"/>
      <c r="X1075" s="108"/>
      <c r="Y1075" s="116"/>
      <c r="Z1075" s="128"/>
      <c r="AA1075" s="108"/>
      <c r="AB1075" s="113"/>
      <c r="AC1075" s="113"/>
      <c r="AD1075" s="108"/>
      <c r="AE1075" s="108"/>
      <c r="AF1075" s="108"/>
      <c r="AG1075" s="113"/>
      <c r="AH1075" s="113"/>
      <c r="AI1075" s="113"/>
      <c r="AJ1075" s="108"/>
      <c r="AK1075" s="108"/>
      <c r="AL1075" s="108"/>
      <c r="AM1075" s="118"/>
      <c r="AN1075" s="118"/>
      <c r="AO1075" s="118"/>
      <c r="AP1075" s="118"/>
      <c r="AQ1075" s="118"/>
      <c r="AR1075" s="118"/>
      <c r="AS1075" s="118"/>
      <c r="AT1075" s="118"/>
      <c r="AU1075" s="118"/>
      <c r="AV1075" s="118"/>
      <c r="AW1075" s="118"/>
      <c r="AX1075" s="118"/>
      <c r="AY1075" s="119">
        <f t="shared" si="4"/>
        <v>0</v>
      </c>
      <c r="AZ1075" s="118"/>
    </row>
    <row r="1076">
      <c r="A1076" s="107">
        <f t="shared" si="5"/>
        <v>1075</v>
      </c>
      <c r="B1076" s="108"/>
      <c r="C1076" s="111"/>
      <c r="D1076" s="108"/>
      <c r="E1076" s="108"/>
      <c r="F1076" s="127"/>
      <c r="G1076" s="127"/>
      <c r="H1076" s="111"/>
      <c r="I1076" s="111"/>
      <c r="J1076" s="121"/>
      <c r="K1076" s="121"/>
      <c r="L1076" s="113"/>
      <c r="M1076" s="108"/>
      <c r="N1076" s="127"/>
      <c r="O1076" s="108"/>
      <c r="P1076" s="113"/>
      <c r="Q1076" s="113"/>
      <c r="R1076" s="113"/>
      <c r="S1076" s="108"/>
      <c r="T1076" s="111"/>
      <c r="U1076" s="108"/>
      <c r="V1076" s="108"/>
      <c r="W1076" s="108"/>
      <c r="X1076" s="108"/>
      <c r="Y1076" s="116"/>
      <c r="Z1076" s="128"/>
      <c r="AA1076" s="108"/>
      <c r="AB1076" s="113"/>
      <c r="AC1076" s="113"/>
      <c r="AD1076" s="108"/>
      <c r="AE1076" s="108"/>
      <c r="AF1076" s="108"/>
      <c r="AG1076" s="113"/>
      <c r="AH1076" s="113"/>
      <c r="AI1076" s="113"/>
      <c r="AJ1076" s="108"/>
      <c r="AK1076" s="108"/>
      <c r="AL1076" s="108"/>
      <c r="AM1076" s="118"/>
      <c r="AN1076" s="118"/>
      <c r="AO1076" s="118"/>
      <c r="AP1076" s="118"/>
      <c r="AQ1076" s="118"/>
      <c r="AR1076" s="118"/>
      <c r="AS1076" s="118"/>
      <c r="AT1076" s="118"/>
      <c r="AU1076" s="118"/>
      <c r="AV1076" s="118"/>
      <c r="AW1076" s="118"/>
      <c r="AX1076" s="118"/>
      <c r="AY1076" s="119">
        <f t="shared" si="4"/>
        <v>0</v>
      </c>
      <c r="AZ1076" s="118"/>
    </row>
    <row r="1077">
      <c r="A1077" s="107">
        <f t="shared" si="5"/>
        <v>1076</v>
      </c>
      <c r="B1077" s="108"/>
      <c r="C1077" s="111"/>
      <c r="D1077" s="108"/>
      <c r="E1077" s="108"/>
      <c r="F1077" s="127"/>
      <c r="G1077" s="127"/>
      <c r="H1077" s="111"/>
      <c r="I1077" s="111"/>
      <c r="J1077" s="121"/>
      <c r="K1077" s="121"/>
      <c r="L1077" s="113"/>
      <c r="M1077" s="108"/>
      <c r="N1077" s="127"/>
      <c r="O1077" s="108"/>
      <c r="P1077" s="113"/>
      <c r="Q1077" s="113"/>
      <c r="R1077" s="113"/>
      <c r="S1077" s="108"/>
      <c r="T1077" s="111"/>
      <c r="U1077" s="108"/>
      <c r="V1077" s="108"/>
      <c r="W1077" s="108"/>
      <c r="X1077" s="108"/>
      <c r="Y1077" s="116"/>
      <c r="Z1077" s="128"/>
      <c r="AA1077" s="108"/>
      <c r="AB1077" s="113"/>
      <c r="AC1077" s="113"/>
      <c r="AD1077" s="108"/>
      <c r="AE1077" s="108"/>
      <c r="AF1077" s="108"/>
      <c r="AG1077" s="113"/>
      <c r="AH1077" s="113"/>
      <c r="AI1077" s="113"/>
      <c r="AJ1077" s="108"/>
      <c r="AK1077" s="108"/>
      <c r="AL1077" s="108"/>
      <c r="AM1077" s="118"/>
      <c r="AN1077" s="118"/>
      <c r="AO1077" s="118"/>
      <c r="AP1077" s="118"/>
      <c r="AQ1077" s="118"/>
      <c r="AR1077" s="118"/>
      <c r="AS1077" s="118"/>
      <c r="AT1077" s="118"/>
      <c r="AU1077" s="118"/>
      <c r="AV1077" s="118"/>
      <c r="AW1077" s="118"/>
      <c r="AX1077" s="118"/>
      <c r="AY1077" s="119">
        <f t="shared" si="4"/>
        <v>0</v>
      </c>
      <c r="AZ1077" s="118"/>
    </row>
    <row r="1078">
      <c r="A1078" s="107">
        <f t="shared" si="5"/>
        <v>1077</v>
      </c>
      <c r="B1078" s="108"/>
      <c r="C1078" s="111"/>
      <c r="D1078" s="108"/>
      <c r="E1078" s="108"/>
      <c r="F1078" s="127"/>
      <c r="G1078" s="127"/>
      <c r="H1078" s="111"/>
      <c r="I1078" s="111"/>
      <c r="J1078" s="121"/>
      <c r="K1078" s="121"/>
      <c r="L1078" s="113"/>
      <c r="M1078" s="108"/>
      <c r="N1078" s="127"/>
      <c r="O1078" s="108"/>
      <c r="P1078" s="113"/>
      <c r="Q1078" s="113"/>
      <c r="R1078" s="113"/>
      <c r="S1078" s="108"/>
      <c r="T1078" s="111"/>
      <c r="U1078" s="108"/>
      <c r="V1078" s="108"/>
      <c r="W1078" s="108"/>
      <c r="X1078" s="108"/>
      <c r="Y1078" s="116"/>
      <c r="Z1078" s="128"/>
      <c r="AA1078" s="108"/>
      <c r="AB1078" s="113"/>
      <c r="AC1078" s="113"/>
      <c r="AD1078" s="108"/>
      <c r="AE1078" s="108"/>
      <c r="AF1078" s="108"/>
      <c r="AG1078" s="113"/>
      <c r="AH1078" s="113"/>
      <c r="AI1078" s="113"/>
      <c r="AJ1078" s="108"/>
      <c r="AK1078" s="108"/>
      <c r="AL1078" s="108"/>
      <c r="AM1078" s="118"/>
      <c r="AN1078" s="118"/>
      <c r="AO1078" s="118"/>
      <c r="AP1078" s="118"/>
      <c r="AQ1078" s="118"/>
      <c r="AR1078" s="118"/>
      <c r="AS1078" s="118"/>
      <c r="AT1078" s="118"/>
      <c r="AU1078" s="118"/>
      <c r="AV1078" s="118"/>
      <c r="AW1078" s="118"/>
      <c r="AX1078" s="118"/>
      <c r="AY1078" s="119">
        <f t="shared" si="4"/>
        <v>0</v>
      </c>
      <c r="AZ1078" s="118"/>
    </row>
    <row r="1079">
      <c r="A1079" s="107">
        <f t="shared" si="5"/>
        <v>1078</v>
      </c>
      <c r="B1079" s="108"/>
      <c r="C1079" s="111"/>
      <c r="D1079" s="108"/>
      <c r="E1079" s="108"/>
      <c r="F1079" s="127"/>
      <c r="G1079" s="127"/>
      <c r="H1079" s="111"/>
      <c r="I1079" s="111"/>
      <c r="J1079" s="121"/>
      <c r="K1079" s="121"/>
      <c r="L1079" s="113"/>
      <c r="M1079" s="108"/>
      <c r="N1079" s="127"/>
      <c r="O1079" s="108"/>
      <c r="P1079" s="113"/>
      <c r="Q1079" s="113"/>
      <c r="R1079" s="113"/>
      <c r="S1079" s="108"/>
      <c r="T1079" s="111"/>
      <c r="U1079" s="108"/>
      <c r="V1079" s="108"/>
      <c r="W1079" s="108"/>
      <c r="X1079" s="108"/>
      <c r="Y1079" s="116"/>
      <c r="Z1079" s="128"/>
      <c r="AA1079" s="108"/>
      <c r="AB1079" s="113"/>
      <c r="AC1079" s="113"/>
      <c r="AD1079" s="108"/>
      <c r="AE1079" s="108"/>
      <c r="AF1079" s="108"/>
      <c r="AG1079" s="113"/>
      <c r="AH1079" s="113"/>
      <c r="AI1079" s="113"/>
      <c r="AJ1079" s="108"/>
      <c r="AK1079" s="108"/>
      <c r="AL1079" s="108"/>
      <c r="AM1079" s="118"/>
      <c r="AN1079" s="118"/>
      <c r="AO1079" s="118"/>
      <c r="AP1079" s="118"/>
      <c r="AQ1079" s="118"/>
      <c r="AR1079" s="118"/>
      <c r="AS1079" s="118"/>
      <c r="AT1079" s="118"/>
      <c r="AU1079" s="118"/>
      <c r="AV1079" s="118"/>
      <c r="AW1079" s="118"/>
      <c r="AX1079" s="118"/>
      <c r="AY1079" s="119">
        <f t="shared" si="4"/>
        <v>0</v>
      </c>
      <c r="AZ1079" s="118"/>
    </row>
    <row r="1080">
      <c r="A1080" s="107">
        <f t="shared" si="5"/>
        <v>1079</v>
      </c>
      <c r="B1080" s="108"/>
      <c r="C1080" s="111"/>
      <c r="D1080" s="108"/>
      <c r="E1080" s="108"/>
      <c r="F1080" s="127"/>
      <c r="G1080" s="127"/>
      <c r="H1080" s="111"/>
      <c r="I1080" s="111"/>
      <c r="J1080" s="121"/>
      <c r="K1080" s="121"/>
      <c r="L1080" s="113"/>
      <c r="M1080" s="108"/>
      <c r="N1080" s="127"/>
      <c r="O1080" s="108"/>
      <c r="P1080" s="113"/>
      <c r="Q1080" s="113"/>
      <c r="R1080" s="113"/>
      <c r="S1080" s="108"/>
      <c r="T1080" s="111"/>
      <c r="U1080" s="108"/>
      <c r="V1080" s="108"/>
      <c r="W1080" s="108"/>
      <c r="X1080" s="108"/>
      <c r="Y1080" s="116"/>
      <c r="Z1080" s="128"/>
      <c r="AA1080" s="108"/>
      <c r="AB1080" s="113"/>
      <c r="AC1080" s="113"/>
      <c r="AD1080" s="108"/>
      <c r="AE1080" s="108"/>
      <c r="AF1080" s="108"/>
      <c r="AG1080" s="113"/>
      <c r="AH1080" s="113"/>
      <c r="AI1080" s="113"/>
      <c r="AJ1080" s="108"/>
      <c r="AK1080" s="108"/>
      <c r="AL1080" s="108"/>
      <c r="AM1080" s="118"/>
      <c r="AN1080" s="118"/>
      <c r="AO1080" s="118"/>
      <c r="AP1080" s="118"/>
      <c r="AQ1080" s="118"/>
      <c r="AR1080" s="118"/>
      <c r="AS1080" s="118"/>
      <c r="AT1080" s="118"/>
      <c r="AU1080" s="118"/>
      <c r="AV1080" s="118"/>
      <c r="AW1080" s="118"/>
      <c r="AX1080" s="118"/>
      <c r="AY1080" s="119">
        <f t="shared" si="4"/>
        <v>0</v>
      </c>
      <c r="AZ1080" s="118"/>
    </row>
    <row r="1081">
      <c r="A1081" s="107">
        <f t="shared" si="5"/>
        <v>1080</v>
      </c>
      <c r="B1081" s="108"/>
      <c r="C1081" s="111"/>
      <c r="D1081" s="108"/>
      <c r="E1081" s="108"/>
      <c r="F1081" s="127"/>
      <c r="G1081" s="127"/>
      <c r="H1081" s="111"/>
      <c r="I1081" s="111"/>
      <c r="J1081" s="121"/>
      <c r="K1081" s="121"/>
      <c r="L1081" s="113"/>
      <c r="M1081" s="108"/>
      <c r="N1081" s="127"/>
      <c r="O1081" s="108"/>
      <c r="P1081" s="113"/>
      <c r="Q1081" s="113"/>
      <c r="R1081" s="113"/>
      <c r="S1081" s="108"/>
      <c r="T1081" s="111"/>
      <c r="U1081" s="108"/>
      <c r="V1081" s="108"/>
      <c r="W1081" s="108"/>
      <c r="X1081" s="108"/>
      <c r="Y1081" s="116"/>
      <c r="Z1081" s="128"/>
      <c r="AA1081" s="108"/>
      <c r="AB1081" s="113"/>
      <c r="AC1081" s="113"/>
      <c r="AD1081" s="108"/>
      <c r="AE1081" s="108"/>
      <c r="AF1081" s="108"/>
      <c r="AG1081" s="113"/>
      <c r="AH1081" s="113"/>
      <c r="AI1081" s="113"/>
      <c r="AJ1081" s="108"/>
      <c r="AK1081" s="108"/>
      <c r="AL1081" s="108"/>
      <c r="AM1081" s="118"/>
      <c r="AN1081" s="118"/>
      <c r="AO1081" s="118"/>
      <c r="AP1081" s="118"/>
      <c r="AQ1081" s="118"/>
      <c r="AR1081" s="118"/>
      <c r="AS1081" s="118"/>
      <c r="AT1081" s="118"/>
      <c r="AU1081" s="118"/>
      <c r="AV1081" s="118"/>
      <c r="AW1081" s="118"/>
      <c r="AX1081" s="118"/>
      <c r="AY1081" s="119">
        <f t="shared" si="4"/>
        <v>0</v>
      </c>
      <c r="AZ1081" s="118"/>
    </row>
    <row r="1082">
      <c r="A1082" s="107">
        <f t="shared" si="5"/>
        <v>1081</v>
      </c>
      <c r="B1082" s="108"/>
      <c r="C1082" s="111"/>
      <c r="D1082" s="108"/>
      <c r="E1082" s="108"/>
      <c r="F1082" s="127"/>
      <c r="G1082" s="127"/>
      <c r="H1082" s="111"/>
      <c r="I1082" s="111"/>
      <c r="J1082" s="121"/>
      <c r="K1082" s="121"/>
      <c r="L1082" s="113"/>
      <c r="M1082" s="108"/>
      <c r="N1082" s="127"/>
      <c r="O1082" s="108"/>
      <c r="P1082" s="113"/>
      <c r="Q1082" s="113"/>
      <c r="R1082" s="113"/>
      <c r="S1082" s="108"/>
      <c r="T1082" s="111"/>
      <c r="U1082" s="108"/>
      <c r="V1082" s="108"/>
      <c r="W1082" s="108"/>
      <c r="X1082" s="108"/>
      <c r="Y1082" s="116"/>
      <c r="Z1082" s="128"/>
      <c r="AA1082" s="108"/>
      <c r="AB1082" s="113"/>
      <c r="AC1082" s="113"/>
      <c r="AD1082" s="108"/>
      <c r="AE1082" s="108"/>
      <c r="AF1082" s="108"/>
      <c r="AG1082" s="113"/>
      <c r="AH1082" s="113"/>
      <c r="AI1082" s="113"/>
      <c r="AJ1082" s="108"/>
      <c r="AK1082" s="108"/>
      <c r="AL1082" s="108"/>
      <c r="AM1082" s="118"/>
      <c r="AN1082" s="118"/>
      <c r="AO1082" s="118"/>
      <c r="AP1082" s="118"/>
      <c r="AQ1082" s="118"/>
      <c r="AR1082" s="118"/>
      <c r="AS1082" s="118"/>
      <c r="AT1082" s="118"/>
      <c r="AU1082" s="118"/>
      <c r="AV1082" s="118"/>
      <c r="AW1082" s="118"/>
      <c r="AX1082" s="118"/>
      <c r="AY1082" s="119">
        <f t="shared" si="4"/>
        <v>0</v>
      </c>
      <c r="AZ1082" s="118"/>
    </row>
    <row r="1083">
      <c r="A1083" s="107">
        <f t="shared" si="5"/>
        <v>1082</v>
      </c>
      <c r="B1083" s="108"/>
      <c r="C1083" s="111"/>
      <c r="D1083" s="108"/>
      <c r="E1083" s="108"/>
      <c r="F1083" s="127"/>
      <c r="G1083" s="127"/>
      <c r="H1083" s="111"/>
      <c r="I1083" s="111"/>
      <c r="J1083" s="121"/>
      <c r="K1083" s="121"/>
      <c r="L1083" s="113"/>
      <c r="M1083" s="108"/>
      <c r="N1083" s="127"/>
      <c r="O1083" s="108"/>
      <c r="P1083" s="113"/>
      <c r="Q1083" s="113"/>
      <c r="R1083" s="113"/>
      <c r="S1083" s="108"/>
      <c r="T1083" s="111"/>
      <c r="U1083" s="108"/>
      <c r="V1083" s="108"/>
      <c r="W1083" s="108"/>
      <c r="X1083" s="108"/>
      <c r="Y1083" s="116"/>
      <c r="Z1083" s="128"/>
      <c r="AA1083" s="108"/>
      <c r="AB1083" s="113"/>
      <c r="AC1083" s="113"/>
      <c r="AD1083" s="108"/>
      <c r="AE1083" s="108"/>
      <c r="AF1083" s="108"/>
      <c r="AG1083" s="113"/>
      <c r="AH1083" s="113"/>
      <c r="AI1083" s="113"/>
      <c r="AJ1083" s="108"/>
      <c r="AK1083" s="108"/>
      <c r="AL1083" s="108"/>
      <c r="AM1083" s="118"/>
      <c r="AN1083" s="118"/>
      <c r="AO1083" s="118"/>
      <c r="AP1083" s="118"/>
      <c r="AQ1083" s="118"/>
      <c r="AR1083" s="118"/>
      <c r="AS1083" s="118"/>
      <c r="AT1083" s="118"/>
      <c r="AU1083" s="118"/>
      <c r="AV1083" s="118"/>
      <c r="AW1083" s="118"/>
      <c r="AX1083" s="118"/>
      <c r="AY1083" s="119">
        <f t="shared" si="4"/>
        <v>0</v>
      </c>
      <c r="AZ1083" s="118"/>
    </row>
    <row r="1084">
      <c r="A1084" s="107">
        <f t="shared" si="5"/>
        <v>1083</v>
      </c>
      <c r="B1084" s="108"/>
      <c r="C1084" s="111"/>
      <c r="D1084" s="108"/>
      <c r="E1084" s="108"/>
      <c r="F1084" s="127"/>
      <c r="G1084" s="127"/>
      <c r="H1084" s="111"/>
      <c r="I1084" s="111"/>
      <c r="J1084" s="121"/>
      <c r="K1084" s="121"/>
      <c r="L1084" s="113"/>
      <c r="M1084" s="108"/>
      <c r="N1084" s="127"/>
      <c r="O1084" s="108"/>
      <c r="P1084" s="113"/>
      <c r="Q1084" s="113"/>
      <c r="R1084" s="113"/>
      <c r="S1084" s="108"/>
      <c r="T1084" s="111"/>
      <c r="U1084" s="108"/>
      <c r="V1084" s="108"/>
      <c r="W1084" s="108"/>
      <c r="X1084" s="108"/>
      <c r="Y1084" s="116"/>
      <c r="Z1084" s="128"/>
      <c r="AA1084" s="108"/>
      <c r="AB1084" s="113"/>
      <c r="AC1084" s="113"/>
      <c r="AD1084" s="108"/>
      <c r="AE1084" s="108"/>
      <c r="AF1084" s="108"/>
      <c r="AG1084" s="113"/>
      <c r="AH1084" s="113"/>
      <c r="AI1084" s="113"/>
      <c r="AJ1084" s="108"/>
      <c r="AK1084" s="108"/>
      <c r="AL1084" s="108"/>
      <c r="AM1084" s="118"/>
      <c r="AN1084" s="118"/>
      <c r="AO1084" s="118"/>
      <c r="AP1084" s="118"/>
      <c r="AQ1084" s="118"/>
      <c r="AR1084" s="118"/>
      <c r="AS1084" s="118"/>
      <c r="AT1084" s="118"/>
      <c r="AU1084" s="118"/>
      <c r="AV1084" s="118"/>
      <c r="AW1084" s="118"/>
      <c r="AX1084" s="118"/>
      <c r="AY1084" s="119">
        <f t="shared" si="4"/>
        <v>0</v>
      </c>
      <c r="AZ1084" s="118"/>
    </row>
    <row r="1085">
      <c r="A1085" s="107">
        <f t="shared" si="5"/>
        <v>1084</v>
      </c>
      <c r="B1085" s="108"/>
      <c r="C1085" s="111"/>
      <c r="D1085" s="108"/>
      <c r="E1085" s="108"/>
      <c r="F1085" s="127"/>
      <c r="G1085" s="127"/>
      <c r="H1085" s="111"/>
      <c r="I1085" s="111"/>
      <c r="J1085" s="121"/>
      <c r="K1085" s="121"/>
      <c r="L1085" s="113"/>
      <c r="M1085" s="108"/>
      <c r="N1085" s="127"/>
      <c r="O1085" s="108"/>
      <c r="P1085" s="113"/>
      <c r="Q1085" s="113"/>
      <c r="R1085" s="113"/>
      <c r="S1085" s="108"/>
      <c r="T1085" s="111"/>
      <c r="U1085" s="108"/>
      <c r="V1085" s="108"/>
      <c r="W1085" s="108"/>
      <c r="X1085" s="108"/>
      <c r="Y1085" s="116"/>
      <c r="Z1085" s="128"/>
      <c r="AA1085" s="108"/>
      <c r="AB1085" s="113"/>
      <c r="AC1085" s="113"/>
      <c r="AD1085" s="108"/>
      <c r="AE1085" s="108"/>
      <c r="AF1085" s="108"/>
      <c r="AG1085" s="113"/>
      <c r="AH1085" s="113"/>
      <c r="AI1085" s="113"/>
      <c r="AJ1085" s="108"/>
      <c r="AK1085" s="108"/>
      <c r="AL1085" s="108"/>
      <c r="AM1085" s="118"/>
      <c r="AN1085" s="118"/>
      <c r="AO1085" s="118"/>
      <c r="AP1085" s="118"/>
      <c r="AQ1085" s="118"/>
      <c r="AR1085" s="118"/>
      <c r="AS1085" s="118"/>
      <c r="AT1085" s="118"/>
      <c r="AU1085" s="118"/>
      <c r="AV1085" s="118"/>
      <c r="AW1085" s="118"/>
      <c r="AX1085" s="118"/>
      <c r="AY1085" s="119">
        <f t="shared" si="4"/>
        <v>0</v>
      </c>
      <c r="AZ1085" s="118"/>
    </row>
    <row r="1086">
      <c r="A1086" s="107">
        <f t="shared" si="5"/>
        <v>1085</v>
      </c>
      <c r="B1086" s="108"/>
      <c r="C1086" s="111"/>
      <c r="D1086" s="108"/>
      <c r="E1086" s="108"/>
      <c r="F1086" s="127"/>
      <c r="G1086" s="127"/>
      <c r="H1086" s="111"/>
      <c r="I1086" s="111"/>
      <c r="J1086" s="121"/>
      <c r="K1086" s="121"/>
      <c r="L1086" s="113"/>
      <c r="M1086" s="108"/>
      <c r="N1086" s="127"/>
      <c r="O1086" s="108"/>
      <c r="P1086" s="113"/>
      <c r="Q1086" s="113"/>
      <c r="R1086" s="113"/>
      <c r="S1086" s="108"/>
      <c r="T1086" s="111"/>
      <c r="U1086" s="108"/>
      <c r="V1086" s="108"/>
      <c r="W1086" s="108"/>
      <c r="X1086" s="108"/>
      <c r="Y1086" s="116"/>
      <c r="Z1086" s="128"/>
      <c r="AA1086" s="108"/>
      <c r="AB1086" s="113"/>
      <c r="AC1086" s="113"/>
      <c r="AD1086" s="108"/>
      <c r="AE1086" s="108"/>
      <c r="AF1086" s="108"/>
      <c r="AG1086" s="113"/>
      <c r="AH1086" s="113"/>
      <c r="AI1086" s="113"/>
      <c r="AJ1086" s="108"/>
      <c r="AK1086" s="108"/>
      <c r="AL1086" s="108"/>
      <c r="AM1086" s="118"/>
      <c r="AN1086" s="118"/>
      <c r="AO1086" s="118"/>
      <c r="AP1086" s="118"/>
      <c r="AQ1086" s="118"/>
      <c r="AR1086" s="118"/>
      <c r="AS1086" s="118"/>
      <c r="AT1086" s="118"/>
      <c r="AU1086" s="118"/>
      <c r="AV1086" s="118"/>
      <c r="AW1086" s="118"/>
      <c r="AX1086" s="118"/>
      <c r="AY1086" s="119">
        <f t="shared" si="4"/>
        <v>0</v>
      </c>
      <c r="AZ1086" s="118"/>
    </row>
    <row r="1087">
      <c r="A1087" s="107">
        <f t="shared" si="5"/>
        <v>1086</v>
      </c>
      <c r="B1087" s="108"/>
      <c r="C1087" s="111"/>
      <c r="D1087" s="108"/>
      <c r="E1087" s="108"/>
      <c r="F1087" s="127"/>
      <c r="G1087" s="127"/>
      <c r="H1087" s="111"/>
      <c r="I1087" s="111"/>
      <c r="J1087" s="121"/>
      <c r="K1087" s="121"/>
      <c r="L1087" s="113"/>
      <c r="M1087" s="108"/>
      <c r="N1087" s="127"/>
      <c r="O1087" s="108"/>
      <c r="P1087" s="113"/>
      <c r="Q1087" s="113"/>
      <c r="R1087" s="113"/>
      <c r="S1087" s="108"/>
      <c r="T1087" s="111"/>
      <c r="U1087" s="108"/>
      <c r="V1087" s="108"/>
      <c r="W1087" s="108"/>
      <c r="X1087" s="108"/>
      <c r="Y1087" s="116"/>
      <c r="Z1087" s="128"/>
      <c r="AA1087" s="108"/>
      <c r="AB1087" s="113"/>
      <c r="AC1087" s="113"/>
      <c r="AD1087" s="108"/>
      <c r="AE1087" s="108"/>
      <c r="AF1087" s="108"/>
      <c r="AG1087" s="113"/>
      <c r="AH1087" s="113"/>
      <c r="AI1087" s="113"/>
      <c r="AJ1087" s="108"/>
      <c r="AK1087" s="108"/>
      <c r="AL1087" s="108"/>
      <c r="AM1087" s="118"/>
      <c r="AN1087" s="118"/>
      <c r="AO1087" s="118"/>
      <c r="AP1087" s="118"/>
      <c r="AQ1087" s="118"/>
      <c r="AR1087" s="118"/>
      <c r="AS1087" s="118"/>
      <c r="AT1087" s="118"/>
      <c r="AU1087" s="118"/>
      <c r="AV1087" s="118"/>
      <c r="AW1087" s="118"/>
      <c r="AX1087" s="118"/>
      <c r="AY1087" s="119">
        <f t="shared" si="4"/>
        <v>0</v>
      </c>
      <c r="AZ1087" s="118"/>
    </row>
    <row r="1088">
      <c r="A1088" s="107">
        <f t="shared" si="5"/>
        <v>1087</v>
      </c>
      <c r="B1088" s="108"/>
      <c r="C1088" s="111"/>
      <c r="D1088" s="108"/>
      <c r="E1088" s="108"/>
      <c r="F1088" s="127"/>
      <c r="G1088" s="127"/>
      <c r="H1088" s="111"/>
      <c r="I1088" s="111"/>
      <c r="J1088" s="121"/>
      <c r="K1088" s="121"/>
      <c r="L1088" s="113"/>
      <c r="M1088" s="108"/>
      <c r="N1088" s="127"/>
      <c r="O1088" s="108"/>
      <c r="P1088" s="113"/>
      <c r="Q1088" s="113"/>
      <c r="R1088" s="113"/>
      <c r="S1088" s="108"/>
      <c r="T1088" s="111"/>
      <c r="U1088" s="108"/>
      <c r="V1088" s="108"/>
      <c r="W1088" s="108"/>
      <c r="X1088" s="108"/>
      <c r="Y1088" s="116"/>
      <c r="Z1088" s="128"/>
      <c r="AA1088" s="108"/>
      <c r="AB1088" s="113"/>
      <c r="AC1088" s="113"/>
      <c r="AD1088" s="108"/>
      <c r="AE1088" s="108"/>
      <c r="AF1088" s="108"/>
      <c r="AG1088" s="113"/>
      <c r="AH1088" s="113"/>
      <c r="AI1088" s="113"/>
      <c r="AJ1088" s="108"/>
      <c r="AK1088" s="108"/>
      <c r="AL1088" s="108"/>
      <c r="AM1088" s="118"/>
      <c r="AN1088" s="118"/>
      <c r="AO1088" s="118"/>
      <c r="AP1088" s="118"/>
      <c r="AQ1088" s="118"/>
      <c r="AR1088" s="118"/>
      <c r="AS1088" s="118"/>
      <c r="AT1088" s="118"/>
      <c r="AU1088" s="118"/>
      <c r="AV1088" s="118"/>
      <c r="AW1088" s="118"/>
      <c r="AX1088" s="118"/>
      <c r="AY1088" s="119">
        <f t="shared" si="4"/>
        <v>0</v>
      </c>
      <c r="AZ1088" s="118"/>
    </row>
    <row r="1089">
      <c r="A1089" s="107">
        <f t="shared" si="5"/>
        <v>1088</v>
      </c>
      <c r="B1089" s="108"/>
      <c r="C1089" s="111"/>
      <c r="D1089" s="108"/>
      <c r="E1089" s="108"/>
      <c r="F1089" s="127"/>
      <c r="G1089" s="127"/>
      <c r="H1089" s="111"/>
      <c r="I1089" s="111"/>
      <c r="J1089" s="121"/>
      <c r="K1089" s="121"/>
      <c r="L1089" s="113"/>
      <c r="M1089" s="108"/>
      <c r="N1089" s="127"/>
      <c r="O1089" s="108"/>
      <c r="P1089" s="113"/>
      <c r="Q1089" s="113"/>
      <c r="R1089" s="113"/>
      <c r="S1089" s="108"/>
      <c r="T1089" s="111"/>
      <c r="U1089" s="108"/>
      <c r="V1089" s="108"/>
      <c r="W1089" s="108"/>
      <c r="X1089" s="108"/>
      <c r="Y1089" s="116"/>
      <c r="Z1089" s="128"/>
      <c r="AA1089" s="108"/>
      <c r="AB1089" s="113"/>
      <c r="AC1089" s="113"/>
      <c r="AD1089" s="108"/>
      <c r="AE1089" s="108"/>
      <c r="AF1089" s="108"/>
      <c r="AG1089" s="113"/>
      <c r="AH1089" s="113"/>
      <c r="AI1089" s="113"/>
      <c r="AJ1089" s="108"/>
      <c r="AK1089" s="108"/>
      <c r="AL1089" s="108"/>
      <c r="AM1089" s="118"/>
      <c r="AN1089" s="118"/>
      <c r="AO1089" s="118"/>
      <c r="AP1089" s="118"/>
      <c r="AQ1089" s="118"/>
      <c r="AR1089" s="118"/>
      <c r="AS1089" s="118"/>
      <c r="AT1089" s="118"/>
      <c r="AU1089" s="118"/>
      <c r="AV1089" s="118"/>
      <c r="AW1089" s="118"/>
      <c r="AX1089" s="118"/>
      <c r="AY1089" s="119">
        <f t="shared" si="4"/>
        <v>0</v>
      </c>
      <c r="AZ1089" s="118"/>
    </row>
    <row r="1090">
      <c r="A1090" s="107">
        <f t="shared" si="5"/>
        <v>1089</v>
      </c>
      <c r="B1090" s="108"/>
      <c r="C1090" s="111"/>
      <c r="D1090" s="108"/>
      <c r="E1090" s="108"/>
      <c r="F1090" s="127"/>
      <c r="G1090" s="127"/>
      <c r="H1090" s="111"/>
      <c r="I1090" s="111"/>
      <c r="J1090" s="121"/>
      <c r="K1090" s="121"/>
      <c r="L1090" s="113"/>
      <c r="M1090" s="108"/>
      <c r="N1090" s="127"/>
      <c r="O1090" s="108"/>
      <c r="P1090" s="113"/>
      <c r="Q1090" s="113"/>
      <c r="R1090" s="113"/>
      <c r="S1090" s="108"/>
      <c r="T1090" s="111"/>
      <c r="U1090" s="108"/>
      <c r="V1090" s="108"/>
      <c r="W1090" s="108"/>
      <c r="X1090" s="108"/>
      <c r="Y1090" s="116"/>
      <c r="Z1090" s="128"/>
      <c r="AA1090" s="108"/>
      <c r="AB1090" s="113"/>
      <c r="AC1090" s="113"/>
      <c r="AD1090" s="108"/>
      <c r="AE1090" s="108"/>
      <c r="AF1090" s="108"/>
      <c r="AG1090" s="113"/>
      <c r="AH1090" s="113"/>
      <c r="AI1090" s="113"/>
      <c r="AJ1090" s="108"/>
      <c r="AK1090" s="108"/>
      <c r="AL1090" s="108"/>
      <c r="AM1090" s="118"/>
      <c r="AN1090" s="118"/>
      <c r="AO1090" s="118"/>
      <c r="AP1090" s="118"/>
      <c r="AQ1090" s="118"/>
      <c r="AR1090" s="118"/>
      <c r="AS1090" s="118"/>
      <c r="AT1090" s="118"/>
      <c r="AU1090" s="118"/>
      <c r="AV1090" s="118"/>
      <c r="AW1090" s="118"/>
      <c r="AX1090" s="118"/>
      <c r="AY1090" s="119">
        <f t="shared" si="4"/>
        <v>0</v>
      </c>
      <c r="AZ1090" s="118"/>
    </row>
    <row r="1091">
      <c r="A1091" s="107">
        <f t="shared" si="5"/>
        <v>1090</v>
      </c>
      <c r="B1091" s="108"/>
      <c r="C1091" s="111"/>
      <c r="D1091" s="108"/>
      <c r="E1091" s="108"/>
      <c r="F1091" s="127"/>
      <c r="G1091" s="127"/>
      <c r="H1091" s="111"/>
      <c r="I1091" s="111"/>
      <c r="J1091" s="121"/>
      <c r="K1091" s="121"/>
      <c r="L1091" s="113"/>
      <c r="M1091" s="108"/>
      <c r="N1091" s="127"/>
      <c r="O1091" s="108"/>
      <c r="P1091" s="113"/>
      <c r="Q1091" s="113"/>
      <c r="R1091" s="113"/>
      <c r="S1091" s="108"/>
      <c r="T1091" s="111"/>
      <c r="U1091" s="108"/>
      <c r="V1091" s="108"/>
      <c r="W1091" s="108"/>
      <c r="X1091" s="108"/>
      <c r="Y1091" s="116"/>
      <c r="Z1091" s="128"/>
      <c r="AA1091" s="108"/>
      <c r="AB1091" s="113"/>
      <c r="AC1091" s="113"/>
      <c r="AD1091" s="108"/>
      <c r="AE1091" s="108"/>
      <c r="AF1091" s="108"/>
      <c r="AG1091" s="113"/>
      <c r="AH1091" s="113"/>
      <c r="AI1091" s="113"/>
      <c r="AJ1091" s="108"/>
      <c r="AK1091" s="108"/>
      <c r="AL1091" s="108"/>
      <c r="AM1091" s="118"/>
      <c r="AN1091" s="118"/>
      <c r="AO1091" s="118"/>
      <c r="AP1091" s="118"/>
      <c r="AQ1091" s="118"/>
      <c r="AR1091" s="118"/>
      <c r="AS1091" s="118"/>
      <c r="AT1091" s="118"/>
      <c r="AU1091" s="118"/>
      <c r="AV1091" s="118"/>
      <c r="AW1091" s="118"/>
      <c r="AX1091" s="118"/>
      <c r="AY1091" s="119">
        <f t="shared" si="4"/>
        <v>0</v>
      </c>
      <c r="AZ1091" s="118"/>
    </row>
    <row r="1092">
      <c r="A1092" s="107">
        <f t="shared" si="5"/>
        <v>1091</v>
      </c>
      <c r="B1092" s="108"/>
      <c r="C1092" s="111"/>
      <c r="D1092" s="108"/>
      <c r="E1092" s="108"/>
      <c r="F1092" s="127"/>
      <c r="G1092" s="127"/>
      <c r="H1092" s="111"/>
      <c r="I1092" s="111"/>
      <c r="J1092" s="121"/>
      <c r="K1092" s="121"/>
      <c r="L1092" s="113"/>
      <c r="M1092" s="108"/>
      <c r="N1092" s="127"/>
      <c r="O1092" s="108"/>
      <c r="P1092" s="113"/>
      <c r="Q1092" s="113"/>
      <c r="R1092" s="113"/>
      <c r="S1092" s="108"/>
      <c r="T1092" s="111"/>
      <c r="U1092" s="108"/>
      <c r="V1092" s="108"/>
      <c r="W1092" s="108"/>
      <c r="X1092" s="108"/>
      <c r="Y1092" s="116"/>
      <c r="Z1092" s="128"/>
      <c r="AA1092" s="108"/>
      <c r="AB1092" s="113"/>
      <c r="AC1092" s="113"/>
      <c r="AD1092" s="108"/>
      <c r="AE1092" s="108"/>
      <c r="AF1092" s="108"/>
      <c r="AG1092" s="113"/>
      <c r="AH1092" s="113"/>
      <c r="AI1092" s="113"/>
      <c r="AJ1092" s="108"/>
      <c r="AK1092" s="108"/>
      <c r="AL1092" s="108"/>
      <c r="AM1092" s="118"/>
      <c r="AN1092" s="118"/>
      <c r="AO1092" s="118"/>
      <c r="AP1092" s="118"/>
      <c r="AQ1092" s="118"/>
      <c r="AR1092" s="118"/>
      <c r="AS1092" s="118"/>
      <c r="AT1092" s="118"/>
      <c r="AU1092" s="118"/>
      <c r="AV1092" s="118"/>
      <c r="AW1092" s="118"/>
      <c r="AX1092" s="118"/>
      <c r="AY1092" s="119">
        <f t="shared" si="4"/>
        <v>0</v>
      </c>
      <c r="AZ1092" s="118"/>
    </row>
    <row r="1093">
      <c r="A1093" s="107">
        <f t="shared" si="5"/>
        <v>1092</v>
      </c>
      <c r="B1093" s="108"/>
      <c r="C1093" s="111"/>
      <c r="D1093" s="108"/>
      <c r="E1093" s="108"/>
      <c r="F1093" s="127"/>
      <c r="G1093" s="127"/>
      <c r="H1093" s="111"/>
      <c r="I1093" s="111"/>
      <c r="J1093" s="121"/>
      <c r="K1093" s="121"/>
      <c r="L1093" s="113"/>
      <c r="M1093" s="108"/>
      <c r="N1093" s="127"/>
      <c r="O1093" s="108"/>
      <c r="P1093" s="113"/>
      <c r="Q1093" s="113"/>
      <c r="R1093" s="113"/>
      <c r="S1093" s="108"/>
      <c r="T1093" s="111"/>
      <c r="U1093" s="108"/>
      <c r="V1093" s="108"/>
      <c r="W1093" s="108"/>
      <c r="X1093" s="108"/>
      <c r="Y1093" s="116"/>
      <c r="Z1093" s="128"/>
      <c r="AA1093" s="108"/>
      <c r="AB1093" s="113"/>
      <c r="AC1093" s="113"/>
      <c r="AD1093" s="108"/>
      <c r="AE1093" s="108"/>
      <c r="AF1093" s="108"/>
      <c r="AG1093" s="113"/>
      <c r="AH1093" s="113"/>
      <c r="AI1093" s="113"/>
      <c r="AJ1093" s="108"/>
      <c r="AK1093" s="108"/>
      <c r="AL1093" s="108"/>
      <c r="AM1093" s="118"/>
      <c r="AN1093" s="118"/>
      <c r="AO1093" s="118"/>
      <c r="AP1093" s="118"/>
      <c r="AQ1093" s="118"/>
      <c r="AR1093" s="118"/>
      <c r="AS1093" s="118"/>
      <c r="AT1093" s="118"/>
      <c r="AU1093" s="118"/>
      <c r="AV1093" s="118"/>
      <c r="AW1093" s="118"/>
      <c r="AX1093" s="118"/>
      <c r="AY1093" s="119">
        <f t="shared" si="4"/>
        <v>0</v>
      </c>
      <c r="AZ1093" s="118"/>
    </row>
    <row r="1094">
      <c r="A1094" s="107">
        <f t="shared" si="5"/>
        <v>1093</v>
      </c>
      <c r="B1094" s="108"/>
      <c r="C1094" s="111"/>
      <c r="D1094" s="108"/>
      <c r="E1094" s="108"/>
      <c r="F1094" s="127"/>
      <c r="G1094" s="127"/>
      <c r="H1094" s="111"/>
      <c r="I1094" s="111"/>
      <c r="J1094" s="121"/>
      <c r="K1094" s="121"/>
      <c r="L1094" s="113"/>
      <c r="M1094" s="108"/>
      <c r="N1094" s="127"/>
      <c r="O1094" s="108"/>
      <c r="P1094" s="113"/>
      <c r="Q1094" s="113"/>
      <c r="R1094" s="113"/>
      <c r="S1094" s="108"/>
      <c r="T1094" s="111"/>
      <c r="U1094" s="108"/>
      <c r="V1094" s="108"/>
      <c r="W1094" s="108"/>
      <c r="X1094" s="108"/>
      <c r="Y1094" s="116"/>
      <c r="Z1094" s="128"/>
      <c r="AA1094" s="108"/>
      <c r="AB1094" s="113"/>
      <c r="AC1094" s="113"/>
      <c r="AD1094" s="108"/>
      <c r="AE1094" s="108"/>
      <c r="AF1094" s="108"/>
      <c r="AG1094" s="113"/>
      <c r="AH1094" s="113"/>
      <c r="AI1094" s="113"/>
      <c r="AJ1094" s="108"/>
      <c r="AK1094" s="108"/>
      <c r="AL1094" s="108"/>
      <c r="AM1094" s="118"/>
      <c r="AN1094" s="118"/>
      <c r="AO1094" s="118"/>
      <c r="AP1094" s="118"/>
      <c r="AQ1094" s="118"/>
      <c r="AR1094" s="118"/>
      <c r="AS1094" s="118"/>
      <c r="AT1094" s="118"/>
      <c r="AU1094" s="118"/>
      <c r="AV1094" s="118"/>
      <c r="AW1094" s="118"/>
      <c r="AX1094" s="118"/>
      <c r="AY1094" s="119">
        <f t="shared" si="4"/>
        <v>0</v>
      </c>
      <c r="AZ1094" s="118"/>
    </row>
    <row r="1095">
      <c r="A1095" s="107">
        <f t="shared" si="5"/>
        <v>1094</v>
      </c>
      <c r="B1095" s="108"/>
      <c r="C1095" s="111"/>
      <c r="D1095" s="108"/>
      <c r="E1095" s="108"/>
      <c r="F1095" s="127"/>
      <c r="G1095" s="127"/>
      <c r="H1095" s="111"/>
      <c r="I1095" s="111"/>
      <c r="J1095" s="121"/>
      <c r="K1095" s="121"/>
      <c r="L1095" s="113"/>
      <c r="M1095" s="108"/>
      <c r="N1095" s="127"/>
      <c r="O1095" s="108"/>
      <c r="P1095" s="113"/>
      <c r="Q1095" s="113"/>
      <c r="R1095" s="113"/>
      <c r="S1095" s="108"/>
      <c r="T1095" s="111"/>
      <c r="U1095" s="108"/>
      <c r="V1095" s="108"/>
      <c r="W1095" s="108"/>
      <c r="X1095" s="108"/>
      <c r="Y1095" s="116"/>
      <c r="Z1095" s="128"/>
      <c r="AA1095" s="108"/>
      <c r="AB1095" s="113"/>
      <c r="AC1095" s="113"/>
      <c r="AD1095" s="108"/>
      <c r="AE1095" s="108"/>
      <c r="AF1095" s="108"/>
      <c r="AG1095" s="113"/>
      <c r="AH1095" s="113"/>
      <c r="AI1095" s="113"/>
      <c r="AJ1095" s="108"/>
      <c r="AK1095" s="108"/>
      <c r="AL1095" s="108"/>
      <c r="AM1095" s="118"/>
      <c r="AN1095" s="118"/>
      <c r="AO1095" s="118"/>
      <c r="AP1095" s="118"/>
      <c r="AQ1095" s="118"/>
      <c r="AR1095" s="118"/>
      <c r="AS1095" s="118"/>
      <c r="AT1095" s="118"/>
      <c r="AU1095" s="118"/>
      <c r="AV1095" s="118"/>
      <c r="AW1095" s="118"/>
      <c r="AX1095" s="118"/>
      <c r="AY1095" s="119">
        <f t="shared" si="4"/>
        <v>0</v>
      </c>
      <c r="AZ1095" s="118"/>
    </row>
    <row r="1096">
      <c r="A1096" s="107">
        <f t="shared" si="5"/>
        <v>1095</v>
      </c>
      <c r="B1096" s="108"/>
      <c r="C1096" s="111"/>
      <c r="D1096" s="108"/>
      <c r="E1096" s="108"/>
      <c r="F1096" s="127"/>
      <c r="G1096" s="127"/>
      <c r="H1096" s="111"/>
      <c r="I1096" s="111"/>
      <c r="J1096" s="121"/>
      <c r="K1096" s="121"/>
      <c r="L1096" s="113"/>
      <c r="M1096" s="108"/>
      <c r="N1096" s="127"/>
      <c r="O1096" s="108"/>
      <c r="P1096" s="113"/>
      <c r="Q1096" s="113"/>
      <c r="R1096" s="113"/>
      <c r="S1096" s="108"/>
      <c r="T1096" s="111"/>
      <c r="U1096" s="108"/>
      <c r="V1096" s="108"/>
      <c r="W1096" s="108"/>
      <c r="X1096" s="108"/>
      <c r="Y1096" s="116"/>
      <c r="Z1096" s="128"/>
      <c r="AA1096" s="108"/>
      <c r="AB1096" s="113"/>
      <c r="AC1096" s="113"/>
      <c r="AD1096" s="108"/>
      <c r="AE1096" s="108"/>
      <c r="AF1096" s="108"/>
      <c r="AG1096" s="113"/>
      <c r="AH1096" s="113"/>
      <c r="AI1096" s="113"/>
      <c r="AJ1096" s="108"/>
      <c r="AK1096" s="108"/>
      <c r="AL1096" s="108"/>
      <c r="AM1096" s="118"/>
      <c r="AN1096" s="118"/>
      <c r="AO1096" s="118"/>
      <c r="AP1096" s="118"/>
      <c r="AQ1096" s="118"/>
      <c r="AR1096" s="118"/>
      <c r="AS1096" s="118"/>
      <c r="AT1096" s="118"/>
      <c r="AU1096" s="118"/>
      <c r="AV1096" s="118"/>
      <c r="AW1096" s="118"/>
      <c r="AX1096" s="118"/>
      <c r="AY1096" s="119">
        <f t="shared" si="4"/>
        <v>0</v>
      </c>
      <c r="AZ1096" s="118"/>
    </row>
    <row r="1097">
      <c r="A1097" s="107">
        <f t="shared" si="5"/>
        <v>1096</v>
      </c>
      <c r="B1097" s="108"/>
      <c r="C1097" s="111"/>
      <c r="D1097" s="108"/>
      <c r="E1097" s="108"/>
      <c r="F1097" s="127"/>
      <c r="G1097" s="127"/>
      <c r="H1097" s="111"/>
      <c r="I1097" s="111"/>
      <c r="J1097" s="121"/>
      <c r="K1097" s="121"/>
      <c r="L1097" s="113"/>
      <c r="M1097" s="108"/>
      <c r="N1097" s="127"/>
      <c r="O1097" s="108"/>
      <c r="P1097" s="113"/>
      <c r="Q1097" s="113"/>
      <c r="R1097" s="113"/>
      <c r="S1097" s="108"/>
      <c r="T1097" s="111"/>
      <c r="U1097" s="108"/>
      <c r="V1097" s="108"/>
      <c r="W1097" s="108"/>
      <c r="X1097" s="108"/>
      <c r="Y1097" s="116"/>
      <c r="Z1097" s="128"/>
      <c r="AA1097" s="108"/>
      <c r="AB1097" s="113"/>
      <c r="AC1097" s="113"/>
      <c r="AD1097" s="108"/>
      <c r="AE1097" s="108"/>
      <c r="AF1097" s="108"/>
      <c r="AG1097" s="113"/>
      <c r="AH1097" s="113"/>
      <c r="AI1097" s="113"/>
      <c r="AJ1097" s="108"/>
      <c r="AK1097" s="108"/>
      <c r="AL1097" s="108"/>
      <c r="AM1097" s="118"/>
      <c r="AN1097" s="118"/>
      <c r="AO1097" s="118"/>
      <c r="AP1097" s="118"/>
      <c r="AQ1097" s="118"/>
      <c r="AR1097" s="118"/>
      <c r="AS1097" s="118"/>
      <c r="AT1097" s="118"/>
      <c r="AU1097" s="118"/>
      <c r="AV1097" s="118"/>
      <c r="AW1097" s="118"/>
      <c r="AX1097" s="118"/>
      <c r="AY1097" s="119">
        <f t="shared" si="4"/>
        <v>0</v>
      </c>
      <c r="AZ1097" s="118"/>
    </row>
    <row r="1098">
      <c r="A1098" s="107">
        <f t="shared" si="5"/>
        <v>1097</v>
      </c>
      <c r="B1098" s="108"/>
      <c r="C1098" s="111"/>
      <c r="D1098" s="108"/>
      <c r="E1098" s="108"/>
      <c r="F1098" s="127"/>
      <c r="G1098" s="127"/>
      <c r="H1098" s="111"/>
      <c r="I1098" s="111"/>
      <c r="J1098" s="121"/>
      <c r="K1098" s="121"/>
      <c r="L1098" s="113"/>
      <c r="M1098" s="108"/>
      <c r="N1098" s="127"/>
      <c r="O1098" s="108"/>
      <c r="P1098" s="113"/>
      <c r="Q1098" s="113"/>
      <c r="R1098" s="113"/>
      <c r="S1098" s="108"/>
      <c r="T1098" s="111"/>
      <c r="U1098" s="108"/>
      <c r="V1098" s="108"/>
      <c r="W1098" s="108"/>
      <c r="X1098" s="108"/>
      <c r="Y1098" s="116"/>
      <c r="Z1098" s="128"/>
      <c r="AA1098" s="108"/>
      <c r="AB1098" s="113"/>
      <c r="AC1098" s="113"/>
      <c r="AD1098" s="108"/>
      <c r="AE1098" s="108"/>
      <c r="AF1098" s="108"/>
      <c r="AG1098" s="113"/>
      <c r="AH1098" s="113"/>
      <c r="AI1098" s="113"/>
      <c r="AJ1098" s="108"/>
      <c r="AK1098" s="108"/>
      <c r="AL1098" s="108"/>
      <c r="AM1098" s="118"/>
      <c r="AN1098" s="118"/>
      <c r="AO1098" s="118"/>
      <c r="AP1098" s="118"/>
      <c r="AQ1098" s="118"/>
      <c r="AR1098" s="118"/>
      <c r="AS1098" s="118"/>
      <c r="AT1098" s="118"/>
      <c r="AU1098" s="118"/>
      <c r="AV1098" s="118"/>
      <c r="AW1098" s="118"/>
      <c r="AX1098" s="118"/>
      <c r="AY1098" s="119">
        <f t="shared" si="4"/>
        <v>0</v>
      </c>
      <c r="AZ1098" s="118"/>
    </row>
    <row r="1099">
      <c r="A1099" s="107">
        <f t="shared" si="5"/>
        <v>1098</v>
      </c>
      <c r="B1099" s="108"/>
      <c r="C1099" s="111"/>
      <c r="D1099" s="108"/>
      <c r="E1099" s="108"/>
      <c r="F1099" s="127"/>
      <c r="G1099" s="127"/>
      <c r="H1099" s="111"/>
      <c r="I1099" s="111"/>
      <c r="J1099" s="121"/>
      <c r="K1099" s="121"/>
      <c r="L1099" s="113"/>
      <c r="M1099" s="108"/>
      <c r="N1099" s="127"/>
      <c r="O1099" s="108"/>
      <c r="P1099" s="113"/>
      <c r="Q1099" s="113"/>
      <c r="R1099" s="113"/>
      <c r="S1099" s="108"/>
      <c r="T1099" s="111"/>
      <c r="U1099" s="108"/>
      <c r="V1099" s="108"/>
      <c r="W1099" s="108"/>
      <c r="X1099" s="108"/>
      <c r="Y1099" s="116"/>
      <c r="Z1099" s="128"/>
      <c r="AA1099" s="108"/>
      <c r="AB1099" s="113"/>
      <c r="AC1099" s="113"/>
      <c r="AD1099" s="108"/>
      <c r="AE1099" s="108"/>
      <c r="AF1099" s="108"/>
      <c r="AG1099" s="113"/>
      <c r="AH1099" s="113"/>
      <c r="AI1099" s="113"/>
      <c r="AJ1099" s="108"/>
      <c r="AK1099" s="108"/>
      <c r="AL1099" s="108"/>
      <c r="AM1099" s="118"/>
      <c r="AN1099" s="118"/>
      <c r="AO1099" s="118"/>
      <c r="AP1099" s="118"/>
      <c r="AQ1099" s="118"/>
      <c r="AR1099" s="118"/>
      <c r="AS1099" s="118"/>
      <c r="AT1099" s="118"/>
      <c r="AU1099" s="118"/>
      <c r="AV1099" s="118"/>
      <c r="AW1099" s="118"/>
      <c r="AX1099" s="118"/>
      <c r="AY1099" s="119">
        <f t="shared" si="4"/>
        <v>0</v>
      </c>
      <c r="AZ1099" s="118"/>
    </row>
    <row r="1100">
      <c r="A1100" s="107">
        <f t="shared" si="5"/>
        <v>1099</v>
      </c>
      <c r="B1100" s="108"/>
      <c r="C1100" s="111"/>
      <c r="D1100" s="108"/>
      <c r="E1100" s="108"/>
      <c r="F1100" s="127"/>
      <c r="G1100" s="127"/>
      <c r="H1100" s="111"/>
      <c r="I1100" s="111"/>
      <c r="J1100" s="121"/>
      <c r="K1100" s="121"/>
      <c r="L1100" s="113"/>
      <c r="M1100" s="108"/>
      <c r="N1100" s="127"/>
      <c r="O1100" s="108"/>
      <c r="P1100" s="113"/>
      <c r="Q1100" s="113"/>
      <c r="R1100" s="113"/>
      <c r="S1100" s="108"/>
      <c r="T1100" s="111"/>
      <c r="U1100" s="108"/>
      <c r="V1100" s="108"/>
      <c r="W1100" s="108"/>
      <c r="X1100" s="108"/>
      <c r="Y1100" s="116"/>
      <c r="Z1100" s="128"/>
      <c r="AA1100" s="108"/>
      <c r="AB1100" s="113"/>
      <c r="AC1100" s="113"/>
      <c r="AD1100" s="108"/>
      <c r="AE1100" s="108"/>
      <c r="AF1100" s="108"/>
      <c r="AG1100" s="113"/>
      <c r="AH1100" s="113"/>
      <c r="AI1100" s="113"/>
      <c r="AJ1100" s="108"/>
      <c r="AK1100" s="108"/>
      <c r="AL1100" s="108"/>
      <c r="AM1100" s="118"/>
      <c r="AN1100" s="118"/>
      <c r="AO1100" s="118"/>
      <c r="AP1100" s="118"/>
      <c r="AQ1100" s="118"/>
      <c r="AR1100" s="118"/>
      <c r="AS1100" s="118"/>
      <c r="AT1100" s="118"/>
      <c r="AU1100" s="118"/>
      <c r="AV1100" s="118"/>
      <c r="AW1100" s="118"/>
      <c r="AX1100" s="118"/>
      <c r="AY1100" s="119">
        <f t="shared" si="4"/>
        <v>0</v>
      </c>
      <c r="AZ1100" s="118"/>
    </row>
    <row r="1101">
      <c r="A1101" s="107">
        <f t="shared" si="5"/>
        <v>1100</v>
      </c>
      <c r="B1101" s="108"/>
      <c r="C1101" s="111"/>
      <c r="D1101" s="108"/>
      <c r="E1101" s="108"/>
      <c r="F1101" s="127"/>
      <c r="G1101" s="127"/>
      <c r="H1101" s="111"/>
      <c r="I1101" s="111"/>
      <c r="J1101" s="121"/>
      <c r="K1101" s="121"/>
      <c r="L1101" s="113"/>
      <c r="M1101" s="108"/>
      <c r="N1101" s="127"/>
      <c r="O1101" s="108"/>
      <c r="P1101" s="113"/>
      <c r="Q1101" s="113"/>
      <c r="R1101" s="113"/>
      <c r="S1101" s="108"/>
      <c r="T1101" s="111"/>
      <c r="U1101" s="108"/>
      <c r="V1101" s="108"/>
      <c r="W1101" s="108"/>
      <c r="X1101" s="108"/>
      <c r="Y1101" s="116"/>
      <c r="Z1101" s="128"/>
      <c r="AA1101" s="108"/>
      <c r="AB1101" s="113"/>
      <c r="AC1101" s="113"/>
      <c r="AD1101" s="108"/>
      <c r="AE1101" s="108"/>
      <c r="AF1101" s="108"/>
      <c r="AG1101" s="113"/>
      <c r="AH1101" s="113"/>
      <c r="AI1101" s="113"/>
      <c r="AJ1101" s="108"/>
      <c r="AK1101" s="108"/>
      <c r="AL1101" s="108"/>
      <c r="AM1101" s="118"/>
      <c r="AN1101" s="118"/>
      <c r="AO1101" s="118"/>
      <c r="AP1101" s="118"/>
      <c r="AQ1101" s="118"/>
      <c r="AR1101" s="118"/>
      <c r="AS1101" s="118"/>
      <c r="AT1101" s="118"/>
      <c r="AU1101" s="118"/>
      <c r="AV1101" s="118"/>
      <c r="AW1101" s="118"/>
      <c r="AX1101" s="118"/>
      <c r="AY1101" s="119">
        <f t="shared" si="4"/>
        <v>0</v>
      </c>
      <c r="AZ1101" s="118"/>
    </row>
    <row r="1102">
      <c r="A1102" s="107">
        <f t="shared" si="5"/>
        <v>1101</v>
      </c>
      <c r="B1102" s="108"/>
      <c r="C1102" s="111"/>
      <c r="D1102" s="108"/>
      <c r="E1102" s="108"/>
      <c r="F1102" s="127"/>
      <c r="G1102" s="127"/>
      <c r="H1102" s="111"/>
      <c r="I1102" s="111"/>
      <c r="J1102" s="121"/>
      <c r="K1102" s="121"/>
      <c r="L1102" s="113"/>
      <c r="M1102" s="108"/>
      <c r="N1102" s="127"/>
      <c r="O1102" s="108"/>
      <c r="P1102" s="113"/>
      <c r="Q1102" s="113"/>
      <c r="R1102" s="113"/>
      <c r="S1102" s="108"/>
      <c r="T1102" s="111"/>
      <c r="U1102" s="108"/>
      <c r="V1102" s="108"/>
      <c r="W1102" s="108"/>
      <c r="X1102" s="108"/>
      <c r="Y1102" s="116"/>
      <c r="Z1102" s="128"/>
      <c r="AA1102" s="108"/>
      <c r="AB1102" s="113"/>
      <c r="AC1102" s="113"/>
      <c r="AD1102" s="108"/>
      <c r="AE1102" s="108"/>
      <c r="AF1102" s="108"/>
      <c r="AG1102" s="113"/>
      <c r="AH1102" s="113"/>
      <c r="AI1102" s="113"/>
      <c r="AJ1102" s="108"/>
      <c r="AK1102" s="108"/>
      <c r="AL1102" s="108"/>
      <c r="AM1102" s="118"/>
      <c r="AN1102" s="118"/>
      <c r="AO1102" s="118"/>
      <c r="AP1102" s="118"/>
      <c r="AQ1102" s="118"/>
      <c r="AR1102" s="118"/>
      <c r="AS1102" s="118"/>
      <c r="AT1102" s="118"/>
      <c r="AU1102" s="118"/>
      <c r="AV1102" s="118"/>
      <c r="AW1102" s="118"/>
      <c r="AX1102" s="118"/>
      <c r="AY1102" s="119">
        <f t="shared" si="4"/>
        <v>0</v>
      </c>
      <c r="AZ1102" s="118"/>
    </row>
    <row r="1103">
      <c r="A1103" s="107">
        <f t="shared" si="5"/>
        <v>1102</v>
      </c>
      <c r="B1103" s="108"/>
      <c r="C1103" s="111"/>
      <c r="D1103" s="108"/>
      <c r="E1103" s="108"/>
      <c r="F1103" s="127"/>
      <c r="G1103" s="127"/>
      <c r="H1103" s="111"/>
      <c r="I1103" s="111"/>
      <c r="J1103" s="121"/>
      <c r="K1103" s="121"/>
      <c r="L1103" s="113"/>
      <c r="M1103" s="108"/>
      <c r="N1103" s="127"/>
      <c r="O1103" s="108"/>
      <c r="P1103" s="113"/>
      <c r="Q1103" s="113"/>
      <c r="R1103" s="113"/>
      <c r="S1103" s="108"/>
      <c r="T1103" s="111"/>
      <c r="U1103" s="108"/>
      <c r="V1103" s="108"/>
      <c r="W1103" s="108"/>
      <c r="X1103" s="108"/>
      <c r="Y1103" s="116"/>
      <c r="Z1103" s="128"/>
      <c r="AA1103" s="108"/>
      <c r="AB1103" s="113"/>
      <c r="AC1103" s="113"/>
      <c r="AD1103" s="108"/>
      <c r="AE1103" s="108"/>
      <c r="AF1103" s="108"/>
      <c r="AG1103" s="113"/>
      <c r="AH1103" s="113"/>
      <c r="AI1103" s="113"/>
      <c r="AJ1103" s="108"/>
      <c r="AK1103" s="108"/>
      <c r="AL1103" s="108"/>
      <c r="AM1103" s="118"/>
      <c r="AN1103" s="118"/>
      <c r="AO1103" s="118"/>
      <c r="AP1103" s="118"/>
      <c r="AQ1103" s="118"/>
      <c r="AR1103" s="118"/>
      <c r="AS1103" s="118"/>
      <c r="AT1103" s="118"/>
      <c r="AU1103" s="118"/>
      <c r="AV1103" s="118"/>
      <c r="AW1103" s="118"/>
      <c r="AX1103" s="118"/>
      <c r="AY1103" s="119">
        <f t="shared" si="4"/>
        <v>0</v>
      </c>
      <c r="AZ1103" s="118"/>
    </row>
    <row r="1104">
      <c r="A1104" s="107">
        <f t="shared" si="5"/>
        <v>1103</v>
      </c>
      <c r="B1104" s="108"/>
      <c r="C1104" s="111"/>
      <c r="D1104" s="108"/>
      <c r="E1104" s="108"/>
      <c r="F1104" s="127"/>
      <c r="G1104" s="127"/>
      <c r="H1104" s="111"/>
      <c r="I1104" s="111"/>
      <c r="J1104" s="121"/>
      <c r="K1104" s="121"/>
      <c r="L1104" s="113"/>
      <c r="M1104" s="108"/>
      <c r="N1104" s="127"/>
      <c r="O1104" s="108"/>
      <c r="P1104" s="113"/>
      <c r="Q1104" s="113"/>
      <c r="R1104" s="113"/>
      <c r="S1104" s="108"/>
      <c r="T1104" s="111"/>
      <c r="U1104" s="108"/>
      <c r="V1104" s="108"/>
      <c r="W1104" s="108"/>
      <c r="X1104" s="108"/>
      <c r="Y1104" s="116"/>
      <c r="Z1104" s="128"/>
      <c r="AA1104" s="108"/>
      <c r="AB1104" s="113"/>
      <c r="AC1104" s="113"/>
      <c r="AD1104" s="108"/>
      <c r="AE1104" s="108"/>
      <c r="AF1104" s="108"/>
      <c r="AG1104" s="113"/>
      <c r="AH1104" s="113"/>
      <c r="AI1104" s="113"/>
      <c r="AJ1104" s="108"/>
      <c r="AK1104" s="108"/>
      <c r="AL1104" s="108"/>
      <c r="AM1104" s="118"/>
      <c r="AN1104" s="118"/>
      <c r="AO1104" s="118"/>
      <c r="AP1104" s="118"/>
      <c r="AQ1104" s="118"/>
      <c r="AR1104" s="118"/>
      <c r="AS1104" s="118"/>
      <c r="AT1104" s="118"/>
      <c r="AU1104" s="118"/>
      <c r="AV1104" s="118"/>
      <c r="AW1104" s="118"/>
      <c r="AX1104" s="118"/>
      <c r="AY1104" s="119">
        <f t="shared" si="4"/>
        <v>0</v>
      </c>
      <c r="AZ1104" s="118"/>
    </row>
    <row r="1105">
      <c r="A1105" s="107">
        <f t="shared" si="5"/>
        <v>1104</v>
      </c>
      <c r="B1105" s="108"/>
      <c r="C1105" s="111"/>
      <c r="D1105" s="108"/>
      <c r="E1105" s="108"/>
      <c r="F1105" s="127"/>
      <c r="G1105" s="127"/>
      <c r="H1105" s="111"/>
      <c r="I1105" s="111"/>
      <c r="J1105" s="121"/>
      <c r="K1105" s="121"/>
      <c r="L1105" s="113"/>
      <c r="M1105" s="108"/>
      <c r="N1105" s="127"/>
      <c r="O1105" s="108"/>
      <c r="P1105" s="113"/>
      <c r="Q1105" s="113"/>
      <c r="R1105" s="113"/>
      <c r="S1105" s="108"/>
      <c r="T1105" s="111"/>
      <c r="U1105" s="108"/>
      <c r="V1105" s="108"/>
      <c r="W1105" s="108"/>
      <c r="X1105" s="108"/>
      <c r="Y1105" s="116"/>
      <c r="Z1105" s="128"/>
      <c r="AA1105" s="108"/>
      <c r="AB1105" s="113"/>
      <c r="AC1105" s="113"/>
      <c r="AD1105" s="108"/>
      <c r="AE1105" s="108"/>
      <c r="AF1105" s="108"/>
      <c r="AG1105" s="113"/>
      <c r="AH1105" s="113"/>
      <c r="AI1105" s="113"/>
      <c r="AJ1105" s="108"/>
      <c r="AK1105" s="108"/>
      <c r="AL1105" s="108"/>
      <c r="AM1105" s="118"/>
      <c r="AN1105" s="118"/>
      <c r="AO1105" s="118"/>
      <c r="AP1105" s="118"/>
      <c r="AQ1105" s="118"/>
      <c r="AR1105" s="118"/>
      <c r="AS1105" s="118"/>
      <c r="AT1105" s="118"/>
      <c r="AU1105" s="118"/>
      <c r="AV1105" s="118"/>
      <c r="AW1105" s="118"/>
      <c r="AX1105" s="118"/>
      <c r="AY1105" s="119">
        <f t="shared" si="4"/>
        <v>0</v>
      </c>
      <c r="AZ1105" s="118"/>
    </row>
    <row r="1106">
      <c r="A1106" s="107">
        <f t="shared" si="5"/>
        <v>1105</v>
      </c>
      <c r="B1106" s="108"/>
      <c r="C1106" s="111"/>
      <c r="D1106" s="108"/>
      <c r="E1106" s="108"/>
      <c r="F1106" s="127"/>
      <c r="G1106" s="127"/>
      <c r="H1106" s="111"/>
      <c r="I1106" s="111"/>
      <c r="J1106" s="121"/>
      <c r="K1106" s="121"/>
      <c r="L1106" s="113"/>
      <c r="M1106" s="108"/>
      <c r="N1106" s="127"/>
      <c r="O1106" s="108"/>
      <c r="P1106" s="113"/>
      <c r="Q1106" s="113"/>
      <c r="R1106" s="113"/>
      <c r="S1106" s="108"/>
      <c r="T1106" s="111"/>
      <c r="U1106" s="108"/>
      <c r="V1106" s="108"/>
      <c r="W1106" s="108"/>
      <c r="X1106" s="108"/>
      <c r="Y1106" s="116"/>
      <c r="Z1106" s="128"/>
      <c r="AA1106" s="108"/>
      <c r="AB1106" s="113"/>
      <c r="AC1106" s="113"/>
      <c r="AD1106" s="108"/>
      <c r="AE1106" s="108"/>
      <c r="AF1106" s="108"/>
      <c r="AG1106" s="113"/>
      <c r="AH1106" s="113"/>
      <c r="AI1106" s="113"/>
      <c r="AJ1106" s="108"/>
      <c r="AK1106" s="108"/>
      <c r="AL1106" s="108"/>
      <c r="AM1106" s="118"/>
      <c r="AN1106" s="118"/>
      <c r="AO1106" s="118"/>
      <c r="AP1106" s="118"/>
      <c r="AQ1106" s="118"/>
      <c r="AR1106" s="118"/>
      <c r="AS1106" s="118"/>
      <c r="AT1106" s="118"/>
      <c r="AU1106" s="118"/>
      <c r="AV1106" s="118"/>
      <c r="AW1106" s="118"/>
      <c r="AX1106" s="118"/>
      <c r="AY1106" s="119">
        <f t="shared" si="4"/>
        <v>0</v>
      </c>
      <c r="AZ1106" s="118"/>
    </row>
    <row r="1107">
      <c r="A1107" s="107">
        <f t="shared" si="5"/>
        <v>1106</v>
      </c>
      <c r="B1107" s="108"/>
      <c r="C1107" s="111"/>
      <c r="D1107" s="108"/>
      <c r="E1107" s="108"/>
      <c r="F1107" s="127"/>
      <c r="G1107" s="127"/>
      <c r="H1107" s="111"/>
      <c r="I1107" s="111"/>
      <c r="J1107" s="121"/>
      <c r="K1107" s="121"/>
      <c r="L1107" s="113"/>
      <c r="M1107" s="108"/>
      <c r="N1107" s="127"/>
      <c r="O1107" s="108"/>
      <c r="P1107" s="113"/>
      <c r="Q1107" s="113"/>
      <c r="R1107" s="113"/>
      <c r="S1107" s="108"/>
      <c r="T1107" s="111"/>
      <c r="U1107" s="108"/>
      <c r="V1107" s="108"/>
      <c r="W1107" s="108"/>
      <c r="X1107" s="108"/>
      <c r="Y1107" s="116"/>
      <c r="Z1107" s="128"/>
      <c r="AA1107" s="108"/>
      <c r="AB1107" s="113"/>
      <c r="AC1107" s="113"/>
      <c r="AD1107" s="108"/>
      <c r="AE1107" s="108"/>
      <c r="AF1107" s="108"/>
      <c r="AG1107" s="113"/>
      <c r="AH1107" s="113"/>
      <c r="AI1107" s="113"/>
      <c r="AJ1107" s="108"/>
      <c r="AK1107" s="108"/>
      <c r="AL1107" s="108"/>
      <c r="AM1107" s="118"/>
      <c r="AN1107" s="118"/>
      <c r="AO1107" s="118"/>
      <c r="AP1107" s="118"/>
      <c r="AQ1107" s="118"/>
      <c r="AR1107" s="118"/>
      <c r="AS1107" s="118"/>
      <c r="AT1107" s="118"/>
      <c r="AU1107" s="118"/>
      <c r="AV1107" s="118"/>
      <c r="AW1107" s="118"/>
      <c r="AX1107" s="118"/>
      <c r="AY1107" s="119">
        <f t="shared" si="4"/>
        <v>0</v>
      </c>
      <c r="AZ1107" s="118"/>
    </row>
    <row r="1108">
      <c r="A1108" s="107">
        <f t="shared" si="5"/>
        <v>1107</v>
      </c>
      <c r="B1108" s="108"/>
      <c r="C1108" s="111"/>
      <c r="D1108" s="108"/>
      <c r="E1108" s="108"/>
      <c r="F1108" s="127"/>
      <c r="G1108" s="127"/>
      <c r="H1108" s="111"/>
      <c r="I1108" s="111"/>
      <c r="J1108" s="121"/>
      <c r="K1108" s="121"/>
      <c r="L1108" s="113"/>
      <c r="M1108" s="108"/>
      <c r="N1108" s="127"/>
      <c r="O1108" s="108"/>
      <c r="P1108" s="113"/>
      <c r="Q1108" s="113"/>
      <c r="R1108" s="113"/>
      <c r="S1108" s="108"/>
      <c r="T1108" s="111"/>
      <c r="U1108" s="108"/>
      <c r="V1108" s="108"/>
      <c r="W1108" s="108"/>
      <c r="X1108" s="108"/>
      <c r="Y1108" s="116"/>
      <c r="Z1108" s="128"/>
      <c r="AA1108" s="108"/>
      <c r="AB1108" s="113"/>
      <c r="AC1108" s="113"/>
      <c r="AD1108" s="108"/>
      <c r="AE1108" s="108"/>
      <c r="AF1108" s="108"/>
      <c r="AG1108" s="113"/>
      <c r="AH1108" s="113"/>
      <c r="AI1108" s="113"/>
      <c r="AJ1108" s="108"/>
      <c r="AK1108" s="108"/>
      <c r="AL1108" s="108"/>
      <c r="AM1108" s="118"/>
      <c r="AN1108" s="118"/>
      <c r="AO1108" s="118"/>
      <c r="AP1108" s="118"/>
      <c r="AQ1108" s="118"/>
      <c r="AR1108" s="118"/>
      <c r="AS1108" s="118"/>
      <c r="AT1108" s="118"/>
      <c r="AU1108" s="118"/>
      <c r="AV1108" s="118"/>
      <c r="AW1108" s="118"/>
      <c r="AX1108" s="118"/>
      <c r="AY1108" s="119">
        <f t="shared" si="4"/>
        <v>0</v>
      </c>
      <c r="AZ1108" s="118"/>
    </row>
    <row r="1109">
      <c r="A1109" s="107">
        <f t="shared" si="5"/>
        <v>1108</v>
      </c>
      <c r="B1109" s="108"/>
      <c r="C1109" s="111"/>
      <c r="D1109" s="108"/>
      <c r="E1109" s="108"/>
      <c r="F1109" s="127"/>
      <c r="G1109" s="127"/>
      <c r="H1109" s="111"/>
      <c r="I1109" s="111"/>
      <c r="J1109" s="121"/>
      <c r="K1109" s="121"/>
      <c r="L1109" s="113"/>
      <c r="M1109" s="108"/>
      <c r="N1109" s="127"/>
      <c r="O1109" s="108"/>
      <c r="P1109" s="113"/>
      <c r="Q1109" s="113"/>
      <c r="R1109" s="113"/>
      <c r="S1109" s="108"/>
      <c r="T1109" s="111"/>
      <c r="U1109" s="108"/>
      <c r="V1109" s="108"/>
      <c r="W1109" s="108"/>
      <c r="X1109" s="108"/>
      <c r="Y1109" s="116"/>
      <c r="Z1109" s="128"/>
      <c r="AA1109" s="108"/>
      <c r="AB1109" s="113"/>
      <c r="AC1109" s="113"/>
      <c r="AD1109" s="108"/>
      <c r="AE1109" s="108"/>
      <c r="AF1109" s="108"/>
      <c r="AG1109" s="113"/>
      <c r="AH1109" s="113"/>
      <c r="AI1109" s="113"/>
      <c r="AJ1109" s="108"/>
      <c r="AK1109" s="108"/>
      <c r="AL1109" s="108"/>
      <c r="AM1109" s="118"/>
      <c r="AN1109" s="118"/>
      <c r="AO1109" s="118"/>
      <c r="AP1109" s="118"/>
      <c r="AQ1109" s="118"/>
      <c r="AR1109" s="118"/>
      <c r="AS1109" s="118"/>
      <c r="AT1109" s="118"/>
      <c r="AU1109" s="118"/>
      <c r="AV1109" s="118"/>
      <c r="AW1109" s="118"/>
      <c r="AX1109" s="118"/>
      <c r="AY1109" s="119">
        <f t="shared" si="4"/>
        <v>0</v>
      </c>
      <c r="AZ1109" s="118"/>
    </row>
    <row r="1110">
      <c r="A1110" s="107">
        <f t="shared" si="5"/>
        <v>1109</v>
      </c>
      <c r="B1110" s="108"/>
      <c r="C1110" s="111"/>
      <c r="D1110" s="108"/>
      <c r="E1110" s="108"/>
      <c r="F1110" s="127"/>
      <c r="G1110" s="127"/>
      <c r="H1110" s="111"/>
      <c r="I1110" s="111"/>
      <c r="J1110" s="121"/>
      <c r="K1110" s="121"/>
      <c r="L1110" s="113"/>
      <c r="M1110" s="108"/>
      <c r="N1110" s="127"/>
      <c r="O1110" s="108"/>
      <c r="P1110" s="113"/>
      <c r="Q1110" s="113"/>
      <c r="R1110" s="113"/>
      <c r="S1110" s="108"/>
      <c r="T1110" s="111"/>
      <c r="U1110" s="108"/>
      <c r="V1110" s="108"/>
      <c r="W1110" s="108"/>
      <c r="X1110" s="108"/>
      <c r="Y1110" s="116"/>
      <c r="Z1110" s="128"/>
      <c r="AA1110" s="108"/>
      <c r="AB1110" s="113"/>
      <c r="AC1110" s="113"/>
      <c r="AD1110" s="108"/>
      <c r="AE1110" s="108"/>
      <c r="AF1110" s="108"/>
      <c r="AG1110" s="113"/>
      <c r="AH1110" s="113"/>
      <c r="AI1110" s="113"/>
      <c r="AJ1110" s="108"/>
      <c r="AK1110" s="108"/>
      <c r="AL1110" s="108"/>
      <c r="AM1110" s="118"/>
      <c r="AN1110" s="118"/>
      <c r="AO1110" s="118"/>
      <c r="AP1110" s="118"/>
      <c r="AQ1110" s="118"/>
      <c r="AR1110" s="118"/>
      <c r="AS1110" s="118"/>
      <c r="AT1110" s="118"/>
      <c r="AU1110" s="118"/>
      <c r="AV1110" s="118"/>
      <c r="AW1110" s="118"/>
      <c r="AX1110" s="118"/>
      <c r="AY1110" s="119">
        <f t="shared" si="4"/>
        <v>0</v>
      </c>
      <c r="AZ1110" s="118"/>
    </row>
    <row r="1111">
      <c r="A1111" s="107">
        <f t="shared" si="5"/>
        <v>1110</v>
      </c>
      <c r="B1111" s="108"/>
      <c r="C1111" s="111"/>
      <c r="D1111" s="108"/>
      <c r="E1111" s="108"/>
      <c r="F1111" s="127"/>
      <c r="G1111" s="127"/>
      <c r="H1111" s="111"/>
      <c r="I1111" s="111"/>
      <c r="J1111" s="121"/>
      <c r="K1111" s="121"/>
      <c r="L1111" s="113"/>
      <c r="M1111" s="108"/>
      <c r="N1111" s="127"/>
      <c r="O1111" s="108"/>
      <c r="P1111" s="113"/>
      <c r="Q1111" s="113"/>
      <c r="R1111" s="113"/>
      <c r="S1111" s="108"/>
      <c r="T1111" s="111"/>
      <c r="U1111" s="108"/>
      <c r="V1111" s="108"/>
      <c r="W1111" s="108"/>
      <c r="X1111" s="108"/>
      <c r="Y1111" s="116"/>
      <c r="Z1111" s="128"/>
      <c r="AA1111" s="108"/>
      <c r="AB1111" s="113"/>
      <c r="AC1111" s="113"/>
      <c r="AD1111" s="108"/>
      <c r="AE1111" s="108"/>
      <c r="AF1111" s="108"/>
      <c r="AG1111" s="113"/>
      <c r="AH1111" s="113"/>
      <c r="AI1111" s="113"/>
      <c r="AJ1111" s="108"/>
      <c r="AK1111" s="108"/>
      <c r="AL1111" s="108"/>
      <c r="AM1111" s="118"/>
      <c r="AN1111" s="118"/>
      <c r="AO1111" s="118"/>
      <c r="AP1111" s="118"/>
      <c r="AQ1111" s="118"/>
      <c r="AR1111" s="118"/>
      <c r="AS1111" s="118"/>
      <c r="AT1111" s="118"/>
      <c r="AU1111" s="118"/>
      <c r="AV1111" s="118"/>
      <c r="AW1111" s="118"/>
      <c r="AX1111" s="118"/>
      <c r="AY1111" s="119">
        <f t="shared" si="4"/>
        <v>0</v>
      </c>
      <c r="AZ1111" s="118"/>
    </row>
    <row r="1112">
      <c r="A1112" s="107">
        <f t="shared" si="5"/>
        <v>1111</v>
      </c>
      <c r="B1112" s="108"/>
      <c r="C1112" s="111"/>
      <c r="D1112" s="108"/>
      <c r="E1112" s="108"/>
      <c r="F1112" s="127"/>
      <c r="G1112" s="127"/>
      <c r="H1112" s="111"/>
      <c r="I1112" s="111"/>
      <c r="J1112" s="121"/>
      <c r="K1112" s="121"/>
      <c r="L1112" s="113"/>
      <c r="M1112" s="108"/>
      <c r="N1112" s="127"/>
      <c r="O1112" s="108"/>
      <c r="P1112" s="113"/>
      <c r="Q1112" s="113"/>
      <c r="R1112" s="113"/>
      <c r="S1112" s="108"/>
      <c r="T1112" s="111"/>
      <c r="U1112" s="108"/>
      <c r="V1112" s="108"/>
      <c r="W1112" s="108"/>
      <c r="X1112" s="108"/>
      <c r="Y1112" s="116"/>
      <c r="Z1112" s="128"/>
      <c r="AA1112" s="108"/>
      <c r="AB1112" s="113"/>
      <c r="AC1112" s="113"/>
      <c r="AD1112" s="108"/>
      <c r="AE1112" s="108"/>
      <c r="AF1112" s="108"/>
      <c r="AG1112" s="113"/>
      <c r="AH1112" s="113"/>
      <c r="AI1112" s="113"/>
      <c r="AJ1112" s="108"/>
      <c r="AK1112" s="108"/>
      <c r="AL1112" s="108"/>
      <c r="AM1112" s="118"/>
      <c r="AN1112" s="118"/>
      <c r="AO1112" s="118"/>
      <c r="AP1112" s="118"/>
      <c r="AQ1112" s="118"/>
      <c r="AR1112" s="118"/>
      <c r="AS1112" s="118"/>
      <c r="AT1112" s="118"/>
      <c r="AU1112" s="118"/>
      <c r="AV1112" s="118"/>
      <c r="AW1112" s="118"/>
      <c r="AX1112" s="118"/>
      <c r="AY1112" s="119">
        <f t="shared" si="4"/>
        <v>0</v>
      </c>
      <c r="AZ1112" s="118"/>
    </row>
    <row r="1113">
      <c r="A1113" s="107">
        <f t="shared" si="5"/>
        <v>1112</v>
      </c>
      <c r="B1113" s="108"/>
      <c r="C1113" s="111"/>
      <c r="D1113" s="108"/>
      <c r="E1113" s="108"/>
      <c r="F1113" s="127"/>
      <c r="G1113" s="127"/>
      <c r="H1113" s="111"/>
      <c r="I1113" s="111"/>
      <c r="J1113" s="121"/>
      <c r="K1113" s="121"/>
      <c r="L1113" s="113"/>
      <c r="M1113" s="108"/>
      <c r="N1113" s="127"/>
      <c r="O1113" s="108"/>
      <c r="P1113" s="113"/>
      <c r="Q1113" s="113"/>
      <c r="R1113" s="113"/>
      <c r="S1113" s="108"/>
      <c r="T1113" s="111"/>
      <c r="U1113" s="108"/>
      <c r="V1113" s="108"/>
      <c r="W1113" s="108"/>
      <c r="X1113" s="108"/>
      <c r="Y1113" s="116"/>
      <c r="Z1113" s="128"/>
      <c r="AA1113" s="108"/>
      <c r="AB1113" s="113"/>
      <c r="AC1113" s="113"/>
      <c r="AD1113" s="108"/>
      <c r="AE1113" s="108"/>
      <c r="AF1113" s="108"/>
      <c r="AG1113" s="113"/>
      <c r="AH1113" s="113"/>
      <c r="AI1113" s="113"/>
      <c r="AJ1113" s="108"/>
      <c r="AK1113" s="108"/>
      <c r="AL1113" s="108"/>
      <c r="AM1113" s="118"/>
      <c r="AN1113" s="118"/>
      <c r="AO1113" s="118"/>
      <c r="AP1113" s="118"/>
      <c r="AQ1113" s="118"/>
      <c r="AR1113" s="118"/>
      <c r="AS1113" s="118"/>
      <c r="AT1113" s="118"/>
      <c r="AU1113" s="118"/>
      <c r="AV1113" s="118"/>
      <c r="AW1113" s="118"/>
      <c r="AX1113" s="118"/>
      <c r="AY1113" s="119">
        <f t="shared" si="4"/>
        <v>0</v>
      </c>
      <c r="AZ1113" s="118"/>
    </row>
    <row r="1114">
      <c r="A1114" s="107">
        <f t="shared" si="5"/>
        <v>1113</v>
      </c>
      <c r="B1114" s="108"/>
      <c r="C1114" s="111"/>
      <c r="D1114" s="108"/>
      <c r="E1114" s="108"/>
      <c r="F1114" s="127"/>
      <c r="G1114" s="127"/>
      <c r="H1114" s="111"/>
      <c r="I1114" s="111"/>
      <c r="J1114" s="121"/>
      <c r="K1114" s="121"/>
      <c r="L1114" s="113"/>
      <c r="M1114" s="108"/>
      <c r="N1114" s="127"/>
      <c r="O1114" s="108"/>
      <c r="P1114" s="113"/>
      <c r="Q1114" s="113"/>
      <c r="R1114" s="113"/>
      <c r="S1114" s="108"/>
      <c r="T1114" s="111"/>
      <c r="U1114" s="108"/>
      <c r="V1114" s="108"/>
      <c r="W1114" s="108"/>
      <c r="X1114" s="108"/>
      <c r="Y1114" s="116"/>
      <c r="Z1114" s="128"/>
      <c r="AA1114" s="108"/>
      <c r="AB1114" s="113"/>
      <c r="AC1114" s="113"/>
      <c r="AD1114" s="108"/>
      <c r="AE1114" s="108"/>
      <c r="AF1114" s="108"/>
      <c r="AG1114" s="113"/>
      <c r="AH1114" s="113"/>
      <c r="AI1114" s="113"/>
      <c r="AJ1114" s="108"/>
      <c r="AK1114" s="108"/>
      <c r="AL1114" s="108"/>
      <c r="AM1114" s="118"/>
      <c r="AN1114" s="118"/>
      <c r="AO1114" s="118"/>
      <c r="AP1114" s="118"/>
      <c r="AQ1114" s="118"/>
      <c r="AR1114" s="118"/>
      <c r="AS1114" s="118"/>
      <c r="AT1114" s="118"/>
      <c r="AU1114" s="118"/>
      <c r="AV1114" s="118"/>
      <c r="AW1114" s="118"/>
      <c r="AX1114" s="118"/>
      <c r="AY1114" s="119">
        <f t="shared" si="4"/>
        <v>0</v>
      </c>
      <c r="AZ1114" s="118"/>
    </row>
    <row r="1115">
      <c r="A1115" s="107">
        <f t="shared" si="5"/>
        <v>1114</v>
      </c>
      <c r="B1115" s="108"/>
      <c r="C1115" s="111"/>
      <c r="D1115" s="108"/>
      <c r="E1115" s="108"/>
      <c r="F1115" s="127"/>
      <c r="G1115" s="127"/>
      <c r="H1115" s="111"/>
      <c r="I1115" s="111"/>
      <c r="J1115" s="121"/>
      <c r="K1115" s="121"/>
      <c r="L1115" s="113"/>
      <c r="M1115" s="108"/>
      <c r="N1115" s="127"/>
      <c r="O1115" s="108"/>
      <c r="P1115" s="113"/>
      <c r="Q1115" s="113"/>
      <c r="R1115" s="113"/>
      <c r="S1115" s="108"/>
      <c r="T1115" s="111"/>
      <c r="U1115" s="108"/>
      <c r="V1115" s="108"/>
      <c r="W1115" s="108"/>
      <c r="X1115" s="108"/>
      <c r="Y1115" s="116"/>
      <c r="Z1115" s="128"/>
      <c r="AA1115" s="108"/>
      <c r="AB1115" s="113"/>
      <c r="AC1115" s="113"/>
      <c r="AD1115" s="108"/>
      <c r="AE1115" s="108"/>
      <c r="AF1115" s="108"/>
      <c r="AG1115" s="113"/>
      <c r="AH1115" s="113"/>
      <c r="AI1115" s="113"/>
      <c r="AJ1115" s="108"/>
      <c r="AK1115" s="108"/>
      <c r="AL1115" s="108"/>
      <c r="AM1115" s="118"/>
      <c r="AN1115" s="118"/>
      <c r="AO1115" s="118"/>
      <c r="AP1115" s="118"/>
      <c r="AQ1115" s="118"/>
      <c r="AR1115" s="118"/>
      <c r="AS1115" s="118"/>
      <c r="AT1115" s="118"/>
      <c r="AU1115" s="118"/>
      <c r="AV1115" s="118"/>
      <c r="AW1115" s="118"/>
      <c r="AX1115" s="118"/>
      <c r="AY1115" s="119">
        <f t="shared" si="4"/>
        <v>0</v>
      </c>
      <c r="AZ1115" s="118"/>
    </row>
    <row r="1116">
      <c r="A1116" s="107">
        <f t="shared" si="5"/>
        <v>1115</v>
      </c>
      <c r="B1116" s="108"/>
      <c r="C1116" s="111"/>
      <c r="D1116" s="108"/>
      <c r="E1116" s="108"/>
      <c r="F1116" s="127"/>
      <c r="G1116" s="127"/>
      <c r="H1116" s="111"/>
      <c r="I1116" s="111"/>
      <c r="J1116" s="121"/>
      <c r="K1116" s="121"/>
      <c r="L1116" s="113"/>
      <c r="M1116" s="108"/>
      <c r="N1116" s="127"/>
      <c r="O1116" s="108"/>
      <c r="P1116" s="113"/>
      <c r="Q1116" s="113"/>
      <c r="R1116" s="113"/>
      <c r="S1116" s="108"/>
      <c r="T1116" s="111"/>
      <c r="U1116" s="108"/>
      <c r="V1116" s="108"/>
      <c r="W1116" s="108"/>
      <c r="X1116" s="108"/>
      <c r="Y1116" s="116"/>
      <c r="Z1116" s="128"/>
      <c r="AA1116" s="108"/>
      <c r="AB1116" s="113"/>
      <c r="AC1116" s="113"/>
      <c r="AD1116" s="108"/>
      <c r="AE1116" s="108"/>
      <c r="AF1116" s="108"/>
      <c r="AG1116" s="113"/>
      <c r="AH1116" s="113"/>
      <c r="AI1116" s="113"/>
      <c r="AJ1116" s="108"/>
      <c r="AK1116" s="108"/>
      <c r="AL1116" s="108"/>
      <c r="AM1116" s="118"/>
      <c r="AN1116" s="118"/>
      <c r="AO1116" s="118"/>
      <c r="AP1116" s="118"/>
      <c r="AQ1116" s="118"/>
      <c r="AR1116" s="118"/>
      <c r="AS1116" s="118"/>
      <c r="AT1116" s="118"/>
      <c r="AU1116" s="118"/>
      <c r="AV1116" s="118"/>
      <c r="AW1116" s="118"/>
      <c r="AX1116" s="118"/>
      <c r="AY1116" s="119">
        <f t="shared" si="4"/>
        <v>0</v>
      </c>
      <c r="AZ1116" s="118"/>
    </row>
    <row r="1117">
      <c r="A1117" s="107">
        <f t="shared" si="5"/>
        <v>1116</v>
      </c>
      <c r="B1117" s="108"/>
      <c r="C1117" s="111"/>
      <c r="D1117" s="108"/>
      <c r="E1117" s="108"/>
      <c r="F1117" s="127"/>
      <c r="G1117" s="127"/>
      <c r="H1117" s="111"/>
      <c r="I1117" s="111"/>
      <c r="J1117" s="121"/>
      <c r="K1117" s="121"/>
      <c r="L1117" s="113"/>
      <c r="M1117" s="108"/>
      <c r="N1117" s="127"/>
      <c r="O1117" s="108"/>
      <c r="P1117" s="113"/>
      <c r="Q1117" s="113"/>
      <c r="R1117" s="113"/>
      <c r="S1117" s="108"/>
      <c r="T1117" s="111"/>
      <c r="U1117" s="108"/>
      <c r="V1117" s="108"/>
      <c r="W1117" s="108"/>
      <c r="X1117" s="108"/>
      <c r="Y1117" s="116"/>
      <c r="Z1117" s="128"/>
      <c r="AA1117" s="108"/>
      <c r="AB1117" s="113"/>
      <c r="AC1117" s="113"/>
      <c r="AD1117" s="108"/>
      <c r="AE1117" s="108"/>
      <c r="AF1117" s="108"/>
      <c r="AG1117" s="113"/>
      <c r="AH1117" s="113"/>
      <c r="AI1117" s="113"/>
      <c r="AJ1117" s="108"/>
      <c r="AK1117" s="108"/>
      <c r="AL1117" s="108"/>
      <c r="AM1117" s="118"/>
      <c r="AN1117" s="118"/>
      <c r="AO1117" s="118"/>
      <c r="AP1117" s="118"/>
      <c r="AQ1117" s="118"/>
      <c r="AR1117" s="118"/>
      <c r="AS1117" s="118"/>
      <c r="AT1117" s="118"/>
      <c r="AU1117" s="118"/>
      <c r="AV1117" s="118"/>
      <c r="AW1117" s="118"/>
      <c r="AX1117" s="118"/>
      <c r="AY1117" s="119">
        <f t="shared" si="4"/>
        <v>0</v>
      </c>
      <c r="AZ1117" s="118"/>
    </row>
    <row r="1118">
      <c r="A1118" s="107">
        <f t="shared" si="5"/>
        <v>1117</v>
      </c>
      <c r="B1118" s="108"/>
      <c r="C1118" s="111"/>
      <c r="D1118" s="108"/>
      <c r="E1118" s="108"/>
      <c r="F1118" s="127"/>
      <c r="G1118" s="127"/>
      <c r="H1118" s="111"/>
      <c r="I1118" s="111"/>
      <c r="J1118" s="121"/>
      <c r="K1118" s="121"/>
      <c r="L1118" s="113"/>
      <c r="M1118" s="108"/>
      <c r="N1118" s="127"/>
      <c r="O1118" s="108"/>
      <c r="P1118" s="113"/>
      <c r="Q1118" s="113"/>
      <c r="R1118" s="113"/>
      <c r="S1118" s="108"/>
      <c r="T1118" s="111"/>
      <c r="U1118" s="108"/>
      <c r="V1118" s="108"/>
      <c r="W1118" s="108"/>
      <c r="X1118" s="108"/>
      <c r="Y1118" s="116"/>
      <c r="Z1118" s="128"/>
      <c r="AA1118" s="108"/>
      <c r="AB1118" s="113"/>
      <c r="AC1118" s="113"/>
      <c r="AD1118" s="108"/>
      <c r="AE1118" s="108"/>
      <c r="AF1118" s="108"/>
      <c r="AG1118" s="113"/>
      <c r="AH1118" s="113"/>
      <c r="AI1118" s="113"/>
      <c r="AJ1118" s="108"/>
      <c r="AK1118" s="108"/>
      <c r="AL1118" s="108"/>
      <c r="AM1118" s="118"/>
      <c r="AN1118" s="118"/>
      <c r="AO1118" s="118"/>
      <c r="AP1118" s="118"/>
      <c r="AQ1118" s="118"/>
      <c r="AR1118" s="118"/>
      <c r="AS1118" s="118"/>
      <c r="AT1118" s="118"/>
      <c r="AU1118" s="118"/>
      <c r="AV1118" s="118"/>
      <c r="AW1118" s="118"/>
      <c r="AX1118" s="118"/>
      <c r="AY1118" s="119">
        <f t="shared" si="4"/>
        <v>0</v>
      </c>
      <c r="AZ1118" s="118"/>
    </row>
    <row r="1119">
      <c r="A1119" s="107">
        <f t="shared" si="5"/>
        <v>1118</v>
      </c>
      <c r="B1119" s="108"/>
      <c r="C1119" s="111"/>
      <c r="D1119" s="108"/>
      <c r="E1119" s="108"/>
      <c r="F1119" s="127"/>
      <c r="G1119" s="127"/>
      <c r="H1119" s="111"/>
      <c r="I1119" s="111"/>
      <c r="J1119" s="121"/>
      <c r="K1119" s="121"/>
      <c r="L1119" s="113"/>
      <c r="M1119" s="108"/>
      <c r="N1119" s="127"/>
      <c r="O1119" s="108"/>
      <c r="P1119" s="113"/>
      <c r="Q1119" s="113"/>
      <c r="R1119" s="113"/>
      <c r="S1119" s="108"/>
      <c r="T1119" s="111"/>
      <c r="U1119" s="108"/>
      <c r="V1119" s="108"/>
      <c r="W1119" s="108"/>
      <c r="X1119" s="108"/>
      <c r="Y1119" s="116"/>
      <c r="Z1119" s="128"/>
      <c r="AA1119" s="108"/>
      <c r="AB1119" s="113"/>
      <c r="AC1119" s="113"/>
      <c r="AD1119" s="108"/>
      <c r="AE1119" s="108"/>
      <c r="AF1119" s="108"/>
      <c r="AG1119" s="113"/>
      <c r="AH1119" s="113"/>
      <c r="AI1119" s="113"/>
      <c r="AJ1119" s="108"/>
      <c r="AK1119" s="108"/>
      <c r="AL1119" s="108"/>
      <c r="AM1119" s="118"/>
      <c r="AN1119" s="118"/>
      <c r="AO1119" s="118"/>
      <c r="AP1119" s="118"/>
      <c r="AQ1119" s="118"/>
      <c r="AR1119" s="118"/>
      <c r="AS1119" s="118"/>
      <c r="AT1119" s="118"/>
      <c r="AU1119" s="118"/>
      <c r="AV1119" s="118"/>
      <c r="AW1119" s="118"/>
      <c r="AX1119" s="118"/>
      <c r="AY1119" s="119">
        <f t="shared" si="4"/>
        <v>0</v>
      </c>
      <c r="AZ1119" s="118"/>
    </row>
    <row r="1120">
      <c r="A1120" s="107">
        <f t="shared" si="5"/>
        <v>1119</v>
      </c>
      <c r="B1120" s="108"/>
      <c r="C1120" s="111"/>
      <c r="D1120" s="108"/>
      <c r="E1120" s="108"/>
      <c r="F1120" s="127"/>
      <c r="G1120" s="127"/>
      <c r="H1120" s="111"/>
      <c r="I1120" s="111"/>
      <c r="J1120" s="121"/>
      <c r="K1120" s="121"/>
      <c r="L1120" s="113"/>
      <c r="M1120" s="108"/>
      <c r="N1120" s="127"/>
      <c r="O1120" s="108"/>
      <c r="P1120" s="113"/>
      <c r="Q1120" s="113"/>
      <c r="R1120" s="113"/>
      <c r="S1120" s="108"/>
      <c r="T1120" s="111"/>
      <c r="U1120" s="108"/>
      <c r="V1120" s="108"/>
      <c r="W1120" s="108"/>
      <c r="X1120" s="108"/>
      <c r="Y1120" s="116"/>
      <c r="Z1120" s="128"/>
      <c r="AA1120" s="108"/>
      <c r="AB1120" s="113"/>
      <c r="AC1120" s="113"/>
      <c r="AD1120" s="108"/>
      <c r="AE1120" s="108"/>
      <c r="AF1120" s="108"/>
      <c r="AG1120" s="113"/>
      <c r="AH1120" s="113"/>
      <c r="AI1120" s="113"/>
      <c r="AJ1120" s="108"/>
      <c r="AK1120" s="108"/>
      <c r="AL1120" s="108"/>
      <c r="AM1120" s="118"/>
      <c r="AN1120" s="118"/>
      <c r="AO1120" s="118"/>
      <c r="AP1120" s="118"/>
      <c r="AQ1120" s="118"/>
      <c r="AR1120" s="118"/>
      <c r="AS1120" s="118"/>
      <c r="AT1120" s="118"/>
      <c r="AU1120" s="118"/>
      <c r="AV1120" s="118"/>
      <c r="AW1120" s="118"/>
      <c r="AX1120" s="118"/>
      <c r="AY1120" s="119">
        <f t="shared" si="4"/>
        <v>0</v>
      </c>
      <c r="AZ1120" s="118"/>
    </row>
    <row r="1121">
      <c r="A1121" s="107">
        <f t="shared" si="5"/>
        <v>1120</v>
      </c>
      <c r="B1121" s="108"/>
      <c r="C1121" s="111"/>
      <c r="D1121" s="108"/>
      <c r="E1121" s="108"/>
      <c r="F1121" s="127"/>
      <c r="G1121" s="127"/>
      <c r="H1121" s="111"/>
      <c r="I1121" s="111"/>
      <c r="J1121" s="121"/>
      <c r="K1121" s="121"/>
      <c r="L1121" s="113"/>
      <c r="M1121" s="108"/>
      <c r="N1121" s="127"/>
      <c r="O1121" s="108"/>
      <c r="P1121" s="113"/>
      <c r="Q1121" s="113"/>
      <c r="R1121" s="113"/>
      <c r="S1121" s="108"/>
      <c r="T1121" s="111"/>
      <c r="U1121" s="108"/>
      <c r="V1121" s="108"/>
      <c r="W1121" s="108"/>
      <c r="X1121" s="108"/>
      <c r="Y1121" s="116"/>
      <c r="Z1121" s="128"/>
      <c r="AA1121" s="108"/>
      <c r="AB1121" s="113"/>
      <c r="AC1121" s="113"/>
      <c r="AD1121" s="108"/>
      <c r="AE1121" s="108"/>
      <c r="AF1121" s="108"/>
      <c r="AG1121" s="113"/>
      <c r="AH1121" s="113"/>
      <c r="AI1121" s="113"/>
      <c r="AJ1121" s="108"/>
      <c r="AK1121" s="108"/>
      <c r="AL1121" s="108"/>
      <c r="AM1121" s="118"/>
      <c r="AN1121" s="118"/>
      <c r="AO1121" s="118"/>
      <c r="AP1121" s="118"/>
      <c r="AQ1121" s="118"/>
      <c r="AR1121" s="118"/>
      <c r="AS1121" s="118"/>
      <c r="AT1121" s="118"/>
      <c r="AU1121" s="118"/>
      <c r="AV1121" s="118"/>
      <c r="AW1121" s="118"/>
      <c r="AX1121" s="118"/>
      <c r="AY1121" s="119">
        <f t="shared" si="4"/>
        <v>0</v>
      </c>
      <c r="AZ1121" s="118"/>
    </row>
    <row r="1122">
      <c r="A1122" s="107">
        <f t="shared" si="5"/>
        <v>1121</v>
      </c>
      <c r="B1122" s="108"/>
      <c r="C1122" s="111"/>
      <c r="D1122" s="108"/>
      <c r="E1122" s="108"/>
      <c r="F1122" s="127"/>
      <c r="G1122" s="127"/>
      <c r="H1122" s="111"/>
      <c r="I1122" s="111"/>
      <c r="J1122" s="121"/>
      <c r="K1122" s="121"/>
      <c r="L1122" s="113"/>
      <c r="M1122" s="108"/>
      <c r="N1122" s="127"/>
      <c r="O1122" s="108"/>
      <c r="P1122" s="113"/>
      <c r="Q1122" s="113"/>
      <c r="R1122" s="113"/>
      <c r="S1122" s="108"/>
      <c r="T1122" s="111"/>
      <c r="U1122" s="108"/>
      <c r="V1122" s="108"/>
      <c r="W1122" s="108"/>
      <c r="X1122" s="108"/>
      <c r="Y1122" s="116"/>
      <c r="Z1122" s="128"/>
      <c r="AA1122" s="108"/>
      <c r="AB1122" s="113"/>
      <c r="AC1122" s="113"/>
      <c r="AD1122" s="108"/>
      <c r="AE1122" s="108"/>
      <c r="AF1122" s="108"/>
      <c r="AG1122" s="113"/>
      <c r="AH1122" s="113"/>
      <c r="AI1122" s="113"/>
      <c r="AJ1122" s="108"/>
      <c r="AK1122" s="108"/>
      <c r="AL1122" s="108"/>
      <c r="AM1122" s="118"/>
      <c r="AN1122" s="118"/>
      <c r="AO1122" s="118"/>
      <c r="AP1122" s="118"/>
      <c r="AQ1122" s="118"/>
      <c r="AR1122" s="118"/>
      <c r="AS1122" s="118"/>
      <c r="AT1122" s="118"/>
      <c r="AU1122" s="118"/>
      <c r="AV1122" s="118"/>
      <c r="AW1122" s="118"/>
      <c r="AX1122" s="118"/>
      <c r="AY1122" s="119">
        <f t="shared" si="4"/>
        <v>0</v>
      </c>
      <c r="AZ1122" s="118"/>
    </row>
    <row r="1123">
      <c r="A1123" s="107">
        <f t="shared" si="5"/>
        <v>1122</v>
      </c>
      <c r="B1123" s="108"/>
      <c r="C1123" s="111"/>
      <c r="D1123" s="108"/>
      <c r="E1123" s="108"/>
      <c r="F1123" s="127"/>
      <c r="G1123" s="127"/>
      <c r="H1123" s="111"/>
      <c r="I1123" s="111"/>
      <c r="J1123" s="121"/>
      <c r="K1123" s="121"/>
      <c r="L1123" s="113"/>
      <c r="M1123" s="108"/>
      <c r="N1123" s="127"/>
      <c r="O1123" s="108"/>
      <c r="P1123" s="113"/>
      <c r="Q1123" s="113"/>
      <c r="R1123" s="113"/>
      <c r="S1123" s="108"/>
      <c r="T1123" s="111"/>
      <c r="U1123" s="108"/>
      <c r="V1123" s="108"/>
      <c r="W1123" s="108"/>
      <c r="X1123" s="108"/>
      <c r="Y1123" s="116"/>
      <c r="Z1123" s="128"/>
      <c r="AA1123" s="108"/>
      <c r="AB1123" s="113"/>
      <c r="AC1123" s="113"/>
      <c r="AD1123" s="108"/>
      <c r="AE1123" s="108"/>
      <c r="AF1123" s="108"/>
      <c r="AG1123" s="113"/>
      <c r="AH1123" s="113"/>
      <c r="AI1123" s="113"/>
      <c r="AJ1123" s="108"/>
      <c r="AK1123" s="108"/>
      <c r="AL1123" s="108"/>
      <c r="AM1123" s="118"/>
      <c r="AN1123" s="118"/>
      <c r="AO1123" s="118"/>
      <c r="AP1123" s="118"/>
      <c r="AQ1123" s="118"/>
      <c r="AR1123" s="118"/>
      <c r="AS1123" s="118"/>
      <c r="AT1123" s="118"/>
      <c r="AU1123" s="118"/>
      <c r="AV1123" s="118"/>
      <c r="AW1123" s="118"/>
      <c r="AX1123" s="118"/>
      <c r="AY1123" s="119">
        <f t="shared" si="4"/>
        <v>0</v>
      </c>
      <c r="AZ1123" s="118"/>
    </row>
    <row r="1124">
      <c r="A1124" s="107">
        <f t="shared" si="5"/>
        <v>1123</v>
      </c>
      <c r="B1124" s="108"/>
      <c r="C1124" s="111"/>
      <c r="D1124" s="108"/>
      <c r="E1124" s="108"/>
      <c r="F1124" s="127"/>
      <c r="G1124" s="127"/>
      <c r="H1124" s="111"/>
      <c r="I1124" s="111"/>
      <c r="J1124" s="121"/>
      <c r="K1124" s="121"/>
      <c r="L1124" s="113"/>
      <c r="M1124" s="108"/>
      <c r="N1124" s="127"/>
      <c r="O1124" s="108"/>
      <c r="P1124" s="113"/>
      <c r="Q1124" s="113"/>
      <c r="R1124" s="113"/>
      <c r="S1124" s="108"/>
      <c r="T1124" s="111"/>
      <c r="U1124" s="108"/>
      <c r="V1124" s="108"/>
      <c r="W1124" s="108"/>
      <c r="X1124" s="108"/>
      <c r="Y1124" s="116"/>
      <c r="Z1124" s="128"/>
      <c r="AA1124" s="108"/>
      <c r="AB1124" s="113"/>
      <c r="AC1124" s="113"/>
      <c r="AD1124" s="108"/>
      <c r="AE1124" s="108"/>
      <c r="AF1124" s="108"/>
      <c r="AG1124" s="113"/>
      <c r="AH1124" s="113"/>
      <c r="AI1124" s="113"/>
      <c r="AJ1124" s="108"/>
      <c r="AK1124" s="108"/>
      <c r="AL1124" s="108"/>
      <c r="AM1124" s="118"/>
      <c r="AN1124" s="118"/>
      <c r="AO1124" s="118"/>
      <c r="AP1124" s="118"/>
      <c r="AQ1124" s="118"/>
      <c r="AR1124" s="118"/>
      <c r="AS1124" s="118"/>
      <c r="AT1124" s="118"/>
      <c r="AU1124" s="118"/>
      <c r="AV1124" s="118"/>
      <c r="AW1124" s="118"/>
      <c r="AX1124" s="118"/>
      <c r="AY1124" s="119">
        <f t="shared" si="4"/>
        <v>0</v>
      </c>
      <c r="AZ1124" s="118"/>
    </row>
    <row r="1125">
      <c r="A1125" s="107">
        <f t="shared" si="5"/>
        <v>1124</v>
      </c>
      <c r="B1125" s="108"/>
      <c r="C1125" s="111"/>
      <c r="D1125" s="108"/>
      <c r="E1125" s="108"/>
      <c r="F1125" s="127"/>
      <c r="G1125" s="127"/>
      <c r="H1125" s="111"/>
      <c r="I1125" s="111"/>
      <c r="J1125" s="121"/>
      <c r="K1125" s="121"/>
      <c r="L1125" s="113"/>
      <c r="M1125" s="108"/>
      <c r="N1125" s="127"/>
      <c r="O1125" s="108"/>
      <c r="P1125" s="113"/>
      <c r="Q1125" s="113"/>
      <c r="R1125" s="113"/>
      <c r="S1125" s="108"/>
      <c r="T1125" s="111"/>
      <c r="U1125" s="108"/>
      <c r="V1125" s="108"/>
      <c r="W1125" s="108"/>
      <c r="X1125" s="108"/>
      <c r="Y1125" s="116"/>
      <c r="Z1125" s="128"/>
      <c r="AA1125" s="108"/>
      <c r="AB1125" s="113"/>
      <c r="AC1125" s="113"/>
      <c r="AD1125" s="108"/>
      <c r="AE1125" s="108"/>
      <c r="AF1125" s="108"/>
      <c r="AG1125" s="113"/>
      <c r="AH1125" s="113"/>
      <c r="AI1125" s="113"/>
      <c r="AJ1125" s="108"/>
      <c r="AK1125" s="108"/>
      <c r="AL1125" s="108"/>
      <c r="AM1125" s="118"/>
      <c r="AN1125" s="118"/>
      <c r="AO1125" s="118"/>
      <c r="AP1125" s="118"/>
      <c r="AQ1125" s="118"/>
      <c r="AR1125" s="118"/>
      <c r="AS1125" s="118"/>
      <c r="AT1125" s="118"/>
      <c r="AU1125" s="118"/>
      <c r="AV1125" s="118"/>
      <c r="AW1125" s="118"/>
      <c r="AX1125" s="118"/>
      <c r="AY1125" s="119">
        <f t="shared" si="4"/>
        <v>0</v>
      </c>
      <c r="AZ1125" s="118"/>
    </row>
    <row r="1126">
      <c r="A1126" s="107">
        <f t="shared" si="5"/>
        <v>1125</v>
      </c>
      <c r="B1126" s="108"/>
      <c r="C1126" s="111"/>
      <c r="D1126" s="108"/>
      <c r="E1126" s="108"/>
      <c r="F1126" s="127"/>
      <c r="G1126" s="127"/>
      <c r="H1126" s="111"/>
      <c r="I1126" s="111"/>
      <c r="J1126" s="121"/>
      <c r="K1126" s="121"/>
      <c r="L1126" s="113"/>
      <c r="M1126" s="108"/>
      <c r="N1126" s="127"/>
      <c r="O1126" s="108"/>
      <c r="P1126" s="113"/>
      <c r="Q1126" s="113"/>
      <c r="R1126" s="113"/>
      <c r="S1126" s="108"/>
      <c r="T1126" s="111"/>
      <c r="U1126" s="108"/>
      <c r="V1126" s="108"/>
      <c r="W1126" s="108"/>
      <c r="X1126" s="108"/>
      <c r="Y1126" s="116"/>
      <c r="Z1126" s="128"/>
      <c r="AA1126" s="108"/>
      <c r="AB1126" s="113"/>
      <c r="AC1126" s="113"/>
      <c r="AD1126" s="108"/>
      <c r="AE1126" s="108"/>
      <c r="AF1126" s="108"/>
      <c r="AG1126" s="113"/>
      <c r="AH1126" s="113"/>
      <c r="AI1126" s="113"/>
      <c r="AJ1126" s="108"/>
      <c r="AK1126" s="108"/>
      <c r="AL1126" s="108"/>
      <c r="AM1126" s="118"/>
      <c r="AN1126" s="118"/>
      <c r="AO1126" s="118"/>
      <c r="AP1126" s="118"/>
      <c r="AQ1126" s="118"/>
      <c r="AR1126" s="118"/>
      <c r="AS1126" s="118"/>
      <c r="AT1126" s="118"/>
      <c r="AU1126" s="118"/>
      <c r="AV1126" s="118"/>
      <c r="AW1126" s="118"/>
      <c r="AX1126" s="118"/>
      <c r="AY1126" s="119">
        <f t="shared" si="4"/>
        <v>0</v>
      </c>
      <c r="AZ1126" s="118"/>
    </row>
    <row r="1127">
      <c r="A1127" s="107">
        <f t="shared" si="5"/>
        <v>1126</v>
      </c>
      <c r="B1127" s="108"/>
      <c r="C1127" s="111"/>
      <c r="D1127" s="108"/>
      <c r="E1127" s="108"/>
      <c r="F1127" s="127"/>
      <c r="G1127" s="127"/>
      <c r="H1127" s="111"/>
      <c r="I1127" s="111"/>
      <c r="J1127" s="121"/>
      <c r="K1127" s="121"/>
      <c r="L1127" s="113"/>
      <c r="M1127" s="108"/>
      <c r="N1127" s="127"/>
      <c r="O1127" s="108"/>
      <c r="P1127" s="113"/>
      <c r="Q1127" s="113"/>
      <c r="R1127" s="113"/>
      <c r="S1127" s="108"/>
      <c r="T1127" s="111"/>
      <c r="U1127" s="108"/>
      <c r="V1127" s="108"/>
      <c r="W1127" s="108"/>
      <c r="X1127" s="108"/>
      <c r="Y1127" s="116"/>
      <c r="Z1127" s="128"/>
      <c r="AA1127" s="108"/>
      <c r="AB1127" s="113"/>
      <c r="AC1127" s="113"/>
      <c r="AD1127" s="108"/>
      <c r="AE1127" s="108"/>
      <c r="AF1127" s="108"/>
      <c r="AG1127" s="113"/>
      <c r="AH1127" s="113"/>
      <c r="AI1127" s="113"/>
      <c r="AJ1127" s="108"/>
      <c r="AK1127" s="108"/>
      <c r="AL1127" s="108"/>
      <c r="AM1127" s="118"/>
      <c r="AN1127" s="118"/>
      <c r="AO1127" s="118"/>
      <c r="AP1127" s="118"/>
      <c r="AQ1127" s="118"/>
      <c r="AR1127" s="118"/>
      <c r="AS1127" s="118"/>
      <c r="AT1127" s="118"/>
      <c r="AU1127" s="118"/>
      <c r="AV1127" s="118"/>
      <c r="AW1127" s="118"/>
      <c r="AX1127" s="118"/>
      <c r="AY1127" s="119">
        <f t="shared" si="4"/>
        <v>0</v>
      </c>
      <c r="AZ1127" s="118"/>
    </row>
    <row r="1128">
      <c r="A1128" s="107">
        <f t="shared" si="5"/>
        <v>1127</v>
      </c>
      <c r="B1128" s="108"/>
      <c r="C1128" s="111"/>
      <c r="D1128" s="108"/>
      <c r="E1128" s="108"/>
      <c r="F1128" s="127"/>
      <c r="G1128" s="127"/>
      <c r="H1128" s="111"/>
      <c r="I1128" s="111"/>
      <c r="J1128" s="121"/>
      <c r="K1128" s="121"/>
      <c r="L1128" s="113"/>
      <c r="M1128" s="108"/>
      <c r="N1128" s="127"/>
      <c r="O1128" s="108"/>
      <c r="P1128" s="113"/>
      <c r="Q1128" s="113"/>
      <c r="R1128" s="113"/>
      <c r="S1128" s="108"/>
      <c r="T1128" s="111"/>
      <c r="U1128" s="108"/>
      <c r="V1128" s="108"/>
      <c r="W1128" s="108"/>
      <c r="X1128" s="108"/>
      <c r="Y1128" s="116"/>
      <c r="Z1128" s="128"/>
      <c r="AA1128" s="108"/>
      <c r="AB1128" s="113"/>
      <c r="AC1128" s="113"/>
      <c r="AD1128" s="108"/>
      <c r="AE1128" s="108"/>
      <c r="AF1128" s="108"/>
      <c r="AG1128" s="113"/>
      <c r="AH1128" s="113"/>
      <c r="AI1128" s="113"/>
      <c r="AJ1128" s="108"/>
      <c r="AK1128" s="108"/>
      <c r="AL1128" s="108"/>
      <c r="AM1128" s="118"/>
      <c r="AN1128" s="118"/>
      <c r="AO1128" s="118"/>
      <c r="AP1128" s="118"/>
      <c r="AQ1128" s="118"/>
      <c r="AR1128" s="118"/>
      <c r="AS1128" s="118"/>
      <c r="AT1128" s="118"/>
      <c r="AU1128" s="118"/>
      <c r="AV1128" s="118"/>
      <c r="AW1128" s="118"/>
      <c r="AX1128" s="118"/>
      <c r="AY1128" s="119">
        <f t="shared" si="4"/>
        <v>0</v>
      </c>
      <c r="AZ1128" s="118"/>
    </row>
    <row r="1129">
      <c r="A1129" s="107">
        <f t="shared" si="5"/>
        <v>1128</v>
      </c>
      <c r="B1129" s="108"/>
      <c r="C1129" s="111"/>
      <c r="D1129" s="108"/>
      <c r="E1129" s="108"/>
      <c r="F1129" s="127"/>
      <c r="G1129" s="127"/>
      <c r="H1129" s="111"/>
      <c r="I1129" s="111"/>
      <c r="J1129" s="121"/>
      <c r="K1129" s="121"/>
      <c r="L1129" s="113"/>
      <c r="M1129" s="108"/>
      <c r="N1129" s="127"/>
      <c r="O1129" s="108"/>
      <c r="P1129" s="113"/>
      <c r="Q1129" s="113"/>
      <c r="R1129" s="113"/>
      <c r="S1129" s="108"/>
      <c r="T1129" s="111"/>
      <c r="U1129" s="108"/>
      <c r="V1129" s="108"/>
      <c r="W1129" s="108"/>
      <c r="X1129" s="108"/>
      <c r="Y1129" s="116"/>
      <c r="Z1129" s="128"/>
      <c r="AA1129" s="108"/>
      <c r="AB1129" s="113"/>
      <c r="AC1129" s="113"/>
      <c r="AD1129" s="108"/>
      <c r="AE1129" s="108"/>
      <c r="AF1129" s="108"/>
      <c r="AG1129" s="113"/>
      <c r="AH1129" s="113"/>
      <c r="AI1129" s="113"/>
      <c r="AJ1129" s="108"/>
      <c r="AK1129" s="108"/>
      <c r="AL1129" s="108"/>
      <c r="AM1129" s="118"/>
      <c r="AN1129" s="118"/>
      <c r="AO1129" s="118"/>
      <c r="AP1129" s="118"/>
      <c r="AQ1129" s="118"/>
      <c r="AR1129" s="118"/>
      <c r="AS1129" s="118"/>
      <c r="AT1129" s="118"/>
      <c r="AU1129" s="118"/>
      <c r="AV1129" s="118"/>
      <c r="AW1129" s="118"/>
      <c r="AX1129" s="118"/>
      <c r="AY1129" s="119">
        <f t="shared" si="4"/>
        <v>0</v>
      </c>
      <c r="AZ1129" s="118"/>
    </row>
    <row r="1130">
      <c r="A1130" s="107">
        <f t="shared" si="5"/>
        <v>1129</v>
      </c>
      <c r="B1130" s="108"/>
      <c r="C1130" s="111"/>
      <c r="D1130" s="108"/>
      <c r="E1130" s="108"/>
      <c r="F1130" s="127"/>
      <c r="G1130" s="127"/>
      <c r="H1130" s="111"/>
      <c r="I1130" s="111"/>
      <c r="J1130" s="121"/>
      <c r="K1130" s="121"/>
      <c r="L1130" s="113"/>
      <c r="M1130" s="108"/>
      <c r="N1130" s="127"/>
      <c r="O1130" s="108"/>
      <c r="P1130" s="113"/>
      <c r="Q1130" s="113"/>
      <c r="R1130" s="113"/>
      <c r="S1130" s="108"/>
      <c r="T1130" s="111"/>
      <c r="U1130" s="108"/>
      <c r="V1130" s="108"/>
      <c r="W1130" s="108"/>
      <c r="X1130" s="108"/>
      <c r="Y1130" s="116"/>
      <c r="Z1130" s="128"/>
      <c r="AA1130" s="108"/>
      <c r="AB1130" s="113"/>
      <c r="AC1130" s="113"/>
      <c r="AD1130" s="108"/>
      <c r="AE1130" s="108"/>
      <c r="AF1130" s="108"/>
      <c r="AG1130" s="113"/>
      <c r="AH1130" s="113"/>
      <c r="AI1130" s="113"/>
      <c r="AJ1130" s="108"/>
      <c r="AK1130" s="108"/>
      <c r="AL1130" s="108"/>
      <c r="AM1130" s="118"/>
      <c r="AN1130" s="118"/>
      <c r="AO1130" s="118"/>
      <c r="AP1130" s="118"/>
      <c r="AQ1130" s="118"/>
      <c r="AR1130" s="118"/>
      <c r="AS1130" s="118"/>
      <c r="AT1130" s="118"/>
      <c r="AU1130" s="118"/>
      <c r="AV1130" s="118"/>
      <c r="AW1130" s="118"/>
      <c r="AX1130" s="118"/>
      <c r="AY1130" s="119">
        <f t="shared" si="4"/>
        <v>0</v>
      </c>
      <c r="AZ1130" s="118"/>
    </row>
    <row r="1131">
      <c r="A1131" s="107">
        <f t="shared" si="5"/>
        <v>1130</v>
      </c>
      <c r="B1131" s="108"/>
      <c r="C1131" s="111"/>
      <c r="D1131" s="108"/>
      <c r="E1131" s="108"/>
      <c r="F1131" s="127"/>
      <c r="G1131" s="127"/>
      <c r="H1131" s="111"/>
      <c r="I1131" s="111"/>
      <c r="J1131" s="121"/>
      <c r="K1131" s="121"/>
      <c r="L1131" s="113"/>
      <c r="M1131" s="108"/>
      <c r="N1131" s="127"/>
      <c r="O1131" s="108"/>
      <c r="P1131" s="113"/>
      <c r="Q1131" s="113"/>
      <c r="R1131" s="113"/>
      <c r="S1131" s="108"/>
      <c r="T1131" s="111"/>
      <c r="U1131" s="108"/>
      <c r="V1131" s="108"/>
      <c r="W1131" s="108"/>
      <c r="X1131" s="108"/>
      <c r="Y1131" s="116"/>
      <c r="Z1131" s="128"/>
      <c r="AA1131" s="108"/>
      <c r="AB1131" s="113"/>
      <c r="AC1131" s="113"/>
      <c r="AD1131" s="108"/>
      <c r="AE1131" s="108"/>
      <c r="AF1131" s="108"/>
      <c r="AG1131" s="113"/>
      <c r="AH1131" s="113"/>
      <c r="AI1131" s="113"/>
      <c r="AJ1131" s="108"/>
      <c r="AK1131" s="108"/>
      <c r="AL1131" s="108"/>
      <c r="AM1131" s="118"/>
      <c r="AN1131" s="118"/>
      <c r="AO1131" s="118"/>
      <c r="AP1131" s="118"/>
      <c r="AQ1131" s="118"/>
      <c r="AR1131" s="118"/>
      <c r="AS1131" s="118"/>
      <c r="AT1131" s="118"/>
      <c r="AU1131" s="118"/>
      <c r="AV1131" s="118"/>
      <c r="AW1131" s="118"/>
      <c r="AX1131" s="118"/>
      <c r="AY1131" s="119">
        <f t="shared" si="4"/>
        <v>0</v>
      </c>
      <c r="AZ1131" s="118"/>
    </row>
    <row r="1132">
      <c r="A1132" s="107">
        <f t="shared" si="5"/>
        <v>1131</v>
      </c>
      <c r="B1132" s="108"/>
      <c r="C1132" s="111"/>
      <c r="D1132" s="108"/>
      <c r="E1132" s="108"/>
      <c r="F1132" s="127"/>
      <c r="G1132" s="127"/>
      <c r="H1132" s="111"/>
      <c r="I1132" s="111"/>
      <c r="J1132" s="121"/>
      <c r="K1132" s="121"/>
      <c r="L1132" s="113"/>
      <c r="M1132" s="108"/>
      <c r="N1132" s="127"/>
      <c r="O1132" s="108"/>
      <c r="P1132" s="113"/>
      <c r="Q1132" s="113"/>
      <c r="R1132" s="113"/>
      <c r="S1132" s="108"/>
      <c r="T1132" s="111"/>
      <c r="U1132" s="108"/>
      <c r="V1132" s="108"/>
      <c r="W1132" s="108"/>
      <c r="X1132" s="108"/>
      <c r="Y1132" s="116"/>
      <c r="Z1132" s="128"/>
      <c r="AA1132" s="108"/>
      <c r="AB1132" s="113"/>
      <c r="AC1132" s="113"/>
      <c r="AD1132" s="108"/>
      <c r="AE1132" s="108"/>
      <c r="AF1132" s="108"/>
      <c r="AG1132" s="113"/>
      <c r="AH1132" s="113"/>
      <c r="AI1132" s="113"/>
      <c r="AJ1132" s="108"/>
      <c r="AK1132" s="108"/>
      <c r="AL1132" s="108"/>
      <c r="AM1132" s="118"/>
      <c r="AN1132" s="118"/>
      <c r="AO1132" s="118"/>
      <c r="AP1132" s="118"/>
      <c r="AQ1132" s="118"/>
      <c r="AR1132" s="118"/>
      <c r="AS1132" s="118"/>
      <c r="AT1132" s="118"/>
      <c r="AU1132" s="118"/>
      <c r="AV1132" s="118"/>
      <c r="AW1132" s="118"/>
      <c r="AX1132" s="118"/>
      <c r="AY1132" s="119">
        <f t="shared" si="4"/>
        <v>0</v>
      </c>
      <c r="AZ1132" s="118"/>
    </row>
    <row r="1133">
      <c r="A1133" s="107">
        <f t="shared" si="5"/>
        <v>1132</v>
      </c>
      <c r="B1133" s="108"/>
      <c r="C1133" s="111"/>
      <c r="D1133" s="108"/>
      <c r="E1133" s="108"/>
      <c r="F1133" s="127"/>
      <c r="G1133" s="127"/>
      <c r="H1133" s="111"/>
      <c r="I1133" s="111"/>
      <c r="J1133" s="121"/>
      <c r="K1133" s="121"/>
      <c r="L1133" s="113"/>
      <c r="M1133" s="108"/>
      <c r="N1133" s="127"/>
      <c r="O1133" s="108"/>
      <c r="P1133" s="113"/>
      <c r="Q1133" s="113"/>
      <c r="R1133" s="113"/>
      <c r="S1133" s="108"/>
      <c r="T1133" s="111"/>
      <c r="U1133" s="108"/>
      <c r="V1133" s="108"/>
      <c r="W1133" s="108"/>
      <c r="X1133" s="108"/>
      <c r="Y1133" s="116"/>
      <c r="Z1133" s="128"/>
      <c r="AA1133" s="108"/>
      <c r="AB1133" s="113"/>
      <c r="AC1133" s="113"/>
      <c r="AD1133" s="108"/>
      <c r="AE1133" s="108"/>
      <c r="AF1133" s="108"/>
      <c r="AG1133" s="113"/>
      <c r="AH1133" s="113"/>
      <c r="AI1133" s="113"/>
      <c r="AJ1133" s="108"/>
      <c r="AK1133" s="108"/>
      <c r="AL1133" s="108"/>
      <c r="AM1133" s="118"/>
      <c r="AN1133" s="118"/>
      <c r="AO1133" s="118"/>
      <c r="AP1133" s="118"/>
      <c r="AQ1133" s="118"/>
      <c r="AR1133" s="118"/>
      <c r="AS1133" s="118"/>
      <c r="AT1133" s="118"/>
      <c r="AU1133" s="118"/>
      <c r="AV1133" s="118"/>
      <c r="AW1133" s="118"/>
      <c r="AX1133" s="118"/>
      <c r="AY1133" s="119">
        <f t="shared" si="4"/>
        <v>0</v>
      </c>
      <c r="AZ1133" s="118"/>
    </row>
    <row r="1134">
      <c r="A1134" s="107">
        <f t="shared" si="5"/>
        <v>1133</v>
      </c>
      <c r="B1134" s="108"/>
      <c r="C1134" s="111"/>
      <c r="D1134" s="108"/>
      <c r="E1134" s="108"/>
      <c r="F1134" s="127"/>
      <c r="G1134" s="127"/>
      <c r="H1134" s="111"/>
      <c r="I1134" s="111"/>
      <c r="J1134" s="121"/>
      <c r="K1134" s="121"/>
      <c r="L1134" s="113"/>
      <c r="M1134" s="108"/>
      <c r="N1134" s="127"/>
      <c r="O1134" s="108"/>
      <c r="P1134" s="113"/>
      <c r="Q1134" s="113"/>
      <c r="R1134" s="113"/>
      <c r="S1134" s="108"/>
      <c r="T1134" s="111"/>
      <c r="U1134" s="108"/>
      <c r="V1134" s="108"/>
      <c r="W1134" s="108"/>
      <c r="X1134" s="108"/>
      <c r="Y1134" s="116"/>
      <c r="Z1134" s="128"/>
      <c r="AA1134" s="108"/>
      <c r="AB1134" s="113"/>
      <c r="AC1134" s="113"/>
      <c r="AD1134" s="108"/>
      <c r="AE1134" s="108"/>
      <c r="AF1134" s="108"/>
      <c r="AG1134" s="113"/>
      <c r="AH1134" s="113"/>
      <c r="AI1134" s="113"/>
      <c r="AJ1134" s="108"/>
      <c r="AK1134" s="108"/>
      <c r="AL1134" s="108"/>
      <c r="AM1134" s="118"/>
      <c r="AN1134" s="118"/>
      <c r="AO1134" s="118"/>
      <c r="AP1134" s="118"/>
      <c r="AQ1134" s="118"/>
      <c r="AR1134" s="118"/>
      <c r="AS1134" s="118"/>
      <c r="AT1134" s="118"/>
      <c r="AU1134" s="118"/>
      <c r="AV1134" s="118"/>
      <c r="AW1134" s="118"/>
      <c r="AX1134" s="118"/>
      <c r="AY1134" s="119">
        <f t="shared" si="4"/>
        <v>0</v>
      </c>
      <c r="AZ1134" s="118"/>
    </row>
    <row r="1135">
      <c r="A1135" s="107">
        <f t="shared" si="5"/>
        <v>1134</v>
      </c>
      <c r="B1135" s="108"/>
      <c r="C1135" s="111"/>
      <c r="D1135" s="108"/>
      <c r="E1135" s="108"/>
      <c r="F1135" s="127"/>
      <c r="G1135" s="127"/>
      <c r="H1135" s="111"/>
      <c r="I1135" s="111"/>
      <c r="J1135" s="121"/>
      <c r="K1135" s="121"/>
      <c r="L1135" s="113"/>
      <c r="M1135" s="108"/>
      <c r="N1135" s="127"/>
      <c r="O1135" s="108"/>
      <c r="P1135" s="113"/>
      <c r="Q1135" s="113"/>
      <c r="R1135" s="113"/>
      <c r="S1135" s="108"/>
      <c r="T1135" s="111"/>
      <c r="U1135" s="108"/>
      <c r="V1135" s="108"/>
      <c r="W1135" s="108"/>
      <c r="X1135" s="108"/>
      <c r="Y1135" s="116"/>
      <c r="Z1135" s="128"/>
      <c r="AA1135" s="108"/>
      <c r="AB1135" s="113"/>
      <c r="AC1135" s="113"/>
      <c r="AD1135" s="108"/>
      <c r="AE1135" s="108"/>
      <c r="AF1135" s="108"/>
      <c r="AG1135" s="113"/>
      <c r="AH1135" s="113"/>
      <c r="AI1135" s="113"/>
      <c r="AJ1135" s="108"/>
      <c r="AK1135" s="108"/>
      <c r="AL1135" s="108"/>
      <c r="AM1135" s="118"/>
      <c r="AN1135" s="118"/>
      <c r="AO1135" s="118"/>
      <c r="AP1135" s="118"/>
      <c r="AQ1135" s="118"/>
      <c r="AR1135" s="118"/>
      <c r="AS1135" s="118"/>
      <c r="AT1135" s="118"/>
      <c r="AU1135" s="118"/>
      <c r="AV1135" s="118"/>
      <c r="AW1135" s="118"/>
      <c r="AX1135" s="118"/>
      <c r="AY1135" s="119">
        <f t="shared" si="4"/>
        <v>0</v>
      </c>
      <c r="AZ1135" s="118"/>
    </row>
    <row r="1136">
      <c r="A1136" s="107">
        <f t="shared" si="5"/>
        <v>1135</v>
      </c>
      <c r="B1136" s="108"/>
      <c r="C1136" s="111"/>
      <c r="D1136" s="108"/>
      <c r="E1136" s="108"/>
      <c r="F1136" s="127"/>
      <c r="G1136" s="127"/>
      <c r="H1136" s="111"/>
      <c r="I1136" s="111"/>
      <c r="J1136" s="121"/>
      <c r="K1136" s="121"/>
      <c r="L1136" s="113"/>
      <c r="M1136" s="108"/>
      <c r="N1136" s="127"/>
      <c r="O1136" s="108"/>
      <c r="P1136" s="113"/>
      <c r="Q1136" s="113"/>
      <c r="R1136" s="113"/>
      <c r="S1136" s="108"/>
      <c r="T1136" s="111"/>
      <c r="U1136" s="108"/>
      <c r="V1136" s="108"/>
      <c r="W1136" s="108"/>
      <c r="X1136" s="108"/>
      <c r="Y1136" s="116"/>
      <c r="Z1136" s="128"/>
      <c r="AA1136" s="108"/>
      <c r="AB1136" s="113"/>
      <c r="AC1136" s="113"/>
      <c r="AD1136" s="108"/>
      <c r="AE1136" s="108"/>
      <c r="AF1136" s="108"/>
      <c r="AG1136" s="113"/>
      <c r="AH1136" s="113"/>
      <c r="AI1136" s="113"/>
      <c r="AJ1136" s="108"/>
      <c r="AK1136" s="108"/>
      <c r="AL1136" s="108"/>
      <c r="AM1136" s="118"/>
      <c r="AN1136" s="118"/>
      <c r="AO1136" s="118"/>
      <c r="AP1136" s="118"/>
      <c r="AQ1136" s="118"/>
      <c r="AR1136" s="118"/>
      <c r="AS1136" s="118"/>
      <c r="AT1136" s="118"/>
      <c r="AU1136" s="118"/>
      <c r="AV1136" s="118"/>
      <c r="AW1136" s="118"/>
      <c r="AX1136" s="118"/>
      <c r="AY1136" s="119">
        <f t="shared" si="4"/>
        <v>0</v>
      </c>
      <c r="AZ1136" s="118"/>
    </row>
    <row r="1137">
      <c r="A1137" s="107">
        <f t="shared" si="5"/>
        <v>1136</v>
      </c>
      <c r="B1137" s="108"/>
      <c r="C1137" s="111"/>
      <c r="D1137" s="108"/>
      <c r="E1137" s="108"/>
      <c r="F1137" s="127"/>
      <c r="G1137" s="127"/>
      <c r="H1137" s="111"/>
      <c r="I1137" s="111"/>
      <c r="J1137" s="121"/>
      <c r="K1137" s="121"/>
      <c r="L1137" s="113"/>
      <c r="M1137" s="108"/>
      <c r="N1137" s="127"/>
      <c r="O1137" s="108"/>
      <c r="P1137" s="113"/>
      <c r="Q1137" s="113"/>
      <c r="R1137" s="113"/>
      <c r="S1137" s="108"/>
      <c r="T1137" s="111"/>
      <c r="U1137" s="108"/>
      <c r="V1137" s="108"/>
      <c r="W1137" s="108"/>
      <c r="X1137" s="108"/>
      <c r="Y1137" s="116"/>
      <c r="Z1137" s="128"/>
      <c r="AA1137" s="108"/>
      <c r="AB1137" s="113"/>
      <c r="AC1137" s="113"/>
      <c r="AD1137" s="108"/>
      <c r="AE1137" s="108"/>
      <c r="AF1137" s="108"/>
      <c r="AG1137" s="113"/>
      <c r="AH1137" s="113"/>
      <c r="AI1137" s="113"/>
      <c r="AJ1137" s="108"/>
      <c r="AK1137" s="108"/>
      <c r="AL1137" s="108"/>
      <c r="AM1137" s="118"/>
      <c r="AN1137" s="118"/>
      <c r="AO1137" s="118"/>
      <c r="AP1137" s="118"/>
      <c r="AQ1137" s="118"/>
      <c r="AR1137" s="118"/>
      <c r="AS1137" s="118"/>
      <c r="AT1137" s="118"/>
      <c r="AU1137" s="118"/>
      <c r="AV1137" s="118"/>
      <c r="AW1137" s="118"/>
      <c r="AX1137" s="118"/>
      <c r="AY1137" s="119">
        <f t="shared" si="4"/>
        <v>0</v>
      </c>
      <c r="AZ1137" s="118"/>
    </row>
    <row r="1138">
      <c r="A1138" s="107">
        <f t="shared" si="5"/>
        <v>1137</v>
      </c>
      <c r="B1138" s="108"/>
      <c r="C1138" s="111"/>
      <c r="D1138" s="108"/>
      <c r="E1138" s="108"/>
      <c r="F1138" s="127"/>
      <c r="G1138" s="127"/>
      <c r="H1138" s="111"/>
      <c r="I1138" s="111"/>
      <c r="J1138" s="121"/>
      <c r="K1138" s="121"/>
      <c r="L1138" s="113"/>
      <c r="M1138" s="108"/>
      <c r="N1138" s="127"/>
      <c r="O1138" s="108"/>
      <c r="P1138" s="113"/>
      <c r="Q1138" s="113"/>
      <c r="R1138" s="113"/>
      <c r="S1138" s="108"/>
      <c r="T1138" s="111"/>
      <c r="U1138" s="108"/>
      <c r="V1138" s="108"/>
      <c r="W1138" s="108"/>
      <c r="X1138" s="108"/>
      <c r="Y1138" s="116"/>
      <c r="Z1138" s="128"/>
      <c r="AA1138" s="108"/>
      <c r="AB1138" s="113"/>
      <c r="AC1138" s="113"/>
      <c r="AD1138" s="108"/>
      <c r="AE1138" s="108"/>
      <c r="AF1138" s="108"/>
      <c r="AG1138" s="113"/>
      <c r="AH1138" s="113"/>
      <c r="AI1138" s="113"/>
      <c r="AJ1138" s="108"/>
      <c r="AK1138" s="108"/>
      <c r="AL1138" s="108"/>
      <c r="AM1138" s="118"/>
      <c r="AN1138" s="118"/>
      <c r="AO1138" s="118"/>
      <c r="AP1138" s="118"/>
      <c r="AQ1138" s="118"/>
      <c r="AR1138" s="118"/>
      <c r="AS1138" s="118"/>
      <c r="AT1138" s="118"/>
      <c r="AU1138" s="118"/>
      <c r="AV1138" s="118"/>
      <c r="AW1138" s="118"/>
      <c r="AX1138" s="118"/>
      <c r="AY1138" s="119">
        <f t="shared" si="4"/>
        <v>0</v>
      </c>
      <c r="AZ1138" s="118"/>
    </row>
    <row r="1139">
      <c r="A1139" s="107">
        <f t="shared" si="5"/>
        <v>1138</v>
      </c>
      <c r="B1139" s="108"/>
      <c r="C1139" s="111"/>
      <c r="D1139" s="108"/>
      <c r="E1139" s="108"/>
      <c r="F1139" s="127"/>
      <c r="G1139" s="127"/>
      <c r="H1139" s="111"/>
      <c r="I1139" s="111"/>
      <c r="J1139" s="121"/>
      <c r="K1139" s="121"/>
      <c r="L1139" s="113"/>
      <c r="M1139" s="108"/>
      <c r="N1139" s="127"/>
      <c r="O1139" s="108"/>
      <c r="P1139" s="113"/>
      <c r="Q1139" s="113"/>
      <c r="R1139" s="113"/>
      <c r="S1139" s="108"/>
      <c r="T1139" s="111"/>
      <c r="U1139" s="108"/>
      <c r="V1139" s="108"/>
      <c r="W1139" s="108"/>
      <c r="X1139" s="108"/>
      <c r="Y1139" s="116"/>
      <c r="Z1139" s="128"/>
      <c r="AA1139" s="108"/>
      <c r="AB1139" s="113"/>
      <c r="AC1139" s="113"/>
      <c r="AD1139" s="108"/>
      <c r="AE1139" s="108"/>
      <c r="AF1139" s="108"/>
      <c r="AG1139" s="113"/>
      <c r="AH1139" s="113"/>
      <c r="AI1139" s="113"/>
      <c r="AJ1139" s="108"/>
      <c r="AK1139" s="108"/>
      <c r="AL1139" s="108"/>
      <c r="AM1139" s="118"/>
      <c r="AN1139" s="118"/>
      <c r="AO1139" s="118"/>
      <c r="AP1139" s="118"/>
      <c r="AQ1139" s="118"/>
      <c r="AR1139" s="118"/>
      <c r="AS1139" s="118"/>
      <c r="AT1139" s="118"/>
      <c r="AU1139" s="118"/>
      <c r="AV1139" s="118"/>
      <c r="AW1139" s="118"/>
      <c r="AX1139" s="118"/>
      <c r="AY1139" s="119">
        <f t="shared" si="4"/>
        <v>0</v>
      </c>
      <c r="AZ1139" s="118"/>
    </row>
    <row r="1140">
      <c r="A1140" s="107">
        <f t="shared" si="5"/>
        <v>1139</v>
      </c>
      <c r="B1140" s="108"/>
      <c r="C1140" s="111"/>
      <c r="D1140" s="108"/>
      <c r="E1140" s="108"/>
      <c r="F1140" s="127"/>
      <c r="G1140" s="127"/>
      <c r="H1140" s="111"/>
      <c r="I1140" s="111"/>
      <c r="J1140" s="121"/>
      <c r="K1140" s="121"/>
      <c r="L1140" s="113"/>
      <c r="M1140" s="108"/>
      <c r="N1140" s="127"/>
      <c r="O1140" s="108"/>
      <c r="P1140" s="113"/>
      <c r="Q1140" s="113"/>
      <c r="R1140" s="113"/>
      <c r="S1140" s="108"/>
      <c r="T1140" s="111"/>
      <c r="U1140" s="108"/>
      <c r="V1140" s="108"/>
      <c r="W1140" s="108"/>
      <c r="X1140" s="108"/>
      <c r="Y1140" s="116"/>
      <c r="Z1140" s="128"/>
      <c r="AA1140" s="108"/>
      <c r="AB1140" s="113"/>
      <c r="AC1140" s="113"/>
      <c r="AD1140" s="108"/>
      <c r="AE1140" s="108"/>
      <c r="AF1140" s="108"/>
      <c r="AG1140" s="113"/>
      <c r="AH1140" s="113"/>
      <c r="AI1140" s="113"/>
      <c r="AJ1140" s="108"/>
      <c r="AK1140" s="108"/>
      <c r="AL1140" s="108"/>
      <c r="AM1140" s="118"/>
      <c r="AN1140" s="118"/>
      <c r="AO1140" s="118"/>
      <c r="AP1140" s="118"/>
      <c r="AQ1140" s="118"/>
      <c r="AR1140" s="118"/>
      <c r="AS1140" s="118"/>
      <c r="AT1140" s="118"/>
      <c r="AU1140" s="118"/>
      <c r="AV1140" s="118"/>
      <c r="AW1140" s="118"/>
      <c r="AX1140" s="118"/>
      <c r="AY1140" s="119">
        <f t="shared" si="4"/>
        <v>0</v>
      </c>
      <c r="AZ1140" s="118"/>
    </row>
    <row r="1141">
      <c r="A1141" s="107">
        <f t="shared" si="5"/>
        <v>1140</v>
      </c>
      <c r="B1141" s="108"/>
      <c r="C1141" s="111"/>
      <c r="D1141" s="108"/>
      <c r="E1141" s="108"/>
      <c r="F1141" s="127"/>
      <c r="G1141" s="127"/>
      <c r="H1141" s="111"/>
      <c r="I1141" s="111"/>
      <c r="J1141" s="121"/>
      <c r="K1141" s="121"/>
      <c r="L1141" s="113"/>
      <c r="M1141" s="108"/>
      <c r="N1141" s="127"/>
      <c r="O1141" s="108"/>
      <c r="P1141" s="113"/>
      <c r="Q1141" s="113"/>
      <c r="R1141" s="113"/>
      <c r="S1141" s="108"/>
      <c r="T1141" s="111"/>
      <c r="U1141" s="108"/>
      <c r="V1141" s="108"/>
      <c r="W1141" s="108"/>
      <c r="X1141" s="108"/>
      <c r="Y1141" s="116"/>
      <c r="Z1141" s="128"/>
      <c r="AA1141" s="108"/>
      <c r="AB1141" s="113"/>
      <c r="AC1141" s="113"/>
      <c r="AD1141" s="108"/>
      <c r="AE1141" s="108"/>
      <c r="AF1141" s="108"/>
      <c r="AG1141" s="113"/>
      <c r="AH1141" s="113"/>
      <c r="AI1141" s="113"/>
      <c r="AJ1141" s="108"/>
      <c r="AK1141" s="108"/>
      <c r="AL1141" s="108"/>
      <c r="AM1141" s="118"/>
      <c r="AN1141" s="118"/>
      <c r="AO1141" s="118"/>
      <c r="AP1141" s="118"/>
      <c r="AQ1141" s="118"/>
      <c r="AR1141" s="118"/>
      <c r="AS1141" s="118"/>
      <c r="AT1141" s="118"/>
      <c r="AU1141" s="118"/>
      <c r="AV1141" s="118"/>
      <c r="AW1141" s="118"/>
      <c r="AX1141" s="118"/>
      <c r="AY1141" s="119">
        <f t="shared" si="4"/>
        <v>0</v>
      </c>
      <c r="AZ1141" s="118"/>
    </row>
    <row r="1142">
      <c r="A1142" s="107">
        <f t="shared" si="5"/>
        <v>1141</v>
      </c>
      <c r="B1142" s="108"/>
      <c r="C1142" s="111"/>
      <c r="D1142" s="108"/>
      <c r="E1142" s="108"/>
      <c r="F1142" s="127"/>
      <c r="G1142" s="127"/>
      <c r="H1142" s="111"/>
      <c r="I1142" s="111"/>
      <c r="J1142" s="121"/>
      <c r="K1142" s="121"/>
      <c r="L1142" s="113"/>
      <c r="M1142" s="108"/>
      <c r="N1142" s="127"/>
      <c r="O1142" s="108"/>
      <c r="P1142" s="113"/>
      <c r="Q1142" s="113"/>
      <c r="R1142" s="113"/>
      <c r="S1142" s="108"/>
      <c r="T1142" s="111"/>
      <c r="U1142" s="108"/>
      <c r="V1142" s="108"/>
      <c r="W1142" s="108"/>
      <c r="X1142" s="108"/>
      <c r="Y1142" s="116"/>
      <c r="Z1142" s="128"/>
      <c r="AA1142" s="108"/>
      <c r="AB1142" s="113"/>
      <c r="AC1142" s="113"/>
      <c r="AD1142" s="108"/>
      <c r="AE1142" s="108"/>
      <c r="AF1142" s="108"/>
      <c r="AG1142" s="113"/>
      <c r="AH1142" s="113"/>
      <c r="AI1142" s="113"/>
      <c r="AJ1142" s="108"/>
      <c r="AK1142" s="108"/>
      <c r="AL1142" s="108"/>
      <c r="AM1142" s="118"/>
      <c r="AN1142" s="118"/>
      <c r="AO1142" s="118"/>
      <c r="AP1142" s="118"/>
      <c r="AQ1142" s="118"/>
      <c r="AR1142" s="118"/>
      <c r="AS1142" s="118"/>
      <c r="AT1142" s="118"/>
      <c r="AU1142" s="118"/>
      <c r="AV1142" s="118"/>
      <c r="AW1142" s="118"/>
      <c r="AX1142" s="118"/>
      <c r="AY1142" s="119">
        <f t="shared" si="4"/>
        <v>0</v>
      </c>
      <c r="AZ1142" s="118"/>
    </row>
    <row r="1143">
      <c r="A1143" s="107">
        <f t="shared" si="5"/>
        <v>1142</v>
      </c>
      <c r="B1143" s="108"/>
      <c r="C1143" s="111"/>
      <c r="D1143" s="108"/>
      <c r="E1143" s="108"/>
      <c r="F1143" s="127"/>
      <c r="G1143" s="127"/>
      <c r="H1143" s="111"/>
      <c r="I1143" s="111"/>
      <c r="J1143" s="121"/>
      <c r="K1143" s="121"/>
      <c r="L1143" s="113"/>
      <c r="M1143" s="108"/>
      <c r="N1143" s="127"/>
      <c r="O1143" s="108"/>
      <c r="P1143" s="113"/>
      <c r="Q1143" s="113"/>
      <c r="R1143" s="113"/>
      <c r="S1143" s="108"/>
      <c r="T1143" s="111"/>
      <c r="U1143" s="108"/>
      <c r="V1143" s="108"/>
      <c r="W1143" s="108"/>
      <c r="X1143" s="108"/>
      <c r="Y1143" s="116"/>
      <c r="Z1143" s="128"/>
      <c r="AA1143" s="108"/>
      <c r="AB1143" s="113"/>
      <c r="AC1143" s="113"/>
      <c r="AD1143" s="108"/>
      <c r="AE1143" s="108"/>
      <c r="AF1143" s="108"/>
      <c r="AG1143" s="113"/>
      <c r="AH1143" s="113"/>
      <c r="AI1143" s="113"/>
      <c r="AJ1143" s="108"/>
      <c r="AK1143" s="108"/>
      <c r="AL1143" s="108"/>
      <c r="AM1143" s="118"/>
      <c r="AN1143" s="118"/>
      <c r="AO1143" s="118"/>
      <c r="AP1143" s="118"/>
      <c r="AQ1143" s="118"/>
      <c r="AR1143" s="118"/>
      <c r="AS1143" s="118"/>
      <c r="AT1143" s="118"/>
      <c r="AU1143" s="118"/>
      <c r="AV1143" s="118"/>
      <c r="AW1143" s="118"/>
      <c r="AX1143" s="118"/>
      <c r="AY1143" s="119">
        <f t="shared" si="4"/>
        <v>0</v>
      </c>
      <c r="AZ1143" s="118"/>
    </row>
    <row r="1144">
      <c r="A1144" s="107">
        <f t="shared" si="5"/>
        <v>1143</v>
      </c>
      <c r="B1144" s="108"/>
      <c r="C1144" s="111"/>
      <c r="D1144" s="108"/>
      <c r="E1144" s="108"/>
      <c r="F1144" s="127"/>
      <c r="G1144" s="127"/>
      <c r="H1144" s="111"/>
      <c r="I1144" s="111"/>
      <c r="J1144" s="121"/>
      <c r="K1144" s="121"/>
      <c r="L1144" s="113"/>
      <c r="M1144" s="108"/>
      <c r="N1144" s="127"/>
      <c r="O1144" s="108"/>
      <c r="P1144" s="113"/>
      <c r="Q1144" s="113"/>
      <c r="R1144" s="113"/>
      <c r="S1144" s="108"/>
      <c r="T1144" s="111"/>
      <c r="U1144" s="108"/>
      <c r="V1144" s="108"/>
      <c r="W1144" s="108"/>
      <c r="X1144" s="108"/>
      <c r="Y1144" s="116"/>
      <c r="Z1144" s="128"/>
      <c r="AA1144" s="108"/>
      <c r="AB1144" s="113"/>
      <c r="AC1144" s="113"/>
      <c r="AD1144" s="108"/>
      <c r="AE1144" s="108"/>
      <c r="AF1144" s="108"/>
      <c r="AG1144" s="113"/>
      <c r="AH1144" s="113"/>
      <c r="AI1144" s="113"/>
      <c r="AJ1144" s="108"/>
      <c r="AK1144" s="108"/>
      <c r="AL1144" s="108"/>
      <c r="AM1144" s="118"/>
      <c r="AN1144" s="118"/>
      <c r="AO1144" s="118"/>
      <c r="AP1144" s="118"/>
      <c r="AQ1144" s="118"/>
      <c r="AR1144" s="118"/>
      <c r="AS1144" s="118"/>
      <c r="AT1144" s="118"/>
      <c r="AU1144" s="118"/>
      <c r="AV1144" s="118"/>
      <c r="AW1144" s="118"/>
      <c r="AX1144" s="118"/>
      <c r="AY1144" s="119">
        <f t="shared" si="4"/>
        <v>0</v>
      </c>
      <c r="AZ1144" s="118"/>
    </row>
    <row r="1145">
      <c r="A1145" s="107">
        <f t="shared" si="5"/>
        <v>1144</v>
      </c>
      <c r="B1145" s="108"/>
      <c r="C1145" s="111"/>
      <c r="D1145" s="108"/>
      <c r="E1145" s="108"/>
      <c r="F1145" s="127"/>
      <c r="G1145" s="127"/>
      <c r="H1145" s="111"/>
      <c r="I1145" s="111"/>
      <c r="J1145" s="121"/>
      <c r="K1145" s="121"/>
      <c r="L1145" s="113"/>
      <c r="M1145" s="108"/>
      <c r="N1145" s="127"/>
      <c r="O1145" s="108"/>
      <c r="P1145" s="113"/>
      <c r="Q1145" s="113"/>
      <c r="R1145" s="113"/>
      <c r="S1145" s="108"/>
      <c r="T1145" s="111"/>
      <c r="U1145" s="108"/>
      <c r="V1145" s="108"/>
      <c r="W1145" s="108"/>
      <c r="X1145" s="108"/>
      <c r="Y1145" s="116"/>
      <c r="Z1145" s="128"/>
      <c r="AA1145" s="108"/>
      <c r="AB1145" s="113"/>
      <c r="AC1145" s="113"/>
      <c r="AD1145" s="108"/>
      <c r="AE1145" s="108"/>
      <c r="AF1145" s="108"/>
      <c r="AG1145" s="113"/>
      <c r="AH1145" s="113"/>
      <c r="AI1145" s="113"/>
      <c r="AJ1145" s="108"/>
      <c r="AK1145" s="108"/>
      <c r="AL1145" s="108"/>
      <c r="AM1145" s="118"/>
      <c r="AN1145" s="118"/>
      <c r="AO1145" s="118"/>
      <c r="AP1145" s="118"/>
      <c r="AQ1145" s="118"/>
      <c r="AR1145" s="118"/>
      <c r="AS1145" s="118"/>
      <c r="AT1145" s="118"/>
      <c r="AU1145" s="118"/>
      <c r="AV1145" s="118"/>
      <c r="AW1145" s="118"/>
      <c r="AX1145" s="118"/>
      <c r="AY1145" s="119">
        <f t="shared" si="4"/>
        <v>0</v>
      </c>
      <c r="AZ1145" s="118"/>
    </row>
    <row r="1146">
      <c r="A1146" s="107">
        <f t="shared" si="5"/>
        <v>1145</v>
      </c>
      <c r="B1146" s="108"/>
      <c r="C1146" s="111"/>
      <c r="D1146" s="108"/>
      <c r="E1146" s="108"/>
      <c r="F1146" s="127"/>
      <c r="G1146" s="127"/>
      <c r="H1146" s="111"/>
      <c r="I1146" s="111"/>
      <c r="J1146" s="121"/>
      <c r="K1146" s="121"/>
      <c r="L1146" s="113"/>
      <c r="M1146" s="108"/>
      <c r="N1146" s="127"/>
      <c r="O1146" s="108"/>
      <c r="P1146" s="113"/>
      <c r="Q1146" s="113"/>
      <c r="R1146" s="113"/>
      <c r="S1146" s="108"/>
      <c r="T1146" s="111"/>
      <c r="U1146" s="108"/>
      <c r="V1146" s="108"/>
      <c r="W1146" s="108"/>
      <c r="X1146" s="108"/>
      <c r="Y1146" s="116"/>
      <c r="Z1146" s="128"/>
      <c r="AA1146" s="108"/>
      <c r="AB1146" s="113"/>
      <c r="AC1146" s="113"/>
      <c r="AD1146" s="108"/>
      <c r="AE1146" s="108"/>
      <c r="AF1146" s="108"/>
      <c r="AG1146" s="113"/>
      <c r="AH1146" s="113"/>
      <c r="AI1146" s="113"/>
      <c r="AJ1146" s="108"/>
      <c r="AK1146" s="108"/>
      <c r="AL1146" s="108"/>
      <c r="AM1146" s="118"/>
      <c r="AN1146" s="118"/>
      <c r="AO1146" s="118"/>
      <c r="AP1146" s="118"/>
      <c r="AQ1146" s="118"/>
      <c r="AR1146" s="118"/>
      <c r="AS1146" s="118"/>
      <c r="AT1146" s="118"/>
      <c r="AU1146" s="118"/>
      <c r="AV1146" s="118"/>
      <c r="AW1146" s="118"/>
      <c r="AX1146" s="118"/>
      <c r="AY1146" s="119">
        <f t="shared" si="4"/>
        <v>0</v>
      </c>
      <c r="AZ1146" s="118"/>
    </row>
    <row r="1147">
      <c r="A1147" s="107">
        <f t="shared" si="5"/>
        <v>1146</v>
      </c>
      <c r="B1147" s="108"/>
      <c r="C1147" s="111"/>
      <c r="D1147" s="108"/>
      <c r="E1147" s="108"/>
      <c r="F1147" s="127"/>
      <c r="G1147" s="127"/>
      <c r="H1147" s="111"/>
      <c r="I1147" s="111"/>
      <c r="J1147" s="121"/>
      <c r="K1147" s="121"/>
      <c r="L1147" s="113"/>
      <c r="M1147" s="108"/>
      <c r="N1147" s="127"/>
      <c r="O1147" s="108"/>
      <c r="P1147" s="113"/>
      <c r="Q1147" s="113"/>
      <c r="R1147" s="113"/>
      <c r="S1147" s="108"/>
      <c r="T1147" s="111"/>
      <c r="U1147" s="108"/>
      <c r="V1147" s="108"/>
      <c r="W1147" s="108"/>
      <c r="X1147" s="108"/>
      <c r="Y1147" s="116"/>
      <c r="Z1147" s="128"/>
      <c r="AA1147" s="108"/>
      <c r="AB1147" s="113"/>
      <c r="AC1147" s="113"/>
      <c r="AD1147" s="108"/>
      <c r="AE1147" s="108"/>
      <c r="AF1147" s="108"/>
      <c r="AG1147" s="113"/>
      <c r="AH1147" s="113"/>
      <c r="AI1147" s="113"/>
      <c r="AJ1147" s="108"/>
      <c r="AK1147" s="108"/>
      <c r="AL1147" s="108"/>
      <c r="AM1147" s="118"/>
      <c r="AN1147" s="118"/>
      <c r="AO1147" s="118"/>
      <c r="AP1147" s="118"/>
      <c r="AQ1147" s="118"/>
      <c r="AR1147" s="118"/>
      <c r="AS1147" s="118"/>
      <c r="AT1147" s="118"/>
      <c r="AU1147" s="118"/>
      <c r="AV1147" s="118"/>
      <c r="AW1147" s="118"/>
      <c r="AX1147" s="118"/>
      <c r="AY1147" s="119">
        <f t="shared" si="4"/>
        <v>0</v>
      </c>
      <c r="AZ1147" s="118"/>
    </row>
    <row r="1148">
      <c r="A1148" s="107">
        <f t="shared" si="5"/>
        <v>1147</v>
      </c>
      <c r="B1148" s="108"/>
      <c r="C1148" s="111"/>
      <c r="D1148" s="108"/>
      <c r="E1148" s="108"/>
      <c r="F1148" s="127"/>
      <c r="G1148" s="127"/>
      <c r="H1148" s="111"/>
      <c r="I1148" s="111"/>
      <c r="J1148" s="121"/>
      <c r="K1148" s="121"/>
      <c r="L1148" s="113"/>
      <c r="M1148" s="108"/>
      <c r="N1148" s="127"/>
      <c r="O1148" s="108"/>
      <c r="P1148" s="113"/>
      <c r="Q1148" s="113"/>
      <c r="R1148" s="113"/>
      <c r="S1148" s="108"/>
      <c r="T1148" s="111"/>
      <c r="U1148" s="108"/>
      <c r="V1148" s="108"/>
      <c r="W1148" s="108"/>
      <c r="X1148" s="108"/>
      <c r="Y1148" s="116"/>
      <c r="Z1148" s="128"/>
      <c r="AA1148" s="108"/>
      <c r="AB1148" s="113"/>
      <c r="AC1148" s="113"/>
      <c r="AD1148" s="108"/>
      <c r="AE1148" s="108"/>
      <c r="AF1148" s="108"/>
      <c r="AG1148" s="113"/>
      <c r="AH1148" s="113"/>
      <c r="AI1148" s="113"/>
      <c r="AJ1148" s="108"/>
      <c r="AK1148" s="108"/>
      <c r="AL1148" s="108"/>
      <c r="AM1148" s="118"/>
      <c r="AN1148" s="118"/>
      <c r="AO1148" s="118"/>
      <c r="AP1148" s="118"/>
      <c r="AQ1148" s="118"/>
      <c r="AR1148" s="118"/>
      <c r="AS1148" s="118"/>
      <c r="AT1148" s="118"/>
      <c r="AU1148" s="118"/>
      <c r="AV1148" s="118"/>
      <c r="AW1148" s="118"/>
      <c r="AX1148" s="118"/>
      <c r="AY1148" s="119">
        <f t="shared" si="4"/>
        <v>0</v>
      </c>
      <c r="AZ1148" s="118"/>
    </row>
    <row r="1149">
      <c r="A1149" s="107">
        <f t="shared" si="5"/>
        <v>1148</v>
      </c>
      <c r="B1149" s="108"/>
      <c r="C1149" s="111"/>
      <c r="D1149" s="108"/>
      <c r="E1149" s="108"/>
      <c r="F1149" s="127"/>
      <c r="G1149" s="127"/>
      <c r="H1149" s="111"/>
      <c r="I1149" s="111"/>
      <c r="J1149" s="121"/>
      <c r="K1149" s="121"/>
      <c r="L1149" s="113"/>
      <c r="M1149" s="108"/>
      <c r="N1149" s="127"/>
      <c r="O1149" s="108"/>
      <c r="P1149" s="113"/>
      <c r="Q1149" s="113"/>
      <c r="R1149" s="113"/>
      <c r="S1149" s="108"/>
      <c r="T1149" s="111"/>
      <c r="U1149" s="108"/>
      <c r="V1149" s="108"/>
      <c r="W1149" s="108"/>
      <c r="X1149" s="108"/>
      <c r="Y1149" s="116"/>
      <c r="Z1149" s="128"/>
      <c r="AA1149" s="108"/>
      <c r="AB1149" s="113"/>
      <c r="AC1149" s="113"/>
      <c r="AD1149" s="108"/>
      <c r="AE1149" s="108"/>
      <c r="AF1149" s="108"/>
      <c r="AG1149" s="113"/>
      <c r="AH1149" s="113"/>
      <c r="AI1149" s="113"/>
      <c r="AJ1149" s="108"/>
      <c r="AK1149" s="108"/>
      <c r="AL1149" s="108"/>
      <c r="AM1149" s="118"/>
      <c r="AN1149" s="118"/>
      <c r="AO1149" s="118"/>
      <c r="AP1149" s="118"/>
      <c r="AQ1149" s="118"/>
      <c r="AR1149" s="118"/>
      <c r="AS1149" s="118"/>
      <c r="AT1149" s="118"/>
      <c r="AU1149" s="118"/>
      <c r="AV1149" s="118"/>
      <c r="AW1149" s="118"/>
      <c r="AX1149" s="118"/>
      <c r="AY1149" s="119">
        <f t="shared" si="4"/>
        <v>0</v>
      </c>
      <c r="AZ1149" s="118"/>
    </row>
    <row r="1150">
      <c r="A1150" s="107">
        <f t="shared" si="5"/>
        <v>1149</v>
      </c>
      <c r="B1150" s="108"/>
      <c r="C1150" s="111"/>
      <c r="D1150" s="108"/>
      <c r="E1150" s="108"/>
      <c r="F1150" s="127"/>
      <c r="G1150" s="127"/>
      <c r="H1150" s="111"/>
      <c r="I1150" s="111"/>
      <c r="J1150" s="121"/>
      <c r="K1150" s="121"/>
      <c r="L1150" s="113"/>
      <c r="M1150" s="108"/>
      <c r="N1150" s="127"/>
      <c r="O1150" s="108"/>
      <c r="P1150" s="113"/>
      <c r="Q1150" s="113"/>
      <c r="R1150" s="113"/>
      <c r="S1150" s="108"/>
      <c r="T1150" s="111"/>
      <c r="U1150" s="108"/>
      <c r="V1150" s="108"/>
      <c r="W1150" s="108"/>
      <c r="X1150" s="108"/>
      <c r="Y1150" s="116"/>
      <c r="Z1150" s="128"/>
      <c r="AA1150" s="108"/>
      <c r="AB1150" s="113"/>
      <c r="AC1150" s="113"/>
      <c r="AD1150" s="108"/>
      <c r="AE1150" s="108"/>
      <c r="AF1150" s="108"/>
      <c r="AG1150" s="113"/>
      <c r="AH1150" s="113"/>
      <c r="AI1150" s="113"/>
      <c r="AJ1150" s="108"/>
      <c r="AK1150" s="108"/>
      <c r="AL1150" s="108"/>
      <c r="AM1150" s="118"/>
      <c r="AN1150" s="118"/>
      <c r="AO1150" s="118"/>
      <c r="AP1150" s="118"/>
      <c r="AQ1150" s="118"/>
      <c r="AR1150" s="118"/>
      <c r="AS1150" s="118"/>
      <c r="AT1150" s="118"/>
      <c r="AU1150" s="118"/>
      <c r="AV1150" s="118"/>
      <c r="AW1150" s="118"/>
      <c r="AX1150" s="118"/>
      <c r="AY1150" s="119">
        <f t="shared" si="4"/>
        <v>0</v>
      </c>
      <c r="AZ1150" s="118"/>
    </row>
    <row r="1151">
      <c r="A1151" s="107">
        <f t="shared" si="5"/>
        <v>1150</v>
      </c>
      <c r="B1151" s="108"/>
      <c r="C1151" s="111"/>
      <c r="D1151" s="108"/>
      <c r="E1151" s="108"/>
      <c r="F1151" s="127"/>
      <c r="G1151" s="127"/>
      <c r="H1151" s="111"/>
      <c r="I1151" s="111"/>
      <c r="J1151" s="121"/>
      <c r="K1151" s="121"/>
      <c r="L1151" s="113"/>
      <c r="M1151" s="108"/>
      <c r="N1151" s="127"/>
      <c r="O1151" s="108"/>
      <c r="P1151" s="113"/>
      <c r="Q1151" s="113"/>
      <c r="R1151" s="113"/>
      <c r="S1151" s="108"/>
      <c r="T1151" s="111"/>
      <c r="U1151" s="108"/>
      <c r="V1151" s="108"/>
      <c r="W1151" s="108"/>
      <c r="X1151" s="108"/>
      <c r="Y1151" s="116"/>
      <c r="Z1151" s="128"/>
      <c r="AA1151" s="108"/>
      <c r="AB1151" s="113"/>
      <c r="AC1151" s="113"/>
      <c r="AD1151" s="108"/>
      <c r="AE1151" s="108"/>
      <c r="AF1151" s="108"/>
      <c r="AG1151" s="113"/>
      <c r="AH1151" s="113"/>
      <c r="AI1151" s="113"/>
      <c r="AJ1151" s="108"/>
      <c r="AK1151" s="108"/>
      <c r="AL1151" s="108"/>
      <c r="AM1151" s="118"/>
      <c r="AN1151" s="118"/>
      <c r="AO1151" s="118"/>
      <c r="AP1151" s="118"/>
      <c r="AQ1151" s="118"/>
      <c r="AR1151" s="118"/>
      <c r="AS1151" s="118"/>
      <c r="AT1151" s="118"/>
      <c r="AU1151" s="118"/>
      <c r="AV1151" s="118"/>
      <c r="AW1151" s="118"/>
      <c r="AX1151" s="118"/>
      <c r="AY1151" s="119">
        <f t="shared" si="4"/>
        <v>0</v>
      </c>
      <c r="AZ1151" s="118"/>
    </row>
    <row r="1152">
      <c r="A1152" s="107">
        <f t="shared" si="5"/>
        <v>1151</v>
      </c>
      <c r="B1152" s="108"/>
      <c r="C1152" s="111"/>
      <c r="D1152" s="108"/>
      <c r="E1152" s="108"/>
      <c r="F1152" s="127"/>
      <c r="G1152" s="127"/>
      <c r="H1152" s="111"/>
      <c r="I1152" s="111"/>
      <c r="J1152" s="121"/>
      <c r="K1152" s="121"/>
      <c r="L1152" s="113"/>
      <c r="M1152" s="108"/>
      <c r="N1152" s="127"/>
      <c r="O1152" s="108"/>
      <c r="P1152" s="113"/>
      <c r="Q1152" s="113"/>
      <c r="R1152" s="113"/>
      <c r="S1152" s="108"/>
      <c r="T1152" s="111"/>
      <c r="U1152" s="108"/>
      <c r="V1152" s="108"/>
      <c r="W1152" s="108"/>
      <c r="X1152" s="108"/>
      <c r="Y1152" s="116"/>
      <c r="Z1152" s="128"/>
      <c r="AA1152" s="108"/>
      <c r="AB1152" s="113"/>
      <c r="AC1152" s="113"/>
      <c r="AD1152" s="108"/>
      <c r="AE1152" s="108"/>
      <c r="AF1152" s="108"/>
      <c r="AG1152" s="113"/>
      <c r="AH1152" s="113"/>
      <c r="AI1152" s="113"/>
      <c r="AJ1152" s="108"/>
      <c r="AK1152" s="108"/>
      <c r="AL1152" s="108"/>
      <c r="AM1152" s="118"/>
      <c r="AN1152" s="118"/>
      <c r="AO1152" s="118"/>
      <c r="AP1152" s="118"/>
      <c r="AQ1152" s="118"/>
      <c r="AR1152" s="118"/>
      <c r="AS1152" s="118"/>
      <c r="AT1152" s="118"/>
      <c r="AU1152" s="118"/>
      <c r="AV1152" s="118"/>
      <c r="AW1152" s="118"/>
      <c r="AX1152" s="118"/>
      <c r="AY1152" s="119">
        <f t="shared" si="4"/>
        <v>0</v>
      </c>
      <c r="AZ1152" s="118"/>
    </row>
    <row r="1153">
      <c r="A1153" s="107">
        <f t="shared" si="5"/>
        <v>1152</v>
      </c>
      <c r="B1153" s="108"/>
      <c r="C1153" s="111"/>
      <c r="D1153" s="108"/>
      <c r="E1153" s="108"/>
      <c r="F1153" s="127"/>
      <c r="G1153" s="127"/>
      <c r="H1153" s="111"/>
      <c r="I1153" s="111"/>
      <c r="J1153" s="121"/>
      <c r="K1153" s="121"/>
      <c r="L1153" s="113"/>
      <c r="M1153" s="108"/>
      <c r="N1153" s="127"/>
      <c r="O1153" s="108"/>
      <c r="P1153" s="113"/>
      <c r="Q1153" s="113"/>
      <c r="R1153" s="113"/>
      <c r="S1153" s="108"/>
      <c r="T1153" s="111"/>
      <c r="U1153" s="108"/>
      <c r="V1153" s="108"/>
      <c r="W1153" s="108"/>
      <c r="X1153" s="108"/>
      <c r="Y1153" s="116"/>
      <c r="Z1153" s="128"/>
      <c r="AA1153" s="108"/>
      <c r="AB1153" s="113"/>
      <c r="AC1153" s="113"/>
      <c r="AD1153" s="108"/>
      <c r="AE1153" s="108"/>
      <c r="AF1153" s="108"/>
      <c r="AG1153" s="113"/>
      <c r="AH1153" s="113"/>
      <c r="AI1153" s="113"/>
      <c r="AJ1153" s="108"/>
      <c r="AK1153" s="108"/>
      <c r="AL1153" s="108"/>
      <c r="AM1153" s="118"/>
      <c r="AN1153" s="118"/>
      <c r="AO1153" s="118"/>
      <c r="AP1153" s="118"/>
      <c r="AQ1153" s="118"/>
      <c r="AR1153" s="118"/>
      <c r="AS1153" s="118"/>
      <c r="AT1153" s="118"/>
      <c r="AU1153" s="118"/>
      <c r="AV1153" s="118"/>
      <c r="AW1153" s="118"/>
      <c r="AX1153" s="118"/>
      <c r="AY1153" s="119">
        <f t="shared" si="4"/>
        <v>0</v>
      </c>
      <c r="AZ1153" s="118"/>
    </row>
    <row r="1154">
      <c r="A1154" s="107">
        <f t="shared" si="5"/>
        <v>1153</v>
      </c>
      <c r="B1154" s="108"/>
      <c r="C1154" s="111"/>
      <c r="D1154" s="108"/>
      <c r="E1154" s="108"/>
      <c r="F1154" s="127"/>
      <c r="G1154" s="127"/>
      <c r="H1154" s="111"/>
      <c r="I1154" s="111"/>
      <c r="J1154" s="121"/>
      <c r="K1154" s="121"/>
      <c r="L1154" s="113"/>
      <c r="M1154" s="108"/>
      <c r="N1154" s="127"/>
      <c r="O1154" s="108"/>
      <c r="P1154" s="113"/>
      <c r="Q1154" s="113"/>
      <c r="R1154" s="113"/>
      <c r="S1154" s="108"/>
      <c r="T1154" s="111"/>
      <c r="U1154" s="108"/>
      <c r="V1154" s="108"/>
      <c r="W1154" s="108"/>
      <c r="X1154" s="108"/>
      <c r="Y1154" s="116"/>
      <c r="Z1154" s="128"/>
      <c r="AA1154" s="108"/>
      <c r="AB1154" s="113"/>
      <c r="AC1154" s="113"/>
      <c r="AD1154" s="108"/>
      <c r="AE1154" s="108"/>
      <c r="AF1154" s="108"/>
      <c r="AG1154" s="113"/>
      <c r="AH1154" s="113"/>
      <c r="AI1154" s="113"/>
      <c r="AJ1154" s="108"/>
      <c r="AK1154" s="108"/>
      <c r="AL1154" s="108"/>
      <c r="AM1154" s="118"/>
      <c r="AN1154" s="118"/>
      <c r="AO1154" s="118"/>
      <c r="AP1154" s="118"/>
      <c r="AQ1154" s="118"/>
      <c r="AR1154" s="118"/>
      <c r="AS1154" s="118"/>
      <c r="AT1154" s="118"/>
      <c r="AU1154" s="118"/>
      <c r="AV1154" s="118"/>
      <c r="AW1154" s="118"/>
      <c r="AX1154" s="118"/>
      <c r="AY1154" s="119">
        <f t="shared" si="4"/>
        <v>0</v>
      </c>
      <c r="AZ1154" s="118"/>
    </row>
    <row r="1155">
      <c r="A1155" s="107">
        <f t="shared" si="5"/>
        <v>1154</v>
      </c>
      <c r="B1155" s="108"/>
      <c r="C1155" s="111"/>
      <c r="D1155" s="108"/>
      <c r="E1155" s="108"/>
      <c r="F1155" s="127"/>
      <c r="G1155" s="127"/>
      <c r="H1155" s="111"/>
      <c r="I1155" s="111"/>
      <c r="J1155" s="121"/>
      <c r="K1155" s="121"/>
      <c r="L1155" s="113"/>
      <c r="M1155" s="108"/>
      <c r="N1155" s="127"/>
      <c r="O1155" s="108"/>
      <c r="P1155" s="113"/>
      <c r="Q1155" s="113"/>
      <c r="R1155" s="113"/>
      <c r="S1155" s="108"/>
      <c r="T1155" s="111"/>
      <c r="U1155" s="108"/>
      <c r="V1155" s="108"/>
      <c r="W1155" s="108"/>
      <c r="X1155" s="108"/>
      <c r="Y1155" s="116"/>
      <c r="Z1155" s="128"/>
      <c r="AA1155" s="108"/>
      <c r="AB1155" s="113"/>
      <c r="AC1155" s="113"/>
      <c r="AD1155" s="108"/>
      <c r="AE1155" s="108"/>
      <c r="AF1155" s="108"/>
      <c r="AG1155" s="113"/>
      <c r="AH1155" s="113"/>
      <c r="AI1155" s="113"/>
      <c r="AJ1155" s="108"/>
      <c r="AK1155" s="108"/>
      <c r="AL1155" s="108"/>
      <c r="AM1155" s="118"/>
      <c r="AN1155" s="118"/>
      <c r="AO1155" s="118"/>
      <c r="AP1155" s="118"/>
      <c r="AQ1155" s="118"/>
      <c r="AR1155" s="118"/>
      <c r="AS1155" s="118"/>
      <c r="AT1155" s="118"/>
      <c r="AU1155" s="118"/>
      <c r="AV1155" s="118"/>
      <c r="AW1155" s="118"/>
      <c r="AX1155" s="118"/>
      <c r="AY1155" s="119">
        <f t="shared" si="4"/>
        <v>0</v>
      </c>
      <c r="AZ1155" s="118"/>
    </row>
    <row r="1156">
      <c r="A1156" s="107">
        <f t="shared" si="5"/>
        <v>1155</v>
      </c>
      <c r="B1156" s="108"/>
      <c r="C1156" s="111"/>
      <c r="D1156" s="108"/>
      <c r="E1156" s="108"/>
      <c r="F1156" s="127"/>
      <c r="G1156" s="127"/>
      <c r="H1156" s="111"/>
      <c r="I1156" s="111"/>
      <c r="J1156" s="121"/>
      <c r="K1156" s="121"/>
      <c r="L1156" s="113"/>
      <c r="M1156" s="108"/>
      <c r="N1156" s="127"/>
      <c r="O1156" s="108"/>
      <c r="P1156" s="113"/>
      <c r="Q1156" s="113"/>
      <c r="R1156" s="113"/>
      <c r="S1156" s="108"/>
      <c r="T1156" s="111"/>
      <c r="U1156" s="108"/>
      <c r="V1156" s="108"/>
      <c r="W1156" s="108"/>
      <c r="X1156" s="108"/>
      <c r="Y1156" s="116"/>
      <c r="Z1156" s="128"/>
      <c r="AA1156" s="108"/>
      <c r="AB1156" s="113"/>
      <c r="AC1156" s="113"/>
      <c r="AD1156" s="108"/>
      <c r="AE1156" s="108"/>
      <c r="AF1156" s="108"/>
      <c r="AG1156" s="113"/>
      <c r="AH1156" s="113"/>
      <c r="AI1156" s="113"/>
      <c r="AJ1156" s="108"/>
      <c r="AK1156" s="108"/>
      <c r="AL1156" s="108"/>
      <c r="AM1156" s="118"/>
      <c r="AN1156" s="118"/>
      <c r="AO1156" s="118"/>
      <c r="AP1156" s="118"/>
      <c r="AQ1156" s="118"/>
      <c r="AR1156" s="118"/>
      <c r="AS1156" s="118"/>
      <c r="AT1156" s="118"/>
      <c r="AU1156" s="118"/>
      <c r="AV1156" s="118"/>
      <c r="AW1156" s="118"/>
      <c r="AX1156" s="118"/>
      <c r="AY1156" s="119">
        <f t="shared" si="4"/>
        <v>0</v>
      </c>
      <c r="AZ1156" s="118"/>
    </row>
    <row r="1157">
      <c r="A1157" s="107">
        <f t="shared" si="5"/>
        <v>1156</v>
      </c>
      <c r="B1157" s="108"/>
      <c r="C1157" s="111"/>
      <c r="D1157" s="108"/>
      <c r="E1157" s="108"/>
      <c r="F1157" s="127"/>
      <c r="G1157" s="127"/>
      <c r="H1157" s="111"/>
      <c r="I1157" s="111"/>
      <c r="J1157" s="121"/>
      <c r="K1157" s="121"/>
      <c r="L1157" s="113"/>
      <c r="M1157" s="108"/>
      <c r="N1157" s="127"/>
      <c r="O1157" s="108"/>
      <c r="P1157" s="113"/>
      <c r="Q1157" s="113"/>
      <c r="R1157" s="113"/>
      <c r="S1157" s="108"/>
      <c r="T1157" s="111"/>
      <c r="U1157" s="108"/>
      <c r="V1157" s="108"/>
      <c r="W1157" s="108"/>
      <c r="X1157" s="108"/>
      <c r="Y1157" s="116"/>
      <c r="Z1157" s="128"/>
      <c r="AA1157" s="108"/>
      <c r="AB1157" s="113"/>
      <c r="AC1157" s="113"/>
      <c r="AD1157" s="108"/>
      <c r="AE1157" s="108"/>
      <c r="AF1157" s="108"/>
      <c r="AG1157" s="113"/>
      <c r="AH1157" s="113"/>
      <c r="AI1157" s="113"/>
      <c r="AJ1157" s="108"/>
      <c r="AK1157" s="108"/>
      <c r="AL1157" s="108"/>
      <c r="AM1157" s="118"/>
      <c r="AN1157" s="118"/>
      <c r="AO1157" s="118"/>
      <c r="AP1157" s="118"/>
      <c r="AQ1157" s="118"/>
      <c r="AR1157" s="118"/>
      <c r="AS1157" s="118"/>
      <c r="AT1157" s="118"/>
      <c r="AU1157" s="118"/>
      <c r="AV1157" s="118"/>
      <c r="AW1157" s="118"/>
      <c r="AX1157" s="118"/>
      <c r="AY1157" s="119">
        <f t="shared" si="4"/>
        <v>0</v>
      </c>
      <c r="AZ1157" s="118"/>
    </row>
    <row r="1158">
      <c r="A1158" s="107">
        <f t="shared" si="5"/>
        <v>1157</v>
      </c>
      <c r="B1158" s="108"/>
      <c r="C1158" s="111"/>
      <c r="D1158" s="108"/>
      <c r="E1158" s="108"/>
      <c r="F1158" s="127"/>
      <c r="G1158" s="127"/>
      <c r="H1158" s="111"/>
      <c r="I1158" s="111"/>
      <c r="J1158" s="121"/>
      <c r="K1158" s="121"/>
      <c r="L1158" s="113"/>
      <c r="M1158" s="108"/>
      <c r="N1158" s="127"/>
      <c r="O1158" s="108"/>
      <c r="P1158" s="113"/>
      <c r="Q1158" s="113"/>
      <c r="R1158" s="113"/>
      <c r="S1158" s="108"/>
      <c r="T1158" s="111"/>
      <c r="U1158" s="108"/>
      <c r="V1158" s="108"/>
      <c r="W1158" s="108"/>
      <c r="X1158" s="108"/>
      <c r="Y1158" s="116"/>
      <c r="Z1158" s="128"/>
      <c r="AA1158" s="108"/>
      <c r="AB1158" s="113"/>
      <c r="AC1158" s="113"/>
      <c r="AD1158" s="108"/>
      <c r="AE1158" s="108"/>
      <c r="AF1158" s="108"/>
      <c r="AG1158" s="113"/>
      <c r="AH1158" s="113"/>
      <c r="AI1158" s="113"/>
      <c r="AJ1158" s="108"/>
      <c r="AK1158" s="108"/>
      <c r="AL1158" s="108"/>
      <c r="AM1158" s="118"/>
      <c r="AN1158" s="118"/>
      <c r="AO1158" s="118"/>
      <c r="AP1158" s="118"/>
      <c r="AQ1158" s="118"/>
      <c r="AR1158" s="118"/>
      <c r="AS1158" s="118"/>
      <c r="AT1158" s="118"/>
      <c r="AU1158" s="118"/>
      <c r="AV1158" s="118"/>
      <c r="AW1158" s="118"/>
      <c r="AX1158" s="118"/>
      <c r="AY1158" s="119">
        <f t="shared" si="4"/>
        <v>0</v>
      </c>
      <c r="AZ1158" s="118"/>
    </row>
    <row r="1159">
      <c r="A1159" s="107">
        <f t="shared" si="5"/>
        <v>1158</v>
      </c>
      <c r="B1159" s="108"/>
      <c r="C1159" s="111"/>
      <c r="D1159" s="108"/>
      <c r="E1159" s="108"/>
      <c r="F1159" s="127"/>
      <c r="G1159" s="127"/>
      <c r="H1159" s="111"/>
      <c r="I1159" s="111"/>
      <c r="J1159" s="121"/>
      <c r="K1159" s="121"/>
      <c r="L1159" s="113"/>
      <c r="M1159" s="108"/>
      <c r="N1159" s="127"/>
      <c r="O1159" s="108"/>
      <c r="P1159" s="113"/>
      <c r="Q1159" s="113"/>
      <c r="R1159" s="113"/>
      <c r="S1159" s="108"/>
      <c r="T1159" s="111"/>
      <c r="U1159" s="108"/>
      <c r="V1159" s="108"/>
      <c r="W1159" s="108"/>
      <c r="X1159" s="108"/>
      <c r="Y1159" s="116"/>
      <c r="Z1159" s="128"/>
      <c r="AA1159" s="108"/>
      <c r="AB1159" s="113"/>
      <c r="AC1159" s="113"/>
      <c r="AD1159" s="108"/>
      <c r="AE1159" s="108"/>
      <c r="AF1159" s="108"/>
      <c r="AG1159" s="113"/>
      <c r="AH1159" s="113"/>
      <c r="AI1159" s="113"/>
      <c r="AJ1159" s="108"/>
      <c r="AK1159" s="108"/>
      <c r="AL1159" s="108"/>
      <c r="AM1159" s="118"/>
      <c r="AN1159" s="118"/>
      <c r="AO1159" s="118"/>
      <c r="AP1159" s="118"/>
      <c r="AQ1159" s="118"/>
      <c r="AR1159" s="118"/>
      <c r="AS1159" s="118"/>
      <c r="AT1159" s="118"/>
      <c r="AU1159" s="118"/>
      <c r="AV1159" s="118"/>
      <c r="AW1159" s="118"/>
      <c r="AX1159" s="118"/>
      <c r="AY1159" s="119">
        <f t="shared" si="4"/>
        <v>0</v>
      </c>
      <c r="AZ1159" s="118"/>
    </row>
    <row r="1160">
      <c r="A1160" s="107">
        <f t="shared" si="5"/>
        <v>1159</v>
      </c>
      <c r="B1160" s="108"/>
      <c r="C1160" s="111"/>
      <c r="D1160" s="108"/>
      <c r="E1160" s="108"/>
      <c r="F1160" s="127"/>
      <c r="G1160" s="127"/>
      <c r="H1160" s="111"/>
      <c r="I1160" s="111"/>
      <c r="J1160" s="121"/>
      <c r="K1160" s="121"/>
      <c r="L1160" s="113"/>
      <c r="M1160" s="108"/>
      <c r="N1160" s="127"/>
      <c r="O1160" s="108"/>
      <c r="P1160" s="113"/>
      <c r="Q1160" s="113"/>
      <c r="R1160" s="113"/>
      <c r="S1160" s="108"/>
      <c r="T1160" s="111"/>
      <c r="U1160" s="108"/>
      <c r="V1160" s="108"/>
      <c r="W1160" s="108"/>
      <c r="X1160" s="108"/>
      <c r="Y1160" s="116"/>
      <c r="Z1160" s="128"/>
      <c r="AA1160" s="108"/>
      <c r="AB1160" s="113"/>
      <c r="AC1160" s="113"/>
      <c r="AD1160" s="108"/>
      <c r="AE1160" s="108"/>
      <c r="AF1160" s="108"/>
      <c r="AG1160" s="113"/>
      <c r="AH1160" s="113"/>
      <c r="AI1160" s="113"/>
      <c r="AJ1160" s="108"/>
      <c r="AK1160" s="108"/>
      <c r="AL1160" s="108"/>
      <c r="AM1160" s="118"/>
      <c r="AN1160" s="118"/>
      <c r="AO1160" s="118"/>
      <c r="AP1160" s="118"/>
      <c r="AQ1160" s="118"/>
      <c r="AR1160" s="118"/>
      <c r="AS1160" s="118"/>
      <c r="AT1160" s="118"/>
      <c r="AU1160" s="118"/>
      <c r="AV1160" s="118"/>
      <c r="AW1160" s="118"/>
      <c r="AX1160" s="118"/>
      <c r="AY1160" s="119">
        <f t="shared" si="4"/>
        <v>0</v>
      </c>
      <c r="AZ1160" s="118"/>
    </row>
    <row r="1161">
      <c r="A1161" s="107">
        <f t="shared" si="5"/>
        <v>1160</v>
      </c>
      <c r="B1161" s="108"/>
      <c r="C1161" s="111"/>
      <c r="D1161" s="108"/>
      <c r="E1161" s="108"/>
      <c r="F1161" s="127"/>
      <c r="G1161" s="127"/>
      <c r="H1161" s="111"/>
      <c r="I1161" s="111"/>
      <c r="J1161" s="121"/>
      <c r="K1161" s="121"/>
      <c r="L1161" s="113"/>
      <c r="M1161" s="108"/>
      <c r="N1161" s="127"/>
      <c r="O1161" s="108"/>
      <c r="P1161" s="113"/>
      <c r="Q1161" s="113"/>
      <c r="R1161" s="113"/>
      <c r="S1161" s="108"/>
      <c r="T1161" s="111"/>
      <c r="U1161" s="108"/>
      <c r="V1161" s="108"/>
      <c r="W1161" s="108"/>
      <c r="X1161" s="108"/>
      <c r="Y1161" s="116"/>
      <c r="Z1161" s="128"/>
      <c r="AA1161" s="108"/>
      <c r="AB1161" s="113"/>
      <c r="AC1161" s="113"/>
      <c r="AD1161" s="108"/>
      <c r="AE1161" s="108"/>
      <c r="AF1161" s="108"/>
      <c r="AG1161" s="113"/>
      <c r="AH1161" s="113"/>
      <c r="AI1161" s="113"/>
      <c r="AJ1161" s="108"/>
      <c r="AK1161" s="108"/>
      <c r="AL1161" s="108"/>
      <c r="AM1161" s="118"/>
      <c r="AN1161" s="118"/>
      <c r="AO1161" s="118"/>
      <c r="AP1161" s="118"/>
      <c r="AQ1161" s="118"/>
      <c r="AR1161" s="118"/>
      <c r="AS1161" s="118"/>
      <c r="AT1161" s="118"/>
      <c r="AU1161" s="118"/>
      <c r="AV1161" s="118"/>
      <c r="AW1161" s="118"/>
      <c r="AX1161" s="118"/>
      <c r="AY1161" s="119">
        <f t="shared" si="4"/>
        <v>0</v>
      </c>
      <c r="AZ1161" s="118"/>
    </row>
    <row r="1162">
      <c r="A1162" s="107">
        <f t="shared" si="5"/>
        <v>1161</v>
      </c>
      <c r="B1162" s="108"/>
      <c r="C1162" s="111"/>
      <c r="D1162" s="108"/>
      <c r="E1162" s="108"/>
      <c r="F1162" s="127"/>
      <c r="G1162" s="127"/>
      <c r="H1162" s="111"/>
      <c r="I1162" s="111"/>
      <c r="J1162" s="121"/>
      <c r="K1162" s="121"/>
      <c r="L1162" s="113"/>
      <c r="M1162" s="108"/>
      <c r="N1162" s="127"/>
      <c r="O1162" s="108"/>
      <c r="P1162" s="113"/>
      <c r="Q1162" s="113"/>
      <c r="R1162" s="113"/>
      <c r="S1162" s="108"/>
      <c r="T1162" s="111"/>
      <c r="U1162" s="108"/>
      <c r="V1162" s="108"/>
      <c r="W1162" s="108"/>
      <c r="X1162" s="108"/>
      <c r="Y1162" s="116"/>
      <c r="Z1162" s="128"/>
      <c r="AA1162" s="108"/>
      <c r="AB1162" s="113"/>
      <c r="AC1162" s="113"/>
      <c r="AD1162" s="108"/>
      <c r="AE1162" s="108"/>
      <c r="AF1162" s="108"/>
      <c r="AG1162" s="113"/>
      <c r="AH1162" s="113"/>
      <c r="AI1162" s="113"/>
      <c r="AJ1162" s="108"/>
      <c r="AK1162" s="108"/>
      <c r="AL1162" s="108"/>
      <c r="AM1162" s="118"/>
      <c r="AN1162" s="118"/>
      <c r="AO1162" s="118"/>
      <c r="AP1162" s="118"/>
      <c r="AQ1162" s="118"/>
      <c r="AR1162" s="118"/>
      <c r="AS1162" s="118"/>
      <c r="AT1162" s="118"/>
      <c r="AU1162" s="118"/>
      <c r="AV1162" s="118"/>
      <c r="AW1162" s="118"/>
      <c r="AX1162" s="118"/>
      <c r="AY1162" s="119">
        <f t="shared" si="4"/>
        <v>0</v>
      </c>
      <c r="AZ1162" s="118"/>
    </row>
    <row r="1163">
      <c r="A1163" s="107">
        <f t="shared" si="5"/>
        <v>1162</v>
      </c>
      <c r="B1163" s="108"/>
      <c r="C1163" s="111"/>
      <c r="D1163" s="108"/>
      <c r="E1163" s="108"/>
      <c r="F1163" s="127"/>
      <c r="G1163" s="127"/>
      <c r="H1163" s="111"/>
      <c r="I1163" s="111"/>
      <c r="J1163" s="121"/>
      <c r="K1163" s="121"/>
      <c r="L1163" s="113"/>
      <c r="M1163" s="108"/>
      <c r="N1163" s="127"/>
      <c r="O1163" s="108"/>
      <c r="P1163" s="113"/>
      <c r="Q1163" s="113"/>
      <c r="R1163" s="113"/>
      <c r="S1163" s="108"/>
      <c r="T1163" s="111"/>
      <c r="U1163" s="108"/>
      <c r="V1163" s="108"/>
      <c r="W1163" s="108"/>
      <c r="X1163" s="108"/>
      <c r="Y1163" s="116"/>
      <c r="Z1163" s="128"/>
      <c r="AA1163" s="108"/>
      <c r="AB1163" s="113"/>
      <c r="AC1163" s="113"/>
      <c r="AD1163" s="108"/>
      <c r="AE1163" s="108"/>
      <c r="AF1163" s="108"/>
      <c r="AG1163" s="113"/>
      <c r="AH1163" s="113"/>
      <c r="AI1163" s="113"/>
      <c r="AJ1163" s="108"/>
      <c r="AK1163" s="108"/>
      <c r="AL1163" s="108"/>
      <c r="AM1163" s="118"/>
      <c r="AN1163" s="118"/>
      <c r="AO1163" s="118"/>
      <c r="AP1163" s="118"/>
      <c r="AQ1163" s="118"/>
      <c r="AR1163" s="118"/>
      <c r="AS1163" s="118"/>
      <c r="AT1163" s="118"/>
      <c r="AU1163" s="118"/>
      <c r="AV1163" s="118"/>
      <c r="AW1163" s="118"/>
      <c r="AX1163" s="118"/>
      <c r="AY1163" s="119">
        <f t="shared" si="4"/>
        <v>0</v>
      </c>
      <c r="AZ1163" s="118"/>
    </row>
    <row r="1164">
      <c r="A1164" s="107">
        <f t="shared" si="5"/>
        <v>1163</v>
      </c>
      <c r="B1164" s="108"/>
      <c r="C1164" s="111"/>
      <c r="D1164" s="108"/>
      <c r="E1164" s="108"/>
      <c r="F1164" s="127"/>
      <c r="G1164" s="127"/>
      <c r="H1164" s="111"/>
      <c r="I1164" s="111"/>
      <c r="J1164" s="121"/>
      <c r="K1164" s="121"/>
      <c r="L1164" s="113"/>
      <c r="M1164" s="108"/>
      <c r="N1164" s="127"/>
      <c r="O1164" s="108"/>
      <c r="P1164" s="113"/>
      <c r="Q1164" s="113"/>
      <c r="R1164" s="113"/>
      <c r="S1164" s="108"/>
      <c r="T1164" s="111"/>
      <c r="U1164" s="108"/>
      <c r="V1164" s="108"/>
      <c r="W1164" s="108"/>
      <c r="X1164" s="108"/>
      <c r="Y1164" s="116"/>
      <c r="Z1164" s="128"/>
      <c r="AA1164" s="108"/>
      <c r="AB1164" s="113"/>
      <c r="AC1164" s="113"/>
      <c r="AD1164" s="108"/>
      <c r="AE1164" s="108"/>
      <c r="AF1164" s="108"/>
      <c r="AG1164" s="113"/>
      <c r="AH1164" s="113"/>
      <c r="AI1164" s="113"/>
      <c r="AJ1164" s="108"/>
      <c r="AK1164" s="108"/>
      <c r="AL1164" s="108"/>
      <c r="AM1164" s="118"/>
      <c r="AN1164" s="118"/>
      <c r="AO1164" s="118"/>
      <c r="AP1164" s="118"/>
      <c r="AQ1164" s="118"/>
      <c r="AR1164" s="118"/>
      <c r="AS1164" s="118"/>
      <c r="AT1164" s="118"/>
      <c r="AU1164" s="118"/>
      <c r="AV1164" s="118"/>
      <c r="AW1164" s="118"/>
      <c r="AX1164" s="118"/>
      <c r="AY1164" s="119">
        <f t="shared" si="4"/>
        <v>0</v>
      </c>
      <c r="AZ1164" s="118"/>
    </row>
    <row r="1165">
      <c r="A1165" s="107">
        <f t="shared" si="5"/>
        <v>1164</v>
      </c>
      <c r="B1165" s="108"/>
      <c r="C1165" s="111"/>
      <c r="D1165" s="108"/>
      <c r="E1165" s="108"/>
      <c r="F1165" s="127"/>
      <c r="G1165" s="127"/>
      <c r="H1165" s="111"/>
      <c r="I1165" s="111"/>
      <c r="J1165" s="121"/>
      <c r="K1165" s="121"/>
      <c r="L1165" s="113"/>
      <c r="M1165" s="108"/>
      <c r="N1165" s="127"/>
      <c r="O1165" s="108"/>
      <c r="P1165" s="113"/>
      <c r="Q1165" s="113"/>
      <c r="R1165" s="113"/>
      <c r="S1165" s="108"/>
      <c r="T1165" s="111"/>
      <c r="U1165" s="108"/>
      <c r="V1165" s="108"/>
      <c r="W1165" s="108"/>
      <c r="X1165" s="108"/>
      <c r="Y1165" s="116"/>
      <c r="Z1165" s="128"/>
      <c r="AA1165" s="108"/>
      <c r="AB1165" s="113"/>
      <c r="AC1165" s="113"/>
      <c r="AD1165" s="108"/>
      <c r="AE1165" s="108"/>
      <c r="AF1165" s="108"/>
      <c r="AG1165" s="113"/>
      <c r="AH1165" s="113"/>
      <c r="AI1165" s="113"/>
      <c r="AJ1165" s="108"/>
      <c r="AK1165" s="108"/>
      <c r="AL1165" s="108"/>
      <c r="AM1165" s="118"/>
      <c r="AN1165" s="118"/>
      <c r="AO1165" s="118"/>
      <c r="AP1165" s="118"/>
      <c r="AQ1165" s="118"/>
      <c r="AR1165" s="118"/>
      <c r="AS1165" s="118"/>
      <c r="AT1165" s="118"/>
      <c r="AU1165" s="118"/>
      <c r="AV1165" s="118"/>
      <c r="AW1165" s="118"/>
      <c r="AX1165" s="118"/>
      <c r="AY1165" s="119">
        <f t="shared" si="4"/>
        <v>0</v>
      </c>
      <c r="AZ1165" s="118"/>
    </row>
    <row r="1166">
      <c r="A1166" s="107">
        <f t="shared" si="5"/>
        <v>1165</v>
      </c>
      <c r="B1166" s="108"/>
      <c r="C1166" s="111"/>
      <c r="D1166" s="108"/>
      <c r="E1166" s="108"/>
      <c r="F1166" s="127"/>
      <c r="G1166" s="127"/>
      <c r="H1166" s="111"/>
      <c r="I1166" s="111"/>
      <c r="J1166" s="121"/>
      <c r="K1166" s="121"/>
      <c r="L1166" s="113"/>
      <c r="M1166" s="108"/>
      <c r="N1166" s="127"/>
      <c r="O1166" s="108"/>
      <c r="P1166" s="113"/>
      <c r="Q1166" s="113"/>
      <c r="R1166" s="113"/>
      <c r="S1166" s="108"/>
      <c r="T1166" s="111"/>
      <c r="U1166" s="108"/>
      <c r="V1166" s="108"/>
      <c r="W1166" s="108"/>
      <c r="X1166" s="108"/>
      <c r="Y1166" s="116"/>
      <c r="Z1166" s="128"/>
      <c r="AA1166" s="108"/>
      <c r="AB1166" s="113"/>
      <c r="AC1166" s="113"/>
      <c r="AD1166" s="108"/>
      <c r="AE1166" s="108"/>
      <c r="AF1166" s="108"/>
      <c r="AG1166" s="113"/>
      <c r="AH1166" s="113"/>
      <c r="AI1166" s="113"/>
      <c r="AJ1166" s="108"/>
      <c r="AK1166" s="108"/>
      <c r="AL1166" s="108"/>
      <c r="AM1166" s="118"/>
      <c r="AN1166" s="118"/>
      <c r="AO1166" s="118"/>
      <c r="AP1166" s="118"/>
      <c r="AQ1166" s="118"/>
      <c r="AR1166" s="118"/>
      <c r="AS1166" s="118"/>
      <c r="AT1166" s="118"/>
      <c r="AU1166" s="118"/>
      <c r="AV1166" s="118"/>
      <c r="AW1166" s="118"/>
      <c r="AX1166" s="118"/>
      <c r="AY1166" s="119">
        <f t="shared" si="4"/>
        <v>0</v>
      </c>
      <c r="AZ1166" s="118"/>
    </row>
    <row r="1167">
      <c r="A1167" s="107">
        <f t="shared" si="5"/>
        <v>1166</v>
      </c>
      <c r="B1167" s="108"/>
      <c r="C1167" s="111"/>
      <c r="D1167" s="108"/>
      <c r="E1167" s="108"/>
      <c r="F1167" s="127"/>
      <c r="G1167" s="127"/>
      <c r="H1167" s="111"/>
      <c r="I1167" s="111"/>
      <c r="J1167" s="121"/>
      <c r="K1167" s="121"/>
      <c r="L1167" s="113"/>
      <c r="M1167" s="108"/>
      <c r="N1167" s="127"/>
      <c r="O1167" s="108"/>
      <c r="P1167" s="113"/>
      <c r="Q1167" s="113"/>
      <c r="R1167" s="113"/>
      <c r="S1167" s="108"/>
      <c r="T1167" s="111"/>
      <c r="U1167" s="108"/>
      <c r="V1167" s="108"/>
      <c r="W1167" s="108"/>
      <c r="X1167" s="108"/>
      <c r="Y1167" s="116"/>
      <c r="Z1167" s="128"/>
      <c r="AA1167" s="108"/>
      <c r="AB1167" s="113"/>
      <c r="AC1167" s="113"/>
      <c r="AD1167" s="108"/>
      <c r="AE1167" s="108"/>
      <c r="AF1167" s="108"/>
      <c r="AG1167" s="113"/>
      <c r="AH1167" s="113"/>
      <c r="AI1167" s="113"/>
      <c r="AJ1167" s="108"/>
      <c r="AK1167" s="108"/>
      <c r="AL1167" s="108"/>
      <c r="AM1167" s="118"/>
      <c r="AN1167" s="118"/>
      <c r="AO1167" s="118"/>
      <c r="AP1167" s="118"/>
      <c r="AQ1167" s="118"/>
      <c r="AR1167" s="118"/>
      <c r="AS1167" s="118"/>
      <c r="AT1167" s="118"/>
      <c r="AU1167" s="118"/>
      <c r="AV1167" s="118"/>
      <c r="AW1167" s="118"/>
      <c r="AX1167" s="118"/>
      <c r="AY1167" s="119">
        <f t="shared" si="4"/>
        <v>0</v>
      </c>
      <c r="AZ1167" s="118"/>
    </row>
    <row r="1168">
      <c r="A1168" s="107">
        <f t="shared" si="5"/>
        <v>1167</v>
      </c>
      <c r="B1168" s="108"/>
      <c r="C1168" s="111"/>
      <c r="D1168" s="108"/>
      <c r="E1168" s="108"/>
      <c r="F1168" s="127"/>
      <c r="G1168" s="127"/>
      <c r="H1168" s="111"/>
      <c r="I1168" s="111"/>
      <c r="J1168" s="121"/>
      <c r="K1168" s="121"/>
      <c r="L1168" s="113"/>
      <c r="M1168" s="108"/>
      <c r="N1168" s="127"/>
      <c r="O1168" s="108"/>
      <c r="P1168" s="113"/>
      <c r="Q1168" s="113"/>
      <c r="R1168" s="113"/>
      <c r="S1168" s="108"/>
      <c r="T1168" s="111"/>
      <c r="U1168" s="108"/>
      <c r="V1168" s="108"/>
      <c r="W1168" s="108"/>
      <c r="X1168" s="108"/>
      <c r="Y1168" s="116"/>
      <c r="Z1168" s="128"/>
      <c r="AA1168" s="108"/>
      <c r="AB1168" s="113"/>
      <c r="AC1168" s="113"/>
      <c r="AD1168" s="108"/>
      <c r="AE1168" s="108"/>
      <c r="AF1168" s="108"/>
      <c r="AG1168" s="113"/>
      <c r="AH1168" s="113"/>
      <c r="AI1168" s="113"/>
      <c r="AJ1168" s="108"/>
      <c r="AK1168" s="108"/>
      <c r="AL1168" s="108"/>
      <c r="AM1168" s="118"/>
      <c r="AN1168" s="118"/>
      <c r="AO1168" s="118"/>
      <c r="AP1168" s="118"/>
      <c r="AQ1168" s="118"/>
      <c r="AR1168" s="118"/>
      <c r="AS1168" s="118"/>
      <c r="AT1168" s="118"/>
      <c r="AU1168" s="118"/>
      <c r="AV1168" s="118"/>
      <c r="AW1168" s="118"/>
      <c r="AX1168" s="118"/>
      <c r="AY1168" s="119">
        <f t="shared" si="4"/>
        <v>0</v>
      </c>
      <c r="AZ1168" s="118"/>
    </row>
    <row r="1169">
      <c r="A1169" s="107">
        <f t="shared" si="5"/>
        <v>1168</v>
      </c>
      <c r="B1169" s="108"/>
      <c r="C1169" s="111"/>
      <c r="D1169" s="108"/>
      <c r="E1169" s="108"/>
      <c r="F1169" s="127"/>
      <c r="G1169" s="127"/>
      <c r="H1169" s="111"/>
      <c r="I1169" s="111"/>
      <c r="J1169" s="121"/>
      <c r="K1169" s="121"/>
      <c r="L1169" s="113"/>
      <c r="M1169" s="108"/>
      <c r="N1169" s="127"/>
      <c r="O1169" s="108"/>
      <c r="P1169" s="113"/>
      <c r="Q1169" s="113"/>
      <c r="R1169" s="113"/>
      <c r="S1169" s="108"/>
      <c r="T1169" s="111"/>
      <c r="U1169" s="108"/>
      <c r="V1169" s="108"/>
      <c r="W1169" s="108"/>
      <c r="X1169" s="108"/>
      <c r="Y1169" s="116"/>
      <c r="Z1169" s="128"/>
      <c r="AA1169" s="108"/>
      <c r="AB1169" s="113"/>
      <c r="AC1169" s="113"/>
      <c r="AD1169" s="108"/>
      <c r="AE1169" s="108"/>
      <c r="AF1169" s="108"/>
      <c r="AG1169" s="113"/>
      <c r="AH1169" s="113"/>
      <c r="AI1169" s="113"/>
      <c r="AJ1169" s="108"/>
      <c r="AK1169" s="108"/>
      <c r="AL1169" s="108"/>
      <c r="AM1169" s="118"/>
      <c r="AN1169" s="118"/>
      <c r="AO1169" s="118"/>
      <c r="AP1169" s="118"/>
      <c r="AQ1169" s="118"/>
      <c r="AR1169" s="118"/>
      <c r="AS1169" s="118"/>
      <c r="AT1169" s="118"/>
      <c r="AU1169" s="118"/>
      <c r="AV1169" s="118"/>
      <c r="AW1169" s="118"/>
      <c r="AX1169" s="118"/>
      <c r="AY1169" s="119">
        <f t="shared" si="4"/>
        <v>0</v>
      </c>
      <c r="AZ1169" s="118"/>
    </row>
    <row r="1170">
      <c r="A1170" s="107">
        <f t="shared" si="5"/>
        <v>1169</v>
      </c>
      <c r="B1170" s="108"/>
      <c r="C1170" s="111"/>
      <c r="D1170" s="108"/>
      <c r="E1170" s="108"/>
      <c r="F1170" s="127"/>
      <c r="G1170" s="127"/>
      <c r="H1170" s="111"/>
      <c r="I1170" s="111"/>
      <c r="J1170" s="121"/>
      <c r="K1170" s="121"/>
      <c r="L1170" s="113"/>
      <c r="M1170" s="108"/>
      <c r="N1170" s="127"/>
      <c r="O1170" s="108"/>
      <c r="P1170" s="113"/>
      <c r="Q1170" s="113"/>
      <c r="R1170" s="113"/>
      <c r="S1170" s="108"/>
      <c r="T1170" s="111"/>
      <c r="U1170" s="108"/>
      <c r="V1170" s="108"/>
      <c r="W1170" s="108"/>
      <c r="X1170" s="108"/>
      <c r="Y1170" s="116"/>
      <c r="Z1170" s="128"/>
      <c r="AA1170" s="108"/>
      <c r="AB1170" s="113"/>
      <c r="AC1170" s="113"/>
      <c r="AD1170" s="108"/>
      <c r="AE1170" s="108"/>
      <c r="AF1170" s="108"/>
      <c r="AG1170" s="113"/>
      <c r="AH1170" s="113"/>
      <c r="AI1170" s="113"/>
      <c r="AJ1170" s="108"/>
      <c r="AK1170" s="108"/>
      <c r="AL1170" s="108"/>
      <c r="AM1170" s="118"/>
      <c r="AN1170" s="118"/>
      <c r="AO1170" s="118"/>
      <c r="AP1170" s="118"/>
      <c r="AQ1170" s="118"/>
      <c r="AR1170" s="118"/>
      <c r="AS1170" s="118"/>
      <c r="AT1170" s="118"/>
      <c r="AU1170" s="118"/>
      <c r="AV1170" s="118"/>
      <c r="AW1170" s="118"/>
      <c r="AX1170" s="118"/>
      <c r="AY1170" s="119">
        <f t="shared" si="4"/>
        <v>0</v>
      </c>
      <c r="AZ1170" s="118"/>
    </row>
    <row r="1171">
      <c r="A1171" s="107">
        <f t="shared" si="5"/>
        <v>1170</v>
      </c>
      <c r="B1171" s="108"/>
      <c r="C1171" s="111"/>
      <c r="D1171" s="108"/>
      <c r="E1171" s="108"/>
      <c r="F1171" s="127"/>
      <c r="G1171" s="127"/>
      <c r="H1171" s="111"/>
      <c r="I1171" s="111"/>
      <c r="J1171" s="121"/>
      <c r="K1171" s="121"/>
      <c r="L1171" s="113"/>
      <c r="M1171" s="108"/>
      <c r="N1171" s="127"/>
      <c r="O1171" s="108"/>
      <c r="P1171" s="113"/>
      <c r="Q1171" s="113"/>
      <c r="R1171" s="113"/>
      <c r="S1171" s="108"/>
      <c r="T1171" s="111"/>
      <c r="U1171" s="108"/>
      <c r="V1171" s="108"/>
      <c r="W1171" s="108"/>
      <c r="X1171" s="108"/>
      <c r="Y1171" s="116"/>
      <c r="Z1171" s="128"/>
      <c r="AA1171" s="108"/>
      <c r="AB1171" s="113"/>
      <c r="AC1171" s="113"/>
      <c r="AD1171" s="108"/>
      <c r="AE1171" s="108"/>
      <c r="AF1171" s="108"/>
      <c r="AG1171" s="113"/>
      <c r="AH1171" s="113"/>
      <c r="AI1171" s="113"/>
      <c r="AJ1171" s="108"/>
      <c r="AK1171" s="108"/>
      <c r="AL1171" s="108"/>
      <c r="AM1171" s="118"/>
      <c r="AN1171" s="118"/>
      <c r="AO1171" s="118"/>
      <c r="AP1171" s="118"/>
      <c r="AQ1171" s="118"/>
      <c r="AR1171" s="118"/>
      <c r="AS1171" s="118"/>
      <c r="AT1171" s="118"/>
      <c r="AU1171" s="118"/>
      <c r="AV1171" s="118"/>
      <c r="AW1171" s="118"/>
      <c r="AX1171" s="118"/>
      <c r="AY1171" s="119">
        <f t="shared" si="4"/>
        <v>0</v>
      </c>
      <c r="AZ1171" s="118"/>
    </row>
    <row r="1172">
      <c r="A1172" s="107">
        <f t="shared" si="5"/>
        <v>1171</v>
      </c>
      <c r="B1172" s="108"/>
      <c r="C1172" s="111"/>
      <c r="D1172" s="108"/>
      <c r="E1172" s="108"/>
      <c r="F1172" s="127"/>
      <c r="G1172" s="127"/>
      <c r="H1172" s="111"/>
      <c r="I1172" s="111"/>
      <c r="J1172" s="121"/>
      <c r="K1172" s="121"/>
      <c r="L1172" s="113"/>
      <c r="M1172" s="108"/>
      <c r="N1172" s="127"/>
      <c r="O1172" s="108"/>
      <c r="P1172" s="113"/>
      <c r="Q1172" s="113"/>
      <c r="R1172" s="113"/>
      <c r="S1172" s="108"/>
      <c r="T1172" s="111"/>
      <c r="U1172" s="108"/>
      <c r="V1172" s="108"/>
      <c r="W1172" s="108"/>
      <c r="X1172" s="108"/>
      <c r="Y1172" s="116"/>
      <c r="Z1172" s="128"/>
      <c r="AA1172" s="108"/>
      <c r="AB1172" s="113"/>
      <c r="AC1172" s="113"/>
      <c r="AD1172" s="108"/>
      <c r="AE1172" s="108"/>
      <c r="AF1172" s="108"/>
      <c r="AG1172" s="113"/>
      <c r="AH1172" s="113"/>
      <c r="AI1172" s="113"/>
      <c r="AJ1172" s="108"/>
      <c r="AK1172" s="108"/>
      <c r="AL1172" s="108"/>
      <c r="AM1172" s="118"/>
      <c r="AN1172" s="118"/>
      <c r="AO1172" s="118"/>
      <c r="AP1172" s="118"/>
      <c r="AQ1172" s="118"/>
      <c r="AR1172" s="118"/>
      <c r="AS1172" s="118"/>
      <c r="AT1172" s="118"/>
      <c r="AU1172" s="118"/>
      <c r="AV1172" s="118"/>
      <c r="AW1172" s="118"/>
      <c r="AX1172" s="118"/>
      <c r="AY1172" s="119">
        <f t="shared" si="4"/>
        <v>0</v>
      </c>
      <c r="AZ1172" s="118"/>
    </row>
    <row r="1173">
      <c r="A1173" s="107">
        <f t="shared" si="5"/>
        <v>1172</v>
      </c>
      <c r="B1173" s="108"/>
      <c r="C1173" s="111"/>
      <c r="D1173" s="108"/>
      <c r="E1173" s="108"/>
      <c r="F1173" s="127"/>
      <c r="G1173" s="127"/>
      <c r="H1173" s="111"/>
      <c r="I1173" s="111"/>
      <c r="J1173" s="121"/>
      <c r="K1173" s="121"/>
      <c r="L1173" s="113"/>
      <c r="M1173" s="108"/>
      <c r="N1173" s="127"/>
      <c r="O1173" s="108"/>
      <c r="P1173" s="113"/>
      <c r="Q1173" s="113"/>
      <c r="R1173" s="113"/>
      <c r="S1173" s="108"/>
      <c r="T1173" s="111"/>
      <c r="U1173" s="108"/>
      <c r="V1173" s="108"/>
      <c r="W1173" s="108"/>
      <c r="X1173" s="108"/>
      <c r="Y1173" s="116"/>
      <c r="Z1173" s="128"/>
      <c r="AA1173" s="108"/>
      <c r="AB1173" s="113"/>
      <c r="AC1173" s="113"/>
      <c r="AD1173" s="108"/>
      <c r="AE1173" s="108"/>
      <c r="AF1173" s="108"/>
      <c r="AG1173" s="113"/>
      <c r="AH1173" s="113"/>
      <c r="AI1173" s="113"/>
      <c r="AJ1173" s="108"/>
      <c r="AK1173" s="108"/>
      <c r="AL1173" s="108"/>
      <c r="AM1173" s="118"/>
      <c r="AN1173" s="118"/>
      <c r="AO1173" s="118"/>
      <c r="AP1173" s="118"/>
      <c r="AQ1173" s="118"/>
      <c r="AR1173" s="118"/>
      <c r="AS1173" s="118"/>
      <c r="AT1173" s="118"/>
      <c r="AU1173" s="118"/>
      <c r="AV1173" s="118"/>
      <c r="AW1173" s="118"/>
      <c r="AX1173" s="118"/>
      <c r="AY1173" s="119">
        <f t="shared" si="4"/>
        <v>0</v>
      </c>
      <c r="AZ1173" s="118"/>
    </row>
    <row r="1174">
      <c r="A1174" s="107">
        <f t="shared" si="5"/>
        <v>1173</v>
      </c>
      <c r="B1174" s="108"/>
      <c r="C1174" s="111"/>
      <c r="D1174" s="108"/>
      <c r="E1174" s="108"/>
      <c r="F1174" s="127"/>
      <c r="G1174" s="127"/>
      <c r="H1174" s="111"/>
      <c r="I1174" s="111"/>
      <c r="J1174" s="121"/>
      <c r="K1174" s="121"/>
      <c r="L1174" s="113"/>
      <c r="M1174" s="108"/>
      <c r="N1174" s="127"/>
      <c r="O1174" s="108"/>
      <c r="P1174" s="113"/>
      <c r="Q1174" s="113"/>
      <c r="R1174" s="113"/>
      <c r="S1174" s="108"/>
      <c r="T1174" s="111"/>
      <c r="U1174" s="108"/>
      <c r="V1174" s="108"/>
      <c r="W1174" s="108"/>
      <c r="X1174" s="108"/>
      <c r="Y1174" s="116"/>
      <c r="Z1174" s="128"/>
      <c r="AA1174" s="108"/>
      <c r="AB1174" s="113"/>
      <c r="AC1174" s="113"/>
      <c r="AD1174" s="108"/>
      <c r="AE1174" s="108"/>
      <c r="AF1174" s="108"/>
      <c r="AG1174" s="113"/>
      <c r="AH1174" s="113"/>
      <c r="AI1174" s="113"/>
      <c r="AJ1174" s="108"/>
      <c r="AK1174" s="108"/>
      <c r="AL1174" s="108"/>
      <c r="AM1174" s="118"/>
      <c r="AN1174" s="118"/>
      <c r="AO1174" s="118"/>
      <c r="AP1174" s="118"/>
      <c r="AQ1174" s="118"/>
      <c r="AR1174" s="118"/>
      <c r="AS1174" s="118"/>
      <c r="AT1174" s="118"/>
      <c r="AU1174" s="118"/>
      <c r="AV1174" s="118"/>
      <c r="AW1174" s="118"/>
      <c r="AX1174" s="118"/>
      <c r="AY1174" s="119">
        <f t="shared" si="4"/>
        <v>0</v>
      </c>
      <c r="AZ1174" s="118"/>
    </row>
    <row r="1175">
      <c r="A1175" s="107">
        <f t="shared" si="5"/>
        <v>1174</v>
      </c>
      <c r="B1175" s="108"/>
      <c r="C1175" s="111"/>
      <c r="D1175" s="108"/>
      <c r="E1175" s="108"/>
      <c r="F1175" s="127"/>
      <c r="G1175" s="127"/>
      <c r="H1175" s="111"/>
      <c r="I1175" s="111"/>
      <c r="J1175" s="121"/>
      <c r="K1175" s="121"/>
      <c r="L1175" s="113"/>
      <c r="M1175" s="108"/>
      <c r="N1175" s="127"/>
      <c r="O1175" s="108"/>
      <c r="P1175" s="113"/>
      <c r="Q1175" s="113"/>
      <c r="R1175" s="113"/>
      <c r="S1175" s="108"/>
      <c r="T1175" s="111"/>
      <c r="U1175" s="108"/>
      <c r="V1175" s="108"/>
      <c r="W1175" s="108"/>
      <c r="X1175" s="108"/>
      <c r="Y1175" s="116"/>
      <c r="Z1175" s="128"/>
      <c r="AA1175" s="108"/>
      <c r="AB1175" s="113"/>
      <c r="AC1175" s="113"/>
      <c r="AD1175" s="108"/>
      <c r="AE1175" s="108"/>
      <c r="AF1175" s="108"/>
      <c r="AG1175" s="113"/>
      <c r="AH1175" s="113"/>
      <c r="AI1175" s="113"/>
      <c r="AJ1175" s="108"/>
      <c r="AK1175" s="108"/>
      <c r="AL1175" s="108"/>
      <c r="AM1175" s="118"/>
      <c r="AN1175" s="118"/>
      <c r="AO1175" s="118"/>
      <c r="AP1175" s="118"/>
      <c r="AQ1175" s="118"/>
      <c r="AR1175" s="118"/>
      <c r="AS1175" s="118"/>
      <c r="AT1175" s="118"/>
      <c r="AU1175" s="118"/>
      <c r="AV1175" s="118"/>
      <c r="AW1175" s="118"/>
      <c r="AX1175" s="118"/>
      <c r="AY1175" s="119">
        <f t="shared" si="4"/>
        <v>0</v>
      </c>
      <c r="AZ1175" s="118"/>
    </row>
    <row r="1176">
      <c r="A1176" s="107">
        <f t="shared" si="5"/>
        <v>1175</v>
      </c>
      <c r="B1176" s="108"/>
      <c r="C1176" s="111"/>
      <c r="D1176" s="108"/>
      <c r="E1176" s="108"/>
      <c r="F1176" s="127"/>
      <c r="G1176" s="127"/>
      <c r="H1176" s="111"/>
      <c r="I1176" s="111"/>
      <c r="J1176" s="121"/>
      <c r="K1176" s="121"/>
      <c r="L1176" s="113"/>
      <c r="M1176" s="108"/>
      <c r="N1176" s="127"/>
      <c r="O1176" s="108"/>
      <c r="P1176" s="113"/>
      <c r="Q1176" s="113"/>
      <c r="R1176" s="113"/>
      <c r="S1176" s="108"/>
      <c r="T1176" s="111"/>
      <c r="U1176" s="108"/>
      <c r="V1176" s="108"/>
      <c r="W1176" s="108"/>
      <c r="X1176" s="108"/>
      <c r="Y1176" s="116"/>
      <c r="Z1176" s="128"/>
      <c r="AA1176" s="108"/>
      <c r="AB1176" s="113"/>
      <c r="AC1176" s="113"/>
      <c r="AD1176" s="108"/>
      <c r="AE1176" s="108"/>
      <c r="AF1176" s="108"/>
      <c r="AG1176" s="113"/>
      <c r="AH1176" s="113"/>
      <c r="AI1176" s="113"/>
      <c r="AJ1176" s="108"/>
      <c r="AK1176" s="108"/>
      <c r="AL1176" s="108"/>
      <c r="AM1176" s="118"/>
      <c r="AN1176" s="118"/>
      <c r="AO1176" s="118"/>
      <c r="AP1176" s="118"/>
      <c r="AQ1176" s="118"/>
      <c r="AR1176" s="118"/>
      <c r="AS1176" s="118"/>
      <c r="AT1176" s="118"/>
      <c r="AU1176" s="118"/>
      <c r="AV1176" s="118"/>
      <c r="AW1176" s="118"/>
      <c r="AX1176" s="118"/>
      <c r="AY1176" s="119">
        <f t="shared" si="4"/>
        <v>0</v>
      </c>
      <c r="AZ1176" s="118"/>
    </row>
    <row r="1177">
      <c r="A1177" s="107">
        <f t="shared" si="5"/>
        <v>1176</v>
      </c>
      <c r="B1177" s="108"/>
      <c r="C1177" s="111"/>
      <c r="D1177" s="108"/>
      <c r="E1177" s="108"/>
      <c r="F1177" s="127"/>
      <c r="G1177" s="127"/>
      <c r="H1177" s="111"/>
      <c r="I1177" s="111"/>
      <c r="J1177" s="121"/>
      <c r="K1177" s="121"/>
      <c r="L1177" s="113"/>
      <c r="M1177" s="108"/>
      <c r="N1177" s="127"/>
      <c r="O1177" s="108"/>
      <c r="P1177" s="113"/>
      <c r="Q1177" s="113"/>
      <c r="R1177" s="113"/>
      <c r="S1177" s="108"/>
      <c r="T1177" s="111"/>
      <c r="U1177" s="108"/>
      <c r="V1177" s="108"/>
      <c r="W1177" s="108"/>
      <c r="X1177" s="108"/>
      <c r="Y1177" s="116"/>
      <c r="Z1177" s="128"/>
      <c r="AA1177" s="108"/>
      <c r="AB1177" s="113"/>
      <c r="AC1177" s="113"/>
      <c r="AD1177" s="108"/>
      <c r="AE1177" s="108"/>
      <c r="AF1177" s="108"/>
      <c r="AG1177" s="113"/>
      <c r="AH1177" s="113"/>
      <c r="AI1177" s="113"/>
      <c r="AJ1177" s="108"/>
      <c r="AK1177" s="108"/>
      <c r="AL1177" s="108"/>
      <c r="AM1177" s="118"/>
      <c r="AN1177" s="118"/>
      <c r="AO1177" s="118"/>
      <c r="AP1177" s="118"/>
      <c r="AQ1177" s="118"/>
      <c r="AR1177" s="118"/>
      <c r="AS1177" s="118"/>
      <c r="AT1177" s="118"/>
      <c r="AU1177" s="118"/>
      <c r="AV1177" s="118"/>
      <c r="AW1177" s="118"/>
      <c r="AX1177" s="118"/>
      <c r="AY1177" s="119">
        <f t="shared" si="4"/>
        <v>0</v>
      </c>
      <c r="AZ1177" s="118"/>
    </row>
    <row r="1178">
      <c r="A1178" s="107">
        <f t="shared" si="5"/>
        <v>1177</v>
      </c>
      <c r="B1178" s="108"/>
      <c r="C1178" s="111"/>
      <c r="D1178" s="108"/>
      <c r="E1178" s="108"/>
      <c r="F1178" s="127"/>
      <c r="G1178" s="127"/>
      <c r="H1178" s="111"/>
      <c r="I1178" s="111"/>
      <c r="J1178" s="121"/>
      <c r="K1178" s="121"/>
      <c r="L1178" s="113"/>
      <c r="M1178" s="108"/>
      <c r="N1178" s="127"/>
      <c r="O1178" s="108"/>
      <c r="P1178" s="113"/>
      <c r="Q1178" s="113"/>
      <c r="R1178" s="113"/>
      <c r="S1178" s="108"/>
      <c r="T1178" s="111"/>
      <c r="U1178" s="108"/>
      <c r="V1178" s="108"/>
      <c r="W1178" s="108"/>
      <c r="X1178" s="108"/>
      <c r="Y1178" s="116"/>
      <c r="Z1178" s="128"/>
      <c r="AA1178" s="108"/>
      <c r="AB1178" s="113"/>
      <c r="AC1178" s="113"/>
      <c r="AD1178" s="108"/>
      <c r="AE1178" s="108"/>
      <c r="AF1178" s="108"/>
      <c r="AG1178" s="113"/>
      <c r="AH1178" s="113"/>
      <c r="AI1178" s="113"/>
      <c r="AJ1178" s="108"/>
      <c r="AK1178" s="108"/>
      <c r="AL1178" s="108"/>
      <c r="AM1178" s="118"/>
      <c r="AN1178" s="118"/>
      <c r="AO1178" s="118"/>
      <c r="AP1178" s="118"/>
      <c r="AQ1178" s="118"/>
      <c r="AR1178" s="118"/>
      <c r="AS1178" s="118"/>
      <c r="AT1178" s="118"/>
      <c r="AU1178" s="118"/>
      <c r="AV1178" s="118"/>
      <c r="AW1178" s="118"/>
      <c r="AX1178" s="118"/>
      <c r="AY1178" s="119">
        <f t="shared" si="4"/>
        <v>0</v>
      </c>
      <c r="AZ1178" s="118"/>
    </row>
    <row r="1179">
      <c r="A1179" s="107">
        <f t="shared" si="5"/>
        <v>1178</v>
      </c>
      <c r="B1179" s="108"/>
      <c r="C1179" s="111"/>
      <c r="D1179" s="108"/>
      <c r="E1179" s="108"/>
      <c r="F1179" s="127"/>
      <c r="G1179" s="127"/>
      <c r="H1179" s="111"/>
      <c r="I1179" s="111"/>
      <c r="J1179" s="121"/>
      <c r="K1179" s="121"/>
      <c r="L1179" s="113"/>
      <c r="M1179" s="108"/>
      <c r="N1179" s="127"/>
      <c r="O1179" s="108"/>
      <c r="P1179" s="113"/>
      <c r="Q1179" s="113"/>
      <c r="R1179" s="113"/>
      <c r="S1179" s="108"/>
      <c r="T1179" s="111"/>
      <c r="U1179" s="108"/>
      <c r="V1179" s="108"/>
      <c r="W1179" s="108"/>
      <c r="X1179" s="108"/>
      <c r="Y1179" s="116"/>
      <c r="Z1179" s="128"/>
      <c r="AA1179" s="108"/>
      <c r="AB1179" s="113"/>
      <c r="AC1179" s="113"/>
      <c r="AD1179" s="108"/>
      <c r="AE1179" s="108"/>
      <c r="AF1179" s="108"/>
      <c r="AG1179" s="113"/>
      <c r="AH1179" s="113"/>
      <c r="AI1179" s="113"/>
      <c r="AJ1179" s="108"/>
      <c r="AK1179" s="108"/>
      <c r="AL1179" s="108"/>
      <c r="AM1179" s="118"/>
      <c r="AN1179" s="118"/>
      <c r="AO1179" s="118"/>
      <c r="AP1179" s="118"/>
      <c r="AQ1179" s="118"/>
      <c r="AR1179" s="118"/>
      <c r="AS1179" s="118"/>
      <c r="AT1179" s="118"/>
      <c r="AU1179" s="118"/>
      <c r="AV1179" s="118"/>
      <c r="AW1179" s="118"/>
      <c r="AX1179" s="118"/>
      <c r="AY1179" s="119">
        <f t="shared" si="4"/>
        <v>0</v>
      </c>
      <c r="AZ1179" s="118"/>
    </row>
    <row r="1180">
      <c r="A1180" s="107">
        <f t="shared" si="5"/>
        <v>1179</v>
      </c>
      <c r="B1180" s="108"/>
      <c r="C1180" s="111"/>
      <c r="D1180" s="108"/>
      <c r="E1180" s="108"/>
      <c r="F1180" s="127"/>
      <c r="G1180" s="127"/>
      <c r="H1180" s="111"/>
      <c r="I1180" s="111"/>
      <c r="J1180" s="121"/>
      <c r="K1180" s="121"/>
      <c r="L1180" s="113"/>
      <c r="M1180" s="108"/>
      <c r="N1180" s="127"/>
      <c r="O1180" s="108"/>
      <c r="P1180" s="113"/>
      <c r="Q1180" s="113"/>
      <c r="R1180" s="113"/>
      <c r="S1180" s="108"/>
      <c r="T1180" s="111"/>
      <c r="U1180" s="108"/>
      <c r="V1180" s="108"/>
      <c r="W1180" s="108"/>
      <c r="X1180" s="108"/>
      <c r="Y1180" s="116"/>
      <c r="Z1180" s="128"/>
      <c r="AA1180" s="108"/>
      <c r="AB1180" s="113"/>
      <c r="AC1180" s="113"/>
      <c r="AD1180" s="108"/>
      <c r="AE1180" s="108"/>
      <c r="AF1180" s="108"/>
      <c r="AG1180" s="113"/>
      <c r="AH1180" s="113"/>
      <c r="AI1180" s="113"/>
      <c r="AJ1180" s="108"/>
      <c r="AK1180" s="108"/>
      <c r="AL1180" s="108"/>
      <c r="AM1180" s="118"/>
      <c r="AN1180" s="118"/>
      <c r="AO1180" s="118"/>
      <c r="AP1180" s="118"/>
      <c r="AQ1180" s="118"/>
      <c r="AR1180" s="118"/>
      <c r="AS1180" s="118"/>
      <c r="AT1180" s="118"/>
      <c r="AU1180" s="118"/>
      <c r="AV1180" s="118"/>
      <c r="AW1180" s="118"/>
      <c r="AX1180" s="118"/>
      <c r="AY1180" s="119">
        <f t="shared" si="4"/>
        <v>0</v>
      </c>
      <c r="AZ1180" s="118"/>
    </row>
    <row r="1181">
      <c r="A1181" s="107">
        <f t="shared" si="5"/>
        <v>1180</v>
      </c>
      <c r="B1181" s="108"/>
      <c r="C1181" s="111"/>
      <c r="D1181" s="108"/>
      <c r="E1181" s="108"/>
      <c r="F1181" s="127"/>
      <c r="G1181" s="127"/>
      <c r="H1181" s="111"/>
      <c r="I1181" s="111"/>
      <c r="J1181" s="121"/>
      <c r="K1181" s="121"/>
      <c r="L1181" s="113"/>
      <c r="M1181" s="108"/>
      <c r="N1181" s="127"/>
      <c r="O1181" s="108"/>
      <c r="P1181" s="113"/>
      <c r="Q1181" s="113"/>
      <c r="R1181" s="113"/>
      <c r="S1181" s="108"/>
      <c r="T1181" s="111"/>
      <c r="U1181" s="108"/>
      <c r="V1181" s="108"/>
      <c r="W1181" s="108"/>
      <c r="X1181" s="108"/>
      <c r="Y1181" s="116"/>
      <c r="Z1181" s="128"/>
      <c r="AA1181" s="108"/>
      <c r="AB1181" s="113"/>
      <c r="AC1181" s="113"/>
      <c r="AD1181" s="108"/>
      <c r="AE1181" s="108"/>
      <c r="AF1181" s="108"/>
      <c r="AG1181" s="113"/>
      <c r="AH1181" s="113"/>
      <c r="AI1181" s="113"/>
      <c r="AJ1181" s="108"/>
      <c r="AK1181" s="108"/>
      <c r="AL1181" s="108"/>
      <c r="AM1181" s="118"/>
      <c r="AN1181" s="118"/>
      <c r="AO1181" s="118"/>
      <c r="AP1181" s="118"/>
      <c r="AQ1181" s="118"/>
      <c r="AR1181" s="118"/>
      <c r="AS1181" s="118"/>
      <c r="AT1181" s="118"/>
      <c r="AU1181" s="118"/>
      <c r="AV1181" s="118"/>
      <c r="AW1181" s="118"/>
      <c r="AX1181" s="118"/>
      <c r="AY1181" s="119">
        <f t="shared" si="4"/>
        <v>0</v>
      </c>
      <c r="AZ1181" s="118"/>
    </row>
    <row r="1182">
      <c r="A1182" s="107">
        <f t="shared" si="5"/>
        <v>1181</v>
      </c>
      <c r="B1182" s="108"/>
      <c r="C1182" s="111"/>
      <c r="D1182" s="108"/>
      <c r="E1182" s="108"/>
      <c r="F1182" s="127"/>
      <c r="G1182" s="127"/>
      <c r="H1182" s="111"/>
      <c r="I1182" s="111"/>
      <c r="J1182" s="121"/>
      <c r="K1182" s="121"/>
      <c r="L1182" s="113"/>
      <c r="M1182" s="108"/>
      <c r="N1182" s="127"/>
      <c r="O1182" s="108"/>
      <c r="P1182" s="113"/>
      <c r="Q1182" s="113"/>
      <c r="R1182" s="113"/>
      <c r="S1182" s="108"/>
      <c r="T1182" s="111"/>
      <c r="U1182" s="108"/>
      <c r="V1182" s="108"/>
      <c r="W1182" s="108"/>
      <c r="X1182" s="108"/>
      <c r="Y1182" s="116"/>
      <c r="Z1182" s="128"/>
      <c r="AA1182" s="108"/>
      <c r="AB1182" s="113"/>
      <c r="AC1182" s="113"/>
      <c r="AD1182" s="108"/>
      <c r="AE1182" s="108"/>
      <c r="AF1182" s="108"/>
      <c r="AG1182" s="113"/>
      <c r="AH1182" s="113"/>
      <c r="AI1182" s="113"/>
      <c r="AJ1182" s="108"/>
      <c r="AK1182" s="108"/>
      <c r="AL1182" s="108"/>
      <c r="AM1182" s="118"/>
      <c r="AN1182" s="118"/>
      <c r="AO1182" s="118"/>
      <c r="AP1182" s="118"/>
      <c r="AQ1182" s="118"/>
      <c r="AR1182" s="118"/>
      <c r="AS1182" s="118"/>
      <c r="AT1182" s="118"/>
      <c r="AU1182" s="118"/>
      <c r="AV1182" s="118"/>
      <c r="AW1182" s="118"/>
      <c r="AX1182" s="118"/>
      <c r="AY1182" s="119">
        <f t="shared" si="4"/>
        <v>0</v>
      </c>
      <c r="AZ1182" s="118"/>
    </row>
    <row r="1183">
      <c r="A1183" s="107">
        <f t="shared" si="5"/>
        <v>1182</v>
      </c>
      <c r="B1183" s="108"/>
      <c r="C1183" s="111"/>
      <c r="D1183" s="108"/>
      <c r="E1183" s="108"/>
      <c r="F1183" s="127"/>
      <c r="G1183" s="127"/>
      <c r="H1183" s="111"/>
      <c r="I1183" s="111"/>
      <c r="J1183" s="121"/>
      <c r="K1183" s="121"/>
      <c r="L1183" s="113"/>
      <c r="M1183" s="108"/>
      <c r="N1183" s="127"/>
      <c r="O1183" s="108"/>
      <c r="P1183" s="113"/>
      <c r="Q1183" s="113"/>
      <c r="R1183" s="113"/>
      <c r="S1183" s="108"/>
      <c r="T1183" s="111"/>
      <c r="U1183" s="108"/>
      <c r="V1183" s="108"/>
      <c r="W1183" s="108"/>
      <c r="X1183" s="108"/>
      <c r="Y1183" s="116"/>
      <c r="Z1183" s="128"/>
      <c r="AA1183" s="108"/>
      <c r="AB1183" s="113"/>
      <c r="AC1183" s="113"/>
      <c r="AD1183" s="108"/>
      <c r="AE1183" s="108"/>
      <c r="AF1183" s="108"/>
      <c r="AG1183" s="113"/>
      <c r="AH1183" s="113"/>
      <c r="AI1183" s="113"/>
      <c r="AJ1183" s="108"/>
      <c r="AK1183" s="108"/>
      <c r="AL1183" s="108"/>
      <c r="AM1183" s="118"/>
      <c r="AN1183" s="118"/>
      <c r="AO1183" s="118"/>
      <c r="AP1183" s="118"/>
      <c r="AQ1183" s="118"/>
      <c r="AR1183" s="118"/>
      <c r="AS1183" s="118"/>
      <c r="AT1183" s="118"/>
      <c r="AU1183" s="118"/>
      <c r="AV1183" s="118"/>
      <c r="AW1183" s="118"/>
      <c r="AX1183" s="118"/>
      <c r="AY1183" s="119">
        <f t="shared" si="4"/>
        <v>0</v>
      </c>
      <c r="AZ1183" s="118"/>
    </row>
    <row r="1184">
      <c r="A1184" s="107">
        <f t="shared" si="5"/>
        <v>1183</v>
      </c>
      <c r="B1184" s="108"/>
      <c r="C1184" s="111"/>
      <c r="D1184" s="108"/>
      <c r="E1184" s="108"/>
      <c r="F1184" s="127"/>
      <c r="G1184" s="127"/>
      <c r="H1184" s="111"/>
      <c r="I1184" s="111"/>
      <c r="J1184" s="121"/>
      <c r="K1184" s="121"/>
      <c r="L1184" s="113"/>
      <c r="M1184" s="108"/>
      <c r="N1184" s="127"/>
      <c r="O1184" s="108"/>
      <c r="P1184" s="113"/>
      <c r="Q1184" s="113"/>
      <c r="R1184" s="113"/>
      <c r="S1184" s="108"/>
      <c r="T1184" s="111"/>
      <c r="U1184" s="108"/>
      <c r="V1184" s="108"/>
      <c r="W1184" s="108"/>
      <c r="X1184" s="108"/>
      <c r="Y1184" s="116"/>
      <c r="Z1184" s="128"/>
      <c r="AA1184" s="108"/>
      <c r="AB1184" s="113"/>
      <c r="AC1184" s="113"/>
      <c r="AD1184" s="108"/>
      <c r="AE1184" s="108"/>
      <c r="AF1184" s="108"/>
      <c r="AG1184" s="113"/>
      <c r="AH1184" s="113"/>
      <c r="AI1184" s="113"/>
      <c r="AJ1184" s="108"/>
      <c r="AK1184" s="108"/>
      <c r="AL1184" s="108"/>
      <c r="AM1184" s="118"/>
      <c r="AN1184" s="118"/>
      <c r="AO1184" s="118"/>
      <c r="AP1184" s="118"/>
      <c r="AQ1184" s="118"/>
      <c r="AR1184" s="118"/>
      <c r="AS1184" s="118"/>
      <c r="AT1184" s="118"/>
      <c r="AU1184" s="118"/>
      <c r="AV1184" s="118"/>
      <c r="AW1184" s="118"/>
      <c r="AX1184" s="118"/>
      <c r="AY1184" s="119">
        <f t="shared" si="4"/>
        <v>0</v>
      </c>
      <c r="AZ1184" s="118"/>
    </row>
    <row r="1185">
      <c r="A1185" s="107">
        <f t="shared" si="5"/>
        <v>1184</v>
      </c>
      <c r="B1185" s="108"/>
      <c r="C1185" s="111"/>
      <c r="D1185" s="108"/>
      <c r="E1185" s="108"/>
      <c r="F1185" s="127"/>
      <c r="G1185" s="127"/>
      <c r="H1185" s="111"/>
      <c r="I1185" s="111"/>
      <c r="J1185" s="121"/>
      <c r="K1185" s="121"/>
      <c r="L1185" s="113"/>
      <c r="M1185" s="108"/>
      <c r="N1185" s="127"/>
      <c r="O1185" s="108"/>
      <c r="P1185" s="113"/>
      <c r="Q1185" s="113"/>
      <c r="R1185" s="113"/>
      <c r="S1185" s="108"/>
      <c r="T1185" s="111"/>
      <c r="U1185" s="108"/>
      <c r="V1185" s="108"/>
      <c r="W1185" s="108"/>
      <c r="X1185" s="108"/>
      <c r="Y1185" s="116"/>
      <c r="Z1185" s="128"/>
      <c r="AA1185" s="108"/>
      <c r="AB1185" s="113"/>
      <c r="AC1185" s="113"/>
      <c r="AD1185" s="108"/>
      <c r="AE1185" s="108"/>
      <c r="AF1185" s="108"/>
      <c r="AG1185" s="113"/>
      <c r="AH1185" s="113"/>
      <c r="AI1185" s="113"/>
      <c r="AJ1185" s="108"/>
      <c r="AK1185" s="108"/>
      <c r="AL1185" s="108"/>
      <c r="AM1185" s="118"/>
      <c r="AN1185" s="118"/>
      <c r="AO1185" s="118"/>
      <c r="AP1185" s="118"/>
      <c r="AQ1185" s="118"/>
      <c r="AR1185" s="118"/>
      <c r="AS1185" s="118"/>
      <c r="AT1185" s="118"/>
      <c r="AU1185" s="118"/>
      <c r="AV1185" s="118"/>
      <c r="AW1185" s="118"/>
      <c r="AX1185" s="118"/>
      <c r="AY1185" s="119">
        <f t="shared" si="4"/>
        <v>0</v>
      </c>
      <c r="AZ1185" s="118"/>
    </row>
    <row r="1186">
      <c r="A1186" s="107">
        <f t="shared" si="5"/>
        <v>1185</v>
      </c>
      <c r="B1186" s="108"/>
      <c r="C1186" s="111"/>
      <c r="D1186" s="108"/>
      <c r="E1186" s="108"/>
      <c r="F1186" s="127"/>
      <c r="G1186" s="127"/>
      <c r="H1186" s="111"/>
      <c r="I1186" s="111"/>
      <c r="J1186" s="121"/>
      <c r="K1186" s="121"/>
      <c r="L1186" s="113"/>
      <c r="M1186" s="108"/>
      <c r="N1186" s="127"/>
      <c r="O1186" s="108"/>
      <c r="P1186" s="113"/>
      <c r="Q1186" s="113"/>
      <c r="R1186" s="113"/>
      <c r="S1186" s="108"/>
      <c r="T1186" s="111"/>
      <c r="U1186" s="108"/>
      <c r="V1186" s="108"/>
      <c r="W1186" s="108"/>
      <c r="X1186" s="108"/>
      <c r="Y1186" s="116"/>
      <c r="Z1186" s="128"/>
      <c r="AA1186" s="108"/>
      <c r="AB1186" s="113"/>
      <c r="AC1186" s="113"/>
      <c r="AD1186" s="108"/>
      <c r="AE1186" s="108"/>
      <c r="AF1186" s="108"/>
      <c r="AG1186" s="113"/>
      <c r="AH1186" s="113"/>
      <c r="AI1186" s="113"/>
      <c r="AJ1186" s="108"/>
      <c r="AK1186" s="108"/>
      <c r="AL1186" s="108"/>
      <c r="AM1186" s="118"/>
      <c r="AN1186" s="118"/>
      <c r="AO1186" s="118"/>
      <c r="AP1186" s="118"/>
      <c r="AQ1186" s="118"/>
      <c r="AR1186" s="118"/>
      <c r="AS1186" s="118"/>
      <c r="AT1186" s="118"/>
      <c r="AU1186" s="118"/>
      <c r="AV1186" s="118"/>
      <c r="AW1186" s="118"/>
      <c r="AX1186" s="118"/>
      <c r="AY1186" s="119">
        <f t="shared" si="4"/>
        <v>0</v>
      </c>
      <c r="AZ1186" s="118"/>
    </row>
    <row r="1187">
      <c r="A1187" s="107">
        <f t="shared" si="5"/>
        <v>1186</v>
      </c>
      <c r="B1187" s="108"/>
      <c r="C1187" s="111"/>
      <c r="D1187" s="108"/>
      <c r="E1187" s="108"/>
      <c r="F1187" s="127"/>
      <c r="G1187" s="127"/>
      <c r="H1187" s="111"/>
      <c r="I1187" s="111"/>
      <c r="J1187" s="121"/>
      <c r="K1187" s="121"/>
      <c r="L1187" s="113"/>
      <c r="M1187" s="108"/>
      <c r="N1187" s="127"/>
      <c r="O1187" s="108"/>
      <c r="P1187" s="113"/>
      <c r="Q1187" s="113"/>
      <c r="R1187" s="113"/>
      <c r="S1187" s="108"/>
      <c r="T1187" s="111"/>
      <c r="U1187" s="108"/>
      <c r="V1187" s="108"/>
      <c r="W1187" s="108"/>
      <c r="X1187" s="108"/>
      <c r="Y1187" s="116"/>
      <c r="Z1187" s="128"/>
      <c r="AA1187" s="108"/>
      <c r="AB1187" s="113"/>
      <c r="AC1187" s="113"/>
      <c r="AD1187" s="108"/>
      <c r="AE1187" s="108"/>
      <c r="AF1187" s="108"/>
      <c r="AG1187" s="113"/>
      <c r="AH1187" s="113"/>
      <c r="AI1187" s="113"/>
      <c r="AJ1187" s="108"/>
      <c r="AK1187" s="108"/>
      <c r="AL1187" s="108"/>
      <c r="AM1187" s="118"/>
      <c r="AN1187" s="118"/>
      <c r="AO1187" s="118"/>
      <c r="AP1187" s="118"/>
      <c r="AQ1187" s="118"/>
      <c r="AR1187" s="118"/>
      <c r="AS1187" s="118"/>
      <c r="AT1187" s="118"/>
      <c r="AU1187" s="118"/>
      <c r="AV1187" s="118"/>
      <c r="AW1187" s="118"/>
      <c r="AX1187" s="118"/>
      <c r="AY1187" s="119">
        <f t="shared" si="4"/>
        <v>0</v>
      </c>
      <c r="AZ1187" s="118"/>
    </row>
    <row r="1188">
      <c r="A1188" s="107">
        <f t="shared" si="5"/>
        <v>1187</v>
      </c>
      <c r="B1188" s="108"/>
      <c r="C1188" s="111"/>
      <c r="D1188" s="108"/>
      <c r="E1188" s="108"/>
      <c r="F1188" s="127"/>
      <c r="G1188" s="127"/>
      <c r="H1188" s="111"/>
      <c r="I1188" s="111"/>
      <c r="J1188" s="121"/>
      <c r="K1188" s="121"/>
      <c r="L1188" s="113"/>
      <c r="M1188" s="108"/>
      <c r="N1188" s="127"/>
      <c r="O1188" s="108"/>
      <c r="P1188" s="113"/>
      <c r="Q1188" s="113"/>
      <c r="R1188" s="113"/>
      <c r="S1188" s="108"/>
      <c r="T1188" s="111"/>
      <c r="U1188" s="108"/>
      <c r="V1188" s="108"/>
      <c r="W1188" s="108"/>
      <c r="X1188" s="108"/>
      <c r="Y1188" s="116"/>
      <c r="Z1188" s="128"/>
      <c r="AA1188" s="108"/>
      <c r="AB1188" s="113"/>
      <c r="AC1188" s="113"/>
      <c r="AD1188" s="108"/>
      <c r="AE1188" s="108"/>
      <c r="AF1188" s="108"/>
      <c r="AG1188" s="113"/>
      <c r="AH1188" s="113"/>
      <c r="AI1188" s="113"/>
      <c r="AJ1188" s="108"/>
      <c r="AK1188" s="108"/>
      <c r="AL1188" s="108"/>
      <c r="AM1188" s="118"/>
      <c r="AN1188" s="118"/>
      <c r="AO1188" s="118"/>
      <c r="AP1188" s="118"/>
      <c r="AQ1188" s="118"/>
      <c r="AR1188" s="118"/>
      <c r="AS1188" s="118"/>
      <c r="AT1188" s="118"/>
      <c r="AU1188" s="118"/>
      <c r="AV1188" s="118"/>
      <c r="AW1188" s="118"/>
      <c r="AX1188" s="118"/>
      <c r="AY1188" s="119">
        <f t="shared" si="4"/>
        <v>0</v>
      </c>
      <c r="AZ1188" s="118"/>
    </row>
    <row r="1189">
      <c r="A1189" s="107">
        <f t="shared" si="5"/>
        <v>1188</v>
      </c>
      <c r="B1189" s="108"/>
      <c r="C1189" s="111"/>
      <c r="D1189" s="108"/>
      <c r="E1189" s="108"/>
      <c r="F1189" s="127"/>
      <c r="G1189" s="127"/>
      <c r="H1189" s="111"/>
      <c r="I1189" s="111"/>
      <c r="J1189" s="121"/>
      <c r="K1189" s="121"/>
      <c r="L1189" s="113"/>
      <c r="M1189" s="108"/>
      <c r="N1189" s="127"/>
      <c r="O1189" s="108"/>
      <c r="P1189" s="113"/>
      <c r="Q1189" s="113"/>
      <c r="R1189" s="113"/>
      <c r="S1189" s="108"/>
      <c r="T1189" s="111"/>
      <c r="U1189" s="108"/>
      <c r="V1189" s="108"/>
      <c r="W1189" s="108"/>
      <c r="X1189" s="108"/>
      <c r="Y1189" s="116"/>
      <c r="Z1189" s="128"/>
      <c r="AA1189" s="108"/>
      <c r="AB1189" s="113"/>
      <c r="AC1189" s="113"/>
      <c r="AD1189" s="108"/>
      <c r="AE1189" s="108"/>
      <c r="AF1189" s="108"/>
      <c r="AG1189" s="113"/>
      <c r="AH1189" s="113"/>
      <c r="AI1189" s="113"/>
      <c r="AJ1189" s="108"/>
      <c r="AK1189" s="108"/>
      <c r="AL1189" s="108"/>
      <c r="AM1189" s="118"/>
      <c r="AN1189" s="118"/>
      <c r="AO1189" s="118"/>
      <c r="AP1189" s="118"/>
      <c r="AQ1189" s="118"/>
      <c r="AR1189" s="118"/>
      <c r="AS1189" s="118"/>
      <c r="AT1189" s="118"/>
      <c r="AU1189" s="118"/>
      <c r="AV1189" s="118"/>
      <c r="AW1189" s="118"/>
      <c r="AX1189" s="118"/>
      <c r="AY1189" s="119">
        <f t="shared" si="4"/>
        <v>0</v>
      </c>
      <c r="AZ1189" s="118"/>
    </row>
    <row r="1190">
      <c r="A1190" s="107">
        <f t="shared" si="5"/>
        <v>1189</v>
      </c>
      <c r="B1190" s="108"/>
      <c r="C1190" s="111"/>
      <c r="D1190" s="108"/>
      <c r="E1190" s="108"/>
      <c r="F1190" s="127"/>
      <c r="G1190" s="127"/>
      <c r="H1190" s="111"/>
      <c r="I1190" s="111"/>
      <c r="J1190" s="121"/>
      <c r="K1190" s="121"/>
      <c r="L1190" s="113"/>
      <c r="M1190" s="108"/>
      <c r="N1190" s="127"/>
      <c r="O1190" s="108"/>
      <c r="P1190" s="113"/>
      <c r="Q1190" s="113"/>
      <c r="R1190" s="113"/>
      <c r="S1190" s="108"/>
      <c r="T1190" s="111"/>
      <c r="U1190" s="108"/>
      <c r="V1190" s="108"/>
      <c r="W1190" s="108"/>
      <c r="X1190" s="108"/>
      <c r="Y1190" s="116"/>
      <c r="Z1190" s="128"/>
      <c r="AA1190" s="108"/>
      <c r="AB1190" s="113"/>
      <c r="AC1190" s="113"/>
      <c r="AD1190" s="108"/>
      <c r="AE1190" s="108"/>
      <c r="AF1190" s="108"/>
      <c r="AG1190" s="113"/>
      <c r="AH1190" s="113"/>
      <c r="AI1190" s="113"/>
      <c r="AJ1190" s="108"/>
      <c r="AK1190" s="108"/>
      <c r="AL1190" s="108"/>
      <c r="AM1190" s="118"/>
      <c r="AN1190" s="118"/>
      <c r="AO1190" s="118"/>
      <c r="AP1190" s="118"/>
      <c r="AQ1190" s="118"/>
      <c r="AR1190" s="118"/>
      <c r="AS1190" s="118"/>
      <c r="AT1190" s="118"/>
      <c r="AU1190" s="118"/>
      <c r="AV1190" s="118"/>
      <c r="AW1190" s="118"/>
      <c r="AX1190" s="118"/>
      <c r="AY1190" s="119">
        <f t="shared" si="4"/>
        <v>0</v>
      </c>
      <c r="AZ1190" s="118"/>
    </row>
    <row r="1191">
      <c r="A1191" s="107">
        <f t="shared" si="5"/>
        <v>1190</v>
      </c>
      <c r="B1191" s="108"/>
      <c r="C1191" s="111"/>
      <c r="D1191" s="108"/>
      <c r="E1191" s="108"/>
      <c r="F1191" s="127"/>
      <c r="G1191" s="127"/>
      <c r="H1191" s="111"/>
      <c r="I1191" s="111"/>
      <c r="J1191" s="121"/>
      <c r="K1191" s="121"/>
      <c r="L1191" s="113"/>
      <c r="M1191" s="108"/>
      <c r="N1191" s="127"/>
      <c r="O1191" s="108"/>
      <c r="P1191" s="113"/>
      <c r="Q1191" s="113"/>
      <c r="R1191" s="113"/>
      <c r="S1191" s="108"/>
      <c r="T1191" s="111"/>
      <c r="U1191" s="108"/>
      <c r="V1191" s="108"/>
      <c r="W1191" s="108"/>
      <c r="X1191" s="108"/>
      <c r="Y1191" s="116"/>
      <c r="Z1191" s="128"/>
      <c r="AA1191" s="108"/>
      <c r="AB1191" s="113"/>
      <c r="AC1191" s="113"/>
      <c r="AD1191" s="108"/>
      <c r="AE1191" s="108"/>
      <c r="AF1191" s="108"/>
      <c r="AG1191" s="113"/>
      <c r="AH1191" s="113"/>
      <c r="AI1191" s="113"/>
      <c r="AJ1191" s="108"/>
      <c r="AK1191" s="108"/>
      <c r="AL1191" s="108"/>
      <c r="AM1191" s="118"/>
      <c r="AN1191" s="118"/>
      <c r="AO1191" s="118"/>
      <c r="AP1191" s="118"/>
      <c r="AQ1191" s="118"/>
      <c r="AR1191" s="118"/>
      <c r="AS1191" s="118"/>
      <c r="AT1191" s="118"/>
      <c r="AU1191" s="118"/>
      <c r="AV1191" s="118"/>
      <c r="AW1191" s="118"/>
      <c r="AX1191" s="118"/>
      <c r="AY1191" s="119">
        <f t="shared" si="4"/>
        <v>0</v>
      </c>
      <c r="AZ1191" s="118"/>
    </row>
    <row r="1192">
      <c r="A1192" s="107">
        <f t="shared" si="5"/>
        <v>1191</v>
      </c>
      <c r="B1192" s="108"/>
      <c r="C1192" s="111"/>
      <c r="D1192" s="108"/>
      <c r="E1192" s="108"/>
      <c r="F1192" s="127"/>
      <c r="G1192" s="127"/>
      <c r="H1192" s="111"/>
      <c r="I1192" s="111"/>
      <c r="J1192" s="121"/>
      <c r="K1192" s="121"/>
      <c r="L1192" s="113"/>
      <c r="M1192" s="108"/>
      <c r="N1192" s="127"/>
      <c r="O1192" s="108"/>
      <c r="P1192" s="113"/>
      <c r="Q1192" s="113"/>
      <c r="R1192" s="113"/>
      <c r="S1192" s="108"/>
      <c r="T1192" s="111"/>
      <c r="U1192" s="108"/>
      <c r="V1192" s="108"/>
      <c r="W1192" s="108"/>
      <c r="X1192" s="108"/>
      <c r="Y1192" s="116"/>
      <c r="Z1192" s="128"/>
      <c r="AA1192" s="108"/>
      <c r="AB1192" s="113"/>
      <c r="AC1192" s="113"/>
      <c r="AD1192" s="108"/>
      <c r="AE1192" s="108"/>
      <c r="AF1192" s="108"/>
      <c r="AG1192" s="113"/>
      <c r="AH1192" s="113"/>
      <c r="AI1192" s="113"/>
      <c r="AJ1192" s="108"/>
      <c r="AK1192" s="108"/>
      <c r="AL1192" s="108"/>
      <c r="AM1192" s="118"/>
      <c r="AN1192" s="118"/>
      <c r="AO1192" s="118"/>
      <c r="AP1192" s="118"/>
      <c r="AQ1192" s="118"/>
      <c r="AR1192" s="118"/>
      <c r="AS1192" s="118"/>
      <c r="AT1192" s="118"/>
      <c r="AU1192" s="118"/>
      <c r="AV1192" s="118"/>
      <c r="AW1192" s="118"/>
      <c r="AX1192" s="118"/>
      <c r="AY1192" s="119">
        <f t="shared" si="4"/>
        <v>0</v>
      </c>
      <c r="AZ1192" s="118"/>
    </row>
    <row r="1193">
      <c r="A1193" s="107">
        <f t="shared" si="5"/>
        <v>1192</v>
      </c>
      <c r="B1193" s="108"/>
      <c r="C1193" s="111"/>
      <c r="D1193" s="108"/>
      <c r="E1193" s="108"/>
      <c r="F1193" s="127"/>
      <c r="G1193" s="127"/>
      <c r="H1193" s="111"/>
      <c r="I1193" s="111"/>
      <c r="J1193" s="121"/>
      <c r="K1193" s="121"/>
      <c r="L1193" s="113"/>
      <c r="M1193" s="108"/>
      <c r="N1193" s="127"/>
      <c r="O1193" s="108"/>
      <c r="P1193" s="113"/>
      <c r="Q1193" s="113"/>
      <c r="R1193" s="113"/>
      <c r="S1193" s="108"/>
      <c r="T1193" s="111"/>
      <c r="U1193" s="108"/>
      <c r="V1193" s="108"/>
      <c r="W1193" s="108"/>
      <c r="X1193" s="108"/>
      <c r="Y1193" s="116"/>
      <c r="Z1193" s="128"/>
      <c r="AA1193" s="108"/>
      <c r="AB1193" s="113"/>
      <c r="AC1193" s="113"/>
      <c r="AD1193" s="108"/>
      <c r="AE1193" s="108"/>
      <c r="AF1193" s="108"/>
      <c r="AG1193" s="113"/>
      <c r="AH1193" s="113"/>
      <c r="AI1193" s="113"/>
      <c r="AJ1193" s="108"/>
      <c r="AK1193" s="108"/>
      <c r="AL1193" s="108"/>
      <c r="AM1193" s="118"/>
      <c r="AN1193" s="118"/>
      <c r="AO1193" s="118"/>
      <c r="AP1193" s="118"/>
      <c r="AQ1193" s="118"/>
      <c r="AR1193" s="118"/>
      <c r="AS1193" s="118"/>
      <c r="AT1193" s="118"/>
      <c r="AU1193" s="118"/>
      <c r="AV1193" s="118"/>
      <c r="AW1193" s="118"/>
      <c r="AX1193" s="118"/>
      <c r="AY1193" s="119">
        <f t="shared" si="4"/>
        <v>0</v>
      </c>
      <c r="AZ1193" s="118"/>
    </row>
    <row r="1194">
      <c r="A1194" s="107">
        <f t="shared" si="5"/>
        <v>1193</v>
      </c>
      <c r="B1194" s="108"/>
      <c r="C1194" s="111"/>
      <c r="D1194" s="108"/>
      <c r="E1194" s="108"/>
      <c r="F1194" s="127"/>
      <c r="G1194" s="127"/>
      <c r="H1194" s="111"/>
      <c r="I1194" s="111"/>
      <c r="J1194" s="121"/>
      <c r="K1194" s="121"/>
      <c r="L1194" s="113"/>
      <c r="M1194" s="108"/>
      <c r="N1194" s="127"/>
      <c r="O1194" s="108"/>
      <c r="P1194" s="113"/>
      <c r="Q1194" s="113"/>
      <c r="R1194" s="113"/>
      <c r="S1194" s="108"/>
      <c r="T1194" s="111"/>
      <c r="U1194" s="108"/>
      <c r="V1194" s="108"/>
      <c r="W1194" s="108"/>
      <c r="X1194" s="108"/>
      <c r="Y1194" s="116"/>
      <c r="Z1194" s="128"/>
      <c r="AA1194" s="108"/>
      <c r="AB1194" s="113"/>
      <c r="AC1194" s="113"/>
      <c r="AD1194" s="108"/>
      <c r="AE1194" s="108"/>
      <c r="AF1194" s="108"/>
      <c r="AG1194" s="113"/>
      <c r="AH1194" s="113"/>
      <c r="AI1194" s="113"/>
      <c r="AJ1194" s="108"/>
      <c r="AK1194" s="108"/>
      <c r="AL1194" s="108"/>
      <c r="AM1194" s="118"/>
      <c r="AN1194" s="118"/>
      <c r="AO1194" s="118"/>
      <c r="AP1194" s="118"/>
      <c r="AQ1194" s="118"/>
      <c r="AR1194" s="118"/>
      <c r="AS1194" s="118"/>
      <c r="AT1194" s="118"/>
      <c r="AU1194" s="118"/>
      <c r="AV1194" s="118"/>
      <c r="AW1194" s="118"/>
      <c r="AX1194" s="118"/>
      <c r="AY1194" s="119">
        <f t="shared" si="4"/>
        <v>0</v>
      </c>
      <c r="AZ1194" s="118"/>
    </row>
    <row r="1195">
      <c r="A1195" s="107">
        <f t="shared" si="5"/>
        <v>1194</v>
      </c>
      <c r="B1195" s="108"/>
      <c r="C1195" s="111"/>
      <c r="D1195" s="108"/>
      <c r="E1195" s="108"/>
      <c r="F1195" s="127"/>
      <c r="G1195" s="127"/>
      <c r="H1195" s="111"/>
      <c r="I1195" s="111"/>
      <c r="J1195" s="121"/>
      <c r="K1195" s="121"/>
      <c r="L1195" s="113"/>
      <c r="M1195" s="108"/>
      <c r="N1195" s="127"/>
      <c r="O1195" s="108"/>
      <c r="P1195" s="113"/>
      <c r="Q1195" s="113"/>
      <c r="R1195" s="113"/>
      <c r="S1195" s="108"/>
      <c r="T1195" s="111"/>
      <c r="U1195" s="108"/>
      <c r="V1195" s="108"/>
      <c r="W1195" s="108"/>
      <c r="X1195" s="108"/>
      <c r="Y1195" s="116"/>
      <c r="Z1195" s="128"/>
      <c r="AA1195" s="108"/>
      <c r="AB1195" s="113"/>
      <c r="AC1195" s="113"/>
      <c r="AD1195" s="108"/>
      <c r="AE1195" s="108"/>
      <c r="AF1195" s="108"/>
      <c r="AG1195" s="113"/>
      <c r="AH1195" s="113"/>
      <c r="AI1195" s="113"/>
      <c r="AJ1195" s="108"/>
      <c r="AK1195" s="108"/>
      <c r="AL1195" s="108"/>
      <c r="AM1195" s="118"/>
      <c r="AN1195" s="118"/>
      <c r="AO1195" s="118"/>
      <c r="AP1195" s="118"/>
      <c r="AQ1195" s="118"/>
      <c r="AR1195" s="118"/>
      <c r="AS1195" s="118"/>
      <c r="AT1195" s="118"/>
      <c r="AU1195" s="118"/>
      <c r="AV1195" s="118"/>
      <c r="AW1195" s="118"/>
      <c r="AX1195" s="118"/>
      <c r="AY1195" s="119">
        <f t="shared" si="4"/>
        <v>0</v>
      </c>
      <c r="AZ1195" s="118"/>
    </row>
    <row r="1196">
      <c r="A1196" s="107">
        <f t="shared" si="5"/>
        <v>1195</v>
      </c>
      <c r="B1196" s="108"/>
      <c r="C1196" s="111"/>
      <c r="D1196" s="108"/>
      <c r="E1196" s="108"/>
      <c r="F1196" s="127"/>
      <c r="G1196" s="127"/>
      <c r="H1196" s="111"/>
      <c r="I1196" s="111"/>
      <c r="J1196" s="121"/>
      <c r="K1196" s="121"/>
      <c r="L1196" s="113"/>
      <c r="M1196" s="108"/>
      <c r="N1196" s="127"/>
      <c r="O1196" s="108"/>
      <c r="P1196" s="113"/>
      <c r="Q1196" s="113"/>
      <c r="R1196" s="113"/>
      <c r="S1196" s="108"/>
      <c r="T1196" s="111"/>
      <c r="U1196" s="108"/>
      <c r="V1196" s="108"/>
      <c r="W1196" s="108"/>
      <c r="X1196" s="108"/>
      <c r="Y1196" s="116"/>
      <c r="Z1196" s="128"/>
      <c r="AA1196" s="108"/>
      <c r="AB1196" s="113"/>
      <c r="AC1196" s="113"/>
      <c r="AD1196" s="108"/>
      <c r="AE1196" s="108"/>
      <c r="AF1196" s="108"/>
      <c r="AG1196" s="113"/>
      <c r="AH1196" s="113"/>
      <c r="AI1196" s="113"/>
      <c r="AJ1196" s="108"/>
      <c r="AK1196" s="108"/>
      <c r="AL1196" s="108"/>
      <c r="AM1196" s="118"/>
      <c r="AN1196" s="118"/>
      <c r="AO1196" s="118"/>
      <c r="AP1196" s="118"/>
      <c r="AQ1196" s="118"/>
      <c r="AR1196" s="118"/>
      <c r="AS1196" s="118"/>
      <c r="AT1196" s="118"/>
      <c r="AU1196" s="118"/>
      <c r="AV1196" s="118"/>
      <c r="AW1196" s="118"/>
      <c r="AX1196" s="118"/>
      <c r="AY1196" s="119">
        <f t="shared" si="4"/>
        <v>0</v>
      </c>
      <c r="AZ1196" s="118"/>
    </row>
    <row r="1197">
      <c r="A1197" s="107">
        <f t="shared" si="5"/>
        <v>1196</v>
      </c>
      <c r="B1197" s="108"/>
      <c r="C1197" s="111"/>
      <c r="D1197" s="108"/>
      <c r="E1197" s="108"/>
      <c r="F1197" s="127"/>
      <c r="G1197" s="127"/>
      <c r="H1197" s="111"/>
      <c r="I1197" s="111"/>
      <c r="J1197" s="121"/>
      <c r="K1197" s="121"/>
      <c r="L1197" s="113"/>
      <c r="M1197" s="108"/>
      <c r="N1197" s="127"/>
      <c r="O1197" s="108"/>
      <c r="P1197" s="113"/>
      <c r="Q1197" s="113"/>
      <c r="R1197" s="113"/>
      <c r="S1197" s="108"/>
      <c r="T1197" s="111"/>
      <c r="U1197" s="108"/>
      <c r="V1197" s="108"/>
      <c r="W1197" s="108"/>
      <c r="X1197" s="108"/>
      <c r="Y1197" s="116"/>
      <c r="Z1197" s="128"/>
      <c r="AA1197" s="108"/>
      <c r="AB1197" s="113"/>
      <c r="AC1197" s="113"/>
      <c r="AD1197" s="108"/>
      <c r="AE1197" s="108"/>
      <c r="AF1197" s="108"/>
      <c r="AG1197" s="113"/>
      <c r="AH1197" s="113"/>
      <c r="AI1197" s="113"/>
      <c r="AJ1197" s="108"/>
      <c r="AK1197" s="108"/>
      <c r="AL1197" s="108"/>
      <c r="AM1197" s="118"/>
      <c r="AN1197" s="118"/>
      <c r="AO1197" s="118"/>
      <c r="AP1197" s="118"/>
      <c r="AQ1197" s="118"/>
      <c r="AR1197" s="118"/>
      <c r="AS1197" s="118"/>
      <c r="AT1197" s="118"/>
      <c r="AU1197" s="118"/>
      <c r="AV1197" s="118"/>
      <c r="AW1197" s="118"/>
      <c r="AX1197" s="118"/>
      <c r="AY1197" s="119">
        <f t="shared" si="4"/>
        <v>0</v>
      </c>
      <c r="AZ1197" s="118"/>
    </row>
    <row r="1198">
      <c r="A1198" s="107">
        <f t="shared" si="5"/>
        <v>1197</v>
      </c>
      <c r="B1198" s="108"/>
      <c r="C1198" s="111"/>
      <c r="D1198" s="108"/>
      <c r="E1198" s="108"/>
      <c r="F1198" s="127"/>
      <c r="G1198" s="127"/>
      <c r="H1198" s="111"/>
      <c r="I1198" s="111"/>
      <c r="J1198" s="121"/>
      <c r="K1198" s="121"/>
      <c r="L1198" s="113"/>
      <c r="M1198" s="108"/>
      <c r="N1198" s="127"/>
      <c r="O1198" s="108"/>
      <c r="P1198" s="113"/>
      <c r="Q1198" s="113"/>
      <c r="R1198" s="113"/>
      <c r="S1198" s="108"/>
      <c r="T1198" s="111"/>
      <c r="U1198" s="108"/>
      <c r="V1198" s="108"/>
      <c r="W1198" s="108"/>
      <c r="X1198" s="108"/>
      <c r="Y1198" s="116"/>
      <c r="Z1198" s="128"/>
      <c r="AA1198" s="108"/>
      <c r="AB1198" s="113"/>
      <c r="AC1198" s="113"/>
      <c r="AD1198" s="108"/>
      <c r="AE1198" s="108"/>
      <c r="AF1198" s="108"/>
      <c r="AG1198" s="113"/>
      <c r="AH1198" s="113"/>
      <c r="AI1198" s="113"/>
      <c r="AJ1198" s="108"/>
      <c r="AK1198" s="108"/>
      <c r="AL1198" s="108"/>
      <c r="AM1198" s="118"/>
      <c r="AN1198" s="118"/>
      <c r="AO1198" s="118"/>
      <c r="AP1198" s="118"/>
      <c r="AQ1198" s="118"/>
      <c r="AR1198" s="118"/>
      <c r="AS1198" s="118"/>
      <c r="AT1198" s="118"/>
      <c r="AU1198" s="118"/>
      <c r="AV1198" s="118"/>
      <c r="AW1198" s="118"/>
      <c r="AX1198" s="118"/>
      <c r="AY1198" s="119">
        <f t="shared" si="4"/>
        <v>0</v>
      </c>
      <c r="AZ1198" s="118"/>
    </row>
    <row r="1199">
      <c r="A1199" s="107">
        <f t="shared" si="5"/>
        <v>1198</v>
      </c>
      <c r="B1199" s="108"/>
      <c r="C1199" s="111"/>
      <c r="D1199" s="108"/>
      <c r="E1199" s="108"/>
      <c r="F1199" s="127"/>
      <c r="G1199" s="127"/>
      <c r="H1199" s="111"/>
      <c r="I1199" s="111"/>
      <c r="J1199" s="121"/>
      <c r="K1199" s="121"/>
      <c r="L1199" s="113"/>
      <c r="M1199" s="108"/>
      <c r="N1199" s="127"/>
      <c r="O1199" s="108"/>
      <c r="P1199" s="113"/>
      <c r="Q1199" s="113"/>
      <c r="R1199" s="113"/>
      <c r="S1199" s="108"/>
      <c r="T1199" s="111"/>
      <c r="U1199" s="108"/>
      <c r="V1199" s="108"/>
      <c r="W1199" s="108"/>
      <c r="X1199" s="108"/>
      <c r="Y1199" s="116"/>
      <c r="Z1199" s="128"/>
      <c r="AA1199" s="108"/>
      <c r="AB1199" s="113"/>
      <c r="AC1199" s="113"/>
      <c r="AD1199" s="108"/>
      <c r="AE1199" s="108"/>
      <c r="AF1199" s="108"/>
      <c r="AG1199" s="113"/>
      <c r="AH1199" s="113"/>
      <c r="AI1199" s="113"/>
      <c r="AJ1199" s="108"/>
      <c r="AK1199" s="108"/>
      <c r="AL1199" s="108"/>
      <c r="AM1199" s="118"/>
      <c r="AN1199" s="118"/>
      <c r="AO1199" s="118"/>
      <c r="AP1199" s="118"/>
      <c r="AQ1199" s="118"/>
      <c r="AR1199" s="118"/>
      <c r="AS1199" s="118"/>
      <c r="AT1199" s="118"/>
      <c r="AU1199" s="118"/>
      <c r="AV1199" s="118"/>
      <c r="AW1199" s="118"/>
      <c r="AX1199" s="118"/>
      <c r="AY1199" s="119">
        <f t="shared" si="4"/>
        <v>0</v>
      </c>
      <c r="AZ1199" s="118"/>
    </row>
    <row r="1200">
      <c r="A1200" s="107">
        <f t="shared" si="5"/>
        <v>1199</v>
      </c>
      <c r="B1200" s="108"/>
      <c r="C1200" s="111"/>
      <c r="D1200" s="108"/>
      <c r="E1200" s="108"/>
      <c r="F1200" s="127"/>
      <c r="G1200" s="127"/>
      <c r="H1200" s="111"/>
      <c r="I1200" s="111"/>
      <c r="J1200" s="121"/>
      <c r="K1200" s="121"/>
      <c r="L1200" s="113"/>
      <c r="M1200" s="108"/>
      <c r="N1200" s="127"/>
      <c r="O1200" s="108"/>
      <c r="P1200" s="113"/>
      <c r="Q1200" s="113"/>
      <c r="R1200" s="113"/>
      <c r="S1200" s="108"/>
      <c r="T1200" s="111"/>
      <c r="U1200" s="108"/>
      <c r="V1200" s="108"/>
      <c r="W1200" s="108"/>
      <c r="X1200" s="108"/>
      <c r="Y1200" s="116"/>
      <c r="Z1200" s="128"/>
      <c r="AA1200" s="108"/>
      <c r="AB1200" s="113"/>
      <c r="AC1200" s="113"/>
      <c r="AD1200" s="108"/>
      <c r="AE1200" s="108"/>
      <c r="AF1200" s="108"/>
      <c r="AG1200" s="113"/>
      <c r="AH1200" s="113"/>
      <c r="AI1200" s="113"/>
      <c r="AJ1200" s="108"/>
      <c r="AK1200" s="108"/>
      <c r="AL1200" s="108"/>
      <c r="AM1200" s="118"/>
      <c r="AN1200" s="118"/>
      <c r="AO1200" s="118"/>
      <c r="AP1200" s="118"/>
      <c r="AQ1200" s="118"/>
      <c r="AR1200" s="118"/>
      <c r="AS1200" s="118"/>
      <c r="AT1200" s="118"/>
      <c r="AU1200" s="118"/>
      <c r="AV1200" s="118"/>
      <c r="AW1200" s="118"/>
      <c r="AX1200" s="118"/>
      <c r="AY1200" s="119">
        <f t="shared" si="4"/>
        <v>0</v>
      </c>
      <c r="AZ1200" s="118"/>
    </row>
    <row r="1201">
      <c r="A1201" s="107">
        <f t="shared" si="5"/>
        <v>1200</v>
      </c>
      <c r="B1201" s="108"/>
      <c r="C1201" s="111"/>
      <c r="D1201" s="108"/>
      <c r="E1201" s="108"/>
      <c r="F1201" s="127"/>
      <c r="G1201" s="127"/>
      <c r="H1201" s="111"/>
      <c r="I1201" s="111"/>
      <c r="J1201" s="121"/>
      <c r="K1201" s="121"/>
      <c r="L1201" s="113"/>
      <c r="M1201" s="108"/>
      <c r="N1201" s="127"/>
      <c r="O1201" s="108"/>
      <c r="P1201" s="113"/>
      <c r="Q1201" s="113"/>
      <c r="R1201" s="113"/>
      <c r="S1201" s="108"/>
      <c r="T1201" s="111"/>
      <c r="U1201" s="108"/>
      <c r="V1201" s="108"/>
      <c r="W1201" s="108"/>
      <c r="X1201" s="108"/>
      <c r="Y1201" s="116"/>
      <c r="Z1201" s="128"/>
      <c r="AA1201" s="108"/>
      <c r="AB1201" s="113"/>
      <c r="AC1201" s="113"/>
      <c r="AD1201" s="108"/>
      <c r="AE1201" s="108"/>
      <c r="AF1201" s="108"/>
      <c r="AG1201" s="113"/>
      <c r="AH1201" s="113"/>
      <c r="AI1201" s="113"/>
      <c r="AJ1201" s="108"/>
      <c r="AK1201" s="108"/>
      <c r="AL1201" s="108"/>
      <c r="AM1201" s="118"/>
      <c r="AN1201" s="118"/>
      <c r="AO1201" s="118"/>
      <c r="AP1201" s="118"/>
      <c r="AQ1201" s="118"/>
      <c r="AR1201" s="118"/>
      <c r="AS1201" s="118"/>
      <c r="AT1201" s="118"/>
      <c r="AU1201" s="118"/>
      <c r="AV1201" s="118"/>
      <c r="AW1201" s="118"/>
      <c r="AX1201" s="118"/>
      <c r="AY1201" s="119">
        <f t="shared" si="4"/>
        <v>0</v>
      </c>
      <c r="AZ1201" s="118"/>
    </row>
    <row r="1202">
      <c r="A1202" s="107">
        <f t="shared" si="5"/>
        <v>1201</v>
      </c>
      <c r="B1202" s="108"/>
      <c r="C1202" s="111"/>
      <c r="D1202" s="108"/>
      <c r="E1202" s="108"/>
      <c r="F1202" s="127"/>
      <c r="G1202" s="127"/>
      <c r="H1202" s="111"/>
      <c r="I1202" s="111"/>
      <c r="J1202" s="121"/>
      <c r="K1202" s="121"/>
      <c r="L1202" s="113"/>
      <c r="M1202" s="108"/>
      <c r="N1202" s="127"/>
      <c r="O1202" s="108"/>
      <c r="P1202" s="113"/>
      <c r="Q1202" s="113"/>
      <c r="R1202" s="113"/>
      <c r="S1202" s="108"/>
      <c r="T1202" s="111"/>
      <c r="U1202" s="108"/>
      <c r="V1202" s="108"/>
      <c r="W1202" s="108"/>
      <c r="X1202" s="108"/>
      <c r="Y1202" s="116"/>
      <c r="Z1202" s="128"/>
      <c r="AA1202" s="108"/>
      <c r="AB1202" s="113"/>
      <c r="AC1202" s="113"/>
      <c r="AD1202" s="108"/>
      <c r="AE1202" s="108"/>
      <c r="AF1202" s="108"/>
      <c r="AG1202" s="113"/>
      <c r="AH1202" s="113"/>
      <c r="AI1202" s="113"/>
      <c r="AJ1202" s="108"/>
      <c r="AK1202" s="108"/>
      <c r="AL1202" s="108"/>
      <c r="AM1202" s="118"/>
      <c r="AN1202" s="118"/>
      <c r="AO1202" s="118"/>
      <c r="AP1202" s="118"/>
      <c r="AQ1202" s="118"/>
      <c r="AR1202" s="118"/>
      <c r="AS1202" s="118"/>
      <c r="AT1202" s="118"/>
      <c r="AU1202" s="118"/>
      <c r="AV1202" s="118"/>
      <c r="AW1202" s="118"/>
      <c r="AX1202" s="118"/>
      <c r="AY1202" s="119">
        <f t="shared" si="4"/>
        <v>0</v>
      </c>
      <c r="AZ1202" s="118"/>
    </row>
    <row r="1203">
      <c r="A1203" s="107">
        <f t="shared" si="5"/>
        <v>1202</v>
      </c>
      <c r="B1203" s="108"/>
      <c r="C1203" s="111"/>
      <c r="D1203" s="108"/>
      <c r="E1203" s="108"/>
      <c r="F1203" s="127"/>
      <c r="G1203" s="127"/>
      <c r="H1203" s="111"/>
      <c r="I1203" s="111"/>
      <c r="J1203" s="121"/>
      <c r="K1203" s="121"/>
      <c r="L1203" s="113"/>
      <c r="M1203" s="108"/>
      <c r="N1203" s="127"/>
      <c r="O1203" s="108"/>
      <c r="P1203" s="113"/>
      <c r="Q1203" s="113"/>
      <c r="R1203" s="113"/>
      <c r="S1203" s="108"/>
      <c r="T1203" s="111"/>
      <c r="U1203" s="108"/>
      <c r="V1203" s="108"/>
      <c r="W1203" s="108"/>
      <c r="X1203" s="108"/>
      <c r="Y1203" s="116"/>
      <c r="Z1203" s="128"/>
      <c r="AA1203" s="108"/>
      <c r="AB1203" s="113"/>
      <c r="AC1203" s="113"/>
      <c r="AD1203" s="108"/>
      <c r="AE1203" s="108"/>
      <c r="AF1203" s="108"/>
      <c r="AG1203" s="113"/>
      <c r="AH1203" s="113"/>
      <c r="AI1203" s="113"/>
      <c r="AJ1203" s="108"/>
      <c r="AK1203" s="108"/>
      <c r="AL1203" s="108"/>
      <c r="AM1203" s="118"/>
      <c r="AN1203" s="118"/>
      <c r="AO1203" s="118"/>
      <c r="AP1203" s="118"/>
      <c r="AQ1203" s="118"/>
      <c r="AR1203" s="118"/>
      <c r="AS1203" s="118"/>
      <c r="AT1203" s="118"/>
      <c r="AU1203" s="118"/>
      <c r="AV1203" s="118"/>
      <c r="AW1203" s="118"/>
      <c r="AX1203" s="118"/>
      <c r="AY1203" s="119">
        <f t="shared" si="4"/>
        <v>0</v>
      </c>
      <c r="AZ1203" s="118"/>
    </row>
    <row r="1204">
      <c r="A1204" s="107">
        <f t="shared" si="5"/>
        <v>1203</v>
      </c>
      <c r="B1204" s="108"/>
      <c r="C1204" s="111"/>
      <c r="D1204" s="108"/>
      <c r="E1204" s="108"/>
      <c r="F1204" s="127"/>
      <c r="G1204" s="127"/>
      <c r="H1204" s="111"/>
      <c r="I1204" s="111"/>
      <c r="J1204" s="121"/>
      <c r="K1204" s="121"/>
      <c r="L1204" s="113"/>
      <c r="M1204" s="108"/>
      <c r="N1204" s="127"/>
      <c r="O1204" s="108"/>
      <c r="P1204" s="113"/>
      <c r="Q1204" s="113"/>
      <c r="R1204" s="113"/>
      <c r="S1204" s="108"/>
      <c r="T1204" s="111"/>
      <c r="U1204" s="108"/>
      <c r="V1204" s="108"/>
      <c r="W1204" s="108"/>
      <c r="X1204" s="108"/>
      <c r="Y1204" s="116"/>
      <c r="Z1204" s="128"/>
      <c r="AA1204" s="108"/>
      <c r="AB1204" s="113"/>
      <c r="AC1204" s="113"/>
      <c r="AD1204" s="108"/>
      <c r="AE1204" s="108"/>
      <c r="AF1204" s="108"/>
      <c r="AG1204" s="113"/>
      <c r="AH1204" s="113"/>
      <c r="AI1204" s="113"/>
      <c r="AJ1204" s="108"/>
      <c r="AK1204" s="108"/>
      <c r="AL1204" s="108"/>
      <c r="AM1204" s="118"/>
      <c r="AN1204" s="118"/>
      <c r="AO1204" s="118"/>
      <c r="AP1204" s="118"/>
      <c r="AQ1204" s="118"/>
      <c r="AR1204" s="118"/>
      <c r="AS1204" s="118"/>
      <c r="AT1204" s="118"/>
      <c r="AU1204" s="118"/>
      <c r="AV1204" s="118"/>
      <c r="AW1204" s="118"/>
      <c r="AX1204" s="118"/>
      <c r="AY1204" s="119">
        <f t="shared" si="4"/>
        <v>0</v>
      </c>
      <c r="AZ1204" s="118"/>
    </row>
    <row r="1205">
      <c r="A1205" s="107">
        <f t="shared" si="5"/>
        <v>1204</v>
      </c>
      <c r="B1205" s="108"/>
      <c r="C1205" s="111"/>
      <c r="D1205" s="108"/>
      <c r="E1205" s="108"/>
      <c r="F1205" s="127"/>
      <c r="G1205" s="127"/>
      <c r="H1205" s="111"/>
      <c r="I1205" s="111"/>
      <c r="J1205" s="121"/>
      <c r="K1205" s="121"/>
      <c r="L1205" s="113"/>
      <c r="M1205" s="108"/>
      <c r="N1205" s="127"/>
      <c r="O1205" s="108"/>
      <c r="P1205" s="113"/>
      <c r="Q1205" s="113"/>
      <c r="R1205" s="113"/>
      <c r="S1205" s="108"/>
      <c r="T1205" s="111"/>
      <c r="U1205" s="108"/>
      <c r="V1205" s="108"/>
      <c r="W1205" s="108"/>
      <c r="X1205" s="108"/>
      <c r="Y1205" s="116"/>
      <c r="Z1205" s="128"/>
      <c r="AA1205" s="108"/>
      <c r="AB1205" s="113"/>
      <c r="AC1205" s="113"/>
      <c r="AD1205" s="108"/>
      <c r="AE1205" s="108"/>
      <c r="AF1205" s="108"/>
      <c r="AG1205" s="113"/>
      <c r="AH1205" s="113"/>
      <c r="AI1205" s="113"/>
      <c r="AJ1205" s="108"/>
      <c r="AK1205" s="108"/>
      <c r="AL1205" s="108"/>
      <c r="AM1205" s="118"/>
      <c r="AN1205" s="118"/>
      <c r="AO1205" s="118"/>
      <c r="AP1205" s="118"/>
      <c r="AQ1205" s="118"/>
      <c r="AR1205" s="118"/>
      <c r="AS1205" s="118"/>
      <c r="AT1205" s="118"/>
      <c r="AU1205" s="118"/>
      <c r="AV1205" s="118"/>
      <c r="AW1205" s="118"/>
      <c r="AX1205" s="118"/>
      <c r="AY1205" s="119">
        <f t="shared" si="4"/>
        <v>0</v>
      </c>
      <c r="AZ1205" s="118"/>
    </row>
    <row r="1206">
      <c r="A1206" s="107">
        <f t="shared" si="5"/>
        <v>1205</v>
      </c>
      <c r="B1206" s="108"/>
      <c r="C1206" s="111"/>
      <c r="D1206" s="108"/>
      <c r="E1206" s="108"/>
      <c r="F1206" s="127"/>
      <c r="G1206" s="127"/>
      <c r="H1206" s="111"/>
      <c r="I1206" s="111"/>
      <c r="J1206" s="121"/>
      <c r="K1206" s="121"/>
      <c r="L1206" s="113"/>
      <c r="M1206" s="108"/>
      <c r="N1206" s="127"/>
      <c r="O1206" s="108"/>
      <c r="P1206" s="113"/>
      <c r="Q1206" s="113"/>
      <c r="R1206" s="113"/>
      <c r="S1206" s="108"/>
      <c r="T1206" s="111"/>
      <c r="U1206" s="108"/>
      <c r="V1206" s="108"/>
      <c r="W1206" s="108"/>
      <c r="X1206" s="108"/>
      <c r="Y1206" s="116"/>
      <c r="Z1206" s="128"/>
      <c r="AA1206" s="108"/>
      <c r="AB1206" s="113"/>
      <c r="AC1206" s="113"/>
      <c r="AD1206" s="108"/>
      <c r="AE1206" s="108"/>
      <c r="AF1206" s="108"/>
      <c r="AG1206" s="113"/>
      <c r="AH1206" s="113"/>
      <c r="AI1206" s="113"/>
      <c r="AJ1206" s="108"/>
      <c r="AK1206" s="108"/>
      <c r="AL1206" s="108"/>
      <c r="AM1206" s="118"/>
      <c r="AN1206" s="118"/>
      <c r="AO1206" s="118"/>
      <c r="AP1206" s="118"/>
      <c r="AQ1206" s="118"/>
      <c r="AR1206" s="118"/>
      <c r="AS1206" s="118"/>
      <c r="AT1206" s="118"/>
      <c r="AU1206" s="118"/>
      <c r="AV1206" s="118"/>
      <c r="AW1206" s="118"/>
      <c r="AX1206" s="118"/>
      <c r="AY1206" s="119">
        <f t="shared" si="4"/>
        <v>0</v>
      </c>
      <c r="AZ1206" s="118"/>
    </row>
    <row r="1207">
      <c r="A1207" s="107">
        <f t="shared" si="5"/>
        <v>1206</v>
      </c>
      <c r="B1207" s="108"/>
      <c r="C1207" s="111"/>
      <c r="D1207" s="108"/>
      <c r="E1207" s="108"/>
      <c r="F1207" s="127"/>
      <c r="G1207" s="127"/>
      <c r="H1207" s="111"/>
      <c r="I1207" s="111"/>
      <c r="J1207" s="121"/>
      <c r="K1207" s="121"/>
      <c r="L1207" s="113"/>
      <c r="M1207" s="108"/>
      <c r="N1207" s="127"/>
      <c r="O1207" s="108"/>
      <c r="P1207" s="113"/>
      <c r="Q1207" s="113"/>
      <c r="R1207" s="113"/>
      <c r="S1207" s="108"/>
      <c r="T1207" s="111"/>
      <c r="U1207" s="108"/>
      <c r="V1207" s="108"/>
      <c r="W1207" s="108"/>
      <c r="X1207" s="108"/>
      <c r="Y1207" s="116"/>
      <c r="Z1207" s="128"/>
      <c r="AA1207" s="108"/>
      <c r="AB1207" s="113"/>
      <c r="AC1207" s="113"/>
      <c r="AD1207" s="108"/>
      <c r="AE1207" s="108"/>
      <c r="AF1207" s="108"/>
      <c r="AG1207" s="113"/>
      <c r="AH1207" s="113"/>
      <c r="AI1207" s="113"/>
      <c r="AJ1207" s="108"/>
      <c r="AK1207" s="108"/>
      <c r="AL1207" s="108"/>
      <c r="AM1207" s="118"/>
      <c r="AN1207" s="118"/>
      <c r="AO1207" s="118"/>
      <c r="AP1207" s="118"/>
      <c r="AQ1207" s="118"/>
      <c r="AR1207" s="118"/>
      <c r="AS1207" s="118"/>
      <c r="AT1207" s="118"/>
      <c r="AU1207" s="118"/>
      <c r="AV1207" s="118"/>
      <c r="AW1207" s="118"/>
      <c r="AX1207" s="118"/>
      <c r="AY1207" s="119">
        <f t="shared" si="4"/>
        <v>0</v>
      </c>
      <c r="AZ1207" s="118"/>
    </row>
    <row r="1208">
      <c r="A1208" s="107">
        <f t="shared" si="5"/>
        <v>1207</v>
      </c>
      <c r="B1208" s="108"/>
      <c r="C1208" s="111"/>
      <c r="D1208" s="108"/>
      <c r="E1208" s="108"/>
      <c r="F1208" s="127"/>
      <c r="G1208" s="127"/>
      <c r="H1208" s="111"/>
      <c r="I1208" s="111"/>
      <c r="J1208" s="121"/>
      <c r="K1208" s="121"/>
      <c r="L1208" s="113"/>
      <c r="M1208" s="108"/>
      <c r="N1208" s="127"/>
      <c r="O1208" s="108"/>
      <c r="P1208" s="113"/>
      <c r="Q1208" s="113"/>
      <c r="R1208" s="113"/>
      <c r="S1208" s="108"/>
      <c r="T1208" s="111"/>
      <c r="U1208" s="108"/>
      <c r="V1208" s="108"/>
      <c r="W1208" s="108"/>
      <c r="X1208" s="108"/>
      <c r="Y1208" s="116"/>
      <c r="Z1208" s="128"/>
      <c r="AA1208" s="108"/>
      <c r="AB1208" s="113"/>
      <c r="AC1208" s="113"/>
      <c r="AD1208" s="108"/>
      <c r="AE1208" s="108"/>
      <c r="AF1208" s="108"/>
      <c r="AG1208" s="113"/>
      <c r="AH1208" s="113"/>
      <c r="AI1208" s="113"/>
      <c r="AJ1208" s="108"/>
      <c r="AK1208" s="108"/>
      <c r="AL1208" s="108"/>
      <c r="AM1208" s="118"/>
      <c r="AN1208" s="118"/>
      <c r="AO1208" s="118"/>
      <c r="AP1208" s="118"/>
      <c r="AQ1208" s="118"/>
      <c r="AR1208" s="118"/>
      <c r="AS1208" s="118"/>
      <c r="AT1208" s="118"/>
      <c r="AU1208" s="118"/>
      <c r="AV1208" s="118"/>
      <c r="AW1208" s="118"/>
      <c r="AX1208" s="118"/>
      <c r="AY1208" s="119">
        <f t="shared" si="4"/>
        <v>0</v>
      </c>
      <c r="AZ1208" s="118"/>
    </row>
    <row r="1209">
      <c r="A1209" s="107">
        <f t="shared" si="5"/>
        <v>1208</v>
      </c>
      <c r="B1209" s="108"/>
      <c r="C1209" s="111"/>
      <c r="D1209" s="108"/>
      <c r="E1209" s="108"/>
      <c r="F1209" s="127"/>
      <c r="G1209" s="127"/>
      <c r="H1209" s="111"/>
      <c r="I1209" s="111"/>
      <c r="J1209" s="121"/>
      <c r="K1209" s="121"/>
      <c r="L1209" s="113"/>
      <c r="M1209" s="108"/>
      <c r="N1209" s="127"/>
      <c r="O1209" s="108"/>
      <c r="P1209" s="113"/>
      <c r="Q1209" s="113"/>
      <c r="R1209" s="113"/>
      <c r="S1209" s="108"/>
      <c r="T1209" s="111"/>
      <c r="U1209" s="108"/>
      <c r="V1209" s="108"/>
      <c r="W1209" s="108"/>
      <c r="X1209" s="108"/>
      <c r="Y1209" s="116"/>
      <c r="Z1209" s="128"/>
      <c r="AA1209" s="108"/>
      <c r="AB1209" s="113"/>
      <c r="AC1209" s="113"/>
      <c r="AD1209" s="108"/>
      <c r="AE1209" s="108"/>
      <c r="AF1209" s="108"/>
      <c r="AG1209" s="113"/>
      <c r="AH1209" s="113"/>
      <c r="AI1209" s="113"/>
      <c r="AJ1209" s="108"/>
      <c r="AK1209" s="108"/>
      <c r="AL1209" s="108"/>
      <c r="AM1209" s="118"/>
      <c r="AN1209" s="118"/>
      <c r="AO1209" s="118"/>
      <c r="AP1209" s="118"/>
      <c r="AQ1209" s="118"/>
      <c r="AR1209" s="118"/>
      <c r="AS1209" s="118"/>
      <c r="AT1209" s="118"/>
      <c r="AU1209" s="118"/>
      <c r="AV1209" s="118"/>
      <c r="AW1209" s="118"/>
      <c r="AX1209" s="118"/>
      <c r="AY1209" s="119">
        <f t="shared" si="4"/>
        <v>0</v>
      </c>
      <c r="AZ1209" s="118"/>
    </row>
    <row r="1210">
      <c r="A1210" s="107">
        <f t="shared" si="5"/>
        <v>1209</v>
      </c>
      <c r="B1210" s="108"/>
      <c r="C1210" s="111"/>
      <c r="D1210" s="108"/>
      <c r="E1210" s="108"/>
      <c r="F1210" s="127"/>
      <c r="G1210" s="127"/>
      <c r="H1210" s="111"/>
      <c r="I1210" s="111"/>
      <c r="J1210" s="121"/>
      <c r="K1210" s="121"/>
      <c r="L1210" s="113"/>
      <c r="M1210" s="108"/>
      <c r="N1210" s="127"/>
      <c r="O1210" s="108"/>
      <c r="P1210" s="113"/>
      <c r="Q1210" s="113"/>
      <c r="R1210" s="113"/>
      <c r="S1210" s="108"/>
      <c r="T1210" s="111"/>
      <c r="U1210" s="108"/>
      <c r="V1210" s="108"/>
      <c r="W1210" s="108"/>
      <c r="X1210" s="108"/>
      <c r="Y1210" s="116"/>
      <c r="Z1210" s="128"/>
      <c r="AA1210" s="108"/>
      <c r="AB1210" s="113"/>
      <c r="AC1210" s="113"/>
      <c r="AD1210" s="108"/>
      <c r="AE1210" s="108"/>
      <c r="AF1210" s="108"/>
      <c r="AG1210" s="113"/>
      <c r="AH1210" s="113"/>
      <c r="AI1210" s="113"/>
      <c r="AJ1210" s="108"/>
      <c r="AK1210" s="108"/>
      <c r="AL1210" s="108"/>
      <c r="AM1210" s="118"/>
      <c r="AN1210" s="118"/>
      <c r="AO1210" s="118"/>
      <c r="AP1210" s="118"/>
      <c r="AQ1210" s="118"/>
      <c r="AR1210" s="118"/>
      <c r="AS1210" s="118"/>
      <c r="AT1210" s="118"/>
      <c r="AU1210" s="118"/>
      <c r="AV1210" s="118"/>
      <c r="AW1210" s="118"/>
      <c r="AX1210" s="118"/>
      <c r="AY1210" s="119">
        <f t="shared" si="4"/>
        <v>0</v>
      </c>
      <c r="AZ1210" s="118"/>
    </row>
    <row r="1211">
      <c r="A1211" s="107">
        <f t="shared" si="5"/>
        <v>1210</v>
      </c>
      <c r="B1211" s="108"/>
      <c r="C1211" s="111"/>
      <c r="D1211" s="108"/>
      <c r="E1211" s="108"/>
      <c r="F1211" s="127"/>
      <c r="G1211" s="127"/>
      <c r="H1211" s="111"/>
      <c r="I1211" s="111"/>
      <c r="J1211" s="121"/>
      <c r="K1211" s="121"/>
      <c r="L1211" s="113"/>
      <c r="M1211" s="108"/>
      <c r="N1211" s="127"/>
      <c r="O1211" s="108"/>
      <c r="P1211" s="113"/>
      <c r="Q1211" s="113"/>
      <c r="R1211" s="113"/>
      <c r="S1211" s="108"/>
      <c r="T1211" s="111"/>
      <c r="U1211" s="108"/>
      <c r="V1211" s="108"/>
      <c r="W1211" s="108"/>
      <c r="X1211" s="108"/>
      <c r="Y1211" s="116"/>
      <c r="Z1211" s="128"/>
      <c r="AA1211" s="108"/>
      <c r="AB1211" s="113"/>
      <c r="AC1211" s="113"/>
      <c r="AD1211" s="108"/>
      <c r="AE1211" s="108"/>
      <c r="AF1211" s="108"/>
      <c r="AG1211" s="113"/>
      <c r="AH1211" s="113"/>
      <c r="AI1211" s="113"/>
      <c r="AJ1211" s="108"/>
      <c r="AK1211" s="108"/>
      <c r="AL1211" s="108"/>
      <c r="AM1211" s="118"/>
      <c r="AN1211" s="118"/>
      <c r="AO1211" s="118"/>
      <c r="AP1211" s="118"/>
      <c r="AQ1211" s="118"/>
      <c r="AR1211" s="118"/>
      <c r="AS1211" s="118"/>
      <c r="AT1211" s="118"/>
      <c r="AU1211" s="118"/>
      <c r="AV1211" s="118"/>
      <c r="AW1211" s="118"/>
      <c r="AX1211" s="118"/>
      <c r="AY1211" s="119">
        <f t="shared" si="4"/>
        <v>0</v>
      </c>
      <c r="AZ1211" s="118"/>
    </row>
    <row r="1212">
      <c r="A1212" s="107">
        <f t="shared" si="5"/>
        <v>1211</v>
      </c>
      <c r="B1212" s="108"/>
      <c r="C1212" s="111"/>
      <c r="D1212" s="108"/>
      <c r="E1212" s="108"/>
      <c r="F1212" s="127"/>
      <c r="G1212" s="127"/>
      <c r="H1212" s="111"/>
      <c r="I1212" s="111"/>
      <c r="J1212" s="121"/>
      <c r="K1212" s="121"/>
      <c r="L1212" s="113"/>
      <c r="M1212" s="108"/>
      <c r="N1212" s="127"/>
      <c r="O1212" s="108"/>
      <c r="P1212" s="113"/>
      <c r="Q1212" s="113"/>
      <c r="R1212" s="113"/>
      <c r="S1212" s="108"/>
      <c r="T1212" s="111"/>
      <c r="U1212" s="108"/>
      <c r="V1212" s="108"/>
      <c r="W1212" s="108"/>
      <c r="X1212" s="108"/>
      <c r="Y1212" s="116"/>
      <c r="Z1212" s="128"/>
      <c r="AA1212" s="108"/>
      <c r="AB1212" s="113"/>
      <c r="AC1212" s="113"/>
      <c r="AD1212" s="108"/>
      <c r="AE1212" s="108"/>
      <c r="AF1212" s="108"/>
      <c r="AG1212" s="113"/>
      <c r="AH1212" s="113"/>
      <c r="AI1212" s="113"/>
      <c r="AJ1212" s="108"/>
      <c r="AK1212" s="108"/>
      <c r="AL1212" s="108"/>
      <c r="AM1212" s="118"/>
      <c r="AN1212" s="118"/>
      <c r="AO1212" s="118"/>
      <c r="AP1212" s="118"/>
      <c r="AQ1212" s="118"/>
      <c r="AR1212" s="118"/>
      <c r="AS1212" s="118"/>
      <c r="AT1212" s="118"/>
      <c r="AU1212" s="118"/>
      <c r="AV1212" s="118"/>
      <c r="AW1212" s="118"/>
      <c r="AX1212" s="118"/>
      <c r="AY1212" s="119">
        <f t="shared" si="4"/>
        <v>0</v>
      </c>
      <c r="AZ1212" s="118"/>
    </row>
    <row r="1213">
      <c r="A1213" s="107">
        <f t="shared" si="5"/>
        <v>1212</v>
      </c>
      <c r="B1213" s="108"/>
      <c r="C1213" s="111"/>
      <c r="D1213" s="108"/>
      <c r="E1213" s="108"/>
      <c r="F1213" s="127"/>
      <c r="G1213" s="127"/>
      <c r="H1213" s="111"/>
      <c r="I1213" s="111"/>
      <c r="J1213" s="121"/>
      <c r="K1213" s="121"/>
      <c r="L1213" s="113"/>
      <c r="M1213" s="108"/>
      <c r="N1213" s="127"/>
      <c r="O1213" s="108"/>
      <c r="P1213" s="113"/>
      <c r="Q1213" s="113"/>
      <c r="R1213" s="113"/>
      <c r="S1213" s="108"/>
      <c r="T1213" s="111"/>
      <c r="U1213" s="108"/>
      <c r="V1213" s="108"/>
      <c r="W1213" s="108"/>
      <c r="X1213" s="108"/>
      <c r="Y1213" s="116"/>
      <c r="Z1213" s="128"/>
      <c r="AA1213" s="108"/>
      <c r="AB1213" s="113"/>
      <c r="AC1213" s="113"/>
      <c r="AD1213" s="108"/>
      <c r="AE1213" s="108"/>
      <c r="AF1213" s="108"/>
      <c r="AG1213" s="113"/>
      <c r="AH1213" s="113"/>
      <c r="AI1213" s="113"/>
      <c r="AJ1213" s="108"/>
      <c r="AK1213" s="108"/>
      <c r="AL1213" s="108"/>
      <c r="AM1213" s="118"/>
      <c r="AN1213" s="118"/>
      <c r="AO1213" s="118"/>
      <c r="AP1213" s="118"/>
      <c r="AQ1213" s="118"/>
      <c r="AR1213" s="118"/>
      <c r="AS1213" s="118"/>
      <c r="AT1213" s="118"/>
      <c r="AU1213" s="118"/>
      <c r="AV1213" s="118"/>
      <c r="AW1213" s="118"/>
      <c r="AX1213" s="118"/>
      <c r="AY1213" s="119">
        <f t="shared" si="4"/>
        <v>0</v>
      </c>
      <c r="AZ1213" s="118"/>
    </row>
    <row r="1214">
      <c r="A1214" s="107">
        <f t="shared" si="5"/>
        <v>1213</v>
      </c>
      <c r="B1214" s="108"/>
      <c r="C1214" s="111"/>
      <c r="D1214" s="108"/>
      <c r="E1214" s="108"/>
      <c r="F1214" s="127"/>
      <c r="G1214" s="127"/>
      <c r="H1214" s="111"/>
      <c r="I1214" s="111"/>
      <c r="J1214" s="121"/>
      <c r="K1214" s="121"/>
      <c r="L1214" s="113"/>
      <c r="M1214" s="108"/>
      <c r="N1214" s="127"/>
      <c r="O1214" s="108"/>
      <c r="P1214" s="113"/>
      <c r="Q1214" s="113"/>
      <c r="R1214" s="113"/>
      <c r="S1214" s="108"/>
      <c r="T1214" s="111"/>
      <c r="U1214" s="108"/>
      <c r="V1214" s="108"/>
      <c r="W1214" s="108"/>
      <c r="X1214" s="108"/>
      <c r="Y1214" s="116"/>
      <c r="Z1214" s="128"/>
      <c r="AA1214" s="108"/>
      <c r="AB1214" s="113"/>
      <c r="AC1214" s="113"/>
      <c r="AD1214" s="108"/>
      <c r="AE1214" s="108"/>
      <c r="AF1214" s="108"/>
      <c r="AG1214" s="113"/>
      <c r="AH1214" s="113"/>
      <c r="AI1214" s="113"/>
      <c r="AJ1214" s="108"/>
      <c r="AK1214" s="108"/>
      <c r="AL1214" s="108"/>
      <c r="AM1214" s="118"/>
      <c r="AN1214" s="118"/>
      <c r="AO1214" s="118"/>
      <c r="AP1214" s="118"/>
      <c r="AQ1214" s="118"/>
      <c r="AR1214" s="118"/>
      <c r="AS1214" s="118"/>
      <c r="AT1214" s="118"/>
      <c r="AU1214" s="118"/>
      <c r="AV1214" s="118"/>
      <c r="AW1214" s="118"/>
      <c r="AX1214" s="118"/>
      <c r="AY1214" s="119">
        <f t="shared" si="4"/>
        <v>0</v>
      </c>
      <c r="AZ1214" s="118"/>
    </row>
    <row r="1215">
      <c r="A1215" s="107">
        <f t="shared" si="5"/>
        <v>1214</v>
      </c>
      <c r="B1215" s="108"/>
      <c r="C1215" s="111"/>
      <c r="D1215" s="108"/>
      <c r="E1215" s="108"/>
      <c r="F1215" s="127"/>
      <c r="G1215" s="127"/>
      <c r="H1215" s="111"/>
      <c r="I1215" s="111"/>
      <c r="J1215" s="121"/>
      <c r="K1215" s="121"/>
      <c r="L1215" s="113"/>
      <c r="M1215" s="108"/>
      <c r="N1215" s="127"/>
      <c r="O1215" s="108"/>
      <c r="P1215" s="113"/>
      <c r="Q1215" s="113"/>
      <c r="R1215" s="113"/>
      <c r="S1215" s="108"/>
      <c r="T1215" s="111"/>
      <c r="U1215" s="108"/>
      <c r="V1215" s="108"/>
      <c r="W1215" s="108"/>
      <c r="X1215" s="108"/>
      <c r="Y1215" s="116"/>
      <c r="Z1215" s="128"/>
      <c r="AA1215" s="108"/>
      <c r="AB1215" s="113"/>
      <c r="AC1215" s="113"/>
      <c r="AD1215" s="108"/>
      <c r="AE1215" s="108"/>
      <c r="AF1215" s="108"/>
      <c r="AG1215" s="113"/>
      <c r="AH1215" s="113"/>
      <c r="AI1215" s="113"/>
      <c r="AJ1215" s="108"/>
      <c r="AK1215" s="108"/>
      <c r="AL1215" s="108"/>
      <c r="AM1215" s="118"/>
      <c r="AN1215" s="118"/>
      <c r="AO1215" s="118"/>
      <c r="AP1215" s="118"/>
      <c r="AQ1215" s="118"/>
      <c r="AR1215" s="118"/>
      <c r="AS1215" s="118"/>
      <c r="AT1215" s="118"/>
      <c r="AU1215" s="118"/>
      <c r="AV1215" s="118"/>
      <c r="AW1215" s="118"/>
      <c r="AX1215" s="118"/>
      <c r="AY1215" s="119">
        <f t="shared" si="4"/>
        <v>0</v>
      </c>
      <c r="AZ1215" s="118"/>
    </row>
    <row r="1216">
      <c r="A1216" s="107">
        <f t="shared" si="5"/>
        <v>1215</v>
      </c>
      <c r="B1216" s="108"/>
      <c r="C1216" s="111"/>
      <c r="D1216" s="108"/>
      <c r="E1216" s="108"/>
      <c r="F1216" s="127"/>
      <c r="G1216" s="127"/>
      <c r="H1216" s="111"/>
      <c r="I1216" s="111"/>
      <c r="J1216" s="121"/>
      <c r="K1216" s="121"/>
      <c r="L1216" s="113"/>
      <c r="M1216" s="108"/>
      <c r="N1216" s="127"/>
      <c r="O1216" s="108"/>
      <c r="P1216" s="113"/>
      <c r="Q1216" s="113"/>
      <c r="R1216" s="113"/>
      <c r="S1216" s="108"/>
      <c r="T1216" s="111"/>
      <c r="U1216" s="108"/>
      <c r="V1216" s="108"/>
      <c r="W1216" s="108"/>
      <c r="X1216" s="108"/>
      <c r="Y1216" s="116"/>
      <c r="Z1216" s="128"/>
      <c r="AA1216" s="108"/>
      <c r="AB1216" s="113"/>
      <c r="AC1216" s="113"/>
      <c r="AD1216" s="108"/>
      <c r="AE1216" s="108"/>
      <c r="AF1216" s="108"/>
      <c r="AG1216" s="113"/>
      <c r="AH1216" s="113"/>
      <c r="AI1216" s="113"/>
      <c r="AJ1216" s="108"/>
      <c r="AK1216" s="108"/>
      <c r="AL1216" s="108"/>
      <c r="AM1216" s="118"/>
      <c r="AN1216" s="118"/>
      <c r="AO1216" s="118"/>
      <c r="AP1216" s="118"/>
      <c r="AQ1216" s="118"/>
      <c r="AR1216" s="118"/>
      <c r="AS1216" s="118"/>
      <c r="AT1216" s="118"/>
      <c r="AU1216" s="118"/>
      <c r="AV1216" s="118"/>
      <c r="AW1216" s="118"/>
      <c r="AX1216" s="118"/>
      <c r="AY1216" s="119">
        <f t="shared" si="4"/>
        <v>0</v>
      </c>
      <c r="AZ1216" s="118"/>
    </row>
    <row r="1217">
      <c r="A1217" s="107">
        <f t="shared" si="5"/>
        <v>1216</v>
      </c>
      <c r="B1217" s="108"/>
      <c r="C1217" s="111"/>
      <c r="D1217" s="108"/>
      <c r="E1217" s="108"/>
      <c r="F1217" s="127"/>
      <c r="G1217" s="127"/>
      <c r="H1217" s="111"/>
      <c r="I1217" s="111"/>
      <c r="J1217" s="121"/>
      <c r="K1217" s="121"/>
      <c r="L1217" s="113"/>
      <c r="M1217" s="108"/>
      <c r="N1217" s="127"/>
      <c r="O1217" s="108"/>
      <c r="P1217" s="113"/>
      <c r="Q1217" s="113"/>
      <c r="R1217" s="113"/>
      <c r="S1217" s="108"/>
      <c r="T1217" s="111"/>
      <c r="U1217" s="108"/>
      <c r="V1217" s="108"/>
      <c r="W1217" s="108"/>
      <c r="X1217" s="108"/>
      <c r="Y1217" s="116"/>
      <c r="Z1217" s="128"/>
      <c r="AA1217" s="108"/>
      <c r="AB1217" s="113"/>
      <c r="AC1217" s="113"/>
      <c r="AD1217" s="108"/>
      <c r="AE1217" s="108"/>
      <c r="AF1217" s="108"/>
      <c r="AG1217" s="113"/>
      <c r="AH1217" s="113"/>
      <c r="AI1217" s="113"/>
      <c r="AJ1217" s="108"/>
      <c r="AK1217" s="108"/>
      <c r="AL1217" s="108"/>
      <c r="AM1217" s="118"/>
      <c r="AN1217" s="118"/>
      <c r="AO1217" s="118"/>
      <c r="AP1217" s="118"/>
      <c r="AQ1217" s="118"/>
      <c r="AR1217" s="118"/>
      <c r="AS1217" s="118"/>
      <c r="AT1217" s="118"/>
      <c r="AU1217" s="118"/>
      <c r="AV1217" s="118"/>
      <c r="AW1217" s="118"/>
      <c r="AX1217" s="118"/>
      <c r="AY1217" s="119">
        <f t="shared" si="4"/>
        <v>0</v>
      </c>
      <c r="AZ1217" s="118"/>
    </row>
    <row r="1218">
      <c r="A1218" s="107">
        <f t="shared" si="5"/>
        <v>1217</v>
      </c>
      <c r="B1218" s="108"/>
      <c r="C1218" s="111"/>
      <c r="D1218" s="108"/>
      <c r="E1218" s="108"/>
      <c r="F1218" s="127"/>
      <c r="G1218" s="127"/>
      <c r="H1218" s="111"/>
      <c r="I1218" s="111"/>
      <c r="J1218" s="121"/>
      <c r="K1218" s="121"/>
      <c r="L1218" s="113"/>
      <c r="M1218" s="108"/>
      <c r="N1218" s="127"/>
      <c r="O1218" s="108"/>
      <c r="P1218" s="113"/>
      <c r="Q1218" s="113"/>
      <c r="R1218" s="113"/>
      <c r="S1218" s="108"/>
      <c r="T1218" s="111"/>
      <c r="U1218" s="108"/>
      <c r="V1218" s="108"/>
      <c r="W1218" s="108"/>
      <c r="X1218" s="108"/>
      <c r="Y1218" s="116"/>
      <c r="Z1218" s="128"/>
      <c r="AA1218" s="108"/>
      <c r="AB1218" s="113"/>
      <c r="AC1218" s="113"/>
      <c r="AD1218" s="108"/>
      <c r="AE1218" s="108"/>
      <c r="AF1218" s="108"/>
      <c r="AG1218" s="113"/>
      <c r="AH1218" s="113"/>
      <c r="AI1218" s="113"/>
      <c r="AJ1218" s="108"/>
      <c r="AK1218" s="108"/>
      <c r="AL1218" s="108"/>
      <c r="AM1218" s="118"/>
      <c r="AN1218" s="118"/>
      <c r="AO1218" s="118"/>
      <c r="AP1218" s="118"/>
      <c r="AQ1218" s="118"/>
      <c r="AR1218" s="118"/>
      <c r="AS1218" s="118"/>
      <c r="AT1218" s="118"/>
      <c r="AU1218" s="118"/>
      <c r="AV1218" s="118"/>
      <c r="AW1218" s="118"/>
      <c r="AX1218" s="118"/>
      <c r="AY1218" s="119">
        <f t="shared" si="4"/>
        <v>0</v>
      </c>
      <c r="AZ1218" s="118"/>
    </row>
    <row r="1219">
      <c r="A1219" s="107">
        <f t="shared" si="5"/>
        <v>1218</v>
      </c>
      <c r="B1219" s="108"/>
      <c r="C1219" s="111"/>
      <c r="D1219" s="108"/>
      <c r="E1219" s="108"/>
      <c r="F1219" s="127"/>
      <c r="G1219" s="127"/>
      <c r="H1219" s="111"/>
      <c r="I1219" s="111"/>
      <c r="J1219" s="121"/>
      <c r="K1219" s="121"/>
      <c r="L1219" s="113"/>
      <c r="M1219" s="108"/>
      <c r="N1219" s="127"/>
      <c r="O1219" s="108"/>
      <c r="P1219" s="113"/>
      <c r="Q1219" s="113"/>
      <c r="R1219" s="113"/>
      <c r="S1219" s="108"/>
      <c r="T1219" s="111"/>
      <c r="U1219" s="108"/>
      <c r="V1219" s="108"/>
      <c r="W1219" s="108"/>
      <c r="X1219" s="108"/>
      <c r="Y1219" s="116"/>
      <c r="Z1219" s="128"/>
      <c r="AA1219" s="108"/>
      <c r="AB1219" s="113"/>
      <c r="AC1219" s="113"/>
      <c r="AD1219" s="108"/>
      <c r="AE1219" s="108"/>
      <c r="AF1219" s="108"/>
      <c r="AG1219" s="113"/>
      <c r="AH1219" s="113"/>
      <c r="AI1219" s="113"/>
      <c r="AJ1219" s="108"/>
      <c r="AK1219" s="108"/>
      <c r="AL1219" s="108"/>
      <c r="AM1219" s="118"/>
      <c r="AN1219" s="118"/>
      <c r="AO1219" s="118"/>
      <c r="AP1219" s="118"/>
      <c r="AQ1219" s="118"/>
      <c r="AR1219" s="118"/>
      <c r="AS1219" s="118"/>
      <c r="AT1219" s="118"/>
      <c r="AU1219" s="118"/>
      <c r="AV1219" s="118"/>
      <c r="AW1219" s="118"/>
      <c r="AX1219" s="118"/>
      <c r="AY1219" s="119">
        <f t="shared" si="4"/>
        <v>0</v>
      </c>
      <c r="AZ1219" s="118"/>
    </row>
    <row r="1220">
      <c r="A1220" s="107">
        <f t="shared" si="5"/>
        <v>1219</v>
      </c>
      <c r="B1220" s="108"/>
      <c r="C1220" s="111"/>
      <c r="D1220" s="108"/>
      <c r="E1220" s="108"/>
      <c r="F1220" s="127"/>
      <c r="G1220" s="127"/>
      <c r="H1220" s="111"/>
      <c r="I1220" s="111"/>
      <c r="J1220" s="121"/>
      <c r="K1220" s="121"/>
      <c r="L1220" s="113"/>
      <c r="M1220" s="108"/>
      <c r="N1220" s="127"/>
      <c r="O1220" s="108"/>
      <c r="P1220" s="113"/>
      <c r="Q1220" s="113"/>
      <c r="R1220" s="113"/>
      <c r="S1220" s="108"/>
      <c r="T1220" s="111"/>
      <c r="U1220" s="108"/>
      <c r="V1220" s="108"/>
      <c r="W1220" s="108"/>
      <c r="X1220" s="108"/>
      <c r="Y1220" s="116"/>
      <c r="Z1220" s="128"/>
      <c r="AA1220" s="108"/>
      <c r="AB1220" s="113"/>
      <c r="AC1220" s="113"/>
      <c r="AD1220" s="108"/>
      <c r="AE1220" s="108"/>
      <c r="AF1220" s="108"/>
      <c r="AG1220" s="113"/>
      <c r="AH1220" s="113"/>
      <c r="AI1220" s="113"/>
      <c r="AJ1220" s="108"/>
      <c r="AK1220" s="108"/>
      <c r="AL1220" s="108"/>
      <c r="AM1220" s="118"/>
      <c r="AN1220" s="118"/>
      <c r="AO1220" s="118"/>
      <c r="AP1220" s="118"/>
      <c r="AQ1220" s="118"/>
      <c r="AR1220" s="118"/>
      <c r="AS1220" s="118"/>
      <c r="AT1220" s="118"/>
      <c r="AU1220" s="118"/>
      <c r="AV1220" s="118"/>
      <c r="AW1220" s="118"/>
      <c r="AX1220" s="118"/>
      <c r="AY1220" s="119">
        <f t="shared" si="4"/>
        <v>0</v>
      </c>
      <c r="AZ1220" s="118"/>
    </row>
    <row r="1221">
      <c r="A1221" s="107">
        <f t="shared" si="5"/>
        <v>1220</v>
      </c>
      <c r="B1221" s="108"/>
      <c r="C1221" s="111"/>
      <c r="D1221" s="108"/>
      <c r="E1221" s="108"/>
      <c r="F1221" s="127"/>
      <c r="G1221" s="127"/>
      <c r="H1221" s="111"/>
      <c r="I1221" s="111"/>
      <c r="J1221" s="121"/>
      <c r="K1221" s="121"/>
      <c r="L1221" s="113"/>
      <c r="M1221" s="108"/>
      <c r="N1221" s="127"/>
      <c r="O1221" s="108"/>
      <c r="P1221" s="113"/>
      <c r="Q1221" s="113"/>
      <c r="R1221" s="113"/>
      <c r="S1221" s="108"/>
      <c r="T1221" s="111"/>
      <c r="U1221" s="108"/>
      <c r="V1221" s="108"/>
      <c r="W1221" s="108"/>
      <c r="X1221" s="108"/>
      <c r="Y1221" s="116"/>
      <c r="Z1221" s="128"/>
      <c r="AA1221" s="108"/>
      <c r="AB1221" s="113"/>
      <c r="AC1221" s="113"/>
      <c r="AD1221" s="108"/>
      <c r="AE1221" s="108"/>
      <c r="AF1221" s="108"/>
      <c r="AG1221" s="113"/>
      <c r="AH1221" s="113"/>
      <c r="AI1221" s="113"/>
      <c r="AJ1221" s="108"/>
      <c r="AK1221" s="108"/>
      <c r="AL1221" s="108"/>
      <c r="AM1221" s="118"/>
      <c r="AN1221" s="118"/>
      <c r="AO1221" s="118"/>
      <c r="AP1221" s="118"/>
      <c r="AQ1221" s="118"/>
      <c r="AR1221" s="118"/>
      <c r="AS1221" s="118"/>
      <c r="AT1221" s="118"/>
      <c r="AU1221" s="118"/>
      <c r="AV1221" s="118"/>
      <c r="AW1221" s="118"/>
      <c r="AX1221" s="118"/>
      <c r="AY1221" s="119">
        <f t="shared" si="4"/>
        <v>0</v>
      </c>
      <c r="AZ1221" s="118"/>
    </row>
    <row r="1222">
      <c r="A1222" s="107">
        <f t="shared" si="5"/>
        <v>1221</v>
      </c>
      <c r="B1222" s="108"/>
      <c r="C1222" s="111"/>
      <c r="D1222" s="108"/>
      <c r="E1222" s="108"/>
      <c r="F1222" s="127"/>
      <c r="G1222" s="127"/>
      <c r="H1222" s="111"/>
      <c r="I1222" s="111"/>
      <c r="J1222" s="121"/>
      <c r="K1222" s="121"/>
      <c r="L1222" s="113"/>
      <c r="M1222" s="108"/>
      <c r="N1222" s="127"/>
      <c r="O1222" s="108"/>
      <c r="P1222" s="113"/>
      <c r="Q1222" s="113"/>
      <c r="R1222" s="113"/>
      <c r="S1222" s="108"/>
      <c r="T1222" s="111"/>
      <c r="U1222" s="108"/>
      <c r="V1222" s="108"/>
      <c r="W1222" s="108"/>
      <c r="X1222" s="108"/>
      <c r="Y1222" s="116"/>
      <c r="Z1222" s="128"/>
      <c r="AA1222" s="108"/>
      <c r="AB1222" s="113"/>
      <c r="AC1222" s="113"/>
      <c r="AD1222" s="108"/>
      <c r="AE1222" s="108"/>
      <c r="AF1222" s="108"/>
      <c r="AG1222" s="113"/>
      <c r="AH1222" s="113"/>
      <c r="AI1222" s="113"/>
      <c r="AJ1222" s="108"/>
      <c r="AK1222" s="108"/>
      <c r="AL1222" s="108"/>
      <c r="AM1222" s="118"/>
      <c r="AN1222" s="118"/>
      <c r="AO1222" s="118"/>
      <c r="AP1222" s="118"/>
      <c r="AQ1222" s="118"/>
      <c r="AR1222" s="118"/>
      <c r="AS1222" s="118"/>
      <c r="AT1222" s="118"/>
      <c r="AU1222" s="118"/>
      <c r="AV1222" s="118"/>
      <c r="AW1222" s="118"/>
      <c r="AX1222" s="118"/>
      <c r="AY1222" s="119">
        <f t="shared" si="4"/>
        <v>0</v>
      </c>
      <c r="AZ1222" s="118"/>
    </row>
    <row r="1223">
      <c r="A1223" s="107">
        <f t="shared" si="5"/>
        <v>1222</v>
      </c>
      <c r="B1223" s="108"/>
      <c r="C1223" s="111"/>
      <c r="D1223" s="108"/>
      <c r="E1223" s="108"/>
      <c r="F1223" s="127"/>
      <c r="G1223" s="127"/>
      <c r="H1223" s="111"/>
      <c r="I1223" s="111"/>
      <c r="J1223" s="121"/>
      <c r="K1223" s="121"/>
      <c r="L1223" s="113"/>
      <c r="M1223" s="108"/>
      <c r="N1223" s="127"/>
      <c r="O1223" s="108"/>
      <c r="P1223" s="113"/>
      <c r="Q1223" s="113"/>
      <c r="R1223" s="113"/>
      <c r="S1223" s="108"/>
      <c r="T1223" s="111"/>
      <c r="U1223" s="108"/>
      <c r="V1223" s="108"/>
      <c r="W1223" s="108"/>
      <c r="X1223" s="108"/>
      <c r="Y1223" s="116"/>
      <c r="Z1223" s="128"/>
      <c r="AA1223" s="108"/>
      <c r="AB1223" s="113"/>
      <c r="AC1223" s="113"/>
      <c r="AD1223" s="108"/>
      <c r="AE1223" s="108"/>
      <c r="AF1223" s="108"/>
      <c r="AG1223" s="113"/>
      <c r="AH1223" s="113"/>
      <c r="AI1223" s="113"/>
      <c r="AJ1223" s="108"/>
      <c r="AK1223" s="108"/>
      <c r="AL1223" s="108"/>
      <c r="AM1223" s="118"/>
      <c r="AN1223" s="118"/>
      <c r="AO1223" s="118"/>
      <c r="AP1223" s="118"/>
      <c r="AQ1223" s="118"/>
      <c r="AR1223" s="118"/>
      <c r="AS1223" s="118"/>
      <c r="AT1223" s="118"/>
      <c r="AU1223" s="118"/>
      <c r="AV1223" s="118"/>
      <c r="AW1223" s="118"/>
      <c r="AX1223" s="118"/>
      <c r="AY1223" s="119">
        <f t="shared" si="4"/>
        <v>0</v>
      </c>
      <c r="AZ1223" s="118"/>
    </row>
    <row r="1224">
      <c r="A1224" s="107">
        <f t="shared" si="5"/>
        <v>1223</v>
      </c>
      <c r="B1224" s="108"/>
      <c r="C1224" s="111"/>
      <c r="D1224" s="108"/>
      <c r="E1224" s="108"/>
      <c r="F1224" s="127"/>
      <c r="G1224" s="127"/>
      <c r="H1224" s="111"/>
      <c r="I1224" s="111"/>
      <c r="J1224" s="121"/>
      <c r="K1224" s="121"/>
      <c r="L1224" s="113"/>
      <c r="M1224" s="108"/>
      <c r="N1224" s="127"/>
      <c r="O1224" s="108"/>
      <c r="P1224" s="113"/>
      <c r="Q1224" s="113"/>
      <c r="R1224" s="113"/>
      <c r="S1224" s="108"/>
      <c r="T1224" s="111"/>
      <c r="U1224" s="108"/>
      <c r="V1224" s="108"/>
      <c r="W1224" s="108"/>
      <c r="X1224" s="108"/>
      <c r="Y1224" s="116"/>
      <c r="Z1224" s="128"/>
      <c r="AA1224" s="108"/>
      <c r="AB1224" s="113"/>
      <c r="AC1224" s="113"/>
      <c r="AD1224" s="108"/>
      <c r="AE1224" s="108"/>
      <c r="AF1224" s="108"/>
      <c r="AG1224" s="113"/>
      <c r="AH1224" s="113"/>
      <c r="AI1224" s="113"/>
      <c r="AJ1224" s="108"/>
      <c r="AK1224" s="108"/>
      <c r="AL1224" s="108"/>
      <c r="AM1224" s="118"/>
      <c r="AN1224" s="118"/>
      <c r="AO1224" s="118"/>
      <c r="AP1224" s="118"/>
      <c r="AQ1224" s="118"/>
      <c r="AR1224" s="118"/>
      <c r="AS1224" s="118"/>
      <c r="AT1224" s="118"/>
      <c r="AU1224" s="118"/>
      <c r="AV1224" s="118"/>
      <c r="AW1224" s="118"/>
      <c r="AX1224" s="118"/>
      <c r="AY1224" s="119">
        <f t="shared" si="4"/>
        <v>0</v>
      </c>
      <c r="AZ1224" s="118"/>
    </row>
    <row r="1225">
      <c r="A1225" s="107">
        <f t="shared" si="5"/>
        <v>1224</v>
      </c>
      <c r="B1225" s="108"/>
      <c r="C1225" s="111"/>
      <c r="D1225" s="108"/>
      <c r="E1225" s="108"/>
      <c r="F1225" s="127"/>
      <c r="G1225" s="127"/>
      <c r="H1225" s="111"/>
      <c r="I1225" s="111"/>
      <c r="J1225" s="121"/>
      <c r="K1225" s="121"/>
      <c r="L1225" s="113"/>
      <c r="M1225" s="108"/>
      <c r="N1225" s="127"/>
      <c r="O1225" s="108"/>
      <c r="P1225" s="113"/>
      <c r="Q1225" s="113"/>
      <c r="R1225" s="113"/>
      <c r="S1225" s="108"/>
      <c r="T1225" s="111"/>
      <c r="U1225" s="108"/>
      <c r="V1225" s="108"/>
      <c r="W1225" s="108"/>
      <c r="X1225" s="108"/>
      <c r="Y1225" s="116"/>
      <c r="Z1225" s="128"/>
      <c r="AA1225" s="108"/>
      <c r="AB1225" s="113"/>
      <c r="AC1225" s="113"/>
      <c r="AD1225" s="108"/>
      <c r="AE1225" s="108"/>
      <c r="AF1225" s="108"/>
      <c r="AG1225" s="113"/>
      <c r="AH1225" s="113"/>
      <c r="AI1225" s="113"/>
      <c r="AJ1225" s="108"/>
      <c r="AK1225" s="108"/>
      <c r="AL1225" s="108"/>
      <c r="AM1225" s="118"/>
      <c r="AN1225" s="118"/>
      <c r="AO1225" s="118"/>
      <c r="AP1225" s="118"/>
      <c r="AQ1225" s="118"/>
      <c r="AR1225" s="118"/>
      <c r="AS1225" s="118"/>
      <c r="AT1225" s="118"/>
      <c r="AU1225" s="118"/>
      <c r="AV1225" s="118"/>
      <c r="AW1225" s="118"/>
      <c r="AX1225" s="118"/>
      <c r="AY1225" s="119">
        <f t="shared" si="4"/>
        <v>0</v>
      </c>
      <c r="AZ1225" s="118"/>
    </row>
    <row r="1226">
      <c r="A1226" s="107">
        <f t="shared" si="5"/>
        <v>1225</v>
      </c>
      <c r="B1226" s="108"/>
      <c r="C1226" s="111"/>
      <c r="D1226" s="108"/>
      <c r="E1226" s="108"/>
      <c r="F1226" s="127"/>
      <c r="G1226" s="127"/>
      <c r="H1226" s="111"/>
      <c r="I1226" s="111"/>
      <c r="J1226" s="121"/>
      <c r="K1226" s="121"/>
      <c r="L1226" s="113"/>
      <c r="M1226" s="108"/>
      <c r="N1226" s="127"/>
      <c r="O1226" s="108"/>
      <c r="P1226" s="113"/>
      <c r="Q1226" s="113"/>
      <c r="R1226" s="113"/>
      <c r="S1226" s="108"/>
      <c r="T1226" s="111"/>
      <c r="U1226" s="108"/>
      <c r="V1226" s="108"/>
      <c r="W1226" s="108"/>
      <c r="X1226" s="108"/>
      <c r="Y1226" s="116"/>
      <c r="Z1226" s="128"/>
      <c r="AA1226" s="108"/>
      <c r="AB1226" s="113"/>
      <c r="AC1226" s="113"/>
      <c r="AD1226" s="108"/>
      <c r="AE1226" s="108"/>
      <c r="AF1226" s="108"/>
      <c r="AG1226" s="113"/>
      <c r="AH1226" s="113"/>
      <c r="AI1226" s="113"/>
      <c r="AJ1226" s="108"/>
      <c r="AK1226" s="108"/>
      <c r="AL1226" s="108"/>
      <c r="AM1226" s="118"/>
      <c r="AN1226" s="118"/>
      <c r="AO1226" s="118"/>
      <c r="AP1226" s="118"/>
      <c r="AQ1226" s="118"/>
      <c r="AR1226" s="118"/>
      <c r="AS1226" s="118"/>
      <c r="AT1226" s="118"/>
      <c r="AU1226" s="118"/>
      <c r="AV1226" s="118"/>
      <c r="AW1226" s="118"/>
      <c r="AX1226" s="118"/>
      <c r="AY1226" s="119">
        <f t="shared" si="4"/>
        <v>0</v>
      </c>
      <c r="AZ1226" s="118"/>
    </row>
    <row r="1227">
      <c r="A1227" s="107">
        <f t="shared" si="5"/>
        <v>1226</v>
      </c>
      <c r="B1227" s="108"/>
      <c r="C1227" s="111"/>
      <c r="D1227" s="108"/>
      <c r="E1227" s="108"/>
      <c r="F1227" s="127"/>
      <c r="G1227" s="127"/>
      <c r="H1227" s="111"/>
      <c r="I1227" s="111"/>
      <c r="J1227" s="121"/>
      <c r="K1227" s="121"/>
      <c r="L1227" s="113"/>
      <c r="M1227" s="108"/>
      <c r="N1227" s="127"/>
      <c r="O1227" s="108"/>
      <c r="P1227" s="113"/>
      <c r="Q1227" s="113"/>
      <c r="R1227" s="113"/>
      <c r="S1227" s="108"/>
      <c r="T1227" s="111"/>
      <c r="U1227" s="108"/>
      <c r="V1227" s="108"/>
      <c r="W1227" s="108"/>
      <c r="X1227" s="108"/>
      <c r="Y1227" s="116"/>
      <c r="Z1227" s="128"/>
      <c r="AA1227" s="108"/>
      <c r="AB1227" s="113"/>
      <c r="AC1227" s="113"/>
      <c r="AD1227" s="108"/>
      <c r="AE1227" s="108"/>
      <c r="AF1227" s="108"/>
      <c r="AG1227" s="113"/>
      <c r="AH1227" s="113"/>
      <c r="AI1227" s="113"/>
      <c r="AJ1227" s="108"/>
      <c r="AK1227" s="108"/>
      <c r="AL1227" s="108"/>
      <c r="AM1227" s="118"/>
      <c r="AN1227" s="118"/>
      <c r="AO1227" s="118"/>
      <c r="AP1227" s="118"/>
      <c r="AQ1227" s="118"/>
      <c r="AR1227" s="118"/>
      <c r="AS1227" s="118"/>
      <c r="AT1227" s="118"/>
      <c r="AU1227" s="118"/>
      <c r="AV1227" s="118"/>
      <c r="AW1227" s="118"/>
      <c r="AX1227" s="118"/>
      <c r="AY1227" s="119">
        <f t="shared" si="4"/>
        <v>0</v>
      </c>
      <c r="AZ1227" s="118"/>
    </row>
    <row r="1228">
      <c r="A1228" s="107">
        <f t="shared" si="5"/>
        <v>1227</v>
      </c>
      <c r="B1228" s="108"/>
      <c r="C1228" s="111"/>
      <c r="D1228" s="108"/>
      <c r="E1228" s="108"/>
      <c r="F1228" s="127"/>
      <c r="G1228" s="127"/>
      <c r="H1228" s="111"/>
      <c r="I1228" s="111"/>
      <c r="J1228" s="121"/>
      <c r="K1228" s="121"/>
      <c r="L1228" s="113"/>
      <c r="M1228" s="108"/>
      <c r="N1228" s="127"/>
      <c r="O1228" s="108"/>
      <c r="P1228" s="113"/>
      <c r="Q1228" s="113"/>
      <c r="R1228" s="113"/>
      <c r="S1228" s="108"/>
      <c r="T1228" s="111"/>
      <c r="U1228" s="108"/>
      <c r="V1228" s="108"/>
      <c r="W1228" s="108"/>
      <c r="X1228" s="108"/>
      <c r="Y1228" s="116"/>
      <c r="Z1228" s="128"/>
      <c r="AA1228" s="108"/>
      <c r="AB1228" s="113"/>
      <c r="AC1228" s="113"/>
      <c r="AD1228" s="108"/>
      <c r="AE1228" s="108"/>
      <c r="AF1228" s="108"/>
      <c r="AG1228" s="113"/>
      <c r="AH1228" s="113"/>
      <c r="AI1228" s="113"/>
      <c r="AJ1228" s="108"/>
      <c r="AK1228" s="108"/>
      <c r="AL1228" s="108"/>
      <c r="AM1228" s="118"/>
      <c r="AN1228" s="118"/>
      <c r="AO1228" s="118"/>
      <c r="AP1228" s="118"/>
      <c r="AQ1228" s="118"/>
      <c r="AR1228" s="118"/>
      <c r="AS1228" s="118"/>
      <c r="AT1228" s="118"/>
      <c r="AU1228" s="118"/>
      <c r="AV1228" s="118"/>
      <c r="AW1228" s="118"/>
      <c r="AX1228" s="118"/>
      <c r="AY1228" s="119">
        <f t="shared" si="4"/>
        <v>0</v>
      </c>
      <c r="AZ1228" s="118"/>
    </row>
    <row r="1229">
      <c r="A1229" s="107">
        <f t="shared" si="5"/>
        <v>1228</v>
      </c>
      <c r="B1229" s="108"/>
      <c r="C1229" s="111"/>
      <c r="D1229" s="108"/>
      <c r="E1229" s="108"/>
      <c r="F1229" s="127"/>
      <c r="G1229" s="127"/>
      <c r="H1229" s="111"/>
      <c r="I1229" s="111"/>
      <c r="J1229" s="121"/>
      <c r="K1229" s="121"/>
      <c r="L1229" s="113"/>
      <c r="M1229" s="108"/>
      <c r="N1229" s="127"/>
      <c r="O1229" s="108"/>
      <c r="P1229" s="113"/>
      <c r="Q1229" s="113"/>
      <c r="R1229" s="113"/>
      <c r="S1229" s="108"/>
      <c r="T1229" s="111"/>
      <c r="U1229" s="108"/>
      <c r="V1229" s="108"/>
      <c r="W1229" s="108"/>
      <c r="X1229" s="108"/>
      <c r="Y1229" s="116"/>
      <c r="Z1229" s="128"/>
      <c r="AA1229" s="108"/>
      <c r="AB1229" s="113"/>
      <c r="AC1229" s="113"/>
      <c r="AD1229" s="108"/>
      <c r="AE1229" s="108"/>
      <c r="AF1229" s="108"/>
      <c r="AG1229" s="113"/>
      <c r="AH1229" s="113"/>
      <c r="AI1229" s="113"/>
      <c r="AJ1229" s="108"/>
      <c r="AK1229" s="108"/>
      <c r="AL1229" s="108"/>
      <c r="AM1229" s="118"/>
      <c r="AN1229" s="118"/>
      <c r="AO1229" s="118"/>
      <c r="AP1229" s="118"/>
      <c r="AQ1229" s="118"/>
      <c r="AR1229" s="118"/>
      <c r="AS1229" s="118"/>
      <c r="AT1229" s="118"/>
      <c r="AU1229" s="118"/>
      <c r="AV1229" s="118"/>
      <c r="AW1229" s="118"/>
      <c r="AX1229" s="118"/>
      <c r="AY1229" s="119">
        <f t="shared" si="4"/>
        <v>0</v>
      </c>
      <c r="AZ1229" s="118"/>
    </row>
    <row r="1230">
      <c r="A1230" s="107">
        <f t="shared" si="5"/>
        <v>1229</v>
      </c>
      <c r="B1230" s="108"/>
      <c r="C1230" s="111"/>
      <c r="D1230" s="108"/>
      <c r="E1230" s="108"/>
      <c r="F1230" s="127"/>
      <c r="G1230" s="127"/>
      <c r="H1230" s="111"/>
      <c r="I1230" s="111"/>
      <c r="J1230" s="121"/>
      <c r="K1230" s="121"/>
      <c r="L1230" s="113"/>
      <c r="M1230" s="108"/>
      <c r="N1230" s="127"/>
      <c r="O1230" s="108"/>
      <c r="P1230" s="113"/>
      <c r="Q1230" s="113"/>
      <c r="R1230" s="113"/>
      <c r="S1230" s="108"/>
      <c r="T1230" s="111"/>
      <c r="U1230" s="108"/>
      <c r="V1230" s="108"/>
      <c r="W1230" s="108"/>
      <c r="X1230" s="108"/>
      <c r="Y1230" s="116"/>
      <c r="Z1230" s="128"/>
      <c r="AA1230" s="108"/>
      <c r="AB1230" s="113"/>
      <c r="AC1230" s="113"/>
      <c r="AD1230" s="108"/>
      <c r="AE1230" s="108"/>
      <c r="AF1230" s="108"/>
      <c r="AG1230" s="113"/>
      <c r="AH1230" s="113"/>
      <c r="AI1230" s="113"/>
      <c r="AJ1230" s="108"/>
      <c r="AK1230" s="108"/>
      <c r="AL1230" s="108"/>
      <c r="AM1230" s="118"/>
      <c r="AN1230" s="118"/>
      <c r="AO1230" s="118"/>
      <c r="AP1230" s="118"/>
      <c r="AQ1230" s="118"/>
      <c r="AR1230" s="118"/>
      <c r="AS1230" s="118"/>
      <c r="AT1230" s="118"/>
      <c r="AU1230" s="118"/>
      <c r="AV1230" s="118"/>
      <c r="AW1230" s="118"/>
      <c r="AX1230" s="118"/>
      <c r="AY1230" s="119">
        <f t="shared" si="4"/>
        <v>0</v>
      </c>
      <c r="AZ1230" s="118"/>
    </row>
    <row r="1231">
      <c r="A1231" s="107">
        <f t="shared" si="5"/>
        <v>1230</v>
      </c>
      <c r="B1231" s="108"/>
      <c r="C1231" s="111"/>
      <c r="D1231" s="108"/>
      <c r="E1231" s="108"/>
      <c r="F1231" s="127"/>
      <c r="G1231" s="127"/>
      <c r="H1231" s="111"/>
      <c r="I1231" s="111"/>
      <c r="J1231" s="121"/>
      <c r="K1231" s="121"/>
      <c r="L1231" s="113"/>
      <c r="M1231" s="108"/>
      <c r="N1231" s="127"/>
      <c r="O1231" s="108"/>
      <c r="P1231" s="113"/>
      <c r="Q1231" s="113"/>
      <c r="R1231" s="113"/>
      <c r="S1231" s="108"/>
      <c r="T1231" s="111"/>
      <c r="U1231" s="108"/>
      <c r="V1231" s="108"/>
      <c r="W1231" s="108"/>
      <c r="X1231" s="108"/>
      <c r="Y1231" s="116"/>
      <c r="Z1231" s="128"/>
      <c r="AA1231" s="108"/>
      <c r="AB1231" s="113"/>
      <c r="AC1231" s="113"/>
      <c r="AD1231" s="108"/>
      <c r="AE1231" s="108"/>
      <c r="AF1231" s="108"/>
      <c r="AG1231" s="113"/>
      <c r="AH1231" s="113"/>
      <c r="AI1231" s="113"/>
      <c r="AJ1231" s="108"/>
      <c r="AK1231" s="108"/>
      <c r="AL1231" s="108"/>
      <c r="AM1231" s="118"/>
      <c r="AN1231" s="118"/>
      <c r="AO1231" s="118"/>
      <c r="AP1231" s="118"/>
      <c r="AQ1231" s="118"/>
      <c r="AR1231" s="118"/>
      <c r="AS1231" s="118"/>
      <c r="AT1231" s="118"/>
      <c r="AU1231" s="118"/>
      <c r="AV1231" s="118"/>
      <c r="AW1231" s="118"/>
      <c r="AX1231" s="118"/>
      <c r="AY1231" s="119">
        <f t="shared" si="4"/>
        <v>0</v>
      </c>
      <c r="AZ1231" s="118"/>
    </row>
    <row r="1232">
      <c r="A1232" s="107">
        <f t="shared" si="5"/>
        <v>1231</v>
      </c>
      <c r="B1232" s="108"/>
      <c r="C1232" s="111"/>
      <c r="D1232" s="108"/>
      <c r="E1232" s="108"/>
      <c r="F1232" s="127"/>
      <c r="G1232" s="127"/>
      <c r="H1232" s="111"/>
      <c r="I1232" s="111"/>
      <c r="J1232" s="121"/>
      <c r="K1232" s="121"/>
      <c r="L1232" s="113"/>
      <c r="M1232" s="108"/>
      <c r="N1232" s="127"/>
      <c r="O1232" s="108"/>
      <c r="P1232" s="113"/>
      <c r="Q1232" s="113"/>
      <c r="R1232" s="113"/>
      <c r="S1232" s="108"/>
      <c r="T1232" s="111"/>
      <c r="U1232" s="108"/>
      <c r="V1232" s="108"/>
      <c r="W1232" s="108"/>
      <c r="X1232" s="108"/>
      <c r="Y1232" s="116"/>
      <c r="Z1232" s="128"/>
      <c r="AA1232" s="108"/>
      <c r="AB1232" s="113"/>
      <c r="AC1232" s="113"/>
      <c r="AD1232" s="108"/>
      <c r="AE1232" s="108"/>
      <c r="AF1232" s="108"/>
      <c r="AG1232" s="113"/>
      <c r="AH1232" s="113"/>
      <c r="AI1232" s="113"/>
      <c r="AJ1232" s="108"/>
      <c r="AK1232" s="108"/>
      <c r="AL1232" s="108"/>
      <c r="AM1232" s="118"/>
      <c r="AN1232" s="118"/>
      <c r="AO1232" s="118"/>
      <c r="AP1232" s="118"/>
      <c r="AQ1232" s="118"/>
      <c r="AR1232" s="118"/>
      <c r="AS1232" s="118"/>
      <c r="AT1232" s="118"/>
      <c r="AU1232" s="118"/>
      <c r="AV1232" s="118"/>
      <c r="AW1232" s="118"/>
      <c r="AX1232" s="118"/>
      <c r="AY1232" s="119">
        <f t="shared" si="4"/>
        <v>0</v>
      </c>
      <c r="AZ1232" s="118"/>
    </row>
    <row r="1233">
      <c r="A1233" s="107">
        <f t="shared" si="5"/>
        <v>1232</v>
      </c>
      <c r="B1233" s="108"/>
      <c r="C1233" s="111"/>
      <c r="D1233" s="108"/>
      <c r="E1233" s="108"/>
      <c r="F1233" s="127"/>
      <c r="G1233" s="127"/>
      <c r="H1233" s="111"/>
      <c r="I1233" s="111"/>
      <c r="J1233" s="121"/>
      <c r="K1233" s="121"/>
      <c r="L1233" s="113"/>
      <c r="M1233" s="108"/>
      <c r="N1233" s="127"/>
      <c r="O1233" s="108"/>
      <c r="P1233" s="113"/>
      <c r="Q1233" s="113"/>
      <c r="R1233" s="113"/>
      <c r="S1233" s="108"/>
      <c r="T1233" s="111"/>
      <c r="U1233" s="108"/>
      <c r="V1233" s="108"/>
      <c r="W1233" s="108"/>
      <c r="X1233" s="108"/>
      <c r="Y1233" s="116"/>
      <c r="Z1233" s="128"/>
      <c r="AA1233" s="108"/>
      <c r="AB1233" s="113"/>
      <c r="AC1233" s="113"/>
      <c r="AD1233" s="108"/>
      <c r="AE1233" s="108"/>
      <c r="AF1233" s="108"/>
      <c r="AG1233" s="113"/>
      <c r="AH1233" s="113"/>
      <c r="AI1233" s="113"/>
      <c r="AJ1233" s="108"/>
      <c r="AK1233" s="108"/>
      <c r="AL1233" s="108"/>
      <c r="AM1233" s="118"/>
      <c r="AN1233" s="118"/>
      <c r="AO1233" s="118"/>
      <c r="AP1233" s="118"/>
      <c r="AQ1233" s="118"/>
      <c r="AR1233" s="118"/>
      <c r="AS1233" s="118"/>
      <c r="AT1233" s="118"/>
      <c r="AU1233" s="118"/>
      <c r="AV1233" s="118"/>
      <c r="AW1233" s="118"/>
      <c r="AX1233" s="118"/>
      <c r="AY1233" s="119">
        <f t="shared" si="4"/>
        <v>0</v>
      </c>
      <c r="AZ1233" s="118"/>
    </row>
    <row r="1234">
      <c r="A1234" s="107">
        <f t="shared" si="5"/>
        <v>1233</v>
      </c>
      <c r="B1234" s="108"/>
      <c r="C1234" s="111"/>
      <c r="D1234" s="108"/>
      <c r="E1234" s="108"/>
      <c r="F1234" s="127"/>
      <c r="G1234" s="127"/>
      <c r="H1234" s="111"/>
      <c r="I1234" s="111"/>
      <c r="J1234" s="121"/>
      <c r="K1234" s="121"/>
      <c r="L1234" s="113"/>
      <c r="M1234" s="108"/>
      <c r="N1234" s="127"/>
      <c r="O1234" s="108"/>
      <c r="P1234" s="113"/>
      <c r="Q1234" s="113"/>
      <c r="R1234" s="113"/>
      <c r="S1234" s="108"/>
      <c r="T1234" s="111"/>
      <c r="U1234" s="108"/>
      <c r="V1234" s="108"/>
      <c r="W1234" s="108"/>
      <c r="X1234" s="108"/>
      <c r="Y1234" s="116"/>
      <c r="Z1234" s="128"/>
      <c r="AA1234" s="108"/>
      <c r="AB1234" s="113"/>
      <c r="AC1234" s="113"/>
      <c r="AD1234" s="108"/>
      <c r="AE1234" s="108"/>
      <c r="AF1234" s="108"/>
      <c r="AG1234" s="113"/>
      <c r="AH1234" s="113"/>
      <c r="AI1234" s="113"/>
      <c r="AJ1234" s="108"/>
      <c r="AK1234" s="108"/>
      <c r="AL1234" s="108"/>
      <c r="AM1234" s="118"/>
      <c r="AN1234" s="118"/>
      <c r="AO1234" s="118"/>
      <c r="AP1234" s="118"/>
      <c r="AQ1234" s="118"/>
      <c r="AR1234" s="118"/>
      <c r="AS1234" s="118"/>
      <c r="AT1234" s="118"/>
      <c r="AU1234" s="118"/>
      <c r="AV1234" s="118"/>
      <c r="AW1234" s="118"/>
      <c r="AX1234" s="118"/>
      <c r="AY1234" s="119">
        <f t="shared" si="4"/>
        <v>0</v>
      </c>
      <c r="AZ1234" s="118"/>
    </row>
    <row r="1235">
      <c r="A1235" s="107">
        <f t="shared" si="5"/>
        <v>1234</v>
      </c>
      <c r="B1235" s="108"/>
      <c r="C1235" s="111"/>
      <c r="D1235" s="108"/>
      <c r="E1235" s="108"/>
      <c r="F1235" s="127"/>
      <c r="G1235" s="127"/>
      <c r="H1235" s="111"/>
      <c r="I1235" s="111"/>
      <c r="J1235" s="121"/>
      <c r="K1235" s="121"/>
      <c r="L1235" s="113"/>
      <c r="M1235" s="108"/>
      <c r="N1235" s="127"/>
      <c r="O1235" s="108"/>
      <c r="P1235" s="113"/>
      <c r="Q1235" s="113"/>
      <c r="R1235" s="113"/>
      <c r="S1235" s="108"/>
      <c r="T1235" s="111"/>
      <c r="U1235" s="108"/>
      <c r="V1235" s="108"/>
      <c r="W1235" s="108"/>
      <c r="X1235" s="108"/>
      <c r="Y1235" s="116"/>
      <c r="Z1235" s="128"/>
      <c r="AA1235" s="108"/>
      <c r="AB1235" s="113"/>
      <c r="AC1235" s="113"/>
      <c r="AD1235" s="108"/>
      <c r="AE1235" s="108"/>
      <c r="AF1235" s="108"/>
      <c r="AG1235" s="113"/>
      <c r="AH1235" s="113"/>
      <c r="AI1235" s="113"/>
      <c r="AJ1235" s="108"/>
      <c r="AK1235" s="108"/>
      <c r="AL1235" s="108"/>
      <c r="AM1235" s="118"/>
      <c r="AN1235" s="118"/>
      <c r="AO1235" s="118"/>
      <c r="AP1235" s="118"/>
      <c r="AQ1235" s="118"/>
      <c r="AR1235" s="118"/>
      <c r="AS1235" s="118"/>
      <c r="AT1235" s="118"/>
      <c r="AU1235" s="118"/>
      <c r="AV1235" s="118"/>
      <c r="AW1235" s="118"/>
      <c r="AX1235" s="118"/>
      <c r="AY1235" s="119">
        <f t="shared" si="4"/>
        <v>0</v>
      </c>
      <c r="AZ1235" s="118"/>
    </row>
    <row r="1236">
      <c r="A1236" s="107">
        <f t="shared" si="5"/>
        <v>1235</v>
      </c>
      <c r="B1236" s="108"/>
      <c r="C1236" s="111"/>
      <c r="D1236" s="108"/>
      <c r="E1236" s="108"/>
      <c r="F1236" s="127"/>
      <c r="G1236" s="127"/>
      <c r="H1236" s="111"/>
      <c r="I1236" s="111"/>
      <c r="J1236" s="121"/>
      <c r="K1236" s="121"/>
      <c r="L1236" s="113"/>
      <c r="M1236" s="108"/>
      <c r="N1236" s="127"/>
      <c r="O1236" s="108"/>
      <c r="P1236" s="113"/>
      <c r="Q1236" s="113"/>
      <c r="R1236" s="113"/>
      <c r="S1236" s="108"/>
      <c r="T1236" s="111"/>
      <c r="U1236" s="108"/>
      <c r="V1236" s="108"/>
      <c r="W1236" s="108"/>
      <c r="X1236" s="108"/>
      <c r="Y1236" s="116"/>
      <c r="Z1236" s="128"/>
      <c r="AA1236" s="108"/>
      <c r="AB1236" s="113"/>
      <c r="AC1236" s="113"/>
      <c r="AD1236" s="108"/>
      <c r="AE1236" s="108"/>
      <c r="AF1236" s="108"/>
      <c r="AG1236" s="113"/>
      <c r="AH1236" s="113"/>
      <c r="AI1236" s="113"/>
      <c r="AJ1236" s="108"/>
      <c r="AK1236" s="108"/>
      <c r="AL1236" s="108"/>
      <c r="AM1236" s="118"/>
      <c r="AN1236" s="118"/>
      <c r="AO1236" s="118"/>
      <c r="AP1236" s="118"/>
      <c r="AQ1236" s="118"/>
      <c r="AR1236" s="118"/>
      <c r="AS1236" s="118"/>
      <c r="AT1236" s="118"/>
      <c r="AU1236" s="118"/>
      <c r="AV1236" s="118"/>
      <c r="AW1236" s="118"/>
      <c r="AX1236" s="118"/>
      <c r="AY1236" s="119">
        <f t="shared" si="4"/>
        <v>0</v>
      </c>
      <c r="AZ1236" s="118"/>
    </row>
    <row r="1237">
      <c r="A1237" s="107">
        <f t="shared" si="5"/>
        <v>1236</v>
      </c>
      <c r="B1237" s="108"/>
      <c r="C1237" s="111"/>
      <c r="D1237" s="108"/>
      <c r="E1237" s="108"/>
      <c r="F1237" s="127"/>
      <c r="G1237" s="127"/>
      <c r="H1237" s="111"/>
      <c r="I1237" s="111"/>
      <c r="J1237" s="121"/>
      <c r="K1237" s="121"/>
      <c r="L1237" s="113"/>
      <c r="M1237" s="108"/>
      <c r="N1237" s="127"/>
      <c r="O1237" s="108"/>
      <c r="P1237" s="113"/>
      <c r="Q1237" s="113"/>
      <c r="R1237" s="113"/>
      <c r="S1237" s="108"/>
      <c r="T1237" s="111"/>
      <c r="U1237" s="108"/>
      <c r="V1237" s="108"/>
      <c r="W1237" s="108"/>
      <c r="X1237" s="108"/>
      <c r="Y1237" s="116"/>
      <c r="Z1237" s="128"/>
      <c r="AA1237" s="108"/>
      <c r="AB1237" s="113"/>
      <c r="AC1237" s="113"/>
      <c r="AD1237" s="108"/>
      <c r="AE1237" s="108"/>
      <c r="AF1237" s="108"/>
      <c r="AG1237" s="113"/>
      <c r="AH1237" s="113"/>
      <c r="AI1237" s="113"/>
      <c r="AJ1237" s="108"/>
      <c r="AK1237" s="108"/>
      <c r="AL1237" s="108"/>
      <c r="AM1237" s="118"/>
      <c r="AN1237" s="118"/>
      <c r="AO1237" s="118"/>
      <c r="AP1237" s="118"/>
      <c r="AQ1237" s="118"/>
      <c r="AR1237" s="118"/>
      <c r="AS1237" s="118"/>
      <c r="AT1237" s="118"/>
      <c r="AU1237" s="118"/>
      <c r="AV1237" s="118"/>
      <c r="AW1237" s="118"/>
      <c r="AX1237" s="118"/>
      <c r="AY1237" s="119">
        <f t="shared" si="4"/>
        <v>0</v>
      </c>
      <c r="AZ1237" s="118"/>
    </row>
    <row r="1238">
      <c r="A1238" s="107">
        <f t="shared" si="5"/>
        <v>1237</v>
      </c>
      <c r="B1238" s="108"/>
      <c r="C1238" s="111"/>
      <c r="D1238" s="108"/>
      <c r="E1238" s="108"/>
      <c r="F1238" s="127"/>
      <c r="G1238" s="127"/>
      <c r="H1238" s="111"/>
      <c r="I1238" s="111"/>
      <c r="J1238" s="121"/>
      <c r="K1238" s="121"/>
      <c r="L1238" s="113"/>
      <c r="M1238" s="108"/>
      <c r="N1238" s="127"/>
      <c r="O1238" s="108"/>
      <c r="P1238" s="113"/>
      <c r="Q1238" s="113"/>
      <c r="R1238" s="113"/>
      <c r="S1238" s="108"/>
      <c r="T1238" s="111"/>
      <c r="U1238" s="108"/>
      <c r="V1238" s="108"/>
      <c r="W1238" s="108"/>
      <c r="X1238" s="108"/>
      <c r="Y1238" s="116"/>
      <c r="Z1238" s="128"/>
      <c r="AA1238" s="108"/>
      <c r="AB1238" s="113"/>
      <c r="AC1238" s="113"/>
      <c r="AD1238" s="108"/>
      <c r="AE1238" s="108"/>
      <c r="AF1238" s="108"/>
      <c r="AG1238" s="113"/>
      <c r="AH1238" s="113"/>
      <c r="AI1238" s="113"/>
      <c r="AJ1238" s="108"/>
      <c r="AK1238" s="108"/>
      <c r="AL1238" s="108"/>
      <c r="AM1238" s="118"/>
      <c r="AN1238" s="118"/>
      <c r="AO1238" s="118"/>
      <c r="AP1238" s="118"/>
      <c r="AQ1238" s="118"/>
      <c r="AR1238" s="118"/>
      <c r="AS1238" s="118"/>
      <c r="AT1238" s="118"/>
      <c r="AU1238" s="118"/>
      <c r="AV1238" s="118"/>
      <c r="AW1238" s="118"/>
      <c r="AX1238" s="118"/>
      <c r="AY1238" s="119">
        <f t="shared" si="4"/>
        <v>0</v>
      </c>
      <c r="AZ1238" s="118"/>
    </row>
    <row r="1239">
      <c r="A1239" s="107">
        <f t="shared" si="5"/>
        <v>1238</v>
      </c>
      <c r="B1239" s="108"/>
      <c r="C1239" s="111"/>
      <c r="D1239" s="108"/>
      <c r="E1239" s="108"/>
      <c r="F1239" s="127"/>
      <c r="G1239" s="127"/>
      <c r="H1239" s="111"/>
      <c r="I1239" s="111"/>
      <c r="J1239" s="121"/>
      <c r="K1239" s="121"/>
      <c r="L1239" s="113"/>
      <c r="M1239" s="108"/>
      <c r="N1239" s="127"/>
      <c r="O1239" s="108"/>
      <c r="P1239" s="113"/>
      <c r="Q1239" s="113"/>
      <c r="R1239" s="113"/>
      <c r="S1239" s="108"/>
      <c r="T1239" s="111"/>
      <c r="U1239" s="108"/>
      <c r="V1239" s="108"/>
      <c r="W1239" s="108"/>
      <c r="X1239" s="108"/>
      <c r="Y1239" s="116"/>
      <c r="Z1239" s="128"/>
      <c r="AA1239" s="108"/>
      <c r="AB1239" s="113"/>
      <c r="AC1239" s="113"/>
      <c r="AD1239" s="108"/>
      <c r="AE1239" s="108"/>
      <c r="AF1239" s="108"/>
      <c r="AG1239" s="113"/>
      <c r="AH1239" s="113"/>
      <c r="AI1239" s="113"/>
      <c r="AJ1239" s="108"/>
      <c r="AK1239" s="108"/>
      <c r="AL1239" s="108"/>
      <c r="AM1239" s="118"/>
      <c r="AN1239" s="118"/>
      <c r="AO1239" s="118"/>
      <c r="AP1239" s="118"/>
      <c r="AQ1239" s="118"/>
      <c r="AR1239" s="118"/>
      <c r="AS1239" s="118"/>
      <c r="AT1239" s="118"/>
      <c r="AU1239" s="118"/>
      <c r="AV1239" s="118"/>
      <c r="AW1239" s="118"/>
      <c r="AX1239" s="118"/>
      <c r="AY1239" s="119">
        <f t="shared" si="4"/>
        <v>0</v>
      </c>
      <c r="AZ1239" s="118"/>
    </row>
    <row r="1240">
      <c r="A1240" s="107">
        <f t="shared" si="5"/>
        <v>1239</v>
      </c>
      <c r="B1240" s="108"/>
      <c r="C1240" s="111"/>
      <c r="D1240" s="108"/>
      <c r="E1240" s="108"/>
      <c r="F1240" s="127"/>
      <c r="G1240" s="127"/>
      <c r="H1240" s="111"/>
      <c r="I1240" s="111"/>
      <c r="J1240" s="121"/>
      <c r="K1240" s="121"/>
      <c r="L1240" s="113"/>
      <c r="M1240" s="108"/>
      <c r="N1240" s="127"/>
      <c r="O1240" s="108"/>
      <c r="P1240" s="113"/>
      <c r="Q1240" s="113"/>
      <c r="R1240" s="113"/>
      <c r="S1240" s="108"/>
      <c r="T1240" s="111"/>
      <c r="U1240" s="108"/>
      <c r="V1240" s="108"/>
      <c r="W1240" s="108"/>
      <c r="X1240" s="108"/>
      <c r="Y1240" s="116"/>
      <c r="Z1240" s="128"/>
      <c r="AA1240" s="108"/>
      <c r="AB1240" s="113"/>
      <c r="AC1240" s="113"/>
      <c r="AD1240" s="108"/>
      <c r="AE1240" s="108"/>
      <c r="AF1240" s="108"/>
      <c r="AG1240" s="113"/>
      <c r="AH1240" s="113"/>
      <c r="AI1240" s="113"/>
      <c r="AJ1240" s="108"/>
      <c r="AK1240" s="108"/>
      <c r="AL1240" s="108"/>
      <c r="AM1240" s="118"/>
      <c r="AN1240" s="118"/>
      <c r="AO1240" s="118"/>
      <c r="AP1240" s="118"/>
      <c r="AQ1240" s="118"/>
      <c r="AR1240" s="118"/>
      <c r="AS1240" s="118"/>
      <c r="AT1240" s="118"/>
      <c r="AU1240" s="118"/>
      <c r="AV1240" s="118"/>
      <c r="AW1240" s="118"/>
      <c r="AX1240" s="118"/>
      <c r="AY1240" s="119">
        <f t="shared" si="4"/>
        <v>0</v>
      </c>
      <c r="AZ1240" s="118"/>
    </row>
    <row r="1241">
      <c r="A1241" s="107">
        <f t="shared" si="5"/>
        <v>1240</v>
      </c>
      <c r="B1241" s="108"/>
      <c r="C1241" s="111"/>
      <c r="D1241" s="108"/>
      <c r="E1241" s="108"/>
      <c r="F1241" s="127"/>
      <c r="G1241" s="127"/>
      <c r="H1241" s="111"/>
      <c r="I1241" s="111"/>
      <c r="J1241" s="121"/>
      <c r="K1241" s="121"/>
      <c r="L1241" s="113"/>
      <c r="M1241" s="108"/>
      <c r="N1241" s="127"/>
      <c r="O1241" s="108"/>
      <c r="P1241" s="113"/>
      <c r="Q1241" s="113"/>
      <c r="R1241" s="113"/>
      <c r="S1241" s="108"/>
      <c r="T1241" s="111"/>
      <c r="U1241" s="108"/>
      <c r="V1241" s="108"/>
      <c r="W1241" s="108"/>
      <c r="X1241" s="108"/>
      <c r="Y1241" s="116"/>
      <c r="Z1241" s="128"/>
      <c r="AA1241" s="108"/>
      <c r="AB1241" s="113"/>
      <c r="AC1241" s="113"/>
      <c r="AD1241" s="108"/>
      <c r="AE1241" s="108"/>
      <c r="AF1241" s="108"/>
      <c r="AG1241" s="113"/>
      <c r="AH1241" s="113"/>
      <c r="AI1241" s="113"/>
      <c r="AJ1241" s="108"/>
      <c r="AK1241" s="108"/>
      <c r="AL1241" s="108"/>
      <c r="AM1241" s="118"/>
      <c r="AN1241" s="118"/>
      <c r="AO1241" s="118"/>
      <c r="AP1241" s="118"/>
      <c r="AQ1241" s="118"/>
      <c r="AR1241" s="118"/>
      <c r="AS1241" s="118"/>
      <c r="AT1241" s="118"/>
      <c r="AU1241" s="118"/>
      <c r="AV1241" s="118"/>
      <c r="AW1241" s="118"/>
      <c r="AX1241" s="118"/>
      <c r="AY1241" s="119">
        <f t="shared" si="4"/>
        <v>0</v>
      </c>
      <c r="AZ1241" s="118"/>
    </row>
    <row r="1242">
      <c r="A1242" s="107">
        <f t="shared" si="5"/>
        <v>1241</v>
      </c>
      <c r="B1242" s="108"/>
      <c r="C1242" s="111"/>
      <c r="D1242" s="108"/>
      <c r="E1242" s="108"/>
      <c r="F1242" s="127"/>
      <c r="G1242" s="127"/>
      <c r="H1242" s="111"/>
      <c r="I1242" s="111"/>
      <c r="J1242" s="121"/>
      <c r="K1242" s="121"/>
      <c r="L1242" s="113"/>
      <c r="M1242" s="108"/>
      <c r="N1242" s="127"/>
      <c r="O1242" s="108"/>
      <c r="P1242" s="113"/>
      <c r="Q1242" s="113"/>
      <c r="R1242" s="113"/>
      <c r="S1242" s="108"/>
      <c r="T1242" s="111"/>
      <c r="U1242" s="108"/>
      <c r="V1242" s="108"/>
      <c r="W1242" s="108"/>
      <c r="X1242" s="108"/>
      <c r="Y1242" s="116"/>
      <c r="Z1242" s="128"/>
      <c r="AA1242" s="108"/>
      <c r="AB1242" s="113"/>
      <c r="AC1242" s="113"/>
      <c r="AD1242" s="108"/>
      <c r="AE1242" s="108"/>
      <c r="AF1242" s="108"/>
      <c r="AG1242" s="113"/>
      <c r="AH1242" s="113"/>
      <c r="AI1242" s="113"/>
      <c r="AJ1242" s="108"/>
      <c r="AK1242" s="108"/>
      <c r="AL1242" s="108"/>
      <c r="AM1242" s="118"/>
      <c r="AN1242" s="118"/>
      <c r="AO1242" s="118"/>
      <c r="AP1242" s="118"/>
      <c r="AQ1242" s="118"/>
      <c r="AR1242" s="118"/>
      <c r="AS1242" s="118"/>
      <c r="AT1242" s="118"/>
      <c r="AU1242" s="118"/>
      <c r="AV1242" s="118"/>
      <c r="AW1242" s="118"/>
      <c r="AX1242" s="118"/>
      <c r="AY1242" s="119">
        <f t="shared" si="4"/>
        <v>0</v>
      </c>
      <c r="AZ1242" s="118"/>
    </row>
    <row r="1243">
      <c r="A1243" s="107">
        <f t="shared" si="5"/>
        <v>1242</v>
      </c>
      <c r="B1243" s="108"/>
      <c r="C1243" s="111"/>
      <c r="D1243" s="108"/>
      <c r="E1243" s="108"/>
      <c r="F1243" s="127"/>
      <c r="G1243" s="127"/>
      <c r="H1243" s="111"/>
      <c r="I1243" s="111"/>
      <c r="J1243" s="121"/>
      <c r="K1243" s="121"/>
      <c r="L1243" s="113"/>
      <c r="M1243" s="108"/>
      <c r="N1243" s="127"/>
      <c r="O1243" s="108"/>
      <c r="P1243" s="113"/>
      <c r="Q1243" s="113"/>
      <c r="R1243" s="113"/>
      <c r="S1243" s="108"/>
      <c r="T1243" s="111"/>
      <c r="U1243" s="108"/>
      <c r="V1243" s="108"/>
      <c r="W1243" s="108"/>
      <c r="X1243" s="108"/>
      <c r="Y1243" s="116"/>
      <c r="Z1243" s="128"/>
      <c r="AA1243" s="108"/>
      <c r="AB1243" s="113"/>
      <c r="AC1243" s="113"/>
      <c r="AD1243" s="108"/>
      <c r="AE1243" s="108"/>
      <c r="AF1243" s="108"/>
      <c r="AG1243" s="113"/>
      <c r="AH1243" s="113"/>
      <c r="AI1243" s="113"/>
      <c r="AJ1243" s="108"/>
      <c r="AK1243" s="108"/>
      <c r="AL1243" s="108"/>
      <c r="AM1243" s="118"/>
      <c r="AN1243" s="118"/>
      <c r="AO1243" s="118"/>
      <c r="AP1243" s="118"/>
      <c r="AQ1243" s="118"/>
      <c r="AR1243" s="118"/>
      <c r="AS1243" s="118"/>
      <c r="AT1243" s="118"/>
      <c r="AU1243" s="118"/>
      <c r="AV1243" s="118"/>
      <c r="AW1243" s="118"/>
      <c r="AX1243" s="118"/>
      <c r="AY1243" s="119">
        <f t="shared" si="4"/>
        <v>0</v>
      </c>
      <c r="AZ1243" s="118"/>
    </row>
    <row r="1244">
      <c r="A1244" s="107">
        <f t="shared" si="5"/>
        <v>1243</v>
      </c>
      <c r="B1244" s="108"/>
      <c r="C1244" s="111"/>
      <c r="D1244" s="108"/>
      <c r="E1244" s="108"/>
      <c r="F1244" s="127"/>
      <c r="G1244" s="127"/>
      <c r="H1244" s="111"/>
      <c r="I1244" s="111"/>
      <c r="J1244" s="121"/>
      <c r="K1244" s="121"/>
      <c r="L1244" s="113"/>
      <c r="M1244" s="108"/>
      <c r="N1244" s="127"/>
      <c r="O1244" s="108"/>
      <c r="P1244" s="113"/>
      <c r="Q1244" s="113"/>
      <c r="R1244" s="113"/>
      <c r="S1244" s="108"/>
      <c r="T1244" s="111"/>
      <c r="U1244" s="108"/>
      <c r="V1244" s="108"/>
      <c r="W1244" s="108"/>
      <c r="X1244" s="108"/>
      <c r="Y1244" s="116"/>
      <c r="Z1244" s="128"/>
      <c r="AA1244" s="108"/>
      <c r="AB1244" s="113"/>
      <c r="AC1244" s="113"/>
      <c r="AD1244" s="108"/>
      <c r="AE1244" s="108"/>
      <c r="AF1244" s="108"/>
      <c r="AG1244" s="113"/>
      <c r="AH1244" s="113"/>
      <c r="AI1244" s="113"/>
      <c r="AJ1244" s="108"/>
      <c r="AK1244" s="108"/>
      <c r="AL1244" s="108"/>
      <c r="AM1244" s="118"/>
      <c r="AN1244" s="118"/>
      <c r="AO1244" s="118"/>
      <c r="AP1244" s="118"/>
      <c r="AQ1244" s="118"/>
      <c r="AR1244" s="118"/>
      <c r="AS1244" s="118"/>
      <c r="AT1244" s="118"/>
      <c r="AU1244" s="118"/>
      <c r="AV1244" s="118"/>
      <c r="AW1244" s="118"/>
      <c r="AX1244" s="118"/>
      <c r="AY1244" s="119">
        <f t="shared" si="4"/>
        <v>0</v>
      </c>
      <c r="AZ1244" s="118"/>
    </row>
    <row r="1245">
      <c r="A1245" s="107">
        <f t="shared" si="5"/>
        <v>1244</v>
      </c>
      <c r="B1245" s="108"/>
      <c r="C1245" s="111"/>
      <c r="D1245" s="108"/>
      <c r="E1245" s="108"/>
      <c r="F1245" s="127"/>
      <c r="G1245" s="127"/>
      <c r="H1245" s="111"/>
      <c r="I1245" s="111"/>
      <c r="J1245" s="121"/>
      <c r="K1245" s="121"/>
      <c r="L1245" s="113"/>
      <c r="M1245" s="108"/>
      <c r="N1245" s="127"/>
      <c r="O1245" s="108"/>
      <c r="P1245" s="113"/>
      <c r="Q1245" s="113"/>
      <c r="R1245" s="113"/>
      <c r="S1245" s="108"/>
      <c r="T1245" s="111"/>
      <c r="U1245" s="108"/>
      <c r="V1245" s="108"/>
      <c r="W1245" s="108"/>
      <c r="X1245" s="108"/>
      <c r="Y1245" s="116"/>
      <c r="Z1245" s="128"/>
      <c r="AA1245" s="108"/>
      <c r="AB1245" s="113"/>
      <c r="AC1245" s="113"/>
      <c r="AD1245" s="108"/>
      <c r="AE1245" s="108"/>
      <c r="AF1245" s="108"/>
      <c r="AG1245" s="113"/>
      <c r="AH1245" s="113"/>
      <c r="AI1245" s="113"/>
      <c r="AJ1245" s="108"/>
      <c r="AK1245" s="108"/>
      <c r="AL1245" s="108"/>
      <c r="AM1245" s="118"/>
      <c r="AN1245" s="118"/>
      <c r="AO1245" s="118"/>
      <c r="AP1245" s="118"/>
      <c r="AQ1245" s="118"/>
      <c r="AR1245" s="118"/>
      <c r="AS1245" s="118"/>
      <c r="AT1245" s="118"/>
      <c r="AU1245" s="118"/>
      <c r="AV1245" s="118"/>
      <c r="AW1245" s="118"/>
      <c r="AX1245" s="118"/>
      <c r="AY1245" s="119">
        <f t="shared" si="4"/>
        <v>0</v>
      </c>
      <c r="AZ1245" s="118"/>
    </row>
    <row r="1246">
      <c r="A1246" s="107">
        <f t="shared" si="5"/>
        <v>1245</v>
      </c>
      <c r="B1246" s="108"/>
      <c r="C1246" s="111"/>
      <c r="D1246" s="108"/>
      <c r="E1246" s="108"/>
      <c r="F1246" s="127"/>
      <c r="G1246" s="127"/>
      <c r="H1246" s="111"/>
      <c r="I1246" s="111"/>
      <c r="J1246" s="121"/>
      <c r="K1246" s="121"/>
      <c r="L1246" s="113"/>
      <c r="M1246" s="108"/>
      <c r="N1246" s="127"/>
      <c r="O1246" s="108"/>
      <c r="P1246" s="113"/>
      <c r="Q1246" s="113"/>
      <c r="R1246" s="113"/>
      <c r="S1246" s="108"/>
      <c r="T1246" s="111"/>
      <c r="U1246" s="108"/>
      <c r="V1246" s="108"/>
      <c r="W1246" s="108"/>
      <c r="X1246" s="108"/>
      <c r="Y1246" s="116"/>
      <c r="Z1246" s="128"/>
      <c r="AA1246" s="108"/>
      <c r="AB1246" s="113"/>
      <c r="AC1246" s="113"/>
      <c r="AD1246" s="108"/>
      <c r="AE1246" s="108"/>
      <c r="AF1246" s="108"/>
      <c r="AG1246" s="113"/>
      <c r="AH1246" s="113"/>
      <c r="AI1246" s="113"/>
      <c r="AJ1246" s="108"/>
      <c r="AK1246" s="108"/>
      <c r="AL1246" s="108"/>
      <c r="AM1246" s="118"/>
      <c r="AN1246" s="118"/>
      <c r="AO1246" s="118"/>
      <c r="AP1246" s="118"/>
      <c r="AQ1246" s="118"/>
      <c r="AR1246" s="118"/>
      <c r="AS1246" s="118"/>
      <c r="AT1246" s="118"/>
      <c r="AU1246" s="118"/>
      <c r="AV1246" s="118"/>
      <c r="AW1246" s="118"/>
      <c r="AX1246" s="118"/>
      <c r="AY1246" s="119">
        <f t="shared" si="4"/>
        <v>0</v>
      </c>
      <c r="AZ1246" s="118"/>
    </row>
    <row r="1247">
      <c r="A1247" s="107">
        <f t="shared" si="5"/>
        <v>1246</v>
      </c>
      <c r="B1247" s="108"/>
      <c r="C1247" s="111"/>
      <c r="D1247" s="108"/>
      <c r="E1247" s="108"/>
      <c r="F1247" s="127"/>
      <c r="G1247" s="127"/>
      <c r="H1247" s="111"/>
      <c r="I1247" s="111"/>
      <c r="J1247" s="121"/>
      <c r="K1247" s="121"/>
      <c r="L1247" s="113"/>
      <c r="M1247" s="108"/>
      <c r="N1247" s="127"/>
      <c r="O1247" s="108"/>
      <c r="P1247" s="113"/>
      <c r="Q1247" s="113"/>
      <c r="R1247" s="113"/>
      <c r="S1247" s="108"/>
      <c r="T1247" s="111"/>
      <c r="U1247" s="108"/>
      <c r="V1247" s="108"/>
      <c r="W1247" s="108"/>
      <c r="X1247" s="108"/>
      <c r="Y1247" s="116"/>
      <c r="Z1247" s="128"/>
      <c r="AA1247" s="108"/>
      <c r="AB1247" s="113"/>
      <c r="AC1247" s="113"/>
      <c r="AD1247" s="108"/>
      <c r="AE1247" s="108"/>
      <c r="AF1247" s="108"/>
      <c r="AG1247" s="113"/>
      <c r="AH1247" s="113"/>
      <c r="AI1247" s="113"/>
      <c r="AJ1247" s="108"/>
      <c r="AK1247" s="108"/>
      <c r="AL1247" s="108"/>
      <c r="AM1247" s="118"/>
      <c r="AN1247" s="118"/>
      <c r="AO1247" s="118"/>
      <c r="AP1247" s="118"/>
      <c r="AQ1247" s="118"/>
      <c r="AR1247" s="118"/>
      <c r="AS1247" s="118"/>
      <c r="AT1247" s="118"/>
      <c r="AU1247" s="118"/>
      <c r="AV1247" s="118"/>
      <c r="AW1247" s="118"/>
      <c r="AX1247" s="118"/>
      <c r="AY1247" s="119">
        <f t="shared" si="4"/>
        <v>0</v>
      </c>
      <c r="AZ1247" s="118"/>
    </row>
    <row r="1248">
      <c r="A1248" s="107">
        <f t="shared" si="5"/>
        <v>1247</v>
      </c>
      <c r="B1248" s="108"/>
      <c r="C1248" s="111"/>
      <c r="D1248" s="108"/>
      <c r="E1248" s="108"/>
      <c r="F1248" s="127"/>
      <c r="G1248" s="127"/>
      <c r="H1248" s="111"/>
      <c r="I1248" s="111"/>
      <c r="J1248" s="121"/>
      <c r="K1248" s="121"/>
      <c r="L1248" s="113"/>
      <c r="M1248" s="108"/>
      <c r="N1248" s="127"/>
      <c r="O1248" s="108"/>
      <c r="P1248" s="113"/>
      <c r="Q1248" s="113"/>
      <c r="R1248" s="113"/>
      <c r="S1248" s="108"/>
      <c r="T1248" s="111"/>
      <c r="U1248" s="108"/>
      <c r="V1248" s="108"/>
      <c r="W1248" s="108"/>
      <c r="X1248" s="108"/>
      <c r="Y1248" s="116"/>
      <c r="Z1248" s="128"/>
      <c r="AA1248" s="108"/>
      <c r="AB1248" s="113"/>
      <c r="AC1248" s="113"/>
      <c r="AD1248" s="108"/>
      <c r="AE1248" s="108"/>
      <c r="AF1248" s="108"/>
      <c r="AG1248" s="113"/>
      <c r="AH1248" s="113"/>
      <c r="AI1248" s="113"/>
      <c r="AJ1248" s="108"/>
      <c r="AK1248" s="108"/>
      <c r="AL1248" s="108"/>
      <c r="AM1248" s="118"/>
      <c r="AN1248" s="118"/>
      <c r="AO1248" s="118"/>
      <c r="AP1248" s="118"/>
      <c r="AQ1248" s="118"/>
      <c r="AR1248" s="118"/>
      <c r="AS1248" s="118"/>
      <c r="AT1248" s="118"/>
      <c r="AU1248" s="118"/>
      <c r="AV1248" s="118"/>
      <c r="AW1248" s="118"/>
      <c r="AX1248" s="118"/>
      <c r="AY1248" s="119">
        <f t="shared" si="4"/>
        <v>0</v>
      </c>
      <c r="AZ1248" s="118"/>
    </row>
    <row r="1249">
      <c r="A1249" s="107">
        <f t="shared" si="5"/>
        <v>1248</v>
      </c>
      <c r="B1249" s="108"/>
      <c r="C1249" s="111"/>
      <c r="D1249" s="108"/>
      <c r="E1249" s="108"/>
      <c r="F1249" s="127"/>
      <c r="G1249" s="127"/>
      <c r="H1249" s="111"/>
      <c r="I1249" s="111"/>
      <c r="J1249" s="121"/>
      <c r="K1249" s="121"/>
      <c r="L1249" s="113"/>
      <c r="M1249" s="108"/>
      <c r="N1249" s="127"/>
      <c r="O1249" s="108"/>
      <c r="P1249" s="113"/>
      <c r="Q1249" s="113"/>
      <c r="R1249" s="113"/>
      <c r="S1249" s="108"/>
      <c r="T1249" s="111"/>
      <c r="U1249" s="108"/>
      <c r="V1249" s="108"/>
      <c r="W1249" s="108"/>
      <c r="X1249" s="108"/>
      <c r="Y1249" s="116"/>
      <c r="Z1249" s="128"/>
      <c r="AA1249" s="108"/>
      <c r="AB1249" s="113"/>
      <c r="AC1249" s="113"/>
      <c r="AD1249" s="108"/>
      <c r="AE1249" s="108"/>
      <c r="AF1249" s="108"/>
      <c r="AG1249" s="113"/>
      <c r="AH1249" s="113"/>
      <c r="AI1249" s="113"/>
      <c r="AJ1249" s="108"/>
      <c r="AK1249" s="108"/>
      <c r="AL1249" s="108"/>
      <c r="AM1249" s="118"/>
      <c r="AN1249" s="118"/>
      <c r="AO1249" s="118"/>
      <c r="AP1249" s="118"/>
      <c r="AQ1249" s="118"/>
      <c r="AR1249" s="118"/>
      <c r="AS1249" s="118"/>
      <c r="AT1249" s="118"/>
      <c r="AU1249" s="118"/>
      <c r="AV1249" s="118"/>
      <c r="AW1249" s="118"/>
      <c r="AX1249" s="118"/>
      <c r="AY1249" s="119">
        <f t="shared" si="4"/>
        <v>0</v>
      </c>
      <c r="AZ1249" s="118"/>
    </row>
    <row r="1250">
      <c r="A1250" s="107">
        <f t="shared" si="5"/>
        <v>1249</v>
      </c>
      <c r="B1250" s="108"/>
      <c r="C1250" s="111"/>
      <c r="D1250" s="108"/>
      <c r="E1250" s="108"/>
      <c r="F1250" s="127"/>
      <c r="G1250" s="127"/>
      <c r="H1250" s="111"/>
      <c r="I1250" s="111"/>
      <c r="J1250" s="121"/>
      <c r="K1250" s="121"/>
      <c r="L1250" s="113"/>
      <c r="M1250" s="108"/>
      <c r="N1250" s="127"/>
      <c r="O1250" s="108"/>
      <c r="P1250" s="113"/>
      <c r="Q1250" s="113"/>
      <c r="R1250" s="113"/>
      <c r="S1250" s="108"/>
      <c r="T1250" s="111"/>
      <c r="U1250" s="108"/>
      <c r="V1250" s="108"/>
      <c r="W1250" s="108"/>
      <c r="X1250" s="108"/>
      <c r="Y1250" s="116"/>
      <c r="Z1250" s="128"/>
      <c r="AA1250" s="108"/>
      <c r="AB1250" s="113"/>
      <c r="AC1250" s="113"/>
      <c r="AD1250" s="108"/>
      <c r="AE1250" s="108"/>
      <c r="AF1250" s="108"/>
      <c r="AG1250" s="113"/>
      <c r="AH1250" s="113"/>
      <c r="AI1250" s="113"/>
      <c r="AJ1250" s="108"/>
      <c r="AK1250" s="108"/>
      <c r="AL1250" s="108"/>
      <c r="AM1250" s="118"/>
      <c r="AN1250" s="118"/>
      <c r="AO1250" s="118"/>
      <c r="AP1250" s="118"/>
      <c r="AQ1250" s="118"/>
      <c r="AR1250" s="118"/>
      <c r="AS1250" s="118"/>
      <c r="AT1250" s="118"/>
      <c r="AU1250" s="118"/>
      <c r="AV1250" s="118"/>
      <c r="AW1250" s="118"/>
      <c r="AX1250" s="118"/>
      <c r="AY1250" s="119">
        <f t="shared" si="4"/>
        <v>0</v>
      </c>
      <c r="AZ1250" s="118"/>
    </row>
    <row r="1251">
      <c r="A1251" s="107">
        <f t="shared" si="5"/>
        <v>1250</v>
      </c>
      <c r="B1251" s="108"/>
      <c r="C1251" s="111"/>
      <c r="D1251" s="108"/>
      <c r="E1251" s="108"/>
      <c r="F1251" s="127"/>
      <c r="G1251" s="127"/>
      <c r="H1251" s="111"/>
      <c r="I1251" s="111"/>
      <c r="J1251" s="121"/>
      <c r="K1251" s="121"/>
      <c r="L1251" s="113"/>
      <c r="M1251" s="108"/>
      <c r="N1251" s="127"/>
      <c r="O1251" s="108"/>
      <c r="P1251" s="113"/>
      <c r="Q1251" s="113"/>
      <c r="R1251" s="113"/>
      <c r="S1251" s="108"/>
      <c r="T1251" s="111"/>
      <c r="U1251" s="108"/>
      <c r="V1251" s="108"/>
      <c r="W1251" s="108"/>
      <c r="X1251" s="108"/>
      <c r="Y1251" s="116"/>
      <c r="Z1251" s="128"/>
      <c r="AA1251" s="108"/>
      <c r="AB1251" s="113"/>
      <c r="AC1251" s="113"/>
      <c r="AD1251" s="108"/>
      <c r="AE1251" s="108"/>
      <c r="AF1251" s="108"/>
      <c r="AG1251" s="113"/>
      <c r="AH1251" s="113"/>
      <c r="AI1251" s="113"/>
      <c r="AJ1251" s="108"/>
      <c r="AK1251" s="108"/>
      <c r="AL1251" s="108"/>
      <c r="AM1251" s="118"/>
      <c r="AN1251" s="118"/>
      <c r="AO1251" s="118"/>
      <c r="AP1251" s="118"/>
      <c r="AQ1251" s="118"/>
      <c r="AR1251" s="118"/>
      <c r="AS1251" s="118"/>
      <c r="AT1251" s="118"/>
      <c r="AU1251" s="118"/>
      <c r="AV1251" s="118"/>
      <c r="AW1251" s="118"/>
      <c r="AX1251" s="118"/>
      <c r="AY1251" s="119">
        <f t="shared" si="4"/>
        <v>0</v>
      </c>
      <c r="AZ1251" s="118"/>
    </row>
    <row r="1252">
      <c r="A1252" s="107">
        <f t="shared" si="5"/>
        <v>1251</v>
      </c>
      <c r="B1252" s="108"/>
      <c r="C1252" s="111"/>
      <c r="D1252" s="108"/>
      <c r="E1252" s="108"/>
      <c r="F1252" s="127"/>
      <c r="G1252" s="127"/>
      <c r="H1252" s="111"/>
      <c r="I1252" s="111"/>
      <c r="J1252" s="121"/>
      <c r="K1252" s="121"/>
      <c r="L1252" s="113"/>
      <c r="M1252" s="108"/>
      <c r="N1252" s="127"/>
      <c r="O1252" s="108"/>
      <c r="P1252" s="113"/>
      <c r="Q1252" s="113"/>
      <c r="R1252" s="113"/>
      <c r="S1252" s="108"/>
      <c r="T1252" s="111"/>
      <c r="U1252" s="108"/>
      <c r="V1252" s="108"/>
      <c r="W1252" s="108"/>
      <c r="X1252" s="108"/>
      <c r="Y1252" s="116"/>
      <c r="Z1252" s="128"/>
      <c r="AA1252" s="108"/>
      <c r="AB1252" s="113"/>
      <c r="AC1252" s="113"/>
      <c r="AD1252" s="108"/>
      <c r="AE1252" s="108"/>
      <c r="AF1252" s="108"/>
      <c r="AG1252" s="113"/>
      <c r="AH1252" s="113"/>
      <c r="AI1252" s="113"/>
      <c r="AJ1252" s="108"/>
      <c r="AK1252" s="108"/>
      <c r="AL1252" s="108"/>
      <c r="AM1252" s="118"/>
      <c r="AN1252" s="118"/>
      <c r="AO1252" s="118"/>
      <c r="AP1252" s="118"/>
      <c r="AQ1252" s="118"/>
      <c r="AR1252" s="118"/>
      <c r="AS1252" s="118"/>
      <c r="AT1252" s="118"/>
      <c r="AU1252" s="118"/>
      <c r="AV1252" s="118"/>
      <c r="AW1252" s="118"/>
      <c r="AX1252" s="118"/>
      <c r="AY1252" s="119">
        <f t="shared" si="4"/>
        <v>0</v>
      </c>
      <c r="AZ1252" s="118"/>
    </row>
    <row r="1253">
      <c r="A1253" s="107">
        <f t="shared" si="5"/>
        <v>1252</v>
      </c>
      <c r="B1253" s="108"/>
      <c r="C1253" s="111"/>
      <c r="D1253" s="108"/>
      <c r="E1253" s="108"/>
      <c r="F1253" s="127"/>
      <c r="G1253" s="127"/>
      <c r="H1253" s="111"/>
      <c r="I1253" s="111"/>
      <c r="J1253" s="121"/>
      <c r="K1253" s="121"/>
      <c r="L1253" s="113"/>
      <c r="M1253" s="108"/>
      <c r="N1253" s="127"/>
      <c r="O1253" s="108"/>
      <c r="P1253" s="113"/>
      <c r="Q1253" s="113"/>
      <c r="R1253" s="113"/>
      <c r="S1253" s="108"/>
      <c r="T1253" s="111"/>
      <c r="U1253" s="108"/>
      <c r="V1253" s="108"/>
      <c r="W1253" s="108"/>
      <c r="X1253" s="108"/>
      <c r="Y1253" s="116"/>
      <c r="Z1253" s="128"/>
      <c r="AA1253" s="108"/>
      <c r="AB1253" s="113"/>
      <c r="AC1253" s="113"/>
      <c r="AD1253" s="108"/>
      <c r="AE1253" s="108"/>
      <c r="AF1253" s="108"/>
      <c r="AG1253" s="113"/>
      <c r="AH1253" s="113"/>
      <c r="AI1253" s="113"/>
      <c r="AJ1253" s="108"/>
      <c r="AK1253" s="108"/>
      <c r="AL1253" s="108"/>
      <c r="AM1253" s="118"/>
      <c r="AN1253" s="118"/>
      <c r="AO1253" s="118"/>
      <c r="AP1253" s="118"/>
      <c r="AQ1253" s="118"/>
      <c r="AR1253" s="118"/>
      <c r="AS1253" s="118"/>
      <c r="AT1253" s="118"/>
      <c r="AU1253" s="118"/>
      <c r="AV1253" s="118"/>
      <c r="AW1253" s="118"/>
      <c r="AX1253" s="118"/>
      <c r="AY1253" s="119">
        <f t="shared" si="4"/>
        <v>0</v>
      </c>
      <c r="AZ1253" s="118"/>
    </row>
    <row r="1254">
      <c r="A1254" s="107">
        <f t="shared" si="5"/>
        <v>1253</v>
      </c>
      <c r="B1254" s="108"/>
      <c r="C1254" s="111"/>
      <c r="D1254" s="108"/>
      <c r="E1254" s="108"/>
      <c r="F1254" s="127"/>
      <c r="G1254" s="127"/>
      <c r="H1254" s="111"/>
      <c r="I1254" s="111"/>
      <c r="J1254" s="121"/>
      <c r="K1254" s="121"/>
      <c r="L1254" s="113"/>
      <c r="M1254" s="108"/>
      <c r="N1254" s="127"/>
      <c r="O1254" s="108"/>
      <c r="P1254" s="113"/>
      <c r="Q1254" s="113"/>
      <c r="R1254" s="113"/>
      <c r="S1254" s="108"/>
      <c r="T1254" s="111"/>
      <c r="U1254" s="108"/>
      <c r="V1254" s="108"/>
      <c r="W1254" s="108"/>
      <c r="X1254" s="108"/>
      <c r="Y1254" s="116"/>
      <c r="Z1254" s="128"/>
      <c r="AA1254" s="108"/>
      <c r="AB1254" s="113"/>
      <c r="AC1254" s="113"/>
      <c r="AD1254" s="108"/>
      <c r="AE1254" s="108"/>
      <c r="AF1254" s="108"/>
      <c r="AG1254" s="113"/>
      <c r="AH1254" s="113"/>
      <c r="AI1254" s="113"/>
      <c r="AJ1254" s="108"/>
      <c r="AK1254" s="108"/>
      <c r="AL1254" s="108"/>
      <c r="AM1254" s="118"/>
      <c r="AN1254" s="118"/>
      <c r="AO1254" s="118"/>
      <c r="AP1254" s="118"/>
      <c r="AQ1254" s="118"/>
      <c r="AR1254" s="118"/>
      <c r="AS1254" s="118"/>
      <c r="AT1254" s="118"/>
      <c r="AU1254" s="118"/>
      <c r="AV1254" s="118"/>
      <c r="AW1254" s="118"/>
      <c r="AX1254" s="118"/>
      <c r="AY1254" s="119">
        <f t="shared" si="4"/>
        <v>0</v>
      </c>
      <c r="AZ1254" s="118"/>
    </row>
    <row r="1255">
      <c r="A1255" s="107">
        <f t="shared" si="5"/>
        <v>1254</v>
      </c>
      <c r="B1255" s="108"/>
      <c r="C1255" s="111"/>
      <c r="D1255" s="108"/>
      <c r="E1255" s="108"/>
      <c r="F1255" s="127"/>
      <c r="G1255" s="127"/>
      <c r="H1255" s="111"/>
      <c r="I1255" s="111"/>
      <c r="J1255" s="121"/>
      <c r="K1255" s="121"/>
      <c r="L1255" s="113"/>
      <c r="M1255" s="108"/>
      <c r="N1255" s="127"/>
      <c r="O1255" s="108"/>
      <c r="P1255" s="113"/>
      <c r="Q1255" s="113"/>
      <c r="R1255" s="113"/>
      <c r="S1255" s="108"/>
      <c r="T1255" s="111"/>
      <c r="U1255" s="108"/>
      <c r="V1255" s="108"/>
      <c r="W1255" s="108"/>
      <c r="X1255" s="108"/>
      <c r="Y1255" s="116"/>
      <c r="Z1255" s="128"/>
      <c r="AA1255" s="108"/>
      <c r="AB1255" s="113"/>
      <c r="AC1255" s="113"/>
      <c r="AD1255" s="108"/>
      <c r="AE1255" s="108"/>
      <c r="AF1255" s="108"/>
      <c r="AG1255" s="113"/>
      <c r="AH1255" s="113"/>
      <c r="AI1255" s="113"/>
      <c r="AJ1255" s="108"/>
      <c r="AK1255" s="108"/>
      <c r="AL1255" s="108"/>
      <c r="AM1255" s="118"/>
      <c r="AN1255" s="118"/>
      <c r="AO1255" s="118"/>
      <c r="AP1255" s="118"/>
      <c r="AQ1255" s="118"/>
      <c r="AR1255" s="118"/>
      <c r="AS1255" s="118"/>
      <c r="AT1255" s="118"/>
      <c r="AU1255" s="118"/>
      <c r="AV1255" s="118"/>
      <c r="AW1255" s="118"/>
      <c r="AX1255" s="118"/>
      <c r="AY1255" s="119">
        <f t="shared" si="4"/>
        <v>0</v>
      </c>
      <c r="AZ1255" s="118"/>
    </row>
    <row r="1256">
      <c r="A1256" s="107">
        <f t="shared" si="5"/>
        <v>1255</v>
      </c>
      <c r="B1256" s="108"/>
      <c r="C1256" s="111"/>
      <c r="D1256" s="108"/>
      <c r="E1256" s="108"/>
      <c r="F1256" s="127"/>
      <c r="G1256" s="127"/>
      <c r="H1256" s="111"/>
      <c r="I1256" s="111"/>
      <c r="J1256" s="121"/>
      <c r="K1256" s="121"/>
      <c r="L1256" s="113"/>
      <c r="M1256" s="108"/>
      <c r="N1256" s="127"/>
      <c r="O1256" s="108"/>
      <c r="P1256" s="113"/>
      <c r="Q1256" s="113"/>
      <c r="R1256" s="113"/>
      <c r="S1256" s="108"/>
      <c r="T1256" s="111"/>
      <c r="U1256" s="108"/>
      <c r="V1256" s="108"/>
      <c r="W1256" s="108"/>
      <c r="X1256" s="108"/>
      <c r="Y1256" s="116"/>
      <c r="Z1256" s="128"/>
      <c r="AA1256" s="108"/>
      <c r="AB1256" s="113"/>
      <c r="AC1256" s="113"/>
      <c r="AD1256" s="108"/>
      <c r="AE1256" s="108"/>
      <c r="AF1256" s="108"/>
      <c r="AG1256" s="113"/>
      <c r="AH1256" s="113"/>
      <c r="AI1256" s="113"/>
      <c r="AJ1256" s="108"/>
      <c r="AK1256" s="108"/>
      <c r="AL1256" s="108"/>
      <c r="AM1256" s="118"/>
      <c r="AN1256" s="118"/>
      <c r="AO1256" s="118"/>
      <c r="AP1256" s="118"/>
      <c r="AQ1256" s="118"/>
      <c r="AR1256" s="118"/>
      <c r="AS1256" s="118"/>
      <c r="AT1256" s="118"/>
      <c r="AU1256" s="118"/>
      <c r="AV1256" s="118"/>
      <c r="AW1256" s="118"/>
      <c r="AX1256" s="118"/>
      <c r="AY1256" s="119">
        <f t="shared" si="4"/>
        <v>0</v>
      </c>
      <c r="AZ1256" s="118"/>
    </row>
    <row r="1257">
      <c r="A1257" s="107">
        <f t="shared" si="5"/>
        <v>1256</v>
      </c>
      <c r="B1257" s="108"/>
      <c r="C1257" s="111"/>
      <c r="D1257" s="108"/>
      <c r="E1257" s="108"/>
      <c r="F1257" s="127"/>
      <c r="G1257" s="127"/>
      <c r="H1257" s="111"/>
      <c r="I1257" s="111"/>
      <c r="J1257" s="121"/>
      <c r="K1257" s="121"/>
      <c r="L1257" s="113"/>
      <c r="M1257" s="108"/>
      <c r="N1257" s="127"/>
      <c r="O1257" s="108"/>
      <c r="P1257" s="113"/>
      <c r="Q1257" s="113"/>
      <c r="R1257" s="113"/>
      <c r="S1257" s="108"/>
      <c r="T1257" s="111"/>
      <c r="U1257" s="108"/>
      <c r="V1257" s="108"/>
      <c r="W1257" s="108"/>
      <c r="X1257" s="108"/>
      <c r="Y1257" s="116"/>
      <c r="Z1257" s="128"/>
      <c r="AA1257" s="108"/>
      <c r="AB1257" s="113"/>
      <c r="AC1257" s="113"/>
      <c r="AD1257" s="108"/>
      <c r="AE1257" s="108"/>
      <c r="AF1257" s="108"/>
      <c r="AG1257" s="113"/>
      <c r="AH1257" s="113"/>
      <c r="AI1257" s="113"/>
      <c r="AJ1257" s="108"/>
      <c r="AK1257" s="108"/>
      <c r="AL1257" s="108"/>
      <c r="AM1257" s="118"/>
      <c r="AN1257" s="118"/>
      <c r="AO1257" s="118"/>
      <c r="AP1257" s="118"/>
      <c r="AQ1257" s="118"/>
      <c r="AR1257" s="118"/>
      <c r="AS1257" s="118"/>
      <c r="AT1257" s="118"/>
      <c r="AU1257" s="118"/>
      <c r="AV1257" s="118"/>
      <c r="AW1257" s="118"/>
      <c r="AX1257" s="118"/>
      <c r="AY1257" s="119">
        <f t="shared" si="4"/>
        <v>0</v>
      </c>
      <c r="AZ1257" s="118"/>
    </row>
    <row r="1258">
      <c r="A1258" s="107">
        <f t="shared" si="5"/>
        <v>1257</v>
      </c>
      <c r="B1258" s="108"/>
      <c r="C1258" s="111"/>
      <c r="D1258" s="108"/>
      <c r="E1258" s="108"/>
      <c r="F1258" s="127"/>
      <c r="G1258" s="127"/>
      <c r="H1258" s="111"/>
      <c r="I1258" s="111"/>
      <c r="J1258" s="121"/>
      <c r="K1258" s="121"/>
      <c r="L1258" s="113"/>
      <c r="M1258" s="108"/>
      <c r="N1258" s="127"/>
      <c r="O1258" s="108"/>
      <c r="P1258" s="113"/>
      <c r="Q1258" s="113"/>
      <c r="R1258" s="113"/>
      <c r="S1258" s="108"/>
      <c r="T1258" s="111"/>
      <c r="U1258" s="108"/>
      <c r="V1258" s="108"/>
      <c r="W1258" s="108"/>
      <c r="X1258" s="108"/>
      <c r="Y1258" s="116"/>
      <c r="Z1258" s="128"/>
      <c r="AA1258" s="108"/>
      <c r="AB1258" s="113"/>
      <c r="AC1258" s="113"/>
      <c r="AD1258" s="108"/>
      <c r="AE1258" s="108"/>
      <c r="AF1258" s="108"/>
      <c r="AG1258" s="113"/>
      <c r="AH1258" s="113"/>
      <c r="AI1258" s="113"/>
      <c r="AJ1258" s="108"/>
      <c r="AK1258" s="108"/>
      <c r="AL1258" s="108"/>
      <c r="AM1258" s="118"/>
      <c r="AN1258" s="118"/>
      <c r="AO1258" s="118"/>
      <c r="AP1258" s="118"/>
      <c r="AQ1258" s="118"/>
      <c r="AR1258" s="118"/>
      <c r="AS1258" s="118"/>
      <c r="AT1258" s="118"/>
      <c r="AU1258" s="118"/>
      <c r="AV1258" s="118"/>
      <c r="AW1258" s="118"/>
      <c r="AX1258" s="118"/>
      <c r="AY1258" s="119">
        <f t="shared" si="4"/>
        <v>0</v>
      </c>
      <c r="AZ1258" s="118"/>
    </row>
    <row r="1259">
      <c r="A1259" s="107">
        <f t="shared" si="5"/>
        <v>1258</v>
      </c>
      <c r="B1259" s="108"/>
      <c r="C1259" s="111"/>
      <c r="D1259" s="108"/>
      <c r="E1259" s="108"/>
      <c r="F1259" s="127"/>
      <c r="G1259" s="127"/>
      <c r="H1259" s="111"/>
      <c r="I1259" s="111"/>
      <c r="J1259" s="121"/>
      <c r="K1259" s="121"/>
      <c r="L1259" s="113"/>
      <c r="M1259" s="108"/>
      <c r="N1259" s="127"/>
      <c r="O1259" s="108"/>
      <c r="P1259" s="113"/>
      <c r="Q1259" s="113"/>
      <c r="R1259" s="113"/>
      <c r="S1259" s="108"/>
      <c r="T1259" s="111"/>
      <c r="U1259" s="108"/>
      <c r="V1259" s="108"/>
      <c r="W1259" s="108"/>
      <c r="X1259" s="108"/>
      <c r="Y1259" s="116"/>
      <c r="Z1259" s="128"/>
      <c r="AA1259" s="108"/>
      <c r="AB1259" s="113"/>
      <c r="AC1259" s="113"/>
      <c r="AD1259" s="108"/>
      <c r="AE1259" s="108"/>
      <c r="AF1259" s="108"/>
      <c r="AG1259" s="113"/>
      <c r="AH1259" s="113"/>
      <c r="AI1259" s="113"/>
      <c r="AJ1259" s="108"/>
      <c r="AK1259" s="108"/>
      <c r="AL1259" s="108"/>
      <c r="AM1259" s="118"/>
      <c r="AN1259" s="118"/>
      <c r="AO1259" s="118"/>
      <c r="AP1259" s="118"/>
      <c r="AQ1259" s="118"/>
      <c r="AR1259" s="118"/>
      <c r="AS1259" s="118"/>
      <c r="AT1259" s="118"/>
      <c r="AU1259" s="118"/>
      <c r="AV1259" s="118"/>
      <c r="AW1259" s="118"/>
      <c r="AX1259" s="118"/>
      <c r="AY1259" s="119">
        <f t="shared" si="4"/>
        <v>0</v>
      </c>
      <c r="AZ1259" s="118"/>
    </row>
    <row r="1260">
      <c r="A1260" s="107">
        <f t="shared" si="5"/>
        <v>1259</v>
      </c>
      <c r="B1260" s="108"/>
      <c r="C1260" s="111"/>
      <c r="D1260" s="108"/>
      <c r="E1260" s="108"/>
      <c r="F1260" s="127"/>
      <c r="G1260" s="127"/>
      <c r="H1260" s="111"/>
      <c r="I1260" s="111"/>
      <c r="J1260" s="121"/>
      <c r="K1260" s="121"/>
      <c r="L1260" s="113"/>
      <c r="M1260" s="108"/>
      <c r="N1260" s="127"/>
      <c r="O1260" s="108"/>
      <c r="P1260" s="113"/>
      <c r="Q1260" s="113"/>
      <c r="R1260" s="113"/>
      <c r="S1260" s="108"/>
      <c r="T1260" s="111"/>
      <c r="U1260" s="108"/>
      <c r="V1260" s="108"/>
      <c r="W1260" s="108"/>
      <c r="X1260" s="108"/>
      <c r="Y1260" s="116"/>
      <c r="Z1260" s="128"/>
      <c r="AA1260" s="108"/>
      <c r="AB1260" s="113"/>
      <c r="AC1260" s="113"/>
      <c r="AD1260" s="108"/>
      <c r="AE1260" s="108"/>
      <c r="AF1260" s="108"/>
      <c r="AG1260" s="113"/>
      <c r="AH1260" s="113"/>
      <c r="AI1260" s="113"/>
      <c r="AJ1260" s="108"/>
      <c r="AK1260" s="108"/>
      <c r="AL1260" s="108"/>
      <c r="AM1260" s="118"/>
      <c r="AN1260" s="118"/>
      <c r="AO1260" s="118"/>
      <c r="AP1260" s="118"/>
      <c r="AQ1260" s="118"/>
      <c r="AR1260" s="118"/>
      <c r="AS1260" s="118"/>
      <c r="AT1260" s="118"/>
      <c r="AU1260" s="118"/>
      <c r="AV1260" s="118"/>
      <c r="AW1260" s="118"/>
      <c r="AX1260" s="118"/>
      <c r="AY1260" s="119">
        <f t="shared" si="4"/>
        <v>0</v>
      </c>
      <c r="AZ1260" s="118"/>
    </row>
    <row r="1261">
      <c r="A1261" s="107">
        <f t="shared" si="5"/>
        <v>1260</v>
      </c>
      <c r="B1261" s="108"/>
      <c r="C1261" s="111"/>
      <c r="D1261" s="108"/>
      <c r="E1261" s="108"/>
      <c r="F1261" s="127"/>
      <c r="G1261" s="127"/>
      <c r="H1261" s="111"/>
      <c r="I1261" s="111"/>
      <c r="J1261" s="121"/>
      <c r="K1261" s="121"/>
      <c r="L1261" s="113"/>
      <c r="M1261" s="108"/>
      <c r="N1261" s="127"/>
      <c r="O1261" s="108"/>
      <c r="P1261" s="113"/>
      <c r="Q1261" s="113"/>
      <c r="R1261" s="113"/>
      <c r="S1261" s="108"/>
      <c r="T1261" s="111"/>
      <c r="U1261" s="108"/>
      <c r="V1261" s="108"/>
      <c r="W1261" s="108"/>
      <c r="X1261" s="108"/>
      <c r="Y1261" s="116"/>
      <c r="Z1261" s="128"/>
      <c r="AA1261" s="108"/>
      <c r="AB1261" s="113"/>
      <c r="AC1261" s="113"/>
      <c r="AD1261" s="108"/>
      <c r="AE1261" s="108"/>
      <c r="AF1261" s="108"/>
      <c r="AG1261" s="113"/>
      <c r="AH1261" s="113"/>
      <c r="AI1261" s="113"/>
      <c r="AJ1261" s="108"/>
      <c r="AK1261" s="108"/>
      <c r="AL1261" s="108"/>
      <c r="AM1261" s="118"/>
      <c r="AN1261" s="118"/>
      <c r="AO1261" s="118"/>
      <c r="AP1261" s="118"/>
      <c r="AQ1261" s="118"/>
      <c r="AR1261" s="118"/>
      <c r="AS1261" s="118"/>
      <c r="AT1261" s="118"/>
      <c r="AU1261" s="118"/>
      <c r="AV1261" s="118"/>
      <c r="AW1261" s="118"/>
      <c r="AX1261" s="118"/>
      <c r="AY1261" s="119">
        <f t="shared" si="4"/>
        <v>0</v>
      </c>
      <c r="AZ1261" s="118"/>
    </row>
    <row r="1262">
      <c r="A1262" s="107">
        <f t="shared" si="5"/>
        <v>1261</v>
      </c>
      <c r="B1262" s="108"/>
      <c r="C1262" s="111"/>
      <c r="D1262" s="108"/>
      <c r="E1262" s="108"/>
      <c r="F1262" s="127"/>
      <c r="G1262" s="127"/>
      <c r="H1262" s="111"/>
      <c r="I1262" s="111"/>
      <c r="J1262" s="121"/>
      <c r="K1262" s="121"/>
      <c r="L1262" s="113"/>
      <c r="M1262" s="108"/>
      <c r="N1262" s="127"/>
      <c r="O1262" s="108"/>
      <c r="P1262" s="113"/>
      <c r="Q1262" s="113"/>
      <c r="R1262" s="113"/>
      <c r="S1262" s="108"/>
      <c r="T1262" s="111"/>
      <c r="U1262" s="108"/>
      <c r="V1262" s="108"/>
      <c r="W1262" s="108"/>
      <c r="X1262" s="108"/>
      <c r="Y1262" s="116"/>
      <c r="Z1262" s="128"/>
      <c r="AA1262" s="108"/>
      <c r="AB1262" s="113"/>
      <c r="AC1262" s="113"/>
      <c r="AD1262" s="108"/>
      <c r="AE1262" s="108"/>
      <c r="AF1262" s="108"/>
      <c r="AG1262" s="113"/>
      <c r="AH1262" s="113"/>
      <c r="AI1262" s="113"/>
      <c r="AJ1262" s="108"/>
      <c r="AK1262" s="108"/>
      <c r="AL1262" s="108"/>
      <c r="AM1262" s="118"/>
      <c r="AN1262" s="118"/>
      <c r="AO1262" s="118"/>
      <c r="AP1262" s="118"/>
      <c r="AQ1262" s="118"/>
      <c r="AR1262" s="118"/>
      <c r="AS1262" s="118"/>
      <c r="AT1262" s="118"/>
      <c r="AU1262" s="118"/>
      <c r="AV1262" s="118"/>
      <c r="AW1262" s="118"/>
      <c r="AX1262" s="118"/>
      <c r="AY1262" s="119">
        <f t="shared" si="4"/>
        <v>0</v>
      </c>
      <c r="AZ1262" s="118"/>
    </row>
    <row r="1263">
      <c r="A1263" s="107">
        <f t="shared" si="5"/>
        <v>1262</v>
      </c>
      <c r="B1263" s="108"/>
      <c r="C1263" s="111"/>
      <c r="D1263" s="108"/>
      <c r="E1263" s="108"/>
      <c r="F1263" s="127"/>
      <c r="G1263" s="127"/>
      <c r="H1263" s="111"/>
      <c r="I1263" s="111"/>
      <c r="J1263" s="121"/>
      <c r="K1263" s="121"/>
      <c r="L1263" s="113"/>
      <c r="M1263" s="108"/>
      <c r="N1263" s="127"/>
      <c r="O1263" s="108"/>
      <c r="P1263" s="113"/>
      <c r="Q1263" s="113"/>
      <c r="R1263" s="113"/>
      <c r="S1263" s="108"/>
      <c r="T1263" s="111"/>
      <c r="U1263" s="108"/>
      <c r="V1263" s="108"/>
      <c r="W1263" s="108"/>
      <c r="X1263" s="108"/>
      <c r="Y1263" s="116"/>
      <c r="Z1263" s="128"/>
      <c r="AA1263" s="108"/>
      <c r="AB1263" s="113"/>
      <c r="AC1263" s="113"/>
      <c r="AD1263" s="108"/>
      <c r="AE1263" s="108"/>
      <c r="AF1263" s="108"/>
      <c r="AG1263" s="113"/>
      <c r="AH1263" s="113"/>
      <c r="AI1263" s="113"/>
      <c r="AJ1263" s="108"/>
      <c r="AK1263" s="108"/>
      <c r="AL1263" s="108"/>
      <c r="AM1263" s="118"/>
      <c r="AN1263" s="118"/>
      <c r="AO1263" s="118"/>
      <c r="AP1263" s="118"/>
      <c r="AQ1263" s="118"/>
      <c r="AR1263" s="118"/>
      <c r="AS1263" s="118"/>
      <c r="AT1263" s="118"/>
      <c r="AU1263" s="118"/>
      <c r="AV1263" s="118"/>
      <c r="AW1263" s="118"/>
      <c r="AX1263" s="118"/>
      <c r="AY1263" s="119">
        <f t="shared" si="4"/>
        <v>0</v>
      </c>
      <c r="AZ1263" s="118"/>
    </row>
    <row r="1264">
      <c r="A1264" s="107">
        <f t="shared" si="5"/>
        <v>1263</v>
      </c>
      <c r="B1264" s="108"/>
      <c r="C1264" s="111"/>
      <c r="D1264" s="108"/>
      <c r="E1264" s="108"/>
      <c r="F1264" s="127"/>
      <c r="G1264" s="127"/>
      <c r="H1264" s="111"/>
      <c r="I1264" s="111"/>
      <c r="J1264" s="121"/>
      <c r="K1264" s="121"/>
      <c r="L1264" s="113"/>
      <c r="M1264" s="108"/>
      <c r="N1264" s="127"/>
      <c r="O1264" s="108"/>
      <c r="P1264" s="113"/>
      <c r="Q1264" s="113"/>
      <c r="R1264" s="113"/>
      <c r="S1264" s="108"/>
      <c r="T1264" s="111"/>
      <c r="U1264" s="108"/>
      <c r="V1264" s="108"/>
      <c r="W1264" s="108"/>
      <c r="X1264" s="108"/>
      <c r="Y1264" s="116"/>
      <c r="Z1264" s="128"/>
      <c r="AA1264" s="108"/>
      <c r="AB1264" s="113"/>
      <c r="AC1264" s="113"/>
      <c r="AD1264" s="108"/>
      <c r="AE1264" s="108"/>
      <c r="AF1264" s="108"/>
      <c r="AG1264" s="113"/>
      <c r="AH1264" s="113"/>
      <c r="AI1264" s="113"/>
      <c r="AJ1264" s="108"/>
      <c r="AK1264" s="108"/>
      <c r="AL1264" s="108"/>
      <c r="AM1264" s="118"/>
      <c r="AN1264" s="118"/>
      <c r="AO1264" s="118"/>
      <c r="AP1264" s="118"/>
      <c r="AQ1264" s="118"/>
      <c r="AR1264" s="118"/>
      <c r="AS1264" s="118"/>
      <c r="AT1264" s="118"/>
      <c r="AU1264" s="118"/>
      <c r="AV1264" s="118"/>
      <c r="AW1264" s="118"/>
      <c r="AX1264" s="118"/>
      <c r="AY1264" s="119">
        <f t="shared" si="4"/>
        <v>0</v>
      </c>
      <c r="AZ1264" s="118"/>
    </row>
    <row r="1265">
      <c r="A1265" s="107">
        <f t="shared" si="5"/>
        <v>1264</v>
      </c>
      <c r="B1265" s="108"/>
      <c r="C1265" s="111"/>
      <c r="D1265" s="108"/>
      <c r="E1265" s="108"/>
      <c r="F1265" s="127"/>
      <c r="G1265" s="127"/>
      <c r="H1265" s="111"/>
      <c r="I1265" s="111"/>
      <c r="J1265" s="121"/>
      <c r="K1265" s="121"/>
      <c r="L1265" s="113"/>
      <c r="M1265" s="108"/>
      <c r="N1265" s="127"/>
      <c r="O1265" s="108"/>
      <c r="P1265" s="113"/>
      <c r="Q1265" s="113"/>
      <c r="R1265" s="113"/>
      <c r="S1265" s="108"/>
      <c r="T1265" s="111"/>
      <c r="U1265" s="108"/>
      <c r="V1265" s="108"/>
      <c r="W1265" s="108"/>
      <c r="X1265" s="108"/>
      <c r="Y1265" s="116"/>
      <c r="Z1265" s="128"/>
      <c r="AA1265" s="108"/>
      <c r="AB1265" s="113"/>
      <c r="AC1265" s="113"/>
      <c r="AD1265" s="108"/>
      <c r="AE1265" s="108"/>
      <c r="AF1265" s="108"/>
      <c r="AG1265" s="113"/>
      <c r="AH1265" s="113"/>
      <c r="AI1265" s="113"/>
      <c r="AJ1265" s="108"/>
      <c r="AK1265" s="108"/>
      <c r="AL1265" s="108"/>
      <c r="AM1265" s="118"/>
      <c r="AN1265" s="118"/>
      <c r="AO1265" s="118"/>
      <c r="AP1265" s="118"/>
      <c r="AQ1265" s="118"/>
      <c r="AR1265" s="118"/>
      <c r="AS1265" s="118"/>
      <c r="AT1265" s="118"/>
      <c r="AU1265" s="118"/>
      <c r="AV1265" s="118"/>
      <c r="AW1265" s="118"/>
      <c r="AX1265" s="118"/>
      <c r="AY1265" s="119">
        <f t="shared" si="4"/>
        <v>0</v>
      </c>
      <c r="AZ1265" s="118"/>
    </row>
    <row r="1266">
      <c r="A1266" s="107">
        <f t="shared" si="5"/>
        <v>1265</v>
      </c>
      <c r="B1266" s="108"/>
      <c r="C1266" s="111"/>
      <c r="D1266" s="108"/>
      <c r="E1266" s="108"/>
      <c r="F1266" s="127"/>
      <c r="G1266" s="127"/>
      <c r="H1266" s="111"/>
      <c r="I1266" s="111"/>
      <c r="J1266" s="121"/>
      <c r="K1266" s="121"/>
      <c r="L1266" s="113"/>
      <c r="M1266" s="108"/>
      <c r="N1266" s="127"/>
      <c r="O1266" s="108"/>
      <c r="P1266" s="113"/>
      <c r="Q1266" s="113"/>
      <c r="R1266" s="113"/>
      <c r="S1266" s="108"/>
      <c r="T1266" s="111"/>
      <c r="U1266" s="108"/>
      <c r="V1266" s="108"/>
      <c r="W1266" s="108"/>
      <c r="X1266" s="108"/>
      <c r="Y1266" s="116"/>
      <c r="Z1266" s="128"/>
      <c r="AA1266" s="108"/>
      <c r="AB1266" s="113"/>
      <c r="AC1266" s="113"/>
      <c r="AD1266" s="108"/>
      <c r="AE1266" s="108"/>
      <c r="AF1266" s="108"/>
      <c r="AG1266" s="113"/>
      <c r="AH1266" s="113"/>
      <c r="AI1266" s="113"/>
      <c r="AJ1266" s="108"/>
      <c r="AK1266" s="108"/>
      <c r="AL1266" s="108"/>
      <c r="AM1266" s="118"/>
      <c r="AN1266" s="118"/>
      <c r="AO1266" s="118"/>
      <c r="AP1266" s="118"/>
      <c r="AQ1266" s="118"/>
      <c r="AR1266" s="118"/>
      <c r="AS1266" s="118"/>
      <c r="AT1266" s="118"/>
      <c r="AU1266" s="118"/>
      <c r="AV1266" s="118"/>
      <c r="AW1266" s="118"/>
      <c r="AX1266" s="118"/>
      <c r="AY1266" s="119">
        <f t="shared" si="4"/>
        <v>0</v>
      </c>
      <c r="AZ1266" s="118"/>
    </row>
    <row r="1267">
      <c r="A1267" s="107">
        <f t="shared" si="5"/>
        <v>1266</v>
      </c>
      <c r="B1267" s="108"/>
      <c r="C1267" s="111"/>
      <c r="D1267" s="108"/>
      <c r="E1267" s="108"/>
      <c r="F1267" s="127"/>
      <c r="G1267" s="127"/>
      <c r="H1267" s="111"/>
      <c r="I1267" s="111"/>
      <c r="J1267" s="121"/>
      <c r="K1267" s="121"/>
      <c r="L1267" s="113"/>
      <c r="M1267" s="108"/>
      <c r="N1267" s="127"/>
      <c r="O1267" s="108"/>
      <c r="P1267" s="113"/>
      <c r="Q1267" s="113"/>
      <c r="R1267" s="113"/>
      <c r="S1267" s="108"/>
      <c r="T1267" s="111"/>
      <c r="U1267" s="108"/>
      <c r="V1267" s="108"/>
      <c r="W1267" s="108"/>
      <c r="X1267" s="108"/>
      <c r="Y1267" s="116"/>
      <c r="Z1267" s="128"/>
      <c r="AA1267" s="108"/>
      <c r="AB1267" s="113"/>
      <c r="AC1267" s="113"/>
      <c r="AD1267" s="108"/>
      <c r="AE1267" s="108"/>
      <c r="AF1267" s="108"/>
      <c r="AG1267" s="113"/>
      <c r="AH1267" s="113"/>
      <c r="AI1267" s="113"/>
      <c r="AJ1267" s="108"/>
      <c r="AK1267" s="108"/>
      <c r="AL1267" s="108"/>
      <c r="AM1267" s="118"/>
      <c r="AN1267" s="118"/>
      <c r="AO1267" s="118"/>
      <c r="AP1267" s="118"/>
      <c r="AQ1267" s="118"/>
      <c r="AR1267" s="118"/>
      <c r="AS1267" s="118"/>
      <c r="AT1267" s="118"/>
      <c r="AU1267" s="118"/>
      <c r="AV1267" s="118"/>
      <c r="AW1267" s="118"/>
      <c r="AX1267" s="118"/>
      <c r="AY1267" s="119">
        <f t="shared" si="4"/>
        <v>0</v>
      </c>
      <c r="AZ1267" s="118"/>
    </row>
    <row r="1268">
      <c r="A1268" s="107">
        <f t="shared" si="5"/>
        <v>1267</v>
      </c>
      <c r="B1268" s="108"/>
      <c r="C1268" s="111"/>
      <c r="D1268" s="108"/>
      <c r="E1268" s="108"/>
      <c r="F1268" s="127"/>
      <c r="G1268" s="127"/>
      <c r="H1268" s="111"/>
      <c r="I1268" s="111"/>
      <c r="J1268" s="121"/>
      <c r="K1268" s="121"/>
      <c r="L1268" s="113"/>
      <c r="M1268" s="108"/>
      <c r="N1268" s="127"/>
      <c r="O1268" s="108"/>
      <c r="P1268" s="113"/>
      <c r="Q1268" s="113"/>
      <c r="R1268" s="113"/>
      <c r="S1268" s="108"/>
      <c r="T1268" s="111"/>
      <c r="U1268" s="108"/>
      <c r="V1268" s="108"/>
      <c r="W1268" s="108"/>
      <c r="X1268" s="108"/>
      <c r="Y1268" s="116"/>
      <c r="Z1268" s="128"/>
      <c r="AA1268" s="108"/>
      <c r="AB1268" s="113"/>
      <c r="AC1268" s="113"/>
      <c r="AD1268" s="108"/>
      <c r="AE1268" s="108"/>
      <c r="AF1268" s="108"/>
      <c r="AG1268" s="113"/>
      <c r="AH1268" s="113"/>
      <c r="AI1268" s="113"/>
      <c r="AJ1268" s="108"/>
      <c r="AK1268" s="108"/>
      <c r="AL1268" s="108"/>
      <c r="AM1268" s="118"/>
      <c r="AN1268" s="118"/>
      <c r="AO1268" s="118"/>
      <c r="AP1268" s="118"/>
      <c r="AQ1268" s="118"/>
      <c r="AR1268" s="118"/>
      <c r="AS1268" s="118"/>
      <c r="AT1268" s="118"/>
      <c r="AU1268" s="118"/>
      <c r="AV1268" s="118"/>
      <c r="AW1268" s="118"/>
      <c r="AX1268" s="118"/>
      <c r="AY1268" s="119">
        <f t="shared" si="4"/>
        <v>0</v>
      </c>
      <c r="AZ1268" s="118"/>
    </row>
    <row r="1269">
      <c r="A1269" s="107">
        <f t="shared" si="5"/>
        <v>1268</v>
      </c>
      <c r="B1269" s="108"/>
      <c r="C1269" s="111"/>
      <c r="D1269" s="108"/>
      <c r="E1269" s="108"/>
      <c r="F1269" s="127"/>
      <c r="G1269" s="127"/>
      <c r="H1269" s="111"/>
      <c r="I1269" s="111"/>
      <c r="J1269" s="121"/>
      <c r="K1269" s="121"/>
      <c r="L1269" s="113"/>
      <c r="M1269" s="108"/>
      <c r="N1269" s="127"/>
      <c r="O1269" s="108"/>
      <c r="P1269" s="113"/>
      <c r="Q1269" s="113"/>
      <c r="R1269" s="113"/>
      <c r="S1269" s="108"/>
      <c r="T1269" s="111"/>
      <c r="U1269" s="108"/>
      <c r="V1269" s="108"/>
      <c r="W1269" s="108"/>
      <c r="X1269" s="108"/>
      <c r="Y1269" s="116"/>
      <c r="Z1269" s="128"/>
      <c r="AA1269" s="108"/>
      <c r="AB1269" s="113"/>
      <c r="AC1269" s="113"/>
      <c r="AD1269" s="108"/>
      <c r="AE1269" s="108"/>
      <c r="AF1269" s="108"/>
      <c r="AG1269" s="113"/>
      <c r="AH1269" s="113"/>
      <c r="AI1269" s="113"/>
      <c r="AJ1269" s="108"/>
      <c r="AK1269" s="108"/>
      <c r="AL1269" s="108"/>
      <c r="AM1269" s="118"/>
      <c r="AN1269" s="118"/>
      <c r="AO1269" s="118"/>
      <c r="AP1269" s="118"/>
      <c r="AQ1269" s="118"/>
      <c r="AR1269" s="118"/>
      <c r="AS1269" s="118"/>
      <c r="AT1269" s="118"/>
      <c r="AU1269" s="118"/>
      <c r="AV1269" s="118"/>
      <c r="AW1269" s="118"/>
      <c r="AX1269" s="118"/>
      <c r="AY1269" s="119">
        <f t="shared" si="4"/>
        <v>0</v>
      </c>
      <c r="AZ1269" s="118"/>
    </row>
    <row r="1270">
      <c r="A1270" s="107">
        <f t="shared" si="5"/>
        <v>1269</v>
      </c>
      <c r="B1270" s="108"/>
      <c r="C1270" s="111"/>
      <c r="D1270" s="108"/>
      <c r="E1270" s="108"/>
      <c r="F1270" s="127"/>
      <c r="G1270" s="127"/>
      <c r="H1270" s="111"/>
      <c r="I1270" s="111"/>
      <c r="J1270" s="121"/>
      <c r="K1270" s="121"/>
      <c r="L1270" s="113"/>
      <c r="M1270" s="108"/>
      <c r="N1270" s="127"/>
      <c r="O1270" s="108"/>
      <c r="P1270" s="113"/>
      <c r="Q1270" s="113"/>
      <c r="R1270" s="113"/>
      <c r="S1270" s="108"/>
      <c r="T1270" s="111"/>
      <c r="U1270" s="108"/>
      <c r="V1270" s="108"/>
      <c r="W1270" s="108"/>
      <c r="X1270" s="108"/>
      <c r="Y1270" s="116"/>
      <c r="Z1270" s="128"/>
      <c r="AA1270" s="108"/>
      <c r="AB1270" s="113"/>
      <c r="AC1270" s="113"/>
      <c r="AD1270" s="108"/>
      <c r="AE1270" s="108"/>
      <c r="AF1270" s="108"/>
      <c r="AG1270" s="113"/>
      <c r="AH1270" s="113"/>
      <c r="AI1270" s="113"/>
      <c r="AJ1270" s="108"/>
      <c r="AK1270" s="108"/>
      <c r="AL1270" s="108"/>
      <c r="AM1270" s="118"/>
      <c r="AN1270" s="118"/>
      <c r="AO1270" s="118"/>
      <c r="AP1270" s="118"/>
      <c r="AQ1270" s="118"/>
      <c r="AR1270" s="118"/>
      <c r="AS1270" s="118"/>
      <c r="AT1270" s="118"/>
      <c r="AU1270" s="118"/>
      <c r="AV1270" s="118"/>
      <c r="AW1270" s="118"/>
      <c r="AX1270" s="118"/>
      <c r="AY1270" s="119">
        <f t="shared" si="4"/>
        <v>0</v>
      </c>
      <c r="AZ1270" s="118"/>
    </row>
    <row r="1271">
      <c r="A1271" s="107">
        <f t="shared" si="5"/>
        <v>1270</v>
      </c>
      <c r="B1271" s="108"/>
      <c r="C1271" s="111"/>
      <c r="D1271" s="108"/>
      <c r="E1271" s="108"/>
      <c r="F1271" s="127"/>
      <c r="G1271" s="127"/>
      <c r="H1271" s="111"/>
      <c r="I1271" s="111"/>
      <c r="J1271" s="121"/>
      <c r="K1271" s="121"/>
      <c r="L1271" s="113"/>
      <c r="M1271" s="108"/>
      <c r="N1271" s="127"/>
      <c r="O1271" s="108"/>
      <c r="P1271" s="113"/>
      <c r="Q1271" s="113"/>
      <c r="R1271" s="113"/>
      <c r="S1271" s="108"/>
      <c r="T1271" s="111"/>
      <c r="U1271" s="108"/>
      <c r="V1271" s="108"/>
      <c r="W1271" s="108"/>
      <c r="X1271" s="108"/>
      <c r="Y1271" s="116"/>
      <c r="Z1271" s="128"/>
      <c r="AA1271" s="108"/>
      <c r="AB1271" s="113"/>
      <c r="AC1271" s="113"/>
      <c r="AD1271" s="108"/>
      <c r="AE1271" s="108"/>
      <c r="AF1271" s="108"/>
      <c r="AG1271" s="113"/>
      <c r="AH1271" s="113"/>
      <c r="AI1271" s="113"/>
      <c r="AJ1271" s="108"/>
      <c r="AK1271" s="108"/>
      <c r="AL1271" s="108"/>
      <c r="AM1271" s="118"/>
      <c r="AN1271" s="118"/>
      <c r="AO1271" s="118"/>
      <c r="AP1271" s="118"/>
      <c r="AQ1271" s="118"/>
      <c r="AR1271" s="118"/>
      <c r="AS1271" s="118"/>
      <c r="AT1271" s="118"/>
      <c r="AU1271" s="118"/>
      <c r="AV1271" s="118"/>
      <c r="AW1271" s="118"/>
      <c r="AX1271" s="118"/>
      <c r="AY1271" s="119">
        <f t="shared" si="4"/>
        <v>0</v>
      </c>
      <c r="AZ1271" s="118"/>
    </row>
    <row r="1272">
      <c r="A1272" s="107">
        <f t="shared" si="5"/>
        <v>1271</v>
      </c>
      <c r="B1272" s="108"/>
      <c r="C1272" s="111"/>
      <c r="D1272" s="108"/>
      <c r="E1272" s="108"/>
      <c r="F1272" s="127"/>
      <c r="G1272" s="127"/>
      <c r="H1272" s="111"/>
      <c r="I1272" s="111"/>
      <c r="J1272" s="121"/>
      <c r="K1272" s="121"/>
      <c r="L1272" s="113"/>
      <c r="M1272" s="108"/>
      <c r="N1272" s="127"/>
      <c r="O1272" s="108"/>
      <c r="P1272" s="113"/>
      <c r="Q1272" s="113"/>
      <c r="R1272" s="113"/>
      <c r="S1272" s="108"/>
      <c r="T1272" s="111"/>
      <c r="U1272" s="108"/>
      <c r="V1272" s="108"/>
      <c r="W1272" s="108"/>
      <c r="X1272" s="108"/>
      <c r="Y1272" s="116"/>
      <c r="Z1272" s="128"/>
      <c r="AA1272" s="108"/>
      <c r="AB1272" s="113"/>
      <c r="AC1272" s="113"/>
      <c r="AD1272" s="108"/>
      <c r="AE1272" s="108"/>
      <c r="AF1272" s="108"/>
      <c r="AG1272" s="113"/>
      <c r="AH1272" s="113"/>
      <c r="AI1272" s="113"/>
      <c r="AJ1272" s="108"/>
      <c r="AK1272" s="108"/>
      <c r="AL1272" s="108"/>
      <c r="AM1272" s="118"/>
      <c r="AN1272" s="118"/>
      <c r="AO1272" s="118"/>
      <c r="AP1272" s="118"/>
      <c r="AQ1272" s="118"/>
      <c r="AR1272" s="118"/>
      <c r="AS1272" s="118"/>
      <c r="AT1272" s="118"/>
      <c r="AU1272" s="118"/>
      <c r="AV1272" s="118"/>
      <c r="AW1272" s="118"/>
      <c r="AX1272" s="118"/>
      <c r="AY1272" s="119">
        <f t="shared" si="4"/>
        <v>0</v>
      </c>
      <c r="AZ1272" s="118"/>
    </row>
    <row r="1273">
      <c r="A1273" s="107">
        <f t="shared" si="5"/>
        <v>1272</v>
      </c>
      <c r="B1273" s="108"/>
      <c r="C1273" s="111"/>
      <c r="D1273" s="108"/>
      <c r="E1273" s="108"/>
      <c r="F1273" s="127"/>
      <c r="G1273" s="127"/>
      <c r="H1273" s="111"/>
      <c r="I1273" s="111"/>
      <c r="J1273" s="121"/>
      <c r="K1273" s="121"/>
      <c r="L1273" s="113"/>
      <c r="M1273" s="108"/>
      <c r="N1273" s="127"/>
      <c r="O1273" s="108"/>
      <c r="P1273" s="113"/>
      <c r="Q1273" s="113"/>
      <c r="R1273" s="113"/>
      <c r="S1273" s="108"/>
      <c r="T1273" s="111"/>
      <c r="U1273" s="108"/>
      <c r="V1273" s="108"/>
      <c r="W1273" s="108"/>
      <c r="X1273" s="108"/>
      <c r="Y1273" s="116"/>
      <c r="Z1273" s="128"/>
      <c r="AA1273" s="108"/>
      <c r="AB1273" s="113"/>
      <c r="AC1273" s="113"/>
      <c r="AD1273" s="108"/>
      <c r="AE1273" s="108"/>
      <c r="AF1273" s="108"/>
      <c r="AG1273" s="113"/>
      <c r="AH1273" s="113"/>
      <c r="AI1273" s="113"/>
      <c r="AJ1273" s="108"/>
      <c r="AK1273" s="108"/>
      <c r="AL1273" s="108"/>
      <c r="AM1273" s="118"/>
      <c r="AN1273" s="118"/>
      <c r="AO1273" s="118"/>
      <c r="AP1273" s="118"/>
      <c r="AQ1273" s="118"/>
      <c r="AR1273" s="118"/>
      <c r="AS1273" s="118"/>
      <c r="AT1273" s="118"/>
      <c r="AU1273" s="118"/>
      <c r="AV1273" s="118"/>
      <c r="AW1273" s="118"/>
      <c r="AX1273" s="118"/>
      <c r="AY1273" s="119">
        <f t="shared" si="4"/>
        <v>0</v>
      </c>
      <c r="AZ1273" s="118"/>
    </row>
    <row r="1274">
      <c r="A1274" s="107">
        <f t="shared" si="5"/>
        <v>1273</v>
      </c>
      <c r="B1274" s="108"/>
      <c r="C1274" s="111"/>
      <c r="D1274" s="108"/>
      <c r="E1274" s="108"/>
      <c r="F1274" s="127"/>
      <c r="G1274" s="127"/>
      <c r="H1274" s="111"/>
      <c r="I1274" s="111"/>
      <c r="J1274" s="121"/>
      <c r="K1274" s="121"/>
      <c r="L1274" s="113"/>
      <c r="M1274" s="108"/>
      <c r="N1274" s="127"/>
      <c r="O1274" s="108"/>
      <c r="P1274" s="113"/>
      <c r="Q1274" s="113"/>
      <c r="R1274" s="113"/>
      <c r="S1274" s="108"/>
      <c r="T1274" s="111"/>
      <c r="U1274" s="108"/>
      <c r="V1274" s="108"/>
      <c r="W1274" s="108"/>
      <c r="X1274" s="108"/>
      <c r="Y1274" s="116"/>
      <c r="Z1274" s="128"/>
      <c r="AA1274" s="108"/>
      <c r="AB1274" s="113"/>
      <c r="AC1274" s="113"/>
      <c r="AD1274" s="108"/>
      <c r="AE1274" s="108"/>
      <c r="AF1274" s="108"/>
      <c r="AG1274" s="113"/>
      <c r="AH1274" s="113"/>
      <c r="AI1274" s="113"/>
      <c r="AJ1274" s="108"/>
      <c r="AK1274" s="108"/>
      <c r="AL1274" s="108"/>
      <c r="AM1274" s="118"/>
      <c r="AN1274" s="118"/>
      <c r="AO1274" s="118"/>
      <c r="AP1274" s="118"/>
      <c r="AQ1274" s="118"/>
      <c r="AR1274" s="118"/>
      <c r="AS1274" s="118"/>
      <c r="AT1274" s="118"/>
      <c r="AU1274" s="118"/>
      <c r="AV1274" s="118"/>
      <c r="AW1274" s="118"/>
      <c r="AX1274" s="118"/>
      <c r="AY1274" s="119">
        <f t="shared" si="4"/>
        <v>0</v>
      </c>
      <c r="AZ1274" s="118"/>
    </row>
    <row r="1275">
      <c r="A1275" s="107">
        <f t="shared" si="5"/>
        <v>1274</v>
      </c>
      <c r="B1275" s="108"/>
      <c r="C1275" s="111"/>
      <c r="D1275" s="108"/>
      <c r="E1275" s="108"/>
      <c r="F1275" s="127"/>
      <c r="G1275" s="127"/>
      <c r="H1275" s="111"/>
      <c r="I1275" s="111"/>
      <c r="J1275" s="121"/>
      <c r="K1275" s="121"/>
      <c r="L1275" s="113"/>
      <c r="M1275" s="108"/>
      <c r="N1275" s="127"/>
      <c r="O1275" s="108"/>
      <c r="P1275" s="113"/>
      <c r="Q1275" s="113"/>
      <c r="R1275" s="113"/>
      <c r="S1275" s="108"/>
      <c r="T1275" s="111"/>
      <c r="U1275" s="108"/>
      <c r="V1275" s="108"/>
      <c r="W1275" s="108"/>
      <c r="X1275" s="108"/>
      <c r="Y1275" s="116"/>
      <c r="Z1275" s="128"/>
      <c r="AA1275" s="108"/>
      <c r="AB1275" s="113"/>
      <c r="AC1275" s="113"/>
      <c r="AD1275" s="108"/>
      <c r="AE1275" s="108"/>
      <c r="AF1275" s="108"/>
      <c r="AG1275" s="113"/>
      <c r="AH1275" s="113"/>
      <c r="AI1275" s="113"/>
      <c r="AJ1275" s="108"/>
      <c r="AK1275" s="108"/>
      <c r="AL1275" s="108"/>
      <c r="AM1275" s="118"/>
      <c r="AN1275" s="118"/>
      <c r="AO1275" s="118"/>
      <c r="AP1275" s="118"/>
      <c r="AQ1275" s="118"/>
      <c r="AR1275" s="118"/>
      <c r="AS1275" s="118"/>
      <c r="AT1275" s="118"/>
      <c r="AU1275" s="118"/>
      <c r="AV1275" s="118"/>
      <c r="AW1275" s="118"/>
      <c r="AX1275" s="118"/>
      <c r="AY1275" s="119">
        <f t="shared" si="4"/>
        <v>0</v>
      </c>
      <c r="AZ1275" s="118"/>
    </row>
    <row r="1276">
      <c r="A1276" s="107">
        <f t="shared" si="5"/>
        <v>1275</v>
      </c>
      <c r="B1276" s="108"/>
      <c r="C1276" s="111"/>
      <c r="D1276" s="108"/>
      <c r="E1276" s="108"/>
      <c r="F1276" s="127"/>
      <c r="G1276" s="127"/>
      <c r="H1276" s="111"/>
      <c r="I1276" s="111"/>
      <c r="J1276" s="121"/>
      <c r="K1276" s="121"/>
      <c r="L1276" s="113"/>
      <c r="M1276" s="108"/>
      <c r="N1276" s="127"/>
      <c r="O1276" s="108"/>
      <c r="P1276" s="113"/>
      <c r="Q1276" s="113"/>
      <c r="R1276" s="113"/>
      <c r="S1276" s="108"/>
      <c r="T1276" s="111"/>
      <c r="U1276" s="108"/>
      <c r="V1276" s="108"/>
      <c r="W1276" s="108"/>
      <c r="X1276" s="108"/>
      <c r="Y1276" s="116"/>
      <c r="Z1276" s="128"/>
      <c r="AA1276" s="108"/>
      <c r="AB1276" s="113"/>
      <c r="AC1276" s="113"/>
      <c r="AD1276" s="108"/>
      <c r="AE1276" s="108"/>
      <c r="AF1276" s="108"/>
      <c r="AG1276" s="113"/>
      <c r="AH1276" s="113"/>
      <c r="AI1276" s="113"/>
      <c r="AJ1276" s="108"/>
      <c r="AK1276" s="108"/>
      <c r="AL1276" s="108"/>
      <c r="AM1276" s="118"/>
      <c r="AN1276" s="118"/>
      <c r="AO1276" s="118"/>
      <c r="AP1276" s="118"/>
      <c r="AQ1276" s="118"/>
      <c r="AR1276" s="118"/>
      <c r="AS1276" s="118"/>
      <c r="AT1276" s="118"/>
      <c r="AU1276" s="118"/>
      <c r="AV1276" s="118"/>
      <c r="AW1276" s="118"/>
      <c r="AX1276" s="118"/>
      <c r="AY1276" s="119">
        <f t="shared" si="4"/>
        <v>0</v>
      </c>
      <c r="AZ1276" s="118"/>
    </row>
    <row r="1277">
      <c r="A1277" s="107">
        <f t="shared" si="5"/>
        <v>1276</v>
      </c>
      <c r="B1277" s="108"/>
      <c r="C1277" s="111"/>
      <c r="D1277" s="108"/>
      <c r="E1277" s="108"/>
      <c r="F1277" s="127"/>
      <c r="G1277" s="127"/>
      <c r="H1277" s="111"/>
      <c r="I1277" s="111"/>
      <c r="J1277" s="121"/>
      <c r="K1277" s="121"/>
      <c r="L1277" s="113"/>
      <c r="M1277" s="108"/>
      <c r="N1277" s="127"/>
      <c r="O1277" s="108"/>
      <c r="P1277" s="113"/>
      <c r="Q1277" s="113"/>
      <c r="R1277" s="113"/>
      <c r="S1277" s="108"/>
      <c r="T1277" s="111"/>
      <c r="U1277" s="108"/>
      <c r="V1277" s="108"/>
      <c r="W1277" s="108"/>
      <c r="X1277" s="108"/>
      <c r="Y1277" s="116"/>
      <c r="Z1277" s="128"/>
      <c r="AA1277" s="108"/>
      <c r="AB1277" s="113"/>
      <c r="AC1277" s="113"/>
      <c r="AD1277" s="108"/>
      <c r="AE1277" s="108"/>
      <c r="AF1277" s="108"/>
      <c r="AG1277" s="113"/>
      <c r="AH1277" s="113"/>
      <c r="AI1277" s="113"/>
      <c r="AJ1277" s="108"/>
      <c r="AK1277" s="108"/>
      <c r="AL1277" s="108"/>
      <c r="AM1277" s="118"/>
      <c r="AN1277" s="118"/>
      <c r="AO1277" s="118"/>
      <c r="AP1277" s="118"/>
      <c r="AQ1277" s="118"/>
      <c r="AR1277" s="118"/>
      <c r="AS1277" s="118"/>
      <c r="AT1277" s="118"/>
      <c r="AU1277" s="118"/>
      <c r="AV1277" s="118"/>
      <c r="AW1277" s="118"/>
      <c r="AX1277" s="118"/>
      <c r="AY1277" s="119">
        <f t="shared" si="4"/>
        <v>0</v>
      </c>
      <c r="AZ1277" s="118"/>
    </row>
    <row r="1278">
      <c r="A1278" s="107">
        <f t="shared" si="5"/>
        <v>1277</v>
      </c>
      <c r="B1278" s="108"/>
      <c r="C1278" s="111"/>
      <c r="D1278" s="108"/>
      <c r="E1278" s="108"/>
      <c r="F1278" s="127"/>
      <c r="G1278" s="127"/>
      <c r="H1278" s="111"/>
      <c r="I1278" s="111"/>
      <c r="J1278" s="121"/>
      <c r="K1278" s="121"/>
      <c r="L1278" s="113"/>
      <c r="M1278" s="108"/>
      <c r="N1278" s="127"/>
      <c r="O1278" s="108"/>
      <c r="P1278" s="113"/>
      <c r="Q1278" s="113"/>
      <c r="R1278" s="113"/>
      <c r="S1278" s="108"/>
      <c r="T1278" s="111"/>
      <c r="U1278" s="108"/>
      <c r="V1278" s="108"/>
      <c r="W1278" s="108"/>
      <c r="X1278" s="108"/>
      <c r="Y1278" s="116"/>
      <c r="Z1278" s="128"/>
      <c r="AA1278" s="108"/>
      <c r="AB1278" s="113"/>
      <c r="AC1278" s="113"/>
      <c r="AD1278" s="108"/>
      <c r="AE1278" s="108"/>
      <c r="AF1278" s="108"/>
      <c r="AG1278" s="113"/>
      <c r="AH1278" s="113"/>
      <c r="AI1278" s="113"/>
      <c r="AJ1278" s="108"/>
      <c r="AK1278" s="108"/>
      <c r="AL1278" s="108"/>
      <c r="AM1278" s="118"/>
      <c r="AN1278" s="118"/>
      <c r="AO1278" s="118"/>
      <c r="AP1278" s="118"/>
      <c r="AQ1278" s="118"/>
      <c r="AR1278" s="118"/>
      <c r="AS1278" s="118"/>
      <c r="AT1278" s="118"/>
      <c r="AU1278" s="118"/>
      <c r="AV1278" s="118"/>
      <c r="AW1278" s="118"/>
      <c r="AX1278" s="118"/>
      <c r="AY1278" s="119">
        <f t="shared" si="4"/>
        <v>0</v>
      </c>
      <c r="AZ1278" s="118"/>
    </row>
    <row r="1279">
      <c r="A1279" s="107">
        <f t="shared" si="5"/>
        <v>1278</v>
      </c>
      <c r="B1279" s="108"/>
      <c r="C1279" s="111"/>
      <c r="D1279" s="108"/>
      <c r="E1279" s="108"/>
      <c r="F1279" s="127"/>
      <c r="G1279" s="127"/>
      <c r="H1279" s="111"/>
      <c r="I1279" s="111"/>
      <c r="J1279" s="121"/>
      <c r="K1279" s="121"/>
      <c r="L1279" s="113"/>
      <c r="M1279" s="108"/>
      <c r="N1279" s="127"/>
      <c r="O1279" s="108"/>
      <c r="P1279" s="113"/>
      <c r="Q1279" s="113"/>
      <c r="R1279" s="113"/>
      <c r="S1279" s="108"/>
      <c r="T1279" s="111"/>
      <c r="U1279" s="108"/>
      <c r="V1279" s="108"/>
      <c r="W1279" s="108"/>
      <c r="X1279" s="108"/>
      <c r="Y1279" s="116"/>
      <c r="Z1279" s="128"/>
      <c r="AA1279" s="108"/>
      <c r="AB1279" s="113"/>
      <c r="AC1279" s="113"/>
      <c r="AD1279" s="108"/>
      <c r="AE1279" s="108"/>
      <c r="AF1279" s="108"/>
      <c r="AG1279" s="113"/>
      <c r="AH1279" s="113"/>
      <c r="AI1279" s="113"/>
      <c r="AJ1279" s="108"/>
      <c r="AK1279" s="108"/>
      <c r="AL1279" s="108"/>
      <c r="AM1279" s="118"/>
      <c r="AN1279" s="118"/>
      <c r="AO1279" s="118"/>
      <c r="AP1279" s="118"/>
      <c r="AQ1279" s="118"/>
      <c r="AR1279" s="118"/>
      <c r="AS1279" s="118"/>
      <c r="AT1279" s="118"/>
      <c r="AU1279" s="118"/>
      <c r="AV1279" s="118"/>
      <c r="AW1279" s="118"/>
      <c r="AX1279" s="118"/>
      <c r="AY1279" s="119">
        <f t="shared" si="4"/>
        <v>0</v>
      </c>
      <c r="AZ1279" s="118"/>
    </row>
    <row r="1280">
      <c r="A1280" s="107">
        <f t="shared" si="5"/>
        <v>1279</v>
      </c>
      <c r="B1280" s="108"/>
      <c r="C1280" s="111"/>
      <c r="D1280" s="108"/>
      <c r="E1280" s="108"/>
      <c r="F1280" s="127"/>
      <c r="G1280" s="127"/>
      <c r="H1280" s="111"/>
      <c r="I1280" s="111"/>
      <c r="J1280" s="121"/>
      <c r="K1280" s="121"/>
      <c r="L1280" s="113"/>
      <c r="M1280" s="108"/>
      <c r="N1280" s="127"/>
      <c r="O1280" s="108"/>
      <c r="P1280" s="113"/>
      <c r="Q1280" s="113"/>
      <c r="R1280" s="113"/>
      <c r="S1280" s="108"/>
      <c r="T1280" s="111"/>
      <c r="U1280" s="108"/>
      <c r="V1280" s="108"/>
      <c r="W1280" s="108"/>
      <c r="X1280" s="108"/>
      <c r="Y1280" s="116"/>
      <c r="Z1280" s="128"/>
      <c r="AA1280" s="108"/>
      <c r="AB1280" s="113"/>
      <c r="AC1280" s="113"/>
      <c r="AD1280" s="108"/>
      <c r="AE1280" s="108"/>
      <c r="AF1280" s="108"/>
      <c r="AG1280" s="113"/>
      <c r="AH1280" s="113"/>
      <c r="AI1280" s="113"/>
      <c r="AJ1280" s="108"/>
      <c r="AK1280" s="108"/>
      <c r="AL1280" s="108"/>
      <c r="AM1280" s="118"/>
      <c r="AN1280" s="118"/>
      <c r="AO1280" s="118"/>
      <c r="AP1280" s="118"/>
      <c r="AQ1280" s="118"/>
      <c r="AR1280" s="118"/>
      <c r="AS1280" s="118"/>
      <c r="AT1280" s="118"/>
      <c r="AU1280" s="118"/>
      <c r="AV1280" s="118"/>
      <c r="AW1280" s="118"/>
      <c r="AX1280" s="118"/>
      <c r="AY1280" s="119">
        <f t="shared" si="4"/>
        <v>0</v>
      </c>
      <c r="AZ1280" s="118"/>
    </row>
    <row r="1281">
      <c r="A1281" s="107">
        <f t="shared" si="5"/>
        <v>1280</v>
      </c>
      <c r="B1281" s="108"/>
      <c r="C1281" s="111"/>
      <c r="D1281" s="108"/>
      <c r="E1281" s="108"/>
      <c r="F1281" s="127"/>
      <c r="G1281" s="127"/>
      <c r="H1281" s="111"/>
      <c r="I1281" s="111"/>
      <c r="J1281" s="121"/>
      <c r="K1281" s="121"/>
      <c r="L1281" s="113"/>
      <c r="M1281" s="108"/>
      <c r="N1281" s="127"/>
      <c r="O1281" s="108"/>
      <c r="P1281" s="113"/>
      <c r="Q1281" s="113"/>
      <c r="R1281" s="113"/>
      <c r="S1281" s="108"/>
      <c r="T1281" s="111"/>
      <c r="U1281" s="108"/>
      <c r="V1281" s="108"/>
      <c r="W1281" s="108"/>
      <c r="X1281" s="108"/>
      <c r="Y1281" s="116"/>
      <c r="Z1281" s="128"/>
      <c r="AA1281" s="108"/>
      <c r="AB1281" s="113"/>
      <c r="AC1281" s="113"/>
      <c r="AD1281" s="108"/>
      <c r="AE1281" s="108"/>
      <c r="AF1281" s="108"/>
      <c r="AG1281" s="113"/>
      <c r="AH1281" s="113"/>
      <c r="AI1281" s="113"/>
      <c r="AJ1281" s="108"/>
      <c r="AK1281" s="108"/>
      <c r="AL1281" s="108"/>
      <c r="AM1281" s="118"/>
      <c r="AN1281" s="118"/>
      <c r="AO1281" s="118"/>
      <c r="AP1281" s="118"/>
      <c r="AQ1281" s="118"/>
      <c r="AR1281" s="118"/>
      <c r="AS1281" s="118"/>
      <c r="AT1281" s="118"/>
      <c r="AU1281" s="118"/>
      <c r="AV1281" s="118"/>
      <c r="AW1281" s="118"/>
      <c r="AX1281" s="118"/>
      <c r="AY1281" s="119">
        <f t="shared" si="4"/>
        <v>0</v>
      </c>
      <c r="AZ1281" s="118"/>
    </row>
    <row r="1282">
      <c r="A1282" s="107">
        <f t="shared" si="5"/>
        <v>1281</v>
      </c>
      <c r="B1282" s="108"/>
      <c r="C1282" s="111"/>
      <c r="D1282" s="108"/>
      <c r="E1282" s="108"/>
      <c r="F1282" s="127"/>
      <c r="G1282" s="127"/>
      <c r="H1282" s="111"/>
      <c r="I1282" s="111"/>
      <c r="J1282" s="121"/>
      <c r="K1282" s="121"/>
      <c r="L1282" s="113"/>
      <c r="M1282" s="108"/>
      <c r="N1282" s="127"/>
      <c r="O1282" s="108"/>
      <c r="P1282" s="113"/>
      <c r="Q1282" s="113"/>
      <c r="R1282" s="113"/>
      <c r="S1282" s="108"/>
      <c r="T1282" s="111"/>
      <c r="U1282" s="108"/>
      <c r="V1282" s="108"/>
      <c r="W1282" s="108"/>
      <c r="X1282" s="108"/>
      <c r="Y1282" s="116"/>
      <c r="Z1282" s="128"/>
      <c r="AA1282" s="108"/>
      <c r="AB1282" s="113"/>
      <c r="AC1282" s="113"/>
      <c r="AD1282" s="108"/>
      <c r="AE1282" s="108"/>
      <c r="AF1282" s="108"/>
      <c r="AG1282" s="113"/>
      <c r="AH1282" s="113"/>
      <c r="AI1282" s="113"/>
      <c r="AJ1282" s="108"/>
      <c r="AK1282" s="108"/>
      <c r="AL1282" s="108"/>
      <c r="AM1282" s="118"/>
      <c r="AN1282" s="118"/>
      <c r="AO1282" s="118"/>
      <c r="AP1282" s="118"/>
      <c r="AQ1282" s="118"/>
      <c r="AR1282" s="118"/>
      <c r="AS1282" s="118"/>
      <c r="AT1282" s="118"/>
      <c r="AU1282" s="118"/>
      <c r="AV1282" s="118"/>
      <c r="AW1282" s="118"/>
      <c r="AX1282" s="118"/>
      <c r="AY1282" s="119">
        <f t="shared" si="4"/>
        <v>0</v>
      </c>
      <c r="AZ1282" s="118"/>
    </row>
    <row r="1283">
      <c r="A1283" s="107">
        <f t="shared" si="5"/>
        <v>1282</v>
      </c>
      <c r="B1283" s="108"/>
      <c r="C1283" s="111"/>
      <c r="D1283" s="108"/>
      <c r="E1283" s="108"/>
      <c r="F1283" s="127"/>
      <c r="G1283" s="127"/>
      <c r="H1283" s="111"/>
      <c r="I1283" s="111"/>
      <c r="J1283" s="121"/>
      <c r="K1283" s="121"/>
      <c r="L1283" s="113"/>
      <c r="M1283" s="108"/>
      <c r="N1283" s="127"/>
      <c r="O1283" s="108"/>
      <c r="P1283" s="113"/>
      <c r="Q1283" s="113"/>
      <c r="R1283" s="113"/>
      <c r="S1283" s="108"/>
      <c r="T1283" s="111"/>
      <c r="U1283" s="108"/>
      <c r="V1283" s="108"/>
      <c r="W1283" s="108"/>
      <c r="X1283" s="108"/>
      <c r="Y1283" s="116"/>
      <c r="Z1283" s="128"/>
      <c r="AA1283" s="108"/>
      <c r="AB1283" s="113"/>
      <c r="AC1283" s="113"/>
      <c r="AD1283" s="108"/>
      <c r="AE1283" s="108"/>
      <c r="AF1283" s="108"/>
      <c r="AG1283" s="113"/>
      <c r="AH1283" s="113"/>
      <c r="AI1283" s="113"/>
      <c r="AJ1283" s="108"/>
      <c r="AK1283" s="108"/>
      <c r="AL1283" s="108"/>
      <c r="AM1283" s="118"/>
      <c r="AN1283" s="118"/>
      <c r="AO1283" s="118"/>
      <c r="AP1283" s="118"/>
      <c r="AQ1283" s="118"/>
      <c r="AR1283" s="118"/>
      <c r="AS1283" s="118"/>
      <c r="AT1283" s="118"/>
      <c r="AU1283" s="118"/>
      <c r="AV1283" s="118"/>
      <c r="AW1283" s="118"/>
      <c r="AX1283" s="118"/>
      <c r="AY1283" s="119">
        <f t="shared" si="4"/>
        <v>0</v>
      </c>
      <c r="AZ1283" s="118"/>
    </row>
    <row r="1284">
      <c r="A1284" s="107">
        <f t="shared" si="5"/>
        <v>1283</v>
      </c>
      <c r="B1284" s="108"/>
      <c r="C1284" s="111"/>
      <c r="D1284" s="108"/>
      <c r="E1284" s="108"/>
      <c r="F1284" s="127"/>
      <c r="G1284" s="127"/>
      <c r="H1284" s="111"/>
      <c r="I1284" s="111"/>
      <c r="J1284" s="121"/>
      <c r="K1284" s="121"/>
      <c r="L1284" s="113"/>
      <c r="M1284" s="108"/>
      <c r="N1284" s="127"/>
      <c r="O1284" s="108"/>
      <c r="P1284" s="113"/>
      <c r="Q1284" s="113"/>
      <c r="R1284" s="113"/>
      <c r="S1284" s="108"/>
      <c r="T1284" s="111"/>
      <c r="U1284" s="108"/>
      <c r="V1284" s="108"/>
      <c r="W1284" s="108"/>
      <c r="X1284" s="108"/>
      <c r="Y1284" s="116"/>
      <c r="Z1284" s="128"/>
      <c r="AA1284" s="108"/>
      <c r="AB1284" s="113"/>
      <c r="AC1284" s="113"/>
      <c r="AD1284" s="108"/>
      <c r="AE1284" s="108"/>
      <c r="AF1284" s="108"/>
      <c r="AG1284" s="113"/>
      <c r="AH1284" s="113"/>
      <c r="AI1284" s="113"/>
      <c r="AJ1284" s="108"/>
      <c r="AK1284" s="108"/>
      <c r="AL1284" s="108"/>
      <c r="AM1284" s="118"/>
      <c r="AN1284" s="118"/>
      <c r="AO1284" s="118"/>
      <c r="AP1284" s="118"/>
      <c r="AQ1284" s="118"/>
      <c r="AR1284" s="118"/>
      <c r="AS1284" s="118"/>
      <c r="AT1284" s="118"/>
      <c r="AU1284" s="118"/>
      <c r="AV1284" s="118"/>
      <c r="AW1284" s="118"/>
      <c r="AX1284" s="118"/>
      <c r="AY1284" s="119">
        <f t="shared" si="4"/>
        <v>0</v>
      </c>
      <c r="AZ1284" s="118"/>
    </row>
    <row r="1285">
      <c r="A1285" s="107">
        <f t="shared" si="5"/>
        <v>1284</v>
      </c>
      <c r="B1285" s="108"/>
      <c r="C1285" s="111"/>
      <c r="D1285" s="108"/>
      <c r="E1285" s="108"/>
      <c r="F1285" s="127"/>
      <c r="G1285" s="127"/>
      <c r="H1285" s="111"/>
      <c r="I1285" s="111"/>
      <c r="J1285" s="121"/>
      <c r="K1285" s="121"/>
      <c r="L1285" s="113"/>
      <c r="M1285" s="108"/>
      <c r="N1285" s="127"/>
      <c r="O1285" s="108"/>
      <c r="P1285" s="113"/>
      <c r="Q1285" s="113"/>
      <c r="R1285" s="113"/>
      <c r="S1285" s="108"/>
      <c r="T1285" s="111"/>
      <c r="U1285" s="108"/>
      <c r="V1285" s="108"/>
      <c r="W1285" s="108"/>
      <c r="X1285" s="108"/>
      <c r="Y1285" s="116"/>
      <c r="Z1285" s="128"/>
      <c r="AA1285" s="108"/>
      <c r="AB1285" s="113"/>
      <c r="AC1285" s="113"/>
      <c r="AD1285" s="108"/>
      <c r="AE1285" s="108"/>
      <c r="AF1285" s="108"/>
      <c r="AG1285" s="113"/>
      <c r="AH1285" s="113"/>
      <c r="AI1285" s="113"/>
      <c r="AJ1285" s="108"/>
      <c r="AK1285" s="108"/>
      <c r="AL1285" s="108"/>
      <c r="AM1285" s="118"/>
      <c r="AN1285" s="118"/>
      <c r="AO1285" s="118"/>
      <c r="AP1285" s="118"/>
      <c r="AQ1285" s="118"/>
      <c r="AR1285" s="118"/>
      <c r="AS1285" s="118"/>
      <c r="AT1285" s="118"/>
      <c r="AU1285" s="118"/>
      <c r="AV1285" s="118"/>
      <c r="AW1285" s="118"/>
      <c r="AX1285" s="118"/>
      <c r="AY1285" s="119">
        <f t="shared" si="4"/>
        <v>0</v>
      </c>
      <c r="AZ1285" s="118"/>
    </row>
    <row r="1286">
      <c r="A1286" s="107">
        <f t="shared" si="5"/>
        <v>1285</v>
      </c>
      <c r="B1286" s="108"/>
      <c r="C1286" s="111"/>
      <c r="D1286" s="108"/>
      <c r="E1286" s="108"/>
      <c r="F1286" s="127"/>
      <c r="G1286" s="127"/>
      <c r="H1286" s="111"/>
      <c r="I1286" s="111"/>
      <c r="J1286" s="121"/>
      <c r="K1286" s="121"/>
      <c r="L1286" s="113"/>
      <c r="M1286" s="108"/>
      <c r="N1286" s="127"/>
      <c r="O1286" s="108"/>
      <c r="P1286" s="113"/>
      <c r="Q1286" s="113"/>
      <c r="R1286" s="113"/>
      <c r="S1286" s="108"/>
      <c r="T1286" s="111"/>
      <c r="U1286" s="108"/>
      <c r="V1286" s="108"/>
      <c r="W1286" s="108"/>
      <c r="X1286" s="108"/>
      <c r="Y1286" s="116"/>
      <c r="Z1286" s="128"/>
      <c r="AA1286" s="108"/>
      <c r="AB1286" s="113"/>
      <c r="AC1286" s="113"/>
      <c r="AD1286" s="108"/>
      <c r="AE1286" s="108"/>
      <c r="AF1286" s="108"/>
      <c r="AG1286" s="113"/>
      <c r="AH1286" s="113"/>
      <c r="AI1286" s="113"/>
      <c r="AJ1286" s="108"/>
      <c r="AK1286" s="108"/>
      <c r="AL1286" s="108"/>
      <c r="AM1286" s="118"/>
      <c r="AN1286" s="118"/>
      <c r="AO1286" s="118"/>
      <c r="AP1286" s="118"/>
      <c r="AQ1286" s="118"/>
      <c r="AR1286" s="118"/>
      <c r="AS1286" s="118"/>
      <c r="AT1286" s="118"/>
      <c r="AU1286" s="118"/>
      <c r="AV1286" s="118"/>
      <c r="AW1286" s="118"/>
      <c r="AX1286" s="118"/>
      <c r="AY1286" s="119">
        <f t="shared" si="4"/>
        <v>0</v>
      </c>
      <c r="AZ1286" s="118"/>
    </row>
    <row r="1287">
      <c r="A1287" s="107">
        <f t="shared" si="5"/>
        <v>1286</v>
      </c>
      <c r="B1287" s="108"/>
      <c r="C1287" s="111"/>
      <c r="D1287" s="108"/>
      <c r="E1287" s="108"/>
      <c r="F1287" s="127"/>
      <c r="G1287" s="127"/>
      <c r="H1287" s="111"/>
      <c r="I1287" s="111"/>
      <c r="J1287" s="121"/>
      <c r="K1287" s="121"/>
      <c r="L1287" s="113"/>
      <c r="M1287" s="108"/>
      <c r="N1287" s="127"/>
      <c r="O1287" s="108"/>
      <c r="P1287" s="113"/>
      <c r="Q1287" s="113"/>
      <c r="R1287" s="113"/>
      <c r="S1287" s="108"/>
      <c r="T1287" s="111"/>
      <c r="U1287" s="108"/>
      <c r="V1287" s="108"/>
      <c r="W1287" s="108"/>
      <c r="X1287" s="108"/>
      <c r="Y1287" s="116"/>
      <c r="Z1287" s="128"/>
      <c r="AA1287" s="108"/>
      <c r="AB1287" s="113"/>
      <c r="AC1287" s="113"/>
      <c r="AD1287" s="108"/>
      <c r="AE1287" s="108"/>
      <c r="AF1287" s="108"/>
      <c r="AG1287" s="113"/>
      <c r="AH1287" s="113"/>
      <c r="AI1287" s="113"/>
      <c r="AJ1287" s="108"/>
      <c r="AK1287" s="108"/>
      <c r="AL1287" s="108"/>
      <c r="AM1287" s="118"/>
      <c r="AN1287" s="118"/>
      <c r="AO1287" s="118"/>
      <c r="AP1287" s="118"/>
      <c r="AQ1287" s="118"/>
      <c r="AR1287" s="118"/>
      <c r="AS1287" s="118"/>
      <c r="AT1287" s="118"/>
      <c r="AU1287" s="118"/>
      <c r="AV1287" s="118"/>
      <c r="AW1287" s="118"/>
      <c r="AX1287" s="118"/>
      <c r="AY1287" s="119">
        <f t="shared" si="4"/>
        <v>0</v>
      </c>
      <c r="AZ1287" s="118"/>
    </row>
    <row r="1288">
      <c r="A1288" s="107">
        <f t="shared" si="5"/>
        <v>1287</v>
      </c>
      <c r="B1288" s="108"/>
      <c r="C1288" s="111"/>
      <c r="D1288" s="108"/>
      <c r="E1288" s="108"/>
      <c r="F1288" s="127"/>
      <c r="G1288" s="127"/>
      <c r="H1288" s="111"/>
      <c r="I1288" s="111"/>
      <c r="J1288" s="121"/>
      <c r="K1288" s="121"/>
      <c r="L1288" s="113"/>
      <c r="M1288" s="108"/>
      <c r="N1288" s="127"/>
      <c r="O1288" s="108"/>
      <c r="P1288" s="113"/>
      <c r="Q1288" s="113"/>
      <c r="R1288" s="113"/>
      <c r="S1288" s="108"/>
      <c r="T1288" s="111"/>
      <c r="U1288" s="108"/>
      <c r="V1288" s="108"/>
      <c r="W1288" s="108"/>
      <c r="X1288" s="108"/>
      <c r="Y1288" s="116"/>
      <c r="Z1288" s="128"/>
      <c r="AA1288" s="108"/>
      <c r="AB1288" s="113"/>
      <c r="AC1288" s="113"/>
      <c r="AD1288" s="108"/>
      <c r="AE1288" s="108"/>
      <c r="AF1288" s="108"/>
      <c r="AG1288" s="113"/>
      <c r="AH1288" s="113"/>
      <c r="AI1288" s="113"/>
      <c r="AJ1288" s="108"/>
      <c r="AK1288" s="108"/>
      <c r="AL1288" s="108"/>
      <c r="AM1288" s="118"/>
      <c r="AN1288" s="118"/>
      <c r="AO1288" s="118"/>
      <c r="AP1288" s="118"/>
      <c r="AQ1288" s="118"/>
      <c r="AR1288" s="118"/>
      <c r="AS1288" s="118"/>
      <c r="AT1288" s="118"/>
      <c r="AU1288" s="118"/>
      <c r="AV1288" s="118"/>
      <c r="AW1288" s="118"/>
      <c r="AX1288" s="118"/>
      <c r="AY1288" s="119">
        <f t="shared" si="4"/>
        <v>0</v>
      </c>
      <c r="AZ1288" s="118"/>
    </row>
    <row r="1289">
      <c r="A1289" s="107">
        <f t="shared" si="5"/>
        <v>1288</v>
      </c>
      <c r="B1289" s="108"/>
      <c r="C1289" s="111"/>
      <c r="D1289" s="108"/>
      <c r="E1289" s="108"/>
      <c r="F1289" s="127"/>
      <c r="G1289" s="127"/>
      <c r="H1289" s="111"/>
      <c r="I1289" s="111"/>
      <c r="J1289" s="121"/>
      <c r="K1289" s="121"/>
      <c r="L1289" s="113"/>
      <c r="M1289" s="108"/>
      <c r="N1289" s="127"/>
      <c r="O1289" s="108"/>
      <c r="P1289" s="113"/>
      <c r="Q1289" s="113"/>
      <c r="R1289" s="113"/>
      <c r="S1289" s="108"/>
      <c r="T1289" s="111"/>
      <c r="U1289" s="108"/>
      <c r="V1289" s="108"/>
      <c r="W1289" s="108"/>
      <c r="X1289" s="108"/>
      <c r="Y1289" s="116"/>
      <c r="Z1289" s="128"/>
      <c r="AA1289" s="108"/>
      <c r="AB1289" s="113"/>
      <c r="AC1289" s="113"/>
      <c r="AD1289" s="108"/>
      <c r="AE1289" s="108"/>
      <c r="AF1289" s="108"/>
      <c r="AG1289" s="113"/>
      <c r="AH1289" s="113"/>
      <c r="AI1289" s="113"/>
      <c r="AJ1289" s="108"/>
      <c r="AK1289" s="108"/>
      <c r="AL1289" s="108"/>
      <c r="AM1289" s="118"/>
      <c r="AN1289" s="118"/>
      <c r="AO1289" s="118"/>
      <c r="AP1289" s="118"/>
      <c r="AQ1289" s="118"/>
      <c r="AR1289" s="118"/>
      <c r="AS1289" s="118"/>
      <c r="AT1289" s="118"/>
      <c r="AU1289" s="118"/>
      <c r="AV1289" s="118"/>
      <c r="AW1289" s="118"/>
      <c r="AX1289" s="118"/>
      <c r="AY1289" s="119">
        <f t="shared" si="4"/>
        <v>0</v>
      </c>
      <c r="AZ1289" s="118"/>
    </row>
    <row r="1290">
      <c r="A1290" s="107">
        <f t="shared" si="5"/>
        <v>1289</v>
      </c>
      <c r="B1290" s="108"/>
      <c r="C1290" s="111"/>
      <c r="D1290" s="108"/>
      <c r="E1290" s="108"/>
      <c r="F1290" s="127"/>
      <c r="G1290" s="127"/>
      <c r="H1290" s="111"/>
      <c r="I1290" s="111"/>
      <c r="J1290" s="121"/>
      <c r="K1290" s="121"/>
      <c r="L1290" s="113"/>
      <c r="M1290" s="108"/>
      <c r="N1290" s="127"/>
      <c r="O1290" s="108"/>
      <c r="P1290" s="113"/>
      <c r="Q1290" s="113"/>
      <c r="R1290" s="113"/>
      <c r="S1290" s="108"/>
      <c r="T1290" s="111"/>
      <c r="U1290" s="108"/>
      <c r="V1290" s="108"/>
      <c r="W1290" s="108"/>
      <c r="X1290" s="108"/>
      <c r="Y1290" s="116"/>
      <c r="Z1290" s="128"/>
      <c r="AA1290" s="108"/>
      <c r="AB1290" s="113"/>
      <c r="AC1290" s="113"/>
      <c r="AD1290" s="108"/>
      <c r="AE1290" s="108"/>
      <c r="AF1290" s="108"/>
      <c r="AG1290" s="113"/>
      <c r="AH1290" s="113"/>
      <c r="AI1290" s="113"/>
      <c r="AJ1290" s="108"/>
      <c r="AK1290" s="108"/>
      <c r="AL1290" s="108"/>
      <c r="AM1290" s="118"/>
      <c r="AN1290" s="118"/>
      <c r="AO1290" s="118"/>
      <c r="AP1290" s="118"/>
      <c r="AQ1290" s="118"/>
      <c r="AR1290" s="118"/>
      <c r="AS1290" s="118"/>
      <c r="AT1290" s="118"/>
      <c r="AU1290" s="118"/>
      <c r="AV1290" s="118"/>
      <c r="AW1290" s="118"/>
      <c r="AX1290" s="118"/>
      <c r="AY1290" s="119">
        <f t="shared" si="4"/>
        <v>0</v>
      </c>
      <c r="AZ1290" s="118"/>
    </row>
    <row r="1291">
      <c r="A1291" s="107">
        <f t="shared" si="5"/>
        <v>1290</v>
      </c>
      <c r="B1291" s="108"/>
      <c r="C1291" s="111"/>
      <c r="D1291" s="108"/>
      <c r="E1291" s="108"/>
      <c r="F1291" s="127"/>
      <c r="G1291" s="127"/>
      <c r="H1291" s="111"/>
      <c r="I1291" s="111"/>
      <c r="J1291" s="121"/>
      <c r="K1291" s="121"/>
      <c r="L1291" s="113"/>
      <c r="M1291" s="108"/>
      <c r="N1291" s="127"/>
      <c r="O1291" s="108"/>
      <c r="P1291" s="113"/>
      <c r="Q1291" s="113"/>
      <c r="R1291" s="113"/>
      <c r="S1291" s="108"/>
      <c r="T1291" s="111"/>
      <c r="U1291" s="108"/>
      <c r="V1291" s="108"/>
      <c r="W1291" s="108"/>
      <c r="X1291" s="108"/>
      <c r="Y1291" s="116"/>
      <c r="Z1291" s="128"/>
      <c r="AA1291" s="108"/>
      <c r="AB1291" s="113"/>
      <c r="AC1291" s="113"/>
      <c r="AD1291" s="108"/>
      <c r="AE1291" s="108"/>
      <c r="AF1291" s="108"/>
      <c r="AG1291" s="113"/>
      <c r="AH1291" s="113"/>
      <c r="AI1291" s="113"/>
      <c r="AJ1291" s="108"/>
      <c r="AK1291" s="108"/>
      <c r="AL1291" s="108"/>
      <c r="AM1291" s="118"/>
      <c r="AN1291" s="118"/>
      <c r="AO1291" s="118"/>
      <c r="AP1291" s="118"/>
      <c r="AQ1291" s="118"/>
      <c r="AR1291" s="118"/>
      <c r="AS1291" s="118"/>
      <c r="AT1291" s="118"/>
      <c r="AU1291" s="118"/>
      <c r="AV1291" s="118"/>
      <c r="AW1291" s="118"/>
      <c r="AX1291" s="118"/>
      <c r="AY1291" s="119">
        <f t="shared" si="4"/>
        <v>0</v>
      </c>
      <c r="AZ1291" s="118"/>
    </row>
    <row r="1292">
      <c r="A1292" s="107">
        <f t="shared" si="5"/>
        <v>1291</v>
      </c>
      <c r="B1292" s="108"/>
      <c r="C1292" s="111"/>
      <c r="D1292" s="108"/>
      <c r="E1292" s="108"/>
      <c r="F1292" s="127"/>
      <c r="G1292" s="127"/>
      <c r="H1292" s="111"/>
      <c r="I1292" s="111"/>
      <c r="J1292" s="121"/>
      <c r="K1292" s="121"/>
      <c r="L1292" s="113"/>
      <c r="M1292" s="108"/>
      <c r="N1292" s="127"/>
      <c r="O1292" s="108"/>
      <c r="P1292" s="113"/>
      <c r="Q1292" s="113"/>
      <c r="R1292" s="113"/>
      <c r="S1292" s="108"/>
      <c r="T1292" s="111"/>
      <c r="U1292" s="108"/>
      <c r="V1292" s="108"/>
      <c r="W1292" s="108"/>
      <c r="X1292" s="108"/>
      <c r="Y1292" s="116"/>
      <c r="Z1292" s="128"/>
      <c r="AA1292" s="108"/>
      <c r="AB1292" s="113"/>
      <c r="AC1292" s="113"/>
      <c r="AD1292" s="108"/>
      <c r="AE1292" s="108"/>
      <c r="AF1292" s="108"/>
      <c r="AG1292" s="113"/>
      <c r="AH1292" s="113"/>
      <c r="AI1292" s="113"/>
      <c r="AJ1292" s="108"/>
      <c r="AK1292" s="108"/>
      <c r="AL1292" s="108"/>
      <c r="AM1292" s="118"/>
      <c r="AN1292" s="118"/>
      <c r="AO1292" s="118"/>
      <c r="AP1292" s="118"/>
      <c r="AQ1292" s="118"/>
      <c r="AR1292" s="118"/>
      <c r="AS1292" s="118"/>
      <c r="AT1292" s="118"/>
      <c r="AU1292" s="118"/>
      <c r="AV1292" s="118"/>
      <c r="AW1292" s="118"/>
      <c r="AX1292" s="118"/>
      <c r="AY1292" s="119">
        <f t="shared" si="4"/>
        <v>0</v>
      </c>
      <c r="AZ1292" s="118"/>
    </row>
    <row r="1293">
      <c r="A1293" s="107">
        <f t="shared" si="5"/>
        <v>1292</v>
      </c>
      <c r="B1293" s="108"/>
      <c r="C1293" s="111"/>
      <c r="D1293" s="108"/>
      <c r="E1293" s="108"/>
      <c r="F1293" s="127"/>
      <c r="G1293" s="127"/>
      <c r="H1293" s="111"/>
      <c r="I1293" s="111"/>
      <c r="J1293" s="121"/>
      <c r="K1293" s="121"/>
      <c r="L1293" s="113"/>
      <c r="M1293" s="108"/>
      <c r="N1293" s="127"/>
      <c r="O1293" s="108"/>
      <c r="P1293" s="113"/>
      <c r="Q1293" s="113"/>
      <c r="R1293" s="113"/>
      <c r="S1293" s="108"/>
      <c r="T1293" s="111"/>
      <c r="U1293" s="108"/>
      <c r="V1293" s="108"/>
      <c r="W1293" s="108"/>
      <c r="X1293" s="108"/>
      <c r="Y1293" s="116"/>
      <c r="Z1293" s="128"/>
      <c r="AA1293" s="108"/>
      <c r="AB1293" s="113"/>
      <c r="AC1293" s="113"/>
      <c r="AD1293" s="108"/>
      <c r="AE1293" s="108"/>
      <c r="AF1293" s="108"/>
      <c r="AG1293" s="113"/>
      <c r="AH1293" s="113"/>
      <c r="AI1293" s="113"/>
      <c r="AJ1293" s="108"/>
      <c r="AK1293" s="108"/>
      <c r="AL1293" s="108"/>
      <c r="AM1293" s="118"/>
      <c r="AN1293" s="118"/>
      <c r="AO1293" s="118"/>
      <c r="AP1293" s="118"/>
      <c r="AQ1293" s="118"/>
      <c r="AR1293" s="118"/>
      <c r="AS1293" s="118"/>
      <c r="AT1293" s="118"/>
      <c r="AU1293" s="118"/>
      <c r="AV1293" s="118"/>
      <c r="AW1293" s="118"/>
      <c r="AX1293" s="118"/>
      <c r="AY1293" s="119">
        <f t="shared" si="4"/>
        <v>0</v>
      </c>
      <c r="AZ1293" s="118"/>
    </row>
    <row r="1294">
      <c r="A1294" s="107">
        <f t="shared" si="5"/>
        <v>1293</v>
      </c>
      <c r="B1294" s="108"/>
      <c r="C1294" s="111"/>
      <c r="D1294" s="108"/>
      <c r="E1294" s="108"/>
      <c r="F1294" s="127"/>
      <c r="G1294" s="127"/>
      <c r="H1294" s="111"/>
      <c r="I1294" s="111"/>
      <c r="J1294" s="121"/>
      <c r="K1294" s="121"/>
      <c r="L1294" s="113"/>
      <c r="M1294" s="108"/>
      <c r="N1294" s="127"/>
      <c r="O1294" s="108"/>
      <c r="P1294" s="113"/>
      <c r="Q1294" s="113"/>
      <c r="R1294" s="113"/>
      <c r="S1294" s="108"/>
      <c r="T1294" s="111"/>
      <c r="U1294" s="108"/>
      <c r="V1294" s="108"/>
      <c r="W1294" s="108"/>
      <c r="X1294" s="108"/>
      <c r="Y1294" s="116"/>
      <c r="Z1294" s="128"/>
      <c r="AA1294" s="108"/>
      <c r="AB1294" s="113"/>
      <c r="AC1294" s="113"/>
      <c r="AD1294" s="108"/>
      <c r="AE1294" s="108"/>
      <c r="AF1294" s="108"/>
      <c r="AG1294" s="113"/>
      <c r="AH1294" s="113"/>
      <c r="AI1294" s="113"/>
      <c r="AJ1294" s="108"/>
      <c r="AK1294" s="108"/>
      <c r="AL1294" s="108"/>
      <c r="AM1294" s="118"/>
      <c r="AN1294" s="118"/>
      <c r="AO1294" s="118"/>
      <c r="AP1294" s="118"/>
      <c r="AQ1294" s="118"/>
      <c r="AR1294" s="118"/>
      <c r="AS1294" s="118"/>
      <c r="AT1294" s="118"/>
      <c r="AU1294" s="118"/>
      <c r="AV1294" s="118"/>
      <c r="AW1294" s="118"/>
      <c r="AX1294" s="118"/>
      <c r="AY1294" s="119">
        <f t="shared" si="4"/>
        <v>0</v>
      </c>
      <c r="AZ1294" s="118"/>
    </row>
    <row r="1295">
      <c r="A1295" s="107">
        <f t="shared" si="5"/>
        <v>1294</v>
      </c>
      <c r="B1295" s="108"/>
      <c r="C1295" s="111"/>
      <c r="D1295" s="108"/>
      <c r="E1295" s="108"/>
      <c r="F1295" s="127"/>
      <c r="G1295" s="127"/>
      <c r="H1295" s="111"/>
      <c r="I1295" s="111"/>
      <c r="J1295" s="121"/>
      <c r="K1295" s="121"/>
      <c r="L1295" s="113"/>
      <c r="M1295" s="108"/>
      <c r="N1295" s="127"/>
      <c r="O1295" s="108"/>
      <c r="P1295" s="113"/>
      <c r="Q1295" s="113"/>
      <c r="R1295" s="113"/>
      <c r="S1295" s="108"/>
      <c r="T1295" s="111"/>
      <c r="U1295" s="108"/>
      <c r="V1295" s="108"/>
      <c r="W1295" s="108"/>
      <c r="X1295" s="108"/>
      <c r="Y1295" s="116"/>
      <c r="Z1295" s="128"/>
      <c r="AA1295" s="108"/>
      <c r="AB1295" s="113"/>
      <c r="AC1295" s="113"/>
      <c r="AD1295" s="108"/>
      <c r="AE1295" s="108"/>
      <c r="AF1295" s="108"/>
      <c r="AG1295" s="113"/>
      <c r="AH1295" s="113"/>
      <c r="AI1295" s="113"/>
      <c r="AJ1295" s="108"/>
      <c r="AK1295" s="108"/>
      <c r="AL1295" s="108"/>
      <c r="AM1295" s="118"/>
      <c r="AN1295" s="118"/>
      <c r="AO1295" s="118"/>
      <c r="AP1295" s="118"/>
      <c r="AQ1295" s="118"/>
      <c r="AR1295" s="118"/>
      <c r="AS1295" s="118"/>
      <c r="AT1295" s="118"/>
      <c r="AU1295" s="118"/>
      <c r="AV1295" s="118"/>
      <c r="AW1295" s="118"/>
      <c r="AX1295" s="118"/>
      <c r="AY1295" s="119">
        <f t="shared" si="4"/>
        <v>0</v>
      </c>
      <c r="AZ1295" s="118"/>
    </row>
    <row r="1296">
      <c r="A1296" s="107">
        <f t="shared" si="5"/>
        <v>1295</v>
      </c>
      <c r="B1296" s="108"/>
      <c r="C1296" s="111"/>
      <c r="D1296" s="108"/>
      <c r="E1296" s="108"/>
      <c r="F1296" s="127"/>
      <c r="G1296" s="127"/>
      <c r="H1296" s="111"/>
      <c r="I1296" s="111"/>
      <c r="J1296" s="121"/>
      <c r="K1296" s="121"/>
      <c r="L1296" s="113"/>
      <c r="M1296" s="108"/>
      <c r="N1296" s="127"/>
      <c r="O1296" s="108"/>
      <c r="P1296" s="113"/>
      <c r="Q1296" s="113"/>
      <c r="R1296" s="113"/>
      <c r="S1296" s="108"/>
      <c r="T1296" s="111"/>
      <c r="U1296" s="108"/>
      <c r="V1296" s="108"/>
      <c r="W1296" s="108"/>
      <c r="X1296" s="108"/>
      <c r="Y1296" s="116"/>
      <c r="Z1296" s="128"/>
      <c r="AA1296" s="108"/>
      <c r="AB1296" s="113"/>
      <c r="AC1296" s="113"/>
      <c r="AD1296" s="108"/>
      <c r="AE1296" s="108"/>
      <c r="AF1296" s="108"/>
      <c r="AG1296" s="113"/>
      <c r="AH1296" s="113"/>
      <c r="AI1296" s="113"/>
      <c r="AJ1296" s="108"/>
      <c r="AK1296" s="108"/>
      <c r="AL1296" s="108"/>
      <c r="AM1296" s="118"/>
      <c r="AN1296" s="118"/>
      <c r="AO1296" s="118"/>
      <c r="AP1296" s="118"/>
      <c r="AQ1296" s="118"/>
      <c r="AR1296" s="118"/>
      <c r="AS1296" s="118"/>
      <c r="AT1296" s="118"/>
      <c r="AU1296" s="118"/>
      <c r="AV1296" s="118"/>
      <c r="AW1296" s="118"/>
      <c r="AX1296" s="118"/>
      <c r="AY1296" s="119">
        <f t="shared" si="4"/>
        <v>0</v>
      </c>
      <c r="AZ1296" s="118"/>
    </row>
    <row r="1297">
      <c r="A1297" s="107">
        <f t="shared" si="5"/>
        <v>1296</v>
      </c>
      <c r="B1297" s="108"/>
      <c r="C1297" s="111"/>
      <c r="D1297" s="108"/>
      <c r="E1297" s="108"/>
      <c r="F1297" s="127"/>
      <c r="G1297" s="127"/>
      <c r="H1297" s="111"/>
      <c r="I1297" s="111"/>
      <c r="J1297" s="121"/>
      <c r="K1297" s="121"/>
      <c r="L1297" s="113"/>
      <c r="M1297" s="108"/>
      <c r="N1297" s="127"/>
      <c r="O1297" s="108"/>
      <c r="P1297" s="113"/>
      <c r="Q1297" s="113"/>
      <c r="R1297" s="113"/>
      <c r="S1297" s="108"/>
      <c r="T1297" s="111"/>
      <c r="U1297" s="108"/>
      <c r="V1297" s="108"/>
      <c r="W1297" s="108"/>
      <c r="X1297" s="108"/>
      <c r="Y1297" s="116"/>
      <c r="Z1297" s="128"/>
      <c r="AA1297" s="108"/>
      <c r="AB1297" s="113"/>
      <c r="AC1297" s="113"/>
      <c r="AD1297" s="108"/>
      <c r="AE1297" s="108"/>
      <c r="AF1297" s="108"/>
      <c r="AG1297" s="113"/>
      <c r="AH1297" s="113"/>
      <c r="AI1297" s="113"/>
      <c r="AJ1297" s="108"/>
      <c r="AK1297" s="108"/>
      <c r="AL1297" s="108"/>
      <c r="AM1297" s="118"/>
      <c r="AN1297" s="118"/>
      <c r="AO1297" s="118"/>
      <c r="AP1297" s="118"/>
      <c r="AQ1297" s="118"/>
      <c r="AR1297" s="118"/>
      <c r="AS1297" s="118"/>
      <c r="AT1297" s="118"/>
      <c r="AU1297" s="118"/>
      <c r="AV1297" s="118"/>
      <c r="AW1297" s="118"/>
      <c r="AX1297" s="118"/>
      <c r="AY1297" s="119">
        <f t="shared" si="4"/>
        <v>0</v>
      </c>
      <c r="AZ1297" s="118"/>
    </row>
    <row r="1298">
      <c r="A1298" s="107">
        <f t="shared" si="5"/>
        <v>1297</v>
      </c>
      <c r="B1298" s="108"/>
      <c r="C1298" s="111"/>
      <c r="D1298" s="108"/>
      <c r="E1298" s="108"/>
      <c r="F1298" s="127"/>
      <c r="G1298" s="127"/>
      <c r="H1298" s="111"/>
      <c r="I1298" s="111"/>
      <c r="J1298" s="121"/>
      <c r="K1298" s="121"/>
      <c r="L1298" s="113"/>
      <c r="M1298" s="108"/>
      <c r="N1298" s="127"/>
      <c r="O1298" s="108"/>
      <c r="P1298" s="113"/>
      <c r="Q1298" s="113"/>
      <c r="R1298" s="113"/>
      <c r="S1298" s="108"/>
      <c r="T1298" s="111"/>
      <c r="U1298" s="108"/>
      <c r="V1298" s="108"/>
      <c r="W1298" s="108"/>
      <c r="X1298" s="108"/>
      <c r="Y1298" s="116"/>
      <c r="Z1298" s="128"/>
      <c r="AA1298" s="108"/>
      <c r="AB1298" s="113"/>
      <c r="AC1298" s="113"/>
      <c r="AD1298" s="108"/>
      <c r="AE1298" s="108"/>
      <c r="AF1298" s="108"/>
      <c r="AG1298" s="113"/>
      <c r="AH1298" s="113"/>
      <c r="AI1298" s="113"/>
      <c r="AJ1298" s="108"/>
      <c r="AK1298" s="108"/>
      <c r="AL1298" s="108"/>
      <c r="AM1298" s="118"/>
      <c r="AN1298" s="118"/>
      <c r="AO1298" s="118"/>
      <c r="AP1298" s="118"/>
      <c r="AQ1298" s="118"/>
      <c r="AR1298" s="118"/>
      <c r="AS1298" s="118"/>
      <c r="AT1298" s="118"/>
      <c r="AU1298" s="118"/>
      <c r="AV1298" s="118"/>
      <c r="AW1298" s="118"/>
      <c r="AX1298" s="118"/>
      <c r="AY1298" s="119">
        <f t="shared" si="4"/>
        <v>0</v>
      </c>
      <c r="AZ1298" s="118"/>
    </row>
    <row r="1299">
      <c r="A1299" s="107">
        <f t="shared" si="5"/>
        <v>1298</v>
      </c>
      <c r="B1299" s="108"/>
      <c r="C1299" s="111"/>
      <c r="D1299" s="108"/>
      <c r="E1299" s="108"/>
      <c r="F1299" s="127"/>
      <c r="G1299" s="127"/>
      <c r="H1299" s="111"/>
      <c r="I1299" s="111"/>
      <c r="J1299" s="121"/>
      <c r="K1299" s="121"/>
      <c r="L1299" s="113"/>
      <c r="M1299" s="108"/>
      <c r="N1299" s="127"/>
      <c r="O1299" s="108"/>
      <c r="P1299" s="113"/>
      <c r="Q1299" s="113"/>
      <c r="R1299" s="113"/>
      <c r="S1299" s="108"/>
      <c r="T1299" s="111"/>
      <c r="U1299" s="108"/>
      <c r="V1299" s="108"/>
      <c r="W1299" s="108"/>
      <c r="X1299" s="108"/>
      <c r="Y1299" s="116"/>
      <c r="Z1299" s="128"/>
      <c r="AA1299" s="108"/>
      <c r="AB1299" s="113"/>
      <c r="AC1299" s="113"/>
      <c r="AD1299" s="108"/>
      <c r="AE1299" s="108"/>
      <c r="AF1299" s="108"/>
      <c r="AG1299" s="113"/>
      <c r="AH1299" s="113"/>
      <c r="AI1299" s="113"/>
      <c r="AJ1299" s="108"/>
      <c r="AK1299" s="108"/>
      <c r="AL1299" s="108"/>
      <c r="AM1299" s="118"/>
      <c r="AN1299" s="118"/>
      <c r="AO1299" s="118"/>
      <c r="AP1299" s="118"/>
      <c r="AQ1299" s="118"/>
      <c r="AR1299" s="118"/>
      <c r="AS1299" s="118"/>
      <c r="AT1299" s="118"/>
      <c r="AU1299" s="118"/>
      <c r="AV1299" s="118"/>
      <c r="AW1299" s="118"/>
      <c r="AX1299" s="118"/>
      <c r="AY1299" s="119">
        <f t="shared" si="4"/>
        <v>0</v>
      </c>
      <c r="AZ1299" s="118"/>
    </row>
    <row r="1300">
      <c r="A1300" s="107">
        <f t="shared" si="5"/>
        <v>1299</v>
      </c>
      <c r="B1300" s="108"/>
      <c r="C1300" s="111"/>
      <c r="D1300" s="108"/>
      <c r="E1300" s="108"/>
      <c r="F1300" s="127"/>
      <c r="G1300" s="127"/>
      <c r="H1300" s="111"/>
      <c r="I1300" s="111"/>
      <c r="J1300" s="121"/>
      <c r="K1300" s="121"/>
      <c r="L1300" s="113"/>
      <c r="M1300" s="108"/>
      <c r="N1300" s="127"/>
      <c r="O1300" s="108"/>
      <c r="P1300" s="113"/>
      <c r="Q1300" s="113"/>
      <c r="R1300" s="113"/>
      <c r="S1300" s="108"/>
      <c r="T1300" s="111"/>
      <c r="U1300" s="108"/>
      <c r="V1300" s="108"/>
      <c r="W1300" s="108"/>
      <c r="X1300" s="108"/>
      <c r="Y1300" s="116"/>
      <c r="Z1300" s="128"/>
      <c r="AA1300" s="108"/>
      <c r="AB1300" s="113"/>
      <c r="AC1300" s="113"/>
      <c r="AD1300" s="108"/>
      <c r="AE1300" s="108"/>
      <c r="AF1300" s="108"/>
      <c r="AG1300" s="113"/>
      <c r="AH1300" s="113"/>
      <c r="AI1300" s="113"/>
      <c r="AJ1300" s="108"/>
      <c r="AK1300" s="108"/>
      <c r="AL1300" s="108"/>
      <c r="AM1300" s="118"/>
      <c r="AN1300" s="118"/>
      <c r="AO1300" s="118"/>
      <c r="AP1300" s="118"/>
      <c r="AQ1300" s="118"/>
      <c r="AR1300" s="118"/>
      <c r="AS1300" s="118"/>
      <c r="AT1300" s="118"/>
      <c r="AU1300" s="118"/>
      <c r="AV1300" s="118"/>
      <c r="AW1300" s="118"/>
      <c r="AX1300" s="118"/>
      <c r="AY1300" s="119">
        <f t="shared" si="4"/>
        <v>0</v>
      </c>
      <c r="AZ1300" s="118"/>
    </row>
    <row r="1301">
      <c r="A1301" s="107">
        <f t="shared" si="5"/>
        <v>1300</v>
      </c>
      <c r="B1301" s="108"/>
      <c r="C1301" s="111"/>
      <c r="D1301" s="108"/>
      <c r="E1301" s="108"/>
      <c r="F1301" s="127"/>
      <c r="G1301" s="127"/>
      <c r="H1301" s="111"/>
      <c r="I1301" s="111"/>
      <c r="J1301" s="121"/>
      <c r="K1301" s="121"/>
      <c r="L1301" s="113"/>
      <c r="M1301" s="108"/>
      <c r="N1301" s="127"/>
      <c r="O1301" s="108"/>
      <c r="P1301" s="113"/>
      <c r="Q1301" s="113"/>
      <c r="R1301" s="113"/>
      <c r="S1301" s="108"/>
      <c r="T1301" s="111"/>
      <c r="U1301" s="108"/>
      <c r="V1301" s="108"/>
      <c r="W1301" s="108"/>
      <c r="X1301" s="108"/>
      <c r="Y1301" s="116"/>
      <c r="Z1301" s="128"/>
      <c r="AA1301" s="108"/>
      <c r="AB1301" s="113"/>
      <c r="AC1301" s="113"/>
      <c r="AD1301" s="108"/>
      <c r="AE1301" s="108"/>
      <c r="AF1301" s="108"/>
      <c r="AG1301" s="113"/>
      <c r="AH1301" s="113"/>
      <c r="AI1301" s="113"/>
      <c r="AJ1301" s="108"/>
      <c r="AK1301" s="108"/>
      <c r="AL1301" s="108"/>
      <c r="AM1301" s="118"/>
      <c r="AN1301" s="118"/>
      <c r="AO1301" s="118"/>
      <c r="AP1301" s="118"/>
      <c r="AQ1301" s="118"/>
      <c r="AR1301" s="118"/>
      <c r="AS1301" s="118"/>
      <c r="AT1301" s="118"/>
      <c r="AU1301" s="118"/>
      <c r="AV1301" s="118"/>
      <c r="AW1301" s="118"/>
      <c r="AX1301" s="118"/>
      <c r="AY1301" s="119">
        <f t="shared" si="4"/>
        <v>0</v>
      </c>
      <c r="AZ1301" s="118"/>
    </row>
    <row r="1302">
      <c r="A1302" s="107">
        <f t="shared" si="5"/>
        <v>1301</v>
      </c>
      <c r="B1302" s="108"/>
      <c r="C1302" s="111"/>
      <c r="D1302" s="108"/>
      <c r="E1302" s="108"/>
      <c r="F1302" s="127"/>
      <c r="G1302" s="127"/>
      <c r="H1302" s="111"/>
      <c r="I1302" s="111"/>
      <c r="J1302" s="121"/>
      <c r="K1302" s="121"/>
      <c r="L1302" s="113"/>
      <c r="M1302" s="108"/>
      <c r="N1302" s="127"/>
      <c r="O1302" s="108"/>
      <c r="P1302" s="113"/>
      <c r="Q1302" s="113"/>
      <c r="R1302" s="113"/>
      <c r="S1302" s="108"/>
      <c r="T1302" s="111"/>
      <c r="U1302" s="108"/>
      <c r="V1302" s="108"/>
      <c r="W1302" s="108"/>
      <c r="X1302" s="108"/>
      <c r="Y1302" s="116"/>
      <c r="Z1302" s="128"/>
      <c r="AA1302" s="108"/>
      <c r="AB1302" s="113"/>
      <c r="AC1302" s="113"/>
      <c r="AD1302" s="108"/>
      <c r="AE1302" s="108"/>
      <c r="AF1302" s="108"/>
      <c r="AG1302" s="113"/>
      <c r="AH1302" s="113"/>
      <c r="AI1302" s="113"/>
      <c r="AJ1302" s="108"/>
      <c r="AK1302" s="108"/>
      <c r="AL1302" s="108"/>
      <c r="AM1302" s="118"/>
      <c r="AN1302" s="118"/>
      <c r="AO1302" s="118"/>
      <c r="AP1302" s="118"/>
      <c r="AQ1302" s="118"/>
      <c r="AR1302" s="118"/>
      <c r="AS1302" s="118"/>
      <c r="AT1302" s="118"/>
      <c r="AU1302" s="118"/>
      <c r="AV1302" s="118"/>
      <c r="AW1302" s="118"/>
      <c r="AX1302" s="118"/>
      <c r="AY1302" s="119">
        <f t="shared" si="4"/>
        <v>0</v>
      </c>
      <c r="AZ1302" s="118"/>
    </row>
    <row r="1303">
      <c r="A1303" s="107">
        <f t="shared" si="5"/>
        <v>1302</v>
      </c>
      <c r="B1303" s="108"/>
      <c r="C1303" s="111"/>
      <c r="D1303" s="108"/>
      <c r="E1303" s="108"/>
      <c r="F1303" s="127"/>
      <c r="G1303" s="127"/>
      <c r="H1303" s="111"/>
      <c r="I1303" s="111"/>
      <c r="J1303" s="121"/>
      <c r="K1303" s="121"/>
      <c r="L1303" s="113"/>
      <c r="M1303" s="108"/>
      <c r="N1303" s="127"/>
      <c r="O1303" s="108"/>
      <c r="P1303" s="113"/>
      <c r="Q1303" s="113"/>
      <c r="R1303" s="113"/>
      <c r="S1303" s="108"/>
      <c r="T1303" s="111"/>
      <c r="U1303" s="108"/>
      <c r="V1303" s="108"/>
      <c r="W1303" s="108"/>
      <c r="X1303" s="108"/>
      <c r="Y1303" s="116"/>
      <c r="Z1303" s="128"/>
      <c r="AA1303" s="108"/>
      <c r="AB1303" s="113"/>
      <c r="AC1303" s="113"/>
      <c r="AD1303" s="108"/>
      <c r="AE1303" s="108"/>
      <c r="AF1303" s="108"/>
      <c r="AG1303" s="113"/>
      <c r="AH1303" s="113"/>
      <c r="AI1303" s="113"/>
      <c r="AJ1303" s="108"/>
      <c r="AK1303" s="108"/>
      <c r="AL1303" s="108"/>
      <c r="AM1303" s="118"/>
      <c r="AN1303" s="118"/>
      <c r="AO1303" s="118"/>
      <c r="AP1303" s="118"/>
      <c r="AQ1303" s="118"/>
      <c r="AR1303" s="118"/>
      <c r="AS1303" s="118"/>
      <c r="AT1303" s="118"/>
      <c r="AU1303" s="118"/>
      <c r="AV1303" s="118"/>
      <c r="AW1303" s="118"/>
      <c r="AX1303" s="118"/>
      <c r="AY1303" s="119">
        <f t="shared" si="4"/>
        <v>0</v>
      </c>
      <c r="AZ1303" s="118"/>
    </row>
    <row r="1304">
      <c r="A1304" s="107">
        <f t="shared" si="5"/>
        <v>1303</v>
      </c>
      <c r="B1304" s="108"/>
      <c r="C1304" s="111"/>
      <c r="D1304" s="108"/>
      <c r="E1304" s="108"/>
      <c r="F1304" s="127"/>
      <c r="G1304" s="127"/>
      <c r="H1304" s="111"/>
      <c r="I1304" s="111"/>
      <c r="J1304" s="121"/>
      <c r="K1304" s="121"/>
      <c r="L1304" s="113"/>
      <c r="M1304" s="108"/>
      <c r="N1304" s="127"/>
      <c r="O1304" s="108"/>
      <c r="P1304" s="113"/>
      <c r="Q1304" s="113"/>
      <c r="R1304" s="113"/>
      <c r="S1304" s="108"/>
      <c r="T1304" s="111"/>
      <c r="U1304" s="108"/>
      <c r="V1304" s="108"/>
      <c r="W1304" s="108"/>
      <c r="X1304" s="108"/>
      <c r="Y1304" s="116"/>
      <c r="Z1304" s="128"/>
      <c r="AA1304" s="108"/>
      <c r="AB1304" s="113"/>
      <c r="AC1304" s="113"/>
      <c r="AD1304" s="108"/>
      <c r="AE1304" s="108"/>
      <c r="AF1304" s="108"/>
      <c r="AG1304" s="113"/>
      <c r="AH1304" s="113"/>
      <c r="AI1304" s="113"/>
      <c r="AJ1304" s="108"/>
      <c r="AK1304" s="108"/>
      <c r="AL1304" s="108"/>
      <c r="AM1304" s="118"/>
      <c r="AN1304" s="118"/>
      <c r="AO1304" s="118"/>
      <c r="AP1304" s="118"/>
      <c r="AQ1304" s="118"/>
      <c r="AR1304" s="118"/>
      <c r="AS1304" s="118"/>
      <c r="AT1304" s="118"/>
      <c r="AU1304" s="118"/>
      <c r="AV1304" s="118"/>
      <c r="AW1304" s="118"/>
      <c r="AX1304" s="118"/>
      <c r="AY1304" s="119">
        <f t="shared" si="4"/>
        <v>0</v>
      </c>
      <c r="AZ1304" s="118"/>
    </row>
    <row r="1305">
      <c r="A1305" s="107">
        <f t="shared" si="5"/>
        <v>1304</v>
      </c>
      <c r="B1305" s="108"/>
      <c r="C1305" s="111"/>
      <c r="D1305" s="108"/>
      <c r="E1305" s="108"/>
      <c r="F1305" s="127"/>
      <c r="G1305" s="127"/>
      <c r="H1305" s="111"/>
      <c r="I1305" s="111"/>
      <c r="J1305" s="121"/>
      <c r="K1305" s="121"/>
      <c r="L1305" s="113"/>
      <c r="M1305" s="108"/>
      <c r="N1305" s="127"/>
      <c r="O1305" s="108"/>
      <c r="P1305" s="113"/>
      <c r="Q1305" s="113"/>
      <c r="R1305" s="113"/>
      <c r="S1305" s="108"/>
      <c r="T1305" s="111"/>
      <c r="U1305" s="108"/>
      <c r="V1305" s="108"/>
      <c r="W1305" s="108"/>
      <c r="X1305" s="108"/>
      <c r="Y1305" s="116"/>
      <c r="Z1305" s="128"/>
      <c r="AA1305" s="108"/>
      <c r="AB1305" s="113"/>
      <c r="AC1305" s="113"/>
      <c r="AD1305" s="108"/>
      <c r="AE1305" s="108"/>
      <c r="AF1305" s="108"/>
      <c r="AG1305" s="113"/>
      <c r="AH1305" s="113"/>
      <c r="AI1305" s="113"/>
      <c r="AJ1305" s="108"/>
      <c r="AK1305" s="108"/>
      <c r="AL1305" s="108"/>
      <c r="AM1305" s="118"/>
      <c r="AN1305" s="118"/>
      <c r="AO1305" s="118"/>
      <c r="AP1305" s="118"/>
      <c r="AQ1305" s="118"/>
      <c r="AR1305" s="118"/>
      <c r="AS1305" s="118"/>
      <c r="AT1305" s="118"/>
      <c r="AU1305" s="118"/>
      <c r="AV1305" s="118"/>
      <c r="AW1305" s="118"/>
      <c r="AX1305" s="118"/>
      <c r="AY1305" s="119">
        <f t="shared" si="4"/>
        <v>0</v>
      </c>
      <c r="AZ1305" s="118"/>
    </row>
    <row r="1306">
      <c r="A1306" s="107">
        <f t="shared" si="5"/>
        <v>1305</v>
      </c>
      <c r="B1306" s="108"/>
      <c r="C1306" s="111"/>
      <c r="D1306" s="108"/>
      <c r="E1306" s="108"/>
      <c r="F1306" s="127"/>
      <c r="G1306" s="127"/>
      <c r="H1306" s="111"/>
      <c r="I1306" s="111"/>
      <c r="J1306" s="121"/>
      <c r="K1306" s="121"/>
      <c r="L1306" s="113"/>
      <c r="M1306" s="108"/>
      <c r="N1306" s="127"/>
      <c r="O1306" s="108"/>
      <c r="P1306" s="113"/>
      <c r="Q1306" s="113"/>
      <c r="R1306" s="113"/>
      <c r="S1306" s="108"/>
      <c r="T1306" s="111"/>
      <c r="U1306" s="108"/>
      <c r="V1306" s="108"/>
      <c r="W1306" s="108"/>
      <c r="X1306" s="108"/>
      <c r="Y1306" s="116"/>
      <c r="Z1306" s="128"/>
      <c r="AA1306" s="108"/>
      <c r="AB1306" s="113"/>
      <c r="AC1306" s="113"/>
      <c r="AD1306" s="108"/>
      <c r="AE1306" s="108"/>
      <c r="AF1306" s="108"/>
      <c r="AG1306" s="113"/>
      <c r="AH1306" s="113"/>
      <c r="AI1306" s="113"/>
      <c r="AJ1306" s="108"/>
      <c r="AK1306" s="108"/>
      <c r="AL1306" s="108"/>
      <c r="AM1306" s="118"/>
      <c r="AN1306" s="118"/>
      <c r="AO1306" s="118"/>
      <c r="AP1306" s="118"/>
      <c r="AQ1306" s="118"/>
      <c r="AR1306" s="118"/>
      <c r="AS1306" s="118"/>
      <c r="AT1306" s="118"/>
      <c r="AU1306" s="118"/>
      <c r="AV1306" s="118"/>
      <c r="AW1306" s="118"/>
      <c r="AX1306" s="118"/>
      <c r="AY1306" s="119">
        <f t="shared" si="4"/>
        <v>0</v>
      </c>
      <c r="AZ1306" s="118"/>
    </row>
    <row r="1307">
      <c r="A1307" s="107">
        <f t="shared" si="5"/>
        <v>1306</v>
      </c>
      <c r="B1307" s="108"/>
      <c r="C1307" s="111"/>
      <c r="D1307" s="108"/>
      <c r="E1307" s="108"/>
      <c r="F1307" s="127"/>
      <c r="G1307" s="127"/>
      <c r="H1307" s="111"/>
      <c r="I1307" s="111"/>
      <c r="J1307" s="121"/>
      <c r="K1307" s="121"/>
      <c r="L1307" s="113"/>
      <c r="M1307" s="108"/>
      <c r="N1307" s="127"/>
      <c r="O1307" s="108"/>
      <c r="P1307" s="113"/>
      <c r="Q1307" s="113"/>
      <c r="R1307" s="113"/>
      <c r="S1307" s="108"/>
      <c r="T1307" s="111"/>
      <c r="U1307" s="108"/>
      <c r="V1307" s="108"/>
      <c r="W1307" s="108"/>
      <c r="X1307" s="108"/>
      <c r="Y1307" s="116"/>
      <c r="Z1307" s="128"/>
      <c r="AA1307" s="108"/>
      <c r="AB1307" s="113"/>
      <c r="AC1307" s="113"/>
      <c r="AD1307" s="108"/>
      <c r="AE1307" s="108"/>
      <c r="AF1307" s="108"/>
      <c r="AG1307" s="113"/>
      <c r="AH1307" s="113"/>
      <c r="AI1307" s="113"/>
      <c r="AJ1307" s="108"/>
      <c r="AK1307" s="108"/>
      <c r="AL1307" s="108"/>
      <c r="AM1307" s="118"/>
      <c r="AN1307" s="118"/>
      <c r="AO1307" s="118"/>
      <c r="AP1307" s="118"/>
      <c r="AQ1307" s="118"/>
      <c r="AR1307" s="118"/>
      <c r="AS1307" s="118"/>
      <c r="AT1307" s="118"/>
      <c r="AU1307" s="118"/>
      <c r="AV1307" s="118"/>
      <c r="AW1307" s="118"/>
      <c r="AX1307" s="118"/>
      <c r="AY1307" s="119">
        <f t="shared" si="4"/>
        <v>0</v>
      </c>
      <c r="AZ1307" s="118"/>
    </row>
    <row r="1308">
      <c r="A1308" s="107">
        <f t="shared" si="5"/>
        <v>1307</v>
      </c>
      <c r="B1308" s="108"/>
      <c r="C1308" s="111"/>
      <c r="D1308" s="108"/>
      <c r="E1308" s="108"/>
      <c r="F1308" s="127"/>
      <c r="G1308" s="127"/>
      <c r="H1308" s="111"/>
      <c r="I1308" s="111"/>
      <c r="J1308" s="121"/>
      <c r="K1308" s="121"/>
      <c r="L1308" s="113"/>
      <c r="M1308" s="108"/>
      <c r="N1308" s="127"/>
      <c r="O1308" s="108"/>
      <c r="P1308" s="113"/>
      <c r="Q1308" s="113"/>
      <c r="R1308" s="113"/>
      <c r="S1308" s="108"/>
      <c r="T1308" s="111"/>
      <c r="U1308" s="108"/>
      <c r="V1308" s="108"/>
      <c r="W1308" s="108"/>
      <c r="X1308" s="108"/>
      <c r="Y1308" s="116"/>
      <c r="Z1308" s="128"/>
      <c r="AA1308" s="108"/>
      <c r="AB1308" s="113"/>
      <c r="AC1308" s="113"/>
      <c r="AD1308" s="108"/>
      <c r="AE1308" s="108"/>
      <c r="AF1308" s="108"/>
      <c r="AG1308" s="113"/>
      <c r="AH1308" s="113"/>
      <c r="AI1308" s="113"/>
      <c r="AJ1308" s="108"/>
      <c r="AK1308" s="108"/>
      <c r="AL1308" s="108"/>
      <c r="AM1308" s="118"/>
      <c r="AN1308" s="118"/>
      <c r="AO1308" s="118"/>
      <c r="AP1308" s="118"/>
      <c r="AQ1308" s="118"/>
      <c r="AR1308" s="118"/>
      <c r="AS1308" s="118"/>
      <c r="AT1308" s="118"/>
      <c r="AU1308" s="118"/>
      <c r="AV1308" s="118"/>
      <c r="AW1308" s="118"/>
      <c r="AX1308" s="118"/>
      <c r="AY1308" s="119">
        <f t="shared" si="4"/>
        <v>0</v>
      </c>
      <c r="AZ1308" s="118"/>
    </row>
    <row r="1309">
      <c r="A1309" s="107">
        <f t="shared" si="5"/>
        <v>1308</v>
      </c>
      <c r="B1309" s="108"/>
      <c r="C1309" s="111"/>
      <c r="D1309" s="108"/>
      <c r="E1309" s="108"/>
      <c r="F1309" s="127"/>
      <c r="G1309" s="127"/>
      <c r="H1309" s="111"/>
      <c r="I1309" s="111"/>
      <c r="J1309" s="121"/>
      <c r="K1309" s="121"/>
      <c r="L1309" s="113"/>
      <c r="M1309" s="108"/>
      <c r="N1309" s="127"/>
      <c r="O1309" s="108"/>
      <c r="P1309" s="113"/>
      <c r="Q1309" s="113"/>
      <c r="R1309" s="113"/>
      <c r="S1309" s="108"/>
      <c r="T1309" s="111"/>
      <c r="U1309" s="108"/>
      <c r="V1309" s="108"/>
      <c r="W1309" s="108"/>
      <c r="X1309" s="108"/>
      <c r="Y1309" s="116"/>
      <c r="Z1309" s="128"/>
      <c r="AA1309" s="108"/>
      <c r="AB1309" s="113"/>
      <c r="AC1309" s="113"/>
      <c r="AD1309" s="108"/>
      <c r="AE1309" s="108"/>
      <c r="AF1309" s="108"/>
      <c r="AG1309" s="113"/>
      <c r="AH1309" s="113"/>
      <c r="AI1309" s="113"/>
      <c r="AJ1309" s="108"/>
      <c r="AK1309" s="108"/>
      <c r="AL1309" s="108"/>
      <c r="AM1309" s="118"/>
      <c r="AN1309" s="118"/>
      <c r="AO1309" s="118"/>
      <c r="AP1309" s="118"/>
      <c r="AQ1309" s="118"/>
      <c r="AR1309" s="118"/>
      <c r="AS1309" s="118"/>
      <c r="AT1309" s="118"/>
      <c r="AU1309" s="118"/>
      <c r="AV1309" s="118"/>
      <c r="AW1309" s="118"/>
      <c r="AX1309" s="118"/>
      <c r="AY1309" s="119">
        <f t="shared" si="4"/>
        <v>0</v>
      </c>
      <c r="AZ1309" s="118"/>
    </row>
    <row r="1310">
      <c r="A1310" s="107">
        <f t="shared" si="5"/>
        <v>1309</v>
      </c>
      <c r="B1310" s="108"/>
      <c r="C1310" s="111"/>
      <c r="D1310" s="108"/>
      <c r="E1310" s="108"/>
      <c r="F1310" s="127"/>
      <c r="G1310" s="127"/>
      <c r="H1310" s="111"/>
      <c r="I1310" s="111"/>
      <c r="J1310" s="121"/>
      <c r="K1310" s="121"/>
      <c r="L1310" s="113"/>
      <c r="M1310" s="108"/>
      <c r="N1310" s="127"/>
      <c r="O1310" s="108"/>
      <c r="P1310" s="113"/>
      <c r="Q1310" s="113"/>
      <c r="R1310" s="113"/>
      <c r="S1310" s="108"/>
      <c r="T1310" s="111"/>
      <c r="U1310" s="108"/>
      <c r="V1310" s="108"/>
      <c r="W1310" s="108"/>
      <c r="X1310" s="108"/>
      <c r="Y1310" s="116"/>
      <c r="Z1310" s="128"/>
      <c r="AA1310" s="108"/>
      <c r="AB1310" s="113"/>
      <c r="AC1310" s="113"/>
      <c r="AD1310" s="108"/>
      <c r="AE1310" s="108"/>
      <c r="AF1310" s="108"/>
      <c r="AG1310" s="113"/>
      <c r="AH1310" s="113"/>
      <c r="AI1310" s="113"/>
      <c r="AJ1310" s="108"/>
      <c r="AK1310" s="108"/>
      <c r="AL1310" s="108"/>
      <c r="AM1310" s="118"/>
      <c r="AN1310" s="118"/>
      <c r="AO1310" s="118"/>
      <c r="AP1310" s="118"/>
      <c r="AQ1310" s="118"/>
      <c r="AR1310" s="118"/>
      <c r="AS1310" s="118"/>
      <c r="AT1310" s="118"/>
      <c r="AU1310" s="118"/>
      <c r="AV1310" s="118"/>
      <c r="AW1310" s="118"/>
      <c r="AX1310" s="118"/>
      <c r="AY1310" s="119">
        <f t="shared" si="4"/>
        <v>0</v>
      </c>
      <c r="AZ1310" s="118"/>
    </row>
    <row r="1311">
      <c r="A1311" s="107">
        <f t="shared" si="5"/>
        <v>1310</v>
      </c>
      <c r="B1311" s="108"/>
      <c r="C1311" s="111"/>
      <c r="D1311" s="108"/>
      <c r="E1311" s="108"/>
      <c r="F1311" s="127"/>
      <c r="G1311" s="127"/>
      <c r="H1311" s="111"/>
      <c r="I1311" s="111"/>
      <c r="J1311" s="121"/>
      <c r="K1311" s="121"/>
      <c r="L1311" s="113"/>
      <c r="M1311" s="108"/>
      <c r="N1311" s="127"/>
      <c r="O1311" s="108"/>
      <c r="P1311" s="113"/>
      <c r="Q1311" s="113"/>
      <c r="R1311" s="113"/>
      <c r="S1311" s="108"/>
      <c r="T1311" s="111"/>
      <c r="U1311" s="108"/>
      <c r="V1311" s="108"/>
      <c r="W1311" s="108"/>
      <c r="X1311" s="108"/>
      <c r="Y1311" s="116"/>
      <c r="Z1311" s="128"/>
      <c r="AA1311" s="108"/>
      <c r="AB1311" s="113"/>
      <c r="AC1311" s="113"/>
      <c r="AD1311" s="108"/>
      <c r="AE1311" s="108"/>
      <c r="AF1311" s="108"/>
      <c r="AG1311" s="113"/>
      <c r="AH1311" s="113"/>
      <c r="AI1311" s="113"/>
      <c r="AJ1311" s="108"/>
      <c r="AK1311" s="108"/>
      <c r="AL1311" s="108"/>
      <c r="AM1311" s="118"/>
      <c r="AN1311" s="118"/>
      <c r="AO1311" s="118"/>
      <c r="AP1311" s="118"/>
      <c r="AQ1311" s="118"/>
      <c r="AR1311" s="118"/>
      <c r="AS1311" s="118"/>
      <c r="AT1311" s="118"/>
      <c r="AU1311" s="118"/>
      <c r="AV1311" s="118"/>
      <c r="AW1311" s="118"/>
      <c r="AX1311" s="118"/>
      <c r="AY1311" s="119">
        <f t="shared" si="4"/>
        <v>0</v>
      </c>
      <c r="AZ1311" s="118"/>
    </row>
    <row r="1312">
      <c r="A1312" s="107">
        <f t="shared" si="5"/>
        <v>1311</v>
      </c>
      <c r="B1312" s="108"/>
      <c r="C1312" s="111"/>
      <c r="D1312" s="108"/>
      <c r="E1312" s="108"/>
      <c r="F1312" s="127"/>
      <c r="G1312" s="127"/>
      <c r="H1312" s="111"/>
      <c r="I1312" s="111"/>
      <c r="J1312" s="121"/>
      <c r="K1312" s="121"/>
      <c r="L1312" s="113"/>
      <c r="M1312" s="108"/>
      <c r="N1312" s="127"/>
      <c r="O1312" s="108"/>
      <c r="P1312" s="113"/>
      <c r="Q1312" s="113"/>
      <c r="R1312" s="113"/>
      <c r="S1312" s="108"/>
      <c r="T1312" s="111"/>
      <c r="U1312" s="108"/>
      <c r="V1312" s="108"/>
      <c r="W1312" s="108"/>
      <c r="X1312" s="108"/>
      <c r="Y1312" s="116"/>
      <c r="Z1312" s="128"/>
      <c r="AA1312" s="108"/>
      <c r="AB1312" s="113"/>
      <c r="AC1312" s="113"/>
      <c r="AD1312" s="108"/>
      <c r="AE1312" s="108"/>
      <c r="AF1312" s="108"/>
      <c r="AG1312" s="113"/>
      <c r="AH1312" s="113"/>
      <c r="AI1312" s="113"/>
      <c r="AJ1312" s="108"/>
      <c r="AK1312" s="108"/>
      <c r="AL1312" s="108"/>
      <c r="AM1312" s="118"/>
      <c r="AN1312" s="118"/>
      <c r="AO1312" s="118"/>
      <c r="AP1312" s="118"/>
      <c r="AQ1312" s="118"/>
      <c r="AR1312" s="118"/>
      <c r="AS1312" s="118"/>
      <c r="AT1312" s="118"/>
      <c r="AU1312" s="118"/>
      <c r="AV1312" s="118"/>
      <c r="AW1312" s="118"/>
      <c r="AX1312" s="118"/>
      <c r="AY1312" s="119">
        <f t="shared" si="4"/>
        <v>0</v>
      </c>
      <c r="AZ1312" s="118"/>
    </row>
    <row r="1313">
      <c r="A1313" s="107">
        <f t="shared" si="5"/>
        <v>1312</v>
      </c>
      <c r="B1313" s="108"/>
      <c r="C1313" s="111"/>
      <c r="D1313" s="108"/>
      <c r="E1313" s="108"/>
      <c r="F1313" s="127"/>
      <c r="G1313" s="127"/>
      <c r="H1313" s="111"/>
      <c r="I1313" s="111"/>
      <c r="J1313" s="121"/>
      <c r="K1313" s="121"/>
      <c r="L1313" s="113"/>
      <c r="M1313" s="108"/>
      <c r="N1313" s="127"/>
      <c r="O1313" s="108"/>
      <c r="P1313" s="113"/>
      <c r="Q1313" s="113"/>
      <c r="R1313" s="113"/>
      <c r="S1313" s="108"/>
      <c r="T1313" s="111"/>
      <c r="U1313" s="108"/>
      <c r="V1313" s="108"/>
      <c r="W1313" s="108"/>
      <c r="X1313" s="108"/>
      <c r="Y1313" s="116"/>
      <c r="Z1313" s="128"/>
      <c r="AA1313" s="108"/>
      <c r="AB1313" s="113"/>
      <c r="AC1313" s="113"/>
      <c r="AD1313" s="108"/>
      <c r="AE1313" s="108"/>
      <c r="AF1313" s="108"/>
      <c r="AG1313" s="113"/>
      <c r="AH1313" s="113"/>
      <c r="AI1313" s="113"/>
      <c r="AJ1313" s="108"/>
      <c r="AK1313" s="108"/>
      <c r="AL1313" s="108"/>
      <c r="AM1313" s="118"/>
      <c r="AN1313" s="118"/>
      <c r="AO1313" s="118"/>
      <c r="AP1313" s="118"/>
      <c r="AQ1313" s="118"/>
      <c r="AR1313" s="118"/>
      <c r="AS1313" s="118"/>
      <c r="AT1313" s="118"/>
      <c r="AU1313" s="118"/>
      <c r="AV1313" s="118"/>
      <c r="AW1313" s="118"/>
      <c r="AX1313" s="118"/>
      <c r="AY1313" s="119">
        <f t="shared" si="4"/>
        <v>0</v>
      </c>
      <c r="AZ1313" s="118"/>
    </row>
    <row r="1314">
      <c r="A1314" s="107">
        <f t="shared" si="5"/>
        <v>1313</v>
      </c>
      <c r="B1314" s="108"/>
      <c r="C1314" s="111"/>
      <c r="D1314" s="108"/>
      <c r="E1314" s="108"/>
      <c r="F1314" s="127"/>
      <c r="G1314" s="127"/>
      <c r="H1314" s="111"/>
      <c r="I1314" s="111"/>
      <c r="J1314" s="121"/>
      <c r="K1314" s="121"/>
      <c r="L1314" s="113"/>
      <c r="M1314" s="108"/>
      <c r="N1314" s="127"/>
      <c r="O1314" s="108"/>
      <c r="P1314" s="113"/>
      <c r="Q1314" s="113"/>
      <c r="R1314" s="113"/>
      <c r="S1314" s="108"/>
      <c r="T1314" s="111"/>
      <c r="U1314" s="108"/>
      <c r="V1314" s="108"/>
      <c r="W1314" s="108"/>
      <c r="X1314" s="108"/>
      <c r="Y1314" s="116"/>
      <c r="Z1314" s="128"/>
      <c r="AA1314" s="108"/>
      <c r="AB1314" s="113"/>
      <c r="AC1314" s="113"/>
      <c r="AD1314" s="108"/>
      <c r="AE1314" s="108"/>
      <c r="AF1314" s="108"/>
      <c r="AG1314" s="113"/>
      <c r="AH1314" s="113"/>
      <c r="AI1314" s="113"/>
      <c r="AJ1314" s="108"/>
      <c r="AK1314" s="108"/>
      <c r="AL1314" s="108"/>
      <c r="AM1314" s="118"/>
      <c r="AN1314" s="118"/>
      <c r="AO1314" s="118"/>
      <c r="AP1314" s="118"/>
      <c r="AQ1314" s="118"/>
      <c r="AR1314" s="118"/>
      <c r="AS1314" s="118"/>
      <c r="AT1314" s="118"/>
      <c r="AU1314" s="118"/>
      <c r="AV1314" s="118"/>
      <c r="AW1314" s="118"/>
      <c r="AX1314" s="118"/>
      <c r="AY1314" s="119">
        <f t="shared" si="4"/>
        <v>0</v>
      </c>
      <c r="AZ1314" s="118"/>
    </row>
    <row r="1315">
      <c r="A1315" s="107">
        <f t="shared" si="5"/>
        <v>1314</v>
      </c>
      <c r="B1315" s="108"/>
      <c r="C1315" s="111"/>
      <c r="D1315" s="108"/>
      <c r="E1315" s="108"/>
      <c r="F1315" s="127"/>
      <c r="G1315" s="127"/>
      <c r="H1315" s="111"/>
      <c r="I1315" s="111"/>
      <c r="J1315" s="121"/>
      <c r="K1315" s="121"/>
      <c r="L1315" s="113"/>
      <c r="M1315" s="108"/>
      <c r="N1315" s="127"/>
      <c r="O1315" s="108"/>
      <c r="P1315" s="113"/>
      <c r="Q1315" s="113"/>
      <c r="R1315" s="113"/>
      <c r="S1315" s="108"/>
      <c r="T1315" s="111"/>
      <c r="U1315" s="108"/>
      <c r="V1315" s="108"/>
      <c r="W1315" s="108"/>
      <c r="X1315" s="108"/>
      <c r="Y1315" s="116"/>
      <c r="Z1315" s="128"/>
      <c r="AA1315" s="108"/>
      <c r="AB1315" s="113"/>
      <c r="AC1315" s="113"/>
      <c r="AD1315" s="108"/>
      <c r="AE1315" s="108"/>
      <c r="AF1315" s="108"/>
      <c r="AG1315" s="113"/>
      <c r="AH1315" s="113"/>
      <c r="AI1315" s="113"/>
      <c r="AJ1315" s="108"/>
      <c r="AK1315" s="108"/>
      <c r="AL1315" s="108"/>
      <c r="AM1315" s="118"/>
      <c r="AN1315" s="118"/>
      <c r="AO1315" s="118"/>
      <c r="AP1315" s="118"/>
      <c r="AQ1315" s="118"/>
      <c r="AR1315" s="118"/>
      <c r="AS1315" s="118"/>
      <c r="AT1315" s="118"/>
      <c r="AU1315" s="118"/>
      <c r="AV1315" s="118"/>
      <c r="AW1315" s="118"/>
      <c r="AX1315" s="118"/>
      <c r="AY1315" s="119">
        <f t="shared" si="4"/>
        <v>0</v>
      </c>
      <c r="AZ1315" s="118"/>
    </row>
    <row r="1316">
      <c r="A1316" s="107">
        <f t="shared" si="5"/>
        <v>1315</v>
      </c>
      <c r="B1316" s="108"/>
      <c r="C1316" s="111"/>
      <c r="D1316" s="108"/>
      <c r="E1316" s="108"/>
      <c r="F1316" s="127"/>
      <c r="G1316" s="127"/>
      <c r="H1316" s="111"/>
      <c r="I1316" s="111"/>
      <c r="J1316" s="121"/>
      <c r="K1316" s="121"/>
      <c r="L1316" s="113"/>
      <c r="M1316" s="108"/>
      <c r="N1316" s="127"/>
      <c r="O1316" s="108"/>
      <c r="P1316" s="113"/>
      <c r="Q1316" s="113"/>
      <c r="R1316" s="113"/>
      <c r="S1316" s="108"/>
      <c r="T1316" s="111"/>
      <c r="U1316" s="108"/>
      <c r="V1316" s="108"/>
      <c r="W1316" s="108"/>
      <c r="X1316" s="108"/>
      <c r="Y1316" s="116"/>
      <c r="Z1316" s="128"/>
      <c r="AA1316" s="108"/>
      <c r="AB1316" s="113"/>
      <c r="AC1316" s="113"/>
      <c r="AD1316" s="108"/>
      <c r="AE1316" s="108"/>
      <c r="AF1316" s="108"/>
      <c r="AG1316" s="113"/>
      <c r="AH1316" s="113"/>
      <c r="AI1316" s="113"/>
      <c r="AJ1316" s="108"/>
      <c r="AK1316" s="108"/>
      <c r="AL1316" s="108"/>
      <c r="AM1316" s="118"/>
      <c r="AN1316" s="118"/>
      <c r="AO1316" s="118"/>
      <c r="AP1316" s="118"/>
      <c r="AQ1316" s="118"/>
      <c r="AR1316" s="118"/>
      <c r="AS1316" s="118"/>
      <c r="AT1316" s="118"/>
      <c r="AU1316" s="118"/>
      <c r="AV1316" s="118"/>
      <c r="AW1316" s="118"/>
      <c r="AX1316" s="118"/>
      <c r="AY1316" s="119">
        <f t="shared" si="4"/>
        <v>0</v>
      </c>
      <c r="AZ1316" s="118"/>
    </row>
    <row r="1317">
      <c r="A1317" s="107">
        <f t="shared" si="5"/>
        <v>1316</v>
      </c>
      <c r="B1317" s="108"/>
      <c r="C1317" s="111"/>
      <c r="D1317" s="108"/>
      <c r="E1317" s="108"/>
      <c r="F1317" s="127"/>
      <c r="G1317" s="127"/>
      <c r="H1317" s="111"/>
      <c r="I1317" s="111"/>
      <c r="J1317" s="121"/>
      <c r="K1317" s="121"/>
      <c r="L1317" s="113"/>
      <c r="M1317" s="108"/>
      <c r="N1317" s="127"/>
      <c r="O1317" s="108"/>
      <c r="P1317" s="113"/>
      <c r="Q1317" s="113"/>
      <c r="R1317" s="113"/>
      <c r="S1317" s="108"/>
      <c r="T1317" s="111"/>
      <c r="U1317" s="108"/>
      <c r="V1317" s="108"/>
      <c r="W1317" s="108"/>
      <c r="X1317" s="108"/>
      <c r="Y1317" s="116"/>
      <c r="Z1317" s="128"/>
      <c r="AA1317" s="108"/>
      <c r="AB1317" s="113"/>
      <c r="AC1317" s="113"/>
      <c r="AD1317" s="108"/>
      <c r="AE1317" s="108"/>
      <c r="AF1317" s="108"/>
      <c r="AG1317" s="113"/>
      <c r="AH1317" s="113"/>
      <c r="AI1317" s="113"/>
      <c r="AJ1317" s="108"/>
      <c r="AK1317" s="108"/>
      <c r="AL1317" s="108"/>
      <c r="AM1317" s="118"/>
      <c r="AN1317" s="118"/>
      <c r="AO1317" s="118"/>
      <c r="AP1317" s="118"/>
      <c r="AQ1317" s="118"/>
      <c r="AR1317" s="118"/>
      <c r="AS1317" s="118"/>
      <c r="AT1317" s="118"/>
      <c r="AU1317" s="118"/>
      <c r="AV1317" s="118"/>
      <c r="AW1317" s="118"/>
      <c r="AX1317" s="118"/>
      <c r="AY1317" s="119">
        <f t="shared" si="4"/>
        <v>0</v>
      </c>
      <c r="AZ1317" s="118"/>
    </row>
    <row r="1318">
      <c r="A1318" s="107">
        <f t="shared" si="5"/>
        <v>1317</v>
      </c>
      <c r="B1318" s="108"/>
      <c r="C1318" s="111"/>
      <c r="D1318" s="108"/>
      <c r="E1318" s="108"/>
      <c r="F1318" s="127"/>
      <c r="G1318" s="127"/>
      <c r="H1318" s="111"/>
      <c r="I1318" s="111"/>
      <c r="J1318" s="121"/>
      <c r="K1318" s="121"/>
      <c r="L1318" s="113"/>
      <c r="M1318" s="108"/>
      <c r="N1318" s="127"/>
      <c r="O1318" s="108"/>
      <c r="P1318" s="113"/>
      <c r="Q1318" s="113"/>
      <c r="R1318" s="113"/>
      <c r="S1318" s="108"/>
      <c r="T1318" s="111"/>
      <c r="U1318" s="108"/>
      <c r="V1318" s="108"/>
      <c r="W1318" s="108"/>
      <c r="X1318" s="108"/>
      <c r="Y1318" s="116"/>
      <c r="Z1318" s="128"/>
      <c r="AA1318" s="108"/>
      <c r="AB1318" s="113"/>
      <c r="AC1318" s="113"/>
      <c r="AD1318" s="108"/>
      <c r="AE1318" s="108"/>
      <c r="AF1318" s="108"/>
      <c r="AG1318" s="113"/>
      <c r="AH1318" s="113"/>
      <c r="AI1318" s="113"/>
      <c r="AJ1318" s="108"/>
      <c r="AK1318" s="108"/>
      <c r="AL1318" s="108"/>
      <c r="AM1318" s="118"/>
      <c r="AN1318" s="118"/>
      <c r="AO1318" s="118"/>
      <c r="AP1318" s="118"/>
      <c r="AQ1318" s="118"/>
      <c r="AR1318" s="118"/>
      <c r="AS1318" s="118"/>
      <c r="AT1318" s="118"/>
      <c r="AU1318" s="118"/>
      <c r="AV1318" s="118"/>
      <c r="AW1318" s="118"/>
      <c r="AX1318" s="118"/>
      <c r="AY1318" s="119">
        <f t="shared" si="4"/>
        <v>0</v>
      </c>
      <c r="AZ1318" s="118"/>
    </row>
    <row r="1319">
      <c r="A1319" s="107">
        <f t="shared" si="5"/>
        <v>1318</v>
      </c>
      <c r="B1319" s="108"/>
      <c r="C1319" s="111"/>
      <c r="D1319" s="108"/>
      <c r="E1319" s="108"/>
      <c r="F1319" s="127"/>
      <c r="G1319" s="127"/>
      <c r="H1319" s="111"/>
      <c r="I1319" s="111"/>
      <c r="J1319" s="121"/>
      <c r="K1319" s="121"/>
      <c r="L1319" s="113"/>
      <c r="M1319" s="108"/>
      <c r="N1319" s="127"/>
      <c r="O1319" s="108"/>
      <c r="P1319" s="113"/>
      <c r="Q1319" s="113"/>
      <c r="R1319" s="113"/>
      <c r="S1319" s="108"/>
      <c r="T1319" s="111"/>
      <c r="U1319" s="108"/>
      <c r="V1319" s="108"/>
      <c r="W1319" s="108"/>
      <c r="X1319" s="108"/>
      <c r="Y1319" s="116"/>
      <c r="Z1319" s="128"/>
      <c r="AA1319" s="108"/>
      <c r="AB1319" s="113"/>
      <c r="AC1319" s="113"/>
      <c r="AD1319" s="108"/>
      <c r="AE1319" s="108"/>
      <c r="AF1319" s="108"/>
      <c r="AG1319" s="113"/>
      <c r="AH1319" s="113"/>
      <c r="AI1319" s="113"/>
      <c r="AJ1319" s="108"/>
      <c r="AK1319" s="108"/>
      <c r="AL1319" s="108"/>
      <c r="AM1319" s="118"/>
      <c r="AN1319" s="118"/>
      <c r="AO1319" s="118"/>
      <c r="AP1319" s="118"/>
      <c r="AQ1319" s="118"/>
      <c r="AR1319" s="118"/>
      <c r="AS1319" s="118"/>
      <c r="AT1319" s="118"/>
      <c r="AU1319" s="118"/>
      <c r="AV1319" s="118"/>
      <c r="AW1319" s="118"/>
      <c r="AX1319" s="118"/>
      <c r="AY1319" s="119">
        <f t="shared" si="4"/>
        <v>0</v>
      </c>
      <c r="AZ1319" s="118"/>
    </row>
    <row r="1320">
      <c r="A1320" s="107">
        <f t="shared" si="5"/>
        <v>1319</v>
      </c>
      <c r="B1320" s="108"/>
      <c r="C1320" s="111"/>
      <c r="D1320" s="108"/>
      <c r="E1320" s="108"/>
      <c r="F1320" s="127"/>
      <c r="G1320" s="127"/>
      <c r="H1320" s="111"/>
      <c r="I1320" s="111"/>
      <c r="J1320" s="121"/>
      <c r="K1320" s="121"/>
      <c r="L1320" s="113"/>
      <c r="M1320" s="108"/>
      <c r="N1320" s="127"/>
      <c r="O1320" s="108"/>
      <c r="P1320" s="113"/>
      <c r="Q1320" s="113"/>
      <c r="R1320" s="113"/>
      <c r="S1320" s="108"/>
      <c r="T1320" s="111"/>
      <c r="U1320" s="108"/>
      <c r="V1320" s="108"/>
      <c r="W1320" s="108"/>
      <c r="X1320" s="108"/>
      <c r="Y1320" s="116"/>
      <c r="Z1320" s="128"/>
      <c r="AA1320" s="108"/>
      <c r="AB1320" s="113"/>
      <c r="AC1320" s="113"/>
      <c r="AD1320" s="108"/>
      <c r="AE1320" s="108"/>
      <c r="AF1320" s="108"/>
      <c r="AG1320" s="113"/>
      <c r="AH1320" s="113"/>
      <c r="AI1320" s="113"/>
      <c r="AJ1320" s="108"/>
      <c r="AK1320" s="108"/>
      <c r="AL1320" s="108"/>
      <c r="AM1320" s="118"/>
      <c r="AN1320" s="118"/>
      <c r="AO1320" s="118"/>
      <c r="AP1320" s="118"/>
      <c r="AQ1320" s="118"/>
      <c r="AR1320" s="118"/>
      <c r="AS1320" s="118"/>
      <c r="AT1320" s="118"/>
      <c r="AU1320" s="118"/>
      <c r="AV1320" s="118"/>
      <c r="AW1320" s="118"/>
      <c r="AX1320" s="118"/>
      <c r="AY1320" s="119">
        <f t="shared" si="4"/>
        <v>0</v>
      </c>
      <c r="AZ1320" s="118"/>
    </row>
    <row r="1321">
      <c r="A1321" s="107">
        <f t="shared" si="5"/>
        <v>1320</v>
      </c>
      <c r="B1321" s="108"/>
      <c r="C1321" s="111"/>
      <c r="D1321" s="108"/>
      <c r="E1321" s="108"/>
      <c r="F1321" s="127"/>
      <c r="G1321" s="127"/>
      <c r="H1321" s="111"/>
      <c r="I1321" s="111"/>
      <c r="J1321" s="121"/>
      <c r="K1321" s="121"/>
      <c r="L1321" s="113"/>
      <c r="M1321" s="108"/>
      <c r="N1321" s="127"/>
      <c r="O1321" s="108"/>
      <c r="P1321" s="113"/>
      <c r="Q1321" s="113"/>
      <c r="R1321" s="113"/>
      <c r="S1321" s="108"/>
      <c r="T1321" s="111"/>
      <c r="U1321" s="108"/>
      <c r="V1321" s="108"/>
      <c r="W1321" s="108"/>
      <c r="X1321" s="108"/>
      <c r="Y1321" s="116"/>
      <c r="Z1321" s="128"/>
      <c r="AA1321" s="108"/>
      <c r="AB1321" s="113"/>
      <c r="AC1321" s="113"/>
      <c r="AD1321" s="108"/>
      <c r="AE1321" s="108"/>
      <c r="AF1321" s="108"/>
      <c r="AG1321" s="113"/>
      <c r="AH1321" s="113"/>
      <c r="AI1321" s="113"/>
      <c r="AJ1321" s="108"/>
      <c r="AK1321" s="108"/>
      <c r="AL1321" s="108"/>
      <c r="AM1321" s="118"/>
      <c r="AN1321" s="118"/>
      <c r="AO1321" s="118"/>
      <c r="AP1321" s="118"/>
      <c r="AQ1321" s="118"/>
      <c r="AR1321" s="118"/>
      <c r="AS1321" s="118"/>
      <c r="AT1321" s="118"/>
      <c r="AU1321" s="118"/>
      <c r="AV1321" s="118"/>
      <c r="AW1321" s="118"/>
      <c r="AX1321" s="118"/>
      <c r="AY1321" s="119">
        <f t="shared" si="4"/>
        <v>0</v>
      </c>
      <c r="AZ1321" s="118"/>
    </row>
    <row r="1322">
      <c r="A1322" s="107">
        <f t="shared" si="5"/>
        <v>1321</v>
      </c>
      <c r="B1322" s="108"/>
      <c r="C1322" s="111"/>
      <c r="D1322" s="108"/>
      <c r="E1322" s="108"/>
      <c r="F1322" s="127"/>
      <c r="G1322" s="127"/>
      <c r="H1322" s="111"/>
      <c r="I1322" s="111"/>
      <c r="J1322" s="121"/>
      <c r="K1322" s="121"/>
      <c r="L1322" s="113"/>
      <c r="M1322" s="108"/>
      <c r="N1322" s="127"/>
      <c r="O1322" s="108"/>
      <c r="P1322" s="113"/>
      <c r="Q1322" s="113"/>
      <c r="R1322" s="113"/>
      <c r="S1322" s="108"/>
      <c r="T1322" s="111"/>
      <c r="U1322" s="108"/>
      <c r="V1322" s="108"/>
      <c r="W1322" s="108"/>
      <c r="X1322" s="108"/>
      <c r="Y1322" s="116"/>
      <c r="Z1322" s="128"/>
      <c r="AA1322" s="108"/>
      <c r="AB1322" s="113"/>
      <c r="AC1322" s="113"/>
      <c r="AD1322" s="108"/>
      <c r="AE1322" s="108"/>
      <c r="AF1322" s="108"/>
      <c r="AG1322" s="113"/>
      <c r="AH1322" s="113"/>
      <c r="AI1322" s="113"/>
      <c r="AJ1322" s="108"/>
      <c r="AK1322" s="108"/>
      <c r="AL1322" s="108"/>
      <c r="AM1322" s="118"/>
      <c r="AN1322" s="118"/>
      <c r="AO1322" s="118"/>
      <c r="AP1322" s="118"/>
      <c r="AQ1322" s="118"/>
      <c r="AR1322" s="118"/>
      <c r="AS1322" s="118"/>
      <c r="AT1322" s="118"/>
      <c r="AU1322" s="118"/>
      <c r="AV1322" s="118"/>
      <c r="AW1322" s="118"/>
      <c r="AX1322" s="118"/>
      <c r="AY1322" s="119">
        <f t="shared" si="4"/>
        <v>0</v>
      </c>
      <c r="AZ1322" s="118"/>
    </row>
    <row r="1323">
      <c r="A1323" s="107">
        <f t="shared" si="5"/>
        <v>1322</v>
      </c>
      <c r="B1323" s="108"/>
      <c r="C1323" s="111"/>
      <c r="D1323" s="108"/>
      <c r="E1323" s="108"/>
      <c r="F1323" s="127"/>
      <c r="G1323" s="127"/>
      <c r="H1323" s="111"/>
      <c r="I1323" s="111"/>
      <c r="J1323" s="121"/>
      <c r="K1323" s="121"/>
      <c r="L1323" s="113"/>
      <c r="M1323" s="108"/>
      <c r="N1323" s="127"/>
      <c r="O1323" s="108"/>
      <c r="P1323" s="113"/>
      <c r="Q1323" s="113"/>
      <c r="R1323" s="113"/>
      <c r="S1323" s="108"/>
      <c r="T1323" s="111"/>
      <c r="U1323" s="108"/>
      <c r="V1323" s="108"/>
      <c r="W1323" s="108"/>
      <c r="X1323" s="108"/>
      <c r="Y1323" s="116"/>
      <c r="Z1323" s="128"/>
      <c r="AA1323" s="108"/>
      <c r="AB1323" s="113"/>
      <c r="AC1323" s="113"/>
      <c r="AD1323" s="108"/>
      <c r="AE1323" s="108"/>
      <c r="AF1323" s="108"/>
      <c r="AG1323" s="113"/>
      <c r="AH1323" s="113"/>
      <c r="AI1323" s="113"/>
      <c r="AJ1323" s="108"/>
      <c r="AK1323" s="108"/>
      <c r="AL1323" s="108"/>
      <c r="AM1323" s="118"/>
      <c r="AN1323" s="118"/>
      <c r="AO1323" s="118"/>
      <c r="AP1323" s="118"/>
      <c r="AQ1323" s="118"/>
      <c r="AR1323" s="118"/>
      <c r="AS1323" s="118"/>
      <c r="AT1323" s="118"/>
      <c r="AU1323" s="118"/>
      <c r="AV1323" s="118"/>
      <c r="AW1323" s="118"/>
      <c r="AX1323" s="118"/>
      <c r="AY1323" s="119">
        <f t="shared" si="4"/>
        <v>0</v>
      </c>
      <c r="AZ1323" s="118"/>
    </row>
    <row r="1324">
      <c r="A1324" s="107">
        <f t="shared" si="5"/>
        <v>1323</v>
      </c>
      <c r="B1324" s="108"/>
      <c r="C1324" s="111"/>
      <c r="D1324" s="108"/>
      <c r="E1324" s="108"/>
      <c r="F1324" s="127"/>
      <c r="G1324" s="127"/>
      <c r="H1324" s="111"/>
      <c r="I1324" s="111"/>
      <c r="J1324" s="121"/>
      <c r="K1324" s="121"/>
      <c r="L1324" s="113"/>
      <c r="M1324" s="108"/>
      <c r="N1324" s="127"/>
      <c r="O1324" s="108"/>
      <c r="P1324" s="113"/>
      <c r="Q1324" s="113"/>
      <c r="R1324" s="113"/>
      <c r="S1324" s="108"/>
      <c r="T1324" s="111"/>
      <c r="U1324" s="108"/>
      <c r="V1324" s="108"/>
      <c r="W1324" s="108"/>
      <c r="X1324" s="108"/>
      <c r="Y1324" s="116"/>
      <c r="Z1324" s="128"/>
      <c r="AA1324" s="108"/>
      <c r="AB1324" s="113"/>
      <c r="AC1324" s="113"/>
      <c r="AD1324" s="108"/>
      <c r="AE1324" s="108"/>
      <c r="AF1324" s="108"/>
      <c r="AG1324" s="113"/>
      <c r="AH1324" s="113"/>
      <c r="AI1324" s="113"/>
      <c r="AJ1324" s="108"/>
      <c r="AK1324" s="108"/>
      <c r="AL1324" s="108"/>
      <c r="AM1324" s="118"/>
      <c r="AN1324" s="118"/>
      <c r="AO1324" s="118"/>
      <c r="AP1324" s="118"/>
      <c r="AQ1324" s="118"/>
      <c r="AR1324" s="118"/>
      <c r="AS1324" s="118"/>
      <c r="AT1324" s="118"/>
      <c r="AU1324" s="118"/>
      <c r="AV1324" s="118"/>
      <c r="AW1324" s="118"/>
      <c r="AX1324" s="118"/>
      <c r="AY1324" s="119">
        <f t="shared" si="4"/>
        <v>0</v>
      </c>
      <c r="AZ1324" s="118"/>
    </row>
    <row r="1325">
      <c r="A1325" s="107">
        <f t="shared" si="5"/>
        <v>1324</v>
      </c>
      <c r="B1325" s="108"/>
      <c r="C1325" s="111"/>
      <c r="D1325" s="108"/>
      <c r="E1325" s="108"/>
      <c r="F1325" s="127"/>
      <c r="G1325" s="127"/>
      <c r="H1325" s="111"/>
      <c r="I1325" s="111"/>
      <c r="J1325" s="121"/>
      <c r="K1325" s="121"/>
      <c r="L1325" s="113"/>
      <c r="M1325" s="108"/>
      <c r="N1325" s="127"/>
      <c r="O1325" s="108"/>
      <c r="P1325" s="113"/>
      <c r="Q1325" s="113"/>
      <c r="R1325" s="113"/>
      <c r="S1325" s="108"/>
      <c r="T1325" s="111"/>
      <c r="U1325" s="108"/>
      <c r="V1325" s="108"/>
      <c r="W1325" s="108"/>
      <c r="X1325" s="108"/>
      <c r="Y1325" s="116"/>
      <c r="Z1325" s="128"/>
      <c r="AA1325" s="108"/>
      <c r="AB1325" s="113"/>
      <c r="AC1325" s="113"/>
      <c r="AD1325" s="108"/>
      <c r="AE1325" s="108"/>
      <c r="AF1325" s="108"/>
      <c r="AG1325" s="113"/>
      <c r="AH1325" s="113"/>
      <c r="AI1325" s="113"/>
      <c r="AJ1325" s="108"/>
      <c r="AK1325" s="108"/>
      <c r="AL1325" s="108"/>
      <c r="AM1325" s="118"/>
      <c r="AN1325" s="118"/>
      <c r="AO1325" s="118"/>
      <c r="AP1325" s="118"/>
      <c r="AQ1325" s="118"/>
      <c r="AR1325" s="118"/>
      <c r="AS1325" s="118"/>
      <c r="AT1325" s="118"/>
      <c r="AU1325" s="118"/>
      <c r="AV1325" s="118"/>
      <c r="AW1325" s="118"/>
      <c r="AX1325" s="118"/>
      <c r="AY1325" s="119">
        <f t="shared" si="4"/>
        <v>0</v>
      </c>
      <c r="AZ1325" s="118"/>
    </row>
    <row r="1326">
      <c r="A1326" s="107">
        <f t="shared" si="5"/>
        <v>1325</v>
      </c>
      <c r="B1326" s="108"/>
      <c r="C1326" s="111"/>
      <c r="D1326" s="108"/>
      <c r="E1326" s="108"/>
      <c r="F1326" s="127"/>
      <c r="G1326" s="127"/>
      <c r="H1326" s="111"/>
      <c r="I1326" s="111"/>
      <c r="J1326" s="121"/>
      <c r="K1326" s="121"/>
      <c r="L1326" s="113"/>
      <c r="M1326" s="108"/>
      <c r="N1326" s="127"/>
      <c r="O1326" s="108"/>
      <c r="P1326" s="113"/>
      <c r="Q1326" s="113"/>
      <c r="R1326" s="113"/>
      <c r="S1326" s="108"/>
      <c r="T1326" s="111"/>
      <c r="U1326" s="108"/>
      <c r="V1326" s="108"/>
      <c r="W1326" s="108"/>
      <c r="X1326" s="108"/>
      <c r="Y1326" s="116"/>
      <c r="Z1326" s="128"/>
      <c r="AA1326" s="108"/>
      <c r="AB1326" s="113"/>
      <c r="AC1326" s="113"/>
      <c r="AD1326" s="108"/>
      <c r="AE1326" s="108"/>
      <c r="AF1326" s="108"/>
      <c r="AG1326" s="113"/>
      <c r="AH1326" s="113"/>
      <c r="AI1326" s="113"/>
      <c r="AJ1326" s="108"/>
      <c r="AK1326" s="108"/>
      <c r="AL1326" s="108"/>
      <c r="AM1326" s="118"/>
      <c r="AN1326" s="118"/>
      <c r="AO1326" s="118"/>
      <c r="AP1326" s="118"/>
      <c r="AQ1326" s="118"/>
      <c r="AR1326" s="118"/>
      <c r="AS1326" s="118"/>
      <c r="AT1326" s="118"/>
      <c r="AU1326" s="118"/>
      <c r="AV1326" s="118"/>
      <c r="AW1326" s="118"/>
      <c r="AX1326" s="118"/>
      <c r="AY1326" s="119">
        <f t="shared" si="4"/>
        <v>0</v>
      </c>
      <c r="AZ1326" s="118"/>
    </row>
    <row r="1327">
      <c r="A1327" s="107">
        <f t="shared" si="5"/>
        <v>1326</v>
      </c>
      <c r="B1327" s="108"/>
      <c r="C1327" s="111"/>
      <c r="D1327" s="108"/>
      <c r="E1327" s="108"/>
      <c r="F1327" s="127"/>
      <c r="G1327" s="127"/>
      <c r="H1327" s="111"/>
      <c r="I1327" s="111"/>
      <c r="J1327" s="121"/>
      <c r="K1327" s="121"/>
      <c r="L1327" s="113"/>
      <c r="M1327" s="108"/>
      <c r="N1327" s="127"/>
      <c r="O1327" s="108"/>
      <c r="P1327" s="113"/>
      <c r="Q1327" s="113"/>
      <c r="R1327" s="113"/>
      <c r="S1327" s="108"/>
      <c r="T1327" s="111"/>
      <c r="U1327" s="108"/>
      <c r="V1327" s="108"/>
      <c r="W1327" s="108"/>
      <c r="X1327" s="108"/>
      <c r="Y1327" s="116"/>
      <c r="Z1327" s="128"/>
      <c r="AA1327" s="108"/>
      <c r="AB1327" s="113"/>
      <c r="AC1327" s="113"/>
      <c r="AD1327" s="108"/>
      <c r="AE1327" s="108"/>
      <c r="AF1327" s="108"/>
      <c r="AG1327" s="113"/>
      <c r="AH1327" s="113"/>
      <c r="AI1327" s="113"/>
      <c r="AJ1327" s="108"/>
      <c r="AK1327" s="108"/>
      <c r="AL1327" s="108"/>
      <c r="AM1327" s="118"/>
      <c r="AN1327" s="118"/>
      <c r="AO1327" s="118"/>
      <c r="AP1327" s="118"/>
      <c r="AQ1327" s="118"/>
      <c r="AR1327" s="118"/>
      <c r="AS1327" s="118"/>
      <c r="AT1327" s="118"/>
      <c r="AU1327" s="118"/>
      <c r="AV1327" s="118"/>
      <c r="AW1327" s="118"/>
      <c r="AX1327" s="118"/>
      <c r="AY1327" s="119">
        <f t="shared" si="4"/>
        <v>0</v>
      </c>
      <c r="AZ1327" s="118"/>
    </row>
    <row r="1328">
      <c r="A1328" s="107">
        <f t="shared" si="5"/>
        <v>1327</v>
      </c>
      <c r="B1328" s="108"/>
      <c r="C1328" s="111"/>
      <c r="D1328" s="108"/>
      <c r="E1328" s="108"/>
      <c r="F1328" s="127"/>
      <c r="G1328" s="127"/>
      <c r="H1328" s="111"/>
      <c r="I1328" s="111"/>
      <c r="J1328" s="121"/>
      <c r="K1328" s="121"/>
      <c r="L1328" s="113"/>
      <c r="M1328" s="108"/>
      <c r="N1328" s="127"/>
      <c r="O1328" s="108"/>
      <c r="P1328" s="113"/>
      <c r="Q1328" s="113"/>
      <c r="R1328" s="113"/>
      <c r="S1328" s="108"/>
      <c r="T1328" s="111"/>
      <c r="U1328" s="108"/>
      <c r="V1328" s="108"/>
      <c r="W1328" s="108"/>
      <c r="X1328" s="108"/>
      <c r="Y1328" s="116"/>
      <c r="Z1328" s="128"/>
      <c r="AA1328" s="108"/>
      <c r="AB1328" s="113"/>
      <c r="AC1328" s="113"/>
      <c r="AD1328" s="108"/>
      <c r="AE1328" s="108"/>
      <c r="AF1328" s="108"/>
      <c r="AG1328" s="113"/>
      <c r="AH1328" s="113"/>
      <c r="AI1328" s="113"/>
      <c r="AJ1328" s="108"/>
      <c r="AK1328" s="108"/>
      <c r="AL1328" s="108"/>
      <c r="AM1328" s="118"/>
      <c r="AN1328" s="118"/>
      <c r="AO1328" s="118"/>
      <c r="AP1328" s="118"/>
      <c r="AQ1328" s="118"/>
      <c r="AR1328" s="118"/>
      <c r="AS1328" s="118"/>
      <c r="AT1328" s="118"/>
      <c r="AU1328" s="118"/>
      <c r="AV1328" s="118"/>
      <c r="AW1328" s="118"/>
      <c r="AX1328" s="118"/>
      <c r="AY1328" s="119">
        <f t="shared" si="4"/>
        <v>0</v>
      </c>
      <c r="AZ1328" s="118"/>
    </row>
    <row r="1329">
      <c r="A1329" s="107">
        <f t="shared" si="5"/>
        <v>1328</v>
      </c>
      <c r="B1329" s="108"/>
      <c r="C1329" s="111"/>
      <c r="D1329" s="108"/>
      <c r="E1329" s="108"/>
      <c r="F1329" s="127"/>
      <c r="G1329" s="127"/>
      <c r="H1329" s="111"/>
      <c r="I1329" s="111"/>
      <c r="J1329" s="121"/>
      <c r="K1329" s="121"/>
      <c r="L1329" s="113"/>
      <c r="M1329" s="108"/>
      <c r="N1329" s="127"/>
      <c r="O1329" s="108"/>
      <c r="P1329" s="113"/>
      <c r="Q1329" s="113"/>
      <c r="R1329" s="113"/>
      <c r="S1329" s="108"/>
      <c r="T1329" s="111"/>
      <c r="U1329" s="108"/>
      <c r="V1329" s="108"/>
      <c r="W1329" s="108"/>
      <c r="X1329" s="108"/>
      <c r="Y1329" s="116"/>
      <c r="Z1329" s="128"/>
      <c r="AA1329" s="108"/>
      <c r="AB1329" s="113"/>
      <c r="AC1329" s="113"/>
      <c r="AD1329" s="108"/>
      <c r="AE1329" s="108"/>
      <c r="AF1329" s="108"/>
      <c r="AG1329" s="113"/>
      <c r="AH1329" s="113"/>
      <c r="AI1329" s="113"/>
      <c r="AJ1329" s="108"/>
      <c r="AK1329" s="108"/>
      <c r="AL1329" s="108"/>
      <c r="AM1329" s="118"/>
      <c r="AN1329" s="118"/>
      <c r="AO1329" s="118"/>
      <c r="AP1329" s="118"/>
      <c r="AQ1329" s="118"/>
      <c r="AR1329" s="118"/>
      <c r="AS1329" s="118"/>
      <c r="AT1329" s="118"/>
      <c r="AU1329" s="118"/>
      <c r="AV1329" s="118"/>
      <c r="AW1329" s="118"/>
      <c r="AX1329" s="118"/>
      <c r="AY1329" s="119">
        <f t="shared" si="4"/>
        <v>0</v>
      </c>
      <c r="AZ1329" s="118"/>
    </row>
    <row r="1330">
      <c r="A1330" s="107">
        <f t="shared" si="5"/>
        <v>1329</v>
      </c>
      <c r="B1330" s="108"/>
      <c r="C1330" s="111"/>
      <c r="D1330" s="108"/>
      <c r="E1330" s="108"/>
      <c r="F1330" s="127"/>
      <c r="G1330" s="127"/>
      <c r="H1330" s="111"/>
      <c r="I1330" s="111"/>
      <c r="J1330" s="121"/>
      <c r="K1330" s="121"/>
      <c r="L1330" s="113"/>
      <c r="M1330" s="108"/>
      <c r="N1330" s="127"/>
      <c r="O1330" s="108"/>
      <c r="P1330" s="113"/>
      <c r="Q1330" s="113"/>
      <c r="R1330" s="113"/>
      <c r="S1330" s="108"/>
      <c r="T1330" s="111"/>
      <c r="U1330" s="108"/>
      <c r="V1330" s="108"/>
      <c r="W1330" s="108"/>
      <c r="X1330" s="108"/>
      <c r="Y1330" s="116"/>
      <c r="Z1330" s="128"/>
      <c r="AA1330" s="108"/>
      <c r="AB1330" s="113"/>
      <c r="AC1330" s="113"/>
      <c r="AD1330" s="108"/>
      <c r="AE1330" s="108"/>
      <c r="AF1330" s="108"/>
      <c r="AG1330" s="113"/>
      <c r="AH1330" s="113"/>
      <c r="AI1330" s="113"/>
      <c r="AJ1330" s="108"/>
      <c r="AK1330" s="108"/>
      <c r="AL1330" s="108"/>
      <c r="AM1330" s="118"/>
      <c r="AN1330" s="118"/>
      <c r="AO1330" s="118"/>
      <c r="AP1330" s="118"/>
      <c r="AQ1330" s="118"/>
      <c r="AR1330" s="118"/>
      <c r="AS1330" s="118"/>
      <c r="AT1330" s="118"/>
      <c r="AU1330" s="118"/>
      <c r="AV1330" s="118"/>
      <c r="AW1330" s="118"/>
      <c r="AX1330" s="118"/>
      <c r="AY1330" s="119">
        <f t="shared" si="4"/>
        <v>0</v>
      </c>
      <c r="AZ1330" s="118"/>
    </row>
    <row r="1331">
      <c r="A1331" s="107">
        <f t="shared" si="5"/>
        <v>1330</v>
      </c>
      <c r="B1331" s="108"/>
      <c r="C1331" s="111"/>
      <c r="D1331" s="108"/>
      <c r="E1331" s="108"/>
      <c r="F1331" s="127"/>
      <c r="G1331" s="127"/>
      <c r="H1331" s="111"/>
      <c r="I1331" s="111"/>
      <c r="J1331" s="121"/>
      <c r="K1331" s="121"/>
      <c r="L1331" s="113"/>
      <c r="M1331" s="108"/>
      <c r="N1331" s="127"/>
      <c r="O1331" s="108"/>
      <c r="P1331" s="113"/>
      <c r="Q1331" s="113"/>
      <c r="R1331" s="113"/>
      <c r="S1331" s="108"/>
      <c r="T1331" s="111"/>
      <c r="U1331" s="108"/>
      <c r="V1331" s="108"/>
      <c r="W1331" s="108"/>
      <c r="X1331" s="108"/>
      <c r="Y1331" s="116"/>
      <c r="Z1331" s="128"/>
      <c r="AA1331" s="108"/>
      <c r="AB1331" s="113"/>
      <c r="AC1331" s="113"/>
      <c r="AD1331" s="108"/>
      <c r="AE1331" s="108"/>
      <c r="AF1331" s="108"/>
      <c r="AG1331" s="113"/>
      <c r="AH1331" s="113"/>
      <c r="AI1331" s="113"/>
      <c r="AJ1331" s="108"/>
      <c r="AK1331" s="108"/>
      <c r="AL1331" s="108"/>
      <c r="AM1331" s="118"/>
      <c r="AN1331" s="118"/>
      <c r="AO1331" s="118"/>
      <c r="AP1331" s="118"/>
      <c r="AQ1331" s="118"/>
      <c r="AR1331" s="118"/>
      <c r="AS1331" s="118"/>
      <c r="AT1331" s="118"/>
      <c r="AU1331" s="118"/>
      <c r="AV1331" s="118"/>
      <c r="AW1331" s="118"/>
      <c r="AX1331" s="118"/>
      <c r="AY1331" s="119">
        <f t="shared" si="4"/>
        <v>0</v>
      </c>
      <c r="AZ1331" s="118"/>
    </row>
    <row r="1332">
      <c r="A1332" s="107">
        <f t="shared" si="5"/>
        <v>1331</v>
      </c>
      <c r="B1332" s="108"/>
      <c r="C1332" s="111"/>
      <c r="D1332" s="108"/>
      <c r="E1332" s="108"/>
      <c r="F1332" s="127"/>
      <c r="G1332" s="127"/>
      <c r="H1332" s="111"/>
      <c r="I1332" s="111"/>
      <c r="J1332" s="121"/>
      <c r="K1332" s="121"/>
      <c r="L1332" s="113"/>
      <c r="M1332" s="108"/>
      <c r="N1332" s="127"/>
      <c r="O1332" s="108"/>
      <c r="P1332" s="113"/>
      <c r="Q1332" s="113"/>
      <c r="R1332" s="113"/>
      <c r="S1332" s="108"/>
      <c r="T1332" s="111"/>
      <c r="U1332" s="108"/>
      <c r="V1332" s="108"/>
      <c r="W1332" s="108"/>
      <c r="X1332" s="108"/>
      <c r="Y1332" s="116"/>
      <c r="Z1332" s="128"/>
      <c r="AA1332" s="108"/>
      <c r="AB1332" s="113"/>
      <c r="AC1332" s="113"/>
      <c r="AD1332" s="108"/>
      <c r="AE1332" s="108"/>
      <c r="AF1332" s="108"/>
      <c r="AG1332" s="113"/>
      <c r="AH1332" s="113"/>
      <c r="AI1332" s="113"/>
      <c r="AJ1332" s="108"/>
      <c r="AK1332" s="108"/>
      <c r="AL1332" s="108"/>
      <c r="AM1332" s="118"/>
      <c r="AN1332" s="118"/>
      <c r="AO1332" s="118"/>
      <c r="AP1332" s="118"/>
      <c r="AQ1332" s="118"/>
      <c r="AR1332" s="118"/>
      <c r="AS1332" s="118"/>
      <c r="AT1332" s="118"/>
      <c r="AU1332" s="118"/>
      <c r="AV1332" s="118"/>
      <c r="AW1332" s="118"/>
      <c r="AX1332" s="118"/>
      <c r="AY1332" s="119">
        <f t="shared" si="4"/>
        <v>0</v>
      </c>
      <c r="AZ1332" s="118"/>
    </row>
    <row r="1333">
      <c r="A1333" s="107">
        <f t="shared" si="5"/>
        <v>1332</v>
      </c>
      <c r="B1333" s="108"/>
      <c r="C1333" s="111"/>
      <c r="D1333" s="108"/>
      <c r="E1333" s="108"/>
      <c r="F1333" s="127"/>
      <c r="G1333" s="127"/>
      <c r="H1333" s="111"/>
      <c r="I1333" s="111"/>
      <c r="J1333" s="121"/>
      <c r="K1333" s="121"/>
      <c r="L1333" s="113"/>
      <c r="M1333" s="108"/>
      <c r="N1333" s="127"/>
      <c r="O1333" s="108"/>
      <c r="P1333" s="113"/>
      <c r="Q1333" s="113"/>
      <c r="R1333" s="113"/>
      <c r="S1333" s="108"/>
      <c r="T1333" s="111"/>
      <c r="U1333" s="108"/>
      <c r="V1333" s="108"/>
      <c r="W1333" s="108"/>
      <c r="X1333" s="108"/>
      <c r="Y1333" s="116"/>
      <c r="Z1333" s="128"/>
      <c r="AA1333" s="108"/>
      <c r="AB1333" s="113"/>
      <c r="AC1333" s="113"/>
      <c r="AD1333" s="108"/>
      <c r="AE1333" s="108"/>
      <c r="AF1333" s="108"/>
      <c r="AG1333" s="113"/>
      <c r="AH1333" s="113"/>
      <c r="AI1333" s="113"/>
      <c r="AJ1333" s="108"/>
      <c r="AK1333" s="108"/>
      <c r="AL1333" s="108"/>
      <c r="AM1333" s="118"/>
      <c r="AN1333" s="118"/>
      <c r="AO1333" s="118"/>
      <c r="AP1333" s="118"/>
      <c r="AQ1333" s="118"/>
      <c r="AR1333" s="118"/>
      <c r="AS1333" s="118"/>
      <c r="AT1333" s="118"/>
      <c r="AU1333" s="118"/>
      <c r="AV1333" s="118"/>
      <c r="AW1333" s="118"/>
      <c r="AX1333" s="118"/>
      <c r="AY1333" s="119">
        <f t="shared" si="4"/>
        <v>0</v>
      </c>
      <c r="AZ1333" s="118"/>
    </row>
    <row r="1334">
      <c r="A1334" s="107">
        <f t="shared" si="5"/>
        <v>1333</v>
      </c>
      <c r="B1334" s="108"/>
      <c r="C1334" s="111"/>
      <c r="D1334" s="108"/>
      <c r="E1334" s="108"/>
      <c r="F1334" s="127"/>
      <c r="G1334" s="127"/>
      <c r="H1334" s="111"/>
      <c r="I1334" s="111"/>
      <c r="J1334" s="121"/>
      <c r="K1334" s="121"/>
      <c r="L1334" s="113"/>
      <c r="M1334" s="108"/>
      <c r="N1334" s="127"/>
      <c r="O1334" s="108"/>
      <c r="P1334" s="113"/>
      <c r="Q1334" s="113"/>
      <c r="R1334" s="113"/>
      <c r="S1334" s="108"/>
      <c r="T1334" s="111"/>
      <c r="U1334" s="108"/>
      <c r="V1334" s="108"/>
      <c r="W1334" s="108"/>
      <c r="X1334" s="108"/>
      <c r="Y1334" s="116"/>
      <c r="Z1334" s="128"/>
      <c r="AA1334" s="108"/>
      <c r="AB1334" s="113"/>
      <c r="AC1334" s="113"/>
      <c r="AD1334" s="108"/>
      <c r="AE1334" s="108"/>
      <c r="AF1334" s="108"/>
      <c r="AG1334" s="113"/>
      <c r="AH1334" s="113"/>
      <c r="AI1334" s="113"/>
      <c r="AJ1334" s="108"/>
      <c r="AK1334" s="108"/>
      <c r="AL1334" s="108"/>
      <c r="AM1334" s="118"/>
      <c r="AN1334" s="118"/>
      <c r="AO1334" s="118"/>
      <c r="AP1334" s="118"/>
      <c r="AQ1334" s="118"/>
      <c r="AR1334" s="118"/>
      <c r="AS1334" s="118"/>
      <c r="AT1334" s="118"/>
      <c r="AU1334" s="118"/>
      <c r="AV1334" s="118"/>
      <c r="AW1334" s="118"/>
      <c r="AX1334" s="118"/>
      <c r="AY1334" s="119">
        <f t="shared" si="4"/>
        <v>0</v>
      </c>
      <c r="AZ1334" s="118"/>
    </row>
    <row r="1335">
      <c r="A1335" s="107">
        <f t="shared" si="5"/>
        <v>1334</v>
      </c>
      <c r="B1335" s="108"/>
      <c r="C1335" s="111"/>
      <c r="D1335" s="108"/>
      <c r="E1335" s="108"/>
      <c r="F1335" s="127"/>
      <c r="G1335" s="127"/>
      <c r="H1335" s="111"/>
      <c r="I1335" s="111"/>
      <c r="J1335" s="121"/>
      <c r="K1335" s="121"/>
      <c r="L1335" s="113"/>
      <c r="M1335" s="108"/>
      <c r="N1335" s="127"/>
      <c r="O1335" s="108"/>
      <c r="P1335" s="113"/>
      <c r="Q1335" s="113"/>
      <c r="R1335" s="113"/>
      <c r="S1335" s="108"/>
      <c r="T1335" s="111"/>
      <c r="U1335" s="108"/>
      <c r="V1335" s="108"/>
      <c r="W1335" s="108"/>
      <c r="X1335" s="108"/>
      <c r="Y1335" s="116"/>
      <c r="Z1335" s="128"/>
      <c r="AA1335" s="108"/>
      <c r="AB1335" s="113"/>
      <c r="AC1335" s="113"/>
      <c r="AD1335" s="108"/>
      <c r="AE1335" s="108"/>
      <c r="AF1335" s="108"/>
      <c r="AG1335" s="113"/>
      <c r="AH1335" s="113"/>
      <c r="AI1335" s="113"/>
      <c r="AJ1335" s="108"/>
      <c r="AK1335" s="108"/>
      <c r="AL1335" s="108"/>
      <c r="AM1335" s="118"/>
      <c r="AN1335" s="118"/>
      <c r="AO1335" s="118"/>
      <c r="AP1335" s="118"/>
      <c r="AQ1335" s="118"/>
      <c r="AR1335" s="118"/>
      <c r="AS1335" s="118"/>
      <c r="AT1335" s="118"/>
      <c r="AU1335" s="118"/>
      <c r="AV1335" s="118"/>
      <c r="AW1335" s="118"/>
      <c r="AX1335" s="118"/>
      <c r="AY1335" s="119">
        <f t="shared" si="4"/>
        <v>0</v>
      </c>
      <c r="AZ1335" s="118"/>
    </row>
    <row r="1336">
      <c r="A1336" s="107">
        <f t="shared" si="5"/>
        <v>1335</v>
      </c>
      <c r="B1336" s="108"/>
      <c r="C1336" s="111"/>
      <c r="D1336" s="108"/>
      <c r="E1336" s="108"/>
      <c r="F1336" s="127"/>
      <c r="G1336" s="127"/>
      <c r="H1336" s="111"/>
      <c r="I1336" s="111"/>
      <c r="J1336" s="121"/>
      <c r="K1336" s="121"/>
      <c r="L1336" s="113"/>
      <c r="M1336" s="108"/>
      <c r="N1336" s="127"/>
      <c r="O1336" s="108"/>
      <c r="P1336" s="113"/>
      <c r="Q1336" s="113"/>
      <c r="R1336" s="113"/>
      <c r="S1336" s="108"/>
      <c r="T1336" s="111"/>
      <c r="U1336" s="108"/>
      <c r="V1336" s="108"/>
      <c r="W1336" s="108"/>
      <c r="X1336" s="108"/>
      <c r="Y1336" s="116"/>
      <c r="Z1336" s="128"/>
      <c r="AA1336" s="108"/>
      <c r="AB1336" s="113"/>
      <c r="AC1336" s="113"/>
      <c r="AD1336" s="108"/>
      <c r="AE1336" s="108"/>
      <c r="AF1336" s="108"/>
      <c r="AG1336" s="113"/>
      <c r="AH1336" s="113"/>
      <c r="AI1336" s="113"/>
      <c r="AJ1336" s="108"/>
      <c r="AK1336" s="108"/>
      <c r="AL1336" s="108"/>
      <c r="AM1336" s="118"/>
      <c r="AN1336" s="118"/>
      <c r="AO1336" s="118"/>
      <c r="AP1336" s="118"/>
      <c r="AQ1336" s="118"/>
      <c r="AR1336" s="118"/>
      <c r="AS1336" s="118"/>
      <c r="AT1336" s="118"/>
      <c r="AU1336" s="118"/>
      <c r="AV1336" s="118"/>
      <c r="AW1336" s="118"/>
      <c r="AX1336" s="118"/>
      <c r="AY1336" s="119">
        <f t="shared" si="4"/>
        <v>0</v>
      </c>
      <c r="AZ1336" s="118"/>
    </row>
    <row r="1337">
      <c r="A1337" s="107">
        <f t="shared" si="5"/>
        <v>1336</v>
      </c>
      <c r="B1337" s="108"/>
      <c r="C1337" s="111"/>
      <c r="D1337" s="108"/>
      <c r="E1337" s="108"/>
      <c r="F1337" s="127"/>
      <c r="G1337" s="127"/>
      <c r="H1337" s="111"/>
      <c r="I1337" s="111"/>
      <c r="J1337" s="121"/>
      <c r="K1337" s="121"/>
      <c r="L1337" s="113"/>
      <c r="M1337" s="108"/>
      <c r="N1337" s="127"/>
      <c r="O1337" s="108"/>
      <c r="P1337" s="113"/>
      <c r="Q1337" s="113"/>
      <c r="R1337" s="113"/>
      <c r="S1337" s="108"/>
      <c r="T1337" s="111"/>
      <c r="U1337" s="108"/>
      <c r="V1337" s="108"/>
      <c r="W1337" s="108"/>
      <c r="X1337" s="108"/>
      <c r="Y1337" s="116"/>
      <c r="Z1337" s="128"/>
      <c r="AA1337" s="108"/>
      <c r="AB1337" s="113"/>
      <c r="AC1337" s="113"/>
      <c r="AD1337" s="108"/>
      <c r="AE1337" s="108"/>
      <c r="AF1337" s="108"/>
      <c r="AG1337" s="113"/>
      <c r="AH1337" s="113"/>
      <c r="AI1337" s="113"/>
      <c r="AJ1337" s="108"/>
      <c r="AK1337" s="108"/>
      <c r="AL1337" s="108"/>
      <c r="AM1337" s="118"/>
      <c r="AN1337" s="118"/>
      <c r="AO1337" s="118"/>
      <c r="AP1337" s="118"/>
      <c r="AQ1337" s="118"/>
      <c r="AR1337" s="118"/>
      <c r="AS1337" s="118"/>
      <c r="AT1337" s="118"/>
      <c r="AU1337" s="118"/>
      <c r="AV1337" s="118"/>
      <c r="AW1337" s="118"/>
      <c r="AX1337" s="118"/>
      <c r="AY1337" s="119">
        <f t="shared" si="4"/>
        <v>0</v>
      </c>
      <c r="AZ1337" s="118"/>
    </row>
    <row r="1338">
      <c r="A1338" s="107">
        <f t="shared" si="5"/>
        <v>1337</v>
      </c>
      <c r="B1338" s="108"/>
      <c r="C1338" s="111"/>
      <c r="D1338" s="108"/>
      <c r="E1338" s="108"/>
      <c r="F1338" s="127"/>
      <c r="G1338" s="127"/>
      <c r="H1338" s="111"/>
      <c r="I1338" s="111"/>
      <c r="J1338" s="121"/>
      <c r="K1338" s="121"/>
      <c r="L1338" s="113"/>
      <c r="M1338" s="108"/>
      <c r="N1338" s="127"/>
      <c r="O1338" s="108"/>
      <c r="P1338" s="113"/>
      <c r="Q1338" s="113"/>
      <c r="R1338" s="113"/>
      <c r="S1338" s="108"/>
      <c r="T1338" s="111"/>
      <c r="U1338" s="108"/>
      <c r="V1338" s="108"/>
      <c r="W1338" s="108"/>
      <c r="X1338" s="108"/>
      <c r="Y1338" s="116"/>
      <c r="Z1338" s="128"/>
      <c r="AA1338" s="108"/>
      <c r="AB1338" s="113"/>
      <c r="AC1338" s="113"/>
      <c r="AD1338" s="108"/>
      <c r="AE1338" s="108"/>
      <c r="AF1338" s="108"/>
      <c r="AG1338" s="113"/>
      <c r="AH1338" s="113"/>
      <c r="AI1338" s="113"/>
      <c r="AJ1338" s="108"/>
      <c r="AK1338" s="108"/>
      <c r="AL1338" s="108"/>
      <c r="AM1338" s="118"/>
      <c r="AN1338" s="118"/>
      <c r="AO1338" s="118"/>
      <c r="AP1338" s="118"/>
      <c r="AQ1338" s="118"/>
      <c r="AR1338" s="118"/>
      <c r="AS1338" s="118"/>
      <c r="AT1338" s="118"/>
      <c r="AU1338" s="118"/>
      <c r="AV1338" s="118"/>
      <c r="AW1338" s="118"/>
      <c r="AX1338" s="118"/>
      <c r="AY1338" s="119">
        <f t="shared" si="4"/>
        <v>0</v>
      </c>
      <c r="AZ1338" s="118"/>
    </row>
    <row r="1339">
      <c r="A1339" s="107">
        <f t="shared" si="5"/>
        <v>1338</v>
      </c>
      <c r="B1339" s="108"/>
      <c r="C1339" s="111"/>
      <c r="D1339" s="108"/>
      <c r="E1339" s="108"/>
      <c r="F1339" s="127"/>
      <c r="G1339" s="127"/>
      <c r="H1339" s="111"/>
      <c r="I1339" s="111"/>
      <c r="J1339" s="121"/>
      <c r="K1339" s="121"/>
      <c r="L1339" s="113"/>
      <c r="M1339" s="108"/>
      <c r="N1339" s="127"/>
      <c r="O1339" s="108"/>
      <c r="P1339" s="113"/>
      <c r="Q1339" s="113"/>
      <c r="R1339" s="113"/>
      <c r="S1339" s="108"/>
      <c r="T1339" s="111"/>
      <c r="U1339" s="108"/>
      <c r="V1339" s="108"/>
      <c r="W1339" s="108"/>
      <c r="X1339" s="108"/>
      <c r="Y1339" s="116"/>
      <c r="Z1339" s="128"/>
      <c r="AA1339" s="108"/>
      <c r="AB1339" s="113"/>
      <c r="AC1339" s="113"/>
      <c r="AD1339" s="108"/>
      <c r="AE1339" s="108"/>
      <c r="AF1339" s="108"/>
      <c r="AG1339" s="113"/>
      <c r="AH1339" s="113"/>
      <c r="AI1339" s="113"/>
      <c r="AJ1339" s="108"/>
      <c r="AK1339" s="108"/>
      <c r="AL1339" s="108"/>
      <c r="AM1339" s="118"/>
      <c r="AN1339" s="118"/>
      <c r="AO1339" s="118"/>
      <c r="AP1339" s="118"/>
      <c r="AQ1339" s="118"/>
      <c r="AR1339" s="118"/>
      <c r="AS1339" s="118"/>
      <c r="AT1339" s="118"/>
      <c r="AU1339" s="118"/>
      <c r="AV1339" s="118"/>
      <c r="AW1339" s="118"/>
      <c r="AX1339" s="118"/>
      <c r="AY1339" s="119">
        <f t="shared" si="4"/>
        <v>0</v>
      </c>
      <c r="AZ1339" s="118"/>
    </row>
    <row r="1340">
      <c r="A1340" s="107">
        <f t="shared" si="5"/>
        <v>1339</v>
      </c>
      <c r="B1340" s="108"/>
      <c r="C1340" s="111"/>
      <c r="D1340" s="108"/>
      <c r="E1340" s="108"/>
      <c r="F1340" s="127"/>
      <c r="G1340" s="127"/>
      <c r="H1340" s="111"/>
      <c r="I1340" s="111"/>
      <c r="J1340" s="121"/>
      <c r="K1340" s="121"/>
      <c r="L1340" s="113"/>
      <c r="M1340" s="108"/>
      <c r="N1340" s="127"/>
      <c r="O1340" s="108"/>
      <c r="P1340" s="113"/>
      <c r="Q1340" s="113"/>
      <c r="R1340" s="113"/>
      <c r="S1340" s="108"/>
      <c r="T1340" s="111"/>
      <c r="U1340" s="108"/>
      <c r="V1340" s="108"/>
      <c r="W1340" s="108"/>
      <c r="X1340" s="108"/>
      <c r="Y1340" s="116"/>
      <c r="Z1340" s="128"/>
      <c r="AA1340" s="108"/>
      <c r="AB1340" s="113"/>
      <c r="AC1340" s="113"/>
      <c r="AD1340" s="108"/>
      <c r="AE1340" s="108"/>
      <c r="AF1340" s="108"/>
      <c r="AG1340" s="113"/>
      <c r="AH1340" s="113"/>
      <c r="AI1340" s="113"/>
      <c r="AJ1340" s="108"/>
      <c r="AK1340" s="108"/>
      <c r="AL1340" s="108"/>
      <c r="AM1340" s="118"/>
      <c r="AN1340" s="118"/>
      <c r="AO1340" s="118"/>
      <c r="AP1340" s="118"/>
      <c r="AQ1340" s="118"/>
      <c r="AR1340" s="118"/>
      <c r="AS1340" s="118"/>
      <c r="AT1340" s="118"/>
      <c r="AU1340" s="118"/>
      <c r="AV1340" s="118"/>
      <c r="AW1340" s="118"/>
      <c r="AX1340" s="118"/>
      <c r="AY1340" s="119">
        <f t="shared" si="4"/>
        <v>0</v>
      </c>
      <c r="AZ1340" s="118"/>
    </row>
    <row r="1341">
      <c r="A1341" s="107">
        <f t="shared" si="5"/>
        <v>1340</v>
      </c>
      <c r="B1341" s="108"/>
      <c r="C1341" s="111"/>
      <c r="D1341" s="108"/>
      <c r="E1341" s="108"/>
      <c r="F1341" s="127"/>
      <c r="G1341" s="127"/>
      <c r="H1341" s="111"/>
      <c r="I1341" s="111"/>
      <c r="J1341" s="121"/>
      <c r="K1341" s="121"/>
      <c r="L1341" s="113"/>
      <c r="M1341" s="108"/>
      <c r="N1341" s="127"/>
      <c r="O1341" s="108"/>
      <c r="P1341" s="113"/>
      <c r="Q1341" s="113"/>
      <c r="R1341" s="113"/>
      <c r="S1341" s="108"/>
      <c r="T1341" s="111"/>
      <c r="U1341" s="108"/>
      <c r="V1341" s="108"/>
      <c r="W1341" s="108"/>
      <c r="X1341" s="108"/>
      <c r="Y1341" s="116"/>
      <c r="Z1341" s="128"/>
      <c r="AA1341" s="108"/>
      <c r="AB1341" s="113"/>
      <c r="AC1341" s="113"/>
      <c r="AD1341" s="108"/>
      <c r="AE1341" s="108"/>
      <c r="AF1341" s="108"/>
      <c r="AG1341" s="113"/>
      <c r="AH1341" s="113"/>
      <c r="AI1341" s="113"/>
      <c r="AJ1341" s="108"/>
      <c r="AK1341" s="108"/>
      <c r="AL1341" s="108"/>
      <c r="AM1341" s="118"/>
      <c r="AN1341" s="118"/>
      <c r="AO1341" s="118"/>
      <c r="AP1341" s="118"/>
      <c r="AQ1341" s="118"/>
      <c r="AR1341" s="118"/>
      <c r="AS1341" s="118"/>
      <c r="AT1341" s="118"/>
      <c r="AU1341" s="118"/>
      <c r="AV1341" s="118"/>
      <c r="AW1341" s="118"/>
      <c r="AX1341" s="118"/>
      <c r="AY1341" s="119">
        <f t="shared" si="4"/>
        <v>0</v>
      </c>
      <c r="AZ1341" s="118"/>
    </row>
    <row r="1342">
      <c r="A1342" s="107">
        <f t="shared" si="5"/>
        <v>1341</v>
      </c>
      <c r="B1342" s="108"/>
      <c r="C1342" s="111"/>
      <c r="D1342" s="108"/>
      <c r="E1342" s="108"/>
      <c r="F1342" s="127"/>
      <c r="G1342" s="127"/>
      <c r="H1342" s="111"/>
      <c r="I1342" s="111"/>
      <c r="J1342" s="121"/>
      <c r="K1342" s="121"/>
      <c r="L1342" s="113"/>
      <c r="M1342" s="108"/>
      <c r="N1342" s="127"/>
      <c r="O1342" s="108"/>
      <c r="P1342" s="113"/>
      <c r="Q1342" s="113"/>
      <c r="R1342" s="113"/>
      <c r="S1342" s="108"/>
      <c r="T1342" s="111"/>
      <c r="U1342" s="108"/>
      <c r="V1342" s="108"/>
      <c r="W1342" s="108"/>
      <c r="X1342" s="108"/>
      <c r="Y1342" s="116"/>
      <c r="Z1342" s="128"/>
      <c r="AA1342" s="108"/>
      <c r="AB1342" s="113"/>
      <c r="AC1342" s="113"/>
      <c r="AD1342" s="108"/>
      <c r="AE1342" s="108"/>
      <c r="AF1342" s="108"/>
      <c r="AG1342" s="113"/>
      <c r="AH1342" s="113"/>
      <c r="AI1342" s="113"/>
      <c r="AJ1342" s="108"/>
      <c r="AK1342" s="108"/>
      <c r="AL1342" s="108"/>
      <c r="AM1342" s="118"/>
      <c r="AN1342" s="118"/>
      <c r="AO1342" s="118"/>
      <c r="AP1342" s="118"/>
      <c r="AQ1342" s="118"/>
      <c r="AR1342" s="118"/>
      <c r="AS1342" s="118"/>
      <c r="AT1342" s="118"/>
      <c r="AU1342" s="118"/>
      <c r="AV1342" s="118"/>
      <c r="AW1342" s="118"/>
      <c r="AX1342" s="118"/>
      <c r="AY1342" s="119">
        <f t="shared" si="4"/>
        <v>0</v>
      </c>
      <c r="AZ1342" s="118"/>
    </row>
    <row r="1343">
      <c r="A1343" s="107">
        <f t="shared" si="5"/>
        <v>1342</v>
      </c>
      <c r="B1343" s="108"/>
      <c r="C1343" s="111"/>
      <c r="D1343" s="108"/>
      <c r="E1343" s="108"/>
      <c r="F1343" s="127"/>
      <c r="G1343" s="127"/>
      <c r="H1343" s="111"/>
      <c r="I1343" s="111"/>
      <c r="J1343" s="121"/>
      <c r="K1343" s="121"/>
      <c r="L1343" s="113"/>
      <c r="M1343" s="108"/>
      <c r="N1343" s="127"/>
      <c r="O1343" s="108"/>
      <c r="P1343" s="113"/>
      <c r="Q1343" s="113"/>
      <c r="R1343" s="113"/>
      <c r="S1343" s="108"/>
      <c r="T1343" s="111"/>
      <c r="U1343" s="108"/>
      <c r="V1343" s="108"/>
      <c r="W1343" s="108"/>
      <c r="X1343" s="108"/>
      <c r="Y1343" s="116"/>
      <c r="Z1343" s="128"/>
      <c r="AA1343" s="108"/>
      <c r="AB1343" s="113"/>
      <c r="AC1343" s="113"/>
      <c r="AD1343" s="108"/>
      <c r="AE1343" s="108"/>
      <c r="AF1343" s="108"/>
      <c r="AG1343" s="113"/>
      <c r="AH1343" s="113"/>
      <c r="AI1343" s="113"/>
      <c r="AJ1343" s="108"/>
      <c r="AK1343" s="108"/>
      <c r="AL1343" s="108"/>
      <c r="AM1343" s="118"/>
      <c r="AN1343" s="118"/>
      <c r="AO1343" s="118"/>
      <c r="AP1343" s="118"/>
      <c r="AQ1343" s="118"/>
      <c r="AR1343" s="118"/>
      <c r="AS1343" s="118"/>
      <c r="AT1343" s="118"/>
      <c r="AU1343" s="118"/>
      <c r="AV1343" s="118"/>
      <c r="AW1343" s="118"/>
      <c r="AX1343" s="118"/>
      <c r="AY1343" s="119">
        <f t="shared" si="4"/>
        <v>0</v>
      </c>
      <c r="AZ1343" s="118"/>
    </row>
    <row r="1344">
      <c r="A1344" s="107">
        <f t="shared" si="5"/>
        <v>1343</v>
      </c>
      <c r="B1344" s="108"/>
      <c r="C1344" s="111"/>
      <c r="D1344" s="108"/>
      <c r="E1344" s="108"/>
      <c r="F1344" s="127"/>
      <c r="G1344" s="127"/>
      <c r="H1344" s="111"/>
      <c r="I1344" s="111"/>
      <c r="J1344" s="121"/>
      <c r="K1344" s="121"/>
      <c r="L1344" s="113"/>
      <c r="M1344" s="108"/>
      <c r="N1344" s="127"/>
      <c r="O1344" s="108"/>
      <c r="P1344" s="113"/>
      <c r="Q1344" s="113"/>
      <c r="R1344" s="113"/>
      <c r="S1344" s="108"/>
      <c r="T1344" s="111"/>
      <c r="U1344" s="108"/>
      <c r="V1344" s="108"/>
      <c r="W1344" s="108"/>
      <c r="X1344" s="108"/>
      <c r="Y1344" s="116"/>
      <c r="Z1344" s="128"/>
      <c r="AA1344" s="108"/>
      <c r="AB1344" s="113"/>
      <c r="AC1344" s="113"/>
      <c r="AD1344" s="108"/>
      <c r="AE1344" s="108"/>
      <c r="AF1344" s="108"/>
      <c r="AG1344" s="113"/>
      <c r="AH1344" s="113"/>
      <c r="AI1344" s="113"/>
      <c r="AJ1344" s="108"/>
      <c r="AK1344" s="108"/>
      <c r="AL1344" s="108"/>
      <c r="AM1344" s="118"/>
      <c r="AN1344" s="118"/>
      <c r="AO1344" s="118"/>
      <c r="AP1344" s="118"/>
      <c r="AQ1344" s="118"/>
      <c r="AR1344" s="118"/>
      <c r="AS1344" s="118"/>
      <c r="AT1344" s="118"/>
      <c r="AU1344" s="118"/>
      <c r="AV1344" s="118"/>
      <c r="AW1344" s="118"/>
      <c r="AX1344" s="118"/>
      <c r="AY1344" s="119">
        <f t="shared" si="4"/>
        <v>0</v>
      </c>
      <c r="AZ1344" s="118"/>
    </row>
    <row r="1345">
      <c r="A1345" s="107">
        <f t="shared" si="5"/>
        <v>1344</v>
      </c>
      <c r="B1345" s="108"/>
      <c r="C1345" s="111"/>
      <c r="D1345" s="108"/>
      <c r="E1345" s="108"/>
      <c r="F1345" s="127"/>
      <c r="G1345" s="127"/>
      <c r="H1345" s="111"/>
      <c r="I1345" s="111"/>
      <c r="J1345" s="121"/>
      <c r="K1345" s="121"/>
      <c r="L1345" s="113"/>
      <c r="M1345" s="108"/>
      <c r="N1345" s="127"/>
      <c r="O1345" s="108"/>
      <c r="P1345" s="113"/>
      <c r="Q1345" s="113"/>
      <c r="R1345" s="113"/>
      <c r="S1345" s="108"/>
      <c r="T1345" s="111"/>
      <c r="U1345" s="108"/>
      <c r="V1345" s="108"/>
      <c r="W1345" s="108"/>
      <c r="X1345" s="108"/>
      <c r="Y1345" s="116"/>
      <c r="Z1345" s="128"/>
      <c r="AA1345" s="108"/>
      <c r="AB1345" s="113"/>
      <c r="AC1345" s="113"/>
      <c r="AD1345" s="108"/>
      <c r="AE1345" s="108"/>
      <c r="AF1345" s="108"/>
      <c r="AG1345" s="113"/>
      <c r="AH1345" s="113"/>
      <c r="AI1345" s="113"/>
      <c r="AJ1345" s="108"/>
      <c r="AK1345" s="108"/>
      <c r="AL1345" s="108"/>
      <c r="AM1345" s="118"/>
      <c r="AN1345" s="118"/>
      <c r="AO1345" s="118"/>
      <c r="AP1345" s="118"/>
      <c r="AQ1345" s="118"/>
      <c r="AR1345" s="118"/>
      <c r="AS1345" s="118"/>
      <c r="AT1345" s="118"/>
      <c r="AU1345" s="118"/>
      <c r="AV1345" s="118"/>
      <c r="AW1345" s="118"/>
      <c r="AX1345" s="118"/>
      <c r="AY1345" s="119">
        <f t="shared" si="4"/>
        <v>0</v>
      </c>
      <c r="AZ1345" s="118"/>
    </row>
    <row r="1346">
      <c r="A1346" s="107">
        <f t="shared" si="5"/>
        <v>1345</v>
      </c>
      <c r="B1346" s="108"/>
      <c r="C1346" s="111"/>
      <c r="D1346" s="108"/>
      <c r="E1346" s="108"/>
      <c r="F1346" s="127"/>
      <c r="G1346" s="127"/>
      <c r="H1346" s="111"/>
      <c r="I1346" s="111"/>
      <c r="J1346" s="121"/>
      <c r="K1346" s="121"/>
      <c r="L1346" s="113"/>
      <c r="M1346" s="108"/>
      <c r="N1346" s="127"/>
      <c r="O1346" s="108"/>
      <c r="P1346" s="113"/>
      <c r="Q1346" s="113"/>
      <c r="R1346" s="113"/>
      <c r="S1346" s="108"/>
      <c r="T1346" s="111"/>
      <c r="U1346" s="108"/>
      <c r="V1346" s="108"/>
      <c r="W1346" s="108"/>
      <c r="X1346" s="108"/>
      <c r="Y1346" s="116"/>
      <c r="Z1346" s="128"/>
      <c r="AA1346" s="108"/>
      <c r="AB1346" s="113"/>
      <c r="AC1346" s="113"/>
      <c r="AD1346" s="108"/>
      <c r="AE1346" s="108"/>
      <c r="AF1346" s="108"/>
      <c r="AG1346" s="113"/>
      <c r="AH1346" s="113"/>
      <c r="AI1346" s="113"/>
      <c r="AJ1346" s="108"/>
      <c r="AK1346" s="108"/>
      <c r="AL1346" s="108"/>
      <c r="AM1346" s="118"/>
      <c r="AN1346" s="118"/>
      <c r="AO1346" s="118"/>
      <c r="AP1346" s="118"/>
      <c r="AQ1346" s="118"/>
      <c r="AR1346" s="118"/>
      <c r="AS1346" s="118"/>
      <c r="AT1346" s="118"/>
      <c r="AU1346" s="118"/>
      <c r="AV1346" s="118"/>
      <c r="AW1346" s="118"/>
      <c r="AX1346" s="118"/>
      <c r="AY1346" s="119">
        <f t="shared" si="4"/>
        <v>0</v>
      </c>
      <c r="AZ1346" s="118"/>
    </row>
    <row r="1347">
      <c r="A1347" s="107">
        <f t="shared" si="5"/>
        <v>1346</v>
      </c>
      <c r="B1347" s="108"/>
      <c r="C1347" s="111"/>
      <c r="D1347" s="108"/>
      <c r="E1347" s="108"/>
      <c r="F1347" s="127"/>
      <c r="G1347" s="127"/>
      <c r="H1347" s="111"/>
      <c r="I1347" s="111"/>
      <c r="J1347" s="121"/>
      <c r="K1347" s="121"/>
      <c r="L1347" s="113"/>
      <c r="M1347" s="108"/>
      <c r="N1347" s="127"/>
      <c r="O1347" s="108"/>
      <c r="P1347" s="113"/>
      <c r="Q1347" s="113"/>
      <c r="R1347" s="113"/>
      <c r="S1347" s="108"/>
      <c r="T1347" s="111"/>
      <c r="U1347" s="108"/>
      <c r="V1347" s="108"/>
      <c r="W1347" s="108"/>
      <c r="X1347" s="108"/>
      <c r="Y1347" s="116"/>
      <c r="Z1347" s="128"/>
      <c r="AA1347" s="108"/>
      <c r="AB1347" s="113"/>
      <c r="AC1347" s="113"/>
      <c r="AD1347" s="108"/>
      <c r="AE1347" s="108"/>
      <c r="AF1347" s="108"/>
      <c r="AG1347" s="113"/>
      <c r="AH1347" s="113"/>
      <c r="AI1347" s="113"/>
      <c r="AJ1347" s="108"/>
      <c r="AK1347" s="108"/>
      <c r="AL1347" s="108"/>
      <c r="AM1347" s="118"/>
      <c r="AN1347" s="118"/>
      <c r="AO1347" s="118"/>
      <c r="AP1347" s="118"/>
      <c r="AQ1347" s="118"/>
      <c r="AR1347" s="118"/>
      <c r="AS1347" s="118"/>
      <c r="AT1347" s="118"/>
      <c r="AU1347" s="118"/>
      <c r="AV1347" s="118"/>
      <c r="AW1347" s="118"/>
      <c r="AX1347" s="118"/>
      <c r="AY1347" s="119">
        <f t="shared" si="4"/>
        <v>0</v>
      </c>
      <c r="AZ1347" s="118"/>
    </row>
    <row r="1348">
      <c r="A1348" s="107">
        <f t="shared" si="5"/>
        <v>1347</v>
      </c>
      <c r="B1348" s="108"/>
      <c r="C1348" s="111"/>
      <c r="D1348" s="108"/>
      <c r="E1348" s="108"/>
      <c r="F1348" s="127"/>
      <c r="G1348" s="127"/>
      <c r="H1348" s="111"/>
      <c r="I1348" s="111"/>
      <c r="J1348" s="121"/>
      <c r="K1348" s="121"/>
      <c r="L1348" s="113"/>
      <c r="M1348" s="108"/>
      <c r="N1348" s="127"/>
      <c r="O1348" s="108"/>
      <c r="P1348" s="113"/>
      <c r="Q1348" s="113"/>
      <c r="R1348" s="113"/>
      <c r="S1348" s="108"/>
      <c r="T1348" s="111"/>
      <c r="U1348" s="108"/>
      <c r="V1348" s="108"/>
      <c r="W1348" s="108"/>
      <c r="X1348" s="108"/>
      <c r="Y1348" s="116"/>
      <c r="Z1348" s="128"/>
      <c r="AA1348" s="108"/>
      <c r="AB1348" s="113"/>
      <c r="AC1348" s="113"/>
      <c r="AD1348" s="108"/>
      <c r="AE1348" s="108"/>
      <c r="AF1348" s="108"/>
      <c r="AG1348" s="113"/>
      <c r="AH1348" s="113"/>
      <c r="AI1348" s="113"/>
      <c r="AJ1348" s="108"/>
      <c r="AK1348" s="108"/>
      <c r="AL1348" s="108"/>
      <c r="AM1348" s="118"/>
      <c r="AN1348" s="118"/>
      <c r="AO1348" s="118"/>
      <c r="AP1348" s="118"/>
      <c r="AQ1348" s="118"/>
      <c r="AR1348" s="118"/>
      <c r="AS1348" s="118"/>
      <c r="AT1348" s="118"/>
      <c r="AU1348" s="118"/>
      <c r="AV1348" s="118"/>
      <c r="AW1348" s="118"/>
      <c r="AX1348" s="118"/>
      <c r="AY1348" s="119">
        <f t="shared" si="4"/>
        <v>0</v>
      </c>
      <c r="AZ1348" s="118"/>
    </row>
    <row r="1349">
      <c r="A1349" s="107">
        <f t="shared" si="5"/>
        <v>1348</v>
      </c>
      <c r="B1349" s="108"/>
      <c r="C1349" s="111"/>
      <c r="D1349" s="108"/>
      <c r="E1349" s="108"/>
      <c r="F1349" s="127"/>
      <c r="G1349" s="127"/>
      <c r="H1349" s="111"/>
      <c r="I1349" s="111"/>
      <c r="J1349" s="121"/>
      <c r="K1349" s="121"/>
      <c r="L1349" s="113"/>
      <c r="M1349" s="108"/>
      <c r="N1349" s="127"/>
      <c r="O1349" s="108"/>
      <c r="P1349" s="113"/>
      <c r="Q1349" s="113"/>
      <c r="R1349" s="113"/>
      <c r="S1349" s="108"/>
      <c r="T1349" s="111"/>
      <c r="U1349" s="108"/>
      <c r="V1349" s="108"/>
      <c r="W1349" s="108"/>
      <c r="X1349" s="108"/>
      <c r="Y1349" s="116"/>
      <c r="Z1349" s="128"/>
      <c r="AA1349" s="108"/>
      <c r="AB1349" s="113"/>
      <c r="AC1349" s="113"/>
      <c r="AD1349" s="108"/>
      <c r="AE1349" s="108"/>
      <c r="AF1349" s="108"/>
      <c r="AG1349" s="113"/>
      <c r="AH1349" s="113"/>
      <c r="AI1349" s="113"/>
      <c r="AJ1349" s="108"/>
      <c r="AK1349" s="108"/>
      <c r="AL1349" s="108"/>
      <c r="AM1349" s="118"/>
      <c r="AN1349" s="118"/>
      <c r="AO1349" s="118"/>
      <c r="AP1349" s="118"/>
      <c r="AQ1349" s="118"/>
      <c r="AR1349" s="118"/>
      <c r="AS1349" s="118"/>
      <c r="AT1349" s="118"/>
      <c r="AU1349" s="118"/>
      <c r="AV1349" s="118"/>
      <c r="AW1349" s="118"/>
      <c r="AX1349" s="118"/>
      <c r="AY1349" s="119">
        <f t="shared" si="4"/>
        <v>0</v>
      </c>
      <c r="AZ1349" s="118"/>
    </row>
    <row r="1350">
      <c r="A1350" s="107">
        <f t="shared" si="5"/>
        <v>1349</v>
      </c>
      <c r="B1350" s="108"/>
      <c r="C1350" s="111"/>
      <c r="D1350" s="108"/>
      <c r="E1350" s="108"/>
      <c r="F1350" s="127"/>
      <c r="G1350" s="127"/>
      <c r="H1350" s="111"/>
      <c r="I1350" s="111"/>
      <c r="J1350" s="121"/>
      <c r="K1350" s="121"/>
      <c r="L1350" s="113"/>
      <c r="M1350" s="108"/>
      <c r="N1350" s="127"/>
      <c r="O1350" s="108"/>
      <c r="P1350" s="113"/>
      <c r="Q1350" s="113"/>
      <c r="R1350" s="113"/>
      <c r="S1350" s="108"/>
      <c r="T1350" s="111"/>
      <c r="U1350" s="108"/>
      <c r="V1350" s="108"/>
      <c r="W1350" s="108"/>
      <c r="X1350" s="108"/>
      <c r="Y1350" s="116"/>
      <c r="Z1350" s="128"/>
      <c r="AA1350" s="108"/>
      <c r="AB1350" s="113"/>
      <c r="AC1350" s="113"/>
      <c r="AD1350" s="108"/>
      <c r="AE1350" s="108"/>
      <c r="AF1350" s="108"/>
      <c r="AG1350" s="113"/>
      <c r="AH1350" s="113"/>
      <c r="AI1350" s="113"/>
      <c r="AJ1350" s="108"/>
      <c r="AK1350" s="108"/>
      <c r="AL1350" s="108"/>
      <c r="AM1350" s="118"/>
      <c r="AN1350" s="118"/>
      <c r="AO1350" s="118"/>
      <c r="AP1350" s="118"/>
      <c r="AQ1350" s="118"/>
      <c r="AR1350" s="118"/>
      <c r="AS1350" s="118"/>
      <c r="AT1350" s="118"/>
      <c r="AU1350" s="118"/>
      <c r="AV1350" s="118"/>
      <c r="AW1350" s="118"/>
      <c r="AX1350" s="118"/>
      <c r="AY1350" s="119">
        <f t="shared" si="4"/>
        <v>0</v>
      </c>
      <c r="AZ1350" s="118"/>
    </row>
    <row r="1351">
      <c r="A1351" s="107">
        <f t="shared" si="5"/>
        <v>1350</v>
      </c>
      <c r="B1351" s="108"/>
      <c r="C1351" s="111"/>
      <c r="D1351" s="108"/>
      <c r="E1351" s="108"/>
      <c r="F1351" s="127"/>
      <c r="G1351" s="127"/>
      <c r="H1351" s="111"/>
      <c r="I1351" s="111"/>
      <c r="J1351" s="121"/>
      <c r="K1351" s="121"/>
      <c r="L1351" s="113"/>
      <c r="M1351" s="108"/>
      <c r="N1351" s="127"/>
      <c r="O1351" s="108"/>
      <c r="P1351" s="113"/>
      <c r="Q1351" s="113"/>
      <c r="R1351" s="113"/>
      <c r="S1351" s="108"/>
      <c r="T1351" s="111"/>
      <c r="U1351" s="108"/>
      <c r="V1351" s="108"/>
      <c r="W1351" s="108"/>
      <c r="X1351" s="108"/>
      <c r="Y1351" s="116"/>
      <c r="Z1351" s="128"/>
      <c r="AA1351" s="108"/>
      <c r="AB1351" s="113"/>
      <c r="AC1351" s="113"/>
      <c r="AD1351" s="108"/>
      <c r="AE1351" s="108"/>
      <c r="AF1351" s="108"/>
      <c r="AG1351" s="113"/>
      <c r="AH1351" s="113"/>
      <c r="AI1351" s="113"/>
      <c r="AJ1351" s="108"/>
      <c r="AK1351" s="108"/>
      <c r="AL1351" s="108"/>
      <c r="AM1351" s="118"/>
      <c r="AN1351" s="118"/>
      <c r="AO1351" s="118"/>
      <c r="AP1351" s="118"/>
      <c r="AQ1351" s="118"/>
      <c r="AR1351" s="118"/>
      <c r="AS1351" s="118"/>
      <c r="AT1351" s="118"/>
      <c r="AU1351" s="118"/>
      <c r="AV1351" s="118"/>
      <c r="AW1351" s="118"/>
      <c r="AX1351" s="118"/>
      <c r="AY1351" s="119">
        <f t="shared" si="4"/>
        <v>0</v>
      </c>
      <c r="AZ1351" s="118"/>
    </row>
    <row r="1352">
      <c r="A1352" s="107">
        <f t="shared" si="5"/>
        <v>1351</v>
      </c>
      <c r="B1352" s="108"/>
      <c r="C1352" s="111"/>
      <c r="D1352" s="108"/>
      <c r="E1352" s="108"/>
      <c r="F1352" s="127"/>
      <c r="G1352" s="127"/>
      <c r="H1352" s="111"/>
      <c r="I1352" s="111"/>
      <c r="J1352" s="121"/>
      <c r="K1352" s="121"/>
      <c r="L1352" s="113"/>
      <c r="M1352" s="108"/>
      <c r="N1352" s="127"/>
      <c r="O1352" s="108"/>
      <c r="P1352" s="113"/>
      <c r="Q1352" s="113"/>
      <c r="R1352" s="113"/>
      <c r="S1352" s="108"/>
      <c r="T1352" s="111"/>
      <c r="U1352" s="108"/>
      <c r="V1352" s="108"/>
      <c r="W1352" s="108"/>
      <c r="X1352" s="108"/>
      <c r="Y1352" s="116"/>
      <c r="Z1352" s="128"/>
      <c r="AA1352" s="108"/>
      <c r="AB1352" s="113"/>
      <c r="AC1352" s="113"/>
      <c r="AD1352" s="108"/>
      <c r="AE1352" s="108"/>
      <c r="AF1352" s="108"/>
      <c r="AG1352" s="113"/>
      <c r="AH1352" s="113"/>
      <c r="AI1352" s="113"/>
      <c r="AJ1352" s="108"/>
      <c r="AK1352" s="108"/>
      <c r="AL1352" s="108"/>
      <c r="AM1352" s="118"/>
      <c r="AN1352" s="118"/>
      <c r="AO1352" s="118"/>
      <c r="AP1352" s="118"/>
      <c r="AQ1352" s="118"/>
      <c r="AR1352" s="118"/>
      <c r="AS1352" s="118"/>
      <c r="AT1352" s="118"/>
      <c r="AU1352" s="118"/>
      <c r="AV1352" s="118"/>
      <c r="AW1352" s="118"/>
      <c r="AX1352" s="118"/>
      <c r="AY1352" s="119">
        <f t="shared" si="4"/>
        <v>0</v>
      </c>
      <c r="AZ1352" s="118"/>
    </row>
    <row r="1353">
      <c r="A1353" s="107">
        <f t="shared" si="5"/>
        <v>1352</v>
      </c>
      <c r="B1353" s="108"/>
      <c r="C1353" s="111"/>
      <c r="D1353" s="108"/>
      <c r="E1353" s="108"/>
      <c r="F1353" s="127"/>
      <c r="G1353" s="127"/>
      <c r="H1353" s="111"/>
      <c r="I1353" s="111"/>
      <c r="J1353" s="121"/>
      <c r="K1353" s="121"/>
      <c r="L1353" s="113"/>
      <c r="M1353" s="108"/>
      <c r="N1353" s="127"/>
      <c r="O1353" s="108"/>
      <c r="P1353" s="113"/>
      <c r="Q1353" s="113"/>
      <c r="R1353" s="113"/>
      <c r="S1353" s="108"/>
      <c r="T1353" s="111"/>
      <c r="U1353" s="108"/>
      <c r="V1353" s="108"/>
      <c r="W1353" s="108"/>
      <c r="X1353" s="108"/>
      <c r="Y1353" s="116"/>
      <c r="Z1353" s="128"/>
      <c r="AA1353" s="108"/>
      <c r="AB1353" s="113"/>
      <c r="AC1353" s="113"/>
      <c r="AD1353" s="108"/>
      <c r="AE1353" s="108"/>
      <c r="AF1353" s="108"/>
      <c r="AG1353" s="113"/>
      <c r="AH1353" s="113"/>
      <c r="AI1353" s="113"/>
      <c r="AJ1353" s="108"/>
      <c r="AK1353" s="108"/>
      <c r="AL1353" s="108"/>
      <c r="AM1353" s="118"/>
      <c r="AN1353" s="118"/>
      <c r="AO1353" s="118"/>
      <c r="AP1353" s="118"/>
      <c r="AQ1353" s="118"/>
      <c r="AR1353" s="118"/>
      <c r="AS1353" s="118"/>
      <c r="AT1353" s="118"/>
      <c r="AU1353" s="118"/>
      <c r="AV1353" s="118"/>
      <c r="AW1353" s="118"/>
      <c r="AX1353" s="118"/>
      <c r="AY1353" s="119">
        <f t="shared" si="4"/>
        <v>0</v>
      </c>
      <c r="AZ1353" s="118"/>
    </row>
    <row r="1354">
      <c r="A1354" s="107">
        <f t="shared" si="5"/>
        <v>1353</v>
      </c>
      <c r="B1354" s="108"/>
      <c r="C1354" s="111"/>
      <c r="D1354" s="108"/>
      <c r="E1354" s="108"/>
      <c r="F1354" s="127"/>
      <c r="G1354" s="127"/>
      <c r="H1354" s="111"/>
      <c r="I1354" s="111"/>
      <c r="J1354" s="121"/>
      <c r="K1354" s="121"/>
      <c r="L1354" s="113"/>
      <c r="M1354" s="108"/>
      <c r="N1354" s="127"/>
      <c r="O1354" s="108"/>
      <c r="P1354" s="113"/>
      <c r="Q1354" s="113"/>
      <c r="R1354" s="113"/>
      <c r="S1354" s="108"/>
      <c r="T1354" s="111"/>
      <c r="U1354" s="108"/>
      <c r="V1354" s="108"/>
      <c r="W1354" s="108"/>
      <c r="X1354" s="108"/>
      <c r="Y1354" s="116"/>
      <c r="Z1354" s="128"/>
      <c r="AA1354" s="108"/>
      <c r="AB1354" s="113"/>
      <c r="AC1354" s="113"/>
      <c r="AD1354" s="108"/>
      <c r="AE1354" s="108"/>
      <c r="AF1354" s="108"/>
      <c r="AG1354" s="113"/>
      <c r="AH1354" s="113"/>
      <c r="AI1354" s="113"/>
      <c r="AJ1354" s="108"/>
      <c r="AK1354" s="108"/>
      <c r="AL1354" s="108"/>
      <c r="AM1354" s="118"/>
      <c r="AN1354" s="118"/>
      <c r="AO1354" s="118"/>
      <c r="AP1354" s="118"/>
      <c r="AQ1354" s="118"/>
      <c r="AR1354" s="118"/>
      <c r="AS1354" s="118"/>
      <c r="AT1354" s="118"/>
      <c r="AU1354" s="118"/>
      <c r="AV1354" s="118"/>
      <c r="AW1354" s="118"/>
      <c r="AX1354" s="118"/>
      <c r="AY1354" s="119">
        <f t="shared" si="4"/>
        <v>0</v>
      </c>
      <c r="AZ1354" s="118"/>
    </row>
    <row r="1355">
      <c r="A1355" s="107">
        <f t="shared" si="5"/>
        <v>1354</v>
      </c>
      <c r="B1355" s="108"/>
      <c r="C1355" s="111"/>
      <c r="D1355" s="108"/>
      <c r="E1355" s="108"/>
      <c r="F1355" s="127"/>
      <c r="G1355" s="127"/>
      <c r="H1355" s="111"/>
      <c r="I1355" s="111"/>
      <c r="J1355" s="121"/>
      <c r="K1355" s="121"/>
      <c r="L1355" s="113"/>
      <c r="M1355" s="108"/>
      <c r="N1355" s="127"/>
      <c r="O1355" s="108"/>
      <c r="P1355" s="113"/>
      <c r="Q1355" s="113"/>
      <c r="R1355" s="113"/>
      <c r="S1355" s="108"/>
      <c r="T1355" s="111"/>
      <c r="U1355" s="108"/>
      <c r="V1355" s="108"/>
      <c r="W1355" s="108"/>
      <c r="X1355" s="108"/>
      <c r="Y1355" s="116"/>
      <c r="Z1355" s="128"/>
      <c r="AA1355" s="108"/>
      <c r="AB1355" s="113"/>
      <c r="AC1355" s="113"/>
      <c r="AD1355" s="108"/>
      <c r="AE1355" s="108"/>
      <c r="AF1355" s="108"/>
      <c r="AG1355" s="113"/>
      <c r="AH1355" s="113"/>
      <c r="AI1355" s="113"/>
      <c r="AJ1355" s="108"/>
      <c r="AK1355" s="108"/>
      <c r="AL1355" s="108"/>
      <c r="AM1355" s="118"/>
      <c r="AN1355" s="118"/>
      <c r="AO1355" s="118"/>
      <c r="AP1355" s="118"/>
      <c r="AQ1355" s="118"/>
      <c r="AR1355" s="118"/>
      <c r="AS1355" s="118"/>
      <c r="AT1355" s="118"/>
      <c r="AU1355" s="118"/>
      <c r="AV1355" s="118"/>
      <c r="AW1355" s="118"/>
      <c r="AX1355" s="118"/>
      <c r="AY1355" s="119">
        <f t="shared" si="4"/>
        <v>0</v>
      </c>
      <c r="AZ1355" s="118"/>
    </row>
    <row r="1356">
      <c r="A1356" s="107">
        <f t="shared" si="5"/>
        <v>1355</v>
      </c>
      <c r="B1356" s="108"/>
      <c r="C1356" s="111"/>
      <c r="D1356" s="108"/>
      <c r="E1356" s="108"/>
      <c r="F1356" s="127"/>
      <c r="G1356" s="127"/>
      <c r="H1356" s="111"/>
      <c r="I1356" s="111"/>
      <c r="J1356" s="121"/>
      <c r="K1356" s="121"/>
      <c r="L1356" s="113"/>
      <c r="M1356" s="108"/>
      <c r="N1356" s="127"/>
      <c r="O1356" s="108"/>
      <c r="P1356" s="113"/>
      <c r="Q1356" s="113"/>
      <c r="R1356" s="113"/>
      <c r="S1356" s="108"/>
      <c r="T1356" s="111"/>
      <c r="U1356" s="108"/>
      <c r="V1356" s="108"/>
      <c r="W1356" s="108"/>
      <c r="X1356" s="108"/>
      <c r="Y1356" s="116"/>
      <c r="Z1356" s="128"/>
      <c r="AA1356" s="108"/>
      <c r="AB1356" s="113"/>
      <c r="AC1356" s="113"/>
      <c r="AD1356" s="108"/>
      <c r="AE1356" s="108"/>
      <c r="AF1356" s="108"/>
      <c r="AG1356" s="113"/>
      <c r="AH1356" s="113"/>
      <c r="AI1356" s="113"/>
      <c r="AJ1356" s="108"/>
      <c r="AK1356" s="108"/>
      <c r="AL1356" s="108"/>
      <c r="AM1356" s="118"/>
      <c r="AN1356" s="118"/>
      <c r="AO1356" s="118"/>
      <c r="AP1356" s="118"/>
      <c r="AQ1356" s="118"/>
      <c r="AR1356" s="118"/>
      <c r="AS1356" s="118"/>
      <c r="AT1356" s="118"/>
      <c r="AU1356" s="118"/>
      <c r="AV1356" s="118"/>
      <c r="AW1356" s="118"/>
      <c r="AX1356" s="118"/>
      <c r="AY1356" s="119">
        <f t="shared" si="4"/>
        <v>0</v>
      </c>
      <c r="AZ1356" s="118"/>
    </row>
    <row r="1357">
      <c r="A1357" s="107">
        <f t="shared" si="5"/>
        <v>1356</v>
      </c>
      <c r="B1357" s="108"/>
      <c r="C1357" s="111"/>
      <c r="D1357" s="108"/>
      <c r="E1357" s="108"/>
      <c r="F1357" s="127"/>
      <c r="G1357" s="127"/>
      <c r="H1357" s="111"/>
      <c r="I1357" s="111"/>
      <c r="J1357" s="121"/>
      <c r="K1357" s="121"/>
      <c r="L1357" s="113"/>
      <c r="M1357" s="108"/>
      <c r="N1357" s="127"/>
      <c r="O1357" s="108"/>
      <c r="P1357" s="113"/>
      <c r="Q1357" s="113"/>
      <c r="R1357" s="113"/>
      <c r="S1357" s="108"/>
      <c r="T1357" s="111"/>
      <c r="U1357" s="108"/>
      <c r="V1357" s="108"/>
      <c r="W1357" s="108"/>
      <c r="X1357" s="108"/>
      <c r="Y1357" s="116"/>
      <c r="Z1357" s="128"/>
      <c r="AA1357" s="108"/>
      <c r="AB1357" s="113"/>
      <c r="AC1357" s="113"/>
      <c r="AD1357" s="108"/>
      <c r="AE1357" s="108"/>
      <c r="AF1357" s="108"/>
      <c r="AG1357" s="113"/>
      <c r="AH1357" s="113"/>
      <c r="AI1357" s="113"/>
      <c r="AJ1357" s="108"/>
      <c r="AK1357" s="108"/>
      <c r="AL1357" s="108"/>
      <c r="AM1357" s="118"/>
      <c r="AN1357" s="118"/>
      <c r="AO1357" s="118"/>
      <c r="AP1357" s="118"/>
      <c r="AQ1357" s="118"/>
      <c r="AR1357" s="118"/>
      <c r="AS1357" s="118"/>
      <c r="AT1357" s="118"/>
      <c r="AU1357" s="118"/>
      <c r="AV1357" s="118"/>
      <c r="AW1357" s="118"/>
      <c r="AX1357" s="118"/>
      <c r="AY1357" s="119">
        <f t="shared" si="4"/>
        <v>0</v>
      </c>
      <c r="AZ1357" s="118"/>
    </row>
    <row r="1358">
      <c r="A1358" s="107">
        <f t="shared" si="5"/>
        <v>1357</v>
      </c>
      <c r="B1358" s="108"/>
      <c r="C1358" s="111"/>
      <c r="D1358" s="108"/>
      <c r="E1358" s="108"/>
      <c r="F1358" s="127"/>
      <c r="G1358" s="127"/>
      <c r="H1358" s="111"/>
      <c r="I1358" s="111"/>
      <c r="J1358" s="121"/>
      <c r="K1358" s="121"/>
      <c r="L1358" s="113"/>
      <c r="M1358" s="108"/>
      <c r="N1358" s="127"/>
      <c r="O1358" s="108"/>
      <c r="P1358" s="113"/>
      <c r="Q1358" s="113"/>
      <c r="R1358" s="113"/>
      <c r="S1358" s="108"/>
      <c r="T1358" s="111"/>
      <c r="U1358" s="108"/>
      <c r="V1358" s="108"/>
      <c r="W1358" s="108"/>
      <c r="X1358" s="108"/>
      <c r="Y1358" s="116"/>
      <c r="Z1358" s="128"/>
      <c r="AA1358" s="108"/>
      <c r="AB1358" s="113"/>
      <c r="AC1358" s="113"/>
      <c r="AD1358" s="108"/>
      <c r="AE1358" s="108"/>
      <c r="AF1358" s="108"/>
      <c r="AG1358" s="113"/>
      <c r="AH1358" s="113"/>
      <c r="AI1358" s="113"/>
      <c r="AJ1358" s="108"/>
      <c r="AK1358" s="108"/>
      <c r="AL1358" s="108"/>
      <c r="AM1358" s="118"/>
      <c r="AN1358" s="118"/>
      <c r="AO1358" s="118"/>
      <c r="AP1358" s="118"/>
      <c r="AQ1358" s="118"/>
      <c r="AR1358" s="118"/>
      <c r="AS1358" s="118"/>
      <c r="AT1358" s="118"/>
      <c r="AU1358" s="118"/>
      <c r="AV1358" s="118"/>
      <c r="AW1358" s="118"/>
      <c r="AX1358" s="118"/>
      <c r="AY1358" s="119">
        <f t="shared" si="4"/>
        <v>0</v>
      </c>
      <c r="AZ1358" s="118"/>
    </row>
    <row r="1359">
      <c r="A1359" s="107">
        <f t="shared" si="5"/>
        <v>1358</v>
      </c>
      <c r="B1359" s="108"/>
      <c r="C1359" s="111"/>
      <c r="D1359" s="108"/>
      <c r="E1359" s="108"/>
      <c r="F1359" s="127"/>
      <c r="G1359" s="127"/>
      <c r="H1359" s="111"/>
      <c r="I1359" s="111"/>
      <c r="J1359" s="121"/>
      <c r="K1359" s="121"/>
      <c r="L1359" s="113"/>
      <c r="M1359" s="108"/>
      <c r="N1359" s="127"/>
      <c r="O1359" s="108"/>
      <c r="P1359" s="113"/>
      <c r="Q1359" s="113"/>
      <c r="R1359" s="113"/>
      <c r="S1359" s="108"/>
      <c r="T1359" s="111"/>
      <c r="U1359" s="108"/>
      <c r="V1359" s="108"/>
      <c r="W1359" s="108"/>
      <c r="X1359" s="108"/>
      <c r="Y1359" s="116"/>
      <c r="Z1359" s="128"/>
      <c r="AA1359" s="108"/>
      <c r="AB1359" s="113"/>
      <c r="AC1359" s="113"/>
      <c r="AD1359" s="108"/>
      <c r="AE1359" s="108"/>
      <c r="AF1359" s="108"/>
      <c r="AG1359" s="113"/>
      <c r="AH1359" s="113"/>
      <c r="AI1359" s="113"/>
      <c r="AJ1359" s="108"/>
      <c r="AK1359" s="108"/>
      <c r="AL1359" s="108"/>
      <c r="AM1359" s="118"/>
      <c r="AN1359" s="118"/>
      <c r="AO1359" s="118"/>
      <c r="AP1359" s="118"/>
      <c r="AQ1359" s="118"/>
      <c r="AR1359" s="118"/>
      <c r="AS1359" s="118"/>
      <c r="AT1359" s="118"/>
      <c r="AU1359" s="118"/>
      <c r="AV1359" s="118"/>
      <c r="AW1359" s="118"/>
      <c r="AX1359" s="118"/>
      <c r="AY1359" s="119">
        <f t="shared" si="4"/>
        <v>0</v>
      </c>
      <c r="AZ1359" s="118"/>
    </row>
    <row r="1360">
      <c r="A1360" s="107">
        <f t="shared" si="5"/>
        <v>1359</v>
      </c>
      <c r="B1360" s="108"/>
      <c r="C1360" s="111"/>
      <c r="D1360" s="108"/>
      <c r="E1360" s="108"/>
      <c r="F1360" s="127"/>
      <c r="G1360" s="127"/>
      <c r="H1360" s="111"/>
      <c r="I1360" s="111"/>
      <c r="J1360" s="121"/>
      <c r="K1360" s="121"/>
      <c r="L1360" s="113"/>
      <c r="M1360" s="108"/>
      <c r="N1360" s="127"/>
      <c r="O1360" s="108"/>
      <c r="P1360" s="113"/>
      <c r="Q1360" s="113"/>
      <c r="R1360" s="113"/>
      <c r="S1360" s="108"/>
      <c r="T1360" s="111"/>
      <c r="U1360" s="108"/>
      <c r="V1360" s="108"/>
      <c r="W1360" s="108"/>
      <c r="X1360" s="108"/>
      <c r="Y1360" s="116"/>
      <c r="Z1360" s="128"/>
      <c r="AA1360" s="108"/>
      <c r="AB1360" s="113"/>
      <c r="AC1360" s="113"/>
      <c r="AD1360" s="108"/>
      <c r="AE1360" s="108"/>
      <c r="AF1360" s="108"/>
      <c r="AG1360" s="113"/>
      <c r="AH1360" s="113"/>
      <c r="AI1360" s="113"/>
      <c r="AJ1360" s="108"/>
      <c r="AK1360" s="108"/>
      <c r="AL1360" s="108"/>
      <c r="AM1360" s="118"/>
      <c r="AN1360" s="118"/>
      <c r="AO1360" s="118"/>
      <c r="AP1360" s="118"/>
      <c r="AQ1360" s="118"/>
      <c r="AR1360" s="118"/>
      <c r="AS1360" s="118"/>
      <c r="AT1360" s="118"/>
      <c r="AU1360" s="118"/>
      <c r="AV1360" s="118"/>
      <c r="AW1360" s="118"/>
      <c r="AX1360" s="118"/>
      <c r="AY1360" s="119">
        <f t="shared" si="4"/>
        <v>0</v>
      </c>
      <c r="AZ1360" s="118"/>
    </row>
    <row r="1361">
      <c r="A1361" s="107">
        <f t="shared" si="5"/>
        <v>1360</v>
      </c>
      <c r="B1361" s="108"/>
      <c r="C1361" s="111"/>
      <c r="D1361" s="108"/>
      <c r="E1361" s="108"/>
      <c r="F1361" s="127"/>
      <c r="G1361" s="127"/>
      <c r="H1361" s="111"/>
      <c r="I1361" s="111"/>
      <c r="J1361" s="121"/>
      <c r="K1361" s="121"/>
      <c r="L1361" s="113"/>
      <c r="M1361" s="108"/>
      <c r="N1361" s="127"/>
      <c r="O1361" s="108"/>
      <c r="P1361" s="113"/>
      <c r="Q1361" s="113"/>
      <c r="R1361" s="113"/>
      <c r="S1361" s="108"/>
      <c r="T1361" s="111"/>
      <c r="U1361" s="108"/>
      <c r="V1361" s="108"/>
      <c r="W1361" s="108"/>
      <c r="X1361" s="108"/>
      <c r="Y1361" s="116"/>
      <c r="Z1361" s="128"/>
      <c r="AA1361" s="108"/>
      <c r="AB1361" s="113"/>
      <c r="AC1361" s="113"/>
      <c r="AD1361" s="108"/>
      <c r="AE1361" s="108"/>
      <c r="AF1361" s="108"/>
      <c r="AG1361" s="113"/>
      <c r="AH1361" s="113"/>
      <c r="AI1361" s="113"/>
      <c r="AJ1361" s="108"/>
      <c r="AK1361" s="108"/>
      <c r="AL1361" s="108"/>
      <c r="AM1361" s="118"/>
      <c r="AN1361" s="118"/>
      <c r="AO1361" s="118"/>
      <c r="AP1361" s="118"/>
      <c r="AQ1361" s="118"/>
      <c r="AR1361" s="118"/>
      <c r="AS1361" s="118"/>
      <c r="AT1361" s="118"/>
      <c r="AU1361" s="118"/>
      <c r="AV1361" s="118"/>
      <c r="AW1361" s="118"/>
      <c r="AX1361" s="118"/>
      <c r="AY1361" s="119">
        <f t="shared" si="4"/>
        <v>0</v>
      </c>
      <c r="AZ1361" s="118"/>
    </row>
    <row r="1362">
      <c r="A1362" s="107">
        <f t="shared" si="5"/>
        <v>1361</v>
      </c>
      <c r="B1362" s="108"/>
      <c r="C1362" s="111"/>
      <c r="D1362" s="108"/>
      <c r="E1362" s="108"/>
      <c r="F1362" s="127"/>
      <c r="G1362" s="127"/>
      <c r="H1362" s="111"/>
      <c r="I1362" s="111"/>
      <c r="J1362" s="121"/>
      <c r="K1362" s="121"/>
      <c r="L1362" s="113"/>
      <c r="M1362" s="108"/>
      <c r="N1362" s="127"/>
      <c r="O1362" s="108"/>
      <c r="P1362" s="113"/>
      <c r="Q1362" s="113"/>
      <c r="R1362" s="113"/>
      <c r="S1362" s="108"/>
      <c r="T1362" s="111"/>
      <c r="U1362" s="108"/>
      <c r="V1362" s="108"/>
      <c r="W1362" s="108"/>
      <c r="X1362" s="108"/>
      <c r="Y1362" s="116"/>
      <c r="Z1362" s="128"/>
      <c r="AA1362" s="108"/>
      <c r="AB1362" s="113"/>
      <c r="AC1362" s="113"/>
      <c r="AD1362" s="108"/>
      <c r="AE1362" s="108"/>
      <c r="AF1362" s="108"/>
      <c r="AG1362" s="113"/>
      <c r="AH1362" s="113"/>
      <c r="AI1362" s="113"/>
      <c r="AJ1362" s="108"/>
      <c r="AK1362" s="108"/>
      <c r="AL1362" s="108"/>
      <c r="AM1362" s="118"/>
      <c r="AN1362" s="118"/>
      <c r="AO1362" s="118"/>
      <c r="AP1362" s="118"/>
      <c r="AQ1362" s="118"/>
      <c r="AR1362" s="118"/>
      <c r="AS1362" s="118"/>
      <c r="AT1362" s="118"/>
      <c r="AU1362" s="118"/>
      <c r="AV1362" s="118"/>
      <c r="AW1362" s="118"/>
      <c r="AX1362" s="118"/>
      <c r="AY1362" s="119">
        <f t="shared" si="4"/>
        <v>0</v>
      </c>
      <c r="AZ1362" s="118"/>
    </row>
    <row r="1363">
      <c r="A1363" s="107">
        <f t="shared" si="5"/>
        <v>1362</v>
      </c>
      <c r="B1363" s="108"/>
      <c r="C1363" s="111"/>
      <c r="D1363" s="108"/>
      <c r="E1363" s="108"/>
      <c r="F1363" s="127"/>
      <c r="G1363" s="127"/>
      <c r="H1363" s="111"/>
      <c r="I1363" s="111"/>
      <c r="J1363" s="121"/>
      <c r="K1363" s="121"/>
      <c r="L1363" s="113"/>
      <c r="M1363" s="108"/>
      <c r="N1363" s="127"/>
      <c r="O1363" s="108"/>
      <c r="P1363" s="113"/>
      <c r="Q1363" s="113"/>
      <c r="R1363" s="113"/>
      <c r="S1363" s="108"/>
      <c r="T1363" s="111"/>
      <c r="U1363" s="108"/>
      <c r="V1363" s="108"/>
      <c r="W1363" s="108"/>
      <c r="X1363" s="108"/>
      <c r="Y1363" s="116"/>
      <c r="Z1363" s="128"/>
      <c r="AA1363" s="108"/>
      <c r="AB1363" s="113"/>
      <c r="AC1363" s="113"/>
      <c r="AD1363" s="108"/>
      <c r="AE1363" s="108"/>
      <c r="AF1363" s="108"/>
      <c r="AG1363" s="113"/>
      <c r="AH1363" s="113"/>
      <c r="AI1363" s="113"/>
      <c r="AJ1363" s="108"/>
      <c r="AK1363" s="108"/>
      <c r="AL1363" s="108"/>
      <c r="AM1363" s="118"/>
      <c r="AN1363" s="118"/>
      <c r="AO1363" s="118"/>
      <c r="AP1363" s="118"/>
      <c r="AQ1363" s="118"/>
      <c r="AR1363" s="118"/>
      <c r="AS1363" s="118"/>
      <c r="AT1363" s="118"/>
      <c r="AU1363" s="118"/>
      <c r="AV1363" s="118"/>
      <c r="AW1363" s="118"/>
      <c r="AX1363" s="118"/>
      <c r="AY1363" s="119">
        <f t="shared" si="4"/>
        <v>0</v>
      </c>
      <c r="AZ1363" s="118"/>
    </row>
    <row r="1364">
      <c r="A1364" s="107">
        <f t="shared" si="5"/>
        <v>1363</v>
      </c>
      <c r="B1364" s="108"/>
      <c r="C1364" s="111"/>
      <c r="D1364" s="108"/>
      <c r="E1364" s="108"/>
      <c r="F1364" s="127"/>
      <c r="G1364" s="127"/>
      <c r="H1364" s="111"/>
      <c r="I1364" s="111"/>
      <c r="J1364" s="121"/>
      <c r="K1364" s="121"/>
      <c r="L1364" s="113"/>
      <c r="M1364" s="108"/>
      <c r="N1364" s="127"/>
      <c r="O1364" s="108"/>
      <c r="P1364" s="113"/>
      <c r="Q1364" s="113"/>
      <c r="R1364" s="113"/>
      <c r="S1364" s="108"/>
      <c r="T1364" s="111"/>
      <c r="U1364" s="108"/>
      <c r="V1364" s="108"/>
      <c r="W1364" s="108"/>
      <c r="X1364" s="108"/>
      <c r="Y1364" s="116"/>
      <c r="Z1364" s="128"/>
      <c r="AA1364" s="108"/>
      <c r="AB1364" s="113"/>
      <c r="AC1364" s="113"/>
      <c r="AD1364" s="108"/>
      <c r="AE1364" s="108"/>
      <c r="AF1364" s="108"/>
      <c r="AG1364" s="113"/>
      <c r="AH1364" s="113"/>
      <c r="AI1364" s="113"/>
      <c r="AJ1364" s="108"/>
      <c r="AK1364" s="108"/>
      <c r="AL1364" s="108"/>
      <c r="AM1364" s="118"/>
      <c r="AN1364" s="118"/>
      <c r="AO1364" s="118"/>
      <c r="AP1364" s="118"/>
      <c r="AQ1364" s="118"/>
      <c r="AR1364" s="118"/>
      <c r="AS1364" s="118"/>
      <c r="AT1364" s="118"/>
      <c r="AU1364" s="118"/>
      <c r="AV1364" s="118"/>
      <c r="AW1364" s="118"/>
      <c r="AX1364" s="118"/>
      <c r="AY1364" s="119">
        <f t="shared" si="4"/>
        <v>0</v>
      </c>
      <c r="AZ1364" s="118"/>
    </row>
    <row r="1365">
      <c r="A1365" s="107">
        <f t="shared" si="5"/>
        <v>1364</v>
      </c>
      <c r="B1365" s="108"/>
      <c r="C1365" s="111"/>
      <c r="D1365" s="108"/>
      <c r="E1365" s="108"/>
      <c r="F1365" s="127"/>
      <c r="G1365" s="127"/>
      <c r="H1365" s="111"/>
      <c r="I1365" s="111"/>
      <c r="J1365" s="121"/>
      <c r="K1365" s="121"/>
      <c r="L1365" s="113"/>
      <c r="M1365" s="108"/>
      <c r="N1365" s="127"/>
      <c r="O1365" s="108"/>
      <c r="P1365" s="113"/>
      <c r="Q1365" s="113"/>
      <c r="R1365" s="113"/>
      <c r="S1365" s="108"/>
      <c r="T1365" s="111"/>
      <c r="U1365" s="108"/>
      <c r="V1365" s="108"/>
      <c r="W1365" s="108"/>
      <c r="X1365" s="108"/>
      <c r="Y1365" s="116"/>
      <c r="Z1365" s="128"/>
      <c r="AA1365" s="108"/>
      <c r="AB1365" s="113"/>
      <c r="AC1365" s="113"/>
      <c r="AD1365" s="108"/>
      <c r="AE1365" s="108"/>
      <c r="AF1365" s="108"/>
      <c r="AG1365" s="113"/>
      <c r="AH1365" s="113"/>
      <c r="AI1365" s="113"/>
      <c r="AJ1365" s="108"/>
      <c r="AK1365" s="108"/>
      <c r="AL1365" s="108"/>
      <c r="AM1365" s="118"/>
      <c r="AN1365" s="118"/>
      <c r="AO1365" s="118"/>
      <c r="AP1365" s="118"/>
      <c r="AQ1365" s="118"/>
      <c r="AR1365" s="118"/>
      <c r="AS1365" s="118"/>
      <c r="AT1365" s="118"/>
      <c r="AU1365" s="118"/>
      <c r="AV1365" s="118"/>
      <c r="AW1365" s="118"/>
      <c r="AX1365" s="118"/>
      <c r="AY1365" s="119">
        <f t="shared" si="4"/>
        <v>0</v>
      </c>
      <c r="AZ1365" s="118"/>
    </row>
    <row r="1366">
      <c r="A1366" s="107">
        <f t="shared" si="5"/>
        <v>1365</v>
      </c>
      <c r="B1366" s="108"/>
      <c r="C1366" s="111"/>
      <c r="D1366" s="108"/>
      <c r="E1366" s="108"/>
      <c r="F1366" s="127"/>
      <c r="G1366" s="127"/>
      <c r="H1366" s="111"/>
      <c r="I1366" s="111"/>
      <c r="J1366" s="121"/>
      <c r="K1366" s="121"/>
      <c r="L1366" s="113"/>
      <c r="M1366" s="108"/>
      <c r="N1366" s="127"/>
      <c r="O1366" s="108"/>
      <c r="P1366" s="113"/>
      <c r="Q1366" s="113"/>
      <c r="R1366" s="113"/>
      <c r="S1366" s="108"/>
      <c r="T1366" s="111"/>
      <c r="U1366" s="108"/>
      <c r="V1366" s="108"/>
      <c r="W1366" s="108"/>
      <c r="X1366" s="108"/>
      <c r="Y1366" s="116"/>
      <c r="Z1366" s="128"/>
      <c r="AA1366" s="108"/>
      <c r="AB1366" s="113"/>
      <c r="AC1366" s="113"/>
      <c r="AD1366" s="108"/>
      <c r="AE1366" s="108"/>
      <c r="AF1366" s="108"/>
      <c r="AG1366" s="113"/>
      <c r="AH1366" s="113"/>
      <c r="AI1366" s="113"/>
      <c r="AJ1366" s="108"/>
      <c r="AK1366" s="108"/>
      <c r="AL1366" s="108"/>
      <c r="AM1366" s="118"/>
      <c r="AN1366" s="118"/>
      <c r="AO1366" s="118"/>
      <c r="AP1366" s="118"/>
      <c r="AQ1366" s="118"/>
      <c r="AR1366" s="118"/>
      <c r="AS1366" s="118"/>
      <c r="AT1366" s="118"/>
      <c r="AU1366" s="118"/>
      <c r="AV1366" s="118"/>
      <c r="AW1366" s="118"/>
      <c r="AX1366" s="118"/>
      <c r="AY1366" s="119">
        <f t="shared" si="4"/>
        <v>0</v>
      </c>
      <c r="AZ1366" s="118"/>
    </row>
    <row r="1367">
      <c r="A1367" s="107">
        <f t="shared" si="5"/>
        <v>1366</v>
      </c>
      <c r="B1367" s="108"/>
      <c r="C1367" s="111"/>
      <c r="D1367" s="108"/>
      <c r="E1367" s="108"/>
      <c r="F1367" s="127"/>
      <c r="G1367" s="127"/>
      <c r="H1367" s="111"/>
      <c r="I1367" s="111"/>
      <c r="J1367" s="121"/>
      <c r="K1367" s="121"/>
      <c r="L1367" s="113"/>
      <c r="M1367" s="108"/>
      <c r="N1367" s="127"/>
      <c r="O1367" s="108"/>
      <c r="P1367" s="113"/>
      <c r="Q1367" s="113"/>
      <c r="R1367" s="113"/>
      <c r="S1367" s="108"/>
      <c r="T1367" s="111"/>
      <c r="U1367" s="108"/>
      <c r="V1367" s="108"/>
      <c r="W1367" s="108"/>
      <c r="X1367" s="108"/>
      <c r="Y1367" s="116"/>
      <c r="Z1367" s="128"/>
      <c r="AA1367" s="108"/>
      <c r="AB1367" s="113"/>
      <c r="AC1367" s="113"/>
      <c r="AD1367" s="108"/>
      <c r="AE1367" s="108"/>
      <c r="AF1367" s="108"/>
      <c r="AG1367" s="113"/>
      <c r="AH1367" s="113"/>
      <c r="AI1367" s="113"/>
      <c r="AJ1367" s="108"/>
      <c r="AK1367" s="108"/>
      <c r="AL1367" s="108"/>
      <c r="AM1367" s="118"/>
      <c r="AN1367" s="118"/>
      <c r="AO1367" s="118"/>
      <c r="AP1367" s="118"/>
      <c r="AQ1367" s="118"/>
      <c r="AR1367" s="118"/>
      <c r="AS1367" s="118"/>
      <c r="AT1367" s="118"/>
      <c r="AU1367" s="118"/>
      <c r="AV1367" s="118"/>
      <c r="AW1367" s="118"/>
      <c r="AX1367" s="118"/>
      <c r="AY1367" s="119">
        <f t="shared" si="4"/>
        <v>0</v>
      </c>
      <c r="AZ1367" s="118"/>
    </row>
    <row r="1368">
      <c r="A1368" s="107">
        <f t="shared" si="5"/>
        <v>1367</v>
      </c>
      <c r="B1368" s="108"/>
      <c r="C1368" s="111"/>
      <c r="D1368" s="108"/>
      <c r="E1368" s="108"/>
      <c r="F1368" s="127"/>
      <c r="G1368" s="127"/>
      <c r="H1368" s="111"/>
      <c r="I1368" s="111"/>
      <c r="J1368" s="121"/>
      <c r="K1368" s="121"/>
      <c r="L1368" s="113"/>
      <c r="M1368" s="108"/>
      <c r="N1368" s="127"/>
      <c r="O1368" s="108"/>
      <c r="P1368" s="113"/>
      <c r="Q1368" s="113"/>
      <c r="R1368" s="113"/>
      <c r="S1368" s="108"/>
      <c r="T1368" s="111"/>
      <c r="U1368" s="108"/>
      <c r="V1368" s="108"/>
      <c r="W1368" s="108"/>
      <c r="X1368" s="108"/>
      <c r="Y1368" s="116"/>
      <c r="Z1368" s="128"/>
      <c r="AA1368" s="108"/>
      <c r="AB1368" s="113"/>
      <c r="AC1368" s="113"/>
      <c r="AD1368" s="108"/>
      <c r="AE1368" s="108"/>
      <c r="AF1368" s="108"/>
      <c r="AG1368" s="113"/>
      <c r="AH1368" s="113"/>
      <c r="AI1368" s="113"/>
      <c r="AJ1368" s="108"/>
      <c r="AK1368" s="108"/>
      <c r="AL1368" s="108"/>
      <c r="AM1368" s="118"/>
      <c r="AN1368" s="118"/>
      <c r="AO1368" s="118"/>
      <c r="AP1368" s="118"/>
      <c r="AQ1368" s="118"/>
      <c r="AR1368" s="118"/>
      <c r="AS1368" s="118"/>
      <c r="AT1368" s="118"/>
      <c r="AU1368" s="118"/>
      <c r="AV1368" s="118"/>
      <c r="AW1368" s="118"/>
      <c r="AX1368" s="118"/>
      <c r="AY1368" s="119">
        <f t="shared" si="4"/>
        <v>0</v>
      </c>
      <c r="AZ1368" s="118"/>
    </row>
    <row r="1369">
      <c r="A1369" s="107">
        <f t="shared" si="5"/>
        <v>1368</v>
      </c>
      <c r="B1369" s="108"/>
      <c r="C1369" s="111"/>
      <c r="D1369" s="108"/>
      <c r="E1369" s="108"/>
      <c r="F1369" s="127"/>
      <c r="G1369" s="127"/>
      <c r="H1369" s="111"/>
      <c r="I1369" s="111"/>
      <c r="J1369" s="121"/>
      <c r="K1369" s="121"/>
      <c r="L1369" s="113"/>
      <c r="M1369" s="108"/>
      <c r="N1369" s="127"/>
      <c r="O1369" s="108"/>
      <c r="P1369" s="113"/>
      <c r="Q1369" s="113"/>
      <c r="R1369" s="113"/>
      <c r="S1369" s="108"/>
      <c r="T1369" s="111"/>
      <c r="U1369" s="108"/>
      <c r="V1369" s="108"/>
      <c r="W1369" s="108"/>
      <c r="X1369" s="108"/>
      <c r="Y1369" s="116"/>
      <c r="Z1369" s="128"/>
      <c r="AA1369" s="108"/>
      <c r="AB1369" s="113"/>
      <c r="AC1369" s="113"/>
      <c r="AD1369" s="108"/>
      <c r="AE1369" s="108"/>
      <c r="AF1369" s="108"/>
      <c r="AG1369" s="113"/>
      <c r="AH1369" s="113"/>
      <c r="AI1369" s="113"/>
      <c r="AJ1369" s="108"/>
      <c r="AK1369" s="108"/>
      <c r="AL1369" s="108"/>
      <c r="AM1369" s="118"/>
      <c r="AN1369" s="118"/>
      <c r="AO1369" s="118"/>
      <c r="AP1369" s="118"/>
      <c r="AQ1369" s="118"/>
      <c r="AR1369" s="118"/>
      <c r="AS1369" s="118"/>
      <c r="AT1369" s="118"/>
      <c r="AU1369" s="118"/>
      <c r="AV1369" s="118"/>
      <c r="AW1369" s="118"/>
      <c r="AX1369" s="118"/>
      <c r="AY1369" s="119">
        <f t="shared" si="4"/>
        <v>0</v>
      </c>
      <c r="AZ1369" s="118"/>
    </row>
    <row r="1370">
      <c r="A1370" s="107">
        <f t="shared" si="5"/>
        <v>1369</v>
      </c>
      <c r="B1370" s="108"/>
      <c r="C1370" s="111"/>
      <c r="D1370" s="108"/>
      <c r="E1370" s="108"/>
      <c r="F1370" s="127"/>
      <c r="G1370" s="127"/>
      <c r="H1370" s="111"/>
      <c r="I1370" s="111"/>
      <c r="J1370" s="121"/>
      <c r="K1370" s="121"/>
      <c r="L1370" s="113"/>
      <c r="M1370" s="108"/>
      <c r="N1370" s="127"/>
      <c r="O1370" s="108"/>
      <c r="P1370" s="113"/>
      <c r="Q1370" s="113"/>
      <c r="R1370" s="113"/>
      <c r="S1370" s="108"/>
      <c r="T1370" s="111"/>
      <c r="U1370" s="108"/>
      <c r="V1370" s="108"/>
      <c r="W1370" s="108"/>
      <c r="X1370" s="108"/>
      <c r="Y1370" s="116"/>
      <c r="Z1370" s="128"/>
      <c r="AA1370" s="108"/>
      <c r="AB1370" s="113"/>
      <c r="AC1370" s="113"/>
      <c r="AD1370" s="108"/>
      <c r="AE1370" s="108"/>
      <c r="AF1370" s="108"/>
      <c r="AG1370" s="113"/>
      <c r="AH1370" s="113"/>
      <c r="AI1370" s="113"/>
      <c r="AJ1370" s="108"/>
      <c r="AK1370" s="108"/>
      <c r="AL1370" s="108"/>
      <c r="AM1370" s="118"/>
      <c r="AN1370" s="118"/>
      <c r="AO1370" s="118"/>
      <c r="AP1370" s="118"/>
      <c r="AQ1370" s="118"/>
      <c r="AR1370" s="118"/>
      <c r="AS1370" s="118"/>
      <c r="AT1370" s="118"/>
      <c r="AU1370" s="118"/>
      <c r="AV1370" s="118"/>
      <c r="AW1370" s="118"/>
      <c r="AX1370" s="118"/>
      <c r="AY1370" s="119">
        <f t="shared" si="4"/>
        <v>0</v>
      </c>
      <c r="AZ1370" s="118"/>
    </row>
    <row r="1371">
      <c r="A1371" s="107">
        <f t="shared" si="5"/>
        <v>1370</v>
      </c>
      <c r="B1371" s="108"/>
      <c r="C1371" s="111"/>
      <c r="D1371" s="108"/>
      <c r="E1371" s="108"/>
      <c r="F1371" s="127"/>
      <c r="G1371" s="127"/>
      <c r="H1371" s="111"/>
      <c r="I1371" s="111"/>
      <c r="J1371" s="121"/>
      <c r="K1371" s="121"/>
      <c r="L1371" s="113"/>
      <c r="M1371" s="108"/>
      <c r="N1371" s="127"/>
      <c r="O1371" s="108"/>
      <c r="P1371" s="113"/>
      <c r="Q1371" s="113"/>
      <c r="R1371" s="113"/>
      <c r="S1371" s="108"/>
      <c r="T1371" s="111"/>
      <c r="U1371" s="108"/>
      <c r="V1371" s="108"/>
      <c r="W1371" s="108"/>
      <c r="X1371" s="108"/>
      <c r="Y1371" s="116"/>
      <c r="Z1371" s="128"/>
      <c r="AA1371" s="108"/>
      <c r="AB1371" s="113"/>
      <c r="AC1371" s="113"/>
      <c r="AD1371" s="108"/>
      <c r="AE1371" s="108"/>
      <c r="AF1371" s="108"/>
      <c r="AG1371" s="113"/>
      <c r="AH1371" s="113"/>
      <c r="AI1371" s="113"/>
      <c r="AJ1371" s="108"/>
      <c r="AK1371" s="108"/>
      <c r="AL1371" s="108"/>
      <c r="AM1371" s="118"/>
      <c r="AN1371" s="118"/>
      <c r="AO1371" s="118"/>
      <c r="AP1371" s="118"/>
      <c r="AQ1371" s="118"/>
      <c r="AR1371" s="118"/>
      <c r="AS1371" s="118"/>
      <c r="AT1371" s="118"/>
      <c r="AU1371" s="118"/>
      <c r="AV1371" s="118"/>
      <c r="AW1371" s="118"/>
      <c r="AX1371" s="118"/>
      <c r="AY1371" s="119">
        <f t="shared" si="4"/>
        <v>0</v>
      </c>
      <c r="AZ1371" s="118"/>
    </row>
    <row r="1372">
      <c r="A1372" s="107">
        <f t="shared" si="5"/>
        <v>1371</v>
      </c>
      <c r="B1372" s="108"/>
      <c r="C1372" s="111"/>
      <c r="D1372" s="108"/>
      <c r="E1372" s="108"/>
      <c r="F1372" s="127"/>
      <c r="G1372" s="127"/>
      <c r="H1372" s="111"/>
      <c r="I1372" s="111"/>
      <c r="J1372" s="121"/>
      <c r="K1372" s="121"/>
      <c r="L1372" s="113"/>
      <c r="M1372" s="108"/>
      <c r="N1372" s="127"/>
      <c r="O1372" s="108"/>
      <c r="P1372" s="113"/>
      <c r="Q1372" s="113"/>
      <c r="R1372" s="113"/>
      <c r="S1372" s="108"/>
      <c r="T1372" s="111"/>
      <c r="U1372" s="108"/>
      <c r="V1372" s="108"/>
      <c r="W1372" s="108"/>
      <c r="X1372" s="108"/>
      <c r="Y1372" s="116"/>
      <c r="Z1372" s="128"/>
      <c r="AA1372" s="108"/>
      <c r="AB1372" s="113"/>
      <c r="AC1372" s="113"/>
      <c r="AD1372" s="108"/>
      <c r="AE1372" s="108"/>
      <c r="AF1372" s="108"/>
      <c r="AG1372" s="113"/>
      <c r="AH1372" s="113"/>
      <c r="AI1372" s="113"/>
      <c r="AJ1372" s="108"/>
      <c r="AK1372" s="108"/>
      <c r="AL1372" s="108"/>
      <c r="AM1372" s="118"/>
      <c r="AN1372" s="118"/>
      <c r="AO1372" s="118"/>
      <c r="AP1372" s="118"/>
      <c r="AQ1372" s="118"/>
      <c r="AR1372" s="118"/>
      <c r="AS1372" s="118"/>
      <c r="AT1372" s="118"/>
      <c r="AU1372" s="118"/>
      <c r="AV1372" s="118"/>
      <c r="AW1372" s="118"/>
      <c r="AX1372" s="118"/>
      <c r="AY1372" s="119">
        <f t="shared" si="4"/>
        <v>0</v>
      </c>
      <c r="AZ1372" s="118"/>
    </row>
    <row r="1373">
      <c r="A1373" s="107">
        <f t="shared" si="5"/>
        <v>1372</v>
      </c>
      <c r="B1373" s="108"/>
      <c r="C1373" s="111"/>
      <c r="D1373" s="108"/>
      <c r="E1373" s="108"/>
      <c r="F1373" s="127"/>
      <c r="G1373" s="127"/>
      <c r="H1373" s="111"/>
      <c r="I1373" s="111"/>
      <c r="J1373" s="121"/>
      <c r="K1373" s="121"/>
      <c r="L1373" s="113"/>
      <c r="M1373" s="108"/>
      <c r="N1373" s="127"/>
      <c r="O1373" s="108"/>
      <c r="P1373" s="113"/>
      <c r="Q1373" s="113"/>
      <c r="R1373" s="113"/>
      <c r="S1373" s="108"/>
      <c r="T1373" s="111"/>
      <c r="U1373" s="108"/>
      <c r="V1373" s="108"/>
      <c r="W1373" s="108"/>
      <c r="X1373" s="108"/>
      <c r="Y1373" s="116"/>
      <c r="Z1373" s="128"/>
      <c r="AA1373" s="108"/>
      <c r="AB1373" s="113"/>
      <c r="AC1373" s="113"/>
      <c r="AD1373" s="108"/>
      <c r="AE1373" s="108"/>
      <c r="AF1373" s="108"/>
      <c r="AG1373" s="113"/>
      <c r="AH1373" s="113"/>
      <c r="AI1373" s="113"/>
      <c r="AJ1373" s="108"/>
      <c r="AK1373" s="108"/>
      <c r="AL1373" s="108"/>
      <c r="AM1373" s="118"/>
      <c r="AN1373" s="118"/>
      <c r="AO1373" s="118"/>
      <c r="AP1373" s="118"/>
      <c r="AQ1373" s="118"/>
      <c r="AR1373" s="118"/>
      <c r="AS1373" s="118"/>
      <c r="AT1373" s="118"/>
      <c r="AU1373" s="118"/>
      <c r="AV1373" s="118"/>
      <c r="AW1373" s="118"/>
      <c r="AX1373" s="118"/>
      <c r="AY1373" s="119">
        <f t="shared" si="4"/>
        <v>0</v>
      </c>
      <c r="AZ1373" s="118"/>
    </row>
    <row r="1374">
      <c r="A1374" s="107">
        <f t="shared" si="5"/>
        <v>1373</v>
      </c>
      <c r="B1374" s="108"/>
      <c r="C1374" s="111"/>
      <c r="D1374" s="108"/>
      <c r="E1374" s="108"/>
      <c r="F1374" s="127"/>
      <c r="G1374" s="127"/>
      <c r="H1374" s="111"/>
      <c r="I1374" s="111"/>
      <c r="J1374" s="121"/>
      <c r="K1374" s="121"/>
      <c r="L1374" s="113"/>
      <c r="M1374" s="108"/>
      <c r="N1374" s="127"/>
      <c r="O1374" s="108"/>
      <c r="P1374" s="113"/>
      <c r="Q1374" s="113"/>
      <c r="R1374" s="113"/>
      <c r="S1374" s="108"/>
      <c r="T1374" s="111"/>
      <c r="U1374" s="108"/>
      <c r="V1374" s="108"/>
      <c r="W1374" s="108"/>
      <c r="X1374" s="108"/>
      <c r="Y1374" s="116"/>
      <c r="Z1374" s="128"/>
      <c r="AA1374" s="108"/>
      <c r="AB1374" s="113"/>
      <c r="AC1374" s="113"/>
      <c r="AD1374" s="108"/>
      <c r="AE1374" s="108"/>
      <c r="AF1374" s="108"/>
      <c r="AG1374" s="113"/>
      <c r="AH1374" s="113"/>
      <c r="AI1374" s="113"/>
      <c r="AJ1374" s="108"/>
      <c r="AK1374" s="108"/>
      <c r="AL1374" s="108"/>
      <c r="AM1374" s="118"/>
      <c r="AN1374" s="118"/>
      <c r="AO1374" s="118"/>
      <c r="AP1374" s="118"/>
      <c r="AQ1374" s="118"/>
      <c r="AR1374" s="118"/>
      <c r="AS1374" s="118"/>
      <c r="AT1374" s="118"/>
      <c r="AU1374" s="118"/>
      <c r="AV1374" s="118"/>
      <c r="AW1374" s="118"/>
      <c r="AX1374" s="118"/>
      <c r="AY1374" s="119">
        <f t="shared" si="4"/>
        <v>0</v>
      </c>
      <c r="AZ1374" s="118"/>
    </row>
    <row r="1375">
      <c r="A1375" s="107">
        <f t="shared" si="5"/>
        <v>1374</v>
      </c>
      <c r="B1375" s="108"/>
      <c r="C1375" s="111"/>
      <c r="D1375" s="108"/>
      <c r="E1375" s="108"/>
      <c r="F1375" s="127"/>
      <c r="G1375" s="127"/>
      <c r="H1375" s="111"/>
      <c r="I1375" s="111"/>
      <c r="J1375" s="121"/>
      <c r="K1375" s="121"/>
      <c r="L1375" s="113"/>
      <c r="M1375" s="108"/>
      <c r="N1375" s="127"/>
      <c r="O1375" s="108"/>
      <c r="P1375" s="113"/>
      <c r="Q1375" s="113"/>
      <c r="R1375" s="113"/>
      <c r="S1375" s="108"/>
      <c r="T1375" s="111"/>
      <c r="U1375" s="108"/>
      <c r="V1375" s="108"/>
      <c r="W1375" s="108"/>
      <c r="X1375" s="108"/>
      <c r="Y1375" s="116"/>
      <c r="Z1375" s="128"/>
      <c r="AA1375" s="108"/>
      <c r="AB1375" s="113"/>
      <c r="AC1375" s="113"/>
      <c r="AD1375" s="108"/>
      <c r="AE1375" s="108"/>
      <c r="AF1375" s="108"/>
      <c r="AG1375" s="113"/>
      <c r="AH1375" s="113"/>
      <c r="AI1375" s="113"/>
      <c r="AJ1375" s="108"/>
      <c r="AK1375" s="108"/>
      <c r="AL1375" s="108"/>
      <c r="AM1375" s="118"/>
      <c r="AN1375" s="118"/>
      <c r="AO1375" s="118"/>
      <c r="AP1375" s="118"/>
      <c r="AQ1375" s="118"/>
      <c r="AR1375" s="118"/>
      <c r="AS1375" s="118"/>
      <c r="AT1375" s="118"/>
      <c r="AU1375" s="118"/>
      <c r="AV1375" s="118"/>
      <c r="AW1375" s="118"/>
      <c r="AX1375" s="118"/>
      <c r="AY1375" s="119">
        <f t="shared" si="4"/>
        <v>0</v>
      </c>
      <c r="AZ1375" s="118"/>
    </row>
    <row r="1376">
      <c r="A1376" s="107">
        <f t="shared" si="5"/>
        <v>1375</v>
      </c>
      <c r="B1376" s="108"/>
      <c r="C1376" s="111"/>
      <c r="D1376" s="108"/>
      <c r="E1376" s="108"/>
      <c r="F1376" s="127"/>
      <c r="G1376" s="127"/>
      <c r="H1376" s="111"/>
      <c r="I1376" s="111"/>
      <c r="J1376" s="121"/>
      <c r="K1376" s="121"/>
      <c r="L1376" s="113"/>
      <c r="M1376" s="108"/>
      <c r="N1376" s="127"/>
      <c r="O1376" s="108"/>
      <c r="P1376" s="113"/>
      <c r="Q1376" s="113"/>
      <c r="R1376" s="113"/>
      <c r="S1376" s="108"/>
      <c r="T1376" s="111"/>
      <c r="U1376" s="108"/>
      <c r="V1376" s="108"/>
      <c r="W1376" s="108"/>
      <c r="X1376" s="108"/>
      <c r="Y1376" s="116"/>
      <c r="Z1376" s="128"/>
      <c r="AA1376" s="108"/>
      <c r="AB1376" s="113"/>
      <c r="AC1376" s="113"/>
      <c r="AD1376" s="108"/>
      <c r="AE1376" s="108"/>
      <c r="AF1376" s="108"/>
      <c r="AG1376" s="113"/>
      <c r="AH1376" s="113"/>
      <c r="AI1376" s="113"/>
      <c r="AJ1376" s="108"/>
      <c r="AK1376" s="108"/>
      <c r="AL1376" s="108"/>
      <c r="AM1376" s="118"/>
      <c r="AN1376" s="118"/>
      <c r="AO1376" s="118"/>
      <c r="AP1376" s="118"/>
      <c r="AQ1376" s="118"/>
      <c r="AR1376" s="118"/>
      <c r="AS1376" s="118"/>
      <c r="AT1376" s="118"/>
      <c r="AU1376" s="118"/>
      <c r="AV1376" s="118"/>
      <c r="AW1376" s="118"/>
      <c r="AX1376" s="118"/>
      <c r="AY1376" s="119">
        <f t="shared" si="4"/>
        <v>0</v>
      </c>
      <c r="AZ1376" s="118"/>
    </row>
    <row r="1377">
      <c r="A1377" s="107">
        <f t="shared" si="5"/>
        <v>1376</v>
      </c>
      <c r="B1377" s="108"/>
      <c r="C1377" s="111"/>
      <c r="D1377" s="108"/>
      <c r="E1377" s="108"/>
      <c r="F1377" s="127"/>
      <c r="G1377" s="127"/>
      <c r="H1377" s="111"/>
      <c r="I1377" s="111"/>
      <c r="J1377" s="121"/>
      <c r="K1377" s="121"/>
      <c r="L1377" s="113"/>
      <c r="M1377" s="108"/>
      <c r="N1377" s="127"/>
      <c r="O1377" s="108"/>
      <c r="P1377" s="113"/>
      <c r="Q1377" s="113"/>
      <c r="R1377" s="113"/>
      <c r="S1377" s="108"/>
      <c r="T1377" s="111"/>
      <c r="U1377" s="108"/>
      <c r="V1377" s="108"/>
      <c r="W1377" s="108"/>
      <c r="X1377" s="108"/>
      <c r="Y1377" s="116"/>
      <c r="Z1377" s="128"/>
      <c r="AA1377" s="108"/>
      <c r="AB1377" s="113"/>
      <c r="AC1377" s="113"/>
      <c r="AD1377" s="108"/>
      <c r="AE1377" s="108"/>
      <c r="AF1377" s="108"/>
      <c r="AG1377" s="113"/>
      <c r="AH1377" s="113"/>
      <c r="AI1377" s="113"/>
      <c r="AJ1377" s="108"/>
      <c r="AK1377" s="108"/>
      <c r="AL1377" s="108"/>
      <c r="AM1377" s="118"/>
      <c r="AN1377" s="118"/>
      <c r="AO1377" s="118"/>
      <c r="AP1377" s="118"/>
      <c r="AQ1377" s="118"/>
      <c r="AR1377" s="118"/>
      <c r="AS1377" s="118"/>
      <c r="AT1377" s="118"/>
      <c r="AU1377" s="118"/>
      <c r="AV1377" s="118"/>
      <c r="AW1377" s="118"/>
      <c r="AX1377" s="118"/>
      <c r="AY1377" s="119">
        <f t="shared" si="4"/>
        <v>0</v>
      </c>
      <c r="AZ1377" s="118"/>
    </row>
    <row r="1378">
      <c r="A1378" s="107">
        <f t="shared" si="5"/>
        <v>1377</v>
      </c>
      <c r="B1378" s="108"/>
      <c r="C1378" s="111"/>
      <c r="D1378" s="108"/>
      <c r="E1378" s="108"/>
      <c r="F1378" s="127"/>
      <c r="G1378" s="127"/>
      <c r="H1378" s="111"/>
      <c r="I1378" s="111"/>
      <c r="J1378" s="121"/>
      <c r="K1378" s="121"/>
      <c r="L1378" s="113"/>
      <c r="M1378" s="108"/>
      <c r="N1378" s="127"/>
      <c r="O1378" s="108"/>
      <c r="P1378" s="113"/>
      <c r="Q1378" s="113"/>
      <c r="R1378" s="113"/>
      <c r="S1378" s="108"/>
      <c r="T1378" s="111"/>
      <c r="U1378" s="108"/>
      <c r="V1378" s="108"/>
      <c r="W1378" s="108"/>
      <c r="X1378" s="108"/>
      <c r="Y1378" s="116"/>
      <c r="Z1378" s="128"/>
      <c r="AA1378" s="108"/>
      <c r="AB1378" s="113"/>
      <c r="AC1378" s="113"/>
      <c r="AD1378" s="108"/>
      <c r="AE1378" s="108"/>
      <c r="AF1378" s="108"/>
      <c r="AG1378" s="113"/>
      <c r="AH1378" s="113"/>
      <c r="AI1378" s="113"/>
      <c r="AJ1378" s="108"/>
      <c r="AK1378" s="108"/>
      <c r="AL1378" s="108"/>
      <c r="AM1378" s="118"/>
      <c r="AN1378" s="118"/>
      <c r="AO1378" s="118"/>
      <c r="AP1378" s="118"/>
      <c r="AQ1378" s="118"/>
      <c r="AR1378" s="118"/>
      <c r="AS1378" s="118"/>
      <c r="AT1378" s="118"/>
      <c r="AU1378" s="118"/>
      <c r="AV1378" s="118"/>
      <c r="AW1378" s="118"/>
      <c r="AX1378" s="118"/>
      <c r="AY1378" s="119">
        <f t="shared" si="4"/>
        <v>0</v>
      </c>
      <c r="AZ1378" s="118"/>
    </row>
    <row r="1379">
      <c r="A1379" s="107">
        <f t="shared" si="5"/>
        <v>1378</v>
      </c>
      <c r="B1379" s="108"/>
      <c r="C1379" s="111"/>
      <c r="D1379" s="108"/>
      <c r="E1379" s="108"/>
      <c r="F1379" s="127"/>
      <c r="G1379" s="127"/>
      <c r="H1379" s="111"/>
      <c r="I1379" s="111"/>
      <c r="J1379" s="121"/>
      <c r="K1379" s="121"/>
      <c r="L1379" s="113"/>
      <c r="M1379" s="108"/>
      <c r="N1379" s="127"/>
      <c r="O1379" s="108"/>
      <c r="P1379" s="113"/>
      <c r="Q1379" s="113"/>
      <c r="R1379" s="113"/>
      <c r="S1379" s="108"/>
      <c r="T1379" s="111"/>
      <c r="U1379" s="108"/>
      <c r="V1379" s="108"/>
      <c r="W1379" s="108"/>
      <c r="X1379" s="108"/>
      <c r="Y1379" s="116"/>
      <c r="Z1379" s="128"/>
      <c r="AA1379" s="108"/>
      <c r="AB1379" s="113"/>
      <c r="AC1379" s="113"/>
      <c r="AD1379" s="108"/>
      <c r="AE1379" s="108"/>
      <c r="AF1379" s="108"/>
      <c r="AG1379" s="113"/>
      <c r="AH1379" s="113"/>
      <c r="AI1379" s="113"/>
      <c r="AJ1379" s="108"/>
      <c r="AK1379" s="108"/>
      <c r="AL1379" s="108"/>
      <c r="AM1379" s="118"/>
      <c r="AN1379" s="118"/>
      <c r="AO1379" s="118"/>
      <c r="AP1379" s="118"/>
      <c r="AQ1379" s="118"/>
      <c r="AR1379" s="118"/>
      <c r="AS1379" s="118"/>
      <c r="AT1379" s="118"/>
      <c r="AU1379" s="118"/>
      <c r="AV1379" s="118"/>
      <c r="AW1379" s="118"/>
      <c r="AX1379" s="118"/>
      <c r="AY1379" s="119">
        <f t="shared" si="4"/>
        <v>0</v>
      </c>
      <c r="AZ1379" s="118"/>
    </row>
    <row r="1380">
      <c r="A1380" s="107">
        <f t="shared" si="5"/>
        <v>1379</v>
      </c>
      <c r="B1380" s="108"/>
      <c r="C1380" s="111"/>
      <c r="D1380" s="108"/>
      <c r="E1380" s="108"/>
      <c r="F1380" s="127"/>
      <c r="G1380" s="127"/>
      <c r="H1380" s="111"/>
      <c r="I1380" s="111"/>
      <c r="J1380" s="121"/>
      <c r="K1380" s="121"/>
      <c r="L1380" s="113"/>
      <c r="M1380" s="108"/>
      <c r="N1380" s="127"/>
      <c r="O1380" s="108"/>
      <c r="P1380" s="113"/>
      <c r="Q1380" s="113"/>
      <c r="R1380" s="113"/>
      <c r="S1380" s="108"/>
      <c r="T1380" s="111"/>
      <c r="U1380" s="108"/>
      <c r="V1380" s="108"/>
      <c r="W1380" s="108"/>
      <c r="X1380" s="108"/>
      <c r="Y1380" s="116"/>
      <c r="Z1380" s="128"/>
      <c r="AA1380" s="108"/>
      <c r="AB1380" s="113"/>
      <c r="AC1380" s="113"/>
      <c r="AD1380" s="108"/>
      <c r="AE1380" s="108"/>
      <c r="AF1380" s="108"/>
      <c r="AG1380" s="113"/>
      <c r="AH1380" s="113"/>
      <c r="AI1380" s="113"/>
      <c r="AJ1380" s="108"/>
      <c r="AK1380" s="108"/>
      <c r="AL1380" s="108"/>
      <c r="AM1380" s="118"/>
      <c r="AN1380" s="118"/>
      <c r="AO1380" s="118"/>
      <c r="AP1380" s="118"/>
      <c r="AQ1380" s="118"/>
      <c r="AR1380" s="118"/>
      <c r="AS1380" s="118"/>
      <c r="AT1380" s="118"/>
      <c r="AU1380" s="118"/>
      <c r="AV1380" s="118"/>
      <c r="AW1380" s="118"/>
      <c r="AX1380" s="118"/>
      <c r="AY1380" s="119">
        <f t="shared" si="4"/>
        <v>0</v>
      </c>
      <c r="AZ1380" s="118"/>
    </row>
    <row r="1381">
      <c r="A1381" s="107">
        <f t="shared" si="5"/>
        <v>1380</v>
      </c>
      <c r="B1381" s="108"/>
      <c r="C1381" s="111"/>
      <c r="D1381" s="108"/>
      <c r="E1381" s="108"/>
      <c r="F1381" s="127"/>
      <c r="G1381" s="127"/>
      <c r="H1381" s="111"/>
      <c r="I1381" s="111"/>
      <c r="J1381" s="121"/>
      <c r="K1381" s="121"/>
      <c r="L1381" s="113"/>
      <c r="M1381" s="108"/>
      <c r="N1381" s="127"/>
      <c r="O1381" s="108"/>
      <c r="P1381" s="113"/>
      <c r="Q1381" s="113"/>
      <c r="R1381" s="113"/>
      <c r="S1381" s="108"/>
      <c r="T1381" s="111"/>
      <c r="U1381" s="108"/>
      <c r="V1381" s="108"/>
      <c r="W1381" s="108"/>
      <c r="X1381" s="108"/>
      <c r="Y1381" s="116"/>
      <c r="Z1381" s="128"/>
      <c r="AA1381" s="108"/>
      <c r="AB1381" s="113"/>
      <c r="AC1381" s="113"/>
      <c r="AD1381" s="108"/>
      <c r="AE1381" s="108"/>
      <c r="AF1381" s="108"/>
      <c r="AG1381" s="113"/>
      <c r="AH1381" s="113"/>
      <c r="AI1381" s="113"/>
      <c r="AJ1381" s="108"/>
      <c r="AK1381" s="108"/>
      <c r="AL1381" s="108"/>
      <c r="AM1381" s="118"/>
      <c r="AN1381" s="118"/>
      <c r="AO1381" s="118"/>
      <c r="AP1381" s="118"/>
      <c r="AQ1381" s="118"/>
      <c r="AR1381" s="118"/>
      <c r="AS1381" s="118"/>
      <c r="AT1381" s="118"/>
      <c r="AU1381" s="118"/>
      <c r="AV1381" s="118"/>
      <c r="AW1381" s="118"/>
      <c r="AX1381" s="118"/>
      <c r="AY1381" s="119">
        <f t="shared" si="4"/>
        <v>0</v>
      </c>
      <c r="AZ1381" s="118"/>
    </row>
    <row r="1382">
      <c r="A1382" s="107">
        <f t="shared" si="5"/>
        <v>1381</v>
      </c>
      <c r="B1382" s="108"/>
      <c r="C1382" s="111"/>
      <c r="D1382" s="108"/>
      <c r="E1382" s="108"/>
      <c r="F1382" s="127"/>
      <c r="G1382" s="127"/>
      <c r="H1382" s="111"/>
      <c r="I1382" s="111"/>
      <c r="J1382" s="121"/>
      <c r="K1382" s="121"/>
      <c r="L1382" s="113"/>
      <c r="M1382" s="108"/>
      <c r="N1382" s="127"/>
      <c r="O1382" s="108"/>
      <c r="P1382" s="113"/>
      <c r="Q1382" s="113"/>
      <c r="R1382" s="113"/>
      <c r="S1382" s="108"/>
      <c r="T1382" s="111"/>
      <c r="U1382" s="108"/>
      <c r="V1382" s="108"/>
      <c r="W1382" s="108"/>
      <c r="X1382" s="108"/>
      <c r="Y1382" s="116"/>
      <c r="Z1382" s="128"/>
      <c r="AA1382" s="108"/>
      <c r="AB1382" s="113"/>
      <c r="AC1382" s="113"/>
      <c r="AD1382" s="108"/>
      <c r="AE1382" s="108"/>
      <c r="AF1382" s="108"/>
      <c r="AG1382" s="113"/>
      <c r="AH1382" s="113"/>
      <c r="AI1382" s="113"/>
      <c r="AJ1382" s="108"/>
      <c r="AK1382" s="108"/>
      <c r="AL1382" s="108"/>
      <c r="AM1382" s="118"/>
      <c r="AN1382" s="118"/>
      <c r="AO1382" s="118"/>
      <c r="AP1382" s="118"/>
      <c r="AQ1382" s="118"/>
      <c r="AR1382" s="118"/>
      <c r="AS1382" s="118"/>
      <c r="AT1382" s="118"/>
      <c r="AU1382" s="118"/>
      <c r="AV1382" s="118"/>
      <c r="AW1382" s="118"/>
      <c r="AX1382" s="118"/>
      <c r="AY1382" s="119">
        <f t="shared" si="4"/>
        <v>0</v>
      </c>
      <c r="AZ1382" s="118"/>
    </row>
    <row r="1383">
      <c r="A1383" s="107">
        <f t="shared" si="5"/>
        <v>1382</v>
      </c>
      <c r="B1383" s="108"/>
      <c r="C1383" s="111"/>
      <c r="D1383" s="108"/>
      <c r="E1383" s="108"/>
      <c r="F1383" s="127"/>
      <c r="G1383" s="127"/>
      <c r="H1383" s="111"/>
      <c r="I1383" s="111"/>
      <c r="J1383" s="121"/>
      <c r="K1383" s="121"/>
      <c r="L1383" s="113"/>
      <c r="M1383" s="108"/>
      <c r="N1383" s="127"/>
      <c r="O1383" s="108"/>
      <c r="P1383" s="113"/>
      <c r="Q1383" s="113"/>
      <c r="R1383" s="113"/>
      <c r="S1383" s="108"/>
      <c r="T1383" s="111"/>
      <c r="U1383" s="108"/>
      <c r="V1383" s="108"/>
      <c r="W1383" s="108"/>
      <c r="X1383" s="108"/>
      <c r="Y1383" s="116"/>
      <c r="Z1383" s="128"/>
      <c r="AA1383" s="108"/>
      <c r="AB1383" s="113"/>
      <c r="AC1383" s="113"/>
      <c r="AD1383" s="108"/>
      <c r="AE1383" s="108"/>
      <c r="AF1383" s="108"/>
      <c r="AG1383" s="113"/>
      <c r="AH1383" s="113"/>
      <c r="AI1383" s="113"/>
      <c r="AJ1383" s="108"/>
      <c r="AK1383" s="108"/>
      <c r="AL1383" s="108"/>
      <c r="AM1383" s="118"/>
      <c r="AN1383" s="118"/>
      <c r="AO1383" s="118"/>
      <c r="AP1383" s="118"/>
      <c r="AQ1383" s="118"/>
      <c r="AR1383" s="118"/>
      <c r="AS1383" s="118"/>
      <c r="AT1383" s="118"/>
      <c r="AU1383" s="118"/>
      <c r="AV1383" s="118"/>
      <c r="AW1383" s="118"/>
      <c r="AX1383" s="118"/>
      <c r="AY1383" s="119">
        <f t="shared" si="4"/>
        <v>0</v>
      </c>
      <c r="AZ1383" s="118"/>
    </row>
    <row r="1384">
      <c r="A1384" s="107">
        <f t="shared" si="5"/>
        <v>1383</v>
      </c>
      <c r="B1384" s="108"/>
      <c r="C1384" s="111"/>
      <c r="D1384" s="108"/>
      <c r="E1384" s="108"/>
      <c r="F1384" s="127"/>
      <c r="G1384" s="127"/>
      <c r="H1384" s="111"/>
      <c r="I1384" s="111"/>
      <c r="J1384" s="121"/>
      <c r="K1384" s="121"/>
      <c r="L1384" s="113"/>
      <c r="M1384" s="108"/>
      <c r="N1384" s="127"/>
      <c r="O1384" s="108"/>
      <c r="P1384" s="113"/>
      <c r="Q1384" s="113"/>
      <c r="R1384" s="113"/>
      <c r="S1384" s="108"/>
      <c r="T1384" s="111"/>
      <c r="U1384" s="108"/>
      <c r="V1384" s="108"/>
      <c r="W1384" s="108"/>
      <c r="X1384" s="108"/>
      <c r="Y1384" s="116"/>
      <c r="Z1384" s="128"/>
      <c r="AA1384" s="108"/>
      <c r="AB1384" s="113"/>
      <c r="AC1384" s="113"/>
      <c r="AD1384" s="108"/>
      <c r="AE1384" s="108"/>
      <c r="AF1384" s="108"/>
      <c r="AG1384" s="113"/>
      <c r="AH1384" s="113"/>
      <c r="AI1384" s="113"/>
      <c r="AJ1384" s="108"/>
      <c r="AK1384" s="108"/>
      <c r="AL1384" s="108"/>
      <c r="AM1384" s="118"/>
      <c r="AN1384" s="118"/>
      <c r="AO1384" s="118"/>
      <c r="AP1384" s="118"/>
      <c r="AQ1384" s="118"/>
      <c r="AR1384" s="118"/>
      <c r="AS1384" s="118"/>
      <c r="AT1384" s="118"/>
      <c r="AU1384" s="118"/>
      <c r="AV1384" s="118"/>
      <c r="AW1384" s="118"/>
      <c r="AX1384" s="118"/>
      <c r="AY1384" s="119">
        <f t="shared" si="4"/>
        <v>0</v>
      </c>
      <c r="AZ1384" s="118"/>
    </row>
    <row r="1385">
      <c r="A1385" s="107">
        <f t="shared" si="5"/>
        <v>1384</v>
      </c>
      <c r="B1385" s="108"/>
      <c r="C1385" s="111"/>
      <c r="D1385" s="108"/>
      <c r="E1385" s="108"/>
      <c r="F1385" s="127"/>
      <c r="G1385" s="127"/>
      <c r="H1385" s="111"/>
      <c r="I1385" s="111"/>
      <c r="J1385" s="121"/>
      <c r="K1385" s="121"/>
      <c r="L1385" s="113"/>
      <c r="M1385" s="108"/>
      <c r="N1385" s="127"/>
      <c r="O1385" s="108"/>
      <c r="P1385" s="113"/>
      <c r="Q1385" s="113"/>
      <c r="R1385" s="113"/>
      <c r="S1385" s="108"/>
      <c r="T1385" s="111"/>
      <c r="U1385" s="108"/>
      <c r="V1385" s="108"/>
      <c r="W1385" s="108"/>
      <c r="X1385" s="108"/>
      <c r="Y1385" s="116"/>
      <c r="Z1385" s="128"/>
      <c r="AA1385" s="108"/>
      <c r="AB1385" s="113"/>
      <c r="AC1385" s="113"/>
      <c r="AD1385" s="108"/>
      <c r="AE1385" s="108"/>
      <c r="AF1385" s="108"/>
      <c r="AG1385" s="113"/>
      <c r="AH1385" s="113"/>
      <c r="AI1385" s="113"/>
      <c r="AJ1385" s="108"/>
      <c r="AK1385" s="108"/>
      <c r="AL1385" s="108"/>
      <c r="AM1385" s="118"/>
      <c r="AN1385" s="118"/>
      <c r="AO1385" s="118"/>
      <c r="AP1385" s="118"/>
      <c r="AQ1385" s="118"/>
      <c r="AR1385" s="118"/>
      <c r="AS1385" s="118"/>
      <c r="AT1385" s="118"/>
      <c r="AU1385" s="118"/>
      <c r="AV1385" s="118"/>
      <c r="AW1385" s="118"/>
      <c r="AX1385" s="118"/>
      <c r="AY1385" s="119">
        <f t="shared" si="4"/>
        <v>0</v>
      </c>
      <c r="AZ1385" s="118"/>
    </row>
    <row r="1386">
      <c r="A1386" s="107">
        <f t="shared" si="5"/>
        <v>1385</v>
      </c>
      <c r="B1386" s="108"/>
      <c r="C1386" s="111"/>
      <c r="D1386" s="108"/>
      <c r="E1386" s="108"/>
      <c r="F1386" s="127"/>
      <c r="G1386" s="127"/>
      <c r="H1386" s="111"/>
      <c r="I1386" s="111"/>
      <c r="J1386" s="121"/>
      <c r="K1386" s="121"/>
      <c r="L1386" s="113"/>
      <c r="M1386" s="108"/>
      <c r="N1386" s="127"/>
      <c r="O1386" s="108"/>
      <c r="P1386" s="113"/>
      <c r="Q1386" s="113"/>
      <c r="R1386" s="113"/>
      <c r="S1386" s="108"/>
      <c r="T1386" s="111"/>
      <c r="U1386" s="108"/>
      <c r="V1386" s="108"/>
      <c r="W1386" s="108"/>
      <c r="X1386" s="108"/>
      <c r="Y1386" s="116"/>
      <c r="Z1386" s="128"/>
      <c r="AA1386" s="108"/>
      <c r="AB1386" s="113"/>
      <c r="AC1386" s="113"/>
      <c r="AD1386" s="108"/>
      <c r="AE1386" s="108"/>
      <c r="AF1386" s="108"/>
      <c r="AG1386" s="113"/>
      <c r="AH1386" s="113"/>
      <c r="AI1386" s="113"/>
      <c r="AJ1386" s="108"/>
      <c r="AK1386" s="108"/>
      <c r="AL1386" s="108"/>
      <c r="AM1386" s="118"/>
      <c r="AN1386" s="118"/>
      <c r="AO1386" s="118"/>
      <c r="AP1386" s="118"/>
      <c r="AQ1386" s="118"/>
      <c r="AR1386" s="118"/>
      <c r="AS1386" s="118"/>
      <c r="AT1386" s="118"/>
      <c r="AU1386" s="118"/>
      <c r="AV1386" s="118"/>
      <c r="AW1386" s="118"/>
      <c r="AX1386" s="118"/>
      <c r="AY1386" s="119">
        <f t="shared" si="4"/>
        <v>0</v>
      </c>
      <c r="AZ1386" s="118"/>
    </row>
    <row r="1387">
      <c r="A1387" s="107">
        <f t="shared" si="5"/>
        <v>1386</v>
      </c>
      <c r="B1387" s="108"/>
      <c r="C1387" s="111"/>
      <c r="D1387" s="108"/>
      <c r="E1387" s="108"/>
      <c r="F1387" s="127"/>
      <c r="G1387" s="127"/>
      <c r="H1387" s="111"/>
      <c r="I1387" s="111"/>
      <c r="J1387" s="121"/>
      <c r="K1387" s="121"/>
      <c r="L1387" s="113"/>
      <c r="M1387" s="108"/>
      <c r="N1387" s="127"/>
      <c r="O1387" s="108"/>
      <c r="P1387" s="113"/>
      <c r="Q1387" s="113"/>
      <c r="R1387" s="113"/>
      <c r="S1387" s="108"/>
      <c r="T1387" s="111"/>
      <c r="U1387" s="108"/>
      <c r="V1387" s="108"/>
      <c r="W1387" s="108"/>
      <c r="X1387" s="108"/>
      <c r="Y1387" s="116"/>
      <c r="Z1387" s="128"/>
      <c r="AA1387" s="108"/>
      <c r="AB1387" s="113"/>
      <c r="AC1387" s="113"/>
      <c r="AD1387" s="108"/>
      <c r="AE1387" s="108"/>
      <c r="AF1387" s="108"/>
      <c r="AG1387" s="113"/>
      <c r="AH1387" s="113"/>
      <c r="AI1387" s="113"/>
      <c r="AJ1387" s="108"/>
      <c r="AK1387" s="108"/>
      <c r="AL1387" s="108"/>
      <c r="AM1387" s="118"/>
      <c r="AN1387" s="118"/>
      <c r="AO1387" s="118"/>
      <c r="AP1387" s="118"/>
      <c r="AQ1387" s="118"/>
      <c r="AR1387" s="118"/>
      <c r="AS1387" s="118"/>
      <c r="AT1387" s="118"/>
      <c r="AU1387" s="118"/>
      <c r="AV1387" s="118"/>
      <c r="AW1387" s="118"/>
      <c r="AX1387" s="118"/>
      <c r="AY1387" s="119">
        <f t="shared" si="4"/>
        <v>0</v>
      </c>
      <c r="AZ1387" s="118"/>
    </row>
    <row r="1388">
      <c r="A1388" s="107">
        <f t="shared" si="5"/>
        <v>1387</v>
      </c>
      <c r="B1388" s="108"/>
      <c r="C1388" s="111"/>
      <c r="D1388" s="108"/>
      <c r="E1388" s="108"/>
      <c r="F1388" s="127"/>
      <c r="G1388" s="127"/>
      <c r="H1388" s="111"/>
      <c r="I1388" s="111"/>
      <c r="J1388" s="121"/>
      <c r="K1388" s="121"/>
      <c r="L1388" s="113"/>
      <c r="M1388" s="108"/>
      <c r="N1388" s="127"/>
      <c r="O1388" s="108"/>
      <c r="P1388" s="113"/>
      <c r="Q1388" s="113"/>
      <c r="R1388" s="113"/>
      <c r="S1388" s="108"/>
      <c r="T1388" s="111"/>
      <c r="U1388" s="108"/>
      <c r="V1388" s="108"/>
      <c r="W1388" s="108"/>
      <c r="X1388" s="108"/>
      <c r="Y1388" s="116"/>
      <c r="Z1388" s="128"/>
      <c r="AA1388" s="108"/>
      <c r="AB1388" s="113"/>
      <c r="AC1388" s="113"/>
      <c r="AD1388" s="108"/>
      <c r="AE1388" s="108"/>
      <c r="AF1388" s="108"/>
      <c r="AG1388" s="113"/>
      <c r="AH1388" s="113"/>
      <c r="AI1388" s="113"/>
      <c r="AJ1388" s="108"/>
      <c r="AK1388" s="108"/>
      <c r="AL1388" s="108"/>
      <c r="AM1388" s="118"/>
      <c r="AN1388" s="118"/>
      <c r="AO1388" s="118"/>
      <c r="AP1388" s="118"/>
      <c r="AQ1388" s="118"/>
      <c r="AR1388" s="118"/>
      <c r="AS1388" s="118"/>
      <c r="AT1388" s="118"/>
      <c r="AU1388" s="118"/>
      <c r="AV1388" s="118"/>
      <c r="AW1388" s="118"/>
      <c r="AX1388" s="118"/>
      <c r="AY1388" s="119">
        <f t="shared" si="4"/>
        <v>0</v>
      </c>
      <c r="AZ1388" s="118"/>
    </row>
    <row r="1389">
      <c r="A1389" s="107">
        <f t="shared" si="5"/>
        <v>1388</v>
      </c>
      <c r="B1389" s="108"/>
      <c r="C1389" s="111"/>
      <c r="D1389" s="108"/>
      <c r="E1389" s="108"/>
      <c r="F1389" s="127"/>
      <c r="G1389" s="127"/>
      <c r="H1389" s="111"/>
      <c r="I1389" s="111"/>
      <c r="J1389" s="121"/>
      <c r="K1389" s="121"/>
      <c r="L1389" s="113"/>
      <c r="M1389" s="108"/>
      <c r="N1389" s="127"/>
      <c r="O1389" s="108"/>
      <c r="P1389" s="113"/>
      <c r="Q1389" s="113"/>
      <c r="R1389" s="113"/>
      <c r="S1389" s="108"/>
      <c r="T1389" s="111"/>
      <c r="U1389" s="108"/>
      <c r="V1389" s="108"/>
      <c r="W1389" s="108"/>
      <c r="X1389" s="108"/>
      <c r="Y1389" s="116"/>
      <c r="Z1389" s="128"/>
      <c r="AA1389" s="108"/>
      <c r="AB1389" s="113"/>
      <c r="AC1389" s="113"/>
      <c r="AD1389" s="108"/>
      <c r="AE1389" s="108"/>
      <c r="AF1389" s="108"/>
      <c r="AG1389" s="113"/>
      <c r="AH1389" s="113"/>
      <c r="AI1389" s="113"/>
      <c r="AJ1389" s="108"/>
      <c r="AK1389" s="108"/>
      <c r="AL1389" s="108"/>
      <c r="AM1389" s="118"/>
      <c r="AN1389" s="118"/>
      <c r="AO1389" s="118"/>
      <c r="AP1389" s="118"/>
      <c r="AQ1389" s="118"/>
      <c r="AR1389" s="118"/>
      <c r="AS1389" s="118"/>
      <c r="AT1389" s="118"/>
      <c r="AU1389" s="118"/>
      <c r="AV1389" s="118"/>
      <c r="AW1389" s="118"/>
      <c r="AX1389" s="118"/>
      <c r="AY1389" s="119">
        <f t="shared" si="4"/>
        <v>0</v>
      </c>
      <c r="AZ1389" s="118"/>
    </row>
    <row r="1390">
      <c r="A1390" s="107">
        <f t="shared" si="5"/>
        <v>1389</v>
      </c>
      <c r="B1390" s="108"/>
      <c r="C1390" s="111"/>
      <c r="D1390" s="108"/>
      <c r="E1390" s="108"/>
      <c r="F1390" s="127"/>
      <c r="G1390" s="127"/>
      <c r="H1390" s="111"/>
      <c r="I1390" s="111"/>
      <c r="J1390" s="121"/>
      <c r="K1390" s="121"/>
      <c r="L1390" s="113"/>
      <c r="M1390" s="108"/>
      <c r="N1390" s="127"/>
      <c r="O1390" s="108"/>
      <c r="P1390" s="113"/>
      <c r="Q1390" s="113"/>
      <c r="R1390" s="113"/>
      <c r="S1390" s="108"/>
      <c r="T1390" s="111"/>
      <c r="U1390" s="108"/>
      <c r="V1390" s="108"/>
      <c r="W1390" s="108"/>
      <c r="X1390" s="108"/>
      <c r="Y1390" s="116"/>
      <c r="Z1390" s="128"/>
      <c r="AA1390" s="108"/>
      <c r="AB1390" s="113"/>
      <c r="AC1390" s="113"/>
      <c r="AD1390" s="108"/>
      <c r="AE1390" s="108"/>
      <c r="AF1390" s="108"/>
      <c r="AG1390" s="113"/>
      <c r="AH1390" s="113"/>
      <c r="AI1390" s="113"/>
      <c r="AJ1390" s="108"/>
      <c r="AK1390" s="108"/>
      <c r="AL1390" s="108"/>
      <c r="AM1390" s="118"/>
      <c r="AN1390" s="118"/>
      <c r="AO1390" s="118"/>
      <c r="AP1390" s="118"/>
      <c r="AQ1390" s="118"/>
      <c r="AR1390" s="118"/>
      <c r="AS1390" s="118"/>
      <c r="AT1390" s="118"/>
      <c r="AU1390" s="118"/>
      <c r="AV1390" s="118"/>
      <c r="AW1390" s="118"/>
      <c r="AX1390" s="118"/>
      <c r="AY1390" s="119">
        <f t="shared" si="4"/>
        <v>0</v>
      </c>
      <c r="AZ1390" s="118"/>
    </row>
    <row r="1391">
      <c r="A1391" s="107">
        <f t="shared" si="5"/>
        <v>1390</v>
      </c>
      <c r="B1391" s="108"/>
      <c r="C1391" s="111"/>
      <c r="D1391" s="108"/>
      <c r="E1391" s="108"/>
      <c r="F1391" s="127"/>
      <c r="G1391" s="127"/>
      <c r="H1391" s="111"/>
      <c r="I1391" s="111"/>
      <c r="J1391" s="121"/>
      <c r="K1391" s="121"/>
      <c r="L1391" s="113"/>
      <c r="M1391" s="108"/>
      <c r="N1391" s="127"/>
      <c r="O1391" s="108"/>
      <c r="P1391" s="113"/>
      <c r="Q1391" s="113"/>
      <c r="R1391" s="113"/>
      <c r="S1391" s="108"/>
      <c r="T1391" s="111"/>
      <c r="U1391" s="108"/>
      <c r="V1391" s="108"/>
      <c r="W1391" s="108"/>
      <c r="X1391" s="108"/>
      <c r="Y1391" s="116"/>
      <c r="Z1391" s="128"/>
      <c r="AA1391" s="108"/>
      <c r="AB1391" s="113"/>
      <c r="AC1391" s="113"/>
      <c r="AD1391" s="108"/>
      <c r="AE1391" s="108"/>
      <c r="AF1391" s="108"/>
      <c r="AG1391" s="113"/>
      <c r="AH1391" s="113"/>
      <c r="AI1391" s="113"/>
      <c r="AJ1391" s="108"/>
      <c r="AK1391" s="108"/>
      <c r="AL1391" s="108"/>
      <c r="AM1391" s="118"/>
      <c r="AN1391" s="118"/>
      <c r="AO1391" s="118"/>
      <c r="AP1391" s="118"/>
      <c r="AQ1391" s="118"/>
      <c r="AR1391" s="118"/>
      <c r="AS1391" s="118"/>
      <c r="AT1391" s="118"/>
      <c r="AU1391" s="118"/>
      <c r="AV1391" s="118"/>
      <c r="AW1391" s="118"/>
      <c r="AX1391" s="118"/>
      <c r="AY1391" s="119">
        <f t="shared" si="4"/>
        <v>0</v>
      </c>
      <c r="AZ1391" s="118"/>
    </row>
    <row r="1392">
      <c r="A1392" s="107">
        <f t="shared" si="5"/>
        <v>1391</v>
      </c>
      <c r="B1392" s="108"/>
      <c r="C1392" s="111"/>
      <c r="D1392" s="108"/>
      <c r="E1392" s="108"/>
      <c r="F1392" s="127"/>
      <c r="G1392" s="127"/>
      <c r="H1392" s="111"/>
      <c r="I1392" s="111"/>
      <c r="J1392" s="121"/>
      <c r="K1392" s="121"/>
      <c r="L1392" s="113"/>
      <c r="M1392" s="108"/>
      <c r="N1392" s="127"/>
      <c r="O1392" s="108"/>
      <c r="P1392" s="113"/>
      <c r="Q1392" s="113"/>
      <c r="R1392" s="113"/>
      <c r="S1392" s="108"/>
      <c r="T1392" s="111"/>
      <c r="U1392" s="108"/>
      <c r="V1392" s="108"/>
      <c r="W1392" s="108"/>
      <c r="X1392" s="108"/>
      <c r="Y1392" s="116"/>
      <c r="Z1392" s="128"/>
      <c r="AA1392" s="108"/>
      <c r="AB1392" s="113"/>
      <c r="AC1392" s="113"/>
      <c r="AD1392" s="108"/>
      <c r="AE1392" s="108"/>
      <c r="AF1392" s="108"/>
      <c r="AG1392" s="113"/>
      <c r="AH1392" s="113"/>
      <c r="AI1392" s="113"/>
      <c r="AJ1392" s="108"/>
      <c r="AK1392" s="108"/>
      <c r="AL1392" s="108"/>
      <c r="AM1392" s="118"/>
      <c r="AN1392" s="118"/>
      <c r="AO1392" s="118"/>
      <c r="AP1392" s="118"/>
      <c r="AQ1392" s="118"/>
      <c r="AR1392" s="118"/>
      <c r="AS1392" s="118"/>
      <c r="AT1392" s="118"/>
      <c r="AU1392" s="118"/>
      <c r="AV1392" s="118"/>
      <c r="AW1392" s="118"/>
      <c r="AX1392" s="118"/>
      <c r="AY1392" s="119">
        <f t="shared" si="4"/>
        <v>0</v>
      </c>
      <c r="AZ1392" s="118"/>
    </row>
    <row r="1393">
      <c r="A1393" s="107">
        <f t="shared" si="5"/>
        <v>1392</v>
      </c>
      <c r="B1393" s="108"/>
      <c r="C1393" s="111"/>
      <c r="D1393" s="108"/>
      <c r="E1393" s="108"/>
      <c r="F1393" s="127"/>
      <c r="G1393" s="127"/>
      <c r="H1393" s="111"/>
      <c r="I1393" s="111"/>
      <c r="J1393" s="121"/>
      <c r="K1393" s="121"/>
      <c r="L1393" s="113"/>
      <c r="M1393" s="108"/>
      <c r="N1393" s="127"/>
      <c r="O1393" s="108"/>
      <c r="P1393" s="113"/>
      <c r="Q1393" s="113"/>
      <c r="R1393" s="113"/>
      <c r="S1393" s="108"/>
      <c r="T1393" s="111"/>
      <c r="U1393" s="108"/>
      <c r="V1393" s="108"/>
      <c r="W1393" s="108"/>
      <c r="X1393" s="108"/>
      <c r="Y1393" s="116"/>
      <c r="Z1393" s="128"/>
      <c r="AA1393" s="108"/>
      <c r="AB1393" s="113"/>
      <c r="AC1393" s="113"/>
      <c r="AD1393" s="108"/>
      <c r="AE1393" s="108"/>
      <c r="AF1393" s="108"/>
      <c r="AG1393" s="113"/>
      <c r="AH1393" s="113"/>
      <c r="AI1393" s="113"/>
      <c r="AJ1393" s="108"/>
      <c r="AK1393" s="108"/>
      <c r="AL1393" s="108"/>
      <c r="AM1393" s="118"/>
      <c r="AN1393" s="118"/>
      <c r="AO1393" s="118"/>
      <c r="AP1393" s="118"/>
      <c r="AQ1393" s="118"/>
      <c r="AR1393" s="118"/>
      <c r="AS1393" s="118"/>
      <c r="AT1393" s="118"/>
      <c r="AU1393" s="118"/>
      <c r="AV1393" s="118"/>
      <c r="AW1393" s="118"/>
      <c r="AX1393" s="118"/>
      <c r="AY1393" s="119">
        <f t="shared" si="4"/>
        <v>0</v>
      </c>
      <c r="AZ1393" s="118"/>
    </row>
    <row r="1394">
      <c r="A1394" s="107">
        <f t="shared" si="5"/>
        <v>1393</v>
      </c>
      <c r="B1394" s="108"/>
      <c r="C1394" s="111"/>
      <c r="D1394" s="108"/>
      <c r="E1394" s="108"/>
      <c r="F1394" s="127"/>
      <c r="G1394" s="127"/>
      <c r="H1394" s="111"/>
      <c r="I1394" s="111"/>
      <c r="J1394" s="121"/>
      <c r="K1394" s="121"/>
      <c r="L1394" s="113"/>
      <c r="M1394" s="108"/>
      <c r="N1394" s="127"/>
      <c r="O1394" s="108"/>
      <c r="P1394" s="113"/>
      <c r="Q1394" s="113"/>
      <c r="R1394" s="113"/>
      <c r="S1394" s="108"/>
      <c r="T1394" s="111"/>
      <c r="U1394" s="108"/>
      <c r="V1394" s="108"/>
      <c r="W1394" s="108"/>
      <c r="X1394" s="108"/>
      <c r="Y1394" s="116"/>
      <c r="Z1394" s="128"/>
      <c r="AA1394" s="108"/>
      <c r="AB1394" s="113"/>
      <c r="AC1394" s="113"/>
      <c r="AD1394" s="108"/>
      <c r="AE1394" s="108"/>
      <c r="AF1394" s="108"/>
      <c r="AG1394" s="113"/>
      <c r="AH1394" s="113"/>
      <c r="AI1394" s="113"/>
      <c r="AJ1394" s="108"/>
      <c r="AK1394" s="108"/>
      <c r="AL1394" s="108"/>
      <c r="AM1394" s="118"/>
      <c r="AN1394" s="118"/>
      <c r="AO1394" s="118"/>
      <c r="AP1394" s="118"/>
      <c r="AQ1394" s="118"/>
      <c r="AR1394" s="118"/>
      <c r="AS1394" s="118"/>
      <c r="AT1394" s="118"/>
      <c r="AU1394" s="118"/>
      <c r="AV1394" s="118"/>
      <c r="AW1394" s="118"/>
      <c r="AX1394" s="118"/>
      <c r="AY1394" s="119">
        <f t="shared" si="4"/>
        <v>0</v>
      </c>
      <c r="AZ1394" s="118"/>
    </row>
    <row r="1395">
      <c r="A1395" s="107">
        <f t="shared" si="5"/>
        <v>1394</v>
      </c>
      <c r="B1395" s="108"/>
      <c r="C1395" s="111"/>
      <c r="D1395" s="108"/>
      <c r="E1395" s="108"/>
      <c r="F1395" s="127"/>
      <c r="G1395" s="127"/>
      <c r="H1395" s="111"/>
      <c r="I1395" s="111"/>
      <c r="J1395" s="121"/>
      <c r="K1395" s="121"/>
      <c r="L1395" s="113"/>
      <c r="M1395" s="108"/>
      <c r="N1395" s="127"/>
      <c r="O1395" s="108"/>
      <c r="P1395" s="113"/>
      <c r="Q1395" s="113"/>
      <c r="R1395" s="113"/>
      <c r="S1395" s="108"/>
      <c r="T1395" s="111"/>
      <c r="U1395" s="108"/>
      <c r="V1395" s="108"/>
      <c r="W1395" s="108"/>
      <c r="X1395" s="108"/>
      <c r="Y1395" s="116"/>
      <c r="Z1395" s="128"/>
      <c r="AA1395" s="108"/>
      <c r="AB1395" s="113"/>
      <c r="AC1395" s="113"/>
      <c r="AD1395" s="108"/>
      <c r="AE1395" s="108"/>
      <c r="AF1395" s="108"/>
      <c r="AG1395" s="113"/>
      <c r="AH1395" s="113"/>
      <c r="AI1395" s="113"/>
      <c r="AJ1395" s="108"/>
      <c r="AK1395" s="108"/>
      <c r="AL1395" s="108"/>
      <c r="AM1395" s="118"/>
      <c r="AN1395" s="118"/>
      <c r="AO1395" s="118"/>
      <c r="AP1395" s="118"/>
      <c r="AQ1395" s="118"/>
      <c r="AR1395" s="118"/>
      <c r="AS1395" s="118"/>
      <c r="AT1395" s="118"/>
      <c r="AU1395" s="118"/>
      <c r="AV1395" s="118"/>
      <c r="AW1395" s="118"/>
      <c r="AX1395" s="118"/>
      <c r="AY1395" s="119">
        <f t="shared" si="4"/>
        <v>0</v>
      </c>
      <c r="AZ1395" s="118"/>
    </row>
    <row r="1396">
      <c r="A1396" s="107">
        <f t="shared" si="5"/>
        <v>1395</v>
      </c>
      <c r="B1396" s="108"/>
      <c r="C1396" s="111"/>
      <c r="D1396" s="108"/>
      <c r="E1396" s="108"/>
      <c r="F1396" s="127"/>
      <c r="G1396" s="127"/>
      <c r="H1396" s="111"/>
      <c r="I1396" s="111"/>
      <c r="J1396" s="121"/>
      <c r="K1396" s="121"/>
      <c r="L1396" s="113"/>
      <c r="M1396" s="108"/>
      <c r="N1396" s="127"/>
      <c r="O1396" s="108"/>
      <c r="P1396" s="113"/>
      <c r="Q1396" s="113"/>
      <c r="R1396" s="113"/>
      <c r="S1396" s="108"/>
      <c r="T1396" s="111"/>
      <c r="U1396" s="108"/>
      <c r="V1396" s="108"/>
      <c r="W1396" s="108"/>
      <c r="X1396" s="108"/>
      <c r="Y1396" s="116"/>
      <c r="Z1396" s="128"/>
      <c r="AA1396" s="108"/>
      <c r="AB1396" s="113"/>
      <c r="AC1396" s="113"/>
      <c r="AD1396" s="108"/>
      <c r="AE1396" s="108"/>
      <c r="AF1396" s="108"/>
      <c r="AG1396" s="113"/>
      <c r="AH1396" s="113"/>
      <c r="AI1396" s="113"/>
      <c r="AJ1396" s="108"/>
      <c r="AK1396" s="108"/>
      <c r="AL1396" s="108"/>
      <c r="AM1396" s="118"/>
      <c r="AN1396" s="118"/>
      <c r="AO1396" s="118"/>
      <c r="AP1396" s="118"/>
      <c r="AQ1396" s="118"/>
      <c r="AR1396" s="118"/>
      <c r="AS1396" s="118"/>
      <c r="AT1396" s="118"/>
      <c r="AU1396" s="118"/>
      <c r="AV1396" s="118"/>
      <c r="AW1396" s="118"/>
      <c r="AX1396" s="118"/>
      <c r="AY1396" s="119">
        <f t="shared" si="4"/>
        <v>0</v>
      </c>
      <c r="AZ1396" s="118"/>
    </row>
    <row r="1397">
      <c r="A1397" s="107">
        <f t="shared" si="5"/>
        <v>1396</v>
      </c>
      <c r="B1397" s="108"/>
      <c r="C1397" s="111"/>
      <c r="D1397" s="108"/>
      <c r="E1397" s="108"/>
      <c r="F1397" s="127"/>
      <c r="G1397" s="127"/>
      <c r="H1397" s="111"/>
      <c r="I1397" s="111"/>
      <c r="J1397" s="121"/>
      <c r="K1397" s="121"/>
      <c r="L1397" s="113"/>
      <c r="M1397" s="108"/>
      <c r="N1397" s="127"/>
      <c r="O1397" s="108"/>
      <c r="P1397" s="113"/>
      <c r="Q1397" s="113"/>
      <c r="R1397" s="113"/>
      <c r="S1397" s="108"/>
      <c r="T1397" s="111"/>
      <c r="U1397" s="108"/>
      <c r="V1397" s="108"/>
      <c r="W1397" s="108"/>
      <c r="X1397" s="108"/>
      <c r="Y1397" s="116"/>
      <c r="Z1397" s="128"/>
      <c r="AA1397" s="108"/>
      <c r="AB1397" s="113"/>
      <c r="AC1397" s="113"/>
      <c r="AD1397" s="108"/>
      <c r="AE1397" s="108"/>
      <c r="AF1397" s="108"/>
      <c r="AG1397" s="113"/>
      <c r="AH1397" s="113"/>
      <c r="AI1397" s="113"/>
      <c r="AJ1397" s="108"/>
      <c r="AK1397" s="108"/>
      <c r="AL1397" s="108"/>
      <c r="AM1397" s="118"/>
      <c r="AN1397" s="118"/>
      <c r="AO1397" s="118"/>
      <c r="AP1397" s="118"/>
      <c r="AQ1397" s="118"/>
      <c r="AR1397" s="118"/>
      <c r="AS1397" s="118"/>
      <c r="AT1397" s="118"/>
      <c r="AU1397" s="118"/>
      <c r="AV1397" s="118"/>
      <c r="AW1397" s="118"/>
      <c r="AX1397" s="118"/>
      <c r="AY1397" s="119">
        <f t="shared" si="4"/>
        <v>0</v>
      </c>
      <c r="AZ1397" s="118"/>
    </row>
    <row r="1398">
      <c r="A1398" s="107">
        <f t="shared" si="5"/>
        <v>1397</v>
      </c>
      <c r="B1398" s="108"/>
      <c r="C1398" s="111"/>
      <c r="D1398" s="108"/>
      <c r="E1398" s="108"/>
      <c r="F1398" s="127"/>
      <c r="G1398" s="127"/>
      <c r="H1398" s="111"/>
      <c r="I1398" s="111"/>
      <c r="J1398" s="121"/>
      <c r="K1398" s="121"/>
      <c r="L1398" s="113"/>
      <c r="M1398" s="108"/>
      <c r="N1398" s="127"/>
      <c r="O1398" s="108"/>
      <c r="P1398" s="113"/>
      <c r="Q1398" s="113"/>
      <c r="R1398" s="113"/>
      <c r="S1398" s="108"/>
      <c r="T1398" s="111"/>
      <c r="U1398" s="108"/>
      <c r="V1398" s="108"/>
      <c r="W1398" s="108"/>
      <c r="X1398" s="108"/>
      <c r="Y1398" s="116"/>
      <c r="Z1398" s="128"/>
      <c r="AA1398" s="108"/>
      <c r="AB1398" s="113"/>
      <c r="AC1398" s="113"/>
      <c r="AD1398" s="108"/>
      <c r="AE1398" s="108"/>
      <c r="AF1398" s="108"/>
      <c r="AG1398" s="113"/>
      <c r="AH1398" s="113"/>
      <c r="AI1398" s="113"/>
      <c r="AJ1398" s="108"/>
      <c r="AK1398" s="108"/>
      <c r="AL1398" s="108"/>
      <c r="AM1398" s="118"/>
      <c r="AN1398" s="118"/>
      <c r="AO1398" s="118"/>
      <c r="AP1398" s="118"/>
      <c r="AQ1398" s="118"/>
      <c r="AR1398" s="118"/>
      <c r="AS1398" s="118"/>
      <c r="AT1398" s="118"/>
      <c r="AU1398" s="118"/>
      <c r="AV1398" s="118"/>
      <c r="AW1398" s="118"/>
      <c r="AX1398" s="118"/>
      <c r="AY1398" s="119">
        <f t="shared" si="4"/>
        <v>0</v>
      </c>
      <c r="AZ1398" s="118"/>
    </row>
    <row r="1399">
      <c r="A1399" s="107">
        <f t="shared" si="5"/>
        <v>1398</v>
      </c>
      <c r="B1399" s="108"/>
      <c r="C1399" s="111"/>
      <c r="D1399" s="108"/>
      <c r="E1399" s="108"/>
      <c r="F1399" s="127"/>
      <c r="G1399" s="127"/>
      <c r="H1399" s="111"/>
      <c r="I1399" s="111"/>
      <c r="J1399" s="121"/>
      <c r="K1399" s="121"/>
      <c r="L1399" s="113"/>
      <c r="M1399" s="108"/>
      <c r="N1399" s="127"/>
      <c r="O1399" s="108"/>
      <c r="P1399" s="113"/>
      <c r="Q1399" s="113"/>
      <c r="R1399" s="113"/>
      <c r="S1399" s="108"/>
      <c r="T1399" s="111"/>
      <c r="U1399" s="108"/>
      <c r="V1399" s="108"/>
      <c r="W1399" s="108"/>
      <c r="X1399" s="108"/>
      <c r="Y1399" s="116"/>
      <c r="Z1399" s="128"/>
      <c r="AA1399" s="108"/>
      <c r="AB1399" s="113"/>
      <c r="AC1399" s="113"/>
      <c r="AD1399" s="108"/>
      <c r="AE1399" s="108"/>
      <c r="AF1399" s="108"/>
      <c r="AG1399" s="113"/>
      <c r="AH1399" s="113"/>
      <c r="AI1399" s="113"/>
      <c r="AJ1399" s="108"/>
      <c r="AK1399" s="108"/>
      <c r="AL1399" s="108"/>
      <c r="AM1399" s="118"/>
      <c r="AN1399" s="118"/>
      <c r="AO1399" s="118"/>
      <c r="AP1399" s="118"/>
      <c r="AQ1399" s="118"/>
      <c r="AR1399" s="118"/>
      <c r="AS1399" s="118"/>
      <c r="AT1399" s="118"/>
      <c r="AU1399" s="118"/>
      <c r="AV1399" s="118"/>
      <c r="AW1399" s="118"/>
      <c r="AX1399" s="118"/>
      <c r="AY1399" s="119">
        <f t="shared" si="4"/>
        <v>0</v>
      </c>
      <c r="AZ1399" s="118"/>
    </row>
    <row r="1400">
      <c r="A1400" s="107">
        <f t="shared" si="5"/>
        <v>1399</v>
      </c>
      <c r="B1400" s="108"/>
      <c r="C1400" s="111"/>
      <c r="D1400" s="108"/>
      <c r="E1400" s="108"/>
      <c r="F1400" s="127"/>
      <c r="G1400" s="127"/>
      <c r="H1400" s="111"/>
      <c r="I1400" s="111"/>
      <c r="J1400" s="121"/>
      <c r="K1400" s="121"/>
      <c r="L1400" s="113"/>
      <c r="M1400" s="108"/>
      <c r="N1400" s="127"/>
      <c r="O1400" s="108"/>
      <c r="P1400" s="113"/>
      <c r="Q1400" s="113"/>
      <c r="R1400" s="113"/>
      <c r="S1400" s="108"/>
      <c r="T1400" s="111"/>
      <c r="U1400" s="108"/>
      <c r="V1400" s="108"/>
      <c r="W1400" s="108"/>
      <c r="X1400" s="108"/>
      <c r="Y1400" s="116"/>
      <c r="Z1400" s="128"/>
      <c r="AA1400" s="108"/>
      <c r="AB1400" s="113"/>
      <c r="AC1400" s="113"/>
      <c r="AD1400" s="108"/>
      <c r="AE1400" s="108"/>
      <c r="AF1400" s="108"/>
      <c r="AG1400" s="113"/>
      <c r="AH1400" s="113"/>
      <c r="AI1400" s="113"/>
      <c r="AJ1400" s="108"/>
      <c r="AK1400" s="108"/>
      <c r="AL1400" s="108"/>
      <c r="AM1400" s="118"/>
      <c r="AN1400" s="118"/>
      <c r="AO1400" s="118"/>
      <c r="AP1400" s="118"/>
      <c r="AQ1400" s="118"/>
      <c r="AR1400" s="118"/>
      <c r="AS1400" s="118"/>
      <c r="AT1400" s="118"/>
      <c r="AU1400" s="118"/>
      <c r="AV1400" s="118"/>
      <c r="AW1400" s="118"/>
      <c r="AX1400" s="118"/>
      <c r="AY1400" s="119">
        <f t="shared" si="4"/>
        <v>0</v>
      </c>
      <c r="AZ1400" s="118"/>
    </row>
    <row r="1401">
      <c r="A1401" s="107">
        <f t="shared" si="5"/>
        <v>1400</v>
      </c>
      <c r="B1401" s="108"/>
      <c r="C1401" s="111"/>
      <c r="D1401" s="108"/>
      <c r="E1401" s="108"/>
      <c r="F1401" s="127"/>
      <c r="G1401" s="127"/>
      <c r="H1401" s="111"/>
      <c r="I1401" s="111"/>
      <c r="J1401" s="121"/>
      <c r="K1401" s="121"/>
      <c r="L1401" s="113"/>
      <c r="M1401" s="108"/>
      <c r="N1401" s="127"/>
      <c r="O1401" s="108"/>
      <c r="P1401" s="113"/>
      <c r="Q1401" s="113"/>
      <c r="R1401" s="113"/>
      <c r="S1401" s="108"/>
      <c r="T1401" s="111"/>
      <c r="U1401" s="108"/>
      <c r="V1401" s="108"/>
      <c r="W1401" s="108"/>
      <c r="X1401" s="108"/>
      <c r="Y1401" s="116"/>
      <c r="Z1401" s="128"/>
      <c r="AA1401" s="108"/>
      <c r="AB1401" s="113"/>
      <c r="AC1401" s="113"/>
      <c r="AD1401" s="108"/>
      <c r="AE1401" s="108"/>
      <c r="AF1401" s="108"/>
      <c r="AG1401" s="113"/>
      <c r="AH1401" s="113"/>
      <c r="AI1401" s="113"/>
      <c r="AJ1401" s="108"/>
      <c r="AK1401" s="108"/>
      <c r="AL1401" s="108"/>
      <c r="AM1401" s="118"/>
      <c r="AN1401" s="118"/>
      <c r="AO1401" s="118"/>
      <c r="AP1401" s="118"/>
      <c r="AQ1401" s="118"/>
      <c r="AR1401" s="118"/>
      <c r="AS1401" s="118"/>
      <c r="AT1401" s="118"/>
      <c r="AU1401" s="118"/>
      <c r="AV1401" s="118"/>
      <c r="AW1401" s="118"/>
      <c r="AX1401" s="118"/>
      <c r="AY1401" s="119">
        <f t="shared" si="4"/>
        <v>0</v>
      </c>
      <c r="AZ1401" s="118"/>
    </row>
    <row r="1402">
      <c r="A1402" s="107">
        <f t="shared" si="5"/>
        <v>1401</v>
      </c>
      <c r="B1402" s="108"/>
      <c r="C1402" s="111"/>
      <c r="D1402" s="108"/>
      <c r="E1402" s="108"/>
      <c r="F1402" s="127"/>
      <c r="G1402" s="127"/>
      <c r="H1402" s="111"/>
      <c r="I1402" s="111"/>
      <c r="J1402" s="121"/>
      <c r="K1402" s="121"/>
      <c r="L1402" s="113"/>
      <c r="M1402" s="108"/>
      <c r="N1402" s="127"/>
      <c r="O1402" s="108"/>
      <c r="P1402" s="113"/>
      <c r="Q1402" s="113"/>
      <c r="R1402" s="113"/>
      <c r="S1402" s="108"/>
      <c r="T1402" s="111"/>
      <c r="U1402" s="108"/>
      <c r="V1402" s="108"/>
      <c r="W1402" s="108"/>
      <c r="X1402" s="108"/>
      <c r="Y1402" s="116"/>
      <c r="Z1402" s="128"/>
      <c r="AA1402" s="108"/>
      <c r="AB1402" s="113"/>
      <c r="AC1402" s="113"/>
      <c r="AD1402" s="108"/>
      <c r="AE1402" s="108"/>
      <c r="AF1402" s="108"/>
      <c r="AG1402" s="113"/>
      <c r="AH1402" s="113"/>
      <c r="AI1402" s="113"/>
      <c r="AJ1402" s="108"/>
      <c r="AK1402" s="108"/>
      <c r="AL1402" s="108"/>
      <c r="AM1402" s="118"/>
      <c r="AN1402" s="118"/>
      <c r="AO1402" s="118"/>
      <c r="AP1402" s="118"/>
      <c r="AQ1402" s="118"/>
      <c r="AR1402" s="118"/>
      <c r="AS1402" s="118"/>
      <c r="AT1402" s="118"/>
      <c r="AU1402" s="118"/>
      <c r="AV1402" s="118"/>
      <c r="AW1402" s="118"/>
      <c r="AX1402" s="118"/>
      <c r="AY1402" s="119">
        <f t="shared" si="4"/>
        <v>0</v>
      </c>
      <c r="AZ1402" s="118"/>
    </row>
    <row r="1403">
      <c r="A1403" s="107">
        <f t="shared" si="5"/>
        <v>1402</v>
      </c>
      <c r="B1403" s="108"/>
      <c r="C1403" s="111"/>
      <c r="D1403" s="108"/>
      <c r="E1403" s="108"/>
      <c r="F1403" s="127"/>
      <c r="G1403" s="127"/>
      <c r="H1403" s="111"/>
      <c r="I1403" s="111"/>
      <c r="J1403" s="121"/>
      <c r="K1403" s="121"/>
      <c r="L1403" s="113"/>
      <c r="M1403" s="108"/>
      <c r="N1403" s="127"/>
      <c r="O1403" s="108"/>
      <c r="P1403" s="113"/>
      <c r="Q1403" s="113"/>
      <c r="R1403" s="113"/>
      <c r="S1403" s="108"/>
      <c r="T1403" s="111"/>
      <c r="U1403" s="108"/>
      <c r="V1403" s="108"/>
      <c r="W1403" s="108"/>
      <c r="X1403" s="108"/>
      <c r="Y1403" s="116"/>
      <c r="Z1403" s="128"/>
      <c r="AA1403" s="108"/>
      <c r="AB1403" s="113"/>
      <c r="AC1403" s="113"/>
      <c r="AD1403" s="108"/>
      <c r="AE1403" s="108"/>
      <c r="AF1403" s="108"/>
      <c r="AG1403" s="113"/>
      <c r="AH1403" s="113"/>
      <c r="AI1403" s="113"/>
      <c r="AJ1403" s="108"/>
      <c r="AK1403" s="108"/>
      <c r="AL1403" s="108"/>
      <c r="AM1403" s="118"/>
      <c r="AN1403" s="118"/>
      <c r="AO1403" s="118"/>
      <c r="AP1403" s="118"/>
      <c r="AQ1403" s="118"/>
      <c r="AR1403" s="118"/>
      <c r="AS1403" s="118"/>
      <c r="AT1403" s="118"/>
      <c r="AU1403" s="118"/>
      <c r="AV1403" s="118"/>
      <c r="AW1403" s="118"/>
      <c r="AX1403" s="118"/>
      <c r="AY1403" s="119">
        <f t="shared" si="4"/>
        <v>0</v>
      </c>
      <c r="AZ1403" s="118"/>
    </row>
    <row r="1404">
      <c r="A1404" s="107">
        <f t="shared" si="5"/>
        <v>1403</v>
      </c>
      <c r="B1404" s="108"/>
      <c r="C1404" s="111"/>
      <c r="D1404" s="108"/>
      <c r="E1404" s="108"/>
      <c r="F1404" s="127"/>
      <c r="G1404" s="127"/>
      <c r="H1404" s="111"/>
      <c r="I1404" s="111"/>
      <c r="J1404" s="121"/>
      <c r="K1404" s="121"/>
      <c r="L1404" s="113"/>
      <c r="M1404" s="108"/>
      <c r="N1404" s="127"/>
      <c r="O1404" s="108"/>
      <c r="P1404" s="113"/>
      <c r="Q1404" s="113"/>
      <c r="R1404" s="113"/>
      <c r="S1404" s="108"/>
      <c r="T1404" s="111"/>
      <c r="U1404" s="108"/>
      <c r="V1404" s="108"/>
      <c r="W1404" s="108"/>
      <c r="X1404" s="108"/>
      <c r="Y1404" s="116"/>
      <c r="Z1404" s="128"/>
      <c r="AA1404" s="108"/>
      <c r="AB1404" s="113"/>
      <c r="AC1404" s="113"/>
      <c r="AD1404" s="108"/>
      <c r="AE1404" s="108"/>
      <c r="AF1404" s="108"/>
      <c r="AG1404" s="113"/>
      <c r="AH1404" s="113"/>
      <c r="AI1404" s="113"/>
      <c r="AJ1404" s="108"/>
      <c r="AK1404" s="108"/>
      <c r="AL1404" s="108"/>
      <c r="AM1404" s="118"/>
      <c r="AN1404" s="118"/>
      <c r="AO1404" s="118"/>
      <c r="AP1404" s="118"/>
      <c r="AQ1404" s="118"/>
      <c r="AR1404" s="118"/>
      <c r="AS1404" s="118"/>
      <c r="AT1404" s="118"/>
      <c r="AU1404" s="118"/>
      <c r="AV1404" s="118"/>
      <c r="AW1404" s="118"/>
      <c r="AX1404" s="118"/>
      <c r="AY1404" s="119">
        <f t="shared" si="4"/>
        <v>0</v>
      </c>
      <c r="AZ1404" s="118"/>
    </row>
    <row r="1405">
      <c r="A1405" s="107">
        <f t="shared" si="5"/>
        <v>1404</v>
      </c>
      <c r="B1405" s="108"/>
      <c r="C1405" s="111"/>
      <c r="D1405" s="108"/>
      <c r="E1405" s="108"/>
      <c r="F1405" s="127"/>
      <c r="G1405" s="127"/>
      <c r="H1405" s="111"/>
      <c r="I1405" s="111"/>
      <c r="J1405" s="121"/>
      <c r="K1405" s="121"/>
      <c r="L1405" s="113"/>
      <c r="M1405" s="108"/>
      <c r="N1405" s="127"/>
      <c r="O1405" s="108"/>
      <c r="P1405" s="113"/>
      <c r="Q1405" s="113"/>
      <c r="R1405" s="113"/>
      <c r="S1405" s="108"/>
      <c r="T1405" s="111"/>
      <c r="U1405" s="108"/>
      <c r="V1405" s="108"/>
      <c r="W1405" s="108"/>
      <c r="X1405" s="108"/>
      <c r="Y1405" s="116"/>
      <c r="Z1405" s="128"/>
      <c r="AA1405" s="108"/>
      <c r="AB1405" s="113"/>
      <c r="AC1405" s="113"/>
      <c r="AD1405" s="108"/>
      <c r="AE1405" s="108"/>
      <c r="AF1405" s="108"/>
      <c r="AG1405" s="113"/>
      <c r="AH1405" s="113"/>
      <c r="AI1405" s="113"/>
      <c r="AJ1405" s="108"/>
      <c r="AK1405" s="108"/>
      <c r="AL1405" s="108"/>
      <c r="AM1405" s="118"/>
      <c r="AN1405" s="118"/>
      <c r="AO1405" s="118"/>
      <c r="AP1405" s="118"/>
      <c r="AQ1405" s="118"/>
      <c r="AR1405" s="118"/>
      <c r="AS1405" s="118"/>
      <c r="AT1405" s="118"/>
      <c r="AU1405" s="118"/>
      <c r="AV1405" s="118"/>
      <c r="AW1405" s="118"/>
      <c r="AX1405" s="118"/>
      <c r="AY1405" s="119">
        <f t="shared" si="4"/>
        <v>0</v>
      </c>
      <c r="AZ1405" s="118"/>
    </row>
    <row r="1406">
      <c r="A1406" s="107">
        <f t="shared" si="5"/>
        <v>1405</v>
      </c>
      <c r="B1406" s="108"/>
      <c r="C1406" s="111"/>
      <c r="D1406" s="108"/>
      <c r="E1406" s="108"/>
      <c r="F1406" s="127"/>
      <c r="G1406" s="127"/>
      <c r="H1406" s="111"/>
      <c r="I1406" s="111"/>
      <c r="J1406" s="121"/>
      <c r="K1406" s="121"/>
      <c r="L1406" s="113"/>
      <c r="M1406" s="108"/>
      <c r="N1406" s="127"/>
      <c r="O1406" s="108"/>
      <c r="P1406" s="113"/>
      <c r="Q1406" s="113"/>
      <c r="R1406" s="113"/>
      <c r="S1406" s="108"/>
      <c r="T1406" s="111"/>
      <c r="U1406" s="108"/>
      <c r="V1406" s="108"/>
      <c r="W1406" s="108"/>
      <c r="X1406" s="108"/>
      <c r="Y1406" s="116"/>
      <c r="Z1406" s="128"/>
      <c r="AA1406" s="108"/>
      <c r="AB1406" s="113"/>
      <c r="AC1406" s="113"/>
      <c r="AD1406" s="108"/>
      <c r="AE1406" s="108"/>
      <c r="AF1406" s="108"/>
      <c r="AG1406" s="113"/>
      <c r="AH1406" s="113"/>
      <c r="AI1406" s="113"/>
      <c r="AJ1406" s="108"/>
      <c r="AK1406" s="108"/>
      <c r="AL1406" s="108"/>
      <c r="AM1406" s="118"/>
      <c r="AN1406" s="118"/>
      <c r="AO1406" s="118"/>
      <c r="AP1406" s="118"/>
      <c r="AQ1406" s="118"/>
      <c r="AR1406" s="118"/>
      <c r="AS1406" s="118"/>
      <c r="AT1406" s="118"/>
      <c r="AU1406" s="118"/>
      <c r="AV1406" s="118"/>
      <c r="AW1406" s="118"/>
      <c r="AX1406" s="118"/>
      <c r="AY1406" s="119">
        <f t="shared" si="4"/>
        <v>0</v>
      </c>
      <c r="AZ1406" s="118"/>
    </row>
    <row r="1407">
      <c r="A1407" s="107">
        <f t="shared" si="5"/>
        <v>1406</v>
      </c>
      <c r="B1407" s="108"/>
      <c r="C1407" s="111"/>
      <c r="D1407" s="108"/>
      <c r="E1407" s="108"/>
      <c r="F1407" s="127"/>
      <c r="G1407" s="127"/>
      <c r="H1407" s="111"/>
      <c r="I1407" s="111"/>
      <c r="J1407" s="121"/>
      <c r="K1407" s="121"/>
      <c r="L1407" s="113"/>
      <c r="M1407" s="108"/>
      <c r="N1407" s="127"/>
      <c r="O1407" s="108"/>
      <c r="P1407" s="113"/>
      <c r="Q1407" s="113"/>
      <c r="R1407" s="113"/>
      <c r="S1407" s="108"/>
      <c r="T1407" s="111"/>
      <c r="U1407" s="108"/>
      <c r="V1407" s="108"/>
      <c r="W1407" s="108"/>
      <c r="X1407" s="108"/>
      <c r="Y1407" s="116"/>
      <c r="Z1407" s="128"/>
      <c r="AA1407" s="108"/>
      <c r="AB1407" s="113"/>
      <c r="AC1407" s="113"/>
      <c r="AD1407" s="108"/>
      <c r="AE1407" s="108"/>
      <c r="AF1407" s="108"/>
      <c r="AG1407" s="113"/>
      <c r="AH1407" s="113"/>
      <c r="AI1407" s="113"/>
      <c r="AJ1407" s="108"/>
      <c r="AK1407" s="108"/>
      <c r="AL1407" s="108"/>
      <c r="AM1407" s="118"/>
      <c r="AN1407" s="118"/>
      <c r="AO1407" s="118"/>
      <c r="AP1407" s="118"/>
      <c r="AQ1407" s="118"/>
      <c r="AR1407" s="118"/>
      <c r="AS1407" s="118"/>
      <c r="AT1407" s="118"/>
      <c r="AU1407" s="118"/>
      <c r="AV1407" s="118"/>
      <c r="AW1407" s="118"/>
      <c r="AX1407" s="118"/>
      <c r="AY1407" s="119">
        <f t="shared" si="4"/>
        <v>0</v>
      </c>
      <c r="AZ1407" s="118"/>
    </row>
    <row r="1408">
      <c r="A1408" s="107">
        <f t="shared" si="5"/>
        <v>1407</v>
      </c>
      <c r="B1408" s="108"/>
      <c r="C1408" s="111"/>
      <c r="D1408" s="108"/>
      <c r="E1408" s="108"/>
      <c r="F1408" s="127"/>
      <c r="G1408" s="127"/>
      <c r="H1408" s="111"/>
      <c r="I1408" s="111"/>
      <c r="J1408" s="121"/>
      <c r="K1408" s="121"/>
      <c r="L1408" s="113"/>
      <c r="M1408" s="108"/>
      <c r="N1408" s="127"/>
      <c r="O1408" s="108"/>
      <c r="P1408" s="113"/>
      <c r="Q1408" s="113"/>
      <c r="R1408" s="113"/>
      <c r="S1408" s="108"/>
      <c r="T1408" s="111"/>
      <c r="U1408" s="108"/>
      <c r="V1408" s="108"/>
      <c r="W1408" s="108"/>
      <c r="X1408" s="108"/>
      <c r="Y1408" s="116"/>
      <c r="Z1408" s="128"/>
      <c r="AA1408" s="108"/>
      <c r="AB1408" s="113"/>
      <c r="AC1408" s="113"/>
      <c r="AD1408" s="108"/>
      <c r="AE1408" s="108"/>
      <c r="AF1408" s="108"/>
      <c r="AG1408" s="113"/>
      <c r="AH1408" s="113"/>
      <c r="AI1408" s="113"/>
      <c r="AJ1408" s="108"/>
      <c r="AK1408" s="108"/>
      <c r="AL1408" s="108"/>
      <c r="AM1408" s="118"/>
      <c r="AN1408" s="118"/>
      <c r="AO1408" s="118"/>
      <c r="AP1408" s="118"/>
      <c r="AQ1408" s="118"/>
      <c r="AR1408" s="118"/>
      <c r="AS1408" s="118"/>
      <c r="AT1408" s="118"/>
      <c r="AU1408" s="118"/>
      <c r="AV1408" s="118"/>
      <c r="AW1408" s="118"/>
      <c r="AX1408" s="118"/>
      <c r="AY1408" s="119">
        <f t="shared" si="4"/>
        <v>0</v>
      </c>
      <c r="AZ1408" s="118"/>
    </row>
    <row r="1409">
      <c r="A1409" s="107">
        <f t="shared" si="5"/>
        <v>1408</v>
      </c>
      <c r="B1409" s="108"/>
      <c r="C1409" s="111"/>
      <c r="D1409" s="108"/>
      <c r="E1409" s="108"/>
      <c r="F1409" s="127"/>
      <c r="G1409" s="127"/>
      <c r="H1409" s="111"/>
      <c r="I1409" s="111"/>
      <c r="J1409" s="121"/>
      <c r="K1409" s="121"/>
      <c r="L1409" s="113"/>
      <c r="M1409" s="108"/>
      <c r="N1409" s="127"/>
      <c r="O1409" s="108"/>
      <c r="P1409" s="113"/>
      <c r="Q1409" s="113"/>
      <c r="R1409" s="113"/>
      <c r="S1409" s="108"/>
      <c r="T1409" s="111"/>
      <c r="U1409" s="108"/>
      <c r="V1409" s="108"/>
      <c r="W1409" s="108"/>
      <c r="X1409" s="108"/>
      <c r="Y1409" s="116"/>
      <c r="Z1409" s="128"/>
      <c r="AA1409" s="108"/>
      <c r="AB1409" s="113"/>
      <c r="AC1409" s="113"/>
      <c r="AD1409" s="108"/>
      <c r="AE1409" s="108"/>
      <c r="AF1409" s="108"/>
      <c r="AG1409" s="113"/>
      <c r="AH1409" s="113"/>
      <c r="AI1409" s="113"/>
      <c r="AJ1409" s="108"/>
      <c r="AK1409" s="108"/>
      <c r="AL1409" s="108"/>
      <c r="AM1409" s="118"/>
      <c r="AN1409" s="118"/>
      <c r="AO1409" s="118"/>
      <c r="AP1409" s="118"/>
      <c r="AQ1409" s="118"/>
      <c r="AR1409" s="118"/>
      <c r="AS1409" s="118"/>
      <c r="AT1409" s="118"/>
      <c r="AU1409" s="118"/>
      <c r="AV1409" s="118"/>
      <c r="AW1409" s="118"/>
      <c r="AX1409" s="118"/>
      <c r="AY1409" s="119">
        <f t="shared" si="4"/>
        <v>0</v>
      </c>
      <c r="AZ1409" s="118"/>
    </row>
    <row r="1410">
      <c r="A1410" s="107">
        <f t="shared" si="5"/>
        <v>1409</v>
      </c>
      <c r="B1410" s="108"/>
      <c r="C1410" s="111"/>
      <c r="D1410" s="108"/>
      <c r="E1410" s="108"/>
      <c r="F1410" s="127"/>
      <c r="G1410" s="127"/>
      <c r="H1410" s="111"/>
      <c r="I1410" s="111"/>
      <c r="J1410" s="121"/>
      <c r="K1410" s="121"/>
      <c r="L1410" s="113"/>
      <c r="M1410" s="108"/>
      <c r="N1410" s="127"/>
      <c r="O1410" s="108"/>
      <c r="P1410" s="113"/>
      <c r="Q1410" s="113"/>
      <c r="R1410" s="113"/>
      <c r="S1410" s="108"/>
      <c r="T1410" s="111"/>
      <c r="U1410" s="108"/>
      <c r="V1410" s="108"/>
      <c r="W1410" s="108"/>
      <c r="X1410" s="108"/>
      <c r="Y1410" s="116"/>
      <c r="Z1410" s="128"/>
      <c r="AA1410" s="108"/>
      <c r="AB1410" s="113"/>
      <c r="AC1410" s="113"/>
      <c r="AD1410" s="108"/>
      <c r="AE1410" s="108"/>
      <c r="AF1410" s="108"/>
      <c r="AG1410" s="113"/>
      <c r="AH1410" s="113"/>
      <c r="AI1410" s="113"/>
      <c r="AJ1410" s="108"/>
      <c r="AK1410" s="108"/>
      <c r="AL1410" s="108"/>
      <c r="AM1410" s="118"/>
      <c r="AN1410" s="118"/>
      <c r="AO1410" s="118"/>
      <c r="AP1410" s="118"/>
      <c r="AQ1410" s="118"/>
      <c r="AR1410" s="118"/>
      <c r="AS1410" s="118"/>
      <c r="AT1410" s="118"/>
      <c r="AU1410" s="118"/>
      <c r="AV1410" s="118"/>
      <c r="AW1410" s="118"/>
      <c r="AX1410" s="118"/>
      <c r="AY1410" s="119">
        <f t="shared" si="4"/>
        <v>0</v>
      </c>
      <c r="AZ1410" s="118"/>
    </row>
    <row r="1411">
      <c r="A1411" s="107">
        <f t="shared" si="5"/>
        <v>1410</v>
      </c>
      <c r="B1411" s="108"/>
      <c r="C1411" s="111"/>
      <c r="D1411" s="108"/>
      <c r="E1411" s="108"/>
      <c r="F1411" s="127"/>
      <c r="G1411" s="127"/>
      <c r="H1411" s="111"/>
      <c r="I1411" s="111"/>
      <c r="J1411" s="121"/>
      <c r="K1411" s="121"/>
      <c r="L1411" s="113"/>
      <c r="M1411" s="108"/>
      <c r="N1411" s="127"/>
      <c r="O1411" s="108"/>
      <c r="P1411" s="113"/>
      <c r="Q1411" s="113"/>
      <c r="R1411" s="113"/>
      <c r="S1411" s="108"/>
      <c r="T1411" s="111"/>
      <c r="U1411" s="108"/>
      <c r="V1411" s="108"/>
      <c r="W1411" s="108"/>
      <c r="X1411" s="108"/>
      <c r="Y1411" s="116"/>
      <c r="Z1411" s="128"/>
      <c r="AA1411" s="108"/>
      <c r="AB1411" s="113"/>
      <c r="AC1411" s="113"/>
      <c r="AD1411" s="108"/>
      <c r="AE1411" s="108"/>
      <c r="AF1411" s="108"/>
      <c r="AG1411" s="113"/>
      <c r="AH1411" s="113"/>
      <c r="AI1411" s="113"/>
      <c r="AJ1411" s="108"/>
      <c r="AK1411" s="108"/>
      <c r="AL1411" s="108"/>
      <c r="AM1411" s="118"/>
      <c r="AN1411" s="118"/>
      <c r="AO1411" s="118"/>
      <c r="AP1411" s="118"/>
      <c r="AQ1411" s="118"/>
      <c r="AR1411" s="118"/>
      <c r="AS1411" s="118"/>
      <c r="AT1411" s="118"/>
      <c r="AU1411" s="118"/>
      <c r="AV1411" s="118"/>
      <c r="AW1411" s="118"/>
      <c r="AX1411" s="118"/>
      <c r="AY1411" s="119">
        <f t="shared" si="4"/>
        <v>0</v>
      </c>
      <c r="AZ1411" s="118"/>
    </row>
    <row r="1412">
      <c r="A1412" s="107">
        <f t="shared" si="5"/>
        <v>1411</v>
      </c>
      <c r="B1412" s="108"/>
      <c r="C1412" s="111"/>
      <c r="D1412" s="108"/>
      <c r="E1412" s="108"/>
      <c r="F1412" s="127"/>
      <c r="G1412" s="127"/>
      <c r="H1412" s="111"/>
      <c r="I1412" s="111"/>
      <c r="J1412" s="121"/>
      <c r="K1412" s="121"/>
      <c r="L1412" s="113"/>
      <c r="M1412" s="108"/>
      <c r="N1412" s="127"/>
      <c r="O1412" s="108"/>
      <c r="P1412" s="113"/>
      <c r="Q1412" s="113"/>
      <c r="R1412" s="113"/>
      <c r="S1412" s="108"/>
      <c r="T1412" s="111"/>
      <c r="U1412" s="108"/>
      <c r="V1412" s="108"/>
      <c r="W1412" s="108"/>
      <c r="X1412" s="108"/>
      <c r="Y1412" s="116"/>
      <c r="Z1412" s="128"/>
      <c r="AA1412" s="108"/>
      <c r="AB1412" s="113"/>
      <c r="AC1412" s="113"/>
      <c r="AD1412" s="108"/>
      <c r="AE1412" s="108"/>
      <c r="AF1412" s="108"/>
      <c r="AG1412" s="113"/>
      <c r="AH1412" s="113"/>
      <c r="AI1412" s="113"/>
      <c r="AJ1412" s="108"/>
      <c r="AK1412" s="108"/>
      <c r="AL1412" s="108"/>
      <c r="AM1412" s="118"/>
      <c r="AN1412" s="118"/>
      <c r="AO1412" s="118"/>
      <c r="AP1412" s="118"/>
      <c r="AQ1412" s="118"/>
      <c r="AR1412" s="118"/>
      <c r="AS1412" s="118"/>
      <c r="AT1412" s="118"/>
      <c r="AU1412" s="118"/>
      <c r="AV1412" s="118"/>
      <c r="AW1412" s="118"/>
      <c r="AX1412" s="118"/>
      <c r="AY1412" s="119">
        <f t="shared" si="4"/>
        <v>0</v>
      </c>
      <c r="AZ1412" s="118"/>
    </row>
    <row r="1413">
      <c r="A1413" s="107">
        <f t="shared" si="5"/>
        <v>1412</v>
      </c>
      <c r="B1413" s="108"/>
      <c r="C1413" s="111"/>
      <c r="D1413" s="108"/>
      <c r="E1413" s="108"/>
      <c r="F1413" s="127"/>
      <c r="G1413" s="127"/>
      <c r="H1413" s="111"/>
      <c r="I1413" s="111"/>
      <c r="J1413" s="121"/>
      <c r="K1413" s="121"/>
      <c r="L1413" s="113"/>
      <c r="M1413" s="108"/>
      <c r="N1413" s="127"/>
      <c r="O1413" s="108"/>
      <c r="P1413" s="113"/>
      <c r="Q1413" s="113"/>
      <c r="R1413" s="113"/>
      <c r="S1413" s="108"/>
      <c r="T1413" s="111"/>
      <c r="U1413" s="108"/>
      <c r="V1413" s="108"/>
      <c r="W1413" s="108"/>
      <c r="X1413" s="108"/>
      <c r="Y1413" s="116"/>
      <c r="Z1413" s="128"/>
      <c r="AA1413" s="108"/>
      <c r="AB1413" s="113"/>
      <c r="AC1413" s="113"/>
      <c r="AD1413" s="108"/>
      <c r="AE1413" s="108"/>
      <c r="AF1413" s="108"/>
      <c r="AG1413" s="113"/>
      <c r="AH1413" s="113"/>
      <c r="AI1413" s="113"/>
      <c r="AJ1413" s="108"/>
      <c r="AK1413" s="108"/>
      <c r="AL1413" s="108"/>
      <c r="AM1413" s="118"/>
      <c r="AN1413" s="118"/>
      <c r="AO1413" s="118"/>
      <c r="AP1413" s="118"/>
      <c r="AQ1413" s="118"/>
      <c r="AR1413" s="118"/>
      <c r="AS1413" s="118"/>
      <c r="AT1413" s="118"/>
      <c r="AU1413" s="118"/>
      <c r="AV1413" s="118"/>
      <c r="AW1413" s="118"/>
      <c r="AX1413" s="118"/>
      <c r="AY1413" s="119">
        <f t="shared" si="4"/>
        <v>0</v>
      </c>
      <c r="AZ1413" s="118"/>
    </row>
    <row r="1414">
      <c r="A1414" s="107">
        <f t="shared" si="5"/>
        <v>1413</v>
      </c>
      <c r="B1414" s="108"/>
      <c r="C1414" s="111"/>
      <c r="D1414" s="108"/>
      <c r="E1414" s="108"/>
      <c r="F1414" s="127"/>
      <c r="G1414" s="127"/>
      <c r="H1414" s="111"/>
      <c r="I1414" s="111"/>
      <c r="J1414" s="121"/>
      <c r="K1414" s="121"/>
      <c r="L1414" s="113"/>
      <c r="M1414" s="108"/>
      <c r="N1414" s="127"/>
      <c r="O1414" s="108"/>
      <c r="P1414" s="113"/>
      <c r="Q1414" s="113"/>
      <c r="R1414" s="113"/>
      <c r="S1414" s="108"/>
      <c r="T1414" s="111"/>
      <c r="U1414" s="108"/>
      <c r="V1414" s="108"/>
      <c r="W1414" s="108"/>
      <c r="X1414" s="108"/>
      <c r="Y1414" s="116"/>
      <c r="Z1414" s="128"/>
      <c r="AA1414" s="108"/>
      <c r="AB1414" s="113"/>
      <c r="AC1414" s="113"/>
      <c r="AD1414" s="108"/>
      <c r="AE1414" s="108"/>
      <c r="AF1414" s="108"/>
      <c r="AG1414" s="113"/>
      <c r="AH1414" s="113"/>
      <c r="AI1414" s="113"/>
      <c r="AJ1414" s="108"/>
      <c r="AK1414" s="108"/>
      <c r="AL1414" s="108"/>
      <c r="AM1414" s="118"/>
      <c r="AN1414" s="118"/>
      <c r="AO1414" s="118"/>
      <c r="AP1414" s="118"/>
      <c r="AQ1414" s="118"/>
      <c r="AR1414" s="118"/>
      <c r="AS1414" s="118"/>
      <c r="AT1414" s="118"/>
      <c r="AU1414" s="118"/>
      <c r="AV1414" s="118"/>
      <c r="AW1414" s="118"/>
      <c r="AX1414" s="118"/>
      <c r="AY1414" s="119">
        <f t="shared" si="4"/>
        <v>0</v>
      </c>
      <c r="AZ1414" s="118"/>
    </row>
    <row r="1415">
      <c r="A1415" s="107">
        <f t="shared" si="5"/>
        <v>1414</v>
      </c>
      <c r="B1415" s="108"/>
      <c r="C1415" s="111"/>
      <c r="D1415" s="108"/>
      <c r="E1415" s="108"/>
      <c r="F1415" s="127"/>
      <c r="G1415" s="127"/>
      <c r="H1415" s="111"/>
      <c r="I1415" s="111"/>
      <c r="J1415" s="121"/>
      <c r="K1415" s="121"/>
      <c r="L1415" s="113"/>
      <c r="M1415" s="108"/>
      <c r="N1415" s="127"/>
      <c r="O1415" s="108"/>
      <c r="P1415" s="113"/>
      <c r="Q1415" s="113"/>
      <c r="R1415" s="113"/>
      <c r="S1415" s="108"/>
      <c r="T1415" s="111"/>
      <c r="U1415" s="108"/>
      <c r="V1415" s="108"/>
      <c r="W1415" s="108"/>
      <c r="X1415" s="108"/>
      <c r="Y1415" s="116"/>
      <c r="Z1415" s="128"/>
      <c r="AA1415" s="108"/>
      <c r="AB1415" s="113"/>
      <c r="AC1415" s="113"/>
      <c r="AD1415" s="108"/>
      <c r="AE1415" s="108"/>
      <c r="AF1415" s="108"/>
      <c r="AG1415" s="113"/>
      <c r="AH1415" s="113"/>
      <c r="AI1415" s="113"/>
      <c r="AJ1415" s="108"/>
      <c r="AK1415" s="108"/>
      <c r="AL1415" s="108"/>
      <c r="AM1415" s="118"/>
      <c r="AN1415" s="118"/>
      <c r="AO1415" s="118"/>
      <c r="AP1415" s="118"/>
      <c r="AQ1415" s="118"/>
      <c r="AR1415" s="118"/>
      <c r="AS1415" s="118"/>
      <c r="AT1415" s="118"/>
      <c r="AU1415" s="118"/>
      <c r="AV1415" s="118"/>
      <c r="AW1415" s="118"/>
      <c r="AX1415" s="118"/>
      <c r="AY1415" s="119">
        <f t="shared" si="4"/>
        <v>0</v>
      </c>
      <c r="AZ1415" s="118"/>
    </row>
    <row r="1416">
      <c r="A1416" s="107">
        <f t="shared" si="5"/>
        <v>1415</v>
      </c>
      <c r="B1416" s="108"/>
      <c r="C1416" s="111"/>
      <c r="D1416" s="108"/>
      <c r="E1416" s="108"/>
      <c r="F1416" s="127"/>
      <c r="G1416" s="127"/>
      <c r="H1416" s="111"/>
      <c r="I1416" s="111"/>
      <c r="J1416" s="121"/>
      <c r="K1416" s="121"/>
      <c r="L1416" s="113"/>
      <c r="M1416" s="108"/>
      <c r="N1416" s="127"/>
      <c r="O1416" s="108"/>
      <c r="P1416" s="113"/>
      <c r="Q1416" s="113"/>
      <c r="R1416" s="113"/>
      <c r="S1416" s="108"/>
      <c r="T1416" s="111"/>
      <c r="U1416" s="108"/>
      <c r="V1416" s="108"/>
      <c r="W1416" s="108"/>
      <c r="X1416" s="108"/>
      <c r="Y1416" s="116"/>
      <c r="Z1416" s="128"/>
      <c r="AA1416" s="108"/>
      <c r="AB1416" s="113"/>
      <c r="AC1416" s="113"/>
      <c r="AD1416" s="108"/>
      <c r="AE1416" s="108"/>
      <c r="AF1416" s="108"/>
      <c r="AG1416" s="113"/>
      <c r="AH1416" s="113"/>
      <c r="AI1416" s="113"/>
      <c r="AJ1416" s="108"/>
      <c r="AK1416" s="108"/>
      <c r="AL1416" s="108"/>
      <c r="AM1416" s="118"/>
      <c r="AN1416" s="118"/>
      <c r="AO1416" s="118"/>
      <c r="AP1416" s="118"/>
      <c r="AQ1416" s="118"/>
      <c r="AR1416" s="118"/>
      <c r="AS1416" s="118"/>
      <c r="AT1416" s="118"/>
      <c r="AU1416" s="118"/>
      <c r="AV1416" s="118"/>
      <c r="AW1416" s="118"/>
      <c r="AX1416" s="118"/>
      <c r="AY1416" s="119">
        <f t="shared" si="4"/>
        <v>0</v>
      </c>
      <c r="AZ1416" s="118"/>
    </row>
    <row r="1417">
      <c r="A1417" s="107">
        <f t="shared" si="5"/>
        <v>1416</v>
      </c>
      <c r="B1417" s="108"/>
      <c r="C1417" s="111"/>
      <c r="D1417" s="108"/>
      <c r="E1417" s="108"/>
      <c r="F1417" s="127"/>
      <c r="G1417" s="127"/>
      <c r="H1417" s="111"/>
      <c r="I1417" s="111"/>
      <c r="J1417" s="121"/>
      <c r="K1417" s="121"/>
      <c r="L1417" s="113"/>
      <c r="M1417" s="108"/>
      <c r="N1417" s="127"/>
      <c r="O1417" s="108"/>
      <c r="P1417" s="113"/>
      <c r="Q1417" s="113"/>
      <c r="R1417" s="113"/>
      <c r="S1417" s="108"/>
      <c r="T1417" s="111"/>
      <c r="U1417" s="108"/>
      <c r="V1417" s="108"/>
      <c r="W1417" s="108"/>
      <c r="X1417" s="108"/>
      <c r="Y1417" s="116"/>
      <c r="Z1417" s="128"/>
      <c r="AA1417" s="108"/>
      <c r="AB1417" s="113"/>
      <c r="AC1417" s="113"/>
      <c r="AD1417" s="108"/>
      <c r="AE1417" s="108"/>
      <c r="AF1417" s="108"/>
      <c r="AG1417" s="113"/>
      <c r="AH1417" s="113"/>
      <c r="AI1417" s="113"/>
      <c r="AJ1417" s="108"/>
      <c r="AK1417" s="108"/>
      <c r="AL1417" s="108"/>
      <c r="AM1417" s="118"/>
      <c r="AN1417" s="118"/>
      <c r="AO1417" s="118"/>
      <c r="AP1417" s="118"/>
      <c r="AQ1417" s="118"/>
      <c r="AR1417" s="118"/>
      <c r="AS1417" s="118"/>
      <c r="AT1417" s="118"/>
      <c r="AU1417" s="118"/>
      <c r="AV1417" s="118"/>
      <c r="AW1417" s="118"/>
      <c r="AX1417" s="118"/>
      <c r="AY1417" s="119">
        <f t="shared" si="4"/>
        <v>0</v>
      </c>
      <c r="AZ1417" s="118"/>
    </row>
    <row r="1418">
      <c r="A1418" s="107">
        <f t="shared" si="5"/>
        <v>1417</v>
      </c>
      <c r="B1418" s="108"/>
      <c r="C1418" s="111"/>
      <c r="D1418" s="108"/>
      <c r="E1418" s="108"/>
      <c r="F1418" s="127"/>
      <c r="G1418" s="127"/>
      <c r="H1418" s="111"/>
      <c r="I1418" s="111"/>
      <c r="J1418" s="121"/>
      <c r="K1418" s="121"/>
      <c r="L1418" s="113"/>
      <c r="M1418" s="108"/>
      <c r="N1418" s="127"/>
      <c r="O1418" s="108"/>
      <c r="P1418" s="113"/>
      <c r="Q1418" s="113"/>
      <c r="R1418" s="113"/>
      <c r="S1418" s="108"/>
      <c r="T1418" s="111"/>
      <c r="U1418" s="108"/>
      <c r="V1418" s="108"/>
      <c r="W1418" s="108"/>
      <c r="X1418" s="108"/>
      <c r="Y1418" s="116"/>
      <c r="Z1418" s="128"/>
      <c r="AA1418" s="108"/>
      <c r="AB1418" s="113"/>
      <c r="AC1418" s="113"/>
      <c r="AD1418" s="108"/>
      <c r="AE1418" s="108"/>
      <c r="AF1418" s="108"/>
      <c r="AG1418" s="113"/>
      <c r="AH1418" s="113"/>
      <c r="AI1418" s="113"/>
      <c r="AJ1418" s="108"/>
      <c r="AK1418" s="108"/>
      <c r="AL1418" s="108"/>
      <c r="AM1418" s="118"/>
      <c r="AN1418" s="118"/>
      <c r="AO1418" s="118"/>
      <c r="AP1418" s="118"/>
      <c r="AQ1418" s="118"/>
      <c r="AR1418" s="118"/>
      <c r="AS1418" s="118"/>
      <c r="AT1418" s="118"/>
      <c r="AU1418" s="118"/>
      <c r="AV1418" s="118"/>
      <c r="AW1418" s="118"/>
      <c r="AX1418" s="118"/>
      <c r="AY1418" s="119">
        <f t="shared" si="4"/>
        <v>0</v>
      </c>
      <c r="AZ1418" s="118"/>
    </row>
    <row r="1419">
      <c r="A1419" s="107">
        <f t="shared" si="5"/>
        <v>1418</v>
      </c>
      <c r="B1419" s="108"/>
      <c r="C1419" s="111"/>
      <c r="D1419" s="108"/>
      <c r="E1419" s="108"/>
      <c r="F1419" s="127"/>
      <c r="G1419" s="127"/>
      <c r="H1419" s="111"/>
      <c r="I1419" s="111"/>
      <c r="J1419" s="121"/>
      <c r="K1419" s="121"/>
      <c r="L1419" s="113"/>
      <c r="M1419" s="108"/>
      <c r="N1419" s="127"/>
      <c r="O1419" s="108"/>
      <c r="P1419" s="113"/>
      <c r="Q1419" s="113"/>
      <c r="R1419" s="113"/>
      <c r="S1419" s="108"/>
      <c r="T1419" s="111"/>
      <c r="U1419" s="108"/>
      <c r="V1419" s="108"/>
      <c r="W1419" s="108"/>
      <c r="X1419" s="108"/>
      <c r="Y1419" s="116"/>
      <c r="Z1419" s="128"/>
      <c r="AA1419" s="108"/>
      <c r="AB1419" s="113"/>
      <c r="AC1419" s="113"/>
      <c r="AD1419" s="108"/>
      <c r="AE1419" s="108"/>
      <c r="AF1419" s="108"/>
      <c r="AG1419" s="113"/>
      <c r="AH1419" s="113"/>
      <c r="AI1419" s="113"/>
      <c r="AJ1419" s="108"/>
      <c r="AK1419" s="108"/>
      <c r="AL1419" s="108"/>
      <c r="AM1419" s="118"/>
      <c r="AN1419" s="118"/>
      <c r="AO1419" s="118"/>
      <c r="AP1419" s="118"/>
      <c r="AQ1419" s="118"/>
      <c r="AR1419" s="118"/>
      <c r="AS1419" s="118"/>
      <c r="AT1419" s="118"/>
      <c r="AU1419" s="118"/>
      <c r="AV1419" s="118"/>
      <c r="AW1419" s="118"/>
      <c r="AX1419" s="118"/>
      <c r="AY1419" s="119">
        <f t="shared" si="4"/>
        <v>0</v>
      </c>
      <c r="AZ1419" s="118"/>
    </row>
    <row r="1420">
      <c r="A1420" s="107">
        <f t="shared" si="5"/>
        <v>1419</v>
      </c>
      <c r="B1420" s="108"/>
      <c r="C1420" s="111"/>
      <c r="D1420" s="108"/>
      <c r="E1420" s="108"/>
      <c r="F1420" s="127"/>
      <c r="G1420" s="127"/>
      <c r="H1420" s="111"/>
      <c r="I1420" s="111"/>
      <c r="J1420" s="121"/>
      <c r="K1420" s="121"/>
      <c r="L1420" s="113"/>
      <c r="M1420" s="108"/>
      <c r="N1420" s="127"/>
      <c r="O1420" s="108"/>
      <c r="P1420" s="113"/>
      <c r="Q1420" s="113"/>
      <c r="R1420" s="113"/>
      <c r="S1420" s="108"/>
      <c r="T1420" s="111"/>
      <c r="U1420" s="108"/>
      <c r="V1420" s="108"/>
      <c r="W1420" s="108"/>
      <c r="X1420" s="108"/>
      <c r="Y1420" s="116"/>
      <c r="Z1420" s="128"/>
      <c r="AA1420" s="108"/>
      <c r="AB1420" s="113"/>
      <c r="AC1420" s="113"/>
      <c r="AD1420" s="108"/>
      <c r="AE1420" s="108"/>
      <c r="AF1420" s="108"/>
      <c r="AG1420" s="113"/>
      <c r="AH1420" s="113"/>
      <c r="AI1420" s="113"/>
      <c r="AJ1420" s="108"/>
      <c r="AK1420" s="108"/>
      <c r="AL1420" s="108"/>
      <c r="AM1420" s="118"/>
      <c r="AN1420" s="118"/>
      <c r="AO1420" s="118"/>
      <c r="AP1420" s="118"/>
      <c r="AQ1420" s="118"/>
      <c r="AR1420" s="118"/>
      <c r="AS1420" s="118"/>
      <c r="AT1420" s="118"/>
      <c r="AU1420" s="118"/>
      <c r="AV1420" s="118"/>
      <c r="AW1420" s="118"/>
      <c r="AX1420" s="118"/>
      <c r="AY1420" s="119">
        <f t="shared" si="4"/>
        <v>0</v>
      </c>
      <c r="AZ1420" s="118"/>
    </row>
    <row r="1421">
      <c r="A1421" s="107">
        <f t="shared" si="5"/>
        <v>1420</v>
      </c>
      <c r="B1421" s="108"/>
      <c r="C1421" s="111"/>
      <c r="D1421" s="108"/>
      <c r="E1421" s="108"/>
      <c r="F1421" s="127"/>
      <c r="G1421" s="127"/>
      <c r="H1421" s="111"/>
      <c r="I1421" s="111"/>
      <c r="J1421" s="121"/>
      <c r="K1421" s="121"/>
      <c r="L1421" s="113"/>
      <c r="M1421" s="108"/>
      <c r="N1421" s="127"/>
      <c r="O1421" s="108"/>
      <c r="P1421" s="113"/>
      <c r="Q1421" s="113"/>
      <c r="R1421" s="113"/>
      <c r="S1421" s="108"/>
      <c r="T1421" s="111"/>
      <c r="U1421" s="108"/>
      <c r="V1421" s="108"/>
      <c r="W1421" s="108"/>
      <c r="X1421" s="108"/>
      <c r="Y1421" s="116"/>
      <c r="Z1421" s="128"/>
      <c r="AA1421" s="108"/>
      <c r="AB1421" s="113"/>
      <c r="AC1421" s="113"/>
      <c r="AD1421" s="108"/>
      <c r="AE1421" s="108"/>
      <c r="AF1421" s="108"/>
      <c r="AG1421" s="113"/>
      <c r="AH1421" s="113"/>
      <c r="AI1421" s="113"/>
      <c r="AJ1421" s="108"/>
      <c r="AK1421" s="108"/>
      <c r="AL1421" s="108"/>
      <c r="AM1421" s="118"/>
      <c r="AN1421" s="118"/>
      <c r="AO1421" s="118"/>
      <c r="AP1421" s="118"/>
      <c r="AQ1421" s="118"/>
      <c r="AR1421" s="118"/>
      <c r="AS1421" s="118"/>
      <c r="AT1421" s="118"/>
      <c r="AU1421" s="118"/>
      <c r="AV1421" s="118"/>
      <c r="AW1421" s="118"/>
      <c r="AX1421" s="118"/>
      <c r="AY1421" s="119">
        <f t="shared" si="4"/>
        <v>0</v>
      </c>
      <c r="AZ1421" s="118"/>
    </row>
    <row r="1422">
      <c r="A1422" s="107">
        <f t="shared" si="5"/>
        <v>1421</v>
      </c>
      <c r="B1422" s="108"/>
      <c r="C1422" s="111"/>
      <c r="D1422" s="108"/>
      <c r="E1422" s="108"/>
      <c r="F1422" s="127"/>
      <c r="G1422" s="127"/>
      <c r="H1422" s="111"/>
      <c r="I1422" s="111"/>
      <c r="J1422" s="121"/>
      <c r="K1422" s="121"/>
      <c r="L1422" s="113"/>
      <c r="M1422" s="108"/>
      <c r="N1422" s="127"/>
      <c r="O1422" s="108"/>
      <c r="P1422" s="113"/>
      <c r="Q1422" s="113"/>
      <c r="R1422" s="113"/>
      <c r="S1422" s="108"/>
      <c r="T1422" s="111"/>
      <c r="U1422" s="108"/>
      <c r="V1422" s="108"/>
      <c r="W1422" s="108"/>
      <c r="X1422" s="108"/>
      <c r="Y1422" s="116"/>
      <c r="Z1422" s="128"/>
      <c r="AA1422" s="108"/>
      <c r="AB1422" s="113"/>
      <c r="AC1422" s="113"/>
      <c r="AD1422" s="108"/>
      <c r="AE1422" s="108"/>
      <c r="AF1422" s="108"/>
      <c r="AG1422" s="113"/>
      <c r="AH1422" s="113"/>
      <c r="AI1422" s="113"/>
      <c r="AJ1422" s="108"/>
      <c r="AK1422" s="108"/>
      <c r="AL1422" s="108"/>
      <c r="AM1422" s="118"/>
      <c r="AN1422" s="118"/>
      <c r="AO1422" s="118"/>
      <c r="AP1422" s="118"/>
      <c r="AQ1422" s="118"/>
      <c r="AR1422" s="118"/>
      <c r="AS1422" s="118"/>
      <c r="AT1422" s="118"/>
      <c r="AU1422" s="118"/>
      <c r="AV1422" s="118"/>
      <c r="AW1422" s="118"/>
      <c r="AX1422" s="118"/>
      <c r="AY1422" s="119">
        <f t="shared" si="4"/>
        <v>0</v>
      </c>
      <c r="AZ1422" s="118"/>
    </row>
    <row r="1423">
      <c r="A1423" s="107">
        <f t="shared" si="5"/>
        <v>1422</v>
      </c>
      <c r="B1423" s="108"/>
      <c r="C1423" s="111"/>
      <c r="D1423" s="108"/>
      <c r="E1423" s="108"/>
      <c r="F1423" s="127"/>
      <c r="G1423" s="127"/>
      <c r="H1423" s="111"/>
      <c r="I1423" s="111"/>
      <c r="J1423" s="121"/>
      <c r="K1423" s="121"/>
      <c r="L1423" s="113"/>
      <c r="M1423" s="108"/>
      <c r="N1423" s="127"/>
      <c r="O1423" s="108"/>
      <c r="P1423" s="113"/>
      <c r="Q1423" s="113"/>
      <c r="R1423" s="113"/>
      <c r="S1423" s="108"/>
      <c r="T1423" s="111"/>
      <c r="U1423" s="108"/>
      <c r="V1423" s="108"/>
      <c r="W1423" s="108"/>
      <c r="X1423" s="108"/>
      <c r="Y1423" s="116"/>
      <c r="Z1423" s="128"/>
      <c r="AA1423" s="108"/>
      <c r="AB1423" s="113"/>
      <c r="AC1423" s="113"/>
      <c r="AD1423" s="108"/>
      <c r="AE1423" s="108"/>
      <c r="AF1423" s="108"/>
      <c r="AG1423" s="113"/>
      <c r="AH1423" s="113"/>
      <c r="AI1423" s="113"/>
      <c r="AJ1423" s="108"/>
      <c r="AK1423" s="108"/>
      <c r="AL1423" s="108"/>
      <c r="AM1423" s="118"/>
      <c r="AN1423" s="118"/>
      <c r="AO1423" s="118"/>
      <c r="AP1423" s="118"/>
      <c r="AQ1423" s="118"/>
      <c r="AR1423" s="118"/>
      <c r="AS1423" s="118"/>
      <c r="AT1423" s="118"/>
      <c r="AU1423" s="118"/>
      <c r="AV1423" s="118"/>
      <c r="AW1423" s="118"/>
      <c r="AX1423" s="118"/>
      <c r="AY1423" s="119">
        <f t="shared" si="4"/>
        <v>0</v>
      </c>
      <c r="AZ1423" s="118"/>
    </row>
    <row r="1424">
      <c r="A1424" s="107">
        <f t="shared" si="5"/>
        <v>1423</v>
      </c>
      <c r="B1424" s="108"/>
      <c r="C1424" s="111"/>
      <c r="D1424" s="108"/>
      <c r="E1424" s="108"/>
      <c r="F1424" s="127"/>
      <c r="G1424" s="127"/>
      <c r="H1424" s="111"/>
      <c r="I1424" s="111"/>
      <c r="J1424" s="121"/>
      <c r="K1424" s="121"/>
      <c r="L1424" s="113"/>
      <c r="M1424" s="108"/>
      <c r="N1424" s="127"/>
      <c r="O1424" s="108"/>
      <c r="P1424" s="113"/>
      <c r="Q1424" s="113"/>
      <c r="R1424" s="113"/>
      <c r="S1424" s="108"/>
      <c r="T1424" s="111"/>
      <c r="U1424" s="108"/>
      <c r="V1424" s="108"/>
      <c r="W1424" s="108"/>
      <c r="X1424" s="108"/>
      <c r="Y1424" s="116"/>
      <c r="Z1424" s="128"/>
      <c r="AA1424" s="108"/>
      <c r="AB1424" s="113"/>
      <c r="AC1424" s="113"/>
      <c r="AD1424" s="108"/>
      <c r="AE1424" s="108"/>
      <c r="AF1424" s="108"/>
      <c r="AG1424" s="113"/>
      <c r="AH1424" s="113"/>
      <c r="AI1424" s="113"/>
      <c r="AJ1424" s="108"/>
      <c r="AK1424" s="108"/>
      <c r="AL1424" s="108"/>
      <c r="AM1424" s="118"/>
      <c r="AN1424" s="118"/>
      <c r="AO1424" s="118"/>
      <c r="AP1424" s="118"/>
      <c r="AQ1424" s="118"/>
      <c r="AR1424" s="118"/>
      <c r="AS1424" s="118"/>
      <c r="AT1424" s="118"/>
      <c r="AU1424" s="118"/>
      <c r="AV1424" s="118"/>
      <c r="AW1424" s="118"/>
      <c r="AX1424" s="118"/>
      <c r="AY1424" s="119">
        <f t="shared" si="4"/>
        <v>0</v>
      </c>
      <c r="AZ1424" s="118"/>
    </row>
    <row r="1425">
      <c r="A1425" s="107">
        <f t="shared" si="5"/>
        <v>1424</v>
      </c>
      <c r="B1425" s="108"/>
      <c r="C1425" s="111"/>
      <c r="D1425" s="108"/>
      <c r="E1425" s="108"/>
      <c r="F1425" s="127"/>
      <c r="G1425" s="127"/>
      <c r="H1425" s="111"/>
      <c r="I1425" s="111"/>
      <c r="J1425" s="121"/>
      <c r="K1425" s="121"/>
      <c r="L1425" s="113"/>
      <c r="M1425" s="108"/>
      <c r="N1425" s="127"/>
      <c r="O1425" s="108"/>
      <c r="P1425" s="113"/>
      <c r="Q1425" s="113"/>
      <c r="R1425" s="113"/>
      <c r="S1425" s="108"/>
      <c r="T1425" s="111"/>
      <c r="U1425" s="108"/>
      <c r="V1425" s="108"/>
      <c r="W1425" s="108"/>
      <c r="X1425" s="108"/>
      <c r="Y1425" s="116"/>
      <c r="Z1425" s="128"/>
      <c r="AA1425" s="108"/>
      <c r="AB1425" s="113"/>
      <c r="AC1425" s="113"/>
      <c r="AD1425" s="108"/>
      <c r="AE1425" s="108"/>
      <c r="AF1425" s="108"/>
      <c r="AG1425" s="113"/>
      <c r="AH1425" s="113"/>
      <c r="AI1425" s="113"/>
      <c r="AJ1425" s="108"/>
      <c r="AK1425" s="108"/>
      <c r="AL1425" s="108"/>
      <c r="AM1425" s="118"/>
      <c r="AN1425" s="118"/>
      <c r="AO1425" s="118"/>
      <c r="AP1425" s="118"/>
      <c r="AQ1425" s="118"/>
      <c r="AR1425" s="118"/>
      <c r="AS1425" s="118"/>
      <c r="AT1425" s="118"/>
      <c r="AU1425" s="118"/>
      <c r="AV1425" s="118"/>
      <c r="AW1425" s="118"/>
      <c r="AX1425" s="118"/>
      <c r="AY1425" s="119">
        <f t="shared" si="4"/>
        <v>0</v>
      </c>
      <c r="AZ1425" s="118"/>
    </row>
    <row r="1426">
      <c r="A1426" s="107">
        <f t="shared" si="5"/>
        <v>1425</v>
      </c>
      <c r="B1426" s="108"/>
      <c r="C1426" s="111"/>
      <c r="D1426" s="108"/>
      <c r="E1426" s="108"/>
      <c r="F1426" s="127"/>
      <c r="G1426" s="127"/>
      <c r="H1426" s="111"/>
      <c r="I1426" s="111"/>
      <c r="J1426" s="121"/>
      <c r="K1426" s="121"/>
      <c r="L1426" s="113"/>
      <c r="M1426" s="108"/>
      <c r="N1426" s="127"/>
      <c r="O1426" s="108"/>
      <c r="P1426" s="113"/>
      <c r="Q1426" s="113"/>
      <c r="R1426" s="113"/>
      <c r="S1426" s="108"/>
      <c r="T1426" s="111"/>
      <c r="U1426" s="108"/>
      <c r="V1426" s="108"/>
      <c r="W1426" s="108"/>
      <c r="X1426" s="108"/>
      <c r="Y1426" s="116"/>
      <c r="Z1426" s="128"/>
      <c r="AA1426" s="108"/>
      <c r="AB1426" s="113"/>
      <c r="AC1426" s="113"/>
      <c r="AD1426" s="108"/>
      <c r="AE1426" s="108"/>
      <c r="AF1426" s="108"/>
      <c r="AG1426" s="113"/>
      <c r="AH1426" s="113"/>
      <c r="AI1426" s="113"/>
      <c r="AJ1426" s="108"/>
      <c r="AK1426" s="108"/>
      <c r="AL1426" s="108"/>
      <c r="AM1426" s="118"/>
      <c r="AN1426" s="118"/>
      <c r="AO1426" s="118"/>
      <c r="AP1426" s="118"/>
      <c r="AQ1426" s="118"/>
      <c r="AR1426" s="118"/>
      <c r="AS1426" s="118"/>
      <c r="AT1426" s="118"/>
      <c r="AU1426" s="118"/>
      <c r="AV1426" s="118"/>
      <c r="AW1426" s="118"/>
      <c r="AX1426" s="118"/>
      <c r="AY1426" s="119">
        <f t="shared" si="4"/>
        <v>0</v>
      </c>
      <c r="AZ1426" s="118"/>
    </row>
    <row r="1427">
      <c r="A1427" s="107">
        <f t="shared" si="5"/>
        <v>1426</v>
      </c>
      <c r="B1427" s="108"/>
      <c r="C1427" s="111"/>
      <c r="D1427" s="108"/>
      <c r="E1427" s="108"/>
      <c r="F1427" s="127"/>
      <c r="G1427" s="127"/>
      <c r="H1427" s="111"/>
      <c r="I1427" s="111"/>
      <c r="J1427" s="121"/>
      <c r="K1427" s="121"/>
      <c r="L1427" s="113"/>
      <c r="M1427" s="108"/>
      <c r="N1427" s="127"/>
      <c r="O1427" s="108"/>
      <c r="P1427" s="113"/>
      <c r="Q1427" s="113"/>
      <c r="R1427" s="113"/>
      <c r="S1427" s="108"/>
      <c r="T1427" s="111"/>
      <c r="U1427" s="108"/>
      <c r="V1427" s="108"/>
      <c r="W1427" s="108"/>
      <c r="X1427" s="108"/>
      <c r="Y1427" s="116"/>
      <c r="Z1427" s="128"/>
      <c r="AA1427" s="108"/>
      <c r="AB1427" s="113"/>
      <c r="AC1427" s="113"/>
      <c r="AD1427" s="108"/>
      <c r="AE1427" s="108"/>
      <c r="AF1427" s="108"/>
      <c r="AG1427" s="113"/>
      <c r="AH1427" s="113"/>
      <c r="AI1427" s="113"/>
      <c r="AJ1427" s="108"/>
      <c r="AK1427" s="108"/>
      <c r="AL1427" s="108"/>
      <c r="AM1427" s="118"/>
      <c r="AN1427" s="118"/>
      <c r="AO1427" s="118"/>
      <c r="AP1427" s="118"/>
      <c r="AQ1427" s="118"/>
      <c r="AR1427" s="118"/>
      <c r="AS1427" s="118"/>
      <c r="AT1427" s="118"/>
      <c r="AU1427" s="118"/>
      <c r="AV1427" s="118"/>
      <c r="AW1427" s="118"/>
      <c r="AX1427" s="118"/>
      <c r="AY1427" s="119">
        <f t="shared" si="4"/>
        <v>0</v>
      </c>
      <c r="AZ1427" s="118"/>
    </row>
    <row r="1428">
      <c r="A1428" s="107">
        <f t="shared" si="5"/>
        <v>1427</v>
      </c>
      <c r="B1428" s="108"/>
      <c r="C1428" s="111"/>
      <c r="D1428" s="108"/>
      <c r="E1428" s="108"/>
      <c r="F1428" s="127"/>
      <c r="G1428" s="127"/>
      <c r="H1428" s="111"/>
      <c r="I1428" s="111"/>
      <c r="J1428" s="121"/>
      <c r="K1428" s="121"/>
      <c r="L1428" s="113"/>
      <c r="M1428" s="108"/>
      <c r="N1428" s="127"/>
      <c r="O1428" s="108"/>
      <c r="P1428" s="113"/>
      <c r="Q1428" s="113"/>
      <c r="R1428" s="113"/>
      <c r="S1428" s="108"/>
      <c r="T1428" s="111"/>
      <c r="U1428" s="108"/>
      <c r="V1428" s="108"/>
      <c r="W1428" s="108"/>
      <c r="X1428" s="108"/>
      <c r="Y1428" s="116"/>
      <c r="Z1428" s="128"/>
      <c r="AA1428" s="108"/>
      <c r="AB1428" s="113"/>
      <c r="AC1428" s="113"/>
      <c r="AD1428" s="108"/>
      <c r="AE1428" s="108"/>
      <c r="AF1428" s="108"/>
      <c r="AG1428" s="113"/>
      <c r="AH1428" s="113"/>
      <c r="AI1428" s="113"/>
      <c r="AJ1428" s="108"/>
      <c r="AK1428" s="108"/>
      <c r="AL1428" s="108"/>
      <c r="AM1428" s="118"/>
      <c r="AN1428" s="118"/>
      <c r="AO1428" s="118"/>
      <c r="AP1428" s="118"/>
      <c r="AQ1428" s="118"/>
      <c r="AR1428" s="118"/>
      <c r="AS1428" s="118"/>
      <c r="AT1428" s="118"/>
      <c r="AU1428" s="118"/>
      <c r="AV1428" s="118"/>
      <c r="AW1428" s="118"/>
      <c r="AX1428" s="118"/>
      <c r="AY1428" s="119">
        <f t="shared" si="4"/>
        <v>0</v>
      </c>
      <c r="AZ1428" s="118"/>
    </row>
    <row r="1429">
      <c r="A1429" s="107">
        <f t="shared" si="5"/>
        <v>1428</v>
      </c>
      <c r="B1429" s="108"/>
      <c r="C1429" s="111"/>
      <c r="D1429" s="108"/>
      <c r="E1429" s="108"/>
      <c r="F1429" s="127"/>
      <c r="G1429" s="127"/>
      <c r="H1429" s="111"/>
      <c r="I1429" s="111"/>
      <c r="J1429" s="121"/>
      <c r="K1429" s="121"/>
      <c r="L1429" s="113"/>
      <c r="M1429" s="108"/>
      <c r="N1429" s="127"/>
      <c r="O1429" s="108"/>
      <c r="P1429" s="113"/>
      <c r="Q1429" s="113"/>
      <c r="R1429" s="113"/>
      <c r="S1429" s="108"/>
      <c r="T1429" s="111"/>
      <c r="U1429" s="108"/>
      <c r="V1429" s="108"/>
      <c r="W1429" s="108"/>
      <c r="X1429" s="108"/>
      <c r="Y1429" s="116"/>
      <c r="Z1429" s="128"/>
      <c r="AA1429" s="108"/>
      <c r="AB1429" s="113"/>
      <c r="AC1429" s="113"/>
      <c r="AD1429" s="108"/>
      <c r="AE1429" s="108"/>
      <c r="AF1429" s="108"/>
      <c r="AG1429" s="113"/>
      <c r="AH1429" s="113"/>
      <c r="AI1429" s="113"/>
      <c r="AJ1429" s="108"/>
      <c r="AK1429" s="108"/>
      <c r="AL1429" s="108"/>
      <c r="AM1429" s="118"/>
      <c r="AN1429" s="118"/>
      <c r="AO1429" s="118"/>
      <c r="AP1429" s="118"/>
      <c r="AQ1429" s="118"/>
      <c r="AR1429" s="118"/>
      <c r="AS1429" s="118"/>
      <c r="AT1429" s="118"/>
      <c r="AU1429" s="118"/>
      <c r="AV1429" s="118"/>
      <c r="AW1429" s="118"/>
      <c r="AX1429" s="118"/>
      <c r="AY1429" s="119">
        <f t="shared" si="4"/>
        <v>0</v>
      </c>
      <c r="AZ1429" s="118"/>
    </row>
    <row r="1430">
      <c r="A1430" s="107">
        <f t="shared" si="5"/>
        <v>1429</v>
      </c>
      <c r="B1430" s="108"/>
      <c r="C1430" s="111"/>
      <c r="D1430" s="108"/>
      <c r="E1430" s="108"/>
      <c r="F1430" s="127"/>
      <c r="G1430" s="127"/>
      <c r="H1430" s="111"/>
      <c r="I1430" s="111"/>
      <c r="J1430" s="121"/>
      <c r="K1430" s="121"/>
      <c r="L1430" s="113"/>
      <c r="M1430" s="108"/>
      <c r="N1430" s="127"/>
      <c r="O1430" s="108"/>
      <c r="P1430" s="113"/>
      <c r="Q1430" s="113"/>
      <c r="R1430" s="113"/>
      <c r="S1430" s="108"/>
      <c r="T1430" s="111"/>
      <c r="U1430" s="108"/>
      <c r="V1430" s="108"/>
      <c r="W1430" s="108"/>
      <c r="X1430" s="108"/>
      <c r="Y1430" s="116"/>
      <c r="Z1430" s="128"/>
      <c r="AA1430" s="108"/>
      <c r="AB1430" s="113"/>
      <c r="AC1430" s="113"/>
      <c r="AD1430" s="108"/>
      <c r="AE1430" s="108"/>
      <c r="AF1430" s="108"/>
      <c r="AG1430" s="113"/>
      <c r="AH1430" s="113"/>
      <c r="AI1430" s="113"/>
      <c r="AJ1430" s="108"/>
      <c r="AK1430" s="108"/>
      <c r="AL1430" s="108"/>
      <c r="AM1430" s="118"/>
      <c r="AN1430" s="118"/>
      <c r="AO1430" s="118"/>
      <c r="AP1430" s="118"/>
      <c r="AQ1430" s="118"/>
      <c r="AR1430" s="118"/>
      <c r="AS1430" s="118"/>
      <c r="AT1430" s="118"/>
      <c r="AU1430" s="118"/>
      <c r="AV1430" s="118"/>
      <c r="AW1430" s="118"/>
      <c r="AX1430" s="118"/>
      <c r="AY1430" s="119">
        <f t="shared" si="4"/>
        <v>0</v>
      </c>
      <c r="AZ1430" s="118"/>
    </row>
    <row r="1431">
      <c r="A1431" s="107">
        <f t="shared" si="5"/>
        <v>1430</v>
      </c>
      <c r="B1431" s="108"/>
      <c r="C1431" s="111"/>
      <c r="D1431" s="108"/>
      <c r="E1431" s="108"/>
      <c r="F1431" s="127"/>
      <c r="G1431" s="127"/>
      <c r="H1431" s="111"/>
      <c r="I1431" s="111"/>
      <c r="J1431" s="121"/>
      <c r="K1431" s="121"/>
      <c r="L1431" s="113"/>
      <c r="M1431" s="108"/>
      <c r="N1431" s="127"/>
      <c r="O1431" s="108"/>
      <c r="P1431" s="113"/>
      <c r="Q1431" s="113"/>
      <c r="R1431" s="113"/>
      <c r="S1431" s="108"/>
      <c r="T1431" s="111"/>
      <c r="U1431" s="108"/>
      <c r="V1431" s="108"/>
      <c r="W1431" s="108"/>
      <c r="X1431" s="108"/>
      <c r="Y1431" s="116"/>
      <c r="Z1431" s="128"/>
      <c r="AA1431" s="108"/>
      <c r="AB1431" s="113"/>
      <c r="AC1431" s="113"/>
      <c r="AD1431" s="108"/>
      <c r="AE1431" s="108"/>
      <c r="AF1431" s="108"/>
      <c r="AG1431" s="113"/>
      <c r="AH1431" s="113"/>
      <c r="AI1431" s="113"/>
      <c r="AJ1431" s="108"/>
      <c r="AK1431" s="108"/>
      <c r="AL1431" s="108"/>
      <c r="AM1431" s="118"/>
      <c r="AN1431" s="118"/>
      <c r="AO1431" s="118"/>
      <c r="AP1431" s="118"/>
      <c r="AQ1431" s="118"/>
      <c r="AR1431" s="118"/>
      <c r="AS1431" s="118"/>
      <c r="AT1431" s="118"/>
      <c r="AU1431" s="118"/>
      <c r="AV1431" s="118"/>
      <c r="AW1431" s="118"/>
      <c r="AX1431" s="118"/>
      <c r="AY1431" s="119">
        <f t="shared" si="4"/>
        <v>0</v>
      </c>
      <c r="AZ1431" s="118"/>
    </row>
    <row r="1432">
      <c r="A1432" s="107">
        <f t="shared" si="5"/>
        <v>1431</v>
      </c>
      <c r="B1432" s="108"/>
      <c r="C1432" s="111"/>
      <c r="D1432" s="108"/>
      <c r="E1432" s="108"/>
      <c r="F1432" s="127"/>
      <c r="G1432" s="127"/>
      <c r="H1432" s="111"/>
      <c r="I1432" s="111"/>
      <c r="J1432" s="121"/>
      <c r="K1432" s="121"/>
      <c r="L1432" s="113"/>
      <c r="M1432" s="108"/>
      <c r="N1432" s="127"/>
      <c r="O1432" s="108"/>
      <c r="P1432" s="113"/>
      <c r="Q1432" s="113"/>
      <c r="R1432" s="113"/>
      <c r="S1432" s="108"/>
      <c r="T1432" s="111"/>
      <c r="U1432" s="108"/>
      <c r="V1432" s="108"/>
      <c r="W1432" s="108"/>
      <c r="X1432" s="108"/>
      <c r="Y1432" s="116"/>
      <c r="Z1432" s="128"/>
      <c r="AA1432" s="108"/>
      <c r="AB1432" s="113"/>
      <c r="AC1432" s="113"/>
      <c r="AD1432" s="108"/>
      <c r="AE1432" s="108"/>
      <c r="AF1432" s="108"/>
      <c r="AG1432" s="113"/>
      <c r="AH1432" s="113"/>
      <c r="AI1432" s="113"/>
      <c r="AJ1432" s="108"/>
      <c r="AK1432" s="108"/>
      <c r="AL1432" s="108"/>
      <c r="AM1432" s="118"/>
      <c r="AN1432" s="118"/>
      <c r="AO1432" s="118"/>
      <c r="AP1432" s="118"/>
      <c r="AQ1432" s="118"/>
      <c r="AR1432" s="118"/>
      <c r="AS1432" s="118"/>
      <c r="AT1432" s="118"/>
      <c r="AU1432" s="118"/>
      <c r="AV1432" s="118"/>
      <c r="AW1432" s="118"/>
      <c r="AX1432" s="118"/>
      <c r="AY1432" s="119">
        <f t="shared" si="4"/>
        <v>0</v>
      </c>
      <c r="AZ1432" s="118"/>
    </row>
    <row r="1433">
      <c r="A1433" s="107">
        <f t="shared" si="5"/>
        <v>1432</v>
      </c>
      <c r="B1433" s="108"/>
      <c r="C1433" s="111"/>
      <c r="D1433" s="108"/>
      <c r="E1433" s="108"/>
      <c r="F1433" s="127"/>
      <c r="G1433" s="127"/>
      <c r="H1433" s="111"/>
      <c r="I1433" s="111"/>
      <c r="J1433" s="121"/>
      <c r="K1433" s="121"/>
      <c r="L1433" s="113"/>
      <c r="M1433" s="108"/>
      <c r="N1433" s="127"/>
      <c r="O1433" s="108"/>
      <c r="P1433" s="113"/>
      <c r="Q1433" s="113"/>
      <c r="R1433" s="113"/>
      <c r="S1433" s="108"/>
      <c r="T1433" s="111"/>
      <c r="U1433" s="108"/>
      <c r="V1433" s="108"/>
      <c r="W1433" s="108"/>
      <c r="X1433" s="108"/>
      <c r="Y1433" s="116"/>
      <c r="Z1433" s="128"/>
      <c r="AA1433" s="108"/>
      <c r="AB1433" s="113"/>
      <c r="AC1433" s="113"/>
      <c r="AD1433" s="108"/>
      <c r="AE1433" s="108"/>
      <c r="AF1433" s="108"/>
      <c r="AG1433" s="113"/>
      <c r="AH1433" s="113"/>
      <c r="AI1433" s="113"/>
      <c r="AJ1433" s="108"/>
      <c r="AK1433" s="108"/>
      <c r="AL1433" s="108"/>
      <c r="AM1433" s="118"/>
      <c r="AN1433" s="118"/>
      <c r="AO1433" s="118"/>
      <c r="AP1433" s="118"/>
      <c r="AQ1433" s="118"/>
      <c r="AR1433" s="118"/>
      <c r="AS1433" s="118"/>
      <c r="AT1433" s="118"/>
      <c r="AU1433" s="118"/>
      <c r="AV1433" s="118"/>
      <c r="AW1433" s="118"/>
      <c r="AX1433" s="118"/>
      <c r="AY1433" s="119">
        <f t="shared" si="4"/>
        <v>0</v>
      </c>
      <c r="AZ1433" s="118"/>
    </row>
    <row r="1434">
      <c r="A1434" s="107">
        <f t="shared" si="5"/>
        <v>1433</v>
      </c>
      <c r="B1434" s="108"/>
      <c r="C1434" s="111"/>
      <c r="D1434" s="108"/>
      <c r="E1434" s="108"/>
      <c r="F1434" s="127"/>
      <c r="G1434" s="127"/>
      <c r="H1434" s="111"/>
      <c r="I1434" s="111"/>
      <c r="J1434" s="121"/>
      <c r="K1434" s="121"/>
      <c r="L1434" s="113"/>
      <c r="M1434" s="108"/>
      <c r="N1434" s="127"/>
      <c r="O1434" s="108"/>
      <c r="P1434" s="113"/>
      <c r="Q1434" s="113"/>
      <c r="R1434" s="113"/>
      <c r="S1434" s="108"/>
      <c r="T1434" s="111"/>
      <c r="U1434" s="108"/>
      <c r="V1434" s="108"/>
      <c r="W1434" s="108"/>
      <c r="X1434" s="108"/>
      <c r="Y1434" s="116"/>
      <c r="Z1434" s="128"/>
      <c r="AA1434" s="108"/>
      <c r="AB1434" s="113"/>
      <c r="AC1434" s="113"/>
      <c r="AD1434" s="108"/>
      <c r="AE1434" s="108"/>
      <c r="AF1434" s="108"/>
      <c r="AG1434" s="113"/>
      <c r="AH1434" s="113"/>
      <c r="AI1434" s="113"/>
      <c r="AJ1434" s="108"/>
      <c r="AK1434" s="108"/>
      <c r="AL1434" s="108"/>
      <c r="AM1434" s="118"/>
      <c r="AN1434" s="118"/>
      <c r="AO1434" s="118"/>
      <c r="AP1434" s="118"/>
      <c r="AQ1434" s="118"/>
      <c r="AR1434" s="118"/>
      <c r="AS1434" s="118"/>
      <c r="AT1434" s="118"/>
      <c r="AU1434" s="118"/>
      <c r="AV1434" s="118"/>
      <c r="AW1434" s="118"/>
      <c r="AX1434" s="118"/>
      <c r="AY1434" s="119">
        <f t="shared" si="4"/>
        <v>0</v>
      </c>
      <c r="AZ1434" s="118"/>
    </row>
    <row r="1435">
      <c r="A1435" s="107">
        <f t="shared" si="5"/>
        <v>1434</v>
      </c>
      <c r="B1435" s="108"/>
      <c r="C1435" s="111"/>
      <c r="D1435" s="108"/>
      <c r="E1435" s="108"/>
      <c r="F1435" s="127"/>
      <c r="G1435" s="127"/>
      <c r="H1435" s="111"/>
      <c r="I1435" s="111"/>
      <c r="J1435" s="121"/>
      <c r="K1435" s="121"/>
      <c r="L1435" s="113"/>
      <c r="M1435" s="108"/>
      <c r="N1435" s="127"/>
      <c r="O1435" s="108"/>
      <c r="P1435" s="113"/>
      <c r="Q1435" s="113"/>
      <c r="R1435" s="113"/>
      <c r="S1435" s="108"/>
      <c r="T1435" s="111"/>
      <c r="U1435" s="108"/>
      <c r="V1435" s="108"/>
      <c r="W1435" s="108"/>
      <c r="X1435" s="108"/>
      <c r="Y1435" s="116"/>
      <c r="Z1435" s="128"/>
      <c r="AA1435" s="108"/>
      <c r="AB1435" s="113"/>
      <c r="AC1435" s="113"/>
      <c r="AD1435" s="108"/>
      <c r="AE1435" s="108"/>
      <c r="AF1435" s="108"/>
      <c r="AG1435" s="113"/>
      <c r="AH1435" s="113"/>
      <c r="AI1435" s="113"/>
      <c r="AJ1435" s="108"/>
      <c r="AK1435" s="108"/>
      <c r="AL1435" s="108"/>
      <c r="AM1435" s="118"/>
      <c r="AN1435" s="118"/>
      <c r="AO1435" s="118"/>
      <c r="AP1435" s="118"/>
      <c r="AQ1435" s="118"/>
      <c r="AR1435" s="118"/>
      <c r="AS1435" s="118"/>
      <c r="AT1435" s="118"/>
      <c r="AU1435" s="118"/>
      <c r="AV1435" s="118"/>
      <c r="AW1435" s="118"/>
      <c r="AX1435" s="118"/>
      <c r="AY1435" s="119">
        <f t="shared" si="4"/>
        <v>0</v>
      </c>
      <c r="AZ1435" s="118"/>
    </row>
    <row r="1436">
      <c r="A1436" s="107">
        <f t="shared" si="5"/>
        <v>1435</v>
      </c>
      <c r="B1436" s="108"/>
      <c r="C1436" s="111"/>
      <c r="D1436" s="108"/>
      <c r="E1436" s="108"/>
      <c r="F1436" s="127"/>
      <c r="G1436" s="127"/>
      <c r="H1436" s="111"/>
      <c r="I1436" s="111"/>
      <c r="J1436" s="121"/>
      <c r="K1436" s="121"/>
      <c r="L1436" s="113"/>
      <c r="M1436" s="108"/>
      <c r="N1436" s="127"/>
      <c r="O1436" s="108"/>
      <c r="P1436" s="113"/>
      <c r="Q1436" s="113"/>
      <c r="R1436" s="113"/>
      <c r="S1436" s="108"/>
      <c r="T1436" s="111"/>
      <c r="U1436" s="108"/>
      <c r="V1436" s="108"/>
      <c r="W1436" s="108"/>
      <c r="X1436" s="108"/>
      <c r="Y1436" s="116"/>
      <c r="Z1436" s="128"/>
      <c r="AA1436" s="108"/>
      <c r="AB1436" s="113"/>
      <c r="AC1436" s="113"/>
      <c r="AD1436" s="108"/>
      <c r="AE1436" s="108"/>
      <c r="AF1436" s="108"/>
      <c r="AG1436" s="113"/>
      <c r="AH1436" s="113"/>
      <c r="AI1436" s="113"/>
      <c r="AJ1436" s="108"/>
      <c r="AK1436" s="108"/>
      <c r="AL1436" s="108"/>
      <c r="AM1436" s="118"/>
      <c r="AN1436" s="118"/>
      <c r="AO1436" s="118"/>
      <c r="AP1436" s="118"/>
      <c r="AQ1436" s="118"/>
      <c r="AR1436" s="118"/>
      <c r="AS1436" s="118"/>
      <c r="AT1436" s="118"/>
      <c r="AU1436" s="118"/>
      <c r="AV1436" s="118"/>
      <c r="AW1436" s="118"/>
      <c r="AX1436" s="118"/>
      <c r="AY1436" s="119">
        <f t="shared" si="4"/>
        <v>0</v>
      </c>
      <c r="AZ1436" s="118"/>
    </row>
    <row r="1437">
      <c r="A1437" s="107">
        <f t="shared" si="5"/>
        <v>1436</v>
      </c>
      <c r="B1437" s="108"/>
      <c r="C1437" s="111"/>
      <c r="D1437" s="108"/>
      <c r="E1437" s="108"/>
      <c r="F1437" s="127"/>
      <c r="G1437" s="127"/>
      <c r="H1437" s="111"/>
      <c r="I1437" s="111"/>
      <c r="J1437" s="121"/>
      <c r="K1437" s="121"/>
      <c r="L1437" s="113"/>
      <c r="M1437" s="108"/>
      <c r="N1437" s="127"/>
      <c r="O1437" s="108"/>
      <c r="P1437" s="113"/>
      <c r="Q1437" s="113"/>
      <c r="R1437" s="113"/>
      <c r="S1437" s="108"/>
      <c r="T1437" s="111"/>
      <c r="U1437" s="108"/>
      <c r="V1437" s="108"/>
      <c r="W1437" s="108"/>
      <c r="X1437" s="108"/>
      <c r="Y1437" s="116"/>
      <c r="Z1437" s="128"/>
      <c r="AA1437" s="108"/>
      <c r="AB1437" s="113"/>
      <c r="AC1437" s="113"/>
      <c r="AD1437" s="108"/>
      <c r="AE1437" s="108"/>
      <c r="AF1437" s="108"/>
      <c r="AG1437" s="113"/>
      <c r="AH1437" s="113"/>
      <c r="AI1437" s="113"/>
      <c r="AJ1437" s="108"/>
      <c r="AK1437" s="108"/>
      <c r="AL1437" s="108"/>
      <c r="AM1437" s="118"/>
      <c r="AN1437" s="118"/>
      <c r="AO1437" s="118"/>
      <c r="AP1437" s="118"/>
      <c r="AQ1437" s="118"/>
      <c r="AR1437" s="118"/>
      <c r="AS1437" s="118"/>
      <c r="AT1437" s="118"/>
      <c r="AU1437" s="118"/>
      <c r="AV1437" s="118"/>
      <c r="AW1437" s="118"/>
      <c r="AX1437" s="118"/>
      <c r="AY1437" s="119">
        <f t="shared" si="4"/>
        <v>0</v>
      </c>
      <c r="AZ1437" s="118"/>
    </row>
    <row r="1438">
      <c r="A1438" s="107">
        <f t="shared" si="5"/>
        <v>1437</v>
      </c>
      <c r="B1438" s="108"/>
      <c r="C1438" s="111"/>
      <c r="D1438" s="108"/>
      <c r="E1438" s="108"/>
      <c r="F1438" s="127"/>
      <c r="G1438" s="127"/>
      <c r="H1438" s="111"/>
      <c r="I1438" s="111"/>
      <c r="J1438" s="121"/>
      <c r="K1438" s="121"/>
      <c r="L1438" s="113"/>
      <c r="M1438" s="108"/>
      <c r="N1438" s="127"/>
      <c r="O1438" s="108"/>
      <c r="P1438" s="113"/>
      <c r="Q1438" s="113"/>
      <c r="R1438" s="113"/>
      <c r="S1438" s="108"/>
      <c r="T1438" s="111"/>
      <c r="U1438" s="108"/>
      <c r="V1438" s="108"/>
      <c r="W1438" s="108"/>
      <c r="X1438" s="108"/>
      <c r="Y1438" s="116"/>
      <c r="Z1438" s="128"/>
      <c r="AA1438" s="108"/>
      <c r="AB1438" s="113"/>
      <c r="AC1438" s="113"/>
      <c r="AD1438" s="108"/>
      <c r="AE1438" s="108"/>
      <c r="AF1438" s="108"/>
      <c r="AG1438" s="113"/>
      <c r="AH1438" s="113"/>
      <c r="AI1438" s="113"/>
      <c r="AJ1438" s="108"/>
      <c r="AK1438" s="108"/>
      <c r="AL1438" s="108"/>
      <c r="AM1438" s="118"/>
      <c r="AN1438" s="118"/>
      <c r="AO1438" s="118"/>
      <c r="AP1438" s="118"/>
      <c r="AQ1438" s="118"/>
      <c r="AR1438" s="118"/>
      <c r="AS1438" s="118"/>
      <c r="AT1438" s="118"/>
      <c r="AU1438" s="118"/>
      <c r="AV1438" s="118"/>
      <c r="AW1438" s="118"/>
      <c r="AX1438" s="118"/>
      <c r="AY1438" s="119">
        <f t="shared" si="4"/>
        <v>0</v>
      </c>
      <c r="AZ1438" s="118"/>
    </row>
    <row r="1439">
      <c r="A1439" s="107">
        <f t="shared" si="5"/>
        <v>1438</v>
      </c>
      <c r="B1439" s="108"/>
      <c r="C1439" s="111"/>
      <c r="D1439" s="108"/>
      <c r="E1439" s="108"/>
      <c r="F1439" s="127"/>
      <c r="G1439" s="127"/>
      <c r="H1439" s="111"/>
      <c r="I1439" s="111"/>
      <c r="J1439" s="121"/>
      <c r="K1439" s="121"/>
      <c r="L1439" s="113"/>
      <c r="M1439" s="108"/>
      <c r="N1439" s="127"/>
      <c r="O1439" s="108"/>
      <c r="P1439" s="113"/>
      <c r="Q1439" s="113"/>
      <c r="R1439" s="113"/>
      <c r="S1439" s="108"/>
      <c r="T1439" s="111"/>
      <c r="U1439" s="108"/>
      <c r="V1439" s="108"/>
      <c r="W1439" s="108"/>
      <c r="X1439" s="108"/>
      <c r="Y1439" s="116"/>
      <c r="Z1439" s="128"/>
      <c r="AA1439" s="108"/>
      <c r="AB1439" s="113"/>
      <c r="AC1439" s="113"/>
      <c r="AD1439" s="108"/>
      <c r="AE1439" s="108"/>
      <c r="AF1439" s="108"/>
      <c r="AG1439" s="113"/>
      <c r="AH1439" s="113"/>
      <c r="AI1439" s="113"/>
      <c r="AJ1439" s="108"/>
      <c r="AK1439" s="108"/>
      <c r="AL1439" s="108"/>
      <c r="AM1439" s="118"/>
      <c r="AN1439" s="118"/>
      <c r="AO1439" s="118"/>
      <c r="AP1439" s="118"/>
      <c r="AQ1439" s="118"/>
      <c r="AR1439" s="118"/>
      <c r="AS1439" s="118"/>
      <c r="AT1439" s="118"/>
      <c r="AU1439" s="118"/>
      <c r="AV1439" s="118"/>
      <c r="AW1439" s="118"/>
      <c r="AX1439" s="118"/>
      <c r="AY1439" s="119">
        <f t="shared" si="4"/>
        <v>0</v>
      </c>
      <c r="AZ1439" s="118"/>
    </row>
    <row r="1440">
      <c r="A1440" s="107">
        <f t="shared" si="5"/>
        <v>1439</v>
      </c>
      <c r="B1440" s="108"/>
      <c r="C1440" s="111"/>
      <c r="D1440" s="108"/>
      <c r="E1440" s="108"/>
      <c r="F1440" s="127"/>
      <c r="G1440" s="127"/>
      <c r="H1440" s="111"/>
      <c r="I1440" s="111"/>
      <c r="J1440" s="121"/>
      <c r="K1440" s="121"/>
      <c r="L1440" s="113"/>
      <c r="M1440" s="108"/>
      <c r="N1440" s="127"/>
      <c r="O1440" s="108"/>
      <c r="P1440" s="113"/>
      <c r="Q1440" s="113"/>
      <c r="R1440" s="113"/>
      <c r="S1440" s="108"/>
      <c r="T1440" s="111"/>
      <c r="U1440" s="108"/>
      <c r="V1440" s="108"/>
      <c r="W1440" s="108"/>
      <c r="X1440" s="108"/>
      <c r="Y1440" s="116"/>
      <c r="Z1440" s="128"/>
      <c r="AA1440" s="108"/>
      <c r="AB1440" s="113"/>
      <c r="AC1440" s="113"/>
      <c r="AD1440" s="108"/>
      <c r="AE1440" s="108"/>
      <c r="AF1440" s="108"/>
      <c r="AG1440" s="113"/>
      <c r="AH1440" s="113"/>
      <c r="AI1440" s="113"/>
      <c r="AJ1440" s="108"/>
      <c r="AK1440" s="108"/>
      <c r="AL1440" s="108"/>
      <c r="AM1440" s="118"/>
      <c r="AN1440" s="118"/>
      <c r="AO1440" s="118"/>
      <c r="AP1440" s="118"/>
      <c r="AQ1440" s="118"/>
      <c r="AR1440" s="118"/>
      <c r="AS1440" s="118"/>
      <c r="AT1440" s="118"/>
      <c r="AU1440" s="118"/>
      <c r="AV1440" s="118"/>
      <c r="AW1440" s="118"/>
      <c r="AX1440" s="118"/>
      <c r="AY1440" s="119">
        <f t="shared" si="4"/>
        <v>0</v>
      </c>
      <c r="AZ1440" s="118"/>
    </row>
    <row r="1441">
      <c r="A1441" s="107">
        <f t="shared" si="5"/>
        <v>1440</v>
      </c>
      <c r="B1441" s="108"/>
      <c r="C1441" s="111"/>
      <c r="D1441" s="108"/>
      <c r="E1441" s="108"/>
      <c r="F1441" s="127"/>
      <c r="G1441" s="127"/>
      <c r="H1441" s="111"/>
      <c r="I1441" s="111"/>
      <c r="J1441" s="121"/>
      <c r="K1441" s="121"/>
      <c r="L1441" s="113"/>
      <c r="M1441" s="108"/>
      <c r="N1441" s="127"/>
      <c r="O1441" s="108"/>
      <c r="P1441" s="113"/>
      <c r="Q1441" s="113"/>
      <c r="R1441" s="113"/>
      <c r="S1441" s="108"/>
      <c r="T1441" s="111"/>
      <c r="U1441" s="108"/>
      <c r="V1441" s="108"/>
      <c r="W1441" s="108"/>
      <c r="X1441" s="108"/>
      <c r="Y1441" s="116"/>
      <c r="Z1441" s="128"/>
      <c r="AA1441" s="108"/>
      <c r="AB1441" s="113"/>
      <c r="AC1441" s="113"/>
      <c r="AD1441" s="108"/>
      <c r="AE1441" s="108"/>
      <c r="AF1441" s="108"/>
      <c r="AG1441" s="113"/>
      <c r="AH1441" s="113"/>
      <c r="AI1441" s="113"/>
      <c r="AJ1441" s="108"/>
      <c r="AK1441" s="108"/>
      <c r="AL1441" s="108"/>
      <c r="AM1441" s="118"/>
      <c r="AN1441" s="118"/>
      <c r="AO1441" s="118"/>
      <c r="AP1441" s="118"/>
      <c r="AQ1441" s="118"/>
      <c r="AR1441" s="118"/>
      <c r="AS1441" s="118"/>
      <c r="AT1441" s="118"/>
      <c r="AU1441" s="118"/>
      <c r="AV1441" s="118"/>
      <c r="AW1441" s="118"/>
      <c r="AX1441" s="118"/>
      <c r="AY1441" s="119">
        <f t="shared" si="4"/>
        <v>0</v>
      </c>
      <c r="AZ1441" s="118"/>
    </row>
    <row r="1442">
      <c r="A1442" s="107">
        <f t="shared" si="5"/>
        <v>1441</v>
      </c>
      <c r="B1442" s="108"/>
      <c r="C1442" s="111"/>
      <c r="D1442" s="108"/>
      <c r="E1442" s="108"/>
      <c r="F1442" s="127"/>
      <c r="G1442" s="127"/>
      <c r="H1442" s="111"/>
      <c r="I1442" s="111"/>
      <c r="J1442" s="121"/>
      <c r="K1442" s="121"/>
      <c r="L1442" s="113"/>
      <c r="M1442" s="108"/>
      <c r="N1442" s="127"/>
      <c r="O1442" s="108"/>
      <c r="P1442" s="113"/>
      <c r="Q1442" s="113"/>
      <c r="R1442" s="113"/>
      <c r="S1442" s="108"/>
      <c r="T1442" s="111"/>
      <c r="U1442" s="108"/>
      <c r="V1442" s="108"/>
      <c r="W1442" s="108"/>
      <c r="X1442" s="108"/>
      <c r="Y1442" s="116"/>
      <c r="Z1442" s="128"/>
      <c r="AA1442" s="108"/>
      <c r="AB1442" s="113"/>
      <c r="AC1442" s="113"/>
      <c r="AD1442" s="108"/>
      <c r="AE1442" s="108"/>
      <c r="AF1442" s="108"/>
      <c r="AG1442" s="113"/>
      <c r="AH1442" s="113"/>
      <c r="AI1442" s="113"/>
      <c r="AJ1442" s="108"/>
      <c r="AK1442" s="108"/>
      <c r="AL1442" s="108"/>
      <c r="AM1442" s="118"/>
      <c r="AN1442" s="118"/>
      <c r="AO1442" s="118"/>
      <c r="AP1442" s="118"/>
      <c r="AQ1442" s="118"/>
      <c r="AR1442" s="118"/>
      <c r="AS1442" s="118"/>
      <c r="AT1442" s="118"/>
      <c r="AU1442" s="118"/>
      <c r="AV1442" s="118"/>
      <c r="AW1442" s="118"/>
      <c r="AX1442" s="118"/>
      <c r="AY1442" s="119">
        <f t="shared" si="4"/>
        <v>0</v>
      </c>
      <c r="AZ1442" s="118"/>
    </row>
    <row r="1443">
      <c r="A1443" s="107">
        <f t="shared" si="5"/>
        <v>1442</v>
      </c>
      <c r="B1443" s="108"/>
      <c r="C1443" s="111"/>
      <c r="D1443" s="108"/>
      <c r="E1443" s="108"/>
      <c r="F1443" s="127"/>
      <c r="G1443" s="127"/>
      <c r="H1443" s="111"/>
      <c r="I1443" s="111"/>
      <c r="J1443" s="121"/>
      <c r="K1443" s="121"/>
      <c r="L1443" s="113"/>
      <c r="M1443" s="108"/>
      <c r="N1443" s="127"/>
      <c r="O1443" s="108"/>
      <c r="P1443" s="113"/>
      <c r="Q1443" s="113"/>
      <c r="R1443" s="113"/>
      <c r="S1443" s="108"/>
      <c r="T1443" s="111"/>
      <c r="U1443" s="108"/>
      <c r="V1443" s="108"/>
      <c r="W1443" s="108"/>
      <c r="X1443" s="108"/>
      <c r="Y1443" s="116"/>
      <c r="Z1443" s="128"/>
      <c r="AA1443" s="108"/>
      <c r="AB1443" s="113"/>
      <c r="AC1443" s="113"/>
      <c r="AD1443" s="108"/>
      <c r="AE1443" s="108"/>
      <c r="AF1443" s="108"/>
      <c r="AG1443" s="113"/>
      <c r="AH1443" s="113"/>
      <c r="AI1443" s="113"/>
      <c r="AJ1443" s="108"/>
      <c r="AK1443" s="108"/>
      <c r="AL1443" s="108"/>
      <c r="AM1443" s="118"/>
      <c r="AN1443" s="118"/>
      <c r="AO1443" s="118"/>
      <c r="AP1443" s="118"/>
      <c r="AQ1443" s="118"/>
      <c r="AR1443" s="118"/>
      <c r="AS1443" s="118"/>
      <c r="AT1443" s="118"/>
      <c r="AU1443" s="118"/>
      <c r="AV1443" s="118"/>
      <c r="AW1443" s="118"/>
      <c r="AX1443" s="118"/>
      <c r="AY1443" s="119">
        <f t="shared" si="4"/>
        <v>0</v>
      </c>
      <c r="AZ1443" s="118"/>
    </row>
    <row r="1444">
      <c r="A1444" s="107">
        <f t="shared" si="5"/>
        <v>1443</v>
      </c>
      <c r="B1444" s="108"/>
      <c r="C1444" s="111"/>
      <c r="D1444" s="108"/>
      <c r="E1444" s="108"/>
      <c r="F1444" s="127"/>
      <c r="G1444" s="127"/>
      <c r="H1444" s="111"/>
      <c r="I1444" s="111"/>
      <c r="J1444" s="121"/>
      <c r="K1444" s="121"/>
      <c r="L1444" s="113"/>
      <c r="M1444" s="108"/>
      <c r="N1444" s="127"/>
      <c r="O1444" s="108"/>
      <c r="P1444" s="113"/>
      <c r="Q1444" s="113"/>
      <c r="R1444" s="113"/>
      <c r="S1444" s="108"/>
      <c r="T1444" s="111"/>
      <c r="U1444" s="108"/>
      <c r="V1444" s="108"/>
      <c r="W1444" s="108"/>
      <c r="X1444" s="108"/>
      <c r="Y1444" s="116"/>
      <c r="Z1444" s="128"/>
      <c r="AA1444" s="108"/>
      <c r="AB1444" s="113"/>
      <c r="AC1444" s="113"/>
      <c r="AD1444" s="108"/>
      <c r="AE1444" s="108"/>
      <c r="AF1444" s="108"/>
      <c r="AG1444" s="113"/>
      <c r="AH1444" s="113"/>
      <c r="AI1444" s="113"/>
      <c r="AJ1444" s="108"/>
      <c r="AK1444" s="108"/>
      <c r="AL1444" s="108"/>
      <c r="AM1444" s="118"/>
      <c r="AN1444" s="118"/>
      <c r="AO1444" s="118"/>
      <c r="AP1444" s="118"/>
      <c r="AQ1444" s="118"/>
      <c r="AR1444" s="118"/>
      <c r="AS1444" s="118"/>
      <c r="AT1444" s="118"/>
      <c r="AU1444" s="118"/>
      <c r="AV1444" s="118"/>
      <c r="AW1444" s="118"/>
      <c r="AX1444" s="118"/>
      <c r="AY1444" s="119">
        <f t="shared" si="4"/>
        <v>0</v>
      </c>
      <c r="AZ1444" s="118"/>
    </row>
    <row r="1445">
      <c r="A1445" s="107">
        <f t="shared" si="5"/>
        <v>1444</v>
      </c>
      <c r="B1445" s="108"/>
      <c r="C1445" s="111"/>
      <c r="D1445" s="108"/>
      <c r="E1445" s="108"/>
      <c r="F1445" s="127"/>
      <c r="G1445" s="127"/>
      <c r="H1445" s="111"/>
      <c r="I1445" s="111"/>
      <c r="J1445" s="121"/>
      <c r="K1445" s="121"/>
      <c r="L1445" s="113"/>
      <c r="M1445" s="108"/>
      <c r="N1445" s="127"/>
      <c r="O1445" s="108"/>
      <c r="P1445" s="113"/>
      <c r="Q1445" s="113"/>
      <c r="R1445" s="113"/>
      <c r="S1445" s="108"/>
      <c r="T1445" s="111"/>
      <c r="U1445" s="108"/>
      <c r="V1445" s="108"/>
      <c r="W1445" s="108"/>
      <c r="X1445" s="108"/>
      <c r="Y1445" s="116"/>
      <c r="Z1445" s="128"/>
      <c r="AA1445" s="108"/>
      <c r="AB1445" s="113"/>
      <c r="AC1445" s="113"/>
      <c r="AD1445" s="108"/>
      <c r="AE1445" s="108"/>
      <c r="AF1445" s="108"/>
      <c r="AG1445" s="113"/>
      <c r="AH1445" s="113"/>
      <c r="AI1445" s="113"/>
      <c r="AJ1445" s="108"/>
      <c r="AK1445" s="108"/>
      <c r="AL1445" s="108"/>
      <c r="AM1445" s="118"/>
      <c r="AN1445" s="118"/>
      <c r="AO1445" s="118"/>
      <c r="AP1445" s="118"/>
      <c r="AQ1445" s="118"/>
      <c r="AR1445" s="118"/>
      <c r="AS1445" s="118"/>
      <c r="AT1445" s="118"/>
      <c r="AU1445" s="118"/>
      <c r="AV1445" s="118"/>
      <c r="AW1445" s="118"/>
      <c r="AX1445" s="118"/>
      <c r="AY1445" s="119">
        <f t="shared" si="4"/>
        <v>0</v>
      </c>
      <c r="AZ1445" s="118"/>
    </row>
    <row r="1446">
      <c r="A1446" s="107">
        <f t="shared" si="5"/>
        <v>1445</v>
      </c>
      <c r="B1446" s="108"/>
      <c r="C1446" s="111"/>
      <c r="D1446" s="108"/>
      <c r="E1446" s="108"/>
      <c r="F1446" s="127"/>
      <c r="G1446" s="127"/>
      <c r="H1446" s="111"/>
      <c r="I1446" s="111"/>
      <c r="J1446" s="121"/>
      <c r="K1446" s="121"/>
      <c r="L1446" s="113"/>
      <c r="M1446" s="108"/>
      <c r="N1446" s="127"/>
      <c r="O1446" s="108"/>
      <c r="P1446" s="113"/>
      <c r="Q1446" s="113"/>
      <c r="R1446" s="113"/>
      <c r="S1446" s="108"/>
      <c r="T1446" s="111"/>
      <c r="U1446" s="108"/>
      <c r="V1446" s="108"/>
      <c r="W1446" s="108"/>
      <c r="X1446" s="108"/>
      <c r="Y1446" s="116"/>
      <c r="Z1446" s="128"/>
      <c r="AA1446" s="108"/>
      <c r="AB1446" s="113"/>
      <c r="AC1446" s="113"/>
      <c r="AD1446" s="108"/>
      <c r="AE1446" s="108"/>
      <c r="AF1446" s="108"/>
      <c r="AG1446" s="113"/>
      <c r="AH1446" s="113"/>
      <c r="AI1446" s="113"/>
      <c r="AJ1446" s="108"/>
      <c r="AK1446" s="108"/>
      <c r="AL1446" s="108"/>
      <c r="AM1446" s="118"/>
      <c r="AN1446" s="118"/>
      <c r="AO1446" s="118"/>
      <c r="AP1446" s="118"/>
      <c r="AQ1446" s="118"/>
      <c r="AR1446" s="118"/>
      <c r="AS1446" s="118"/>
      <c r="AT1446" s="118"/>
      <c r="AU1446" s="118"/>
      <c r="AV1446" s="118"/>
      <c r="AW1446" s="118"/>
      <c r="AX1446" s="118"/>
      <c r="AY1446" s="119">
        <f t="shared" si="4"/>
        <v>0</v>
      </c>
      <c r="AZ1446" s="118"/>
    </row>
    <row r="1447">
      <c r="A1447" s="107">
        <f t="shared" si="5"/>
        <v>1446</v>
      </c>
      <c r="B1447" s="108"/>
      <c r="C1447" s="111"/>
      <c r="D1447" s="108"/>
      <c r="E1447" s="108"/>
      <c r="F1447" s="127"/>
      <c r="G1447" s="127"/>
      <c r="H1447" s="111"/>
      <c r="I1447" s="111"/>
      <c r="J1447" s="121"/>
      <c r="K1447" s="121"/>
      <c r="L1447" s="113"/>
      <c r="M1447" s="108"/>
      <c r="N1447" s="127"/>
      <c r="O1447" s="108"/>
      <c r="P1447" s="113"/>
      <c r="Q1447" s="113"/>
      <c r="R1447" s="113"/>
      <c r="S1447" s="108"/>
      <c r="T1447" s="111"/>
      <c r="U1447" s="108"/>
      <c r="V1447" s="108"/>
      <c r="W1447" s="108"/>
      <c r="X1447" s="108"/>
      <c r="Y1447" s="116"/>
      <c r="Z1447" s="128"/>
      <c r="AA1447" s="108"/>
      <c r="AB1447" s="113"/>
      <c r="AC1447" s="113"/>
      <c r="AD1447" s="108"/>
      <c r="AE1447" s="108"/>
      <c r="AF1447" s="108"/>
      <c r="AG1447" s="113"/>
      <c r="AH1447" s="113"/>
      <c r="AI1447" s="113"/>
      <c r="AJ1447" s="108"/>
      <c r="AK1447" s="108"/>
      <c r="AL1447" s="108"/>
      <c r="AM1447" s="118"/>
      <c r="AN1447" s="118"/>
      <c r="AO1447" s="118"/>
      <c r="AP1447" s="118"/>
      <c r="AQ1447" s="118"/>
      <c r="AR1447" s="118"/>
      <c r="AS1447" s="118"/>
      <c r="AT1447" s="118"/>
      <c r="AU1447" s="118"/>
      <c r="AV1447" s="118"/>
      <c r="AW1447" s="118"/>
      <c r="AX1447" s="118"/>
      <c r="AY1447" s="119">
        <f t="shared" si="4"/>
        <v>0</v>
      </c>
      <c r="AZ1447" s="118"/>
    </row>
    <row r="1448">
      <c r="A1448" s="107">
        <f t="shared" si="5"/>
        <v>1447</v>
      </c>
      <c r="B1448" s="108"/>
      <c r="C1448" s="111"/>
      <c r="D1448" s="108"/>
      <c r="E1448" s="108"/>
      <c r="F1448" s="127"/>
      <c r="G1448" s="127"/>
      <c r="H1448" s="111"/>
      <c r="I1448" s="111"/>
      <c r="J1448" s="121"/>
      <c r="K1448" s="121"/>
      <c r="L1448" s="113"/>
      <c r="M1448" s="108"/>
      <c r="N1448" s="127"/>
      <c r="O1448" s="108"/>
      <c r="P1448" s="113"/>
      <c r="Q1448" s="113"/>
      <c r="R1448" s="113"/>
      <c r="S1448" s="108"/>
      <c r="T1448" s="111"/>
      <c r="U1448" s="108"/>
      <c r="V1448" s="108"/>
      <c r="W1448" s="108"/>
      <c r="X1448" s="108"/>
      <c r="Y1448" s="116"/>
      <c r="Z1448" s="128"/>
      <c r="AA1448" s="108"/>
      <c r="AB1448" s="113"/>
      <c r="AC1448" s="113"/>
      <c r="AD1448" s="108"/>
      <c r="AE1448" s="108"/>
      <c r="AF1448" s="108"/>
      <c r="AG1448" s="113"/>
      <c r="AH1448" s="113"/>
      <c r="AI1448" s="113"/>
      <c r="AJ1448" s="108"/>
      <c r="AK1448" s="108"/>
      <c r="AL1448" s="108"/>
      <c r="AM1448" s="118"/>
      <c r="AN1448" s="118"/>
      <c r="AO1448" s="118"/>
      <c r="AP1448" s="118"/>
      <c r="AQ1448" s="118"/>
      <c r="AR1448" s="118"/>
      <c r="AS1448" s="118"/>
      <c r="AT1448" s="118"/>
      <c r="AU1448" s="118"/>
      <c r="AV1448" s="118"/>
      <c r="AW1448" s="118"/>
      <c r="AX1448" s="118"/>
      <c r="AY1448" s="119">
        <f t="shared" si="4"/>
        <v>0</v>
      </c>
      <c r="AZ1448" s="118"/>
    </row>
    <row r="1449">
      <c r="A1449" s="107">
        <f t="shared" si="5"/>
        <v>1448</v>
      </c>
      <c r="B1449" s="108"/>
      <c r="C1449" s="111"/>
      <c r="D1449" s="108"/>
      <c r="E1449" s="108"/>
      <c r="F1449" s="127"/>
      <c r="G1449" s="127"/>
      <c r="H1449" s="111"/>
      <c r="I1449" s="111"/>
      <c r="J1449" s="121"/>
      <c r="K1449" s="121"/>
      <c r="L1449" s="113"/>
      <c r="M1449" s="108"/>
      <c r="N1449" s="127"/>
      <c r="O1449" s="108"/>
      <c r="P1449" s="113"/>
      <c r="Q1449" s="113"/>
      <c r="R1449" s="113"/>
      <c r="S1449" s="108"/>
      <c r="T1449" s="111"/>
      <c r="U1449" s="108"/>
      <c r="V1449" s="108"/>
      <c r="W1449" s="108"/>
      <c r="X1449" s="108"/>
      <c r="Y1449" s="116"/>
      <c r="Z1449" s="128"/>
      <c r="AA1449" s="108"/>
      <c r="AB1449" s="113"/>
      <c r="AC1449" s="113"/>
      <c r="AD1449" s="108"/>
      <c r="AE1449" s="108"/>
      <c r="AF1449" s="108"/>
      <c r="AG1449" s="113"/>
      <c r="AH1449" s="113"/>
      <c r="AI1449" s="113"/>
      <c r="AJ1449" s="108"/>
      <c r="AK1449" s="108"/>
      <c r="AL1449" s="108"/>
      <c r="AM1449" s="118"/>
      <c r="AN1449" s="118"/>
      <c r="AO1449" s="118"/>
      <c r="AP1449" s="118"/>
      <c r="AQ1449" s="118"/>
      <c r="AR1449" s="118"/>
      <c r="AS1449" s="118"/>
      <c r="AT1449" s="118"/>
      <c r="AU1449" s="118"/>
      <c r="AV1449" s="118"/>
      <c r="AW1449" s="118"/>
      <c r="AX1449" s="118"/>
      <c r="AY1449" s="119">
        <f t="shared" si="4"/>
        <v>0</v>
      </c>
      <c r="AZ1449" s="118"/>
    </row>
    <row r="1450">
      <c r="A1450" s="107">
        <f t="shared" si="5"/>
        <v>1449</v>
      </c>
      <c r="B1450" s="108"/>
      <c r="C1450" s="111"/>
      <c r="D1450" s="108"/>
      <c r="E1450" s="108"/>
      <c r="F1450" s="127"/>
      <c r="G1450" s="127"/>
      <c r="H1450" s="111"/>
      <c r="I1450" s="111"/>
      <c r="J1450" s="121"/>
      <c r="K1450" s="121"/>
      <c r="L1450" s="113"/>
      <c r="M1450" s="108"/>
      <c r="N1450" s="127"/>
      <c r="O1450" s="108"/>
      <c r="P1450" s="113"/>
      <c r="Q1450" s="113"/>
      <c r="R1450" s="113"/>
      <c r="S1450" s="108"/>
      <c r="T1450" s="111"/>
      <c r="U1450" s="108"/>
      <c r="V1450" s="108"/>
      <c r="W1450" s="108"/>
      <c r="X1450" s="108"/>
      <c r="Y1450" s="116"/>
      <c r="Z1450" s="128"/>
      <c r="AA1450" s="108"/>
      <c r="AB1450" s="113"/>
      <c r="AC1450" s="113"/>
      <c r="AD1450" s="108"/>
      <c r="AE1450" s="108"/>
      <c r="AF1450" s="108"/>
      <c r="AG1450" s="113"/>
      <c r="AH1450" s="113"/>
      <c r="AI1450" s="113"/>
      <c r="AJ1450" s="108"/>
      <c r="AK1450" s="108"/>
      <c r="AL1450" s="108"/>
      <c r="AM1450" s="118"/>
      <c r="AN1450" s="118"/>
      <c r="AO1450" s="118"/>
      <c r="AP1450" s="118"/>
      <c r="AQ1450" s="118"/>
      <c r="AR1450" s="118"/>
      <c r="AS1450" s="118"/>
      <c r="AT1450" s="118"/>
      <c r="AU1450" s="118"/>
      <c r="AV1450" s="118"/>
      <c r="AW1450" s="118"/>
      <c r="AX1450" s="118"/>
      <c r="AY1450" s="119">
        <f t="shared" si="4"/>
        <v>0</v>
      </c>
      <c r="AZ1450" s="118"/>
    </row>
    <row r="1451">
      <c r="A1451" s="107">
        <f t="shared" si="5"/>
        <v>1450</v>
      </c>
      <c r="B1451" s="108"/>
      <c r="C1451" s="111"/>
      <c r="D1451" s="108"/>
      <c r="E1451" s="108"/>
      <c r="F1451" s="127"/>
      <c r="G1451" s="127"/>
      <c r="H1451" s="111"/>
      <c r="I1451" s="111"/>
      <c r="J1451" s="121"/>
      <c r="K1451" s="121"/>
      <c r="L1451" s="113"/>
      <c r="M1451" s="108"/>
      <c r="N1451" s="127"/>
      <c r="O1451" s="108"/>
      <c r="P1451" s="113"/>
      <c r="Q1451" s="113"/>
      <c r="R1451" s="113"/>
      <c r="S1451" s="108"/>
      <c r="T1451" s="111"/>
      <c r="U1451" s="108"/>
      <c r="V1451" s="108"/>
      <c r="W1451" s="108"/>
      <c r="X1451" s="108"/>
      <c r="Y1451" s="116"/>
      <c r="Z1451" s="128"/>
      <c r="AA1451" s="108"/>
      <c r="AB1451" s="113"/>
      <c r="AC1451" s="113"/>
      <c r="AD1451" s="108"/>
      <c r="AE1451" s="108"/>
      <c r="AF1451" s="108"/>
      <c r="AG1451" s="113"/>
      <c r="AH1451" s="113"/>
      <c r="AI1451" s="113"/>
      <c r="AJ1451" s="108"/>
      <c r="AK1451" s="108"/>
      <c r="AL1451" s="108"/>
      <c r="AM1451" s="118"/>
      <c r="AN1451" s="118"/>
      <c r="AO1451" s="118"/>
      <c r="AP1451" s="118"/>
      <c r="AQ1451" s="118"/>
      <c r="AR1451" s="118"/>
      <c r="AS1451" s="118"/>
      <c r="AT1451" s="118"/>
      <c r="AU1451" s="118"/>
      <c r="AV1451" s="118"/>
      <c r="AW1451" s="118"/>
      <c r="AX1451" s="118"/>
      <c r="AY1451" s="119">
        <f t="shared" si="4"/>
        <v>0</v>
      </c>
      <c r="AZ1451" s="118"/>
    </row>
    <row r="1452">
      <c r="A1452" s="107">
        <f t="shared" si="5"/>
        <v>1451</v>
      </c>
      <c r="B1452" s="108"/>
      <c r="C1452" s="111"/>
      <c r="D1452" s="108"/>
      <c r="E1452" s="108"/>
      <c r="F1452" s="127"/>
      <c r="G1452" s="127"/>
      <c r="H1452" s="111"/>
      <c r="I1452" s="111"/>
      <c r="J1452" s="121"/>
      <c r="K1452" s="121"/>
      <c r="L1452" s="113"/>
      <c r="M1452" s="108"/>
      <c r="N1452" s="127"/>
      <c r="O1452" s="108"/>
      <c r="P1452" s="113"/>
      <c r="Q1452" s="113"/>
      <c r="R1452" s="113"/>
      <c r="S1452" s="108"/>
      <c r="T1452" s="111"/>
      <c r="U1452" s="108"/>
      <c r="V1452" s="108"/>
      <c r="W1452" s="108"/>
      <c r="X1452" s="108"/>
      <c r="Y1452" s="116"/>
      <c r="Z1452" s="128"/>
      <c r="AA1452" s="108"/>
      <c r="AB1452" s="113"/>
      <c r="AC1452" s="113"/>
      <c r="AD1452" s="108"/>
      <c r="AE1452" s="108"/>
      <c r="AF1452" s="108"/>
      <c r="AG1452" s="113"/>
      <c r="AH1452" s="113"/>
      <c r="AI1452" s="113"/>
      <c r="AJ1452" s="108"/>
      <c r="AK1452" s="108"/>
      <c r="AL1452" s="108"/>
      <c r="AM1452" s="118"/>
      <c r="AN1452" s="118"/>
      <c r="AO1452" s="118"/>
      <c r="AP1452" s="118"/>
      <c r="AQ1452" s="118"/>
      <c r="AR1452" s="118"/>
      <c r="AS1452" s="118"/>
      <c r="AT1452" s="118"/>
      <c r="AU1452" s="118"/>
      <c r="AV1452" s="118"/>
      <c r="AW1452" s="118"/>
      <c r="AX1452" s="118"/>
      <c r="AY1452" s="119">
        <f t="shared" si="4"/>
        <v>0</v>
      </c>
      <c r="AZ1452" s="118"/>
    </row>
    <row r="1453">
      <c r="A1453" s="107">
        <f t="shared" si="5"/>
        <v>1452</v>
      </c>
      <c r="B1453" s="108"/>
      <c r="C1453" s="111"/>
      <c r="D1453" s="108"/>
      <c r="E1453" s="108"/>
      <c r="F1453" s="127"/>
      <c r="G1453" s="127"/>
      <c r="H1453" s="111"/>
      <c r="I1453" s="111"/>
      <c r="J1453" s="121"/>
      <c r="K1453" s="121"/>
      <c r="L1453" s="113"/>
      <c r="M1453" s="108"/>
      <c r="N1453" s="127"/>
      <c r="O1453" s="108"/>
      <c r="P1453" s="113"/>
      <c r="Q1453" s="113"/>
      <c r="R1453" s="113"/>
      <c r="S1453" s="108"/>
      <c r="T1453" s="111"/>
      <c r="U1453" s="108"/>
      <c r="V1453" s="108"/>
      <c r="W1453" s="108"/>
      <c r="X1453" s="108"/>
      <c r="Y1453" s="116"/>
      <c r="Z1453" s="128"/>
      <c r="AA1453" s="108"/>
      <c r="AB1453" s="113"/>
      <c r="AC1453" s="113"/>
      <c r="AD1453" s="108"/>
      <c r="AE1453" s="108"/>
      <c r="AF1453" s="108"/>
      <c r="AG1453" s="113"/>
      <c r="AH1453" s="113"/>
      <c r="AI1453" s="113"/>
      <c r="AJ1453" s="108"/>
      <c r="AK1453" s="108"/>
      <c r="AL1453" s="108"/>
      <c r="AM1453" s="118"/>
      <c r="AN1453" s="118"/>
      <c r="AO1453" s="118"/>
      <c r="AP1453" s="118"/>
      <c r="AQ1453" s="118"/>
      <c r="AR1453" s="118"/>
      <c r="AS1453" s="118"/>
      <c r="AT1453" s="118"/>
      <c r="AU1453" s="118"/>
      <c r="AV1453" s="118"/>
      <c r="AW1453" s="118"/>
      <c r="AX1453" s="118"/>
      <c r="AY1453" s="119">
        <f t="shared" si="4"/>
        <v>0</v>
      </c>
      <c r="AZ1453" s="118"/>
    </row>
    <row r="1454">
      <c r="A1454" s="107">
        <f t="shared" si="5"/>
        <v>1453</v>
      </c>
      <c r="B1454" s="108"/>
      <c r="C1454" s="111"/>
      <c r="D1454" s="108"/>
      <c r="E1454" s="108"/>
      <c r="F1454" s="127"/>
      <c r="G1454" s="127"/>
      <c r="H1454" s="111"/>
      <c r="I1454" s="111"/>
      <c r="J1454" s="121"/>
      <c r="K1454" s="121"/>
      <c r="L1454" s="113"/>
      <c r="M1454" s="108"/>
      <c r="N1454" s="127"/>
      <c r="O1454" s="108"/>
      <c r="P1454" s="113"/>
      <c r="Q1454" s="113"/>
      <c r="R1454" s="113"/>
      <c r="S1454" s="108"/>
      <c r="T1454" s="111"/>
      <c r="U1454" s="108"/>
      <c r="V1454" s="108"/>
      <c r="W1454" s="108"/>
      <c r="X1454" s="108"/>
      <c r="Y1454" s="116"/>
      <c r="Z1454" s="128"/>
      <c r="AA1454" s="108"/>
      <c r="AB1454" s="113"/>
      <c r="AC1454" s="113"/>
      <c r="AD1454" s="108"/>
      <c r="AE1454" s="108"/>
      <c r="AF1454" s="108"/>
      <c r="AG1454" s="113"/>
      <c r="AH1454" s="113"/>
      <c r="AI1454" s="113"/>
      <c r="AJ1454" s="108"/>
      <c r="AK1454" s="108"/>
      <c r="AL1454" s="108"/>
      <c r="AM1454" s="118"/>
      <c r="AN1454" s="118"/>
      <c r="AO1454" s="118"/>
      <c r="AP1454" s="118"/>
      <c r="AQ1454" s="118"/>
      <c r="AR1454" s="118"/>
      <c r="AS1454" s="118"/>
      <c r="AT1454" s="118"/>
      <c r="AU1454" s="118"/>
      <c r="AV1454" s="118"/>
      <c r="AW1454" s="118"/>
      <c r="AX1454" s="118"/>
      <c r="AY1454" s="119">
        <f t="shared" si="4"/>
        <v>0</v>
      </c>
      <c r="AZ1454" s="118"/>
    </row>
    <row r="1455">
      <c r="A1455" s="107">
        <f t="shared" si="5"/>
        <v>1454</v>
      </c>
      <c r="B1455" s="108"/>
      <c r="C1455" s="111"/>
      <c r="D1455" s="108"/>
      <c r="E1455" s="108"/>
      <c r="F1455" s="127"/>
      <c r="G1455" s="127"/>
      <c r="H1455" s="111"/>
      <c r="I1455" s="111"/>
      <c r="J1455" s="121"/>
      <c r="K1455" s="121"/>
      <c r="L1455" s="113"/>
      <c r="M1455" s="108"/>
      <c r="N1455" s="127"/>
      <c r="O1455" s="108"/>
      <c r="P1455" s="113"/>
      <c r="Q1455" s="113"/>
      <c r="R1455" s="113"/>
      <c r="S1455" s="108"/>
      <c r="T1455" s="111"/>
      <c r="U1455" s="108"/>
      <c r="V1455" s="108"/>
      <c r="W1455" s="108"/>
      <c r="X1455" s="108"/>
      <c r="Y1455" s="116"/>
      <c r="Z1455" s="128"/>
      <c r="AA1455" s="108"/>
      <c r="AB1455" s="113"/>
      <c r="AC1455" s="113"/>
      <c r="AD1455" s="108"/>
      <c r="AE1455" s="108"/>
      <c r="AF1455" s="108"/>
      <c r="AG1455" s="113"/>
      <c r="AH1455" s="113"/>
      <c r="AI1455" s="113"/>
      <c r="AJ1455" s="108"/>
      <c r="AK1455" s="108"/>
      <c r="AL1455" s="108"/>
      <c r="AM1455" s="118"/>
      <c r="AN1455" s="118"/>
      <c r="AO1455" s="118"/>
      <c r="AP1455" s="118"/>
      <c r="AQ1455" s="118"/>
      <c r="AR1455" s="118"/>
      <c r="AS1455" s="118"/>
      <c r="AT1455" s="118"/>
      <c r="AU1455" s="118"/>
      <c r="AV1455" s="118"/>
      <c r="AW1455" s="118"/>
      <c r="AX1455" s="118"/>
      <c r="AY1455" s="119">
        <f t="shared" si="4"/>
        <v>0</v>
      </c>
      <c r="AZ1455" s="118"/>
    </row>
    <row r="1456">
      <c r="A1456" s="107">
        <f t="shared" si="5"/>
        <v>1455</v>
      </c>
      <c r="B1456" s="108"/>
      <c r="C1456" s="111"/>
      <c r="D1456" s="108"/>
      <c r="E1456" s="108"/>
      <c r="F1456" s="127"/>
      <c r="G1456" s="127"/>
      <c r="H1456" s="111"/>
      <c r="I1456" s="111"/>
      <c r="J1456" s="121"/>
      <c r="K1456" s="121"/>
      <c r="L1456" s="113"/>
      <c r="M1456" s="108"/>
      <c r="N1456" s="127"/>
      <c r="O1456" s="108"/>
      <c r="P1456" s="113"/>
      <c r="Q1456" s="113"/>
      <c r="R1456" s="113"/>
      <c r="S1456" s="108"/>
      <c r="T1456" s="111"/>
      <c r="U1456" s="108"/>
      <c r="V1456" s="108"/>
      <c r="W1456" s="108"/>
      <c r="X1456" s="108"/>
      <c r="Y1456" s="116"/>
      <c r="Z1456" s="128"/>
      <c r="AA1456" s="108"/>
      <c r="AB1456" s="113"/>
      <c r="AC1456" s="113"/>
      <c r="AD1456" s="108"/>
      <c r="AE1456" s="108"/>
      <c r="AF1456" s="108"/>
      <c r="AG1456" s="113"/>
      <c r="AH1456" s="113"/>
      <c r="AI1456" s="113"/>
      <c r="AJ1456" s="108"/>
      <c r="AK1456" s="108"/>
      <c r="AL1456" s="108"/>
      <c r="AM1456" s="118"/>
      <c r="AN1456" s="118"/>
      <c r="AO1456" s="118"/>
      <c r="AP1456" s="118"/>
      <c r="AQ1456" s="118"/>
      <c r="AR1456" s="118"/>
      <c r="AS1456" s="118"/>
      <c r="AT1456" s="118"/>
      <c r="AU1456" s="118"/>
      <c r="AV1456" s="118"/>
      <c r="AW1456" s="118"/>
      <c r="AX1456" s="118"/>
      <c r="AY1456" s="119">
        <f t="shared" si="4"/>
        <v>0</v>
      </c>
      <c r="AZ1456" s="118"/>
    </row>
    <row r="1457">
      <c r="A1457" s="107">
        <f t="shared" si="5"/>
        <v>1456</v>
      </c>
      <c r="B1457" s="108"/>
      <c r="C1457" s="111"/>
      <c r="D1457" s="108"/>
      <c r="E1457" s="108"/>
      <c r="F1457" s="127"/>
      <c r="G1457" s="127"/>
      <c r="H1457" s="111"/>
      <c r="I1457" s="111"/>
      <c r="J1457" s="121"/>
      <c r="K1457" s="121"/>
      <c r="L1457" s="113"/>
      <c r="M1457" s="108"/>
      <c r="N1457" s="127"/>
      <c r="O1457" s="108"/>
      <c r="P1457" s="113"/>
      <c r="Q1457" s="113"/>
      <c r="R1457" s="113"/>
      <c r="S1457" s="108"/>
      <c r="T1457" s="111"/>
      <c r="U1457" s="108"/>
      <c r="V1457" s="108"/>
      <c r="W1457" s="108"/>
      <c r="X1457" s="108"/>
      <c r="Y1457" s="116"/>
      <c r="Z1457" s="128"/>
      <c r="AA1457" s="108"/>
      <c r="AB1457" s="113"/>
      <c r="AC1457" s="113"/>
      <c r="AD1457" s="108"/>
      <c r="AE1457" s="108"/>
      <c r="AF1457" s="108"/>
      <c r="AG1457" s="113"/>
      <c r="AH1457" s="113"/>
      <c r="AI1457" s="113"/>
      <c r="AJ1457" s="108"/>
      <c r="AK1457" s="108"/>
      <c r="AL1457" s="108"/>
      <c r="AM1457" s="118"/>
      <c r="AN1457" s="118"/>
      <c r="AO1457" s="118"/>
      <c r="AP1457" s="118"/>
      <c r="AQ1457" s="118"/>
      <c r="AR1457" s="118"/>
      <c r="AS1457" s="118"/>
      <c r="AT1457" s="118"/>
      <c r="AU1457" s="118"/>
      <c r="AV1457" s="118"/>
      <c r="AW1457" s="118"/>
      <c r="AX1457" s="118"/>
      <c r="AY1457" s="119">
        <f t="shared" si="4"/>
        <v>0</v>
      </c>
      <c r="AZ1457" s="118"/>
    </row>
    <row r="1458">
      <c r="A1458" s="107">
        <f t="shared" si="5"/>
        <v>1457</v>
      </c>
      <c r="B1458" s="108"/>
      <c r="C1458" s="111"/>
      <c r="D1458" s="108"/>
      <c r="E1458" s="108"/>
      <c r="F1458" s="127"/>
      <c r="G1458" s="127"/>
      <c r="H1458" s="111"/>
      <c r="I1458" s="111"/>
      <c r="J1458" s="121"/>
      <c r="K1458" s="121"/>
      <c r="L1458" s="113"/>
      <c r="M1458" s="108"/>
      <c r="N1458" s="127"/>
      <c r="O1458" s="108"/>
      <c r="P1458" s="113"/>
      <c r="Q1458" s="113"/>
      <c r="R1458" s="113"/>
      <c r="S1458" s="108"/>
      <c r="T1458" s="111"/>
      <c r="U1458" s="108"/>
      <c r="V1458" s="108"/>
      <c r="W1458" s="108"/>
      <c r="X1458" s="108"/>
      <c r="Y1458" s="116"/>
      <c r="Z1458" s="128"/>
      <c r="AA1458" s="108"/>
      <c r="AB1458" s="113"/>
      <c r="AC1458" s="113"/>
      <c r="AD1458" s="108"/>
      <c r="AE1458" s="108"/>
      <c r="AF1458" s="108"/>
      <c r="AG1458" s="113"/>
      <c r="AH1458" s="113"/>
      <c r="AI1458" s="113"/>
      <c r="AJ1458" s="108"/>
      <c r="AK1458" s="108"/>
      <c r="AL1458" s="108"/>
      <c r="AM1458" s="118"/>
      <c r="AN1458" s="118"/>
      <c r="AO1458" s="118"/>
      <c r="AP1458" s="118"/>
      <c r="AQ1458" s="118"/>
      <c r="AR1458" s="118"/>
      <c r="AS1458" s="118"/>
      <c r="AT1458" s="118"/>
      <c r="AU1458" s="118"/>
      <c r="AV1458" s="118"/>
      <c r="AW1458" s="118"/>
      <c r="AX1458" s="118"/>
      <c r="AY1458" s="119">
        <f t="shared" si="4"/>
        <v>0</v>
      </c>
      <c r="AZ1458" s="118"/>
    </row>
    <row r="1459">
      <c r="A1459" s="107">
        <f t="shared" si="5"/>
        <v>1458</v>
      </c>
      <c r="B1459" s="108"/>
      <c r="C1459" s="111"/>
      <c r="D1459" s="108"/>
      <c r="E1459" s="108"/>
      <c r="F1459" s="127"/>
      <c r="G1459" s="127"/>
      <c r="H1459" s="111"/>
      <c r="I1459" s="111"/>
      <c r="J1459" s="121"/>
      <c r="K1459" s="121"/>
      <c r="L1459" s="113"/>
      <c r="M1459" s="108"/>
      <c r="N1459" s="127"/>
      <c r="O1459" s="108"/>
      <c r="P1459" s="113"/>
      <c r="Q1459" s="113"/>
      <c r="R1459" s="113"/>
      <c r="S1459" s="108"/>
      <c r="T1459" s="111"/>
      <c r="U1459" s="108"/>
      <c r="V1459" s="108"/>
      <c r="W1459" s="108"/>
      <c r="X1459" s="108"/>
      <c r="Y1459" s="116"/>
      <c r="Z1459" s="128"/>
      <c r="AA1459" s="108"/>
      <c r="AB1459" s="113"/>
      <c r="AC1459" s="113"/>
      <c r="AD1459" s="108"/>
      <c r="AE1459" s="108"/>
      <c r="AF1459" s="108"/>
      <c r="AG1459" s="113"/>
      <c r="AH1459" s="113"/>
      <c r="AI1459" s="113"/>
      <c r="AJ1459" s="108"/>
      <c r="AK1459" s="108"/>
      <c r="AL1459" s="108"/>
      <c r="AM1459" s="118"/>
      <c r="AN1459" s="118"/>
      <c r="AO1459" s="118"/>
      <c r="AP1459" s="118"/>
      <c r="AQ1459" s="118"/>
      <c r="AR1459" s="118"/>
      <c r="AS1459" s="118"/>
      <c r="AT1459" s="118"/>
      <c r="AU1459" s="118"/>
      <c r="AV1459" s="118"/>
      <c r="AW1459" s="118"/>
      <c r="AX1459" s="118"/>
      <c r="AY1459" s="119">
        <f t="shared" si="4"/>
        <v>0</v>
      </c>
      <c r="AZ1459" s="118"/>
    </row>
    <row r="1460">
      <c r="A1460" s="107">
        <f t="shared" si="5"/>
        <v>1459</v>
      </c>
      <c r="B1460" s="108"/>
      <c r="C1460" s="111"/>
      <c r="D1460" s="108"/>
      <c r="E1460" s="108"/>
      <c r="F1460" s="127"/>
      <c r="G1460" s="127"/>
      <c r="H1460" s="111"/>
      <c r="I1460" s="111"/>
      <c r="J1460" s="121"/>
      <c r="K1460" s="121"/>
      <c r="L1460" s="113"/>
      <c r="M1460" s="108"/>
      <c r="N1460" s="127"/>
      <c r="O1460" s="108"/>
      <c r="P1460" s="113"/>
      <c r="Q1460" s="113"/>
      <c r="R1460" s="113"/>
      <c r="S1460" s="108"/>
      <c r="T1460" s="111"/>
      <c r="U1460" s="108"/>
      <c r="V1460" s="108"/>
      <c r="W1460" s="108"/>
      <c r="X1460" s="108"/>
      <c r="Y1460" s="116"/>
      <c r="Z1460" s="128"/>
      <c r="AA1460" s="108"/>
      <c r="AB1460" s="113"/>
      <c r="AC1460" s="113"/>
      <c r="AD1460" s="108"/>
      <c r="AE1460" s="108"/>
      <c r="AF1460" s="108"/>
      <c r="AG1460" s="113"/>
      <c r="AH1460" s="113"/>
      <c r="AI1460" s="113"/>
      <c r="AJ1460" s="108"/>
      <c r="AK1460" s="108"/>
      <c r="AL1460" s="108"/>
      <c r="AM1460" s="118"/>
      <c r="AN1460" s="118"/>
      <c r="AO1460" s="118"/>
      <c r="AP1460" s="118"/>
      <c r="AQ1460" s="118"/>
      <c r="AR1460" s="118"/>
      <c r="AS1460" s="118"/>
      <c r="AT1460" s="118"/>
      <c r="AU1460" s="118"/>
      <c r="AV1460" s="118"/>
      <c r="AW1460" s="118"/>
      <c r="AX1460" s="118"/>
      <c r="AY1460" s="119">
        <f t="shared" si="4"/>
        <v>0</v>
      </c>
      <c r="AZ1460" s="118"/>
    </row>
    <row r="1461">
      <c r="A1461" s="107">
        <f t="shared" si="5"/>
        <v>1460</v>
      </c>
      <c r="B1461" s="108"/>
      <c r="C1461" s="111"/>
      <c r="D1461" s="108"/>
      <c r="E1461" s="108"/>
      <c r="F1461" s="127"/>
      <c r="G1461" s="127"/>
      <c r="H1461" s="111"/>
      <c r="I1461" s="111"/>
      <c r="J1461" s="121"/>
      <c r="K1461" s="121"/>
      <c r="L1461" s="113"/>
      <c r="M1461" s="108"/>
      <c r="N1461" s="127"/>
      <c r="O1461" s="108"/>
      <c r="P1461" s="113"/>
      <c r="Q1461" s="113"/>
      <c r="R1461" s="113"/>
      <c r="S1461" s="108"/>
      <c r="T1461" s="111"/>
      <c r="U1461" s="108"/>
      <c r="V1461" s="108"/>
      <c r="W1461" s="108"/>
      <c r="X1461" s="108"/>
      <c r="Y1461" s="116"/>
      <c r="Z1461" s="128"/>
      <c r="AA1461" s="108"/>
      <c r="AB1461" s="113"/>
      <c r="AC1461" s="113"/>
      <c r="AD1461" s="108"/>
      <c r="AE1461" s="108"/>
      <c r="AF1461" s="108"/>
      <c r="AG1461" s="113"/>
      <c r="AH1461" s="113"/>
      <c r="AI1461" s="113"/>
      <c r="AJ1461" s="108"/>
      <c r="AK1461" s="108"/>
      <c r="AL1461" s="108"/>
      <c r="AM1461" s="118"/>
      <c r="AN1461" s="118"/>
      <c r="AO1461" s="118"/>
      <c r="AP1461" s="118"/>
      <c r="AQ1461" s="118"/>
      <c r="AR1461" s="118"/>
      <c r="AS1461" s="118"/>
      <c r="AT1461" s="118"/>
      <c r="AU1461" s="118"/>
      <c r="AV1461" s="118"/>
      <c r="AW1461" s="118"/>
      <c r="AX1461" s="118"/>
      <c r="AY1461" s="119">
        <f t="shared" si="4"/>
        <v>0</v>
      </c>
      <c r="AZ1461" s="118"/>
    </row>
    <row r="1462">
      <c r="A1462" s="107">
        <f t="shared" si="5"/>
        <v>1461</v>
      </c>
      <c r="B1462" s="108"/>
      <c r="C1462" s="111"/>
      <c r="D1462" s="108"/>
      <c r="E1462" s="108"/>
      <c r="F1462" s="127"/>
      <c r="G1462" s="127"/>
      <c r="H1462" s="111"/>
      <c r="I1462" s="111"/>
      <c r="J1462" s="121"/>
      <c r="K1462" s="121"/>
      <c r="L1462" s="113"/>
      <c r="M1462" s="108"/>
      <c r="N1462" s="127"/>
      <c r="O1462" s="108"/>
      <c r="P1462" s="113"/>
      <c r="Q1462" s="113"/>
      <c r="R1462" s="113"/>
      <c r="S1462" s="108"/>
      <c r="T1462" s="111"/>
      <c r="U1462" s="108"/>
      <c r="V1462" s="108"/>
      <c r="W1462" s="108"/>
      <c r="X1462" s="108"/>
      <c r="Y1462" s="116"/>
      <c r="Z1462" s="128"/>
      <c r="AA1462" s="108"/>
      <c r="AB1462" s="113"/>
      <c r="AC1462" s="113"/>
      <c r="AD1462" s="108"/>
      <c r="AE1462" s="108"/>
      <c r="AF1462" s="108"/>
      <c r="AG1462" s="113"/>
      <c r="AH1462" s="113"/>
      <c r="AI1462" s="113"/>
      <c r="AJ1462" s="108"/>
      <c r="AK1462" s="108"/>
      <c r="AL1462" s="108"/>
      <c r="AM1462" s="118"/>
      <c r="AN1462" s="118"/>
      <c r="AO1462" s="118"/>
      <c r="AP1462" s="118"/>
      <c r="AQ1462" s="118"/>
      <c r="AR1462" s="118"/>
      <c r="AS1462" s="118"/>
      <c r="AT1462" s="118"/>
      <c r="AU1462" s="118"/>
      <c r="AV1462" s="118"/>
      <c r="AW1462" s="118"/>
      <c r="AX1462" s="118"/>
      <c r="AY1462" s="119">
        <f t="shared" si="4"/>
        <v>0</v>
      </c>
      <c r="AZ1462" s="118"/>
    </row>
    <row r="1463">
      <c r="A1463" s="107">
        <f t="shared" si="5"/>
        <v>1462</v>
      </c>
      <c r="B1463" s="108"/>
      <c r="C1463" s="111"/>
      <c r="D1463" s="108"/>
      <c r="E1463" s="108"/>
      <c r="F1463" s="127"/>
      <c r="G1463" s="127"/>
      <c r="H1463" s="111"/>
      <c r="I1463" s="111"/>
      <c r="J1463" s="121"/>
      <c r="K1463" s="121"/>
      <c r="L1463" s="113"/>
      <c r="M1463" s="108"/>
      <c r="N1463" s="127"/>
      <c r="O1463" s="108"/>
      <c r="P1463" s="113"/>
      <c r="Q1463" s="113"/>
      <c r="R1463" s="113"/>
      <c r="S1463" s="108"/>
      <c r="T1463" s="111"/>
      <c r="U1463" s="108"/>
      <c r="V1463" s="108"/>
      <c r="W1463" s="108"/>
      <c r="X1463" s="108"/>
      <c r="Y1463" s="116"/>
      <c r="Z1463" s="128"/>
      <c r="AA1463" s="108"/>
      <c r="AB1463" s="113"/>
      <c r="AC1463" s="113"/>
      <c r="AD1463" s="108"/>
      <c r="AE1463" s="108"/>
      <c r="AF1463" s="108"/>
      <c r="AG1463" s="113"/>
      <c r="AH1463" s="113"/>
      <c r="AI1463" s="113"/>
      <c r="AJ1463" s="108"/>
      <c r="AK1463" s="108"/>
      <c r="AL1463" s="108"/>
      <c r="AM1463" s="118"/>
      <c r="AN1463" s="118"/>
      <c r="AO1463" s="118"/>
      <c r="AP1463" s="118"/>
      <c r="AQ1463" s="118"/>
      <c r="AR1463" s="118"/>
      <c r="AS1463" s="118"/>
      <c r="AT1463" s="118"/>
      <c r="AU1463" s="118"/>
      <c r="AV1463" s="118"/>
      <c r="AW1463" s="118"/>
      <c r="AX1463" s="118"/>
      <c r="AY1463" s="119">
        <f t="shared" si="4"/>
        <v>0</v>
      </c>
      <c r="AZ1463" s="118"/>
    </row>
    <row r="1464">
      <c r="A1464" s="107">
        <f t="shared" si="5"/>
        <v>1463</v>
      </c>
      <c r="B1464" s="108"/>
      <c r="C1464" s="111"/>
      <c r="D1464" s="108"/>
      <c r="E1464" s="108"/>
      <c r="F1464" s="127"/>
      <c r="G1464" s="127"/>
      <c r="H1464" s="111"/>
      <c r="I1464" s="111"/>
      <c r="J1464" s="121"/>
      <c r="K1464" s="121"/>
      <c r="L1464" s="113"/>
      <c r="M1464" s="108"/>
      <c r="N1464" s="127"/>
      <c r="O1464" s="108"/>
      <c r="P1464" s="113"/>
      <c r="Q1464" s="113"/>
      <c r="R1464" s="113"/>
      <c r="S1464" s="108"/>
      <c r="T1464" s="111"/>
      <c r="U1464" s="108"/>
      <c r="V1464" s="108"/>
      <c r="W1464" s="108"/>
      <c r="X1464" s="108"/>
      <c r="Y1464" s="116"/>
      <c r="Z1464" s="128"/>
      <c r="AA1464" s="108"/>
      <c r="AB1464" s="113"/>
      <c r="AC1464" s="113"/>
      <c r="AD1464" s="108"/>
      <c r="AE1464" s="108"/>
      <c r="AF1464" s="108"/>
      <c r="AG1464" s="113"/>
      <c r="AH1464" s="113"/>
      <c r="AI1464" s="113"/>
      <c r="AJ1464" s="108"/>
      <c r="AK1464" s="108"/>
      <c r="AL1464" s="108"/>
      <c r="AM1464" s="118"/>
      <c r="AN1464" s="118"/>
      <c r="AO1464" s="118"/>
      <c r="AP1464" s="118"/>
      <c r="AQ1464" s="118"/>
      <c r="AR1464" s="118"/>
      <c r="AS1464" s="118"/>
      <c r="AT1464" s="118"/>
      <c r="AU1464" s="118"/>
      <c r="AV1464" s="118"/>
      <c r="AW1464" s="118"/>
      <c r="AX1464" s="118"/>
      <c r="AY1464" s="119">
        <f t="shared" si="4"/>
        <v>0</v>
      </c>
      <c r="AZ1464" s="118"/>
    </row>
    <row r="1465">
      <c r="A1465" s="107">
        <f t="shared" si="5"/>
        <v>1464</v>
      </c>
      <c r="B1465" s="108"/>
      <c r="C1465" s="111"/>
      <c r="D1465" s="108"/>
      <c r="E1465" s="108"/>
      <c r="F1465" s="127"/>
      <c r="G1465" s="127"/>
      <c r="H1465" s="111"/>
      <c r="I1465" s="111"/>
      <c r="J1465" s="121"/>
      <c r="K1465" s="121"/>
      <c r="L1465" s="113"/>
      <c r="M1465" s="108"/>
      <c r="N1465" s="127"/>
      <c r="O1465" s="108"/>
      <c r="P1465" s="113"/>
      <c r="Q1465" s="113"/>
      <c r="R1465" s="113"/>
      <c r="S1465" s="108"/>
      <c r="T1465" s="111"/>
      <c r="U1465" s="108"/>
      <c r="V1465" s="108"/>
      <c r="W1465" s="108"/>
      <c r="X1465" s="108"/>
      <c r="Y1465" s="116"/>
      <c r="Z1465" s="128"/>
      <c r="AA1465" s="108"/>
      <c r="AB1465" s="113"/>
      <c r="AC1465" s="113"/>
      <c r="AD1465" s="108"/>
      <c r="AE1465" s="108"/>
      <c r="AF1465" s="108"/>
      <c r="AG1465" s="113"/>
      <c r="AH1465" s="113"/>
      <c r="AI1465" s="113"/>
      <c r="AJ1465" s="108"/>
      <c r="AK1465" s="108"/>
      <c r="AL1465" s="108"/>
      <c r="AM1465" s="118"/>
      <c r="AN1465" s="118"/>
      <c r="AO1465" s="118"/>
      <c r="AP1465" s="118"/>
      <c r="AQ1465" s="118"/>
      <c r="AR1465" s="118"/>
      <c r="AS1465" s="118"/>
      <c r="AT1465" s="118"/>
      <c r="AU1465" s="118"/>
      <c r="AV1465" s="118"/>
      <c r="AW1465" s="118"/>
      <c r="AX1465" s="118"/>
      <c r="AY1465" s="119">
        <f t="shared" si="4"/>
        <v>0</v>
      </c>
      <c r="AZ1465" s="118"/>
    </row>
    <row r="1466">
      <c r="A1466" s="107">
        <f t="shared" si="5"/>
        <v>1465</v>
      </c>
      <c r="B1466" s="108"/>
      <c r="C1466" s="111"/>
      <c r="D1466" s="108"/>
      <c r="E1466" s="108"/>
      <c r="F1466" s="127"/>
      <c r="G1466" s="127"/>
      <c r="H1466" s="111"/>
      <c r="I1466" s="111"/>
      <c r="J1466" s="121"/>
      <c r="K1466" s="121"/>
      <c r="L1466" s="113"/>
      <c r="M1466" s="108"/>
      <c r="N1466" s="127"/>
      <c r="O1466" s="108"/>
      <c r="P1466" s="113"/>
      <c r="Q1466" s="113"/>
      <c r="R1466" s="113"/>
      <c r="S1466" s="108"/>
      <c r="T1466" s="111"/>
      <c r="U1466" s="108"/>
      <c r="V1466" s="108"/>
      <c r="W1466" s="108"/>
      <c r="X1466" s="108"/>
      <c r="Y1466" s="116"/>
      <c r="Z1466" s="128"/>
      <c r="AA1466" s="108"/>
      <c r="AB1466" s="113"/>
      <c r="AC1466" s="113"/>
      <c r="AD1466" s="108"/>
      <c r="AE1466" s="108"/>
      <c r="AF1466" s="108"/>
      <c r="AG1466" s="113"/>
      <c r="AH1466" s="113"/>
      <c r="AI1466" s="113"/>
      <c r="AJ1466" s="108"/>
      <c r="AK1466" s="108"/>
      <c r="AL1466" s="108"/>
      <c r="AM1466" s="118"/>
      <c r="AN1466" s="118"/>
      <c r="AO1466" s="118"/>
      <c r="AP1466" s="118"/>
      <c r="AQ1466" s="118"/>
      <c r="AR1466" s="118"/>
      <c r="AS1466" s="118"/>
      <c r="AT1466" s="118"/>
      <c r="AU1466" s="118"/>
      <c r="AV1466" s="118"/>
      <c r="AW1466" s="118"/>
      <c r="AX1466" s="118"/>
      <c r="AY1466" s="119">
        <f t="shared" si="4"/>
        <v>0</v>
      </c>
      <c r="AZ1466" s="118"/>
    </row>
    <row r="1467">
      <c r="A1467" s="107">
        <f t="shared" si="5"/>
        <v>1466</v>
      </c>
      <c r="B1467" s="108"/>
      <c r="C1467" s="111"/>
      <c r="D1467" s="108"/>
      <c r="E1467" s="108"/>
      <c r="F1467" s="127"/>
      <c r="G1467" s="127"/>
      <c r="H1467" s="111"/>
      <c r="I1467" s="111"/>
      <c r="J1467" s="121"/>
      <c r="K1467" s="121"/>
      <c r="L1467" s="113"/>
      <c r="M1467" s="108"/>
      <c r="N1467" s="127"/>
      <c r="O1467" s="108"/>
      <c r="P1467" s="113"/>
      <c r="Q1467" s="113"/>
      <c r="R1467" s="113"/>
      <c r="S1467" s="108"/>
      <c r="T1467" s="111"/>
      <c r="U1467" s="108"/>
      <c r="V1467" s="108"/>
      <c r="W1467" s="108"/>
      <c r="X1467" s="108"/>
      <c r="Y1467" s="116"/>
      <c r="Z1467" s="128"/>
      <c r="AA1467" s="108"/>
      <c r="AB1467" s="113"/>
      <c r="AC1467" s="113"/>
      <c r="AD1467" s="108"/>
      <c r="AE1467" s="108"/>
      <c r="AF1467" s="108"/>
      <c r="AG1467" s="113"/>
      <c r="AH1467" s="113"/>
      <c r="AI1467" s="113"/>
      <c r="AJ1467" s="108"/>
      <c r="AK1467" s="108"/>
      <c r="AL1467" s="108"/>
      <c r="AM1467" s="118"/>
      <c r="AN1467" s="118"/>
      <c r="AO1467" s="118"/>
      <c r="AP1467" s="118"/>
      <c r="AQ1467" s="118"/>
      <c r="AR1467" s="118"/>
      <c r="AS1467" s="118"/>
      <c r="AT1467" s="118"/>
      <c r="AU1467" s="118"/>
      <c r="AV1467" s="118"/>
      <c r="AW1467" s="118"/>
      <c r="AX1467" s="118"/>
      <c r="AY1467" s="119">
        <f t="shared" si="4"/>
        <v>0</v>
      </c>
      <c r="AZ1467" s="118"/>
    </row>
    <row r="1468">
      <c r="A1468" s="107">
        <f t="shared" si="5"/>
        <v>1467</v>
      </c>
      <c r="B1468" s="108"/>
      <c r="C1468" s="111"/>
      <c r="D1468" s="108"/>
      <c r="E1468" s="108"/>
      <c r="F1468" s="127"/>
      <c r="G1468" s="127"/>
      <c r="H1468" s="111"/>
      <c r="I1468" s="111"/>
      <c r="J1468" s="121"/>
      <c r="K1468" s="121"/>
      <c r="L1468" s="113"/>
      <c r="M1468" s="108"/>
      <c r="N1468" s="127"/>
      <c r="O1468" s="108"/>
      <c r="P1468" s="113"/>
      <c r="Q1468" s="113"/>
      <c r="R1468" s="113"/>
      <c r="S1468" s="108"/>
      <c r="T1468" s="111"/>
      <c r="U1468" s="108"/>
      <c r="V1468" s="108"/>
      <c r="W1468" s="108"/>
      <c r="X1468" s="108"/>
      <c r="Y1468" s="116"/>
      <c r="Z1468" s="128"/>
      <c r="AA1468" s="108"/>
      <c r="AB1468" s="113"/>
      <c r="AC1468" s="113"/>
      <c r="AD1468" s="108"/>
      <c r="AE1468" s="108"/>
      <c r="AF1468" s="108"/>
      <c r="AG1468" s="113"/>
      <c r="AH1468" s="113"/>
      <c r="AI1468" s="113"/>
      <c r="AJ1468" s="108"/>
      <c r="AK1468" s="108"/>
      <c r="AL1468" s="108"/>
      <c r="AM1468" s="118"/>
      <c r="AN1468" s="118"/>
      <c r="AO1468" s="118"/>
      <c r="AP1468" s="118"/>
      <c r="AQ1468" s="118"/>
      <c r="AR1468" s="118"/>
      <c r="AS1468" s="118"/>
      <c r="AT1468" s="118"/>
      <c r="AU1468" s="118"/>
      <c r="AV1468" s="118"/>
      <c r="AW1468" s="118"/>
      <c r="AX1468" s="118"/>
      <c r="AY1468" s="119">
        <f t="shared" si="4"/>
        <v>0</v>
      </c>
      <c r="AZ1468" s="118"/>
    </row>
    <row r="1469">
      <c r="A1469" s="107">
        <f t="shared" si="5"/>
        <v>1468</v>
      </c>
      <c r="B1469" s="108"/>
      <c r="C1469" s="111"/>
      <c r="D1469" s="108"/>
      <c r="E1469" s="108"/>
      <c r="F1469" s="127"/>
      <c r="G1469" s="127"/>
      <c r="H1469" s="111"/>
      <c r="I1469" s="111"/>
      <c r="J1469" s="121"/>
      <c r="K1469" s="121"/>
      <c r="L1469" s="113"/>
      <c r="M1469" s="108"/>
      <c r="N1469" s="127"/>
      <c r="O1469" s="108"/>
      <c r="P1469" s="113"/>
      <c r="Q1469" s="113"/>
      <c r="R1469" s="113"/>
      <c r="S1469" s="108"/>
      <c r="T1469" s="111"/>
      <c r="U1469" s="108"/>
      <c r="V1469" s="108"/>
      <c r="W1469" s="108"/>
      <c r="X1469" s="108"/>
      <c r="Y1469" s="116"/>
      <c r="Z1469" s="128"/>
      <c r="AA1469" s="108"/>
      <c r="AB1469" s="113"/>
      <c r="AC1469" s="113"/>
      <c r="AD1469" s="108"/>
      <c r="AE1469" s="108"/>
      <c r="AF1469" s="108"/>
      <c r="AG1469" s="113"/>
      <c r="AH1469" s="113"/>
      <c r="AI1469" s="113"/>
      <c r="AJ1469" s="108"/>
      <c r="AK1469" s="108"/>
      <c r="AL1469" s="108"/>
      <c r="AM1469" s="118"/>
      <c r="AN1469" s="118"/>
      <c r="AO1469" s="118"/>
      <c r="AP1469" s="118"/>
      <c r="AQ1469" s="118"/>
      <c r="AR1469" s="118"/>
      <c r="AS1469" s="118"/>
      <c r="AT1469" s="118"/>
      <c r="AU1469" s="118"/>
      <c r="AV1469" s="118"/>
      <c r="AW1469" s="118"/>
      <c r="AX1469" s="118"/>
      <c r="AY1469" s="119">
        <f t="shared" si="4"/>
        <v>0</v>
      </c>
      <c r="AZ1469" s="118"/>
    </row>
    <row r="1470">
      <c r="A1470" s="107">
        <f t="shared" si="5"/>
        <v>1469</v>
      </c>
      <c r="B1470" s="108"/>
      <c r="C1470" s="111"/>
      <c r="D1470" s="108"/>
      <c r="E1470" s="108"/>
      <c r="F1470" s="127"/>
      <c r="G1470" s="127"/>
      <c r="H1470" s="111"/>
      <c r="I1470" s="111"/>
      <c r="J1470" s="121"/>
      <c r="K1470" s="121"/>
      <c r="L1470" s="113"/>
      <c r="M1470" s="108"/>
      <c r="N1470" s="127"/>
      <c r="O1470" s="108"/>
      <c r="P1470" s="113"/>
      <c r="Q1470" s="113"/>
      <c r="R1470" s="113"/>
      <c r="S1470" s="108"/>
      <c r="T1470" s="111"/>
      <c r="U1470" s="108"/>
      <c r="V1470" s="108"/>
      <c r="W1470" s="108"/>
      <c r="X1470" s="108"/>
      <c r="Y1470" s="116"/>
      <c r="Z1470" s="128"/>
      <c r="AA1470" s="108"/>
      <c r="AB1470" s="113"/>
      <c r="AC1470" s="113"/>
      <c r="AD1470" s="108"/>
      <c r="AE1470" s="108"/>
      <c r="AF1470" s="108"/>
      <c r="AG1470" s="113"/>
      <c r="AH1470" s="113"/>
      <c r="AI1470" s="113"/>
      <c r="AJ1470" s="108"/>
      <c r="AK1470" s="108"/>
      <c r="AL1470" s="108"/>
      <c r="AM1470" s="118"/>
      <c r="AN1470" s="118"/>
      <c r="AO1470" s="118"/>
      <c r="AP1470" s="118"/>
      <c r="AQ1470" s="118"/>
      <c r="AR1470" s="118"/>
      <c r="AS1470" s="118"/>
      <c r="AT1470" s="118"/>
      <c r="AU1470" s="118"/>
      <c r="AV1470" s="118"/>
      <c r="AW1470" s="118"/>
      <c r="AX1470" s="118"/>
      <c r="AY1470" s="119">
        <f t="shared" si="4"/>
        <v>0</v>
      </c>
      <c r="AZ1470" s="118"/>
    </row>
    <row r="1471">
      <c r="A1471" s="107">
        <f t="shared" si="5"/>
        <v>1470</v>
      </c>
      <c r="B1471" s="108"/>
      <c r="C1471" s="111"/>
      <c r="D1471" s="108"/>
      <c r="E1471" s="108"/>
      <c r="F1471" s="127"/>
      <c r="G1471" s="127"/>
      <c r="H1471" s="111"/>
      <c r="I1471" s="111"/>
      <c r="J1471" s="121"/>
      <c r="K1471" s="121"/>
      <c r="L1471" s="113"/>
      <c r="M1471" s="108"/>
      <c r="N1471" s="127"/>
      <c r="O1471" s="108"/>
      <c r="P1471" s="113"/>
      <c r="Q1471" s="113"/>
      <c r="R1471" s="113"/>
      <c r="S1471" s="108"/>
      <c r="T1471" s="111"/>
      <c r="U1471" s="108"/>
      <c r="V1471" s="108"/>
      <c r="W1471" s="108"/>
      <c r="X1471" s="108"/>
      <c r="Y1471" s="116"/>
      <c r="Z1471" s="128"/>
      <c r="AA1471" s="108"/>
      <c r="AB1471" s="113"/>
      <c r="AC1471" s="113"/>
      <c r="AD1471" s="108"/>
      <c r="AE1471" s="108"/>
      <c r="AF1471" s="108"/>
      <c r="AG1471" s="113"/>
      <c r="AH1471" s="113"/>
      <c r="AI1471" s="113"/>
      <c r="AJ1471" s="108"/>
      <c r="AK1471" s="108"/>
      <c r="AL1471" s="108"/>
      <c r="AM1471" s="118"/>
      <c r="AN1471" s="118"/>
      <c r="AO1471" s="118"/>
      <c r="AP1471" s="118"/>
      <c r="AQ1471" s="118"/>
      <c r="AR1471" s="118"/>
      <c r="AS1471" s="118"/>
      <c r="AT1471" s="118"/>
      <c r="AU1471" s="118"/>
      <c r="AV1471" s="118"/>
      <c r="AW1471" s="118"/>
      <c r="AX1471" s="118"/>
      <c r="AY1471" s="119">
        <f t="shared" si="4"/>
        <v>0</v>
      </c>
      <c r="AZ1471" s="118"/>
    </row>
    <row r="1472">
      <c r="A1472" s="107">
        <f t="shared" si="5"/>
        <v>1471</v>
      </c>
      <c r="B1472" s="108"/>
      <c r="C1472" s="111"/>
      <c r="D1472" s="108"/>
      <c r="E1472" s="108"/>
      <c r="F1472" s="127"/>
      <c r="G1472" s="127"/>
      <c r="H1472" s="111"/>
      <c r="I1472" s="111"/>
      <c r="J1472" s="121"/>
      <c r="K1472" s="121"/>
      <c r="L1472" s="113"/>
      <c r="M1472" s="108"/>
      <c r="N1472" s="127"/>
      <c r="O1472" s="108"/>
      <c r="P1472" s="113"/>
      <c r="Q1472" s="113"/>
      <c r="R1472" s="113"/>
      <c r="S1472" s="108"/>
      <c r="T1472" s="111"/>
      <c r="U1472" s="108"/>
      <c r="V1472" s="108"/>
      <c r="W1472" s="108"/>
      <c r="X1472" s="108"/>
      <c r="Y1472" s="116"/>
      <c r="Z1472" s="128"/>
      <c r="AA1472" s="108"/>
      <c r="AB1472" s="113"/>
      <c r="AC1472" s="113"/>
      <c r="AD1472" s="108"/>
      <c r="AE1472" s="108"/>
      <c r="AF1472" s="108"/>
      <c r="AG1472" s="113"/>
      <c r="AH1472" s="113"/>
      <c r="AI1472" s="113"/>
      <c r="AJ1472" s="108"/>
      <c r="AK1472" s="108"/>
      <c r="AL1472" s="108"/>
      <c r="AM1472" s="118"/>
      <c r="AN1472" s="118"/>
      <c r="AO1472" s="118"/>
      <c r="AP1472" s="118"/>
      <c r="AQ1472" s="118"/>
      <c r="AR1472" s="118"/>
      <c r="AS1472" s="118"/>
      <c r="AT1472" s="118"/>
      <c r="AU1472" s="118"/>
      <c r="AV1472" s="118"/>
      <c r="AW1472" s="118"/>
      <c r="AX1472" s="118"/>
      <c r="AY1472" s="119">
        <f t="shared" si="4"/>
        <v>0</v>
      </c>
      <c r="AZ1472" s="118"/>
    </row>
    <row r="1473">
      <c r="A1473" s="107">
        <f t="shared" si="5"/>
        <v>1472</v>
      </c>
      <c r="B1473" s="108"/>
      <c r="C1473" s="111"/>
      <c r="D1473" s="108"/>
      <c r="E1473" s="108"/>
      <c r="F1473" s="127"/>
      <c r="G1473" s="127"/>
      <c r="H1473" s="111"/>
      <c r="I1473" s="111"/>
      <c r="J1473" s="121"/>
      <c r="K1473" s="121"/>
      <c r="L1473" s="113"/>
      <c r="M1473" s="108"/>
      <c r="N1473" s="127"/>
      <c r="O1473" s="108"/>
      <c r="P1473" s="113"/>
      <c r="Q1473" s="113"/>
      <c r="R1473" s="113"/>
      <c r="S1473" s="108"/>
      <c r="T1473" s="111"/>
      <c r="U1473" s="108"/>
      <c r="V1473" s="108"/>
      <c r="W1473" s="108"/>
      <c r="X1473" s="108"/>
      <c r="Y1473" s="116"/>
      <c r="Z1473" s="128"/>
      <c r="AA1473" s="108"/>
      <c r="AB1473" s="113"/>
      <c r="AC1473" s="113"/>
      <c r="AD1473" s="108"/>
      <c r="AE1473" s="108"/>
      <c r="AF1473" s="108"/>
      <c r="AG1473" s="113"/>
      <c r="AH1473" s="113"/>
      <c r="AI1473" s="113"/>
      <c r="AJ1473" s="108"/>
      <c r="AK1473" s="108"/>
      <c r="AL1473" s="108"/>
      <c r="AM1473" s="118"/>
      <c r="AN1473" s="118"/>
      <c r="AO1473" s="118"/>
      <c r="AP1473" s="118"/>
      <c r="AQ1473" s="118"/>
      <c r="AR1473" s="118"/>
      <c r="AS1473" s="118"/>
      <c r="AT1473" s="118"/>
      <c r="AU1473" s="118"/>
      <c r="AV1473" s="118"/>
      <c r="AW1473" s="118"/>
      <c r="AX1473" s="118"/>
      <c r="AY1473" s="119">
        <f t="shared" si="4"/>
        <v>0</v>
      </c>
      <c r="AZ1473" s="118"/>
    </row>
    <row r="1474">
      <c r="A1474" s="107">
        <f t="shared" si="5"/>
        <v>1473</v>
      </c>
      <c r="B1474" s="108"/>
      <c r="C1474" s="111"/>
      <c r="D1474" s="108"/>
      <c r="E1474" s="108"/>
      <c r="F1474" s="127"/>
      <c r="G1474" s="127"/>
      <c r="H1474" s="111"/>
      <c r="I1474" s="111"/>
      <c r="J1474" s="121"/>
      <c r="K1474" s="121"/>
      <c r="L1474" s="113"/>
      <c r="M1474" s="108"/>
      <c r="N1474" s="127"/>
      <c r="O1474" s="108"/>
      <c r="P1474" s="113"/>
      <c r="Q1474" s="113"/>
      <c r="R1474" s="113"/>
      <c r="S1474" s="108"/>
      <c r="T1474" s="111"/>
      <c r="U1474" s="108"/>
      <c r="V1474" s="108"/>
      <c r="W1474" s="108"/>
      <c r="X1474" s="108"/>
      <c r="Y1474" s="116"/>
      <c r="Z1474" s="128"/>
      <c r="AA1474" s="108"/>
      <c r="AB1474" s="113"/>
      <c r="AC1474" s="113"/>
      <c r="AD1474" s="108"/>
      <c r="AE1474" s="108"/>
      <c r="AF1474" s="108"/>
      <c r="AG1474" s="113"/>
      <c r="AH1474" s="113"/>
      <c r="AI1474" s="113"/>
      <c r="AJ1474" s="108"/>
      <c r="AK1474" s="108"/>
      <c r="AL1474" s="108"/>
      <c r="AM1474" s="118"/>
      <c r="AN1474" s="118"/>
      <c r="AO1474" s="118"/>
      <c r="AP1474" s="118"/>
      <c r="AQ1474" s="118"/>
      <c r="AR1474" s="118"/>
      <c r="AS1474" s="118"/>
      <c r="AT1474" s="118"/>
      <c r="AU1474" s="118"/>
      <c r="AV1474" s="118"/>
      <c r="AW1474" s="118"/>
      <c r="AX1474" s="118"/>
      <c r="AY1474" s="119">
        <f t="shared" si="4"/>
        <v>0</v>
      </c>
      <c r="AZ1474" s="118"/>
    </row>
    <row r="1475">
      <c r="A1475" s="107">
        <f t="shared" si="5"/>
        <v>1474</v>
      </c>
      <c r="B1475" s="108"/>
      <c r="C1475" s="111"/>
      <c r="D1475" s="108"/>
      <c r="E1475" s="108"/>
      <c r="F1475" s="127"/>
      <c r="G1475" s="127"/>
      <c r="H1475" s="111"/>
      <c r="I1475" s="111"/>
      <c r="J1475" s="121"/>
      <c r="K1475" s="121"/>
      <c r="L1475" s="113"/>
      <c r="M1475" s="108"/>
      <c r="N1475" s="127"/>
      <c r="O1475" s="108"/>
      <c r="P1475" s="113"/>
      <c r="Q1475" s="113"/>
      <c r="R1475" s="113"/>
      <c r="S1475" s="108"/>
      <c r="T1475" s="111"/>
      <c r="U1475" s="108"/>
      <c r="V1475" s="108"/>
      <c r="W1475" s="108"/>
      <c r="X1475" s="108"/>
      <c r="Y1475" s="116"/>
      <c r="Z1475" s="128"/>
      <c r="AA1475" s="108"/>
      <c r="AB1475" s="113"/>
      <c r="AC1475" s="113"/>
      <c r="AD1475" s="108"/>
      <c r="AE1475" s="108"/>
      <c r="AF1475" s="108"/>
      <c r="AG1475" s="113"/>
      <c r="AH1475" s="113"/>
      <c r="AI1475" s="113"/>
      <c r="AJ1475" s="108"/>
      <c r="AK1475" s="108"/>
      <c r="AL1475" s="108"/>
      <c r="AM1475" s="118"/>
      <c r="AN1475" s="118"/>
      <c r="AO1475" s="118"/>
      <c r="AP1475" s="118"/>
      <c r="AQ1475" s="118"/>
      <c r="AR1475" s="118"/>
      <c r="AS1475" s="118"/>
      <c r="AT1475" s="118"/>
      <c r="AU1475" s="118"/>
      <c r="AV1475" s="118"/>
      <c r="AW1475" s="118"/>
      <c r="AX1475" s="118"/>
      <c r="AY1475" s="119">
        <f t="shared" si="4"/>
        <v>0</v>
      </c>
      <c r="AZ1475" s="118"/>
    </row>
    <row r="1476">
      <c r="A1476" s="107">
        <f t="shared" si="5"/>
        <v>1475</v>
      </c>
      <c r="B1476" s="108"/>
      <c r="C1476" s="111"/>
      <c r="D1476" s="108"/>
      <c r="E1476" s="108"/>
      <c r="F1476" s="127"/>
      <c r="G1476" s="127"/>
      <c r="H1476" s="111"/>
      <c r="I1476" s="111"/>
      <c r="J1476" s="121"/>
      <c r="K1476" s="121"/>
      <c r="L1476" s="113"/>
      <c r="M1476" s="108"/>
      <c r="N1476" s="127"/>
      <c r="O1476" s="108"/>
      <c r="P1476" s="113"/>
      <c r="Q1476" s="113"/>
      <c r="R1476" s="113"/>
      <c r="S1476" s="108"/>
      <c r="T1476" s="111"/>
      <c r="U1476" s="108"/>
      <c r="V1476" s="108"/>
      <c r="W1476" s="108"/>
      <c r="X1476" s="108"/>
      <c r="Y1476" s="116"/>
      <c r="Z1476" s="128"/>
      <c r="AA1476" s="108"/>
      <c r="AB1476" s="113"/>
      <c r="AC1476" s="113"/>
      <c r="AD1476" s="108"/>
      <c r="AE1476" s="108"/>
      <c r="AF1476" s="108"/>
      <c r="AG1476" s="113"/>
      <c r="AH1476" s="113"/>
      <c r="AI1476" s="113"/>
      <c r="AJ1476" s="108"/>
      <c r="AK1476" s="108"/>
      <c r="AL1476" s="108"/>
      <c r="AM1476" s="118"/>
      <c r="AN1476" s="118"/>
      <c r="AO1476" s="118"/>
      <c r="AP1476" s="118"/>
      <c r="AQ1476" s="118"/>
      <c r="AR1476" s="118"/>
      <c r="AS1476" s="118"/>
      <c r="AT1476" s="118"/>
      <c r="AU1476" s="118"/>
      <c r="AV1476" s="118"/>
      <c r="AW1476" s="118"/>
      <c r="AX1476" s="118"/>
      <c r="AY1476" s="119">
        <f t="shared" si="4"/>
        <v>0</v>
      </c>
      <c r="AZ1476" s="118"/>
    </row>
    <row r="1477">
      <c r="A1477" s="107">
        <f t="shared" si="5"/>
        <v>1476</v>
      </c>
      <c r="B1477" s="108"/>
      <c r="C1477" s="111"/>
      <c r="D1477" s="108"/>
      <c r="E1477" s="108"/>
      <c r="F1477" s="127"/>
      <c r="G1477" s="127"/>
      <c r="H1477" s="111"/>
      <c r="I1477" s="111"/>
      <c r="J1477" s="121"/>
      <c r="K1477" s="121"/>
      <c r="L1477" s="113"/>
      <c r="M1477" s="108"/>
      <c r="N1477" s="127"/>
      <c r="O1477" s="108"/>
      <c r="P1477" s="113"/>
      <c r="Q1477" s="113"/>
      <c r="R1477" s="113"/>
      <c r="S1477" s="108"/>
      <c r="T1477" s="111"/>
      <c r="U1477" s="108"/>
      <c r="V1477" s="108"/>
      <c r="W1477" s="108"/>
      <c r="X1477" s="108"/>
      <c r="Y1477" s="116"/>
      <c r="Z1477" s="128"/>
      <c r="AA1477" s="108"/>
      <c r="AB1477" s="113"/>
      <c r="AC1477" s="113"/>
      <c r="AD1477" s="108"/>
      <c r="AE1477" s="108"/>
      <c r="AF1477" s="108"/>
      <c r="AG1477" s="113"/>
      <c r="AH1477" s="113"/>
      <c r="AI1477" s="113"/>
      <c r="AJ1477" s="108"/>
      <c r="AK1477" s="108"/>
      <c r="AL1477" s="108"/>
      <c r="AM1477" s="118"/>
      <c r="AN1477" s="118"/>
      <c r="AO1477" s="118"/>
      <c r="AP1477" s="118"/>
      <c r="AQ1477" s="118"/>
      <c r="AR1477" s="118"/>
      <c r="AS1477" s="118"/>
      <c r="AT1477" s="118"/>
      <c r="AU1477" s="118"/>
      <c r="AV1477" s="118"/>
      <c r="AW1477" s="118"/>
      <c r="AX1477" s="118"/>
      <c r="AY1477" s="119">
        <f t="shared" si="4"/>
        <v>0</v>
      </c>
      <c r="AZ1477" s="118"/>
    </row>
    <row r="1478">
      <c r="A1478" s="107">
        <f t="shared" si="5"/>
        <v>1477</v>
      </c>
      <c r="B1478" s="108"/>
      <c r="C1478" s="111"/>
      <c r="D1478" s="108"/>
      <c r="E1478" s="108"/>
      <c r="F1478" s="127"/>
      <c r="G1478" s="127"/>
      <c r="H1478" s="111"/>
      <c r="I1478" s="111"/>
      <c r="J1478" s="121"/>
      <c r="K1478" s="121"/>
      <c r="L1478" s="113"/>
      <c r="M1478" s="108"/>
      <c r="N1478" s="127"/>
      <c r="O1478" s="108"/>
      <c r="P1478" s="113"/>
      <c r="Q1478" s="113"/>
      <c r="R1478" s="113"/>
      <c r="S1478" s="108"/>
      <c r="T1478" s="111"/>
      <c r="U1478" s="108"/>
      <c r="V1478" s="108"/>
      <c r="W1478" s="108"/>
      <c r="X1478" s="108"/>
      <c r="Y1478" s="116"/>
      <c r="Z1478" s="128"/>
      <c r="AA1478" s="108"/>
      <c r="AB1478" s="113"/>
      <c r="AC1478" s="113"/>
      <c r="AD1478" s="108"/>
      <c r="AE1478" s="108"/>
      <c r="AF1478" s="108"/>
      <c r="AG1478" s="113"/>
      <c r="AH1478" s="113"/>
      <c r="AI1478" s="113"/>
      <c r="AJ1478" s="108"/>
      <c r="AK1478" s="108"/>
      <c r="AL1478" s="108"/>
      <c r="AM1478" s="118"/>
      <c r="AN1478" s="118"/>
      <c r="AO1478" s="118"/>
      <c r="AP1478" s="118"/>
      <c r="AQ1478" s="118"/>
      <c r="AR1478" s="118"/>
      <c r="AS1478" s="118"/>
      <c r="AT1478" s="118"/>
      <c r="AU1478" s="118"/>
      <c r="AV1478" s="118"/>
      <c r="AW1478" s="118"/>
      <c r="AX1478" s="118"/>
      <c r="AY1478" s="119">
        <f t="shared" si="4"/>
        <v>0</v>
      </c>
      <c r="AZ1478" s="118"/>
    </row>
    <row r="1479">
      <c r="A1479" s="107">
        <f t="shared" si="5"/>
        <v>1478</v>
      </c>
      <c r="B1479" s="108"/>
      <c r="C1479" s="111"/>
      <c r="D1479" s="108"/>
      <c r="E1479" s="108"/>
      <c r="F1479" s="127"/>
      <c r="G1479" s="127"/>
      <c r="H1479" s="111"/>
      <c r="I1479" s="111"/>
      <c r="J1479" s="121"/>
      <c r="K1479" s="121"/>
      <c r="L1479" s="113"/>
      <c r="M1479" s="108"/>
      <c r="N1479" s="127"/>
      <c r="O1479" s="108"/>
      <c r="P1479" s="113"/>
      <c r="Q1479" s="113"/>
      <c r="R1479" s="113"/>
      <c r="S1479" s="108"/>
      <c r="T1479" s="111"/>
      <c r="U1479" s="108"/>
      <c r="V1479" s="108"/>
      <c r="W1479" s="108"/>
      <c r="X1479" s="108"/>
      <c r="Y1479" s="116"/>
      <c r="Z1479" s="128"/>
      <c r="AA1479" s="108"/>
      <c r="AB1479" s="113"/>
      <c r="AC1479" s="113"/>
      <c r="AD1479" s="108"/>
      <c r="AE1479" s="108"/>
      <c r="AF1479" s="108"/>
      <c r="AG1479" s="113"/>
      <c r="AH1479" s="113"/>
      <c r="AI1479" s="113"/>
      <c r="AJ1479" s="108"/>
      <c r="AK1479" s="108"/>
      <c r="AL1479" s="108"/>
      <c r="AM1479" s="118"/>
      <c r="AN1479" s="118"/>
      <c r="AO1479" s="118"/>
      <c r="AP1479" s="118"/>
      <c r="AQ1479" s="118"/>
      <c r="AR1479" s="118"/>
      <c r="AS1479" s="118"/>
      <c r="AT1479" s="118"/>
      <c r="AU1479" s="118"/>
      <c r="AV1479" s="118"/>
      <c r="AW1479" s="118"/>
      <c r="AX1479" s="118"/>
      <c r="AY1479" s="119">
        <f t="shared" si="4"/>
        <v>0</v>
      </c>
      <c r="AZ1479" s="118"/>
    </row>
    <row r="1480">
      <c r="A1480" s="107">
        <f t="shared" si="5"/>
        <v>1479</v>
      </c>
      <c r="B1480" s="108"/>
      <c r="C1480" s="111"/>
      <c r="D1480" s="108"/>
      <c r="E1480" s="108"/>
      <c r="F1480" s="127"/>
      <c r="G1480" s="127"/>
      <c r="H1480" s="111"/>
      <c r="I1480" s="111"/>
      <c r="J1480" s="121"/>
      <c r="K1480" s="121"/>
      <c r="L1480" s="113"/>
      <c r="M1480" s="108"/>
      <c r="N1480" s="127"/>
      <c r="O1480" s="108"/>
      <c r="P1480" s="113"/>
      <c r="Q1480" s="113"/>
      <c r="R1480" s="113"/>
      <c r="S1480" s="108"/>
      <c r="T1480" s="111"/>
      <c r="U1480" s="108"/>
      <c r="V1480" s="108"/>
      <c r="W1480" s="108"/>
      <c r="X1480" s="108"/>
      <c r="Y1480" s="116"/>
      <c r="Z1480" s="128"/>
      <c r="AA1480" s="108"/>
      <c r="AB1480" s="113"/>
      <c r="AC1480" s="113"/>
      <c r="AD1480" s="108"/>
      <c r="AE1480" s="108"/>
      <c r="AF1480" s="108"/>
      <c r="AG1480" s="113"/>
      <c r="AH1480" s="113"/>
      <c r="AI1480" s="113"/>
      <c r="AJ1480" s="108"/>
      <c r="AK1480" s="108"/>
      <c r="AL1480" s="108"/>
      <c r="AM1480" s="118"/>
      <c r="AN1480" s="118"/>
      <c r="AO1480" s="118"/>
      <c r="AP1480" s="118"/>
      <c r="AQ1480" s="118"/>
      <c r="AR1480" s="118"/>
      <c r="AS1480" s="118"/>
      <c r="AT1480" s="118"/>
      <c r="AU1480" s="118"/>
      <c r="AV1480" s="118"/>
      <c r="AW1480" s="118"/>
      <c r="AX1480" s="118"/>
      <c r="AY1480" s="119">
        <f t="shared" si="4"/>
        <v>0</v>
      </c>
      <c r="AZ1480" s="118"/>
    </row>
    <row r="1481">
      <c r="A1481" s="107">
        <f t="shared" si="5"/>
        <v>1480</v>
      </c>
      <c r="B1481" s="108"/>
      <c r="C1481" s="111"/>
      <c r="D1481" s="108"/>
      <c r="E1481" s="108"/>
      <c r="F1481" s="127"/>
      <c r="G1481" s="127"/>
      <c r="H1481" s="111"/>
      <c r="I1481" s="111"/>
      <c r="J1481" s="121"/>
      <c r="K1481" s="121"/>
      <c r="L1481" s="113"/>
      <c r="M1481" s="108"/>
      <c r="N1481" s="127"/>
      <c r="O1481" s="108"/>
      <c r="P1481" s="113"/>
      <c r="Q1481" s="113"/>
      <c r="R1481" s="113"/>
      <c r="S1481" s="108"/>
      <c r="T1481" s="111"/>
      <c r="U1481" s="108"/>
      <c r="V1481" s="108"/>
      <c r="W1481" s="108"/>
      <c r="X1481" s="108"/>
      <c r="Y1481" s="116"/>
      <c r="Z1481" s="128"/>
      <c r="AA1481" s="108"/>
      <c r="AB1481" s="113"/>
      <c r="AC1481" s="113"/>
      <c r="AD1481" s="108"/>
      <c r="AE1481" s="108"/>
      <c r="AF1481" s="108"/>
      <c r="AG1481" s="113"/>
      <c r="AH1481" s="113"/>
      <c r="AI1481" s="113"/>
      <c r="AJ1481" s="108"/>
      <c r="AK1481" s="108"/>
      <c r="AL1481" s="108"/>
      <c r="AM1481" s="118"/>
      <c r="AN1481" s="118"/>
      <c r="AO1481" s="118"/>
      <c r="AP1481" s="118"/>
      <c r="AQ1481" s="118"/>
      <c r="AR1481" s="118"/>
      <c r="AS1481" s="118"/>
      <c r="AT1481" s="118"/>
      <c r="AU1481" s="118"/>
      <c r="AV1481" s="118"/>
      <c r="AW1481" s="118"/>
      <c r="AX1481" s="118"/>
      <c r="AY1481" s="119">
        <f t="shared" si="4"/>
        <v>0</v>
      </c>
      <c r="AZ1481" s="118"/>
    </row>
    <row r="1482">
      <c r="A1482" s="107">
        <f t="shared" si="5"/>
        <v>1481</v>
      </c>
      <c r="B1482" s="108"/>
      <c r="C1482" s="111"/>
      <c r="D1482" s="108"/>
      <c r="E1482" s="108"/>
      <c r="F1482" s="127"/>
      <c r="G1482" s="127"/>
      <c r="H1482" s="111"/>
      <c r="I1482" s="111"/>
      <c r="J1482" s="121"/>
      <c r="K1482" s="121"/>
      <c r="L1482" s="113"/>
      <c r="M1482" s="108"/>
      <c r="N1482" s="127"/>
      <c r="O1482" s="108"/>
      <c r="P1482" s="113"/>
      <c r="Q1482" s="113"/>
      <c r="R1482" s="113"/>
      <c r="S1482" s="108"/>
      <c r="T1482" s="111"/>
      <c r="U1482" s="108"/>
      <c r="V1482" s="108"/>
      <c r="W1482" s="108"/>
      <c r="X1482" s="108"/>
      <c r="Y1482" s="116"/>
      <c r="Z1482" s="128"/>
      <c r="AA1482" s="108"/>
      <c r="AB1482" s="113"/>
      <c r="AC1482" s="113"/>
      <c r="AD1482" s="108"/>
      <c r="AE1482" s="108"/>
      <c r="AF1482" s="108"/>
      <c r="AG1482" s="113"/>
      <c r="AH1482" s="113"/>
      <c r="AI1482" s="113"/>
      <c r="AJ1482" s="108"/>
      <c r="AK1482" s="108"/>
      <c r="AL1482" s="108"/>
      <c r="AM1482" s="118"/>
      <c r="AN1482" s="118"/>
      <c r="AO1482" s="118"/>
      <c r="AP1482" s="118"/>
      <c r="AQ1482" s="118"/>
      <c r="AR1482" s="118"/>
      <c r="AS1482" s="118"/>
      <c r="AT1482" s="118"/>
      <c r="AU1482" s="118"/>
      <c r="AV1482" s="118"/>
      <c r="AW1482" s="118"/>
      <c r="AX1482" s="118"/>
      <c r="AY1482" s="119">
        <f t="shared" si="4"/>
        <v>0</v>
      </c>
      <c r="AZ1482" s="118"/>
    </row>
    <row r="1483">
      <c r="A1483" s="107">
        <f t="shared" si="5"/>
        <v>1482</v>
      </c>
      <c r="B1483" s="108"/>
      <c r="C1483" s="111"/>
      <c r="D1483" s="108"/>
      <c r="E1483" s="108"/>
      <c r="F1483" s="127"/>
      <c r="G1483" s="127"/>
      <c r="H1483" s="111"/>
      <c r="I1483" s="111"/>
      <c r="J1483" s="121"/>
      <c r="K1483" s="121"/>
      <c r="L1483" s="113"/>
      <c r="M1483" s="108"/>
      <c r="N1483" s="127"/>
      <c r="O1483" s="108"/>
      <c r="P1483" s="113"/>
      <c r="Q1483" s="113"/>
      <c r="R1483" s="113"/>
      <c r="S1483" s="108"/>
      <c r="T1483" s="111"/>
      <c r="U1483" s="108"/>
      <c r="V1483" s="108"/>
      <c r="W1483" s="108"/>
      <c r="X1483" s="108"/>
      <c r="Y1483" s="116"/>
      <c r="Z1483" s="128"/>
      <c r="AA1483" s="108"/>
      <c r="AB1483" s="113"/>
      <c r="AC1483" s="113"/>
      <c r="AD1483" s="108"/>
      <c r="AE1483" s="108"/>
      <c r="AF1483" s="108"/>
      <c r="AG1483" s="113"/>
      <c r="AH1483" s="113"/>
      <c r="AI1483" s="113"/>
      <c r="AJ1483" s="108"/>
      <c r="AK1483" s="108"/>
      <c r="AL1483" s="108"/>
      <c r="AM1483" s="118"/>
      <c r="AN1483" s="118"/>
      <c r="AO1483" s="118"/>
      <c r="AP1483" s="118"/>
      <c r="AQ1483" s="118"/>
      <c r="AR1483" s="118"/>
      <c r="AS1483" s="118"/>
      <c r="AT1483" s="118"/>
      <c r="AU1483" s="118"/>
      <c r="AV1483" s="118"/>
      <c r="AW1483" s="118"/>
      <c r="AX1483" s="118"/>
      <c r="AY1483" s="119">
        <f t="shared" si="4"/>
        <v>0</v>
      </c>
      <c r="AZ1483" s="118"/>
    </row>
    <row r="1484">
      <c r="A1484" s="107">
        <f t="shared" si="5"/>
        <v>1483</v>
      </c>
      <c r="B1484" s="108"/>
      <c r="C1484" s="111"/>
      <c r="D1484" s="108"/>
      <c r="E1484" s="108"/>
      <c r="F1484" s="127"/>
      <c r="G1484" s="127"/>
      <c r="H1484" s="111"/>
      <c r="I1484" s="111"/>
      <c r="J1484" s="121"/>
      <c r="K1484" s="121"/>
      <c r="L1484" s="113"/>
      <c r="M1484" s="108"/>
      <c r="N1484" s="127"/>
      <c r="O1484" s="108"/>
      <c r="P1484" s="113"/>
      <c r="Q1484" s="113"/>
      <c r="R1484" s="113"/>
      <c r="S1484" s="108"/>
      <c r="T1484" s="111"/>
      <c r="U1484" s="108"/>
      <c r="V1484" s="108"/>
      <c r="W1484" s="108"/>
      <c r="X1484" s="108"/>
      <c r="Y1484" s="116"/>
      <c r="Z1484" s="128"/>
      <c r="AA1484" s="108"/>
      <c r="AB1484" s="113"/>
      <c r="AC1484" s="113"/>
      <c r="AD1484" s="108"/>
      <c r="AE1484" s="108"/>
      <c r="AF1484" s="108"/>
      <c r="AG1484" s="113"/>
      <c r="AH1484" s="113"/>
      <c r="AI1484" s="113"/>
      <c r="AJ1484" s="108"/>
      <c r="AK1484" s="108"/>
      <c r="AL1484" s="108"/>
      <c r="AM1484" s="118"/>
      <c r="AN1484" s="118"/>
      <c r="AO1484" s="118"/>
      <c r="AP1484" s="118"/>
      <c r="AQ1484" s="118"/>
      <c r="AR1484" s="118"/>
      <c r="AS1484" s="118"/>
      <c r="AT1484" s="118"/>
      <c r="AU1484" s="118"/>
      <c r="AV1484" s="118"/>
      <c r="AW1484" s="118"/>
      <c r="AX1484" s="118"/>
      <c r="AY1484" s="119">
        <f t="shared" si="4"/>
        <v>0</v>
      </c>
      <c r="AZ1484" s="118"/>
    </row>
    <row r="1485">
      <c r="A1485" s="107">
        <f t="shared" si="5"/>
        <v>1484</v>
      </c>
      <c r="B1485" s="108"/>
      <c r="C1485" s="111"/>
      <c r="D1485" s="108"/>
      <c r="E1485" s="108"/>
      <c r="F1485" s="127"/>
      <c r="G1485" s="127"/>
      <c r="H1485" s="111"/>
      <c r="I1485" s="111"/>
      <c r="J1485" s="121"/>
      <c r="K1485" s="121"/>
      <c r="L1485" s="113"/>
      <c r="M1485" s="108"/>
      <c r="N1485" s="127"/>
      <c r="O1485" s="108"/>
      <c r="P1485" s="113"/>
      <c r="Q1485" s="113"/>
      <c r="R1485" s="113"/>
      <c r="S1485" s="108"/>
      <c r="T1485" s="111"/>
      <c r="U1485" s="108"/>
      <c r="V1485" s="108"/>
      <c r="W1485" s="108"/>
      <c r="X1485" s="108"/>
      <c r="Y1485" s="116"/>
      <c r="Z1485" s="128"/>
      <c r="AA1485" s="108"/>
      <c r="AB1485" s="113"/>
      <c r="AC1485" s="113"/>
      <c r="AD1485" s="108"/>
      <c r="AE1485" s="108"/>
      <c r="AF1485" s="108"/>
      <c r="AG1485" s="113"/>
      <c r="AH1485" s="113"/>
      <c r="AI1485" s="113"/>
      <c r="AJ1485" s="108"/>
      <c r="AK1485" s="108"/>
      <c r="AL1485" s="108"/>
      <c r="AM1485" s="118"/>
      <c r="AN1485" s="118"/>
      <c r="AO1485" s="118"/>
      <c r="AP1485" s="118"/>
      <c r="AQ1485" s="118"/>
      <c r="AR1485" s="118"/>
      <c r="AS1485" s="118"/>
      <c r="AT1485" s="118"/>
      <c r="AU1485" s="118"/>
      <c r="AV1485" s="118"/>
      <c r="AW1485" s="118"/>
      <c r="AX1485" s="118"/>
      <c r="AY1485" s="119">
        <f t="shared" si="4"/>
        <v>0</v>
      </c>
      <c r="AZ1485" s="118"/>
    </row>
    <row r="1486">
      <c r="A1486" s="107">
        <f t="shared" si="5"/>
        <v>1485</v>
      </c>
      <c r="B1486" s="108"/>
      <c r="C1486" s="111"/>
      <c r="D1486" s="108"/>
      <c r="E1486" s="108"/>
      <c r="F1486" s="127"/>
      <c r="G1486" s="127"/>
      <c r="H1486" s="111"/>
      <c r="I1486" s="111"/>
      <c r="J1486" s="121"/>
      <c r="K1486" s="121"/>
      <c r="L1486" s="113"/>
      <c r="M1486" s="108"/>
      <c r="N1486" s="127"/>
      <c r="O1486" s="108"/>
      <c r="P1486" s="113"/>
      <c r="Q1486" s="113"/>
      <c r="R1486" s="113"/>
      <c r="S1486" s="108"/>
      <c r="T1486" s="111"/>
      <c r="U1486" s="108"/>
      <c r="V1486" s="108"/>
      <c r="W1486" s="108"/>
      <c r="X1486" s="108"/>
      <c r="Y1486" s="116"/>
      <c r="Z1486" s="128"/>
      <c r="AA1486" s="108"/>
      <c r="AB1486" s="113"/>
      <c r="AC1486" s="113"/>
      <c r="AD1486" s="108"/>
      <c r="AE1486" s="108"/>
      <c r="AF1486" s="108"/>
      <c r="AG1486" s="113"/>
      <c r="AH1486" s="113"/>
      <c r="AI1486" s="113"/>
      <c r="AJ1486" s="108"/>
      <c r="AK1486" s="108"/>
      <c r="AL1486" s="108"/>
      <c r="AM1486" s="118"/>
      <c r="AN1486" s="118"/>
      <c r="AO1486" s="118"/>
      <c r="AP1486" s="118"/>
      <c r="AQ1486" s="118"/>
      <c r="AR1486" s="118"/>
      <c r="AS1486" s="118"/>
      <c r="AT1486" s="118"/>
      <c r="AU1486" s="118"/>
      <c r="AV1486" s="118"/>
      <c r="AW1486" s="118"/>
      <c r="AX1486" s="118"/>
      <c r="AY1486" s="119">
        <f t="shared" si="4"/>
        <v>0</v>
      </c>
      <c r="AZ1486" s="118"/>
    </row>
    <row r="1487">
      <c r="A1487" s="107">
        <f t="shared" si="5"/>
        <v>1486</v>
      </c>
      <c r="B1487" s="108"/>
      <c r="C1487" s="111"/>
      <c r="D1487" s="108"/>
      <c r="E1487" s="108"/>
      <c r="F1487" s="127"/>
      <c r="G1487" s="127"/>
      <c r="H1487" s="111"/>
      <c r="I1487" s="111"/>
      <c r="J1487" s="121"/>
      <c r="K1487" s="121"/>
      <c r="L1487" s="113"/>
      <c r="M1487" s="108"/>
      <c r="N1487" s="127"/>
      <c r="O1487" s="108"/>
      <c r="P1487" s="113"/>
      <c r="Q1487" s="113"/>
      <c r="R1487" s="113"/>
      <c r="S1487" s="108"/>
      <c r="T1487" s="111"/>
      <c r="U1487" s="108"/>
      <c r="V1487" s="108"/>
      <c r="W1487" s="108"/>
      <c r="X1487" s="108"/>
      <c r="Y1487" s="116"/>
      <c r="Z1487" s="128"/>
      <c r="AA1487" s="108"/>
      <c r="AB1487" s="113"/>
      <c r="AC1487" s="113"/>
      <c r="AD1487" s="108"/>
      <c r="AE1487" s="108"/>
      <c r="AF1487" s="108"/>
      <c r="AG1487" s="113"/>
      <c r="AH1487" s="113"/>
      <c r="AI1487" s="113"/>
      <c r="AJ1487" s="108"/>
      <c r="AK1487" s="108"/>
      <c r="AL1487" s="108"/>
      <c r="AM1487" s="118"/>
      <c r="AN1487" s="118"/>
      <c r="AO1487" s="118"/>
      <c r="AP1487" s="118"/>
      <c r="AQ1487" s="118"/>
      <c r="AR1487" s="118"/>
      <c r="AS1487" s="118"/>
      <c r="AT1487" s="118"/>
      <c r="AU1487" s="118"/>
      <c r="AV1487" s="118"/>
      <c r="AW1487" s="118"/>
      <c r="AX1487" s="118"/>
      <c r="AY1487" s="119">
        <f t="shared" si="4"/>
        <v>0</v>
      </c>
      <c r="AZ1487" s="118"/>
    </row>
    <row r="1488">
      <c r="A1488" s="107">
        <f t="shared" si="5"/>
        <v>1487</v>
      </c>
      <c r="B1488" s="108"/>
      <c r="C1488" s="111"/>
      <c r="D1488" s="108"/>
      <c r="E1488" s="108"/>
      <c r="F1488" s="127"/>
      <c r="G1488" s="127"/>
      <c r="H1488" s="111"/>
      <c r="I1488" s="111"/>
      <c r="J1488" s="121"/>
      <c r="K1488" s="121"/>
      <c r="L1488" s="113"/>
      <c r="M1488" s="108"/>
      <c r="N1488" s="127"/>
      <c r="O1488" s="108"/>
      <c r="P1488" s="113"/>
      <c r="Q1488" s="113"/>
      <c r="R1488" s="113"/>
      <c r="S1488" s="108"/>
      <c r="T1488" s="111"/>
      <c r="U1488" s="108"/>
      <c r="V1488" s="108"/>
      <c r="W1488" s="108"/>
      <c r="X1488" s="108"/>
      <c r="Y1488" s="116"/>
      <c r="Z1488" s="128"/>
      <c r="AA1488" s="108"/>
      <c r="AB1488" s="113"/>
      <c r="AC1488" s="113"/>
      <c r="AD1488" s="108"/>
      <c r="AE1488" s="108"/>
      <c r="AF1488" s="108"/>
      <c r="AG1488" s="113"/>
      <c r="AH1488" s="113"/>
      <c r="AI1488" s="113"/>
      <c r="AJ1488" s="108"/>
      <c r="AK1488" s="108"/>
      <c r="AL1488" s="108"/>
      <c r="AM1488" s="118"/>
      <c r="AN1488" s="118"/>
      <c r="AO1488" s="118"/>
      <c r="AP1488" s="118"/>
      <c r="AQ1488" s="118"/>
      <c r="AR1488" s="118"/>
      <c r="AS1488" s="118"/>
      <c r="AT1488" s="118"/>
      <c r="AU1488" s="118"/>
      <c r="AV1488" s="118"/>
      <c r="AW1488" s="118"/>
      <c r="AX1488" s="118"/>
      <c r="AY1488" s="119">
        <f t="shared" si="4"/>
        <v>0</v>
      </c>
      <c r="AZ1488" s="118"/>
    </row>
    <row r="1489">
      <c r="A1489" s="107">
        <f t="shared" si="5"/>
        <v>1488</v>
      </c>
      <c r="B1489" s="108"/>
      <c r="C1489" s="111"/>
      <c r="D1489" s="108"/>
      <c r="E1489" s="108"/>
      <c r="F1489" s="127"/>
      <c r="G1489" s="127"/>
      <c r="H1489" s="111"/>
      <c r="I1489" s="111"/>
      <c r="J1489" s="121"/>
      <c r="K1489" s="121"/>
      <c r="L1489" s="113"/>
      <c r="M1489" s="108"/>
      <c r="N1489" s="127"/>
      <c r="O1489" s="108"/>
      <c r="P1489" s="113"/>
      <c r="Q1489" s="113"/>
      <c r="R1489" s="113"/>
      <c r="S1489" s="108"/>
      <c r="T1489" s="111"/>
      <c r="U1489" s="108"/>
      <c r="V1489" s="108"/>
      <c r="W1489" s="108"/>
      <c r="X1489" s="108"/>
      <c r="Y1489" s="116"/>
      <c r="Z1489" s="128"/>
      <c r="AA1489" s="108"/>
      <c r="AB1489" s="113"/>
      <c r="AC1489" s="113"/>
      <c r="AD1489" s="108"/>
      <c r="AE1489" s="108"/>
      <c r="AF1489" s="108"/>
      <c r="AG1489" s="113"/>
      <c r="AH1489" s="113"/>
      <c r="AI1489" s="113"/>
      <c r="AJ1489" s="108"/>
      <c r="AK1489" s="108"/>
      <c r="AL1489" s="108"/>
      <c r="AM1489" s="118"/>
      <c r="AN1489" s="118"/>
      <c r="AO1489" s="118"/>
      <c r="AP1489" s="118"/>
      <c r="AQ1489" s="118"/>
      <c r="AR1489" s="118"/>
      <c r="AS1489" s="118"/>
      <c r="AT1489" s="118"/>
      <c r="AU1489" s="118"/>
      <c r="AV1489" s="118"/>
      <c r="AW1489" s="118"/>
      <c r="AX1489" s="118"/>
      <c r="AY1489" s="119">
        <f t="shared" si="4"/>
        <v>0</v>
      </c>
      <c r="AZ1489" s="118"/>
    </row>
    <row r="1490">
      <c r="A1490" s="107">
        <f t="shared" si="5"/>
        <v>1489</v>
      </c>
      <c r="B1490" s="108"/>
      <c r="C1490" s="111"/>
      <c r="D1490" s="108"/>
      <c r="E1490" s="108"/>
      <c r="F1490" s="127"/>
      <c r="G1490" s="127"/>
      <c r="H1490" s="111"/>
      <c r="I1490" s="111"/>
      <c r="J1490" s="121"/>
      <c r="K1490" s="121"/>
      <c r="L1490" s="113"/>
      <c r="M1490" s="108"/>
      <c r="N1490" s="127"/>
      <c r="O1490" s="108"/>
      <c r="P1490" s="113"/>
      <c r="Q1490" s="113"/>
      <c r="R1490" s="113"/>
      <c r="S1490" s="108"/>
      <c r="T1490" s="111"/>
      <c r="U1490" s="108"/>
      <c r="V1490" s="108"/>
      <c r="W1490" s="108"/>
      <c r="X1490" s="108"/>
      <c r="Y1490" s="116"/>
      <c r="Z1490" s="128"/>
      <c r="AA1490" s="108"/>
      <c r="AB1490" s="113"/>
      <c r="AC1490" s="113"/>
      <c r="AD1490" s="108"/>
      <c r="AE1490" s="108"/>
      <c r="AF1490" s="108"/>
      <c r="AG1490" s="113"/>
      <c r="AH1490" s="113"/>
      <c r="AI1490" s="113"/>
      <c r="AJ1490" s="108"/>
      <c r="AK1490" s="108"/>
      <c r="AL1490" s="108"/>
      <c r="AM1490" s="118"/>
      <c r="AN1490" s="118"/>
      <c r="AO1490" s="118"/>
      <c r="AP1490" s="118"/>
      <c r="AQ1490" s="118"/>
      <c r="AR1490" s="118"/>
      <c r="AS1490" s="118"/>
      <c r="AT1490" s="118"/>
      <c r="AU1490" s="118"/>
      <c r="AV1490" s="118"/>
      <c r="AW1490" s="118"/>
      <c r="AX1490" s="118"/>
      <c r="AY1490" s="119">
        <f t="shared" si="4"/>
        <v>0</v>
      </c>
      <c r="AZ1490" s="118"/>
    </row>
    <row r="1491">
      <c r="A1491" s="107">
        <f t="shared" si="5"/>
        <v>1490</v>
      </c>
      <c r="B1491" s="108"/>
      <c r="C1491" s="111"/>
      <c r="D1491" s="108"/>
      <c r="E1491" s="108"/>
      <c r="F1491" s="127"/>
      <c r="G1491" s="127"/>
      <c r="H1491" s="111"/>
      <c r="I1491" s="111"/>
      <c r="J1491" s="121"/>
      <c r="K1491" s="121"/>
      <c r="L1491" s="113"/>
      <c r="M1491" s="108"/>
      <c r="N1491" s="127"/>
      <c r="O1491" s="108"/>
      <c r="P1491" s="113"/>
      <c r="Q1491" s="113"/>
      <c r="R1491" s="113"/>
      <c r="S1491" s="108"/>
      <c r="T1491" s="111"/>
      <c r="U1491" s="108"/>
      <c r="V1491" s="108"/>
      <c r="W1491" s="108"/>
      <c r="X1491" s="108"/>
      <c r="Y1491" s="116"/>
      <c r="Z1491" s="128"/>
      <c r="AA1491" s="108"/>
      <c r="AB1491" s="113"/>
      <c r="AC1491" s="113"/>
      <c r="AD1491" s="108"/>
      <c r="AE1491" s="108"/>
      <c r="AF1491" s="108"/>
      <c r="AG1491" s="113"/>
      <c r="AH1491" s="113"/>
      <c r="AI1491" s="113"/>
      <c r="AJ1491" s="108"/>
      <c r="AK1491" s="108"/>
      <c r="AL1491" s="108"/>
      <c r="AM1491" s="118"/>
      <c r="AN1491" s="118"/>
      <c r="AO1491" s="118"/>
      <c r="AP1491" s="118"/>
      <c r="AQ1491" s="118"/>
      <c r="AR1491" s="118"/>
      <c r="AS1491" s="118"/>
      <c r="AT1491" s="118"/>
      <c r="AU1491" s="118"/>
      <c r="AV1491" s="118"/>
      <c r="AW1491" s="118"/>
      <c r="AX1491" s="118"/>
      <c r="AY1491" s="119">
        <f t="shared" si="4"/>
        <v>0</v>
      </c>
      <c r="AZ1491" s="118"/>
    </row>
    <row r="1492">
      <c r="A1492" s="107">
        <f t="shared" si="5"/>
        <v>1491</v>
      </c>
      <c r="B1492" s="108"/>
      <c r="C1492" s="111"/>
      <c r="D1492" s="108"/>
      <c r="E1492" s="108"/>
      <c r="F1492" s="127"/>
      <c r="G1492" s="127"/>
      <c r="H1492" s="111"/>
      <c r="I1492" s="111"/>
      <c r="J1492" s="121"/>
      <c r="K1492" s="121"/>
      <c r="L1492" s="113"/>
      <c r="M1492" s="108"/>
      <c r="N1492" s="127"/>
      <c r="O1492" s="108"/>
      <c r="P1492" s="113"/>
      <c r="Q1492" s="113"/>
      <c r="R1492" s="113"/>
      <c r="S1492" s="108"/>
      <c r="T1492" s="111"/>
      <c r="U1492" s="108"/>
      <c r="V1492" s="108"/>
      <c r="W1492" s="108"/>
      <c r="X1492" s="108"/>
      <c r="Y1492" s="116"/>
      <c r="Z1492" s="128"/>
      <c r="AA1492" s="108"/>
      <c r="AB1492" s="113"/>
      <c r="AC1492" s="113"/>
      <c r="AD1492" s="108"/>
      <c r="AE1492" s="108"/>
      <c r="AF1492" s="108"/>
      <c r="AG1492" s="113"/>
      <c r="AH1492" s="113"/>
      <c r="AI1492" s="113"/>
      <c r="AJ1492" s="108"/>
      <c r="AK1492" s="108"/>
      <c r="AL1492" s="108"/>
      <c r="AM1492" s="118"/>
      <c r="AN1492" s="118"/>
      <c r="AO1492" s="118"/>
      <c r="AP1492" s="118"/>
      <c r="AQ1492" s="118"/>
      <c r="AR1492" s="118"/>
      <c r="AS1492" s="118"/>
      <c r="AT1492" s="118"/>
      <c r="AU1492" s="118"/>
      <c r="AV1492" s="118"/>
      <c r="AW1492" s="118"/>
      <c r="AX1492" s="118"/>
      <c r="AY1492" s="119">
        <f t="shared" si="4"/>
        <v>0</v>
      </c>
      <c r="AZ1492" s="118"/>
    </row>
    <row r="1493">
      <c r="A1493" s="107">
        <f t="shared" si="5"/>
        <v>1492</v>
      </c>
      <c r="B1493" s="108"/>
      <c r="C1493" s="111"/>
      <c r="D1493" s="108"/>
      <c r="E1493" s="108"/>
      <c r="F1493" s="127"/>
      <c r="G1493" s="127"/>
      <c r="H1493" s="111"/>
      <c r="I1493" s="111"/>
      <c r="J1493" s="121"/>
      <c r="K1493" s="121"/>
      <c r="L1493" s="113"/>
      <c r="M1493" s="108"/>
      <c r="N1493" s="127"/>
      <c r="O1493" s="108"/>
      <c r="P1493" s="113"/>
      <c r="Q1493" s="113"/>
      <c r="R1493" s="113"/>
      <c r="S1493" s="108"/>
      <c r="T1493" s="111"/>
      <c r="U1493" s="108"/>
      <c r="V1493" s="108"/>
      <c r="W1493" s="108"/>
      <c r="X1493" s="108"/>
      <c r="Y1493" s="116"/>
      <c r="Z1493" s="128"/>
      <c r="AA1493" s="108"/>
      <c r="AB1493" s="113"/>
      <c r="AC1493" s="113"/>
      <c r="AD1493" s="108"/>
      <c r="AE1493" s="108"/>
      <c r="AF1493" s="108"/>
      <c r="AG1493" s="113"/>
      <c r="AH1493" s="113"/>
      <c r="AI1493" s="113"/>
      <c r="AJ1493" s="108"/>
      <c r="AK1493" s="108"/>
      <c r="AL1493" s="108"/>
      <c r="AM1493" s="118"/>
      <c r="AN1493" s="118"/>
      <c r="AO1493" s="118"/>
      <c r="AP1493" s="118"/>
      <c r="AQ1493" s="118"/>
      <c r="AR1493" s="118"/>
      <c r="AS1493" s="118"/>
      <c r="AT1493" s="118"/>
      <c r="AU1493" s="118"/>
      <c r="AV1493" s="118"/>
      <c r="AW1493" s="118"/>
      <c r="AX1493" s="118"/>
      <c r="AY1493" s="119">
        <f t="shared" si="4"/>
        <v>0</v>
      </c>
      <c r="AZ1493" s="118"/>
    </row>
    <row r="1494">
      <c r="A1494" s="107">
        <f t="shared" si="5"/>
        <v>1493</v>
      </c>
      <c r="B1494" s="108"/>
      <c r="C1494" s="111"/>
      <c r="D1494" s="108"/>
      <c r="E1494" s="108"/>
      <c r="F1494" s="127"/>
      <c r="G1494" s="127"/>
      <c r="H1494" s="111"/>
      <c r="I1494" s="111"/>
      <c r="J1494" s="121"/>
      <c r="K1494" s="121"/>
      <c r="L1494" s="113"/>
      <c r="M1494" s="108"/>
      <c r="N1494" s="127"/>
      <c r="O1494" s="108"/>
      <c r="P1494" s="113"/>
      <c r="Q1494" s="113"/>
      <c r="R1494" s="113"/>
      <c r="S1494" s="108"/>
      <c r="T1494" s="111"/>
      <c r="U1494" s="108"/>
      <c r="V1494" s="108"/>
      <c r="W1494" s="108"/>
      <c r="X1494" s="108"/>
      <c r="Y1494" s="116"/>
      <c r="Z1494" s="128"/>
      <c r="AA1494" s="108"/>
      <c r="AB1494" s="113"/>
      <c r="AC1494" s="113"/>
      <c r="AD1494" s="108"/>
      <c r="AE1494" s="108"/>
      <c r="AF1494" s="108"/>
      <c r="AG1494" s="113"/>
      <c r="AH1494" s="113"/>
      <c r="AI1494" s="113"/>
      <c r="AJ1494" s="108"/>
      <c r="AK1494" s="108"/>
      <c r="AL1494" s="108"/>
      <c r="AM1494" s="118"/>
      <c r="AN1494" s="118"/>
      <c r="AO1494" s="118"/>
      <c r="AP1494" s="118"/>
      <c r="AQ1494" s="118"/>
      <c r="AR1494" s="118"/>
      <c r="AS1494" s="118"/>
      <c r="AT1494" s="118"/>
      <c r="AU1494" s="118"/>
      <c r="AV1494" s="118"/>
      <c r="AW1494" s="118"/>
      <c r="AX1494" s="118"/>
      <c r="AY1494" s="119">
        <f t="shared" si="4"/>
        <v>0</v>
      </c>
      <c r="AZ1494" s="118"/>
    </row>
    <row r="1495">
      <c r="A1495" s="107">
        <f t="shared" si="5"/>
        <v>1494</v>
      </c>
      <c r="B1495" s="108"/>
      <c r="C1495" s="111"/>
      <c r="D1495" s="108"/>
      <c r="E1495" s="108"/>
      <c r="F1495" s="127"/>
      <c r="G1495" s="127"/>
      <c r="H1495" s="111"/>
      <c r="I1495" s="111"/>
      <c r="J1495" s="121"/>
      <c r="K1495" s="121"/>
      <c r="L1495" s="113"/>
      <c r="M1495" s="108"/>
      <c r="N1495" s="127"/>
      <c r="O1495" s="108"/>
      <c r="P1495" s="113"/>
      <c r="Q1495" s="113"/>
      <c r="R1495" s="113"/>
      <c r="S1495" s="108"/>
      <c r="T1495" s="111"/>
      <c r="U1495" s="108"/>
      <c r="V1495" s="108"/>
      <c r="W1495" s="108"/>
      <c r="X1495" s="108"/>
      <c r="Y1495" s="116"/>
      <c r="Z1495" s="128"/>
      <c r="AA1495" s="108"/>
      <c r="AB1495" s="113"/>
      <c r="AC1495" s="113"/>
      <c r="AD1495" s="108"/>
      <c r="AE1495" s="108"/>
      <c r="AF1495" s="108"/>
      <c r="AG1495" s="113"/>
      <c r="AH1495" s="113"/>
      <c r="AI1495" s="113"/>
      <c r="AJ1495" s="108"/>
      <c r="AK1495" s="108"/>
      <c r="AL1495" s="108"/>
      <c r="AM1495" s="118"/>
      <c r="AN1495" s="118"/>
      <c r="AO1495" s="118"/>
      <c r="AP1495" s="118"/>
      <c r="AQ1495" s="118"/>
      <c r="AR1495" s="118"/>
      <c r="AS1495" s="118"/>
      <c r="AT1495" s="118"/>
      <c r="AU1495" s="118"/>
      <c r="AV1495" s="118"/>
      <c r="AW1495" s="118"/>
      <c r="AX1495" s="118"/>
      <c r="AY1495" s="119">
        <f t="shared" si="4"/>
        <v>0</v>
      </c>
      <c r="AZ1495" s="118"/>
    </row>
    <row r="1496">
      <c r="A1496" s="107">
        <f t="shared" si="5"/>
        <v>1495</v>
      </c>
      <c r="B1496" s="108"/>
      <c r="C1496" s="111"/>
      <c r="D1496" s="108"/>
      <c r="E1496" s="108"/>
      <c r="F1496" s="127"/>
      <c r="G1496" s="127"/>
      <c r="H1496" s="111"/>
      <c r="I1496" s="111"/>
      <c r="J1496" s="121"/>
      <c r="K1496" s="121"/>
      <c r="L1496" s="113"/>
      <c r="M1496" s="108"/>
      <c r="N1496" s="127"/>
      <c r="O1496" s="108"/>
      <c r="P1496" s="113"/>
      <c r="Q1496" s="113"/>
      <c r="R1496" s="113"/>
      <c r="S1496" s="108"/>
      <c r="T1496" s="111"/>
      <c r="U1496" s="108"/>
      <c r="V1496" s="108"/>
      <c r="W1496" s="108"/>
      <c r="X1496" s="108"/>
      <c r="Y1496" s="116"/>
      <c r="Z1496" s="128"/>
      <c r="AA1496" s="108"/>
      <c r="AB1496" s="113"/>
      <c r="AC1496" s="113"/>
      <c r="AD1496" s="108"/>
      <c r="AE1496" s="108"/>
      <c r="AF1496" s="108"/>
      <c r="AG1496" s="113"/>
      <c r="AH1496" s="113"/>
      <c r="AI1496" s="113"/>
      <c r="AJ1496" s="108"/>
      <c r="AK1496" s="108"/>
      <c r="AL1496" s="108"/>
      <c r="AM1496" s="118"/>
      <c r="AN1496" s="118"/>
      <c r="AO1496" s="118"/>
      <c r="AP1496" s="118"/>
      <c r="AQ1496" s="118"/>
      <c r="AR1496" s="118"/>
      <c r="AS1496" s="118"/>
      <c r="AT1496" s="118"/>
      <c r="AU1496" s="118"/>
      <c r="AV1496" s="118"/>
      <c r="AW1496" s="118"/>
      <c r="AX1496" s="118"/>
      <c r="AY1496" s="119">
        <f t="shared" si="4"/>
        <v>0</v>
      </c>
      <c r="AZ1496" s="118"/>
    </row>
    <row r="1497">
      <c r="A1497" s="107">
        <f t="shared" si="5"/>
        <v>1496</v>
      </c>
      <c r="B1497" s="108"/>
      <c r="C1497" s="111"/>
      <c r="D1497" s="108"/>
      <c r="E1497" s="108"/>
      <c r="F1497" s="127"/>
      <c r="G1497" s="127"/>
      <c r="H1497" s="111"/>
      <c r="I1497" s="111"/>
      <c r="J1497" s="121"/>
      <c r="K1497" s="121"/>
      <c r="L1497" s="113"/>
      <c r="M1497" s="108"/>
      <c r="N1497" s="127"/>
      <c r="O1497" s="108"/>
      <c r="P1497" s="113"/>
      <c r="Q1497" s="113"/>
      <c r="R1497" s="113"/>
      <c r="S1497" s="108"/>
      <c r="T1497" s="111"/>
      <c r="U1497" s="108"/>
      <c r="V1497" s="108"/>
      <c r="W1497" s="108"/>
      <c r="X1497" s="108"/>
      <c r="Y1497" s="116"/>
      <c r="Z1497" s="128"/>
      <c r="AA1497" s="108"/>
      <c r="AB1497" s="113"/>
      <c r="AC1497" s="113"/>
      <c r="AD1497" s="108"/>
      <c r="AE1497" s="108"/>
      <c r="AF1497" s="108"/>
      <c r="AG1497" s="113"/>
      <c r="AH1497" s="113"/>
      <c r="AI1497" s="113"/>
      <c r="AJ1497" s="108"/>
      <c r="AK1497" s="108"/>
      <c r="AL1497" s="108"/>
      <c r="AM1497" s="118"/>
      <c r="AN1497" s="118"/>
      <c r="AO1497" s="118"/>
      <c r="AP1497" s="118"/>
      <c r="AQ1497" s="118"/>
      <c r="AR1497" s="118"/>
      <c r="AS1497" s="118"/>
      <c r="AT1497" s="118"/>
      <c r="AU1497" s="118"/>
      <c r="AV1497" s="118"/>
      <c r="AW1497" s="118"/>
      <c r="AX1497" s="118"/>
      <c r="AY1497" s="119">
        <f t="shared" si="4"/>
        <v>0</v>
      </c>
      <c r="AZ1497" s="118"/>
    </row>
    <row r="1498">
      <c r="A1498" s="107">
        <f t="shared" si="5"/>
        <v>1497</v>
      </c>
      <c r="B1498" s="108"/>
      <c r="C1498" s="111"/>
      <c r="D1498" s="108"/>
      <c r="E1498" s="108"/>
      <c r="F1498" s="127"/>
      <c r="G1498" s="127"/>
      <c r="H1498" s="111"/>
      <c r="I1498" s="111"/>
      <c r="J1498" s="121"/>
      <c r="K1498" s="121"/>
      <c r="L1498" s="113"/>
      <c r="M1498" s="108"/>
      <c r="N1498" s="127"/>
      <c r="O1498" s="108"/>
      <c r="P1498" s="113"/>
      <c r="Q1498" s="113"/>
      <c r="R1498" s="113"/>
      <c r="S1498" s="108"/>
      <c r="T1498" s="111"/>
      <c r="U1498" s="108"/>
      <c r="V1498" s="108"/>
      <c r="W1498" s="108"/>
      <c r="X1498" s="108"/>
      <c r="Y1498" s="116"/>
      <c r="Z1498" s="128"/>
      <c r="AA1498" s="108"/>
      <c r="AB1498" s="113"/>
      <c r="AC1498" s="113"/>
      <c r="AD1498" s="108"/>
      <c r="AE1498" s="108"/>
      <c r="AF1498" s="108"/>
      <c r="AG1498" s="113"/>
      <c r="AH1498" s="113"/>
      <c r="AI1498" s="113"/>
      <c r="AJ1498" s="108"/>
      <c r="AK1498" s="108"/>
      <c r="AL1498" s="108"/>
      <c r="AM1498" s="118"/>
      <c r="AN1498" s="118"/>
      <c r="AO1498" s="118"/>
      <c r="AP1498" s="118"/>
      <c r="AQ1498" s="118"/>
      <c r="AR1498" s="118"/>
      <c r="AS1498" s="118"/>
      <c r="AT1498" s="118"/>
      <c r="AU1498" s="118"/>
      <c r="AV1498" s="118"/>
      <c r="AW1498" s="118"/>
      <c r="AX1498" s="118"/>
      <c r="AY1498" s="119">
        <f t="shared" si="4"/>
        <v>0</v>
      </c>
      <c r="AZ1498" s="118"/>
    </row>
    <row r="1499">
      <c r="A1499" s="107">
        <f t="shared" si="5"/>
        <v>1498</v>
      </c>
      <c r="B1499" s="108"/>
      <c r="C1499" s="111"/>
      <c r="D1499" s="108"/>
      <c r="E1499" s="108"/>
      <c r="F1499" s="127"/>
      <c r="G1499" s="127"/>
      <c r="H1499" s="111"/>
      <c r="I1499" s="111"/>
      <c r="J1499" s="121"/>
      <c r="K1499" s="121"/>
      <c r="L1499" s="113"/>
      <c r="M1499" s="108"/>
      <c r="N1499" s="127"/>
      <c r="O1499" s="108"/>
      <c r="P1499" s="113"/>
      <c r="Q1499" s="113"/>
      <c r="R1499" s="113"/>
      <c r="S1499" s="108"/>
      <c r="T1499" s="111"/>
      <c r="U1499" s="108"/>
      <c r="V1499" s="108"/>
      <c r="W1499" s="108"/>
      <c r="X1499" s="108"/>
      <c r="Y1499" s="116"/>
      <c r="Z1499" s="128"/>
      <c r="AA1499" s="108"/>
      <c r="AB1499" s="113"/>
      <c r="AC1499" s="113"/>
      <c r="AD1499" s="108"/>
      <c r="AE1499" s="108"/>
      <c r="AF1499" s="108"/>
      <c r="AG1499" s="113"/>
      <c r="AH1499" s="113"/>
      <c r="AI1499" s="113"/>
      <c r="AJ1499" s="108"/>
      <c r="AK1499" s="108"/>
      <c r="AL1499" s="108"/>
      <c r="AM1499" s="118"/>
      <c r="AN1499" s="118"/>
      <c r="AO1499" s="118"/>
      <c r="AP1499" s="118"/>
      <c r="AQ1499" s="118"/>
      <c r="AR1499" s="118"/>
      <c r="AS1499" s="118"/>
      <c r="AT1499" s="118"/>
      <c r="AU1499" s="118"/>
      <c r="AV1499" s="118"/>
      <c r="AW1499" s="118"/>
      <c r="AX1499" s="118"/>
      <c r="AY1499" s="119">
        <f t="shared" si="4"/>
        <v>0</v>
      </c>
      <c r="AZ1499" s="118"/>
    </row>
    <row r="1500">
      <c r="A1500" s="107">
        <f t="shared" si="5"/>
        <v>1499</v>
      </c>
      <c r="B1500" s="108"/>
      <c r="C1500" s="111"/>
      <c r="D1500" s="108"/>
      <c r="E1500" s="108"/>
      <c r="F1500" s="127"/>
      <c r="G1500" s="127"/>
      <c r="H1500" s="111"/>
      <c r="I1500" s="111"/>
      <c r="J1500" s="121"/>
      <c r="K1500" s="121"/>
      <c r="L1500" s="113"/>
      <c r="M1500" s="108"/>
      <c r="N1500" s="127"/>
      <c r="O1500" s="108"/>
      <c r="P1500" s="113"/>
      <c r="Q1500" s="113"/>
      <c r="R1500" s="113"/>
      <c r="S1500" s="108"/>
      <c r="T1500" s="111"/>
      <c r="U1500" s="108"/>
      <c r="V1500" s="108"/>
      <c r="W1500" s="108"/>
      <c r="X1500" s="108"/>
      <c r="Y1500" s="116"/>
      <c r="Z1500" s="128"/>
      <c r="AA1500" s="108"/>
      <c r="AB1500" s="113"/>
      <c r="AC1500" s="113"/>
      <c r="AD1500" s="108"/>
      <c r="AE1500" s="108"/>
      <c r="AF1500" s="108"/>
      <c r="AG1500" s="113"/>
      <c r="AH1500" s="113"/>
      <c r="AI1500" s="113"/>
      <c r="AJ1500" s="108"/>
      <c r="AK1500" s="108"/>
      <c r="AL1500" s="108"/>
      <c r="AM1500" s="118"/>
      <c r="AN1500" s="118"/>
      <c r="AO1500" s="118"/>
      <c r="AP1500" s="118"/>
      <c r="AQ1500" s="118"/>
      <c r="AR1500" s="118"/>
      <c r="AS1500" s="118"/>
      <c r="AT1500" s="118"/>
      <c r="AU1500" s="118"/>
      <c r="AV1500" s="118"/>
      <c r="AW1500" s="118"/>
      <c r="AX1500" s="118"/>
      <c r="AY1500" s="119">
        <f t="shared" si="4"/>
        <v>0</v>
      </c>
      <c r="AZ1500" s="118"/>
    </row>
    <row r="1501">
      <c r="A1501" s="107">
        <f t="shared" si="5"/>
        <v>1500</v>
      </c>
      <c r="B1501" s="108"/>
      <c r="C1501" s="111"/>
      <c r="D1501" s="108"/>
      <c r="E1501" s="108"/>
      <c r="F1501" s="127"/>
      <c r="G1501" s="127"/>
      <c r="H1501" s="111"/>
      <c r="I1501" s="111"/>
      <c r="J1501" s="121"/>
      <c r="K1501" s="121"/>
      <c r="L1501" s="113"/>
      <c r="M1501" s="108"/>
      <c r="N1501" s="127"/>
      <c r="O1501" s="108"/>
      <c r="P1501" s="113"/>
      <c r="Q1501" s="113"/>
      <c r="R1501" s="113"/>
      <c r="S1501" s="108"/>
      <c r="T1501" s="111"/>
      <c r="U1501" s="108"/>
      <c r="V1501" s="108"/>
      <c r="W1501" s="108"/>
      <c r="X1501" s="108"/>
      <c r="Y1501" s="116"/>
      <c r="Z1501" s="128"/>
      <c r="AA1501" s="108"/>
      <c r="AB1501" s="113"/>
      <c r="AC1501" s="113"/>
      <c r="AD1501" s="108"/>
      <c r="AE1501" s="108"/>
      <c r="AF1501" s="108"/>
      <c r="AG1501" s="113"/>
      <c r="AH1501" s="113"/>
      <c r="AI1501" s="113"/>
      <c r="AJ1501" s="108"/>
      <c r="AK1501" s="108"/>
      <c r="AL1501" s="108"/>
      <c r="AM1501" s="118"/>
      <c r="AN1501" s="118"/>
      <c r="AO1501" s="118"/>
      <c r="AP1501" s="118"/>
      <c r="AQ1501" s="118"/>
      <c r="AR1501" s="118"/>
      <c r="AS1501" s="118"/>
      <c r="AT1501" s="118"/>
      <c r="AU1501" s="118"/>
      <c r="AV1501" s="118"/>
      <c r="AW1501" s="118"/>
      <c r="AX1501" s="118"/>
      <c r="AY1501" s="119">
        <f t="shared" si="4"/>
        <v>0</v>
      </c>
      <c r="AZ1501" s="118"/>
    </row>
    <row r="1502">
      <c r="A1502" s="107">
        <f t="shared" si="5"/>
        <v>1501</v>
      </c>
      <c r="B1502" s="108"/>
      <c r="C1502" s="111"/>
      <c r="D1502" s="108"/>
      <c r="E1502" s="108"/>
      <c r="F1502" s="127"/>
      <c r="G1502" s="127"/>
      <c r="H1502" s="111"/>
      <c r="I1502" s="111"/>
      <c r="J1502" s="121"/>
      <c r="K1502" s="121"/>
      <c r="L1502" s="113"/>
      <c r="M1502" s="108"/>
      <c r="N1502" s="127"/>
      <c r="O1502" s="108"/>
      <c r="P1502" s="113"/>
      <c r="Q1502" s="113"/>
      <c r="R1502" s="113"/>
      <c r="S1502" s="108"/>
      <c r="T1502" s="111"/>
      <c r="U1502" s="108"/>
      <c r="V1502" s="108"/>
      <c r="W1502" s="108"/>
      <c r="X1502" s="108"/>
      <c r="Y1502" s="116"/>
      <c r="Z1502" s="128"/>
      <c r="AA1502" s="108"/>
      <c r="AB1502" s="113"/>
      <c r="AC1502" s="113"/>
      <c r="AD1502" s="108"/>
      <c r="AE1502" s="108"/>
      <c r="AF1502" s="108"/>
      <c r="AG1502" s="113"/>
      <c r="AH1502" s="113"/>
      <c r="AI1502" s="113"/>
      <c r="AJ1502" s="108"/>
      <c r="AK1502" s="108"/>
      <c r="AL1502" s="108"/>
      <c r="AM1502" s="118"/>
      <c r="AN1502" s="118"/>
      <c r="AO1502" s="118"/>
      <c r="AP1502" s="118"/>
      <c r="AQ1502" s="118"/>
      <c r="AR1502" s="118"/>
      <c r="AS1502" s="118"/>
      <c r="AT1502" s="118"/>
      <c r="AU1502" s="118"/>
      <c r="AV1502" s="118"/>
      <c r="AW1502" s="118"/>
      <c r="AX1502" s="118"/>
      <c r="AY1502" s="119">
        <f t="shared" si="4"/>
        <v>0</v>
      </c>
      <c r="AZ1502" s="118"/>
    </row>
    <row r="1503">
      <c r="A1503" s="107">
        <f t="shared" si="5"/>
        <v>1502</v>
      </c>
      <c r="B1503" s="108"/>
      <c r="C1503" s="111"/>
      <c r="D1503" s="108"/>
      <c r="E1503" s="108"/>
      <c r="F1503" s="127"/>
      <c r="G1503" s="127"/>
      <c r="H1503" s="111"/>
      <c r="I1503" s="111"/>
      <c r="J1503" s="121"/>
      <c r="K1503" s="121"/>
      <c r="L1503" s="113"/>
      <c r="M1503" s="108"/>
      <c r="N1503" s="127"/>
      <c r="O1503" s="108"/>
      <c r="P1503" s="113"/>
      <c r="Q1503" s="113"/>
      <c r="R1503" s="113"/>
      <c r="S1503" s="108"/>
      <c r="T1503" s="111"/>
      <c r="U1503" s="108"/>
      <c r="V1503" s="108"/>
      <c r="W1503" s="108"/>
      <c r="X1503" s="108"/>
      <c r="Y1503" s="116"/>
      <c r="Z1503" s="128"/>
      <c r="AA1503" s="108"/>
      <c r="AB1503" s="113"/>
      <c r="AC1503" s="113"/>
      <c r="AD1503" s="108"/>
      <c r="AE1503" s="108"/>
      <c r="AF1503" s="108"/>
      <c r="AG1503" s="113"/>
      <c r="AH1503" s="113"/>
      <c r="AI1503" s="113"/>
      <c r="AJ1503" s="108"/>
      <c r="AK1503" s="108"/>
      <c r="AL1503" s="108"/>
      <c r="AM1503" s="118"/>
      <c r="AN1503" s="118"/>
      <c r="AO1503" s="118"/>
      <c r="AP1503" s="118"/>
      <c r="AQ1503" s="118"/>
      <c r="AR1503" s="118"/>
      <c r="AS1503" s="118"/>
      <c r="AT1503" s="118"/>
      <c r="AU1503" s="118"/>
      <c r="AV1503" s="118"/>
      <c r="AW1503" s="118"/>
      <c r="AX1503" s="118"/>
      <c r="AY1503" s="119">
        <f t="shared" si="4"/>
        <v>0</v>
      </c>
      <c r="AZ1503" s="118"/>
    </row>
    <row r="1504">
      <c r="A1504" s="107">
        <f t="shared" si="5"/>
        <v>1503</v>
      </c>
      <c r="B1504" s="108"/>
      <c r="C1504" s="111"/>
      <c r="D1504" s="108"/>
      <c r="E1504" s="108"/>
      <c r="F1504" s="127"/>
      <c r="G1504" s="127"/>
      <c r="H1504" s="111"/>
      <c r="I1504" s="111"/>
      <c r="J1504" s="121"/>
      <c r="K1504" s="121"/>
      <c r="L1504" s="113"/>
      <c r="M1504" s="108"/>
      <c r="N1504" s="127"/>
      <c r="O1504" s="108"/>
      <c r="P1504" s="113"/>
      <c r="Q1504" s="113"/>
      <c r="R1504" s="113"/>
      <c r="S1504" s="108"/>
      <c r="T1504" s="111"/>
      <c r="U1504" s="108"/>
      <c r="V1504" s="108"/>
      <c r="W1504" s="108"/>
      <c r="X1504" s="108"/>
      <c r="Y1504" s="116"/>
      <c r="Z1504" s="128"/>
      <c r="AA1504" s="108"/>
      <c r="AB1504" s="113"/>
      <c r="AC1504" s="113"/>
      <c r="AD1504" s="108"/>
      <c r="AE1504" s="108"/>
      <c r="AF1504" s="108"/>
      <c r="AG1504" s="113"/>
      <c r="AH1504" s="113"/>
      <c r="AI1504" s="113"/>
      <c r="AJ1504" s="108"/>
      <c r="AK1504" s="108"/>
      <c r="AL1504" s="108"/>
      <c r="AM1504" s="118"/>
      <c r="AN1504" s="118"/>
      <c r="AO1504" s="118"/>
      <c r="AP1504" s="118"/>
      <c r="AQ1504" s="118"/>
      <c r="AR1504" s="118"/>
      <c r="AS1504" s="118"/>
      <c r="AT1504" s="118"/>
      <c r="AU1504" s="118"/>
      <c r="AV1504" s="118"/>
      <c r="AW1504" s="118"/>
      <c r="AX1504" s="118"/>
      <c r="AY1504" s="119">
        <f t="shared" si="4"/>
        <v>0</v>
      </c>
      <c r="AZ1504" s="118"/>
    </row>
    <row r="1505">
      <c r="A1505" s="107">
        <f t="shared" si="5"/>
        <v>1504</v>
      </c>
      <c r="B1505" s="108"/>
      <c r="C1505" s="111"/>
      <c r="D1505" s="108"/>
      <c r="E1505" s="108"/>
      <c r="F1505" s="127"/>
      <c r="G1505" s="127"/>
      <c r="H1505" s="111"/>
      <c r="I1505" s="111"/>
      <c r="J1505" s="121"/>
      <c r="K1505" s="121"/>
      <c r="L1505" s="113"/>
      <c r="M1505" s="108"/>
      <c r="N1505" s="127"/>
      <c r="O1505" s="108"/>
      <c r="P1505" s="113"/>
      <c r="Q1505" s="113"/>
      <c r="R1505" s="113"/>
      <c r="S1505" s="108"/>
      <c r="T1505" s="111"/>
      <c r="U1505" s="108"/>
      <c r="V1505" s="108"/>
      <c r="W1505" s="108"/>
      <c r="X1505" s="108"/>
      <c r="Y1505" s="116"/>
      <c r="Z1505" s="128"/>
      <c r="AA1505" s="108"/>
      <c r="AB1505" s="113"/>
      <c r="AC1505" s="113"/>
      <c r="AD1505" s="108"/>
      <c r="AE1505" s="108"/>
      <c r="AF1505" s="108"/>
      <c r="AG1505" s="113"/>
      <c r="AH1505" s="113"/>
      <c r="AI1505" s="113"/>
      <c r="AJ1505" s="108"/>
      <c r="AK1505" s="108"/>
      <c r="AL1505" s="108"/>
      <c r="AM1505" s="118"/>
      <c r="AN1505" s="118"/>
      <c r="AO1505" s="118"/>
      <c r="AP1505" s="118"/>
      <c r="AQ1505" s="118"/>
      <c r="AR1505" s="118"/>
      <c r="AS1505" s="118"/>
      <c r="AT1505" s="118"/>
      <c r="AU1505" s="118"/>
      <c r="AV1505" s="118"/>
      <c r="AW1505" s="118"/>
      <c r="AX1505" s="118"/>
      <c r="AY1505" s="119">
        <f t="shared" si="4"/>
        <v>0</v>
      </c>
      <c r="AZ1505" s="118"/>
    </row>
    <row r="1506">
      <c r="A1506" s="107">
        <f t="shared" si="5"/>
        <v>1505</v>
      </c>
      <c r="B1506" s="108"/>
      <c r="C1506" s="111"/>
      <c r="D1506" s="108"/>
      <c r="E1506" s="108"/>
      <c r="F1506" s="127"/>
      <c r="G1506" s="127"/>
      <c r="H1506" s="111"/>
      <c r="I1506" s="111"/>
      <c r="J1506" s="121"/>
      <c r="K1506" s="121"/>
      <c r="L1506" s="113"/>
      <c r="M1506" s="108"/>
      <c r="N1506" s="127"/>
      <c r="O1506" s="108"/>
      <c r="P1506" s="113"/>
      <c r="Q1506" s="113"/>
      <c r="R1506" s="113"/>
      <c r="S1506" s="108"/>
      <c r="T1506" s="111"/>
      <c r="U1506" s="108"/>
      <c r="V1506" s="108"/>
      <c r="W1506" s="108"/>
      <c r="X1506" s="108"/>
      <c r="Y1506" s="116"/>
      <c r="Z1506" s="128"/>
      <c r="AA1506" s="108"/>
      <c r="AB1506" s="113"/>
      <c r="AC1506" s="113"/>
      <c r="AD1506" s="108"/>
      <c r="AE1506" s="108"/>
      <c r="AF1506" s="108"/>
      <c r="AG1506" s="113"/>
      <c r="AH1506" s="113"/>
      <c r="AI1506" s="113"/>
      <c r="AJ1506" s="108"/>
      <c r="AK1506" s="108"/>
      <c r="AL1506" s="108"/>
      <c r="AM1506" s="118"/>
      <c r="AN1506" s="118"/>
      <c r="AO1506" s="118"/>
      <c r="AP1506" s="118"/>
      <c r="AQ1506" s="118"/>
      <c r="AR1506" s="118"/>
      <c r="AS1506" s="118"/>
      <c r="AT1506" s="118"/>
      <c r="AU1506" s="118"/>
      <c r="AV1506" s="118"/>
      <c r="AW1506" s="118"/>
      <c r="AX1506" s="118"/>
      <c r="AY1506" s="119">
        <f t="shared" si="4"/>
        <v>0</v>
      </c>
      <c r="AZ1506" s="118"/>
    </row>
    <row r="1507">
      <c r="A1507" s="107">
        <f t="shared" si="5"/>
        <v>1506</v>
      </c>
      <c r="B1507" s="108"/>
      <c r="C1507" s="111"/>
      <c r="D1507" s="108"/>
      <c r="E1507" s="108"/>
      <c r="F1507" s="127"/>
      <c r="G1507" s="127"/>
      <c r="H1507" s="111"/>
      <c r="I1507" s="111"/>
      <c r="J1507" s="121"/>
      <c r="K1507" s="121"/>
      <c r="L1507" s="113"/>
      <c r="M1507" s="108"/>
      <c r="N1507" s="127"/>
      <c r="O1507" s="108"/>
      <c r="P1507" s="113"/>
      <c r="Q1507" s="113"/>
      <c r="R1507" s="113"/>
      <c r="S1507" s="108"/>
      <c r="T1507" s="111"/>
      <c r="U1507" s="108"/>
      <c r="V1507" s="108"/>
      <c r="W1507" s="108"/>
      <c r="X1507" s="108"/>
      <c r="Y1507" s="116"/>
      <c r="Z1507" s="128"/>
      <c r="AA1507" s="108"/>
      <c r="AB1507" s="113"/>
      <c r="AC1507" s="113"/>
      <c r="AD1507" s="108"/>
      <c r="AE1507" s="108"/>
      <c r="AF1507" s="108"/>
      <c r="AG1507" s="113"/>
      <c r="AH1507" s="113"/>
      <c r="AI1507" s="113"/>
      <c r="AJ1507" s="108"/>
      <c r="AK1507" s="108"/>
      <c r="AL1507" s="108"/>
      <c r="AM1507" s="118"/>
      <c r="AN1507" s="118"/>
      <c r="AO1507" s="118"/>
      <c r="AP1507" s="118"/>
      <c r="AQ1507" s="118"/>
      <c r="AR1507" s="118"/>
      <c r="AS1507" s="118"/>
      <c r="AT1507" s="118"/>
      <c r="AU1507" s="118"/>
      <c r="AV1507" s="118"/>
      <c r="AW1507" s="118"/>
      <c r="AX1507" s="118"/>
      <c r="AY1507" s="119">
        <f t="shared" si="4"/>
        <v>0</v>
      </c>
      <c r="AZ1507" s="118"/>
    </row>
    <row r="1508">
      <c r="A1508" s="107">
        <f t="shared" si="5"/>
        <v>1507</v>
      </c>
      <c r="B1508" s="108"/>
      <c r="C1508" s="111"/>
      <c r="D1508" s="108"/>
      <c r="E1508" s="108"/>
      <c r="F1508" s="127"/>
      <c r="G1508" s="127"/>
      <c r="H1508" s="111"/>
      <c r="I1508" s="111"/>
      <c r="J1508" s="121"/>
      <c r="K1508" s="121"/>
      <c r="L1508" s="113"/>
      <c r="M1508" s="108"/>
      <c r="N1508" s="127"/>
      <c r="O1508" s="108"/>
      <c r="P1508" s="113"/>
      <c r="Q1508" s="113"/>
      <c r="R1508" s="113"/>
      <c r="S1508" s="108"/>
      <c r="T1508" s="111"/>
      <c r="U1508" s="108"/>
      <c r="V1508" s="108"/>
      <c r="W1508" s="108"/>
      <c r="X1508" s="108"/>
      <c r="Y1508" s="116"/>
      <c r="Z1508" s="128"/>
      <c r="AA1508" s="108"/>
      <c r="AB1508" s="113"/>
      <c r="AC1508" s="113"/>
      <c r="AD1508" s="108"/>
      <c r="AE1508" s="108"/>
      <c r="AF1508" s="108"/>
      <c r="AG1508" s="113"/>
      <c r="AH1508" s="113"/>
      <c r="AI1508" s="113"/>
      <c r="AJ1508" s="108"/>
      <c r="AK1508" s="108"/>
      <c r="AL1508" s="108"/>
      <c r="AM1508" s="118"/>
      <c r="AN1508" s="118"/>
      <c r="AO1508" s="118"/>
      <c r="AP1508" s="118"/>
      <c r="AQ1508" s="118"/>
      <c r="AR1508" s="118"/>
      <c r="AS1508" s="118"/>
      <c r="AT1508" s="118"/>
      <c r="AU1508" s="118"/>
      <c r="AV1508" s="118"/>
      <c r="AW1508" s="118"/>
      <c r="AX1508" s="118"/>
      <c r="AY1508" s="119">
        <f t="shared" si="4"/>
        <v>0</v>
      </c>
      <c r="AZ1508" s="118"/>
    </row>
    <row r="1509">
      <c r="A1509" s="107">
        <f t="shared" si="5"/>
        <v>1508</v>
      </c>
      <c r="B1509" s="108"/>
      <c r="C1509" s="111"/>
      <c r="D1509" s="108"/>
      <c r="E1509" s="108"/>
      <c r="F1509" s="127"/>
      <c r="G1509" s="127"/>
      <c r="H1509" s="111"/>
      <c r="I1509" s="111"/>
      <c r="J1509" s="121"/>
      <c r="K1509" s="121"/>
      <c r="L1509" s="113"/>
      <c r="M1509" s="108"/>
      <c r="N1509" s="127"/>
      <c r="O1509" s="108"/>
      <c r="P1509" s="113"/>
      <c r="Q1509" s="113"/>
      <c r="R1509" s="113"/>
      <c r="S1509" s="108"/>
      <c r="T1509" s="111"/>
      <c r="U1509" s="108"/>
      <c r="V1509" s="108"/>
      <c r="W1509" s="108"/>
      <c r="X1509" s="108"/>
      <c r="Y1509" s="116"/>
      <c r="Z1509" s="128"/>
      <c r="AA1509" s="108"/>
      <c r="AB1509" s="113"/>
      <c r="AC1509" s="113"/>
      <c r="AD1509" s="108"/>
      <c r="AE1509" s="108"/>
      <c r="AF1509" s="108"/>
      <c r="AG1509" s="113"/>
      <c r="AH1509" s="113"/>
      <c r="AI1509" s="113"/>
      <c r="AJ1509" s="108"/>
      <c r="AK1509" s="108"/>
      <c r="AL1509" s="108"/>
      <c r="AM1509" s="118"/>
      <c r="AN1509" s="118"/>
      <c r="AO1509" s="118"/>
      <c r="AP1509" s="118"/>
      <c r="AQ1509" s="118"/>
      <c r="AR1509" s="118"/>
      <c r="AS1509" s="118"/>
      <c r="AT1509" s="118"/>
      <c r="AU1509" s="118"/>
      <c r="AV1509" s="118"/>
      <c r="AW1509" s="118"/>
      <c r="AX1509" s="118"/>
      <c r="AY1509" s="119">
        <f t="shared" si="4"/>
        <v>0</v>
      </c>
      <c r="AZ1509" s="118"/>
    </row>
    <row r="1510">
      <c r="A1510" s="107">
        <f t="shared" si="5"/>
        <v>1509</v>
      </c>
      <c r="B1510" s="108"/>
      <c r="C1510" s="111"/>
      <c r="D1510" s="108"/>
      <c r="E1510" s="108"/>
      <c r="F1510" s="127"/>
      <c r="G1510" s="127"/>
      <c r="H1510" s="111"/>
      <c r="I1510" s="111"/>
      <c r="J1510" s="121"/>
      <c r="K1510" s="121"/>
      <c r="L1510" s="113"/>
      <c r="M1510" s="108"/>
      <c r="N1510" s="127"/>
      <c r="O1510" s="108"/>
      <c r="P1510" s="113"/>
      <c r="Q1510" s="113"/>
      <c r="R1510" s="113"/>
      <c r="S1510" s="108"/>
      <c r="T1510" s="111"/>
      <c r="U1510" s="108"/>
      <c r="V1510" s="108"/>
      <c r="W1510" s="108"/>
      <c r="X1510" s="108"/>
      <c r="Y1510" s="116"/>
      <c r="Z1510" s="128"/>
      <c r="AA1510" s="108"/>
      <c r="AB1510" s="113"/>
      <c r="AC1510" s="113"/>
      <c r="AD1510" s="108"/>
      <c r="AE1510" s="108"/>
      <c r="AF1510" s="108"/>
      <c r="AG1510" s="113"/>
      <c r="AH1510" s="113"/>
      <c r="AI1510" s="113"/>
      <c r="AJ1510" s="108"/>
      <c r="AK1510" s="108"/>
      <c r="AL1510" s="108"/>
      <c r="AM1510" s="118"/>
      <c r="AN1510" s="118"/>
      <c r="AO1510" s="118"/>
      <c r="AP1510" s="118"/>
      <c r="AQ1510" s="118"/>
      <c r="AR1510" s="118"/>
      <c r="AS1510" s="118"/>
      <c r="AT1510" s="118"/>
      <c r="AU1510" s="118"/>
      <c r="AV1510" s="118"/>
      <c r="AW1510" s="118"/>
      <c r="AX1510" s="118"/>
      <c r="AY1510" s="119">
        <f t="shared" si="4"/>
        <v>0</v>
      </c>
      <c r="AZ1510" s="118"/>
    </row>
    <row r="1511">
      <c r="A1511" s="107">
        <f t="shared" si="5"/>
        <v>1510</v>
      </c>
      <c r="B1511" s="108"/>
      <c r="C1511" s="111"/>
      <c r="D1511" s="108"/>
      <c r="E1511" s="108"/>
      <c r="F1511" s="127"/>
      <c r="G1511" s="127"/>
      <c r="H1511" s="111"/>
      <c r="I1511" s="111"/>
      <c r="J1511" s="121"/>
      <c r="K1511" s="121"/>
      <c r="L1511" s="113"/>
      <c r="M1511" s="108"/>
      <c r="N1511" s="127"/>
      <c r="O1511" s="108"/>
      <c r="P1511" s="113"/>
      <c r="Q1511" s="113"/>
      <c r="R1511" s="113"/>
      <c r="S1511" s="108"/>
      <c r="T1511" s="111"/>
      <c r="U1511" s="108"/>
      <c r="V1511" s="108"/>
      <c r="W1511" s="108"/>
      <c r="X1511" s="108"/>
      <c r="Y1511" s="116"/>
      <c r="Z1511" s="128"/>
      <c r="AA1511" s="108"/>
      <c r="AB1511" s="113"/>
      <c r="AC1511" s="113"/>
      <c r="AD1511" s="108"/>
      <c r="AE1511" s="108"/>
      <c r="AF1511" s="108"/>
      <c r="AG1511" s="113"/>
      <c r="AH1511" s="113"/>
      <c r="AI1511" s="113"/>
      <c r="AJ1511" s="108"/>
      <c r="AK1511" s="108"/>
      <c r="AL1511" s="108"/>
      <c r="AM1511" s="118"/>
      <c r="AN1511" s="118"/>
      <c r="AO1511" s="118"/>
      <c r="AP1511" s="118"/>
      <c r="AQ1511" s="118"/>
      <c r="AR1511" s="118"/>
      <c r="AS1511" s="118"/>
      <c r="AT1511" s="118"/>
      <c r="AU1511" s="118"/>
      <c r="AV1511" s="118"/>
      <c r="AW1511" s="118"/>
      <c r="AX1511" s="118"/>
      <c r="AY1511" s="119">
        <f t="shared" si="4"/>
        <v>0</v>
      </c>
      <c r="AZ1511" s="118"/>
    </row>
    <row r="1512">
      <c r="A1512" s="107">
        <f t="shared" si="5"/>
        <v>1511</v>
      </c>
      <c r="B1512" s="108"/>
      <c r="C1512" s="111"/>
      <c r="D1512" s="108"/>
      <c r="E1512" s="108"/>
      <c r="F1512" s="127"/>
      <c r="G1512" s="127"/>
      <c r="H1512" s="111"/>
      <c r="I1512" s="111"/>
      <c r="J1512" s="121"/>
      <c r="K1512" s="121"/>
      <c r="L1512" s="113"/>
      <c r="M1512" s="108"/>
      <c r="N1512" s="127"/>
      <c r="O1512" s="108"/>
      <c r="P1512" s="113"/>
      <c r="Q1512" s="113"/>
      <c r="R1512" s="113"/>
      <c r="S1512" s="108"/>
      <c r="T1512" s="111"/>
      <c r="U1512" s="108"/>
      <c r="V1512" s="108"/>
      <c r="W1512" s="108"/>
      <c r="X1512" s="108"/>
      <c r="Y1512" s="116"/>
      <c r="Z1512" s="128"/>
      <c r="AA1512" s="108"/>
      <c r="AB1512" s="113"/>
      <c r="AC1512" s="113"/>
      <c r="AD1512" s="108"/>
      <c r="AE1512" s="108"/>
      <c r="AF1512" s="108"/>
      <c r="AG1512" s="113"/>
      <c r="AH1512" s="113"/>
      <c r="AI1512" s="113"/>
      <c r="AJ1512" s="108"/>
      <c r="AK1512" s="108"/>
      <c r="AL1512" s="108"/>
      <c r="AM1512" s="118"/>
      <c r="AN1512" s="118"/>
      <c r="AO1512" s="118"/>
      <c r="AP1512" s="118"/>
      <c r="AQ1512" s="118"/>
      <c r="AR1512" s="118"/>
      <c r="AS1512" s="118"/>
      <c r="AT1512" s="118"/>
      <c r="AU1512" s="118"/>
      <c r="AV1512" s="118"/>
      <c r="AW1512" s="118"/>
      <c r="AX1512" s="118"/>
      <c r="AY1512" s="119">
        <f t="shared" si="4"/>
        <v>0</v>
      </c>
      <c r="AZ1512" s="118"/>
    </row>
    <row r="1513">
      <c r="A1513" s="107">
        <f t="shared" si="5"/>
        <v>1512</v>
      </c>
      <c r="B1513" s="108"/>
      <c r="C1513" s="111"/>
      <c r="D1513" s="108"/>
      <c r="E1513" s="108"/>
      <c r="F1513" s="127"/>
      <c r="G1513" s="127"/>
      <c r="H1513" s="111"/>
      <c r="I1513" s="111"/>
      <c r="J1513" s="121"/>
      <c r="K1513" s="121"/>
      <c r="L1513" s="113"/>
      <c r="M1513" s="108"/>
      <c r="N1513" s="127"/>
      <c r="O1513" s="108"/>
      <c r="P1513" s="113"/>
      <c r="Q1513" s="113"/>
      <c r="R1513" s="113"/>
      <c r="S1513" s="108"/>
      <c r="T1513" s="111"/>
      <c r="U1513" s="108"/>
      <c r="V1513" s="108"/>
      <c r="W1513" s="108"/>
      <c r="X1513" s="108"/>
      <c r="Y1513" s="116"/>
      <c r="Z1513" s="128"/>
      <c r="AA1513" s="108"/>
      <c r="AB1513" s="113"/>
      <c r="AC1513" s="113"/>
      <c r="AD1513" s="108"/>
      <c r="AE1513" s="108"/>
      <c r="AF1513" s="108"/>
      <c r="AG1513" s="113"/>
      <c r="AH1513" s="113"/>
      <c r="AI1513" s="113"/>
      <c r="AJ1513" s="108"/>
      <c r="AK1513" s="108"/>
      <c r="AL1513" s="108"/>
      <c r="AM1513" s="118"/>
      <c r="AN1513" s="118"/>
      <c r="AO1513" s="118"/>
      <c r="AP1513" s="118"/>
      <c r="AQ1513" s="118"/>
      <c r="AR1513" s="118"/>
      <c r="AS1513" s="118"/>
      <c r="AT1513" s="118"/>
      <c r="AU1513" s="118"/>
      <c r="AV1513" s="118"/>
      <c r="AW1513" s="118"/>
      <c r="AX1513" s="118"/>
      <c r="AY1513" s="119">
        <f t="shared" si="4"/>
        <v>0</v>
      </c>
      <c r="AZ1513" s="118"/>
    </row>
    <row r="1514">
      <c r="A1514" s="107">
        <f t="shared" si="5"/>
        <v>1513</v>
      </c>
      <c r="B1514" s="108"/>
      <c r="C1514" s="111"/>
      <c r="D1514" s="108"/>
      <c r="E1514" s="108"/>
      <c r="F1514" s="127"/>
      <c r="G1514" s="127"/>
      <c r="H1514" s="111"/>
      <c r="I1514" s="111"/>
      <c r="J1514" s="121"/>
      <c r="K1514" s="121"/>
      <c r="L1514" s="113"/>
      <c r="M1514" s="108"/>
      <c r="N1514" s="127"/>
      <c r="O1514" s="108"/>
      <c r="P1514" s="113"/>
      <c r="Q1514" s="113"/>
      <c r="R1514" s="113"/>
      <c r="S1514" s="108"/>
      <c r="T1514" s="111"/>
      <c r="U1514" s="108"/>
      <c r="V1514" s="108"/>
      <c r="W1514" s="108"/>
      <c r="X1514" s="108"/>
      <c r="Y1514" s="116"/>
      <c r="Z1514" s="128"/>
      <c r="AA1514" s="108"/>
      <c r="AB1514" s="113"/>
      <c r="AC1514" s="113"/>
      <c r="AD1514" s="108"/>
      <c r="AE1514" s="108"/>
      <c r="AF1514" s="108"/>
      <c r="AG1514" s="113"/>
      <c r="AH1514" s="113"/>
      <c r="AI1514" s="113"/>
      <c r="AJ1514" s="108"/>
      <c r="AK1514" s="108"/>
      <c r="AL1514" s="108"/>
      <c r="AM1514" s="118"/>
      <c r="AN1514" s="118"/>
      <c r="AO1514" s="118"/>
      <c r="AP1514" s="118"/>
      <c r="AQ1514" s="118"/>
      <c r="AR1514" s="118"/>
      <c r="AS1514" s="118"/>
      <c r="AT1514" s="118"/>
      <c r="AU1514" s="118"/>
      <c r="AV1514" s="118"/>
      <c r="AW1514" s="118"/>
      <c r="AX1514" s="118"/>
      <c r="AY1514" s="119">
        <f t="shared" si="4"/>
        <v>0</v>
      </c>
      <c r="AZ1514" s="118"/>
    </row>
    <row r="1515">
      <c r="A1515" s="107">
        <f t="shared" si="5"/>
        <v>1514</v>
      </c>
      <c r="B1515" s="108"/>
      <c r="C1515" s="111"/>
      <c r="D1515" s="108"/>
      <c r="E1515" s="108"/>
      <c r="F1515" s="127"/>
      <c r="G1515" s="127"/>
      <c r="H1515" s="111"/>
      <c r="I1515" s="111"/>
      <c r="J1515" s="121"/>
      <c r="K1515" s="121"/>
      <c r="L1515" s="113"/>
      <c r="M1515" s="108"/>
      <c r="N1515" s="127"/>
      <c r="O1515" s="108"/>
      <c r="P1515" s="113"/>
      <c r="Q1515" s="113"/>
      <c r="R1515" s="113"/>
      <c r="S1515" s="108"/>
      <c r="T1515" s="111"/>
      <c r="U1515" s="108"/>
      <c r="V1515" s="108"/>
      <c r="W1515" s="108"/>
      <c r="X1515" s="108"/>
      <c r="Y1515" s="116"/>
      <c r="Z1515" s="128"/>
      <c r="AA1515" s="108"/>
      <c r="AB1515" s="113"/>
      <c r="AC1515" s="113"/>
      <c r="AD1515" s="108"/>
      <c r="AE1515" s="108"/>
      <c r="AF1515" s="108"/>
      <c r="AG1515" s="113"/>
      <c r="AH1515" s="113"/>
      <c r="AI1515" s="113"/>
      <c r="AJ1515" s="108"/>
      <c r="AK1515" s="108"/>
      <c r="AL1515" s="108"/>
      <c r="AM1515" s="118"/>
      <c r="AN1515" s="118"/>
      <c r="AO1515" s="118"/>
      <c r="AP1515" s="118"/>
      <c r="AQ1515" s="118"/>
      <c r="AR1515" s="118"/>
      <c r="AS1515" s="118"/>
      <c r="AT1515" s="118"/>
      <c r="AU1515" s="118"/>
      <c r="AV1515" s="118"/>
      <c r="AW1515" s="118"/>
      <c r="AX1515" s="118"/>
      <c r="AY1515" s="119">
        <f t="shared" si="4"/>
        <v>0</v>
      </c>
      <c r="AZ1515" s="118"/>
    </row>
    <row r="1516">
      <c r="A1516" s="107">
        <f t="shared" si="5"/>
        <v>1515</v>
      </c>
      <c r="B1516" s="108"/>
      <c r="C1516" s="111"/>
      <c r="D1516" s="108"/>
      <c r="E1516" s="108"/>
      <c r="F1516" s="127"/>
      <c r="G1516" s="127"/>
      <c r="H1516" s="111"/>
      <c r="I1516" s="111"/>
      <c r="J1516" s="121"/>
      <c r="K1516" s="121"/>
      <c r="L1516" s="113"/>
      <c r="M1516" s="108"/>
      <c r="N1516" s="127"/>
      <c r="O1516" s="108"/>
      <c r="P1516" s="113"/>
      <c r="Q1516" s="113"/>
      <c r="R1516" s="113"/>
      <c r="S1516" s="108"/>
      <c r="T1516" s="111"/>
      <c r="U1516" s="108"/>
      <c r="V1516" s="108"/>
      <c r="W1516" s="108"/>
      <c r="X1516" s="108"/>
      <c r="Y1516" s="116"/>
      <c r="Z1516" s="128"/>
      <c r="AA1516" s="108"/>
      <c r="AB1516" s="113"/>
      <c r="AC1516" s="113"/>
      <c r="AD1516" s="108"/>
      <c r="AE1516" s="108"/>
      <c r="AF1516" s="108"/>
      <c r="AG1516" s="113"/>
      <c r="AH1516" s="113"/>
      <c r="AI1516" s="113"/>
      <c r="AJ1516" s="108"/>
      <c r="AK1516" s="108"/>
      <c r="AL1516" s="108"/>
      <c r="AM1516" s="118"/>
      <c r="AN1516" s="118"/>
      <c r="AO1516" s="118"/>
      <c r="AP1516" s="118"/>
      <c r="AQ1516" s="118"/>
      <c r="AR1516" s="118"/>
      <c r="AS1516" s="118"/>
      <c r="AT1516" s="118"/>
      <c r="AU1516" s="118"/>
      <c r="AV1516" s="118"/>
      <c r="AW1516" s="118"/>
      <c r="AX1516" s="118"/>
      <c r="AY1516" s="119">
        <f t="shared" si="4"/>
        <v>0</v>
      </c>
      <c r="AZ1516" s="118"/>
    </row>
    <row r="1517">
      <c r="A1517" s="107">
        <f t="shared" si="5"/>
        <v>1516</v>
      </c>
      <c r="B1517" s="108"/>
      <c r="C1517" s="111"/>
      <c r="D1517" s="108"/>
      <c r="E1517" s="108"/>
      <c r="F1517" s="127"/>
      <c r="G1517" s="127"/>
      <c r="H1517" s="111"/>
      <c r="I1517" s="111"/>
      <c r="J1517" s="121"/>
      <c r="K1517" s="121"/>
      <c r="L1517" s="113"/>
      <c r="M1517" s="108"/>
      <c r="N1517" s="127"/>
      <c r="O1517" s="108"/>
      <c r="P1517" s="113"/>
      <c r="Q1517" s="113"/>
      <c r="R1517" s="113"/>
      <c r="S1517" s="108"/>
      <c r="T1517" s="111"/>
      <c r="U1517" s="108"/>
      <c r="V1517" s="108"/>
      <c r="W1517" s="108"/>
      <c r="X1517" s="108"/>
      <c r="Y1517" s="116"/>
      <c r="Z1517" s="128"/>
      <c r="AA1517" s="108"/>
      <c r="AB1517" s="113"/>
      <c r="AC1517" s="113"/>
      <c r="AD1517" s="108"/>
      <c r="AE1517" s="108"/>
      <c r="AF1517" s="108"/>
      <c r="AG1517" s="113"/>
      <c r="AH1517" s="113"/>
      <c r="AI1517" s="113"/>
      <c r="AJ1517" s="108"/>
      <c r="AK1517" s="108"/>
      <c r="AL1517" s="108"/>
      <c r="AM1517" s="118"/>
      <c r="AN1517" s="118"/>
      <c r="AO1517" s="118"/>
      <c r="AP1517" s="118"/>
      <c r="AQ1517" s="118"/>
      <c r="AR1517" s="118"/>
      <c r="AS1517" s="118"/>
      <c r="AT1517" s="118"/>
      <c r="AU1517" s="118"/>
      <c r="AV1517" s="118"/>
      <c r="AW1517" s="118"/>
      <c r="AX1517" s="118"/>
      <c r="AY1517" s="119">
        <f t="shared" si="4"/>
        <v>0</v>
      </c>
      <c r="AZ1517" s="118"/>
    </row>
    <row r="1518">
      <c r="A1518" s="107">
        <f t="shared" si="5"/>
        <v>1517</v>
      </c>
      <c r="B1518" s="108"/>
      <c r="C1518" s="111"/>
      <c r="D1518" s="108"/>
      <c r="E1518" s="108"/>
      <c r="F1518" s="127"/>
      <c r="G1518" s="127"/>
      <c r="H1518" s="111"/>
      <c r="I1518" s="111"/>
      <c r="J1518" s="121"/>
      <c r="K1518" s="121"/>
      <c r="L1518" s="113"/>
      <c r="M1518" s="108"/>
      <c r="N1518" s="127"/>
      <c r="O1518" s="108"/>
      <c r="P1518" s="113"/>
      <c r="Q1518" s="113"/>
      <c r="R1518" s="113"/>
      <c r="S1518" s="108"/>
      <c r="T1518" s="111"/>
      <c r="U1518" s="108"/>
      <c r="V1518" s="108"/>
      <c r="W1518" s="108"/>
      <c r="X1518" s="108"/>
      <c r="Y1518" s="116"/>
      <c r="Z1518" s="128"/>
      <c r="AA1518" s="108"/>
      <c r="AB1518" s="113"/>
      <c r="AC1518" s="113"/>
      <c r="AD1518" s="108"/>
      <c r="AE1518" s="108"/>
      <c r="AF1518" s="108"/>
      <c r="AG1518" s="113"/>
      <c r="AH1518" s="113"/>
      <c r="AI1518" s="113"/>
      <c r="AJ1518" s="108"/>
      <c r="AK1518" s="108"/>
      <c r="AL1518" s="108"/>
      <c r="AM1518" s="118"/>
      <c r="AN1518" s="118"/>
      <c r="AO1518" s="118"/>
      <c r="AP1518" s="118"/>
      <c r="AQ1518" s="118"/>
      <c r="AR1518" s="118"/>
      <c r="AS1518" s="118"/>
      <c r="AT1518" s="118"/>
      <c r="AU1518" s="118"/>
      <c r="AV1518" s="118"/>
      <c r="AW1518" s="118"/>
      <c r="AX1518" s="118"/>
      <c r="AY1518" s="119">
        <f t="shared" si="4"/>
        <v>0</v>
      </c>
      <c r="AZ1518" s="118"/>
    </row>
    <row r="1519">
      <c r="A1519" s="107">
        <f t="shared" si="5"/>
        <v>1518</v>
      </c>
      <c r="B1519" s="108"/>
      <c r="C1519" s="111"/>
      <c r="D1519" s="108"/>
      <c r="E1519" s="108"/>
      <c r="F1519" s="127"/>
      <c r="G1519" s="127"/>
      <c r="H1519" s="111"/>
      <c r="I1519" s="111"/>
      <c r="J1519" s="121"/>
      <c r="K1519" s="121"/>
      <c r="L1519" s="113"/>
      <c r="M1519" s="108"/>
      <c r="N1519" s="127"/>
      <c r="O1519" s="108"/>
      <c r="P1519" s="113"/>
      <c r="Q1519" s="113"/>
      <c r="R1519" s="113"/>
      <c r="S1519" s="108"/>
      <c r="T1519" s="111"/>
      <c r="U1519" s="108"/>
      <c r="V1519" s="108"/>
      <c r="W1519" s="108"/>
      <c r="X1519" s="108"/>
      <c r="Y1519" s="116"/>
      <c r="Z1519" s="128"/>
      <c r="AA1519" s="108"/>
      <c r="AB1519" s="113"/>
      <c r="AC1519" s="113"/>
      <c r="AD1519" s="108"/>
      <c r="AE1519" s="108"/>
      <c r="AF1519" s="108"/>
      <c r="AG1519" s="113"/>
      <c r="AH1519" s="113"/>
      <c r="AI1519" s="113"/>
      <c r="AJ1519" s="108"/>
      <c r="AK1519" s="108"/>
      <c r="AL1519" s="108"/>
      <c r="AM1519" s="118"/>
      <c r="AN1519" s="118"/>
      <c r="AO1519" s="118"/>
      <c r="AP1519" s="118"/>
      <c r="AQ1519" s="118"/>
      <c r="AR1519" s="118"/>
      <c r="AS1519" s="118"/>
      <c r="AT1519" s="118"/>
      <c r="AU1519" s="118"/>
      <c r="AV1519" s="118"/>
      <c r="AW1519" s="118"/>
      <c r="AX1519" s="118"/>
      <c r="AY1519" s="119">
        <f t="shared" si="4"/>
        <v>0</v>
      </c>
      <c r="AZ1519" s="118"/>
    </row>
    <row r="1520">
      <c r="A1520" s="107">
        <f t="shared" si="5"/>
        <v>1519</v>
      </c>
      <c r="B1520" s="108"/>
      <c r="C1520" s="111"/>
      <c r="D1520" s="108"/>
      <c r="E1520" s="108"/>
      <c r="F1520" s="127"/>
      <c r="G1520" s="127"/>
      <c r="H1520" s="111"/>
      <c r="I1520" s="111"/>
      <c r="J1520" s="121"/>
      <c r="K1520" s="121"/>
      <c r="L1520" s="113"/>
      <c r="M1520" s="108"/>
      <c r="N1520" s="127"/>
      <c r="O1520" s="108"/>
      <c r="P1520" s="113"/>
      <c r="Q1520" s="113"/>
      <c r="R1520" s="113"/>
      <c r="S1520" s="108"/>
      <c r="T1520" s="111"/>
      <c r="U1520" s="108"/>
      <c r="V1520" s="108"/>
      <c r="W1520" s="108"/>
      <c r="X1520" s="108"/>
      <c r="Y1520" s="116"/>
      <c r="Z1520" s="128"/>
      <c r="AA1520" s="108"/>
      <c r="AB1520" s="113"/>
      <c r="AC1520" s="113"/>
      <c r="AD1520" s="108"/>
      <c r="AE1520" s="108"/>
      <c r="AF1520" s="108"/>
      <c r="AG1520" s="113"/>
      <c r="AH1520" s="113"/>
      <c r="AI1520" s="113"/>
      <c r="AJ1520" s="108"/>
      <c r="AK1520" s="108"/>
      <c r="AL1520" s="108"/>
      <c r="AM1520" s="118"/>
      <c r="AN1520" s="118"/>
      <c r="AO1520" s="118"/>
      <c r="AP1520" s="118"/>
      <c r="AQ1520" s="118"/>
      <c r="AR1520" s="118"/>
      <c r="AS1520" s="118"/>
      <c r="AT1520" s="118"/>
      <c r="AU1520" s="118"/>
      <c r="AV1520" s="118"/>
      <c r="AW1520" s="118"/>
      <c r="AX1520" s="118"/>
      <c r="AY1520" s="119">
        <f t="shared" si="4"/>
        <v>0</v>
      </c>
      <c r="AZ1520" s="118"/>
    </row>
    <row r="1521">
      <c r="A1521" s="107">
        <f t="shared" si="5"/>
        <v>1520</v>
      </c>
      <c r="B1521" s="108"/>
      <c r="C1521" s="111"/>
      <c r="D1521" s="108"/>
      <c r="E1521" s="108"/>
      <c r="F1521" s="127"/>
      <c r="G1521" s="127"/>
      <c r="H1521" s="111"/>
      <c r="I1521" s="111"/>
      <c r="J1521" s="121"/>
      <c r="K1521" s="121"/>
      <c r="L1521" s="113"/>
      <c r="M1521" s="108"/>
      <c r="N1521" s="127"/>
      <c r="O1521" s="108"/>
      <c r="P1521" s="113"/>
      <c r="Q1521" s="113"/>
      <c r="R1521" s="113"/>
      <c r="S1521" s="108"/>
      <c r="T1521" s="111"/>
      <c r="U1521" s="108"/>
      <c r="V1521" s="108"/>
      <c r="W1521" s="108"/>
      <c r="X1521" s="108"/>
      <c r="Y1521" s="116"/>
      <c r="Z1521" s="128"/>
      <c r="AA1521" s="108"/>
      <c r="AB1521" s="113"/>
      <c r="AC1521" s="113"/>
      <c r="AD1521" s="108"/>
      <c r="AE1521" s="108"/>
      <c r="AF1521" s="108"/>
      <c r="AG1521" s="113"/>
      <c r="AH1521" s="113"/>
      <c r="AI1521" s="113"/>
      <c r="AJ1521" s="108"/>
      <c r="AK1521" s="108"/>
      <c r="AL1521" s="108"/>
      <c r="AM1521" s="118"/>
      <c r="AN1521" s="118"/>
      <c r="AO1521" s="118"/>
      <c r="AP1521" s="118"/>
      <c r="AQ1521" s="118"/>
      <c r="AR1521" s="118"/>
      <c r="AS1521" s="118"/>
      <c r="AT1521" s="118"/>
      <c r="AU1521" s="118"/>
      <c r="AV1521" s="118"/>
      <c r="AW1521" s="118"/>
      <c r="AX1521" s="118"/>
      <c r="AY1521" s="119">
        <f t="shared" si="4"/>
        <v>0</v>
      </c>
      <c r="AZ1521" s="118"/>
    </row>
    <row r="1522">
      <c r="A1522" s="107">
        <f t="shared" si="5"/>
        <v>1521</v>
      </c>
      <c r="B1522" s="108"/>
      <c r="C1522" s="111"/>
      <c r="D1522" s="108"/>
      <c r="E1522" s="108"/>
      <c r="F1522" s="127"/>
      <c r="G1522" s="127"/>
      <c r="H1522" s="111"/>
      <c r="I1522" s="111"/>
      <c r="J1522" s="121"/>
      <c r="K1522" s="121"/>
      <c r="L1522" s="113"/>
      <c r="M1522" s="108"/>
      <c r="N1522" s="127"/>
      <c r="O1522" s="108"/>
      <c r="P1522" s="113"/>
      <c r="Q1522" s="113"/>
      <c r="R1522" s="113"/>
      <c r="S1522" s="108"/>
      <c r="T1522" s="111"/>
      <c r="U1522" s="108"/>
      <c r="V1522" s="108"/>
      <c r="W1522" s="108"/>
      <c r="X1522" s="108"/>
      <c r="Y1522" s="116"/>
      <c r="Z1522" s="128"/>
      <c r="AA1522" s="108"/>
      <c r="AB1522" s="113"/>
      <c r="AC1522" s="113"/>
      <c r="AD1522" s="108"/>
      <c r="AE1522" s="108"/>
      <c r="AF1522" s="108"/>
      <c r="AG1522" s="113"/>
      <c r="AH1522" s="113"/>
      <c r="AI1522" s="113"/>
      <c r="AJ1522" s="108"/>
      <c r="AK1522" s="108"/>
      <c r="AL1522" s="108"/>
      <c r="AM1522" s="118"/>
      <c r="AN1522" s="118"/>
      <c r="AO1522" s="118"/>
      <c r="AP1522" s="118"/>
      <c r="AQ1522" s="118"/>
      <c r="AR1522" s="118"/>
      <c r="AS1522" s="118"/>
      <c r="AT1522" s="118"/>
      <c r="AU1522" s="118"/>
      <c r="AV1522" s="118"/>
      <c r="AW1522" s="118"/>
      <c r="AX1522" s="118"/>
      <c r="AY1522" s="119">
        <f t="shared" si="4"/>
        <v>0</v>
      </c>
      <c r="AZ1522" s="118"/>
    </row>
    <row r="1523">
      <c r="A1523" s="107">
        <f t="shared" si="5"/>
        <v>1522</v>
      </c>
      <c r="B1523" s="108"/>
      <c r="C1523" s="111"/>
      <c r="D1523" s="108"/>
      <c r="E1523" s="108"/>
      <c r="F1523" s="127"/>
      <c r="G1523" s="127"/>
      <c r="H1523" s="111"/>
      <c r="I1523" s="111"/>
      <c r="J1523" s="121"/>
      <c r="K1523" s="121"/>
      <c r="L1523" s="113"/>
      <c r="M1523" s="108"/>
      <c r="N1523" s="127"/>
      <c r="O1523" s="108"/>
      <c r="P1523" s="113"/>
      <c r="Q1523" s="113"/>
      <c r="R1523" s="113"/>
      <c r="S1523" s="108"/>
      <c r="T1523" s="111"/>
      <c r="U1523" s="108"/>
      <c r="V1523" s="108"/>
      <c r="W1523" s="108"/>
      <c r="X1523" s="108"/>
      <c r="Y1523" s="116"/>
      <c r="Z1523" s="128"/>
      <c r="AA1523" s="108"/>
      <c r="AB1523" s="113"/>
      <c r="AC1523" s="113"/>
      <c r="AD1523" s="108"/>
      <c r="AE1523" s="108"/>
      <c r="AF1523" s="108"/>
      <c r="AG1523" s="113"/>
      <c r="AH1523" s="113"/>
      <c r="AI1523" s="113"/>
      <c r="AJ1523" s="108"/>
      <c r="AK1523" s="108"/>
      <c r="AL1523" s="108"/>
      <c r="AM1523" s="118"/>
      <c r="AN1523" s="118"/>
      <c r="AO1523" s="118"/>
      <c r="AP1523" s="118"/>
      <c r="AQ1523" s="118"/>
      <c r="AR1523" s="118"/>
      <c r="AS1523" s="118"/>
      <c r="AT1523" s="118"/>
      <c r="AU1523" s="118"/>
      <c r="AV1523" s="118"/>
      <c r="AW1523" s="118"/>
      <c r="AX1523" s="118"/>
      <c r="AY1523" s="119">
        <f t="shared" si="4"/>
        <v>0</v>
      </c>
      <c r="AZ1523" s="118"/>
    </row>
    <row r="1524">
      <c r="A1524" s="107">
        <f t="shared" si="5"/>
        <v>1523</v>
      </c>
      <c r="B1524" s="108"/>
      <c r="C1524" s="111"/>
      <c r="D1524" s="108"/>
      <c r="E1524" s="108"/>
      <c r="F1524" s="127"/>
      <c r="G1524" s="127"/>
      <c r="H1524" s="111"/>
      <c r="I1524" s="111"/>
      <c r="J1524" s="121"/>
      <c r="K1524" s="121"/>
      <c r="L1524" s="113"/>
      <c r="M1524" s="108"/>
      <c r="N1524" s="127"/>
      <c r="O1524" s="108"/>
      <c r="P1524" s="113"/>
      <c r="Q1524" s="113"/>
      <c r="R1524" s="113"/>
      <c r="S1524" s="108"/>
      <c r="T1524" s="111"/>
      <c r="U1524" s="108"/>
      <c r="V1524" s="108"/>
      <c r="W1524" s="108"/>
      <c r="X1524" s="108"/>
      <c r="Y1524" s="116"/>
      <c r="Z1524" s="128"/>
      <c r="AA1524" s="108"/>
      <c r="AB1524" s="113"/>
      <c r="AC1524" s="113"/>
      <c r="AD1524" s="108"/>
      <c r="AE1524" s="108"/>
      <c r="AF1524" s="108"/>
      <c r="AG1524" s="113"/>
      <c r="AH1524" s="113"/>
      <c r="AI1524" s="113"/>
      <c r="AJ1524" s="108"/>
      <c r="AK1524" s="108"/>
      <c r="AL1524" s="108"/>
      <c r="AM1524" s="118"/>
      <c r="AN1524" s="118"/>
      <c r="AO1524" s="118"/>
      <c r="AP1524" s="118"/>
      <c r="AQ1524" s="118"/>
      <c r="AR1524" s="118"/>
      <c r="AS1524" s="118"/>
      <c r="AT1524" s="118"/>
      <c r="AU1524" s="118"/>
      <c r="AV1524" s="118"/>
      <c r="AW1524" s="118"/>
      <c r="AX1524" s="118"/>
      <c r="AY1524" s="119">
        <f t="shared" si="4"/>
        <v>0</v>
      </c>
      <c r="AZ1524" s="118"/>
    </row>
    <row r="1525">
      <c r="A1525" s="107">
        <f t="shared" si="5"/>
        <v>1524</v>
      </c>
      <c r="B1525" s="108"/>
      <c r="C1525" s="111"/>
      <c r="D1525" s="108"/>
      <c r="E1525" s="108"/>
      <c r="F1525" s="127"/>
      <c r="G1525" s="127"/>
      <c r="H1525" s="111"/>
      <c r="I1525" s="111"/>
      <c r="J1525" s="121"/>
      <c r="K1525" s="121"/>
      <c r="L1525" s="113"/>
      <c r="M1525" s="108"/>
      <c r="N1525" s="127"/>
      <c r="O1525" s="108"/>
      <c r="P1525" s="113"/>
      <c r="Q1525" s="113"/>
      <c r="R1525" s="113"/>
      <c r="S1525" s="108"/>
      <c r="T1525" s="111"/>
      <c r="U1525" s="108"/>
      <c r="V1525" s="108"/>
      <c r="W1525" s="108"/>
      <c r="X1525" s="108"/>
      <c r="Y1525" s="116"/>
      <c r="Z1525" s="128"/>
      <c r="AA1525" s="108"/>
      <c r="AB1525" s="113"/>
      <c r="AC1525" s="113"/>
      <c r="AD1525" s="108"/>
      <c r="AE1525" s="108"/>
      <c r="AF1525" s="108"/>
      <c r="AG1525" s="113"/>
      <c r="AH1525" s="113"/>
      <c r="AI1525" s="113"/>
      <c r="AJ1525" s="108"/>
      <c r="AK1525" s="108"/>
      <c r="AL1525" s="108"/>
      <c r="AM1525" s="118"/>
      <c r="AN1525" s="118"/>
      <c r="AO1525" s="118"/>
      <c r="AP1525" s="118"/>
      <c r="AQ1525" s="118"/>
      <c r="AR1525" s="118"/>
      <c r="AS1525" s="118"/>
      <c r="AT1525" s="118"/>
      <c r="AU1525" s="118"/>
      <c r="AV1525" s="118"/>
      <c r="AW1525" s="118"/>
      <c r="AX1525" s="118"/>
      <c r="AY1525" s="119">
        <f t="shared" si="4"/>
        <v>0</v>
      </c>
      <c r="AZ1525" s="118"/>
    </row>
    <row r="1526">
      <c r="A1526" s="107">
        <f t="shared" si="5"/>
        <v>1525</v>
      </c>
      <c r="B1526" s="108"/>
      <c r="C1526" s="111"/>
      <c r="D1526" s="108"/>
      <c r="E1526" s="108"/>
      <c r="F1526" s="127"/>
      <c r="G1526" s="127"/>
      <c r="H1526" s="111"/>
      <c r="I1526" s="111"/>
      <c r="J1526" s="121"/>
      <c r="K1526" s="121"/>
      <c r="L1526" s="113"/>
      <c r="M1526" s="108"/>
      <c r="N1526" s="127"/>
      <c r="O1526" s="108"/>
      <c r="P1526" s="113"/>
      <c r="Q1526" s="113"/>
      <c r="R1526" s="113"/>
      <c r="S1526" s="108"/>
      <c r="T1526" s="111"/>
      <c r="U1526" s="108"/>
      <c r="V1526" s="108"/>
      <c r="W1526" s="108"/>
      <c r="X1526" s="108"/>
      <c r="Y1526" s="116"/>
      <c r="Z1526" s="128"/>
      <c r="AA1526" s="108"/>
      <c r="AB1526" s="113"/>
      <c r="AC1526" s="113"/>
      <c r="AD1526" s="108"/>
      <c r="AE1526" s="108"/>
      <c r="AF1526" s="108"/>
      <c r="AG1526" s="113"/>
      <c r="AH1526" s="113"/>
      <c r="AI1526" s="113"/>
      <c r="AJ1526" s="108"/>
      <c r="AK1526" s="108"/>
      <c r="AL1526" s="108"/>
      <c r="AM1526" s="118"/>
      <c r="AN1526" s="118"/>
      <c r="AO1526" s="118"/>
      <c r="AP1526" s="118"/>
      <c r="AQ1526" s="118"/>
      <c r="AR1526" s="118"/>
      <c r="AS1526" s="118"/>
      <c r="AT1526" s="118"/>
      <c r="AU1526" s="118"/>
      <c r="AV1526" s="118"/>
      <c r="AW1526" s="118"/>
      <c r="AX1526" s="118"/>
      <c r="AY1526" s="119">
        <f t="shared" si="4"/>
        <v>0</v>
      </c>
      <c r="AZ1526" s="118"/>
    </row>
    <row r="1527">
      <c r="A1527" s="107">
        <f t="shared" si="5"/>
        <v>1526</v>
      </c>
      <c r="B1527" s="108"/>
      <c r="C1527" s="111"/>
      <c r="D1527" s="108"/>
      <c r="E1527" s="108"/>
      <c r="F1527" s="127"/>
      <c r="G1527" s="127"/>
      <c r="H1527" s="111"/>
      <c r="I1527" s="111"/>
      <c r="J1527" s="121"/>
      <c r="K1527" s="121"/>
      <c r="L1527" s="113"/>
      <c r="M1527" s="108"/>
      <c r="N1527" s="127"/>
      <c r="O1527" s="108"/>
      <c r="P1527" s="113"/>
      <c r="Q1527" s="113"/>
      <c r="R1527" s="113"/>
      <c r="S1527" s="108"/>
      <c r="T1527" s="111"/>
      <c r="U1527" s="108"/>
      <c r="V1527" s="108"/>
      <c r="W1527" s="108"/>
      <c r="X1527" s="108"/>
      <c r="Y1527" s="116"/>
      <c r="Z1527" s="128"/>
      <c r="AA1527" s="108"/>
      <c r="AB1527" s="113"/>
      <c r="AC1527" s="113"/>
      <c r="AD1527" s="108"/>
      <c r="AE1527" s="108"/>
      <c r="AF1527" s="108"/>
      <c r="AG1527" s="113"/>
      <c r="AH1527" s="113"/>
      <c r="AI1527" s="113"/>
      <c r="AJ1527" s="108"/>
      <c r="AK1527" s="108"/>
      <c r="AL1527" s="108"/>
      <c r="AM1527" s="118"/>
      <c r="AN1527" s="118"/>
      <c r="AO1527" s="118"/>
      <c r="AP1527" s="118"/>
      <c r="AQ1527" s="118"/>
      <c r="AR1527" s="118"/>
      <c r="AS1527" s="118"/>
      <c r="AT1527" s="118"/>
      <c r="AU1527" s="118"/>
      <c r="AV1527" s="118"/>
      <c r="AW1527" s="118"/>
      <c r="AX1527" s="118"/>
      <c r="AY1527" s="119">
        <f t="shared" si="4"/>
        <v>0</v>
      </c>
      <c r="AZ1527" s="118"/>
    </row>
    <row r="1528">
      <c r="A1528" s="107">
        <f t="shared" si="5"/>
        <v>1527</v>
      </c>
      <c r="B1528" s="108"/>
      <c r="C1528" s="111"/>
      <c r="D1528" s="108"/>
      <c r="E1528" s="108"/>
      <c r="F1528" s="127"/>
      <c r="G1528" s="127"/>
      <c r="H1528" s="111"/>
      <c r="I1528" s="111"/>
      <c r="J1528" s="121"/>
      <c r="K1528" s="121"/>
      <c r="L1528" s="113"/>
      <c r="M1528" s="108"/>
      <c r="N1528" s="127"/>
      <c r="O1528" s="108"/>
      <c r="P1528" s="113"/>
      <c r="Q1528" s="113"/>
      <c r="R1528" s="113"/>
      <c r="S1528" s="108"/>
      <c r="T1528" s="111"/>
      <c r="U1528" s="108"/>
      <c r="V1528" s="108"/>
      <c r="W1528" s="108"/>
      <c r="X1528" s="108"/>
      <c r="Y1528" s="116"/>
      <c r="Z1528" s="128"/>
      <c r="AA1528" s="108"/>
      <c r="AB1528" s="113"/>
      <c r="AC1528" s="113"/>
      <c r="AD1528" s="108"/>
      <c r="AE1528" s="108"/>
      <c r="AF1528" s="108"/>
      <c r="AG1528" s="113"/>
      <c r="AH1528" s="113"/>
      <c r="AI1528" s="113"/>
      <c r="AJ1528" s="108"/>
      <c r="AK1528" s="108"/>
      <c r="AL1528" s="108"/>
      <c r="AM1528" s="118"/>
      <c r="AN1528" s="118"/>
      <c r="AO1528" s="118"/>
      <c r="AP1528" s="118"/>
      <c r="AQ1528" s="118"/>
      <c r="AR1528" s="118"/>
      <c r="AS1528" s="118"/>
      <c r="AT1528" s="118"/>
      <c r="AU1528" s="118"/>
      <c r="AV1528" s="118"/>
      <c r="AW1528" s="118"/>
      <c r="AX1528" s="118"/>
      <c r="AY1528" s="119">
        <f t="shared" si="4"/>
        <v>0</v>
      </c>
      <c r="AZ1528" s="118"/>
    </row>
    <row r="1529">
      <c r="A1529" s="107">
        <f t="shared" si="5"/>
        <v>1528</v>
      </c>
      <c r="B1529" s="108"/>
      <c r="C1529" s="111"/>
      <c r="D1529" s="108"/>
      <c r="E1529" s="108"/>
      <c r="F1529" s="127"/>
      <c r="G1529" s="127"/>
      <c r="H1529" s="111"/>
      <c r="I1529" s="111"/>
      <c r="J1529" s="121"/>
      <c r="K1529" s="121"/>
      <c r="L1529" s="113"/>
      <c r="M1529" s="108"/>
      <c r="N1529" s="127"/>
      <c r="O1529" s="108"/>
      <c r="P1529" s="113"/>
      <c r="Q1529" s="113"/>
      <c r="R1529" s="113"/>
      <c r="S1529" s="108"/>
      <c r="T1529" s="111"/>
      <c r="U1529" s="108"/>
      <c r="V1529" s="108"/>
      <c r="W1529" s="108"/>
      <c r="X1529" s="108"/>
      <c r="Y1529" s="116"/>
      <c r="Z1529" s="128"/>
      <c r="AA1529" s="108"/>
      <c r="AB1529" s="113"/>
      <c r="AC1529" s="113"/>
      <c r="AD1529" s="108"/>
      <c r="AE1529" s="108"/>
      <c r="AF1529" s="108"/>
      <c r="AG1529" s="113"/>
      <c r="AH1529" s="113"/>
      <c r="AI1529" s="113"/>
      <c r="AJ1529" s="108"/>
      <c r="AK1529" s="108"/>
      <c r="AL1529" s="108"/>
      <c r="AM1529" s="118"/>
      <c r="AN1529" s="118"/>
      <c r="AO1529" s="118"/>
      <c r="AP1529" s="118"/>
      <c r="AQ1529" s="118"/>
      <c r="AR1529" s="118"/>
      <c r="AS1529" s="118"/>
      <c r="AT1529" s="118"/>
      <c r="AU1529" s="118"/>
      <c r="AV1529" s="118"/>
      <c r="AW1529" s="118"/>
      <c r="AX1529" s="118"/>
      <c r="AY1529" s="119">
        <f t="shared" si="4"/>
        <v>0</v>
      </c>
      <c r="AZ1529" s="118"/>
    </row>
    <row r="1530">
      <c r="A1530" s="107">
        <f t="shared" si="5"/>
        <v>1529</v>
      </c>
      <c r="B1530" s="108"/>
      <c r="C1530" s="111"/>
      <c r="D1530" s="108"/>
      <c r="E1530" s="108"/>
      <c r="F1530" s="127"/>
      <c r="G1530" s="127"/>
      <c r="H1530" s="111"/>
      <c r="I1530" s="111"/>
      <c r="J1530" s="121"/>
      <c r="K1530" s="121"/>
      <c r="L1530" s="113"/>
      <c r="M1530" s="108"/>
      <c r="N1530" s="127"/>
      <c r="O1530" s="108"/>
      <c r="P1530" s="113"/>
      <c r="Q1530" s="113"/>
      <c r="R1530" s="113"/>
      <c r="S1530" s="108"/>
      <c r="T1530" s="111"/>
      <c r="U1530" s="108"/>
      <c r="V1530" s="108"/>
      <c r="W1530" s="108"/>
      <c r="X1530" s="108"/>
      <c r="Y1530" s="116"/>
      <c r="Z1530" s="128"/>
      <c r="AA1530" s="108"/>
      <c r="AB1530" s="113"/>
      <c r="AC1530" s="113"/>
      <c r="AD1530" s="108"/>
      <c r="AE1530" s="108"/>
      <c r="AF1530" s="108"/>
      <c r="AG1530" s="113"/>
      <c r="AH1530" s="113"/>
      <c r="AI1530" s="113"/>
      <c r="AJ1530" s="108"/>
      <c r="AK1530" s="108"/>
      <c r="AL1530" s="108"/>
      <c r="AM1530" s="118"/>
      <c r="AN1530" s="118"/>
      <c r="AO1530" s="118"/>
      <c r="AP1530" s="118"/>
      <c r="AQ1530" s="118"/>
      <c r="AR1530" s="118"/>
      <c r="AS1530" s="118"/>
      <c r="AT1530" s="118"/>
      <c r="AU1530" s="118"/>
      <c r="AV1530" s="118"/>
      <c r="AW1530" s="118"/>
      <c r="AX1530" s="118"/>
      <c r="AY1530" s="119">
        <f t="shared" si="4"/>
        <v>0</v>
      </c>
      <c r="AZ1530" s="118"/>
    </row>
    <row r="1531">
      <c r="A1531" s="107">
        <f t="shared" si="5"/>
        <v>1530</v>
      </c>
      <c r="B1531" s="108"/>
      <c r="C1531" s="111"/>
      <c r="D1531" s="108"/>
      <c r="E1531" s="108"/>
      <c r="F1531" s="127"/>
      <c r="G1531" s="127"/>
      <c r="H1531" s="111"/>
      <c r="I1531" s="111"/>
      <c r="J1531" s="121"/>
      <c r="K1531" s="121"/>
      <c r="L1531" s="113"/>
      <c r="M1531" s="108"/>
      <c r="N1531" s="127"/>
      <c r="O1531" s="108"/>
      <c r="P1531" s="113"/>
      <c r="Q1531" s="113"/>
      <c r="R1531" s="113"/>
      <c r="S1531" s="108"/>
      <c r="T1531" s="111"/>
      <c r="U1531" s="108"/>
      <c r="V1531" s="108"/>
      <c r="W1531" s="108"/>
      <c r="X1531" s="108"/>
      <c r="Y1531" s="116"/>
      <c r="Z1531" s="128"/>
      <c r="AA1531" s="108"/>
      <c r="AB1531" s="113"/>
      <c r="AC1531" s="113"/>
      <c r="AD1531" s="108"/>
      <c r="AE1531" s="108"/>
      <c r="AF1531" s="108"/>
      <c r="AG1531" s="113"/>
      <c r="AH1531" s="113"/>
      <c r="AI1531" s="113"/>
      <c r="AJ1531" s="108"/>
      <c r="AK1531" s="108"/>
      <c r="AL1531" s="108"/>
      <c r="AM1531" s="118"/>
      <c r="AN1531" s="118"/>
      <c r="AO1531" s="118"/>
      <c r="AP1531" s="118"/>
      <c r="AQ1531" s="118"/>
      <c r="AR1531" s="118"/>
      <c r="AS1531" s="118"/>
      <c r="AT1531" s="118"/>
      <c r="AU1531" s="118"/>
      <c r="AV1531" s="118"/>
      <c r="AW1531" s="118"/>
      <c r="AX1531" s="118"/>
      <c r="AY1531" s="119">
        <f t="shared" si="4"/>
        <v>0</v>
      </c>
      <c r="AZ1531" s="118"/>
    </row>
    <row r="1532">
      <c r="A1532" s="107">
        <f t="shared" si="5"/>
        <v>1531</v>
      </c>
      <c r="B1532" s="108"/>
      <c r="C1532" s="111"/>
      <c r="D1532" s="108"/>
      <c r="E1532" s="108"/>
      <c r="F1532" s="127"/>
      <c r="G1532" s="127"/>
      <c r="H1532" s="111"/>
      <c r="I1532" s="111"/>
      <c r="J1532" s="121"/>
      <c r="K1532" s="121"/>
      <c r="L1532" s="113"/>
      <c r="M1532" s="108"/>
      <c r="N1532" s="127"/>
      <c r="O1532" s="108"/>
      <c r="P1532" s="113"/>
      <c r="Q1532" s="113"/>
      <c r="R1532" s="113"/>
      <c r="S1532" s="108"/>
      <c r="T1532" s="111"/>
      <c r="U1532" s="108"/>
      <c r="V1532" s="108"/>
      <c r="W1532" s="108"/>
      <c r="X1532" s="108"/>
      <c r="Y1532" s="116"/>
      <c r="Z1532" s="128"/>
      <c r="AA1532" s="108"/>
      <c r="AB1532" s="113"/>
      <c r="AC1532" s="113"/>
      <c r="AD1532" s="108"/>
      <c r="AE1532" s="108"/>
      <c r="AF1532" s="108"/>
      <c r="AG1532" s="113"/>
      <c r="AH1532" s="113"/>
      <c r="AI1532" s="113"/>
      <c r="AJ1532" s="108"/>
      <c r="AK1532" s="108"/>
      <c r="AL1532" s="108"/>
      <c r="AM1532" s="118"/>
      <c r="AN1532" s="118"/>
      <c r="AO1532" s="118"/>
      <c r="AP1532" s="118"/>
      <c r="AQ1532" s="118"/>
      <c r="AR1532" s="118"/>
      <c r="AS1532" s="118"/>
      <c r="AT1532" s="118"/>
      <c r="AU1532" s="118"/>
      <c r="AV1532" s="118"/>
      <c r="AW1532" s="118"/>
      <c r="AX1532" s="118"/>
      <c r="AY1532" s="119">
        <f t="shared" si="4"/>
        <v>0</v>
      </c>
      <c r="AZ1532" s="118"/>
    </row>
    <row r="1533">
      <c r="A1533" s="107">
        <f t="shared" si="5"/>
        <v>1532</v>
      </c>
      <c r="B1533" s="108"/>
      <c r="C1533" s="111"/>
      <c r="D1533" s="108"/>
      <c r="E1533" s="108"/>
      <c r="F1533" s="127"/>
      <c r="G1533" s="127"/>
      <c r="H1533" s="111"/>
      <c r="I1533" s="111"/>
      <c r="J1533" s="121"/>
      <c r="K1533" s="121"/>
      <c r="L1533" s="113"/>
      <c r="M1533" s="108"/>
      <c r="N1533" s="127"/>
      <c r="O1533" s="108"/>
      <c r="P1533" s="113"/>
      <c r="Q1533" s="113"/>
      <c r="R1533" s="113"/>
      <c r="S1533" s="108"/>
      <c r="T1533" s="111"/>
      <c r="U1533" s="108"/>
      <c r="V1533" s="108"/>
      <c r="W1533" s="108"/>
      <c r="X1533" s="108"/>
      <c r="Y1533" s="116"/>
      <c r="Z1533" s="128"/>
      <c r="AA1533" s="108"/>
      <c r="AB1533" s="113"/>
      <c r="AC1533" s="113"/>
      <c r="AD1533" s="108"/>
      <c r="AE1533" s="108"/>
      <c r="AF1533" s="108"/>
      <c r="AG1533" s="113"/>
      <c r="AH1533" s="113"/>
      <c r="AI1533" s="113"/>
      <c r="AJ1533" s="108"/>
      <c r="AK1533" s="108"/>
      <c r="AL1533" s="108"/>
      <c r="AM1533" s="118"/>
      <c r="AN1533" s="118"/>
      <c r="AO1533" s="118"/>
      <c r="AP1533" s="118"/>
      <c r="AQ1533" s="118"/>
      <c r="AR1533" s="118"/>
      <c r="AS1533" s="118"/>
      <c r="AT1533" s="118"/>
      <c r="AU1533" s="118"/>
      <c r="AV1533" s="118"/>
      <c r="AW1533" s="118"/>
      <c r="AX1533" s="118"/>
      <c r="AY1533" s="119">
        <f t="shared" si="4"/>
        <v>0</v>
      </c>
      <c r="AZ1533" s="118"/>
    </row>
    <row r="1534">
      <c r="A1534" s="107">
        <f t="shared" si="5"/>
        <v>1533</v>
      </c>
      <c r="B1534" s="108"/>
      <c r="C1534" s="111"/>
      <c r="D1534" s="108"/>
      <c r="E1534" s="108"/>
      <c r="F1534" s="127"/>
      <c r="G1534" s="127"/>
      <c r="H1534" s="111"/>
      <c r="I1534" s="111"/>
      <c r="J1534" s="121"/>
      <c r="K1534" s="121"/>
      <c r="L1534" s="113"/>
      <c r="M1534" s="108"/>
      <c r="N1534" s="127"/>
      <c r="O1534" s="108"/>
      <c r="P1534" s="113"/>
      <c r="Q1534" s="113"/>
      <c r="R1534" s="113"/>
      <c r="S1534" s="108"/>
      <c r="T1534" s="111"/>
      <c r="U1534" s="108"/>
      <c r="V1534" s="108"/>
      <c r="W1534" s="108"/>
      <c r="X1534" s="108"/>
      <c r="Y1534" s="116"/>
      <c r="Z1534" s="128"/>
      <c r="AA1534" s="108"/>
      <c r="AB1534" s="113"/>
      <c r="AC1534" s="113"/>
      <c r="AD1534" s="108"/>
      <c r="AE1534" s="108"/>
      <c r="AF1534" s="108"/>
      <c r="AG1534" s="113"/>
      <c r="AH1534" s="113"/>
      <c r="AI1534" s="113"/>
      <c r="AJ1534" s="108"/>
      <c r="AK1534" s="108"/>
      <c r="AL1534" s="108"/>
      <c r="AM1534" s="118"/>
      <c r="AN1534" s="118"/>
      <c r="AO1534" s="118"/>
      <c r="AP1534" s="118"/>
      <c r="AQ1534" s="118"/>
      <c r="AR1534" s="118"/>
      <c r="AS1534" s="118"/>
      <c r="AT1534" s="118"/>
      <c r="AU1534" s="118"/>
      <c r="AV1534" s="118"/>
      <c r="AW1534" s="118"/>
      <c r="AX1534" s="118"/>
      <c r="AY1534" s="119">
        <f t="shared" si="4"/>
        <v>0</v>
      </c>
      <c r="AZ1534" s="118"/>
    </row>
    <row r="1535">
      <c r="A1535" s="107">
        <f t="shared" si="5"/>
        <v>1534</v>
      </c>
      <c r="B1535" s="108"/>
      <c r="C1535" s="111"/>
      <c r="D1535" s="108"/>
      <c r="E1535" s="108"/>
      <c r="F1535" s="127"/>
      <c r="G1535" s="127"/>
      <c r="H1535" s="111"/>
      <c r="I1535" s="111"/>
      <c r="J1535" s="121"/>
      <c r="K1535" s="121"/>
      <c r="L1535" s="113"/>
      <c r="M1535" s="108"/>
      <c r="N1535" s="127"/>
      <c r="O1535" s="108"/>
      <c r="P1535" s="113"/>
      <c r="Q1535" s="113"/>
      <c r="R1535" s="113"/>
      <c r="S1535" s="108"/>
      <c r="T1535" s="111"/>
      <c r="U1535" s="108"/>
      <c r="V1535" s="108"/>
      <c r="W1535" s="108"/>
      <c r="X1535" s="108"/>
      <c r="Y1535" s="116"/>
      <c r="Z1535" s="128"/>
      <c r="AA1535" s="108"/>
      <c r="AB1535" s="113"/>
      <c r="AC1535" s="113"/>
      <c r="AD1535" s="108"/>
      <c r="AE1535" s="108"/>
      <c r="AF1535" s="108"/>
      <c r="AG1535" s="113"/>
      <c r="AH1535" s="113"/>
      <c r="AI1535" s="113"/>
      <c r="AJ1535" s="108"/>
      <c r="AK1535" s="108"/>
      <c r="AL1535" s="108"/>
      <c r="AM1535" s="118"/>
      <c r="AN1535" s="118"/>
      <c r="AO1535" s="118"/>
      <c r="AP1535" s="118"/>
      <c r="AQ1535" s="118"/>
      <c r="AR1535" s="118"/>
      <c r="AS1535" s="118"/>
      <c r="AT1535" s="118"/>
      <c r="AU1535" s="118"/>
      <c r="AV1535" s="118"/>
      <c r="AW1535" s="118"/>
      <c r="AX1535" s="118"/>
      <c r="AY1535" s="119">
        <f t="shared" si="4"/>
        <v>0</v>
      </c>
      <c r="AZ1535" s="118"/>
    </row>
    <row r="1536">
      <c r="A1536" s="107">
        <f t="shared" si="5"/>
        <v>1535</v>
      </c>
      <c r="B1536" s="108"/>
      <c r="C1536" s="111"/>
      <c r="D1536" s="108"/>
      <c r="E1536" s="108"/>
      <c r="F1536" s="127"/>
      <c r="G1536" s="127"/>
      <c r="H1536" s="111"/>
      <c r="I1536" s="111"/>
      <c r="J1536" s="121"/>
      <c r="K1536" s="121"/>
      <c r="L1536" s="113"/>
      <c r="M1536" s="108"/>
      <c r="N1536" s="127"/>
      <c r="O1536" s="108"/>
      <c r="P1536" s="113"/>
      <c r="Q1536" s="113"/>
      <c r="R1536" s="113"/>
      <c r="S1536" s="108"/>
      <c r="T1536" s="111"/>
      <c r="U1536" s="108"/>
      <c r="V1536" s="108"/>
      <c r="W1536" s="108"/>
      <c r="X1536" s="108"/>
      <c r="Y1536" s="116"/>
      <c r="Z1536" s="128"/>
      <c r="AA1536" s="108"/>
      <c r="AB1536" s="113"/>
      <c r="AC1536" s="113"/>
      <c r="AD1536" s="108"/>
      <c r="AE1536" s="108"/>
      <c r="AF1536" s="108"/>
      <c r="AG1536" s="113"/>
      <c r="AH1536" s="113"/>
      <c r="AI1536" s="113"/>
      <c r="AJ1536" s="108"/>
      <c r="AK1536" s="108"/>
      <c r="AL1536" s="108"/>
      <c r="AM1536" s="118"/>
      <c r="AN1536" s="118"/>
      <c r="AO1536" s="118"/>
      <c r="AP1536" s="118"/>
      <c r="AQ1536" s="118"/>
      <c r="AR1536" s="118"/>
      <c r="AS1536" s="118"/>
      <c r="AT1536" s="118"/>
      <c r="AU1536" s="118"/>
      <c r="AV1536" s="118"/>
      <c r="AW1536" s="118"/>
      <c r="AX1536" s="118"/>
      <c r="AY1536" s="119">
        <f t="shared" si="4"/>
        <v>0</v>
      </c>
      <c r="AZ1536" s="118"/>
    </row>
    <row r="1537">
      <c r="A1537" s="107">
        <f t="shared" si="5"/>
        <v>1536</v>
      </c>
      <c r="B1537" s="108"/>
      <c r="C1537" s="111"/>
      <c r="D1537" s="108"/>
      <c r="E1537" s="108"/>
      <c r="F1537" s="127"/>
      <c r="G1537" s="127"/>
      <c r="H1537" s="111"/>
      <c r="I1537" s="111"/>
      <c r="J1537" s="121"/>
      <c r="K1537" s="121"/>
      <c r="L1537" s="113"/>
      <c r="M1537" s="108"/>
      <c r="N1537" s="127"/>
      <c r="O1537" s="108"/>
      <c r="P1537" s="113"/>
      <c r="Q1537" s="113"/>
      <c r="R1537" s="113"/>
      <c r="S1537" s="108"/>
      <c r="T1537" s="111"/>
      <c r="U1537" s="108"/>
      <c r="V1537" s="108"/>
      <c r="W1537" s="108"/>
      <c r="X1537" s="108"/>
      <c r="Y1537" s="116"/>
      <c r="Z1537" s="128"/>
      <c r="AA1537" s="108"/>
      <c r="AB1537" s="113"/>
      <c r="AC1537" s="113"/>
      <c r="AD1537" s="108"/>
      <c r="AE1537" s="108"/>
      <c r="AF1537" s="108"/>
      <c r="AG1537" s="113"/>
      <c r="AH1537" s="113"/>
      <c r="AI1537" s="113"/>
      <c r="AJ1537" s="108"/>
      <c r="AK1537" s="108"/>
      <c r="AL1537" s="108"/>
      <c r="AM1537" s="118"/>
      <c r="AN1537" s="118"/>
      <c r="AO1537" s="118"/>
      <c r="AP1537" s="118"/>
      <c r="AQ1537" s="118"/>
      <c r="AR1537" s="118"/>
      <c r="AS1537" s="118"/>
      <c r="AT1537" s="118"/>
      <c r="AU1537" s="118"/>
      <c r="AV1537" s="118"/>
      <c r="AW1537" s="118"/>
      <c r="AX1537" s="118"/>
      <c r="AY1537" s="119">
        <f t="shared" si="4"/>
        <v>0</v>
      </c>
      <c r="AZ1537" s="118"/>
    </row>
    <row r="1538">
      <c r="A1538" s="107">
        <f t="shared" si="5"/>
        <v>1537</v>
      </c>
      <c r="B1538" s="108"/>
      <c r="C1538" s="111"/>
      <c r="D1538" s="108"/>
      <c r="E1538" s="108"/>
      <c r="F1538" s="127"/>
      <c r="G1538" s="127"/>
      <c r="H1538" s="111"/>
      <c r="I1538" s="111"/>
      <c r="J1538" s="121"/>
      <c r="K1538" s="121"/>
      <c r="L1538" s="113"/>
      <c r="M1538" s="108"/>
      <c r="N1538" s="127"/>
      <c r="O1538" s="108"/>
      <c r="P1538" s="113"/>
      <c r="Q1538" s="113"/>
      <c r="R1538" s="113"/>
      <c r="S1538" s="108"/>
      <c r="T1538" s="111"/>
      <c r="U1538" s="108"/>
      <c r="V1538" s="108"/>
      <c r="W1538" s="108"/>
      <c r="X1538" s="108"/>
      <c r="Y1538" s="116"/>
      <c r="Z1538" s="128"/>
      <c r="AA1538" s="108"/>
      <c r="AB1538" s="113"/>
      <c r="AC1538" s="113"/>
      <c r="AD1538" s="108"/>
      <c r="AE1538" s="108"/>
      <c r="AF1538" s="108"/>
      <c r="AG1538" s="113"/>
      <c r="AH1538" s="113"/>
      <c r="AI1538" s="113"/>
      <c r="AJ1538" s="108"/>
      <c r="AK1538" s="108"/>
      <c r="AL1538" s="108"/>
      <c r="AM1538" s="118"/>
      <c r="AN1538" s="118"/>
      <c r="AO1538" s="118"/>
      <c r="AP1538" s="118"/>
      <c r="AQ1538" s="118"/>
      <c r="AR1538" s="118"/>
      <c r="AS1538" s="118"/>
      <c r="AT1538" s="118"/>
      <c r="AU1538" s="118"/>
      <c r="AV1538" s="118"/>
      <c r="AW1538" s="118"/>
      <c r="AX1538" s="118"/>
      <c r="AY1538" s="119">
        <f t="shared" si="4"/>
        <v>0</v>
      </c>
      <c r="AZ1538" s="118"/>
    </row>
    <row r="1539">
      <c r="A1539" s="107">
        <f t="shared" si="5"/>
        <v>1538</v>
      </c>
      <c r="B1539" s="108"/>
      <c r="C1539" s="111"/>
      <c r="D1539" s="108"/>
      <c r="E1539" s="108"/>
      <c r="F1539" s="127"/>
      <c r="G1539" s="127"/>
      <c r="H1539" s="111"/>
      <c r="I1539" s="111"/>
      <c r="J1539" s="121"/>
      <c r="K1539" s="121"/>
      <c r="L1539" s="113"/>
      <c r="M1539" s="108"/>
      <c r="N1539" s="127"/>
      <c r="O1539" s="108"/>
      <c r="P1539" s="113"/>
      <c r="Q1539" s="113"/>
      <c r="R1539" s="113"/>
      <c r="S1539" s="108"/>
      <c r="T1539" s="111"/>
      <c r="U1539" s="108"/>
      <c r="V1539" s="108"/>
      <c r="W1539" s="108"/>
      <c r="X1539" s="108"/>
      <c r="Y1539" s="116"/>
      <c r="Z1539" s="128"/>
      <c r="AA1539" s="108"/>
      <c r="AB1539" s="113"/>
      <c r="AC1539" s="113"/>
      <c r="AD1539" s="108"/>
      <c r="AE1539" s="108"/>
      <c r="AF1539" s="108"/>
      <c r="AG1539" s="113"/>
      <c r="AH1539" s="113"/>
      <c r="AI1539" s="113"/>
      <c r="AJ1539" s="108"/>
      <c r="AK1539" s="108"/>
      <c r="AL1539" s="108"/>
      <c r="AM1539" s="118"/>
      <c r="AN1539" s="118"/>
      <c r="AO1539" s="118"/>
      <c r="AP1539" s="118"/>
      <c r="AQ1539" s="118"/>
      <c r="AR1539" s="118"/>
      <c r="AS1539" s="118"/>
      <c r="AT1539" s="118"/>
      <c r="AU1539" s="118"/>
      <c r="AV1539" s="118"/>
      <c r="AW1539" s="118"/>
      <c r="AX1539" s="118"/>
      <c r="AY1539" s="119">
        <f t="shared" si="4"/>
        <v>0</v>
      </c>
      <c r="AZ1539" s="118"/>
    </row>
    <row r="1540">
      <c r="A1540" s="107">
        <f t="shared" si="5"/>
        <v>1539</v>
      </c>
      <c r="B1540" s="108"/>
      <c r="C1540" s="111"/>
      <c r="D1540" s="108"/>
      <c r="E1540" s="108"/>
      <c r="F1540" s="127"/>
      <c r="G1540" s="127"/>
      <c r="H1540" s="111"/>
      <c r="I1540" s="111"/>
      <c r="J1540" s="121"/>
      <c r="K1540" s="121"/>
      <c r="L1540" s="113"/>
      <c r="M1540" s="108"/>
      <c r="N1540" s="127"/>
      <c r="O1540" s="108"/>
      <c r="P1540" s="113"/>
      <c r="Q1540" s="113"/>
      <c r="R1540" s="113"/>
      <c r="S1540" s="108"/>
      <c r="T1540" s="111"/>
      <c r="U1540" s="108"/>
      <c r="V1540" s="108"/>
      <c r="W1540" s="108"/>
      <c r="X1540" s="108"/>
      <c r="Y1540" s="116"/>
      <c r="Z1540" s="128"/>
      <c r="AA1540" s="108"/>
      <c r="AB1540" s="113"/>
      <c r="AC1540" s="113"/>
      <c r="AD1540" s="108"/>
      <c r="AE1540" s="108"/>
      <c r="AF1540" s="108"/>
      <c r="AG1540" s="113"/>
      <c r="AH1540" s="113"/>
      <c r="AI1540" s="113"/>
      <c r="AJ1540" s="108"/>
      <c r="AK1540" s="108"/>
      <c r="AL1540" s="108"/>
      <c r="AM1540" s="118"/>
      <c r="AN1540" s="118"/>
      <c r="AO1540" s="118"/>
      <c r="AP1540" s="118"/>
      <c r="AQ1540" s="118"/>
      <c r="AR1540" s="118"/>
      <c r="AS1540" s="118"/>
      <c r="AT1540" s="118"/>
      <c r="AU1540" s="118"/>
      <c r="AV1540" s="118"/>
      <c r="AW1540" s="118"/>
      <c r="AX1540" s="118"/>
      <c r="AY1540" s="119">
        <f t="shared" si="4"/>
        <v>0</v>
      </c>
      <c r="AZ1540" s="118"/>
    </row>
    <row r="1541">
      <c r="A1541" s="107">
        <f t="shared" si="5"/>
        <v>1540</v>
      </c>
      <c r="B1541" s="108"/>
      <c r="C1541" s="111"/>
      <c r="D1541" s="108"/>
      <c r="E1541" s="108"/>
      <c r="F1541" s="127"/>
      <c r="G1541" s="127"/>
      <c r="H1541" s="111"/>
      <c r="I1541" s="111"/>
      <c r="J1541" s="121"/>
      <c r="K1541" s="121"/>
      <c r="L1541" s="113"/>
      <c r="M1541" s="108"/>
      <c r="N1541" s="127"/>
      <c r="O1541" s="108"/>
      <c r="P1541" s="113"/>
      <c r="Q1541" s="113"/>
      <c r="R1541" s="113"/>
      <c r="S1541" s="108"/>
      <c r="T1541" s="111"/>
      <c r="U1541" s="108"/>
      <c r="V1541" s="108"/>
      <c r="W1541" s="108"/>
      <c r="X1541" s="108"/>
      <c r="Y1541" s="116"/>
      <c r="Z1541" s="128"/>
      <c r="AA1541" s="108"/>
      <c r="AB1541" s="113"/>
      <c r="AC1541" s="113"/>
      <c r="AD1541" s="108"/>
      <c r="AE1541" s="108"/>
      <c r="AF1541" s="108"/>
      <c r="AG1541" s="113"/>
      <c r="AH1541" s="113"/>
      <c r="AI1541" s="113"/>
      <c r="AJ1541" s="108"/>
      <c r="AK1541" s="108"/>
      <c r="AL1541" s="108"/>
      <c r="AM1541" s="118"/>
      <c r="AN1541" s="118"/>
      <c r="AO1541" s="118"/>
      <c r="AP1541" s="118"/>
      <c r="AQ1541" s="118"/>
      <c r="AR1541" s="118"/>
      <c r="AS1541" s="118"/>
      <c r="AT1541" s="118"/>
      <c r="AU1541" s="118"/>
      <c r="AV1541" s="118"/>
      <c r="AW1541" s="118"/>
      <c r="AX1541" s="118"/>
      <c r="AY1541" s="119">
        <f t="shared" si="4"/>
        <v>0</v>
      </c>
      <c r="AZ1541" s="118"/>
    </row>
    <row r="1542">
      <c r="A1542" s="107">
        <f t="shared" si="5"/>
        <v>1541</v>
      </c>
      <c r="B1542" s="108"/>
      <c r="C1542" s="111"/>
      <c r="D1542" s="108"/>
      <c r="E1542" s="108"/>
      <c r="F1542" s="127"/>
      <c r="G1542" s="127"/>
      <c r="H1542" s="111"/>
      <c r="I1542" s="111"/>
      <c r="J1542" s="121"/>
      <c r="K1542" s="121"/>
      <c r="L1542" s="113"/>
      <c r="M1542" s="108"/>
      <c r="N1542" s="127"/>
      <c r="O1542" s="108"/>
      <c r="P1542" s="113"/>
      <c r="Q1542" s="113"/>
      <c r="R1542" s="113"/>
      <c r="S1542" s="108"/>
      <c r="T1542" s="111"/>
      <c r="U1542" s="108"/>
      <c r="V1542" s="108"/>
      <c r="W1542" s="108"/>
      <c r="X1542" s="108"/>
      <c r="Y1542" s="116"/>
      <c r="Z1542" s="128"/>
      <c r="AA1542" s="108"/>
      <c r="AB1542" s="113"/>
      <c r="AC1542" s="113"/>
      <c r="AD1542" s="108"/>
      <c r="AE1542" s="108"/>
      <c r="AF1542" s="108"/>
      <c r="AG1542" s="113"/>
      <c r="AH1542" s="113"/>
      <c r="AI1542" s="113"/>
      <c r="AJ1542" s="108"/>
      <c r="AK1542" s="108"/>
      <c r="AL1542" s="108"/>
      <c r="AM1542" s="118"/>
      <c r="AN1542" s="118"/>
      <c r="AO1542" s="118"/>
      <c r="AP1542" s="118"/>
      <c r="AQ1542" s="118"/>
      <c r="AR1542" s="118"/>
      <c r="AS1542" s="118"/>
      <c r="AT1542" s="118"/>
      <c r="AU1542" s="118"/>
      <c r="AV1542" s="118"/>
      <c r="AW1542" s="118"/>
      <c r="AX1542" s="118"/>
      <c r="AY1542" s="119">
        <f t="shared" si="4"/>
        <v>0</v>
      </c>
      <c r="AZ1542" s="118"/>
    </row>
    <row r="1543">
      <c r="A1543" s="107">
        <f t="shared" si="5"/>
        <v>1542</v>
      </c>
      <c r="B1543" s="108"/>
      <c r="C1543" s="111"/>
      <c r="D1543" s="108"/>
      <c r="E1543" s="108"/>
      <c r="F1543" s="127"/>
      <c r="G1543" s="127"/>
      <c r="H1543" s="111"/>
      <c r="I1543" s="111"/>
      <c r="J1543" s="121"/>
      <c r="K1543" s="121"/>
      <c r="L1543" s="113"/>
      <c r="M1543" s="108"/>
      <c r="N1543" s="127"/>
      <c r="O1543" s="108"/>
      <c r="P1543" s="113"/>
      <c r="Q1543" s="113"/>
      <c r="R1543" s="113"/>
      <c r="S1543" s="108"/>
      <c r="T1543" s="111"/>
      <c r="U1543" s="108"/>
      <c r="V1543" s="108"/>
      <c r="W1543" s="108"/>
      <c r="X1543" s="108"/>
      <c r="Y1543" s="116"/>
      <c r="Z1543" s="128"/>
      <c r="AA1543" s="108"/>
      <c r="AB1543" s="113"/>
      <c r="AC1543" s="113"/>
      <c r="AD1543" s="108"/>
      <c r="AE1543" s="108"/>
      <c r="AF1543" s="108"/>
      <c r="AG1543" s="113"/>
      <c r="AH1543" s="113"/>
      <c r="AI1543" s="113"/>
      <c r="AJ1543" s="108"/>
      <c r="AK1543" s="108"/>
      <c r="AL1543" s="108"/>
      <c r="AM1543" s="118"/>
      <c r="AN1543" s="118"/>
      <c r="AO1543" s="118"/>
      <c r="AP1543" s="118"/>
      <c r="AQ1543" s="118"/>
      <c r="AR1543" s="118"/>
      <c r="AS1543" s="118"/>
      <c r="AT1543" s="118"/>
      <c r="AU1543" s="118"/>
      <c r="AV1543" s="118"/>
      <c r="AW1543" s="118"/>
      <c r="AX1543" s="118"/>
      <c r="AY1543" s="119">
        <f t="shared" si="4"/>
        <v>0</v>
      </c>
      <c r="AZ1543" s="118"/>
    </row>
    <row r="1544">
      <c r="A1544" s="107">
        <f t="shared" si="5"/>
        <v>1543</v>
      </c>
      <c r="B1544" s="108"/>
      <c r="C1544" s="111"/>
      <c r="D1544" s="108"/>
      <c r="E1544" s="108"/>
      <c r="F1544" s="127"/>
      <c r="G1544" s="127"/>
      <c r="H1544" s="111"/>
      <c r="I1544" s="111"/>
      <c r="J1544" s="121"/>
      <c r="K1544" s="121"/>
      <c r="L1544" s="113"/>
      <c r="M1544" s="108"/>
      <c r="N1544" s="127"/>
      <c r="O1544" s="108"/>
      <c r="P1544" s="113"/>
      <c r="Q1544" s="113"/>
      <c r="R1544" s="113"/>
      <c r="S1544" s="108"/>
      <c r="T1544" s="111"/>
      <c r="U1544" s="108"/>
      <c r="V1544" s="108"/>
      <c r="W1544" s="108"/>
      <c r="X1544" s="108"/>
      <c r="Y1544" s="116"/>
      <c r="Z1544" s="128"/>
      <c r="AA1544" s="108"/>
      <c r="AB1544" s="113"/>
      <c r="AC1544" s="113"/>
      <c r="AD1544" s="108"/>
      <c r="AE1544" s="108"/>
      <c r="AF1544" s="108"/>
      <c r="AG1544" s="113"/>
      <c r="AH1544" s="113"/>
      <c r="AI1544" s="113"/>
      <c r="AJ1544" s="108"/>
      <c r="AK1544" s="108"/>
      <c r="AL1544" s="108"/>
      <c r="AM1544" s="118"/>
      <c r="AN1544" s="118"/>
      <c r="AO1544" s="118"/>
      <c r="AP1544" s="118"/>
      <c r="AQ1544" s="118"/>
      <c r="AR1544" s="118"/>
      <c r="AS1544" s="118"/>
      <c r="AT1544" s="118"/>
      <c r="AU1544" s="118"/>
      <c r="AV1544" s="118"/>
      <c r="AW1544" s="118"/>
      <c r="AX1544" s="118"/>
      <c r="AY1544" s="119">
        <f t="shared" si="4"/>
        <v>0</v>
      </c>
      <c r="AZ1544" s="118"/>
    </row>
    <row r="1545">
      <c r="A1545" s="107">
        <f t="shared" si="5"/>
        <v>1544</v>
      </c>
      <c r="B1545" s="108"/>
      <c r="C1545" s="111"/>
      <c r="D1545" s="108"/>
      <c r="E1545" s="108"/>
      <c r="F1545" s="127"/>
      <c r="G1545" s="127"/>
      <c r="H1545" s="111"/>
      <c r="I1545" s="111"/>
      <c r="J1545" s="121"/>
      <c r="K1545" s="121"/>
      <c r="L1545" s="113"/>
      <c r="M1545" s="108"/>
      <c r="N1545" s="127"/>
      <c r="O1545" s="108"/>
      <c r="P1545" s="113"/>
      <c r="Q1545" s="113"/>
      <c r="R1545" s="113"/>
      <c r="S1545" s="108"/>
      <c r="T1545" s="111"/>
      <c r="U1545" s="108"/>
      <c r="V1545" s="108"/>
      <c r="W1545" s="108"/>
      <c r="X1545" s="108"/>
      <c r="Y1545" s="116"/>
      <c r="Z1545" s="128"/>
      <c r="AA1545" s="108"/>
      <c r="AB1545" s="113"/>
      <c r="AC1545" s="113"/>
      <c r="AD1545" s="108"/>
      <c r="AE1545" s="108"/>
      <c r="AF1545" s="108"/>
      <c r="AG1545" s="113"/>
      <c r="AH1545" s="113"/>
      <c r="AI1545" s="113"/>
      <c r="AJ1545" s="108"/>
      <c r="AK1545" s="108"/>
      <c r="AL1545" s="108"/>
      <c r="AM1545" s="118"/>
      <c r="AN1545" s="118"/>
      <c r="AO1545" s="118"/>
      <c r="AP1545" s="118"/>
      <c r="AQ1545" s="118"/>
      <c r="AR1545" s="118"/>
      <c r="AS1545" s="118"/>
      <c r="AT1545" s="118"/>
      <c r="AU1545" s="118"/>
      <c r="AV1545" s="118"/>
      <c r="AW1545" s="118"/>
      <c r="AX1545" s="118"/>
      <c r="AY1545" s="119">
        <f t="shared" si="4"/>
        <v>0</v>
      </c>
      <c r="AZ1545" s="118"/>
    </row>
    <row r="1546">
      <c r="A1546" s="107">
        <f t="shared" si="5"/>
        <v>1545</v>
      </c>
      <c r="B1546" s="108"/>
      <c r="C1546" s="111"/>
      <c r="D1546" s="108"/>
      <c r="E1546" s="108"/>
      <c r="F1546" s="127"/>
      <c r="G1546" s="127"/>
      <c r="H1546" s="111"/>
      <c r="I1546" s="111"/>
      <c r="J1546" s="121"/>
      <c r="K1546" s="121"/>
      <c r="L1546" s="113"/>
      <c r="M1546" s="108"/>
      <c r="N1546" s="127"/>
      <c r="O1546" s="108"/>
      <c r="P1546" s="113"/>
      <c r="Q1546" s="113"/>
      <c r="R1546" s="113"/>
      <c r="S1546" s="108"/>
      <c r="T1546" s="111"/>
      <c r="U1546" s="108"/>
      <c r="V1546" s="108"/>
      <c r="W1546" s="108"/>
      <c r="X1546" s="108"/>
      <c r="Y1546" s="116"/>
      <c r="Z1546" s="128"/>
      <c r="AA1546" s="108"/>
      <c r="AB1546" s="113"/>
      <c r="AC1546" s="113"/>
      <c r="AD1546" s="108"/>
      <c r="AE1546" s="108"/>
      <c r="AF1546" s="108"/>
      <c r="AG1546" s="113"/>
      <c r="AH1546" s="113"/>
      <c r="AI1546" s="113"/>
      <c r="AJ1546" s="108"/>
      <c r="AK1546" s="108"/>
      <c r="AL1546" s="108"/>
      <c r="AM1546" s="118"/>
      <c r="AN1546" s="118"/>
      <c r="AO1546" s="118"/>
      <c r="AP1546" s="118"/>
      <c r="AQ1546" s="118"/>
      <c r="AR1546" s="118"/>
      <c r="AS1546" s="118"/>
      <c r="AT1546" s="118"/>
      <c r="AU1546" s="118"/>
      <c r="AV1546" s="118"/>
      <c r="AW1546" s="118"/>
      <c r="AX1546" s="118"/>
      <c r="AY1546" s="119">
        <f t="shared" si="4"/>
        <v>0</v>
      </c>
      <c r="AZ1546" s="118"/>
    </row>
    <row r="1547">
      <c r="A1547" s="107">
        <f t="shared" si="5"/>
        <v>1546</v>
      </c>
      <c r="B1547" s="108"/>
      <c r="C1547" s="111"/>
      <c r="D1547" s="108"/>
      <c r="E1547" s="108"/>
      <c r="F1547" s="127"/>
      <c r="G1547" s="127"/>
      <c r="H1547" s="111"/>
      <c r="I1547" s="111"/>
      <c r="J1547" s="121"/>
      <c r="K1547" s="121"/>
      <c r="L1547" s="113"/>
      <c r="M1547" s="108"/>
      <c r="N1547" s="127"/>
      <c r="O1547" s="108"/>
      <c r="P1547" s="113"/>
      <c r="Q1547" s="113"/>
      <c r="R1547" s="113"/>
      <c r="S1547" s="108"/>
      <c r="T1547" s="111"/>
      <c r="U1547" s="108"/>
      <c r="V1547" s="108"/>
      <c r="W1547" s="108"/>
      <c r="X1547" s="108"/>
      <c r="Y1547" s="116"/>
      <c r="Z1547" s="128"/>
      <c r="AA1547" s="108"/>
      <c r="AB1547" s="113"/>
      <c r="AC1547" s="113"/>
      <c r="AD1547" s="108"/>
      <c r="AE1547" s="108"/>
      <c r="AF1547" s="108"/>
      <c r="AG1547" s="113"/>
      <c r="AH1547" s="113"/>
      <c r="AI1547" s="113"/>
      <c r="AJ1547" s="108"/>
      <c r="AK1547" s="108"/>
      <c r="AL1547" s="108"/>
      <c r="AM1547" s="118"/>
      <c r="AN1547" s="118"/>
      <c r="AO1547" s="118"/>
      <c r="AP1547" s="118"/>
      <c r="AQ1547" s="118"/>
      <c r="AR1547" s="118"/>
      <c r="AS1547" s="118"/>
      <c r="AT1547" s="118"/>
      <c r="AU1547" s="118"/>
      <c r="AV1547" s="118"/>
      <c r="AW1547" s="118"/>
      <c r="AX1547" s="118"/>
      <c r="AY1547" s="119">
        <f t="shared" si="4"/>
        <v>0</v>
      </c>
      <c r="AZ1547" s="118"/>
    </row>
    <row r="1548">
      <c r="A1548" s="107">
        <f t="shared" si="5"/>
        <v>1547</v>
      </c>
      <c r="B1548" s="108"/>
      <c r="C1548" s="111"/>
      <c r="D1548" s="108"/>
      <c r="E1548" s="108"/>
      <c r="F1548" s="127"/>
      <c r="G1548" s="127"/>
      <c r="H1548" s="111"/>
      <c r="I1548" s="111"/>
      <c r="J1548" s="121"/>
      <c r="K1548" s="121"/>
      <c r="L1548" s="113"/>
      <c r="M1548" s="108"/>
      <c r="N1548" s="127"/>
      <c r="O1548" s="108"/>
      <c r="P1548" s="113"/>
      <c r="Q1548" s="113"/>
      <c r="R1548" s="113"/>
      <c r="S1548" s="108"/>
      <c r="T1548" s="111"/>
      <c r="U1548" s="108"/>
      <c r="V1548" s="108"/>
      <c r="W1548" s="108"/>
      <c r="X1548" s="108"/>
      <c r="Y1548" s="116"/>
      <c r="Z1548" s="128"/>
      <c r="AA1548" s="108"/>
      <c r="AB1548" s="113"/>
      <c r="AC1548" s="113"/>
      <c r="AD1548" s="108"/>
      <c r="AE1548" s="108"/>
      <c r="AF1548" s="108"/>
      <c r="AG1548" s="113"/>
      <c r="AH1548" s="113"/>
      <c r="AI1548" s="113"/>
      <c r="AJ1548" s="108"/>
      <c r="AK1548" s="108"/>
      <c r="AL1548" s="108"/>
      <c r="AM1548" s="118"/>
      <c r="AN1548" s="118"/>
      <c r="AO1548" s="118"/>
      <c r="AP1548" s="118"/>
      <c r="AQ1548" s="118"/>
      <c r="AR1548" s="118"/>
      <c r="AS1548" s="118"/>
      <c r="AT1548" s="118"/>
      <c r="AU1548" s="118"/>
      <c r="AV1548" s="118"/>
      <c r="AW1548" s="118"/>
      <c r="AX1548" s="118"/>
      <c r="AY1548" s="119">
        <f t="shared" si="4"/>
        <v>0</v>
      </c>
      <c r="AZ1548" s="118"/>
    </row>
    <row r="1549">
      <c r="A1549" s="107">
        <f t="shared" si="5"/>
        <v>1548</v>
      </c>
      <c r="B1549" s="108"/>
      <c r="C1549" s="111"/>
      <c r="D1549" s="108"/>
      <c r="E1549" s="108"/>
      <c r="F1549" s="127"/>
      <c r="G1549" s="127"/>
      <c r="H1549" s="111"/>
      <c r="I1549" s="111"/>
      <c r="J1549" s="121"/>
      <c r="K1549" s="121"/>
      <c r="L1549" s="113"/>
      <c r="M1549" s="108"/>
      <c r="N1549" s="127"/>
      <c r="O1549" s="108"/>
      <c r="P1549" s="113"/>
      <c r="Q1549" s="113"/>
      <c r="R1549" s="113"/>
      <c r="S1549" s="108"/>
      <c r="T1549" s="111"/>
      <c r="U1549" s="108"/>
      <c r="V1549" s="108"/>
      <c r="W1549" s="108"/>
      <c r="X1549" s="108"/>
      <c r="Y1549" s="116"/>
      <c r="Z1549" s="128"/>
      <c r="AA1549" s="108"/>
      <c r="AB1549" s="113"/>
      <c r="AC1549" s="113"/>
      <c r="AD1549" s="108"/>
      <c r="AE1549" s="108"/>
      <c r="AF1549" s="108"/>
      <c r="AG1549" s="113"/>
      <c r="AH1549" s="113"/>
      <c r="AI1549" s="113"/>
      <c r="AJ1549" s="108"/>
      <c r="AK1549" s="108"/>
      <c r="AL1549" s="108"/>
      <c r="AM1549" s="118"/>
      <c r="AN1549" s="118"/>
      <c r="AO1549" s="118"/>
      <c r="AP1549" s="118"/>
      <c r="AQ1549" s="118"/>
      <c r="AR1549" s="118"/>
      <c r="AS1549" s="118"/>
      <c r="AT1549" s="118"/>
      <c r="AU1549" s="118"/>
      <c r="AV1549" s="118"/>
      <c r="AW1549" s="118"/>
      <c r="AX1549" s="118"/>
      <c r="AY1549" s="119">
        <f t="shared" si="4"/>
        <v>0</v>
      </c>
      <c r="AZ1549" s="118"/>
    </row>
    <row r="1550">
      <c r="A1550" s="107">
        <f t="shared" si="5"/>
        <v>1549</v>
      </c>
      <c r="B1550" s="108"/>
      <c r="C1550" s="111"/>
      <c r="D1550" s="108"/>
      <c r="E1550" s="108"/>
      <c r="F1550" s="127"/>
      <c r="G1550" s="127"/>
      <c r="H1550" s="111"/>
      <c r="I1550" s="111"/>
      <c r="J1550" s="121"/>
      <c r="K1550" s="121"/>
      <c r="L1550" s="113"/>
      <c r="M1550" s="108"/>
      <c r="N1550" s="127"/>
      <c r="O1550" s="108"/>
      <c r="P1550" s="113"/>
      <c r="Q1550" s="113"/>
      <c r="R1550" s="113"/>
      <c r="S1550" s="108"/>
      <c r="T1550" s="111"/>
      <c r="U1550" s="108"/>
      <c r="V1550" s="108"/>
      <c r="W1550" s="108"/>
      <c r="X1550" s="108"/>
      <c r="Y1550" s="116"/>
      <c r="Z1550" s="128"/>
      <c r="AA1550" s="108"/>
      <c r="AB1550" s="113"/>
      <c r="AC1550" s="113"/>
      <c r="AD1550" s="108"/>
      <c r="AE1550" s="108"/>
      <c r="AF1550" s="108"/>
      <c r="AG1550" s="113"/>
      <c r="AH1550" s="113"/>
      <c r="AI1550" s="113"/>
      <c r="AJ1550" s="108"/>
      <c r="AK1550" s="108"/>
      <c r="AL1550" s="108"/>
      <c r="AM1550" s="118"/>
      <c r="AN1550" s="118"/>
      <c r="AO1550" s="118"/>
      <c r="AP1550" s="118"/>
      <c r="AQ1550" s="118"/>
      <c r="AR1550" s="118"/>
      <c r="AS1550" s="118"/>
      <c r="AT1550" s="118"/>
      <c r="AU1550" s="118"/>
      <c r="AV1550" s="118"/>
      <c r="AW1550" s="118"/>
      <c r="AX1550" s="118"/>
      <c r="AY1550" s="119">
        <f t="shared" si="4"/>
        <v>0</v>
      </c>
      <c r="AZ1550" s="118"/>
    </row>
    <row r="1551">
      <c r="A1551" s="107">
        <f t="shared" si="5"/>
        <v>1550</v>
      </c>
      <c r="B1551" s="108"/>
      <c r="C1551" s="111"/>
      <c r="D1551" s="108"/>
      <c r="E1551" s="108"/>
      <c r="F1551" s="127"/>
      <c r="G1551" s="127"/>
      <c r="H1551" s="111"/>
      <c r="I1551" s="111"/>
      <c r="J1551" s="121"/>
      <c r="K1551" s="121"/>
      <c r="L1551" s="113"/>
      <c r="M1551" s="108"/>
      <c r="N1551" s="127"/>
      <c r="O1551" s="108"/>
      <c r="P1551" s="113"/>
      <c r="Q1551" s="113"/>
      <c r="R1551" s="113"/>
      <c r="S1551" s="108"/>
      <c r="T1551" s="111"/>
      <c r="U1551" s="108"/>
      <c r="V1551" s="108"/>
      <c r="W1551" s="108"/>
      <c r="X1551" s="108"/>
      <c r="Y1551" s="116"/>
      <c r="Z1551" s="128"/>
      <c r="AA1551" s="108"/>
      <c r="AB1551" s="113"/>
      <c r="AC1551" s="113"/>
      <c r="AD1551" s="108"/>
      <c r="AE1551" s="108"/>
      <c r="AF1551" s="108"/>
      <c r="AG1551" s="113"/>
      <c r="AH1551" s="113"/>
      <c r="AI1551" s="113"/>
      <c r="AJ1551" s="108"/>
      <c r="AK1551" s="108"/>
      <c r="AL1551" s="108"/>
      <c r="AM1551" s="118"/>
      <c r="AN1551" s="118"/>
      <c r="AO1551" s="118"/>
      <c r="AP1551" s="118"/>
      <c r="AQ1551" s="118"/>
      <c r="AR1551" s="118"/>
      <c r="AS1551" s="118"/>
      <c r="AT1551" s="118"/>
      <c r="AU1551" s="118"/>
      <c r="AV1551" s="118"/>
      <c r="AW1551" s="118"/>
      <c r="AX1551" s="118"/>
      <c r="AY1551" s="119">
        <f t="shared" si="4"/>
        <v>0</v>
      </c>
      <c r="AZ1551" s="118"/>
    </row>
    <row r="1552">
      <c r="A1552" s="107">
        <f t="shared" si="5"/>
        <v>1551</v>
      </c>
      <c r="B1552" s="108"/>
      <c r="C1552" s="111"/>
      <c r="D1552" s="108"/>
      <c r="E1552" s="108"/>
      <c r="F1552" s="127"/>
      <c r="G1552" s="127"/>
      <c r="H1552" s="111"/>
      <c r="I1552" s="111"/>
      <c r="J1552" s="121"/>
      <c r="K1552" s="121"/>
      <c r="L1552" s="113"/>
      <c r="M1552" s="108"/>
      <c r="N1552" s="127"/>
      <c r="O1552" s="108"/>
      <c r="P1552" s="113"/>
      <c r="Q1552" s="113"/>
      <c r="R1552" s="113"/>
      <c r="S1552" s="108"/>
      <c r="T1552" s="111"/>
      <c r="U1552" s="108"/>
      <c r="V1552" s="108"/>
      <c r="W1552" s="108"/>
      <c r="X1552" s="108"/>
      <c r="Y1552" s="116"/>
      <c r="Z1552" s="128"/>
      <c r="AA1552" s="108"/>
      <c r="AB1552" s="113"/>
      <c r="AC1552" s="113"/>
      <c r="AD1552" s="108"/>
      <c r="AE1552" s="108"/>
      <c r="AF1552" s="108"/>
      <c r="AG1552" s="113"/>
      <c r="AH1552" s="113"/>
      <c r="AI1552" s="113"/>
      <c r="AJ1552" s="108"/>
      <c r="AK1552" s="108"/>
      <c r="AL1552" s="108"/>
      <c r="AM1552" s="118"/>
      <c r="AN1552" s="118"/>
      <c r="AO1552" s="118"/>
      <c r="AP1552" s="118"/>
      <c r="AQ1552" s="118"/>
      <c r="AR1552" s="118"/>
      <c r="AS1552" s="118"/>
      <c r="AT1552" s="118"/>
      <c r="AU1552" s="118"/>
      <c r="AV1552" s="118"/>
      <c r="AW1552" s="118"/>
      <c r="AX1552" s="118"/>
      <c r="AY1552" s="119">
        <f t="shared" si="4"/>
        <v>0</v>
      </c>
      <c r="AZ1552" s="118"/>
    </row>
    <row r="1553">
      <c r="A1553" s="107">
        <f t="shared" si="5"/>
        <v>1552</v>
      </c>
      <c r="B1553" s="108"/>
      <c r="C1553" s="111"/>
      <c r="D1553" s="108"/>
      <c r="E1553" s="108"/>
      <c r="F1553" s="127"/>
      <c r="G1553" s="127"/>
      <c r="H1553" s="111"/>
      <c r="I1553" s="111"/>
      <c r="J1553" s="121"/>
      <c r="K1553" s="121"/>
      <c r="L1553" s="113"/>
      <c r="M1553" s="108"/>
      <c r="N1553" s="127"/>
      <c r="O1553" s="108"/>
      <c r="P1553" s="113"/>
      <c r="Q1553" s="113"/>
      <c r="R1553" s="113"/>
      <c r="S1553" s="108"/>
      <c r="T1553" s="111"/>
      <c r="U1553" s="108"/>
      <c r="V1553" s="108"/>
      <c r="W1553" s="108"/>
      <c r="X1553" s="108"/>
      <c r="Y1553" s="116"/>
      <c r="Z1553" s="128"/>
      <c r="AA1553" s="108"/>
      <c r="AB1553" s="113"/>
      <c r="AC1553" s="113"/>
      <c r="AD1553" s="108"/>
      <c r="AE1553" s="108"/>
      <c r="AF1553" s="108"/>
      <c r="AG1553" s="113"/>
      <c r="AH1553" s="113"/>
      <c r="AI1553" s="113"/>
      <c r="AJ1553" s="108"/>
      <c r="AK1553" s="108"/>
      <c r="AL1553" s="108"/>
      <c r="AM1553" s="118"/>
      <c r="AN1553" s="118"/>
      <c r="AO1553" s="118"/>
      <c r="AP1553" s="118"/>
      <c r="AQ1553" s="118"/>
      <c r="AR1553" s="118"/>
      <c r="AS1553" s="118"/>
      <c r="AT1553" s="118"/>
      <c r="AU1553" s="118"/>
      <c r="AV1553" s="118"/>
      <c r="AW1553" s="118"/>
      <c r="AX1553" s="118"/>
      <c r="AY1553" s="119">
        <f t="shared" si="4"/>
        <v>0</v>
      </c>
      <c r="AZ1553" s="118"/>
    </row>
    <row r="1554">
      <c r="A1554" s="107">
        <f t="shared" si="5"/>
        <v>1553</v>
      </c>
      <c r="B1554" s="108"/>
      <c r="C1554" s="111"/>
      <c r="D1554" s="108"/>
      <c r="E1554" s="108"/>
      <c r="F1554" s="127"/>
      <c r="G1554" s="127"/>
      <c r="H1554" s="111"/>
      <c r="I1554" s="111"/>
      <c r="J1554" s="121"/>
      <c r="K1554" s="121"/>
      <c r="L1554" s="113"/>
      <c r="M1554" s="108"/>
      <c r="N1554" s="127"/>
      <c r="O1554" s="108"/>
      <c r="P1554" s="113"/>
      <c r="Q1554" s="113"/>
      <c r="R1554" s="113"/>
      <c r="S1554" s="108"/>
      <c r="T1554" s="111"/>
      <c r="U1554" s="108"/>
      <c r="V1554" s="108"/>
      <c r="W1554" s="108"/>
      <c r="X1554" s="108"/>
      <c r="Y1554" s="116"/>
      <c r="Z1554" s="128"/>
      <c r="AA1554" s="108"/>
      <c r="AB1554" s="113"/>
      <c r="AC1554" s="113"/>
      <c r="AD1554" s="108"/>
      <c r="AE1554" s="108"/>
      <c r="AF1554" s="108"/>
      <c r="AG1554" s="113"/>
      <c r="AH1554" s="113"/>
      <c r="AI1554" s="113"/>
      <c r="AJ1554" s="108"/>
      <c r="AK1554" s="108"/>
      <c r="AL1554" s="108"/>
      <c r="AM1554" s="118"/>
      <c r="AN1554" s="118"/>
      <c r="AO1554" s="118"/>
      <c r="AP1554" s="118"/>
      <c r="AQ1554" s="118"/>
      <c r="AR1554" s="118"/>
      <c r="AS1554" s="118"/>
      <c r="AT1554" s="118"/>
      <c r="AU1554" s="118"/>
      <c r="AV1554" s="118"/>
      <c r="AW1554" s="118"/>
      <c r="AX1554" s="118"/>
      <c r="AY1554" s="119">
        <f t="shared" si="4"/>
        <v>0</v>
      </c>
      <c r="AZ1554" s="118"/>
    </row>
    <row r="1555">
      <c r="A1555" s="107">
        <f t="shared" si="5"/>
        <v>1554</v>
      </c>
      <c r="B1555" s="108"/>
      <c r="C1555" s="111"/>
      <c r="D1555" s="108"/>
      <c r="E1555" s="108"/>
      <c r="F1555" s="127"/>
      <c r="G1555" s="127"/>
      <c r="H1555" s="111"/>
      <c r="I1555" s="111"/>
      <c r="J1555" s="121"/>
      <c r="K1555" s="121"/>
      <c r="L1555" s="113"/>
      <c r="M1555" s="108"/>
      <c r="N1555" s="127"/>
      <c r="O1555" s="108"/>
      <c r="P1555" s="113"/>
      <c r="Q1555" s="113"/>
      <c r="R1555" s="113"/>
      <c r="S1555" s="108"/>
      <c r="T1555" s="111"/>
      <c r="U1555" s="108"/>
      <c r="V1555" s="108"/>
      <c r="W1555" s="108"/>
      <c r="X1555" s="108"/>
      <c r="Y1555" s="116"/>
      <c r="Z1555" s="128"/>
      <c r="AA1555" s="108"/>
      <c r="AB1555" s="113"/>
      <c r="AC1555" s="113"/>
      <c r="AD1555" s="108"/>
      <c r="AE1555" s="108"/>
      <c r="AF1555" s="108"/>
      <c r="AG1555" s="113"/>
      <c r="AH1555" s="113"/>
      <c r="AI1555" s="113"/>
      <c r="AJ1555" s="108"/>
      <c r="AK1555" s="108"/>
      <c r="AL1555" s="108"/>
      <c r="AM1555" s="118"/>
      <c r="AN1555" s="118"/>
      <c r="AO1555" s="118"/>
      <c r="AP1555" s="118"/>
      <c r="AQ1555" s="118"/>
      <c r="AR1555" s="118"/>
      <c r="AS1555" s="118"/>
      <c r="AT1555" s="118"/>
      <c r="AU1555" s="118"/>
      <c r="AV1555" s="118"/>
      <c r="AW1555" s="118"/>
      <c r="AX1555" s="118"/>
      <c r="AY1555" s="119">
        <f t="shared" si="4"/>
        <v>0</v>
      </c>
      <c r="AZ1555" s="118"/>
    </row>
    <row r="1556">
      <c r="A1556" s="107">
        <f t="shared" si="5"/>
        <v>1555</v>
      </c>
      <c r="B1556" s="108"/>
      <c r="C1556" s="111"/>
      <c r="D1556" s="108"/>
      <c r="E1556" s="108"/>
      <c r="F1556" s="127"/>
      <c r="G1556" s="127"/>
      <c r="H1556" s="111"/>
      <c r="I1556" s="111"/>
      <c r="J1556" s="121"/>
      <c r="K1556" s="121"/>
      <c r="L1556" s="113"/>
      <c r="M1556" s="108"/>
      <c r="N1556" s="127"/>
      <c r="O1556" s="108"/>
      <c r="P1556" s="113"/>
      <c r="Q1556" s="113"/>
      <c r="R1556" s="113"/>
      <c r="S1556" s="108"/>
      <c r="T1556" s="111"/>
      <c r="U1556" s="108"/>
      <c r="V1556" s="108"/>
      <c r="W1556" s="108"/>
      <c r="X1556" s="108"/>
      <c r="Y1556" s="116"/>
      <c r="Z1556" s="128"/>
      <c r="AA1556" s="108"/>
      <c r="AB1556" s="113"/>
      <c r="AC1556" s="113"/>
      <c r="AD1556" s="108"/>
      <c r="AE1556" s="108"/>
      <c r="AF1556" s="108"/>
      <c r="AG1556" s="113"/>
      <c r="AH1556" s="113"/>
      <c r="AI1556" s="113"/>
      <c r="AJ1556" s="108"/>
      <c r="AK1556" s="108"/>
      <c r="AL1556" s="108"/>
      <c r="AM1556" s="118"/>
      <c r="AN1556" s="118"/>
      <c r="AO1556" s="118"/>
      <c r="AP1556" s="118"/>
      <c r="AQ1556" s="118"/>
      <c r="AR1556" s="118"/>
      <c r="AS1556" s="118"/>
      <c r="AT1556" s="118"/>
      <c r="AU1556" s="118"/>
      <c r="AV1556" s="118"/>
      <c r="AW1556" s="118"/>
      <c r="AX1556" s="118"/>
      <c r="AY1556" s="119">
        <f t="shared" si="4"/>
        <v>0</v>
      </c>
      <c r="AZ1556" s="118"/>
    </row>
    <row r="1557">
      <c r="A1557" s="107">
        <f t="shared" si="5"/>
        <v>1556</v>
      </c>
      <c r="B1557" s="108"/>
      <c r="C1557" s="111"/>
      <c r="D1557" s="108"/>
      <c r="E1557" s="108"/>
      <c r="F1557" s="127"/>
      <c r="G1557" s="127"/>
      <c r="H1557" s="111"/>
      <c r="I1557" s="111"/>
      <c r="J1557" s="121"/>
      <c r="K1557" s="121"/>
      <c r="L1557" s="113"/>
      <c r="M1557" s="108"/>
      <c r="N1557" s="127"/>
      <c r="O1557" s="108"/>
      <c r="P1557" s="113"/>
      <c r="Q1557" s="113"/>
      <c r="R1557" s="113"/>
      <c r="S1557" s="108"/>
      <c r="T1557" s="111"/>
      <c r="U1557" s="108"/>
      <c r="V1557" s="108"/>
      <c r="W1557" s="108"/>
      <c r="X1557" s="108"/>
      <c r="Y1557" s="116"/>
      <c r="Z1557" s="128"/>
      <c r="AA1557" s="108"/>
      <c r="AB1557" s="113"/>
      <c r="AC1557" s="113"/>
      <c r="AD1557" s="108"/>
      <c r="AE1557" s="108"/>
      <c r="AF1557" s="108"/>
      <c r="AG1557" s="113"/>
      <c r="AH1557" s="113"/>
      <c r="AI1557" s="113"/>
      <c r="AJ1557" s="108"/>
      <c r="AK1557" s="108"/>
      <c r="AL1557" s="108"/>
      <c r="AM1557" s="118"/>
      <c r="AN1557" s="118"/>
      <c r="AO1557" s="118"/>
      <c r="AP1557" s="118"/>
      <c r="AQ1557" s="118"/>
      <c r="AR1557" s="118"/>
      <c r="AS1557" s="118"/>
      <c r="AT1557" s="118"/>
      <c r="AU1557" s="118"/>
      <c r="AV1557" s="118"/>
      <c r="AW1557" s="118"/>
      <c r="AX1557" s="118"/>
      <c r="AY1557" s="119">
        <f t="shared" si="4"/>
        <v>0</v>
      </c>
      <c r="AZ1557" s="118"/>
    </row>
    <row r="1558">
      <c r="A1558" s="107">
        <f t="shared" si="5"/>
        <v>1557</v>
      </c>
      <c r="B1558" s="108"/>
      <c r="C1558" s="111"/>
      <c r="D1558" s="108"/>
      <c r="E1558" s="108"/>
      <c r="F1558" s="127"/>
      <c r="G1558" s="127"/>
      <c r="H1558" s="111"/>
      <c r="I1558" s="111"/>
      <c r="J1558" s="121"/>
      <c r="K1558" s="121"/>
      <c r="L1558" s="113"/>
      <c r="M1558" s="108"/>
      <c r="N1558" s="127"/>
      <c r="O1558" s="108"/>
      <c r="P1558" s="113"/>
      <c r="Q1558" s="113"/>
      <c r="R1558" s="113"/>
      <c r="S1558" s="108"/>
      <c r="T1558" s="111"/>
      <c r="U1558" s="108"/>
      <c r="V1558" s="108"/>
      <c r="W1558" s="108"/>
      <c r="X1558" s="108"/>
      <c r="Y1558" s="116"/>
      <c r="Z1558" s="128"/>
      <c r="AA1558" s="108"/>
      <c r="AB1558" s="113"/>
      <c r="AC1558" s="113"/>
      <c r="AD1558" s="108"/>
      <c r="AE1558" s="108"/>
      <c r="AF1558" s="108"/>
      <c r="AG1558" s="113"/>
      <c r="AH1558" s="113"/>
      <c r="AI1558" s="113"/>
      <c r="AJ1558" s="108"/>
      <c r="AK1558" s="108"/>
      <c r="AL1558" s="108"/>
      <c r="AM1558" s="118"/>
      <c r="AN1558" s="118"/>
      <c r="AO1558" s="118"/>
      <c r="AP1558" s="118"/>
      <c r="AQ1558" s="118"/>
      <c r="AR1558" s="118"/>
      <c r="AS1558" s="118"/>
      <c r="AT1558" s="118"/>
      <c r="AU1558" s="118"/>
      <c r="AV1558" s="118"/>
      <c r="AW1558" s="118"/>
      <c r="AX1558" s="118"/>
      <c r="AY1558" s="119">
        <f t="shared" si="4"/>
        <v>0</v>
      </c>
      <c r="AZ1558" s="118"/>
    </row>
    <row r="1559">
      <c r="A1559" s="107">
        <f t="shared" si="5"/>
        <v>1558</v>
      </c>
      <c r="B1559" s="108"/>
      <c r="C1559" s="111"/>
      <c r="D1559" s="108"/>
      <c r="E1559" s="108"/>
      <c r="F1559" s="127"/>
      <c r="G1559" s="127"/>
      <c r="H1559" s="111"/>
      <c r="I1559" s="111"/>
      <c r="J1559" s="121"/>
      <c r="K1559" s="121"/>
      <c r="L1559" s="113"/>
      <c r="M1559" s="108"/>
      <c r="N1559" s="127"/>
      <c r="O1559" s="108"/>
      <c r="P1559" s="113"/>
      <c r="Q1559" s="113"/>
      <c r="R1559" s="113"/>
      <c r="S1559" s="108"/>
      <c r="T1559" s="111"/>
      <c r="U1559" s="108"/>
      <c r="V1559" s="108"/>
      <c r="W1559" s="108"/>
      <c r="X1559" s="108"/>
      <c r="Y1559" s="116"/>
      <c r="Z1559" s="128"/>
      <c r="AA1559" s="108"/>
      <c r="AB1559" s="113"/>
      <c r="AC1559" s="113"/>
      <c r="AD1559" s="108"/>
      <c r="AE1559" s="108"/>
      <c r="AF1559" s="108"/>
      <c r="AG1559" s="113"/>
      <c r="AH1559" s="113"/>
      <c r="AI1559" s="113"/>
      <c r="AJ1559" s="108"/>
      <c r="AK1559" s="108"/>
      <c r="AL1559" s="108"/>
      <c r="AM1559" s="118"/>
      <c r="AN1559" s="118"/>
      <c r="AO1559" s="118"/>
      <c r="AP1559" s="118"/>
      <c r="AQ1559" s="118"/>
      <c r="AR1559" s="118"/>
      <c r="AS1559" s="118"/>
      <c r="AT1559" s="118"/>
      <c r="AU1559" s="118"/>
      <c r="AV1559" s="118"/>
      <c r="AW1559" s="118"/>
      <c r="AX1559" s="118"/>
      <c r="AY1559" s="119">
        <f t="shared" si="4"/>
        <v>0</v>
      </c>
      <c r="AZ1559" s="118"/>
    </row>
    <row r="1560">
      <c r="A1560" s="107">
        <f t="shared" si="5"/>
        <v>1559</v>
      </c>
      <c r="B1560" s="108"/>
      <c r="C1560" s="111"/>
      <c r="D1560" s="108"/>
      <c r="E1560" s="108"/>
      <c r="F1560" s="127"/>
      <c r="G1560" s="127"/>
      <c r="H1560" s="111"/>
      <c r="I1560" s="111"/>
      <c r="J1560" s="121"/>
      <c r="K1560" s="121"/>
      <c r="L1560" s="113"/>
      <c r="M1560" s="108"/>
      <c r="N1560" s="127"/>
      <c r="O1560" s="108"/>
      <c r="P1560" s="113"/>
      <c r="Q1560" s="113"/>
      <c r="R1560" s="113"/>
      <c r="S1560" s="108"/>
      <c r="T1560" s="111"/>
      <c r="U1560" s="108"/>
      <c r="V1560" s="108"/>
      <c r="W1560" s="108"/>
      <c r="X1560" s="108"/>
      <c r="Y1560" s="116"/>
      <c r="Z1560" s="128"/>
      <c r="AA1560" s="108"/>
      <c r="AB1560" s="113"/>
      <c r="AC1560" s="113"/>
      <c r="AD1560" s="108"/>
      <c r="AE1560" s="108"/>
      <c r="AF1560" s="108"/>
      <c r="AG1560" s="113"/>
      <c r="AH1560" s="113"/>
      <c r="AI1560" s="113"/>
      <c r="AJ1560" s="108"/>
      <c r="AK1560" s="108"/>
      <c r="AL1560" s="108"/>
      <c r="AM1560" s="118"/>
      <c r="AN1560" s="118"/>
      <c r="AO1560" s="118"/>
      <c r="AP1560" s="118"/>
      <c r="AQ1560" s="118"/>
      <c r="AR1560" s="118"/>
      <c r="AS1560" s="118"/>
      <c r="AT1560" s="118"/>
      <c r="AU1560" s="118"/>
      <c r="AV1560" s="118"/>
      <c r="AW1560" s="118"/>
      <c r="AX1560" s="118"/>
      <c r="AY1560" s="119">
        <f t="shared" si="4"/>
        <v>0</v>
      </c>
      <c r="AZ1560" s="118"/>
    </row>
    <row r="1561">
      <c r="A1561" s="107">
        <f t="shared" si="5"/>
        <v>1560</v>
      </c>
      <c r="B1561" s="108"/>
      <c r="C1561" s="111"/>
      <c r="D1561" s="108"/>
      <c r="E1561" s="108"/>
      <c r="F1561" s="127"/>
      <c r="G1561" s="127"/>
      <c r="H1561" s="111"/>
      <c r="I1561" s="111"/>
      <c r="J1561" s="121"/>
      <c r="K1561" s="121"/>
      <c r="L1561" s="113"/>
      <c r="M1561" s="108"/>
      <c r="N1561" s="127"/>
      <c r="O1561" s="108"/>
      <c r="P1561" s="113"/>
      <c r="Q1561" s="113"/>
      <c r="R1561" s="113"/>
      <c r="S1561" s="108"/>
      <c r="T1561" s="111"/>
      <c r="U1561" s="108"/>
      <c r="V1561" s="108"/>
      <c r="W1561" s="108"/>
      <c r="X1561" s="108"/>
      <c r="Y1561" s="116"/>
      <c r="Z1561" s="128"/>
      <c r="AA1561" s="108"/>
      <c r="AB1561" s="113"/>
      <c r="AC1561" s="113"/>
      <c r="AD1561" s="108"/>
      <c r="AE1561" s="108"/>
      <c r="AF1561" s="108"/>
      <c r="AG1561" s="113"/>
      <c r="AH1561" s="113"/>
      <c r="AI1561" s="113"/>
      <c r="AJ1561" s="108"/>
      <c r="AK1561" s="108"/>
      <c r="AL1561" s="108"/>
      <c r="AM1561" s="118"/>
      <c r="AN1561" s="118"/>
      <c r="AO1561" s="118"/>
      <c r="AP1561" s="118"/>
      <c r="AQ1561" s="118"/>
      <c r="AR1561" s="118"/>
      <c r="AS1561" s="118"/>
      <c r="AT1561" s="118"/>
      <c r="AU1561" s="118"/>
      <c r="AV1561" s="118"/>
      <c r="AW1561" s="118"/>
      <c r="AX1561" s="118"/>
      <c r="AY1561" s="119">
        <f t="shared" si="4"/>
        <v>0</v>
      </c>
      <c r="AZ1561" s="118"/>
    </row>
    <row r="1562">
      <c r="A1562" s="107">
        <f t="shared" si="5"/>
        <v>1561</v>
      </c>
      <c r="B1562" s="108"/>
      <c r="C1562" s="111"/>
      <c r="D1562" s="108"/>
      <c r="E1562" s="108"/>
      <c r="F1562" s="127"/>
      <c r="G1562" s="127"/>
      <c r="H1562" s="111"/>
      <c r="I1562" s="111"/>
      <c r="J1562" s="121"/>
      <c r="K1562" s="121"/>
      <c r="L1562" s="113"/>
      <c r="M1562" s="108"/>
      <c r="N1562" s="127"/>
      <c r="O1562" s="108"/>
      <c r="P1562" s="113"/>
      <c r="Q1562" s="113"/>
      <c r="R1562" s="113"/>
      <c r="S1562" s="108"/>
      <c r="T1562" s="111"/>
      <c r="U1562" s="108"/>
      <c r="V1562" s="108"/>
      <c r="W1562" s="108"/>
      <c r="X1562" s="108"/>
      <c r="Y1562" s="116"/>
      <c r="Z1562" s="128"/>
      <c r="AA1562" s="108"/>
      <c r="AB1562" s="113"/>
      <c r="AC1562" s="113"/>
      <c r="AD1562" s="108"/>
      <c r="AE1562" s="108"/>
      <c r="AF1562" s="108"/>
      <c r="AG1562" s="113"/>
      <c r="AH1562" s="113"/>
      <c r="AI1562" s="113"/>
      <c r="AJ1562" s="108"/>
      <c r="AK1562" s="108"/>
      <c r="AL1562" s="108"/>
      <c r="AM1562" s="118"/>
      <c r="AN1562" s="118"/>
      <c r="AO1562" s="118"/>
      <c r="AP1562" s="118"/>
      <c r="AQ1562" s="118"/>
      <c r="AR1562" s="118"/>
      <c r="AS1562" s="118"/>
      <c r="AT1562" s="118"/>
      <c r="AU1562" s="118"/>
      <c r="AV1562" s="118"/>
      <c r="AW1562" s="118"/>
      <c r="AX1562" s="118"/>
      <c r="AY1562" s="119">
        <f t="shared" si="4"/>
        <v>0</v>
      </c>
      <c r="AZ1562" s="118"/>
    </row>
    <row r="1563">
      <c r="A1563" s="107">
        <f t="shared" si="5"/>
        <v>1562</v>
      </c>
      <c r="B1563" s="108"/>
      <c r="C1563" s="111"/>
      <c r="D1563" s="108"/>
      <c r="E1563" s="108"/>
      <c r="F1563" s="127"/>
      <c r="G1563" s="127"/>
      <c r="H1563" s="111"/>
      <c r="I1563" s="111"/>
      <c r="J1563" s="121"/>
      <c r="K1563" s="121"/>
      <c r="L1563" s="113"/>
      <c r="M1563" s="108"/>
      <c r="N1563" s="127"/>
      <c r="O1563" s="108"/>
      <c r="P1563" s="113"/>
      <c r="Q1563" s="113"/>
      <c r="R1563" s="113"/>
      <c r="S1563" s="108"/>
      <c r="T1563" s="111"/>
      <c r="U1563" s="108"/>
      <c r="V1563" s="108"/>
      <c r="W1563" s="108"/>
      <c r="X1563" s="108"/>
      <c r="Y1563" s="116"/>
      <c r="Z1563" s="128"/>
      <c r="AA1563" s="108"/>
      <c r="AB1563" s="113"/>
      <c r="AC1563" s="113"/>
      <c r="AD1563" s="108"/>
      <c r="AE1563" s="108"/>
      <c r="AF1563" s="108"/>
      <c r="AG1563" s="113"/>
      <c r="AH1563" s="113"/>
      <c r="AI1563" s="113"/>
      <c r="AJ1563" s="108"/>
      <c r="AK1563" s="108"/>
      <c r="AL1563" s="108"/>
      <c r="AM1563" s="118"/>
      <c r="AN1563" s="118"/>
      <c r="AO1563" s="118"/>
      <c r="AP1563" s="118"/>
      <c r="AQ1563" s="118"/>
      <c r="AR1563" s="118"/>
      <c r="AS1563" s="118"/>
      <c r="AT1563" s="118"/>
      <c r="AU1563" s="118"/>
      <c r="AV1563" s="118"/>
      <c r="AW1563" s="118"/>
      <c r="AX1563" s="118"/>
      <c r="AY1563" s="119">
        <f t="shared" si="4"/>
        <v>0</v>
      </c>
      <c r="AZ1563" s="118"/>
    </row>
    <row r="1564">
      <c r="A1564" s="107">
        <f t="shared" si="5"/>
        <v>1563</v>
      </c>
      <c r="B1564" s="108"/>
      <c r="C1564" s="111"/>
      <c r="D1564" s="108"/>
      <c r="E1564" s="108"/>
      <c r="F1564" s="127"/>
      <c r="G1564" s="127"/>
      <c r="H1564" s="111"/>
      <c r="I1564" s="111"/>
      <c r="J1564" s="121"/>
      <c r="K1564" s="121"/>
      <c r="L1564" s="113"/>
      <c r="M1564" s="108"/>
      <c r="N1564" s="127"/>
      <c r="O1564" s="108"/>
      <c r="P1564" s="113"/>
      <c r="Q1564" s="113"/>
      <c r="R1564" s="113"/>
      <c r="S1564" s="108"/>
      <c r="T1564" s="111"/>
      <c r="U1564" s="108"/>
      <c r="V1564" s="108"/>
      <c r="W1564" s="108"/>
      <c r="X1564" s="108"/>
      <c r="Y1564" s="116"/>
      <c r="Z1564" s="128"/>
      <c r="AA1564" s="108"/>
      <c r="AB1564" s="113"/>
      <c r="AC1564" s="113"/>
      <c r="AD1564" s="108"/>
      <c r="AE1564" s="108"/>
      <c r="AF1564" s="108"/>
      <c r="AG1564" s="113"/>
      <c r="AH1564" s="113"/>
      <c r="AI1564" s="113"/>
      <c r="AJ1564" s="108"/>
      <c r="AK1564" s="108"/>
      <c r="AL1564" s="108"/>
      <c r="AM1564" s="118"/>
      <c r="AN1564" s="118"/>
      <c r="AO1564" s="118"/>
      <c r="AP1564" s="118"/>
      <c r="AQ1564" s="118"/>
      <c r="AR1564" s="118"/>
      <c r="AS1564" s="118"/>
      <c r="AT1564" s="118"/>
      <c r="AU1564" s="118"/>
      <c r="AV1564" s="118"/>
      <c r="AW1564" s="118"/>
      <c r="AX1564" s="118"/>
      <c r="AY1564" s="119">
        <f t="shared" si="4"/>
        <v>0</v>
      </c>
      <c r="AZ1564" s="118"/>
    </row>
    <row r="1565">
      <c r="A1565" s="107">
        <f t="shared" si="5"/>
        <v>1564</v>
      </c>
      <c r="B1565" s="108"/>
      <c r="C1565" s="111"/>
      <c r="D1565" s="108"/>
      <c r="E1565" s="108"/>
      <c r="F1565" s="127"/>
      <c r="G1565" s="127"/>
      <c r="H1565" s="111"/>
      <c r="I1565" s="111"/>
      <c r="J1565" s="121"/>
      <c r="K1565" s="121"/>
      <c r="L1565" s="113"/>
      <c r="M1565" s="108"/>
      <c r="N1565" s="127"/>
      <c r="O1565" s="108"/>
      <c r="P1565" s="113"/>
      <c r="Q1565" s="113"/>
      <c r="R1565" s="113"/>
      <c r="S1565" s="108"/>
      <c r="T1565" s="111"/>
      <c r="U1565" s="108"/>
      <c r="V1565" s="108"/>
      <c r="W1565" s="108"/>
      <c r="X1565" s="108"/>
      <c r="Y1565" s="116"/>
      <c r="Z1565" s="128"/>
      <c r="AA1565" s="108"/>
      <c r="AB1565" s="113"/>
      <c r="AC1565" s="113"/>
      <c r="AD1565" s="108"/>
      <c r="AE1565" s="108"/>
      <c r="AF1565" s="108"/>
      <c r="AG1565" s="113"/>
      <c r="AH1565" s="113"/>
      <c r="AI1565" s="113"/>
      <c r="AJ1565" s="108"/>
      <c r="AK1565" s="108"/>
      <c r="AL1565" s="108"/>
      <c r="AM1565" s="118"/>
      <c r="AN1565" s="118"/>
      <c r="AO1565" s="118"/>
      <c r="AP1565" s="118"/>
      <c r="AQ1565" s="118"/>
      <c r="AR1565" s="118"/>
      <c r="AS1565" s="118"/>
      <c r="AT1565" s="118"/>
      <c r="AU1565" s="118"/>
      <c r="AV1565" s="118"/>
      <c r="AW1565" s="118"/>
      <c r="AX1565" s="118"/>
      <c r="AY1565" s="119">
        <f t="shared" si="4"/>
        <v>0</v>
      </c>
      <c r="AZ1565" s="118"/>
    </row>
    <row r="1566">
      <c r="A1566" s="107">
        <f t="shared" si="5"/>
        <v>1565</v>
      </c>
      <c r="B1566" s="108"/>
      <c r="C1566" s="111"/>
      <c r="D1566" s="108"/>
      <c r="E1566" s="108"/>
      <c r="F1566" s="127"/>
      <c r="G1566" s="127"/>
      <c r="H1566" s="111"/>
      <c r="I1566" s="111"/>
      <c r="J1566" s="121"/>
      <c r="K1566" s="121"/>
      <c r="L1566" s="113"/>
      <c r="M1566" s="108"/>
      <c r="N1566" s="127"/>
      <c r="O1566" s="108"/>
      <c r="P1566" s="113"/>
      <c r="Q1566" s="113"/>
      <c r="R1566" s="113"/>
      <c r="S1566" s="108"/>
      <c r="T1566" s="111"/>
      <c r="U1566" s="108"/>
      <c r="V1566" s="108"/>
      <c r="W1566" s="108"/>
      <c r="X1566" s="108"/>
      <c r="Y1566" s="116"/>
      <c r="Z1566" s="128"/>
      <c r="AA1566" s="108"/>
      <c r="AB1566" s="113"/>
      <c r="AC1566" s="113"/>
      <c r="AD1566" s="108"/>
      <c r="AE1566" s="108"/>
      <c r="AF1566" s="108"/>
      <c r="AG1566" s="113"/>
      <c r="AH1566" s="113"/>
      <c r="AI1566" s="113"/>
      <c r="AJ1566" s="108"/>
      <c r="AK1566" s="108"/>
      <c r="AL1566" s="108"/>
      <c r="AM1566" s="118"/>
      <c r="AN1566" s="118"/>
      <c r="AO1566" s="118"/>
      <c r="AP1566" s="118"/>
      <c r="AQ1566" s="118"/>
      <c r="AR1566" s="118"/>
      <c r="AS1566" s="118"/>
      <c r="AT1566" s="118"/>
      <c r="AU1566" s="118"/>
      <c r="AV1566" s="118"/>
      <c r="AW1566" s="118"/>
      <c r="AX1566" s="118"/>
      <c r="AY1566" s="119">
        <f t="shared" si="4"/>
        <v>0</v>
      </c>
      <c r="AZ1566" s="118"/>
    </row>
    <row r="1567">
      <c r="A1567" s="107">
        <f t="shared" si="5"/>
        <v>1566</v>
      </c>
      <c r="B1567" s="108"/>
      <c r="C1567" s="111"/>
      <c r="D1567" s="108"/>
      <c r="E1567" s="108"/>
      <c r="F1567" s="127"/>
      <c r="G1567" s="127"/>
      <c r="H1567" s="111"/>
      <c r="I1567" s="111"/>
      <c r="J1567" s="121"/>
      <c r="K1567" s="121"/>
      <c r="L1567" s="113"/>
      <c r="M1567" s="108"/>
      <c r="N1567" s="127"/>
      <c r="O1567" s="108"/>
      <c r="P1567" s="113"/>
      <c r="Q1567" s="113"/>
      <c r="R1567" s="113"/>
      <c r="S1567" s="108"/>
      <c r="T1567" s="111"/>
      <c r="U1567" s="108"/>
      <c r="V1567" s="108"/>
      <c r="W1567" s="108"/>
      <c r="X1567" s="108"/>
      <c r="Y1567" s="116"/>
      <c r="Z1567" s="128"/>
      <c r="AA1567" s="108"/>
      <c r="AB1567" s="113"/>
      <c r="AC1567" s="113"/>
      <c r="AD1567" s="108"/>
      <c r="AE1567" s="108"/>
      <c r="AF1567" s="108"/>
      <c r="AG1567" s="113"/>
      <c r="AH1567" s="113"/>
      <c r="AI1567" s="113"/>
      <c r="AJ1567" s="108"/>
      <c r="AK1567" s="108"/>
      <c r="AL1567" s="108"/>
      <c r="AM1567" s="118"/>
      <c r="AN1567" s="118"/>
      <c r="AO1567" s="118"/>
      <c r="AP1567" s="118"/>
      <c r="AQ1567" s="118"/>
      <c r="AR1567" s="118"/>
      <c r="AS1567" s="118"/>
      <c r="AT1567" s="118"/>
      <c r="AU1567" s="118"/>
      <c r="AV1567" s="118"/>
      <c r="AW1567" s="118"/>
      <c r="AX1567" s="118"/>
      <c r="AY1567" s="119">
        <f t="shared" si="4"/>
        <v>0</v>
      </c>
      <c r="AZ1567" s="118"/>
    </row>
    <row r="1568">
      <c r="A1568" s="107">
        <f t="shared" si="5"/>
        <v>1567</v>
      </c>
      <c r="B1568" s="108"/>
      <c r="C1568" s="111"/>
      <c r="D1568" s="108"/>
      <c r="E1568" s="108"/>
      <c r="F1568" s="127"/>
      <c r="G1568" s="127"/>
      <c r="H1568" s="111"/>
      <c r="I1568" s="111"/>
      <c r="J1568" s="121"/>
      <c r="K1568" s="121"/>
      <c r="L1568" s="113"/>
      <c r="M1568" s="108"/>
      <c r="N1568" s="127"/>
      <c r="O1568" s="108"/>
      <c r="P1568" s="113"/>
      <c r="Q1568" s="113"/>
      <c r="R1568" s="113"/>
      <c r="S1568" s="108"/>
      <c r="T1568" s="111"/>
      <c r="U1568" s="108"/>
      <c r="V1568" s="108"/>
      <c r="W1568" s="108"/>
      <c r="X1568" s="108"/>
      <c r="Y1568" s="116"/>
      <c r="Z1568" s="128"/>
      <c r="AA1568" s="108"/>
      <c r="AB1568" s="113"/>
      <c r="AC1568" s="113"/>
      <c r="AD1568" s="108"/>
      <c r="AE1568" s="108"/>
      <c r="AF1568" s="108"/>
      <c r="AG1568" s="113"/>
      <c r="AH1568" s="113"/>
      <c r="AI1568" s="113"/>
      <c r="AJ1568" s="108"/>
      <c r="AK1568" s="108"/>
      <c r="AL1568" s="108"/>
      <c r="AM1568" s="118"/>
      <c r="AN1568" s="118"/>
      <c r="AO1568" s="118"/>
      <c r="AP1568" s="118"/>
      <c r="AQ1568" s="118"/>
      <c r="AR1568" s="118"/>
      <c r="AS1568" s="118"/>
      <c r="AT1568" s="118"/>
      <c r="AU1568" s="118"/>
      <c r="AV1568" s="118"/>
      <c r="AW1568" s="118"/>
      <c r="AX1568" s="118"/>
      <c r="AY1568" s="119">
        <f t="shared" si="4"/>
        <v>0</v>
      </c>
      <c r="AZ1568" s="118"/>
    </row>
    <row r="1569">
      <c r="A1569" s="107">
        <f t="shared" si="5"/>
        <v>1568</v>
      </c>
      <c r="B1569" s="108"/>
      <c r="C1569" s="111"/>
      <c r="D1569" s="108"/>
      <c r="E1569" s="108"/>
      <c r="F1569" s="127"/>
      <c r="G1569" s="127"/>
      <c r="H1569" s="111"/>
      <c r="I1569" s="111"/>
      <c r="J1569" s="121"/>
      <c r="K1569" s="121"/>
      <c r="L1569" s="113"/>
      <c r="M1569" s="108"/>
      <c r="N1569" s="127"/>
      <c r="O1569" s="108"/>
      <c r="P1569" s="113"/>
      <c r="Q1569" s="113"/>
      <c r="R1569" s="113"/>
      <c r="S1569" s="108"/>
      <c r="T1569" s="111"/>
      <c r="U1569" s="108"/>
      <c r="V1569" s="108"/>
      <c r="W1569" s="108"/>
      <c r="X1569" s="108"/>
      <c r="Y1569" s="116"/>
      <c r="Z1569" s="128"/>
      <c r="AA1569" s="108"/>
      <c r="AB1569" s="113"/>
      <c r="AC1569" s="113"/>
      <c r="AD1569" s="108"/>
      <c r="AE1569" s="108"/>
      <c r="AF1569" s="108"/>
      <c r="AG1569" s="113"/>
      <c r="AH1569" s="113"/>
      <c r="AI1569" s="113"/>
      <c r="AJ1569" s="108"/>
      <c r="AK1569" s="108"/>
      <c r="AL1569" s="108"/>
      <c r="AM1569" s="118"/>
      <c r="AN1569" s="118"/>
      <c r="AO1569" s="118"/>
      <c r="AP1569" s="118"/>
      <c r="AQ1569" s="118"/>
      <c r="AR1569" s="118"/>
      <c r="AS1569" s="118"/>
      <c r="AT1569" s="118"/>
      <c r="AU1569" s="118"/>
      <c r="AV1569" s="118"/>
      <c r="AW1569" s="118"/>
      <c r="AX1569" s="118"/>
      <c r="AY1569" s="119">
        <f t="shared" si="4"/>
        <v>0</v>
      </c>
      <c r="AZ1569" s="118"/>
    </row>
    <row r="1570">
      <c r="A1570" s="107">
        <f t="shared" si="5"/>
        <v>1569</v>
      </c>
      <c r="B1570" s="108"/>
      <c r="C1570" s="111"/>
      <c r="D1570" s="108"/>
      <c r="E1570" s="108"/>
      <c r="F1570" s="127"/>
      <c r="G1570" s="127"/>
      <c r="H1570" s="111"/>
      <c r="I1570" s="111"/>
      <c r="J1570" s="121"/>
      <c r="K1570" s="121"/>
      <c r="L1570" s="113"/>
      <c r="M1570" s="108"/>
      <c r="N1570" s="127"/>
      <c r="O1570" s="108"/>
      <c r="P1570" s="113"/>
      <c r="Q1570" s="113"/>
      <c r="R1570" s="113"/>
      <c r="S1570" s="108"/>
      <c r="T1570" s="111"/>
      <c r="U1570" s="108"/>
      <c r="V1570" s="108"/>
      <c r="W1570" s="108"/>
      <c r="X1570" s="108"/>
      <c r="Y1570" s="116"/>
      <c r="Z1570" s="128"/>
      <c r="AA1570" s="108"/>
      <c r="AB1570" s="113"/>
      <c r="AC1570" s="113"/>
      <c r="AD1570" s="108"/>
      <c r="AE1570" s="108"/>
      <c r="AF1570" s="108"/>
      <c r="AG1570" s="113"/>
      <c r="AH1570" s="113"/>
      <c r="AI1570" s="113"/>
      <c r="AJ1570" s="108"/>
      <c r="AK1570" s="108"/>
      <c r="AL1570" s="108"/>
      <c r="AM1570" s="118"/>
      <c r="AN1570" s="118"/>
      <c r="AO1570" s="118"/>
      <c r="AP1570" s="118"/>
      <c r="AQ1570" s="118"/>
      <c r="AR1570" s="118"/>
      <c r="AS1570" s="118"/>
      <c r="AT1570" s="118"/>
      <c r="AU1570" s="118"/>
      <c r="AV1570" s="118"/>
      <c r="AW1570" s="118"/>
      <c r="AX1570" s="118"/>
      <c r="AY1570" s="119">
        <f t="shared" si="4"/>
        <v>0</v>
      </c>
      <c r="AZ1570" s="118"/>
    </row>
    <row r="1571">
      <c r="A1571" s="107">
        <f t="shared" si="5"/>
        <v>1570</v>
      </c>
      <c r="B1571" s="108"/>
      <c r="C1571" s="111"/>
      <c r="D1571" s="108"/>
      <c r="E1571" s="108"/>
      <c r="F1571" s="127"/>
      <c r="G1571" s="127"/>
      <c r="H1571" s="111"/>
      <c r="I1571" s="111"/>
      <c r="J1571" s="121"/>
      <c r="K1571" s="121"/>
      <c r="L1571" s="113"/>
      <c r="M1571" s="108"/>
      <c r="N1571" s="127"/>
      <c r="O1571" s="108"/>
      <c r="P1571" s="113"/>
      <c r="Q1571" s="113"/>
      <c r="R1571" s="113"/>
      <c r="S1571" s="108"/>
      <c r="T1571" s="111"/>
      <c r="U1571" s="108"/>
      <c r="V1571" s="108"/>
      <c r="W1571" s="108"/>
      <c r="X1571" s="108"/>
      <c r="Y1571" s="116"/>
      <c r="Z1571" s="128"/>
      <c r="AA1571" s="108"/>
      <c r="AB1571" s="113"/>
      <c r="AC1571" s="113"/>
      <c r="AD1571" s="108"/>
      <c r="AE1571" s="108"/>
      <c r="AF1571" s="108"/>
      <c r="AG1571" s="113"/>
      <c r="AH1571" s="113"/>
      <c r="AI1571" s="113"/>
      <c r="AJ1571" s="108"/>
      <c r="AK1571" s="108"/>
      <c r="AL1571" s="108"/>
      <c r="AM1571" s="118"/>
      <c r="AN1571" s="118"/>
      <c r="AO1571" s="118"/>
      <c r="AP1571" s="118"/>
      <c r="AQ1571" s="118"/>
      <c r="AR1571" s="118"/>
      <c r="AS1571" s="118"/>
      <c r="AT1571" s="118"/>
      <c r="AU1571" s="118"/>
      <c r="AV1571" s="118"/>
      <c r="AW1571" s="118"/>
      <c r="AX1571" s="118"/>
      <c r="AY1571" s="119">
        <f t="shared" si="4"/>
        <v>0</v>
      </c>
      <c r="AZ1571" s="118"/>
    </row>
    <row r="1572">
      <c r="A1572" s="107">
        <f t="shared" si="5"/>
        <v>1571</v>
      </c>
      <c r="B1572" s="108"/>
      <c r="C1572" s="111"/>
      <c r="D1572" s="108"/>
      <c r="E1572" s="108"/>
      <c r="F1572" s="127"/>
      <c r="G1572" s="127"/>
      <c r="H1572" s="111"/>
      <c r="I1572" s="111"/>
      <c r="J1572" s="121"/>
      <c r="K1572" s="121"/>
      <c r="L1572" s="113"/>
      <c r="M1572" s="108"/>
      <c r="N1572" s="127"/>
      <c r="O1572" s="108"/>
      <c r="P1572" s="113"/>
      <c r="Q1572" s="113"/>
      <c r="R1572" s="113"/>
      <c r="S1572" s="108"/>
      <c r="T1572" s="111"/>
      <c r="U1572" s="108"/>
      <c r="V1572" s="108"/>
      <c r="W1572" s="108"/>
      <c r="X1572" s="108"/>
      <c r="Y1572" s="116"/>
      <c r="Z1572" s="128"/>
      <c r="AA1572" s="108"/>
      <c r="AB1572" s="113"/>
      <c r="AC1572" s="113"/>
      <c r="AD1572" s="108"/>
      <c r="AE1572" s="108"/>
      <c r="AF1572" s="108"/>
      <c r="AG1572" s="113"/>
      <c r="AH1572" s="113"/>
      <c r="AI1572" s="113"/>
      <c r="AJ1572" s="108"/>
      <c r="AK1572" s="108"/>
      <c r="AL1572" s="108"/>
      <c r="AM1572" s="118"/>
      <c r="AN1572" s="118"/>
      <c r="AO1572" s="118"/>
      <c r="AP1572" s="118"/>
      <c r="AQ1572" s="118"/>
      <c r="AR1572" s="118"/>
      <c r="AS1572" s="118"/>
      <c r="AT1572" s="118"/>
      <c r="AU1572" s="118"/>
      <c r="AV1572" s="118"/>
      <c r="AW1572" s="118"/>
      <c r="AX1572" s="118"/>
      <c r="AY1572" s="119">
        <f t="shared" si="4"/>
        <v>0</v>
      </c>
      <c r="AZ1572" s="118"/>
    </row>
    <row r="1573">
      <c r="A1573" s="107">
        <f t="shared" si="5"/>
        <v>1572</v>
      </c>
      <c r="B1573" s="108"/>
      <c r="C1573" s="111"/>
      <c r="D1573" s="108"/>
      <c r="E1573" s="108"/>
      <c r="F1573" s="127"/>
      <c r="G1573" s="127"/>
      <c r="H1573" s="111"/>
      <c r="I1573" s="111"/>
      <c r="J1573" s="121"/>
      <c r="K1573" s="121"/>
      <c r="L1573" s="113"/>
      <c r="M1573" s="108"/>
      <c r="N1573" s="127"/>
      <c r="O1573" s="108"/>
      <c r="P1573" s="113"/>
      <c r="Q1573" s="113"/>
      <c r="R1573" s="113"/>
      <c r="S1573" s="108"/>
      <c r="T1573" s="111"/>
      <c r="U1573" s="108"/>
      <c r="V1573" s="108"/>
      <c r="W1573" s="108"/>
      <c r="X1573" s="108"/>
      <c r="Y1573" s="116"/>
      <c r="Z1573" s="128"/>
      <c r="AA1573" s="108"/>
      <c r="AB1573" s="113"/>
      <c r="AC1573" s="113"/>
      <c r="AD1573" s="108"/>
      <c r="AE1573" s="108"/>
      <c r="AF1573" s="108"/>
      <c r="AG1573" s="113"/>
      <c r="AH1573" s="113"/>
      <c r="AI1573" s="113"/>
      <c r="AJ1573" s="108"/>
      <c r="AK1573" s="108"/>
      <c r="AL1573" s="108"/>
      <c r="AM1573" s="118"/>
      <c r="AN1573" s="118"/>
      <c r="AO1573" s="118"/>
      <c r="AP1573" s="118"/>
      <c r="AQ1573" s="118"/>
      <c r="AR1573" s="118"/>
      <c r="AS1573" s="118"/>
      <c r="AT1573" s="118"/>
      <c r="AU1573" s="118"/>
      <c r="AV1573" s="118"/>
      <c r="AW1573" s="118"/>
      <c r="AX1573" s="118"/>
      <c r="AY1573" s="119">
        <f t="shared" si="4"/>
        <v>0</v>
      </c>
      <c r="AZ1573" s="118"/>
    </row>
    <row r="1574">
      <c r="A1574" s="107">
        <f t="shared" si="5"/>
        <v>1573</v>
      </c>
      <c r="B1574" s="108"/>
      <c r="C1574" s="111"/>
      <c r="D1574" s="108"/>
      <c r="E1574" s="108"/>
      <c r="F1574" s="127"/>
      <c r="G1574" s="127"/>
      <c r="H1574" s="111"/>
      <c r="I1574" s="111"/>
      <c r="J1574" s="121"/>
      <c r="K1574" s="121"/>
      <c r="L1574" s="113"/>
      <c r="M1574" s="108"/>
      <c r="N1574" s="127"/>
      <c r="O1574" s="108"/>
      <c r="P1574" s="113"/>
      <c r="Q1574" s="113"/>
      <c r="R1574" s="113"/>
      <c r="S1574" s="108"/>
      <c r="T1574" s="111"/>
      <c r="U1574" s="108"/>
      <c r="V1574" s="108"/>
      <c r="W1574" s="108"/>
      <c r="X1574" s="108"/>
      <c r="Y1574" s="116"/>
      <c r="Z1574" s="128"/>
      <c r="AA1574" s="108"/>
      <c r="AB1574" s="113"/>
      <c r="AC1574" s="113"/>
      <c r="AD1574" s="108"/>
      <c r="AE1574" s="108"/>
      <c r="AF1574" s="108"/>
      <c r="AG1574" s="113"/>
      <c r="AH1574" s="113"/>
      <c r="AI1574" s="113"/>
      <c r="AJ1574" s="108"/>
      <c r="AK1574" s="108"/>
      <c r="AL1574" s="108"/>
      <c r="AM1574" s="118"/>
      <c r="AN1574" s="118"/>
      <c r="AO1574" s="118"/>
      <c r="AP1574" s="118"/>
      <c r="AQ1574" s="118"/>
      <c r="AR1574" s="118"/>
      <c r="AS1574" s="118"/>
      <c r="AT1574" s="118"/>
      <c r="AU1574" s="118"/>
      <c r="AV1574" s="118"/>
      <c r="AW1574" s="118"/>
      <c r="AX1574" s="118"/>
      <c r="AY1574" s="119">
        <f t="shared" si="4"/>
        <v>0</v>
      </c>
      <c r="AZ1574" s="118"/>
    </row>
    <row r="1575">
      <c r="A1575" s="107">
        <f t="shared" si="5"/>
        <v>1574</v>
      </c>
      <c r="B1575" s="108"/>
      <c r="C1575" s="111"/>
      <c r="D1575" s="108"/>
      <c r="E1575" s="108"/>
      <c r="F1575" s="127"/>
      <c r="G1575" s="127"/>
      <c r="H1575" s="111"/>
      <c r="I1575" s="111"/>
      <c r="J1575" s="121"/>
      <c r="K1575" s="121"/>
      <c r="L1575" s="113"/>
      <c r="M1575" s="108"/>
      <c r="N1575" s="127"/>
      <c r="O1575" s="108"/>
      <c r="P1575" s="113"/>
      <c r="Q1575" s="113"/>
      <c r="R1575" s="113"/>
      <c r="S1575" s="108"/>
      <c r="T1575" s="111"/>
      <c r="U1575" s="108"/>
      <c r="V1575" s="108"/>
      <c r="W1575" s="108"/>
      <c r="X1575" s="108"/>
      <c r="Y1575" s="116"/>
      <c r="Z1575" s="128"/>
      <c r="AA1575" s="108"/>
      <c r="AB1575" s="113"/>
      <c r="AC1575" s="113"/>
      <c r="AD1575" s="108"/>
      <c r="AE1575" s="108"/>
      <c r="AF1575" s="108"/>
      <c r="AG1575" s="113"/>
      <c r="AH1575" s="113"/>
      <c r="AI1575" s="113"/>
      <c r="AJ1575" s="108"/>
      <c r="AK1575" s="108"/>
      <c r="AL1575" s="108"/>
      <c r="AM1575" s="118"/>
      <c r="AN1575" s="118"/>
      <c r="AO1575" s="118"/>
      <c r="AP1575" s="118"/>
      <c r="AQ1575" s="118"/>
      <c r="AR1575" s="118"/>
      <c r="AS1575" s="118"/>
      <c r="AT1575" s="118"/>
      <c r="AU1575" s="118"/>
      <c r="AV1575" s="118"/>
      <c r="AW1575" s="118"/>
      <c r="AX1575" s="118"/>
      <c r="AY1575" s="119">
        <f t="shared" si="4"/>
        <v>0</v>
      </c>
      <c r="AZ1575" s="118"/>
    </row>
    <row r="1576">
      <c r="A1576" s="107">
        <f t="shared" si="5"/>
        <v>1575</v>
      </c>
      <c r="B1576" s="108"/>
      <c r="C1576" s="111"/>
      <c r="D1576" s="108"/>
      <c r="E1576" s="108"/>
      <c r="F1576" s="127"/>
      <c r="G1576" s="127"/>
      <c r="H1576" s="111"/>
      <c r="I1576" s="111"/>
      <c r="J1576" s="121"/>
      <c r="K1576" s="121"/>
      <c r="L1576" s="113"/>
      <c r="M1576" s="108"/>
      <c r="N1576" s="127"/>
      <c r="O1576" s="108"/>
      <c r="P1576" s="113"/>
      <c r="Q1576" s="113"/>
      <c r="R1576" s="113"/>
      <c r="S1576" s="108"/>
      <c r="T1576" s="111"/>
      <c r="U1576" s="108"/>
      <c r="V1576" s="108"/>
      <c r="W1576" s="108"/>
      <c r="X1576" s="108"/>
      <c r="Y1576" s="116"/>
      <c r="Z1576" s="128"/>
      <c r="AA1576" s="108"/>
      <c r="AB1576" s="113"/>
      <c r="AC1576" s="113"/>
      <c r="AD1576" s="108"/>
      <c r="AE1576" s="108"/>
      <c r="AF1576" s="108"/>
      <c r="AG1576" s="113"/>
      <c r="AH1576" s="113"/>
      <c r="AI1576" s="113"/>
      <c r="AJ1576" s="108"/>
      <c r="AK1576" s="108"/>
      <c r="AL1576" s="108"/>
      <c r="AM1576" s="118"/>
      <c r="AN1576" s="118"/>
      <c r="AO1576" s="118"/>
      <c r="AP1576" s="118"/>
      <c r="AQ1576" s="118"/>
      <c r="AR1576" s="118"/>
      <c r="AS1576" s="118"/>
      <c r="AT1576" s="118"/>
      <c r="AU1576" s="118"/>
      <c r="AV1576" s="118"/>
      <c r="AW1576" s="118"/>
      <c r="AX1576" s="118"/>
      <c r="AY1576" s="119">
        <f t="shared" si="4"/>
        <v>0</v>
      </c>
      <c r="AZ1576" s="118"/>
    </row>
    <row r="1577">
      <c r="A1577" s="107">
        <f t="shared" si="5"/>
        <v>1576</v>
      </c>
      <c r="B1577" s="108"/>
      <c r="C1577" s="111"/>
      <c r="D1577" s="108"/>
      <c r="E1577" s="108"/>
      <c r="F1577" s="127"/>
      <c r="G1577" s="127"/>
      <c r="H1577" s="111"/>
      <c r="I1577" s="111"/>
      <c r="J1577" s="121"/>
      <c r="K1577" s="121"/>
      <c r="L1577" s="113"/>
      <c r="M1577" s="108"/>
      <c r="N1577" s="127"/>
      <c r="O1577" s="108"/>
      <c r="P1577" s="113"/>
      <c r="Q1577" s="113"/>
      <c r="R1577" s="113"/>
      <c r="S1577" s="108"/>
      <c r="T1577" s="111"/>
      <c r="U1577" s="108"/>
      <c r="V1577" s="108"/>
      <c r="W1577" s="108"/>
      <c r="X1577" s="108"/>
      <c r="Y1577" s="116"/>
      <c r="Z1577" s="128"/>
      <c r="AA1577" s="108"/>
      <c r="AB1577" s="113"/>
      <c r="AC1577" s="113"/>
      <c r="AD1577" s="108"/>
      <c r="AE1577" s="108"/>
      <c r="AF1577" s="108"/>
      <c r="AG1577" s="113"/>
      <c r="AH1577" s="113"/>
      <c r="AI1577" s="113"/>
      <c r="AJ1577" s="108"/>
      <c r="AK1577" s="108"/>
      <c r="AL1577" s="108"/>
      <c r="AM1577" s="118"/>
      <c r="AN1577" s="118"/>
      <c r="AO1577" s="118"/>
      <c r="AP1577" s="118"/>
      <c r="AQ1577" s="118"/>
      <c r="AR1577" s="118"/>
      <c r="AS1577" s="118"/>
      <c r="AT1577" s="118"/>
      <c r="AU1577" s="118"/>
      <c r="AV1577" s="118"/>
      <c r="AW1577" s="118"/>
      <c r="AX1577" s="118"/>
      <c r="AY1577" s="119">
        <f t="shared" si="4"/>
        <v>0</v>
      </c>
      <c r="AZ1577" s="118"/>
    </row>
    <row r="1578">
      <c r="A1578" s="107">
        <f t="shared" si="5"/>
        <v>1577</v>
      </c>
      <c r="B1578" s="108"/>
      <c r="C1578" s="111"/>
      <c r="D1578" s="108"/>
      <c r="E1578" s="108"/>
      <c r="F1578" s="127"/>
      <c r="G1578" s="127"/>
      <c r="H1578" s="111"/>
      <c r="I1578" s="111"/>
      <c r="J1578" s="121"/>
      <c r="K1578" s="121"/>
      <c r="L1578" s="113"/>
      <c r="M1578" s="108"/>
      <c r="N1578" s="127"/>
      <c r="O1578" s="108"/>
      <c r="P1578" s="113"/>
      <c r="Q1578" s="113"/>
      <c r="R1578" s="113"/>
      <c r="S1578" s="108"/>
      <c r="T1578" s="111"/>
      <c r="U1578" s="108"/>
      <c r="V1578" s="108"/>
      <c r="W1578" s="108"/>
      <c r="X1578" s="108"/>
      <c r="Y1578" s="116"/>
      <c r="Z1578" s="128"/>
      <c r="AA1578" s="108"/>
      <c r="AB1578" s="113"/>
      <c r="AC1578" s="113"/>
      <c r="AD1578" s="108"/>
      <c r="AE1578" s="108"/>
      <c r="AF1578" s="108"/>
      <c r="AG1578" s="113"/>
      <c r="AH1578" s="113"/>
      <c r="AI1578" s="113"/>
      <c r="AJ1578" s="108"/>
      <c r="AK1578" s="108"/>
      <c r="AL1578" s="108"/>
      <c r="AM1578" s="118"/>
      <c r="AN1578" s="118"/>
      <c r="AO1578" s="118"/>
      <c r="AP1578" s="118"/>
      <c r="AQ1578" s="118"/>
      <c r="AR1578" s="118"/>
      <c r="AS1578" s="118"/>
      <c r="AT1578" s="118"/>
      <c r="AU1578" s="118"/>
      <c r="AV1578" s="118"/>
      <c r="AW1578" s="118"/>
      <c r="AX1578" s="118"/>
      <c r="AY1578" s="119">
        <f t="shared" si="4"/>
        <v>0</v>
      </c>
      <c r="AZ1578" s="118"/>
    </row>
    <row r="1579">
      <c r="A1579" s="107">
        <f t="shared" si="5"/>
        <v>1578</v>
      </c>
      <c r="B1579" s="108"/>
      <c r="C1579" s="111"/>
      <c r="D1579" s="108"/>
      <c r="E1579" s="108"/>
      <c r="F1579" s="127"/>
      <c r="G1579" s="127"/>
      <c r="H1579" s="111"/>
      <c r="I1579" s="111"/>
      <c r="J1579" s="121"/>
      <c r="K1579" s="121"/>
      <c r="L1579" s="113"/>
      <c r="M1579" s="108"/>
      <c r="N1579" s="127"/>
      <c r="O1579" s="108"/>
      <c r="P1579" s="113"/>
      <c r="Q1579" s="113"/>
      <c r="R1579" s="113"/>
      <c r="S1579" s="108"/>
      <c r="T1579" s="111"/>
      <c r="U1579" s="108"/>
      <c r="V1579" s="108"/>
      <c r="W1579" s="108"/>
      <c r="X1579" s="108"/>
      <c r="Y1579" s="116"/>
      <c r="Z1579" s="128"/>
      <c r="AA1579" s="108"/>
      <c r="AB1579" s="113"/>
      <c r="AC1579" s="113"/>
      <c r="AD1579" s="108"/>
      <c r="AE1579" s="108"/>
      <c r="AF1579" s="108"/>
      <c r="AG1579" s="113"/>
      <c r="AH1579" s="113"/>
      <c r="AI1579" s="113"/>
      <c r="AJ1579" s="108"/>
      <c r="AK1579" s="108"/>
      <c r="AL1579" s="108"/>
      <c r="AM1579" s="118"/>
      <c r="AN1579" s="118"/>
      <c r="AO1579" s="118"/>
      <c r="AP1579" s="118"/>
      <c r="AQ1579" s="118"/>
      <c r="AR1579" s="118"/>
      <c r="AS1579" s="118"/>
      <c r="AT1579" s="118"/>
      <c r="AU1579" s="118"/>
      <c r="AV1579" s="118"/>
      <c r="AW1579" s="118"/>
      <c r="AX1579" s="118"/>
      <c r="AY1579" s="119">
        <f t="shared" si="4"/>
        <v>0</v>
      </c>
      <c r="AZ1579" s="118"/>
    </row>
    <row r="1580">
      <c r="A1580" s="107">
        <f t="shared" si="5"/>
        <v>1579</v>
      </c>
      <c r="B1580" s="108"/>
      <c r="C1580" s="111"/>
      <c r="D1580" s="108"/>
      <c r="E1580" s="108"/>
      <c r="F1580" s="127"/>
      <c r="G1580" s="127"/>
      <c r="H1580" s="111"/>
      <c r="I1580" s="111"/>
      <c r="J1580" s="121"/>
      <c r="K1580" s="121"/>
      <c r="L1580" s="113"/>
      <c r="M1580" s="108"/>
      <c r="N1580" s="127"/>
      <c r="O1580" s="108"/>
      <c r="P1580" s="113"/>
      <c r="Q1580" s="113"/>
      <c r="R1580" s="113"/>
      <c r="S1580" s="108"/>
      <c r="T1580" s="111"/>
      <c r="U1580" s="108"/>
      <c r="V1580" s="108"/>
      <c r="W1580" s="108"/>
      <c r="X1580" s="108"/>
      <c r="Y1580" s="116"/>
      <c r="Z1580" s="128"/>
      <c r="AA1580" s="108"/>
      <c r="AB1580" s="113"/>
      <c r="AC1580" s="113"/>
      <c r="AD1580" s="108"/>
      <c r="AE1580" s="108"/>
      <c r="AF1580" s="108"/>
      <c r="AG1580" s="113"/>
      <c r="AH1580" s="113"/>
      <c r="AI1580" s="113"/>
      <c r="AJ1580" s="108"/>
      <c r="AK1580" s="108"/>
      <c r="AL1580" s="108"/>
      <c r="AM1580" s="118"/>
      <c r="AN1580" s="118"/>
      <c r="AO1580" s="118"/>
      <c r="AP1580" s="118"/>
      <c r="AQ1580" s="118"/>
      <c r="AR1580" s="118"/>
      <c r="AS1580" s="118"/>
      <c r="AT1580" s="118"/>
      <c r="AU1580" s="118"/>
      <c r="AV1580" s="118"/>
      <c r="AW1580" s="118"/>
      <c r="AX1580" s="118"/>
      <c r="AY1580" s="119">
        <f t="shared" si="4"/>
        <v>0</v>
      </c>
      <c r="AZ1580" s="118"/>
    </row>
    <row r="1581">
      <c r="A1581" s="107">
        <f t="shared" si="5"/>
        <v>1580</v>
      </c>
      <c r="B1581" s="108"/>
      <c r="C1581" s="111"/>
      <c r="D1581" s="108"/>
      <c r="E1581" s="108"/>
      <c r="F1581" s="127"/>
      <c r="G1581" s="127"/>
      <c r="H1581" s="111"/>
      <c r="I1581" s="111"/>
      <c r="J1581" s="121"/>
      <c r="K1581" s="121"/>
      <c r="L1581" s="113"/>
      <c r="M1581" s="108"/>
      <c r="N1581" s="127"/>
      <c r="O1581" s="108"/>
      <c r="P1581" s="113"/>
      <c r="Q1581" s="113"/>
      <c r="R1581" s="113"/>
      <c r="S1581" s="108"/>
      <c r="T1581" s="111"/>
      <c r="U1581" s="108"/>
      <c r="V1581" s="108"/>
      <c r="W1581" s="108"/>
      <c r="X1581" s="108"/>
      <c r="Y1581" s="116"/>
      <c r="Z1581" s="128"/>
      <c r="AA1581" s="108"/>
      <c r="AB1581" s="113"/>
      <c r="AC1581" s="113"/>
      <c r="AD1581" s="108"/>
      <c r="AE1581" s="108"/>
      <c r="AF1581" s="108"/>
      <c r="AG1581" s="113"/>
      <c r="AH1581" s="113"/>
      <c r="AI1581" s="113"/>
      <c r="AJ1581" s="108"/>
      <c r="AK1581" s="108"/>
      <c r="AL1581" s="108"/>
      <c r="AM1581" s="118"/>
      <c r="AN1581" s="118"/>
      <c r="AO1581" s="118"/>
      <c r="AP1581" s="118"/>
      <c r="AQ1581" s="118"/>
      <c r="AR1581" s="118"/>
      <c r="AS1581" s="118"/>
      <c r="AT1581" s="118"/>
      <c r="AU1581" s="118"/>
      <c r="AV1581" s="118"/>
      <c r="AW1581" s="118"/>
      <c r="AX1581" s="118"/>
      <c r="AY1581" s="119">
        <f t="shared" si="4"/>
        <v>0</v>
      </c>
      <c r="AZ1581" s="118"/>
    </row>
    <row r="1582">
      <c r="A1582" s="107">
        <f t="shared" si="5"/>
        <v>1581</v>
      </c>
      <c r="B1582" s="108"/>
      <c r="C1582" s="111"/>
      <c r="D1582" s="108"/>
      <c r="E1582" s="108"/>
      <c r="F1582" s="127"/>
      <c r="G1582" s="127"/>
      <c r="H1582" s="111"/>
      <c r="I1582" s="111"/>
      <c r="J1582" s="121"/>
      <c r="K1582" s="121"/>
      <c r="L1582" s="113"/>
      <c r="M1582" s="108"/>
      <c r="N1582" s="127"/>
      <c r="O1582" s="108"/>
      <c r="P1582" s="113"/>
      <c r="Q1582" s="113"/>
      <c r="R1582" s="113"/>
      <c r="S1582" s="108"/>
      <c r="T1582" s="111"/>
      <c r="U1582" s="108"/>
      <c r="V1582" s="108"/>
      <c r="W1582" s="108"/>
      <c r="X1582" s="108"/>
      <c r="Y1582" s="116"/>
      <c r="Z1582" s="128"/>
      <c r="AA1582" s="108"/>
      <c r="AB1582" s="113"/>
      <c r="AC1582" s="113"/>
      <c r="AD1582" s="108"/>
      <c r="AE1582" s="108"/>
      <c r="AF1582" s="108"/>
      <c r="AG1582" s="113"/>
      <c r="AH1582" s="113"/>
      <c r="AI1582" s="113"/>
      <c r="AJ1582" s="108"/>
      <c r="AK1582" s="108"/>
      <c r="AL1582" s="108"/>
      <c r="AM1582" s="118"/>
      <c r="AN1582" s="118"/>
      <c r="AO1582" s="118"/>
      <c r="AP1582" s="118"/>
      <c r="AQ1582" s="118"/>
      <c r="AR1582" s="118"/>
      <c r="AS1582" s="118"/>
      <c r="AT1582" s="118"/>
      <c r="AU1582" s="118"/>
      <c r="AV1582" s="118"/>
      <c r="AW1582" s="118"/>
      <c r="AX1582" s="118"/>
      <c r="AY1582" s="119">
        <f t="shared" si="4"/>
        <v>0</v>
      </c>
      <c r="AZ1582" s="118"/>
    </row>
    <row r="1583">
      <c r="A1583" s="107">
        <f t="shared" si="5"/>
        <v>1582</v>
      </c>
      <c r="B1583" s="108"/>
      <c r="C1583" s="111"/>
      <c r="D1583" s="108"/>
      <c r="E1583" s="108"/>
      <c r="F1583" s="127"/>
      <c r="G1583" s="127"/>
      <c r="H1583" s="111"/>
      <c r="I1583" s="111"/>
      <c r="J1583" s="121"/>
      <c r="K1583" s="121"/>
      <c r="L1583" s="113"/>
      <c r="M1583" s="108"/>
      <c r="N1583" s="127"/>
      <c r="O1583" s="108"/>
      <c r="P1583" s="113"/>
      <c r="Q1583" s="113"/>
      <c r="R1583" s="113"/>
      <c r="S1583" s="108"/>
      <c r="T1583" s="111"/>
      <c r="U1583" s="108"/>
      <c r="V1583" s="108"/>
      <c r="W1583" s="108"/>
      <c r="X1583" s="108"/>
      <c r="Y1583" s="116"/>
      <c r="Z1583" s="128"/>
      <c r="AA1583" s="108"/>
      <c r="AB1583" s="113"/>
      <c r="AC1583" s="113"/>
      <c r="AD1583" s="108"/>
      <c r="AE1583" s="108"/>
      <c r="AF1583" s="108"/>
      <c r="AG1583" s="113"/>
      <c r="AH1583" s="113"/>
      <c r="AI1583" s="113"/>
      <c r="AJ1583" s="108"/>
      <c r="AK1583" s="108"/>
      <c r="AL1583" s="108"/>
      <c r="AM1583" s="118"/>
      <c r="AN1583" s="118"/>
      <c r="AO1583" s="118"/>
      <c r="AP1583" s="118"/>
      <c r="AQ1583" s="118"/>
      <c r="AR1583" s="118"/>
      <c r="AS1583" s="118"/>
      <c r="AT1583" s="118"/>
      <c r="AU1583" s="118"/>
      <c r="AV1583" s="118"/>
      <c r="AW1583" s="118"/>
      <c r="AX1583" s="118"/>
      <c r="AY1583" s="119">
        <f t="shared" si="4"/>
        <v>0</v>
      </c>
      <c r="AZ1583" s="118"/>
    </row>
    <row r="1584">
      <c r="A1584" s="107">
        <f t="shared" si="5"/>
        <v>1583</v>
      </c>
      <c r="B1584" s="108"/>
      <c r="C1584" s="111"/>
      <c r="D1584" s="108"/>
      <c r="E1584" s="108"/>
      <c r="F1584" s="127"/>
      <c r="G1584" s="127"/>
      <c r="H1584" s="111"/>
      <c r="I1584" s="111"/>
      <c r="J1584" s="121"/>
      <c r="K1584" s="121"/>
      <c r="L1584" s="113"/>
      <c r="M1584" s="108"/>
      <c r="N1584" s="127"/>
      <c r="O1584" s="108"/>
      <c r="P1584" s="113"/>
      <c r="Q1584" s="113"/>
      <c r="R1584" s="113"/>
      <c r="S1584" s="108"/>
      <c r="T1584" s="111"/>
      <c r="U1584" s="108"/>
      <c r="V1584" s="108"/>
      <c r="W1584" s="108"/>
      <c r="X1584" s="108"/>
      <c r="Y1584" s="116"/>
      <c r="Z1584" s="128"/>
      <c r="AA1584" s="108"/>
      <c r="AB1584" s="113"/>
      <c r="AC1584" s="113"/>
      <c r="AD1584" s="108"/>
      <c r="AE1584" s="108"/>
      <c r="AF1584" s="108"/>
      <c r="AG1584" s="113"/>
      <c r="AH1584" s="113"/>
      <c r="AI1584" s="113"/>
      <c r="AJ1584" s="108"/>
      <c r="AK1584" s="108"/>
      <c r="AL1584" s="108"/>
      <c r="AM1584" s="118"/>
      <c r="AN1584" s="118"/>
      <c r="AO1584" s="118"/>
      <c r="AP1584" s="118"/>
      <c r="AQ1584" s="118"/>
      <c r="AR1584" s="118"/>
      <c r="AS1584" s="118"/>
      <c r="AT1584" s="118"/>
      <c r="AU1584" s="118"/>
      <c r="AV1584" s="118"/>
      <c r="AW1584" s="118"/>
      <c r="AX1584" s="118"/>
      <c r="AY1584" s="119">
        <f t="shared" si="4"/>
        <v>0</v>
      </c>
      <c r="AZ1584" s="118"/>
    </row>
    <row r="1585">
      <c r="A1585" s="107">
        <f t="shared" si="5"/>
        <v>1584</v>
      </c>
      <c r="B1585" s="108"/>
      <c r="C1585" s="111"/>
      <c r="D1585" s="108"/>
      <c r="E1585" s="108"/>
      <c r="F1585" s="127"/>
      <c r="G1585" s="127"/>
      <c r="H1585" s="111"/>
      <c r="I1585" s="111"/>
      <c r="J1585" s="121"/>
      <c r="K1585" s="121"/>
      <c r="L1585" s="113"/>
      <c r="M1585" s="108"/>
      <c r="N1585" s="127"/>
      <c r="O1585" s="108"/>
      <c r="P1585" s="113"/>
      <c r="Q1585" s="113"/>
      <c r="R1585" s="113"/>
      <c r="S1585" s="108"/>
      <c r="T1585" s="111"/>
      <c r="U1585" s="108"/>
      <c r="V1585" s="108"/>
      <c r="W1585" s="108"/>
      <c r="X1585" s="108"/>
      <c r="Y1585" s="116"/>
      <c r="Z1585" s="128"/>
      <c r="AA1585" s="108"/>
      <c r="AB1585" s="113"/>
      <c r="AC1585" s="113"/>
      <c r="AD1585" s="108"/>
      <c r="AE1585" s="108"/>
      <c r="AF1585" s="108"/>
      <c r="AG1585" s="113"/>
      <c r="AH1585" s="113"/>
      <c r="AI1585" s="113"/>
      <c r="AJ1585" s="108"/>
      <c r="AK1585" s="108"/>
      <c r="AL1585" s="108"/>
      <c r="AM1585" s="118"/>
      <c r="AN1585" s="118"/>
      <c r="AO1585" s="118"/>
      <c r="AP1585" s="118"/>
      <c r="AQ1585" s="118"/>
      <c r="AR1585" s="118"/>
      <c r="AS1585" s="118"/>
      <c r="AT1585" s="118"/>
      <c r="AU1585" s="118"/>
      <c r="AV1585" s="118"/>
      <c r="AW1585" s="118"/>
      <c r="AX1585" s="118"/>
      <c r="AY1585" s="119">
        <f t="shared" si="4"/>
        <v>0</v>
      </c>
      <c r="AZ1585" s="118"/>
    </row>
    <row r="1586">
      <c r="A1586" s="107">
        <f t="shared" si="5"/>
        <v>1585</v>
      </c>
      <c r="B1586" s="108"/>
      <c r="C1586" s="111"/>
      <c r="D1586" s="108"/>
      <c r="E1586" s="108"/>
      <c r="F1586" s="127"/>
      <c r="G1586" s="127"/>
      <c r="H1586" s="111"/>
      <c r="I1586" s="111"/>
      <c r="J1586" s="121"/>
      <c r="K1586" s="121"/>
      <c r="L1586" s="113"/>
      <c r="M1586" s="108"/>
      <c r="N1586" s="127"/>
      <c r="O1586" s="108"/>
      <c r="P1586" s="113"/>
      <c r="Q1586" s="113"/>
      <c r="R1586" s="113"/>
      <c r="S1586" s="108"/>
      <c r="T1586" s="111"/>
      <c r="U1586" s="108"/>
      <c r="V1586" s="108"/>
      <c r="W1586" s="108"/>
      <c r="X1586" s="108"/>
      <c r="Y1586" s="116"/>
      <c r="Z1586" s="128"/>
      <c r="AA1586" s="108"/>
      <c r="AB1586" s="113"/>
      <c r="AC1586" s="113"/>
      <c r="AD1586" s="108"/>
      <c r="AE1586" s="108"/>
      <c r="AF1586" s="108"/>
      <c r="AG1586" s="113"/>
      <c r="AH1586" s="113"/>
      <c r="AI1586" s="113"/>
      <c r="AJ1586" s="108"/>
      <c r="AK1586" s="108"/>
      <c r="AL1586" s="108"/>
      <c r="AM1586" s="118"/>
      <c r="AN1586" s="118"/>
      <c r="AO1586" s="118"/>
      <c r="AP1586" s="118"/>
      <c r="AQ1586" s="118"/>
      <c r="AR1586" s="118"/>
      <c r="AS1586" s="118"/>
      <c r="AT1586" s="118"/>
      <c r="AU1586" s="118"/>
      <c r="AV1586" s="118"/>
      <c r="AW1586" s="118"/>
      <c r="AX1586" s="118"/>
      <c r="AY1586" s="119">
        <f t="shared" si="4"/>
        <v>0</v>
      </c>
      <c r="AZ1586" s="118"/>
    </row>
    <row r="1587">
      <c r="A1587" s="107">
        <f t="shared" si="5"/>
        <v>1586</v>
      </c>
      <c r="B1587" s="108"/>
      <c r="C1587" s="111"/>
      <c r="D1587" s="108"/>
      <c r="E1587" s="108"/>
      <c r="F1587" s="127"/>
      <c r="G1587" s="127"/>
      <c r="H1587" s="111"/>
      <c r="I1587" s="111"/>
      <c r="J1587" s="121"/>
      <c r="K1587" s="121"/>
      <c r="L1587" s="113"/>
      <c r="M1587" s="108"/>
      <c r="N1587" s="127"/>
      <c r="O1587" s="108"/>
      <c r="P1587" s="113"/>
      <c r="Q1587" s="113"/>
      <c r="R1587" s="113"/>
      <c r="S1587" s="108"/>
      <c r="T1587" s="111"/>
      <c r="U1587" s="108"/>
      <c r="V1587" s="108"/>
      <c r="W1587" s="108"/>
      <c r="X1587" s="108"/>
      <c r="Y1587" s="116"/>
      <c r="Z1587" s="128"/>
      <c r="AA1587" s="108"/>
      <c r="AB1587" s="113"/>
      <c r="AC1587" s="113"/>
      <c r="AD1587" s="108"/>
      <c r="AE1587" s="108"/>
      <c r="AF1587" s="108"/>
      <c r="AG1587" s="113"/>
      <c r="AH1587" s="113"/>
      <c r="AI1587" s="113"/>
      <c r="AJ1587" s="108"/>
      <c r="AK1587" s="108"/>
      <c r="AL1587" s="108"/>
      <c r="AM1587" s="118"/>
      <c r="AN1587" s="118"/>
      <c r="AO1587" s="118"/>
      <c r="AP1587" s="118"/>
      <c r="AQ1587" s="118"/>
      <c r="AR1587" s="118"/>
      <c r="AS1587" s="118"/>
      <c r="AT1587" s="118"/>
      <c r="AU1587" s="118"/>
      <c r="AV1587" s="118"/>
      <c r="AW1587" s="118"/>
      <c r="AX1587" s="118"/>
      <c r="AY1587" s="119">
        <f t="shared" si="4"/>
        <v>0</v>
      </c>
      <c r="AZ1587" s="118"/>
    </row>
    <row r="1588">
      <c r="A1588" s="107">
        <f t="shared" si="5"/>
        <v>1587</v>
      </c>
      <c r="B1588" s="108"/>
      <c r="C1588" s="111"/>
      <c r="D1588" s="108"/>
      <c r="E1588" s="108"/>
      <c r="F1588" s="127"/>
      <c r="G1588" s="127"/>
      <c r="H1588" s="111"/>
      <c r="I1588" s="111"/>
      <c r="J1588" s="121"/>
      <c r="K1588" s="121"/>
      <c r="L1588" s="113"/>
      <c r="M1588" s="108"/>
      <c r="N1588" s="127"/>
      <c r="O1588" s="108"/>
      <c r="P1588" s="113"/>
      <c r="Q1588" s="113"/>
      <c r="R1588" s="113"/>
      <c r="S1588" s="108"/>
      <c r="T1588" s="111"/>
      <c r="U1588" s="108"/>
      <c r="V1588" s="108"/>
      <c r="W1588" s="108"/>
      <c r="X1588" s="108"/>
      <c r="Y1588" s="116"/>
      <c r="Z1588" s="128"/>
      <c r="AA1588" s="108"/>
      <c r="AB1588" s="113"/>
      <c r="AC1588" s="113"/>
      <c r="AD1588" s="108"/>
      <c r="AE1588" s="108"/>
      <c r="AF1588" s="108"/>
      <c r="AG1588" s="113"/>
      <c r="AH1588" s="113"/>
      <c r="AI1588" s="113"/>
      <c r="AJ1588" s="108"/>
      <c r="AK1588" s="108"/>
      <c r="AL1588" s="108"/>
      <c r="AM1588" s="118"/>
      <c r="AN1588" s="118"/>
      <c r="AO1588" s="118"/>
      <c r="AP1588" s="118"/>
      <c r="AQ1588" s="118"/>
      <c r="AR1588" s="118"/>
      <c r="AS1588" s="118"/>
      <c r="AT1588" s="118"/>
      <c r="AU1588" s="118"/>
      <c r="AV1588" s="118"/>
      <c r="AW1588" s="118"/>
      <c r="AX1588" s="118"/>
      <c r="AY1588" s="119">
        <f t="shared" si="4"/>
        <v>0</v>
      </c>
      <c r="AZ1588" s="118"/>
    </row>
    <row r="1589">
      <c r="A1589" s="107">
        <f t="shared" si="5"/>
        <v>1588</v>
      </c>
      <c r="B1589" s="108"/>
      <c r="C1589" s="111"/>
      <c r="D1589" s="108"/>
      <c r="E1589" s="108"/>
      <c r="F1589" s="127"/>
      <c r="G1589" s="127"/>
      <c r="H1589" s="111"/>
      <c r="I1589" s="111"/>
      <c r="J1589" s="121"/>
      <c r="K1589" s="121"/>
      <c r="L1589" s="113"/>
      <c r="M1589" s="108"/>
      <c r="N1589" s="127"/>
      <c r="O1589" s="108"/>
      <c r="P1589" s="113"/>
      <c r="Q1589" s="113"/>
      <c r="R1589" s="113"/>
      <c r="S1589" s="108"/>
      <c r="T1589" s="111"/>
      <c r="U1589" s="108"/>
      <c r="V1589" s="108"/>
      <c r="W1589" s="108"/>
      <c r="X1589" s="108"/>
      <c r="Y1589" s="116"/>
      <c r="Z1589" s="128"/>
      <c r="AA1589" s="108"/>
      <c r="AB1589" s="113"/>
      <c r="AC1589" s="113"/>
      <c r="AD1589" s="108"/>
      <c r="AE1589" s="108"/>
      <c r="AF1589" s="108"/>
      <c r="AG1589" s="113"/>
      <c r="AH1589" s="113"/>
      <c r="AI1589" s="113"/>
      <c r="AJ1589" s="108"/>
      <c r="AK1589" s="108"/>
      <c r="AL1589" s="108"/>
      <c r="AM1589" s="118"/>
      <c r="AN1589" s="118"/>
      <c r="AO1589" s="118"/>
      <c r="AP1589" s="118"/>
      <c r="AQ1589" s="118"/>
      <c r="AR1589" s="118"/>
      <c r="AS1589" s="118"/>
      <c r="AT1589" s="118"/>
      <c r="AU1589" s="118"/>
      <c r="AV1589" s="118"/>
      <c r="AW1589" s="118"/>
      <c r="AX1589" s="118"/>
      <c r="AY1589" s="119">
        <f t="shared" si="4"/>
        <v>0</v>
      </c>
      <c r="AZ1589" s="118"/>
    </row>
    <row r="1590">
      <c r="A1590" s="107">
        <f t="shared" si="5"/>
        <v>1589</v>
      </c>
      <c r="B1590" s="108"/>
      <c r="C1590" s="111"/>
      <c r="D1590" s="108"/>
      <c r="E1590" s="108"/>
      <c r="F1590" s="127"/>
      <c r="G1590" s="127"/>
      <c r="H1590" s="111"/>
      <c r="I1590" s="111"/>
      <c r="J1590" s="121"/>
      <c r="K1590" s="121"/>
      <c r="L1590" s="113"/>
      <c r="M1590" s="108"/>
      <c r="N1590" s="127"/>
      <c r="O1590" s="108"/>
      <c r="P1590" s="113"/>
      <c r="Q1590" s="113"/>
      <c r="R1590" s="113"/>
      <c r="S1590" s="108"/>
      <c r="T1590" s="111"/>
      <c r="U1590" s="108"/>
      <c r="V1590" s="108"/>
      <c r="W1590" s="108"/>
      <c r="X1590" s="108"/>
      <c r="Y1590" s="116"/>
      <c r="Z1590" s="128"/>
      <c r="AA1590" s="108"/>
      <c r="AB1590" s="113"/>
      <c r="AC1590" s="113"/>
      <c r="AD1590" s="108"/>
      <c r="AE1590" s="108"/>
      <c r="AF1590" s="108"/>
      <c r="AG1590" s="113"/>
      <c r="AH1590" s="113"/>
      <c r="AI1590" s="113"/>
      <c r="AJ1590" s="108"/>
      <c r="AK1590" s="108"/>
      <c r="AL1590" s="108"/>
      <c r="AM1590" s="118"/>
      <c r="AN1590" s="118"/>
      <c r="AO1590" s="118"/>
      <c r="AP1590" s="118"/>
      <c r="AQ1590" s="118"/>
      <c r="AR1590" s="118"/>
      <c r="AS1590" s="118"/>
      <c r="AT1590" s="118"/>
      <c r="AU1590" s="118"/>
      <c r="AV1590" s="118"/>
      <c r="AW1590" s="118"/>
      <c r="AX1590" s="118"/>
      <c r="AY1590" s="119">
        <f t="shared" si="4"/>
        <v>0</v>
      </c>
      <c r="AZ1590" s="118"/>
    </row>
    <row r="1591">
      <c r="A1591" s="107">
        <f t="shared" si="5"/>
        <v>1590</v>
      </c>
      <c r="B1591" s="108"/>
      <c r="C1591" s="111"/>
      <c r="D1591" s="108"/>
      <c r="E1591" s="108"/>
      <c r="F1591" s="127"/>
      <c r="G1591" s="127"/>
      <c r="H1591" s="111"/>
      <c r="I1591" s="111"/>
      <c r="J1591" s="121"/>
      <c r="K1591" s="121"/>
      <c r="L1591" s="113"/>
      <c r="M1591" s="108"/>
      <c r="N1591" s="127"/>
      <c r="O1591" s="108"/>
      <c r="P1591" s="113"/>
      <c r="Q1591" s="113"/>
      <c r="R1591" s="113"/>
      <c r="S1591" s="108"/>
      <c r="T1591" s="111"/>
      <c r="U1591" s="108"/>
      <c r="V1591" s="108"/>
      <c r="W1591" s="108"/>
      <c r="X1591" s="108"/>
      <c r="Y1591" s="116"/>
      <c r="Z1591" s="128"/>
      <c r="AA1591" s="108"/>
      <c r="AB1591" s="113"/>
      <c r="AC1591" s="113"/>
      <c r="AD1591" s="108"/>
      <c r="AE1591" s="108"/>
      <c r="AF1591" s="108"/>
      <c r="AG1591" s="113"/>
      <c r="AH1591" s="113"/>
      <c r="AI1591" s="113"/>
      <c r="AJ1591" s="108"/>
      <c r="AK1591" s="108"/>
      <c r="AL1591" s="108"/>
      <c r="AM1591" s="118"/>
      <c r="AN1591" s="118"/>
      <c r="AO1591" s="118"/>
      <c r="AP1591" s="118"/>
      <c r="AQ1591" s="118"/>
      <c r="AR1591" s="118"/>
      <c r="AS1591" s="118"/>
      <c r="AT1591" s="118"/>
      <c r="AU1591" s="118"/>
      <c r="AV1591" s="118"/>
      <c r="AW1591" s="118"/>
      <c r="AX1591" s="118"/>
      <c r="AY1591" s="119">
        <f t="shared" si="4"/>
        <v>0</v>
      </c>
      <c r="AZ1591" s="118"/>
    </row>
    <row r="1592">
      <c r="A1592" s="107">
        <f t="shared" si="5"/>
        <v>1591</v>
      </c>
      <c r="B1592" s="108"/>
      <c r="C1592" s="111"/>
      <c r="D1592" s="108"/>
      <c r="E1592" s="108"/>
      <c r="F1592" s="127"/>
      <c r="G1592" s="127"/>
      <c r="H1592" s="111"/>
      <c r="I1592" s="111"/>
      <c r="J1592" s="121"/>
      <c r="K1592" s="121"/>
      <c r="L1592" s="113"/>
      <c r="M1592" s="108"/>
      <c r="N1592" s="127"/>
      <c r="O1592" s="108"/>
      <c r="P1592" s="113"/>
      <c r="Q1592" s="113"/>
      <c r="R1592" s="113"/>
      <c r="S1592" s="108"/>
      <c r="T1592" s="111"/>
      <c r="U1592" s="108"/>
      <c r="V1592" s="108"/>
      <c r="W1592" s="108"/>
      <c r="X1592" s="108"/>
      <c r="Y1592" s="116"/>
      <c r="Z1592" s="128"/>
      <c r="AA1592" s="108"/>
      <c r="AB1592" s="113"/>
      <c r="AC1592" s="113"/>
      <c r="AD1592" s="108"/>
      <c r="AE1592" s="108"/>
      <c r="AF1592" s="108"/>
      <c r="AG1592" s="113"/>
      <c r="AH1592" s="113"/>
      <c r="AI1592" s="113"/>
      <c r="AJ1592" s="108"/>
      <c r="AK1592" s="108"/>
      <c r="AL1592" s="108"/>
      <c r="AM1592" s="118"/>
      <c r="AN1592" s="118"/>
      <c r="AO1592" s="118"/>
      <c r="AP1592" s="118"/>
      <c r="AQ1592" s="118"/>
      <c r="AR1592" s="118"/>
      <c r="AS1592" s="118"/>
      <c r="AT1592" s="118"/>
      <c r="AU1592" s="118"/>
      <c r="AV1592" s="118"/>
      <c r="AW1592" s="118"/>
      <c r="AX1592" s="118"/>
      <c r="AY1592" s="119">
        <f t="shared" si="4"/>
        <v>0</v>
      </c>
      <c r="AZ1592" s="118"/>
    </row>
    <row r="1593">
      <c r="A1593" s="107">
        <f t="shared" si="5"/>
        <v>1592</v>
      </c>
      <c r="B1593" s="108"/>
      <c r="C1593" s="111"/>
      <c r="D1593" s="108"/>
      <c r="E1593" s="108"/>
      <c r="F1593" s="127"/>
      <c r="G1593" s="127"/>
      <c r="H1593" s="111"/>
      <c r="I1593" s="111"/>
      <c r="J1593" s="121"/>
      <c r="K1593" s="121"/>
      <c r="L1593" s="113"/>
      <c r="M1593" s="108"/>
      <c r="N1593" s="127"/>
      <c r="O1593" s="108"/>
      <c r="P1593" s="113"/>
      <c r="Q1593" s="113"/>
      <c r="R1593" s="113"/>
      <c r="S1593" s="108"/>
      <c r="T1593" s="111"/>
      <c r="U1593" s="108"/>
      <c r="V1593" s="108"/>
      <c r="W1593" s="108"/>
      <c r="X1593" s="108"/>
      <c r="Y1593" s="116"/>
      <c r="Z1593" s="128"/>
      <c r="AA1593" s="108"/>
      <c r="AB1593" s="113"/>
      <c r="AC1593" s="113"/>
      <c r="AD1593" s="108"/>
      <c r="AE1593" s="108"/>
      <c r="AF1593" s="108"/>
      <c r="AG1593" s="113"/>
      <c r="AH1593" s="113"/>
      <c r="AI1593" s="113"/>
      <c r="AJ1593" s="108"/>
      <c r="AK1593" s="108"/>
      <c r="AL1593" s="108"/>
      <c r="AM1593" s="118"/>
      <c r="AN1593" s="118"/>
      <c r="AO1593" s="118"/>
      <c r="AP1593" s="118"/>
      <c r="AQ1593" s="118"/>
      <c r="AR1593" s="118"/>
      <c r="AS1593" s="118"/>
      <c r="AT1593" s="118"/>
      <c r="AU1593" s="118"/>
      <c r="AV1593" s="118"/>
      <c r="AW1593" s="118"/>
      <c r="AX1593" s="118"/>
      <c r="AY1593" s="119">
        <f t="shared" si="4"/>
        <v>0</v>
      </c>
      <c r="AZ1593" s="118"/>
    </row>
    <row r="1594">
      <c r="A1594" s="107">
        <f t="shared" si="5"/>
        <v>1593</v>
      </c>
      <c r="B1594" s="108"/>
      <c r="C1594" s="111"/>
      <c r="D1594" s="108"/>
      <c r="E1594" s="108"/>
      <c r="F1594" s="127"/>
      <c r="G1594" s="127"/>
      <c r="H1594" s="111"/>
      <c r="I1594" s="111"/>
      <c r="J1594" s="121"/>
      <c r="K1594" s="121"/>
      <c r="L1594" s="113"/>
      <c r="M1594" s="108"/>
      <c r="N1594" s="127"/>
      <c r="O1594" s="108"/>
      <c r="P1594" s="113"/>
      <c r="Q1594" s="113"/>
      <c r="R1594" s="113"/>
      <c r="S1594" s="108"/>
      <c r="T1594" s="111"/>
      <c r="U1594" s="108"/>
      <c r="V1594" s="108"/>
      <c r="W1594" s="108"/>
      <c r="X1594" s="108"/>
      <c r="Y1594" s="116"/>
      <c r="Z1594" s="128"/>
      <c r="AA1594" s="108"/>
      <c r="AB1594" s="113"/>
      <c r="AC1594" s="113"/>
      <c r="AD1594" s="108"/>
      <c r="AE1594" s="108"/>
      <c r="AF1594" s="108"/>
      <c r="AG1594" s="113"/>
      <c r="AH1594" s="113"/>
      <c r="AI1594" s="113"/>
      <c r="AJ1594" s="108"/>
      <c r="AK1594" s="108"/>
      <c r="AL1594" s="108"/>
      <c r="AM1594" s="118"/>
      <c r="AN1594" s="118"/>
      <c r="AO1594" s="118"/>
      <c r="AP1594" s="118"/>
      <c r="AQ1594" s="118"/>
      <c r="AR1594" s="118"/>
      <c r="AS1594" s="118"/>
      <c r="AT1594" s="118"/>
      <c r="AU1594" s="118"/>
      <c r="AV1594" s="118"/>
      <c r="AW1594" s="118"/>
      <c r="AX1594" s="118"/>
      <c r="AY1594" s="119">
        <f t="shared" si="4"/>
        <v>0</v>
      </c>
      <c r="AZ1594" s="118"/>
    </row>
    <row r="1595">
      <c r="A1595" s="107">
        <f t="shared" si="5"/>
        <v>1594</v>
      </c>
      <c r="B1595" s="108"/>
      <c r="C1595" s="111"/>
      <c r="D1595" s="108"/>
      <c r="E1595" s="108"/>
      <c r="F1595" s="127"/>
      <c r="G1595" s="127"/>
      <c r="H1595" s="111"/>
      <c r="I1595" s="111"/>
      <c r="J1595" s="121"/>
      <c r="K1595" s="121"/>
      <c r="L1595" s="113"/>
      <c r="M1595" s="108"/>
      <c r="N1595" s="127"/>
      <c r="O1595" s="108"/>
      <c r="P1595" s="113"/>
      <c r="Q1595" s="113"/>
      <c r="R1595" s="113"/>
      <c r="S1595" s="108"/>
      <c r="T1595" s="111"/>
      <c r="U1595" s="108"/>
      <c r="V1595" s="108"/>
      <c r="W1595" s="108"/>
      <c r="X1595" s="108"/>
      <c r="Y1595" s="116"/>
      <c r="Z1595" s="128"/>
      <c r="AA1595" s="108"/>
      <c r="AB1595" s="113"/>
      <c r="AC1595" s="113"/>
      <c r="AD1595" s="108"/>
      <c r="AE1595" s="108"/>
      <c r="AF1595" s="108"/>
      <c r="AG1595" s="113"/>
      <c r="AH1595" s="113"/>
      <c r="AI1595" s="113"/>
      <c r="AJ1595" s="108"/>
      <c r="AK1595" s="108"/>
      <c r="AL1595" s="108"/>
      <c r="AM1595" s="118"/>
      <c r="AN1595" s="118"/>
      <c r="AO1595" s="118"/>
      <c r="AP1595" s="118"/>
      <c r="AQ1595" s="118"/>
      <c r="AR1595" s="118"/>
      <c r="AS1595" s="118"/>
      <c r="AT1595" s="118"/>
      <c r="AU1595" s="118"/>
      <c r="AV1595" s="118"/>
      <c r="AW1595" s="118"/>
      <c r="AX1595" s="118"/>
      <c r="AY1595" s="119">
        <f t="shared" si="4"/>
        <v>0</v>
      </c>
      <c r="AZ1595" s="118"/>
    </row>
    <row r="1596">
      <c r="A1596" s="107">
        <f t="shared" si="5"/>
        <v>1595</v>
      </c>
      <c r="B1596" s="108"/>
      <c r="C1596" s="111"/>
      <c r="D1596" s="108"/>
      <c r="E1596" s="108"/>
      <c r="F1596" s="127"/>
      <c r="G1596" s="127"/>
      <c r="H1596" s="111"/>
      <c r="I1596" s="111"/>
      <c r="J1596" s="121"/>
      <c r="K1596" s="121"/>
      <c r="L1596" s="113"/>
      <c r="M1596" s="108"/>
      <c r="N1596" s="127"/>
      <c r="O1596" s="108"/>
      <c r="P1596" s="113"/>
      <c r="Q1596" s="113"/>
      <c r="R1596" s="113"/>
      <c r="S1596" s="108"/>
      <c r="T1596" s="111"/>
      <c r="U1596" s="108"/>
      <c r="V1596" s="108"/>
      <c r="W1596" s="108"/>
      <c r="X1596" s="108"/>
      <c r="Y1596" s="116"/>
      <c r="Z1596" s="128"/>
      <c r="AA1596" s="108"/>
      <c r="AB1596" s="113"/>
      <c r="AC1596" s="113"/>
      <c r="AD1596" s="108"/>
      <c r="AE1596" s="108"/>
      <c r="AF1596" s="108"/>
      <c r="AG1596" s="113"/>
      <c r="AH1596" s="113"/>
      <c r="AI1596" s="113"/>
      <c r="AJ1596" s="108"/>
      <c r="AK1596" s="108"/>
      <c r="AL1596" s="108"/>
      <c r="AM1596" s="118"/>
      <c r="AN1596" s="118"/>
      <c r="AO1596" s="118"/>
      <c r="AP1596" s="118"/>
      <c r="AQ1596" s="118"/>
      <c r="AR1596" s="118"/>
      <c r="AS1596" s="118"/>
      <c r="AT1596" s="118"/>
      <c r="AU1596" s="118"/>
      <c r="AV1596" s="118"/>
      <c r="AW1596" s="118"/>
      <c r="AX1596" s="118"/>
      <c r="AY1596" s="119">
        <f t="shared" si="4"/>
        <v>0</v>
      </c>
      <c r="AZ1596" s="118"/>
    </row>
    <row r="1597">
      <c r="A1597" s="107">
        <f t="shared" si="5"/>
        <v>1596</v>
      </c>
      <c r="B1597" s="108"/>
      <c r="C1597" s="111"/>
      <c r="D1597" s="108"/>
      <c r="E1597" s="108"/>
      <c r="F1597" s="127"/>
      <c r="G1597" s="127"/>
      <c r="H1597" s="111"/>
      <c r="I1597" s="111"/>
      <c r="J1597" s="121"/>
      <c r="K1597" s="121"/>
      <c r="L1597" s="113"/>
      <c r="M1597" s="108"/>
      <c r="N1597" s="127"/>
      <c r="O1597" s="108"/>
      <c r="P1597" s="113"/>
      <c r="Q1597" s="113"/>
      <c r="R1597" s="113"/>
      <c r="S1597" s="108"/>
      <c r="T1597" s="111"/>
      <c r="U1597" s="108"/>
      <c r="V1597" s="108"/>
      <c r="W1597" s="108"/>
      <c r="X1597" s="108"/>
      <c r="Y1597" s="116"/>
      <c r="Z1597" s="128"/>
      <c r="AA1597" s="108"/>
      <c r="AB1597" s="113"/>
      <c r="AC1597" s="113"/>
      <c r="AD1597" s="108"/>
      <c r="AE1597" s="108"/>
      <c r="AF1597" s="108"/>
      <c r="AG1597" s="113"/>
      <c r="AH1597" s="113"/>
      <c r="AI1597" s="113"/>
      <c r="AJ1597" s="108"/>
      <c r="AK1597" s="108"/>
      <c r="AL1597" s="108"/>
      <c r="AM1597" s="118"/>
      <c r="AN1597" s="118"/>
      <c r="AO1597" s="118"/>
      <c r="AP1597" s="118"/>
      <c r="AQ1597" s="118"/>
      <c r="AR1597" s="118"/>
      <c r="AS1597" s="118"/>
      <c r="AT1597" s="118"/>
      <c r="AU1597" s="118"/>
      <c r="AV1597" s="118"/>
      <c r="AW1597" s="118"/>
      <c r="AX1597" s="118"/>
      <c r="AY1597" s="119">
        <f t="shared" si="4"/>
        <v>0</v>
      </c>
      <c r="AZ1597" s="118"/>
    </row>
    <row r="1598">
      <c r="A1598" s="107">
        <f t="shared" si="5"/>
        <v>1597</v>
      </c>
      <c r="B1598" s="108"/>
      <c r="C1598" s="111"/>
      <c r="D1598" s="108"/>
      <c r="E1598" s="108"/>
      <c r="F1598" s="127"/>
      <c r="G1598" s="127"/>
      <c r="H1598" s="111"/>
      <c r="I1598" s="111"/>
      <c r="J1598" s="121"/>
      <c r="K1598" s="121"/>
      <c r="L1598" s="113"/>
      <c r="M1598" s="108"/>
      <c r="N1598" s="127"/>
      <c r="O1598" s="108"/>
      <c r="P1598" s="113"/>
      <c r="Q1598" s="113"/>
      <c r="R1598" s="113"/>
      <c r="S1598" s="108"/>
      <c r="T1598" s="111"/>
      <c r="U1598" s="108"/>
      <c r="V1598" s="108"/>
      <c r="W1598" s="108"/>
      <c r="X1598" s="108"/>
      <c r="Y1598" s="116"/>
      <c r="Z1598" s="128"/>
      <c r="AA1598" s="108"/>
      <c r="AB1598" s="113"/>
      <c r="AC1598" s="113"/>
      <c r="AD1598" s="108"/>
      <c r="AE1598" s="108"/>
      <c r="AF1598" s="108"/>
      <c r="AG1598" s="113"/>
      <c r="AH1598" s="113"/>
      <c r="AI1598" s="113"/>
      <c r="AJ1598" s="108"/>
      <c r="AK1598" s="108"/>
      <c r="AL1598" s="108"/>
      <c r="AM1598" s="118"/>
      <c r="AN1598" s="118"/>
      <c r="AO1598" s="118"/>
      <c r="AP1598" s="118"/>
      <c r="AQ1598" s="118"/>
      <c r="AR1598" s="118"/>
      <c r="AS1598" s="118"/>
      <c r="AT1598" s="118"/>
      <c r="AU1598" s="118"/>
      <c r="AV1598" s="118"/>
      <c r="AW1598" s="118"/>
      <c r="AX1598" s="118"/>
      <c r="AY1598" s="119">
        <f t="shared" si="4"/>
        <v>0</v>
      </c>
      <c r="AZ1598" s="118"/>
    </row>
    <row r="1599">
      <c r="A1599" s="107">
        <f t="shared" si="5"/>
        <v>1598</v>
      </c>
      <c r="B1599" s="108"/>
      <c r="C1599" s="111"/>
      <c r="D1599" s="108"/>
      <c r="E1599" s="108"/>
      <c r="F1599" s="127"/>
      <c r="G1599" s="127"/>
      <c r="H1599" s="111"/>
      <c r="I1599" s="111"/>
      <c r="J1599" s="121"/>
      <c r="K1599" s="121"/>
      <c r="L1599" s="113"/>
      <c r="M1599" s="108"/>
      <c r="N1599" s="127"/>
      <c r="O1599" s="108"/>
      <c r="P1599" s="113"/>
      <c r="Q1599" s="113"/>
      <c r="R1599" s="113"/>
      <c r="S1599" s="108"/>
      <c r="T1599" s="111"/>
      <c r="U1599" s="108"/>
      <c r="V1599" s="108"/>
      <c r="W1599" s="108"/>
      <c r="X1599" s="108"/>
      <c r="Y1599" s="116"/>
      <c r="Z1599" s="128"/>
      <c r="AA1599" s="108"/>
      <c r="AB1599" s="113"/>
      <c r="AC1599" s="113"/>
      <c r="AD1599" s="108"/>
      <c r="AE1599" s="108"/>
      <c r="AF1599" s="108"/>
      <c r="AG1599" s="113"/>
      <c r="AH1599" s="113"/>
      <c r="AI1599" s="113"/>
      <c r="AJ1599" s="108"/>
      <c r="AK1599" s="108"/>
      <c r="AL1599" s="108"/>
      <c r="AM1599" s="118"/>
      <c r="AN1599" s="118"/>
      <c r="AO1599" s="118"/>
      <c r="AP1599" s="118"/>
      <c r="AQ1599" s="118"/>
      <c r="AR1599" s="118"/>
      <c r="AS1599" s="118"/>
      <c r="AT1599" s="118"/>
      <c r="AU1599" s="118"/>
      <c r="AV1599" s="118"/>
      <c r="AW1599" s="118"/>
      <c r="AX1599" s="118"/>
      <c r="AY1599" s="119">
        <f t="shared" si="4"/>
        <v>0</v>
      </c>
      <c r="AZ1599" s="118"/>
    </row>
    <row r="1600">
      <c r="A1600" s="107">
        <f t="shared" si="5"/>
        <v>1599</v>
      </c>
      <c r="B1600" s="108"/>
      <c r="C1600" s="111"/>
      <c r="D1600" s="108"/>
      <c r="E1600" s="108"/>
      <c r="F1600" s="127"/>
      <c r="G1600" s="127"/>
      <c r="H1600" s="111"/>
      <c r="I1600" s="111"/>
      <c r="J1600" s="121"/>
      <c r="K1600" s="121"/>
      <c r="L1600" s="113"/>
      <c r="M1600" s="108"/>
      <c r="N1600" s="127"/>
      <c r="O1600" s="108"/>
      <c r="P1600" s="113"/>
      <c r="Q1600" s="113"/>
      <c r="R1600" s="113"/>
      <c r="S1600" s="108"/>
      <c r="T1600" s="111"/>
      <c r="U1600" s="108"/>
      <c r="V1600" s="108"/>
      <c r="W1600" s="108"/>
      <c r="X1600" s="108"/>
      <c r="Y1600" s="116"/>
      <c r="Z1600" s="128"/>
      <c r="AA1600" s="108"/>
      <c r="AB1600" s="113"/>
      <c r="AC1600" s="113"/>
      <c r="AD1600" s="108"/>
      <c r="AE1600" s="108"/>
      <c r="AF1600" s="108"/>
      <c r="AG1600" s="113"/>
      <c r="AH1600" s="113"/>
      <c r="AI1600" s="113"/>
      <c r="AJ1600" s="108"/>
      <c r="AK1600" s="108"/>
      <c r="AL1600" s="108"/>
      <c r="AM1600" s="118"/>
      <c r="AN1600" s="118"/>
      <c r="AO1600" s="118"/>
      <c r="AP1600" s="118"/>
      <c r="AQ1600" s="118"/>
      <c r="AR1600" s="118"/>
      <c r="AS1600" s="118"/>
      <c r="AT1600" s="118"/>
      <c r="AU1600" s="118"/>
      <c r="AV1600" s="118"/>
      <c r="AW1600" s="118"/>
      <c r="AX1600" s="118"/>
      <c r="AY1600" s="119">
        <f t="shared" si="4"/>
        <v>0</v>
      </c>
      <c r="AZ1600" s="118"/>
    </row>
    <row r="1601">
      <c r="A1601" s="107">
        <f t="shared" si="5"/>
        <v>1600</v>
      </c>
      <c r="B1601" s="108"/>
      <c r="C1601" s="111"/>
      <c r="D1601" s="108"/>
      <c r="E1601" s="108"/>
      <c r="F1601" s="127"/>
      <c r="G1601" s="127"/>
      <c r="H1601" s="111"/>
      <c r="I1601" s="111"/>
      <c r="J1601" s="121"/>
      <c r="K1601" s="121"/>
      <c r="L1601" s="113"/>
      <c r="M1601" s="108"/>
      <c r="N1601" s="127"/>
      <c r="O1601" s="108"/>
      <c r="P1601" s="113"/>
      <c r="Q1601" s="113"/>
      <c r="R1601" s="113"/>
      <c r="S1601" s="108"/>
      <c r="T1601" s="111"/>
      <c r="U1601" s="108"/>
      <c r="V1601" s="108"/>
      <c r="W1601" s="108"/>
      <c r="X1601" s="108"/>
      <c r="Y1601" s="116"/>
      <c r="Z1601" s="128"/>
      <c r="AA1601" s="108"/>
      <c r="AB1601" s="113"/>
      <c r="AC1601" s="113"/>
      <c r="AD1601" s="108"/>
      <c r="AE1601" s="108"/>
      <c r="AF1601" s="108"/>
      <c r="AG1601" s="113"/>
      <c r="AH1601" s="113"/>
      <c r="AI1601" s="113"/>
      <c r="AJ1601" s="108"/>
      <c r="AK1601" s="108"/>
      <c r="AL1601" s="108"/>
      <c r="AM1601" s="118"/>
      <c r="AN1601" s="118"/>
      <c r="AO1601" s="118"/>
      <c r="AP1601" s="118"/>
      <c r="AQ1601" s="118"/>
      <c r="AR1601" s="118"/>
      <c r="AS1601" s="118"/>
      <c r="AT1601" s="118"/>
      <c r="AU1601" s="118"/>
      <c r="AV1601" s="118"/>
      <c r="AW1601" s="118"/>
      <c r="AX1601" s="118"/>
      <c r="AY1601" s="119">
        <f t="shared" si="4"/>
        <v>0</v>
      </c>
      <c r="AZ1601" s="118"/>
    </row>
    <row r="1602">
      <c r="A1602" s="107">
        <f t="shared" si="5"/>
        <v>1601</v>
      </c>
      <c r="B1602" s="108"/>
      <c r="C1602" s="111"/>
      <c r="D1602" s="108"/>
      <c r="E1602" s="108"/>
      <c r="F1602" s="127"/>
      <c r="G1602" s="127"/>
      <c r="H1602" s="111"/>
      <c r="I1602" s="111"/>
      <c r="J1602" s="121"/>
      <c r="K1602" s="121"/>
      <c r="L1602" s="113"/>
      <c r="M1602" s="108"/>
      <c r="N1602" s="127"/>
      <c r="O1602" s="108"/>
      <c r="P1602" s="113"/>
      <c r="Q1602" s="113"/>
      <c r="R1602" s="113"/>
      <c r="S1602" s="108"/>
      <c r="T1602" s="111"/>
      <c r="U1602" s="108"/>
      <c r="V1602" s="108"/>
      <c r="W1602" s="108"/>
      <c r="X1602" s="108"/>
      <c r="Y1602" s="116"/>
      <c r="Z1602" s="128"/>
      <c r="AA1602" s="108"/>
      <c r="AB1602" s="113"/>
      <c r="AC1602" s="113"/>
      <c r="AD1602" s="108"/>
      <c r="AE1602" s="108"/>
      <c r="AF1602" s="108"/>
      <c r="AG1602" s="113"/>
      <c r="AH1602" s="113"/>
      <c r="AI1602" s="113"/>
      <c r="AJ1602" s="108"/>
      <c r="AK1602" s="108"/>
      <c r="AL1602" s="108"/>
      <c r="AM1602" s="118"/>
      <c r="AN1602" s="118"/>
      <c r="AO1602" s="118"/>
      <c r="AP1602" s="118"/>
      <c r="AQ1602" s="118"/>
      <c r="AR1602" s="118"/>
      <c r="AS1602" s="118"/>
      <c r="AT1602" s="118"/>
      <c r="AU1602" s="118"/>
      <c r="AV1602" s="118"/>
      <c r="AW1602" s="118"/>
      <c r="AX1602" s="118"/>
      <c r="AY1602" s="119">
        <f t="shared" si="4"/>
        <v>0</v>
      </c>
      <c r="AZ1602" s="118"/>
    </row>
    <row r="1603">
      <c r="A1603" s="107">
        <f t="shared" si="5"/>
        <v>1602</v>
      </c>
      <c r="B1603" s="108"/>
      <c r="C1603" s="111"/>
      <c r="D1603" s="108"/>
      <c r="E1603" s="108"/>
      <c r="F1603" s="127"/>
      <c r="G1603" s="127"/>
      <c r="H1603" s="111"/>
      <c r="I1603" s="111"/>
      <c r="J1603" s="121"/>
      <c r="K1603" s="121"/>
      <c r="L1603" s="113"/>
      <c r="M1603" s="108"/>
      <c r="N1603" s="127"/>
      <c r="O1603" s="108"/>
      <c r="P1603" s="113"/>
      <c r="Q1603" s="113"/>
      <c r="R1603" s="113"/>
      <c r="S1603" s="108"/>
      <c r="T1603" s="111"/>
      <c r="U1603" s="108"/>
      <c r="V1603" s="108"/>
      <c r="W1603" s="108"/>
      <c r="X1603" s="108"/>
      <c r="Y1603" s="116"/>
      <c r="Z1603" s="128"/>
      <c r="AA1603" s="108"/>
      <c r="AB1603" s="113"/>
      <c r="AC1603" s="113"/>
      <c r="AD1603" s="108"/>
      <c r="AE1603" s="108"/>
      <c r="AF1603" s="108"/>
      <c r="AG1603" s="113"/>
      <c r="AH1603" s="113"/>
      <c r="AI1603" s="113"/>
      <c r="AJ1603" s="108"/>
      <c r="AK1603" s="108"/>
      <c r="AL1603" s="108"/>
      <c r="AM1603" s="118"/>
      <c r="AN1603" s="118"/>
      <c r="AO1603" s="118"/>
      <c r="AP1603" s="118"/>
      <c r="AQ1603" s="118"/>
      <c r="AR1603" s="118"/>
      <c r="AS1603" s="118"/>
      <c r="AT1603" s="118"/>
      <c r="AU1603" s="118"/>
      <c r="AV1603" s="118"/>
      <c r="AW1603" s="118"/>
      <c r="AX1603" s="118"/>
      <c r="AY1603" s="119">
        <f t="shared" si="4"/>
        <v>0</v>
      </c>
      <c r="AZ1603" s="118"/>
    </row>
    <row r="1604">
      <c r="A1604" s="107">
        <f t="shared" si="5"/>
        <v>1603</v>
      </c>
      <c r="B1604" s="108"/>
      <c r="C1604" s="111"/>
      <c r="D1604" s="108"/>
      <c r="E1604" s="108"/>
      <c r="F1604" s="127"/>
      <c r="G1604" s="127"/>
      <c r="H1604" s="111"/>
      <c r="I1604" s="111"/>
      <c r="J1604" s="121"/>
      <c r="K1604" s="121"/>
      <c r="L1604" s="113"/>
      <c r="M1604" s="108"/>
      <c r="N1604" s="127"/>
      <c r="O1604" s="108"/>
      <c r="P1604" s="113"/>
      <c r="Q1604" s="113"/>
      <c r="R1604" s="113"/>
      <c r="S1604" s="108"/>
      <c r="T1604" s="111"/>
      <c r="U1604" s="108"/>
      <c r="V1604" s="108"/>
      <c r="W1604" s="108"/>
      <c r="X1604" s="108"/>
      <c r="Y1604" s="116"/>
      <c r="Z1604" s="128"/>
      <c r="AA1604" s="108"/>
      <c r="AB1604" s="113"/>
      <c r="AC1604" s="113"/>
      <c r="AD1604" s="108"/>
      <c r="AE1604" s="108"/>
      <c r="AF1604" s="108"/>
      <c r="AG1604" s="113"/>
      <c r="AH1604" s="113"/>
      <c r="AI1604" s="113"/>
      <c r="AJ1604" s="108"/>
      <c r="AK1604" s="108"/>
      <c r="AL1604" s="108"/>
      <c r="AM1604" s="118"/>
      <c r="AN1604" s="118"/>
      <c r="AO1604" s="118"/>
      <c r="AP1604" s="118"/>
      <c r="AQ1604" s="118"/>
      <c r="AR1604" s="118"/>
      <c r="AS1604" s="118"/>
      <c r="AT1604" s="118"/>
      <c r="AU1604" s="118"/>
      <c r="AV1604" s="118"/>
      <c r="AW1604" s="118"/>
      <c r="AX1604" s="118"/>
      <c r="AY1604" s="119">
        <f t="shared" si="4"/>
        <v>0</v>
      </c>
      <c r="AZ1604" s="118"/>
    </row>
    <row r="1605">
      <c r="A1605" s="107">
        <f t="shared" si="5"/>
        <v>1604</v>
      </c>
      <c r="B1605" s="108"/>
      <c r="C1605" s="111"/>
      <c r="D1605" s="108"/>
      <c r="E1605" s="108"/>
      <c r="F1605" s="127"/>
      <c r="G1605" s="127"/>
      <c r="H1605" s="111"/>
      <c r="I1605" s="111"/>
      <c r="J1605" s="121"/>
      <c r="K1605" s="121"/>
      <c r="L1605" s="113"/>
      <c r="M1605" s="108"/>
      <c r="N1605" s="127"/>
      <c r="O1605" s="108"/>
      <c r="P1605" s="113"/>
      <c r="Q1605" s="113"/>
      <c r="R1605" s="113"/>
      <c r="S1605" s="108"/>
      <c r="T1605" s="111"/>
      <c r="U1605" s="108"/>
      <c r="V1605" s="108"/>
      <c r="W1605" s="108"/>
      <c r="X1605" s="108"/>
      <c r="Y1605" s="116"/>
      <c r="Z1605" s="128"/>
      <c r="AA1605" s="108"/>
      <c r="AB1605" s="113"/>
      <c r="AC1605" s="113"/>
      <c r="AD1605" s="108"/>
      <c r="AE1605" s="108"/>
      <c r="AF1605" s="108"/>
      <c r="AG1605" s="113"/>
      <c r="AH1605" s="113"/>
      <c r="AI1605" s="113"/>
      <c r="AJ1605" s="108"/>
      <c r="AK1605" s="108"/>
      <c r="AL1605" s="108"/>
      <c r="AM1605" s="118"/>
      <c r="AN1605" s="118"/>
      <c r="AO1605" s="118"/>
      <c r="AP1605" s="118"/>
      <c r="AQ1605" s="118"/>
      <c r="AR1605" s="118"/>
      <c r="AS1605" s="118"/>
      <c r="AT1605" s="118"/>
      <c r="AU1605" s="118"/>
      <c r="AV1605" s="118"/>
      <c r="AW1605" s="118"/>
      <c r="AX1605" s="118"/>
      <c r="AY1605" s="119">
        <f t="shared" si="4"/>
        <v>0</v>
      </c>
      <c r="AZ1605" s="118"/>
    </row>
    <row r="1606">
      <c r="A1606" s="107">
        <f t="shared" si="5"/>
        <v>1605</v>
      </c>
      <c r="B1606" s="108"/>
      <c r="C1606" s="111"/>
      <c r="D1606" s="108"/>
      <c r="E1606" s="108"/>
      <c r="F1606" s="127"/>
      <c r="G1606" s="127"/>
      <c r="H1606" s="111"/>
      <c r="I1606" s="111"/>
      <c r="J1606" s="121"/>
      <c r="K1606" s="121"/>
      <c r="L1606" s="113"/>
      <c r="M1606" s="108"/>
      <c r="N1606" s="127"/>
      <c r="O1606" s="108"/>
      <c r="P1606" s="113"/>
      <c r="Q1606" s="113"/>
      <c r="R1606" s="113"/>
      <c r="S1606" s="108"/>
      <c r="T1606" s="111"/>
      <c r="U1606" s="108"/>
      <c r="V1606" s="108"/>
      <c r="W1606" s="108"/>
      <c r="X1606" s="108"/>
      <c r="Y1606" s="116"/>
      <c r="Z1606" s="128"/>
      <c r="AA1606" s="108"/>
      <c r="AB1606" s="113"/>
      <c r="AC1606" s="113"/>
      <c r="AD1606" s="108"/>
      <c r="AE1606" s="108"/>
      <c r="AF1606" s="108"/>
      <c r="AG1606" s="113"/>
      <c r="AH1606" s="113"/>
      <c r="AI1606" s="113"/>
      <c r="AJ1606" s="108"/>
      <c r="AK1606" s="108"/>
      <c r="AL1606" s="108"/>
      <c r="AM1606" s="118"/>
      <c r="AN1606" s="118"/>
      <c r="AO1606" s="118"/>
      <c r="AP1606" s="118"/>
      <c r="AQ1606" s="118"/>
      <c r="AR1606" s="118"/>
      <c r="AS1606" s="118"/>
      <c r="AT1606" s="118"/>
      <c r="AU1606" s="118"/>
      <c r="AV1606" s="118"/>
      <c r="AW1606" s="118"/>
      <c r="AX1606" s="118"/>
      <c r="AY1606" s="119">
        <f t="shared" si="4"/>
        <v>0</v>
      </c>
      <c r="AZ1606" s="118"/>
    </row>
    <row r="1607">
      <c r="A1607" s="107">
        <f t="shared" si="5"/>
        <v>1606</v>
      </c>
      <c r="B1607" s="108"/>
      <c r="C1607" s="111"/>
      <c r="D1607" s="108"/>
      <c r="E1607" s="108"/>
      <c r="F1607" s="127"/>
      <c r="G1607" s="127"/>
      <c r="H1607" s="111"/>
      <c r="I1607" s="111"/>
      <c r="J1607" s="121"/>
      <c r="K1607" s="121"/>
      <c r="L1607" s="113"/>
      <c r="M1607" s="108"/>
      <c r="N1607" s="127"/>
      <c r="O1607" s="108"/>
      <c r="P1607" s="113"/>
      <c r="Q1607" s="113"/>
      <c r="R1607" s="113"/>
      <c r="S1607" s="108"/>
      <c r="T1607" s="111"/>
      <c r="U1607" s="108"/>
      <c r="V1607" s="108"/>
      <c r="W1607" s="108"/>
      <c r="X1607" s="108"/>
      <c r="Y1607" s="116"/>
      <c r="Z1607" s="128"/>
      <c r="AA1607" s="108"/>
      <c r="AB1607" s="113"/>
      <c r="AC1607" s="113"/>
      <c r="AD1607" s="108"/>
      <c r="AE1607" s="108"/>
      <c r="AF1607" s="108"/>
      <c r="AG1607" s="113"/>
      <c r="AH1607" s="113"/>
      <c r="AI1607" s="113"/>
      <c r="AJ1607" s="108"/>
      <c r="AK1607" s="108"/>
      <c r="AL1607" s="108"/>
      <c r="AM1607" s="118"/>
      <c r="AN1607" s="118"/>
      <c r="AO1607" s="118"/>
      <c r="AP1607" s="118"/>
      <c r="AQ1607" s="118"/>
      <c r="AR1607" s="118"/>
      <c r="AS1607" s="118"/>
      <c r="AT1607" s="118"/>
      <c r="AU1607" s="118"/>
      <c r="AV1607" s="118"/>
      <c r="AW1607" s="118"/>
      <c r="AX1607" s="118"/>
      <c r="AY1607" s="119">
        <f t="shared" si="4"/>
        <v>0</v>
      </c>
      <c r="AZ1607" s="118"/>
    </row>
    <row r="1608">
      <c r="A1608" s="107">
        <f t="shared" si="5"/>
        <v>1607</v>
      </c>
      <c r="B1608" s="108"/>
      <c r="C1608" s="111"/>
      <c r="D1608" s="108"/>
      <c r="E1608" s="108"/>
      <c r="F1608" s="127"/>
      <c r="G1608" s="127"/>
      <c r="H1608" s="111"/>
      <c r="I1608" s="111"/>
      <c r="J1608" s="121"/>
      <c r="K1608" s="121"/>
      <c r="L1608" s="113"/>
      <c r="M1608" s="108"/>
      <c r="N1608" s="127"/>
      <c r="O1608" s="108"/>
      <c r="P1608" s="113"/>
      <c r="Q1608" s="113"/>
      <c r="R1608" s="113"/>
      <c r="S1608" s="108"/>
      <c r="T1608" s="111"/>
      <c r="U1608" s="108"/>
      <c r="V1608" s="108"/>
      <c r="W1608" s="108"/>
      <c r="X1608" s="108"/>
      <c r="Y1608" s="116"/>
      <c r="Z1608" s="128"/>
      <c r="AA1608" s="108"/>
      <c r="AB1608" s="113"/>
      <c r="AC1608" s="113"/>
      <c r="AD1608" s="108"/>
      <c r="AE1608" s="108"/>
      <c r="AF1608" s="108"/>
      <c r="AG1608" s="113"/>
      <c r="AH1608" s="113"/>
      <c r="AI1608" s="113"/>
      <c r="AJ1608" s="108"/>
      <c r="AK1608" s="108"/>
      <c r="AL1608" s="108"/>
      <c r="AM1608" s="118"/>
      <c r="AN1608" s="118"/>
      <c r="AO1608" s="118"/>
      <c r="AP1608" s="118"/>
      <c r="AQ1608" s="118"/>
      <c r="AR1608" s="118"/>
      <c r="AS1608" s="118"/>
      <c r="AT1608" s="118"/>
      <c r="AU1608" s="118"/>
      <c r="AV1608" s="118"/>
      <c r="AW1608" s="118"/>
      <c r="AX1608" s="118"/>
      <c r="AY1608" s="119">
        <f t="shared" si="4"/>
        <v>0</v>
      </c>
      <c r="AZ1608" s="118"/>
    </row>
    <row r="1609">
      <c r="A1609" s="107">
        <f t="shared" si="5"/>
        <v>1608</v>
      </c>
      <c r="B1609" s="108"/>
      <c r="C1609" s="111"/>
      <c r="D1609" s="108"/>
      <c r="E1609" s="108"/>
      <c r="F1609" s="127"/>
      <c r="G1609" s="127"/>
      <c r="H1609" s="111"/>
      <c r="I1609" s="111"/>
      <c r="J1609" s="121"/>
      <c r="K1609" s="121"/>
      <c r="L1609" s="113"/>
      <c r="M1609" s="108"/>
      <c r="N1609" s="127"/>
      <c r="O1609" s="108"/>
      <c r="P1609" s="113"/>
      <c r="Q1609" s="113"/>
      <c r="R1609" s="113"/>
      <c r="S1609" s="108"/>
      <c r="T1609" s="111"/>
      <c r="U1609" s="108"/>
      <c r="V1609" s="108"/>
      <c r="W1609" s="108"/>
      <c r="X1609" s="108"/>
      <c r="Y1609" s="116"/>
      <c r="Z1609" s="128"/>
      <c r="AA1609" s="108"/>
      <c r="AB1609" s="113"/>
      <c r="AC1609" s="113"/>
      <c r="AD1609" s="108"/>
      <c r="AE1609" s="108"/>
      <c r="AF1609" s="108"/>
      <c r="AG1609" s="113"/>
      <c r="AH1609" s="113"/>
      <c r="AI1609" s="113"/>
      <c r="AJ1609" s="108"/>
      <c r="AK1609" s="108"/>
      <c r="AL1609" s="108"/>
      <c r="AM1609" s="118"/>
      <c r="AN1609" s="118"/>
      <c r="AO1609" s="118"/>
      <c r="AP1609" s="118"/>
      <c r="AQ1609" s="118"/>
      <c r="AR1609" s="118"/>
      <c r="AS1609" s="118"/>
      <c r="AT1609" s="118"/>
      <c r="AU1609" s="118"/>
      <c r="AV1609" s="118"/>
      <c r="AW1609" s="118"/>
      <c r="AX1609" s="118"/>
      <c r="AY1609" s="119">
        <f t="shared" si="4"/>
        <v>0</v>
      </c>
      <c r="AZ1609" s="118"/>
    </row>
    <row r="1610">
      <c r="A1610" s="107">
        <f t="shared" si="5"/>
        <v>1609</v>
      </c>
      <c r="B1610" s="108"/>
      <c r="C1610" s="111"/>
      <c r="D1610" s="108"/>
      <c r="E1610" s="108"/>
      <c r="F1610" s="127"/>
      <c r="G1610" s="127"/>
      <c r="H1610" s="111"/>
      <c r="I1610" s="111"/>
      <c r="J1610" s="121"/>
      <c r="K1610" s="121"/>
      <c r="L1610" s="113"/>
      <c r="M1610" s="108"/>
      <c r="N1610" s="127"/>
      <c r="O1610" s="108"/>
      <c r="P1610" s="113"/>
      <c r="Q1610" s="113"/>
      <c r="R1610" s="113"/>
      <c r="S1610" s="108"/>
      <c r="T1610" s="111"/>
      <c r="U1610" s="108"/>
      <c r="V1610" s="108"/>
      <c r="W1610" s="108"/>
      <c r="X1610" s="108"/>
      <c r="Y1610" s="116"/>
      <c r="Z1610" s="128"/>
      <c r="AA1610" s="108"/>
      <c r="AB1610" s="113"/>
      <c r="AC1610" s="113"/>
      <c r="AD1610" s="108"/>
      <c r="AE1610" s="108"/>
      <c r="AF1610" s="108"/>
      <c r="AG1610" s="113"/>
      <c r="AH1610" s="113"/>
      <c r="AI1610" s="113"/>
      <c r="AJ1610" s="108"/>
      <c r="AK1610" s="108"/>
      <c r="AL1610" s="108"/>
      <c r="AM1610" s="118"/>
      <c r="AN1610" s="118"/>
      <c r="AO1610" s="118"/>
      <c r="AP1610" s="118"/>
      <c r="AQ1610" s="118"/>
      <c r="AR1610" s="118"/>
      <c r="AS1610" s="118"/>
      <c r="AT1610" s="118"/>
      <c r="AU1610" s="118"/>
      <c r="AV1610" s="118"/>
      <c r="AW1610" s="118"/>
      <c r="AX1610" s="118"/>
      <c r="AY1610" s="119">
        <f t="shared" si="4"/>
        <v>0</v>
      </c>
      <c r="AZ1610" s="118"/>
    </row>
    <row r="1611">
      <c r="A1611" s="107">
        <f t="shared" si="5"/>
        <v>1610</v>
      </c>
      <c r="B1611" s="108"/>
      <c r="C1611" s="111"/>
      <c r="D1611" s="108"/>
      <c r="E1611" s="108"/>
      <c r="F1611" s="127"/>
      <c r="G1611" s="127"/>
      <c r="H1611" s="111"/>
      <c r="I1611" s="111"/>
      <c r="J1611" s="121"/>
      <c r="K1611" s="121"/>
      <c r="L1611" s="113"/>
      <c r="M1611" s="108"/>
      <c r="N1611" s="127"/>
      <c r="O1611" s="108"/>
      <c r="P1611" s="113"/>
      <c r="Q1611" s="113"/>
      <c r="R1611" s="113"/>
      <c r="S1611" s="108"/>
      <c r="T1611" s="111"/>
      <c r="U1611" s="108"/>
      <c r="V1611" s="108"/>
      <c r="W1611" s="108"/>
      <c r="X1611" s="108"/>
      <c r="Y1611" s="116"/>
      <c r="Z1611" s="128"/>
      <c r="AA1611" s="108"/>
      <c r="AB1611" s="113"/>
      <c r="AC1611" s="113"/>
      <c r="AD1611" s="108"/>
      <c r="AE1611" s="108"/>
      <c r="AF1611" s="108"/>
      <c r="AG1611" s="113"/>
      <c r="AH1611" s="113"/>
      <c r="AI1611" s="113"/>
      <c r="AJ1611" s="108"/>
      <c r="AK1611" s="108"/>
      <c r="AL1611" s="108"/>
      <c r="AM1611" s="118"/>
      <c r="AN1611" s="118"/>
      <c r="AO1611" s="118"/>
      <c r="AP1611" s="118"/>
      <c r="AQ1611" s="118"/>
      <c r="AR1611" s="118"/>
      <c r="AS1611" s="118"/>
      <c r="AT1611" s="118"/>
      <c r="AU1611" s="118"/>
      <c r="AV1611" s="118"/>
      <c r="AW1611" s="118"/>
      <c r="AX1611" s="118"/>
      <c r="AY1611" s="119">
        <f t="shared" si="4"/>
        <v>0</v>
      </c>
      <c r="AZ1611" s="118"/>
    </row>
    <row r="1612">
      <c r="A1612" s="107">
        <f t="shared" si="5"/>
        <v>1611</v>
      </c>
      <c r="B1612" s="108"/>
      <c r="C1612" s="111"/>
      <c r="D1612" s="108"/>
      <c r="E1612" s="108"/>
      <c r="F1612" s="127"/>
      <c r="G1612" s="127"/>
      <c r="H1612" s="111"/>
      <c r="I1612" s="111"/>
      <c r="J1612" s="121"/>
      <c r="K1612" s="121"/>
      <c r="L1612" s="113"/>
      <c r="M1612" s="108"/>
      <c r="N1612" s="127"/>
      <c r="O1612" s="108"/>
      <c r="P1612" s="113"/>
      <c r="Q1612" s="113"/>
      <c r="R1612" s="113"/>
      <c r="S1612" s="108"/>
      <c r="T1612" s="111"/>
      <c r="U1612" s="108"/>
      <c r="V1612" s="108"/>
      <c r="W1612" s="108"/>
      <c r="X1612" s="108"/>
      <c r="Y1612" s="116"/>
      <c r="Z1612" s="128"/>
      <c r="AA1612" s="108"/>
      <c r="AB1612" s="113"/>
      <c r="AC1612" s="113"/>
      <c r="AD1612" s="108"/>
      <c r="AE1612" s="108"/>
      <c r="AF1612" s="108"/>
      <c r="AG1612" s="113"/>
      <c r="AH1612" s="113"/>
      <c r="AI1612" s="113"/>
      <c r="AJ1612" s="108"/>
      <c r="AK1612" s="108"/>
      <c r="AL1612" s="108"/>
      <c r="AM1612" s="118"/>
      <c r="AN1612" s="118"/>
      <c r="AO1612" s="118"/>
      <c r="AP1612" s="118"/>
      <c r="AQ1612" s="118"/>
      <c r="AR1612" s="118"/>
      <c r="AS1612" s="118"/>
      <c r="AT1612" s="118"/>
      <c r="AU1612" s="118"/>
      <c r="AV1612" s="118"/>
      <c r="AW1612" s="118"/>
      <c r="AX1612" s="118"/>
      <c r="AY1612" s="119">
        <f t="shared" si="4"/>
        <v>0</v>
      </c>
      <c r="AZ1612" s="118"/>
    </row>
    <row r="1613">
      <c r="A1613" s="107">
        <f t="shared" si="5"/>
        <v>1612</v>
      </c>
      <c r="B1613" s="108"/>
      <c r="C1613" s="111"/>
      <c r="D1613" s="108"/>
      <c r="E1613" s="108"/>
      <c r="F1613" s="127"/>
      <c r="G1613" s="127"/>
      <c r="H1613" s="111"/>
      <c r="I1613" s="111"/>
      <c r="J1613" s="121"/>
      <c r="K1613" s="121"/>
      <c r="L1613" s="113"/>
      <c r="M1613" s="108"/>
      <c r="N1613" s="127"/>
      <c r="O1613" s="108"/>
      <c r="P1613" s="113"/>
      <c r="Q1613" s="113"/>
      <c r="R1613" s="113"/>
      <c r="S1613" s="108"/>
      <c r="T1613" s="111"/>
      <c r="U1613" s="108"/>
      <c r="V1613" s="108"/>
      <c r="W1613" s="108"/>
      <c r="X1613" s="108"/>
      <c r="Y1613" s="116"/>
      <c r="Z1613" s="128"/>
      <c r="AA1613" s="108"/>
      <c r="AB1613" s="113"/>
      <c r="AC1613" s="113"/>
      <c r="AD1613" s="108"/>
      <c r="AE1613" s="108"/>
      <c r="AF1613" s="108"/>
      <c r="AG1613" s="113"/>
      <c r="AH1613" s="113"/>
      <c r="AI1613" s="113"/>
      <c r="AJ1613" s="108"/>
      <c r="AK1613" s="108"/>
      <c r="AL1613" s="108"/>
      <c r="AM1613" s="118"/>
      <c r="AN1613" s="118"/>
      <c r="AO1613" s="118"/>
      <c r="AP1613" s="118"/>
      <c r="AQ1613" s="118"/>
      <c r="AR1613" s="118"/>
      <c r="AS1613" s="118"/>
      <c r="AT1613" s="118"/>
      <c r="AU1613" s="118"/>
      <c r="AV1613" s="118"/>
      <c r="AW1613" s="118"/>
      <c r="AX1613" s="118"/>
      <c r="AY1613" s="119">
        <f t="shared" si="4"/>
        <v>0</v>
      </c>
      <c r="AZ1613" s="118"/>
    </row>
    <row r="1614">
      <c r="A1614" s="107">
        <f t="shared" si="5"/>
        <v>1613</v>
      </c>
      <c r="B1614" s="108"/>
      <c r="C1614" s="111"/>
      <c r="D1614" s="108"/>
      <c r="E1614" s="108"/>
      <c r="F1614" s="127"/>
      <c r="G1614" s="127"/>
      <c r="H1614" s="111"/>
      <c r="I1614" s="111"/>
      <c r="J1614" s="121"/>
      <c r="K1614" s="121"/>
      <c r="L1614" s="113"/>
      <c r="M1614" s="108"/>
      <c r="N1614" s="127"/>
      <c r="O1614" s="108"/>
      <c r="P1614" s="113"/>
      <c r="Q1614" s="113"/>
      <c r="R1614" s="113"/>
      <c r="S1614" s="108"/>
      <c r="T1614" s="111"/>
      <c r="U1614" s="108"/>
      <c r="V1614" s="108"/>
      <c r="W1614" s="108"/>
      <c r="X1614" s="108"/>
      <c r="Y1614" s="116"/>
      <c r="Z1614" s="128"/>
      <c r="AA1614" s="108"/>
      <c r="AB1614" s="113"/>
      <c r="AC1614" s="113"/>
      <c r="AD1614" s="108"/>
      <c r="AE1614" s="108"/>
      <c r="AF1614" s="108"/>
      <c r="AG1614" s="113"/>
      <c r="AH1614" s="113"/>
      <c r="AI1614" s="113"/>
      <c r="AJ1614" s="108"/>
      <c r="AK1614" s="108"/>
      <c r="AL1614" s="108"/>
      <c r="AM1614" s="118"/>
      <c r="AN1614" s="118"/>
      <c r="AO1614" s="118"/>
      <c r="AP1614" s="118"/>
      <c r="AQ1614" s="118"/>
      <c r="AR1614" s="118"/>
      <c r="AS1614" s="118"/>
      <c r="AT1614" s="118"/>
      <c r="AU1614" s="118"/>
      <c r="AV1614" s="118"/>
      <c r="AW1614" s="118"/>
      <c r="AX1614" s="118"/>
      <c r="AY1614" s="119">
        <f t="shared" si="4"/>
        <v>0</v>
      </c>
      <c r="AZ1614" s="118"/>
    </row>
    <row r="1615">
      <c r="A1615" s="107">
        <f t="shared" si="5"/>
        <v>1614</v>
      </c>
      <c r="B1615" s="108"/>
      <c r="C1615" s="111"/>
      <c r="D1615" s="108"/>
      <c r="E1615" s="108"/>
      <c r="F1615" s="127"/>
      <c r="G1615" s="127"/>
      <c r="H1615" s="111"/>
      <c r="I1615" s="111"/>
      <c r="J1615" s="121"/>
      <c r="K1615" s="121"/>
      <c r="L1615" s="113"/>
      <c r="M1615" s="108"/>
      <c r="N1615" s="127"/>
      <c r="O1615" s="108"/>
      <c r="P1615" s="113"/>
      <c r="Q1615" s="113"/>
      <c r="R1615" s="113"/>
      <c r="S1615" s="108"/>
      <c r="T1615" s="111"/>
      <c r="U1615" s="108"/>
      <c r="V1615" s="108"/>
      <c r="W1615" s="108"/>
      <c r="X1615" s="108"/>
      <c r="Y1615" s="116"/>
      <c r="Z1615" s="128"/>
      <c r="AA1615" s="108"/>
      <c r="AB1615" s="113"/>
      <c r="AC1615" s="113"/>
      <c r="AD1615" s="108"/>
      <c r="AE1615" s="108"/>
      <c r="AF1615" s="108"/>
      <c r="AG1615" s="113"/>
      <c r="AH1615" s="113"/>
      <c r="AI1615" s="113"/>
      <c r="AJ1615" s="108"/>
      <c r="AK1615" s="108"/>
      <c r="AL1615" s="108"/>
      <c r="AM1615" s="118"/>
      <c r="AN1615" s="118"/>
      <c r="AO1615" s="118"/>
      <c r="AP1615" s="118"/>
      <c r="AQ1615" s="118"/>
      <c r="AR1615" s="118"/>
      <c r="AS1615" s="118"/>
      <c r="AT1615" s="118"/>
      <c r="AU1615" s="118"/>
      <c r="AV1615" s="118"/>
      <c r="AW1615" s="118"/>
      <c r="AX1615" s="118"/>
      <c r="AY1615" s="119">
        <f t="shared" si="4"/>
        <v>0</v>
      </c>
      <c r="AZ1615" s="118"/>
    </row>
    <row r="1616">
      <c r="A1616" s="107">
        <f t="shared" si="5"/>
        <v>1615</v>
      </c>
      <c r="B1616" s="108"/>
      <c r="C1616" s="111"/>
      <c r="D1616" s="108"/>
      <c r="E1616" s="108"/>
      <c r="F1616" s="127"/>
      <c r="G1616" s="127"/>
      <c r="H1616" s="111"/>
      <c r="I1616" s="111"/>
      <c r="J1616" s="121"/>
      <c r="K1616" s="121"/>
      <c r="L1616" s="113"/>
      <c r="M1616" s="108"/>
      <c r="N1616" s="127"/>
      <c r="O1616" s="108"/>
      <c r="P1616" s="113"/>
      <c r="Q1616" s="113"/>
      <c r="R1616" s="113"/>
      <c r="S1616" s="108"/>
      <c r="T1616" s="111"/>
      <c r="U1616" s="108"/>
      <c r="V1616" s="108"/>
      <c r="W1616" s="108"/>
      <c r="X1616" s="108"/>
      <c r="Y1616" s="116"/>
      <c r="Z1616" s="128"/>
      <c r="AA1616" s="108"/>
      <c r="AB1616" s="113"/>
      <c r="AC1616" s="113"/>
      <c r="AD1616" s="108"/>
      <c r="AE1616" s="108"/>
      <c r="AF1616" s="108"/>
      <c r="AG1616" s="113"/>
      <c r="AH1616" s="113"/>
      <c r="AI1616" s="113"/>
      <c r="AJ1616" s="108"/>
      <c r="AK1616" s="108"/>
      <c r="AL1616" s="108"/>
      <c r="AM1616" s="118"/>
      <c r="AN1616" s="118"/>
      <c r="AO1616" s="118"/>
      <c r="AP1616" s="118"/>
      <c r="AQ1616" s="118"/>
      <c r="AR1616" s="118"/>
      <c r="AS1616" s="118"/>
      <c r="AT1616" s="118"/>
      <c r="AU1616" s="118"/>
      <c r="AV1616" s="118"/>
      <c r="AW1616" s="118"/>
      <c r="AX1616" s="118"/>
      <c r="AY1616" s="119">
        <f t="shared" si="4"/>
        <v>0</v>
      </c>
      <c r="AZ1616" s="118"/>
    </row>
    <row r="1617">
      <c r="A1617" s="107">
        <f t="shared" si="5"/>
        <v>1616</v>
      </c>
      <c r="B1617" s="108"/>
      <c r="C1617" s="111"/>
      <c r="D1617" s="108"/>
      <c r="E1617" s="108"/>
      <c r="F1617" s="127"/>
      <c r="G1617" s="127"/>
      <c r="H1617" s="111"/>
      <c r="I1617" s="111"/>
      <c r="J1617" s="121"/>
      <c r="K1617" s="121"/>
      <c r="L1617" s="113"/>
      <c r="M1617" s="108"/>
      <c r="N1617" s="127"/>
      <c r="O1617" s="108"/>
      <c r="P1617" s="113"/>
      <c r="Q1617" s="113"/>
      <c r="R1617" s="113"/>
      <c r="S1617" s="108"/>
      <c r="T1617" s="111"/>
      <c r="U1617" s="108"/>
      <c r="V1617" s="108"/>
      <c r="W1617" s="108"/>
      <c r="X1617" s="108"/>
      <c r="Y1617" s="116"/>
      <c r="Z1617" s="128"/>
      <c r="AA1617" s="108"/>
      <c r="AB1617" s="113"/>
      <c r="AC1617" s="113"/>
      <c r="AD1617" s="108"/>
      <c r="AE1617" s="108"/>
      <c r="AF1617" s="108"/>
      <c r="AG1617" s="113"/>
      <c r="AH1617" s="113"/>
      <c r="AI1617" s="113"/>
      <c r="AJ1617" s="108"/>
      <c r="AK1617" s="108"/>
      <c r="AL1617" s="108"/>
      <c r="AM1617" s="118"/>
      <c r="AN1617" s="118"/>
      <c r="AO1617" s="118"/>
      <c r="AP1617" s="118"/>
      <c r="AQ1617" s="118"/>
      <c r="AR1617" s="118"/>
      <c r="AS1617" s="118"/>
      <c r="AT1617" s="118"/>
      <c r="AU1617" s="118"/>
      <c r="AV1617" s="118"/>
      <c r="AW1617" s="118"/>
      <c r="AX1617" s="118"/>
      <c r="AY1617" s="119">
        <f t="shared" si="4"/>
        <v>0</v>
      </c>
      <c r="AZ1617" s="118"/>
    </row>
    <row r="1618">
      <c r="A1618" s="107">
        <f t="shared" si="5"/>
        <v>1617</v>
      </c>
      <c r="B1618" s="108"/>
      <c r="C1618" s="111"/>
      <c r="D1618" s="108"/>
      <c r="E1618" s="108"/>
      <c r="F1618" s="127"/>
      <c r="G1618" s="127"/>
      <c r="H1618" s="111"/>
      <c r="I1618" s="111"/>
      <c r="J1618" s="121"/>
      <c r="K1618" s="121"/>
      <c r="L1618" s="113"/>
      <c r="M1618" s="108"/>
      <c r="N1618" s="127"/>
      <c r="O1618" s="108"/>
      <c r="P1618" s="113"/>
      <c r="Q1618" s="113"/>
      <c r="R1618" s="113"/>
      <c r="S1618" s="108"/>
      <c r="T1618" s="111"/>
      <c r="U1618" s="108"/>
      <c r="V1618" s="108"/>
      <c r="W1618" s="108"/>
      <c r="X1618" s="108"/>
      <c r="Y1618" s="116"/>
      <c r="Z1618" s="128"/>
      <c r="AA1618" s="108"/>
      <c r="AB1618" s="113"/>
      <c r="AC1618" s="113"/>
      <c r="AD1618" s="108"/>
      <c r="AE1618" s="108"/>
      <c r="AF1618" s="108"/>
      <c r="AG1618" s="113"/>
      <c r="AH1618" s="113"/>
      <c r="AI1618" s="113"/>
      <c r="AJ1618" s="108"/>
      <c r="AK1618" s="108"/>
      <c r="AL1618" s="108"/>
      <c r="AM1618" s="118"/>
      <c r="AN1618" s="118"/>
      <c r="AO1618" s="118"/>
      <c r="AP1618" s="118"/>
      <c r="AQ1618" s="118"/>
      <c r="AR1618" s="118"/>
      <c r="AS1618" s="118"/>
      <c r="AT1618" s="118"/>
      <c r="AU1618" s="118"/>
      <c r="AV1618" s="118"/>
      <c r="AW1618" s="118"/>
      <c r="AX1618" s="118"/>
      <c r="AY1618" s="119">
        <f t="shared" si="4"/>
        <v>0</v>
      </c>
      <c r="AZ1618" s="118"/>
    </row>
    <row r="1619">
      <c r="A1619" s="107">
        <f t="shared" si="5"/>
        <v>1618</v>
      </c>
      <c r="B1619" s="108"/>
      <c r="C1619" s="111"/>
      <c r="D1619" s="108"/>
      <c r="E1619" s="108"/>
      <c r="F1619" s="127"/>
      <c r="G1619" s="127"/>
      <c r="H1619" s="111"/>
      <c r="I1619" s="111"/>
      <c r="J1619" s="121"/>
      <c r="K1619" s="121"/>
      <c r="L1619" s="113"/>
      <c r="M1619" s="108"/>
      <c r="N1619" s="127"/>
      <c r="O1619" s="108"/>
      <c r="P1619" s="113"/>
      <c r="Q1619" s="113"/>
      <c r="R1619" s="113"/>
      <c r="S1619" s="108"/>
      <c r="T1619" s="111"/>
      <c r="U1619" s="108"/>
      <c r="V1619" s="108"/>
      <c r="W1619" s="108"/>
      <c r="X1619" s="108"/>
      <c r="Y1619" s="116"/>
      <c r="Z1619" s="128"/>
      <c r="AA1619" s="108"/>
      <c r="AB1619" s="113"/>
      <c r="AC1619" s="113"/>
      <c r="AD1619" s="108"/>
      <c r="AE1619" s="108"/>
      <c r="AF1619" s="108"/>
      <c r="AG1619" s="113"/>
      <c r="AH1619" s="113"/>
      <c r="AI1619" s="113"/>
      <c r="AJ1619" s="108"/>
      <c r="AK1619" s="108"/>
      <c r="AL1619" s="108"/>
      <c r="AM1619" s="118"/>
      <c r="AN1619" s="118"/>
      <c r="AO1619" s="118"/>
      <c r="AP1619" s="118"/>
      <c r="AQ1619" s="118"/>
      <c r="AR1619" s="118"/>
      <c r="AS1619" s="118"/>
      <c r="AT1619" s="118"/>
      <c r="AU1619" s="118"/>
      <c r="AV1619" s="118"/>
      <c r="AW1619" s="118"/>
      <c r="AX1619" s="118"/>
      <c r="AY1619" s="119">
        <f t="shared" si="4"/>
        <v>0</v>
      </c>
      <c r="AZ1619" s="118"/>
    </row>
    <row r="1620">
      <c r="A1620" s="107">
        <f t="shared" si="5"/>
        <v>1619</v>
      </c>
      <c r="B1620" s="108"/>
      <c r="C1620" s="111"/>
      <c r="D1620" s="108"/>
      <c r="E1620" s="108"/>
      <c r="F1620" s="127"/>
      <c r="G1620" s="127"/>
      <c r="H1620" s="111"/>
      <c r="I1620" s="111"/>
      <c r="J1620" s="121"/>
      <c r="K1620" s="121"/>
      <c r="L1620" s="113"/>
      <c r="M1620" s="108"/>
      <c r="N1620" s="127"/>
      <c r="O1620" s="108"/>
      <c r="P1620" s="113"/>
      <c r="Q1620" s="113"/>
      <c r="R1620" s="113"/>
      <c r="S1620" s="108"/>
      <c r="T1620" s="111"/>
      <c r="U1620" s="108"/>
      <c r="V1620" s="108"/>
      <c r="W1620" s="108"/>
      <c r="X1620" s="108"/>
      <c r="Y1620" s="116"/>
      <c r="Z1620" s="128"/>
      <c r="AA1620" s="108"/>
      <c r="AB1620" s="113"/>
      <c r="AC1620" s="113"/>
      <c r="AD1620" s="108"/>
      <c r="AE1620" s="108"/>
      <c r="AF1620" s="108"/>
      <c r="AG1620" s="113"/>
      <c r="AH1620" s="113"/>
      <c r="AI1620" s="113"/>
      <c r="AJ1620" s="108"/>
      <c r="AK1620" s="108"/>
      <c r="AL1620" s="108"/>
      <c r="AM1620" s="118"/>
      <c r="AN1620" s="118"/>
      <c r="AO1620" s="118"/>
      <c r="AP1620" s="118"/>
      <c r="AQ1620" s="118"/>
      <c r="AR1620" s="118"/>
      <c r="AS1620" s="118"/>
      <c r="AT1620" s="118"/>
      <c r="AU1620" s="118"/>
      <c r="AV1620" s="118"/>
      <c r="AW1620" s="118"/>
      <c r="AX1620" s="118"/>
      <c r="AY1620" s="119">
        <f t="shared" si="4"/>
        <v>0</v>
      </c>
      <c r="AZ1620" s="118"/>
    </row>
    <row r="1621">
      <c r="A1621" s="107">
        <f t="shared" si="5"/>
        <v>1620</v>
      </c>
      <c r="B1621" s="108"/>
      <c r="C1621" s="111"/>
      <c r="D1621" s="108"/>
      <c r="E1621" s="108"/>
      <c r="F1621" s="127"/>
      <c r="G1621" s="127"/>
      <c r="H1621" s="111"/>
      <c r="I1621" s="111"/>
      <c r="J1621" s="121"/>
      <c r="K1621" s="121"/>
      <c r="L1621" s="113"/>
      <c r="M1621" s="108"/>
      <c r="N1621" s="127"/>
      <c r="O1621" s="108"/>
      <c r="P1621" s="113"/>
      <c r="Q1621" s="113"/>
      <c r="R1621" s="113"/>
      <c r="S1621" s="108"/>
      <c r="T1621" s="111"/>
      <c r="U1621" s="108"/>
      <c r="V1621" s="108"/>
      <c r="W1621" s="108"/>
      <c r="X1621" s="108"/>
      <c r="Y1621" s="116"/>
      <c r="Z1621" s="128"/>
      <c r="AA1621" s="108"/>
      <c r="AB1621" s="113"/>
      <c r="AC1621" s="113"/>
      <c r="AD1621" s="108"/>
      <c r="AE1621" s="108"/>
      <c r="AF1621" s="108"/>
      <c r="AG1621" s="113"/>
      <c r="AH1621" s="113"/>
      <c r="AI1621" s="113"/>
      <c r="AJ1621" s="108"/>
      <c r="AK1621" s="108"/>
      <c r="AL1621" s="108"/>
      <c r="AM1621" s="118"/>
      <c r="AN1621" s="118"/>
      <c r="AO1621" s="118"/>
      <c r="AP1621" s="118"/>
      <c r="AQ1621" s="118"/>
      <c r="AR1621" s="118"/>
      <c r="AS1621" s="118"/>
      <c r="AT1621" s="118"/>
      <c r="AU1621" s="118"/>
      <c r="AV1621" s="118"/>
      <c r="AW1621" s="118"/>
      <c r="AX1621" s="118"/>
      <c r="AY1621" s="119">
        <f t="shared" si="4"/>
        <v>0</v>
      </c>
      <c r="AZ1621" s="118"/>
    </row>
    <row r="1622">
      <c r="A1622" s="107">
        <f t="shared" si="5"/>
        <v>1621</v>
      </c>
      <c r="B1622" s="108"/>
      <c r="C1622" s="111"/>
      <c r="D1622" s="108"/>
      <c r="E1622" s="108"/>
      <c r="F1622" s="127"/>
      <c r="G1622" s="127"/>
      <c r="H1622" s="111"/>
      <c r="I1622" s="111"/>
      <c r="J1622" s="121"/>
      <c r="K1622" s="121"/>
      <c r="L1622" s="113"/>
      <c r="M1622" s="108"/>
      <c r="N1622" s="127"/>
      <c r="O1622" s="108"/>
      <c r="P1622" s="113"/>
      <c r="Q1622" s="113"/>
      <c r="R1622" s="113"/>
      <c r="S1622" s="108"/>
      <c r="T1622" s="111"/>
      <c r="U1622" s="108"/>
      <c r="V1622" s="108"/>
      <c r="W1622" s="108"/>
      <c r="X1622" s="108"/>
      <c r="Y1622" s="116"/>
      <c r="Z1622" s="128"/>
      <c r="AA1622" s="108"/>
      <c r="AB1622" s="113"/>
      <c r="AC1622" s="113"/>
      <c r="AD1622" s="108"/>
      <c r="AE1622" s="108"/>
      <c r="AF1622" s="108"/>
      <c r="AG1622" s="113"/>
      <c r="AH1622" s="113"/>
      <c r="AI1622" s="113"/>
      <c r="AJ1622" s="108"/>
      <c r="AK1622" s="108"/>
      <c r="AL1622" s="108"/>
      <c r="AM1622" s="118"/>
      <c r="AN1622" s="118"/>
      <c r="AO1622" s="118"/>
      <c r="AP1622" s="118"/>
      <c r="AQ1622" s="118"/>
      <c r="AR1622" s="118"/>
      <c r="AS1622" s="118"/>
      <c r="AT1622" s="118"/>
      <c r="AU1622" s="118"/>
      <c r="AV1622" s="118"/>
      <c r="AW1622" s="118"/>
      <c r="AX1622" s="118"/>
      <c r="AY1622" s="119">
        <f t="shared" si="4"/>
        <v>0</v>
      </c>
      <c r="AZ1622" s="118"/>
    </row>
    <row r="1623">
      <c r="A1623" s="107">
        <f t="shared" si="5"/>
        <v>1622</v>
      </c>
      <c r="B1623" s="108"/>
      <c r="C1623" s="111"/>
      <c r="D1623" s="108"/>
      <c r="E1623" s="108"/>
      <c r="F1623" s="127"/>
      <c r="G1623" s="127"/>
      <c r="H1623" s="111"/>
      <c r="I1623" s="111"/>
      <c r="J1623" s="121"/>
      <c r="K1623" s="121"/>
      <c r="L1623" s="113"/>
      <c r="M1623" s="108"/>
      <c r="N1623" s="127"/>
      <c r="O1623" s="108"/>
      <c r="P1623" s="113"/>
      <c r="Q1623" s="113"/>
      <c r="R1623" s="113"/>
      <c r="S1623" s="108"/>
      <c r="T1623" s="111"/>
      <c r="U1623" s="108"/>
      <c r="V1623" s="108"/>
      <c r="W1623" s="108"/>
      <c r="X1623" s="108"/>
      <c r="Y1623" s="116"/>
      <c r="Z1623" s="128"/>
      <c r="AA1623" s="108"/>
      <c r="AB1623" s="113"/>
      <c r="AC1623" s="113"/>
      <c r="AD1623" s="108"/>
      <c r="AE1623" s="108"/>
      <c r="AF1623" s="108"/>
      <c r="AG1623" s="113"/>
      <c r="AH1623" s="113"/>
      <c r="AI1623" s="113"/>
      <c r="AJ1623" s="108"/>
      <c r="AK1623" s="108"/>
      <c r="AL1623" s="108"/>
      <c r="AM1623" s="118"/>
      <c r="AN1623" s="118"/>
      <c r="AO1623" s="118"/>
      <c r="AP1623" s="118"/>
      <c r="AQ1623" s="118"/>
      <c r="AR1623" s="118"/>
      <c r="AS1623" s="118"/>
      <c r="AT1623" s="118"/>
      <c r="AU1623" s="118"/>
      <c r="AV1623" s="118"/>
      <c r="AW1623" s="118"/>
      <c r="AX1623" s="118"/>
      <c r="AY1623" s="119">
        <f t="shared" si="4"/>
        <v>0</v>
      </c>
      <c r="AZ1623" s="118"/>
    </row>
    <row r="1624">
      <c r="A1624" s="107">
        <f t="shared" si="5"/>
        <v>1623</v>
      </c>
      <c r="B1624" s="108"/>
      <c r="C1624" s="111"/>
      <c r="D1624" s="108"/>
      <c r="E1624" s="108"/>
      <c r="F1624" s="127"/>
      <c r="G1624" s="127"/>
      <c r="H1624" s="111"/>
      <c r="I1624" s="111"/>
      <c r="J1624" s="121"/>
      <c r="K1624" s="121"/>
      <c r="L1624" s="113"/>
      <c r="M1624" s="108"/>
      <c r="N1624" s="127"/>
      <c r="O1624" s="108"/>
      <c r="P1624" s="113"/>
      <c r="Q1624" s="113"/>
      <c r="R1624" s="113"/>
      <c r="S1624" s="108"/>
      <c r="T1624" s="111"/>
      <c r="U1624" s="108"/>
      <c r="V1624" s="108"/>
      <c r="W1624" s="108"/>
      <c r="X1624" s="108"/>
      <c r="Y1624" s="116"/>
      <c r="Z1624" s="128"/>
      <c r="AA1624" s="108"/>
      <c r="AB1624" s="113"/>
      <c r="AC1624" s="113"/>
      <c r="AD1624" s="108"/>
      <c r="AE1624" s="108"/>
      <c r="AF1624" s="108"/>
      <c r="AG1624" s="113"/>
      <c r="AH1624" s="113"/>
      <c r="AI1624" s="113"/>
      <c r="AJ1624" s="108"/>
      <c r="AK1624" s="108"/>
      <c r="AL1624" s="108"/>
      <c r="AM1624" s="118"/>
      <c r="AN1624" s="118"/>
      <c r="AO1624" s="118"/>
      <c r="AP1624" s="118"/>
      <c r="AQ1624" s="118"/>
      <c r="AR1624" s="118"/>
      <c r="AS1624" s="118"/>
      <c r="AT1624" s="118"/>
      <c r="AU1624" s="118"/>
      <c r="AV1624" s="118"/>
      <c r="AW1624" s="118"/>
      <c r="AX1624" s="118"/>
      <c r="AY1624" s="119">
        <f t="shared" si="4"/>
        <v>0</v>
      </c>
      <c r="AZ1624" s="118"/>
    </row>
    <row r="1625">
      <c r="A1625" s="107">
        <f t="shared" si="5"/>
        <v>1624</v>
      </c>
      <c r="B1625" s="108"/>
      <c r="C1625" s="111"/>
      <c r="D1625" s="108"/>
      <c r="E1625" s="108"/>
      <c r="F1625" s="127"/>
      <c r="G1625" s="127"/>
      <c r="H1625" s="111"/>
      <c r="I1625" s="111"/>
      <c r="J1625" s="121"/>
      <c r="K1625" s="121"/>
      <c r="L1625" s="113"/>
      <c r="M1625" s="108"/>
      <c r="N1625" s="127"/>
      <c r="O1625" s="108"/>
      <c r="P1625" s="113"/>
      <c r="Q1625" s="113"/>
      <c r="R1625" s="113"/>
      <c r="S1625" s="108"/>
      <c r="T1625" s="111"/>
      <c r="U1625" s="108"/>
      <c r="V1625" s="108"/>
      <c r="W1625" s="108"/>
      <c r="X1625" s="108"/>
      <c r="Y1625" s="116"/>
      <c r="Z1625" s="128"/>
      <c r="AA1625" s="108"/>
      <c r="AB1625" s="113"/>
      <c r="AC1625" s="113"/>
      <c r="AD1625" s="108"/>
      <c r="AE1625" s="108"/>
      <c r="AF1625" s="108"/>
      <c r="AG1625" s="113"/>
      <c r="AH1625" s="113"/>
      <c r="AI1625" s="113"/>
      <c r="AJ1625" s="108"/>
      <c r="AK1625" s="108"/>
      <c r="AL1625" s="108"/>
      <c r="AM1625" s="118"/>
      <c r="AN1625" s="118"/>
      <c r="AO1625" s="118"/>
      <c r="AP1625" s="118"/>
      <c r="AQ1625" s="118"/>
      <c r="AR1625" s="118"/>
      <c r="AS1625" s="118"/>
      <c r="AT1625" s="118"/>
      <c r="AU1625" s="118"/>
      <c r="AV1625" s="118"/>
      <c r="AW1625" s="118"/>
      <c r="AX1625" s="118"/>
      <c r="AY1625" s="119">
        <f t="shared" si="4"/>
        <v>0</v>
      </c>
      <c r="AZ1625" s="118"/>
    </row>
    <row r="1626">
      <c r="A1626" s="107">
        <f t="shared" si="5"/>
        <v>1625</v>
      </c>
      <c r="B1626" s="108"/>
      <c r="C1626" s="111"/>
      <c r="D1626" s="108"/>
      <c r="E1626" s="108"/>
      <c r="F1626" s="127"/>
      <c r="G1626" s="127"/>
      <c r="H1626" s="111"/>
      <c r="I1626" s="111"/>
      <c r="J1626" s="121"/>
      <c r="K1626" s="121"/>
      <c r="L1626" s="113"/>
      <c r="M1626" s="108"/>
      <c r="N1626" s="127"/>
      <c r="O1626" s="108"/>
      <c r="P1626" s="113"/>
      <c r="Q1626" s="113"/>
      <c r="R1626" s="113"/>
      <c r="S1626" s="108"/>
      <c r="T1626" s="111"/>
      <c r="U1626" s="108"/>
      <c r="V1626" s="108"/>
      <c r="W1626" s="108"/>
      <c r="X1626" s="108"/>
      <c r="Y1626" s="116"/>
      <c r="Z1626" s="128"/>
      <c r="AA1626" s="108"/>
      <c r="AB1626" s="113"/>
      <c r="AC1626" s="113"/>
      <c r="AD1626" s="108"/>
      <c r="AE1626" s="108"/>
      <c r="AF1626" s="108"/>
      <c r="AG1626" s="113"/>
      <c r="AH1626" s="113"/>
      <c r="AI1626" s="113"/>
      <c r="AJ1626" s="108"/>
      <c r="AK1626" s="108"/>
      <c r="AL1626" s="108"/>
      <c r="AM1626" s="118"/>
      <c r="AN1626" s="118"/>
      <c r="AO1626" s="118"/>
      <c r="AP1626" s="118"/>
      <c r="AQ1626" s="118"/>
      <c r="AR1626" s="118"/>
      <c r="AS1626" s="118"/>
      <c r="AT1626" s="118"/>
      <c r="AU1626" s="118"/>
      <c r="AV1626" s="118"/>
      <c r="AW1626" s="118"/>
      <c r="AX1626" s="118"/>
      <c r="AY1626" s="119">
        <f t="shared" si="4"/>
        <v>0</v>
      </c>
      <c r="AZ1626" s="118"/>
    </row>
    <row r="1627">
      <c r="A1627" s="107">
        <f t="shared" si="5"/>
        <v>1626</v>
      </c>
      <c r="B1627" s="108"/>
      <c r="C1627" s="111"/>
      <c r="D1627" s="108"/>
      <c r="E1627" s="108"/>
      <c r="F1627" s="127"/>
      <c r="G1627" s="127"/>
      <c r="H1627" s="111"/>
      <c r="I1627" s="111"/>
      <c r="J1627" s="121"/>
      <c r="K1627" s="121"/>
      <c r="L1627" s="113"/>
      <c r="M1627" s="108"/>
      <c r="N1627" s="127"/>
      <c r="O1627" s="108"/>
      <c r="P1627" s="113"/>
      <c r="Q1627" s="113"/>
      <c r="R1627" s="113"/>
      <c r="S1627" s="108"/>
      <c r="T1627" s="111"/>
      <c r="U1627" s="108"/>
      <c r="V1627" s="108"/>
      <c r="W1627" s="108"/>
      <c r="X1627" s="108"/>
      <c r="Y1627" s="116"/>
      <c r="Z1627" s="128"/>
      <c r="AA1627" s="108"/>
      <c r="AB1627" s="113"/>
      <c r="AC1627" s="113"/>
      <c r="AD1627" s="108"/>
      <c r="AE1627" s="108"/>
      <c r="AF1627" s="108"/>
      <c r="AG1627" s="113"/>
      <c r="AH1627" s="113"/>
      <c r="AI1627" s="113"/>
      <c r="AJ1627" s="108"/>
      <c r="AK1627" s="108"/>
      <c r="AL1627" s="108"/>
      <c r="AM1627" s="118"/>
      <c r="AN1627" s="118"/>
      <c r="AO1627" s="118"/>
      <c r="AP1627" s="118"/>
      <c r="AQ1627" s="118"/>
      <c r="AR1627" s="118"/>
      <c r="AS1627" s="118"/>
      <c r="AT1627" s="118"/>
      <c r="AU1627" s="118"/>
      <c r="AV1627" s="118"/>
      <c r="AW1627" s="118"/>
      <c r="AX1627" s="118"/>
      <c r="AY1627" s="119">
        <f t="shared" si="4"/>
        <v>0</v>
      </c>
      <c r="AZ1627" s="118"/>
    </row>
    <row r="1628">
      <c r="A1628" s="107">
        <f t="shared" si="5"/>
        <v>1627</v>
      </c>
      <c r="B1628" s="108"/>
      <c r="C1628" s="111"/>
      <c r="D1628" s="108"/>
      <c r="E1628" s="108"/>
      <c r="F1628" s="127"/>
      <c r="G1628" s="127"/>
      <c r="H1628" s="111"/>
      <c r="I1628" s="111"/>
      <c r="J1628" s="121"/>
      <c r="K1628" s="121"/>
      <c r="L1628" s="113"/>
      <c r="M1628" s="108"/>
      <c r="N1628" s="127"/>
      <c r="O1628" s="108"/>
      <c r="P1628" s="113"/>
      <c r="Q1628" s="113"/>
      <c r="R1628" s="113"/>
      <c r="S1628" s="108"/>
      <c r="T1628" s="111"/>
      <c r="U1628" s="108"/>
      <c r="V1628" s="108"/>
      <c r="W1628" s="108"/>
      <c r="X1628" s="108"/>
      <c r="Y1628" s="116"/>
      <c r="Z1628" s="128"/>
      <c r="AA1628" s="108"/>
      <c r="AB1628" s="113"/>
      <c r="AC1628" s="113"/>
      <c r="AD1628" s="108"/>
      <c r="AE1628" s="108"/>
      <c r="AF1628" s="108"/>
      <c r="AG1628" s="113"/>
      <c r="AH1628" s="113"/>
      <c r="AI1628" s="113"/>
      <c r="AJ1628" s="108"/>
      <c r="AK1628" s="108"/>
      <c r="AL1628" s="108"/>
      <c r="AM1628" s="118"/>
      <c r="AN1628" s="118"/>
      <c r="AO1628" s="118"/>
      <c r="AP1628" s="118"/>
      <c r="AQ1628" s="118"/>
      <c r="AR1628" s="118"/>
      <c r="AS1628" s="118"/>
      <c r="AT1628" s="118"/>
      <c r="AU1628" s="118"/>
      <c r="AV1628" s="118"/>
      <c r="AW1628" s="118"/>
      <c r="AX1628" s="118"/>
      <c r="AY1628" s="119">
        <f t="shared" si="4"/>
        <v>0</v>
      </c>
      <c r="AZ1628" s="118"/>
    </row>
    <row r="1629">
      <c r="A1629" s="107">
        <f t="shared" si="5"/>
        <v>1628</v>
      </c>
      <c r="B1629" s="108"/>
      <c r="C1629" s="111"/>
      <c r="D1629" s="108"/>
      <c r="E1629" s="108"/>
      <c r="F1629" s="127"/>
      <c r="G1629" s="127"/>
      <c r="H1629" s="111"/>
      <c r="I1629" s="111"/>
      <c r="J1629" s="121"/>
      <c r="K1629" s="121"/>
      <c r="L1629" s="113"/>
      <c r="M1629" s="108"/>
      <c r="N1629" s="127"/>
      <c r="O1629" s="108"/>
      <c r="P1629" s="113"/>
      <c r="Q1629" s="113"/>
      <c r="R1629" s="113"/>
      <c r="S1629" s="108"/>
      <c r="T1629" s="111"/>
      <c r="U1629" s="108"/>
      <c r="V1629" s="108"/>
      <c r="W1629" s="108"/>
      <c r="X1629" s="108"/>
      <c r="Y1629" s="116"/>
      <c r="Z1629" s="128"/>
      <c r="AA1629" s="108"/>
      <c r="AB1629" s="113"/>
      <c r="AC1629" s="113"/>
      <c r="AD1629" s="108"/>
      <c r="AE1629" s="108"/>
      <c r="AF1629" s="108"/>
      <c r="AG1629" s="113"/>
      <c r="AH1629" s="113"/>
      <c r="AI1629" s="113"/>
      <c r="AJ1629" s="108"/>
      <c r="AK1629" s="108"/>
      <c r="AL1629" s="108"/>
      <c r="AM1629" s="118"/>
      <c r="AN1629" s="118"/>
      <c r="AO1629" s="118"/>
      <c r="AP1629" s="118"/>
      <c r="AQ1629" s="118"/>
      <c r="AR1629" s="118"/>
      <c r="AS1629" s="118"/>
      <c r="AT1629" s="118"/>
      <c r="AU1629" s="118"/>
      <c r="AV1629" s="118"/>
      <c r="AW1629" s="118"/>
      <c r="AX1629" s="118"/>
      <c r="AY1629" s="119">
        <f t="shared" si="4"/>
        <v>0</v>
      </c>
      <c r="AZ1629" s="118"/>
    </row>
    <row r="1630">
      <c r="A1630" s="107">
        <f t="shared" si="5"/>
        <v>1629</v>
      </c>
      <c r="B1630" s="108"/>
      <c r="C1630" s="111"/>
      <c r="D1630" s="108"/>
      <c r="E1630" s="108"/>
      <c r="F1630" s="127"/>
      <c r="G1630" s="127"/>
      <c r="H1630" s="111"/>
      <c r="I1630" s="111"/>
      <c r="J1630" s="121"/>
      <c r="K1630" s="121"/>
      <c r="L1630" s="113"/>
      <c r="M1630" s="108"/>
      <c r="N1630" s="127"/>
      <c r="O1630" s="108"/>
      <c r="P1630" s="113"/>
      <c r="Q1630" s="113"/>
      <c r="R1630" s="113"/>
      <c r="S1630" s="108"/>
      <c r="T1630" s="111"/>
      <c r="U1630" s="108"/>
      <c r="V1630" s="108"/>
      <c r="W1630" s="108"/>
      <c r="X1630" s="108"/>
      <c r="Y1630" s="116"/>
      <c r="Z1630" s="128"/>
      <c r="AA1630" s="108"/>
      <c r="AB1630" s="113"/>
      <c r="AC1630" s="113"/>
      <c r="AD1630" s="108"/>
      <c r="AE1630" s="108"/>
      <c r="AF1630" s="108"/>
      <c r="AG1630" s="113"/>
      <c r="AH1630" s="113"/>
      <c r="AI1630" s="113"/>
      <c r="AJ1630" s="108"/>
      <c r="AK1630" s="108"/>
      <c r="AL1630" s="108"/>
      <c r="AM1630" s="118"/>
      <c r="AN1630" s="118"/>
      <c r="AO1630" s="118"/>
      <c r="AP1630" s="118"/>
      <c r="AQ1630" s="118"/>
      <c r="AR1630" s="118"/>
      <c r="AS1630" s="118"/>
      <c r="AT1630" s="118"/>
      <c r="AU1630" s="118"/>
      <c r="AV1630" s="118"/>
      <c r="AW1630" s="118"/>
      <c r="AX1630" s="118"/>
      <c r="AY1630" s="119">
        <f t="shared" si="4"/>
        <v>0</v>
      </c>
      <c r="AZ1630" s="118"/>
    </row>
    <row r="1631">
      <c r="A1631" s="107">
        <f t="shared" si="5"/>
        <v>1630</v>
      </c>
      <c r="B1631" s="108"/>
      <c r="C1631" s="111"/>
      <c r="D1631" s="108"/>
      <c r="E1631" s="108"/>
      <c r="F1631" s="127"/>
      <c r="G1631" s="127"/>
      <c r="H1631" s="111"/>
      <c r="I1631" s="111"/>
      <c r="J1631" s="121"/>
      <c r="K1631" s="121"/>
      <c r="L1631" s="113"/>
      <c r="M1631" s="108"/>
      <c r="N1631" s="127"/>
      <c r="O1631" s="108"/>
      <c r="P1631" s="113"/>
      <c r="Q1631" s="113"/>
      <c r="R1631" s="113"/>
      <c r="S1631" s="108"/>
      <c r="T1631" s="111"/>
      <c r="U1631" s="108"/>
      <c r="V1631" s="108"/>
      <c r="W1631" s="108"/>
      <c r="X1631" s="108"/>
      <c r="Y1631" s="116"/>
      <c r="Z1631" s="128"/>
      <c r="AA1631" s="108"/>
      <c r="AB1631" s="113"/>
      <c r="AC1631" s="113"/>
      <c r="AD1631" s="108"/>
      <c r="AE1631" s="108"/>
      <c r="AF1631" s="108"/>
      <c r="AG1631" s="113"/>
      <c r="AH1631" s="113"/>
      <c r="AI1631" s="113"/>
      <c r="AJ1631" s="108"/>
      <c r="AK1631" s="108"/>
      <c r="AL1631" s="108"/>
      <c r="AM1631" s="118"/>
      <c r="AN1631" s="118"/>
      <c r="AO1631" s="118"/>
      <c r="AP1631" s="118"/>
      <c r="AQ1631" s="118"/>
      <c r="AR1631" s="118"/>
      <c r="AS1631" s="118"/>
      <c r="AT1631" s="118"/>
      <c r="AU1631" s="118"/>
      <c r="AV1631" s="118"/>
      <c r="AW1631" s="118"/>
      <c r="AX1631" s="118"/>
      <c r="AY1631" s="119">
        <f t="shared" si="4"/>
        <v>0</v>
      </c>
      <c r="AZ1631" s="118"/>
    </row>
    <row r="1632">
      <c r="A1632" s="107">
        <f t="shared" si="5"/>
        <v>1631</v>
      </c>
      <c r="B1632" s="108"/>
      <c r="C1632" s="111"/>
      <c r="D1632" s="108"/>
      <c r="E1632" s="108"/>
      <c r="F1632" s="127"/>
      <c r="G1632" s="127"/>
      <c r="H1632" s="111"/>
      <c r="I1632" s="111"/>
      <c r="J1632" s="121"/>
      <c r="K1632" s="121"/>
      <c r="L1632" s="113"/>
      <c r="M1632" s="108"/>
      <c r="N1632" s="127"/>
      <c r="O1632" s="108"/>
      <c r="P1632" s="113"/>
      <c r="Q1632" s="113"/>
      <c r="R1632" s="113"/>
      <c r="S1632" s="108"/>
      <c r="T1632" s="111"/>
      <c r="U1632" s="108"/>
      <c r="V1632" s="108"/>
      <c r="W1632" s="108"/>
      <c r="X1632" s="108"/>
      <c r="Y1632" s="116"/>
      <c r="Z1632" s="128"/>
      <c r="AA1632" s="108"/>
      <c r="AB1632" s="113"/>
      <c r="AC1632" s="113"/>
      <c r="AD1632" s="108"/>
      <c r="AE1632" s="108"/>
      <c r="AF1632" s="108"/>
      <c r="AG1632" s="113"/>
      <c r="AH1632" s="113"/>
      <c r="AI1632" s="113"/>
      <c r="AJ1632" s="108"/>
      <c r="AK1632" s="108"/>
      <c r="AL1632" s="108"/>
      <c r="AM1632" s="118"/>
      <c r="AN1632" s="118"/>
      <c r="AO1632" s="118"/>
      <c r="AP1632" s="118"/>
      <c r="AQ1632" s="118"/>
      <c r="AR1632" s="118"/>
      <c r="AS1632" s="118"/>
      <c r="AT1632" s="118"/>
      <c r="AU1632" s="118"/>
      <c r="AV1632" s="118"/>
      <c r="AW1632" s="118"/>
      <c r="AX1632" s="118"/>
      <c r="AY1632" s="119">
        <f t="shared" si="4"/>
        <v>0</v>
      </c>
      <c r="AZ1632" s="118"/>
    </row>
    <row r="1633">
      <c r="A1633" s="107">
        <f t="shared" si="5"/>
        <v>1632</v>
      </c>
      <c r="B1633" s="108"/>
      <c r="C1633" s="111"/>
      <c r="D1633" s="108"/>
      <c r="E1633" s="108"/>
      <c r="F1633" s="127"/>
      <c r="G1633" s="127"/>
      <c r="H1633" s="111"/>
      <c r="I1633" s="111"/>
      <c r="J1633" s="121"/>
      <c r="K1633" s="121"/>
      <c r="L1633" s="113"/>
      <c r="M1633" s="108"/>
      <c r="N1633" s="127"/>
      <c r="O1633" s="108"/>
      <c r="P1633" s="113"/>
      <c r="Q1633" s="113"/>
      <c r="R1633" s="113"/>
      <c r="S1633" s="108"/>
      <c r="T1633" s="111"/>
      <c r="U1633" s="108"/>
      <c r="V1633" s="108"/>
      <c r="W1633" s="108"/>
      <c r="X1633" s="108"/>
      <c r="Y1633" s="116"/>
      <c r="Z1633" s="128"/>
      <c r="AA1633" s="108"/>
      <c r="AB1633" s="113"/>
      <c r="AC1633" s="113"/>
      <c r="AD1633" s="108"/>
      <c r="AE1633" s="108"/>
      <c r="AF1633" s="108"/>
      <c r="AG1633" s="113"/>
      <c r="AH1633" s="113"/>
      <c r="AI1633" s="113"/>
      <c r="AJ1633" s="108"/>
      <c r="AK1633" s="108"/>
      <c r="AL1633" s="108"/>
      <c r="AM1633" s="118"/>
      <c r="AN1633" s="118"/>
      <c r="AO1633" s="118"/>
      <c r="AP1633" s="118"/>
      <c r="AQ1633" s="118"/>
      <c r="AR1633" s="118"/>
      <c r="AS1633" s="118"/>
      <c r="AT1633" s="118"/>
      <c r="AU1633" s="118"/>
      <c r="AV1633" s="118"/>
      <c r="AW1633" s="118"/>
      <c r="AX1633" s="118"/>
      <c r="AY1633" s="119">
        <f t="shared" si="4"/>
        <v>0</v>
      </c>
      <c r="AZ1633" s="118"/>
    </row>
    <row r="1634">
      <c r="A1634" s="107">
        <f t="shared" si="5"/>
        <v>1633</v>
      </c>
      <c r="B1634" s="108"/>
      <c r="C1634" s="111"/>
      <c r="D1634" s="108"/>
      <c r="E1634" s="108"/>
      <c r="F1634" s="127"/>
      <c r="G1634" s="127"/>
      <c r="H1634" s="111"/>
      <c r="I1634" s="111"/>
      <c r="J1634" s="121"/>
      <c r="K1634" s="121"/>
      <c r="L1634" s="113"/>
      <c r="M1634" s="108"/>
      <c r="N1634" s="127"/>
      <c r="O1634" s="108"/>
      <c r="P1634" s="113"/>
      <c r="Q1634" s="113"/>
      <c r="R1634" s="113"/>
      <c r="S1634" s="108"/>
      <c r="T1634" s="111"/>
      <c r="U1634" s="108"/>
      <c r="V1634" s="108"/>
      <c r="W1634" s="108"/>
      <c r="X1634" s="108"/>
      <c r="Y1634" s="116"/>
      <c r="Z1634" s="128"/>
      <c r="AA1634" s="108"/>
      <c r="AB1634" s="113"/>
      <c r="AC1634" s="113"/>
      <c r="AD1634" s="108"/>
      <c r="AE1634" s="108"/>
      <c r="AF1634" s="108"/>
      <c r="AG1634" s="113"/>
      <c r="AH1634" s="113"/>
      <c r="AI1634" s="113"/>
      <c r="AJ1634" s="108"/>
      <c r="AK1634" s="108"/>
      <c r="AL1634" s="108"/>
      <c r="AM1634" s="118"/>
      <c r="AN1634" s="118"/>
      <c r="AO1634" s="118"/>
      <c r="AP1634" s="118"/>
      <c r="AQ1634" s="118"/>
      <c r="AR1634" s="118"/>
      <c r="AS1634" s="118"/>
      <c r="AT1634" s="118"/>
      <c r="AU1634" s="118"/>
      <c r="AV1634" s="118"/>
      <c r="AW1634" s="118"/>
      <c r="AX1634" s="118"/>
      <c r="AY1634" s="119">
        <f t="shared" si="4"/>
        <v>0</v>
      </c>
      <c r="AZ1634" s="118"/>
    </row>
    <row r="1635">
      <c r="A1635" s="107">
        <f t="shared" si="5"/>
        <v>1634</v>
      </c>
      <c r="B1635" s="108"/>
      <c r="C1635" s="111"/>
      <c r="D1635" s="108"/>
      <c r="E1635" s="108"/>
      <c r="F1635" s="127"/>
      <c r="G1635" s="127"/>
      <c r="H1635" s="111"/>
      <c r="I1635" s="111"/>
      <c r="J1635" s="121"/>
      <c r="K1635" s="121"/>
      <c r="L1635" s="113"/>
      <c r="M1635" s="108"/>
      <c r="N1635" s="127"/>
      <c r="O1635" s="108"/>
      <c r="P1635" s="113"/>
      <c r="Q1635" s="113"/>
      <c r="R1635" s="113"/>
      <c r="S1635" s="108"/>
      <c r="T1635" s="111"/>
      <c r="U1635" s="108"/>
      <c r="V1635" s="108"/>
      <c r="W1635" s="108"/>
      <c r="X1635" s="108"/>
      <c r="Y1635" s="116"/>
      <c r="Z1635" s="128"/>
      <c r="AA1635" s="108"/>
      <c r="AB1635" s="113"/>
      <c r="AC1635" s="113"/>
      <c r="AD1635" s="108"/>
      <c r="AE1635" s="108"/>
      <c r="AF1635" s="108"/>
      <c r="AG1635" s="113"/>
      <c r="AH1635" s="113"/>
      <c r="AI1635" s="113"/>
      <c r="AJ1635" s="108"/>
      <c r="AK1635" s="108"/>
      <c r="AL1635" s="108"/>
      <c r="AM1635" s="118"/>
      <c r="AN1635" s="118"/>
      <c r="AO1635" s="118"/>
      <c r="AP1635" s="118"/>
      <c r="AQ1635" s="118"/>
      <c r="AR1635" s="118"/>
      <c r="AS1635" s="118"/>
      <c r="AT1635" s="118"/>
      <c r="AU1635" s="118"/>
      <c r="AV1635" s="118"/>
      <c r="AW1635" s="118"/>
      <c r="AX1635" s="118"/>
      <c r="AY1635" s="119">
        <f t="shared" si="4"/>
        <v>0</v>
      </c>
      <c r="AZ1635" s="118"/>
    </row>
    <row r="1636">
      <c r="A1636" s="107">
        <f t="shared" si="5"/>
        <v>1635</v>
      </c>
      <c r="B1636" s="108"/>
      <c r="C1636" s="111"/>
      <c r="D1636" s="108"/>
      <c r="E1636" s="108"/>
      <c r="F1636" s="127"/>
      <c r="G1636" s="127"/>
      <c r="H1636" s="111"/>
      <c r="I1636" s="111"/>
      <c r="J1636" s="121"/>
      <c r="K1636" s="121"/>
      <c r="L1636" s="113"/>
      <c r="M1636" s="108"/>
      <c r="N1636" s="127"/>
      <c r="O1636" s="108"/>
      <c r="P1636" s="113"/>
      <c r="Q1636" s="113"/>
      <c r="R1636" s="113"/>
      <c r="S1636" s="108"/>
      <c r="T1636" s="111"/>
      <c r="U1636" s="108"/>
      <c r="V1636" s="108"/>
      <c r="W1636" s="108"/>
      <c r="X1636" s="108"/>
      <c r="Y1636" s="116"/>
      <c r="Z1636" s="128"/>
      <c r="AA1636" s="108"/>
      <c r="AB1636" s="113"/>
      <c r="AC1636" s="113"/>
      <c r="AD1636" s="108"/>
      <c r="AE1636" s="108"/>
      <c r="AF1636" s="108"/>
      <c r="AG1636" s="113"/>
      <c r="AH1636" s="113"/>
      <c r="AI1636" s="113"/>
      <c r="AJ1636" s="108"/>
      <c r="AK1636" s="108"/>
      <c r="AL1636" s="108"/>
      <c r="AM1636" s="118"/>
      <c r="AN1636" s="118"/>
      <c r="AO1636" s="118"/>
      <c r="AP1636" s="118"/>
      <c r="AQ1636" s="118"/>
      <c r="AR1636" s="118"/>
      <c r="AS1636" s="118"/>
      <c r="AT1636" s="118"/>
      <c r="AU1636" s="118"/>
      <c r="AV1636" s="118"/>
      <c r="AW1636" s="118"/>
      <c r="AX1636" s="118"/>
      <c r="AY1636" s="119">
        <f t="shared" si="4"/>
        <v>0</v>
      </c>
      <c r="AZ1636" s="118"/>
    </row>
    <row r="1637">
      <c r="A1637" s="107">
        <f t="shared" si="5"/>
        <v>1636</v>
      </c>
      <c r="B1637" s="108"/>
      <c r="C1637" s="111"/>
      <c r="D1637" s="108"/>
      <c r="E1637" s="108"/>
      <c r="F1637" s="127"/>
      <c r="G1637" s="127"/>
      <c r="H1637" s="111"/>
      <c r="I1637" s="111"/>
      <c r="J1637" s="121"/>
      <c r="K1637" s="121"/>
      <c r="L1637" s="113"/>
      <c r="M1637" s="108"/>
      <c r="N1637" s="127"/>
      <c r="O1637" s="108"/>
      <c r="P1637" s="113"/>
      <c r="Q1637" s="113"/>
      <c r="R1637" s="113"/>
      <c r="S1637" s="108"/>
      <c r="T1637" s="111"/>
      <c r="U1637" s="108"/>
      <c r="V1637" s="108"/>
      <c r="W1637" s="108"/>
      <c r="X1637" s="108"/>
      <c r="Y1637" s="116"/>
      <c r="Z1637" s="128"/>
      <c r="AA1637" s="108"/>
      <c r="AB1637" s="113"/>
      <c r="AC1637" s="113"/>
      <c r="AD1637" s="108"/>
      <c r="AE1637" s="108"/>
      <c r="AF1637" s="108"/>
      <c r="AG1637" s="113"/>
      <c r="AH1637" s="113"/>
      <c r="AI1637" s="113"/>
      <c r="AJ1637" s="108"/>
      <c r="AK1637" s="108"/>
      <c r="AL1637" s="108"/>
      <c r="AM1637" s="118"/>
      <c r="AN1637" s="118"/>
      <c r="AO1637" s="118"/>
      <c r="AP1637" s="118"/>
      <c r="AQ1637" s="118"/>
      <c r="AR1637" s="118"/>
      <c r="AS1637" s="118"/>
      <c r="AT1637" s="118"/>
      <c r="AU1637" s="118"/>
      <c r="AV1637" s="118"/>
      <c r="AW1637" s="118"/>
      <c r="AX1637" s="118"/>
      <c r="AY1637" s="119">
        <f t="shared" si="4"/>
        <v>0</v>
      </c>
      <c r="AZ1637" s="118"/>
    </row>
    <row r="1638">
      <c r="A1638" s="107">
        <f t="shared" si="5"/>
        <v>1637</v>
      </c>
      <c r="B1638" s="108"/>
      <c r="C1638" s="111"/>
      <c r="D1638" s="108"/>
      <c r="E1638" s="108"/>
      <c r="F1638" s="127"/>
      <c r="G1638" s="127"/>
      <c r="H1638" s="111"/>
      <c r="I1638" s="111"/>
      <c r="J1638" s="121"/>
      <c r="K1638" s="121"/>
      <c r="L1638" s="113"/>
      <c r="M1638" s="108"/>
      <c r="N1638" s="127"/>
      <c r="O1638" s="108"/>
      <c r="P1638" s="113"/>
      <c r="Q1638" s="113"/>
      <c r="R1638" s="113"/>
      <c r="S1638" s="108"/>
      <c r="T1638" s="111"/>
      <c r="U1638" s="108"/>
      <c r="V1638" s="108"/>
      <c r="W1638" s="108"/>
      <c r="X1638" s="108"/>
      <c r="Y1638" s="116"/>
      <c r="Z1638" s="128"/>
      <c r="AA1638" s="108"/>
      <c r="AB1638" s="113"/>
      <c r="AC1638" s="113"/>
      <c r="AD1638" s="108"/>
      <c r="AE1638" s="108"/>
      <c r="AF1638" s="108"/>
      <c r="AG1638" s="113"/>
      <c r="AH1638" s="113"/>
      <c r="AI1638" s="113"/>
      <c r="AJ1638" s="108"/>
      <c r="AK1638" s="108"/>
      <c r="AL1638" s="108"/>
      <c r="AM1638" s="118"/>
      <c r="AN1638" s="118"/>
      <c r="AO1638" s="118"/>
      <c r="AP1638" s="118"/>
      <c r="AQ1638" s="118"/>
      <c r="AR1638" s="118"/>
      <c r="AS1638" s="118"/>
      <c r="AT1638" s="118"/>
      <c r="AU1638" s="118"/>
      <c r="AV1638" s="118"/>
      <c r="AW1638" s="118"/>
      <c r="AX1638" s="118"/>
      <c r="AY1638" s="119">
        <f t="shared" si="4"/>
        <v>0</v>
      </c>
      <c r="AZ1638" s="118"/>
    </row>
    <row r="1639">
      <c r="A1639" s="107">
        <f t="shared" si="5"/>
        <v>1638</v>
      </c>
      <c r="B1639" s="108"/>
      <c r="C1639" s="111"/>
      <c r="D1639" s="108"/>
      <c r="E1639" s="108"/>
      <c r="F1639" s="127"/>
      <c r="G1639" s="127"/>
      <c r="H1639" s="111"/>
      <c r="I1639" s="111"/>
      <c r="J1639" s="121"/>
      <c r="K1639" s="121"/>
      <c r="L1639" s="113"/>
      <c r="M1639" s="108"/>
      <c r="N1639" s="127"/>
      <c r="O1639" s="108"/>
      <c r="P1639" s="113"/>
      <c r="Q1639" s="113"/>
      <c r="R1639" s="113"/>
      <c r="S1639" s="108"/>
      <c r="T1639" s="111"/>
      <c r="U1639" s="108"/>
      <c r="V1639" s="108"/>
      <c r="W1639" s="108"/>
      <c r="X1639" s="108"/>
      <c r="Y1639" s="116"/>
      <c r="Z1639" s="128"/>
      <c r="AA1639" s="108"/>
      <c r="AB1639" s="113"/>
      <c r="AC1639" s="113"/>
      <c r="AD1639" s="108"/>
      <c r="AE1639" s="108"/>
      <c r="AF1639" s="108"/>
      <c r="AG1639" s="113"/>
      <c r="AH1639" s="113"/>
      <c r="AI1639" s="113"/>
      <c r="AJ1639" s="108"/>
      <c r="AK1639" s="108"/>
      <c r="AL1639" s="108"/>
      <c r="AM1639" s="118"/>
      <c r="AN1639" s="118"/>
      <c r="AO1639" s="118"/>
      <c r="AP1639" s="118"/>
      <c r="AQ1639" s="118"/>
      <c r="AR1639" s="118"/>
      <c r="AS1639" s="118"/>
      <c r="AT1639" s="118"/>
      <c r="AU1639" s="118"/>
      <c r="AV1639" s="118"/>
      <c r="AW1639" s="118"/>
      <c r="AX1639" s="118"/>
      <c r="AY1639" s="119">
        <f t="shared" si="4"/>
        <v>0</v>
      </c>
      <c r="AZ1639" s="118"/>
    </row>
    <row r="1640">
      <c r="A1640" s="107">
        <f t="shared" si="5"/>
        <v>1639</v>
      </c>
      <c r="B1640" s="108"/>
      <c r="C1640" s="111"/>
      <c r="D1640" s="108"/>
      <c r="E1640" s="108"/>
      <c r="F1640" s="127"/>
      <c r="G1640" s="127"/>
      <c r="H1640" s="111"/>
      <c r="I1640" s="111"/>
      <c r="J1640" s="121"/>
      <c r="K1640" s="121"/>
      <c r="L1640" s="113"/>
      <c r="M1640" s="108"/>
      <c r="N1640" s="127"/>
      <c r="O1640" s="108"/>
      <c r="P1640" s="113"/>
      <c r="Q1640" s="113"/>
      <c r="R1640" s="113"/>
      <c r="S1640" s="108"/>
      <c r="T1640" s="111"/>
      <c r="U1640" s="108"/>
      <c r="V1640" s="108"/>
      <c r="W1640" s="108"/>
      <c r="X1640" s="108"/>
      <c r="Y1640" s="116"/>
      <c r="Z1640" s="128"/>
      <c r="AA1640" s="108"/>
      <c r="AB1640" s="113"/>
      <c r="AC1640" s="113"/>
      <c r="AD1640" s="108"/>
      <c r="AE1640" s="108"/>
      <c r="AF1640" s="108"/>
      <c r="AG1640" s="113"/>
      <c r="AH1640" s="113"/>
      <c r="AI1640" s="113"/>
      <c r="AJ1640" s="108"/>
      <c r="AK1640" s="108"/>
      <c r="AL1640" s="108"/>
      <c r="AM1640" s="118"/>
      <c r="AN1640" s="118"/>
      <c r="AO1640" s="118"/>
      <c r="AP1640" s="118"/>
      <c r="AQ1640" s="118"/>
      <c r="AR1640" s="118"/>
      <c r="AS1640" s="118"/>
      <c r="AT1640" s="118"/>
      <c r="AU1640" s="118"/>
      <c r="AV1640" s="118"/>
      <c r="AW1640" s="118"/>
      <c r="AX1640" s="118"/>
      <c r="AY1640" s="119">
        <f t="shared" si="4"/>
        <v>0</v>
      </c>
      <c r="AZ1640" s="118"/>
    </row>
    <row r="1641">
      <c r="A1641" s="107">
        <f t="shared" si="5"/>
        <v>1640</v>
      </c>
      <c r="B1641" s="108"/>
      <c r="C1641" s="111"/>
      <c r="D1641" s="108"/>
      <c r="E1641" s="108"/>
      <c r="F1641" s="127"/>
      <c r="G1641" s="127"/>
      <c r="H1641" s="111"/>
      <c r="I1641" s="111"/>
      <c r="J1641" s="121"/>
      <c r="K1641" s="121"/>
      <c r="L1641" s="113"/>
      <c r="M1641" s="108"/>
      <c r="N1641" s="127"/>
      <c r="O1641" s="108"/>
      <c r="P1641" s="113"/>
      <c r="Q1641" s="113"/>
      <c r="R1641" s="113"/>
      <c r="S1641" s="108"/>
      <c r="T1641" s="111"/>
      <c r="U1641" s="108"/>
      <c r="V1641" s="108"/>
      <c r="W1641" s="108"/>
      <c r="X1641" s="108"/>
      <c r="Y1641" s="116"/>
      <c r="Z1641" s="128"/>
      <c r="AA1641" s="108"/>
      <c r="AB1641" s="113"/>
      <c r="AC1641" s="113"/>
      <c r="AD1641" s="108"/>
      <c r="AE1641" s="108"/>
      <c r="AF1641" s="108"/>
      <c r="AG1641" s="113"/>
      <c r="AH1641" s="113"/>
      <c r="AI1641" s="113"/>
      <c r="AJ1641" s="108"/>
      <c r="AK1641" s="108"/>
      <c r="AL1641" s="108"/>
      <c r="AM1641" s="118"/>
      <c r="AN1641" s="118"/>
      <c r="AO1641" s="118"/>
      <c r="AP1641" s="118"/>
      <c r="AQ1641" s="118"/>
      <c r="AR1641" s="118"/>
      <c r="AS1641" s="118"/>
      <c r="AT1641" s="118"/>
      <c r="AU1641" s="118"/>
      <c r="AV1641" s="118"/>
      <c r="AW1641" s="118"/>
      <c r="AX1641" s="118"/>
      <c r="AY1641" s="119">
        <f t="shared" si="4"/>
        <v>0</v>
      </c>
      <c r="AZ1641" s="118"/>
    </row>
    <row r="1642">
      <c r="A1642" s="107">
        <f t="shared" si="5"/>
        <v>1641</v>
      </c>
      <c r="B1642" s="108"/>
      <c r="C1642" s="111"/>
      <c r="D1642" s="108"/>
      <c r="E1642" s="108"/>
      <c r="F1642" s="127"/>
      <c r="G1642" s="127"/>
      <c r="H1642" s="111"/>
      <c r="I1642" s="111"/>
      <c r="J1642" s="121"/>
      <c r="K1642" s="121"/>
      <c r="L1642" s="113"/>
      <c r="M1642" s="108"/>
      <c r="N1642" s="127"/>
      <c r="O1642" s="108"/>
      <c r="P1642" s="113"/>
      <c r="Q1642" s="113"/>
      <c r="R1642" s="113"/>
      <c r="S1642" s="108"/>
      <c r="T1642" s="111"/>
      <c r="U1642" s="108"/>
      <c r="V1642" s="108"/>
      <c r="W1642" s="108"/>
      <c r="X1642" s="108"/>
      <c r="Y1642" s="116"/>
      <c r="Z1642" s="128"/>
      <c r="AA1642" s="108"/>
      <c r="AB1642" s="113"/>
      <c r="AC1642" s="113"/>
      <c r="AD1642" s="108"/>
      <c r="AE1642" s="108"/>
      <c r="AF1642" s="108"/>
      <c r="AG1642" s="113"/>
      <c r="AH1642" s="113"/>
      <c r="AI1642" s="113"/>
      <c r="AJ1642" s="108"/>
      <c r="AK1642" s="108"/>
      <c r="AL1642" s="108"/>
      <c r="AM1642" s="118"/>
      <c r="AN1642" s="118"/>
      <c r="AO1642" s="118"/>
      <c r="AP1642" s="118"/>
      <c r="AQ1642" s="118"/>
      <c r="AR1642" s="118"/>
      <c r="AS1642" s="118"/>
      <c r="AT1642" s="118"/>
      <c r="AU1642" s="118"/>
      <c r="AV1642" s="118"/>
      <c r="AW1642" s="118"/>
      <c r="AX1642" s="118"/>
      <c r="AY1642" s="119">
        <f t="shared" si="4"/>
        <v>0</v>
      </c>
      <c r="AZ1642" s="118"/>
    </row>
    <row r="1643">
      <c r="A1643" s="107">
        <f t="shared" si="5"/>
        <v>1642</v>
      </c>
      <c r="B1643" s="108"/>
      <c r="C1643" s="111"/>
      <c r="D1643" s="108"/>
      <c r="E1643" s="108"/>
      <c r="F1643" s="127"/>
      <c r="G1643" s="127"/>
      <c r="H1643" s="111"/>
      <c r="I1643" s="111"/>
      <c r="J1643" s="121"/>
      <c r="K1643" s="121"/>
      <c r="L1643" s="113"/>
      <c r="M1643" s="108"/>
      <c r="N1643" s="127"/>
      <c r="O1643" s="108"/>
      <c r="P1643" s="113"/>
      <c r="Q1643" s="113"/>
      <c r="R1643" s="113"/>
      <c r="S1643" s="108"/>
      <c r="T1643" s="111"/>
      <c r="U1643" s="108"/>
      <c r="V1643" s="108"/>
      <c r="W1643" s="108"/>
      <c r="X1643" s="108"/>
      <c r="Y1643" s="116"/>
      <c r="Z1643" s="128"/>
      <c r="AA1643" s="108"/>
      <c r="AB1643" s="113"/>
      <c r="AC1643" s="113"/>
      <c r="AD1643" s="108"/>
      <c r="AE1643" s="108"/>
      <c r="AF1643" s="108"/>
      <c r="AG1643" s="113"/>
      <c r="AH1643" s="113"/>
      <c r="AI1643" s="113"/>
      <c r="AJ1643" s="108"/>
      <c r="AK1643" s="108"/>
      <c r="AL1643" s="108"/>
      <c r="AM1643" s="118"/>
      <c r="AN1643" s="118"/>
      <c r="AO1643" s="118"/>
      <c r="AP1643" s="118"/>
      <c r="AQ1643" s="118"/>
      <c r="AR1643" s="118"/>
      <c r="AS1643" s="118"/>
      <c r="AT1643" s="118"/>
      <c r="AU1643" s="118"/>
      <c r="AV1643" s="118"/>
      <c r="AW1643" s="118"/>
      <c r="AX1643" s="118"/>
      <c r="AY1643" s="119">
        <f t="shared" si="4"/>
        <v>0</v>
      </c>
      <c r="AZ1643" s="118"/>
    </row>
    <row r="1644">
      <c r="A1644" s="107">
        <f t="shared" si="5"/>
        <v>1643</v>
      </c>
      <c r="B1644" s="108"/>
      <c r="C1644" s="111"/>
      <c r="D1644" s="108"/>
      <c r="E1644" s="108"/>
      <c r="F1644" s="127"/>
      <c r="G1644" s="127"/>
      <c r="H1644" s="111"/>
      <c r="I1644" s="111"/>
      <c r="J1644" s="121"/>
      <c r="K1644" s="121"/>
      <c r="L1644" s="113"/>
      <c r="M1644" s="108"/>
      <c r="N1644" s="127"/>
      <c r="O1644" s="108"/>
      <c r="P1644" s="113"/>
      <c r="Q1644" s="113"/>
      <c r="R1644" s="113"/>
      <c r="S1644" s="108"/>
      <c r="T1644" s="111"/>
      <c r="U1644" s="108"/>
      <c r="V1644" s="108"/>
      <c r="W1644" s="108"/>
      <c r="X1644" s="108"/>
      <c r="Y1644" s="116"/>
      <c r="Z1644" s="128"/>
      <c r="AA1644" s="108"/>
      <c r="AB1644" s="113"/>
      <c r="AC1644" s="113"/>
      <c r="AD1644" s="108"/>
      <c r="AE1644" s="108"/>
      <c r="AF1644" s="108"/>
      <c r="AG1644" s="113"/>
      <c r="AH1644" s="113"/>
      <c r="AI1644" s="113"/>
      <c r="AJ1644" s="108"/>
      <c r="AK1644" s="108"/>
      <c r="AL1644" s="108"/>
      <c r="AM1644" s="118"/>
      <c r="AN1644" s="118"/>
      <c r="AO1644" s="118"/>
      <c r="AP1644" s="118"/>
      <c r="AQ1644" s="118"/>
      <c r="AR1644" s="118"/>
      <c r="AS1644" s="118"/>
      <c r="AT1644" s="118"/>
      <c r="AU1644" s="118"/>
      <c r="AV1644" s="118"/>
      <c r="AW1644" s="118"/>
      <c r="AX1644" s="118"/>
      <c r="AY1644" s="119">
        <f t="shared" si="4"/>
        <v>0</v>
      </c>
      <c r="AZ1644" s="118"/>
    </row>
    <row r="1645">
      <c r="A1645" s="107">
        <f t="shared" si="5"/>
        <v>1644</v>
      </c>
      <c r="B1645" s="108"/>
      <c r="C1645" s="111"/>
      <c r="D1645" s="108"/>
      <c r="E1645" s="108"/>
      <c r="F1645" s="127"/>
      <c r="G1645" s="127"/>
      <c r="H1645" s="111"/>
      <c r="I1645" s="111"/>
      <c r="J1645" s="121"/>
      <c r="K1645" s="121"/>
      <c r="L1645" s="113"/>
      <c r="M1645" s="108"/>
      <c r="N1645" s="127"/>
      <c r="O1645" s="108"/>
      <c r="P1645" s="113"/>
      <c r="Q1645" s="113"/>
      <c r="R1645" s="113"/>
      <c r="S1645" s="108"/>
      <c r="T1645" s="111"/>
      <c r="U1645" s="108"/>
      <c r="V1645" s="108"/>
      <c r="W1645" s="108"/>
      <c r="X1645" s="108"/>
      <c r="Y1645" s="116"/>
      <c r="Z1645" s="128"/>
      <c r="AA1645" s="108"/>
      <c r="AB1645" s="113"/>
      <c r="AC1645" s="113"/>
      <c r="AD1645" s="108"/>
      <c r="AE1645" s="108"/>
      <c r="AF1645" s="108"/>
      <c r="AG1645" s="113"/>
      <c r="AH1645" s="113"/>
      <c r="AI1645" s="113"/>
      <c r="AJ1645" s="108"/>
      <c r="AK1645" s="108"/>
      <c r="AL1645" s="108"/>
      <c r="AM1645" s="118"/>
      <c r="AN1645" s="118"/>
      <c r="AO1645" s="118"/>
      <c r="AP1645" s="118"/>
      <c r="AQ1645" s="118"/>
      <c r="AR1645" s="118"/>
      <c r="AS1645" s="118"/>
      <c r="AT1645" s="118"/>
      <c r="AU1645" s="118"/>
      <c r="AV1645" s="118"/>
      <c r="AW1645" s="118"/>
      <c r="AX1645" s="118"/>
      <c r="AY1645" s="119">
        <f t="shared" si="4"/>
        <v>0</v>
      </c>
      <c r="AZ1645" s="118"/>
    </row>
    <row r="1646">
      <c r="A1646" s="107">
        <f t="shared" si="5"/>
        <v>1645</v>
      </c>
      <c r="B1646" s="108"/>
      <c r="C1646" s="111"/>
      <c r="D1646" s="108"/>
      <c r="E1646" s="108"/>
      <c r="F1646" s="127"/>
      <c r="G1646" s="127"/>
      <c r="H1646" s="111"/>
      <c r="I1646" s="111"/>
      <c r="J1646" s="121"/>
      <c r="K1646" s="121"/>
      <c r="L1646" s="113"/>
      <c r="M1646" s="108"/>
      <c r="N1646" s="127"/>
      <c r="O1646" s="108"/>
      <c r="P1646" s="113"/>
      <c r="Q1646" s="113"/>
      <c r="R1646" s="113"/>
      <c r="S1646" s="108"/>
      <c r="T1646" s="111"/>
      <c r="U1646" s="108"/>
      <c r="V1646" s="108"/>
      <c r="W1646" s="108"/>
      <c r="X1646" s="108"/>
      <c r="Y1646" s="116"/>
      <c r="Z1646" s="128"/>
      <c r="AA1646" s="108"/>
      <c r="AB1646" s="113"/>
      <c r="AC1646" s="113"/>
      <c r="AD1646" s="108"/>
      <c r="AE1646" s="108"/>
      <c r="AF1646" s="108"/>
      <c r="AG1646" s="113"/>
      <c r="AH1646" s="113"/>
      <c r="AI1646" s="113"/>
      <c r="AJ1646" s="108"/>
      <c r="AK1646" s="108"/>
      <c r="AL1646" s="108"/>
      <c r="AM1646" s="118"/>
      <c r="AN1646" s="118"/>
      <c r="AO1646" s="118"/>
      <c r="AP1646" s="118"/>
      <c r="AQ1646" s="118"/>
      <c r="AR1646" s="118"/>
      <c r="AS1646" s="118"/>
      <c r="AT1646" s="118"/>
      <c r="AU1646" s="118"/>
      <c r="AV1646" s="118"/>
      <c r="AW1646" s="118"/>
      <c r="AX1646" s="118"/>
      <c r="AY1646" s="119">
        <f t="shared" si="4"/>
        <v>0</v>
      </c>
      <c r="AZ1646" s="118"/>
    </row>
    <row r="1647">
      <c r="A1647" s="107">
        <f t="shared" si="5"/>
        <v>1646</v>
      </c>
      <c r="B1647" s="108"/>
      <c r="C1647" s="111"/>
      <c r="D1647" s="108"/>
      <c r="E1647" s="108"/>
      <c r="F1647" s="127"/>
      <c r="G1647" s="127"/>
      <c r="H1647" s="111"/>
      <c r="I1647" s="111"/>
      <c r="J1647" s="121"/>
      <c r="K1647" s="121"/>
      <c r="L1647" s="113"/>
      <c r="M1647" s="108"/>
      <c r="N1647" s="127"/>
      <c r="O1647" s="108"/>
      <c r="P1647" s="113"/>
      <c r="Q1647" s="113"/>
      <c r="R1647" s="113"/>
      <c r="S1647" s="108"/>
      <c r="T1647" s="111"/>
      <c r="U1647" s="108"/>
      <c r="V1647" s="108"/>
      <c r="W1647" s="108"/>
      <c r="X1647" s="108"/>
      <c r="Y1647" s="116"/>
      <c r="Z1647" s="128"/>
      <c r="AA1647" s="108"/>
      <c r="AB1647" s="113"/>
      <c r="AC1647" s="113"/>
      <c r="AD1647" s="108"/>
      <c r="AE1647" s="108"/>
      <c r="AF1647" s="108"/>
      <c r="AG1647" s="113"/>
      <c r="AH1647" s="113"/>
      <c r="AI1647" s="113"/>
      <c r="AJ1647" s="108"/>
      <c r="AK1647" s="108"/>
      <c r="AL1647" s="108"/>
      <c r="AM1647" s="118"/>
      <c r="AN1647" s="118"/>
      <c r="AO1647" s="118"/>
      <c r="AP1647" s="118"/>
      <c r="AQ1647" s="118"/>
      <c r="AR1647" s="118"/>
      <c r="AS1647" s="118"/>
      <c r="AT1647" s="118"/>
      <c r="AU1647" s="118"/>
      <c r="AV1647" s="118"/>
      <c r="AW1647" s="118"/>
      <c r="AX1647" s="118"/>
      <c r="AY1647" s="119">
        <f t="shared" si="4"/>
        <v>0</v>
      </c>
      <c r="AZ1647" s="118"/>
    </row>
    <row r="1648">
      <c r="A1648" s="107">
        <f t="shared" si="5"/>
        <v>1647</v>
      </c>
      <c r="B1648" s="108"/>
      <c r="C1648" s="111"/>
      <c r="D1648" s="108"/>
      <c r="E1648" s="108"/>
      <c r="F1648" s="127"/>
      <c r="G1648" s="127"/>
      <c r="H1648" s="111"/>
      <c r="I1648" s="111"/>
      <c r="J1648" s="121"/>
      <c r="K1648" s="121"/>
      <c r="L1648" s="113"/>
      <c r="M1648" s="108"/>
      <c r="N1648" s="127"/>
      <c r="O1648" s="108"/>
      <c r="P1648" s="113"/>
      <c r="Q1648" s="113"/>
      <c r="R1648" s="113"/>
      <c r="S1648" s="108"/>
      <c r="T1648" s="111"/>
      <c r="U1648" s="108"/>
      <c r="V1648" s="108"/>
      <c r="W1648" s="108"/>
      <c r="X1648" s="108"/>
      <c r="Y1648" s="116"/>
      <c r="Z1648" s="128"/>
      <c r="AA1648" s="108"/>
      <c r="AB1648" s="113"/>
      <c r="AC1648" s="113"/>
      <c r="AD1648" s="108"/>
      <c r="AE1648" s="108"/>
      <c r="AF1648" s="108"/>
      <c r="AG1648" s="113"/>
      <c r="AH1648" s="113"/>
      <c r="AI1648" s="113"/>
      <c r="AJ1648" s="108"/>
      <c r="AK1648" s="108"/>
      <c r="AL1648" s="108"/>
      <c r="AM1648" s="118"/>
      <c r="AN1648" s="118"/>
      <c r="AO1648" s="118"/>
      <c r="AP1648" s="118"/>
      <c r="AQ1648" s="118"/>
      <c r="AR1648" s="118"/>
      <c r="AS1648" s="118"/>
      <c r="AT1648" s="118"/>
      <c r="AU1648" s="118"/>
      <c r="AV1648" s="118"/>
      <c r="AW1648" s="118"/>
      <c r="AX1648" s="118"/>
      <c r="AY1648" s="119">
        <f t="shared" si="4"/>
        <v>0</v>
      </c>
      <c r="AZ1648" s="118"/>
    </row>
    <row r="1649">
      <c r="A1649" s="107">
        <f t="shared" si="5"/>
        <v>1648</v>
      </c>
      <c r="B1649" s="108"/>
      <c r="C1649" s="111"/>
      <c r="D1649" s="108"/>
      <c r="E1649" s="108"/>
      <c r="F1649" s="127"/>
      <c r="G1649" s="127"/>
      <c r="H1649" s="111"/>
      <c r="I1649" s="111"/>
      <c r="J1649" s="121"/>
      <c r="K1649" s="121"/>
      <c r="L1649" s="113"/>
      <c r="M1649" s="108"/>
      <c r="N1649" s="127"/>
      <c r="O1649" s="108"/>
      <c r="P1649" s="113"/>
      <c r="Q1649" s="113"/>
      <c r="R1649" s="113"/>
      <c r="S1649" s="108"/>
      <c r="T1649" s="111"/>
      <c r="U1649" s="108"/>
      <c r="V1649" s="108"/>
      <c r="W1649" s="108"/>
      <c r="X1649" s="108"/>
      <c r="Y1649" s="116"/>
      <c r="Z1649" s="128"/>
      <c r="AA1649" s="108"/>
      <c r="AB1649" s="113"/>
      <c r="AC1649" s="113"/>
      <c r="AD1649" s="108"/>
      <c r="AE1649" s="108"/>
      <c r="AF1649" s="108"/>
      <c r="AG1649" s="113"/>
      <c r="AH1649" s="113"/>
      <c r="AI1649" s="113"/>
      <c r="AJ1649" s="108"/>
      <c r="AK1649" s="108"/>
      <c r="AL1649" s="108"/>
      <c r="AM1649" s="118"/>
      <c r="AN1649" s="118"/>
      <c r="AO1649" s="118"/>
      <c r="AP1649" s="118"/>
      <c r="AQ1649" s="118"/>
      <c r="AR1649" s="118"/>
      <c r="AS1649" s="118"/>
      <c r="AT1649" s="118"/>
      <c r="AU1649" s="118"/>
      <c r="AV1649" s="118"/>
      <c r="AW1649" s="118"/>
      <c r="AX1649" s="118"/>
      <c r="AY1649" s="119">
        <f t="shared" si="4"/>
        <v>0</v>
      </c>
      <c r="AZ1649" s="118"/>
    </row>
    <row r="1650">
      <c r="A1650" s="107">
        <f t="shared" si="5"/>
        <v>1649</v>
      </c>
      <c r="B1650" s="108"/>
      <c r="C1650" s="111"/>
      <c r="D1650" s="108"/>
      <c r="E1650" s="108"/>
      <c r="F1650" s="127"/>
      <c r="G1650" s="127"/>
      <c r="H1650" s="111"/>
      <c r="I1650" s="111"/>
      <c r="J1650" s="121"/>
      <c r="K1650" s="121"/>
      <c r="L1650" s="113"/>
      <c r="M1650" s="108"/>
      <c r="N1650" s="127"/>
      <c r="O1650" s="108"/>
      <c r="P1650" s="113"/>
      <c r="Q1650" s="113"/>
      <c r="R1650" s="113"/>
      <c r="S1650" s="108"/>
      <c r="T1650" s="111"/>
      <c r="U1650" s="108"/>
      <c r="V1650" s="108"/>
      <c r="W1650" s="108"/>
      <c r="X1650" s="108"/>
      <c r="Y1650" s="116"/>
      <c r="Z1650" s="128"/>
      <c r="AA1650" s="108"/>
      <c r="AB1650" s="113"/>
      <c r="AC1650" s="113"/>
      <c r="AD1650" s="108"/>
      <c r="AE1650" s="108"/>
      <c r="AF1650" s="108"/>
      <c r="AG1650" s="113"/>
      <c r="AH1650" s="113"/>
      <c r="AI1650" s="113"/>
      <c r="AJ1650" s="108"/>
      <c r="AK1650" s="108"/>
      <c r="AL1650" s="108"/>
      <c r="AM1650" s="118"/>
      <c r="AN1650" s="118"/>
      <c r="AO1650" s="118"/>
      <c r="AP1650" s="118"/>
      <c r="AQ1650" s="118"/>
      <c r="AR1650" s="118"/>
      <c r="AS1650" s="118"/>
      <c r="AT1650" s="118"/>
      <c r="AU1650" s="118"/>
      <c r="AV1650" s="118"/>
      <c r="AW1650" s="118"/>
      <c r="AX1650" s="118"/>
      <c r="AY1650" s="119">
        <f t="shared" si="4"/>
        <v>0</v>
      </c>
      <c r="AZ1650" s="118"/>
    </row>
    <row r="1651">
      <c r="A1651" s="107">
        <f t="shared" si="5"/>
        <v>1650</v>
      </c>
      <c r="B1651" s="108"/>
      <c r="C1651" s="111"/>
      <c r="D1651" s="108"/>
      <c r="E1651" s="108"/>
      <c r="F1651" s="127"/>
      <c r="G1651" s="127"/>
      <c r="H1651" s="111"/>
      <c r="I1651" s="111"/>
      <c r="J1651" s="121"/>
      <c r="K1651" s="121"/>
      <c r="L1651" s="113"/>
      <c r="M1651" s="108"/>
      <c r="N1651" s="127"/>
      <c r="O1651" s="108"/>
      <c r="P1651" s="113"/>
      <c r="Q1651" s="113"/>
      <c r="R1651" s="113"/>
      <c r="S1651" s="108"/>
      <c r="T1651" s="111"/>
      <c r="U1651" s="108"/>
      <c r="V1651" s="108"/>
      <c r="W1651" s="108"/>
      <c r="X1651" s="108"/>
      <c r="Y1651" s="116"/>
      <c r="Z1651" s="128"/>
      <c r="AA1651" s="108"/>
      <c r="AB1651" s="113"/>
      <c r="AC1651" s="113"/>
      <c r="AD1651" s="108"/>
      <c r="AE1651" s="108"/>
      <c r="AF1651" s="108"/>
      <c r="AG1651" s="113"/>
      <c r="AH1651" s="113"/>
      <c r="AI1651" s="113"/>
      <c r="AJ1651" s="108"/>
      <c r="AK1651" s="108"/>
      <c r="AL1651" s="108"/>
      <c r="AM1651" s="118"/>
      <c r="AN1651" s="118"/>
      <c r="AO1651" s="118"/>
      <c r="AP1651" s="118"/>
      <c r="AQ1651" s="118"/>
      <c r="AR1651" s="118"/>
      <c r="AS1651" s="118"/>
      <c r="AT1651" s="118"/>
      <c r="AU1651" s="118"/>
      <c r="AV1651" s="118"/>
      <c r="AW1651" s="118"/>
      <c r="AX1651" s="118"/>
      <c r="AY1651" s="119">
        <f t="shared" si="4"/>
        <v>0</v>
      </c>
      <c r="AZ1651" s="118"/>
    </row>
    <row r="1652">
      <c r="A1652" s="107">
        <f t="shared" si="5"/>
        <v>1651</v>
      </c>
      <c r="B1652" s="108"/>
      <c r="C1652" s="111"/>
      <c r="D1652" s="108"/>
      <c r="E1652" s="108"/>
      <c r="F1652" s="127"/>
      <c r="G1652" s="127"/>
      <c r="H1652" s="111"/>
      <c r="I1652" s="111"/>
      <c r="J1652" s="121"/>
      <c r="K1652" s="121"/>
      <c r="L1652" s="113"/>
      <c r="M1652" s="108"/>
      <c r="N1652" s="127"/>
      <c r="O1652" s="108"/>
      <c r="P1652" s="113"/>
      <c r="Q1652" s="113"/>
      <c r="R1652" s="113"/>
      <c r="S1652" s="108"/>
      <c r="T1652" s="111"/>
      <c r="U1652" s="108"/>
      <c r="V1652" s="108"/>
      <c r="W1652" s="108"/>
      <c r="X1652" s="108"/>
      <c r="Y1652" s="116"/>
      <c r="Z1652" s="128"/>
      <c r="AA1652" s="108"/>
      <c r="AB1652" s="113"/>
      <c r="AC1652" s="113"/>
      <c r="AD1652" s="108"/>
      <c r="AE1652" s="108"/>
      <c r="AF1652" s="108"/>
      <c r="AG1652" s="113"/>
      <c r="AH1652" s="113"/>
      <c r="AI1652" s="113"/>
      <c r="AJ1652" s="108"/>
      <c r="AK1652" s="108"/>
      <c r="AL1652" s="108"/>
      <c r="AM1652" s="118"/>
      <c r="AN1652" s="118"/>
      <c r="AO1652" s="118"/>
      <c r="AP1652" s="118"/>
      <c r="AQ1652" s="118"/>
      <c r="AR1652" s="118"/>
      <c r="AS1652" s="118"/>
      <c r="AT1652" s="118"/>
      <c r="AU1652" s="118"/>
      <c r="AV1652" s="118"/>
      <c r="AW1652" s="118"/>
      <c r="AX1652" s="118"/>
      <c r="AY1652" s="119">
        <f t="shared" si="4"/>
        <v>0</v>
      </c>
      <c r="AZ1652" s="118"/>
    </row>
    <row r="1653">
      <c r="A1653" s="107">
        <f t="shared" si="5"/>
        <v>1652</v>
      </c>
      <c r="B1653" s="108"/>
      <c r="C1653" s="111"/>
      <c r="D1653" s="108"/>
      <c r="E1653" s="108"/>
      <c r="F1653" s="127"/>
      <c r="G1653" s="127"/>
      <c r="H1653" s="111"/>
      <c r="I1653" s="111"/>
      <c r="J1653" s="121"/>
      <c r="K1653" s="121"/>
      <c r="L1653" s="113"/>
      <c r="M1653" s="108"/>
      <c r="N1653" s="127"/>
      <c r="O1653" s="108"/>
      <c r="P1653" s="113"/>
      <c r="Q1653" s="113"/>
      <c r="R1653" s="113"/>
      <c r="S1653" s="108"/>
      <c r="T1653" s="111"/>
      <c r="U1653" s="108"/>
      <c r="V1653" s="108"/>
      <c r="W1653" s="108"/>
      <c r="X1653" s="108"/>
      <c r="Y1653" s="116"/>
      <c r="Z1653" s="128"/>
      <c r="AA1653" s="108"/>
      <c r="AB1653" s="113"/>
      <c r="AC1653" s="113"/>
      <c r="AD1653" s="108"/>
      <c r="AE1653" s="108"/>
      <c r="AF1653" s="108"/>
      <c r="AG1653" s="113"/>
      <c r="AH1653" s="113"/>
      <c r="AI1653" s="113"/>
      <c r="AJ1653" s="108"/>
      <c r="AK1653" s="108"/>
      <c r="AL1653" s="108"/>
      <c r="AM1653" s="118"/>
      <c r="AN1653" s="118"/>
      <c r="AO1653" s="118"/>
      <c r="AP1653" s="118"/>
      <c r="AQ1653" s="118"/>
      <c r="AR1653" s="118"/>
      <c r="AS1653" s="118"/>
      <c r="AT1653" s="118"/>
      <c r="AU1653" s="118"/>
      <c r="AV1653" s="118"/>
      <c r="AW1653" s="118"/>
      <c r="AX1653" s="118"/>
      <c r="AY1653" s="119">
        <f t="shared" si="4"/>
        <v>0</v>
      </c>
      <c r="AZ1653" s="118"/>
    </row>
    <row r="1654">
      <c r="A1654" s="107">
        <f t="shared" si="5"/>
        <v>1653</v>
      </c>
      <c r="B1654" s="108"/>
      <c r="C1654" s="111"/>
      <c r="D1654" s="108"/>
      <c r="E1654" s="108"/>
      <c r="F1654" s="127"/>
      <c r="G1654" s="127"/>
      <c r="H1654" s="111"/>
      <c r="I1654" s="111"/>
      <c r="J1654" s="121"/>
      <c r="K1654" s="121"/>
      <c r="L1654" s="113"/>
      <c r="M1654" s="108"/>
      <c r="N1654" s="127"/>
      <c r="O1654" s="108"/>
      <c r="P1654" s="113"/>
      <c r="Q1654" s="113"/>
      <c r="R1654" s="113"/>
      <c r="S1654" s="108"/>
      <c r="T1654" s="111"/>
      <c r="U1654" s="108"/>
      <c r="V1654" s="108"/>
      <c r="W1654" s="108"/>
      <c r="X1654" s="108"/>
      <c r="Y1654" s="116"/>
      <c r="Z1654" s="128"/>
      <c r="AA1654" s="108"/>
      <c r="AB1654" s="113"/>
      <c r="AC1654" s="113"/>
      <c r="AD1654" s="108"/>
      <c r="AE1654" s="108"/>
      <c r="AF1654" s="108"/>
      <c r="AG1654" s="113"/>
      <c r="AH1654" s="113"/>
      <c r="AI1654" s="113"/>
      <c r="AJ1654" s="108"/>
      <c r="AK1654" s="108"/>
      <c r="AL1654" s="108"/>
      <c r="AM1654" s="118"/>
      <c r="AN1654" s="118"/>
      <c r="AO1654" s="118"/>
      <c r="AP1654" s="118"/>
      <c r="AQ1654" s="118"/>
      <c r="AR1654" s="118"/>
      <c r="AS1654" s="118"/>
      <c r="AT1654" s="118"/>
      <c r="AU1654" s="118"/>
      <c r="AV1654" s="118"/>
      <c r="AW1654" s="118"/>
      <c r="AX1654" s="118"/>
      <c r="AY1654" s="119">
        <f t="shared" si="4"/>
        <v>0</v>
      </c>
      <c r="AZ1654" s="118"/>
    </row>
    <row r="1655">
      <c r="A1655" s="107">
        <f t="shared" si="5"/>
        <v>1654</v>
      </c>
      <c r="B1655" s="108"/>
      <c r="C1655" s="111"/>
      <c r="D1655" s="108"/>
      <c r="E1655" s="108"/>
      <c r="F1655" s="127"/>
      <c r="G1655" s="127"/>
      <c r="H1655" s="111"/>
      <c r="I1655" s="111"/>
      <c r="J1655" s="121"/>
      <c r="K1655" s="121"/>
      <c r="L1655" s="113"/>
      <c r="M1655" s="108"/>
      <c r="N1655" s="127"/>
      <c r="O1655" s="108"/>
      <c r="P1655" s="113"/>
      <c r="Q1655" s="113"/>
      <c r="R1655" s="113"/>
      <c r="S1655" s="108"/>
      <c r="T1655" s="111"/>
      <c r="U1655" s="108"/>
      <c r="V1655" s="108"/>
      <c r="W1655" s="108"/>
      <c r="X1655" s="108"/>
      <c r="Y1655" s="116"/>
      <c r="Z1655" s="128"/>
      <c r="AA1655" s="108"/>
      <c r="AB1655" s="113"/>
      <c r="AC1655" s="113"/>
      <c r="AD1655" s="108"/>
      <c r="AE1655" s="108"/>
      <c r="AF1655" s="108"/>
      <c r="AG1655" s="113"/>
      <c r="AH1655" s="113"/>
      <c r="AI1655" s="113"/>
      <c r="AJ1655" s="108"/>
      <c r="AK1655" s="108"/>
      <c r="AL1655" s="108"/>
      <c r="AM1655" s="118"/>
      <c r="AN1655" s="118"/>
      <c r="AO1655" s="118"/>
      <c r="AP1655" s="118"/>
      <c r="AQ1655" s="118"/>
      <c r="AR1655" s="118"/>
      <c r="AS1655" s="118"/>
      <c r="AT1655" s="118"/>
      <c r="AU1655" s="118"/>
      <c r="AV1655" s="118"/>
      <c r="AW1655" s="118"/>
      <c r="AX1655" s="118"/>
      <c r="AY1655" s="119">
        <f t="shared" si="4"/>
        <v>0</v>
      </c>
      <c r="AZ1655" s="118"/>
    </row>
    <row r="1656">
      <c r="A1656" s="107">
        <f t="shared" si="5"/>
        <v>1655</v>
      </c>
      <c r="B1656" s="108"/>
      <c r="C1656" s="111"/>
      <c r="D1656" s="108"/>
      <c r="E1656" s="108"/>
      <c r="F1656" s="127"/>
      <c r="G1656" s="127"/>
      <c r="H1656" s="111"/>
      <c r="I1656" s="111"/>
      <c r="J1656" s="121"/>
      <c r="K1656" s="121"/>
      <c r="L1656" s="113"/>
      <c r="M1656" s="108"/>
      <c r="N1656" s="127"/>
      <c r="O1656" s="108"/>
      <c r="P1656" s="113"/>
      <c r="Q1656" s="113"/>
      <c r="R1656" s="113"/>
      <c r="S1656" s="108"/>
      <c r="T1656" s="111"/>
      <c r="U1656" s="108"/>
      <c r="V1656" s="108"/>
      <c r="W1656" s="108"/>
      <c r="X1656" s="108"/>
      <c r="Y1656" s="116"/>
      <c r="Z1656" s="128"/>
      <c r="AA1656" s="108"/>
      <c r="AB1656" s="113"/>
      <c r="AC1656" s="113"/>
      <c r="AD1656" s="108"/>
      <c r="AE1656" s="108"/>
      <c r="AF1656" s="108"/>
      <c r="AG1656" s="113"/>
      <c r="AH1656" s="113"/>
      <c r="AI1656" s="113"/>
      <c r="AJ1656" s="108"/>
      <c r="AK1656" s="108"/>
      <c r="AL1656" s="108"/>
      <c r="AM1656" s="118"/>
      <c r="AN1656" s="118"/>
      <c r="AO1656" s="118"/>
      <c r="AP1656" s="118"/>
      <c r="AQ1656" s="118"/>
      <c r="AR1656" s="118"/>
      <c r="AS1656" s="118"/>
      <c r="AT1656" s="118"/>
      <c r="AU1656" s="118"/>
      <c r="AV1656" s="118"/>
      <c r="AW1656" s="118"/>
      <c r="AX1656" s="118"/>
      <c r="AY1656" s="119">
        <f t="shared" si="4"/>
        <v>0</v>
      </c>
      <c r="AZ1656" s="118"/>
    </row>
    <row r="1657">
      <c r="A1657" s="107">
        <f t="shared" si="5"/>
        <v>1656</v>
      </c>
      <c r="B1657" s="108"/>
      <c r="C1657" s="111"/>
      <c r="D1657" s="108"/>
      <c r="E1657" s="108"/>
      <c r="F1657" s="127"/>
      <c r="G1657" s="127"/>
      <c r="H1657" s="111"/>
      <c r="I1657" s="111"/>
      <c r="J1657" s="121"/>
      <c r="K1657" s="121"/>
      <c r="L1657" s="113"/>
      <c r="M1657" s="108"/>
      <c r="N1657" s="127"/>
      <c r="O1657" s="108"/>
      <c r="P1657" s="113"/>
      <c r="Q1657" s="113"/>
      <c r="R1657" s="113"/>
      <c r="S1657" s="108"/>
      <c r="T1657" s="111"/>
      <c r="U1657" s="108"/>
      <c r="V1657" s="108"/>
      <c r="W1657" s="108"/>
      <c r="X1657" s="108"/>
      <c r="Y1657" s="116"/>
      <c r="Z1657" s="128"/>
      <c r="AA1657" s="108"/>
      <c r="AB1657" s="113"/>
      <c r="AC1657" s="113"/>
      <c r="AD1657" s="108"/>
      <c r="AE1657" s="108"/>
      <c r="AF1657" s="108"/>
      <c r="AG1657" s="113"/>
      <c r="AH1657" s="113"/>
      <c r="AI1657" s="113"/>
      <c r="AJ1657" s="108"/>
      <c r="AK1657" s="108"/>
      <c r="AL1657" s="108"/>
      <c r="AM1657" s="118"/>
      <c r="AN1657" s="118"/>
      <c r="AO1657" s="118"/>
      <c r="AP1657" s="118"/>
      <c r="AQ1657" s="118"/>
      <c r="AR1657" s="118"/>
      <c r="AS1657" s="118"/>
      <c r="AT1657" s="118"/>
      <c r="AU1657" s="118"/>
      <c r="AV1657" s="118"/>
      <c r="AW1657" s="118"/>
      <c r="AX1657" s="118"/>
      <c r="AY1657" s="119">
        <f t="shared" si="4"/>
        <v>0</v>
      </c>
      <c r="AZ1657" s="118"/>
    </row>
    <row r="1658">
      <c r="A1658" s="107">
        <f t="shared" si="5"/>
        <v>1657</v>
      </c>
      <c r="B1658" s="108"/>
      <c r="C1658" s="111"/>
      <c r="D1658" s="108"/>
      <c r="E1658" s="108"/>
      <c r="F1658" s="127"/>
      <c r="G1658" s="127"/>
      <c r="H1658" s="111"/>
      <c r="I1658" s="111"/>
      <c r="J1658" s="121"/>
      <c r="K1658" s="121"/>
      <c r="L1658" s="113"/>
      <c r="M1658" s="108"/>
      <c r="N1658" s="127"/>
      <c r="O1658" s="108"/>
      <c r="P1658" s="113"/>
      <c r="Q1658" s="113"/>
      <c r="R1658" s="113"/>
      <c r="S1658" s="108"/>
      <c r="T1658" s="111"/>
      <c r="U1658" s="108"/>
      <c r="V1658" s="108"/>
      <c r="W1658" s="108"/>
      <c r="X1658" s="108"/>
      <c r="Y1658" s="116"/>
      <c r="Z1658" s="128"/>
      <c r="AA1658" s="108"/>
      <c r="AB1658" s="113"/>
      <c r="AC1658" s="113"/>
      <c r="AD1658" s="108"/>
      <c r="AE1658" s="108"/>
      <c r="AF1658" s="108"/>
      <c r="AG1658" s="113"/>
      <c r="AH1658" s="113"/>
      <c r="AI1658" s="113"/>
      <c r="AJ1658" s="108"/>
      <c r="AK1658" s="108"/>
      <c r="AL1658" s="108"/>
      <c r="AM1658" s="118"/>
      <c r="AN1658" s="118"/>
      <c r="AO1658" s="118"/>
      <c r="AP1658" s="118"/>
      <c r="AQ1658" s="118"/>
      <c r="AR1658" s="118"/>
      <c r="AS1658" s="118"/>
      <c r="AT1658" s="118"/>
      <c r="AU1658" s="118"/>
      <c r="AV1658" s="118"/>
      <c r="AW1658" s="118"/>
      <c r="AX1658" s="118"/>
      <c r="AY1658" s="119">
        <f t="shared" si="4"/>
        <v>0</v>
      </c>
      <c r="AZ1658" s="118"/>
    </row>
    <row r="1659">
      <c r="A1659" s="107">
        <f t="shared" si="5"/>
        <v>1658</v>
      </c>
      <c r="B1659" s="108"/>
      <c r="C1659" s="111"/>
      <c r="D1659" s="108"/>
      <c r="E1659" s="108"/>
      <c r="F1659" s="127"/>
      <c r="G1659" s="127"/>
      <c r="H1659" s="111"/>
      <c r="I1659" s="111"/>
      <c r="J1659" s="121"/>
      <c r="K1659" s="121"/>
      <c r="L1659" s="113"/>
      <c r="M1659" s="108"/>
      <c r="N1659" s="127"/>
      <c r="O1659" s="108"/>
      <c r="P1659" s="113"/>
      <c r="Q1659" s="113"/>
      <c r="R1659" s="113"/>
      <c r="S1659" s="108"/>
      <c r="T1659" s="111"/>
      <c r="U1659" s="108"/>
      <c r="V1659" s="108"/>
      <c r="W1659" s="108"/>
      <c r="X1659" s="108"/>
      <c r="Y1659" s="116"/>
      <c r="Z1659" s="128"/>
      <c r="AA1659" s="108"/>
      <c r="AB1659" s="113"/>
      <c r="AC1659" s="113"/>
      <c r="AD1659" s="108"/>
      <c r="AE1659" s="108"/>
      <c r="AF1659" s="108"/>
      <c r="AG1659" s="113"/>
      <c r="AH1659" s="113"/>
      <c r="AI1659" s="113"/>
      <c r="AJ1659" s="108"/>
      <c r="AK1659" s="108"/>
      <c r="AL1659" s="108"/>
      <c r="AM1659" s="118"/>
      <c r="AN1659" s="118"/>
      <c r="AO1659" s="118"/>
      <c r="AP1659" s="118"/>
      <c r="AQ1659" s="118"/>
      <c r="AR1659" s="118"/>
      <c r="AS1659" s="118"/>
      <c r="AT1659" s="118"/>
      <c r="AU1659" s="118"/>
      <c r="AV1659" s="118"/>
      <c r="AW1659" s="118"/>
      <c r="AX1659" s="118"/>
      <c r="AY1659" s="119">
        <f t="shared" si="4"/>
        <v>0</v>
      </c>
      <c r="AZ1659" s="118"/>
    </row>
    <row r="1660">
      <c r="A1660" s="107">
        <f t="shared" si="5"/>
        <v>1659</v>
      </c>
      <c r="B1660" s="108"/>
      <c r="C1660" s="111"/>
      <c r="D1660" s="108"/>
      <c r="E1660" s="108"/>
      <c r="F1660" s="127"/>
      <c r="G1660" s="127"/>
      <c r="H1660" s="111"/>
      <c r="I1660" s="111"/>
      <c r="J1660" s="121"/>
      <c r="K1660" s="121"/>
      <c r="L1660" s="113"/>
      <c r="M1660" s="108"/>
      <c r="N1660" s="127"/>
      <c r="O1660" s="108"/>
      <c r="P1660" s="113"/>
      <c r="Q1660" s="113"/>
      <c r="R1660" s="113"/>
      <c r="S1660" s="108"/>
      <c r="T1660" s="111"/>
      <c r="U1660" s="108"/>
      <c r="V1660" s="108"/>
      <c r="W1660" s="108"/>
      <c r="X1660" s="108"/>
      <c r="Y1660" s="116"/>
      <c r="Z1660" s="128"/>
      <c r="AA1660" s="108"/>
      <c r="AB1660" s="113"/>
      <c r="AC1660" s="113"/>
      <c r="AD1660" s="108"/>
      <c r="AE1660" s="108"/>
      <c r="AF1660" s="108"/>
      <c r="AG1660" s="113"/>
      <c r="AH1660" s="113"/>
      <c r="AI1660" s="113"/>
      <c r="AJ1660" s="108"/>
      <c r="AK1660" s="108"/>
      <c r="AL1660" s="108"/>
      <c r="AM1660" s="118"/>
      <c r="AN1660" s="118"/>
      <c r="AO1660" s="118"/>
      <c r="AP1660" s="118"/>
      <c r="AQ1660" s="118"/>
      <c r="AR1660" s="118"/>
      <c r="AS1660" s="118"/>
      <c r="AT1660" s="118"/>
      <c r="AU1660" s="118"/>
      <c r="AV1660" s="118"/>
      <c r="AW1660" s="118"/>
      <c r="AX1660" s="118"/>
      <c r="AY1660" s="119">
        <f t="shared" si="4"/>
        <v>0</v>
      </c>
      <c r="AZ1660" s="118"/>
    </row>
    <row r="1661">
      <c r="A1661" s="107">
        <f t="shared" si="5"/>
        <v>1660</v>
      </c>
      <c r="B1661" s="108"/>
      <c r="C1661" s="111"/>
      <c r="D1661" s="108"/>
      <c r="E1661" s="108"/>
      <c r="F1661" s="127"/>
      <c r="G1661" s="127"/>
      <c r="H1661" s="111"/>
      <c r="I1661" s="111"/>
      <c r="J1661" s="121"/>
      <c r="K1661" s="121"/>
      <c r="L1661" s="113"/>
      <c r="M1661" s="108"/>
      <c r="N1661" s="127"/>
      <c r="O1661" s="108"/>
      <c r="P1661" s="113"/>
      <c r="Q1661" s="113"/>
      <c r="R1661" s="113"/>
      <c r="S1661" s="108"/>
      <c r="T1661" s="111"/>
      <c r="U1661" s="108"/>
      <c r="V1661" s="108"/>
      <c r="W1661" s="108"/>
      <c r="X1661" s="108"/>
      <c r="Y1661" s="116"/>
      <c r="Z1661" s="128"/>
      <c r="AA1661" s="108"/>
      <c r="AB1661" s="113"/>
      <c r="AC1661" s="113"/>
      <c r="AD1661" s="108"/>
      <c r="AE1661" s="108"/>
      <c r="AF1661" s="108"/>
      <c r="AG1661" s="113"/>
      <c r="AH1661" s="113"/>
      <c r="AI1661" s="113"/>
      <c r="AJ1661" s="108"/>
      <c r="AK1661" s="108"/>
      <c r="AL1661" s="108"/>
      <c r="AM1661" s="118"/>
      <c r="AN1661" s="118"/>
      <c r="AO1661" s="118"/>
      <c r="AP1661" s="118"/>
      <c r="AQ1661" s="118"/>
      <c r="AR1661" s="118"/>
      <c r="AS1661" s="118"/>
      <c r="AT1661" s="118"/>
      <c r="AU1661" s="118"/>
      <c r="AV1661" s="118"/>
      <c r="AW1661" s="118"/>
      <c r="AX1661" s="118"/>
      <c r="AY1661" s="119">
        <f t="shared" si="4"/>
        <v>0</v>
      </c>
      <c r="AZ1661" s="118"/>
    </row>
    <row r="1662">
      <c r="A1662" s="107">
        <f t="shared" si="5"/>
        <v>1661</v>
      </c>
      <c r="B1662" s="108"/>
      <c r="C1662" s="111"/>
      <c r="D1662" s="108"/>
      <c r="E1662" s="108"/>
      <c r="F1662" s="127"/>
      <c r="G1662" s="127"/>
      <c r="H1662" s="111"/>
      <c r="I1662" s="111"/>
      <c r="J1662" s="121"/>
      <c r="K1662" s="121"/>
      <c r="L1662" s="113"/>
      <c r="M1662" s="108"/>
      <c r="N1662" s="127"/>
      <c r="O1662" s="108"/>
      <c r="P1662" s="113"/>
      <c r="Q1662" s="113"/>
      <c r="R1662" s="113"/>
      <c r="S1662" s="108"/>
      <c r="T1662" s="111"/>
      <c r="U1662" s="108"/>
      <c r="V1662" s="108"/>
      <c r="W1662" s="108"/>
      <c r="X1662" s="108"/>
      <c r="Y1662" s="116"/>
      <c r="Z1662" s="128"/>
      <c r="AA1662" s="108"/>
      <c r="AB1662" s="113"/>
      <c r="AC1662" s="113"/>
      <c r="AD1662" s="108"/>
      <c r="AE1662" s="108"/>
      <c r="AF1662" s="108"/>
      <c r="AG1662" s="113"/>
      <c r="AH1662" s="113"/>
      <c r="AI1662" s="113"/>
      <c r="AJ1662" s="108"/>
      <c r="AK1662" s="108"/>
      <c r="AL1662" s="108"/>
      <c r="AM1662" s="118"/>
      <c r="AN1662" s="118"/>
      <c r="AO1662" s="118"/>
      <c r="AP1662" s="118"/>
      <c r="AQ1662" s="118"/>
      <c r="AR1662" s="118"/>
      <c r="AS1662" s="118"/>
      <c r="AT1662" s="118"/>
      <c r="AU1662" s="118"/>
      <c r="AV1662" s="118"/>
      <c r="AW1662" s="118"/>
      <c r="AX1662" s="118"/>
      <c r="AY1662" s="119">
        <f t="shared" si="4"/>
        <v>0</v>
      </c>
      <c r="AZ1662" s="118"/>
    </row>
    <row r="1663">
      <c r="A1663" s="107">
        <f t="shared" si="5"/>
        <v>1662</v>
      </c>
      <c r="B1663" s="108"/>
      <c r="C1663" s="111"/>
      <c r="D1663" s="108"/>
      <c r="E1663" s="108"/>
      <c r="F1663" s="127"/>
      <c r="G1663" s="127"/>
      <c r="H1663" s="111"/>
      <c r="I1663" s="111"/>
      <c r="J1663" s="121"/>
      <c r="K1663" s="121"/>
      <c r="L1663" s="113"/>
      <c r="M1663" s="108"/>
      <c r="N1663" s="127"/>
      <c r="O1663" s="108"/>
      <c r="P1663" s="113"/>
      <c r="Q1663" s="113"/>
      <c r="R1663" s="113"/>
      <c r="S1663" s="108"/>
      <c r="T1663" s="111"/>
      <c r="U1663" s="108"/>
      <c r="V1663" s="108"/>
      <c r="W1663" s="108"/>
      <c r="X1663" s="108"/>
      <c r="Y1663" s="116"/>
      <c r="Z1663" s="128"/>
      <c r="AA1663" s="108"/>
      <c r="AB1663" s="113"/>
      <c r="AC1663" s="113"/>
      <c r="AD1663" s="108"/>
      <c r="AE1663" s="108"/>
      <c r="AF1663" s="108"/>
      <c r="AG1663" s="113"/>
      <c r="AH1663" s="113"/>
      <c r="AI1663" s="113"/>
      <c r="AJ1663" s="108"/>
      <c r="AK1663" s="108"/>
      <c r="AL1663" s="108"/>
      <c r="AM1663" s="118"/>
      <c r="AN1663" s="118"/>
      <c r="AO1663" s="118"/>
      <c r="AP1663" s="118"/>
      <c r="AQ1663" s="118"/>
      <c r="AR1663" s="118"/>
      <c r="AS1663" s="118"/>
      <c r="AT1663" s="118"/>
      <c r="AU1663" s="118"/>
      <c r="AV1663" s="118"/>
      <c r="AW1663" s="118"/>
      <c r="AX1663" s="118"/>
      <c r="AY1663" s="119">
        <f t="shared" si="4"/>
        <v>0</v>
      </c>
      <c r="AZ1663" s="118"/>
    </row>
    <row r="1664">
      <c r="A1664" s="107">
        <f t="shared" si="5"/>
        <v>1663</v>
      </c>
      <c r="B1664" s="108"/>
      <c r="C1664" s="111"/>
      <c r="D1664" s="108"/>
      <c r="E1664" s="108"/>
      <c r="F1664" s="127"/>
      <c r="G1664" s="127"/>
      <c r="H1664" s="111"/>
      <c r="I1664" s="111"/>
      <c r="J1664" s="121"/>
      <c r="K1664" s="121"/>
      <c r="L1664" s="113"/>
      <c r="M1664" s="108"/>
      <c r="N1664" s="127"/>
      <c r="O1664" s="108"/>
      <c r="P1664" s="113"/>
      <c r="Q1664" s="113"/>
      <c r="R1664" s="113"/>
      <c r="S1664" s="108"/>
      <c r="T1664" s="111"/>
      <c r="U1664" s="108"/>
      <c r="V1664" s="108"/>
      <c r="W1664" s="108"/>
      <c r="X1664" s="108"/>
      <c r="Y1664" s="116"/>
      <c r="Z1664" s="128"/>
      <c r="AA1664" s="108"/>
      <c r="AB1664" s="113"/>
      <c r="AC1664" s="113"/>
      <c r="AD1664" s="108"/>
      <c r="AE1664" s="108"/>
      <c r="AF1664" s="108"/>
      <c r="AG1664" s="113"/>
      <c r="AH1664" s="113"/>
      <c r="AI1664" s="113"/>
      <c r="AJ1664" s="108"/>
      <c r="AK1664" s="108"/>
      <c r="AL1664" s="108"/>
      <c r="AM1664" s="118"/>
      <c r="AN1664" s="118"/>
      <c r="AO1664" s="118"/>
      <c r="AP1664" s="118"/>
      <c r="AQ1664" s="118"/>
      <c r="AR1664" s="118"/>
      <c r="AS1664" s="118"/>
      <c r="AT1664" s="118"/>
      <c r="AU1664" s="118"/>
      <c r="AV1664" s="118"/>
      <c r="AW1664" s="118"/>
      <c r="AX1664" s="118"/>
      <c r="AY1664" s="119">
        <f t="shared" si="4"/>
        <v>0</v>
      </c>
      <c r="AZ1664" s="118"/>
    </row>
    <row r="1665">
      <c r="A1665" s="107">
        <f t="shared" si="5"/>
        <v>1664</v>
      </c>
      <c r="B1665" s="108"/>
      <c r="C1665" s="111"/>
      <c r="D1665" s="108"/>
      <c r="E1665" s="108"/>
      <c r="F1665" s="127"/>
      <c r="G1665" s="127"/>
      <c r="H1665" s="111"/>
      <c r="I1665" s="111"/>
      <c r="J1665" s="121"/>
      <c r="K1665" s="121"/>
      <c r="L1665" s="113"/>
      <c r="M1665" s="108"/>
      <c r="N1665" s="127"/>
      <c r="O1665" s="108"/>
      <c r="P1665" s="113"/>
      <c r="Q1665" s="113"/>
      <c r="R1665" s="113"/>
      <c r="S1665" s="108"/>
      <c r="T1665" s="111"/>
      <c r="U1665" s="108"/>
      <c r="V1665" s="108"/>
      <c r="W1665" s="108"/>
      <c r="X1665" s="108"/>
      <c r="Y1665" s="116"/>
      <c r="Z1665" s="128"/>
      <c r="AA1665" s="108"/>
      <c r="AB1665" s="113"/>
      <c r="AC1665" s="113"/>
      <c r="AD1665" s="108"/>
      <c r="AE1665" s="108"/>
      <c r="AF1665" s="108"/>
      <c r="AG1665" s="113"/>
      <c r="AH1665" s="113"/>
      <c r="AI1665" s="113"/>
      <c r="AJ1665" s="108"/>
      <c r="AK1665" s="108"/>
      <c r="AL1665" s="108"/>
      <c r="AM1665" s="118"/>
      <c r="AN1665" s="118"/>
      <c r="AO1665" s="118"/>
      <c r="AP1665" s="118"/>
      <c r="AQ1665" s="118"/>
      <c r="AR1665" s="118"/>
      <c r="AS1665" s="118"/>
      <c r="AT1665" s="118"/>
      <c r="AU1665" s="118"/>
      <c r="AV1665" s="118"/>
      <c r="AW1665" s="118"/>
      <c r="AX1665" s="118"/>
      <c r="AY1665" s="119">
        <f t="shared" si="4"/>
        <v>0</v>
      </c>
      <c r="AZ1665" s="118"/>
    </row>
    <row r="1666">
      <c r="A1666" s="107">
        <f t="shared" si="5"/>
        <v>1665</v>
      </c>
      <c r="B1666" s="108"/>
      <c r="C1666" s="111"/>
      <c r="D1666" s="108"/>
      <c r="E1666" s="108"/>
      <c r="F1666" s="127"/>
      <c r="G1666" s="127"/>
      <c r="H1666" s="111"/>
      <c r="I1666" s="111"/>
      <c r="J1666" s="121"/>
      <c r="K1666" s="121"/>
      <c r="L1666" s="113"/>
      <c r="M1666" s="108"/>
      <c r="N1666" s="127"/>
      <c r="O1666" s="108"/>
      <c r="P1666" s="113"/>
      <c r="Q1666" s="113"/>
      <c r="R1666" s="113"/>
      <c r="S1666" s="108"/>
      <c r="T1666" s="111"/>
      <c r="U1666" s="108"/>
      <c r="V1666" s="108"/>
      <c r="W1666" s="108"/>
      <c r="X1666" s="108"/>
      <c r="Y1666" s="116"/>
      <c r="Z1666" s="128"/>
      <c r="AA1666" s="108"/>
      <c r="AB1666" s="113"/>
      <c r="AC1666" s="113"/>
      <c r="AD1666" s="108"/>
      <c r="AE1666" s="108"/>
      <c r="AF1666" s="108"/>
      <c r="AG1666" s="113"/>
      <c r="AH1666" s="113"/>
      <c r="AI1666" s="113"/>
      <c r="AJ1666" s="108"/>
      <c r="AK1666" s="108"/>
      <c r="AL1666" s="108"/>
      <c r="AM1666" s="118"/>
      <c r="AN1666" s="118"/>
      <c r="AO1666" s="118"/>
      <c r="AP1666" s="118"/>
      <c r="AQ1666" s="118"/>
      <c r="AR1666" s="118"/>
      <c r="AS1666" s="118"/>
      <c r="AT1666" s="118"/>
      <c r="AU1666" s="118"/>
      <c r="AV1666" s="118"/>
      <c r="AW1666" s="118"/>
      <c r="AX1666" s="118"/>
      <c r="AY1666" s="119">
        <f t="shared" si="4"/>
        <v>0</v>
      </c>
      <c r="AZ1666" s="118"/>
    </row>
    <row r="1667">
      <c r="A1667" s="107">
        <f t="shared" si="5"/>
        <v>1666</v>
      </c>
      <c r="B1667" s="108"/>
      <c r="C1667" s="111"/>
      <c r="D1667" s="108"/>
      <c r="E1667" s="108"/>
      <c r="F1667" s="127"/>
      <c r="G1667" s="127"/>
      <c r="H1667" s="111"/>
      <c r="I1667" s="111"/>
      <c r="J1667" s="121"/>
      <c r="K1667" s="121"/>
      <c r="L1667" s="113"/>
      <c r="M1667" s="108"/>
      <c r="N1667" s="127"/>
      <c r="O1667" s="108"/>
      <c r="P1667" s="113"/>
      <c r="Q1667" s="113"/>
      <c r="R1667" s="113"/>
      <c r="S1667" s="108"/>
      <c r="T1667" s="111"/>
      <c r="U1667" s="108"/>
      <c r="V1667" s="108"/>
      <c r="W1667" s="108"/>
      <c r="X1667" s="108"/>
      <c r="Y1667" s="116"/>
      <c r="Z1667" s="128"/>
      <c r="AA1667" s="108"/>
      <c r="AB1667" s="113"/>
      <c r="AC1667" s="113"/>
      <c r="AD1667" s="108"/>
      <c r="AE1667" s="108"/>
      <c r="AF1667" s="108"/>
      <c r="AG1667" s="113"/>
      <c r="AH1667" s="113"/>
      <c r="AI1667" s="113"/>
      <c r="AJ1667" s="108"/>
      <c r="AK1667" s="108"/>
      <c r="AL1667" s="108"/>
      <c r="AM1667" s="118"/>
      <c r="AN1667" s="118"/>
      <c r="AO1667" s="118"/>
      <c r="AP1667" s="118"/>
      <c r="AQ1667" s="118"/>
      <c r="AR1667" s="118"/>
      <c r="AS1667" s="118"/>
      <c r="AT1667" s="118"/>
      <c r="AU1667" s="118"/>
      <c r="AV1667" s="118"/>
      <c r="AW1667" s="118"/>
      <c r="AX1667" s="118"/>
      <c r="AY1667" s="119">
        <f t="shared" si="4"/>
        <v>0</v>
      </c>
      <c r="AZ1667" s="118"/>
    </row>
    <row r="1668">
      <c r="A1668" s="107">
        <f t="shared" si="5"/>
        <v>1667</v>
      </c>
      <c r="B1668" s="108"/>
      <c r="C1668" s="111"/>
      <c r="D1668" s="108"/>
      <c r="E1668" s="108"/>
      <c r="F1668" s="127"/>
      <c r="G1668" s="127"/>
      <c r="H1668" s="111"/>
      <c r="I1668" s="111"/>
      <c r="J1668" s="121"/>
      <c r="K1668" s="121"/>
      <c r="L1668" s="113"/>
      <c r="M1668" s="108"/>
      <c r="N1668" s="127"/>
      <c r="O1668" s="108"/>
      <c r="P1668" s="113"/>
      <c r="Q1668" s="113"/>
      <c r="R1668" s="113"/>
      <c r="S1668" s="108"/>
      <c r="T1668" s="111"/>
      <c r="U1668" s="108"/>
      <c r="V1668" s="108"/>
      <c r="W1668" s="108"/>
      <c r="X1668" s="108"/>
      <c r="Y1668" s="116"/>
      <c r="Z1668" s="128"/>
      <c r="AA1668" s="108"/>
      <c r="AB1668" s="113"/>
      <c r="AC1668" s="113"/>
      <c r="AD1668" s="108"/>
      <c r="AE1668" s="108"/>
      <c r="AF1668" s="108"/>
      <c r="AG1668" s="113"/>
      <c r="AH1668" s="113"/>
      <c r="AI1668" s="113"/>
      <c r="AJ1668" s="108"/>
      <c r="AK1668" s="108"/>
      <c r="AL1668" s="108"/>
      <c r="AM1668" s="118"/>
      <c r="AN1668" s="118"/>
      <c r="AO1668" s="118"/>
      <c r="AP1668" s="118"/>
      <c r="AQ1668" s="118"/>
      <c r="AR1668" s="118"/>
      <c r="AS1668" s="118"/>
      <c r="AT1668" s="118"/>
      <c r="AU1668" s="118"/>
      <c r="AV1668" s="118"/>
      <c r="AW1668" s="118"/>
      <c r="AX1668" s="118"/>
      <c r="AY1668" s="119">
        <f t="shared" si="4"/>
        <v>0</v>
      </c>
      <c r="AZ1668" s="118"/>
    </row>
    <row r="1669">
      <c r="A1669" s="107">
        <f t="shared" si="5"/>
        <v>1668</v>
      </c>
      <c r="B1669" s="108"/>
      <c r="C1669" s="111"/>
      <c r="D1669" s="108"/>
      <c r="E1669" s="108"/>
      <c r="F1669" s="127"/>
      <c r="G1669" s="127"/>
      <c r="H1669" s="111"/>
      <c r="I1669" s="111"/>
      <c r="J1669" s="121"/>
      <c r="K1669" s="121"/>
      <c r="L1669" s="113"/>
      <c r="M1669" s="108"/>
      <c r="N1669" s="127"/>
      <c r="O1669" s="108"/>
      <c r="P1669" s="113"/>
      <c r="Q1669" s="113"/>
      <c r="R1669" s="113"/>
      <c r="S1669" s="108"/>
      <c r="T1669" s="111"/>
      <c r="U1669" s="108"/>
      <c r="V1669" s="108"/>
      <c r="W1669" s="108"/>
      <c r="X1669" s="108"/>
      <c r="Y1669" s="116"/>
      <c r="Z1669" s="128"/>
      <c r="AA1669" s="108"/>
      <c r="AB1669" s="113"/>
      <c r="AC1669" s="113"/>
      <c r="AD1669" s="108"/>
      <c r="AE1669" s="108"/>
      <c r="AF1669" s="108"/>
      <c r="AG1669" s="113"/>
      <c r="AH1669" s="113"/>
      <c r="AI1669" s="113"/>
      <c r="AJ1669" s="108"/>
      <c r="AK1669" s="108"/>
      <c r="AL1669" s="108"/>
      <c r="AM1669" s="118"/>
      <c r="AN1669" s="118"/>
      <c r="AO1669" s="118"/>
      <c r="AP1669" s="118"/>
      <c r="AQ1669" s="118"/>
      <c r="AR1669" s="118"/>
      <c r="AS1669" s="118"/>
      <c r="AT1669" s="118"/>
      <c r="AU1669" s="118"/>
      <c r="AV1669" s="118"/>
      <c r="AW1669" s="118"/>
      <c r="AX1669" s="118"/>
      <c r="AY1669" s="119">
        <f t="shared" si="4"/>
        <v>0</v>
      </c>
      <c r="AZ1669" s="118"/>
    </row>
    <row r="1670">
      <c r="A1670" s="107">
        <f t="shared" si="5"/>
        <v>1669</v>
      </c>
      <c r="B1670" s="108"/>
      <c r="C1670" s="111"/>
      <c r="D1670" s="108"/>
      <c r="E1670" s="108"/>
      <c r="F1670" s="127"/>
      <c r="G1670" s="127"/>
      <c r="H1670" s="111"/>
      <c r="I1670" s="111"/>
      <c r="J1670" s="121"/>
      <c r="K1670" s="121"/>
      <c r="L1670" s="113"/>
      <c r="M1670" s="108"/>
      <c r="N1670" s="127"/>
      <c r="O1670" s="108"/>
      <c r="P1670" s="113"/>
      <c r="Q1670" s="113"/>
      <c r="R1670" s="113"/>
      <c r="S1670" s="108"/>
      <c r="T1670" s="111"/>
      <c r="U1670" s="108"/>
      <c r="V1670" s="108"/>
      <c r="W1670" s="108"/>
      <c r="X1670" s="108"/>
      <c r="Y1670" s="116"/>
      <c r="Z1670" s="128"/>
      <c r="AA1670" s="108"/>
      <c r="AB1670" s="113"/>
      <c r="AC1670" s="113"/>
      <c r="AD1670" s="108"/>
      <c r="AE1670" s="108"/>
      <c r="AF1670" s="108"/>
      <c r="AG1670" s="113"/>
      <c r="AH1670" s="113"/>
      <c r="AI1670" s="113"/>
      <c r="AJ1670" s="108"/>
      <c r="AK1670" s="108"/>
      <c r="AL1670" s="108"/>
      <c r="AM1670" s="118"/>
      <c r="AN1670" s="118"/>
      <c r="AO1670" s="118"/>
      <c r="AP1670" s="118"/>
      <c r="AQ1670" s="118"/>
      <c r="AR1670" s="118"/>
      <c r="AS1670" s="118"/>
      <c r="AT1670" s="118"/>
      <c r="AU1670" s="118"/>
      <c r="AV1670" s="118"/>
      <c r="AW1670" s="118"/>
      <c r="AX1670" s="118"/>
      <c r="AY1670" s="119">
        <f t="shared" si="4"/>
        <v>0</v>
      </c>
      <c r="AZ1670" s="118"/>
    </row>
    <row r="1671">
      <c r="A1671" s="107">
        <f t="shared" si="5"/>
        <v>1670</v>
      </c>
      <c r="B1671" s="108"/>
      <c r="C1671" s="111"/>
      <c r="D1671" s="108"/>
      <c r="E1671" s="108"/>
      <c r="F1671" s="127"/>
      <c r="G1671" s="127"/>
      <c r="H1671" s="111"/>
      <c r="I1671" s="111"/>
      <c r="J1671" s="121"/>
      <c r="K1671" s="121"/>
      <c r="L1671" s="113"/>
      <c r="M1671" s="108"/>
      <c r="N1671" s="127"/>
      <c r="O1671" s="108"/>
      <c r="P1671" s="113"/>
      <c r="Q1671" s="113"/>
      <c r="R1671" s="113"/>
      <c r="S1671" s="108"/>
      <c r="T1671" s="111"/>
      <c r="U1671" s="108"/>
      <c r="V1671" s="108"/>
      <c r="W1671" s="108"/>
      <c r="X1671" s="108"/>
      <c r="Y1671" s="116"/>
      <c r="Z1671" s="128"/>
      <c r="AA1671" s="108"/>
      <c r="AB1671" s="113"/>
      <c r="AC1671" s="113"/>
      <c r="AD1671" s="108"/>
      <c r="AE1671" s="108"/>
      <c r="AF1671" s="108"/>
      <c r="AG1671" s="113"/>
      <c r="AH1671" s="113"/>
      <c r="AI1671" s="113"/>
      <c r="AJ1671" s="108"/>
      <c r="AK1671" s="108"/>
      <c r="AL1671" s="108"/>
      <c r="AM1671" s="118"/>
      <c r="AN1671" s="118"/>
      <c r="AO1671" s="118"/>
      <c r="AP1671" s="118"/>
      <c r="AQ1671" s="118"/>
      <c r="AR1671" s="118"/>
      <c r="AS1671" s="118"/>
      <c r="AT1671" s="118"/>
      <c r="AU1671" s="118"/>
      <c r="AV1671" s="118"/>
      <c r="AW1671" s="118"/>
      <c r="AX1671" s="118"/>
      <c r="AY1671" s="119">
        <f t="shared" si="4"/>
        <v>0</v>
      </c>
      <c r="AZ1671" s="118"/>
    </row>
    <row r="1672">
      <c r="A1672" s="107">
        <f t="shared" si="5"/>
        <v>1671</v>
      </c>
      <c r="B1672" s="108"/>
      <c r="C1672" s="111"/>
      <c r="D1672" s="108"/>
      <c r="E1672" s="108"/>
      <c r="F1672" s="127"/>
      <c r="G1672" s="127"/>
      <c r="H1672" s="111"/>
      <c r="I1672" s="111"/>
      <c r="J1672" s="121"/>
      <c r="K1672" s="121"/>
      <c r="L1672" s="113"/>
      <c r="M1672" s="108"/>
      <c r="N1672" s="127"/>
      <c r="O1672" s="108"/>
      <c r="P1672" s="113"/>
      <c r="Q1672" s="113"/>
      <c r="R1672" s="113"/>
      <c r="S1672" s="108"/>
      <c r="T1672" s="111"/>
      <c r="U1672" s="108"/>
      <c r="V1672" s="108"/>
      <c r="W1672" s="108"/>
      <c r="X1672" s="108"/>
      <c r="Y1672" s="116"/>
      <c r="Z1672" s="128"/>
      <c r="AA1672" s="108"/>
      <c r="AB1672" s="113"/>
      <c r="AC1672" s="113"/>
      <c r="AD1672" s="108"/>
      <c r="AE1672" s="108"/>
      <c r="AF1672" s="108"/>
      <c r="AG1672" s="113"/>
      <c r="AH1672" s="113"/>
      <c r="AI1672" s="113"/>
      <c r="AJ1672" s="108"/>
      <c r="AK1672" s="108"/>
      <c r="AL1672" s="108"/>
      <c r="AM1672" s="118"/>
      <c r="AN1672" s="118"/>
      <c r="AO1672" s="118"/>
      <c r="AP1672" s="118"/>
      <c r="AQ1672" s="118"/>
      <c r="AR1672" s="118"/>
      <c r="AS1672" s="118"/>
      <c r="AT1672" s="118"/>
      <c r="AU1672" s="118"/>
      <c r="AV1672" s="118"/>
      <c r="AW1672" s="118"/>
      <c r="AX1672" s="118"/>
      <c r="AY1672" s="119">
        <f t="shared" si="4"/>
        <v>0</v>
      </c>
      <c r="AZ1672" s="118"/>
    </row>
    <row r="1673">
      <c r="A1673" s="107">
        <f t="shared" si="5"/>
        <v>1672</v>
      </c>
      <c r="B1673" s="108"/>
      <c r="C1673" s="111"/>
      <c r="D1673" s="108"/>
      <c r="E1673" s="108"/>
      <c r="F1673" s="127"/>
      <c r="G1673" s="127"/>
      <c r="H1673" s="111"/>
      <c r="I1673" s="111"/>
      <c r="J1673" s="121"/>
      <c r="K1673" s="121"/>
      <c r="L1673" s="113"/>
      <c r="M1673" s="108"/>
      <c r="N1673" s="127"/>
      <c r="O1673" s="108"/>
      <c r="P1673" s="113"/>
      <c r="Q1673" s="113"/>
      <c r="R1673" s="113"/>
      <c r="S1673" s="108"/>
      <c r="T1673" s="111"/>
      <c r="U1673" s="108"/>
      <c r="V1673" s="108"/>
      <c r="W1673" s="108"/>
      <c r="X1673" s="108"/>
      <c r="Y1673" s="116"/>
      <c r="Z1673" s="128"/>
      <c r="AA1673" s="108"/>
      <c r="AB1673" s="113"/>
      <c r="AC1673" s="113"/>
      <c r="AD1673" s="108"/>
      <c r="AE1673" s="108"/>
      <c r="AF1673" s="108"/>
      <c r="AG1673" s="113"/>
      <c r="AH1673" s="113"/>
      <c r="AI1673" s="113"/>
      <c r="AJ1673" s="108"/>
      <c r="AK1673" s="108"/>
      <c r="AL1673" s="108"/>
      <c r="AM1673" s="118"/>
      <c r="AN1673" s="118"/>
      <c r="AO1673" s="118"/>
      <c r="AP1673" s="118"/>
      <c r="AQ1673" s="118"/>
      <c r="AR1673" s="118"/>
      <c r="AS1673" s="118"/>
      <c r="AT1673" s="118"/>
      <c r="AU1673" s="118"/>
      <c r="AV1673" s="118"/>
      <c r="AW1673" s="118"/>
      <c r="AX1673" s="118"/>
      <c r="AY1673" s="119">
        <f t="shared" si="4"/>
        <v>0</v>
      </c>
      <c r="AZ1673" s="118"/>
    </row>
    <row r="1674">
      <c r="A1674" s="107">
        <f t="shared" si="5"/>
        <v>1673</v>
      </c>
      <c r="B1674" s="108"/>
      <c r="C1674" s="111"/>
      <c r="D1674" s="108"/>
      <c r="E1674" s="108"/>
      <c r="F1674" s="127"/>
      <c r="G1674" s="127"/>
      <c r="H1674" s="111"/>
      <c r="I1674" s="111"/>
      <c r="J1674" s="121"/>
      <c r="K1674" s="121"/>
      <c r="L1674" s="113"/>
      <c r="M1674" s="108"/>
      <c r="N1674" s="127"/>
      <c r="O1674" s="108"/>
      <c r="P1674" s="113"/>
      <c r="Q1674" s="113"/>
      <c r="R1674" s="113"/>
      <c r="S1674" s="108"/>
      <c r="T1674" s="111"/>
      <c r="U1674" s="108"/>
      <c r="V1674" s="108"/>
      <c r="W1674" s="108"/>
      <c r="X1674" s="108"/>
      <c r="Y1674" s="116"/>
      <c r="Z1674" s="128"/>
      <c r="AA1674" s="108"/>
      <c r="AB1674" s="113"/>
      <c r="AC1674" s="113"/>
      <c r="AD1674" s="108"/>
      <c r="AE1674" s="108"/>
      <c r="AF1674" s="108"/>
      <c r="AG1674" s="113"/>
      <c r="AH1674" s="113"/>
      <c r="AI1674" s="113"/>
      <c r="AJ1674" s="108"/>
      <c r="AK1674" s="108"/>
      <c r="AL1674" s="108"/>
      <c r="AM1674" s="118"/>
      <c r="AN1674" s="118"/>
      <c r="AO1674" s="118"/>
      <c r="AP1674" s="118"/>
      <c r="AQ1674" s="118"/>
      <c r="AR1674" s="118"/>
      <c r="AS1674" s="118"/>
      <c r="AT1674" s="118"/>
      <c r="AU1674" s="118"/>
      <c r="AV1674" s="118"/>
      <c r="AW1674" s="118"/>
      <c r="AX1674" s="118"/>
      <c r="AY1674" s="119">
        <f t="shared" si="4"/>
        <v>0</v>
      </c>
      <c r="AZ1674" s="118"/>
    </row>
    <row r="1675">
      <c r="A1675" s="107">
        <f t="shared" si="5"/>
        <v>1674</v>
      </c>
      <c r="B1675" s="108"/>
      <c r="C1675" s="111"/>
      <c r="D1675" s="108"/>
      <c r="E1675" s="108"/>
      <c r="F1675" s="127"/>
      <c r="G1675" s="127"/>
      <c r="H1675" s="111"/>
      <c r="I1675" s="111"/>
      <c r="J1675" s="121"/>
      <c r="K1675" s="121"/>
      <c r="L1675" s="113"/>
      <c r="M1675" s="108"/>
      <c r="N1675" s="127"/>
      <c r="O1675" s="108"/>
      <c r="P1675" s="113"/>
      <c r="Q1675" s="113"/>
      <c r="R1675" s="113"/>
      <c r="S1675" s="108"/>
      <c r="T1675" s="111"/>
      <c r="U1675" s="108"/>
      <c r="V1675" s="108"/>
      <c r="W1675" s="108"/>
      <c r="X1675" s="108"/>
      <c r="Y1675" s="116"/>
      <c r="Z1675" s="128"/>
      <c r="AA1675" s="108"/>
      <c r="AB1675" s="113"/>
      <c r="AC1675" s="113"/>
      <c r="AD1675" s="108"/>
      <c r="AE1675" s="108"/>
      <c r="AF1675" s="108"/>
      <c r="AG1675" s="113"/>
      <c r="AH1675" s="113"/>
      <c r="AI1675" s="113"/>
      <c r="AJ1675" s="108"/>
      <c r="AK1675" s="108"/>
      <c r="AL1675" s="108"/>
      <c r="AM1675" s="118"/>
      <c r="AN1675" s="118"/>
      <c r="AO1675" s="118"/>
      <c r="AP1675" s="118"/>
      <c r="AQ1675" s="118"/>
      <c r="AR1675" s="118"/>
      <c r="AS1675" s="118"/>
      <c r="AT1675" s="118"/>
      <c r="AU1675" s="118"/>
      <c r="AV1675" s="118"/>
      <c r="AW1675" s="118"/>
      <c r="AX1675" s="118"/>
      <c r="AY1675" s="119">
        <f t="shared" si="4"/>
        <v>0</v>
      </c>
      <c r="AZ1675" s="118"/>
    </row>
    <row r="1676">
      <c r="A1676" s="107">
        <f t="shared" si="5"/>
        <v>1675</v>
      </c>
      <c r="B1676" s="108"/>
      <c r="C1676" s="111"/>
      <c r="D1676" s="108"/>
      <c r="E1676" s="108"/>
      <c r="F1676" s="127"/>
      <c r="G1676" s="127"/>
      <c r="H1676" s="111"/>
      <c r="I1676" s="111"/>
      <c r="J1676" s="121"/>
      <c r="K1676" s="121"/>
      <c r="L1676" s="113"/>
      <c r="M1676" s="108"/>
      <c r="N1676" s="127"/>
      <c r="O1676" s="108"/>
      <c r="P1676" s="113"/>
      <c r="Q1676" s="113"/>
      <c r="R1676" s="113"/>
      <c r="S1676" s="108"/>
      <c r="T1676" s="111"/>
      <c r="U1676" s="108"/>
      <c r="V1676" s="108"/>
      <c r="W1676" s="108"/>
      <c r="X1676" s="108"/>
      <c r="Y1676" s="116"/>
      <c r="Z1676" s="128"/>
      <c r="AA1676" s="108"/>
      <c r="AB1676" s="113"/>
      <c r="AC1676" s="113"/>
      <c r="AD1676" s="108"/>
      <c r="AE1676" s="108"/>
      <c r="AF1676" s="108"/>
      <c r="AG1676" s="113"/>
      <c r="AH1676" s="113"/>
      <c r="AI1676" s="113"/>
      <c r="AJ1676" s="108"/>
      <c r="AK1676" s="108"/>
      <c r="AL1676" s="108"/>
      <c r="AM1676" s="118"/>
      <c r="AN1676" s="118"/>
      <c r="AO1676" s="118"/>
      <c r="AP1676" s="118"/>
      <c r="AQ1676" s="118"/>
      <c r="AR1676" s="118"/>
      <c r="AS1676" s="118"/>
      <c r="AT1676" s="118"/>
      <c r="AU1676" s="118"/>
      <c r="AV1676" s="118"/>
      <c r="AW1676" s="118"/>
      <c r="AX1676" s="118"/>
      <c r="AY1676" s="119">
        <f t="shared" si="4"/>
        <v>0</v>
      </c>
      <c r="AZ1676" s="118"/>
    </row>
    <row r="1677">
      <c r="A1677" s="107">
        <f t="shared" si="5"/>
        <v>1676</v>
      </c>
      <c r="B1677" s="108"/>
      <c r="C1677" s="111"/>
      <c r="D1677" s="108"/>
      <c r="E1677" s="108"/>
      <c r="F1677" s="127"/>
      <c r="G1677" s="127"/>
      <c r="H1677" s="111"/>
      <c r="I1677" s="111"/>
      <c r="J1677" s="121"/>
      <c r="K1677" s="121"/>
      <c r="L1677" s="113"/>
      <c r="M1677" s="108"/>
      <c r="N1677" s="127"/>
      <c r="O1677" s="108"/>
      <c r="P1677" s="113"/>
      <c r="Q1677" s="113"/>
      <c r="R1677" s="113"/>
      <c r="S1677" s="108"/>
      <c r="T1677" s="111"/>
      <c r="U1677" s="108"/>
      <c r="V1677" s="108"/>
      <c r="W1677" s="108"/>
      <c r="X1677" s="108"/>
      <c r="Y1677" s="116"/>
      <c r="Z1677" s="128"/>
      <c r="AA1677" s="108"/>
      <c r="AB1677" s="113"/>
      <c r="AC1677" s="113"/>
      <c r="AD1677" s="108"/>
      <c r="AE1677" s="108"/>
      <c r="AF1677" s="108"/>
      <c r="AG1677" s="113"/>
      <c r="AH1677" s="113"/>
      <c r="AI1677" s="113"/>
      <c r="AJ1677" s="108"/>
      <c r="AK1677" s="108"/>
      <c r="AL1677" s="108"/>
      <c r="AM1677" s="118"/>
      <c r="AN1677" s="118"/>
      <c r="AO1677" s="118"/>
      <c r="AP1677" s="118"/>
      <c r="AQ1677" s="118"/>
      <c r="AR1677" s="118"/>
      <c r="AS1677" s="118"/>
      <c r="AT1677" s="118"/>
      <c r="AU1677" s="118"/>
      <c r="AV1677" s="118"/>
      <c r="AW1677" s="118"/>
      <c r="AX1677" s="118"/>
      <c r="AY1677" s="119">
        <f t="shared" si="4"/>
        <v>0</v>
      </c>
      <c r="AZ1677" s="118"/>
    </row>
    <row r="1678">
      <c r="A1678" s="107">
        <f t="shared" si="5"/>
        <v>1677</v>
      </c>
      <c r="B1678" s="108"/>
      <c r="C1678" s="111"/>
      <c r="D1678" s="108"/>
      <c r="E1678" s="108"/>
      <c r="F1678" s="127"/>
      <c r="G1678" s="127"/>
      <c r="H1678" s="111"/>
      <c r="I1678" s="111"/>
      <c r="J1678" s="121"/>
      <c r="K1678" s="121"/>
      <c r="L1678" s="113"/>
      <c r="M1678" s="108"/>
      <c r="N1678" s="127"/>
      <c r="O1678" s="108"/>
      <c r="P1678" s="113"/>
      <c r="Q1678" s="113"/>
      <c r="R1678" s="113"/>
      <c r="S1678" s="108"/>
      <c r="T1678" s="111"/>
      <c r="U1678" s="108"/>
      <c r="V1678" s="108"/>
      <c r="W1678" s="108"/>
      <c r="X1678" s="108"/>
      <c r="Y1678" s="116"/>
      <c r="Z1678" s="128"/>
      <c r="AA1678" s="108"/>
      <c r="AB1678" s="113"/>
      <c r="AC1678" s="113"/>
      <c r="AD1678" s="108"/>
      <c r="AE1678" s="108"/>
      <c r="AF1678" s="108"/>
      <c r="AG1678" s="113"/>
      <c r="AH1678" s="113"/>
      <c r="AI1678" s="113"/>
      <c r="AJ1678" s="108"/>
      <c r="AK1678" s="108"/>
      <c r="AL1678" s="108"/>
      <c r="AM1678" s="118"/>
      <c r="AN1678" s="118"/>
      <c r="AO1678" s="118"/>
      <c r="AP1678" s="118"/>
      <c r="AQ1678" s="118"/>
      <c r="AR1678" s="118"/>
      <c r="AS1678" s="118"/>
      <c r="AT1678" s="118"/>
      <c r="AU1678" s="118"/>
      <c r="AV1678" s="118"/>
      <c r="AW1678" s="118"/>
      <c r="AX1678" s="118"/>
      <c r="AY1678" s="119">
        <f t="shared" si="4"/>
        <v>0</v>
      </c>
      <c r="AZ1678" s="118"/>
    </row>
    <row r="1679">
      <c r="A1679" s="107">
        <f t="shared" si="5"/>
        <v>1678</v>
      </c>
      <c r="B1679" s="108"/>
      <c r="C1679" s="111"/>
      <c r="D1679" s="108"/>
      <c r="E1679" s="108"/>
      <c r="F1679" s="127"/>
      <c r="G1679" s="127"/>
      <c r="H1679" s="111"/>
      <c r="I1679" s="111"/>
      <c r="J1679" s="121"/>
      <c r="K1679" s="121"/>
      <c r="L1679" s="113"/>
      <c r="M1679" s="108"/>
      <c r="N1679" s="127"/>
      <c r="O1679" s="108"/>
      <c r="P1679" s="113"/>
      <c r="Q1679" s="113"/>
      <c r="R1679" s="113"/>
      <c r="S1679" s="108"/>
      <c r="T1679" s="111"/>
      <c r="U1679" s="108"/>
      <c r="V1679" s="108"/>
      <c r="W1679" s="108"/>
      <c r="X1679" s="108"/>
      <c r="Y1679" s="116"/>
      <c r="Z1679" s="128"/>
      <c r="AA1679" s="108"/>
      <c r="AB1679" s="113"/>
      <c r="AC1679" s="113"/>
      <c r="AD1679" s="108"/>
      <c r="AE1679" s="108"/>
      <c r="AF1679" s="108"/>
      <c r="AG1679" s="113"/>
      <c r="AH1679" s="113"/>
      <c r="AI1679" s="113"/>
      <c r="AJ1679" s="108"/>
      <c r="AK1679" s="108"/>
      <c r="AL1679" s="108"/>
      <c r="AM1679" s="118"/>
      <c r="AN1679" s="118"/>
      <c r="AO1679" s="118"/>
      <c r="AP1679" s="118"/>
      <c r="AQ1679" s="118"/>
      <c r="AR1679" s="118"/>
      <c r="AS1679" s="118"/>
      <c r="AT1679" s="118"/>
      <c r="AU1679" s="118"/>
      <c r="AV1679" s="118"/>
      <c r="AW1679" s="118"/>
      <c r="AX1679" s="118"/>
      <c r="AY1679" s="119">
        <f t="shared" si="4"/>
        <v>0</v>
      </c>
      <c r="AZ1679" s="118"/>
    </row>
    <row r="1680">
      <c r="A1680" s="107">
        <f t="shared" si="5"/>
        <v>1679</v>
      </c>
      <c r="B1680" s="108"/>
      <c r="C1680" s="111"/>
      <c r="D1680" s="108"/>
      <c r="E1680" s="108"/>
      <c r="F1680" s="127"/>
      <c r="G1680" s="127"/>
      <c r="H1680" s="111"/>
      <c r="I1680" s="111"/>
      <c r="J1680" s="121"/>
      <c r="K1680" s="121"/>
      <c r="L1680" s="113"/>
      <c r="M1680" s="108"/>
      <c r="N1680" s="127"/>
      <c r="O1680" s="108"/>
      <c r="P1680" s="113"/>
      <c r="Q1680" s="113"/>
      <c r="R1680" s="113"/>
      <c r="S1680" s="108"/>
      <c r="T1680" s="111"/>
      <c r="U1680" s="108"/>
      <c r="V1680" s="108"/>
      <c r="W1680" s="108"/>
      <c r="X1680" s="108"/>
      <c r="Y1680" s="116"/>
      <c r="Z1680" s="128"/>
      <c r="AA1680" s="108"/>
      <c r="AB1680" s="113"/>
      <c r="AC1680" s="113"/>
      <c r="AD1680" s="108"/>
      <c r="AE1680" s="108"/>
      <c r="AF1680" s="108"/>
      <c r="AG1680" s="113"/>
      <c r="AH1680" s="113"/>
      <c r="AI1680" s="113"/>
      <c r="AJ1680" s="108"/>
      <c r="AK1680" s="108"/>
      <c r="AL1680" s="108"/>
      <c r="AM1680" s="118"/>
      <c r="AN1680" s="118"/>
      <c r="AO1680" s="118"/>
      <c r="AP1680" s="118"/>
      <c r="AQ1680" s="118"/>
      <c r="AR1680" s="118"/>
      <c r="AS1680" s="118"/>
      <c r="AT1680" s="118"/>
      <c r="AU1680" s="118"/>
      <c r="AV1680" s="118"/>
      <c r="AW1680" s="118"/>
      <c r="AX1680" s="118"/>
      <c r="AY1680" s="119">
        <f t="shared" si="4"/>
        <v>0</v>
      </c>
      <c r="AZ1680" s="118"/>
    </row>
    <row r="1681">
      <c r="A1681" s="107">
        <f t="shared" si="5"/>
        <v>1680</v>
      </c>
      <c r="B1681" s="108"/>
      <c r="C1681" s="111"/>
      <c r="D1681" s="108"/>
      <c r="E1681" s="108"/>
      <c r="F1681" s="127"/>
      <c r="G1681" s="127"/>
      <c r="H1681" s="111"/>
      <c r="I1681" s="111"/>
      <c r="J1681" s="121"/>
      <c r="K1681" s="121"/>
      <c r="L1681" s="113"/>
      <c r="M1681" s="108"/>
      <c r="N1681" s="127"/>
      <c r="O1681" s="108"/>
      <c r="P1681" s="113"/>
      <c r="Q1681" s="113"/>
      <c r="R1681" s="113"/>
      <c r="S1681" s="108"/>
      <c r="T1681" s="111"/>
      <c r="U1681" s="108"/>
      <c r="V1681" s="108"/>
      <c r="W1681" s="108"/>
      <c r="X1681" s="108"/>
      <c r="Y1681" s="116"/>
      <c r="Z1681" s="128"/>
      <c r="AA1681" s="108"/>
      <c r="AB1681" s="113"/>
      <c r="AC1681" s="113"/>
      <c r="AD1681" s="108"/>
      <c r="AE1681" s="108"/>
      <c r="AF1681" s="108"/>
      <c r="AG1681" s="113"/>
      <c r="AH1681" s="113"/>
      <c r="AI1681" s="113"/>
      <c r="AJ1681" s="108"/>
      <c r="AK1681" s="108"/>
      <c r="AL1681" s="108"/>
      <c r="AM1681" s="118"/>
      <c r="AN1681" s="118"/>
      <c r="AO1681" s="118"/>
      <c r="AP1681" s="118"/>
      <c r="AQ1681" s="118"/>
      <c r="AR1681" s="118"/>
      <c r="AS1681" s="118"/>
      <c r="AT1681" s="118"/>
      <c r="AU1681" s="118"/>
      <c r="AV1681" s="118"/>
      <c r="AW1681" s="118"/>
      <c r="AX1681" s="118"/>
      <c r="AY1681" s="119">
        <f t="shared" si="4"/>
        <v>0</v>
      </c>
      <c r="AZ1681" s="118"/>
    </row>
    <row r="1682">
      <c r="A1682" s="107">
        <f t="shared" si="5"/>
        <v>1681</v>
      </c>
      <c r="B1682" s="108"/>
      <c r="C1682" s="111"/>
      <c r="D1682" s="108"/>
      <c r="E1682" s="108"/>
      <c r="F1682" s="127"/>
      <c r="G1682" s="127"/>
      <c r="H1682" s="111"/>
      <c r="I1682" s="111"/>
      <c r="J1682" s="121"/>
      <c r="K1682" s="121"/>
      <c r="L1682" s="113"/>
      <c r="M1682" s="108"/>
      <c r="N1682" s="127"/>
      <c r="O1682" s="108"/>
      <c r="P1682" s="113"/>
      <c r="Q1682" s="113"/>
      <c r="R1682" s="113"/>
      <c r="S1682" s="108"/>
      <c r="T1682" s="111"/>
      <c r="U1682" s="108"/>
      <c r="V1682" s="108"/>
      <c r="W1682" s="108"/>
      <c r="X1682" s="108"/>
      <c r="Y1682" s="116"/>
      <c r="Z1682" s="128"/>
      <c r="AA1682" s="108"/>
      <c r="AB1682" s="113"/>
      <c r="AC1682" s="113"/>
      <c r="AD1682" s="108"/>
      <c r="AE1682" s="108"/>
      <c r="AF1682" s="108"/>
      <c r="AG1682" s="113"/>
      <c r="AH1682" s="113"/>
      <c r="AI1682" s="113"/>
      <c r="AJ1682" s="108"/>
      <c r="AK1682" s="108"/>
      <c r="AL1682" s="108"/>
      <c r="AM1682" s="118"/>
      <c r="AN1682" s="118"/>
      <c r="AO1682" s="118"/>
      <c r="AP1682" s="118"/>
      <c r="AQ1682" s="118"/>
      <c r="AR1682" s="118"/>
      <c r="AS1682" s="118"/>
      <c r="AT1682" s="118"/>
      <c r="AU1682" s="118"/>
      <c r="AV1682" s="118"/>
      <c r="AW1682" s="118"/>
      <c r="AX1682" s="118"/>
      <c r="AY1682" s="119">
        <f t="shared" si="4"/>
        <v>0</v>
      </c>
      <c r="AZ1682" s="118"/>
    </row>
    <row r="1683">
      <c r="A1683" s="107">
        <f t="shared" si="5"/>
        <v>1682</v>
      </c>
      <c r="B1683" s="108"/>
      <c r="C1683" s="111"/>
      <c r="D1683" s="108"/>
      <c r="E1683" s="108"/>
      <c r="F1683" s="127"/>
      <c r="G1683" s="127"/>
      <c r="H1683" s="111"/>
      <c r="I1683" s="111"/>
      <c r="J1683" s="121"/>
      <c r="K1683" s="121"/>
      <c r="L1683" s="113"/>
      <c r="M1683" s="108"/>
      <c r="N1683" s="127"/>
      <c r="O1683" s="108"/>
      <c r="P1683" s="113"/>
      <c r="Q1683" s="113"/>
      <c r="R1683" s="113"/>
      <c r="S1683" s="108"/>
      <c r="T1683" s="111"/>
      <c r="U1683" s="108"/>
      <c r="V1683" s="108"/>
      <c r="W1683" s="108"/>
      <c r="X1683" s="108"/>
      <c r="Y1683" s="116"/>
      <c r="Z1683" s="128"/>
      <c r="AA1683" s="108"/>
      <c r="AB1683" s="113"/>
      <c r="AC1683" s="113"/>
      <c r="AD1683" s="108"/>
      <c r="AE1683" s="108"/>
      <c r="AF1683" s="108"/>
      <c r="AG1683" s="113"/>
      <c r="AH1683" s="113"/>
      <c r="AI1683" s="113"/>
      <c r="AJ1683" s="108"/>
      <c r="AK1683" s="108"/>
      <c r="AL1683" s="108"/>
      <c r="AM1683" s="118"/>
      <c r="AN1683" s="118"/>
      <c r="AO1683" s="118"/>
      <c r="AP1683" s="118"/>
      <c r="AQ1683" s="118"/>
      <c r="AR1683" s="118"/>
      <c r="AS1683" s="118"/>
      <c r="AT1683" s="118"/>
      <c r="AU1683" s="118"/>
      <c r="AV1683" s="118"/>
      <c r="AW1683" s="118"/>
      <c r="AX1683" s="118"/>
      <c r="AY1683" s="119">
        <f t="shared" si="4"/>
        <v>0</v>
      </c>
      <c r="AZ1683" s="118"/>
    </row>
    <row r="1684">
      <c r="A1684" s="107">
        <f t="shared" si="5"/>
        <v>1683</v>
      </c>
      <c r="B1684" s="108"/>
      <c r="C1684" s="111"/>
      <c r="D1684" s="108"/>
      <c r="E1684" s="108"/>
      <c r="F1684" s="127"/>
      <c r="G1684" s="127"/>
      <c r="H1684" s="111"/>
      <c r="I1684" s="111"/>
      <c r="J1684" s="121"/>
      <c r="K1684" s="121"/>
      <c r="L1684" s="113"/>
      <c r="M1684" s="108"/>
      <c r="N1684" s="127"/>
      <c r="O1684" s="108"/>
      <c r="P1684" s="113"/>
      <c r="Q1684" s="113"/>
      <c r="R1684" s="113"/>
      <c r="S1684" s="108"/>
      <c r="T1684" s="111"/>
      <c r="U1684" s="108"/>
      <c r="V1684" s="108"/>
      <c r="W1684" s="108"/>
      <c r="X1684" s="108"/>
      <c r="Y1684" s="116"/>
      <c r="Z1684" s="128"/>
      <c r="AA1684" s="108"/>
      <c r="AB1684" s="113"/>
      <c r="AC1684" s="113"/>
      <c r="AD1684" s="108"/>
      <c r="AE1684" s="108"/>
      <c r="AF1684" s="108"/>
      <c r="AG1684" s="113"/>
      <c r="AH1684" s="113"/>
      <c r="AI1684" s="113"/>
      <c r="AJ1684" s="108"/>
      <c r="AK1684" s="108"/>
      <c r="AL1684" s="108"/>
      <c r="AM1684" s="118"/>
      <c r="AN1684" s="118"/>
      <c r="AO1684" s="118"/>
      <c r="AP1684" s="118"/>
      <c r="AQ1684" s="118"/>
      <c r="AR1684" s="118"/>
      <c r="AS1684" s="118"/>
      <c r="AT1684" s="118"/>
      <c r="AU1684" s="118"/>
      <c r="AV1684" s="118"/>
      <c r="AW1684" s="118"/>
      <c r="AX1684" s="118"/>
      <c r="AY1684" s="119">
        <f t="shared" si="4"/>
        <v>0</v>
      </c>
      <c r="AZ1684" s="118"/>
    </row>
    <row r="1685">
      <c r="A1685" s="107">
        <f t="shared" si="5"/>
        <v>1684</v>
      </c>
      <c r="B1685" s="108"/>
      <c r="C1685" s="111"/>
      <c r="D1685" s="108"/>
      <c r="E1685" s="108"/>
      <c r="F1685" s="127"/>
      <c r="G1685" s="127"/>
      <c r="H1685" s="111"/>
      <c r="I1685" s="111"/>
      <c r="J1685" s="121"/>
      <c r="K1685" s="121"/>
      <c r="L1685" s="113"/>
      <c r="M1685" s="108"/>
      <c r="N1685" s="127"/>
      <c r="O1685" s="108"/>
      <c r="P1685" s="113"/>
      <c r="Q1685" s="113"/>
      <c r="R1685" s="113"/>
      <c r="S1685" s="108"/>
      <c r="T1685" s="111"/>
      <c r="U1685" s="108"/>
      <c r="V1685" s="108"/>
      <c r="W1685" s="108"/>
      <c r="X1685" s="108"/>
      <c r="Y1685" s="116"/>
      <c r="Z1685" s="128"/>
      <c r="AA1685" s="108"/>
      <c r="AB1685" s="113"/>
      <c r="AC1685" s="113"/>
      <c r="AD1685" s="108"/>
      <c r="AE1685" s="108"/>
      <c r="AF1685" s="108"/>
      <c r="AG1685" s="113"/>
      <c r="AH1685" s="113"/>
      <c r="AI1685" s="113"/>
      <c r="AJ1685" s="108"/>
      <c r="AK1685" s="108"/>
      <c r="AL1685" s="108"/>
      <c r="AM1685" s="118"/>
      <c r="AN1685" s="118"/>
      <c r="AO1685" s="118"/>
      <c r="AP1685" s="118"/>
      <c r="AQ1685" s="118"/>
      <c r="AR1685" s="118"/>
      <c r="AS1685" s="118"/>
      <c r="AT1685" s="118"/>
      <c r="AU1685" s="118"/>
      <c r="AV1685" s="118"/>
      <c r="AW1685" s="118"/>
      <c r="AX1685" s="118"/>
      <c r="AY1685" s="119">
        <f t="shared" si="4"/>
        <v>0</v>
      </c>
      <c r="AZ1685" s="118"/>
    </row>
    <row r="1686">
      <c r="A1686" s="107">
        <f t="shared" si="5"/>
        <v>1685</v>
      </c>
      <c r="B1686" s="108"/>
      <c r="C1686" s="111"/>
      <c r="D1686" s="108"/>
      <c r="E1686" s="108"/>
      <c r="F1686" s="127"/>
      <c r="G1686" s="127"/>
      <c r="H1686" s="111"/>
      <c r="I1686" s="111"/>
      <c r="J1686" s="121"/>
      <c r="K1686" s="121"/>
      <c r="L1686" s="113"/>
      <c r="M1686" s="108"/>
      <c r="N1686" s="127"/>
      <c r="O1686" s="108"/>
      <c r="P1686" s="113"/>
      <c r="Q1686" s="113"/>
      <c r="R1686" s="113"/>
      <c r="S1686" s="108"/>
      <c r="T1686" s="111"/>
      <c r="U1686" s="108"/>
      <c r="V1686" s="108"/>
      <c r="W1686" s="108"/>
      <c r="X1686" s="108"/>
      <c r="Y1686" s="116"/>
      <c r="Z1686" s="128"/>
      <c r="AA1686" s="108"/>
      <c r="AB1686" s="113"/>
      <c r="AC1686" s="113"/>
      <c r="AD1686" s="108"/>
      <c r="AE1686" s="108"/>
      <c r="AF1686" s="108"/>
      <c r="AG1686" s="113"/>
      <c r="AH1686" s="113"/>
      <c r="AI1686" s="113"/>
      <c r="AJ1686" s="108"/>
      <c r="AK1686" s="108"/>
      <c r="AL1686" s="108"/>
      <c r="AM1686" s="118"/>
      <c r="AN1686" s="118"/>
      <c r="AO1686" s="118"/>
      <c r="AP1686" s="118"/>
      <c r="AQ1686" s="118"/>
      <c r="AR1686" s="118"/>
      <c r="AS1686" s="118"/>
      <c r="AT1686" s="118"/>
      <c r="AU1686" s="118"/>
      <c r="AV1686" s="118"/>
      <c r="AW1686" s="118"/>
      <c r="AX1686" s="118"/>
      <c r="AY1686" s="119">
        <f t="shared" si="4"/>
        <v>0</v>
      </c>
      <c r="AZ1686" s="118"/>
    </row>
    <row r="1687">
      <c r="A1687" s="107">
        <f t="shared" si="5"/>
        <v>1686</v>
      </c>
      <c r="B1687" s="108"/>
      <c r="C1687" s="111"/>
      <c r="D1687" s="108"/>
      <c r="E1687" s="108"/>
      <c r="F1687" s="127"/>
      <c r="G1687" s="127"/>
      <c r="H1687" s="111"/>
      <c r="I1687" s="111"/>
      <c r="J1687" s="121"/>
      <c r="K1687" s="121"/>
      <c r="L1687" s="113"/>
      <c r="M1687" s="108"/>
      <c r="N1687" s="127"/>
      <c r="O1687" s="108"/>
      <c r="P1687" s="113"/>
      <c r="Q1687" s="113"/>
      <c r="R1687" s="113"/>
      <c r="S1687" s="108"/>
      <c r="T1687" s="111"/>
      <c r="U1687" s="108"/>
      <c r="V1687" s="108"/>
      <c r="W1687" s="108"/>
      <c r="X1687" s="108"/>
      <c r="Y1687" s="116"/>
      <c r="Z1687" s="128"/>
      <c r="AA1687" s="108"/>
      <c r="AB1687" s="113"/>
      <c r="AC1687" s="113"/>
      <c r="AD1687" s="108"/>
      <c r="AE1687" s="108"/>
      <c r="AF1687" s="108"/>
      <c r="AG1687" s="113"/>
      <c r="AH1687" s="113"/>
      <c r="AI1687" s="113"/>
      <c r="AJ1687" s="108"/>
      <c r="AK1687" s="108"/>
      <c r="AL1687" s="108"/>
      <c r="AM1687" s="118"/>
      <c r="AN1687" s="118"/>
      <c r="AO1687" s="118"/>
      <c r="AP1687" s="118"/>
      <c r="AQ1687" s="118"/>
      <c r="AR1687" s="118"/>
      <c r="AS1687" s="118"/>
      <c r="AT1687" s="118"/>
      <c r="AU1687" s="118"/>
      <c r="AV1687" s="118"/>
      <c r="AW1687" s="118"/>
      <c r="AX1687" s="118"/>
      <c r="AY1687" s="119">
        <f t="shared" si="4"/>
        <v>0</v>
      </c>
      <c r="AZ1687" s="118"/>
    </row>
    <row r="1688">
      <c r="A1688" s="107">
        <f t="shared" si="5"/>
        <v>1687</v>
      </c>
      <c r="B1688" s="108"/>
      <c r="C1688" s="111"/>
      <c r="D1688" s="108"/>
      <c r="E1688" s="108"/>
      <c r="F1688" s="127"/>
      <c r="G1688" s="127"/>
      <c r="H1688" s="111"/>
      <c r="I1688" s="111"/>
      <c r="J1688" s="121"/>
      <c r="K1688" s="121"/>
      <c r="L1688" s="113"/>
      <c r="M1688" s="108"/>
      <c r="N1688" s="127"/>
      <c r="O1688" s="108"/>
      <c r="P1688" s="113"/>
      <c r="Q1688" s="113"/>
      <c r="R1688" s="113"/>
      <c r="S1688" s="108"/>
      <c r="T1688" s="111"/>
      <c r="U1688" s="108"/>
      <c r="V1688" s="108"/>
      <c r="W1688" s="108"/>
      <c r="X1688" s="108"/>
      <c r="Y1688" s="116"/>
      <c r="Z1688" s="128"/>
      <c r="AA1688" s="108"/>
      <c r="AB1688" s="113"/>
      <c r="AC1688" s="113"/>
      <c r="AD1688" s="108"/>
      <c r="AE1688" s="108"/>
      <c r="AF1688" s="108"/>
      <c r="AG1688" s="113"/>
      <c r="AH1688" s="113"/>
      <c r="AI1688" s="113"/>
      <c r="AJ1688" s="108"/>
      <c r="AK1688" s="108"/>
      <c r="AL1688" s="108"/>
      <c r="AM1688" s="118"/>
      <c r="AN1688" s="118"/>
      <c r="AO1688" s="118"/>
      <c r="AP1688" s="118"/>
      <c r="AQ1688" s="118"/>
      <c r="AR1688" s="118"/>
      <c r="AS1688" s="118"/>
      <c r="AT1688" s="118"/>
      <c r="AU1688" s="118"/>
      <c r="AV1688" s="118"/>
      <c r="AW1688" s="118"/>
      <c r="AX1688" s="118"/>
      <c r="AY1688" s="119">
        <f t="shared" si="4"/>
        <v>0</v>
      </c>
      <c r="AZ1688" s="118"/>
    </row>
    <row r="1689">
      <c r="A1689" s="107">
        <f t="shared" si="5"/>
        <v>1688</v>
      </c>
      <c r="B1689" s="108"/>
      <c r="C1689" s="111"/>
      <c r="D1689" s="108"/>
      <c r="E1689" s="108"/>
      <c r="F1689" s="127"/>
      <c r="G1689" s="127"/>
      <c r="H1689" s="111"/>
      <c r="I1689" s="111"/>
      <c r="J1689" s="121"/>
      <c r="K1689" s="121"/>
      <c r="L1689" s="113"/>
      <c r="M1689" s="108"/>
      <c r="N1689" s="127"/>
      <c r="O1689" s="108"/>
      <c r="P1689" s="113"/>
      <c r="Q1689" s="113"/>
      <c r="R1689" s="113"/>
      <c r="S1689" s="108"/>
      <c r="T1689" s="111"/>
      <c r="U1689" s="108"/>
      <c r="V1689" s="108"/>
      <c r="W1689" s="108"/>
      <c r="X1689" s="108"/>
      <c r="Y1689" s="116"/>
      <c r="Z1689" s="128"/>
      <c r="AA1689" s="108"/>
      <c r="AB1689" s="113"/>
      <c r="AC1689" s="113"/>
      <c r="AD1689" s="108"/>
      <c r="AE1689" s="108"/>
      <c r="AF1689" s="108"/>
      <c r="AG1689" s="113"/>
      <c r="AH1689" s="113"/>
      <c r="AI1689" s="113"/>
      <c r="AJ1689" s="108"/>
      <c r="AK1689" s="108"/>
      <c r="AL1689" s="108"/>
      <c r="AM1689" s="118"/>
      <c r="AN1689" s="118"/>
      <c r="AO1689" s="118"/>
      <c r="AP1689" s="118"/>
      <c r="AQ1689" s="118"/>
      <c r="AR1689" s="118"/>
      <c r="AS1689" s="118"/>
      <c r="AT1689" s="118"/>
      <c r="AU1689" s="118"/>
      <c r="AV1689" s="118"/>
      <c r="AW1689" s="118"/>
      <c r="AX1689" s="118"/>
      <c r="AY1689" s="119">
        <f t="shared" si="4"/>
        <v>0</v>
      </c>
      <c r="AZ1689" s="118"/>
    </row>
    <row r="1690">
      <c r="A1690" s="107">
        <f t="shared" si="5"/>
        <v>1689</v>
      </c>
      <c r="B1690" s="108"/>
      <c r="C1690" s="111"/>
      <c r="D1690" s="108"/>
      <c r="E1690" s="108"/>
      <c r="F1690" s="127"/>
      <c r="G1690" s="127"/>
      <c r="H1690" s="111"/>
      <c r="I1690" s="111"/>
      <c r="J1690" s="121"/>
      <c r="K1690" s="121"/>
      <c r="L1690" s="113"/>
      <c r="M1690" s="108"/>
      <c r="N1690" s="127"/>
      <c r="O1690" s="108"/>
      <c r="P1690" s="113"/>
      <c r="Q1690" s="113"/>
      <c r="R1690" s="113"/>
      <c r="S1690" s="108"/>
      <c r="T1690" s="111"/>
      <c r="U1690" s="108"/>
      <c r="V1690" s="108"/>
      <c r="W1690" s="108"/>
      <c r="X1690" s="108"/>
      <c r="Y1690" s="116"/>
      <c r="Z1690" s="128"/>
      <c r="AA1690" s="108"/>
      <c r="AB1690" s="113"/>
      <c r="AC1690" s="113"/>
      <c r="AD1690" s="108"/>
      <c r="AE1690" s="108"/>
      <c r="AF1690" s="108"/>
      <c r="AG1690" s="113"/>
      <c r="AH1690" s="113"/>
      <c r="AI1690" s="113"/>
      <c r="AJ1690" s="108"/>
      <c r="AK1690" s="108"/>
      <c r="AL1690" s="108"/>
      <c r="AM1690" s="118"/>
      <c r="AN1690" s="118"/>
      <c r="AO1690" s="118"/>
      <c r="AP1690" s="118"/>
      <c r="AQ1690" s="118"/>
      <c r="AR1690" s="118"/>
      <c r="AS1690" s="118"/>
      <c r="AT1690" s="118"/>
      <c r="AU1690" s="118"/>
      <c r="AV1690" s="118"/>
      <c r="AW1690" s="118"/>
      <c r="AX1690" s="118"/>
      <c r="AY1690" s="119">
        <f t="shared" si="4"/>
        <v>0</v>
      </c>
      <c r="AZ1690" s="118"/>
    </row>
    <row r="1691">
      <c r="A1691" s="107">
        <f t="shared" si="5"/>
        <v>1690</v>
      </c>
      <c r="B1691" s="108"/>
      <c r="C1691" s="111"/>
      <c r="D1691" s="108"/>
      <c r="E1691" s="108"/>
      <c r="F1691" s="127"/>
      <c r="G1691" s="127"/>
      <c r="H1691" s="111"/>
      <c r="I1691" s="111"/>
      <c r="J1691" s="121"/>
      <c r="K1691" s="121"/>
      <c r="L1691" s="113"/>
      <c r="M1691" s="108"/>
      <c r="N1691" s="127"/>
      <c r="O1691" s="108"/>
      <c r="P1691" s="113"/>
      <c r="Q1691" s="113"/>
      <c r="R1691" s="113"/>
      <c r="S1691" s="108"/>
      <c r="T1691" s="111"/>
      <c r="U1691" s="108"/>
      <c r="V1691" s="108"/>
      <c r="W1691" s="108"/>
      <c r="X1691" s="108"/>
      <c r="Y1691" s="116"/>
      <c r="Z1691" s="128"/>
      <c r="AA1691" s="108"/>
      <c r="AB1691" s="113"/>
      <c r="AC1691" s="113"/>
      <c r="AD1691" s="108"/>
      <c r="AE1691" s="108"/>
      <c r="AF1691" s="108"/>
      <c r="AG1691" s="113"/>
      <c r="AH1691" s="113"/>
      <c r="AI1691" s="113"/>
      <c r="AJ1691" s="108"/>
      <c r="AK1691" s="108"/>
      <c r="AL1691" s="108"/>
      <c r="AM1691" s="118"/>
      <c r="AN1691" s="118"/>
      <c r="AO1691" s="118"/>
      <c r="AP1691" s="118"/>
      <c r="AQ1691" s="118"/>
      <c r="AR1691" s="118"/>
      <c r="AS1691" s="118"/>
      <c r="AT1691" s="118"/>
      <c r="AU1691" s="118"/>
      <c r="AV1691" s="118"/>
      <c r="AW1691" s="118"/>
      <c r="AX1691" s="118"/>
      <c r="AY1691" s="119">
        <f t="shared" si="4"/>
        <v>0</v>
      </c>
      <c r="AZ1691" s="118"/>
    </row>
    <row r="1692">
      <c r="A1692" s="107">
        <f t="shared" si="5"/>
        <v>1691</v>
      </c>
      <c r="B1692" s="108"/>
      <c r="C1692" s="111"/>
      <c r="D1692" s="108"/>
      <c r="E1692" s="108"/>
      <c r="F1692" s="127"/>
      <c r="G1692" s="127"/>
      <c r="H1692" s="111"/>
      <c r="I1692" s="111"/>
      <c r="J1692" s="121"/>
      <c r="K1692" s="121"/>
      <c r="L1692" s="113"/>
      <c r="M1692" s="108"/>
      <c r="N1692" s="127"/>
      <c r="O1692" s="108"/>
      <c r="P1692" s="113"/>
      <c r="Q1692" s="113"/>
      <c r="R1692" s="113"/>
      <c r="S1692" s="108"/>
      <c r="T1692" s="111"/>
      <c r="U1692" s="108"/>
      <c r="V1692" s="108"/>
      <c r="W1692" s="108"/>
      <c r="X1692" s="108"/>
      <c r="Y1692" s="116"/>
      <c r="Z1692" s="128"/>
      <c r="AA1692" s="108"/>
      <c r="AB1692" s="113"/>
      <c r="AC1692" s="113"/>
      <c r="AD1692" s="108"/>
      <c r="AE1692" s="108"/>
      <c r="AF1692" s="108"/>
      <c r="AG1692" s="113"/>
      <c r="AH1692" s="113"/>
      <c r="AI1692" s="113"/>
      <c r="AJ1692" s="108"/>
      <c r="AK1692" s="108"/>
      <c r="AL1692" s="108"/>
      <c r="AM1692" s="118"/>
      <c r="AN1692" s="118"/>
      <c r="AO1692" s="118"/>
      <c r="AP1692" s="118"/>
      <c r="AQ1692" s="118"/>
      <c r="AR1692" s="118"/>
      <c r="AS1692" s="118"/>
      <c r="AT1692" s="118"/>
      <c r="AU1692" s="118"/>
      <c r="AV1692" s="118"/>
      <c r="AW1692" s="118"/>
      <c r="AX1692" s="118"/>
      <c r="AY1692" s="119">
        <f t="shared" si="4"/>
        <v>0</v>
      </c>
      <c r="AZ1692" s="118"/>
    </row>
    <row r="1693">
      <c r="A1693" s="107">
        <f t="shared" si="5"/>
        <v>1692</v>
      </c>
      <c r="B1693" s="108"/>
      <c r="C1693" s="111"/>
      <c r="D1693" s="108"/>
      <c r="E1693" s="108"/>
      <c r="F1693" s="127"/>
      <c r="G1693" s="127"/>
      <c r="H1693" s="111"/>
      <c r="I1693" s="111"/>
      <c r="J1693" s="121"/>
      <c r="K1693" s="121"/>
      <c r="L1693" s="113"/>
      <c r="M1693" s="108"/>
      <c r="N1693" s="127"/>
      <c r="O1693" s="108"/>
      <c r="P1693" s="113"/>
      <c r="Q1693" s="113"/>
      <c r="R1693" s="113"/>
      <c r="S1693" s="108"/>
      <c r="T1693" s="111"/>
      <c r="U1693" s="108"/>
      <c r="V1693" s="108"/>
      <c r="W1693" s="108"/>
      <c r="X1693" s="108"/>
      <c r="Y1693" s="116"/>
      <c r="Z1693" s="128"/>
      <c r="AA1693" s="108"/>
      <c r="AB1693" s="113"/>
      <c r="AC1693" s="113"/>
      <c r="AD1693" s="108"/>
      <c r="AE1693" s="108"/>
      <c r="AF1693" s="108"/>
      <c r="AG1693" s="113"/>
      <c r="AH1693" s="113"/>
      <c r="AI1693" s="113"/>
      <c r="AJ1693" s="108"/>
      <c r="AK1693" s="108"/>
      <c r="AL1693" s="108"/>
      <c r="AM1693" s="118"/>
      <c r="AN1693" s="118"/>
      <c r="AO1693" s="118"/>
      <c r="AP1693" s="118"/>
      <c r="AQ1693" s="118"/>
      <c r="AR1693" s="118"/>
      <c r="AS1693" s="118"/>
      <c r="AT1693" s="118"/>
      <c r="AU1693" s="118"/>
      <c r="AV1693" s="118"/>
      <c r="AW1693" s="118"/>
      <c r="AX1693" s="118"/>
      <c r="AY1693" s="119">
        <f t="shared" si="4"/>
        <v>0</v>
      </c>
      <c r="AZ1693" s="118"/>
    </row>
    <row r="1694">
      <c r="A1694" s="107">
        <f t="shared" si="5"/>
        <v>1693</v>
      </c>
      <c r="B1694" s="108"/>
      <c r="C1694" s="111"/>
      <c r="D1694" s="108"/>
      <c r="E1694" s="108"/>
      <c r="F1694" s="127"/>
      <c r="G1694" s="127"/>
      <c r="H1694" s="111"/>
      <c r="I1694" s="111"/>
      <c r="J1694" s="121"/>
      <c r="K1694" s="121"/>
      <c r="L1694" s="113"/>
      <c r="M1694" s="108"/>
      <c r="N1694" s="127"/>
      <c r="O1694" s="108"/>
      <c r="P1694" s="113"/>
      <c r="Q1694" s="113"/>
      <c r="R1694" s="113"/>
      <c r="S1694" s="108"/>
      <c r="T1694" s="111"/>
      <c r="U1694" s="108"/>
      <c r="V1694" s="108"/>
      <c r="W1694" s="108"/>
      <c r="X1694" s="108"/>
      <c r="Y1694" s="116"/>
      <c r="Z1694" s="128"/>
      <c r="AA1694" s="108"/>
      <c r="AB1694" s="113"/>
      <c r="AC1694" s="113"/>
      <c r="AD1694" s="108"/>
      <c r="AE1694" s="108"/>
      <c r="AF1694" s="108"/>
      <c r="AG1694" s="113"/>
      <c r="AH1694" s="113"/>
      <c r="AI1694" s="113"/>
      <c r="AJ1694" s="108"/>
      <c r="AK1694" s="108"/>
      <c r="AL1694" s="108"/>
      <c r="AM1694" s="118"/>
      <c r="AN1694" s="118"/>
      <c r="AO1694" s="118"/>
      <c r="AP1694" s="118"/>
      <c r="AQ1694" s="118"/>
      <c r="AR1694" s="118"/>
      <c r="AS1694" s="118"/>
      <c r="AT1694" s="118"/>
      <c r="AU1694" s="118"/>
      <c r="AV1694" s="118"/>
      <c r="AW1694" s="118"/>
      <c r="AX1694" s="118"/>
      <c r="AY1694" s="119">
        <f t="shared" si="4"/>
        <v>0</v>
      </c>
      <c r="AZ1694" s="118"/>
    </row>
    <row r="1695">
      <c r="A1695" s="107">
        <f t="shared" si="5"/>
        <v>1694</v>
      </c>
      <c r="B1695" s="108"/>
      <c r="C1695" s="111"/>
      <c r="D1695" s="108"/>
      <c r="E1695" s="108"/>
      <c r="F1695" s="127"/>
      <c r="G1695" s="127"/>
      <c r="H1695" s="111"/>
      <c r="I1695" s="111"/>
      <c r="J1695" s="121"/>
      <c r="K1695" s="121"/>
      <c r="L1695" s="113"/>
      <c r="M1695" s="108"/>
      <c r="N1695" s="127"/>
      <c r="O1695" s="108"/>
      <c r="P1695" s="113"/>
      <c r="Q1695" s="113"/>
      <c r="R1695" s="113"/>
      <c r="S1695" s="108"/>
      <c r="T1695" s="111"/>
      <c r="U1695" s="108"/>
      <c r="V1695" s="108"/>
      <c r="W1695" s="108"/>
      <c r="X1695" s="108"/>
      <c r="Y1695" s="116"/>
      <c r="Z1695" s="128"/>
      <c r="AA1695" s="108"/>
      <c r="AB1695" s="113"/>
      <c r="AC1695" s="113"/>
      <c r="AD1695" s="108"/>
      <c r="AE1695" s="108"/>
      <c r="AF1695" s="108"/>
      <c r="AG1695" s="113"/>
      <c r="AH1695" s="113"/>
      <c r="AI1695" s="113"/>
      <c r="AJ1695" s="108"/>
      <c r="AK1695" s="108"/>
      <c r="AL1695" s="108"/>
      <c r="AM1695" s="118"/>
      <c r="AN1695" s="118"/>
      <c r="AO1695" s="118"/>
      <c r="AP1695" s="118"/>
      <c r="AQ1695" s="118"/>
      <c r="AR1695" s="118"/>
      <c r="AS1695" s="118"/>
      <c r="AT1695" s="118"/>
      <c r="AU1695" s="118"/>
      <c r="AV1695" s="118"/>
      <c r="AW1695" s="118"/>
      <c r="AX1695" s="118"/>
      <c r="AY1695" s="119">
        <f t="shared" si="4"/>
        <v>0</v>
      </c>
      <c r="AZ1695" s="118"/>
    </row>
    <row r="1696">
      <c r="A1696" s="107">
        <f t="shared" si="5"/>
        <v>1695</v>
      </c>
      <c r="B1696" s="108"/>
      <c r="C1696" s="111"/>
      <c r="D1696" s="108"/>
      <c r="E1696" s="108"/>
      <c r="F1696" s="127"/>
      <c r="G1696" s="127"/>
      <c r="H1696" s="111"/>
      <c r="I1696" s="111"/>
      <c r="J1696" s="121"/>
      <c r="K1696" s="121"/>
      <c r="L1696" s="113"/>
      <c r="M1696" s="108"/>
      <c r="N1696" s="127"/>
      <c r="O1696" s="108"/>
      <c r="P1696" s="113"/>
      <c r="Q1696" s="113"/>
      <c r="R1696" s="113"/>
      <c r="S1696" s="108"/>
      <c r="T1696" s="111"/>
      <c r="U1696" s="108"/>
      <c r="V1696" s="108"/>
      <c r="W1696" s="108"/>
      <c r="X1696" s="108"/>
      <c r="Y1696" s="116"/>
      <c r="Z1696" s="128"/>
      <c r="AA1696" s="108"/>
      <c r="AB1696" s="113"/>
      <c r="AC1696" s="113"/>
      <c r="AD1696" s="108"/>
      <c r="AE1696" s="108"/>
      <c r="AF1696" s="108"/>
      <c r="AG1696" s="113"/>
      <c r="AH1696" s="113"/>
      <c r="AI1696" s="113"/>
      <c r="AJ1696" s="108"/>
      <c r="AK1696" s="108"/>
      <c r="AL1696" s="108"/>
      <c r="AM1696" s="118"/>
      <c r="AN1696" s="118"/>
      <c r="AO1696" s="118"/>
      <c r="AP1696" s="118"/>
      <c r="AQ1696" s="118"/>
      <c r="AR1696" s="118"/>
      <c r="AS1696" s="118"/>
      <c r="AT1696" s="118"/>
      <c r="AU1696" s="118"/>
      <c r="AV1696" s="118"/>
      <c r="AW1696" s="118"/>
      <c r="AX1696" s="118"/>
      <c r="AY1696" s="119">
        <f t="shared" si="4"/>
        <v>0</v>
      </c>
      <c r="AZ1696" s="118"/>
    </row>
    <row r="1697">
      <c r="A1697" s="107">
        <f t="shared" si="5"/>
        <v>1696</v>
      </c>
      <c r="B1697" s="108"/>
      <c r="C1697" s="111"/>
      <c r="D1697" s="108"/>
      <c r="E1697" s="108"/>
      <c r="F1697" s="127"/>
      <c r="G1697" s="127"/>
      <c r="H1697" s="111"/>
      <c r="I1697" s="111"/>
      <c r="J1697" s="121"/>
      <c r="K1697" s="121"/>
      <c r="L1697" s="113"/>
      <c r="M1697" s="108"/>
      <c r="N1697" s="127"/>
      <c r="O1697" s="108"/>
      <c r="P1697" s="113"/>
      <c r="Q1697" s="113"/>
      <c r="R1697" s="113"/>
      <c r="S1697" s="108"/>
      <c r="T1697" s="111"/>
      <c r="U1697" s="108"/>
      <c r="V1697" s="108"/>
      <c r="W1697" s="108"/>
      <c r="X1697" s="108"/>
      <c r="Y1697" s="116"/>
      <c r="Z1697" s="128"/>
      <c r="AA1697" s="108"/>
      <c r="AB1697" s="113"/>
      <c r="AC1697" s="113"/>
      <c r="AD1697" s="108"/>
      <c r="AE1697" s="108"/>
      <c r="AF1697" s="108"/>
      <c r="AG1697" s="113"/>
      <c r="AH1697" s="113"/>
      <c r="AI1697" s="113"/>
      <c r="AJ1697" s="108"/>
      <c r="AK1697" s="108"/>
      <c r="AL1697" s="108"/>
      <c r="AM1697" s="118"/>
      <c r="AN1697" s="118"/>
      <c r="AO1697" s="118"/>
      <c r="AP1697" s="118"/>
      <c r="AQ1697" s="118"/>
      <c r="AR1697" s="118"/>
      <c r="AS1697" s="118"/>
      <c r="AT1697" s="118"/>
      <c r="AU1697" s="118"/>
      <c r="AV1697" s="118"/>
      <c r="AW1697" s="118"/>
      <c r="AX1697" s="118"/>
      <c r="AY1697" s="119">
        <f t="shared" si="4"/>
        <v>0</v>
      </c>
      <c r="AZ1697" s="118"/>
    </row>
    <row r="1698">
      <c r="A1698" s="107">
        <f t="shared" si="5"/>
        <v>1697</v>
      </c>
      <c r="B1698" s="108"/>
      <c r="C1698" s="111"/>
      <c r="D1698" s="108"/>
      <c r="E1698" s="108"/>
      <c r="F1698" s="127"/>
      <c r="G1698" s="127"/>
      <c r="H1698" s="111"/>
      <c r="I1698" s="111"/>
      <c r="J1698" s="121"/>
      <c r="K1698" s="121"/>
      <c r="L1698" s="113"/>
      <c r="M1698" s="108"/>
      <c r="N1698" s="127"/>
      <c r="O1698" s="108"/>
      <c r="P1698" s="113"/>
      <c r="Q1698" s="113"/>
      <c r="R1698" s="113"/>
      <c r="S1698" s="108"/>
      <c r="T1698" s="111"/>
      <c r="U1698" s="108"/>
      <c r="V1698" s="108"/>
      <c r="W1698" s="108"/>
      <c r="X1698" s="108"/>
      <c r="Y1698" s="116"/>
      <c r="Z1698" s="128"/>
      <c r="AA1698" s="108"/>
      <c r="AB1698" s="113"/>
      <c r="AC1698" s="113"/>
      <c r="AD1698" s="108"/>
      <c r="AE1698" s="108"/>
      <c r="AF1698" s="108"/>
      <c r="AG1698" s="113"/>
      <c r="AH1698" s="113"/>
      <c r="AI1698" s="113"/>
      <c r="AJ1698" s="108"/>
      <c r="AK1698" s="108"/>
      <c r="AL1698" s="108"/>
      <c r="AM1698" s="118"/>
      <c r="AN1698" s="118"/>
      <c r="AO1698" s="118"/>
      <c r="AP1698" s="118"/>
      <c r="AQ1698" s="118"/>
      <c r="AR1698" s="118"/>
      <c r="AS1698" s="118"/>
      <c r="AT1698" s="118"/>
      <c r="AU1698" s="118"/>
      <c r="AV1698" s="118"/>
      <c r="AW1698" s="118"/>
      <c r="AX1698" s="118"/>
      <c r="AY1698" s="119">
        <f t="shared" si="4"/>
        <v>0</v>
      </c>
      <c r="AZ1698" s="118"/>
    </row>
    <row r="1699">
      <c r="A1699" s="107">
        <f t="shared" si="5"/>
        <v>1698</v>
      </c>
      <c r="B1699" s="108"/>
      <c r="C1699" s="111"/>
      <c r="D1699" s="108"/>
      <c r="E1699" s="108"/>
      <c r="F1699" s="127"/>
      <c r="G1699" s="127"/>
      <c r="H1699" s="111"/>
      <c r="I1699" s="111"/>
      <c r="J1699" s="121"/>
      <c r="K1699" s="121"/>
      <c r="L1699" s="113"/>
      <c r="M1699" s="108"/>
      <c r="N1699" s="127"/>
      <c r="O1699" s="108"/>
      <c r="P1699" s="113"/>
      <c r="Q1699" s="113"/>
      <c r="R1699" s="113"/>
      <c r="S1699" s="108"/>
      <c r="T1699" s="111"/>
      <c r="U1699" s="108"/>
      <c r="V1699" s="108"/>
      <c r="W1699" s="108"/>
      <c r="X1699" s="108"/>
      <c r="Y1699" s="116"/>
      <c r="Z1699" s="128"/>
      <c r="AA1699" s="108"/>
      <c r="AB1699" s="113"/>
      <c r="AC1699" s="113"/>
      <c r="AD1699" s="108"/>
      <c r="AE1699" s="108"/>
      <c r="AF1699" s="108"/>
      <c r="AG1699" s="113"/>
      <c r="AH1699" s="113"/>
      <c r="AI1699" s="113"/>
      <c r="AJ1699" s="108"/>
      <c r="AK1699" s="108"/>
      <c r="AL1699" s="108"/>
      <c r="AM1699" s="118"/>
      <c r="AN1699" s="118"/>
      <c r="AO1699" s="118"/>
      <c r="AP1699" s="118"/>
      <c r="AQ1699" s="118"/>
      <c r="AR1699" s="118"/>
      <c r="AS1699" s="118"/>
      <c r="AT1699" s="118"/>
      <c r="AU1699" s="118"/>
      <c r="AV1699" s="118"/>
      <c r="AW1699" s="118"/>
      <c r="AX1699" s="118"/>
      <c r="AY1699" s="119">
        <f t="shared" si="4"/>
        <v>0</v>
      </c>
      <c r="AZ1699" s="118"/>
    </row>
    <row r="1700">
      <c r="A1700" s="107">
        <f t="shared" si="5"/>
        <v>1699</v>
      </c>
      <c r="B1700" s="108"/>
      <c r="C1700" s="111"/>
      <c r="D1700" s="108"/>
      <c r="E1700" s="108"/>
      <c r="F1700" s="127"/>
      <c r="G1700" s="127"/>
      <c r="H1700" s="111"/>
      <c r="I1700" s="111"/>
      <c r="J1700" s="121"/>
      <c r="K1700" s="121"/>
      <c r="L1700" s="113"/>
      <c r="M1700" s="108"/>
      <c r="N1700" s="127"/>
      <c r="O1700" s="108"/>
      <c r="P1700" s="113"/>
      <c r="Q1700" s="113"/>
      <c r="R1700" s="113"/>
      <c r="S1700" s="108"/>
      <c r="T1700" s="111"/>
      <c r="U1700" s="108"/>
      <c r="V1700" s="108"/>
      <c r="W1700" s="108"/>
      <c r="X1700" s="108"/>
      <c r="Y1700" s="116"/>
      <c r="Z1700" s="128"/>
      <c r="AA1700" s="108"/>
      <c r="AB1700" s="113"/>
      <c r="AC1700" s="113"/>
      <c r="AD1700" s="108"/>
      <c r="AE1700" s="108"/>
      <c r="AF1700" s="108"/>
      <c r="AG1700" s="113"/>
      <c r="AH1700" s="113"/>
      <c r="AI1700" s="113"/>
      <c r="AJ1700" s="108"/>
      <c r="AK1700" s="108"/>
      <c r="AL1700" s="108"/>
      <c r="AM1700" s="118"/>
      <c r="AN1700" s="118"/>
      <c r="AO1700" s="118"/>
      <c r="AP1700" s="118"/>
      <c r="AQ1700" s="118"/>
      <c r="AR1700" s="118"/>
      <c r="AS1700" s="118"/>
      <c r="AT1700" s="118"/>
      <c r="AU1700" s="118"/>
      <c r="AV1700" s="118"/>
      <c r="AW1700" s="118"/>
      <c r="AX1700" s="118"/>
      <c r="AY1700" s="119">
        <f t="shared" si="4"/>
        <v>0</v>
      </c>
      <c r="AZ1700" s="118"/>
    </row>
    <row r="1701">
      <c r="A1701" s="107">
        <f t="shared" si="5"/>
        <v>1700</v>
      </c>
      <c r="B1701" s="108"/>
      <c r="C1701" s="111"/>
      <c r="D1701" s="108"/>
      <c r="E1701" s="108"/>
      <c r="F1701" s="127"/>
      <c r="G1701" s="127"/>
      <c r="H1701" s="111"/>
      <c r="I1701" s="111"/>
      <c r="J1701" s="121"/>
      <c r="K1701" s="121"/>
      <c r="L1701" s="113"/>
      <c r="M1701" s="108"/>
      <c r="N1701" s="127"/>
      <c r="O1701" s="108"/>
      <c r="P1701" s="113"/>
      <c r="Q1701" s="113"/>
      <c r="R1701" s="113"/>
      <c r="S1701" s="108"/>
      <c r="T1701" s="111"/>
      <c r="U1701" s="108"/>
      <c r="V1701" s="108"/>
      <c r="W1701" s="108"/>
      <c r="X1701" s="108"/>
      <c r="Y1701" s="116"/>
      <c r="Z1701" s="128"/>
      <c r="AA1701" s="108"/>
      <c r="AB1701" s="113"/>
      <c r="AC1701" s="113"/>
      <c r="AD1701" s="108"/>
      <c r="AE1701" s="108"/>
      <c r="AF1701" s="108"/>
      <c r="AG1701" s="113"/>
      <c r="AH1701" s="113"/>
      <c r="AI1701" s="113"/>
      <c r="AJ1701" s="108"/>
      <c r="AK1701" s="108"/>
      <c r="AL1701" s="108"/>
      <c r="AM1701" s="118"/>
      <c r="AN1701" s="118"/>
      <c r="AO1701" s="118"/>
      <c r="AP1701" s="118"/>
      <c r="AQ1701" s="118"/>
      <c r="AR1701" s="118"/>
      <c r="AS1701" s="118"/>
      <c r="AT1701" s="118"/>
      <c r="AU1701" s="118"/>
      <c r="AV1701" s="118"/>
      <c r="AW1701" s="118"/>
      <c r="AX1701" s="118"/>
      <c r="AY1701" s="119">
        <f t="shared" si="4"/>
        <v>0</v>
      </c>
      <c r="AZ1701" s="118"/>
    </row>
    <row r="1702">
      <c r="A1702" s="107">
        <f t="shared" si="5"/>
        <v>1701</v>
      </c>
      <c r="B1702" s="108"/>
      <c r="C1702" s="111"/>
      <c r="D1702" s="108"/>
      <c r="E1702" s="108"/>
      <c r="F1702" s="127"/>
      <c r="G1702" s="127"/>
      <c r="H1702" s="111"/>
      <c r="I1702" s="111"/>
      <c r="J1702" s="121"/>
      <c r="K1702" s="121"/>
      <c r="L1702" s="113"/>
      <c r="M1702" s="108"/>
      <c r="N1702" s="127"/>
      <c r="O1702" s="108"/>
      <c r="P1702" s="113"/>
      <c r="Q1702" s="113"/>
      <c r="R1702" s="113"/>
      <c r="S1702" s="108"/>
      <c r="T1702" s="111"/>
      <c r="U1702" s="108"/>
      <c r="V1702" s="108"/>
      <c r="W1702" s="108"/>
      <c r="X1702" s="108"/>
      <c r="Y1702" s="116"/>
      <c r="Z1702" s="128"/>
      <c r="AA1702" s="108"/>
      <c r="AB1702" s="113"/>
      <c r="AC1702" s="113"/>
      <c r="AD1702" s="108"/>
      <c r="AE1702" s="108"/>
      <c r="AF1702" s="108"/>
      <c r="AG1702" s="113"/>
      <c r="AH1702" s="113"/>
      <c r="AI1702" s="113"/>
      <c r="AJ1702" s="108"/>
      <c r="AK1702" s="108"/>
      <c r="AL1702" s="108"/>
      <c r="AM1702" s="118"/>
      <c r="AN1702" s="118"/>
      <c r="AO1702" s="118"/>
      <c r="AP1702" s="118"/>
      <c r="AQ1702" s="118"/>
      <c r="AR1702" s="118"/>
      <c r="AS1702" s="118"/>
      <c r="AT1702" s="118"/>
      <c r="AU1702" s="118"/>
      <c r="AV1702" s="118"/>
      <c r="AW1702" s="118"/>
      <c r="AX1702" s="118"/>
      <c r="AY1702" s="119">
        <f t="shared" si="4"/>
        <v>0</v>
      </c>
      <c r="AZ1702" s="118"/>
    </row>
    <row r="1703">
      <c r="A1703" s="107">
        <f t="shared" si="5"/>
        <v>1702</v>
      </c>
      <c r="B1703" s="108"/>
      <c r="C1703" s="111"/>
      <c r="D1703" s="108"/>
      <c r="E1703" s="108"/>
      <c r="F1703" s="127"/>
      <c r="G1703" s="127"/>
      <c r="H1703" s="111"/>
      <c r="I1703" s="111"/>
      <c r="J1703" s="121"/>
      <c r="K1703" s="121"/>
      <c r="L1703" s="113"/>
      <c r="M1703" s="108"/>
      <c r="N1703" s="127"/>
      <c r="O1703" s="108"/>
      <c r="P1703" s="113"/>
      <c r="Q1703" s="113"/>
      <c r="R1703" s="113"/>
      <c r="S1703" s="108"/>
      <c r="T1703" s="111"/>
      <c r="U1703" s="108"/>
      <c r="V1703" s="108"/>
      <c r="W1703" s="108"/>
      <c r="X1703" s="108"/>
      <c r="Y1703" s="116"/>
      <c r="Z1703" s="128"/>
      <c r="AA1703" s="108"/>
      <c r="AB1703" s="113"/>
      <c r="AC1703" s="113"/>
      <c r="AD1703" s="108"/>
      <c r="AE1703" s="108"/>
      <c r="AF1703" s="108"/>
      <c r="AG1703" s="113"/>
      <c r="AH1703" s="113"/>
      <c r="AI1703" s="113"/>
      <c r="AJ1703" s="108"/>
      <c r="AK1703" s="108"/>
      <c r="AL1703" s="108"/>
      <c r="AM1703" s="118"/>
      <c r="AN1703" s="118"/>
      <c r="AO1703" s="118"/>
      <c r="AP1703" s="118"/>
      <c r="AQ1703" s="118"/>
      <c r="AR1703" s="118"/>
      <c r="AS1703" s="118"/>
      <c r="AT1703" s="118"/>
      <c r="AU1703" s="118"/>
      <c r="AV1703" s="118"/>
      <c r="AW1703" s="118"/>
      <c r="AX1703" s="118"/>
      <c r="AY1703" s="119">
        <f t="shared" si="4"/>
        <v>0</v>
      </c>
      <c r="AZ1703" s="118"/>
    </row>
    <row r="1704">
      <c r="A1704" s="107">
        <f t="shared" si="5"/>
        <v>1703</v>
      </c>
      <c r="B1704" s="108"/>
      <c r="C1704" s="111"/>
      <c r="D1704" s="108"/>
      <c r="E1704" s="108"/>
      <c r="F1704" s="127"/>
      <c r="G1704" s="127"/>
      <c r="H1704" s="111"/>
      <c r="I1704" s="111"/>
      <c r="J1704" s="121"/>
      <c r="K1704" s="121"/>
      <c r="L1704" s="113"/>
      <c r="M1704" s="108"/>
      <c r="N1704" s="127"/>
      <c r="O1704" s="108"/>
      <c r="P1704" s="113"/>
      <c r="Q1704" s="113"/>
      <c r="R1704" s="113"/>
      <c r="S1704" s="108"/>
      <c r="T1704" s="111"/>
      <c r="U1704" s="108"/>
      <c r="V1704" s="108"/>
      <c r="W1704" s="108"/>
      <c r="X1704" s="108"/>
      <c r="Y1704" s="116"/>
      <c r="Z1704" s="128"/>
      <c r="AA1704" s="108"/>
      <c r="AB1704" s="113"/>
      <c r="AC1704" s="113"/>
      <c r="AD1704" s="108"/>
      <c r="AE1704" s="108"/>
      <c r="AF1704" s="108"/>
      <c r="AG1704" s="113"/>
      <c r="AH1704" s="113"/>
      <c r="AI1704" s="113"/>
      <c r="AJ1704" s="108"/>
      <c r="AK1704" s="108"/>
      <c r="AL1704" s="108"/>
      <c r="AM1704" s="118"/>
      <c r="AN1704" s="118"/>
      <c r="AO1704" s="118"/>
      <c r="AP1704" s="118"/>
      <c r="AQ1704" s="118"/>
      <c r="AR1704" s="118"/>
      <c r="AS1704" s="118"/>
      <c r="AT1704" s="118"/>
      <c r="AU1704" s="118"/>
      <c r="AV1704" s="118"/>
      <c r="AW1704" s="118"/>
      <c r="AX1704" s="118"/>
      <c r="AY1704" s="119">
        <f t="shared" si="4"/>
        <v>0</v>
      </c>
      <c r="AZ1704" s="118"/>
    </row>
    <row r="1705">
      <c r="A1705" s="107">
        <f t="shared" si="5"/>
        <v>1704</v>
      </c>
      <c r="B1705" s="108"/>
      <c r="C1705" s="111"/>
      <c r="D1705" s="108"/>
      <c r="E1705" s="108"/>
      <c r="F1705" s="127"/>
      <c r="G1705" s="127"/>
      <c r="H1705" s="111"/>
      <c r="I1705" s="111"/>
      <c r="J1705" s="121"/>
      <c r="K1705" s="121"/>
      <c r="L1705" s="113"/>
      <c r="M1705" s="108"/>
      <c r="N1705" s="127"/>
      <c r="O1705" s="108"/>
      <c r="P1705" s="113"/>
      <c r="Q1705" s="113"/>
      <c r="R1705" s="113"/>
      <c r="S1705" s="108"/>
      <c r="T1705" s="111"/>
      <c r="U1705" s="108"/>
      <c r="V1705" s="108"/>
      <c r="W1705" s="108"/>
      <c r="X1705" s="108"/>
      <c r="Y1705" s="116"/>
      <c r="Z1705" s="128"/>
      <c r="AA1705" s="108"/>
      <c r="AB1705" s="113"/>
      <c r="AC1705" s="113"/>
      <c r="AD1705" s="108"/>
      <c r="AE1705" s="108"/>
      <c r="AF1705" s="108"/>
      <c r="AG1705" s="113"/>
      <c r="AH1705" s="113"/>
      <c r="AI1705" s="113"/>
      <c r="AJ1705" s="108"/>
      <c r="AK1705" s="108"/>
      <c r="AL1705" s="108"/>
      <c r="AM1705" s="118"/>
      <c r="AN1705" s="118"/>
      <c r="AO1705" s="118"/>
      <c r="AP1705" s="118"/>
      <c r="AQ1705" s="118"/>
      <c r="AR1705" s="118"/>
      <c r="AS1705" s="118"/>
      <c r="AT1705" s="118"/>
      <c r="AU1705" s="118"/>
      <c r="AV1705" s="118"/>
      <c r="AW1705" s="118"/>
      <c r="AX1705" s="118"/>
      <c r="AY1705" s="119">
        <f t="shared" si="4"/>
        <v>0</v>
      </c>
      <c r="AZ1705" s="118"/>
    </row>
    <row r="1706">
      <c r="A1706" s="107">
        <f t="shared" si="5"/>
        <v>1705</v>
      </c>
      <c r="B1706" s="108"/>
      <c r="C1706" s="111"/>
      <c r="D1706" s="108"/>
      <c r="E1706" s="108"/>
      <c r="F1706" s="127"/>
      <c r="G1706" s="127"/>
      <c r="H1706" s="111"/>
      <c r="I1706" s="111"/>
      <c r="J1706" s="121"/>
      <c r="K1706" s="121"/>
      <c r="L1706" s="113"/>
      <c r="M1706" s="108"/>
      <c r="N1706" s="127"/>
      <c r="O1706" s="108"/>
      <c r="P1706" s="113"/>
      <c r="Q1706" s="113"/>
      <c r="R1706" s="113"/>
      <c r="S1706" s="108"/>
      <c r="T1706" s="111"/>
      <c r="U1706" s="108"/>
      <c r="V1706" s="108"/>
      <c r="W1706" s="108"/>
      <c r="X1706" s="108"/>
      <c r="Y1706" s="116"/>
      <c r="Z1706" s="128"/>
      <c r="AA1706" s="108"/>
      <c r="AB1706" s="113"/>
      <c r="AC1706" s="113"/>
      <c r="AD1706" s="108"/>
      <c r="AE1706" s="108"/>
      <c r="AF1706" s="108"/>
      <c r="AG1706" s="113"/>
      <c r="AH1706" s="113"/>
      <c r="AI1706" s="113"/>
      <c r="AJ1706" s="108"/>
      <c r="AK1706" s="108"/>
      <c r="AL1706" s="108"/>
      <c r="AM1706" s="118"/>
      <c r="AN1706" s="118"/>
      <c r="AO1706" s="118"/>
      <c r="AP1706" s="118"/>
      <c r="AQ1706" s="118"/>
      <c r="AR1706" s="118"/>
      <c r="AS1706" s="118"/>
      <c r="AT1706" s="118"/>
      <c r="AU1706" s="118"/>
      <c r="AV1706" s="118"/>
      <c r="AW1706" s="118"/>
      <c r="AX1706" s="118"/>
      <c r="AY1706" s="119">
        <f t="shared" si="4"/>
        <v>0</v>
      </c>
      <c r="AZ1706" s="118"/>
    </row>
    <row r="1707">
      <c r="A1707" s="107">
        <f t="shared" si="5"/>
        <v>1706</v>
      </c>
      <c r="B1707" s="108"/>
      <c r="C1707" s="111"/>
      <c r="D1707" s="108"/>
      <c r="E1707" s="108"/>
      <c r="F1707" s="127"/>
      <c r="G1707" s="127"/>
      <c r="H1707" s="111"/>
      <c r="I1707" s="111"/>
      <c r="J1707" s="121"/>
      <c r="K1707" s="121"/>
      <c r="L1707" s="113"/>
      <c r="M1707" s="108"/>
      <c r="N1707" s="127"/>
      <c r="O1707" s="108"/>
      <c r="P1707" s="113"/>
      <c r="Q1707" s="113"/>
      <c r="R1707" s="113"/>
      <c r="S1707" s="108"/>
      <c r="T1707" s="111"/>
      <c r="U1707" s="108"/>
      <c r="V1707" s="108"/>
      <c r="W1707" s="108"/>
      <c r="X1707" s="108"/>
      <c r="Y1707" s="116"/>
      <c r="Z1707" s="128"/>
      <c r="AA1707" s="108"/>
      <c r="AB1707" s="113"/>
      <c r="AC1707" s="113"/>
      <c r="AD1707" s="108"/>
      <c r="AE1707" s="108"/>
      <c r="AF1707" s="108"/>
      <c r="AG1707" s="113"/>
      <c r="AH1707" s="113"/>
      <c r="AI1707" s="113"/>
      <c r="AJ1707" s="108"/>
      <c r="AK1707" s="108"/>
      <c r="AL1707" s="108"/>
      <c r="AM1707" s="118"/>
      <c r="AN1707" s="118"/>
      <c r="AO1707" s="118"/>
      <c r="AP1707" s="118"/>
      <c r="AQ1707" s="118"/>
      <c r="AR1707" s="118"/>
      <c r="AS1707" s="118"/>
      <c r="AT1707" s="118"/>
      <c r="AU1707" s="118"/>
      <c r="AV1707" s="118"/>
      <c r="AW1707" s="118"/>
      <c r="AX1707" s="118"/>
      <c r="AY1707" s="119">
        <f t="shared" si="4"/>
        <v>0</v>
      </c>
      <c r="AZ1707" s="118"/>
    </row>
    <row r="1708">
      <c r="A1708" s="107">
        <f t="shared" si="5"/>
        <v>1707</v>
      </c>
      <c r="B1708" s="108"/>
      <c r="C1708" s="111"/>
      <c r="D1708" s="108"/>
      <c r="E1708" s="108"/>
      <c r="F1708" s="127"/>
      <c r="G1708" s="127"/>
      <c r="H1708" s="111"/>
      <c r="I1708" s="111"/>
      <c r="J1708" s="121"/>
      <c r="K1708" s="121"/>
      <c r="L1708" s="113"/>
      <c r="M1708" s="108"/>
      <c r="N1708" s="127"/>
      <c r="O1708" s="108"/>
      <c r="P1708" s="113"/>
      <c r="Q1708" s="113"/>
      <c r="R1708" s="113"/>
      <c r="S1708" s="108"/>
      <c r="T1708" s="111"/>
      <c r="U1708" s="108"/>
      <c r="V1708" s="108"/>
      <c r="W1708" s="108"/>
      <c r="X1708" s="108"/>
      <c r="Y1708" s="116"/>
      <c r="Z1708" s="128"/>
      <c r="AA1708" s="108"/>
      <c r="AB1708" s="113"/>
      <c r="AC1708" s="113"/>
      <c r="AD1708" s="108"/>
      <c r="AE1708" s="108"/>
      <c r="AF1708" s="108"/>
      <c r="AG1708" s="113"/>
      <c r="AH1708" s="113"/>
      <c r="AI1708" s="113"/>
      <c r="AJ1708" s="108"/>
      <c r="AK1708" s="108"/>
      <c r="AL1708" s="108"/>
      <c r="AM1708" s="118"/>
      <c r="AN1708" s="118"/>
      <c r="AO1708" s="118"/>
      <c r="AP1708" s="118"/>
      <c r="AQ1708" s="118"/>
      <c r="AR1708" s="118"/>
      <c r="AS1708" s="118"/>
      <c r="AT1708" s="118"/>
      <c r="AU1708" s="118"/>
      <c r="AV1708" s="118"/>
      <c r="AW1708" s="118"/>
      <c r="AX1708" s="118"/>
      <c r="AY1708" s="119">
        <f t="shared" si="4"/>
        <v>0</v>
      </c>
      <c r="AZ1708" s="118"/>
    </row>
    <row r="1709">
      <c r="A1709" s="107">
        <f t="shared" si="5"/>
        <v>1708</v>
      </c>
      <c r="B1709" s="108"/>
      <c r="C1709" s="111"/>
      <c r="D1709" s="108"/>
      <c r="E1709" s="108"/>
      <c r="F1709" s="127"/>
      <c r="G1709" s="127"/>
      <c r="H1709" s="111"/>
      <c r="I1709" s="111"/>
      <c r="J1709" s="121"/>
      <c r="K1709" s="121"/>
      <c r="L1709" s="113"/>
      <c r="M1709" s="108"/>
      <c r="N1709" s="127"/>
      <c r="O1709" s="108"/>
      <c r="P1709" s="113"/>
      <c r="Q1709" s="113"/>
      <c r="R1709" s="113"/>
      <c r="S1709" s="108"/>
      <c r="T1709" s="111"/>
      <c r="U1709" s="108"/>
      <c r="V1709" s="108"/>
      <c r="W1709" s="108"/>
      <c r="X1709" s="108"/>
      <c r="Y1709" s="116"/>
      <c r="Z1709" s="128"/>
      <c r="AA1709" s="108"/>
      <c r="AB1709" s="113"/>
      <c r="AC1709" s="113"/>
      <c r="AD1709" s="108"/>
      <c r="AE1709" s="108"/>
      <c r="AF1709" s="108"/>
      <c r="AG1709" s="113"/>
      <c r="AH1709" s="113"/>
      <c r="AI1709" s="113"/>
      <c r="AJ1709" s="108"/>
      <c r="AK1709" s="108"/>
      <c r="AL1709" s="108"/>
      <c r="AM1709" s="118"/>
      <c r="AN1709" s="118"/>
      <c r="AO1709" s="118"/>
      <c r="AP1709" s="118"/>
      <c r="AQ1709" s="118"/>
      <c r="AR1709" s="118"/>
      <c r="AS1709" s="118"/>
      <c r="AT1709" s="118"/>
      <c r="AU1709" s="118"/>
      <c r="AV1709" s="118"/>
      <c r="AW1709" s="118"/>
      <c r="AX1709" s="118"/>
      <c r="AY1709" s="119">
        <f t="shared" si="4"/>
        <v>0</v>
      </c>
      <c r="AZ1709" s="118"/>
    </row>
    <row r="1710">
      <c r="A1710" s="107">
        <f t="shared" si="5"/>
        <v>1709</v>
      </c>
      <c r="B1710" s="108"/>
      <c r="C1710" s="111"/>
      <c r="D1710" s="108"/>
      <c r="E1710" s="108"/>
      <c r="F1710" s="127"/>
      <c r="G1710" s="127"/>
      <c r="H1710" s="111"/>
      <c r="I1710" s="111"/>
      <c r="J1710" s="121"/>
      <c r="K1710" s="121"/>
      <c r="L1710" s="113"/>
      <c r="M1710" s="108"/>
      <c r="N1710" s="127"/>
      <c r="O1710" s="108"/>
      <c r="P1710" s="113"/>
      <c r="Q1710" s="113"/>
      <c r="R1710" s="113"/>
      <c r="S1710" s="108"/>
      <c r="T1710" s="111"/>
      <c r="U1710" s="108"/>
      <c r="V1710" s="108"/>
      <c r="W1710" s="108"/>
      <c r="X1710" s="108"/>
      <c r="Y1710" s="116"/>
      <c r="Z1710" s="128"/>
      <c r="AA1710" s="108"/>
      <c r="AB1710" s="113"/>
      <c r="AC1710" s="113"/>
      <c r="AD1710" s="108"/>
      <c r="AE1710" s="108"/>
      <c r="AF1710" s="108"/>
      <c r="AG1710" s="113"/>
      <c r="AH1710" s="113"/>
      <c r="AI1710" s="113"/>
      <c r="AJ1710" s="108"/>
      <c r="AK1710" s="108"/>
      <c r="AL1710" s="108"/>
      <c r="AM1710" s="118"/>
      <c r="AN1710" s="118"/>
      <c r="AO1710" s="118"/>
      <c r="AP1710" s="118"/>
      <c r="AQ1710" s="118"/>
      <c r="AR1710" s="118"/>
      <c r="AS1710" s="118"/>
      <c r="AT1710" s="118"/>
      <c r="AU1710" s="118"/>
      <c r="AV1710" s="118"/>
      <c r="AW1710" s="118"/>
      <c r="AX1710" s="118"/>
      <c r="AY1710" s="119">
        <f t="shared" si="4"/>
        <v>0</v>
      </c>
      <c r="AZ1710" s="118"/>
    </row>
    <row r="1711">
      <c r="A1711" s="107">
        <f t="shared" si="5"/>
        <v>1710</v>
      </c>
      <c r="B1711" s="108"/>
      <c r="C1711" s="111"/>
      <c r="D1711" s="108"/>
      <c r="E1711" s="108"/>
      <c r="F1711" s="127"/>
      <c r="G1711" s="127"/>
      <c r="H1711" s="111"/>
      <c r="I1711" s="111"/>
      <c r="J1711" s="121"/>
      <c r="K1711" s="121"/>
      <c r="L1711" s="113"/>
      <c r="M1711" s="108"/>
      <c r="N1711" s="127"/>
      <c r="O1711" s="108"/>
      <c r="P1711" s="113"/>
      <c r="Q1711" s="113"/>
      <c r="R1711" s="113"/>
      <c r="S1711" s="108"/>
      <c r="T1711" s="111"/>
      <c r="U1711" s="108"/>
      <c r="V1711" s="108"/>
      <c r="W1711" s="108"/>
      <c r="X1711" s="108"/>
      <c r="Y1711" s="116"/>
      <c r="Z1711" s="128"/>
      <c r="AA1711" s="108"/>
      <c r="AB1711" s="113"/>
      <c r="AC1711" s="113"/>
      <c r="AD1711" s="108"/>
      <c r="AE1711" s="108"/>
      <c r="AF1711" s="108"/>
      <c r="AG1711" s="113"/>
      <c r="AH1711" s="113"/>
      <c r="AI1711" s="113"/>
      <c r="AJ1711" s="108"/>
      <c r="AK1711" s="108"/>
      <c r="AL1711" s="108"/>
      <c r="AM1711" s="118"/>
      <c r="AN1711" s="118"/>
      <c r="AO1711" s="118"/>
      <c r="AP1711" s="118"/>
      <c r="AQ1711" s="118"/>
      <c r="AR1711" s="118"/>
      <c r="AS1711" s="118"/>
      <c r="AT1711" s="118"/>
      <c r="AU1711" s="118"/>
      <c r="AV1711" s="118"/>
      <c r="AW1711" s="118"/>
      <c r="AX1711" s="118"/>
      <c r="AY1711" s="119">
        <f t="shared" si="4"/>
        <v>0</v>
      </c>
      <c r="AZ1711" s="118"/>
    </row>
    <row r="1712">
      <c r="A1712" s="107">
        <f t="shared" si="5"/>
        <v>1711</v>
      </c>
      <c r="B1712" s="108"/>
      <c r="C1712" s="111"/>
      <c r="D1712" s="108"/>
      <c r="E1712" s="108"/>
      <c r="F1712" s="127"/>
      <c r="G1712" s="127"/>
      <c r="H1712" s="111"/>
      <c r="I1712" s="111"/>
      <c r="J1712" s="121"/>
      <c r="K1712" s="121"/>
      <c r="L1712" s="113"/>
      <c r="M1712" s="108"/>
      <c r="N1712" s="127"/>
      <c r="O1712" s="108"/>
      <c r="P1712" s="113"/>
      <c r="Q1712" s="113"/>
      <c r="R1712" s="113"/>
      <c r="S1712" s="108"/>
      <c r="T1712" s="111"/>
      <c r="U1712" s="108"/>
      <c r="V1712" s="108"/>
      <c r="W1712" s="108"/>
      <c r="X1712" s="108"/>
      <c r="Y1712" s="116"/>
      <c r="Z1712" s="128"/>
      <c r="AA1712" s="108"/>
      <c r="AB1712" s="113"/>
      <c r="AC1712" s="113"/>
      <c r="AD1712" s="108"/>
      <c r="AE1712" s="108"/>
      <c r="AF1712" s="108"/>
      <c r="AG1712" s="113"/>
      <c r="AH1712" s="113"/>
      <c r="AI1712" s="113"/>
      <c r="AJ1712" s="108"/>
      <c r="AK1712" s="108"/>
      <c r="AL1712" s="108"/>
      <c r="AM1712" s="118"/>
      <c r="AN1712" s="118"/>
      <c r="AO1712" s="118"/>
      <c r="AP1712" s="118"/>
      <c r="AQ1712" s="118"/>
      <c r="AR1712" s="118"/>
      <c r="AS1712" s="118"/>
      <c r="AT1712" s="118"/>
      <c r="AU1712" s="118"/>
      <c r="AV1712" s="118"/>
      <c r="AW1712" s="118"/>
      <c r="AX1712" s="118"/>
      <c r="AY1712" s="119">
        <f t="shared" si="4"/>
        <v>0</v>
      </c>
      <c r="AZ1712" s="118"/>
    </row>
    <row r="1713">
      <c r="A1713" s="107">
        <f t="shared" si="5"/>
        <v>1712</v>
      </c>
      <c r="B1713" s="108"/>
      <c r="C1713" s="111"/>
      <c r="D1713" s="108"/>
      <c r="E1713" s="108"/>
      <c r="F1713" s="127"/>
      <c r="G1713" s="127"/>
      <c r="H1713" s="111"/>
      <c r="I1713" s="111"/>
      <c r="J1713" s="121"/>
      <c r="K1713" s="121"/>
      <c r="L1713" s="113"/>
      <c r="M1713" s="108"/>
      <c r="N1713" s="127"/>
      <c r="O1713" s="108"/>
      <c r="P1713" s="113"/>
      <c r="Q1713" s="113"/>
      <c r="R1713" s="113"/>
      <c r="S1713" s="108"/>
      <c r="T1713" s="111"/>
      <c r="U1713" s="108"/>
      <c r="V1713" s="108"/>
      <c r="W1713" s="108"/>
      <c r="X1713" s="108"/>
      <c r="Y1713" s="116"/>
      <c r="Z1713" s="128"/>
      <c r="AA1713" s="108"/>
      <c r="AB1713" s="113"/>
      <c r="AC1713" s="113"/>
      <c r="AD1713" s="108"/>
      <c r="AE1713" s="108"/>
      <c r="AF1713" s="108"/>
      <c r="AG1713" s="113"/>
      <c r="AH1713" s="113"/>
      <c r="AI1713" s="113"/>
      <c r="AJ1713" s="108"/>
      <c r="AK1713" s="108"/>
      <c r="AL1713" s="108"/>
      <c r="AM1713" s="118"/>
      <c r="AN1713" s="118"/>
      <c r="AO1713" s="118"/>
      <c r="AP1713" s="118"/>
      <c r="AQ1713" s="118"/>
      <c r="AR1713" s="118"/>
      <c r="AS1713" s="118"/>
      <c r="AT1713" s="118"/>
      <c r="AU1713" s="118"/>
      <c r="AV1713" s="118"/>
      <c r="AW1713" s="118"/>
      <c r="AX1713" s="118"/>
      <c r="AY1713" s="119">
        <f t="shared" si="4"/>
        <v>0</v>
      </c>
      <c r="AZ1713" s="118"/>
    </row>
    <row r="1714">
      <c r="A1714" s="107">
        <f t="shared" si="5"/>
        <v>1713</v>
      </c>
      <c r="B1714" s="108"/>
      <c r="C1714" s="111"/>
      <c r="D1714" s="108"/>
      <c r="E1714" s="108"/>
      <c r="F1714" s="127"/>
      <c r="G1714" s="127"/>
      <c r="H1714" s="111"/>
      <c r="I1714" s="111"/>
      <c r="J1714" s="121"/>
      <c r="K1714" s="121"/>
      <c r="L1714" s="113"/>
      <c r="M1714" s="108"/>
      <c r="N1714" s="127"/>
      <c r="O1714" s="108"/>
      <c r="P1714" s="113"/>
      <c r="Q1714" s="113"/>
      <c r="R1714" s="113"/>
      <c r="S1714" s="108"/>
      <c r="T1714" s="111"/>
      <c r="U1714" s="108"/>
      <c r="V1714" s="108"/>
      <c r="W1714" s="108"/>
      <c r="X1714" s="108"/>
      <c r="Y1714" s="116"/>
      <c r="Z1714" s="128"/>
      <c r="AA1714" s="108"/>
      <c r="AB1714" s="113"/>
      <c r="AC1714" s="113"/>
      <c r="AD1714" s="108"/>
      <c r="AE1714" s="108"/>
      <c r="AF1714" s="108"/>
      <c r="AG1714" s="113"/>
      <c r="AH1714" s="113"/>
      <c r="AI1714" s="113"/>
      <c r="AJ1714" s="108"/>
      <c r="AK1714" s="108"/>
      <c r="AL1714" s="108"/>
      <c r="AM1714" s="118"/>
      <c r="AN1714" s="118"/>
      <c r="AO1714" s="118"/>
      <c r="AP1714" s="118"/>
      <c r="AQ1714" s="118"/>
      <c r="AR1714" s="118"/>
      <c r="AS1714" s="118"/>
      <c r="AT1714" s="118"/>
      <c r="AU1714" s="118"/>
      <c r="AV1714" s="118"/>
      <c r="AW1714" s="118"/>
      <c r="AX1714" s="118"/>
      <c r="AY1714" s="119">
        <f t="shared" si="4"/>
        <v>0</v>
      </c>
      <c r="AZ1714" s="118"/>
    </row>
    <row r="1715">
      <c r="A1715" s="107">
        <f t="shared" si="5"/>
        <v>1714</v>
      </c>
      <c r="B1715" s="108"/>
      <c r="C1715" s="111"/>
      <c r="D1715" s="108"/>
      <c r="E1715" s="108"/>
      <c r="F1715" s="127"/>
      <c r="G1715" s="127"/>
      <c r="H1715" s="111"/>
      <c r="I1715" s="111"/>
      <c r="J1715" s="121"/>
      <c r="K1715" s="121"/>
      <c r="L1715" s="113"/>
      <c r="M1715" s="108"/>
      <c r="N1715" s="127"/>
      <c r="O1715" s="108"/>
      <c r="P1715" s="113"/>
      <c r="Q1715" s="113"/>
      <c r="R1715" s="113"/>
      <c r="S1715" s="108"/>
      <c r="T1715" s="111"/>
      <c r="U1715" s="108"/>
      <c r="V1715" s="108"/>
      <c r="W1715" s="108"/>
      <c r="X1715" s="108"/>
      <c r="Y1715" s="116"/>
      <c r="Z1715" s="128"/>
      <c r="AA1715" s="108"/>
      <c r="AB1715" s="113"/>
      <c r="AC1715" s="113"/>
      <c r="AD1715" s="108"/>
      <c r="AE1715" s="108"/>
      <c r="AF1715" s="108"/>
      <c r="AG1715" s="113"/>
      <c r="AH1715" s="113"/>
      <c r="AI1715" s="113"/>
      <c r="AJ1715" s="108"/>
      <c r="AK1715" s="108"/>
      <c r="AL1715" s="108"/>
      <c r="AM1715" s="118"/>
      <c r="AN1715" s="118"/>
      <c r="AO1715" s="118"/>
      <c r="AP1715" s="118"/>
      <c r="AQ1715" s="118"/>
      <c r="AR1715" s="118"/>
      <c r="AS1715" s="118"/>
      <c r="AT1715" s="118"/>
      <c r="AU1715" s="118"/>
      <c r="AV1715" s="118"/>
      <c r="AW1715" s="118"/>
      <c r="AX1715" s="118"/>
      <c r="AY1715" s="119">
        <f t="shared" si="4"/>
        <v>0</v>
      </c>
      <c r="AZ1715" s="118"/>
    </row>
    <row r="1716">
      <c r="A1716" s="107">
        <f t="shared" si="5"/>
        <v>1715</v>
      </c>
      <c r="B1716" s="108"/>
      <c r="C1716" s="111"/>
      <c r="D1716" s="108"/>
      <c r="E1716" s="108"/>
      <c r="F1716" s="127"/>
      <c r="G1716" s="127"/>
      <c r="H1716" s="111"/>
      <c r="I1716" s="111"/>
      <c r="J1716" s="121"/>
      <c r="K1716" s="121"/>
      <c r="L1716" s="113"/>
      <c r="M1716" s="108"/>
      <c r="N1716" s="127"/>
      <c r="O1716" s="108"/>
      <c r="P1716" s="113"/>
      <c r="Q1716" s="113"/>
      <c r="R1716" s="113"/>
      <c r="S1716" s="108"/>
      <c r="T1716" s="111"/>
      <c r="U1716" s="108"/>
      <c r="V1716" s="108"/>
      <c r="W1716" s="108"/>
      <c r="X1716" s="108"/>
      <c r="Y1716" s="116"/>
      <c r="Z1716" s="128"/>
      <c r="AA1716" s="108"/>
      <c r="AB1716" s="113"/>
      <c r="AC1716" s="113"/>
      <c r="AD1716" s="108"/>
      <c r="AE1716" s="108"/>
      <c r="AF1716" s="108"/>
      <c r="AG1716" s="113"/>
      <c r="AH1716" s="113"/>
      <c r="AI1716" s="113"/>
      <c r="AJ1716" s="108"/>
      <c r="AK1716" s="108"/>
      <c r="AL1716" s="108"/>
      <c r="AM1716" s="118"/>
      <c r="AN1716" s="118"/>
      <c r="AO1716" s="118"/>
      <c r="AP1716" s="118"/>
      <c r="AQ1716" s="118"/>
      <c r="AR1716" s="118"/>
      <c r="AS1716" s="118"/>
      <c r="AT1716" s="118"/>
      <c r="AU1716" s="118"/>
      <c r="AV1716" s="118"/>
      <c r="AW1716" s="118"/>
      <c r="AX1716" s="118"/>
      <c r="AY1716" s="119">
        <f t="shared" si="4"/>
        <v>0</v>
      </c>
      <c r="AZ1716" s="118"/>
    </row>
    <row r="1717">
      <c r="A1717" s="107">
        <f t="shared" si="5"/>
        <v>1716</v>
      </c>
      <c r="B1717" s="108"/>
      <c r="C1717" s="111"/>
      <c r="D1717" s="108"/>
      <c r="E1717" s="108"/>
      <c r="F1717" s="127"/>
      <c r="G1717" s="127"/>
      <c r="H1717" s="111"/>
      <c r="I1717" s="111"/>
      <c r="J1717" s="121"/>
      <c r="K1717" s="121"/>
      <c r="L1717" s="113"/>
      <c r="M1717" s="108"/>
      <c r="N1717" s="127"/>
      <c r="O1717" s="108"/>
      <c r="P1717" s="113"/>
      <c r="Q1717" s="113"/>
      <c r="R1717" s="113"/>
      <c r="S1717" s="108"/>
      <c r="T1717" s="111"/>
      <c r="U1717" s="108"/>
      <c r="V1717" s="108"/>
      <c r="W1717" s="108"/>
      <c r="X1717" s="108"/>
      <c r="Y1717" s="116"/>
      <c r="Z1717" s="128"/>
      <c r="AA1717" s="108"/>
      <c r="AB1717" s="113"/>
      <c r="AC1717" s="113"/>
      <c r="AD1717" s="108"/>
      <c r="AE1717" s="108"/>
      <c r="AF1717" s="108"/>
      <c r="AG1717" s="113"/>
      <c r="AH1717" s="113"/>
      <c r="AI1717" s="113"/>
      <c r="AJ1717" s="108"/>
      <c r="AK1717" s="108"/>
      <c r="AL1717" s="108"/>
      <c r="AM1717" s="118"/>
      <c r="AN1717" s="118"/>
      <c r="AO1717" s="118"/>
      <c r="AP1717" s="118"/>
      <c r="AQ1717" s="118"/>
      <c r="AR1717" s="118"/>
      <c r="AS1717" s="118"/>
      <c r="AT1717" s="118"/>
      <c r="AU1717" s="118"/>
      <c r="AV1717" s="118"/>
      <c r="AW1717" s="118"/>
      <c r="AX1717" s="118"/>
      <c r="AY1717" s="119">
        <f t="shared" si="4"/>
        <v>0</v>
      </c>
      <c r="AZ1717" s="118"/>
    </row>
    <row r="1718">
      <c r="A1718" s="107">
        <f t="shared" si="5"/>
        <v>1717</v>
      </c>
      <c r="B1718" s="108"/>
      <c r="C1718" s="111"/>
      <c r="D1718" s="108"/>
      <c r="E1718" s="108"/>
      <c r="F1718" s="127"/>
      <c r="G1718" s="127"/>
      <c r="H1718" s="111"/>
      <c r="I1718" s="111"/>
      <c r="J1718" s="121"/>
      <c r="K1718" s="121"/>
      <c r="L1718" s="113"/>
      <c r="M1718" s="108"/>
      <c r="N1718" s="127"/>
      <c r="O1718" s="108"/>
      <c r="P1718" s="113"/>
      <c r="Q1718" s="113"/>
      <c r="R1718" s="113"/>
      <c r="S1718" s="108"/>
      <c r="T1718" s="111"/>
      <c r="U1718" s="108"/>
      <c r="V1718" s="108"/>
      <c r="W1718" s="108"/>
      <c r="X1718" s="108"/>
      <c r="Y1718" s="116"/>
      <c r="Z1718" s="128"/>
      <c r="AA1718" s="108"/>
      <c r="AB1718" s="113"/>
      <c r="AC1718" s="113"/>
      <c r="AD1718" s="108"/>
      <c r="AE1718" s="108"/>
      <c r="AF1718" s="108"/>
      <c r="AG1718" s="113"/>
      <c r="AH1718" s="113"/>
      <c r="AI1718" s="113"/>
      <c r="AJ1718" s="108"/>
      <c r="AK1718" s="108"/>
      <c r="AL1718" s="108"/>
      <c r="AM1718" s="118"/>
      <c r="AN1718" s="118"/>
      <c r="AO1718" s="118"/>
      <c r="AP1718" s="118"/>
      <c r="AQ1718" s="118"/>
      <c r="AR1718" s="118"/>
      <c r="AS1718" s="118"/>
      <c r="AT1718" s="118"/>
      <c r="AU1718" s="118"/>
      <c r="AV1718" s="118"/>
      <c r="AW1718" s="118"/>
      <c r="AX1718" s="118"/>
      <c r="AY1718" s="119">
        <f t="shared" si="4"/>
        <v>0</v>
      </c>
      <c r="AZ1718" s="118"/>
    </row>
    <row r="1719">
      <c r="A1719" s="107">
        <f t="shared" si="5"/>
        <v>1718</v>
      </c>
      <c r="B1719" s="108"/>
      <c r="C1719" s="111"/>
      <c r="D1719" s="108"/>
      <c r="E1719" s="108"/>
      <c r="F1719" s="127"/>
      <c r="G1719" s="127"/>
      <c r="H1719" s="111"/>
      <c r="I1719" s="111"/>
      <c r="J1719" s="121"/>
      <c r="K1719" s="121"/>
      <c r="L1719" s="113"/>
      <c r="M1719" s="108"/>
      <c r="N1719" s="127"/>
      <c r="O1719" s="108"/>
      <c r="P1719" s="113"/>
      <c r="Q1719" s="113"/>
      <c r="R1719" s="113"/>
      <c r="S1719" s="108"/>
      <c r="T1719" s="111"/>
      <c r="U1719" s="108"/>
      <c r="V1719" s="108"/>
      <c r="W1719" s="108"/>
      <c r="X1719" s="108"/>
      <c r="Y1719" s="116"/>
      <c r="Z1719" s="128"/>
      <c r="AA1719" s="108"/>
      <c r="AB1719" s="113"/>
      <c r="AC1719" s="113"/>
      <c r="AD1719" s="108"/>
      <c r="AE1719" s="108"/>
      <c r="AF1719" s="108"/>
      <c r="AG1719" s="113"/>
      <c r="AH1719" s="113"/>
      <c r="AI1719" s="113"/>
      <c r="AJ1719" s="108"/>
      <c r="AK1719" s="108"/>
      <c r="AL1719" s="108"/>
      <c r="AM1719" s="118"/>
      <c r="AN1719" s="118"/>
      <c r="AO1719" s="118"/>
      <c r="AP1719" s="118"/>
      <c r="AQ1719" s="118"/>
      <c r="AR1719" s="118"/>
      <c r="AS1719" s="118"/>
      <c r="AT1719" s="118"/>
      <c r="AU1719" s="118"/>
      <c r="AV1719" s="118"/>
      <c r="AW1719" s="118"/>
      <c r="AX1719" s="118"/>
      <c r="AY1719" s="119">
        <f t="shared" si="4"/>
        <v>0</v>
      </c>
      <c r="AZ1719" s="118"/>
    </row>
    <row r="1720">
      <c r="A1720" s="107">
        <f t="shared" si="5"/>
        <v>1719</v>
      </c>
      <c r="B1720" s="108"/>
      <c r="C1720" s="111"/>
      <c r="D1720" s="108"/>
      <c r="E1720" s="108"/>
      <c r="F1720" s="127"/>
      <c r="G1720" s="127"/>
      <c r="H1720" s="111"/>
      <c r="I1720" s="111"/>
      <c r="J1720" s="121"/>
      <c r="K1720" s="121"/>
      <c r="L1720" s="113"/>
      <c r="M1720" s="108"/>
      <c r="N1720" s="127"/>
      <c r="O1720" s="108"/>
      <c r="P1720" s="113"/>
      <c r="Q1720" s="113"/>
      <c r="R1720" s="113"/>
      <c r="S1720" s="108"/>
      <c r="T1720" s="111"/>
      <c r="U1720" s="108"/>
      <c r="V1720" s="108"/>
      <c r="W1720" s="108"/>
      <c r="X1720" s="108"/>
      <c r="Y1720" s="116"/>
      <c r="Z1720" s="128"/>
      <c r="AA1720" s="108"/>
      <c r="AB1720" s="113"/>
      <c r="AC1720" s="113"/>
      <c r="AD1720" s="108"/>
      <c r="AE1720" s="108"/>
      <c r="AF1720" s="108"/>
      <c r="AG1720" s="113"/>
      <c r="AH1720" s="113"/>
      <c r="AI1720" s="113"/>
      <c r="AJ1720" s="108"/>
      <c r="AK1720" s="108"/>
      <c r="AL1720" s="108"/>
      <c r="AM1720" s="118"/>
      <c r="AN1720" s="118"/>
      <c r="AO1720" s="118"/>
      <c r="AP1720" s="118"/>
      <c r="AQ1720" s="118"/>
      <c r="AR1720" s="118"/>
      <c r="AS1720" s="118"/>
      <c r="AT1720" s="118"/>
      <c r="AU1720" s="118"/>
      <c r="AV1720" s="118"/>
      <c r="AW1720" s="118"/>
      <c r="AX1720" s="118"/>
      <c r="AY1720" s="119">
        <f t="shared" si="4"/>
        <v>0</v>
      </c>
      <c r="AZ1720" s="118"/>
    </row>
    <row r="1721">
      <c r="A1721" s="107">
        <f t="shared" si="5"/>
        <v>1720</v>
      </c>
      <c r="B1721" s="108"/>
      <c r="C1721" s="111"/>
      <c r="D1721" s="108"/>
      <c r="E1721" s="108"/>
      <c r="F1721" s="127"/>
      <c r="G1721" s="127"/>
      <c r="H1721" s="111"/>
      <c r="I1721" s="111"/>
      <c r="J1721" s="121"/>
      <c r="K1721" s="121"/>
      <c r="L1721" s="113"/>
      <c r="M1721" s="108"/>
      <c r="N1721" s="127"/>
      <c r="O1721" s="108"/>
      <c r="P1721" s="113"/>
      <c r="Q1721" s="113"/>
      <c r="R1721" s="113"/>
      <c r="S1721" s="108"/>
      <c r="T1721" s="111"/>
      <c r="U1721" s="108"/>
      <c r="V1721" s="108"/>
      <c r="W1721" s="108"/>
      <c r="X1721" s="108"/>
      <c r="Y1721" s="116"/>
      <c r="Z1721" s="128"/>
      <c r="AA1721" s="108"/>
      <c r="AB1721" s="113"/>
      <c r="AC1721" s="113"/>
      <c r="AD1721" s="108"/>
      <c r="AE1721" s="108"/>
      <c r="AF1721" s="108"/>
      <c r="AG1721" s="113"/>
      <c r="AH1721" s="113"/>
      <c r="AI1721" s="113"/>
      <c r="AJ1721" s="108"/>
      <c r="AK1721" s="108"/>
      <c r="AL1721" s="108"/>
      <c r="AM1721" s="118"/>
      <c r="AN1721" s="118"/>
      <c r="AO1721" s="118"/>
      <c r="AP1721" s="118"/>
      <c r="AQ1721" s="118"/>
      <c r="AR1721" s="118"/>
      <c r="AS1721" s="118"/>
      <c r="AT1721" s="118"/>
      <c r="AU1721" s="118"/>
      <c r="AV1721" s="118"/>
      <c r="AW1721" s="118"/>
      <c r="AX1721" s="118"/>
      <c r="AY1721" s="119">
        <f t="shared" si="4"/>
        <v>0</v>
      </c>
      <c r="AZ1721" s="118"/>
    </row>
    <row r="1722">
      <c r="A1722" s="107">
        <f t="shared" si="5"/>
        <v>1721</v>
      </c>
      <c r="B1722" s="108"/>
      <c r="C1722" s="111"/>
      <c r="D1722" s="108"/>
      <c r="E1722" s="108"/>
      <c r="F1722" s="127"/>
      <c r="G1722" s="127"/>
      <c r="H1722" s="111"/>
      <c r="I1722" s="111"/>
      <c r="J1722" s="121"/>
      <c r="K1722" s="121"/>
      <c r="L1722" s="113"/>
      <c r="M1722" s="108"/>
      <c r="N1722" s="127"/>
      <c r="O1722" s="108"/>
      <c r="P1722" s="113"/>
      <c r="Q1722" s="113"/>
      <c r="R1722" s="113"/>
      <c r="S1722" s="108"/>
      <c r="T1722" s="111"/>
      <c r="U1722" s="108"/>
      <c r="V1722" s="108"/>
      <c r="W1722" s="108"/>
      <c r="X1722" s="108"/>
      <c r="Y1722" s="116"/>
      <c r="Z1722" s="128"/>
      <c r="AA1722" s="108"/>
      <c r="AB1722" s="113"/>
      <c r="AC1722" s="113"/>
      <c r="AD1722" s="108"/>
      <c r="AE1722" s="108"/>
      <c r="AF1722" s="108"/>
      <c r="AG1722" s="113"/>
      <c r="AH1722" s="113"/>
      <c r="AI1722" s="113"/>
      <c r="AJ1722" s="108"/>
      <c r="AK1722" s="108"/>
      <c r="AL1722" s="108"/>
      <c r="AM1722" s="118"/>
      <c r="AN1722" s="118"/>
      <c r="AO1722" s="118"/>
      <c r="AP1722" s="118"/>
      <c r="AQ1722" s="118"/>
      <c r="AR1722" s="118"/>
      <c r="AS1722" s="118"/>
      <c r="AT1722" s="118"/>
      <c r="AU1722" s="118"/>
      <c r="AV1722" s="118"/>
      <c r="AW1722" s="118"/>
      <c r="AX1722" s="118"/>
      <c r="AY1722" s="119">
        <f t="shared" si="4"/>
        <v>0</v>
      </c>
      <c r="AZ1722" s="118"/>
    </row>
    <row r="1723">
      <c r="A1723" s="107">
        <f t="shared" si="5"/>
        <v>1722</v>
      </c>
      <c r="B1723" s="108"/>
      <c r="C1723" s="111"/>
      <c r="D1723" s="108"/>
      <c r="E1723" s="108"/>
      <c r="F1723" s="127"/>
      <c r="G1723" s="127"/>
      <c r="H1723" s="111"/>
      <c r="I1723" s="111"/>
      <c r="J1723" s="121"/>
      <c r="K1723" s="121"/>
      <c r="L1723" s="113"/>
      <c r="M1723" s="108"/>
      <c r="N1723" s="127"/>
      <c r="O1723" s="108"/>
      <c r="P1723" s="113"/>
      <c r="Q1723" s="113"/>
      <c r="R1723" s="113"/>
      <c r="S1723" s="108"/>
      <c r="T1723" s="111"/>
      <c r="U1723" s="108"/>
      <c r="V1723" s="108"/>
      <c r="W1723" s="108"/>
      <c r="X1723" s="108"/>
      <c r="Y1723" s="116"/>
      <c r="Z1723" s="128"/>
      <c r="AA1723" s="108"/>
      <c r="AB1723" s="113"/>
      <c r="AC1723" s="113"/>
      <c r="AD1723" s="108"/>
      <c r="AE1723" s="108"/>
      <c r="AF1723" s="108"/>
      <c r="AG1723" s="113"/>
      <c r="AH1723" s="113"/>
      <c r="AI1723" s="113"/>
      <c r="AJ1723" s="108"/>
      <c r="AK1723" s="108"/>
      <c r="AL1723" s="108"/>
      <c r="AM1723" s="118"/>
      <c r="AN1723" s="118"/>
      <c r="AO1723" s="118"/>
      <c r="AP1723" s="118"/>
      <c r="AQ1723" s="118"/>
      <c r="AR1723" s="118"/>
      <c r="AS1723" s="118"/>
      <c r="AT1723" s="118"/>
      <c r="AU1723" s="118"/>
      <c r="AV1723" s="118"/>
      <c r="AW1723" s="118"/>
      <c r="AX1723" s="118"/>
      <c r="AY1723" s="119">
        <f t="shared" si="4"/>
        <v>0</v>
      </c>
      <c r="AZ1723" s="118"/>
    </row>
    <row r="1724">
      <c r="A1724" s="107">
        <f t="shared" si="5"/>
        <v>1723</v>
      </c>
      <c r="B1724" s="108"/>
      <c r="C1724" s="111"/>
      <c r="D1724" s="108"/>
      <c r="E1724" s="108"/>
      <c r="F1724" s="127"/>
      <c r="G1724" s="127"/>
      <c r="H1724" s="111"/>
      <c r="I1724" s="111"/>
      <c r="J1724" s="121"/>
      <c r="K1724" s="121"/>
      <c r="L1724" s="113"/>
      <c r="M1724" s="108"/>
      <c r="N1724" s="127"/>
      <c r="O1724" s="108"/>
      <c r="P1724" s="113"/>
      <c r="Q1724" s="113"/>
      <c r="R1724" s="113"/>
      <c r="S1724" s="108"/>
      <c r="T1724" s="111"/>
      <c r="U1724" s="108"/>
      <c r="V1724" s="108"/>
      <c r="W1724" s="108"/>
      <c r="X1724" s="108"/>
      <c r="Y1724" s="116"/>
      <c r="Z1724" s="128"/>
      <c r="AA1724" s="108"/>
      <c r="AB1724" s="113"/>
      <c r="AC1724" s="113"/>
      <c r="AD1724" s="108"/>
      <c r="AE1724" s="108"/>
      <c r="AF1724" s="108"/>
      <c r="AG1724" s="113"/>
      <c r="AH1724" s="113"/>
      <c r="AI1724" s="113"/>
      <c r="AJ1724" s="108"/>
      <c r="AK1724" s="108"/>
      <c r="AL1724" s="108"/>
      <c r="AM1724" s="118"/>
      <c r="AN1724" s="118"/>
      <c r="AO1724" s="118"/>
      <c r="AP1724" s="118"/>
      <c r="AQ1724" s="118"/>
      <c r="AR1724" s="118"/>
      <c r="AS1724" s="118"/>
      <c r="AT1724" s="118"/>
      <c r="AU1724" s="118"/>
      <c r="AV1724" s="118"/>
      <c r="AW1724" s="118"/>
      <c r="AX1724" s="118"/>
      <c r="AY1724" s="119">
        <f t="shared" si="4"/>
        <v>0</v>
      </c>
      <c r="AZ1724" s="118"/>
    </row>
    <row r="1725">
      <c r="A1725" s="107">
        <f t="shared" si="5"/>
        <v>1724</v>
      </c>
      <c r="B1725" s="108"/>
      <c r="C1725" s="111"/>
      <c r="D1725" s="108"/>
      <c r="E1725" s="108"/>
      <c r="F1725" s="127"/>
      <c r="G1725" s="127"/>
      <c r="H1725" s="111"/>
      <c r="I1725" s="111"/>
      <c r="J1725" s="121"/>
      <c r="K1725" s="121"/>
      <c r="L1725" s="113"/>
      <c r="M1725" s="108"/>
      <c r="N1725" s="127"/>
      <c r="O1725" s="108"/>
      <c r="P1725" s="113"/>
      <c r="Q1725" s="113"/>
      <c r="R1725" s="113"/>
      <c r="S1725" s="108"/>
      <c r="T1725" s="111"/>
      <c r="U1725" s="108"/>
      <c r="V1725" s="108"/>
      <c r="W1725" s="108"/>
      <c r="X1725" s="108"/>
      <c r="Y1725" s="116"/>
      <c r="Z1725" s="128"/>
      <c r="AA1725" s="108"/>
      <c r="AB1725" s="113"/>
      <c r="AC1725" s="113"/>
      <c r="AD1725" s="108"/>
      <c r="AE1725" s="108"/>
      <c r="AF1725" s="108"/>
      <c r="AG1725" s="113"/>
      <c r="AH1725" s="113"/>
      <c r="AI1725" s="113"/>
      <c r="AJ1725" s="108"/>
      <c r="AK1725" s="108"/>
      <c r="AL1725" s="108"/>
      <c r="AM1725" s="118"/>
      <c r="AN1725" s="118"/>
      <c r="AO1725" s="118"/>
      <c r="AP1725" s="118"/>
      <c r="AQ1725" s="118"/>
      <c r="AR1725" s="118"/>
      <c r="AS1725" s="118"/>
      <c r="AT1725" s="118"/>
      <c r="AU1725" s="118"/>
      <c r="AV1725" s="118"/>
      <c r="AW1725" s="118"/>
      <c r="AX1725" s="118"/>
      <c r="AY1725" s="119">
        <f t="shared" si="4"/>
        <v>0</v>
      </c>
      <c r="AZ1725" s="118"/>
    </row>
    <row r="1726">
      <c r="A1726" s="107">
        <f t="shared" si="5"/>
        <v>1725</v>
      </c>
      <c r="B1726" s="108"/>
      <c r="C1726" s="111"/>
      <c r="D1726" s="108"/>
      <c r="E1726" s="108"/>
      <c r="F1726" s="127"/>
      <c r="G1726" s="127"/>
      <c r="H1726" s="111"/>
      <c r="I1726" s="111"/>
      <c r="J1726" s="121"/>
      <c r="K1726" s="121"/>
      <c r="L1726" s="113"/>
      <c r="M1726" s="108"/>
      <c r="N1726" s="127"/>
      <c r="O1726" s="108"/>
      <c r="P1726" s="113"/>
      <c r="Q1726" s="113"/>
      <c r="R1726" s="113"/>
      <c r="S1726" s="108"/>
      <c r="T1726" s="111"/>
      <c r="U1726" s="108"/>
      <c r="V1726" s="108"/>
      <c r="W1726" s="108"/>
      <c r="X1726" s="108"/>
      <c r="Y1726" s="116"/>
      <c r="Z1726" s="128"/>
      <c r="AA1726" s="108"/>
      <c r="AB1726" s="113"/>
      <c r="AC1726" s="113"/>
      <c r="AD1726" s="108"/>
      <c r="AE1726" s="108"/>
      <c r="AF1726" s="108"/>
      <c r="AG1726" s="113"/>
      <c r="AH1726" s="113"/>
      <c r="AI1726" s="113"/>
      <c r="AJ1726" s="108"/>
      <c r="AK1726" s="108"/>
      <c r="AL1726" s="108"/>
      <c r="AM1726" s="118"/>
      <c r="AN1726" s="118"/>
      <c r="AO1726" s="118"/>
      <c r="AP1726" s="118"/>
      <c r="AQ1726" s="118"/>
      <c r="AR1726" s="118"/>
      <c r="AS1726" s="118"/>
      <c r="AT1726" s="118"/>
      <c r="AU1726" s="118"/>
      <c r="AV1726" s="118"/>
      <c r="AW1726" s="118"/>
      <c r="AX1726" s="118"/>
      <c r="AY1726" s="119">
        <f t="shared" si="4"/>
        <v>0</v>
      </c>
      <c r="AZ1726" s="118"/>
    </row>
    <row r="1727">
      <c r="A1727" s="107">
        <f t="shared" si="5"/>
        <v>1726</v>
      </c>
      <c r="B1727" s="108"/>
      <c r="C1727" s="111"/>
      <c r="D1727" s="108"/>
      <c r="E1727" s="108"/>
      <c r="F1727" s="127"/>
      <c r="G1727" s="127"/>
      <c r="H1727" s="111"/>
      <c r="I1727" s="111"/>
      <c r="J1727" s="121"/>
      <c r="K1727" s="121"/>
      <c r="L1727" s="113"/>
      <c r="M1727" s="108"/>
      <c r="N1727" s="127"/>
      <c r="O1727" s="108"/>
      <c r="P1727" s="113"/>
      <c r="Q1727" s="113"/>
      <c r="R1727" s="113"/>
      <c r="S1727" s="108"/>
      <c r="T1727" s="111"/>
      <c r="U1727" s="108"/>
      <c r="V1727" s="108"/>
      <c r="W1727" s="108"/>
      <c r="X1727" s="108"/>
      <c r="Y1727" s="116"/>
      <c r="Z1727" s="128"/>
      <c r="AA1727" s="108"/>
      <c r="AB1727" s="113"/>
      <c r="AC1727" s="113"/>
      <c r="AD1727" s="108"/>
      <c r="AE1727" s="108"/>
      <c r="AF1727" s="108"/>
      <c r="AG1727" s="113"/>
      <c r="AH1727" s="113"/>
      <c r="AI1727" s="113"/>
      <c r="AJ1727" s="108"/>
      <c r="AK1727" s="108"/>
      <c r="AL1727" s="108"/>
      <c r="AM1727" s="118"/>
      <c r="AN1727" s="118"/>
      <c r="AO1727" s="118"/>
      <c r="AP1727" s="118"/>
      <c r="AQ1727" s="118"/>
      <c r="AR1727" s="118"/>
      <c r="AS1727" s="118"/>
      <c r="AT1727" s="118"/>
      <c r="AU1727" s="118"/>
      <c r="AV1727" s="118"/>
      <c r="AW1727" s="118"/>
      <c r="AX1727" s="118"/>
      <c r="AY1727" s="119">
        <f t="shared" si="4"/>
        <v>0</v>
      </c>
      <c r="AZ1727" s="118"/>
    </row>
    <row r="1728">
      <c r="A1728" s="107">
        <f t="shared" si="5"/>
        <v>1727</v>
      </c>
      <c r="B1728" s="108"/>
      <c r="C1728" s="111"/>
      <c r="D1728" s="108"/>
      <c r="E1728" s="108"/>
      <c r="F1728" s="127"/>
      <c r="G1728" s="127"/>
      <c r="H1728" s="111"/>
      <c r="I1728" s="111"/>
      <c r="J1728" s="121"/>
      <c r="K1728" s="121"/>
      <c r="L1728" s="113"/>
      <c r="M1728" s="108"/>
      <c r="N1728" s="127"/>
      <c r="O1728" s="108"/>
      <c r="P1728" s="113"/>
      <c r="Q1728" s="113"/>
      <c r="R1728" s="113"/>
      <c r="S1728" s="108"/>
      <c r="T1728" s="111"/>
      <c r="U1728" s="108"/>
      <c r="V1728" s="108"/>
      <c r="W1728" s="108"/>
      <c r="X1728" s="108"/>
      <c r="Y1728" s="116"/>
      <c r="Z1728" s="128"/>
      <c r="AA1728" s="108"/>
      <c r="AB1728" s="113"/>
      <c r="AC1728" s="113"/>
      <c r="AD1728" s="108"/>
      <c r="AE1728" s="108"/>
      <c r="AF1728" s="108"/>
      <c r="AG1728" s="113"/>
      <c r="AH1728" s="113"/>
      <c r="AI1728" s="113"/>
      <c r="AJ1728" s="108"/>
      <c r="AK1728" s="108"/>
      <c r="AL1728" s="108"/>
      <c r="AM1728" s="118"/>
      <c r="AN1728" s="118"/>
      <c r="AO1728" s="118"/>
      <c r="AP1728" s="118"/>
      <c r="AQ1728" s="118"/>
      <c r="AR1728" s="118"/>
      <c r="AS1728" s="118"/>
      <c r="AT1728" s="118"/>
      <c r="AU1728" s="118"/>
      <c r="AV1728" s="118"/>
      <c r="AW1728" s="118"/>
      <c r="AX1728" s="118"/>
      <c r="AY1728" s="119">
        <f t="shared" si="4"/>
        <v>0</v>
      </c>
      <c r="AZ1728" s="118"/>
    </row>
    <row r="1729">
      <c r="A1729" s="107">
        <f t="shared" si="5"/>
        <v>1728</v>
      </c>
      <c r="B1729" s="108"/>
      <c r="C1729" s="111"/>
      <c r="D1729" s="108"/>
      <c r="E1729" s="108"/>
      <c r="F1729" s="127"/>
      <c r="G1729" s="127"/>
      <c r="H1729" s="111"/>
      <c r="I1729" s="111"/>
      <c r="J1729" s="121"/>
      <c r="K1729" s="121"/>
      <c r="L1729" s="113"/>
      <c r="M1729" s="108"/>
      <c r="N1729" s="127"/>
      <c r="O1729" s="108"/>
      <c r="P1729" s="113"/>
      <c r="Q1729" s="113"/>
      <c r="R1729" s="113"/>
      <c r="S1729" s="108"/>
      <c r="T1729" s="111"/>
      <c r="U1729" s="108"/>
      <c r="V1729" s="108"/>
      <c r="W1729" s="108"/>
      <c r="X1729" s="108"/>
      <c r="Y1729" s="116"/>
      <c r="Z1729" s="128"/>
      <c r="AA1729" s="108"/>
      <c r="AB1729" s="113"/>
      <c r="AC1729" s="113"/>
      <c r="AD1729" s="108"/>
      <c r="AE1729" s="108"/>
      <c r="AF1729" s="108"/>
      <c r="AG1729" s="113"/>
      <c r="AH1729" s="113"/>
      <c r="AI1729" s="113"/>
      <c r="AJ1729" s="108"/>
      <c r="AK1729" s="108"/>
      <c r="AL1729" s="108"/>
      <c r="AM1729" s="118"/>
      <c r="AN1729" s="118"/>
      <c r="AO1729" s="118"/>
      <c r="AP1729" s="118"/>
      <c r="AQ1729" s="118"/>
      <c r="AR1729" s="118"/>
      <c r="AS1729" s="118"/>
      <c r="AT1729" s="118"/>
      <c r="AU1729" s="118"/>
      <c r="AV1729" s="118"/>
      <c r="AW1729" s="118"/>
      <c r="AX1729" s="118"/>
      <c r="AY1729" s="119">
        <f t="shared" si="4"/>
        <v>0</v>
      </c>
      <c r="AZ1729" s="118"/>
    </row>
    <row r="1730">
      <c r="A1730" s="107">
        <f t="shared" si="5"/>
        <v>1729</v>
      </c>
      <c r="B1730" s="108"/>
      <c r="C1730" s="111"/>
      <c r="D1730" s="108"/>
      <c r="E1730" s="108"/>
      <c r="F1730" s="127"/>
      <c r="G1730" s="127"/>
      <c r="H1730" s="111"/>
      <c r="I1730" s="111"/>
      <c r="J1730" s="121"/>
      <c r="K1730" s="121"/>
      <c r="L1730" s="113"/>
      <c r="M1730" s="108"/>
      <c r="N1730" s="127"/>
      <c r="O1730" s="108"/>
      <c r="P1730" s="113"/>
      <c r="Q1730" s="113"/>
      <c r="R1730" s="113"/>
      <c r="S1730" s="108"/>
      <c r="T1730" s="111"/>
      <c r="U1730" s="108"/>
      <c r="V1730" s="108"/>
      <c r="W1730" s="108"/>
      <c r="X1730" s="108"/>
      <c r="Y1730" s="116"/>
      <c r="Z1730" s="128"/>
      <c r="AA1730" s="108"/>
      <c r="AB1730" s="113"/>
      <c r="AC1730" s="113"/>
      <c r="AD1730" s="108"/>
      <c r="AE1730" s="108"/>
      <c r="AF1730" s="108"/>
      <c r="AG1730" s="113"/>
      <c r="AH1730" s="113"/>
      <c r="AI1730" s="113"/>
      <c r="AJ1730" s="108"/>
      <c r="AK1730" s="108"/>
      <c r="AL1730" s="108"/>
      <c r="AM1730" s="118"/>
      <c r="AN1730" s="118"/>
      <c r="AO1730" s="118"/>
      <c r="AP1730" s="118"/>
      <c r="AQ1730" s="118"/>
      <c r="AR1730" s="118"/>
      <c r="AS1730" s="118"/>
      <c r="AT1730" s="118"/>
      <c r="AU1730" s="118"/>
      <c r="AV1730" s="118"/>
      <c r="AW1730" s="118"/>
      <c r="AX1730" s="118"/>
      <c r="AY1730" s="119">
        <f t="shared" si="4"/>
        <v>0</v>
      </c>
      <c r="AZ1730" s="118"/>
    </row>
    <row r="1731">
      <c r="A1731" s="107">
        <f t="shared" si="5"/>
        <v>1730</v>
      </c>
      <c r="B1731" s="108"/>
      <c r="C1731" s="111"/>
      <c r="D1731" s="108"/>
      <c r="E1731" s="108"/>
      <c r="F1731" s="127"/>
      <c r="G1731" s="127"/>
      <c r="H1731" s="111"/>
      <c r="I1731" s="111"/>
      <c r="J1731" s="121"/>
      <c r="K1731" s="121"/>
      <c r="L1731" s="113"/>
      <c r="M1731" s="108"/>
      <c r="N1731" s="127"/>
      <c r="O1731" s="108"/>
      <c r="P1731" s="113"/>
      <c r="Q1731" s="113"/>
      <c r="R1731" s="113"/>
      <c r="S1731" s="108"/>
      <c r="T1731" s="111"/>
      <c r="U1731" s="108"/>
      <c r="V1731" s="108"/>
      <c r="W1731" s="108"/>
      <c r="X1731" s="108"/>
      <c r="Y1731" s="116"/>
      <c r="Z1731" s="128"/>
      <c r="AA1731" s="108"/>
      <c r="AB1731" s="113"/>
      <c r="AC1731" s="113"/>
      <c r="AD1731" s="108"/>
      <c r="AE1731" s="108"/>
      <c r="AF1731" s="108"/>
      <c r="AG1731" s="113"/>
      <c r="AH1731" s="113"/>
      <c r="AI1731" s="113"/>
      <c r="AJ1731" s="108"/>
      <c r="AK1731" s="108"/>
      <c r="AL1731" s="108"/>
      <c r="AM1731" s="118"/>
      <c r="AN1731" s="118"/>
      <c r="AO1731" s="118"/>
      <c r="AP1731" s="118"/>
      <c r="AQ1731" s="118"/>
      <c r="AR1731" s="118"/>
      <c r="AS1731" s="118"/>
      <c r="AT1731" s="118"/>
      <c r="AU1731" s="118"/>
      <c r="AV1731" s="118"/>
      <c r="AW1731" s="118"/>
      <c r="AX1731" s="118"/>
      <c r="AY1731" s="119">
        <f t="shared" si="4"/>
        <v>0</v>
      </c>
      <c r="AZ1731" s="118"/>
    </row>
    <row r="1732">
      <c r="A1732" s="107">
        <f t="shared" si="5"/>
        <v>1731</v>
      </c>
      <c r="B1732" s="108"/>
      <c r="C1732" s="111"/>
      <c r="D1732" s="108"/>
      <c r="E1732" s="108"/>
      <c r="F1732" s="127"/>
      <c r="G1732" s="127"/>
      <c r="H1732" s="111"/>
      <c r="I1732" s="111"/>
      <c r="J1732" s="121"/>
      <c r="K1732" s="121"/>
      <c r="L1732" s="113"/>
      <c r="M1732" s="108"/>
      <c r="N1732" s="127"/>
      <c r="O1732" s="108"/>
      <c r="P1732" s="113"/>
      <c r="Q1732" s="113"/>
      <c r="R1732" s="113"/>
      <c r="S1732" s="108"/>
      <c r="T1732" s="111"/>
      <c r="U1732" s="108"/>
      <c r="V1732" s="108"/>
      <c r="W1732" s="108"/>
      <c r="X1732" s="108"/>
      <c r="Y1732" s="116"/>
      <c r="Z1732" s="128"/>
      <c r="AA1732" s="108"/>
      <c r="AB1732" s="113"/>
      <c r="AC1732" s="113"/>
      <c r="AD1732" s="108"/>
      <c r="AE1732" s="108"/>
      <c r="AF1732" s="108"/>
      <c r="AG1732" s="113"/>
      <c r="AH1732" s="113"/>
      <c r="AI1732" s="113"/>
      <c r="AJ1732" s="108"/>
      <c r="AK1732" s="108"/>
      <c r="AL1732" s="108"/>
      <c r="AM1732" s="118"/>
      <c r="AN1732" s="118"/>
      <c r="AO1732" s="118"/>
      <c r="AP1732" s="118"/>
      <c r="AQ1732" s="118"/>
      <c r="AR1732" s="118"/>
      <c r="AS1732" s="118"/>
      <c r="AT1732" s="118"/>
      <c r="AU1732" s="118"/>
      <c r="AV1732" s="118"/>
      <c r="AW1732" s="118"/>
      <c r="AX1732" s="118"/>
      <c r="AY1732" s="119">
        <f t="shared" si="4"/>
        <v>0</v>
      </c>
      <c r="AZ1732" s="118"/>
    </row>
    <row r="1733">
      <c r="A1733" s="107">
        <f t="shared" si="5"/>
        <v>1732</v>
      </c>
      <c r="B1733" s="108"/>
      <c r="C1733" s="111"/>
      <c r="D1733" s="108"/>
      <c r="E1733" s="108"/>
      <c r="F1733" s="127"/>
      <c r="G1733" s="127"/>
      <c r="H1733" s="111"/>
      <c r="I1733" s="111"/>
      <c r="J1733" s="121"/>
      <c r="K1733" s="121"/>
      <c r="L1733" s="113"/>
      <c r="M1733" s="108"/>
      <c r="N1733" s="127"/>
      <c r="O1733" s="108"/>
      <c r="P1733" s="113"/>
      <c r="Q1733" s="113"/>
      <c r="R1733" s="113"/>
      <c r="S1733" s="108"/>
      <c r="T1733" s="111"/>
      <c r="U1733" s="108"/>
      <c r="V1733" s="108"/>
      <c r="W1733" s="108"/>
      <c r="X1733" s="108"/>
      <c r="Y1733" s="116"/>
      <c r="Z1733" s="128"/>
      <c r="AA1733" s="108"/>
      <c r="AB1733" s="113"/>
      <c r="AC1733" s="113"/>
      <c r="AD1733" s="108"/>
      <c r="AE1733" s="108"/>
      <c r="AF1733" s="108"/>
      <c r="AG1733" s="113"/>
      <c r="AH1733" s="113"/>
      <c r="AI1733" s="113"/>
      <c r="AJ1733" s="108"/>
      <c r="AK1733" s="108"/>
      <c r="AL1733" s="108"/>
      <c r="AM1733" s="118"/>
      <c r="AN1733" s="118"/>
      <c r="AO1733" s="118"/>
      <c r="AP1733" s="118"/>
      <c r="AQ1733" s="118"/>
      <c r="AR1733" s="118"/>
      <c r="AS1733" s="118"/>
      <c r="AT1733" s="118"/>
      <c r="AU1733" s="118"/>
      <c r="AV1733" s="118"/>
      <c r="AW1733" s="118"/>
      <c r="AX1733" s="118"/>
      <c r="AY1733" s="119">
        <f t="shared" si="4"/>
        <v>0</v>
      </c>
      <c r="AZ1733" s="118"/>
    </row>
    <row r="1734">
      <c r="A1734" s="107">
        <f t="shared" si="5"/>
        <v>1733</v>
      </c>
      <c r="B1734" s="108"/>
      <c r="C1734" s="111"/>
      <c r="D1734" s="108"/>
      <c r="E1734" s="108"/>
      <c r="F1734" s="127"/>
      <c r="G1734" s="127"/>
      <c r="H1734" s="111"/>
      <c r="I1734" s="111"/>
      <c r="J1734" s="121"/>
      <c r="K1734" s="121"/>
      <c r="L1734" s="113"/>
      <c r="M1734" s="108"/>
      <c r="N1734" s="127"/>
      <c r="O1734" s="108"/>
      <c r="P1734" s="113"/>
      <c r="Q1734" s="113"/>
      <c r="R1734" s="113"/>
      <c r="S1734" s="108"/>
      <c r="T1734" s="111"/>
      <c r="U1734" s="108"/>
      <c r="V1734" s="108"/>
      <c r="W1734" s="108"/>
      <c r="X1734" s="108"/>
      <c r="Y1734" s="116"/>
      <c r="Z1734" s="128"/>
      <c r="AA1734" s="108"/>
      <c r="AB1734" s="113"/>
      <c r="AC1734" s="113"/>
      <c r="AD1734" s="108"/>
      <c r="AE1734" s="108"/>
      <c r="AF1734" s="108"/>
      <c r="AG1734" s="113"/>
      <c r="AH1734" s="113"/>
      <c r="AI1734" s="113"/>
      <c r="AJ1734" s="108"/>
      <c r="AK1734" s="108"/>
      <c r="AL1734" s="108"/>
      <c r="AM1734" s="118"/>
      <c r="AN1734" s="118"/>
      <c r="AO1734" s="118"/>
      <c r="AP1734" s="118"/>
      <c r="AQ1734" s="118"/>
      <c r="AR1734" s="118"/>
      <c r="AS1734" s="118"/>
      <c r="AT1734" s="118"/>
      <c r="AU1734" s="118"/>
      <c r="AV1734" s="118"/>
      <c r="AW1734" s="118"/>
      <c r="AX1734" s="118"/>
      <c r="AY1734" s="119">
        <f t="shared" si="4"/>
        <v>0</v>
      </c>
      <c r="AZ1734" s="118"/>
    </row>
    <row r="1735">
      <c r="A1735" s="107">
        <f t="shared" si="5"/>
        <v>1734</v>
      </c>
      <c r="B1735" s="108"/>
      <c r="C1735" s="111"/>
      <c r="D1735" s="108"/>
      <c r="E1735" s="108"/>
      <c r="F1735" s="127"/>
      <c r="G1735" s="127"/>
      <c r="H1735" s="111"/>
      <c r="I1735" s="111"/>
      <c r="J1735" s="121"/>
      <c r="K1735" s="121"/>
      <c r="L1735" s="113"/>
      <c r="M1735" s="108"/>
      <c r="N1735" s="127"/>
      <c r="O1735" s="108"/>
      <c r="P1735" s="113"/>
      <c r="Q1735" s="113"/>
      <c r="R1735" s="113"/>
      <c r="S1735" s="108"/>
      <c r="T1735" s="111"/>
      <c r="U1735" s="108"/>
      <c r="V1735" s="108"/>
      <c r="W1735" s="108"/>
      <c r="X1735" s="108"/>
      <c r="Y1735" s="116"/>
      <c r="Z1735" s="128"/>
      <c r="AA1735" s="108"/>
      <c r="AB1735" s="113"/>
      <c r="AC1735" s="113"/>
      <c r="AD1735" s="108"/>
      <c r="AE1735" s="108"/>
      <c r="AF1735" s="108"/>
      <c r="AG1735" s="113"/>
      <c r="AH1735" s="113"/>
      <c r="AI1735" s="113"/>
      <c r="AJ1735" s="108"/>
      <c r="AK1735" s="108"/>
      <c r="AL1735" s="108"/>
      <c r="AM1735" s="118"/>
      <c r="AN1735" s="118"/>
      <c r="AO1735" s="118"/>
      <c r="AP1735" s="118"/>
      <c r="AQ1735" s="118"/>
      <c r="AR1735" s="118"/>
      <c r="AS1735" s="118"/>
      <c r="AT1735" s="118"/>
      <c r="AU1735" s="118"/>
      <c r="AV1735" s="118"/>
      <c r="AW1735" s="118"/>
      <c r="AX1735" s="118"/>
      <c r="AY1735" s="119">
        <f t="shared" si="4"/>
        <v>0</v>
      </c>
      <c r="AZ1735" s="118"/>
    </row>
    <row r="1736">
      <c r="A1736" s="107">
        <f t="shared" si="5"/>
        <v>1735</v>
      </c>
      <c r="B1736" s="108"/>
      <c r="C1736" s="111"/>
      <c r="D1736" s="108"/>
      <c r="E1736" s="108"/>
      <c r="F1736" s="127"/>
      <c r="G1736" s="127"/>
      <c r="H1736" s="111"/>
      <c r="I1736" s="111"/>
      <c r="J1736" s="121"/>
      <c r="K1736" s="121"/>
      <c r="L1736" s="113"/>
      <c r="M1736" s="108"/>
      <c r="N1736" s="127"/>
      <c r="O1736" s="108"/>
      <c r="P1736" s="113"/>
      <c r="Q1736" s="113"/>
      <c r="R1736" s="113"/>
      <c r="S1736" s="108"/>
      <c r="T1736" s="111"/>
      <c r="U1736" s="108"/>
      <c r="V1736" s="108"/>
      <c r="W1736" s="108"/>
      <c r="X1736" s="108"/>
      <c r="Y1736" s="116"/>
      <c r="Z1736" s="128"/>
      <c r="AA1736" s="108"/>
      <c r="AB1736" s="113"/>
      <c r="AC1736" s="113"/>
      <c r="AD1736" s="108"/>
      <c r="AE1736" s="108"/>
      <c r="AF1736" s="108"/>
      <c r="AG1736" s="113"/>
      <c r="AH1736" s="113"/>
      <c r="AI1736" s="113"/>
      <c r="AJ1736" s="108"/>
      <c r="AK1736" s="108"/>
      <c r="AL1736" s="108"/>
      <c r="AM1736" s="118"/>
      <c r="AN1736" s="118"/>
      <c r="AO1736" s="118"/>
      <c r="AP1736" s="118"/>
      <c r="AQ1736" s="118"/>
      <c r="AR1736" s="118"/>
      <c r="AS1736" s="118"/>
      <c r="AT1736" s="118"/>
      <c r="AU1736" s="118"/>
      <c r="AV1736" s="118"/>
      <c r="AW1736" s="118"/>
      <c r="AX1736" s="118"/>
      <c r="AY1736" s="119">
        <f t="shared" si="4"/>
        <v>0</v>
      </c>
      <c r="AZ1736" s="118"/>
    </row>
    <row r="1737">
      <c r="A1737" s="107">
        <f t="shared" si="5"/>
        <v>1736</v>
      </c>
      <c r="B1737" s="108"/>
      <c r="C1737" s="111"/>
      <c r="D1737" s="108"/>
      <c r="E1737" s="108"/>
      <c r="F1737" s="127"/>
      <c r="G1737" s="127"/>
      <c r="H1737" s="111"/>
      <c r="I1737" s="111"/>
      <c r="J1737" s="121"/>
      <c r="K1737" s="121"/>
      <c r="L1737" s="113"/>
      <c r="M1737" s="108"/>
      <c r="N1737" s="127"/>
      <c r="O1737" s="108"/>
      <c r="P1737" s="113"/>
      <c r="Q1737" s="113"/>
      <c r="R1737" s="113"/>
      <c r="S1737" s="108"/>
      <c r="T1737" s="111"/>
      <c r="U1737" s="108"/>
      <c r="V1737" s="108"/>
      <c r="W1737" s="108"/>
      <c r="X1737" s="108"/>
      <c r="Y1737" s="116"/>
      <c r="Z1737" s="128"/>
      <c r="AA1737" s="108"/>
      <c r="AB1737" s="113"/>
      <c r="AC1737" s="113"/>
      <c r="AD1737" s="108"/>
      <c r="AE1737" s="108"/>
      <c r="AF1737" s="108"/>
      <c r="AG1737" s="113"/>
      <c r="AH1737" s="113"/>
      <c r="AI1737" s="113"/>
      <c r="AJ1737" s="108"/>
      <c r="AK1737" s="108"/>
      <c r="AL1737" s="108"/>
      <c r="AM1737" s="118"/>
      <c r="AN1737" s="118"/>
      <c r="AO1737" s="118"/>
      <c r="AP1737" s="118"/>
      <c r="AQ1737" s="118"/>
      <c r="AR1737" s="118"/>
      <c r="AS1737" s="118"/>
      <c r="AT1737" s="118"/>
      <c r="AU1737" s="118"/>
      <c r="AV1737" s="118"/>
      <c r="AW1737" s="118"/>
      <c r="AX1737" s="118"/>
      <c r="AY1737" s="119">
        <f t="shared" si="4"/>
        <v>0</v>
      </c>
      <c r="AZ1737" s="118"/>
    </row>
    <row r="1738">
      <c r="A1738" s="107">
        <f t="shared" si="5"/>
        <v>1737</v>
      </c>
      <c r="B1738" s="108"/>
      <c r="C1738" s="111"/>
      <c r="D1738" s="108"/>
      <c r="E1738" s="108"/>
      <c r="F1738" s="127"/>
      <c r="G1738" s="127"/>
      <c r="H1738" s="111"/>
      <c r="I1738" s="111"/>
      <c r="J1738" s="121"/>
      <c r="K1738" s="121"/>
      <c r="L1738" s="113"/>
      <c r="M1738" s="108"/>
      <c r="N1738" s="127"/>
      <c r="O1738" s="108"/>
      <c r="P1738" s="113"/>
      <c r="Q1738" s="113"/>
      <c r="R1738" s="113"/>
      <c r="S1738" s="108"/>
      <c r="T1738" s="111"/>
      <c r="U1738" s="108"/>
      <c r="V1738" s="108"/>
      <c r="W1738" s="108"/>
      <c r="X1738" s="108"/>
      <c r="Y1738" s="116"/>
      <c r="Z1738" s="128"/>
      <c r="AA1738" s="108"/>
      <c r="AB1738" s="113"/>
      <c r="AC1738" s="113"/>
      <c r="AD1738" s="108"/>
      <c r="AE1738" s="108"/>
      <c r="AF1738" s="108"/>
      <c r="AG1738" s="113"/>
      <c r="AH1738" s="113"/>
      <c r="AI1738" s="113"/>
      <c r="AJ1738" s="108"/>
      <c r="AK1738" s="108"/>
      <c r="AL1738" s="108"/>
      <c r="AM1738" s="118"/>
      <c r="AN1738" s="118"/>
      <c r="AO1738" s="118"/>
      <c r="AP1738" s="118"/>
      <c r="AQ1738" s="118"/>
      <c r="AR1738" s="118"/>
      <c r="AS1738" s="118"/>
      <c r="AT1738" s="118"/>
      <c r="AU1738" s="118"/>
      <c r="AV1738" s="118"/>
      <c r="AW1738" s="118"/>
      <c r="AX1738" s="118"/>
      <c r="AY1738" s="119">
        <f t="shared" si="4"/>
        <v>0</v>
      </c>
      <c r="AZ1738" s="118"/>
    </row>
    <row r="1739">
      <c r="A1739" s="107">
        <f t="shared" si="5"/>
        <v>1738</v>
      </c>
      <c r="B1739" s="108"/>
      <c r="C1739" s="111"/>
      <c r="D1739" s="108"/>
      <c r="E1739" s="108"/>
      <c r="F1739" s="127"/>
      <c r="G1739" s="127"/>
      <c r="H1739" s="111"/>
      <c r="I1739" s="111"/>
      <c r="J1739" s="121"/>
      <c r="K1739" s="121"/>
      <c r="L1739" s="113"/>
      <c r="M1739" s="108"/>
      <c r="N1739" s="127"/>
      <c r="O1739" s="108"/>
      <c r="P1739" s="113"/>
      <c r="Q1739" s="113"/>
      <c r="R1739" s="113"/>
      <c r="S1739" s="108"/>
      <c r="T1739" s="111"/>
      <c r="U1739" s="108"/>
      <c r="V1739" s="108"/>
      <c r="W1739" s="108"/>
      <c r="X1739" s="108"/>
      <c r="Y1739" s="116"/>
      <c r="Z1739" s="128"/>
      <c r="AA1739" s="108"/>
      <c r="AB1739" s="113"/>
      <c r="AC1739" s="113"/>
      <c r="AD1739" s="108"/>
      <c r="AE1739" s="108"/>
      <c r="AF1739" s="108"/>
      <c r="AG1739" s="113"/>
      <c r="AH1739" s="113"/>
      <c r="AI1739" s="113"/>
      <c r="AJ1739" s="108"/>
      <c r="AK1739" s="108"/>
      <c r="AL1739" s="108"/>
      <c r="AM1739" s="118"/>
      <c r="AN1739" s="118"/>
      <c r="AO1739" s="118"/>
      <c r="AP1739" s="118"/>
      <c r="AQ1739" s="118"/>
      <c r="AR1739" s="118"/>
      <c r="AS1739" s="118"/>
      <c r="AT1739" s="118"/>
      <c r="AU1739" s="118"/>
      <c r="AV1739" s="118"/>
      <c r="AW1739" s="118"/>
      <c r="AX1739" s="118"/>
      <c r="AY1739" s="119">
        <f t="shared" si="4"/>
        <v>0</v>
      </c>
      <c r="AZ1739" s="118"/>
    </row>
    <row r="1740">
      <c r="A1740" s="107">
        <f t="shared" si="5"/>
        <v>1739</v>
      </c>
      <c r="B1740" s="108"/>
      <c r="C1740" s="111"/>
      <c r="D1740" s="108"/>
      <c r="E1740" s="108"/>
      <c r="F1740" s="127"/>
      <c r="G1740" s="127"/>
      <c r="H1740" s="111"/>
      <c r="I1740" s="111"/>
      <c r="J1740" s="121"/>
      <c r="K1740" s="121"/>
      <c r="L1740" s="113"/>
      <c r="M1740" s="108"/>
      <c r="N1740" s="127"/>
      <c r="O1740" s="108"/>
      <c r="P1740" s="113"/>
      <c r="Q1740" s="113"/>
      <c r="R1740" s="113"/>
      <c r="S1740" s="108"/>
      <c r="T1740" s="111"/>
      <c r="U1740" s="108"/>
      <c r="V1740" s="108"/>
      <c r="W1740" s="108"/>
      <c r="X1740" s="108"/>
      <c r="Y1740" s="116"/>
      <c r="Z1740" s="128"/>
      <c r="AA1740" s="108"/>
      <c r="AB1740" s="113"/>
      <c r="AC1740" s="113"/>
      <c r="AD1740" s="108"/>
      <c r="AE1740" s="108"/>
      <c r="AF1740" s="108"/>
      <c r="AG1740" s="113"/>
      <c r="AH1740" s="113"/>
      <c r="AI1740" s="113"/>
      <c r="AJ1740" s="108"/>
      <c r="AK1740" s="108"/>
      <c r="AL1740" s="108"/>
      <c r="AM1740" s="118"/>
      <c r="AN1740" s="118"/>
      <c r="AO1740" s="118"/>
      <c r="AP1740" s="118"/>
      <c r="AQ1740" s="118"/>
      <c r="AR1740" s="118"/>
      <c r="AS1740" s="118"/>
      <c r="AT1740" s="118"/>
      <c r="AU1740" s="118"/>
      <c r="AV1740" s="118"/>
      <c r="AW1740" s="118"/>
      <c r="AX1740" s="118"/>
      <c r="AY1740" s="119">
        <f t="shared" si="4"/>
        <v>0</v>
      </c>
      <c r="AZ1740" s="118"/>
    </row>
    <row r="1741">
      <c r="A1741" s="107">
        <f t="shared" si="5"/>
        <v>1740</v>
      </c>
      <c r="B1741" s="108"/>
      <c r="C1741" s="111"/>
      <c r="D1741" s="108"/>
      <c r="E1741" s="108"/>
      <c r="F1741" s="127"/>
      <c r="G1741" s="127"/>
      <c r="H1741" s="111"/>
      <c r="I1741" s="111"/>
      <c r="J1741" s="121"/>
      <c r="K1741" s="121"/>
      <c r="L1741" s="113"/>
      <c r="M1741" s="108"/>
      <c r="N1741" s="127"/>
      <c r="O1741" s="108"/>
      <c r="P1741" s="113"/>
      <c r="Q1741" s="113"/>
      <c r="R1741" s="113"/>
      <c r="S1741" s="108"/>
      <c r="T1741" s="111"/>
      <c r="U1741" s="108"/>
      <c r="V1741" s="108"/>
      <c r="W1741" s="108"/>
      <c r="X1741" s="108"/>
      <c r="Y1741" s="116"/>
      <c r="Z1741" s="128"/>
      <c r="AA1741" s="108"/>
      <c r="AB1741" s="113"/>
      <c r="AC1741" s="113"/>
      <c r="AD1741" s="108"/>
      <c r="AE1741" s="108"/>
      <c r="AF1741" s="108"/>
      <c r="AG1741" s="113"/>
      <c r="AH1741" s="113"/>
      <c r="AI1741" s="113"/>
      <c r="AJ1741" s="108"/>
      <c r="AK1741" s="108"/>
      <c r="AL1741" s="108"/>
      <c r="AM1741" s="118"/>
      <c r="AN1741" s="118"/>
      <c r="AO1741" s="118"/>
      <c r="AP1741" s="118"/>
      <c r="AQ1741" s="118"/>
      <c r="AR1741" s="118"/>
      <c r="AS1741" s="118"/>
      <c r="AT1741" s="118"/>
      <c r="AU1741" s="118"/>
      <c r="AV1741" s="118"/>
      <c r="AW1741" s="118"/>
      <c r="AX1741" s="118"/>
      <c r="AY1741" s="119">
        <f t="shared" si="4"/>
        <v>0</v>
      </c>
      <c r="AZ1741" s="118"/>
    </row>
    <row r="1742">
      <c r="A1742" s="107">
        <f t="shared" si="5"/>
        <v>1741</v>
      </c>
      <c r="B1742" s="108"/>
      <c r="C1742" s="111"/>
      <c r="D1742" s="108"/>
      <c r="E1742" s="108"/>
      <c r="F1742" s="127"/>
      <c r="G1742" s="127"/>
      <c r="H1742" s="111"/>
      <c r="I1742" s="111"/>
      <c r="J1742" s="121"/>
      <c r="K1742" s="121"/>
      <c r="L1742" s="113"/>
      <c r="M1742" s="108"/>
      <c r="N1742" s="127"/>
      <c r="O1742" s="108"/>
      <c r="P1742" s="113"/>
      <c r="Q1742" s="113"/>
      <c r="R1742" s="113"/>
      <c r="S1742" s="108"/>
      <c r="T1742" s="111"/>
      <c r="U1742" s="108"/>
      <c r="V1742" s="108"/>
      <c r="W1742" s="108"/>
      <c r="X1742" s="108"/>
      <c r="Y1742" s="116"/>
      <c r="Z1742" s="128"/>
      <c r="AA1742" s="108"/>
      <c r="AB1742" s="113"/>
      <c r="AC1742" s="113"/>
      <c r="AD1742" s="108"/>
      <c r="AE1742" s="108"/>
      <c r="AF1742" s="108"/>
      <c r="AG1742" s="113"/>
      <c r="AH1742" s="113"/>
      <c r="AI1742" s="113"/>
      <c r="AJ1742" s="108"/>
      <c r="AK1742" s="108"/>
      <c r="AL1742" s="108"/>
      <c r="AM1742" s="118"/>
      <c r="AN1742" s="118"/>
      <c r="AO1742" s="118"/>
      <c r="AP1742" s="118"/>
      <c r="AQ1742" s="118"/>
      <c r="AR1742" s="118"/>
      <c r="AS1742" s="118"/>
      <c r="AT1742" s="118"/>
      <c r="AU1742" s="118"/>
      <c r="AV1742" s="118"/>
      <c r="AW1742" s="118"/>
      <c r="AX1742" s="118"/>
      <c r="AY1742" s="119">
        <f t="shared" si="4"/>
        <v>0</v>
      </c>
      <c r="AZ1742" s="118"/>
    </row>
    <row r="1743">
      <c r="A1743" s="107">
        <f t="shared" si="5"/>
        <v>1742</v>
      </c>
      <c r="B1743" s="108"/>
      <c r="C1743" s="111"/>
      <c r="D1743" s="108"/>
      <c r="E1743" s="108"/>
      <c r="F1743" s="127"/>
      <c r="G1743" s="127"/>
      <c r="H1743" s="111"/>
      <c r="I1743" s="111"/>
      <c r="J1743" s="121"/>
      <c r="K1743" s="121"/>
      <c r="L1743" s="113"/>
      <c r="M1743" s="108"/>
      <c r="N1743" s="127"/>
      <c r="O1743" s="108"/>
      <c r="P1743" s="113"/>
      <c r="Q1743" s="113"/>
      <c r="R1743" s="113"/>
      <c r="S1743" s="108"/>
      <c r="T1743" s="111"/>
      <c r="U1743" s="108"/>
      <c r="V1743" s="108"/>
      <c r="W1743" s="108"/>
      <c r="X1743" s="108"/>
      <c r="Y1743" s="116"/>
      <c r="Z1743" s="128"/>
      <c r="AA1743" s="108"/>
      <c r="AB1743" s="113"/>
      <c r="AC1743" s="113"/>
      <c r="AD1743" s="108"/>
      <c r="AE1743" s="108"/>
      <c r="AF1743" s="108"/>
      <c r="AG1743" s="113"/>
      <c r="AH1743" s="113"/>
      <c r="AI1743" s="113"/>
      <c r="AJ1743" s="108"/>
      <c r="AK1743" s="108"/>
      <c r="AL1743" s="108"/>
      <c r="AM1743" s="118"/>
      <c r="AN1743" s="118"/>
      <c r="AO1743" s="118"/>
      <c r="AP1743" s="118"/>
      <c r="AQ1743" s="118"/>
      <c r="AR1743" s="118"/>
      <c r="AS1743" s="118"/>
      <c r="AT1743" s="118"/>
      <c r="AU1743" s="118"/>
      <c r="AV1743" s="118"/>
      <c r="AW1743" s="118"/>
      <c r="AX1743" s="118"/>
      <c r="AY1743" s="119">
        <f t="shared" si="4"/>
        <v>0</v>
      </c>
      <c r="AZ1743" s="118"/>
    </row>
    <row r="1744">
      <c r="A1744" s="107">
        <f t="shared" si="5"/>
        <v>1743</v>
      </c>
      <c r="B1744" s="108"/>
      <c r="C1744" s="111"/>
      <c r="D1744" s="108"/>
      <c r="E1744" s="108"/>
      <c r="F1744" s="127"/>
      <c r="G1744" s="127"/>
      <c r="H1744" s="111"/>
      <c r="I1744" s="111"/>
      <c r="J1744" s="121"/>
      <c r="K1744" s="121"/>
      <c r="L1744" s="113"/>
      <c r="M1744" s="108"/>
      <c r="N1744" s="127"/>
      <c r="O1744" s="108"/>
      <c r="P1744" s="113"/>
      <c r="Q1744" s="113"/>
      <c r="R1744" s="113"/>
      <c r="S1744" s="108"/>
      <c r="T1744" s="111"/>
      <c r="U1744" s="108"/>
      <c r="V1744" s="108"/>
      <c r="W1744" s="108"/>
      <c r="X1744" s="108"/>
      <c r="Y1744" s="116"/>
      <c r="Z1744" s="128"/>
      <c r="AA1744" s="108"/>
      <c r="AB1744" s="113"/>
      <c r="AC1744" s="113"/>
      <c r="AD1744" s="108"/>
      <c r="AE1744" s="108"/>
      <c r="AF1744" s="108"/>
      <c r="AG1744" s="113"/>
      <c r="AH1744" s="113"/>
      <c r="AI1744" s="113"/>
      <c r="AJ1744" s="108"/>
      <c r="AK1744" s="108"/>
      <c r="AL1744" s="108"/>
      <c r="AM1744" s="118"/>
      <c r="AN1744" s="118"/>
      <c r="AO1744" s="118"/>
      <c r="AP1744" s="118"/>
      <c r="AQ1744" s="118"/>
      <c r="AR1744" s="118"/>
      <c r="AS1744" s="118"/>
      <c r="AT1744" s="118"/>
      <c r="AU1744" s="118"/>
      <c r="AV1744" s="118"/>
      <c r="AW1744" s="118"/>
      <c r="AX1744" s="118"/>
      <c r="AY1744" s="119">
        <f t="shared" si="4"/>
        <v>0</v>
      </c>
      <c r="AZ1744" s="118"/>
    </row>
    <row r="1745">
      <c r="A1745" s="107">
        <f t="shared" si="5"/>
        <v>1744</v>
      </c>
      <c r="B1745" s="108"/>
      <c r="C1745" s="111"/>
      <c r="D1745" s="108"/>
      <c r="E1745" s="108"/>
      <c r="F1745" s="127"/>
      <c r="G1745" s="127"/>
      <c r="H1745" s="111"/>
      <c r="I1745" s="111"/>
      <c r="J1745" s="121"/>
      <c r="K1745" s="121"/>
      <c r="L1745" s="113"/>
      <c r="M1745" s="108"/>
      <c r="N1745" s="127"/>
      <c r="O1745" s="108"/>
      <c r="P1745" s="113"/>
      <c r="Q1745" s="113"/>
      <c r="R1745" s="113"/>
      <c r="S1745" s="108"/>
      <c r="T1745" s="111"/>
      <c r="U1745" s="108"/>
      <c r="V1745" s="108"/>
      <c r="W1745" s="108"/>
      <c r="X1745" s="108"/>
      <c r="Y1745" s="116"/>
      <c r="Z1745" s="128"/>
      <c r="AA1745" s="108"/>
      <c r="AB1745" s="113"/>
      <c r="AC1745" s="113"/>
      <c r="AD1745" s="108"/>
      <c r="AE1745" s="108"/>
      <c r="AF1745" s="108"/>
      <c r="AG1745" s="113"/>
      <c r="AH1745" s="113"/>
      <c r="AI1745" s="113"/>
      <c r="AJ1745" s="108"/>
      <c r="AK1745" s="108"/>
      <c r="AL1745" s="108"/>
      <c r="AM1745" s="118"/>
      <c r="AN1745" s="118"/>
      <c r="AO1745" s="118"/>
      <c r="AP1745" s="118"/>
      <c r="AQ1745" s="118"/>
      <c r="AR1745" s="118"/>
      <c r="AS1745" s="118"/>
      <c r="AT1745" s="118"/>
      <c r="AU1745" s="118"/>
      <c r="AV1745" s="118"/>
      <c r="AW1745" s="118"/>
      <c r="AX1745" s="118"/>
      <c r="AY1745" s="119">
        <f t="shared" si="4"/>
        <v>0</v>
      </c>
      <c r="AZ1745" s="118"/>
    </row>
    <row r="1746">
      <c r="A1746" s="107">
        <f t="shared" si="5"/>
        <v>1745</v>
      </c>
      <c r="B1746" s="108"/>
      <c r="C1746" s="111"/>
      <c r="D1746" s="108"/>
      <c r="E1746" s="108"/>
      <c r="F1746" s="127"/>
      <c r="G1746" s="127"/>
      <c r="H1746" s="111"/>
      <c r="I1746" s="111"/>
      <c r="J1746" s="121"/>
      <c r="K1746" s="121"/>
      <c r="L1746" s="113"/>
      <c r="M1746" s="108"/>
      <c r="N1746" s="127"/>
      <c r="O1746" s="108"/>
      <c r="P1746" s="113"/>
      <c r="Q1746" s="113"/>
      <c r="R1746" s="113"/>
      <c r="S1746" s="108"/>
      <c r="T1746" s="111"/>
      <c r="U1746" s="108"/>
      <c r="V1746" s="108"/>
      <c r="W1746" s="108"/>
      <c r="X1746" s="108"/>
      <c r="Y1746" s="116"/>
      <c r="Z1746" s="128"/>
      <c r="AA1746" s="108"/>
      <c r="AB1746" s="113"/>
      <c r="AC1746" s="113"/>
      <c r="AD1746" s="108"/>
      <c r="AE1746" s="108"/>
      <c r="AF1746" s="108"/>
      <c r="AG1746" s="113"/>
      <c r="AH1746" s="113"/>
      <c r="AI1746" s="113"/>
      <c r="AJ1746" s="108"/>
      <c r="AK1746" s="108"/>
      <c r="AL1746" s="108"/>
      <c r="AM1746" s="118"/>
      <c r="AN1746" s="118"/>
      <c r="AO1746" s="118"/>
      <c r="AP1746" s="118"/>
      <c r="AQ1746" s="118"/>
      <c r="AR1746" s="118"/>
      <c r="AS1746" s="118"/>
      <c r="AT1746" s="118"/>
      <c r="AU1746" s="118"/>
      <c r="AV1746" s="118"/>
      <c r="AW1746" s="118"/>
      <c r="AX1746" s="118"/>
      <c r="AY1746" s="119">
        <f t="shared" si="4"/>
        <v>0</v>
      </c>
      <c r="AZ1746" s="118"/>
    </row>
    <row r="1747">
      <c r="A1747" s="107">
        <f t="shared" si="5"/>
        <v>1746</v>
      </c>
      <c r="B1747" s="108"/>
      <c r="C1747" s="111"/>
      <c r="D1747" s="108"/>
      <c r="E1747" s="108"/>
      <c r="F1747" s="127"/>
      <c r="G1747" s="127"/>
      <c r="H1747" s="111"/>
      <c r="I1747" s="111"/>
      <c r="J1747" s="121"/>
      <c r="K1747" s="121"/>
      <c r="L1747" s="113"/>
      <c r="M1747" s="108"/>
      <c r="N1747" s="127"/>
      <c r="O1747" s="108"/>
      <c r="P1747" s="113"/>
      <c r="Q1747" s="113"/>
      <c r="R1747" s="113"/>
      <c r="S1747" s="108"/>
      <c r="T1747" s="111"/>
      <c r="U1747" s="108"/>
      <c r="V1747" s="108"/>
      <c r="W1747" s="108"/>
      <c r="X1747" s="108"/>
      <c r="Y1747" s="116"/>
      <c r="Z1747" s="128"/>
      <c r="AA1747" s="108"/>
      <c r="AB1747" s="113"/>
      <c r="AC1747" s="113"/>
      <c r="AD1747" s="108"/>
      <c r="AE1747" s="108"/>
      <c r="AF1747" s="108"/>
      <c r="AG1747" s="113"/>
      <c r="AH1747" s="113"/>
      <c r="AI1747" s="113"/>
      <c r="AJ1747" s="108"/>
      <c r="AK1747" s="108"/>
      <c r="AL1747" s="108"/>
      <c r="AM1747" s="118"/>
      <c r="AN1747" s="118"/>
      <c r="AO1747" s="118"/>
      <c r="AP1747" s="118"/>
      <c r="AQ1747" s="118"/>
      <c r="AR1747" s="118"/>
      <c r="AS1747" s="118"/>
      <c r="AT1747" s="118"/>
      <c r="AU1747" s="118"/>
      <c r="AV1747" s="118"/>
      <c r="AW1747" s="118"/>
      <c r="AX1747" s="118"/>
      <c r="AY1747" s="119">
        <f t="shared" si="4"/>
        <v>0</v>
      </c>
      <c r="AZ1747" s="118"/>
    </row>
    <row r="1748">
      <c r="A1748" s="107">
        <f t="shared" si="5"/>
        <v>1747</v>
      </c>
      <c r="B1748" s="108"/>
      <c r="C1748" s="111"/>
      <c r="D1748" s="108"/>
      <c r="E1748" s="108"/>
      <c r="F1748" s="127"/>
      <c r="G1748" s="127"/>
      <c r="H1748" s="111"/>
      <c r="I1748" s="111"/>
      <c r="J1748" s="121"/>
      <c r="K1748" s="121"/>
      <c r="L1748" s="113"/>
      <c r="M1748" s="108"/>
      <c r="N1748" s="127"/>
      <c r="O1748" s="108"/>
      <c r="P1748" s="113"/>
      <c r="Q1748" s="113"/>
      <c r="R1748" s="113"/>
      <c r="S1748" s="108"/>
      <c r="T1748" s="111"/>
      <c r="U1748" s="108"/>
      <c r="V1748" s="108"/>
      <c r="W1748" s="108"/>
      <c r="X1748" s="108"/>
      <c r="Y1748" s="116"/>
      <c r="Z1748" s="128"/>
      <c r="AA1748" s="108"/>
      <c r="AB1748" s="113"/>
      <c r="AC1748" s="113"/>
      <c r="AD1748" s="108"/>
      <c r="AE1748" s="108"/>
      <c r="AF1748" s="108"/>
      <c r="AG1748" s="113"/>
      <c r="AH1748" s="113"/>
      <c r="AI1748" s="113"/>
      <c r="AJ1748" s="108"/>
      <c r="AK1748" s="108"/>
      <c r="AL1748" s="108"/>
      <c r="AM1748" s="118"/>
      <c r="AN1748" s="118"/>
      <c r="AO1748" s="118"/>
      <c r="AP1748" s="118"/>
      <c r="AQ1748" s="118"/>
      <c r="AR1748" s="118"/>
      <c r="AS1748" s="118"/>
      <c r="AT1748" s="118"/>
      <c r="AU1748" s="118"/>
      <c r="AV1748" s="118"/>
      <c r="AW1748" s="118"/>
      <c r="AX1748" s="118"/>
      <c r="AY1748" s="119">
        <f t="shared" si="4"/>
        <v>0</v>
      </c>
      <c r="AZ1748" s="118"/>
    </row>
    <row r="1749">
      <c r="A1749" s="107">
        <f t="shared" si="5"/>
        <v>1748</v>
      </c>
      <c r="B1749" s="108"/>
      <c r="C1749" s="111"/>
      <c r="D1749" s="108"/>
      <c r="E1749" s="108"/>
      <c r="F1749" s="127"/>
      <c r="G1749" s="127"/>
      <c r="H1749" s="111"/>
      <c r="I1749" s="111"/>
      <c r="J1749" s="121"/>
      <c r="K1749" s="121"/>
      <c r="L1749" s="113"/>
      <c r="M1749" s="108"/>
      <c r="N1749" s="127"/>
      <c r="O1749" s="108"/>
      <c r="P1749" s="113"/>
      <c r="Q1749" s="113"/>
      <c r="R1749" s="113"/>
      <c r="S1749" s="108"/>
      <c r="T1749" s="111"/>
      <c r="U1749" s="108"/>
      <c r="V1749" s="108"/>
      <c r="W1749" s="108"/>
      <c r="X1749" s="108"/>
      <c r="Y1749" s="116"/>
      <c r="Z1749" s="128"/>
      <c r="AA1749" s="108"/>
      <c r="AB1749" s="113"/>
      <c r="AC1749" s="113"/>
      <c r="AD1749" s="108"/>
      <c r="AE1749" s="108"/>
      <c r="AF1749" s="108"/>
      <c r="AG1749" s="113"/>
      <c r="AH1749" s="113"/>
      <c r="AI1749" s="113"/>
      <c r="AJ1749" s="108"/>
      <c r="AK1749" s="108"/>
      <c r="AL1749" s="108"/>
      <c r="AM1749" s="118"/>
      <c r="AN1749" s="118"/>
      <c r="AO1749" s="118"/>
      <c r="AP1749" s="118"/>
      <c r="AQ1749" s="118"/>
      <c r="AR1749" s="118"/>
      <c r="AS1749" s="118"/>
      <c r="AT1749" s="118"/>
      <c r="AU1749" s="118"/>
      <c r="AV1749" s="118"/>
      <c r="AW1749" s="118"/>
      <c r="AX1749" s="118"/>
      <c r="AY1749" s="119">
        <f t="shared" si="4"/>
        <v>0</v>
      </c>
      <c r="AZ1749" s="118"/>
    </row>
    <row r="1750">
      <c r="A1750" s="107">
        <f t="shared" si="5"/>
        <v>1749</v>
      </c>
      <c r="B1750" s="108"/>
      <c r="C1750" s="111"/>
      <c r="D1750" s="108"/>
      <c r="E1750" s="108"/>
      <c r="F1750" s="127"/>
      <c r="G1750" s="127"/>
      <c r="H1750" s="111"/>
      <c r="I1750" s="111"/>
      <c r="J1750" s="121"/>
      <c r="K1750" s="121"/>
      <c r="L1750" s="113"/>
      <c r="M1750" s="108"/>
      <c r="N1750" s="127"/>
      <c r="O1750" s="108"/>
      <c r="P1750" s="113"/>
      <c r="Q1750" s="113"/>
      <c r="R1750" s="113"/>
      <c r="S1750" s="108"/>
      <c r="T1750" s="111"/>
      <c r="U1750" s="108"/>
      <c r="V1750" s="108"/>
      <c r="W1750" s="108"/>
      <c r="X1750" s="108"/>
      <c r="Y1750" s="116"/>
      <c r="Z1750" s="128"/>
      <c r="AA1750" s="108"/>
      <c r="AB1750" s="113"/>
      <c r="AC1750" s="113"/>
      <c r="AD1750" s="108"/>
      <c r="AE1750" s="108"/>
      <c r="AF1750" s="108"/>
      <c r="AG1750" s="113"/>
      <c r="AH1750" s="113"/>
      <c r="AI1750" s="113"/>
      <c r="AJ1750" s="108"/>
      <c r="AK1750" s="108"/>
      <c r="AL1750" s="108"/>
      <c r="AM1750" s="118"/>
      <c r="AN1750" s="118"/>
      <c r="AO1750" s="118"/>
      <c r="AP1750" s="118"/>
      <c r="AQ1750" s="118"/>
      <c r="AR1750" s="118"/>
      <c r="AS1750" s="118"/>
      <c r="AT1750" s="118"/>
      <c r="AU1750" s="118"/>
      <c r="AV1750" s="118"/>
      <c r="AW1750" s="118"/>
      <c r="AX1750" s="118"/>
      <c r="AY1750" s="119">
        <f t="shared" si="4"/>
        <v>0</v>
      </c>
      <c r="AZ1750" s="118"/>
    </row>
    <row r="1751">
      <c r="A1751" s="107">
        <f t="shared" si="5"/>
        <v>1750</v>
      </c>
      <c r="B1751" s="108"/>
      <c r="C1751" s="111"/>
      <c r="D1751" s="108"/>
      <c r="E1751" s="108"/>
      <c r="F1751" s="127"/>
      <c r="G1751" s="127"/>
      <c r="H1751" s="111"/>
      <c r="I1751" s="111"/>
      <c r="J1751" s="121"/>
      <c r="K1751" s="121"/>
      <c r="L1751" s="113"/>
      <c r="M1751" s="108"/>
      <c r="N1751" s="127"/>
      <c r="O1751" s="108"/>
      <c r="P1751" s="113"/>
      <c r="Q1751" s="113"/>
      <c r="R1751" s="113"/>
      <c r="S1751" s="108"/>
      <c r="T1751" s="111"/>
      <c r="U1751" s="108"/>
      <c r="V1751" s="108"/>
      <c r="W1751" s="108"/>
      <c r="X1751" s="108"/>
      <c r="Y1751" s="116"/>
      <c r="Z1751" s="128"/>
      <c r="AA1751" s="108"/>
      <c r="AB1751" s="113"/>
      <c r="AC1751" s="113"/>
      <c r="AD1751" s="108"/>
      <c r="AE1751" s="108"/>
      <c r="AF1751" s="108"/>
      <c r="AG1751" s="113"/>
      <c r="AH1751" s="113"/>
      <c r="AI1751" s="113"/>
      <c r="AJ1751" s="108"/>
      <c r="AK1751" s="108"/>
      <c r="AL1751" s="108"/>
      <c r="AM1751" s="118"/>
      <c r="AN1751" s="118"/>
      <c r="AO1751" s="118"/>
      <c r="AP1751" s="118"/>
      <c r="AQ1751" s="118"/>
      <c r="AR1751" s="118"/>
      <c r="AS1751" s="118"/>
      <c r="AT1751" s="118"/>
      <c r="AU1751" s="118"/>
      <c r="AV1751" s="118"/>
      <c r="AW1751" s="118"/>
      <c r="AX1751" s="118"/>
      <c r="AY1751" s="119">
        <f t="shared" si="4"/>
        <v>0</v>
      </c>
      <c r="AZ1751" s="118"/>
    </row>
    <row r="1752">
      <c r="A1752" s="107">
        <f t="shared" si="5"/>
        <v>1751</v>
      </c>
      <c r="B1752" s="108"/>
      <c r="C1752" s="111"/>
      <c r="D1752" s="108"/>
      <c r="E1752" s="108"/>
      <c r="F1752" s="127"/>
      <c r="G1752" s="127"/>
      <c r="H1752" s="111"/>
      <c r="I1752" s="111"/>
      <c r="J1752" s="121"/>
      <c r="K1752" s="121"/>
      <c r="L1752" s="113"/>
      <c r="M1752" s="108"/>
      <c r="N1752" s="127"/>
      <c r="O1752" s="108"/>
      <c r="P1752" s="113"/>
      <c r="Q1752" s="113"/>
      <c r="R1752" s="113"/>
      <c r="S1752" s="108"/>
      <c r="T1752" s="111"/>
      <c r="U1752" s="108"/>
      <c r="V1752" s="108"/>
      <c r="W1752" s="108"/>
      <c r="X1752" s="108"/>
      <c r="Y1752" s="116"/>
      <c r="Z1752" s="128"/>
      <c r="AA1752" s="108"/>
      <c r="AB1752" s="113"/>
      <c r="AC1752" s="113"/>
      <c r="AD1752" s="108"/>
      <c r="AE1752" s="108"/>
      <c r="AF1752" s="108"/>
      <c r="AG1752" s="113"/>
      <c r="AH1752" s="113"/>
      <c r="AI1752" s="113"/>
      <c r="AJ1752" s="108"/>
      <c r="AK1752" s="108"/>
      <c r="AL1752" s="108"/>
      <c r="AM1752" s="118"/>
      <c r="AN1752" s="118"/>
      <c r="AO1752" s="118"/>
      <c r="AP1752" s="118"/>
      <c r="AQ1752" s="118"/>
      <c r="AR1752" s="118"/>
      <c r="AS1752" s="118"/>
      <c r="AT1752" s="118"/>
      <c r="AU1752" s="118"/>
      <c r="AV1752" s="118"/>
      <c r="AW1752" s="118"/>
      <c r="AX1752" s="118"/>
      <c r="AY1752" s="119">
        <f t="shared" si="4"/>
        <v>0</v>
      </c>
      <c r="AZ1752" s="118"/>
    </row>
    <row r="1753">
      <c r="A1753" s="107">
        <f t="shared" si="5"/>
        <v>1752</v>
      </c>
      <c r="B1753" s="108"/>
      <c r="C1753" s="111"/>
      <c r="D1753" s="108"/>
      <c r="E1753" s="108"/>
      <c r="F1753" s="127"/>
      <c r="G1753" s="127"/>
      <c r="H1753" s="111"/>
      <c r="I1753" s="111"/>
      <c r="J1753" s="121"/>
      <c r="K1753" s="121"/>
      <c r="L1753" s="113"/>
      <c r="M1753" s="108"/>
      <c r="N1753" s="127"/>
      <c r="O1753" s="108"/>
      <c r="P1753" s="113"/>
      <c r="Q1753" s="113"/>
      <c r="R1753" s="113"/>
      <c r="S1753" s="108"/>
      <c r="T1753" s="111"/>
      <c r="U1753" s="108"/>
      <c r="V1753" s="108"/>
      <c r="W1753" s="108"/>
      <c r="X1753" s="108"/>
      <c r="Y1753" s="116"/>
      <c r="Z1753" s="128"/>
      <c r="AA1753" s="108"/>
      <c r="AB1753" s="113"/>
      <c r="AC1753" s="113"/>
      <c r="AD1753" s="108"/>
      <c r="AE1753" s="108"/>
      <c r="AF1753" s="108"/>
      <c r="AG1753" s="113"/>
      <c r="AH1753" s="113"/>
      <c r="AI1753" s="113"/>
      <c r="AJ1753" s="108"/>
      <c r="AK1753" s="108"/>
      <c r="AL1753" s="108"/>
      <c r="AM1753" s="118"/>
      <c r="AN1753" s="118"/>
      <c r="AO1753" s="118"/>
      <c r="AP1753" s="118"/>
      <c r="AQ1753" s="118"/>
      <c r="AR1753" s="118"/>
      <c r="AS1753" s="118"/>
      <c r="AT1753" s="118"/>
      <c r="AU1753" s="118"/>
      <c r="AV1753" s="118"/>
      <c r="AW1753" s="118"/>
      <c r="AX1753" s="118"/>
      <c r="AY1753" s="119">
        <f t="shared" si="4"/>
        <v>0</v>
      </c>
      <c r="AZ1753" s="118"/>
    </row>
    <row r="1754">
      <c r="A1754" s="107">
        <f t="shared" si="5"/>
        <v>1753</v>
      </c>
      <c r="B1754" s="108"/>
      <c r="C1754" s="111"/>
      <c r="D1754" s="108"/>
      <c r="E1754" s="108"/>
      <c r="F1754" s="127"/>
      <c r="G1754" s="127"/>
      <c r="H1754" s="111"/>
      <c r="I1754" s="111"/>
      <c r="J1754" s="121"/>
      <c r="K1754" s="121"/>
      <c r="L1754" s="113"/>
      <c r="M1754" s="108"/>
      <c r="N1754" s="127"/>
      <c r="O1754" s="108"/>
      <c r="P1754" s="113"/>
      <c r="Q1754" s="113"/>
      <c r="R1754" s="113"/>
      <c r="S1754" s="108"/>
      <c r="T1754" s="111"/>
      <c r="U1754" s="108"/>
      <c r="V1754" s="108"/>
      <c r="W1754" s="108"/>
      <c r="X1754" s="108"/>
      <c r="Y1754" s="116"/>
      <c r="Z1754" s="128"/>
      <c r="AA1754" s="108"/>
      <c r="AB1754" s="113"/>
      <c r="AC1754" s="113"/>
      <c r="AD1754" s="108"/>
      <c r="AE1754" s="108"/>
      <c r="AF1754" s="108"/>
      <c r="AG1754" s="113"/>
      <c r="AH1754" s="113"/>
      <c r="AI1754" s="113"/>
      <c r="AJ1754" s="108"/>
      <c r="AK1754" s="108"/>
      <c r="AL1754" s="108"/>
      <c r="AM1754" s="118"/>
      <c r="AN1754" s="118"/>
      <c r="AO1754" s="118"/>
      <c r="AP1754" s="118"/>
      <c r="AQ1754" s="118"/>
      <c r="AR1754" s="118"/>
      <c r="AS1754" s="118"/>
      <c r="AT1754" s="118"/>
      <c r="AU1754" s="118"/>
      <c r="AV1754" s="118"/>
      <c r="AW1754" s="118"/>
      <c r="AX1754" s="118"/>
      <c r="AY1754" s="119">
        <f t="shared" si="4"/>
        <v>0</v>
      </c>
      <c r="AZ1754" s="118"/>
    </row>
    <row r="1755">
      <c r="A1755" s="107">
        <f t="shared" si="5"/>
        <v>1754</v>
      </c>
      <c r="B1755" s="108"/>
      <c r="C1755" s="111"/>
      <c r="D1755" s="108"/>
      <c r="E1755" s="108"/>
      <c r="F1755" s="127"/>
      <c r="G1755" s="127"/>
      <c r="H1755" s="111"/>
      <c r="I1755" s="111"/>
      <c r="J1755" s="121"/>
      <c r="K1755" s="121"/>
      <c r="L1755" s="113"/>
      <c r="M1755" s="108"/>
      <c r="N1755" s="127"/>
      <c r="O1755" s="108"/>
      <c r="P1755" s="113"/>
      <c r="Q1755" s="113"/>
      <c r="R1755" s="113"/>
      <c r="S1755" s="108"/>
      <c r="T1755" s="111"/>
      <c r="U1755" s="108"/>
      <c r="V1755" s="108"/>
      <c r="W1755" s="108"/>
      <c r="X1755" s="108"/>
      <c r="Y1755" s="116"/>
      <c r="Z1755" s="128"/>
      <c r="AA1755" s="108"/>
      <c r="AB1755" s="113"/>
      <c r="AC1755" s="113"/>
      <c r="AD1755" s="108"/>
      <c r="AE1755" s="108"/>
      <c r="AF1755" s="108"/>
      <c r="AG1755" s="113"/>
      <c r="AH1755" s="113"/>
      <c r="AI1755" s="113"/>
      <c r="AJ1755" s="108"/>
      <c r="AK1755" s="108"/>
      <c r="AL1755" s="108"/>
      <c r="AM1755" s="118"/>
      <c r="AN1755" s="118"/>
      <c r="AO1755" s="118"/>
      <c r="AP1755" s="118"/>
      <c r="AQ1755" s="118"/>
      <c r="AR1755" s="118"/>
      <c r="AS1755" s="118"/>
      <c r="AT1755" s="118"/>
      <c r="AU1755" s="118"/>
      <c r="AV1755" s="118"/>
      <c r="AW1755" s="118"/>
      <c r="AX1755" s="118"/>
      <c r="AY1755" s="119">
        <f t="shared" si="4"/>
        <v>0</v>
      </c>
      <c r="AZ1755" s="118"/>
    </row>
    <row r="1756">
      <c r="A1756" s="107">
        <f t="shared" si="5"/>
        <v>1755</v>
      </c>
      <c r="B1756" s="108"/>
      <c r="C1756" s="111"/>
      <c r="D1756" s="108"/>
      <c r="E1756" s="108"/>
      <c r="F1756" s="127"/>
      <c r="G1756" s="127"/>
      <c r="H1756" s="111"/>
      <c r="I1756" s="111"/>
      <c r="J1756" s="121"/>
      <c r="K1756" s="121"/>
      <c r="L1756" s="113"/>
      <c r="M1756" s="108"/>
      <c r="N1756" s="127"/>
      <c r="O1756" s="108"/>
      <c r="P1756" s="113"/>
      <c r="Q1756" s="113"/>
      <c r="R1756" s="113"/>
      <c r="S1756" s="108"/>
      <c r="T1756" s="111"/>
      <c r="U1756" s="108"/>
      <c r="V1756" s="108"/>
      <c r="W1756" s="108"/>
      <c r="X1756" s="108"/>
      <c r="Y1756" s="116"/>
      <c r="Z1756" s="128"/>
      <c r="AA1756" s="108"/>
      <c r="AB1756" s="113"/>
      <c r="AC1756" s="113"/>
      <c r="AD1756" s="108"/>
      <c r="AE1756" s="108"/>
      <c r="AF1756" s="108"/>
      <c r="AG1756" s="113"/>
      <c r="AH1756" s="113"/>
      <c r="AI1756" s="113"/>
      <c r="AJ1756" s="108"/>
      <c r="AK1756" s="108"/>
      <c r="AL1756" s="108"/>
      <c r="AM1756" s="118"/>
      <c r="AN1756" s="118"/>
      <c r="AO1756" s="118"/>
      <c r="AP1756" s="118"/>
      <c r="AQ1756" s="118"/>
      <c r="AR1756" s="118"/>
      <c r="AS1756" s="118"/>
      <c r="AT1756" s="118"/>
      <c r="AU1756" s="118"/>
      <c r="AV1756" s="118"/>
      <c r="AW1756" s="118"/>
      <c r="AX1756" s="118"/>
      <c r="AY1756" s="119">
        <f t="shared" si="4"/>
        <v>0</v>
      </c>
      <c r="AZ1756" s="118"/>
    </row>
    <row r="1757">
      <c r="A1757" s="107">
        <f t="shared" si="5"/>
        <v>1756</v>
      </c>
      <c r="B1757" s="108"/>
      <c r="C1757" s="111"/>
      <c r="D1757" s="108"/>
      <c r="E1757" s="108"/>
      <c r="F1757" s="127"/>
      <c r="G1757" s="127"/>
      <c r="H1757" s="111"/>
      <c r="I1757" s="111"/>
      <c r="J1757" s="121"/>
      <c r="K1757" s="121"/>
      <c r="L1757" s="113"/>
      <c r="M1757" s="108"/>
      <c r="N1757" s="127"/>
      <c r="O1757" s="108"/>
      <c r="P1757" s="113"/>
      <c r="Q1757" s="113"/>
      <c r="R1757" s="113"/>
      <c r="S1757" s="108"/>
      <c r="T1757" s="111"/>
      <c r="U1757" s="108"/>
      <c r="V1757" s="108"/>
      <c r="W1757" s="108"/>
      <c r="X1757" s="108"/>
      <c r="Y1757" s="116"/>
      <c r="Z1757" s="128"/>
      <c r="AA1757" s="108"/>
      <c r="AB1757" s="113"/>
      <c r="AC1757" s="113"/>
      <c r="AD1757" s="108"/>
      <c r="AE1757" s="108"/>
      <c r="AF1757" s="108"/>
      <c r="AG1757" s="113"/>
      <c r="AH1757" s="113"/>
      <c r="AI1757" s="113"/>
      <c r="AJ1757" s="108"/>
      <c r="AK1757" s="108"/>
      <c r="AL1757" s="108"/>
      <c r="AM1757" s="118"/>
      <c r="AN1757" s="118"/>
      <c r="AO1757" s="118"/>
      <c r="AP1757" s="118"/>
      <c r="AQ1757" s="118"/>
      <c r="AR1757" s="118"/>
      <c r="AS1757" s="118"/>
      <c r="AT1757" s="118"/>
      <c r="AU1757" s="118"/>
      <c r="AV1757" s="118"/>
      <c r="AW1757" s="118"/>
      <c r="AX1757" s="118"/>
      <c r="AY1757" s="119">
        <f t="shared" si="4"/>
        <v>0</v>
      </c>
      <c r="AZ1757" s="118"/>
    </row>
    <row r="1758">
      <c r="A1758" s="107">
        <f t="shared" si="5"/>
        <v>1757</v>
      </c>
      <c r="B1758" s="108"/>
      <c r="C1758" s="111"/>
      <c r="D1758" s="108"/>
      <c r="E1758" s="108"/>
      <c r="F1758" s="127"/>
      <c r="G1758" s="127"/>
      <c r="H1758" s="111"/>
      <c r="I1758" s="111"/>
      <c r="J1758" s="121"/>
      <c r="K1758" s="121"/>
      <c r="L1758" s="113"/>
      <c r="M1758" s="108"/>
      <c r="N1758" s="127"/>
      <c r="O1758" s="108"/>
      <c r="P1758" s="113"/>
      <c r="Q1758" s="113"/>
      <c r="R1758" s="113"/>
      <c r="S1758" s="108"/>
      <c r="T1758" s="111"/>
      <c r="U1758" s="108"/>
      <c r="V1758" s="108"/>
      <c r="W1758" s="108"/>
      <c r="X1758" s="108"/>
      <c r="Y1758" s="116"/>
      <c r="Z1758" s="128"/>
      <c r="AA1758" s="108"/>
      <c r="AB1758" s="113"/>
      <c r="AC1758" s="113"/>
      <c r="AD1758" s="108"/>
      <c r="AE1758" s="108"/>
      <c r="AF1758" s="108"/>
      <c r="AG1758" s="113"/>
      <c r="AH1758" s="113"/>
      <c r="AI1758" s="113"/>
      <c r="AJ1758" s="108"/>
      <c r="AK1758" s="108"/>
      <c r="AL1758" s="108"/>
      <c r="AM1758" s="118"/>
      <c r="AN1758" s="118"/>
      <c r="AO1758" s="118"/>
      <c r="AP1758" s="118"/>
      <c r="AQ1758" s="118"/>
      <c r="AR1758" s="118"/>
      <c r="AS1758" s="118"/>
      <c r="AT1758" s="118"/>
      <c r="AU1758" s="118"/>
      <c r="AV1758" s="118"/>
      <c r="AW1758" s="118"/>
      <c r="AX1758" s="118"/>
      <c r="AY1758" s="119">
        <f t="shared" si="4"/>
        <v>0</v>
      </c>
      <c r="AZ1758" s="118"/>
    </row>
    <row r="1759">
      <c r="A1759" s="107">
        <f t="shared" si="5"/>
        <v>1758</v>
      </c>
      <c r="B1759" s="108"/>
      <c r="C1759" s="111"/>
      <c r="D1759" s="108"/>
      <c r="E1759" s="108"/>
      <c r="F1759" s="127"/>
      <c r="G1759" s="127"/>
      <c r="H1759" s="111"/>
      <c r="I1759" s="111"/>
      <c r="J1759" s="121"/>
      <c r="K1759" s="121"/>
      <c r="L1759" s="113"/>
      <c r="M1759" s="108"/>
      <c r="N1759" s="127"/>
      <c r="O1759" s="108"/>
      <c r="P1759" s="113"/>
      <c r="Q1759" s="113"/>
      <c r="R1759" s="113"/>
      <c r="S1759" s="108"/>
      <c r="T1759" s="111"/>
      <c r="U1759" s="108"/>
      <c r="V1759" s="108"/>
      <c r="W1759" s="108"/>
      <c r="X1759" s="108"/>
      <c r="Y1759" s="116"/>
      <c r="Z1759" s="128"/>
      <c r="AA1759" s="108"/>
      <c r="AB1759" s="113"/>
      <c r="AC1759" s="113"/>
      <c r="AD1759" s="108"/>
      <c r="AE1759" s="108"/>
      <c r="AF1759" s="108"/>
      <c r="AG1759" s="113"/>
      <c r="AH1759" s="113"/>
      <c r="AI1759" s="113"/>
      <c r="AJ1759" s="108"/>
      <c r="AK1759" s="108"/>
      <c r="AL1759" s="108"/>
      <c r="AM1759" s="118"/>
      <c r="AN1759" s="118"/>
      <c r="AO1759" s="118"/>
      <c r="AP1759" s="118"/>
      <c r="AQ1759" s="118"/>
      <c r="AR1759" s="118"/>
      <c r="AS1759" s="118"/>
      <c r="AT1759" s="118"/>
      <c r="AU1759" s="118"/>
      <c r="AV1759" s="118"/>
      <c r="AW1759" s="118"/>
      <c r="AX1759" s="118"/>
      <c r="AY1759" s="119">
        <f t="shared" si="4"/>
        <v>0</v>
      </c>
      <c r="AZ1759" s="118"/>
    </row>
    <row r="1760">
      <c r="A1760" s="107">
        <f t="shared" si="5"/>
        <v>1759</v>
      </c>
      <c r="B1760" s="108"/>
      <c r="C1760" s="111"/>
      <c r="D1760" s="108"/>
      <c r="E1760" s="108"/>
      <c r="F1760" s="127"/>
      <c r="G1760" s="127"/>
      <c r="H1760" s="111"/>
      <c r="I1760" s="111"/>
      <c r="J1760" s="121"/>
      <c r="K1760" s="121"/>
      <c r="L1760" s="113"/>
      <c r="M1760" s="108"/>
      <c r="N1760" s="127"/>
      <c r="O1760" s="108"/>
      <c r="P1760" s="113"/>
      <c r="Q1760" s="113"/>
      <c r="R1760" s="113"/>
      <c r="S1760" s="108"/>
      <c r="T1760" s="111"/>
      <c r="U1760" s="108"/>
      <c r="V1760" s="108"/>
      <c r="W1760" s="108"/>
      <c r="X1760" s="108"/>
      <c r="Y1760" s="116"/>
      <c r="Z1760" s="128"/>
      <c r="AA1760" s="108"/>
      <c r="AB1760" s="113"/>
      <c r="AC1760" s="113"/>
      <c r="AD1760" s="108"/>
      <c r="AE1760" s="108"/>
      <c r="AF1760" s="108"/>
      <c r="AG1760" s="113"/>
      <c r="AH1760" s="113"/>
      <c r="AI1760" s="113"/>
      <c r="AJ1760" s="108"/>
      <c r="AK1760" s="108"/>
      <c r="AL1760" s="108"/>
      <c r="AM1760" s="118"/>
      <c r="AN1760" s="118"/>
      <c r="AO1760" s="118"/>
      <c r="AP1760" s="118"/>
      <c r="AQ1760" s="118"/>
      <c r="AR1760" s="118"/>
      <c r="AS1760" s="118"/>
      <c r="AT1760" s="118"/>
      <c r="AU1760" s="118"/>
      <c r="AV1760" s="118"/>
      <c r="AW1760" s="118"/>
      <c r="AX1760" s="118"/>
      <c r="AY1760" s="119">
        <f t="shared" si="4"/>
        <v>0</v>
      </c>
      <c r="AZ1760" s="118"/>
    </row>
    <row r="1761">
      <c r="A1761" s="107">
        <f t="shared" si="5"/>
        <v>1760</v>
      </c>
      <c r="B1761" s="108"/>
      <c r="C1761" s="111"/>
      <c r="D1761" s="108"/>
      <c r="E1761" s="108"/>
      <c r="F1761" s="127"/>
      <c r="G1761" s="127"/>
      <c r="H1761" s="111"/>
      <c r="I1761" s="111"/>
      <c r="J1761" s="121"/>
      <c r="K1761" s="121"/>
      <c r="L1761" s="113"/>
      <c r="M1761" s="108"/>
      <c r="N1761" s="127"/>
      <c r="O1761" s="108"/>
      <c r="P1761" s="113"/>
      <c r="Q1761" s="113"/>
      <c r="R1761" s="113"/>
      <c r="S1761" s="108"/>
      <c r="T1761" s="111"/>
      <c r="U1761" s="108"/>
      <c r="V1761" s="108"/>
      <c r="W1761" s="108"/>
      <c r="X1761" s="108"/>
      <c r="Y1761" s="116"/>
      <c r="Z1761" s="128"/>
      <c r="AA1761" s="108"/>
      <c r="AB1761" s="113"/>
      <c r="AC1761" s="113"/>
      <c r="AD1761" s="108"/>
      <c r="AE1761" s="108"/>
      <c r="AF1761" s="108"/>
      <c r="AG1761" s="113"/>
      <c r="AH1761" s="113"/>
      <c r="AI1761" s="113"/>
      <c r="AJ1761" s="108"/>
      <c r="AK1761" s="108"/>
      <c r="AL1761" s="108"/>
      <c r="AM1761" s="118"/>
      <c r="AN1761" s="118"/>
      <c r="AO1761" s="118"/>
      <c r="AP1761" s="118"/>
      <c r="AQ1761" s="118"/>
      <c r="AR1761" s="118"/>
      <c r="AS1761" s="118"/>
      <c r="AT1761" s="118"/>
      <c r="AU1761" s="118"/>
      <c r="AV1761" s="118"/>
      <c r="AW1761" s="118"/>
      <c r="AX1761" s="118"/>
      <c r="AY1761" s="119">
        <f t="shared" si="4"/>
        <v>0</v>
      </c>
      <c r="AZ1761" s="118"/>
    </row>
    <row r="1762">
      <c r="A1762" s="107">
        <f t="shared" si="5"/>
        <v>1761</v>
      </c>
      <c r="B1762" s="108"/>
      <c r="C1762" s="111"/>
      <c r="D1762" s="108"/>
      <c r="E1762" s="108"/>
      <c r="F1762" s="127"/>
      <c r="G1762" s="127"/>
      <c r="H1762" s="111"/>
      <c r="I1762" s="111"/>
      <c r="J1762" s="121"/>
      <c r="K1762" s="121"/>
      <c r="L1762" s="113"/>
      <c r="M1762" s="108"/>
      <c r="N1762" s="127"/>
      <c r="O1762" s="108"/>
      <c r="P1762" s="113"/>
      <c r="Q1762" s="113"/>
      <c r="R1762" s="113"/>
      <c r="S1762" s="108"/>
      <c r="T1762" s="111"/>
      <c r="U1762" s="108"/>
      <c r="V1762" s="108"/>
      <c r="W1762" s="108"/>
      <c r="X1762" s="108"/>
      <c r="Y1762" s="116"/>
      <c r="Z1762" s="128"/>
      <c r="AA1762" s="108"/>
      <c r="AB1762" s="113"/>
      <c r="AC1762" s="113"/>
      <c r="AD1762" s="108"/>
      <c r="AE1762" s="108"/>
      <c r="AF1762" s="108"/>
      <c r="AG1762" s="113"/>
      <c r="AH1762" s="113"/>
      <c r="AI1762" s="113"/>
      <c r="AJ1762" s="108"/>
      <c r="AK1762" s="108"/>
      <c r="AL1762" s="108"/>
      <c r="AM1762" s="118"/>
      <c r="AN1762" s="118"/>
      <c r="AO1762" s="118"/>
      <c r="AP1762" s="118"/>
      <c r="AQ1762" s="118"/>
      <c r="AR1762" s="118"/>
      <c r="AS1762" s="118"/>
      <c r="AT1762" s="118"/>
      <c r="AU1762" s="118"/>
      <c r="AV1762" s="118"/>
      <c r="AW1762" s="118"/>
      <c r="AX1762" s="118"/>
      <c r="AY1762" s="119">
        <f t="shared" si="4"/>
        <v>0</v>
      </c>
      <c r="AZ1762" s="118"/>
    </row>
    <row r="1763">
      <c r="A1763" s="107">
        <f t="shared" si="5"/>
        <v>1762</v>
      </c>
      <c r="B1763" s="108"/>
      <c r="C1763" s="111"/>
      <c r="D1763" s="108"/>
      <c r="E1763" s="108"/>
      <c r="F1763" s="127"/>
      <c r="G1763" s="127"/>
      <c r="H1763" s="111"/>
      <c r="I1763" s="111"/>
      <c r="J1763" s="121"/>
      <c r="K1763" s="121"/>
      <c r="L1763" s="113"/>
      <c r="M1763" s="108"/>
      <c r="N1763" s="127"/>
      <c r="O1763" s="108"/>
      <c r="P1763" s="113"/>
      <c r="Q1763" s="113"/>
      <c r="R1763" s="113"/>
      <c r="S1763" s="108"/>
      <c r="T1763" s="111"/>
      <c r="U1763" s="108"/>
      <c r="V1763" s="108"/>
      <c r="W1763" s="108"/>
      <c r="X1763" s="108"/>
      <c r="Y1763" s="116"/>
      <c r="Z1763" s="128"/>
      <c r="AA1763" s="108"/>
      <c r="AB1763" s="113"/>
      <c r="AC1763" s="113"/>
      <c r="AD1763" s="108"/>
      <c r="AE1763" s="108"/>
      <c r="AF1763" s="108"/>
      <c r="AG1763" s="113"/>
      <c r="AH1763" s="113"/>
      <c r="AI1763" s="113"/>
      <c r="AJ1763" s="108"/>
      <c r="AK1763" s="108"/>
      <c r="AL1763" s="108"/>
      <c r="AM1763" s="118"/>
      <c r="AN1763" s="118"/>
      <c r="AO1763" s="118"/>
      <c r="AP1763" s="118"/>
      <c r="AQ1763" s="118"/>
      <c r="AR1763" s="118"/>
      <c r="AS1763" s="118"/>
      <c r="AT1763" s="118"/>
      <c r="AU1763" s="118"/>
      <c r="AV1763" s="118"/>
      <c r="AW1763" s="118"/>
      <c r="AX1763" s="118"/>
      <c r="AY1763" s="119">
        <f t="shared" si="4"/>
        <v>0</v>
      </c>
      <c r="AZ1763" s="118"/>
    </row>
    <row r="1764">
      <c r="A1764" s="107">
        <f t="shared" si="5"/>
        <v>1763</v>
      </c>
      <c r="B1764" s="108"/>
      <c r="C1764" s="111"/>
      <c r="D1764" s="108"/>
      <c r="E1764" s="108"/>
      <c r="F1764" s="127"/>
      <c r="G1764" s="127"/>
      <c r="H1764" s="111"/>
      <c r="I1764" s="111"/>
      <c r="J1764" s="121"/>
      <c r="K1764" s="121"/>
      <c r="L1764" s="113"/>
      <c r="M1764" s="108"/>
      <c r="N1764" s="127"/>
      <c r="O1764" s="108"/>
      <c r="P1764" s="113"/>
      <c r="Q1764" s="113"/>
      <c r="R1764" s="113"/>
      <c r="S1764" s="108"/>
      <c r="T1764" s="111"/>
      <c r="U1764" s="108"/>
      <c r="V1764" s="108"/>
      <c r="W1764" s="108"/>
      <c r="X1764" s="108"/>
      <c r="Y1764" s="116"/>
      <c r="Z1764" s="128"/>
      <c r="AA1764" s="108"/>
      <c r="AB1764" s="113"/>
      <c r="AC1764" s="113"/>
      <c r="AD1764" s="108"/>
      <c r="AE1764" s="108"/>
      <c r="AF1764" s="108"/>
      <c r="AG1764" s="113"/>
      <c r="AH1764" s="113"/>
      <c r="AI1764" s="113"/>
      <c r="AJ1764" s="108"/>
      <c r="AK1764" s="108"/>
      <c r="AL1764" s="108"/>
      <c r="AM1764" s="118"/>
      <c r="AN1764" s="118"/>
      <c r="AO1764" s="118"/>
      <c r="AP1764" s="118"/>
      <c r="AQ1764" s="118"/>
      <c r="AR1764" s="118"/>
      <c r="AS1764" s="118"/>
      <c r="AT1764" s="118"/>
      <c r="AU1764" s="118"/>
      <c r="AV1764" s="118"/>
      <c r="AW1764" s="118"/>
      <c r="AX1764" s="118"/>
      <c r="AY1764" s="119">
        <f t="shared" si="4"/>
        <v>0</v>
      </c>
      <c r="AZ1764" s="118"/>
    </row>
    <row r="1765">
      <c r="A1765" s="107">
        <f t="shared" si="5"/>
        <v>1764</v>
      </c>
      <c r="B1765" s="108"/>
      <c r="C1765" s="111"/>
      <c r="D1765" s="108"/>
      <c r="E1765" s="108"/>
      <c r="F1765" s="127"/>
      <c r="G1765" s="127"/>
      <c r="H1765" s="111"/>
      <c r="I1765" s="111"/>
      <c r="J1765" s="121"/>
      <c r="K1765" s="121"/>
      <c r="L1765" s="113"/>
      <c r="M1765" s="108"/>
      <c r="N1765" s="127"/>
      <c r="O1765" s="108"/>
      <c r="P1765" s="113"/>
      <c r="Q1765" s="113"/>
      <c r="R1765" s="113"/>
      <c r="S1765" s="108"/>
      <c r="T1765" s="111"/>
      <c r="U1765" s="108"/>
      <c r="V1765" s="108"/>
      <c r="W1765" s="108"/>
      <c r="X1765" s="108"/>
      <c r="Y1765" s="116"/>
      <c r="Z1765" s="128"/>
      <c r="AA1765" s="108"/>
      <c r="AB1765" s="113"/>
      <c r="AC1765" s="113"/>
      <c r="AD1765" s="108"/>
      <c r="AE1765" s="108"/>
      <c r="AF1765" s="108"/>
      <c r="AG1765" s="113"/>
      <c r="AH1765" s="113"/>
      <c r="AI1765" s="113"/>
      <c r="AJ1765" s="108"/>
      <c r="AK1765" s="108"/>
      <c r="AL1765" s="108"/>
      <c r="AM1765" s="118"/>
      <c r="AN1765" s="118"/>
      <c r="AO1765" s="118"/>
      <c r="AP1765" s="118"/>
      <c r="AQ1765" s="118"/>
      <c r="AR1765" s="118"/>
      <c r="AS1765" s="118"/>
      <c r="AT1765" s="118"/>
      <c r="AU1765" s="118"/>
      <c r="AV1765" s="118"/>
      <c r="AW1765" s="118"/>
      <c r="AX1765" s="118"/>
      <c r="AY1765" s="119">
        <f t="shared" si="4"/>
        <v>0</v>
      </c>
      <c r="AZ1765" s="118"/>
    </row>
    <row r="1766">
      <c r="A1766" s="107">
        <f t="shared" si="5"/>
        <v>1765</v>
      </c>
      <c r="B1766" s="108"/>
      <c r="C1766" s="111"/>
      <c r="D1766" s="108"/>
      <c r="E1766" s="108"/>
      <c r="F1766" s="127"/>
      <c r="G1766" s="127"/>
      <c r="H1766" s="111"/>
      <c r="I1766" s="111"/>
      <c r="J1766" s="121"/>
      <c r="K1766" s="121"/>
      <c r="L1766" s="113"/>
      <c r="M1766" s="108"/>
      <c r="N1766" s="127"/>
      <c r="O1766" s="108"/>
      <c r="P1766" s="113"/>
      <c r="Q1766" s="113"/>
      <c r="R1766" s="113"/>
      <c r="S1766" s="108"/>
      <c r="T1766" s="111"/>
      <c r="U1766" s="108"/>
      <c r="V1766" s="108"/>
      <c r="W1766" s="108"/>
      <c r="X1766" s="108"/>
      <c r="Y1766" s="116"/>
      <c r="Z1766" s="128"/>
      <c r="AA1766" s="108"/>
      <c r="AB1766" s="113"/>
      <c r="AC1766" s="113"/>
      <c r="AD1766" s="108"/>
      <c r="AE1766" s="108"/>
      <c r="AF1766" s="108"/>
      <c r="AG1766" s="113"/>
      <c r="AH1766" s="113"/>
      <c r="AI1766" s="113"/>
      <c r="AJ1766" s="108"/>
      <c r="AK1766" s="108"/>
      <c r="AL1766" s="108"/>
      <c r="AM1766" s="118"/>
      <c r="AN1766" s="118"/>
      <c r="AO1766" s="118"/>
      <c r="AP1766" s="118"/>
      <c r="AQ1766" s="118"/>
      <c r="AR1766" s="118"/>
      <c r="AS1766" s="118"/>
      <c r="AT1766" s="118"/>
      <c r="AU1766" s="118"/>
      <c r="AV1766" s="118"/>
      <c r="AW1766" s="118"/>
      <c r="AX1766" s="118"/>
      <c r="AY1766" s="119">
        <f t="shared" si="4"/>
        <v>0</v>
      </c>
      <c r="AZ1766" s="118"/>
    </row>
    <row r="1767">
      <c r="A1767" s="107">
        <f t="shared" si="5"/>
        <v>1766</v>
      </c>
      <c r="B1767" s="108"/>
      <c r="C1767" s="111"/>
      <c r="D1767" s="108"/>
      <c r="E1767" s="108"/>
      <c r="F1767" s="127"/>
      <c r="G1767" s="127"/>
      <c r="H1767" s="111"/>
      <c r="I1767" s="111"/>
      <c r="J1767" s="121"/>
      <c r="K1767" s="121"/>
      <c r="L1767" s="113"/>
      <c r="M1767" s="108"/>
      <c r="N1767" s="127"/>
      <c r="O1767" s="108"/>
      <c r="P1767" s="113"/>
      <c r="Q1767" s="113"/>
      <c r="R1767" s="113"/>
      <c r="S1767" s="108"/>
      <c r="T1767" s="111"/>
      <c r="U1767" s="108"/>
      <c r="V1767" s="108"/>
      <c r="W1767" s="108"/>
      <c r="X1767" s="108"/>
      <c r="Y1767" s="116"/>
      <c r="Z1767" s="128"/>
      <c r="AA1767" s="108"/>
      <c r="AB1767" s="113"/>
      <c r="AC1767" s="113"/>
      <c r="AD1767" s="108"/>
      <c r="AE1767" s="108"/>
      <c r="AF1767" s="108"/>
      <c r="AG1767" s="113"/>
      <c r="AH1767" s="113"/>
      <c r="AI1767" s="113"/>
      <c r="AJ1767" s="108"/>
      <c r="AK1767" s="108"/>
      <c r="AL1767" s="108"/>
      <c r="AM1767" s="118"/>
      <c r="AN1767" s="118"/>
      <c r="AO1767" s="118"/>
      <c r="AP1767" s="118"/>
      <c r="AQ1767" s="118"/>
      <c r="AR1767" s="118"/>
      <c r="AS1767" s="118"/>
      <c r="AT1767" s="118"/>
      <c r="AU1767" s="118"/>
      <c r="AV1767" s="118"/>
      <c r="AW1767" s="118"/>
      <c r="AX1767" s="118"/>
      <c r="AY1767" s="119">
        <f t="shared" si="4"/>
        <v>0</v>
      </c>
      <c r="AZ1767" s="118"/>
    </row>
    <row r="1768">
      <c r="A1768" s="107">
        <f t="shared" si="5"/>
        <v>1767</v>
      </c>
      <c r="B1768" s="108"/>
      <c r="C1768" s="111"/>
      <c r="D1768" s="108"/>
      <c r="E1768" s="108"/>
      <c r="F1768" s="127"/>
      <c r="G1768" s="127"/>
      <c r="H1768" s="111"/>
      <c r="I1768" s="111"/>
      <c r="J1768" s="121"/>
      <c r="K1768" s="121"/>
      <c r="L1768" s="113"/>
      <c r="M1768" s="108"/>
      <c r="N1768" s="127"/>
      <c r="O1768" s="108"/>
      <c r="P1768" s="113"/>
      <c r="Q1768" s="113"/>
      <c r="R1768" s="113"/>
      <c r="S1768" s="108"/>
      <c r="T1768" s="111"/>
      <c r="U1768" s="108"/>
      <c r="V1768" s="108"/>
      <c r="W1768" s="108"/>
      <c r="X1768" s="108"/>
      <c r="Y1768" s="116"/>
      <c r="Z1768" s="128"/>
      <c r="AA1768" s="108"/>
      <c r="AB1768" s="113"/>
      <c r="AC1768" s="113"/>
      <c r="AD1768" s="108"/>
      <c r="AE1768" s="108"/>
      <c r="AF1768" s="108"/>
      <c r="AG1768" s="113"/>
      <c r="AH1768" s="113"/>
      <c r="AI1768" s="113"/>
      <c r="AJ1768" s="108"/>
      <c r="AK1768" s="108"/>
      <c r="AL1768" s="108"/>
      <c r="AM1768" s="118"/>
      <c r="AN1768" s="118"/>
      <c r="AO1768" s="118"/>
      <c r="AP1768" s="118"/>
      <c r="AQ1768" s="118"/>
      <c r="AR1768" s="118"/>
      <c r="AS1768" s="118"/>
      <c r="AT1768" s="118"/>
      <c r="AU1768" s="118"/>
      <c r="AV1768" s="118"/>
      <c r="AW1768" s="118"/>
      <c r="AX1768" s="118"/>
      <c r="AY1768" s="119">
        <f t="shared" si="4"/>
        <v>0</v>
      </c>
      <c r="AZ1768" s="118"/>
    </row>
    <row r="1769">
      <c r="A1769" s="107">
        <f t="shared" si="5"/>
        <v>1768</v>
      </c>
      <c r="B1769" s="107">
        <v>1.0</v>
      </c>
      <c r="C1769" s="111"/>
      <c r="D1769" s="108"/>
      <c r="E1769" s="108"/>
      <c r="F1769" s="127"/>
      <c r="G1769" s="127"/>
      <c r="H1769" s="111"/>
      <c r="I1769" s="111"/>
      <c r="J1769" s="121"/>
      <c r="K1769" s="121"/>
      <c r="L1769" s="113"/>
      <c r="M1769" s="108"/>
      <c r="N1769" s="127"/>
      <c r="O1769" s="108"/>
      <c r="P1769" s="113"/>
      <c r="Q1769" s="113"/>
      <c r="R1769" s="113"/>
      <c r="S1769" s="108"/>
      <c r="T1769" s="111"/>
      <c r="U1769" s="108"/>
      <c r="V1769" s="108"/>
      <c r="W1769" s="108"/>
      <c r="X1769" s="108"/>
      <c r="Y1769" s="116"/>
      <c r="Z1769" s="128"/>
      <c r="AA1769" s="108"/>
      <c r="AB1769" s="113"/>
      <c r="AC1769" s="113"/>
      <c r="AD1769" s="108"/>
      <c r="AE1769" s="108"/>
      <c r="AF1769" s="108"/>
      <c r="AG1769" s="113"/>
      <c r="AH1769" s="113"/>
      <c r="AI1769" s="113"/>
      <c r="AJ1769" s="108"/>
      <c r="AK1769" s="108"/>
      <c r="AL1769" s="108"/>
      <c r="AM1769" s="118"/>
      <c r="AN1769" s="118"/>
      <c r="AO1769" s="118"/>
      <c r="AP1769" s="118"/>
      <c r="AQ1769" s="118"/>
      <c r="AR1769" s="118"/>
      <c r="AS1769" s="118"/>
      <c r="AT1769" s="118"/>
      <c r="AU1769" s="118"/>
      <c r="AV1769" s="118"/>
      <c r="AW1769" s="118"/>
      <c r="AX1769" s="118"/>
      <c r="AY1769" s="119">
        <f t="shared" si="4"/>
        <v>0</v>
      </c>
      <c r="AZ1769" s="118"/>
    </row>
    <row r="1770">
      <c r="A1770" s="107">
        <f t="shared" si="5"/>
        <v>1769</v>
      </c>
      <c r="B1770" s="108"/>
      <c r="C1770" s="111"/>
      <c r="D1770" s="108"/>
      <c r="E1770" s="108"/>
      <c r="F1770" s="127"/>
      <c r="G1770" s="127"/>
      <c r="H1770" s="111"/>
      <c r="I1770" s="111"/>
      <c r="J1770" s="121"/>
      <c r="K1770" s="121"/>
      <c r="L1770" s="113"/>
      <c r="M1770" s="108"/>
      <c r="N1770" s="127"/>
      <c r="O1770" s="108"/>
      <c r="P1770" s="113"/>
      <c r="Q1770" s="113"/>
      <c r="R1770" s="113"/>
      <c r="S1770" s="108"/>
      <c r="T1770" s="111"/>
      <c r="U1770" s="108"/>
      <c r="V1770" s="108"/>
      <c r="W1770" s="108"/>
      <c r="X1770" s="108"/>
      <c r="Y1770" s="116"/>
      <c r="Z1770" s="128"/>
      <c r="AA1770" s="108"/>
      <c r="AB1770" s="113"/>
      <c r="AC1770" s="113"/>
      <c r="AD1770" s="108"/>
      <c r="AE1770" s="108"/>
      <c r="AF1770" s="108"/>
      <c r="AG1770" s="113"/>
      <c r="AH1770" s="113"/>
      <c r="AI1770" s="113"/>
      <c r="AJ1770" s="108"/>
      <c r="AK1770" s="108"/>
      <c r="AL1770" s="108"/>
      <c r="AM1770" s="118"/>
      <c r="AN1770" s="118"/>
      <c r="AO1770" s="118"/>
      <c r="AP1770" s="118"/>
      <c r="AQ1770" s="118"/>
      <c r="AR1770" s="118"/>
      <c r="AS1770" s="118"/>
      <c r="AT1770" s="118"/>
      <c r="AU1770" s="118"/>
      <c r="AV1770" s="118"/>
      <c r="AW1770" s="118"/>
      <c r="AX1770" s="118"/>
      <c r="AY1770" s="119">
        <f t="shared" si="4"/>
        <v>0</v>
      </c>
      <c r="AZ1770" s="118"/>
    </row>
    <row r="1771">
      <c r="A1771" s="118"/>
      <c r="B1771" s="118"/>
      <c r="C1771" s="118"/>
      <c r="D1771" s="118"/>
      <c r="E1771" s="118"/>
      <c r="F1771" s="168"/>
      <c r="G1771" s="168"/>
      <c r="H1771" s="169"/>
      <c r="I1771" s="169"/>
      <c r="J1771" s="169"/>
      <c r="K1771" s="169"/>
      <c r="L1771" s="170"/>
      <c r="M1771" s="118"/>
      <c r="N1771" s="168"/>
      <c r="O1771" s="118"/>
      <c r="P1771" s="170"/>
      <c r="Q1771" s="170"/>
      <c r="R1771" s="170"/>
      <c r="S1771" s="118"/>
      <c r="T1771" s="169"/>
      <c r="U1771" s="118"/>
      <c r="V1771" s="118"/>
      <c r="W1771" s="118"/>
      <c r="X1771" s="118"/>
      <c r="Y1771" s="171"/>
      <c r="Z1771" s="172"/>
      <c r="AA1771" s="118"/>
      <c r="AB1771" s="170"/>
      <c r="AC1771" s="170"/>
      <c r="AD1771" s="118"/>
      <c r="AE1771" s="118"/>
      <c r="AF1771" s="118"/>
      <c r="AG1771" s="170"/>
      <c r="AH1771" s="170"/>
      <c r="AI1771" s="170"/>
      <c r="AJ1771" s="118"/>
      <c r="AK1771" s="118"/>
      <c r="AL1771" s="118"/>
      <c r="AM1771" s="118"/>
      <c r="AN1771" s="118"/>
      <c r="AO1771" s="118"/>
      <c r="AP1771" s="118"/>
      <c r="AQ1771" s="118"/>
      <c r="AR1771" s="118"/>
      <c r="AS1771" s="118"/>
      <c r="AT1771" s="118"/>
      <c r="AU1771" s="118"/>
      <c r="AV1771" s="118"/>
      <c r="AW1771" s="118"/>
      <c r="AX1771" s="118"/>
      <c r="AY1771" s="119">
        <f t="shared" si="4"/>
        <v>0</v>
      </c>
      <c r="AZ1771" s="118"/>
    </row>
    <row r="1772">
      <c r="A1772" s="118"/>
      <c r="B1772" s="118"/>
      <c r="C1772" s="118"/>
      <c r="D1772" s="118"/>
      <c r="E1772" s="118"/>
      <c r="F1772" s="168"/>
      <c r="G1772" s="168"/>
      <c r="H1772" s="169"/>
      <c r="I1772" s="169"/>
      <c r="J1772" s="169"/>
      <c r="K1772" s="169"/>
      <c r="L1772" s="170"/>
      <c r="M1772" s="118"/>
      <c r="N1772" s="168"/>
      <c r="O1772" s="118"/>
      <c r="P1772" s="170"/>
      <c r="Q1772" s="170"/>
      <c r="R1772" s="170"/>
      <c r="S1772" s="118"/>
      <c r="T1772" s="169"/>
      <c r="U1772" s="118"/>
      <c r="V1772" s="118"/>
      <c r="W1772" s="118"/>
      <c r="X1772" s="118"/>
      <c r="Y1772" s="171"/>
      <c r="Z1772" s="172"/>
      <c r="AA1772" s="118"/>
      <c r="AB1772" s="170"/>
      <c r="AC1772" s="170"/>
      <c r="AD1772" s="118"/>
      <c r="AE1772" s="118"/>
      <c r="AF1772" s="118"/>
      <c r="AG1772" s="170"/>
      <c r="AH1772" s="170"/>
      <c r="AI1772" s="170"/>
      <c r="AJ1772" s="118"/>
      <c r="AK1772" s="118"/>
      <c r="AL1772" s="118"/>
      <c r="AM1772" s="118"/>
      <c r="AN1772" s="118"/>
      <c r="AO1772" s="118"/>
      <c r="AP1772" s="118"/>
      <c r="AQ1772" s="118"/>
      <c r="AR1772" s="118"/>
      <c r="AS1772" s="118"/>
      <c r="AT1772" s="118"/>
      <c r="AU1772" s="118"/>
      <c r="AV1772" s="118"/>
      <c r="AW1772" s="118"/>
      <c r="AX1772" s="118"/>
      <c r="AY1772" s="119">
        <f t="shared" si="4"/>
        <v>0</v>
      </c>
      <c r="AZ1772" s="118"/>
    </row>
    <row r="1773">
      <c r="A1773" s="118"/>
      <c r="B1773" s="118"/>
      <c r="C1773" s="118"/>
      <c r="D1773" s="118"/>
      <c r="E1773" s="118"/>
      <c r="F1773" s="168"/>
      <c r="G1773" s="168"/>
      <c r="H1773" s="169"/>
      <c r="I1773" s="169"/>
      <c r="J1773" s="169"/>
      <c r="K1773" s="169"/>
      <c r="L1773" s="170"/>
      <c r="M1773" s="118"/>
      <c r="N1773" s="168"/>
      <c r="O1773" s="118"/>
      <c r="P1773" s="170"/>
      <c r="Q1773" s="170"/>
      <c r="R1773" s="170"/>
      <c r="S1773" s="118"/>
      <c r="T1773" s="169"/>
      <c r="U1773" s="118"/>
      <c r="V1773" s="118"/>
      <c r="W1773" s="118"/>
      <c r="X1773" s="118"/>
      <c r="Y1773" s="171"/>
      <c r="Z1773" s="172"/>
      <c r="AA1773" s="118"/>
      <c r="AB1773" s="170"/>
      <c r="AC1773" s="170"/>
      <c r="AD1773" s="118"/>
      <c r="AE1773" s="118"/>
      <c r="AF1773" s="118"/>
      <c r="AG1773" s="170"/>
      <c r="AH1773" s="170"/>
      <c r="AI1773" s="170"/>
      <c r="AJ1773" s="118"/>
      <c r="AK1773" s="118"/>
      <c r="AL1773" s="118"/>
      <c r="AM1773" s="118"/>
      <c r="AN1773" s="118"/>
      <c r="AO1773" s="118"/>
      <c r="AP1773" s="118"/>
      <c r="AQ1773" s="118"/>
      <c r="AR1773" s="118"/>
      <c r="AS1773" s="118"/>
      <c r="AT1773" s="118"/>
      <c r="AU1773" s="118"/>
      <c r="AV1773" s="118"/>
      <c r="AW1773" s="118"/>
      <c r="AX1773" s="118"/>
      <c r="AY1773" s="119">
        <f t="shared" si="4"/>
        <v>0</v>
      </c>
      <c r="AZ1773" s="118"/>
    </row>
    <row r="1774">
      <c r="A1774" s="118"/>
      <c r="B1774" s="118"/>
      <c r="C1774" s="118"/>
      <c r="D1774" s="118"/>
      <c r="E1774" s="118"/>
      <c r="F1774" s="168"/>
      <c r="G1774" s="168"/>
      <c r="H1774" s="169"/>
      <c r="I1774" s="169"/>
      <c r="J1774" s="169"/>
      <c r="K1774" s="169"/>
      <c r="L1774" s="170"/>
      <c r="M1774" s="118"/>
      <c r="N1774" s="168"/>
      <c r="O1774" s="118"/>
      <c r="P1774" s="170"/>
      <c r="Q1774" s="170"/>
      <c r="R1774" s="170"/>
      <c r="S1774" s="118"/>
      <c r="T1774" s="169"/>
      <c r="U1774" s="118"/>
      <c r="V1774" s="118"/>
      <c r="W1774" s="118"/>
      <c r="X1774" s="118"/>
      <c r="Y1774" s="171"/>
      <c r="Z1774" s="172"/>
      <c r="AA1774" s="118"/>
      <c r="AB1774" s="170"/>
      <c r="AC1774" s="170"/>
      <c r="AD1774" s="118"/>
      <c r="AE1774" s="118"/>
      <c r="AF1774" s="118"/>
      <c r="AG1774" s="170"/>
      <c r="AH1774" s="170"/>
      <c r="AI1774" s="170"/>
      <c r="AJ1774" s="118"/>
      <c r="AK1774" s="118"/>
      <c r="AL1774" s="118"/>
      <c r="AM1774" s="118"/>
      <c r="AN1774" s="118"/>
      <c r="AO1774" s="118"/>
      <c r="AP1774" s="118"/>
      <c r="AQ1774" s="118"/>
      <c r="AR1774" s="118"/>
      <c r="AS1774" s="118"/>
      <c r="AT1774" s="118"/>
      <c r="AU1774" s="118"/>
      <c r="AV1774" s="118"/>
      <c r="AW1774" s="118"/>
      <c r="AX1774" s="118"/>
      <c r="AY1774" s="119">
        <f t="shared" si="4"/>
        <v>0</v>
      </c>
      <c r="AZ1774" s="118"/>
    </row>
    <row r="1775">
      <c r="A1775" s="118"/>
      <c r="B1775" s="118"/>
      <c r="C1775" s="118"/>
      <c r="D1775" s="118"/>
      <c r="E1775" s="118"/>
      <c r="F1775" s="168"/>
      <c r="G1775" s="168"/>
      <c r="H1775" s="169"/>
      <c r="I1775" s="169"/>
      <c r="J1775" s="169"/>
      <c r="K1775" s="169"/>
      <c r="L1775" s="170"/>
      <c r="M1775" s="118"/>
      <c r="N1775" s="168"/>
      <c r="O1775" s="118"/>
      <c r="P1775" s="170"/>
      <c r="Q1775" s="170"/>
      <c r="R1775" s="170"/>
      <c r="S1775" s="118"/>
      <c r="T1775" s="169"/>
      <c r="U1775" s="118"/>
      <c r="V1775" s="118"/>
      <c r="W1775" s="118"/>
      <c r="X1775" s="118"/>
      <c r="Y1775" s="171"/>
      <c r="Z1775" s="172"/>
      <c r="AA1775" s="118"/>
      <c r="AB1775" s="170"/>
      <c r="AC1775" s="170"/>
      <c r="AD1775" s="118"/>
      <c r="AE1775" s="118"/>
      <c r="AF1775" s="118"/>
      <c r="AG1775" s="170"/>
      <c r="AH1775" s="170"/>
      <c r="AI1775" s="170"/>
      <c r="AJ1775" s="118"/>
      <c r="AK1775" s="118"/>
      <c r="AL1775" s="118"/>
      <c r="AM1775" s="118"/>
      <c r="AN1775" s="118"/>
      <c r="AO1775" s="118"/>
      <c r="AP1775" s="118"/>
      <c r="AQ1775" s="118"/>
      <c r="AR1775" s="118"/>
      <c r="AS1775" s="118"/>
      <c r="AT1775" s="118"/>
      <c r="AU1775" s="118"/>
      <c r="AV1775" s="118"/>
      <c r="AW1775" s="118"/>
      <c r="AX1775" s="118"/>
      <c r="AY1775" s="119">
        <f t="shared" si="4"/>
        <v>0</v>
      </c>
      <c r="AZ1775" s="118"/>
    </row>
    <row r="1776">
      <c r="A1776" s="118"/>
      <c r="B1776" s="118"/>
      <c r="C1776" s="118"/>
      <c r="D1776" s="118"/>
      <c r="E1776" s="118"/>
      <c r="F1776" s="168"/>
      <c r="G1776" s="168"/>
      <c r="H1776" s="169"/>
      <c r="I1776" s="169"/>
      <c r="J1776" s="169"/>
      <c r="K1776" s="169"/>
      <c r="L1776" s="170"/>
      <c r="M1776" s="118"/>
      <c r="N1776" s="168"/>
      <c r="O1776" s="118"/>
      <c r="P1776" s="170"/>
      <c r="Q1776" s="170"/>
      <c r="R1776" s="170"/>
      <c r="S1776" s="118"/>
      <c r="T1776" s="169"/>
      <c r="U1776" s="118"/>
      <c r="V1776" s="118"/>
      <c r="W1776" s="118"/>
      <c r="X1776" s="118"/>
      <c r="Y1776" s="171"/>
      <c r="Z1776" s="172"/>
      <c r="AA1776" s="118"/>
      <c r="AB1776" s="170"/>
      <c r="AC1776" s="170"/>
      <c r="AD1776" s="118"/>
      <c r="AE1776" s="118"/>
      <c r="AF1776" s="118"/>
      <c r="AG1776" s="170"/>
      <c r="AH1776" s="170"/>
      <c r="AI1776" s="170"/>
      <c r="AJ1776" s="118"/>
      <c r="AK1776" s="118"/>
      <c r="AL1776" s="118"/>
      <c r="AM1776" s="118"/>
      <c r="AN1776" s="118"/>
      <c r="AO1776" s="118"/>
      <c r="AP1776" s="118"/>
      <c r="AQ1776" s="118"/>
      <c r="AR1776" s="118"/>
      <c r="AS1776" s="118"/>
      <c r="AT1776" s="118"/>
      <c r="AU1776" s="118"/>
      <c r="AV1776" s="118"/>
      <c r="AW1776" s="118"/>
      <c r="AX1776" s="118"/>
      <c r="AY1776" s="119">
        <f t="shared" si="4"/>
        <v>0</v>
      </c>
      <c r="AZ1776" s="118"/>
    </row>
    <row r="1777">
      <c r="A1777" s="118"/>
      <c r="B1777" s="118"/>
      <c r="C1777" s="118"/>
      <c r="D1777" s="118"/>
      <c r="E1777" s="118"/>
      <c r="F1777" s="168"/>
      <c r="G1777" s="168"/>
      <c r="H1777" s="169"/>
      <c r="I1777" s="169"/>
      <c r="J1777" s="169"/>
      <c r="K1777" s="169"/>
      <c r="L1777" s="170"/>
      <c r="M1777" s="118"/>
      <c r="N1777" s="168"/>
      <c r="O1777" s="118"/>
      <c r="P1777" s="170"/>
      <c r="Q1777" s="170"/>
      <c r="R1777" s="170"/>
      <c r="S1777" s="118"/>
      <c r="T1777" s="169"/>
      <c r="U1777" s="118"/>
      <c r="V1777" s="118"/>
      <c r="W1777" s="118"/>
      <c r="X1777" s="118"/>
      <c r="Y1777" s="171"/>
      <c r="Z1777" s="172"/>
      <c r="AA1777" s="118"/>
      <c r="AB1777" s="170"/>
      <c r="AC1777" s="170"/>
      <c r="AD1777" s="118"/>
      <c r="AE1777" s="118"/>
      <c r="AF1777" s="118"/>
      <c r="AG1777" s="170"/>
      <c r="AH1777" s="170"/>
      <c r="AI1777" s="170"/>
      <c r="AJ1777" s="118"/>
      <c r="AK1777" s="118"/>
      <c r="AL1777" s="118"/>
      <c r="AM1777" s="118"/>
      <c r="AN1777" s="118"/>
      <c r="AO1777" s="118"/>
      <c r="AP1777" s="118"/>
      <c r="AQ1777" s="118"/>
      <c r="AR1777" s="118"/>
      <c r="AS1777" s="118"/>
      <c r="AT1777" s="118"/>
      <c r="AU1777" s="118"/>
      <c r="AV1777" s="118"/>
      <c r="AW1777" s="118"/>
      <c r="AX1777" s="118"/>
      <c r="AY1777" s="119">
        <f t="shared" si="4"/>
        <v>0</v>
      </c>
      <c r="AZ1777" s="118"/>
    </row>
    <row r="1778">
      <c r="A1778" s="118"/>
      <c r="B1778" s="118"/>
      <c r="C1778" s="118"/>
      <c r="D1778" s="118"/>
      <c r="E1778" s="118"/>
      <c r="F1778" s="168"/>
      <c r="G1778" s="168"/>
      <c r="H1778" s="169"/>
      <c r="I1778" s="169"/>
      <c r="J1778" s="169"/>
      <c r="K1778" s="169"/>
      <c r="L1778" s="170"/>
      <c r="M1778" s="118"/>
      <c r="N1778" s="168"/>
      <c r="O1778" s="118"/>
      <c r="P1778" s="170"/>
      <c r="Q1778" s="170"/>
      <c r="R1778" s="170"/>
      <c r="S1778" s="118"/>
      <c r="T1778" s="169"/>
      <c r="U1778" s="118"/>
      <c r="V1778" s="118"/>
      <c r="W1778" s="118"/>
      <c r="X1778" s="118"/>
      <c r="Y1778" s="171"/>
      <c r="Z1778" s="172"/>
      <c r="AA1778" s="118"/>
      <c r="AB1778" s="170"/>
      <c r="AC1778" s="170"/>
      <c r="AD1778" s="118"/>
      <c r="AE1778" s="118"/>
      <c r="AF1778" s="118"/>
      <c r="AG1778" s="170"/>
      <c r="AH1778" s="170"/>
      <c r="AI1778" s="170"/>
      <c r="AJ1778" s="118"/>
      <c r="AK1778" s="118"/>
      <c r="AL1778" s="118"/>
      <c r="AM1778" s="118"/>
      <c r="AN1778" s="118"/>
      <c r="AO1778" s="118"/>
      <c r="AP1778" s="118"/>
      <c r="AQ1778" s="118"/>
      <c r="AR1778" s="118"/>
      <c r="AS1778" s="118"/>
      <c r="AT1778" s="118"/>
      <c r="AU1778" s="118"/>
      <c r="AV1778" s="118"/>
      <c r="AW1778" s="118"/>
      <c r="AX1778" s="118"/>
      <c r="AY1778" s="119">
        <f t="shared" si="4"/>
        <v>0</v>
      </c>
      <c r="AZ1778" s="118"/>
    </row>
    <row r="1779">
      <c r="A1779" s="118"/>
      <c r="B1779" s="118"/>
      <c r="C1779" s="118"/>
      <c r="D1779" s="118"/>
      <c r="E1779" s="118"/>
      <c r="F1779" s="168"/>
      <c r="G1779" s="168"/>
      <c r="H1779" s="169"/>
      <c r="I1779" s="169"/>
      <c r="J1779" s="169"/>
      <c r="K1779" s="169"/>
      <c r="L1779" s="170"/>
      <c r="M1779" s="118"/>
      <c r="N1779" s="168"/>
      <c r="O1779" s="118"/>
      <c r="P1779" s="170"/>
      <c r="Q1779" s="170"/>
      <c r="R1779" s="170"/>
      <c r="S1779" s="118"/>
      <c r="T1779" s="169"/>
      <c r="U1779" s="118"/>
      <c r="V1779" s="118"/>
      <c r="W1779" s="118"/>
      <c r="X1779" s="118"/>
      <c r="Y1779" s="171"/>
      <c r="Z1779" s="172"/>
      <c r="AA1779" s="118"/>
      <c r="AB1779" s="170"/>
      <c r="AC1779" s="170"/>
      <c r="AD1779" s="118"/>
      <c r="AE1779" s="118"/>
      <c r="AF1779" s="118"/>
      <c r="AG1779" s="170"/>
      <c r="AH1779" s="170"/>
      <c r="AI1779" s="170"/>
      <c r="AJ1779" s="118"/>
      <c r="AK1779" s="118"/>
      <c r="AL1779" s="118"/>
      <c r="AM1779" s="118"/>
      <c r="AN1779" s="118"/>
      <c r="AO1779" s="118"/>
      <c r="AP1779" s="118"/>
      <c r="AQ1779" s="118"/>
      <c r="AR1779" s="118"/>
      <c r="AS1779" s="118"/>
      <c r="AT1779" s="118"/>
      <c r="AU1779" s="118"/>
      <c r="AV1779" s="118"/>
      <c r="AW1779" s="118"/>
      <c r="AX1779" s="118"/>
      <c r="AY1779" s="119">
        <f t="shared" si="4"/>
        <v>0</v>
      </c>
      <c r="AZ1779" s="118"/>
    </row>
    <row r="1780">
      <c r="A1780" s="118"/>
      <c r="B1780" s="118"/>
      <c r="C1780" s="118"/>
      <c r="D1780" s="118"/>
      <c r="E1780" s="118"/>
      <c r="F1780" s="168"/>
      <c r="G1780" s="168"/>
      <c r="H1780" s="169"/>
      <c r="I1780" s="169"/>
      <c r="J1780" s="169"/>
      <c r="K1780" s="169"/>
      <c r="L1780" s="170"/>
      <c r="M1780" s="118"/>
      <c r="N1780" s="168"/>
      <c r="O1780" s="118"/>
      <c r="P1780" s="170"/>
      <c r="Q1780" s="170"/>
      <c r="R1780" s="170"/>
      <c r="S1780" s="118"/>
      <c r="T1780" s="169"/>
      <c r="U1780" s="118"/>
      <c r="V1780" s="118"/>
      <c r="W1780" s="118"/>
      <c r="X1780" s="118"/>
      <c r="Y1780" s="171"/>
      <c r="Z1780" s="172"/>
      <c r="AA1780" s="118"/>
      <c r="AB1780" s="170"/>
      <c r="AC1780" s="170"/>
      <c r="AD1780" s="118"/>
      <c r="AE1780" s="118"/>
      <c r="AF1780" s="118"/>
      <c r="AG1780" s="170"/>
      <c r="AH1780" s="170"/>
      <c r="AI1780" s="170"/>
      <c r="AJ1780" s="118"/>
      <c r="AK1780" s="118"/>
      <c r="AL1780" s="118"/>
      <c r="AM1780" s="118"/>
      <c r="AN1780" s="118"/>
      <c r="AO1780" s="118"/>
      <c r="AP1780" s="118"/>
      <c r="AQ1780" s="118"/>
      <c r="AR1780" s="118"/>
      <c r="AS1780" s="118"/>
      <c r="AT1780" s="118"/>
      <c r="AU1780" s="118"/>
      <c r="AV1780" s="118"/>
      <c r="AW1780" s="118"/>
      <c r="AX1780" s="118"/>
      <c r="AY1780" s="119">
        <f t="shared" si="4"/>
        <v>0</v>
      </c>
      <c r="AZ1780" s="118"/>
    </row>
    <row r="1781">
      <c r="A1781" s="118"/>
      <c r="B1781" s="118"/>
      <c r="C1781" s="118"/>
      <c r="D1781" s="118"/>
      <c r="E1781" s="118"/>
      <c r="F1781" s="168"/>
      <c r="G1781" s="168"/>
      <c r="H1781" s="169"/>
      <c r="I1781" s="169"/>
      <c r="J1781" s="169"/>
      <c r="K1781" s="169"/>
      <c r="L1781" s="170"/>
      <c r="M1781" s="118"/>
      <c r="N1781" s="168"/>
      <c r="O1781" s="118"/>
      <c r="P1781" s="170"/>
      <c r="Q1781" s="170"/>
      <c r="R1781" s="170"/>
      <c r="S1781" s="118"/>
      <c r="T1781" s="169"/>
      <c r="U1781" s="118"/>
      <c r="V1781" s="118"/>
      <c r="W1781" s="118"/>
      <c r="X1781" s="118"/>
      <c r="Y1781" s="171"/>
      <c r="Z1781" s="172"/>
      <c r="AA1781" s="118"/>
      <c r="AB1781" s="170"/>
      <c r="AC1781" s="170"/>
      <c r="AD1781" s="118"/>
      <c r="AE1781" s="118"/>
      <c r="AF1781" s="118"/>
      <c r="AG1781" s="170"/>
      <c r="AH1781" s="170"/>
      <c r="AI1781" s="170"/>
      <c r="AJ1781" s="118"/>
      <c r="AK1781" s="118"/>
      <c r="AL1781" s="118"/>
      <c r="AM1781" s="118"/>
      <c r="AN1781" s="118"/>
      <c r="AO1781" s="118"/>
      <c r="AP1781" s="118"/>
      <c r="AQ1781" s="118"/>
      <c r="AR1781" s="118"/>
      <c r="AS1781" s="118"/>
      <c r="AT1781" s="118"/>
      <c r="AU1781" s="118"/>
      <c r="AV1781" s="118"/>
      <c r="AW1781" s="118"/>
      <c r="AX1781" s="118"/>
      <c r="AY1781" s="119">
        <f t="shared" si="4"/>
        <v>0</v>
      </c>
      <c r="AZ1781" s="118"/>
    </row>
    <row r="1782">
      <c r="A1782" s="118"/>
      <c r="B1782" s="118"/>
      <c r="C1782" s="118"/>
      <c r="D1782" s="118"/>
      <c r="E1782" s="118"/>
      <c r="F1782" s="168"/>
      <c r="G1782" s="168"/>
      <c r="H1782" s="169"/>
      <c r="I1782" s="169"/>
      <c r="J1782" s="169"/>
      <c r="K1782" s="169"/>
      <c r="L1782" s="170"/>
      <c r="M1782" s="118"/>
      <c r="N1782" s="168"/>
      <c r="O1782" s="118"/>
      <c r="P1782" s="170"/>
      <c r="Q1782" s="170"/>
      <c r="R1782" s="170"/>
      <c r="S1782" s="118"/>
      <c r="T1782" s="169"/>
      <c r="U1782" s="118"/>
      <c r="V1782" s="118"/>
      <c r="W1782" s="118"/>
      <c r="X1782" s="118"/>
      <c r="Y1782" s="171"/>
      <c r="Z1782" s="172"/>
      <c r="AA1782" s="118"/>
      <c r="AB1782" s="170"/>
      <c r="AC1782" s="170"/>
      <c r="AD1782" s="118"/>
      <c r="AE1782" s="118"/>
      <c r="AF1782" s="118"/>
      <c r="AG1782" s="170"/>
      <c r="AH1782" s="170"/>
      <c r="AI1782" s="170"/>
      <c r="AJ1782" s="118"/>
      <c r="AK1782" s="118"/>
      <c r="AL1782" s="118"/>
      <c r="AM1782" s="118"/>
      <c r="AN1782" s="118"/>
      <c r="AO1782" s="118"/>
      <c r="AP1782" s="118"/>
      <c r="AQ1782" s="118"/>
      <c r="AR1782" s="118"/>
      <c r="AS1782" s="118"/>
      <c r="AT1782" s="118"/>
      <c r="AU1782" s="118"/>
      <c r="AV1782" s="118"/>
      <c r="AW1782" s="118"/>
      <c r="AX1782" s="118"/>
      <c r="AY1782" s="119">
        <f t="shared" si="4"/>
        <v>0</v>
      </c>
      <c r="AZ1782" s="118"/>
    </row>
    <row r="1783">
      <c r="A1783" s="118"/>
      <c r="B1783" s="118"/>
      <c r="C1783" s="118"/>
      <c r="D1783" s="118"/>
      <c r="E1783" s="118"/>
      <c r="F1783" s="168"/>
      <c r="G1783" s="168"/>
      <c r="H1783" s="169"/>
      <c r="I1783" s="169"/>
      <c r="J1783" s="169"/>
      <c r="K1783" s="169"/>
      <c r="L1783" s="170"/>
      <c r="M1783" s="118"/>
      <c r="N1783" s="168"/>
      <c r="O1783" s="118"/>
      <c r="P1783" s="170"/>
      <c r="Q1783" s="170"/>
      <c r="R1783" s="170"/>
      <c r="S1783" s="118"/>
      <c r="T1783" s="169"/>
      <c r="U1783" s="118"/>
      <c r="V1783" s="118"/>
      <c r="W1783" s="118"/>
      <c r="X1783" s="118"/>
      <c r="Y1783" s="171"/>
      <c r="Z1783" s="172"/>
      <c r="AA1783" s="118"/>
      <c r="AB1783" s="170"/>
      <c r="AC1783" s="170"/>
      <c r="AD1783" s="118"/>
      <c r="AE1783" s="118"/>
      <c r="AF1783" s="118"/>
      <c r="AG1783" s="170"/>
      <c r="AH1783" s="170"/>
      <c r="AI1783" s="170"/>
      <c r="AJ1783" s="118"/>
      <c r="AK1783" s="118"/>
      <c r="AL1783" s="118"/>
      <c r="AM1783" s="118"/>
      <c r="AN1783" s="118"/>
      <c r="AO1783" s="118"/>
      <c r="AP1783" s="118"/>
      <c r="AQ1783" s="118"/>
      <c r="AR1783" s="118"/>
      <c r="AS1783" s="118"/>
      <c r="AT1783" s="118"/>
      <c r="AU1783" s="118"/>
      <c r="AV1783" s="118"/>
      <c r="AW1783" s="118"/>
      <c r="AX1783" s="118"/>
      <c r="AY1783" s="119">
        <f t="shared" si="4"/>
        <v>0</v>
      </c>
      <c r="AZ1783" s="118"/>
    </row>
    <row r="1784">
      <c r="A1784" s="118"/>
      <c r="B1784" s="118"/>
      <c r="C1784" s="118"/>
      <c r="D1784" s="118"/>
      <c r="E1784" s="118"/>
      <c r="F1784" s="168"/>
      <c r="G1784" s="168"/>
      <c r="H1784" s="169"/>
      <c r="I1784" s="169"/>
      <c r="J1784" s="169"/>
      <c r="K1784" s="169"/>
      <c r="L1784" s="170"/>
      <c r="M1784" s="118"/>
      <c r="N1784" s="168"/>
      <c r="O1784" s="118"/>
      <c r="P1784" s="170"/>
      <c r="Q1784" s="170"/>
      <c r="R1784" s="170"/>
      <c r="S1784" s="118"/>
      <c r="T1784" s="169"/>
      <c r="U1784" s="118"/>
      <c r="V1784" s="118"/>
      <c r="W1784" s="118"/>
      <c r="X1784" s="118"/>
      <c r="Y1784" s="171"/>
      <c r="Z1784" s="172"/>
      <c r="AA1784" s="118"/>
      <c r="AB1784" s="170"/>
      <c r="AC1784" s="170"/>
      <c r="AD1784" s="118"/>
      <c r="AE1784" s="118"/>
      <c r="AF1784" s="118"/>
      <c r="AG1784" s="170"/>
      <c r="AH1784" s="170"/>
      <c r="AI1784" s="170"/>
      <c r="AJ1784" s="118"/>
      <c r="AK1784" s="118"/>
      <c r="AL1784" s="118"/>
      <c r="AM1784" s="118"/>
      <c r="AN1784" s="118"/>
      <c r="AO1784" s="118"/>
      <c r="AP1784" s="118"/>
      <c r="AQ1784" s="118"/>
      <c r="AR1784" s="118"/>
      <c r="AS1784" s="118"/>
      <c r="AT1784" s="118"/>
      <c r="AU1784" s="118"/>
      <c r="AV1784" s="118"/>
      <c r="AW1784" s="118"/>
      <c r="AX1784" s="118"/>
      <c r="AY1784" s="119">
        <f t="shared" si="4"/>
        <v>0</v>
      </c>
      <c r="AZ1784" s="118"/>
    </row>
    <row r="1785">
      <c r="A1785" s="118"/>
      <c r="B1785" s="118"/>
      <c r="C1785" s="118"/>
      <c r="D1785" s="118"/>
      <c r="E1785" s="118"/>
      <c r="F1785" s="168"/>
      <c r="G1785" s="168"/>
      <c r="H1785" s="169"/>
      <c r="I1785" s="169"/>
      <c r="J1785" s="169"/>
      <c r="K1785" s="169"/>
      <c r="L1785" s="170"/>
      <c r="M1785" s="118"/>
      <c r="N1785" s="168"/>
      <c r="O1785" s="118"/>
      <c r="P1785" s="170"/>
      <c r="Q1785" s="170"/>
      <c r="R1785" s="170"/>
      <c r="S1785" s="118"/>
      <c r="T1785" s="169"/>
      <c r="U1785" s="118"/>
      <c r="V1785" s="118"/>
      <c r="W1785" s="118"/>
      <c r="X1785" s="118"/>
      <c r="Y1785" s="171"/>
      <c r="Z1785" s="172"/>
      <c r="AA1785" s="118"/>
      <c r="AB1785" s="170"/>
      <c r="AC1785" s="170"/>
      <c r="AD1785" s="118"/>
      <c r="AE1785" s="118"/>
      <c r="AF1785" s="118"/>
      <c r="AG1785" s="170"/>
      <c r="AH1785" s="170"/>
      <c r="AI1785" s="170"/>
      <c r="AJ1785" s="118"/>
      <c r="AK1785" s="118"/>
      <c r="AL1785" s="118"/>
      <c r="AM1785" s="118"/>
      <c r="AN1785" s="118"/>
      <c r="AO1785" s="118"/>
      <c r="AP1785" s="118"/>
      <c r="AQ1785" s="118"/>
      <c r="AR1785" s="118"/>
      <c r="AS1785" s="118"/>
      <c r="AT1785" s="118"/>
      <c r="AU1785" s="118"/>
      <c r="AV1785" s="118"/>
      <c r="AW1785" s="118"/>
      <c r="AX1785" s="118"/>
      <c r="AY1785" s="119">
        <f t="shared" si="4"/>
        <v>0</v>
      </c>
      <c r="AZ1785" s="118"/>
    </row>
    <row r="1786">
      <c r="A1786" s="118"/>
      <c r="B1786" s="118"/>
      <c r="C1786" s="118"/>
      <c r="D1786" s="118"/>
      <c r="E1786" s="118"/>
      <c r="F1786" s="168"/>
      <c r="G1786" s="168"/>
      <c r="H1786" s="169"/>
      <c r="I1786" s="169"/>
      <c r="J1786" s="169"/>
      <c r="K1786" s="169"/>
      <c r="L1786" s="170"/>
      <c r="M1786" s="118"/>
      <c r="N1786" s="168"/>
      <c r="O1786" s="118"/>
      <c r="P1786" s="170"/>
      <c r="Q1786" s="170"/>
      <c r="R1786" s="170"/>
      <c r="S1786" s="118"/>
      <c r="T1786" s="169"/>
      <c r="U1786" s="118"/>
      <c r="V1786" s="118"/>
      <c r="W1786" s="118"/>
      <c r="X1786" s="118"/>
      <c r="Y1786" s="171"/>
      <c r="Z1786" s="172"/>
      <c r="AA1786" s="118"/>
      <c r="AB1786" s="170"/>
      <c r="AC1786" s="170"/>
      <c r="AD1786" s="118"/>
      <c r="AE1786" s="118"/>
      <c r="AF1786" s="118"/>
      <c r="AG1786" s="170"/>
      <c r="AH1786" s="170"/>
      <c r="AI1786" s="170"/>
      <c r="AJ1786" s="118"/>
      <c r="AK1786" s="118"/>
      <c r="AL1786" s="118"/>
      <c r="AM1786" s="118"/>
      <c r="AN1786" s="118"/>
      <c r="AO1786" s="118"/>
      <c r="AP1786" s="118"/>
      <c r="AQ1786" s="118"/>
      <c r="AR1786" s="118"/>
      <c r="AS1786" s="118"/>
      <c r="AT1786" s="118"/>
      <c r="AU1786" s="118"/>
      <c r="AV1786" s="118"/>
      <c r="AW1786" s="118"/>
      <c r="AX1786" s="118"/>
      <c r="AY1786" s="119">
        <f t="shared" si="4"/>
        <v>0</v>
      </c>
      <c r="AZ1786" s="118"/>
    </row>
    <row r="1787">
      <c r="A1787" s="118"/>
      <c r="B1787" s="118"/>
      <c r="C1787" s="118"/>
      <c r="D1787" s="118"/>
      <c r="E1787" s="118"/>
      <c r="F1787" s="168"/>
      <c r="G1787" s="168"/>
      <c r="H1787" s="169"/>
      <c r="I1787" s="169"/>
      <c r="J1787" s="169"/>
      <c r="K1787" s="169"/>
      <c r="L1787" s="170"/>
      <c r="M1787" s="118"/>
      <c r="N1787" s="168"/>
      <c r="O1787" s="118"/>
      <c r="P1787" s="170"/>
      <c r="Q1787" s="170"/>
      <c r="R1787" s="170"/>
      <c r="S1787" s="118"/>
      <c r="T1787" s="169"/>
      <c r="U1787" s="118"/>
      <c r="V1787" s="118"/>
      <c r="W1787" s="118"/>
      <c r="X1787" s="118"/>
      <c r="Y1787" s="171"/>
      <c r="Z1787" s="172"/>
      <c r="AA1787" s="118"/>
      <c r="AB1787" s="170"/>
      <c r="AC1787" s="170"/>
      <c r="AD1787" s="118"/>
      <c r="AE1787" s="118"/>
      <c r="AF1787" s="118"/>
      <c r="AG1787" s="170"/>
      <c r="AH1787" s="170"/>
      <c r="AI1787" s="170"/>
      <c r="AJ1787" s="118"/>
      <c r="AK1787" s="118"/>
      <c r="AL1787" s="118"/>
      <c r="AM1787" s="118"/>
      <c r="AN1787" s="118"/>
      <c r="AO1787" s="118"/>
      <c r="AP1787" s="118"/>
      <c r="AQ1787" s="118"/>
      <c r="AR1787" s="118"/>
      <c r="AS1787" s="118"/>
      <c r="AT1787" s="118"/>
      <c r="AU1787" s="118"/>
      <c r="AV1787" s="118"/>
      <c r="AW1787" s="118"/>
      <c r="AX1787" s="118"/>
      <c r="AY1787" s="119">
        <f t="shared" si="4"/>
        <v>0</v>
      </c>
      <c r="AZ1787" s="118"/>
    </row>
    <row r="1788">
      <c r="A1788" s="118"/>
      <c r="B1788" s="118"/>
      <c r="C1788" s="118"/>
      <c r="D1788" s="118"/>
      <c r="E1788" s="118"/>
      <c r="F1788" s="168"/>
      <c r="G1788" s="168"/>
      <c r="H1788" s="169"/>
      <c r="I1788" s="169"/>
      <c r="J1788" s="169"/>
      <c r="K1788" s="169"/>
      <c r="L1788" s="170"/>
      <c r="M1788" s="118"/>
      <c r="N1788" s="168"/>
      <c r="O1788" s="118"/>
      <c r="P1788" s="170"/>
      <c r="Q1788" s="170"/>
      <c r="R1788" s="170"/>
      <c r="S1788" s="118"/>
      <c r="T1788" s="169"/>
      <c r="U1788" s="118"/>
      <c r="V1788" s="118"/>
      <c r="W1788" s="118"/>
      <c r="X1788" s="118"/>
      <c r="Y1788" s="171"/>
      <c r="Z1788" s="172"/>
      <c r="AA1788" s="118"/>
      <c r="AB1788" s="170"/>
      <c r="AC1788" s="170"/>
      <c r="AD1788" s="118"/>
      <c r="AE1788" s="118"/>
      <c r="AF1788" s="118"/>
      <c r="AG1788" s="170"/>
      <c r="AH1788" s="170"/>
      <c r="AI1788" s="170"/>
      <c r="AJ1788" s="118"/>
      <c r="AK1788" s="118"/>
      <c r="AL1788" s="118"/>
      <c r="AM1788" s="118"/>
      <c r="AN1788" s="118"/>
      <c r="AO1788" s="118"/>
      <c r="AP1788" s="118"/>
      <c r="AQ1788" s="118"/>
      <c r="AR1788" s="118"/>
      <c r="AS1788" s="118"/>
      <c r="AT1788" s="118"/>
      <c r="AU1788" s="118"/>
      <c r="AV1788" s="118"/>
      <c r="AW1788" s="118"/>
      <c r="AX1788" s="118"/>
      <c r="AY1788" s="119">
        <f t="shared" si="4"/>
        <v>0</v>
      </c>
      <c r="AZ1788" s="118"/>
    </row>
    <row r="1789">
      <c r="A1789" s="118"/>
      <c r="B1789" s="118"/>
      <c r="C1789" s="118"/>
      <c r="D1789" s="118"/>
      <c r="E1789" s="118"/>
      <c r="F1789" s="168"/>
      <c r="G1789" s="168"/>
      <c r="H1789" s="169"/>
      <c r="I1789" s="169"/>
      <c r="J1789" s="169"/>
      <c r="K1789" s="169"/>
      <c r="L1789" s="170"/>
      <c r="M1789" s="118"/>
      <c r="N1789" s="168"/>
      <c r="O1789" s="118"/>
      <c r="P1789" s="170"/>
      <c r="Q1789" s="170"/>
      <c r="R1789" s="170"/>
      <c r="S1789" s="118"/>
      <c r="T1789" s="169"/>
      <c r="U1789" s="118"/>
      <c r="V1789" s="118"/>
      <c r="W1789" s="118"/>
      <c r="X1789" s="118"/>
      <c r="Y1789" s="171"/>
      <c r="Z1789" s="172"/>
      <c r="AA1789" s="118"/>
      <c r="AB1789" s="170"/>
      <c r="AC1789" s="170"/>
      <c r="AD1789" s="118"/>
      <c r="AE1789" s="118"/>
      <c r="AF1789" s="118"/>
      <c r="AG1789" s="170"/>
      <c r="AH1789" s="170"/>
      <c r="AI1789" s="170"/>
      <c r="AJ1789" s="118"/>
      <c r="AK1789" s="118"/>
      <c r="AL1789" s="118"/>
      <c r="AM1789" s="118"/>
      <c r="AN1789" s="118"/>
      <c r="AO1789" s="118"/>
      <c r="AP1789" s="118"/>
      <c r="AQ1789" s="118"/>
      <c r="AR1789" s="118"/>
      <c r="AS1789" s="118"/>
      <c r="AT1789" s="118"/>
      <c r="AU1789" s="118"/>
      <c r="AV1789" s="118"/>
      <c r="AW1789" s="118"/>
      <c r="AX1789" s="118"/>
      <c r="AY1789" s="119">
        <f t="shared" si="4"/>
        <v>0</v>
      </c>
      <c r="AZ1789" s="118"/>
    </row>
    <row r="1790">
      <c r="A1790" s="118"/>
      <c r="B1790" s="118"/>
      <c r="C1790" s="118"/>
      <c r="D1790" s="118"/>
      <c r="E1790" s="118"/>
      <c r="F1790" s="168"/>
      <c r="G1790" s="168"/>
      <c r="H1790" s="169"/>
      <c r="I1790" s="169"/>
      <c r="J1790" s="169"/>
      <c r="K1790" s="169"/>
      <c r="L1790" s="170"/>
      <c r="M1790" s="118"/>
      <c r="N1790" s="168"/>
      <c r="O1790" s="118"/>
      <c r="P1790" s="170"/>
      <c r="Q1790" s="170"/>
      <c r="R1790" s="170"/>
      <c r="S1790" s="118"/>
      <c r="T1790" s="169"/>
      <c r="U1790" s="118"/>
      <c r="V1790" s="118"/>
      <c r="W1790" s="118"/>
      <c r="X1790" s="118"/>
      <c r="Y1790" s="171"/>
      <c r="Z1790" s="172"/>
      <c r="AA1790" s="118"/>
      <c r="AB1790" s="170"/>
      <c r="AC1790" s="170"/>
      <c r="AD1790" s="118"/>
      <c r="AE1790" s="118"/>
      <c r="AF1790" s="118"/>
      <c r="AG1790" s="170"/>
      <c r="AH1790" s="170"/>
      <c r="AI1790" s="170"/>
      <c r="AJ1790" s="118"/>
      <c r="AK1790" s="118"/>
      <c r="AL1790" s="118"/>
      <c r="AM1790" s="118"/>
      <c r="AN1790" s="118"/>
      <c r="AO1790" s="118"/>
      <c r="AP1790" s="118"/>
      <c r="AQ1790" s="118"/>
      <c r="AR1790" s="118"/>
      <c r="AS1790" s="118"/>
      <c r="AT1790" s="118"/>
      <c r="AU1790" s="118"/>
      <c r="AV1790" s="118"/>
      <c r="AW1790" s="118"/>
      <c r="AX1790" s="118"/>
      <c r="AY1790" s="119">
        <f t="shared" si="4"/>
        <v>0</v>
      </c>
      <c r="AZ1790" s="118"/>
    </row>
    <row r="1791">
      <c r="A1791" s="118"/>
      <c r="B1791" s="118"/>
      <c r="C1791" s="118"/>
      <c r="D1791" s="118"/>
      <c r="E1791" s="118"/>
      <c r="F1791" s="168"/>
      <c r="G1791" s="168"/>
      <c r="H1791" s="169"/>
      <c r="I1791" s="169"/>
      <c r="J1791" s="169"/>
      <c r="K1791" s="169"/>
      <c r="L1791" s="170"/>
      <c r="M1791" s="118"/>
      <c r="N1791" s="168"/>
      <c r="O1791" s="118"/>
      <c r="P1791" s="170"/>
      <c r="Q1791" s="170"/>
      <c r="R1791" s="170"/>
      <c r="S1791" s="118"/>
      <c r="T1791" s="169"/>
      <c r="U1791" s="118"/>
      <c r="V1791" s="118"/>
      <c r="W1791" s="118"/>
      <c r="X1791" s="118"/>
      <c r="Y1791" s="171"/>
      <c r="Z1791" s="172"/>
      <c r="AA1791" s="118"/>
      <c r="AB1791" s="170"/>
      <c r="AC1791" s="170"/>
      <c r="AD1791" s="118"/>
      <c r="AE1791" s="118"/>
      <c r="AF1791" s="118"/>
      <c r="AG1791" s="170"/>
      <c r="AH1791" s="170"/>
      <c r="AI1791" s="170"/>
      <c r="AJ1791" s="118"/>
      <c r="AK1791" s="118"/>
      <c r="AL1791" s="118"/>
      <c r="AM1791" s="118"/>
      <c r="AN1791" s="118"/>
      <c r="AO1791" s="118"/>
      <c r="AP1791" s="118"/>
      <c r="AQ1791" s="118"/>
      <c r="AR1791" s="118"/>
      <c r="AS1791" s="118"/>
      <c r="AT1791" s="118"/>
      <c r="AU1791" s="118"/>
      <c r="AV1791" s="118"/>
      <c r="AW1791" s="118"/>
      <c r="AX1791" s="118"/>
      <c r="AY1791" s="119">
        <f t="shared" si="4"/>
        <v>0</v>
      </c>
      <c r="AZ1791" s="118"/>
    </row>
    <row r="1792">
      <c r="A1792" s="118"/>
      <c r="B1792" s="118"/>
      <c r="C1792" s="118"/>
      <c r="D1792" s="118"/>
      <c r="E1792" s="118"/>
      <c r="F1792" s="168"/>
      <c r="G1792" s="168"/>
      <c r="H1792" s="169"/>
      <c r="I1792" s="169"/>
      <c r="J1792" s="169"/>
      <c r="K1792" s="169"/>
      <c r="L1792" s="170"/>
      <c r="M1792" s="118"/>
      <c r="N1792" s="168"/>
      <c r="O1792" s="118"/>
      <c r="P1792" s="170"/>
      <c r="Q1792" s="170"/>
      <c r="R1792" s="170"/>
      <c r="S1792" s="118"/>
      <c r="T1792" s="169"/>
      <c r="U1792" s="118"/>
      <c r="V1792" s="118"/>
      <c r="W1792" s="118"/>
      <c r="X1792" s="118"/>
      <c r="Y1792" s="171"/>
      <c r="Z1792" s="172"/>
      <c r="AA1792" s="118"/>
      <c r="AB1792" s="170"/>
      <c r="AC1792" s="170"/>
      <c r="AD1792" s="118"/>
      <c r="AE1792" s="118"/>
      <c r="AF1792" s="118"/>
      <c r="AG1792" s="170"/>
      <c r="AH1792" s="170"/>
      <c r="AI1792" s="170"/>
      <c r="AJ1792" s="118"/>
      <c r="AK1792" s="118"/>
      <c r="AL1792" s="118"/>
      <c r="AM1792" s="118"/>
      <c r="AN1792" s="118"/>
      <c r="AO1792" s="118"/>
      <c r="AP1792" s="118"/>
      <c r="AQ1792" s="118"/>
      <c r="AR1792" s="118"/>
      <c r="AS1792" s="118"/>
      <c r="AT1792" s="118"/>
      <c r="AU1792" s="118"/>
      <c r="AV1792" s="118"/>
      <c r="AW1792" s="118"/>
      <c r="AX1792" s="118"/>
      <c r="AY1792" s="119">
        <f t="shared" si="4"/>
        <v>0</v>
      </c>
      <c r="AZ1792" s="118"/>
    </row>
    <row r="1793">
      <c r="A1793" s="118"/>
      <c r="B1793" s="118"/>
      <c r="C1793" s="118"/>
      <c r="D1793" s="118"/>
      <c r="E1793" s="118"/>
      <c r="F1793" s="168"/>
      <c r="G1793" s="168"/>
      <c r="H1793" s="169"/>
      <c r="I1793" s="169"/>
      <c r="J1793" s="169"/>
      <c r="K1793" s="169"/>
      <c r="L1793" s="170"/>
      <c r="M1793" s="118"/>
      <c r="N1793" s="168"/>
      <c r="O1793" s="118"/>
      <c r="P1793" s="170"/>
      <c r="Q1793" s="170"/>
      <c r="R1793" s="170"/>
      <c r="S1793" s="118"/>
      <c r="T1793" s="169"/>
      <c r="U1793" s="118"/>
      <c r="V1793" s="118"/>
      <c r="W1793" s="118"/>
      <c r="X1793" s="118"/>
      <c r="Y1793" s="171"/>
      <c r="Z1793" s="172"/>
      <c r="AA1793" s="118"/>
      <c r="AB1793" s="170"/>
      <c r="AC1793" s="170"/>
      <c r="AD1793" s="118"/>
      <c r="AE1793" s="118"/>
      <c r="AF1793" s="118"/>
      <c r="AG1793" s="170"/>
      <c r="AH1793" s="170"/>
      <c r="AI1793" s="170"/>
      <c r="AJ1793" s="118"/>
      <c r="AK1793" s="118"/>
      <c r="AL1793" s="118"/>
      <c r="AM1793" s="118"/>
      <c r="AN1793" s="118"/>
      <c r="AO1793" s="118"/>
      <c r="AP1793" s="118"/>
      <c r="AQ1793" s="118"/>
      <c r="AR1793" s="118"/>
      <c r="AS1793" s="118"/>
      <c r="AT1793" s="118"/>
      <c r="AU1793" s="118"/>
      <c r="AV1793" s="118"/>
      <c r="AW1793" s="118"/>
      <c r="AX1793" s="118"/>
      <c r="AY1793" s="119">
        <f t="shared" si="4"/>
        <v>0</v>
      </c>
      <c r="AZ1793" s="118"/>
    </row>
    <row r="1794">
      <c r="A1794" s="118"/>
      <c r="B1794" s="118"/>
      <c r="C1794" s="118"/>
      <c r="D1794" s="118"/>
      <c r="E1794" s="118"/>
      <c r="F1794" s="168"/>
      <c r="G1794" s="168"/>
      <c r="H1794" s="169"/>
      <c r="I1794" s="169"/>
      <c r="J1794" s="169"/>
      <c r="K1794" s="169"/>
      <c r="L1794" s="170"/>
      <c r="M1794" s="118"/>
      <c r="N1794" s="168"/>
      <c r="O1794" s="118"/>
      <c r="P1794" s="170"/>
      <c r="Q1794" s="170"/>
      <c r="R1794" s="170"/>
      <c r="S1794" s="118"/>
      <c r="T1794" s="169"/>
      <c r="U1794" s="118"/>
      <c r="V1794" s="118"/>
      <c r="W1794" s="118"/>
      <c r="X1794" s="118"/>
      <c r="Y1794" s="171"/>
      <c r="Z1794" s="172"/>
      <c r="AA1794" s="118"/>
      <c r="AB1794" s="170"/>
      <c r="AC1794" s="170"/>
      <c r="AD1794" s="118"/>
      <c r="AE1794" s="118"/>
      <c r="AF1794" s="118"/>
      <c r="AG1794" s="170"/>
      <c r="AH1794" s="170"/>
      <c r="AI1794" s="170"/>
      <c r="AJ1794" s="118"/>
      <c r="AK1794" s="118"/>
      <c r="AL1794" s="118"/>
      <c r="AM1794" s="118"/>
      <c r="AN1794" s="118"/>
      <c r="AO1794" s="118"/>
      <c r="AP1794" s="118"/>
      <c r="AQ1794" s="118"/>
      <c r="AR1794" s="118"/>
      <c r="AS1794" s="118"/>
      <c r="AT1794" s="118"/>
      <c r="AU1794" s="118"/>
      <c r="AV1794" s="118"/>
      <c r="AW1794" s="118"/>
      <c r="AX1794" s="118"/>
      <c r="AY1794" s="119">
        <f t="shared" si="4"/>
        <v>0</v>
      </c>
      <c r="AZ1794" s="118"/>
    </row>
    <row r="1795">
      <c r="A1795" s="118"/>
      <c r="B1795" s="118"/>
      <c r="C1795" s="118"/>
      <c r="D1795" s="118"/>
      <c r="E1795" s="118"/>
      <c r="F1795" s="168"/>
      <c r="G1795" s="168"/>
      <c r="H1795" s="169"/>
      <c r="I1795" s="169"/>
      <c r="J1795" s="169"/>
      <c r="K1795" s="169"/>
      <c r="L1795" s="170"/>
      <c r="M1795" s="118"/>
      <c r="N1795" s="168"/>
      <c r="O1795" s="118"/>
      <c r="P1795" s="170"/>
      <c r="Q1795" s="170"/>
      <c r="R1795" s="170"/>
      <c r="S1795" s="118"/>
      <c r="T1795" s="169"/>
      <c r="U1795" s="118"/>
      <c r="V1795" s="118"/>
      <c r="W1795" s="118"/>
      <c r="X1795" s="118"/>
      <c r="Y1795" s="171"/>
      <c r="Z1795" s="172"/>
      <c r="AA1795" s="118"/>
      <c r="AB1795" s="170"/>
      <c r="AC1795" s="170"/>
      <c r="AD1795" s="118"/>
      <c r="AE1795" s="118"/>
      <c r="AF1795" s="118"/>
      <c r="AG1795" s="170"/>
      <c r="AH1795" s="170"/>
      <c r="AI1795" s="170"/>
      <c r="AJ1795" s="118"/>
      <c r="AK1795" s="118"/>
      <c r="AL1795" s="118"/>
      <c r="AM1795" s="118"/>
      <c r="AN1795" s="118"/>
      <c r="AO1795" s="118"/>
      <c r="AP1795" s="118"/>
      <c r="AQ1795" s="118"/>
      <c r="AR1795" s="118"/>
      <c r="AS1795" s="118"/>
      <c r="AT1795" s="118"/>
      <c r="AU1795" s="118"/>
      <c r="AV1795" s="118"/>
      <c r="AW1795" s="118"/>
      <c r="AX1795" s="118"/>
      <c r="AY1795" s="119">
        <f t="shared" si="4"/>
        <v>0</v>
      </c>
      <c r="AZ1795" s="118"/>
    </row>
    <row r="1796">
      <c r="A1796" s="118"/>
      <c r="B1796" s="118"/>
      <c r="C1796" s="118"/>
      <c r="D1796" s="118"/>
      <c r="E1796" s="118"/>
      <c r="F1796" s="168"/>
      <c r="G1796" s="168"/>
      <c r="H1796" s="169"/>
      <c r="I1796" s="169"/>
      <c r="J1796" s="169"/>
      <c r="K1796" s="169"/>
      <c r="L1796" s="170"/>
      <c r="M1796" s="118"/>
      <c r="N1796" s="168"/>
      <c r="O1796" s="118"/>
      <c r="P1796" s="170"/>
      <c r="Q1796" s="170"/>
      <c r="R1796" s="170"/>
      <c r="S1796" s="118"/>
      <c r="T1796" s="169"/>
      <c r="U1796" s="118"/>
      <c r="V1796" s="118"/>
      <c r="W1796" s="118"/>
      <c r="X1796" s="118"/>
      <c r="Y1796" s="171"/>
      <c r="Z1796" s="172"/>
      <c r="AA1796" s="118"/>
      <c r="AB1796" s="170"/>
      <c r="AC1796" s="170"/>
      <c r="AD1796" s="118"/>
      <c r="AE1796" s="118"/>
      <c r="AF1796" s="118"/>
      <c r="AG1796" s="170"/>
      <c r="AH1796" s="170"/>
      <c r="AI1796" s="170"/>
      <c r="AJ1796" s="118"/>
      <c r="AK1796" s="118"/>
      <c r="AL1796" s="118"/>
      <c r="AM1796" s="118"/>
      <c r="AN1796" s="118"/>
      <c r="AO1796" s="118"/>
      <c r="AP1796" s="118"/>
      <c r="AQ1796" s="118"/>
      <c r="AR1796" s="118"/>
      <c r="AS1796" s="118"/>
      <c r="AT1796" s="118"/>
      <c r="AU1796" s="118"/>
      <c r="AV1796" s="118"/>
      <c r="AW1796" s="118"/>
      <c r="AX1796" s="118"/>
      <c r="AY1796" s="119">
        <f t="shared" si="4"/>
        <v>0</v>
      </c>
      <c r="AZ1796" s="118"/>
    </row>
    <row r="1797">
      <c r="A1797" s="118"/>
      <c r="B1797" s="118"/>
      <c r="C1797" s="118"/>
      <c r="D1797" s="118"/>
      <c r="E1797" s="118"/>
      <c r="F1797" s="168"/>
      <c r="G1797" s="168"/>
      <c r="H1797" s="169"/>
      <c r="I1797" s="169"/>
      <c r="J1797" s="169"/>
      <c r="K1797" s="169"/>
      <c r="L1797" s="170"/>
      <c r="M1797" s="118"/>
      <c r="N1797" s="168"/>
      <c r="O1797" s="118"/>
      <c r="P1797" s="170"/>
      <c r="Q1797" s="170"/>
      <c r="R1797" s="170"/>
      <c r="S1797" s="118"/>
      <c r="T1797" s="169"/>
      <c r="U1797" s="118"/>
      <c r="V1797" s="118"/>
      <c r="W1797" s="118"/>
      <c r="X1797" s="118"/>
      <c r="Y1797" s="171"/>
      <c r="Z1797" s="172"/>
      <c r="AA1797" s="118"/>
      <c r="AB1797" s="170"/>
      <c r="AC1797" s="170"/>
      <c r="AD1797" s="118"/>
      <c r="AE1797" s="118"/>
      <c r="AF1797" s="118"/>
      <c r="AG1797" s="170"/>
      <c r="AH1797" s="170"/>
      <c r="AI1797" s="170"/>
      <c r="AJ1797" s="118"/>
      <c r="AK1797" s="118"/>
      <c r="AL1797" s="118"/>
      <c r="AM1797" s="118"/>
      <c r="AN1797" s="118"/>
      <c r="AO1797" s="118"/>
      <c r="AP1797" s="118"/>
      <c r="AQ1797" s="118"/>
      <c r="AR1797" s="118"/>
      <c r="AS1797" s="118"/>
      <c r="AT1797" s="118"/>
      <c r="AU1797" s="118"/>
      <c r="AV1797" s="118"/>
      <c r="AW1797" s="118"/>
      <c r="AX1797" s="118"/>
      <c r="AY1797" s="119">
        <f t="shared" si="4"/>
        <v>0</v>
      </c>
      <c r="AZ1797" s="118"/>
    </row>
    <row r="1798">
      <c r="A1798" s="118"/>
      <c r="B1798" s="118"/>
      <c r="C1798" s="118"/>
      <c r="D1798" s="118"/>
      <c r="E1798" s="118"/>
      <c r="F1798" s="168"/>
      <c r="G1798" s="168"/>
      <c r="H1798" s="169"/>
      <c r="I1798" s="169"/>
      <c r="J1798" s="169"/>
      <c r="K1798" s="169"/>
      <c r="L1798" s="170"/>
      <c r="M1798" s="118"/>
      <c r="N1798" s="168"/>
      <c r="O1798" s="118"/>
      <c r="P1798" s="170"/>
      <c r="Q1798" s="170"/>
      <c r="R1798" s="170"/>
      <c r="S1798" s="118"/>
      <c r="T1798" s="169"/>
      <c r="U1798" s="118"/>
      <c r="V1798" s="118"/>
      <c r="W1798" s="118"/>
      <c r="X1798" s="118"/>
      <c r="Y1798" s="171"/>
      <c r="Z1798" s="172"/>
      <c r="AA1798" s="118"/>
      <c r="AB1798" s="170"/>
      <c r="AC1798" s="170"/>
      <c r="AD1798" s="118"/>
      <c r="AE1798" s="118"/>
      <c r="AF1798" s="118"/>
      <c r="AG1798" s="170"/>
      <c r="AH1798" s="170"/>
      <c r="AI1798" s="170"/>
      <c r="AJ1798" s="118"/>
      <c r="AK1798" s="118"/>
      <c r="AL1798" s="118"/>
      <c r="AM1798" s="118"/>
      <c r="AN1798" s="118"/>
      <c r="AO1798" s="118"/>
      <c r="AP1798" s="118"/>
      <c r="AQ1798" s="118"/>
      <c r="AR1798" s="118"/>
      <c r="AS1798" s="118"/>
      <c r="AT1798" s="118"/>
      <c r="AU1798" s="118"/>
      <c r="AV1798" s="118"/>
      <c r="AW1798" s="118"/>
      <c r="AX1798" s="118"/>
      <c r="AY1798" s="119">
        <f t="shared" si="4"/>
        <v>0</v>
      </c>
      <c r="AZ1798" s="118"/>
    </row>
    <row r="1799">
      <c r="A1799" s="118"/>
      <c r="B1799" s="118"/>
      <c r="C1799" s="118"/>
      <c r="D1799" s="118"/>
      <c r="E1799" s="118"/>
      <c r="F1799" s="168"/>
      <c r="G1799" s="168"/>
      <c r="H1799" s="169"/>
      <c r="I1799" s="169"/>
      <c r="J1799" s="169"/>
      <c r="K1799" s="169"/>
      <c r="L1799" s="170"/>
      <c r="M1799" s="118"/>
      <c r="N1799" s="168"/>
      <c r="O1799" s="118"/>
      <c r="P1799" s="170"/>
      <c r="Q1799" s="170"/>
      <c r="R1799" s="170"/>
      <c r="S1799" s="118"/>
      <c r="T1799" s="169"/>
      <c r="U1799" s="118"/>
      <c r="V1799" s="118"/>
      <c r="W1799" s="118"/>
      <c r="X1799" s="118"/>
      <c r="Y1799" s="171"/>
      <c r="Z1799" s="172"/>
      <c r="AA1799" s="118"/>
      <c r="AB1799" s="170"/>
      <c r="AC1799" s="170"/>
      <c r="AD1799" s="118"/>
      <c r="AE1799" s="118"/>
      <c r="AF1799" s="118"/>
      <c r="AG1799" s="170"/>
      <c r="AH1799" s="170"/>
      <c r="AI1799" s="170"/>
      <c r="AJ1799" s="118"/>
      <c r="AK1799" s="118"/>
      <c r="AL1799" s="118"/>
      <c r="AM1799" s="118"/>
      <c r="AN1799" s="118"/>
      <c r="AO1799" s="118"/>
      <c r="AP1799" s="118"/>
      <c r="AQ1799" s="118"/>
      <c r="AR1799" s="118"/>
      <c r="AS1799" s="118"/>
      <c r="AT1799" s="118"/>
      <c r="AU1799" s="118"/>
      <c r="AV1799" s="118"/>
      <c r="AW1799" s="118"/>
      <c r="AX1799" s="118"/>
      <c r="AY1799" s="119">
        <f t="shared" si="4"/>
        <v>0</v>
      </c>
      <c r="AZ1799" s="118"/>
    </row>
    <row r="1800">
      <c r="A1800" s="118"/>
      <c r="B1800" s="118"/>
      <c r="C1800" s="118"/>
      <c r="D1800" s="118"/>
      <c r="E1800" s="118"/>
      <c r="F1800" s="168"/>
      <c r="G1800" s="168"/>
      <c r="H1800" s="169"/>
      <c r="I1800" s="169"/>
      <c r="J1800" s="169"/>
      <c r="K1800" s="169"/>
      <c r="L1800" s="170"/>
      <c r="M1800" s="118"/>
      <c r="N1800" s="168"/>
      <c r="O1800" s="118"/>
      <c r="P1800" s="170"/>
      <c r="Q1800" s="170"/>
      <c r="R1800" s="170"/>
      <c r="S1800" s="118"/>
      <c r="T1800" s="169"/>
      <c r="U1800" s="118"/>
      <c r="V1800" s="118"/>
      <c r="W1800" s="118"/>
      <c r="X1800" s="118"/>
      <c r="Y1800" s="171"/>
      <c r="Z1800" s="172"/>
      <c r="AA1800" s="118"/>
      <c r="AB1800" s="170"/>
      <c r="AC1800" s="170"/>
      <c r="AD1800" s="118"/>
      <c r="AE1800" s="118"/>
      <c r="AF1800" s="118"/>
      <c r="AG1800" s="170"/>
      <c r="AH1800" s="170"/>
      <c r="AI1800" s="170"/>
      <c r="AJ1800" s="118"/>
      <c r="AK1800" s="118"/>
      <c r="AL1800" s="118"/>
      <c r="AM1800" s="118"/>
      <c r="AN1800" s="118"/>
      <c r="AO1800" s="118"/>
      <c r="AP1800" s="118"/>
      <c r="AQ1800" s="118"/>
      <c r="AR1800" s="118"/>
      <c r="AS1800" s="118"/>
      <c r="AT1800" s="118"/>
      <c r="AU1800" s="118"/>
      <c r="AV1800" s="118"/>
      <c r="AW1800" s="118"/>
      <c r="AX1800" s="118"/>
      <c r="AY1800" s="119">
        <f t="shared" si="4"/>
        <v>0</v>
      </c>
      <c r="AZ1800" s="118"/>
    </row>
    <row r="1801">
      <c r="A1801" s="118"/>
      <c r="B1801" s="118"/>
      <c r="C1801" s="118"/>
      <c r="D1801" s="118"/>
      <c r="E1801" s="118"/>
      <c r="F1801" s="168"/>
      <c r="G1801" s="168"/>
      <c r="H1801" s="169"/>
      <c r="I1801" s="169"/>
      <c r="J1801" s="169"/>
      <c r="K1801" s="169"/>
      <c r="L1801" s="170"/>
      <c r="M1801" s="118"/>
      <c r="N1801" s="168"/>
      <c r="O1801" s="118"/>
      <c r="P1801" s="170"/>
      <c r="Q1801" s="170"/>
      <c r="R1801" s="170"/>
      <c r="S1801" s="118"/>
      <c r="T1801" s="169"/>
      <c r="U1801" s="118"/>
      <c r="V1801" s="118"/>
      <c r="W1801" s="118"/>
      <c r="X1801" s="118"/>
      <c r="Y1801" s="171"/>
      <c r="Z1801" s="172"/>
      <c r="AA1801" s="118"/>
      <c r="AB1801" s="170"/>
      <c r="AC1801" s="170"/>
      <c r="AD1801" s="118"/>
      <c r="AE1801" s="118"/>
      <c r="AF1801" s="118"/>
      <c r="AG1801" s="170"/>
      <c r="AH1801" s="170"/>
      <c r="AI1801" s="170"/>
      <c r="AJ1801" s="118"/>
      <c r="AK1801" s="118"/>
      <c r="AL1801" s="118"/>
      <c r="AM1801" s="118"/>
      <c r="AN1801" s="118"/>
      <c r="AO1801" s="118"/>
      <c r="AP1801" s="118"/>
      <c r="AQ1801" s="118"/>
      <c r="AR1801" s="118"/>
      <c r="AS1801" s="118"/>
      <c r="AT1801" s="118"/>
      <c r="AU1801" s="118"/>
      <c r="AV1801" s="118"/>
      <c r="AW1801" s="118"/>
      <c r="AX1801" s="118"/>
      <c r="AY1801" s="119">
        <f t="shared" si="4"/>
        <v>0</v>
      </c>
      <c r="AZ1801" s="118"/>
    </row>
    <row r="1802">
      <c r="A1802" s="118"/>
      <c r="B1802" s="118"/>
      <c r="C1802" s="118"/>
      <c r="D1802" s="118"/>
      <c r="E1802" s="118"/>
      <c r="F1802" s="168"/>
      <c r="G1802" s="168"/>
      <c r="H1802" s="169"/>
      <c r="I1802" s="169"/>
      <c r="J1802" s="169"/>
      <c r="K1802" s="169"/>
      <c r="L1802" s="170"/>
      <c r="M1802" s="118"/>
      <c r="N1802" s="168"/>
      <c r="O1802" s="118"/>
      <c r="P1802" s="170"/>
      <c r="Q1802" s="170"/>
      <c r="R1802" s="170"/>
      <c r="S1802" s="118"/>
      <c r="T1802" s="169"/>
      <c r="U1802" s="118"/>
      <c r="V1802" s="118"/>
      <c r="W1802" s="118"/>
      <c r="X1802" s="118"/>
      <c r="Y1802" s="171"/>
      <c r="Z1802" s="172"/>
      <c r="AA1802" s="118"/>
      <c r="AB1802" s="170"/>
      <c r="AC1802" s="170"/>
      <c r="AD1802" s="118"/>
      <c r="AE1802" s="118"/>
      <c r="AF1802" s="118"/>
      <c r="AG1802" s="170"/>
      <c r="AH1802" s="170"/>
      <c r="AI1802" s="170"/>
      <c r="AJ1802" s="118"/>
      <c r="AK1802" s="118"/>
      <c r="AL1802" s="118"/>
      <c r="AM1802" s="118"/>
      <c r="AN1802" s="118"/>
      <c r="AO1802" s="118"/>
      <c r="AP1802" s="118"/>
      <c r="AQ1802" s="118"/>
      <c r="AR1802" s="118"/>
      <c r="AS1802" s="118"/>
      <c r="AT1802" s="118"/>
      <c r="AU1802" s="118"/>
      <c r="AV1802" s="118"/>
      <c r="AW1802" s="118"/>
      <c r="AX1802" s="118"/>
      <c r="AY1802" s="119">
        <f t="shared" si="4"/>
        <v>0</v>
      </c>
      <c r="AZ1802" s="118"/>
    </row>
    <row r="1803">
      <c r="A1803" s="118"/>
      <c r="B1803" s="118"/>
      <c r="C1803" s="118"/>
      <c r="D1803" s="118"/>
      <c r="E1803" s="118"/>
      <c r="F1803" s="168"/>
      <c r="G1803" s="168"/>
      <c r="H1803" s="169"/>
      <c r="I1803" s="169"/>
      <c r="J1803" s="169"/>
      <c r="K1803" s="169"/>
      <c r="L1803" s="170"/>
      <c r="M1803" s="118"/>
      <c r="N1803" s="168"/>
      <c r="O1803" s="118"/>
      <c r="P1803" s="170"/>
      <c r="Q1803" s="170"/>
      <c r="R1803" s="170"/>
      <c r="S1803" s="118"/>
      <c r="T1803" s="169"/>
      <c r="U1803" s="118"/>
      <c r="V1803" s="118"/>
      <c r="W1803" s="118"/>
      <c r="X1803" s="118"/>
      <c r="Y1803" s="171"/>
      <c r="Z1803" s="172"/>
      <c r="AA1803" s="118"/>
      <c r="AB1803" s="170"/>
      <c r="AC1803" s="170"/>
      <c r="AD1803" s="118"/>
      <c r="AE1803" s="118"/>
      <c r="AF1803" s="118"/>
      <c r="AG1803" s="170"/>
      <c r="AH1803" s="170"/>
      <c r="AI1803" s="170"/>
      <c r="AJ1803" s="118"/>
      <c r="AK1803" s="118"/>
      <c r="AL1803" s="118"/>
      <c r="AM1803" s="118"/>
      <c r="AN1803" s="118"/>
      <c r="AO1803" s="118"/>
      <c r="AP1803" s="118"/>
      <c r="AQ1803" s="118"/>
      <c r="AR1803" s="118"/>
      <c r="AS1803" s="118"/>
      <c r="AT1803" s="118"/>
      <c r="AU1803" s="118"/>
      <c r="AV1803" s="118"/>
      <c r="AW1803" s="118"/>
      <c r="AX1803" s="118"/>
      <c r="AY1803" s="119">
        <f t="shared" si="4"/>
        <v>0</v>
      </c>
      <c r="AZ1803" s="118"/>
    </row>
    <row r="1804">
      <c r="A1804" s="118"/>
      <c r="B1804" s="118"/>
      <c r="C1804" s="118"/>
      <c r="D1804" s="118"/>
      <c r="E1804" s="118"/>
      <c r="F1804" s="168"/>
      <c r="G1804" s="168"/>
      <c r="H1804" s="169"/>
      <c r="I1804" s="169"/>
      <c r="J1804" s="169"/>
      <c r="K1804" s="169"/>
      <c r="L1804" s="170"/>
      <c r="M1804" s="118"/>
      <c r="N1804" s="168"/>
      <c r="O1804" s="118"/>
      <c r="P1804" s="170"/>
      <c r="Q1804" s="170"/>
      <c r="R1804" s="170"/>
      <c r="S1804" s="118"/>
      <c r="T1804" s="169"/>
      <c r="U1804" s="118"/>
      <c r="V1804" s="118"/>
      <c r="W1804" s="118"/>
      <c r="X1804" s="118"/>
      <c r="Y1804" s="171"/>
      <c r="Z1804" s="172"/>
      <c r="AA1804" s="118"/>
      <c r="AB1804" s="170"/>
      <c r="AC1804" s="170"/>
      <c r="AD1804" s="118"/>
      <c r="AE1804" s="118"/>
      <c r="AF1804" s="118"/>
      <c r="AG1804" s="170"/>
      <c r="AH1804" s="170"/>
      <c r="AI1804" s="170"/>
      <c r="AJ1804" s="118"/>
      <c r="AK1804" s="118"/>
      <c r="AL1804" s="118"/>
      <c r="AM1804" s="118"/>
      <c r="AN1804" s="118"/>
      <c r="AO1804" s="118"/>
      <c r="AP1804" s="118"/>
      <c r="AQ1804" s="118"/>
      <c r="AR1804" s="118"/>
      <c r="AS1804" s="118"/>
      <c r="AT1804" s="118"/>
      <c r="AU1804" s="118"/>
      <c r="AV1804" s="118"/>
      <c r="AW1804" s="118"/>
      <c r="AX1804" s="118"/>
      <c r="AY1804" s="119">
        <f t="shared" si="4"/>
        <v>0</v>
      </c>
      <c r="AZ1804" s="118"/>
    </row>
    <row r="1805">
      <c r="A1805" s="118"/>
      <c r="B1805" s="118"/>
      <c r="C1805" s="118"/>
      <c r="D1805" s="118"/>
      <c r="E1805" s="118"/>
      <c r="F1805" s="168"/>
      <c r="G1805" s="168"/>
      <c r="H1805" s="169"/>
      <c r="I1805" s="169"/>
      <c r="J1805" s="169"/>
      <c r="K1805" s="169"/>
      <c r="L1805" s="170"/>
      <c r="M1805" s="118"/>
      <c r="N1805" s="168"/>
      <c r="O1805" s="118"/>
      <c r="P1805" s="170"/>
      <c r="Q1805" s="170"/>
      <c r="R1805" s="170"/>
      <c r="S1805" s="118"/>
      <c r="T1805" s="169"/>
      <c r="U1805" s="118"/>
      <c r="V1805" s="118"/>
      <c r="W1805" s="118"/>
      <c r="X1805" s="118"/>
      <c r="Y1805" s="171"/>
      <c r="Z1805" s="172"/>
      <c r="AA1805" s="118"/>
      <c r="AB1805" s="170"/>
      <c r="AC1805" s="170"/>
      <c r="AD1805" s="118"/>
      <c r="AE1805" s="118"/>
      <c r="AF1805" s="118"/>
      <c r="AG1805" s="170"/>
      <c r="AH1805" s="170"/>
      <c r="AI1805" s="170"/>
      <c r="AJ1805" s="118"/>
      <c r="AK1805" s="118"/>
      <c r="AL1805" s="118"/>
      <c r="AM1805" s="118"/>
      <c r="AN1805" s="118"/>
      <c r="AO1805" s="118"/>
      <c r="AP1805" s="118"/>
      <c r="AQ1805" s="118"/>
      <c r="AR1805" s="118"/>
      <c r="AS1805" s="118"/>
      <c r="AT1805" s="118"/>
      <c r="AU1805" s="118"/>
      <c r="AV1805" s="118"/>
      <c r="AW1805" s="118"/>
      <c r="AX1805" s="118"/>
      <c r="AY1805" s="119">
        <f t="shared" si="4"/>
        <v>0</v>
      </c>
      <c r="AZ1805" s="118"/>
    </row>
    <row r="1806">
      <c r="A1806" s="118"/>
      <c r="B1806" s="118"/>
      <c r="C1806" s="118"/>
      <c r="D1806" s="118"/>
      <c r="E1806" s="118"/>
      <c r="F1806" s="168"/>
      <c r="G1806" s="168"/>
      <c r="H1806" s="169"/>
      <c r="I1806" s="169"/>
      <c r="J1806" s="169"/>
      <c r="K1806" s="169"/>
      <c r="L1806" s="170"/>
      <c r="M1806" s="118"/>
      <c r="N1806" s="168"/>
      <c r="O1806" s="118"/>
      <c r="P1806" s="170"/>
      <c r="Q1806" s="170"/>
      <c r="R1806" s="170"/>
      <c r="S1806" s="118"/>
      <c r="T1806" s="169"/>
      <c r="U1806" s="118"/>
      <c r="V1806" s="118"/>
      <c r="W1806" s="118"/>
      <c r="X1806" s="118"/>
      <c r="Y1806" s="171"/>
      <c r="Z1806" s="172"/>
      <c r="AA1806" s="118"/>
      <c r="AB1806" s="170"/>
      <c r="AC1806" s="170"/>
      <c r="AD1806" s="118"/>
      <c r="AE1806" s="118"/>
      <c r="AF1806" s="118"/>
      <c r="AG1806" s="170"/>
      <c r="AH1806" s="170"/>
      <c r="AI1806" s="170"/>
      <c r="AJ1806" s="118"/>
      <c r="AK1806" s="118"/>
      <c r="AL1806" s="118"/>
      <c r="AM1806" s="118"/>
      <c r="AN1806" s="118"/>
      <c r="AO1806" s="118"/>
      <c r="AP1806" s="118"/>
      <c r="AQ1806" s="118"/>
      <c r="AR1806" s="118"/>
      <c r="AS1806" s="118"/>
      <c r="AT1806" s="118"/>
      <c r="AU1806" s="118"/>
      <c r="AV1806" s="118"/>
      <c r="AW1806" s="118"/>
      <c r="AX1806" s="118"/>
      <c r="AY1806" s="119">
        <f t="shared" si="4"/>
        <v>0</v>
      </c>
      <c r="AZ1806" s="118"/>
    </row>
    <row r="1807">
      <c r="A1807" s="118"/>
      <c r="B1807" s="118"/>
      <c r="C1807" s="118"/>
      <c r="D1807" s="118"/>
      <c r="E1807" s="118"/>
      <c r="F1807" s="168"/>
      <c r="G1807" s="168"/>
      <c r="H1807" s="169"/>
      <c r="I1807" s="169"/>
      <c r="J1807" s="169"/>
      <c r="K1807" s="169"/>
      <c r="L1807" s="170"/>
      <c r="M1807" s="118"/>
      <c r="N1807" s="168"/>
      <c r="O1807" s="118"/>
      <c r="P1807" s="170"/>
      <c r="Q1807" s="170"/>
      <c r="R1807" s="170"/>
      <c r="S1807" s="118"/>
      <c r="T1807" s="169"/>
      <c r="U1807" s="118"/>
      <c r="V1807" s="118"/>
      <c r="W1807" s="118"/>
      <c r="X1807" s="118"/>
      <c r="Y1807" s="171"/>
      <c r="Z1807" s="172"/>
      <c r="AA1807" s="118"/>
      <c r="AB1807" s="170"/>
      <c r="AC1807" s="170"/>
      <c r="AD1807" s="118"/>
      <c r="AE1807" s="118"/>
      <c r="AF1807" s="118"/>
      <c r="AG1807" s="170"/>
      <c r="AH1807" s="170"/>
      <c r="AI1807" s="170"/>
      <c r="AJ1807" s="118"/>
      <c r="AK1807" s="118"/>
      <c r="AL1807" s="118"/>
      <c r="AM1807" s="118"/>
      <c r="AN1807" s="118"/>
      <c r="AO1807" s="118"/>
      <c r="AP1807" s="118"/>
      <c r="AQ1807" s="118"/>
      <c r="AR1807" s="118"/>
      <c r="AS1807" s="118"/>
      <c r="AT1807" s="118"/>
      <c r="AU1807" s="118"/>
      <c r="AV1807" s="118"/>
      <c r="AW1807" s="118"/>
      <c r="AX1807" s="118"/>
      <c r="AY1807" s="119">
        <f t="shared" si="4"/>
        <v>0</v>
      </c>
      <c r="AZ1807" s="118"/>
    </row>
    <row r="1808">
      <c r="A1808" s="118"/>
      <c r="B1808" s="118"/>
      <c r="C1808" s="118"/>
      <c r="D1808" s="118"/>
      <c r="E1808" s="118"/>
      <c r="F1808" s="168"/>
      <c r="G1808" s="168"/>
      <c r="H1808" s="169"/>
      <c r="I1808" s="169"/>
      <c r="J1808" s="169"/>
      <c r="K1808" s="169"/>
      <c r="L1808" s="170"/>
      <c r="M1808" s="118"/>
      <c r="N1808" s="168"/>
      <c r="O1808" s="118"/>
      <c r="P1808" s="170"/>
      <c r="Q1808" s="170"/>
      <c r="R1808" s="170"/>
      <c r="S1808" s="118"/>
      <c r="T1808" s="169"/>
      <c r="U1808" s="118"/>
      <c r="V1808" s="118"/>
      <c r="W1808" s="118"/>
      <c r="X1808" s="118"/>
      <c r="Y1808" s="171"/>
      <c r="Z1808" s="172"/>
      <c r="AA1808" s="118"/>
      <c r="AB1808" s="170"/>
      <c r="AC1808" s="170"/>
      <c r="AD1808" s="118"/>
      <c r="AE1808" s="118"/>
      <c r="AF1808" s="118"/>
      <c r="AG1808" s="170"/>
      <c r="AH1808" s="170"/>
      <c r="AI1808" s="170"/>
      <c r="AJ1808" s="118"/>
      <c r="AK1808" s="118"/>
      <c r="AL1808" s="118"/>
      <c r="AM1808" s="118"/>
      <c r="AN1808" s="118"/>
      <c r="AO1808" s="118"/>
      <c r="AP1808" s="118"/>
      <c r="AQ1808" s="118"/>
      <c r="AR1808" s="118"/>
      <c r="AS1808" s="118"/>
      <c r="AT1808" s="118"/>
      <c r="AU1808" s="118"/>
      <c r="AV1808" s="118"/>
      <c r="AW1808" s="118"/>
      <c r="AX1808" s="118"/>
      <c r="AY1808" s="119">
        <f t="shared" si="4"/>
        <v>0</v>
      </c>
      <c r="AZ1808" s="118"/>
    </row>
    <row r="1809">
      <c r="A1809" s="118"/>
      <c r="B1809" s="118"/>
      <c r="C1809" s="118"/>
      <c r="D1809" s="118"/>
      <c r="E1809" s="118"/>
      <c r="F1809" s="168"/>
      <c r="G1809" s="168"/>
      <c r="H1809" s="169"/>
      <c r="I1809" s="169"/>
      <c r="J1809" s="169"/>
      <c r="K1809" s="169"/>
      <c r="L1809" s="170"/>
      <c r="M1809" s="118"/>
      <c r="N1809" s="168"/>
      <c r="O1809" s="118"/>
      <c r="P1809" s="170"/>
      <c r="Q1809" s="170"/>
      <c r="R1809" s="170"/>
      <c r="S1809" s="118"/>
      <c r="T1809" s="169"/>
      <c r="U1809" s="118"/>
      <c r="V1809" s="118"/>
      <c r="W1809" s="118"/>
      <c r="X1809" s="118"/>
      <c r="Y1809" s="171"/>
      <c r="Z1809" s="172"/>
      <c r="AA1809" s="118"/>
      <c r="AB1809" s="170"/>
      <c r="AC1809" s="170"/>
      <c r="AD1809" s="118"/>
      <c r="AE1809" s="118"/>
      <c r="AF1809" s="118"/>
      <c r="AG1809" s="170"/>
      <c r="AH1809" s="170"/>
      <c r="AI1809" s="170"/>
      <c r="AJ1809" s="118"/>
      <c r="AK1809" s="118"/>
      <c r="AL1809" s="118"/>
      <c r="AM1809" s="118"/>
      <c r="AN1809" s="118"/>
      <c r="AO1809" s="118"/>
      <c r="AP1809" s="118"/>
      <c r="AQ1809" s="118"/>
      <c r="AR1809" s="118"/>
      <c r="AS1809" s="118"/>
      <c r="AT1809" s="118"/>
      <c r="AU1809" s="118"/>
      <c r="AV1809" s="118"/>
      <c r="AW1809" s="118"/>
      <c r="AX1809" s="118"/>
      <c r="AY1809" s="119">
        <f t="shared" si="4"/>
        <v>0</v>
      </c>
      <c r="AZ1809" s="118"/>
    </row>
    <row r="1810">
      <c r="A1810" s="118"/>
      <c r="B1810" s="118"/>
      <c r="C1810" s="118"/>
      <c r="D1810" s="118"/>
      <c r="E1810" s="118"/>
      <c r="F1810" s="168"/>
      <c r="G1810" s="168"/>
      <c r="H1810" s="169"/>
      <c r="I1810" s="169"/>
      <c r="J1810" s="169"/>
      <c r="K1810" s="169"/>
      <c r="L1810" s="170"/>
      <c r="M1810" s="118"/>
      <c r="N1810" s="168"/>
      <c r="O1810" s="118"/>
      <c r="P1810" s="170"/>
      <c r="Q1810" s="170"/>
      <c r="R1810" s="170"/>
      <c r="S1810" s="118"/>
      <c r="T1810" s="169"/>
      <c r="U1810" s="118"/>
      <c r="V1810" s="118"/>
      <c r="W1810" s="118"/>
      <c r="X1810" s="118"/>
      <c r="Y1810" s="171"/>
      <c r="Z1810" s="172"/>
      <c r="AA1810" s="118"/>
      <c r="AB1810" s="170"/>
      <c r="AC1810" s="170"/>
      <c r="AD1810" s="118"/>
      <c r="AE1810" s="118"/>
      <c r="AF1810" s="118"/>
      <c r="AG1810" s="170"/>
      <c r="AH1810" s="170"/>
      <c r="AI1810" s="170"/>
      <c r="AJ1810" s="118"/>
      <c r="AK1810" s="118"/>
      <c r="AL1810" s="118"/>
      <c r="AM1810" s="118"/>
      <c r="AN1810" s="118"/>
      <c r="AO1810" s="118"/>
      <c r="AP1810" s="118"/>
      <c r="AQ1810" s="118"/>
      <c r="AR1810" s="118"/>
      <c r="AS1810" s="118"/>
      <c r="AT1810" s="118"/>
      <c r="AU1810" s="118"/>
      <c r="AV1810" s="118"/>
      <c r="AW1810" s="118"/>
      <c r="AX1810" s="118"/>
      <c r="AY1810" s="119">
        <f t="shared" si="4"/>
        <v>0</v>
      </c>
      <c r="AZ1810" s="118"/>
    </row>
    <row r="1811">
      <c r="A1811" s="118"/>
      <c r="B1811" s="118"/>
      <c r="C1811" s="118"/>
      <c r="D1811" s="118"/>
      <c r="E1811" s="118"/>
      <c r="F1811" s="168"/>
      <c r="G1811" s="168"/>
      <c r="H1811" s="169"/>
      <c r="I1811" s="169"/>
      <c r="J1811" s="169"/>
      <c r="K1811" s="169"/>
      <c r="L1811" s="170"/>
      <c r="M1811" s="118"/>
      <c r="N1811" s="168"/>
      <c r="O1811" s="118"/>
      <c r="P1811" s="170"/>
      <c r="Q1811" s="170"/>
      <c r="R1811" s="170"/>
      <c r="S1811" s="118"/>
      <c r="T1811" s="169"/>
      <c r="U1811" s="118"/>
      <c r="V1811" s="118"/>
      <c r="W1811" s="118"/>
      <c r="X1811" s="118"/>
      <c r="Y1811" s="171"/>
      <c r="Z1811" s="172"/>
      <c r="AA1811" s="118"/>
      <c r="AB1811" s="170"/>
      <c r="AC1811" s="170"/>
      <c r="AD1811" s="118"/>
      <c r="AE1811" s="118"/>
      <c r="AF1811" s="118"/>
      <c r="AG1811" s="170"/>
      <c r="AH1811" s="170"/>
      <c r="AI1811" s="170"/>
      <c r="AJ1811" s="118"/>
      <c r="AK1811" s="118"/>
      <c r="AL1811" s="118"/>
      <c r="AM1811" s="118"/>
      <c r="AN1811" s="118"/>
      <c r="AO1811" s="118"/>
      <c r="AP1811" s="118"/>
      <c r="AQ1811" s="118"/>
      <c r="AR1811" s="118"/>
      <c r="AS1811" s="118"/>
      <c r="AT1811" s="118"/>
      <c r="AU1811" s="118"/>
      <c r="AV1811" s="118"/>
      <c r="AW1811" s="118"/>
      <c r="AX1811" s="118"/>
      <c r="AY1811" s="119">
        <f t="shared" si="4"/>
        <v>0</v>
      </c>
      <c r="AZ1811" s="118"/>
    </row>
    <row r="1812">
      <c r="A1812" s="118"/>
      <c r="B1812" s="118"/>
      <c r="C1812" s="118"/>
      <c r="D1812" s="118"/>
      <c r="E1812" s="118"/>
      <c r="F1812" s="168"/>
      <c r="G1812" s="168"/>
      <c r="H1812" s="169"/>
      <c r="I1812" s="169"/>
      <c r="J1812" s="169"/>
      <c r="K1812" s="169"/>
      <c r="L1812" s="170"/>
      <c r="M1812" s="118"/>
      <c r="N1812" s="168"/>
      <c r="O1812" s="118"/>
      <c r="P1812" s="170"/>
      <c r="Q1812" s="170"/>
      <c r="R1812" s="170"/>
      <c r="S1812" s="118"/>
      <c r="T1812" s="169"/>
      <c r="U1812" s="118"/>
      <c r="V1812" s="118"/>
      <c r="W1812" s="118"/>
      <c r="X1812" s="118"/>
      <c r="Y1812" s="171"/>
      <c r="Z1812" s="172"/>
      <c r="AA1812" s="118"/>
      <c r="AB1812" s="170"/>
      <c r="AC1812" s="170"/>
      <c r="AD1812" s="118"/>
      <c r="AE1812" s="118"/>
      <c r="AF1812" s="118"/>
      <c r="AG1812" s="170"/>
      <c r="AH1812" s="170"/>
      <c r="AI1812" s="170"/>
      <c r="AJ1812" s="118"/>
      <c r="AK1812" s="118"/>
      <c r="AL1812" s="118"/>
      <c r="AM1812" s="118"/>
      <c r="AN1812" s="118"/>
      <c r="AO1812" s="118"/>
      <c r="AP1812" s="118"/>
      <c r="AQ1812" s="118"/>
      <c r="AR1812" s="118"/>
      <c r="AS1812" s="118"/>
      <c r="AT1812" s="118"/>
      <c r="AU1812" s="118"/>
      <c r="AV1812" s="118"/>
      <c r="AW1812" s="118"/>
      <c r="AX1812" s="118"/>
      <c r="AY1812" s="119">
        <f t="shared" si="4"/>
        <v>0</v>
      </c>
      <c r="AZ1812" s="118"/>
    </row>
    <row r="1813">
      <c r="A1813" s="118"/>
      <c r="B1813" s="118"/>
      <c r="C1813" s="118"/>
      <c r="D1813" s="118"/>
      <c r="E1813" s="118"/>
      <c r="F1813" s="168"/>
      <c r="G1813" s="168"/>
      <c r="H1813" s="169"/>
      <c r="I1813" s="169"/>
      <c r="J1813" s="169"/>
      <c r="K1813" s="169"/>
      <c r="L1813" s="170"/>
      <c r="M1813" s="118"/>
      <c r="N1813" s="168"/>
      <c r="O1813" s="118"/>
      <c r="P1813" s="170"/>
      <c r="Q1813" s="170"/>
      <c r="R1813" s="170"/>
      <c r="S1813" s="118"/>
      <c r="T1813" s="169"/>
      <c r="U1813" s="118"/>
      <c r="V1813" s="118"/>
      <c r="W1813" s="118"/>
      <c r="X1813" s="118"/>
      <c r="Y1813" s="171"/>
      <c r="Z1813" s="172"/>
      <c r="AA1813" s="118"/>
      <c r="AB1813" s="170"/>
      <c r="AC1813" s="170"/>
      <c r="AD1813" s="118"/>
      <c r="AE1813" s="118"/>
      <c r="AF1813" s="118"/>
      <c r="AG1813" s="170"/>
      <c r="AH1813" s="170"/>
      <c r="AI1813" s="170"/>
      <c r="AJ1813" s="118"/>
      <c r="AK1813" s="118"/>
      <c r="AL1813" s="118"/>
      <c r="AM1813" s="118"/>
      <c r="AN1813" s="118"/>
      <c r="AO1813" s="118"/>
      <c r="AP1813" s="118"/>
      <c r="AQ1813" s="118"/>
      <c r="AR1813" s="118"/>
      <c r="AS1813" s="118"/>
      <c r="AT1813" s="118"/>
      <c r="AU1813" s="118"/>
      <c r="AV1813" s="118"/>
      <c r="AW1813" s="118"/>
      <c r="AX1813" s="118"/>
      <c r="AY1813" s="119">
        <f t="shared" si="4"/>
        <v>0</v>
      </c>
      <c r="AZ1813" s="118"/>
    </row>
    <row r="1814">
      <c r="A1814" s="118"/>
      <c r="B1814" s="118"/>
      <c r="C1814" s="118"/>
      <c r="D1814" s="118"/>
      <c r="E1814" s="118"/>
      <c r="F1814" s="168"/>
      <c r="G1814" s="168"/>
      <c r="H1814" s="169"/>
      <c r="I1814" s="169"/>
      <c r="J1814" s="169"/>
      <c r="K1814" s="169"/>
      <c r="L1814" s="170"/>
      <c r="M1814" s="118"/>
      <c r="N1814" s="168"/>
      <c r="O1814" s="118"/>
      <c r="P1814" s="170"/>
      <c r="Q1814" s="170"/>
      <c r="R1814" s="170"/>
      <c r="S1814" s="118"/>
      <c r="T1814" s="169"/>
      <c r="U1814" s="118"/>
      <c r="V1814" s="118"/>
      <c r="W1814" s="118"/>
      <c r="X1814" s="118"/>
      <c r="Y1814" s="171"/>
      <c r="Z1814" s="172"/>
      <c r="AA1814" s="118"/>
      <c r="AB1814" s="170"/>
      <c r="AC1814" s="170"/>
      <c r="AD1814" s="118"/>
      <c r="AE1814" s="118"/>
      <c r="AF1814" s="118"/>
      <c r="AG1814" s="170"/>
      <c r="AH1814" s="170"/>
      <c r="AI1814" s="170"/>
      <c r="AJ1814" s="118"/>
      <c r="AK1814" s="118"/>
      <c r="AL1814" s="118"/>
      <c r="AM1814" s="118"/>
      <c r="AN1814" s="118"/>
      <c r="AO1814" s="118"/>
      <c r="AP1814" s="118"/>
      <c r="AQ1814" s="118"/>
      <c r="AR1814" s="118"/>
      <c r="AS1814" s="118"/>
      <c r="AT1814" s="118"/>
      <c r="AU1814" s="118"/>
      <c r="AV1814" s="118"/>
      <c r="AW1814" s="118"/>
      <c r="AX1814" s="118"/>
      <c r="AY1814" s="119">
        <f t="shared" si="4"/>
        <v>0</v>
      </c>
      <c r="AZ1814" s="118"/>
    </row>
    <row r="1815">
      <c r="A1815" s="118"/>
      <c r="B1815" s="118"/>
      <c r="C1815" s="118"/>
      <c r="D1815" s="118"/>
      <c r="E1815" s="118"/>
      <c r="F1815" s="168"/>
      <c r="G1815" s="168"/>
      <c r="H1815" s="169"/>
      <c r="I1815" s="169"/>
      <c r="J1815" s="169"/>
      <c r="K1815" s="169"/>
      <c r="L1815" s="170"/>
      <c r="M1815" s="118"/>
      <c r="N1815" s="168"/>
      <c r="O1815" s="118"/>
      <c r="P1815" s="170"/>
      <c r="Q1815" s="170"/>
      <c r="R1815" s="170"/>
      <c r="S1815" s="118"/>
      <c r="T1815" s="169"/>
      <c r="U1815" s="118"/>
      <c r="V1815" s="118"/>
      <c r="W1815" s="118"/>
      <c r="X1815" s="118"/>
      <c r="Y1815" s="171"/>
      <c r="Z1815" s="172"/>
      <c r="AA1815" s="118"/>
      <c r="AB1815" s="170"/>
      <c r="AC1815" s="170"/>
      <c r="AD1815" s="118"/>
      <c r="AE1815" s="118"/>
      <c r="AF1815" s="118"/>
      <c r="AG1815" s="170"/>
      <c r="AH1815" s="170"/>
      <c r="AI1815" s="170"/>
      <c r="AJ1815" s="118"/>
      <c r="AK1815" s="118"/>
      <c r="AL1815" s="118"/>
      <c r="AM1815" s="118"/>
      <c r="AN1815" s="118"/>
      <c r="AO1815" s="118"/>
      <c r="AP1815" s="118"/>
      <c r="AQ1815" s="118"/>
      <c r="AR1815" s="118"/>
      <c r="AS1815" s="118"/>
      <c r="AT1815" s="118"/>
      <c r="AU1815" s="118"/>
      <c r="AV1815" s="118"/>
      <c r="AW1815" s="118"/>
      <c r="AX1815" s="118"/>
      <c r="AY1815" s="119">
        <f t="shared" si="4"/>
        <v>0</v>
      </c>
      <c r="AZ1815" s="118"/>
    </row>
    <row r="1816">
      <c r="A1816" s="118"/>
      <c r="B1816" s="118"/>
      <c r="C1816" s="118"/>
      <c r="D1816" s="118"/>
      <c r="E1816" s="118"/>
      <c r="F1816" s="168"/>
      <c r="G1816" s="168"/>
      <c r="H1816" s="169"/>
      <c r="I1816" s="169"/>
      <c r="J1816" s="169"/>
      <c r="K1816" s="169"/>
      <c r="L1816" s="170"/>
      <c r="M1816" s="118"/>
      <c r="N1816" s="168"/>
      <c r="O1816" s="118"/>
      <c r="P1816" s="170"/>
      <c r="Q1816" s="170"/>
      <c r="R1816" s="170"/>
      <c r="S1816" s="118"/>
      <c r="T1816" s="169"/>
      <c r="U1816" s="118"/>
      <c r="V1816" s="118"/>
      <c r="W1816" s="118"/>
      <c r="X1816" s="118"/>
      <c r="Y1816" s="171"/>
      <c r="Z1816" s="172"/>
      <c r="AA1816" s="118"/>
      <c r="AB1816" s="170"/>
      <c r="AC1816" s="170"/>
      <c r="AD1816" s="118"/>
      <c r="AE1816" s="118"/>
      <c r="AF1816" s="118"/>
      <c r="AG1816" s="170"/>
      <c r="AH1816" s="170"/>
      <c r="AI1816" s="170"/>
      <c r="AJ1816" s="118"/>
      <c r="AK1816" s="118"/>
      <c r="AL1816" s="118"/>
      <c r="AM1816" s="118"/>
      <c r="AN1816" s="118"/>
      <c r="AO1816" s="118"/>
      <c r="AP1816" s="118"/>
      <c r="AQ1816" s="118"/>
      <c r="AR1816" s="118"/>
      <c r="AS1816" s="118"/>
      <c r="AT1816" s="118"/>
      <c r="AU1816" s="118"/>
      <c r="AV1816" s="118"/>
      <c r="AW1816" s="118"/>
      <c r="AX1816" s="118"/>
      <c r="AY1816" s="119">
        <f t="shared" si="4"/>
        <v>0</v>
      </c>
      <c r="AZ1816" s="118"/>
    </row>
    <row r="1817">
      <c r="A1817" s="118"/>
      <c r="B1817" s="118"/>
      <c r="C1817" s="118"/>
      <c r="D1817" s="118"/>
      <c r="E1817" s="118"/>
      <c r="F1817" s="168"/>
      <c r="G1817" s="168"/>
      <c r="H1817" s="169"/>
      <c r="I1817" s="169"/>
      <c r="J1817" s="169"/>
      <c r="K1817" s="169"/>
      <c r="L1817" s="170"/>
      <c r="M1817" s="118"/>
      <c r="N1817" s="168"/>
      <c r="O1817" s="118"/>
      <c r="P1817" s="170"/>
      <c r="Q1817" s="170"/>
      <c r="R1817" s="170"/>
      <c r="S1817" s="118"/>
      <c r="T1817" s="169"/>
      <c r="U1817" s="118"/>
      <c r="V1817" s="118"/>
      <c r="W1817" s="118"/>
      <c r="X1817" s="118"/>
      <c r="Y1817" s="171"/>
      <c r="Z1817" s="172"/>
      <c r="AA1817" s="118"/>
      <c r="AB1817" s="170"/>
      <c r="AC1817" s="170"/>
      <c r="AD1817" s="118"/>
      <c r="AE1817" s="118"/>
      <c r="AF1817" s="118"/>
      <c r="AG1817" s="170"/>
      <c r="AH1817" s="170"/>
      <c r="AI1817" s="170"/>
      <c r="AJ1817" s="118"/>
      <c r="AK1817" s="118"/>
      <c r="AL1817" s="118"/>
      <c r="AM1817" s="118"/>
      <c r="AN1817" s="118"/>
      <c r="AO1817" s="118"/>
      <c r="AP1817" s="118"/>
      <c r="AQ1817" s="118"/>
      <c r="AR1817" s="118"/>
      <c r="AS1817" s="118"/>
      <c r="AT1817" s="118"/>
      <c r="AU1817" s="118"/>
      <c r="AV1817" s="118"/>
      <c r="AW1817" s="118"/>
      <c r="AX1817" s="118"/>
      <c r="AY1817" s="119">
        <f t="shared" si="4"/>
        <v>0</v>
      </c>
      <c r="AZ1817" s="118"/>
    </row>
    <row r="1818">
      <c r="A1818" s="118"/>
      <c r="B1818" s="118"/>
      <c r="C1818" s="118"/>
      <c r="D1818" s="118"/>
      <c r="E1818" s="118"/>
      <c r="F1818" s="168"/>
      <c r="G1818" s="168"/>
      <c r="H1818" s="169"/>
      <c r="I1818" s="169"/>
      <c r="J1818" s="169"/>
      <c r="K1818" s="169"/>
      <c r="L1818" s="170"/>
      <c r="M1818" s="118"/>
      <c r="N1818" s="168"/>
      <c r="O1818" s="118"/>
      <c r="P1818" s="170"/>
      <c r="Q1818" s="170"/>
      <c r="R1818" s="170"/>
      <c r="S1818" s="118"/>
      <c r="T1818" s="169"/>
      <c r="U1818" s="118"/>
      <c r="V1818" s="118"/>
      <c r="W1818" s="118"/>
      <c r="X1818" s="118"/>
      <c r="Y1818" s="171"/>
      <c r="Z1818" s="172"/>
      <c r="AA1818" s="118"/>
      <c r="AB1818" s="170"/>
      <c r="AC1818" s="170"/>
      <c r="AD1818" s="118"/>
      <c r="AE1818" s="118"/>
      <c r="AF1818" s="118"/>
      <c r="AG1818" s="170"/>
      <c r="AH1818" s="170"/>
      <c r="AI1818" s="170"/>
      <c r="AJ1818" s="118"/>
      <c r="AK1818" s="118"/>
      <c r="AL1818" s="118"/>
      <c r="AM1818" s="118"/>
      <c r="AN1818" s="118"/>
      <c r="AO1818" s="118"/>
      <c r="AP1818" s="118"/>
      <c r="AQ1818" s="118"/>
      <c r="AR1818" s="118"/>
      <c r="AS1818" s="118"/>
      <c r="AT1818" s="118"/>
      <c r="AU1818" s="118"/>
      <c r="AV1818" s="118"/>
      <c r="AW1818" s="118"/>
      <c r="AX1818" s="118"/>
      <c r="AY1818" s="119">
        <f t="shared" si="4"/>
        <v>0</v>
      </c>
      <c r="AZ1818" s="118"/>
    </row>
    <row r="1819">
      <c r="A1819" s="118"/>
      <c r="B1819" s="118"/>
      <c r="C1819" s="118"/>
      <c r="D1819" s="118"/>
      <c r="E1819" s="118"/>
      <c r="F1819" s="168"/>
      <c r="G1819" s="168"/>
      <c r="H1819" s="169"/>
      <c r="I1819" s="169"/>
      <c r="J1819" s="169"/>
      <c r="K1819" s="169"/>
      <c r="L1819" s="170"/>
      <c r="M1819" s="118"/>
      <c r="N1819" s="168"/>
      <c r="O1819" s="118"/>
      <c r="P1819" s="170"/>
      <c r="Q1819" s="170"/>
      <c r="R1819" s="170"/>
      <c r="S1819" s="118"/>
      <c r="T1819" s="169"/>
      <c r="U1819" s="118"/>
      <c r="V1819" s="118"/>
      <c r="W1819" s="118"/>
      <c r="X1819" s="118"/>
      <c r="Y1819" s="171"/>
      <c r="Z1819" s="172"/>
      <c r="AA1819" s="118"/>
      <c r="AB1819" s="170"/>
      <c r="AC1819" s="170"/>
      <c r="AD1819" s="118"/>
      <c r="AE1819" s="118"/>
      <c r="AF1819" s="118"/>
      <c r="AG1819" s="170"/>
      <c r="AH1819" s="170"/>
      <c r="AI1819" s="170"/>
      <c r="AJ1819" s="118"/>
      <c r="AK1819" s="118"/>
      <c r="AL1819" s="118"/>
      <c r="AM1819" s="118"/>
      <c r="AN1819" s="118"/>
      <c r="AO1819" s="118"/>
      <c r="AP1819" s="118"/>
      <c r="AQ1819" s="118"/>
      <c r="AR1819" s="118"/>
      <c r="AS1819" s="118"/>
      <c r="AT1819" s="118"/>
      <c r="AU1819" s="118"/>
      <c r="AV1819" s="118"/>
      <c r="AW1819" s="118"/>
      <c r="AX1819" s="118"/>
      <c r="AY1819" s="119">
        <f t="shared" si="4"/>
        <v>0</v>
      </c>
      <c r="AZ1819" s="118"/>
    </row>
    <row r="1820">
      <c r="A1820" s="118"/>
      <c r="B1820" s="118"/>
      <c r="C1820" s="118"/>
      <c r="D1820" s="118"/>
      <c r="E1820" s="118"/>
      <c r="F1820" s="168"/>
      <c r="G1820" s="168"/>
      <c r="H1820" s="169"/>
      <c r="I1820" s="169"/>
      <c r="J1820" s="169"/>
      <c r="K1820" s="169"/>
      <c r="L1820" s="170"/>
      <c r="M1820" s="118"/>
      <c r="N1820" s="168"/>
      <c r="O1820" s="118"/>
      <c r="P1820" s="170"/>
      <c r="Q1820" s="170"/>
      <c r="R1820" s="170"/>
      <c r="S1820" s="118"/>
      <c r="T1820" s="169"/>
      <c r="U1820" s="118"/>
      <c r="V1820" s="118"/>
      <c r="W1820" s="118"/>
      <c r="X1820" s="118"/>
      <c r="Y1820" s="171"/>
      <c r="Z1820" s="172"/>
      <c r="AA1820" s="118"/>
      <c r="AB1820" s="170"/>
      <c r="AC1820" s="170"/>
      <c r="AD1820" s="118"/>
      <c r="AE1820" s="118"/>
      <c r="AF1820" s="118"/>
      <c r="AG1820" s="170"/>
      <c r="AH1820" s="170"/>
      <c r="AI1820" s="170"/>
      <c r="AJ1820" s="118"/>
      <c r="AK1820" s="118"/>
      <c r="AL1820" s="118"/>
      <c r="AM1820" s="118"/>
      <c r="AN1820" s="118"/>
      <c r="AO1820" s="118"/>
      <c r="AP1820" s="118"/>
      <c r="AQ1820" s="118"/>
      <c r="AR1820" s="118"/>
      <c r="AS1820" s="118"/>
      <c r="AT1820" s="118"/>
      <c r="AU1820" s="118"/>
      <c r="AV1820" s="118"/>
      <c r="AW1820" s="118"/>
      <c r="AX1820" s="118"/>
      <c r="AY1820" s="119">
        <f t="shared" si="4"/>
        <v>0</v>
      </c>
      <c r="AZ1820" s="118"/>
    </row>
    <row r="1821">
      <c r="A1821" s="118"/>
      <c r="B1821" s="118"/>
      <c r="C1821" s="118"/>
      <c r="D1821" s="118"/>
      <c r="E1821" s="118"/>
      <c r="F1821" s="168"/>
      <c r="G1821" s="168"/>
      <c r="H1821" s="169"/>
      <c r="I1821" s="169"/>
      <c r="J1821" s="169"/>
      <c r="K1821" s="169"/>
      <c r="L1821" s="170"/>
      <c r="M1821" s="118"/>
      <c r="N1821" s="168"/>
      <c r="O1821" s="118"/>
      <c r="P1821" s="170"/>
      <c r="Q1821" s="170"/>
      <c r="R1821" s="170"/>
      <c r="S1821" s="118"/>
      <c r="T1821" s="169"/>
      <c r="U1821" s="118"/>
      <c r="V1821" s="118"/>
      <c r="W1821" s="118"/>
      <c r="X1821" s="118"/>
      <c r="Y1821" s="171"/>
      <c r="Z1821" s="172"/>
      <c r="AA1821" s="118"/>
      <c r="AB1821" s="170"/>
      <c r="AC1821" s="170"/>
      <c r="AD1821" s="118"/>
      <c r="AE1821" s="118"/>
      <c r="AF1821" s="118"/>
      <c r="AG1821" s="170"/>
      <c r="AH1821" s="170"/>
      <c r="AI1821" s="170"/>
      <c r="AJ1821" s="118"/>
      <c r="AK1821" s="118"/>
      <c r="AL1821" s="118"/>
      <c r="AM1821" s="118"/>
      <c r="AN1821" s="118"/>
      <c r="AO1821" s="118"/>
      <c r="AP1821" s="118"/>
      <c r="AQ1821" s="118"/>
      <c r="AR1821" s="118"/>
      <c r="AS1821" s="118"/>
      <c r="AT1821" s="118"/>
      <c r="AU1821" s="118"/>
      <c r="AV1821" s="118"/>
      <c r="AW1821" s="118"/>
      <c r="AX1821" s="118"/>
      <c r="AY1821" s="119">
        <f t="shared" si="4"/>
        <v>0</v>
      </c>
      <c r="AZ1821" s="118"/>
    </row>
    <row r="1822">
      <c r="A1822" s="118"/>
      <c r="B1822" s="118"/>
      <c r="C1822" s="118"/>
      <c r="D1822" s="118"/>
      <c r="E1822" s="118"/>
      <c r="F1822" s="168"/>
      <c r="G1822" s="168"/>
      <c r="H1822" s="169"/>
      <c r="I1822" s="169"/>
      <c r="J1822" s="169"/>
      <c r="K1822" s="169"/>
      <c r="L1822" s="170"/>
      <c r="M1822" s="118"/>
      <c r="N1822" s="168"/>
      <c r="O1822" s="118"/>
      <c r="P1822" s="170"/>
      <c r="Q1822" s="170"/>
      <c r="R1822" s="170"/>
      <c r="S1822" s="118"/>
      <c r="T1822" s="169"/>
      <c r="U1822" s="118"/>
      <c r="V1822" s="118"/>
      <c r="W1822" s="118"/>
      <c r="X1822" s="118"/>
      <c r="Y1822" s="171"/>
      <c r="Z1822" s="172"/>
      <c r="AA1822" s="118"/>
      <c r="AB1822" s="170"/>
      <c r="AC1822" s="170"/>
      <c r="AD1822" s="118"/>
      <c r="AE1822" s="118"/>
      <c r="AF1822" s="118"/>
      <c r="AG1822" s="170"/>
      <c r="AH1822" s="170"/>
      <c r="AI1822" s="170"/>
      <c r="AJ1822" s="118"/>
      <c r="AK1822" s="118"/>
      <c r="AL1822" s="118"/>
      <c r="AM1822" s="118"/>
      <c r="AN1822" s="118"/>
      <c r="AO1822" s="118"/>
      <c r="AP1822" s="118"/>
      <c r="AQ1822" s="118"/>
      <c r="AR1822" s="118"/>
      <c r="AS1822" s="118"/>
      <c r="AT1822" s="118"/>
      <c r="AU1822" s="118"/>
      <c r="AV1822" s="118"/>
      <c r="AW1822" s="118"/>
      <c r="AX1822" s="118"/>
      <c r="AY1822" s="119">
        <f t="shared" si="4"/>
        <v>0</v>
      </c>
      <c r="AZ1822" s="118"/>
    </row>
    <row r="1823">
      <c r="A1823" s="118"/>
      <c r="B1823" s="118"/>
      <c r="C1823" s="118"/>
      <c r="D1823" s="118"/>
      <c r="E1823" s="118"/>
      <c r="F1823" s="168"/>
      <c r="G1823" s="168"/>
      <c r="H1823" s="169"/>
      <c r="I1823" s="169"/>
      <c r="J1823" s="169"/>
      <c r="K1823" s="169"/>
      <c r="L1823" s="170"/>
      <c r="M1823" s="118"/>
      <c r="N1823" s="168"/>
      <c r="O1823" s="118"/>
      <c r="P1823" s="170"/>
      <c r="Q1823" s="170"/>
      <c r="R1823" s="170"/>
      <c r="S1823" s="118"/>
      <c r="T1823" s="169"/>
      <c r="U1823" s="118"/>
      <c r="V1823" s="118"/>
      <c r="W1823" s="118"/>
      <c r="X1823" s="118"/>
      <c r="Y1823" s="171"/>
      <c r="Z1823" s="172"/>
      <c r="AA1823" s="118"/>
      <c r="AB1823" s="170"/>
      <c r="AC1823" s="170"/>
      <c r="AD1823" s="118"/>
      <c r="AE1823" s="118"/>
      <c r="AF1823" s="118"/>
      <c r="AG1823" s="170"/>
      <c r="AH1823" s="170"/>
      <c r="AI1823" s="170"/>
      <c r="AJ1823" s="118"/>
      <c r="AK1823" s="118"/>
      <c r="AL1823" s="118"/>
      <c r="AM1823" s="118"/>
      <c r="AN1823" s="118"/>
      <c r="AO1823" s="118"/>
      <c r="AP1823" s="118"/>
      <c r="AQ1823" s="118"/>
      <c r="AR1823" s="118"/>
      <c r="AS1823" s="118"/>
      <c r="AT1823" s="118"/>
      <c r="AU1823" s="118"/>
      <c r="AV1823" s="118"/>
      <c r="AW1823" s="118"/>
      <c r="AX1823" s="118"/>
      <c r="AY1823" s="119">
        <f t="shared" si="4"/>
        <v>0</v>
      </c>
      <c r="AZ1823" s="118"/>
    </row>
    <row r="1824">
      <c r="A1824" s="118"/>
      <c r="B1824" s="118"/>
      <c r="C1824" s="118"/>
      <c r="D1824" s="118"/>
      <c r="E1824" s="118"/>
      <c r="F1824" s="168"/>
      <c r="G1824" s="168"/>
      <c r="H1824" s="169"/>
      <c r="I1824" s="169"/>
      <c r="J1824" s="169"/>
      <c r="K1824" s="169"/>
      <c r="L1824" s="170"/>
      <c r="M1824" s="118"/>
      <c r="N1824" s="168"/>
      <c r="O1824" s="118"/>
      <c r="P1824" s="170"/>
      <c r="Q1824" s="170"/>
      <c r="R1824" s="170"/>
      <c r="S1824" s="118"/>
      <c r="T1824" s="169"/>
      <c r="U1824" s="118"/>
      <c r="V1824" s="118"/>
      <c r="W1824" s="118"/>
      <c r="X1824" s="118"/>
      <c r="Y1824" s="171"/>
      <c r="Z1824" s="172"/>
      <c r="AA1824" s="118"/>
      <c r="AB1824" s="170"/>
      <c r="AC1824" s="170"/>
      <c r="AD1824" s="118"/>
      <c r="AE1824" s="118"/>
      <c r="AF1824" s="118"/>
      <c r="AG1824" s="170"/>
      <c r="AH1824" s="170"/>
      <c r="AI1824" s="170"/>
      <c r="AJ1824" s="118"/>
      <c r="AK1824" s="118"/>
      <c r="AL1824" s="118"/>
      <c r="AM1824" s="118"/>
      <c r="AN1824" s="118"/>
      <c r="AO1824" s="118"/>
      <c r="AP1824" s="118"/>
      <c r="AQ1824" s="118"/>
      <c r="AR1824" s="118"/>
      <c r="AS1824" s="118"/>
      <c r="AT1824" s="118"/>
      <c r="AU1824" s="118"/>
      <c r="AV1824" s="118"/>
      <c r="AW1824" s="118"/>
      <c r="AX1824" s="118"/>
      <c r="AY1824" s="119">
        <f t="shared" si="4"/>
        <v>0</v>
      </c>
      <c r="AZ1824" s="118"/>
    </row>
    <row r="1825">
      <c r="A1825" s="118"/>
      <c r="B1825" s="118"/>
      <c r="C1825" s="118"/>
      <c r="D1825" s="118"/>
      <c r="E1825" s="118"/>
      <c r="F1825" s="168"/>
      <c r="G1825" s="168"/>
      <c r="H1825" s="169"/>
      <c r="I1825" s="169"/>
      <c r="J1825" s="169"/>
      <c r="K1825" s="169"/>
      <c r="L1825" s="170"/>
      <c r="M1825" s="118"/>
      <c r="N1825" s="168"/>
      <c r="O1825" s="118"/>
      <c r="P1825" s="170"/>
      <c r="Q1825" s="170"/>
      <c r="R1825" s="170"/>
      <c r="S1825" s="118"/>
      <c r="T1825" s="169"/>
      <c r="U1825" s="118"/>
      <c r="V1825" s="118"/>
      <c r="W1825" s="118"/>
      <c r="X1825" s="118"/>
      <c r="Y1825" s="171"/>
      <c r="Z1825" s="172"/>
      <c r="AA1825" s="118"/>
      <c r="AB1825" s="170"/>
      <c r="AC1825" s="170"/>
      <c r="AD1825" s="118"/>
      <c r="AE1825" s="118"/>
      <c r="AF1825" s="118"/>
      <c r="AG1825" s="170"/>
      <c r="AH1825" s="170"/>
      <c r="AI1825" s="170"/>
      <c r="AJ1825" s="118"/>
      <c r="AK1825" s="118"/>
      <c r="AL1825" s="118"/>
      <c r="AM1825" s="118"/>
      <c r="AN1825" s="118"/>
      <c r="AO1825" s="118"/>
      <c r="AP1825" s="118"/>
      <c r="AQ1825" s="118"/>
      <c r="AR1825" s="118"/>
      <c r="AS1825" s="118"/>
      <c r="AT1825" s="118"/>
      <c r="AU1825" s="118"/>
      <c r="AV1825" s="118"/>
      <c r="AW1825" s="118"/>
      <c r="AX1825" s="118"/>
      <c r="AY1825" s="119">
        <f t="shared" si="4"/>
        <v>0</v>
      </c>
      <c r="AZ1825" s="118"/>
    </row>
    <row r="1826">
      <c r="A1826" s="118"/>
      <c r="B1826" s="118"/>
      <c r="C1826" s="118"/>
      <c r="D1826" s="118"/>
      <c r="E1826" s="118"/>
      <c r="F1826" s="168"/>
      <c r="G1826" s="168"/>
      <c r="H1826" s="169"/>
      <c r="I1826" s="169"/>
      <c r="J1826" s="169"/>
      <c r="K1826" s="169"/>
      <c r="L1826" s="170"/>
      <c r="M1826" s="118"/>
      <c r="N1826" s="168"/>
      <c r="O1826" s="118"/>
      <c r="P1826" s="170"/>
      <c r="Q1826" s="170"/>
      <c r="R1826" s="170"/>
      <c r="S1826" s="118"/>
      <c r="T1826" s="169"/>
      <c r="U1826" s="118"/>
      <c r="V1826" s="118"/>
      <c r="W1826" s="118"/>
      <c r="X1826" s="118"/>
      <c r="Y1826" s="171"/>
      <c r="Z1826" s="172"/>
      <c r="AA1826" s="118"/>
      <c r="AB1826" s="170"/>
      <c r="AC1826" s="170"/>
      <c r="AD1826" s="118"/>
      <c r="AE1826" s="118"/>
      <c r="AF1826" s="118"/>
      <c r="AG1826" s="170"/>
      <c r="AH1826" s="170"/>
      <c r="AI1826" s="170"/>
      <c r="AJ1826" s="118"/>
      <c r="AK1826" s="118"/>
      <c r="AL1826" s="118"/>
      <c r="AM1826" s="118"/>
      <c r="AN1826" s="118"/>
      <c r="AO1826" s="118"/>
      <c r="AP1826" s="118"/>
      <c r="AQ1826" s="118"/>
      <c r="AR1826" s="118"/>
      <c r="AS1826" s="118"/>
      <c r="AT1826" s="118"/>
      <c r="AU1826" s="118"/>
      <c r="AV1826" s="118"/>
      <c r="AW1826" s="118"/>
      <c r="AX1826" s="118"/>
      <c r="AY1826" s="119">
        <f t="shared" si="4"/>
        <v>0</v>
      </c>
      <c r="AZ1826" s="118"/>
    </row>
    <row r="1827">
      <c r="A1827" s="118"/>
      <c r="B1827" s="118"/>
      <c r="C1827" s="118"/>
      <c r="D1827" s="118"/>
      <c r="E1827" s="118"/>
      <c r="F1827" s="168"/>
      <c r="G1827" s="168"/>
      <c r="H1827" s="169"/>
      <c r="I1827" s="169"/>
      <c r="J1827" s="169"/>
      <c r="K1827" s="169"/>
      <c r="L1827" s="170"/>
      <c r="M1827" s="118"/>
      <c r="N1827" s="168"/>
      <c r="O1827" s="118"/>
      <c r="P1827" s="170"/>
      <c r="Q1827" s="170"/>
      <c r="R1827" s="170"/>
      <c r="S1827" s="118"/>
      <c r="T1827" s="169"/>
      <c r="U1827" s="118"/>
      <c r="V1827" s="118"/>
      <c r="W1827" s="118"/>
      <c r="X1827" s="118"/>
      <c r="Y1827" s="171"/>
      <c r="Z1827" s="172"/>
      <c r="AA1827" s="118"/>
      <c r="AB1827" s="170"/>
      <c r="AC1827" s="170"/>
      <c r="AD1827" s="118"/>
      <c r="AE1827" s="118"/>
      <c r="AF1827" s="118"/>
      <c r="AG1827" s="170"/>
      <c r="AH1827" s="170"/>
      <c r="AI1827" s="170"/>
      <c r="AJ1827" s="118"/>
      <c r="AK1827" s="118"/>
      <c r="AL1827" s="118"/>
      <c r="AM1827" s="118"/>
      <c r="AN1827" s="118"/>
      <c r="AO1827" s="118"/>
      <c r="AP1827" s="118"/>
      <c r="AQ1827" s="118"/>
      <c r="AR1827" s="118"/>
      <c r="AS1827" s="118"/>
      <c r="AT1827" s="118"/>
      <c r="AU1827" s="118"/>
      <c r="AV1827" s="118"/>
      <c r="AW1827" s="118"/>
      <c r="AX1827" s="118"/>
      <c r="AY1827" s="119">
        <f t="shared" si="4"/>
        <v>0</v>
      </c>
      <c r="AZ1827" s="118"/>
    </row>
    <row r="1828">
      <c r="A1828" s="118"/>
      <c r="B1828" s="118"/>
      <c r="C1828" s="118"/>
      <c r="D1828" s="118"/>
      <c r="E1828" s="118"/>
      <c r="F1828" s="168"/>
      <c r="G1828" s="168"/>
      <c r="H1828" s="169"/>
      <c r="I1828" s="169"/>
      <c r="J1828" s="169"/>
      <c r="K1828" s="169"/>
      <c r="L1828" s="170"/>
      <c r="M1828" s="118"/>
      <c r="N1828" s="168"/>
      <c r="O1828" s="118"/>
      <c r="P1828" s="170"/>
      <c r="Q1828" s="170"/>
      <c r="R1828" s="170"/>
      <c r="S1828" s="118"/>
      <c r="T1828" s="169"/>
      <c r="U1828" s="118"/>
      <c r="V1828" s="118"/>
      <c r="W1828" s="118"/>
      <c r="X1828" s="118"/>
      <c r="Y1828" s="171"/>
      <c r="Z1828" s="172"/>
      <c r="AA1828" s="118"/>
      <c r="AB1828" s="170"/>
      <c r="AC1828" s="170"/>
      <c r="AD1828" s="118"/>
      <c r="AE1828" s="118"/>
      <c r="AF1828" s="118"/>
      <c r="AG1828" s="170"/>
      <c r="AH1828" s="170"/>
      <c r="AI1828" s="170"/>
      <c r="AJ1828" s="118"/>
      <c r="AK1828" s="118"/>
      <c r="AL1828" s="118"/>
      <c r="AM1828" s="118"/>
      <c r="AN1828" s="118"/>
      <c r="AO1828" s="118"/>
      <c r="AP1828" s="118"/>
      <c r="AQ1828" s="118"/>
      <c r="AR1828" s="118"/>
      <c r="AS1828" s="118"/>
      <c r="AT1828" s="118"/>
      <c r="AU1828" s="118"/>
      <c r="AV1828" s="118"/>
      <c r="AW1828" s="118"/>
      <c r="AX1828" s="118"/>
      <c r="AY1828" s="119">
        <f t="shared" si="4"/>
        <v>0</v>
      </c>
      <c r="AZ1828" s="118"/>
    </row>
    <row r="1829">
      <c r="A1829" s="118"/>
      <c r="B1829" s="118"/>
      <c r="C1829" s="118"/>
      <c r="D1829" s="118"/>
      <c r="E1829" s="118"/>
      <c r="F1829" s="168"/>
      <c r="G1829" s="168"/>
      <c r="H1829" s="169"/>
      <c r="I1829" s="169"/>
      <c r="J1829" s="169"/>
      <c r="K1829" s="169"/>
      <c r="L1829" s="170"/>
      <c r="M1829" s="118"/>
      <c r="N1829" s="168"/>
      <c r="O1829" s="118"/>
      <c r="P1829" s="170"/>
      <c r="Q1829" s="170"/>
      <c r="R1829" s="170"/>
      <c r="S1829" s="118"/>
      <c r="T1829" s="169"/>
      <c r="U1829" s="118"/>
      <c r="V1829" s="118"/>
      <c r="W1829" s="118"/>
      <c r="X1829" s="118"/>
      <c r="Y1829" s="171"/>
      <c r="Z1829" s="172"/>
      <c r="AA1829" s="118"/>
      <c r="AB1829" s="170"/>
      <c r="AC1829" s="170"/>
      <c r="AD1829" s="118"/>
      <c r="AE1829" s="118"/>
      <c r="AF1829" s="118"/>
      <c r="AG1829" s="170"/>
      <c r="AH1829" s="170"/>
      <c r="AI1829" s="170"/>
      <c r="AJ1829" s="118"/>
      <c r="AK1829" s="118"/>
      <c r="AL1829" s="118"/>
      <c r="AM1829" s="118"/>
      <c r="AN1829" s="118"/>
      <c r="AO1829" s="118"/>
      <c r="AP1829" s="118"/>
      <c r="AQ1829" s="118"/>
      <c r="AR1829" s="118"/>
      <c r="AS1829" s="118"/>
      <c r="AT1829" s="118"/>
      <c r="AU1829" s="118"/>
      <c r="AV1829" s="118"/>
      <c r="AW1829" s="118"/>
      <c r="AX1829" s="118"/>
      <c r="AY1829" s="119">
        <f t="shared" si="4"/>
        <v>0</v>
      </c>
      <c r="AZ1829" s="118"/>
    </row>
    <row r="1830">
      <c r="A1830" s="118"/>
      <c r="B1830" s="118"/>
      <c r="C1830" s="118"/>
      <c r="D1830" s="118"/>
      <c r="E1830" s="118"/>
      <c r="F1830" s="168"/>
      <c r="G1830" s="168"/>
      <c r="H1830" s="169"/>
      <c r="I1830" s="169"/>
      <c r="J1830" s="169"/>
      <c r="K1830" s="169"/>
      <c r="L1830" s="170"/>
      <c r="M1830" s="118"/>
      <c r="N1830" s="168"/>
      <c r="O1830" s="118"/>
      <c r="P1830" s="170"/>
      <c r="Q1830" s="170"/>
      <c r="R1830" s="170"/>
      <c r="S1830" s="118"/>
      <c r="T1830" s="169"/>
      <c r="U1830" s="118"/>
      <c r="V1830" s="118"/>
      <c r="W1830" s="118"/>
      <c r="X1830" s="118"/>
      <c r="Y1830" s="171"/>
      <c r="Z1830" s="172"/>
      <c r="AA1830" s="118"/>
      <c r="AB1830" s="170"/>
      <c r="AC1830" s="170"/>
      <c r="AD1830" s="118"/>
      <c r="AE1830" s="118"/>
      <c r="AF1830" s="118"/>
      <c r="AG1830" s="170"/>
      <c r="AH1830" s="170"/>
      <c r="AI1830" s="170"/>
      <c r="AJ1830" s="118"/>
      <c r="AK1830" s="118"/>
      <c r="AL1830" s="118"/>
      <c r="AM1830" s="118"/>
      <c r="AN1830" s="118"/>
      <c r="AO1830" s="118"/>
      <c r="AP1830" s="118"/>
      <c r="AQ1830" s="118"/>
      <c r="AR1830" s="118"/>
      <c r="AS1830" s="118"/>
      <c r="AT1830" s="118"/>
      <c r="AU1830" s="118"/>
      <c r="AV1830" s="118"/>
      <c r="AW1830" s="118"/>
      <c r="AX1830" s="118"/>
      <c r="AY1830" s="119">
        <f t="shared" si="4"/>
        <v>0</v>
      </c>
      <c r="AZ1830" s="118"/>
    </row>
    <row r="1831">
      <c r="A1831" s="118"/>
      <c r="B1831" s="118"/>
      <c r="C1831" s="118"/>
      <c r="D1831" s="118"/>
      <c r="E1831" s="118"/>
      <c r="F1831" s="168"/>
      <c r="G1831" s="168"/>
      <c r="H1831" s="169"/>
      <c r="I1831" s="169"/>
      <c r="J1831" s="169"/>
      <c r="K1831" s="169"/>
      <c r="L1831" s="170"/>
      <c r="M1831" s="118"/>
      <c r="N1831" s="168"/>
      <c r="O1831" s="118"/>
      <c r="P1831" s="170"/>
      <c r="Q1831" s="170"/>
      <c r="R1831" s="170"/>
      <c r="S1831" s="118"/>
      <c r="T1831" s="169"/>
      <c r="U1831" s="118"/>
      <c r="V1831" s="118"/>
      <c r="W1831" s="118"/>
      <c r="X1831" s="118"/>
      <c r="Y1831" s="171"/>
      <c r="Z1831" s="172"/>
      <c r="AA1831" s="118"/>
      <c r="AB1831" s="170"/>
      <c r="AC1831" s="170"/>
      <c r="AD1831" s="118"/>
      <c r="AE1831" s="118"/>
      <c r="AF1831" s="118"/>
      <c r="AG1831" s="170"/>
      <c r="AH1831" s="170"/>
      <c r="AI1831" s="170"/>
      <c r="AJ1831" s="118"/>
      <c r="AK1831" s="118"/>
      <c r="AL1831" s="118"/>
      <c r="AM1831" s="118"/>
      <c r="AN1831" s="118"/>
      <c r="AO1831" s="118"/>
      <c r="AP1831" s="118"/>
      <c r="AQ1831" s="118"/>
      <c r="AR1831" s="118"/>
      <c r="AS1831" s="118"/>
      <c r="AT1831" s="118"/>
      <c r="AU1831" s="118"/>
      <c r="AV1831" s="118"/>
      <c r="AW1831" s="118"/>
      <c r="AX1831" s="118"/>
      <c r="AY1831" s="119">
        <f t="shared" si="4"/>
        <v>0</v>
      </c>
      <c r="AZ1831" s="118"/>
    </row>
    <row r="1832">
      <c r="A1832" s="118"/>
      <c r="B1832" s="118"/>
      <c r="C1832" s="118"/>
      <c r="D1832" s="118"/>
      <c r="E1832" s="118"/>
      <c r="F1832" s="168"/>
      <c r="G1832" s="168"/>
      <c r="H1832" s="169"/>
      <c r="I1832" s="169"/>
      <c r="J1832" s="169"/>
      <c r="K1832" s="169"/>
      <c r="L1832" s="170"/>
      <c r="M1832" s="118"/>
      <c r="N1832" s="168"/>
      <c r="O1832" s="118"/>
      <c r="P1832" s="170"/>
      <c r="Q1832" s="170"/>
      <c r="R1832" s="170"/>
      <c r="S1832" s="118"/>
      <c r="T1832" s="169"/>
      <c r="U1832" s="118"/>
      <c r="V1832" s="118"/>
      <c r="W1832" s="118"/>
      <c r="X1832" s="118"/>
      <c r="Y1832" s="171"/>
      <c r="Z1832" s="172"/>
      <c r="AA1832" s="118"/>
      <c r="AB1832" s="170"/>
      <c r="AC1832" s="170"/>
      <c r="AD1832" s="118"/>
      <c r="AE1832" s="118"/>
      <c r="AF1832" s="118"/>
      <c r="AG1832" s="170"/>
      <c r="AH1832" s="170"/>
      <c r="AI1832" s="170"/>
      <c r="AJ1832" s="118"/>
      <c r="AK1832" s="118"/>
      <c r="AL1832" s="118"/>
      <c r="AM1832" s="118"/>
      <c r="AN1832" s="118"/>
      <c r="AO1832" s="118"/>
      <c r="AP1832" s="118"/>
      <c r="AQ1832" s="118"/>
      <c r="AR1832" s="118"/>
      <c r="AS1832" s="118"/>
      <c r="AT1832" s="118"/>
      <c r="AU1832" s="118"/>
      <c r="AV1832" s="118"/>
      <c r="AW1832" s="118"/>
      <c r="AX1832" s="118"/>
      <c r="AY1832" s="119">
        <f t="shared" si="4"/>
        <v>0</v>
      </c>
      <c r="AZ1832" s="118"/>
    </row>
    <row r="1833">
      <c r="A1833" s="118"/>
      <c r="B1833" s="118"/>
      <c r="C1833" s="118"/>
      <c r="D1833" s="118"/>
      <c r="E1833" s="118"/>
      <c r="F1833" s="168"/>
      <c r="G1833" s="168"/>
      <c r="H1833" s="169"/>
      <c r="I1833" s="169"/>
      <c r="J1833" s="169"/>
      <c r="K1833" s="169"/>
      <c r="L1833" s="170"/>
      <c r="M1833" s="118"/>
      <c r="N1833" s="168"/>
      <c r="O1833" s="118"/>
      <c r="P1833" s="170"/>
      <c r="Q1833" s="170"/>
      <c r="R1833" s="170"/>
      <c r="S1833" s="118"/>
      <c r="T1833" s="169"/>
      <c r="U1833" s="118"/>
      <c r="V1833" s="118"/>
      <c r="W1833" s="118"/>
      <c r="X1833" s="118"/>
      <c r="Y1833" s="171"/>
      <c r="Z1833" s="172"/>
      <c r="AA1833" s="118"/>
      <c r="AB1833" s="170"/>
      <c r="AC1833" s="170"/>
      <c r="AD1833" s="118"/>
      <c r="AE1833" s="118"/>
      <c r="AF1833" s="118"/>
      <c r="AG1833" s="170"/>
      <c r="AH1833" s="170"/>
      <c r="AI1833" s="170"/>
      <c r="AJ1833" s="118"/>
      <c r="AK1833" s="118"/>
      <c r="AL1833" s="118"/>
      <c r="AM1833" s="118"/>
      <c r="AN1833" s="118"/>
      <c r="AO1833" s="118"/>
      <c r="AP1833" s="118"/>
      <c r="AQ1833" s="118"/>
      <c r="AR1833" s="118"/>
      <c r="AS1833" s="118"/>
      <c r="AT1833" s="118"/>
      <c r="AU1833" s="118"/>
      <c r="AV1833" s="118"/>
      <c r="AW1833" s="118"/>
      <c r="AX1833" s="118"/>
      <c r="AY1833" s="119">
        <f t="shared" si="4"/>
        <v>0</v>
      </c>
      <c r="AZ1833" s="118"/>
    </row>
    <row r="1834">
      <c r="A1834" s="118"/>
      <c r="B1834" s="118"/>
      <c r="C1834" s="118"/>
      <c r="D1834" s="118"/>
      <c r="E1834" s="118"/>
      <c r="F1834" s="168"/>
      <c r="G1834" s="168"/>
      <c r="H1834" s="169"/>
      <c r="I1834" s="169"/>
      <c r="J1834" s="169"/>
      <c r="K1834" s="169"/>
      <c r="L1834" s="170"/>
      <c r="M1834" s="118"/>
      <c r="N1834" s="168"/>
      <c r="O1834" s="118"/>
      <c r="P1834" s="170"/>
      <c r="Q1834" s="170"/>
      <c r="R1834" s="170"/>
      <c r="S1834" s="118"/>
      <c r="T1834" s="169"/>
      <c r="U1834" s="118"/>
      <c r="V1834" s="118"/>
      <c r="W1834" s="118"/>
      <c r="X1834" s="118"/>
      <c r="Y1834" s="171"/>
      <c r="Z1834" s="172"/>
      <c r="AA1834" s="118"/>
      <c r="AB1834" s="170"/>
      <c r="AC1834" s="170"/>
      <c r="AD1834" s="118"/>
      <c r="AE1834" s="118"/>
      <c r="AF1834" s="118"/>
      <c r="AG1834" s="170"/>
      <c r="AH1834" s="170"/>
      <c r="AI1834" s="170"/>
      <c r="AJ1834" s="118"/>
      <c r="AK1834" s="118"/>
      <c r="AL1834" s="118"/>
      <c r="AM1834" s="118"/>
      <c r="AN1834" s="118"/>
      <c r="AO1834" s="118"/>
      <c r="AP1834" s="118"/>
      <c r="AQ1834" s="118"/>
      <c r="AR1834" s="118"/>
      <c r="AS1834" s="118"/>
      <c r="AT1834" s="118"/>
      <c r="AU1834" s="118"/>
      <c r="AV1834" s="118"/>
      <c r="AW1834" s="118"/>
      <c r="AX1834" s="118"/>
      <c r="AY1834" s="119">
        <f t="shared" si="4"/>
        <v>0</v>
      </c>
      <c r="AZ1834" s="118"/>
    </row>
    <row r="1835">
      <c r="A1835" s="118"/>
      <c r="B1835" s="118"/>
      <c r="C1835" s="118"/>
      <c r="D1835" s="118"/>
      <c r="E1835" s="118"/>
      <c r="F1835" s="168"/>
      <c r="G1835" s="168"/>
      <c r="H1835" s="169"/>
      <c r="I1835" s="169"/>
      <c r="J1835" s="169"/>
      <c r="K1835" s="169"/>
      <c r="L1835" s="170"/>
      <c r="M1835" s="118"/>
      <c r="N1835" s="168"/>
      <c r="O1835" s="118"/>
      <c r="P1835" s="170"/>
      <c r="Q1835" s="170"/>
      <c r="R1835" s="170"/>
      <c r="S1835" s="118"/>
      <c r="T1835" s="169"/>
      <c r="U1835" s="118"/>
      <c r="V1835" s="118"/>
      <c r="W1835" s="118"/>
      <c r="X1835" s="118"/>
      <c r="Y1835" s="171"/>
      <c r="Z1835" s="172"/>
      <c r="AA1835" s="118"/>
      <c r="AB1835" s="170"/>
      <c r="AC1835" s="170"/>
      <c r="AD1835" s="118"/>
      <c r="AE1835" s="118"/>
      <c r="AF1835" s="118"/>
      <c r="AG1835" s="170"/>
      <c r="AH1835" s="170"/>
      <c r="AI1835" s="170"/>
      <c r="AJ1835" s="118"/>
      <c r="AK1835" s="118"/>
      <c r="AL1835" s="118"/>
      <c r="AM1835" s="118"/>
      <c r="AN1835" s="118"/>
      <c r="AO1835" s="118"/>
      <c r="AP1835" s="118"/>
      <c r="AQ1835" s="118"/>
      <c r="AR1835" s="118"/>
      <c r="AS1835" s="118"/>
      <c r="AT1835" s="118"/>
      <c r="AU1835" s="118"/>
      <c r="AV1835" s="118"/>
      <c r="AW1835" s="118"/>
      <c r="AX1835" s="118"/>
      <c r="AY1835" s="119">
        <f t="shared" si="4"/>
        <v>0</v>
      </c>
      <c r="AZ1835" s="118"/>
    </row>
    <row r="1836">
      <c r="A1836" s="118"/>
      <c r="B1836" s="118"/>
      <c r="C1836" s="118"/>
      <c r="D1836" s="118"/>
      <c r="E1836" s="118"/>
      <c r="F1836" s="168"/>
      <c r="G1836" s="168"/>
      <c r="H1836" s="169"/>
      <c r="I1836" s="169"/>
      <c r="J1836" s="169"/>
      <c r="K1836" s="169"/>
      <c r="L1836" s="170"/>
      <c r="M1836" s="118"/>
      <c r="N1836" s="168"/>
      <c r="O1836" s="118"/>
      <c r="P1836" s="170"/>
      <c r="Q1836" s="170"/>
      <c r="R1836" s="170"/>
      <c r="S1836" s="118"/>
      <c r="T1836" s="169"/>
      <c r="U1836" s="118"/>
      <c r="V1836" s="118"/>
      <c r="W1836" s="118"/>
      <c r="X1836" s="118"/>
      <c r="Y1836" s="171"/>
      <c r="Z1836" s="172"/>
      <c r="AA1836" s="118"/>
      <c r="AB1836" s="170"/>
      <c r="AC1836" s="170"/>
      <c r="AD1836" s="118"/>
      <c r="AE1836" s="118"/>
      <c r="AF1836" s="118"/>
      <c r="AG1836" s="170"/>
      <c r="AH1836" s="170"/>
      <c r="AI1836" s="170"/>
      <c r="AJ1836" s="118"/>
      <c r="AK1836" s="118"/>
      <c r="AL1836" s="118"/>
      <c r="AM1836" s="118"/>
      <c r="AN1836" s="118"/>
      <c r="AO1836" s="118"/>
      <c r="AP1836" s="118"/>
      <c r="AQ1836" s="118"/>
      <c r="AR1836" s="118"/>
      <c r="AS1836" s="118"/>
      <c r="AT1836" s="118"/>
      <c r="AU1836" s="118"/>
      <c r="AV1836" s="118"/>
      <c r="AW1836" s="118"/>
      <c r="AX1836" s="118"/>
      <c r="AY1836" s="119">
        <f t="shared" si="4"/>
        <v>0</v>
      </c>
      <c r="AZ1836" s="118"/>
    </row>
    <row r="1837">
      <c r="A1837" s="118"/>
      <c r="B1837" s="118"/>
      <c r="C1837" s="118"/>
      <c r="D1837" s="118"/>
      <c r="E1837" s="118"/>
      <c r="F1837" s="168"/>
      <c r="G1837" s="168"/>
      <c r="H1837" s="169"/>
      <c r="I1837" s="169"/>
      <c r="J1837" s="169"/>
      <c r="K1837" s="169"/>
      <c r="L1837" s="170"/>
      <c r="M1837" s="118"/>
      <c r="N1837" s="168"/>
      <c r="O1837" s="118"/>
      <c r="P1837" s="170"/>
      <c r="Q1837" s="170"/>
      <c r="R1837" s="170"/>
      <c r="S1837" s="118"/>
      <c r="T1837" s="169"/>
      <c r="U1837" s="118"/>
      <c r="V1837" s="118"/>
      <c r="W1837" s="118"/>
      <c r="X1837" s="118"/>
      <c r="Y1837" s="171"/>
      <c r="Z1837" s="172"/>
      <c r="AA1837" s="118"/>
      <c r="AB1837" s="170"/>
      <c r="AC1837" s="170"/>
      <c r="AD1837" s="118"/>
      <c r="AE1837" s="118"/>
      <c r="AF1837" s="118"/>
      <c r="AG1837" s="170"/>
      <c r="AH1837" s="170"/>
      <c r="AI1837" s="170"/>
      <c r="AJ1837" s="118"/>
      <c r="AK1837" s="118"/>
      <c r="AL1837" s="118"/>
      <c r="AM1837" s="118"/>
      <c r="AN1837" s="118"/>
      <c r="AO1837" s="118"/>
      <c r="AP1837" s="118"/>
      <c r="AQ1837" s="118"/>
      <c r="AR1837" s="118"/>
      <c r="AS1837" s="118"/>
      <c r="AT1837" s="118"/>
      <c r="AU1837" s="118"/>
      <c r="AV1837" s="118"/>
      <c r="AW1837" s="118"/>
      <c r="AX1837" s="118"/>
      <c r="AY1837" s="119">
        <f t="shared" si="4"/>
        <v>0</v>
      </c>
      <c r="AZ1837" s="118"/>
    </row>
    <row r="1838">
      <c r="A1838" s="118"/>
      <c r="B1838" s="118"/>
      <c r="C1838" s="118"/>
      <c r="D1838" s="118"/>
      <c r="E1838" s="118"/>
      <c r="F1838" s="168"/>
      <c r="G1838" s="168"/>
      <c r="H1838" s="169"/>
      <c r="I1838" s="169"/>
      <c r="J1838" s="169"/>
      <c r="K1838" s="169"/>
      <c r="L1838" s="170"/>
      <c r="M1838" s="118"/>
      <c r="N1838" s="168"/>
      <c r="O1838" s="118"/>
      <c r="P1838" s="170"/>
      <c r="Q1838" s="170"/>
      <c r="R1838" s="170"/>
      <c r="S1838" s="118"/>
      <c r="T1838" s="169"/>
      <c r="U1838" s="118"/>
      <c r="V1838" s="118"/>
      <c r="W1838" s="118"/>
      <c r="X1838" s="118"/>
      <c r="Y1838" s="171"/>
      <c r="Z1838" s="172"/>
      <c r="AA1838" s="118"/>
      <c r="AB1838" s="170"/>
      <c r="AC1838" s="170"/>
      <c r="AD1838" s="118"/>
      <c r="AE1838" s="118"/>
      <c r="AF1838" s="118"/>
      <c r="AG1838" s="170"/>
      <c r="AH1838" s="170"/>
      <c r="AI1838" s="170"/>
      <c r="AJ1838" s="118"/>
      <c r="AK1838" s="118"/>
      <c r="AL1838" s="118"/>
      <c r="AM1838" s="118"/>
      <c r="AN1838" s="118"/>
      <c r="AO1838" s="118"/>
      <c r="AP1838" s="118"/>
      <c r="AQ1838" s="118"/>
      <c r="AR1838" s="118"/>
      <c r="AS1838" s="118"/>
      <c r="AT1838" s="118"/>
      <c r="AU1838" s="118"/>
      <c r="AV1838" s="118"/>
      <c r="AW1838" s="118"/>
      <c r="AX1838" s="118"/>
      <c r="AY1838" s="119">
        <f t="shared" si="4"/>
        <v>0</v>
      </c>
      <c r="AZ1838" s="118"/>
    </row>
    <row r="1839">
      <c r="A1839" s="118"/>
      <c r="B1839" s="118"/>
      <c r="C1839" s="118"/>
      <c r="D1839" s="118"/>
      <c r="E1839" s="118"/>
      <c r="F1839" s="168"/>
      <c r="G1839" s="168"/>
      <c r="H1839" s="169"/>
      <c r="I1839" s="169"/>
      <c r="J1839" s="169"/>
      <c r="K1839" s="169"/>
      <c r="L1839" s="170"/>
      <c r="M1839" s="118"/>
      <c r="N1839" s="168"/>
      <c r="O1839" s="118"/>
      <c r="P1839" s="170"/>
      <c r="Q1839" s="170"/>
      <c r="R1839" s="170"/>
      <c r="S1839" s="118"/>
      <c r="T1839" s="169"/>
      <c r="U1839" s="118"/>
      <c r="V1839" s="118"/>
      <c r="W1839" s="118"/>
      <c r="X1839" s="118"/>
      <c r="Y1839" s="171"/>
      <c r="Z1839" s="172"/>
      <c r="AA1839" s="118"/>
      <c r="AB1839" s="170"/>
      <c r="AC1839" s="170"/>
      <c r="AD1839" s="118"/>
      <c r="AE1839" s="118"/>
      <c r="AF1839" s="118"/>
      <c r="AG1839" s="170"/>
      <c r="AH1839" s="170"/>
      <c r="AI1839" s="170"/>
      <c r="AJ1839" s="118"/>
      <c r="AK1839" s="118"/>
      <c r="AL1839" s="118"/>
      <c r="AM1839" s="118"/>
      <c r="AN1839" s="118"/>
      <c r="AO1839" s="118"/>
      <c r="AP1839" s="118"/>
      <c r="AQ1839" s="118"/>
      <c r="AR1839" s="118"/>
      <c r="AS1839" s="118"/>
      <c r="AT1839" s="118"/>
      <c r="AU1839" s="118"/>
      <c r="AV1839" s="118"/>
      <c r="AW1839" s="118"/>
      <c r="AX1839" s="118"/>
      <c r="AY1839" s="119">
        <f t="shared" si="4"/>
        <v>0</v>
      </c>
      <c r="AZ1839" s="118"/>
    </row>
    <row r="1840">
      <c r="A1840" s="118"/>
      <c r="B1840" s="118"/>
      <c r="C1840" s="118"/>
      <c r="D1840" s="118"/>
      <c r="E1840" s="118"/>
      <c r="F1840" s="168"/>
      <c r="G1840" s="168"/>
      <c r="H1840" s="169"/>
      <c r="I1840" s="169"/>
      <c r="J1840" s="169"/>
      <c r="K1840" s="169"/>
      <c r="L1840" s="170"/>
      <c r="M1840" s="118"/>
      <c r="N1840" s="168"/>
      <c r="O1840" s="118"/>
      <c r="P1840" s="170"/>
      <c r="Q1840" s="170"/>
      <c r="R1840" s="170"/>
      <c r="S1840" s="118"/>
      <c r="T1840" s="169"/>
      <c r="U1840" s="118"/>
      <c r="V1840" s="118"/>
      <c r="W1840" s="118"/>
      <c r="X1840" s="118"/>
      <c r="Y1840" s="171"/>
      <c r="Z1840" s="172"/>
      <c r="AA1840" s="118"/>
      <c r="AB1840" s="170"/>
      <c r="AC1840" s="170"/>
      <c r="AD1840" s="118"/>
      <c r="AE1840" s="118"/>
      <c r="AF1840" s="118"/>
      <c r="AG1840" s="170"/>
      <c r="AH1840" s="170"/>
      <c r="AI1840" s="170"/>
      <c r="AJ1840" s="118"/>
      <c r="AK1840" s="118"/>
      <c r="AL1840" s="118"/>
      <c r="AM1840" s="118"/>
      <c r="AN1840" s="118"/>
      <c r="AO1840" s="118"/>
      <c r="AP1840" s="118"/>
      <c r="AQ1840" s="118"/>
      <c r="AR1840" s="118"/>
      <c r="AS1840" s="118"/>
      <c r="AT1840" s="118"/>
      <c r="AU1840" s="118"/>
      <c r="AV1840" s="118"/>
      <c r="AW1840" s="118"/>
      <c r="AX1840" s="118"/>
      <c r="AY1840" s="119">
        <f t="shared" si="4"/>
        <v>0</v>
      </c>
      <c r="AZ1840" s="118"/>
    </row>
    <row r="1841">
      <c r="A1841" s="118"/>
      <c r="B1841" s="118"/>
      <c r="C1841" s="118"/>
      <c r="D1841" s="118"/>
      <c r="E1841" s="118"/>
      <c r="F1841" s="168"/>
      <c r="G1841" s="168"/>
      <c r="H1841" s="169"/>
      <c r="I1841" s="169"/>
      <c r="J1841" s="169"/>
      <c r="K1841" s="169"/>
      <c r="L1841" s="170"/>
      <c r="M1841" s="118"/>
      <c r="N1841" s="168"/>
      <c r="O1841" s="118"/>
      <c r="P1841" s="170"/>
      <c r="Q1841" s="170"/>
      <c r="R1841" s="170"/>
      <c r="S1841" s="118"/>
      <c r="T1841" s="169"/>
      <c r="U1841" s="118"/>
      <c r="V1841" s="118"/>
      <c r="W1841" s="118"/>
      <c r="X1841" s="118"/>
      <c r="Y1841" s="171"/>
      <c r="Z1841" s="172"/>
      <c r="AA1841" s="118"/>
      <c r="AB1841" s="170"/>
      <c r="AC1841" s="170"/>
      <c r="AD1841" s="118"/>
      <c r="AE1841" s="118"/>
      <c r="AF1841" s="118"/>
      <c r="AG1841" s="170"/>
      <c r="AH1841" s="170"/>
      <c r="AI1841" s="170"/>
      <c r="AJ1841" s="118"/>
      <c r="AK1841" s="118"/>
      <c r="AL1841" s="118"/>
      <c r="AM1841" s="118"/>
      <c r="AN1841" s="118"/>
      <c r="AO1841" s="118"/>
      <c r="AP1841" s="118"/>
      <c r="AQ1841" s="118"/>
      <c r="AR1841" s="118"/>
      <c r="AS1841" s="118"/>
      <c r="AT1841" s="118"/>
      <c r="AU1841" s="118"/>
      <c r="AV1841" s="118"/>
      <c r="AW1841" s="118"/>
      <c r="AX1841" s="118"/>
      <c r="AY1841" s="119">
        <f t="shared" si="4"/>
        <v>0</v>
      </c>
      <c r="AZ1841" s="118"/>
    </row>
    <row r="1842">
      <c r="A1842" s="118"/>
      <c r="B1842" s="118"/>
      <c r="C1842" s="118"/>
      <c r="D1842" s="118"/>
      <c r="E1842" s="118"/>
      <c r="F1842" s="168"/>
      <c r="G1842" s="168"/>
      <c r="H1842" s="169"/>
      <c r="I1842" s="169"/>
      <c r="J1842" s="169"/>
      <c r="K1842" s="169"/>
      <c r="L1842" s="170"/>
      <c r="M1842" s="118"/>
      <c r="N1842" s="168"/>
      <c r="O1842" s="118"/>
      <c r="P1842" s="170"/>
      <c r="Q1842" s="170"/>
      <c r="R1842" s="170"/>
      <c r="S1842" s="118"/>
      <c r="T1842" s="169"/>
      <c r="U1842" s="118"/>
      <c r="V1842" s="118"/>
      <c r="W1842" s="118"/>
      <c r="X1842" s="118"/>
      <c r="Y1842" s="171"/>
      <c r="Z1842" s="172"/>
      <c r="AA1842" s="118"/>
      <c r="AB1842" s="170"/>
      <c r="AC1842" s="170"/>
      <c r="AD1842" s="118"/>
      <c r="AE1842" s="118"/>
      <c r="AF1842" s="118"/>
      <c r="AG1842" s="170"/>
      <c r="AH1842" s="170"/>
      <c r="AI1842" s="170"/>
      <c r="AJ1842" s="118"/>
      <c r="AK1842" s="118"/>
      <c r="AL1842" s="118"/>
      <c r="AM1842" s="118"/>
      <c r="AN1842" s="118"/>
      <c r="AO1842" s="118"/>
      <c r="AP1842" s="118"/>
      <c r="AQ1842" s="118"/>
      <c r="AR1842" s="118"/>
      <c r="AS1842" s="118"/>
      <c r="AT1842" s="118"/>
      <c r="AU1842" s="118"/>
      <c r="AV1842" s="118"/>
      <c r="AW1842" s="118"/>
      <c r="AX1842" s="118"/>
      <c r="AY1842" s="119">
        <f t="shared" si="4"/>
        <v>0</v>
      </c>
      <c r="AZ1842" s="118"/>
    </row>
    <row r="1843">
      <c r="A1843" s="118"/>
      <c r="B1843" s="118"/>
      <c r="C1843" s="118"/>
      <c r="D1843" s="118"/>
      <c r="E1843" s="118"/>
      <c r="F1843" s="168"/>
      <c r="G1843" s="168"/>
      <c r="H1843" s="169"/>
      <c r="I1843" s="169"/>
      <c r="J1843" s="169"/>
      <c r="K1843" s="169"/>
      <c r="L1843" s="170"/>
      <c r="M1843" s="118"/>
      <c r="N1843" s="168"/>
      <c r="O1843" s="118"/>
      <c r="P1843" s="170"/>
      <c r="Q1843" s="170"/>
      <c r="R1843" s="170"/>
      <c r="S1843" s="118"/>
      <c r="T1843" s="169"/>
      <c r="U1843" s="118"/>
      <c r="V1843" s="118"/>
      <c r="W1843" s="118"/>
      <c r="X1843" s="118"/>
      <c r="Y1843" s="171"/>
      <c r="Z1843" s="172"/>
      <c r="AA1843" s="118"/>
      <c r="AB1843" s="170"/>
      <c r="AC1843" s="170"/>
      <c r="AD1843" s="118"/>
      <c r="AE1843" s="118"/>
      <c r="AF1843" s="118"/>
      <c r="AG1843" s="170"/>
      <c r="AH1843" s="170"/>
      <c r="AI1843" s="170"/>
      <c r="AJ1843" s="118"/>
      <c r="AK1843" s="118"/>
      <c r="AL1843" s="118"/>
      <c r="AM1843" s="118"/>
      <c r="AN1843" s="118"/>
      <c r="AO1843" s="118"/>
      <c r="AP1843" s="118"/>
      <c r="AQ1843" s="118"/>
      <c r="AR1843" s="118"/>
      <c r="AS1843" s="118"/>
      <c r="AT1843" s="118"/>
      <c r="AU1843" s="118"/>
      <c r="AV1843" s="118"/>
      <c r="AW1843" s="118"/>
      <c r="AX1843" s="118"/>
      <c r="AY1843" s="119">
        <f t="shared" si="4"/>
        <v>0</v>
      </c>
      <c r="AZ1843" s="118"/>
    </row>
    <row r="1844">
      <c r="A1844" s="118"/>
      <c r="B1844" s="118"/>
      <c r="C1844" s="118"/>
      <c r="D1844" s="118"/>
      <c r="E1844" s="118"/>
      <c r="F1844" s="168"/>
      <c r="G1844" s="168"/>
      <c r="H1844" s="169"/>
      <c r="I1844" s="169"/>
      <c r="J1844" s="169"/>
      <c r="K1844" s="169"/>
      <c r="L1844" s="170"/>
      <c r="M1844" s="118"/>
      <c r="N1844" s="168"/>
      <c r="O1844" s="118"/>
      <c r="P1844" s="170"/>
      <c r="Q1844" s="170"/>
      <c r="R1844" s="170"/>
      <c r="S1844" s="118"/>
      <c r="T1844" s="169"/>
      <c r="U1844" s="118"/>
      <c r="V1844" s="118"/>
      <c r="W1844" s="118"/>
      <c r="X1844" s="118"/>
      <c r="Y1844" s="171"/>
      <c r="Z1844" s="172"/>
      <c r="AA1844" s="118"/>
      <c r="AB1844" s="170"/>
      <c r="AC1844" s="170"/>
      <c r="AD1844" s="118"/>
      <c r="AE1844" s="118"/>
      <c r="AF1844" s="118"/>
      <c r="AG1844" s="170"/>
      <c r="AH1844" s="170"/>
      <c r="AI1844" s="170"/>
      <c r="AJ1844" s="118"/>
      <c r="AK1844" s="118"/>
      <c r="AL1844" s="118"/>
      <c r="AM1844" s="118"/>
      <c r="AN1844" s="118"/>
      <c r="AO1844" s="118"/>
      <c r="AP1844" s="118"/>
      <c r="AQ1844" s="118"/>
      <c r="AR1844" s="118"/>
      <c r="AS1844" s="118"/>
      <c r="AT1844" s="118"/>
      <c r="AU1844" s="118"/>
      <c r="AV1844" s="118"/>
      <c r="AW1844" s="118"/>
      <c r="AX1844" s="118"/>
      <c r="AY1844" s="119">
        <f t="shared" si="4"/>
        <v>0</v>
      </c>
      <c r="AZ1844" s="118"/>
    </row>
    <row r="1845">
      <c r="A1845" s="118"/>
      <c r="B1845" s="118"/>
      <c r="C1845" s="118"/>
      <c r="D1845" s="118"/>
      <c r="E1845" s="118"/>
      <c r="F1845" s="168"/>
      <c r="G1845" s="168"/>
      <c r="H1845" s="169"/>
      <c r="I1845" s="169"/>
      <c r="J1845" s="169"/>
      <c r="K1845" s="169"/>
      <c r="L1845" s="170"/>
      <c r="M1845" s="118"/>
      <c r="N1845" s="168"/>
      <c r="O1845" s="118"/>
      <c r="P1845" s="170"/>
      <c r="Q1845" s="170"/>
      <c r="R1845" s="170"/>
      <c r="S1845" s="118"/>
      <c r="T1845" s="169"/>
      <c r="U1845" s="118"/>
      <c r="V1845" s="118"/>
      <c r="W1845" s="118"/>
      <c r="X1845" s="118"/>
      <c r="Y1845" s="171"/>
      <c r="Z1845" s="172"/>
      <c r="AA1845" s="118"/>
      <c r="AB1845" s="170"/>
      <c r="AC1845" s="170"/>
      <c r="AD1845" s="118"/>
      <c r="AE1845" s="118"/>
      <c r="AF1845" s="118"/>
      <c r="AG1845" s="170"/>
      <c r="AH1845" s="170"/>
      <c r="AI1845" s="170"/>
      <c r="AJ1845" s="118"/>
      <c r="AK1845" s="118"/>
      <c r="AL1845" s="118"/>
      <c r="AM1845" s="118"/>
      <c r="AN1845" s="118"/>
      <c r="AO1845" s="118"/>
      <c r="AP1845" s="118"/>
      <c r="AQ1845" s="118"/>
      <c r="AR1845" s="118"/>
      <c r="AS1845" s="118"/>
      <c r="AT1845" s="118"/>
      <c r="AU1845" s="118"/>
      <c r="AV1845" s="118"/>
      <c r="AW1845" s="118"/>
      <c r="AX1845" s="118"/>
      <c r="AY1845" s="119">
        <f t="shared" si="4"/>
        <v>0</v>
      </c>
      <c r="AZ1845" s="118"/>
    </row>
    <row r="1846">
      <c r="A1846" s="118"/>
      <c r="B1846" s="118"/>
      <c r="C1846" s="118"/>
      <c r="D1846" s="118"/>
      <c r="E1846" s="118"/>
      <c r="F1846" s="168"/>
      <c r="G1846" s="168"/>
      <c r="H1846" s="169"/>
      <c r="I1846" s="169"/>
      <c r="J1846" s="169"/>
      <c r="K1846" s="169"/>
      <c r="L1846" s="170"/>
      <c r="M1846" s="118"/>
      <c r="N1846" s="168"/>
      <c r="O1846" s="118"/>
      <c r="P1846" s="170"/>
      <c r="Q1846" s="170"/>
      <c r="R1846" s="170"/>
      <c r="S1846" s="118"/>
      <c r="T1846" s="169"/>
      <c r="U1846" s="118"/>
      <c r="V1846" s="118"/>
      <c r="W1846" s="118"/>
      <c r="X1846" s="118"/>
      <c r="Y1846" s="171"/>
      <c r="Z1846" s="172"/>
      <c r="AA1846" s="118"/>
      <c r="AB1846" s="170"/>
      <c r="AC1846" s="170"/>
      <c r="AD1846" s="118"/>
      <c r="AE1846" s="118"/>
      <c r="AF1846" s="118"/>
      <c r="AG1846" s="170"/>
      <c r="AH1846" s="170"/>
      <c r="AI1846" s="170"/>
      <c r="AJ1846" s="118"/>
      <c r="AK1846" s="118"/>
      <c r="AL1846" s="118"/>
      <c r="AM1846" s="118"/>
      <c r="AN1846" s="118"/>
      <c r="AO1846" s="118"/>
      <c r="AP1846" s="118"/>
      <c r="AQ1846" s="118"/>
      <c r="AR1846" s="118"/>
      <c r="AS1846" s="118"/>
      <c r="AT1846" s="118"/>
      <c r="AU1846" s="118"/>
      <c r="AV1846" s="118"/>
      <c r="AW1846" s="118"/>
      <c r="AX1846" s="118"/>
      <c r="AY1846" s="119">
        <f t="shared" si="4"/>
        <v>0</v>
      </c>
      <c r="AZ1846" s="118"/>
    </row>
    <row r="1847">
      <c r="A1847" s="118"/>
      <c r="B1847" s="118"/>
      <c r="C1847" s="118"/>
      <c r="D1847" s="118"/>
      <c r="E1847" s="118"/>
      <c r="F1847" s="168"/>
      <c r="G1847" s="168"/>
      <c r="H1847" s="169"/>
      <c r="I1847" s="169"/>
      <c r="J1847" s="169"/>
      <c r="K1847" s="169"/>
      <c r="L1847" s="170"/>
      <c r="M1847" s="118"/>
      <c r="N1847" s="168"/>
      <c r="O1847" s="118"/>
      <c r="P1847" s="170"/>
      <c r="Q1847" s="170"/>
      <c r="R1847" s="170"/>
      <c r="S1847" s="118"/>
      <c r="T1847" s="169"/>
      <c r="U1847" s="118"/>
      <c r="V1847" s="118"/>
      <c r="W1847" s="118"/>
      <c r="X1847" s="118"/>
      <c r="Y1847" s="171"/>
      <c r="Z1847" s="172"/>
      <c r="AA1847" s="118"/>
      <c r="AB1847" s="170"/>
      <c r="AC1847" s="170"/>
      <c r="AD1847" s="118"/>
      <c r="AE1847" s="118"/>
      <c r="AF1847" s="118"/>
      <c r="AG1847" s="170"/>
      <c r="AH1847" s="170"/>
      <c r="AI1847" s="170"/>
      <c r="AJ1847" s="118"/>
      <c r="AK1847" s="118"/>
      <c r="AL1847" s="118"/>
      <c r="AM1847" s="118"/>
      <c r="AN1847" s="118"/>
      <c r="AO1847" s="118"/>
      <c r="AP1847" s="118"/>
      <c r="AQ1847" s="118"/>
      <c r="AR1847" s="118"/>
      <c r="AS1847" s="118"/>
      <c r="AT1847" s="118"/>
      <c r="AU1847" s="118"/>
      <c r="AV1847" s="118"/>
      <c r="AW1847" s="118"/>
      <c r="AX1847" s="118"/>
      <c r="AY1847" s="119">
        <f t="shared" si="4"/>
        <v>0</v>
      </c>
      <c r="AZ1847" s="118"/>
    </row>
    <row r="1848">
      <c r="A1848" s="118"/>
      <c r="B1848" s="118"/>
      <c r="C1848" s="118"/>
      <c r="D1848" s="118"/>
      <c r="E1848" s="118"/>
      <c r="F1848" s="168"/>
      <c r="G1848" s="168"/>
      <c r="H1848" s="169"/>
      <c r="I1848" s="169"/>
      <c r="J1848" s="169"/>
      <c r="K1848" s="169"/>
      <c r="L1848" s="170"/>
      <c r="M1848" s="118"/>
      <c r="N1848" s="168"/>
      <c r="O1848" s="118"/>
      <c r="P1848" s="170"/>
      <c r="Q1848" s="170"/>
      <c r="R1848" s="170"/>
      <c r="S1848" s="118"/>
      <c r="T1848" s="169"/>
      <c r="U1848" s="118"/>
      <c r="V1848" s="118"/>
      <c r="W1848" s="118"/>
      <c r="X1848" s="118"/>
      <c r="Y1848" s="171"/>
      <c r="Z1848" s="172"/>
      <c r="AA1848" s="118"/>
      <c r="AB1848" s="170"/>
      <c r="AC1848" s="170"/>
      <c r="AD1848" s="118"/>
      <c r="AE1848" s="118"/>
      <c r="AF1848" s="118"/>
      <c r="AG1848" s="170"/>
      <c r="AH1848" s="170"/>
      <c r="AI1848" s="170"/>
      <c r="AJ1848" s="118"/>
      <c r="AK1848" s="118"/>
      <c r="AL1848" s="118"/>
      <c r="AM1848" s="118"/>
      <c r="AN1848" s="118"/>
      <c r="AO1848" s="118"/>
      <c r="AP1848" s="118"/>
      <c r="AQ1848" s="118"/>
      <c r="AR1848" s="118"/>
      <c r="AS1848" s="118"/>
      <c r="AT1848" s="118"/>
      <c r="AU1848" s="118"/>
      <c r="AV1848" s="118"/>
      <c r="AW1848" s="118"/>
      <c r="AX1848" s="118"/>
      <c r="AY1848" s="119">
        <f t="shared" si="4"/>
        <v>0</v>
      </c>
      <c r="AZ1848" s="118"/>
    </row>
    <row r="1849">
      <c r="A1849" s="118"/>
      <c r="B1849" s="118"/>
      <c r="C1849" s="118"/>
      <c r="D1849" s="118"/>
      <c r="E1849" s="118"/>
      <c r="F1849" s="168"/>
      <c r="G1849" s="168"/>
      <c r="H1849" s="169"/>
      <c r="I1849" s="169"/>
      <c r="J1849" s="169"/>
      <c r="K1849" s="169"/>
      <c r="L1849" s="170"/>
      <c r="M1849" s="118"/>
      <c r="N1849" s="168"/>
      <c r="O1849" s="118"/>
      <c r="P1849" s="170"/>
      <c r="Q1849" s="170"/>
      <c r="R1849" s="170"/>
      <c r="S1849" s="118"/>
      <c r="T1849" s="169"/>
      <c r="U1849" s="118"/>
      <c r="V1849" s="118"/>
      <c r="W1849" s="118"/>
      <c r="X1849" s="118"/>
      <c r="Y1849" s="171"/>
      <c r="Z1849" s="172"/>
      <c r="AA1849" s="118"/>
      <c r="AB1849" s="170"/>
      <c r="AC1849" s="170"/>
      <c r="AD1849" s="118"/>
      <c r="AE1849" s="118"/>
      <c r="AF1849" s="118"/>
      <c r="AG1849" s="170"/>
      <c r="AH1849" s="170"/>
      <c r="AI1849" s="170"/>
      <c r="AJ1849" s="118"/>
      <c r="AK1849" s="118"/>
      <c r="AL1849" s="118"/>
      <c r="AM1849" s="118"/>
      <c r="AN1849" s="118"/>
      <c r="AO1849" s="118"/>
      <c r="AP1849" s="118"/>
      <c r="AQ1849" s="118"/>
      <c r="AR1849" s="118"/>
      <c r="AS1849" s="118"/>
      <c r="AT1849" s="118"/>
      <c r="AU1849" s="118"/>
      <c r="AV1849" s="118"/>
      <c r="AW1849" s="118"/>
      <c r="AX1849" s="118"/>
      <c r="AY1849" s="119">
        <f t="shared" si="4"/>
        <v>0</v>
      </c>
      <c r="AZ1849" s="118"/>
    </row>
    <row r="1850">
      <c r="A1850" s="118"/>
      <c r="B1850" s="118"/>
      <c r="C1850" s="118"/>
      <c r="D1850" s="118"/>
      <c r="E1850" s="118"/>
      <c r="F1850" s="168"/>
      <c r="G1850" s="168"/>
      <c r="H1850" s="169"/>
      <c r="I1850" s="169"/>
      <c r="J1850" s="169"/>
      <c r="K1850" s="169"/>
      <c r="L1850" s="170"/>
      <c r="M1850" s="118"/>
      <c r="N1850" s="168"/>
      <c r="O1850" s="118"/>
      <c r="P1850" s="170"/>
      <c r="Q1850" s="170"/>
      <c r="R1850" s="170"/>
      <c r="S1850" s="118"/>
      <c r="T1850" s="169"/>
      <c r="U1850" s="118"/>
      <c r="V1850" s="118"/>
      <c r="W1850" s="118"/>
      <c r="X1850" s="118"/>
      <c r="Y1850" s="171"/>
      <c r="Z1850" s="172"/>
      <c r="AA1850" s="118"/>
      <c r="AB1850" s="170"/>
      <c r="AC1850" s="170"/>
      <c r="AD1850" s="118"/>
      <c r="AE1850" s="118"/>
      <c r="AF1850" s="118"/>
      <c r="AG1850" s="170"/>
      <c r="AH1850" s="170"/>
      <c r="AI1850" s="170"/>
      <c r="AJ1850" s="118"/>
      <c r="AK1850" s="118"/>
      <c r="AL1850" s="118"/>
      <c r="AM1850" s="118"/>
      <c r="AN1850" s="118"/>
      <c r="AO1850" s="118"/>
      <c r="AP1850" s="118"/>
      <c r="AQ1850" s="118"/>
      <c r="AR1850" s="118"/>
      <c r="AS1850" s="118"/>
      <c r="AT1850" s="118"/>
      <c r="AU1850" s="118"/>
      <c r="AV1850" s="118"/>
      <c r="AW1850" s="118"/>
      <c r="AX1850" s="118"/>
      <c r="AY1850" s="119">
        <f t="shared" si="4"/>
        <v>0</v>
      </c>
      <c r="AZ1850" s="118"/>
    </row>
    <row r="1851">
      <c r="A1851" s="118"/>
      <c r="B1851" s="118"/>
      <c r="C1851" s="118"/>
      <c r="D1851" s="118"/>
      <c r="E1851" s="118"/>
      <c r="F1851" s="168"/>
      <c r="G1851" s="168"/>
      <c r="H1851" s="169"/>
      <c r="I1851" s="169"/>
      <c r="J1851" s="169"/>
      <c r="K1851" s="169"/>
      <c r="L1851" s="170"/>
      <c r="M1851" s="118"/>
      <c r="N1851" s="168"/>
      <c r="O1851" s="118"/>
      <c r="P1851" s="170"/>
      <c r="Q1851" s="170"/>
      <c r="R1851" s="170"/>
      <c r="S1851" s="118"/>
      <c r="T1851" s="169"/>
      <c r="U1851" s="118"/>
      <c r="V1851" s="118"/>
      <c r="W1851" s="118"/>
      <c r="X1851" s="118"/>
      <c r="Y1851" s="171"/>
      <c r="Z1851" s="172"/>
      <c r="AA1851" s="118"/>
      <c r="AB1851" s="170"/>
      <c r="AC1851" s="170"/>
      <c r="AD1851" s="118"/>
      <c r="AE1851" s="118"/>
      <c r="AF1851" s="118"/>
      <c r="AG1851" s="170"/>
      <c r="AH1851" s="170"/>
      <c r="AI1851" s="170"/>
      <c r="AJ1851" s="118"/>
      <c r="AK1851" s="118"/>
      <c r="AL1851" s="118"/>
      <c r="AM1851" s="118"/>
      <c r="AN1851" s="118"/>
      <c r="AO1851" s="118"/>
      <c r="AP1851" s="118"/>
      <c r="AQ1851" s="118"/>
      <c r="AR1851" s="118"/>
      <c r="AS1851" s="118"/>
      <c r="AT1851" s="118"/>
      <c r="AU1851" s="118"/>
      <c r="AV1851" s="118"/>
      <c r="AW1851" s="118"/>
      <c r="AX1851" s="118"/>
      <c r="AY1851" s="119">
        <f t="shared" si="4"/>
        <v>0</v>
      </c>
      <c r="AZ1851" s="118"/>
    </row>
    <row r="1852">
      <c r="A1852" s="118"/>
      <c r="B1852" s="118"/>
      <c r="C1852" s="118"/>
      <c r="D1852" s="118"/>
      <c r="E1852" s="118"/>
      <c r="F1852" s="168"/>
      <c r="G1852" s="168"/>
      <c r="H1852" s="169"/>
      <c r="I1852" s="169"/>
      <c r="J1852" s="169"/>
      <c r="K1852" s="169"/>
      <c r="L1852" s="170"/>
      <c r="M1852" s="118"/>
      <c r="N1852" s="168"/>
      <c r="O1852" s="118"/>
      <c r="P1852" s="170"/>
      <c r="Q1852" s="170"/>
      <c r="R1852" s="170"/>
      <c r="S1852" s="118"/>
      <c r="T1852" s="169"/>
      <c r="U1852" s="118"/>
      <c r="V1852" s="118"/>
      <c r="W1852" s="118"/>
      <c r="X1852" s="118"/>
      <c r="Y1852" s="171"/>
      <c r="Z1852" s="172"/>
      <c r="AA1852" s="118"/>
      <c r="AB1852" s="170"/>
      <c r="AC1852" s="170"/>
      <c r="AD1852" s="118"/>
      <c r="AE1852" s="118"/>
      <c r="AF1852" s="118"/>
      <c r="AG1852" s="170"/>
      <c r="AH1852" s="170"/>
      <c r="AI1852" s="170"/>
      <c r="AJ1852" s="118"/>
      <c r="AK1852" s="118"/>
      <c r="AL1852" s="118"/>
      <c r="AM1852" s="118"/>
      <c r="AN1852" s="118"/>
      <c r="AO1852" s="118"/>
      <c r="AP1852" s="118"/>
      <c r="AQ1852" s="118"/>
      <c r="AR1852" s="118"/>
      <c r="AS1852" s="118"/>
      <c r="AT1852" s="118"/>
      <c r="AU1852" s="118"/>
      <c r="AV1852" s="118"/>
      <c r="AW1852" s="118"/>
      <c r="AX1852" s="118"/>
      <c r="AY1852" s="119">
        <f t="shared" si="4"/>
        <v>0</v>
      </c>
      <c r="AZ1852" s="118"/>
    </row>
    <row r="1853">
      <c r="A1853" s="118"/>
      <c r="B1853" s="118"/>
      <c r="C1853" s="118"/>
      <c r="D1853" s="118"/>
      <c r="E1853" s="118"/>
      <c r="F1853" s="168"/>
      <c r="G1853" s="168"/>
      <c r="H1853" s="169"/>
      <c r="I1853" s="169"/>
      <c r="J1853" s="169"/>
      <c r="K1853" s="169"/>
      <c r="L1853" s="170"/>
      <c r="M1853" s="118"/>
      <c r="N1853" s="168"/>
      <c r="O1853" s="118"/>
      <c r="P1853" s="170"/>
      <c r="Q1853" s="170"/>
      <c r="R1853" s="170"/>
      <c r="S1853" s="118"/>
      <c r="T1853" s="169"/>
      <c r="U1853" s="118"/>
      <c r="V1853" s="118"/>
      <c r="W1853" s="118"/>
      <c r="X1853" s="118"/>
      <c r="Y1853" s="171"/>
      <c r="Z1853" s="172"/>
      <c r="AA1853" s="118"/>
      <c r="AB1853" s="170"/>
      <c r="AC1853" s="170"/>
      <c r="AD1853" s="118"/>
      <c r="AE1853" s="118"/>
      <c r="AF1853" s="118"/>
      <c r="AG1853" s="170"/>
      <c r="AH1853" s="170"/>
      <c r="AI1853" s="170"/>
      <c r="AJ1853" s="118"/>
      <c r="AK1853" s="118"/>
      <c r="AL1853" s="118"/>
      <c r="AM1853" s="118"/>
      <c r="AN1853" s="118"/>
      <c r="AO1853" s="118"/>
      <c r="AP1853" s="118"/>
      <c r="AQ1853" s="118"/>
      <c r="AR1853" s="118"/>
      <c r="AS1853" s="118"/>
      <c r="AT1853" s="118"/>
      <c r="AU1853" s="118"/>
      <c r="AV1853" s="118"/>
      <c r="AW1853" s="118"/>
      <c r="AX1853" s="118"/>
      <c r="AY1853" s="119">
        <f t="shared" si="4"/>
        <v>0</v>
      </c>
      <c r="AZ1853" s="118"/>
    </row>
    <row r="1854">
      <c r="A1854" s="118"/>
      <c r="B1854" s="118"/>
      <c r="C1854" s="118"/>
      <c r="D1854" s="118"/>
      <c r="E1854" s="118"/>
      <c r="F1854" s="168"/>
      <c r="G1854" s="168"/>
      <c r="H1854" s="169"/>
      <c r="I1854" s="169"/>
      <c r="J1854" s="169"/>
      <c r="K1854" s="169"/>
      <c r="L1854" s="170"/>
      <c r="M1854" s="118"/>
      <c r="N1854" s="168"/>
      <c r="O1854" s="118"/>
      <c r="P1854" s="170"/>
      <c r="Q1854" s="170"/>
      <c r="R1854" s="170"/>
      <c r="S1854" s="118"/>
      <c r="T1854" s="169"/>
      <c r="U1854" s="118"/>
      <c r="V1854" s="118"/>
      <c r="W1854" s="118"/>
      <c r="X1854" s="118"/>
      <c r="Y1854" s="171"/>
      <c r="Z1854" s="172"/>
      <c r="AA1854" s="118"/>
      <c r="AB1854" s="170"/>
      <c r="AC1854" s="170"/>
      <c r="AD1854" s="118"/>
      <c r="AE1854" s="118"/>
      <c r="AF1854" s="118"/>
      <c r="AG1854" s="170"/>
      <c r="AH1854" s="170"/>
      <c r="AI1854" s="170"/>
      <c r="AJ1854" s="118"/>
      <c r="AK1854" s="118"/>
      <c r="AL1854" s="118"/>
      <c r="AM1854" s="118"/>
      <c r="AN1854" s="118"/>
      <c r="AO1854" s="118"/>
      <c r="AP1854" s="118"/>
      <c r="AQ1854" s="118"/>
      <c r="AR1854" s="118"/>
      <c r="AS1854" s="118"/>
      <c r="AT1854" s="118"/>
      <c r="AU1854" s="118"/>
      <c r="AV1854" s="118"/>
      <c r="AW1854" s="118"/>
      <c r="AX1854" s="118"/>
      <c r="AY1854" s="119">
        <f t="shared" si="4"/>
        <v>0</v>
      </c>
      <c r="AZ1854" s="118"/>
    </row>
    <row r="1855">
      <c r="A1855" s="118"/>
      <c r="B1855" s="118"/>
      <c r="C1855" s="118"/>
      <c r="D1855" s="118"/>
      <c r="E1855" s="118"/>
      <c r="F1855" s="168"/>
      <c r="G1855" s="168"/>
      <c r="H1855" s="169"/>
      <c r="I1855" s="169"/>
      <c r="J1855" s="169"/>
      <c r="K1855" s="169"/>
      <c r="L1855" s="170"/>
      <c r="M1855" s="118"/>
      <c r="N1855" s="168"/>
      <c r="O1855" s="118"/>
      <c r="P1855" s="170"/>
      <c r="Q1855" s="170"/>
      <c r="R1855" s="170"/>
      <c r="S1855" s="118"/>
      <c r="T1855" s="169"/>
      <c r="U1855" s="118"/>
      <c r="V1855" s="118"/>
      <c r="W1855" s="118"/>
      <c r="X1855" s="118"/>
      <c r="Y1855" s="171"/>
      <c r="Z1855" s="172"/>
      <c r="AA1855" s="118"/>
      <c r="AB1855" s="170"/>
      <c r="AC1855" s="170"/>
      <c r="AD1855" s="118"/>
      <c r="AE1855" s="118"/>
      <c r="AF1855" s="118"/>
      <c r="AG1855" s="170"/>
      <c r="AH1855" s="170"/>
      <c r="AI1855" s="170"/>
      <c r="AJ1855" s="118"/>
      <c r="AK1855" s="118"/>
      <c r="AL1855" s="118"/>
      <c r="AM1855" s="118"/>
      <c r="AN1855" s="118"/>
      <c r="AO1855" s="118"/>
      <c r="AP1855" s="118"/>
      <c r="AQ1855" s="118"/>
      <c r="AR1855" s="118"/>
      <c r="AS1855" s="118"/>
      <c r="AT1855" s="118"/>
      <c r="AU1855" s="118"/>
      <c r="AV1855" s="118"/>
      <c r="AW1855" s="118"/>
      <c r="AX1855" s="118"/>
      <c r="AY1855" s="119">
        <f t="shared" si="4"/>
        <v>0</v>
      </c>
      <c r="AZ1855" s="118"/>
    </row>
    <row r="1856">
      <c r="A1856" s="118"/>
      <c r="B1856" s="118"/>
      <c r="C1856" s="118"/>
      <c r="D1856" s="118"/>
      <c r="E1856" s="118"/>
      <c r="F1856" s="168"/>
      <c r="G1856" s="168"/>
      <c r="H1856" s="169"/>
      <c r="I1856" s="169"/>
      <c r="J1856" s="169"/>
      <c r="K1856" s="169"/>
      <c r="L1856" s="170"/>
      <c r="M1856" s="118"/>
      <c r="N1856" s="168"/>
      <c r="O1856" s="118"/>
      <c r="P1856" s="170"/>
      <c r="Q1856" s="170"/>
      <c r="R1856" s="170"/>
      <c r="S1856" s="118"/>
      <c r="T1856" s="169"/>
      <c r="U1856" s="118"/>
      <c r="V1856" s="118"/>
      <c r="W1856" s="118"/>
      <c r="X1856" s="118"/>
      <c r="Y1856" s="171"/>
      <c r="Z1856" s="172"/>
      <c r="AA1856" s="118"/>
      <c r="AB1856" s="170"/>
      <c r="AC1856" s="170"/>
      <c r="AD1856" s="118"/>
      <c r="AE1856" s="118"/>
      <c r="AF1856" s="118"/>
      <c r="AG1856" s="170"/>
      <c r="AH1856" s="170"/>
      <c r="AI1856" s="170"/>
      <c r="AJ1856" s="118"/>
      <c r="AK1856" s="118"/>
      <c r="AL1856" s="118"/>
      <c r="AM1856" s="118"/>
      <c r="AN1856" s="118"/>
      <c r="AO1856" s="118"/>
      <c r="AP1856" s="118"/>
      <c r="AQ1856" s="118"/>
      <c r="AR1856" s="118"/>
      <c r="AS1856" s="118"/>
      <c r="AT1856" s="118"/>
      <c r="AU1856" s="118"/>
      <c r="AV1856" s="118"/>
      <c r="AW1856" s="118"/>
      <c r="AX1856" s="118"/>
      <c r="AY1856" s="119">
        <f t="shared" si="4"/>
        <v>0</v>
      </c>
      <c r="AZ1856" s="118"/>
    </row>
    <row r="1857">
      <c r="A1857" s="118"/>
      <c r="B1857" s="118"/>
      <c r="C1857" s="118"/>
      <c r="D1857" s="118"/>
      <c r="E1857" s="118"/>
      <c r="F1857" s="168"/>
      <c r="G1857" s="168"/>
      <c r="H1857" s="169"/>
      <c r="I1857" s="169"/>
      <c r="J1857" s="169"/>
      <c r="K1857" s="169"/>
      <c r="L1857" s="170"/>
      <c r="M1857" s="118"/>
      <c r="N1857" s="168"/>
      <c r="O1857" s="118"/>
      <c r="P1857" s="170"/>
      <c r="Q1857" s="170"/>
      <c r="R1857" s="170"/>
      <c r="S1857" s="118"/>
      <c r="T1857" s="169"/>
      <c r="U1857" s="118"/>
      <c r="V1857" s="118"/>
      <c r="W1857" s="118"/>
      <c r="X1857" s="118"/>
      <c r="Y1857" s="171"/>
      <c r="Z1857" s="172"/>
      <c r="AA1857" s="118"/>
      <c r="AB1857" s="170"/>
      <c r="AC1857" s="170"/>
      <c r="AD1857" s="118"/>
      <c r="AE1857" s="118"/>
      <c r="AF1857" s="118"/>
      <c r="AG1857" s="170"/>
      <c r="AH1857" s="170"/>
      <c r="AI1857" s="170"/>
      <c r="AJ1857" s="118"/>
      <c r="AK1857" s="118"/>
      <c r="AL1857" s="118"/>
      <c r="AM1857" s="118"/>
      <c r="AN1857" s="118"/>
      <c r="AO1857" s="118"/>
      <c r="AP1857" s="118"/>
      <c r="AQ1857" s="118"/>
      <c r="AR1857" s="118"/>
      <c r="AS1857" s="118"/>
      <c r="AT1857" s="118"/>
      <c r="AU1857" s="118"/>
      <c r="AV1857" s="118"/>
      <c r="AW1857" s="118"/>
      <c r="AX1857" s="118"/>
      <c r="AY1857" s="119">
        <f t="shared" si="4"/>
        <v>0</v>
      </c>
      <c r="AZ1857" s="118"/>
    </row>
    <row r="1858">
      <c r="A1858" s="118"/>
      <c r="B1858" s="118"/>
      <c r="C1858" s="118"/>
      <c r="D1858" s="118"/>
      <c r="E1858" s="118"/>
      <c r="F1858" s="168"/>
      <c r="G1858" s="168"/>
      <c r="H1858" s="169"/>
      <c r="I1858" s="169"/>
      <c r="J1858" s="169"/>
      <c r="K1858" s="169"/>
      <c r="L1858" s="170"/>
      <c r="M1858" s="118"/>
      <c r="N1858" s="168"/>
      <c r="O1858" s="118"/>
      <c r="P1858" s="170"/>
      <c r="Q1858" s="170"/>
      <c r="R1858" s="170"/>
      <c r="S1858" s="118"/>
      <c r="T1858" s="169"/>
      <c r="U1858" s="118"/>
      <c r="V1858" s="118"/>
      <c r="W1858" s="118"/>
      <c r="X1858" s="118"/>
      <c r="Y1858" s="171"/>
      <c r="Z1858" s="172"/>
      <c r="AA1858" s="118"/>
      <c r="AB1858" s="170"/>
      <c r="AC1858" s="170"/>
      <c r="AD1858" s="118"/>
      <c r="AE1858" s="118"/>
      <c r="AF1858" s="118"/>
      <c r="AG1858" s="170"/>
      <c r="AH1858" s="170"/>
      <c r="AI1858" s="170"/>
      <c r="AJ1858" s="118"/>
      <c r="AK1858" s="118"/>
      <c r="AL1858" s="118"/>
      <c r="AM1858" s="118"/>
      <c r="AN1858" s="118"/>
      <c r="AO1858" s="118"/>
      <c r="AP1858" s="118"/>
      <c r="AQ1858" s="118"/>
      <c r="AR1858" s="118"/>
      <c r="AS1858" s="118"/>
      <c r="AT1858" s="118"/>
      <c r="AU1858" s="118"/>
      <c r="AV1858" s="118"/>
      <c r="AW1858" s="118"/>
      <c r="AX1858" s="118"/>
      <c r="AY1858" s="119">
        <f t="shared" si="4"/>
        <v>0</v>
      </c>
      <c r="AZ1858" s="118"/>
    </row>
    <row r="1859">
      <c r="A1859" s="118"/>
      <c r="B1859" s="118"/>
      <c r="C1859" s="118"/>
      <c r="D1859" s="118"/>
      <c r="E1859" s="118"/>
      <c r="F1859" s="168"/>
      <c r="G1859" s="168"/>
      <c r="H1859" s="169"/>
      <c r="I1859" s="169"/>
      <c r="J1859" s="169"/>
      <c r="K1859" s="169"/>
      <c r="L1859" s="170"/>
      <c r="M1859" s="118"/>
      <c r="N1859" s="168"/>
      <c r="O1859" s="118"/>
      <c r="P1859" s="170"/>
      <c r="Q1859" s="170"/>
      <c r="R1859" s="170"/>
      <c r="S1859" s="118"/>
      <c r="T1859" s="169"/>
      <c r="U1859" s="118"/>
      <c r="V1859" s="118"/>
      <c r="W1859" s="118"/>
      <c r="X1859" s="118"/>
      <c r="Y1859" s="171"/>
      <c r="Z1859" s="172"/>
      <c r="AA1859" s="118"/>
      <c r="AB1859" s="170"/>
      <c r="AC1859" s="170"/>
      <c r="AD1859" s="118"/>
      <c r="AE1859" s="118"/>
      <c r="AF1859" s="118"/>
      <c r="AG1859" s="170"/>
      <c r="AH1859" s="170"/>
      <c r="AI1859" s="170"/>
      <c r="AJ1859" s="118"/>
      <c r="AK1859" s="118"/>
      <c r="AL1859" s="118"/>
      <c r="AM1859" s="118"/>
      <c r="AN1859" s="118"/>
      <c r="AO1859" s="118"/>
      <c r="AP1859" s="118"/>
      <c r="AQ1859" s="118"/>
      <c r="AR1859" s="118"/>
      <c r="AS1859" s="118"/>
      <c r="AT1859" s="118"/>
      <c r="AU1859" s="118"/>
      <c r="AV1859" s="118"/>
      <c r="AW1859" s="118"/>
      <c r="AX1859" s="118"/>
      <c r="AY1859" s="119">
        <f t="shared" si="4"/>
        <v>0</v>
      </c>
      <c r="AZ1859" s="118"/>
    </row>
    <row r="1860">
      <c r="A1860" s="118"/>
      <c r="B1860" s="118"/>
      <c r="C1860" s="118"/>
      <c r="D1860" s="118"/>
      <c r="E1860" s="118"/>
      <c r="F1860" s="168"/>
      <c r="G1860" s="168"/>
      <c r="H1860" s="169"/>
      <c r="I1860" s="169"/>
      <c r="J1860" s="169"/>
      <c r="K1860" s="169"/>
      <c r="L1860" s="170"/>
      <c r="M1860" s="118"/>
      <c r="N1860" s="168"/>
      <c r="O1860" s="118"/>
      <c r="P1860" s="170"/>
      <c r="Q1860" s="170"/>
      <c r="R1860" s="170"/>
      <c r="S1860" s="118"/>
      <c r="T1860" s="169"/>
      <c r="U1860" s="118"/>
      <c r="V1860" s="118"/>
      <c r="W1860" s="118"/>
      <c r="X1860" s="118"/>
      <c r="Y1860" s="171"/>
      <c r="Z1860" s="172"/>
      <c r="AA1860" s="118"/>
      <c r="AB1860" s="170"/>
      <c r="AC1860" s="170"/>
      <c r="AD1860" s="118"/>
      <c r="AE1860" s="118"/>
      <c r="AF1860" s="118"/>
      <c r="AG1860" s="170"/>
      <c r="AH1860" s="170"/>
      <c r="AI1860" s="170"/>
      <c r="AJ1860" s="118"/>
      <c r="AK1860" s="118"/>
      <c r="AL1860" s="118"/>
      <c r="AM1860" s="118"/>
      <c r="AN1860" s="118"/>
      <c r="AO1860" s="118"/>
      <c r="AP1860" s="118"/>
      <c r="AQ1860" s="118"/>
      <c r="AR1860" s="118"/>
      <c r="AS1860" s="118"/>
      <c r="AT1860" s="118"/>
      <c r="AU1860" s="118"/>
      <c r="AV1860" s="118"/>
      <c r="AW1860" s="118"/>
      <c r="AX1860" s="118"/>
      <c r="AY1860" s="119">
        <f t="shared" si="4"/>
        <v>0</v>
      </c>
      <c r="AZ1860" s="118"/>
    </row>
    <row r="1861">
      <c r="A1861" s="118"/>
      <c r="B1861" s="118"/>
      <c r="C1861" s="118"/>
      <c r="D1861" s="118"/>
      <c r="E1861" s="118"/>
      <c r="F1861" s="168"/>
      <c r="G1861" s="168"/>
      <c r="H1861" s="169"/>
      <c r="I1861" s="169"/>
      <c r="J1861" s="169"/>
      <c r="K1861" s="169"/>
      <c r="L1861" s="170"/>
      <c r="M1861" s="118"/>
      <c r="N1861" s="168"/>
      <c r="O1861" s="118"/>
      <c r="P1861" s="170"/>
      <c r="Q1861" s="170"/>
      <c r="R1861" s="170"/>
      <c r="S1861" s="118"/>
      <c r="T1861" s="169"/>
      <c r="U1861" s="118"/>
      <c r="V1861" s="118"/>
      <c r="W1861" s="118"/>
      <c r="X1861" s="118"/>
      <c r="Y1861" s="171"/>
      <c r="Z1861" s="172"/>
      <c r="AA1861" s="118"/>
      <c r="AB1861" s="170"/>
      <c r="AC1861" s="170"/>
      <c r="AD1861" s="118"/>
      <c r="AE1861" s="118"/>
      <c r="AF1861" s="118"/>
      <c r="AG1861" s="170"/>
      <c r="AH1861" s="170"/>
      <c r="AI1861" s="170"/>
      <c r="AJ1861" s="118"/>
      <c r="AK1861" s="118"/>
      <c r="AL1861" s="118"/>
      <c r="AM1861" s="118"/>
      <c r="AN1861" s="118"/>
      <c r="AO1861" s="118"/>
      <c r="AP1861" s="118"/>
      <c r="AQ1861" s="118"/>
      <c r="AR1861" s="118"/>
      <c r="AS1861" s="118"/>
      <c r="AT1861" s="118"/>
      <c r="AU1861" s="118"/>
      <c r="AV1861" s="118"/>
      <c r="AW1861" s="118"/>
      <c r="AX1861" s="118"/>
      <c r="AY1861" s="119">
        <f t="shared" si="4"/>
        <v>0</v>
      </c>
      <c r="AZ1861" s="118"/>
    </row>
    <row r="1862">
      <c r="A1862" s="118"/>
      <c r="B1862" s="118"/>
      <c r="C1862" s="118"/>
      <c r="D1862" s="118"/>
      <c r="E1862" s="118"/>
      <c r="F1862" s="168"/>
      <c r="G1862" s="168"/>
      <c r="H1862" s="169"/>
      <c r="I1862" s="169"/>
      <c r="J1862" s="169"/>
      <c r="K1862" s="169"/>
      <c r="L1862" s="170"/>
      <c r="M1862" s="118"/>
      <c r="N1862" s="168"/>
      <c r="O1862" s="118"/>
      <c r="P1862" s="170"/>
      <c r="Q1862" s="170"/>
      <c r="R1862" s="170"/>
      <c r="S1862" s="118"/>
      <c r="T1862" s="169"/>
      <c r="U1862" s="118"/>
      <c r="V1862" s="118"/>
      <c r="W1862" s="118"/>
      <c r="X1862" s="118"/>
      <c r="Y1862" s="171"/>
      <c r="Z1862" s="172"/>
      <c r="AA1862" s="118"/>
      <c r="AB1862" s="170"/>
      <c r="AC1862" s="170"/>
      <c r="AD1862" s="118"/>
      <c r="AE1862" s="118"/>
      <c r="AF1862" s="118"/>
      <c r="AG1862" s="170"/>
      <c r="AH1862" s="170"/>
      <c r="AI1862" s="170"/>
      <c r="AJ1862" s="118"/>
      <c r="AK1862" s="118"/>
      <c r="AL1862" s="118"/>
      <c r="AM1862" s="118"/>
      <c r="AN1862" s="118"/>
      <c r="AO1862" s="118"/>
      <c r="AP1862" s="118"/>
      <c r="AQ1862" s="118"/>
      <c r="AR1862" s="118"/>
      <c r="AS1862" s="118"/>
      <c r="AT1862" s="118"/>
      <c r="AU1862" s="118"/>
      <c r="AV1862" s="118"/>
      <c r="AW1862" s="118"/>
      <c r="AX1862" s="118"/>
      <c r="AY1862" s="119">
        <f t="shared" si="4"/>
        <v>0</v>
      </c>
      <c r="AZ1862" s="118"/>
    </row>
    <row r="1863">
      <c r="A1863" s="118"/>
      <c r="B1863" s="118"/>
      <c r="C1863" s="118"/>
      <c r="D1863" s="118"/>
      <c r="E1863" s="118"/>
      <c r="F1863" s="168"/>
      <c r="G1863" s="168"/>
      <c r="H1863" s="169"/>
      <c r="I1863" s="169"/>
      <c r="J1863" s="169"/>
      <c r="K1863" s="169"/>
      <c r="L1863" s="170"/>
      <c r="M1863" s="118"/>
      <c r="N1863" s="168"/>
      <c r="O1863" s="118"/>
      <c r="P1863" s="170"/>
      <c r="Q1863" s="170"/>
      <c r="R1863" s="170"/>
      <c r="S1863" s="118"/>
      <c r="T1863" s="169"/>
      <c r="U1863" s="118"/>
      <c r="V1863" s="118"/>
      <c r="W1863" s="118"/>
      <c r="X1863" s="118"/>
      <c r="Y1863" s="171"/>
      <c r="Z1863" s="172"/>
      <c r="AA1863" s="118"/>
      <c r="AB1863" s="170"/>
      <c r="AC1863" s="170"/>
      <c r="AD1863" s="118"/>
      <c r="AE1863" s="118"/>
      <c r="AF1863" s="118"/>
      <c r="AG1863" s="170"/>
      <c r="AH1863" s="170"/>
      <c r="AI1863" s="170"/>
      <c r="AJ1863" s="118"/>
      <c r="AK1863" s="118"/>
      <c r="AL1863" s="118"/>
      <c r="AM1863" s="118"/>
      <c r="AN1863" s="118"/>
      <c r="AO1863" s="118"/>
      <c r="AP1863" s="118"/>
      <c r="AQ1863" s="118"/>
      <c r="AR1863" s="118"/>
      <c r="AS1863" s="118"/>
      <c r="AT1863" s="118"/>
      <c r="AU1863" s="118"/>
      <c r="AV1863" s="118"/>
      <c r="AW1863" s="118"/>
      <c r="AX1863" s="118"/>
      <c r="AY1863" s="119">
        <f t="shared" si="4"/>
        <v>0</v>
      </c>
      <c r="AZ1863" s="118"/>
    </row>
    <row r="1864">
      <c r="A1864" s="118"/>
      <c r="B1864" s="118"/>
      <c r="C1864" s="118"/>
      <c r="D1864" s="118"/>
      <c r="E1864" s="118"/>
      <c r="F1864" s="168"/>
      <c r="G1864" s="168"/>
      <c r="H1864" s="169"/>
      <c r="I1864" s="169"/>
      <c r="J1864" s="169"/>
      <c r="K1864" s="169"/>
      <c r="L1864" s="170"/>
      <c r="M1864" s="118"/>
      <c r="N1864" s="168"/>
      <c r="O1864" s="118"/>
      <c r="P1864" s="170"/>
      <c r="Q1864" s="170"/>
      <c r="R1864" s="170"/>
      <c r="S1864" s="118"/>
      <c r="T1864" s="169"/>
      <c r="U1864" s="118"/>
      <c r="V1864" s="118"/>
      <c r="W1864" s="118"/>
      <c r="X1864" s="118"/>
      <c r="Y1864" s="171"/>
      <c r="Z1864" s="172"/>
      <c r="AA1864" s="118"/>
      <c r="AB1864" s="170"/>
      <c r="AC1864" s="170"/>
      <c r="AD1864" s="118"/>
      <c r="AE1864" s="118"/>
      <c r="AF1864" s="118"/>
      <c r="AG1864" s="170"/>
      <c r="AH1864" s="170"/>
      <c r="AI1864" s="170"/>
      <c r="AJ1864" s="118"/>
      <c r="AK1864" s="118"/>
      <c r="AL1864" s="118"/>
      <c r="AM1864" s="118"/>
      <c r="AN1864" s="118"/>
      <c r="AO1864" s="118"/>
      <c r="AP1864" s="118"/>
      <c r="AQ1864" s="118"/>
      <c r="AR1864" s="118"/>
      <c r="AS1864" s="118"/>
      <c r="AT1864" s="118"/>
      <c r="AU1864" s="118"/>
      <c r="AV1864" s="118"/>
      <c r="AW1864" s="118"/>
      <c r="AX1864" s="118"/>
      <c r="AY1864" s="119">
        <f t="shared" si="4"/>
        <v>0</v>
      </c>
      <c r="AZ1864" s="118"/>
    </row>
    <row r="1865">
      <c r="A1865" s="118"/>
      <c r="B1865" s="118"/>
      <c r="C1865" s="118"/>
      <c r="D1865" s="118"/>
      <c r="E1865" s="118"/>
      <c r="F1865" s="168"/>
      <c r="G1865" s="168"/>
      <c r="H1865" s="169"/>
      <c r="I1865" s="169"/>
      <c r="J1865" s="169"/>
      <c r="K1865" s="169"/>
      <c r="L1865" s="170"/>
      <c r="M1865" s="118"/>
      <c r="N1865" s="168"/>
      <c r="O1865" s="118"/>
      <c r="P1865" s="170"/>
      <c r="Q1865" s="170"/>
      <c r="R1865" s="170"/>
      <c r="S1865" s="118"/>
      <c r="T1865" s="169"/>
      <c r="U1865" s="118"/>
      <c r="V1865" s="118"/>
      <c r="W1865" s="118"/>
      <c r="X1865" s="118"/>
      <c r="Y1865" s="171"/>
      <c r="Z1865" s="172"/>
      <c r="AA1865" s="118"/>
      <c r="AB1865" s="170"/>
      <c r="AC1865" s="170"/>
      <c r="AD1865" s="118"/>
      <c r="AE1865" s="118"/>
      <c r="AF1865" s="118"/>
      <c r="AG1865" s="170"/>
      <c r="AH1865" s="170"/>
      <c r="AI1865" s="170"/>
      <c r="AJ1865" s="118"/>
      <c r="AK1865" s="118"/>
      <c r="AL1865" s="118"/>
      <c r="AM1865" s="118"/>
      <c r="AN1865" s="118"/>
      <c r="AO1865" s="118"/>
      <c r="AP1865" s="118"/>
      <c r="AQ1865" s="118"/>
      <c r="AR1865" s="118"/>
      <c r="AS1865" s="118"/>
      <c r="AT1865" s="118"/>
      <c r="AU1865" s="118"/>
      <c r="AV1865" s="118"/>
      <c r="AW1865" s="118"/>
      <c r="AX1865" s="118"/>
      <c r="AY1865" s="119">
        <f t="shared" si="4"/>
        <v>0</v>
      </c>
      <c r="AZ1865" s="118"/>
    </row>
    <row r="1866">
      <c r="A1866" s="118"/>
      <c r="B1866" s="118"/>
      <c r="C1866" s="118"/>
      <c r="D1866" s="118"/>
      <c r="E1866" s="118"/>
      <c r="F1866" s="168"/>
      <c r="G1866" s="168"/>
      <c r="H1866" s="169"/>
      <c r="I1866" s="169"/>
      <c r="J1866" s="169"/>
      <c r="K1866" s="169"/>
      <c r="L1866" s="170"/>
      <c r="M1866" s="118"/>
      <c r="N1866" s="168"/>
      <c r="O1866" s="118"/>
      <c r="P1866" s="170"/>
      <c r="Q1866" s="170"/>
      <c r="R1866" s="170"/>
      <c r="S1866" s="118"/>
      <c r="T1866" s="169"/>
      <c r="U1866" s="118"/>
      <c r="V1866" s="118"/>
      <c r="W1866" s="118"/>
      <c r="X1866" s="118"/>
      <c r="Y1866" s="171"/>
      <c r="Z1866" s="172"/>
      <c r="AA1866" s="118"/>
      <c r="AB1866" s="170"/>
      <c r="AC1866" s="170"/>
      <c r="AD1866" s="118"/>
      <c r="AE1866" s="118"/>
      <c r="AF1866" s="118"/>
      <c r="AG1866" s="170"/>
      <c r="AH1866" s="170"/>
      <c r="AI1866" s="170"/>
      <c r="AJ1866" s="118"/>
      <c r="AK1866" s="118"/>
      <c r="AL1866" s="118"/>
      <c r="AM1866" s="118"/>
      <c r="AN1866" s="118"/>
      <c r="AO1866" s="118"/>
      <c r="AP1866" s="118"/>
      <c r="AQ1866" s="118"/>
      <c r="AR1866" s="118"/>
      <c r="AS1866" s="118"/>
      <c r="AT1866" s="118"/>
      <c r="AU1866" s="118"/>
      <c r="AV1866" s="118"/>
      <c r="AW1866" s="118"/>
      <c r="AX1866" s="118"/>
      <c r="AY1866" s="119">
        <f t="shared" si="4"/>
        <v>0</v>
      </c>
      <c r="AZ1866" s="118"/>
    </row>
    <row r="1867">
      <c r="A1867" s="118"/>
      <c r="B1867" s="118"/>
      <c r="C1867" s="118"/>
      <c r="D1867" s="118"/>
      <c r="E1867" s="118"/>
      <c r="F1867" s="168"/>
      <c r="G1867" s="168"/>
      <c r="H1867" s="169"/>
      <c r="I1867" s="169"/>
      <c r="J1867" s="169"/>
      <c r="K1867" s="169"/>
      <c r="L1867" s="170"/>
      <c r="M1867" s="118"/>
      <c r="N1867" s="168"/>
      <c r="O1867" s="118"/>
      <c r="P1867" s="170"/>
      <c r="Q1867" s="170"/>
      <c r="R1867" s="170"/>
      <c r="S1867" s="118"/>
      <c r="T1867" s="169"/>
      <c r="U1867" s="118"/>
      <c r="V1867" s="118"/>
      <c r="W1867" s="118"/>
      <c r="X1867" s="118"/>
      <c r="Y1867" s="171"/>
      <c r="Z1867" s="172"/>
      <c r="AA1867" s="118"/>
      <c r="AB1867" s="170"/>
      <c r="AC1867" s="170"/>
      <c r="AD1867" s="118"/>
      <c r="AE1867" s="118"/>
      <c r="AF1867" s="118"/>
      <c r="AG1867" s="170"/>
      <c r="AH1867" s="170"/>
      <c r="AI1867" s="170"/>
      <c r="AJ1867" s="118"/>
      <c r="AK1867" s="118"/>
      <c r="AL1867" s="118"/>
      <c r="AM1867" s="118"/>
      <c r="AN1867" s="118"/>
      <c r="AO1867" s="118"/>
      <c r="AP1867" s="118"/>
      <c r="AQ1867" s="118"/>
      <c r="AR1867" s="118"/>
      <c r="AS1867" s="118"/>
      <c r="AT1867" s="118"/>
      <c r="AU1867" s="118"/>
      <c r="AV1867" s="118"/>
      <c r="AW1867" s="118"/>
      <c r="AX1867" s="118"/>
      <c r="AY1867" s="119">
        <f t="shared" si="4"/>
        <v>0</v>
      </c>
      <c r="AZ1867" s="118"/>
    </row>
    <row r="1868">
      <c r="A1868" s="118"/>
      <c r="B1868" s="118"/>
      <c r="C1868" s="118"/>
      <c r="D1868" s="118"/>
      <c r="E1868" s="118"/>
      <c r="F1868" s="168"/>
      <c r="G1868" s="168"/>
      <c r="H1868" s="169"/>
      <c r="I1868" s="169"/>
      <c r="J1868" s="169"/>
      <c r="K1868" s="169"/>
      <c r="L1868" s="170"/>
      <c r="M1868" s="118"/>
      <c r="N1868" s="168"/>
      <c r="O1868" s="118"/>
      <c r="P1868" s="170"/>
      <c r="Q1868" s="170"/>
      <c r="R1868" s="170"/>
      <c r="S1868" s="118"/>
      <c r="T1868" s="169"/>
      <c r="U1868" s="118"/>
      <c r="V1868" s="118"/>
      <c r="W1868" s="118"/>
      <c r="X1868" s="118"/>
      <c r="Y1868" s="171"/>
      <c r="Z1868" s="172"/>
      <c r="AA1868" s="118"/>
      <c r="AB1868" s="170"/>
      <c r="AC1868" s="170"/>
      <c r="AD1868" s="118"/>
      <c r="AE1868" s="118"/>
      <c r="AF1868" s="118"/>
      <c r="AG1868" s="170"/>
      <c r="AH1868" s="170"/>
      <c r="AI1868" s="170"/>
      <c r="AJ1868" s="118"/>
      <c r="AK1868" s="118"/>
      <c r="AL1868" s="118"/>
      <c r="AM1868" s="118"/>
      <c r="AN1868" s="118"/>
      <c r="AO1868" s="118"/>
      <c r="AP1868" s="118"/>
      <c r="AQ1868" s="118"/>
      <c r="AR1868" s="118"/>
      <c r="AS1868" s="118"/>
      <c r="AT1868" s="118"/>
      <c r="AU1868" s="118"/>
      <c r="AV1868" s="118"/>
      <c r="AW1868" s="118"/>
      <c r="AX1868" s="118"/>
      <c r="AY1868" s="119">
        <f t="shared" si="4"/>
        <v>0</v>
      </c>
      <c r="AZ1868" s="118"/>
    </row>
    <row r="1869">
      <c r="A1869" s="118"/>
      <c r="B1869" s="118"/>
      <c r="C1869" s="118"/>
      <c r="D1869" s="118"/>
      <c r="E1869" s="118"/>
      <c r="F1869" s="168"/>
      <c r="G1869" s="168"/>
      <c r="H1869" s="169"/>
      <c r="I1869" s="169"/>
      <c r="J1869" s="169"/>
      <c r="K1869" s="169"/>
      <c r="L1869" s="170"/>
      <c r="M1869" s="118"/>
      <c r="N1869" s="168"/>
      <c r="O1869" s="118"/>
      <c r="P1869" s="170"/>
      <c r="Q1869" s="170"/>
      <c r="R1869" s="170"/>
      <c r="S1869" s="118"/>
      <c r="T1869" s="169"/>
      <c r="U1869" s="118"/>
      <c r="V1869" s="118"/>
      <c r="W1869" s="118"/>
      <c r="X1869" s="118"/>
      <c r="Y1869" s="171"/>
      <c r="Z1869" s="172"/>
      <c r="AA1869" s="118"/>
      <c r="AB1869" s="170"/>
      <c r="AC1869" s="170"/>
      <c r="AD1869" s="118"/>
      <c r="AE1869" s="118"/>
      <c r="AF1869" s="118"/>
      <c r="AG1869" s="170"/>
      <c r="AH1869" s="170"/>
      <c r="AI1869" s="170"/>
      <c r="AJ1869" s="118"/>
      <c r="AK1869" s="118"/>
      <c r="AL1869" s="118"/>
      <c r="AM1869" s="118"/>
      <c r="AN1869" s="118"/>
      <c r="AO1869" s="118"/>
      <c r="AP1869" s="118"/>
      <c r="AQ1869" s="118"/>
      <c r="AR1869" s="118"/>
      <c r="AS1869" s="118"/>
      <c r="AT1869" s="118"/>
      <c r="AU1869" s="118"/>
      <c r="AV1869" s="118"/>
      <c r="AW1869" s="118"/>
      <c r="AX1869" s="118"/>
      <c r="AY1869" s="119">
        <f t="shared" si="4"/>
        <v>0</v>
      </c>
      <c r="AZ1869" s="118"/>
    </row>
    <row r="1870">
      <c r="A1870" s="118"/>
      <c r="B1870" s="118"/>
      <c r="C1870" s="118"/>
      <c r="D1870" s="118"/>
      <c r="E1870" s="118"/>
      <c r="F1870" s="168"/>
      <c r="G1870" s="168"/>
      <c r="H1870" s="169"/>
      <c r="I1870" s="169"/>
      <c r="J1870" s="169"/>
      <c r="K1870" s="169"/>
      <c r="L1870" s="170"/>
      <c r="M1870" s="118"/>
      <c r="N1870" s="168"/>
      <c r="O1870" s="118"/>
      <c r="P1870" s="170"/>
      <c r="Q1870" s="170"/>
      <c r="R1870" s="170"/>
      <c r="S1870" s="118"/>
      <c r="T1870" s="169"/>
      <c r="U1870" s="118"/>
      <c r="V1870" s="118"/>
      <c r="W1870" s="118"/>
      <c r="X1870" s="118"/>
      <c r="Y1870" s="171"/>
      <c r="Z1870" s="172"/>
      <c r="AA1870" s="118"/>
      <c r="AB1870" s="170"/>
      <c r="AC1870" s="170"/>
      <c r="AD1870" s="118"/>
      <c r="AE1870" s="118"/>
      <c r="AF1870" s="118"/>
      <c r="AG1870" s="170"/>
      <c r="AH1870" s="170"/>
      <c r="AI1870" s="170"/>
      <c r="AJ1870" s="118"/>
      <c r="AK1870" s="118"/>
      <c r="AL1870" s="118"/>
      <c r="AM1870" s="118"/>
      <c r="AN1870" s="118"/>
      <c r="AO1870" s="118"/>
      <c r="AP1870" s="118"/>
      <c r="AQ1870" s="118"/>
      <c r="AR1870" s="118"/>
      <c r="AS1870" s="118"/>
      <c r="AT1870" s="118"/>
      <c r="AU1870" s="118"/>
      <c r="AV1870" s="118"/>
      <c r="AW1870" s="118"/>
      <c r="AX1870" s="118"/>
      <c r="AY1870" s="119">
        <f t="shared" si="4"/>
        <v>0</v>
      </c>
      <c r="AZ1870" s="118"/>
    </row>
    <row r="1871">
      <c r="A1871" s="118"/>
      <c r="B1871" s="118"/>
      <c r="C1871" s="118"/>
      <c r="D1871" s="118"/>
      <c r="E1871" s="118"/>
      <c r="F1871" s="168"/>
      <c r="G1871" s="168"/>
      <c r="H1871" s="169"/>
      <c r="I1871" s="169"/>
      <c r="J1871" s="169"/>
      <c r="K1871" s="169"/>
      <c r="L1871" s="170"/>
      <c r="M1871" s="118"/>
      <c r="N1871" s="168"/>
      <c r="O1871" s="118"/>
      <c r="P1871" s="170"/>
      <c r="Q1871" s="170"/>
      <c r="R1871" s="170"/>
      <c r="S1871" s="118"/>
      <c r="T1871" s="169"/>
      <c r="U1871" s="118"/>
      <c r="V1871" s="118"/>
      <c r="W1871" s="118"/>
      <c r="X1871" s="118"/>
      <c r="Y1871" s="171"/>
      <c r="Z1871" s="172"/>
      <c r="AA1871" s="118"/>
      <c r="AB1871" s="170"/>
      <c r="AC1871" s="170"/>
      <c r="AD1871" s="118"/>
      <c r="AE1871" s="118"/>
      <c r="AF1871" s="118"/>
      <c r="AG1871" s="170"/>
      <c r="AH1871" s="170"/>
      <c r="AI1871" s="170"/>
      <c r="AJ1871" s="118"/>
      <c r="AK1871" s="118"/>
      <c r="AL1871" s="118"/>
      <c r="AM1871" s="118"/>
      <c r="AN1871" s="118"/>
      <c r="AO1871" s="118"/>
      <c r="AP1871" s="118"/>
      <c r="AQ1871" s="118"/>
      <c r="AR1871" s="118"/>
      <c r="AS1871" s="118"/>
      <c r="AT1871" s="118"/>
      <c r="AU1871" s="118"/>
      <c r="AV1871" s="118"/>
      <c r="AW1871" s="118"/>
      <c r="AX1871" s="118"/>
      <c r="AY1871" s="119">
        <f t="shared" si="4"/>
        <v>0</v>
      </c>
      <c r="AZ1871" s="118"/>
    </row>
    <row r="1872">
      <c r="A1872" s="118"/>
      <c r="B1872" s="118"/>
      <c r="C1872" s="118"/>
      <c r="D1872" s="118"/>
      <c r="E1872" s="118"/>
      <c r="F1872" s="168"/>
      <c r="G1872" s="168"/>
      <c r="H1872" s="169"/>
      <c r="I1872" s="169"/>
      <c r="J1872" s="169"/>
      <c r="K1872" s="169"/>
      <c r="L1872" s="170"/>
      <c r="M1872" s="118"/>
      <c r="N1872" s="168"/>
      <c r="O1872" s="118"/>
      <c r="P1872" s="170"/>
      <c r="Q1872" s="170"/>
      <c r="R1872" s="170"/>
      <c r="S1872" s="118"/>
      <c r="T1872" s="169"/>
      <c r="U1872" s="118"/>
      <c r="V1872" s="118"/>
      <c r="W1872" s="118"/>
      <c r="X1872" s="118"/>
      <c r="Y1872" s="171"/>
      <c r="Z1872" s="172"/>
      <c r="AA1872" s="118"/>
      <c r="AB1872" s="170"/>
      <c r="AC1872" s="170"/>
      <c r="AD1872" s="118"/>
      <c r="AE1872" s="118"/>
      <c r="AF1872" s="118"/>
      <c r="AG1872" s="170"/>
      <c r="AH1872" s="170"/>
      <c r="AI1872" s="170"/>
      <c r="AJ1872" s="118"/>
      <c r="AK1872" s="118"/>
      <c r="AL1872" s="118"/>
      <c r="AM1872" s="118"/>
      <c r="AN1872" s="118"/>
      <c r="AO1872" s="118"/>
      <c r="AP1872" s="118"/>
      <c r="AQ1872" s="118"/>
      <c r="AR1872" s="118"/>
      <c r="AS1872" s="118"/>
      <c r="AT1872" s="118"/>
      <c r="AU1872" s="118"/>
      <c r="AV1872" s="118"/>
      <c r="AW1872" s="118"/>
      <c r="AX1872" s="118"/>
      <c r="AY1872" s="119">
        <f t="shared" si="4"/>
        <v>0</v>
      </c>
      <c r="AZ1872" s="118"/>
    </row>
    <row r="1873">
      <c r="A1873" s="118"/>
      <c r="B1873" s="118"/>
      <c r="C1873" s="118"/>
      <c r="D1873" s="118"/>
      <c r="E1873" s="118"/>
      <c r="F1873" s="168"/>
      <c r="G1873" s="168"/>
      <c r="H1873" s="169"/>
      <c r="I1873" s="169"/>
      <c r="J1873" s="169"/>
      <c r="K1873" s="169"/>
      <c r="L1873" s="170"/>
      <c r="M1873" s="118"/>
      <c r="N1873" s="168"/>
      <c r="O1873" s="118"/>
      <c r="P1873" s="170"/>
      <c r="Q1873" s="170"/>
      <c r="R1873" s="170"/>
      <c r="S1873" s="118"/>
      <c r="T1873" s="169"/>
      <c r="U1873" s="118"/>
      <c r="V1873" s="118"/>
      <c r="W1873" s="118"/>
      <c r="X1873" s="118"/>
      <c r="Y1873" s="171"/>
      <c r="Z1873" s="172"/>
      <c r="AA1873" s="118"/>
      <c r="AB1873" s="170"/>
      <c r="AC1873" s="170"/>
      <c r="AD1873" s="118"/>
      <c r="AE1873" s="118"/>
      <c r="AF1873" s="118"/>
      <c r="AG1873" s="170"/>
      <c r="AH1873" s="170"/>
      <c r="AI1873" s="170"/>
      <c r="AJ1873" s="118"/>
      <c r="AK1873" s="118"/>
      <c r="AL1873" s="118"/>
      <c r="AM1873" s="118"/>
      <c r="AN1873" s="118"/>
      <c r="AO1873" s="118"/>
      <c r="AP1873" s="118"/>
      <c r="AQ1873" s="118"/>
      <c r="AR1873" s="118"/>
      <c r="AS1873" s="118"/>
      <c r="AT1873" s="118"/>
      <c r="AU1873" s="118"/>
      <c r="AV1873" s="118"/>
      <c r="AW1873" s="118"/>
      <c r="AX1873" s="118"/>
      <c r="AY1873" s="119">
        <f t="shared" si="4"/>
        <v>0</v>
      </c>
      <c r="AZ1873" s="118"/>
    </row>
    <row r="1874">
      <c r="A1874" s="118"/>
      <c r="B1874" s="118"/>
      <c r="C1874" s="118"/>
      <c r="D1874" s="118"/>
      <c r="E1874" s="118"/>
      <c r="F1874" s="168"/>
      <c r="G1874" s="168"/>
      <c r="H1874" s="169"/>
      <c r="I1874" s="169"/>
      <c r="J1874" s="169"/>
      <c r="K1874" s="169"/>
      <c r="L1874" s="170"/>
      <c r="M1874" s="118"/>
      <c r="N1874" s="168"/>
      <c r="O1874" s="118"/>
      <c r="P1874" s="170"/>
      <c r="Q1874" s="170"/>
      <c r="R1874" s="170"/>
      <c r="S1874" s="118"/>
      <c r="T1874" s="169"/>
      <c r="U1874" s="118"/>
      <c r="V1874" s="118"/>
      <c r="W1874" s="118"/>
      <c r="X1874" s="118"/>
      <c r="Y1874" s="171"/>
      <c r="Z1874" s="172"/>
      <c r="AA1874" s="118"/>
      <c r="AB1874" s="170"/>
      <c r="AC1874" s="170"/>
      <c r="AD1874" s="118"/>
      <c r="AE1874" s="118"/>
      <c r="AF1874" s="118"/>
      <c r="AG1874" s="170"/>
      <c r="AH1874" s="170"/>
      <c r="AI1874" s="170"/>
      <c r="AJ1874" s="118"/>
      <c r="AK1874" s="118"/>
      <c r="AL1874" s="118"/>
      <c r="AM1874" s="118"/>
      <c r="AN1874" s="118"/>
      <c r="AO1874" s="118"/>
      <c r="AP1874" s="118"/>
      <c r="AQ1874" s="118"/>
      <c r="AR1874" s="118"/>
      <c r="AS1874" s="118"/>
      <c r="AT1874" s="118"/>
      <c r="AU1874" s="118"/>
      <c r="AV1874" s="118"/>
      <c r="AW1874" s="118"/>
      <c r="AX1874" s="118"/>
      <c r="AY1874" s="119">
        <f t="shared" si="4"/>
        <v>0</v>
      </c>
      <c r="AZ1874" s="118"/>
    </row>
    <row r="1875">
      <c r="A1875" s="118"/>
      <c r="B1875" s="118"/>
      <c r="C1875" s="118"/>
      <c r="D1875" s="118"/>
      <c r="E1875" s="118"/>
      <c r="F1875" s="168"/>
      <c r="G1875" s="168"/>
      <c r="H1875" s="169"/>
      <c r="I1875" s="169"/>
      <c r="J1875" s="169"/>
      <c r="K1875" s="169"/>
      <c r="L1875" s="170"/>
      <c r="M1875" s="118"/>
      <c r="N1875" s="168"/>
      <c r="O1875" s="118"/>
      <c r="P1875" s="170"/>
      <c r="Q1875" s="170"/>
      <c r="R1875" s="170"/>
      <c r="S1875" s="118"/>
      <c r="T1875" s="169"/>
      <c r="U1875" s="118"/>
      <c r="V1875" s="118"/>
      <c r="W1875" s="118"/>
      <c r="X1875" s="118"/>
      <c r="Y1875" s="171"/>
      <c r="Z1875" s="172"/>
      <c r="AA1875" s="118"/>
      <c r="AB1875" s="170"/>
      <c r="AC1875" s="170"/>
      <c r="AD1875" s="118"/>
      <c r="AE1875" s="118"/>
      <c r="AF1875" s="118"/>
      <c r="AG1875" s="170"/>
      <c r="AH1875" s="170"/>
      <c r="AI1875" s="170"/>
      <c r="AJ1875" s="118"/>
      <c r="AK1875" s="118"/>
      <c r="AL1875" s="118"/>
      <c r="AM1875" s="118"/>
      <c r="AN1875" s="118"/>
      <c r="AO1875" s="118"/>
      <c r="AP1875" s="118"/>
      <c r="AQ1875" s="118"/>
      <c r="AR1875" s="118"/>
      <c r="AS1875" s="118"/>
      <c r="AT1875" s="118"/>
      <c r="AU1875" s="118"/>
      <c r="AV1875" s="118"/>
      <c r="AW1875" s="118"/>
      <c r="AX1875" s="118"/>
      <c r="AY1875" s="119">
        <f t="shared" si="4"/>
        <v>0</v>
      </c>
      <c r="AZ1875" s="118"/>
    </row>
    <row r="1876">
      <c r="A1876" s="118"/>
      <c r="B1876" s="118"/>
      <c r="C1876" s="118"/>
      <c r="D1876" s="118"/>
      <c r="E1876" s="118"/>
      <c r="F1876" s="168"/>
      <c r="G1876" s="168"/>
      <c r="H1876" s="169"/>
      <c r="I1876" s="169"/>
      <c r="J1876" s="169"/>
      <c r="K1876" s="169"/>
      <c r="L1876" s="170"/>
      <c r="M1876" s="118"/>
      <c r="N1876" s="168"/>
      <c r="O1876" s="118"/>
      <c r="P1876" s="170"/>
      <c r="Q1876" s="170"/>
      <c r="R1876" s="170"/>
      <c r="S1876" s="118"/>
      <c r="T1876" s="169"/>
      <c r="U1876" s="118"/>
      <c r="V1876" s="118"/>
      <c r="W1876" s="118"/>
      <c r="X1876" s="118"/>
      <c r="Y1876" s="171"/>
      <c r="Z1876" s="172"/>
      <c r="AA1876" s="118"/>
      <c r="AB1876" s="170"/>
      <c r="AC1876" s="170"/>
      <c r="AD1876" s="118"/>
      <c r="AE1876" s="118"/>
      <c r="AF1876" s="118"/>
      <c r="AG1876" s="170"/>
      <c r="AH1876" s="170"/>
      <c r="AI1876" s="170"/>
      <c r="AJ1876" s="118"/>
      <c r="AK1876" s="118"/>
      <c r="AL1876" s="118"/>
      <c r="AM1876" s="118"/>
      <c r="AN1876" s="118"/>
      <c r="AO1876" s="118"/>
      <c r="AP1876" s="118"/>
      <c r="AQ1876" s="118"/>
      <c r="AR1876" s="118"/>
      <c r="AS1876" s="118"/>
      <c r="AT1876" s="118"/>
      <c r="AU1876" s="118"/>
      <c r="AV1876" s="118"/>
      <c r="AW1876" s="118"/>
      <c r="AX1876" s="118"/>
      <c r="AY1876" s="119">
        <f t="shared" si="4"/>
        <v>0</v>
      </c>
      <c r="AZ1876" s="118"/>
    </row>
    <row r="1877">
      <c r="A1877" s="118"/>
      <c r="B1877" s="118"/>
      <c r="C1877" s="118"/>
      <c r="D1877" s="118"/>
      <c r="E1877" s="118"/>
      <c r="F1877" s="168"/>
      <c r="G1877" s="168"/>
      <c r="H1877" s="169"/>
      <c r="I1877" s="169"/>
      <c r="J1877" s="169"/>
      <c r="K1877" s="169"/>
      <c r="L1877" s="170"/>
      <c r="M1877" s="118"/>
      <c r="N1877" s="168"/>
      <c r="O1877" s="118"/>
      <c r="P1877" s="170"/>
      <c r="Q1877" s="170"/>
      <c r="R1877" s="170"/>
      <c r="S1877" s="118"/>
      <c r="T1877" s="169"/>
      <c r="U1877" s="118"/>
      <c r="V1877" s="118"/>
      <c r="W1877" s="118"/>
      <c r="X1877" s="118"/>
      <c r="Y1877" s="171"/>
      <c r="Z1877" s="172"/>
      <c r="AA1877" s="118"/>
      <c r="AB1877" s="170"/>
      <c r="AC1877" s="170"/>
      <c r="AD1877" s="118"/>
      <c r="AE1877" s="118"/>
      <c r="AF1877" s="118"/>
      <c r="AG1877" s="170"/>
      <c r="AH1877" s="170"/>
      <c r="AI1877" s="170"/>
      <c r="AJ1877" s="118"/>
      <c r="AK1877" s="118"/>
      <c r="AL1877" s="118"/>
      <c r="AM1877" s="118"/>
      <c r="AN1877" s="118"/>
      <c r="AO1877" s="118"/>
      <c r="AP1877" s="118"/>
      <c r="AQ1877" s="118"/>
      <c r="AR1877" s="118"/>
      <c r="AS1877" s="118"/>
      <c r="AT1877" s="118"/>
      <c r="AU1877" s="118"/>
      <c r="AV1877" s="118"/>
      <c r="AW1877" s="118"/>
      <c r="AX1877" s="118"/>
      <c r="AY1877" s="119">
        <f t="shared" si="4"/>
        <v>0</v>
      </c>
      <c r="AZ1877" s="118"/>
    </row>
    <row r="1878">
      <c r="A1878" s="118"/>
      <c r="B1878" s="118"/>
      <c r="C1878" s="118"/>
      <c r="D1878" s="118"/>
      <c r="E1878" s="118"/>
      <c r="F1878" s="168"/>
      <c r="G1878" s="168"/>
      <c r="H1878" s="169"/>
      <c r="I1878" s="169"/>
      <c r="J1878" s="169"/>
      <c r="K1878" s="169"/>
      <c r="L1878" s="170"/>
      <c r="M1878" s="118"/>
      <c r="N1878" s="168"/>
      <c r="O1878" s="118"/>
      <c r="P1878" s="170"/>
      <c r="Q1878" s="170"/>
      <c r="R1878" s="170"/>
      <c r="S1878" s="118"/>
      <c r="T1878" s="169"/>
      <c r="U1878" s="118"/>
      <c r="V1878" s="118"/>
      <c r="W1878" s="118"/>
      <c r="X1878" s="118"/>
      <c r="Y1878" s="171"/>
      <c r="Z1878" s="172"/>
      <c r="AA1878" s="118"/>
      <c r="AB1878" s="170"/>
      <c r="AC1878" s="170"/>
      <c r="AD1878" s="118"/>
      <c r="AE1878" s="118"/>
      <c r="AF1878" s="118"/>
      <c r="AG1878" s="170"/>
      <c r="AH1878" s="170"/>
      <c r="AI1878" s="170"/>
      <c r="AJ1878" s="118"/>
      <c r="AK1878" s="118"/>
      <c r="AL1878" s="118"/>
      <c r="AM1878" s="118"/>
      <c r="AN1878" s="118"/>
      <c r="AO1878" s="118"/>
      <c r="AP1878" s="118"/>
      <c r="AQ1878" s="118"/>
      <c r="AR1878" s="118"/>
      <c r="AS1878" s="118"/>
      <c r="AT1878" s="118"/>
      <c r="AU1878" s="118"/>
      <c r="AV1878" s="118"/>
      <c r="AW1878" s="118"/>
      <c r="AX1878" s="118"/>
      <c r="AY1878" s="119">
        <f t="shared" si="4"/>
        <v>0</v>
      </c>
      <c r="AZ1878" s="118"/>
    </row>
    <row r="1879">
      <c r="A1879" s="118"/>
      <c r="B1879" s="118"/>
      <c r="C1879" s="118"/>
      <c r="D1879" s="118"/>
      <c r="E1879" s="118"/>
      <c r="F1879" s="168"/>
      <c r="G1879" s="168"/>
      <c r="H1879" s="169"/>
      <c r="I1879" s="169"/>
      <c r="J1879" s="169"/>
      <c r="K1879" s="169"/>
      <c r="L1879" s="170"/>
      <c r="M1879" s="118"/>
      <c r="N1879" s="168"/>
      <c r="O1879" s="118"/>
      <c r="P1879" s="170"/>
      <c r="Q1879" s="170"/>
      <c r="R1879" s="170"/>
      <c r="S1879" s="118"/>
      <c r="T1879" s="169"/>
      <c r="U1879" s="118"/>
      <c r="V1879" s="118"/>
      <c r="W1879" s="118"/>
      <c r="X1879" s="118"/>
      <c r="Y1879" s="171"/>
      <c r="Z1879" s="172"/>
      <c r="AA1879" s="118"/>
      <c r="AB1879" s="170"/>
      <c r="AC1879" s="170"/>
      <c r="AD1879" s="118"/>
      <c r="AE1879" s="118"/>
      <c r="AF1879" s="118"/>
      <c r="AG1879" s="170"/>
      <c r="AH1879" s="170"/>
      <c r="AI1879" s="170"/>
      <c r="AJ1879" s="118"/>
      <c r="AK1879" s="118"/>
      <c r="AL1879" s="118"/>
      <c r="AM1879" s="118"/>
      <c r="AN1879" s="118"/>
      <c r="AO1879" s="118"/>
      <c r="AP1879" s="118"/>
      <c r="AQ1879" s="118"/>
      <c r="AR1879" s="118"/>
      <c r="AS1879" s="118"/>
      <c r="AT1879" s="118"/>
      <c r="AU1879" s="118"/>
      <c r="AV1879" s="118"/>
      <c r="AW1879" s="118"/>
      <c r="AX1879" s="118"/>
      <c r="AY1879" s="119">
        <f t="shared" si="4"/>
        <v>0</v>
      </c>
      <c r="AZ1879" s="118"/>
    </row>
    <row r="1880">
      <c r="A1880" s="118"/>
      <c r="B1880" s="118"/>
      <c r="C1880" s="118"/>
      <c r="D1880" s="118"/>
      <c r="E1880" s="118"/>
      <c r="F1880" s="168"/>
      <c r="G1880" s="168"/>
      <c r="H1880" s="169"/>
      <c r="I1880" s="169"/>
      <c r="J1880" s="169"/>
      <c r="K1880" s="169"/>
      <c r="L1880" s="170"/>
      <c r="M1880" s="118"/>
      <c r="N1880" s="168"/>
      <c r="O1880" s="118"/>
      <c r="P1880" s="170"/>
      <c r="Q1880" s="170"/>
      <c r="R1880" s="170"/>
      <c r="S1880" s="118"/>
      <c r="T1880" s="169"/>
      <c r="U1880" s="118"/>
      <c r="V1880" s="118"/>
      <c r="W1880" s="118"/>
      <c r="X1880" s="118"/>
      <c r="Y1880" s="171"/>
      <c r="Z1880" s="172"/>
      <c r="AA1880" s="118"/>
      <c r="AB1880" s="170"/>
      <c r="AC1880" s="170"/>
      <c r="AD1880" s="118"/>
      <c r="AE1880" s="118"/>
      <c r="AF1880" s="118"/>
      <c r="AG1880" s="170"/>
      <c r="AH1880" s="170"/>
      <c r="AI1880" s="170"/>
      <c r="AJ1880" s="118"/>
      <c r="AK1880" s="118"/>
      <c r="AL1880" s="118"/>
      <c r="AM1880" s="118"/>
      <c r="AN1880" s="118"/>
      <c r="AO1880" s="118"/>
      <c r="AP1880" s="118"/>
      <c r="AQ1880" s="118"/>
      <c r="AR1880" s="118"/>
      <c r="AS1880" s="118"/>
      <c r="AT1880" s="118"/>
      <c r="AU1880" s="118"/>
      <c r="AV1880" s="118"/>
      <c r="AW1880" s="118"/>
      <c r="AX1880" s="118"/>
      <c r="AY1880" s="119">
        <f t="shared" si="4"/>
        <v>0</v>
      </c>
      <c r="AZ1880" s="118"/>
    </row>
    <row r="1881">
      <c r="A1881" s="118"/>
      <c r="B1881" s="118"/>
      <c r="C1881" s="118"/>
      <c r="D1881" s="118"/>
      <c r="E1881" s="118"/>
      <c r="F1881" s="168"/>
      <c r="G1881" s="168"/>
      <c r="H1881" s="169"/>
      <c r="I1881" s="169"/>
      <c r="J1881" s="169"/>
      <c r="K1881" s="169"/>
      <c r="L1881" s="170"/>
      <c r="M1881" s="118"/>
      <c r="N1881" s="168"/>
      <c r="O1881" s="118"/>
      <c r="P1881" s="170"/>
      <c r="Q1881" s="170"/>
      <c r="R1881" s="170"/>
      <c r="S1881" s="118"/>
      <c r="T1881" s="169"/>
      <c r="U1881" s="118"/>
      <c r="V1881" s="118"/>
      <c r="W1881" s="118"/>
      <c r="X1881" s="118"/>
      <c r="Y1881" s="171"/>
      <c r="Z1881" s="172"/>
      <c r="AA1881" s="118"/>
      <c r="AB1881" s="170"/>
      <c r="AC1881" s="170"/>
      <c r="AD1881" s="118"/>
      <c r="AE1881" s="118"/>
      <c r="AF1881" s="118"/>
      <c r="AG1881" s="170"/>
      <c r="AH1881" s="170"/>
      <c r="AI1881" s="170"/>
      <c r="AJ1881" s="118"/>
      <c r="AK1881" s="118"/>
      <c r="AL1881" s="118"/>
      <c r="AM1881" s="118"/>
      <c r="AN1881" s="118"/>
      <c r="AO1881" s="118"/>
      <c r="AP1881" s="118"/>
      <c r="AQ1881" s="118"/>
      <c r="AR1881" s="118"/>
      <c r="AS1881" s="118"/>
      <c r="AT1881" s="118"/>
      <c r="AU1881" s="118"/>
      <c r="AV1881" s="118"/>
      <c r="AW1881" s="118"/>
      <c r="AX1881" s="118"/>
      <c r="AY1881" s="119">
        <f t="shared" si="4"/>
        <v>0</v>
      </c>
      <c r="AZ1881" s="118"/>
    </row>
    <row r="1882">
      <c r="A1882" s="118"/>
      <c r="B1882" s="118"/>
      <c r="C1882" s="118"/>
      <c r="D1882" s="118"/>
      <c r="E1882" s="118"/>
      <c r="F1882" s="168"/>
      <c r="G1882" s="168"/>
      <c r="H1882" s="169"/>
      <c r="I1882" s="169"/>
      <c r="J1882" s="169"/>
      <c r="K1882" s="169"/>
      <c r="L1882" s="170"/>
      <c r="M1882" s="118"/>
      <c r="N1882" s="168"/>
      <c r="O1882" s="118"/>
      <c r="P1882" s="170"/>
      <c r="Q1882" s="170"/>
      <c r="R1882" s="170"/>
      <c r="S1882" s="118"/>
      <c r="T1882" s="169"/>
      <c r="U1882" s="118"/>
      <c r="V1882" s="118"/>
      <c r="W1882" s="118"/>
      <c r="X1882" s="118"/>
      <c r="Y1882" s="171"/>
      <c r="Z1882" s="172"/>
      <c r="AA1882" s="118"/>
      <c r="AB1882" s="170"/>
      <c r="AC1882" s="170"/>
      <c r="AD1882" s="118"/>
      <c r="AE1882" s="118"/>
      <c r="AF1882" s="118"/>
      <c r="AG1882" s="170"/>
      <c r="AH1882" s="170"/>
      <c r="AI1882" s="170"/>
      <c r="AJ1882" s="118"/>
      <c r="AK1882" s="118"/>
      <c r="AL1882" s="118"/>
      <c r="AM1882" s="118"/>
      <c r="AN1882" s="118"/>
      <c r="AO1882" s="118"/>
      <c r="AP1882" s="118"/>
      <c r="AQ1882" s="118"/>
      <c r="AR1882" s="118"/>
      <c r="AS1882" s="118"/>
      <c r="AT1882" s="118"/>
      <c r="AU1882" s="118"/>
      <c r="AV1882" s="118"/>
      <c r="AW1882" s="118"/>
      <c r="AX1882" s="118"/>
      <c r="AY1882" s="119">
        <f t="shared" si="4"/>
        <v>0</v>
      </c>
      <c r="AZ1882" s="118"/>
    </row>
    <row r="1883">
      <c r="A1883" s="118"/>
      <c r="B1883" s="118"/>
      <c r="C1883" s="118"/>
      <c r="D1883" s="118"/>
      <c r="E1883" s="118"/>
      <c r="F1883" s="168"/>
      <c r="G1883" s="168"/>
      <c r="H1883" s="169"/>
      <c r="I1883" s="169"/>
      <c r="J1883" s="169"/>
      <c r="K1883" s="169"/>
      <c r="L1883" s="170"/>
      <c r="M1883" s="118"/>
      <c r="N1883" s="168"/>
      <c r="O1883" s="118"/>
      <c r="P1883" s="170"/>
      <c r="Q1883" s="170"/>
      <c r="R1883" s="170"/>
      <c r="S1883" s="118"/>
      <c r="T1883" s="169"/>
      <c r="U1883" s="118"/>
      <c r="V1883" s="118"/>
      <c r="W1883" s="118"/>
      <c r="X1883" s="118"/>
      <c r="Y1883" s="171"/>
      <c r="Z1883" s="172"/>
      <c r="AA1883" s="118"/>
      <c r="AB1883" s="170"/>
      <c r="AC1883" s="170"/>
      <c r="AD1883" s="118"/>
      <c r="AE1883" s="118"/>
      <c r="AF1883" s="118"/>
      <c r="AG1883" s="170"/>
      <c r="AH1883" s="170"/>
      <c r="AI1883" s="170"/>
      <c r="AJ1883" s="118"/>
      <c r="AK1883" s="118"/>
      <c r="AL1883" s="118"/>
      <c r="AM1883" s="118"/>
      <c r="AN1883" s="118"/>
      <c r="AO1883" s="118"/>
      <c r="AP1883" s="118"/>
      <c r="AQ1883" s="118"/>
      <c r="AR1883" s="118"/>
      <c r="AS1883" s="118"/>
      <c r="AT1883" s="118"/>
      <c r="AU1883" s="118"/>
      <c r="AV1883" s="118"/>
      <c r="AW1883" s="118"/>
      <c r="AX1883" s="118"/>
      <c r="AY1883" s="119">
        <f t="shared" si="4"/>
        <v>0</v>
      </c>
      <c r="AZ1883" s="118"/>
    </row>
    <row r="1884">
      <c r="A1884" s="118"/>
      <c r="B1884" s="118"/>
      <c r="C1884" s="118"/>
      <c r="D1884" s="118"/>
      <c r="E1884" s="118"/>
      <c r="F1884" s="168"/>
      <c r="G1884" s="168"/>
      <c r="H1884" s="169"/>
      <c r="I1884" s="169"/>
      <c r="J1884" s="169"/>
      <c r="K1884" s="169"/>
      <c r="L1884" s="170"/>
      <c r="M1884" s="118"/>
      <c r="N1884" s="168"/>
      <c r="O1884" s="118"/>
      <c r="P1884" s="170"/>
      <c r="Q1884" s="170"/>
      <c r="R1884" s="170"/>
      <c r="S1884" s="118"/>
      <c r="T1884" s="169"/>
      <c r="U1884" s="118"/>
      <c r="V1884" s="118"/>
      <c r="W1884" s="118"/>
      <c r="X1884" s="118"/>
      <c r="Y1884" s="171"/>
      <c r="Z1884" s="172"/>
      <c r="AA1884" s="118"/>
      <c r="AB1884" s="170"/>
      <c r="AC1884" s="170"/>
      <c r="AD1884" s="118"/>
      <c r="AE1884" s="118"/>
      <c r="AF1884" s="118"/>
      <c r="AG1884" s="170"/>
      <c r="AH1884" s="170"/>
      <c r="AI1884" s="170"/>
      <c r="AJ1884" s="118"/>
      <c r="AK1884" s="118"/>
      <c r="AL1884" s="118"/>
      <c r="AM1884" s="118"/>
      <c r="AN1884" s="118"/>
      <c r="AO1884" s="118"/>
      <c r="AP1884" s="118"/>
      <c r="AQ1884" s="118"/>
      <c r="AR1884" s="118"/>
      <c r="AS1884" s="118"/>
      <c r="AT1884" s="118"/>
      <c r="AU1884" s="118"/>
      <c r="AV1884" s="118"/>
      <c r="AW1884" s="118"/>
      <c r="AX1884" s="118"/>
      <c r="AY1884" s="119">
        <f t="shared" si="4"/>
        <v>0</v>
      </c>
      <c r="AZ1884" s="118"/>
    </row>
    <row r="1885">
      <c r="A1885" s="118"/>
      <c r="B1885" s="118"/>
      <c r="C1885" s="118"/>
      <c r="D1885" s="118"/>
      <c r="E1885" s="118"/>
      <c r="F1885" s="168"/>
      <c r="G1885" s="168"/>
      <c r="H1885" s="169"/>
      <c r="I1885" s="169"/>
      <c r="J1885" s="169"/>
      <c r="K1885" s="169"/>
      <c r="L1885" s="170"/>
      <c r="M1885" s="118"/>
      <c r="N1885" s="168"/>
      <c r="O1885" s="118"/>
      <c r="P1885" s="170"/>
      <c r="Q1885" s="170"/>
      <c r="R1885" s="170"/>
      <c r="S1885" s="118"/>
      <c r="T1885" s="169"/>
      <c r="U1885" s="118"/>
      <c r="V1885" s="118"/>
      <c r="W1885" s="118"/>
      <c r="X1885" s="118"/>
      <c r="Y1885" s="171"/>
      <c r="Z1885" s="172"/>
      <c r="AA1885" s="118"/>
      <c r="AB1885" s="170"/>
      <c r="AC1885" s="170"/>
      <c r="AD1885" s="118"/>
      <c r="AE1885" s="118"/>
      <c r="AF1885" s="118"/>
      <c r="AG1885" s="170"/>
      <c r="AH1885" s="170"/>
      <c r="AI1885" s="170"/>
      <c r="AJ1885" s="118"/>
      <c r="AK1885" s="118"/>
      <c r="AL1885" s="118"/>
      <c r="AM1885" s="118"/>
      <c r="AN1885" s="118"/>
      <c r="AO1885" s="118"/>
      <c r="AP1885" s="118"/>
      <c r="AQ1885" s="118"/>
      <c r="AR1885" s="118"/>
      <c r="AS1885" s="118"/>
      <c r="AT1885" s="118"/>
      <c r="AU1885" s="118"/>
      <c r="AV1885" s="118"/>
      <c r="AW1885" s="118"/>
      <c r="AX1885" s="118"/>
      <c r="AY1885" s="119">
        <f t="shared" si="4"/>
        <v>0</v>
      </c>
      <c r="AZ1885" s="118"/>
    </row>
    <row r="1886">
      <c r="A1886" s="118"/>
      <c r="B1886" s="118"/>
      <c r="C1886" s="118"/>
      <c r="D1886" s="118"/>
      <c r="E1886" s="118"/>
      <c r="F1886" s="168"/>
      <c r="G1886" s="168"/>
      <c r="H1886" s="169"/>
      <c r="I1886" s="169"/>
      <c r="J1886" s="169"/>
      <c r="K1886" s="169"/>
      <c r="L1886" s="170"/>
      <c r="M1886" s="118"/>
      <c r="N1886" s="168"/>
      <c r="O1886" s="118"/>
      <c r="P1886" s="170"/>
      <c r="Q1886" s="170"/>
      <c r="R1886" s="170"/>
      <c r="S1886" s="118"/>
      <c r="T1886" s="169"/>
      <c r="U1886" s="118"/>
      <c r="V1886" s="118"/>
      <c r="W1886" s="118"/>
      <c r="X1886" s="118"/>
      <c r="Y1886" s="171"/>
      <c r="Z1886" s="172"/>
      <c r="AA1886" s="118"/>
      <c r="AB1886" s="170"/>
      <c r="AC1886" s="170"/>
      <c r="AD1886" s="118"/>
      <c r="AE1886" s="118"/>
      <c r="AF1886" s="118"/>
      <c r="AG1886" s="170"/>
      <c r="AH1886" s="170"/>
      <c r="AI1886" s="170"/>
      <c r="AJ1886" s="118"/>
      <c r="AK1886" s="118"/>
      <c r="AL1886" s="118"/>
      <c r="AM1886" s="118"/>
      <c r="AN1886" s="118"/>
      <c r="AO1886" s="118"/>
      <c r="AP1886" s="118"/>
      <c r="AQ1886" s="118"/>
      <c r="AR1886" s="118"/>
      <c r="AS1886" s="118"/>
      <c r="AT1886" s="118"/>
      <c r="AU1886" s="118"/>
      <c r="AV1886" s="118"/>
      <c r="AW1886" s="118"/>
      <c r="AX1886" s="118"/>
      <c r="AY1886" s="119">
        <f t="shared" si="4"/>
        <v>0</v>
      </c>
      <c r="AZ1886" s="118"/>
    </row>
    <row r="1887">
      <c r="A1887" s="118"/>
      <c r="B1887" s="118"/>
      <c r="C1887" s="118"/>
      <c r="D1887" s="118"/>
      <c r="E1887" s="118"/>
      <c r="F1887" s="168"/>
      <c r="G1887" s="168"/>
      <c r="H1887" s="169"/>
      <c r="I1887" s="169"/>
      <c r="J1887" s="169"/>
      <c r="K1887" s="169"/>
      <c r="L1887" s="170"/>
      <c r="M1887" s="118"/>
      <c r="N1887" s="168"/>
      <c r="O1887" s="118"/>
      <c r="P1887" s="170"/>
      <c r="Q1887" s="170"/>
      <c r="R1887" s="170"/>
      <c r="S1887" s="118"/>
      <c r="T1887" s="169"/>
      <c r="U1887" s="118"/>
      <c r="V1887" s="118"/>
      <c r="W1887" s="118"/>
      <c r="X1887" s="118"/>
      <c r="Y1887" s="171"/>
      <c r="Z1887" s="172"/>
      <c r="AA1887" s="118"/>
      <c r="AB1887" s="170"/>
      <c r="AC1887" s="170"/>
      <c r="AD1887" s="118"/>
      <c r="AE1887" s="118"/>
      <c r="AF1887" s="118"/>
      <c r="AG1887" s="170"/>
      <c r="AH1887" s="170"/>
      <c r="AI1887" s="170"/>
      <c r="AJ1887" s="118"/>
      <c r="AK1887" s="118"/>
      <c r="AL1887" s="118"/>
      <c r="AM1887" s="118"/>
      <c r="AN1887" s="118"/>
      <c r="AO1887" s="118"/>
      <c r="AP1887" s="118"/>
      <c r="AQ1887" s="118"/>
      <c r="AR1887" s="118"/>
      <c r="AS1887" s="118"/>
      <c r="AT1887" s="118"/>
      <c r="AU1887" s="118"/>
      <c r="AV1887" s="118"/>
      <c r="AW1887" s="118"/>
      <c r="AX1887" s="118"/>
      <c r="AY1887" s="119">
        <f t="shared" si="4"/>
        <v>0</v>
      </c>
      <c r="AZ1887" s="118"/>
    </row>
    <row r="1888">
      <c r="A1888" s="118"/>
      <c r="B1888" s="118"/>
      <c r="C1888" s="118"/>
      <c r="D1888" s="118"/>
      <c r="E1888" s="118"/>
      <c r="F1888" s="168"/>
      <c r="G1888" s="168"/>
      <c r="H1888" s="169"/>
      <c r="I1888" s="169"/>
      <c r="J1888" s="169"/>
      <c r="K1888" s="169"/>
      <c r="L1888" s="170"/>
      <c r="M1888" s="118"/>
      <c r="N1888" s="168"/>
      <c r="O1888" s="118"/>
      <c r="P1888" s="170"/>
      <c r="Q1888" s="170"/>
      <c r="R1888" s="170"/>
      <c r="S1888" s="118"/>
      <c r="T1888" s="169"/>
      <c r="U1888" s="118"/>
      <c r="V1888" s="118"/>
      <c r="W1888" s="118"/>
      <c r="X1888" s="118"/>
      <c r="Y1888" s="171"/>
      <c r="Z1888" s="172"/>
      <c r="AA1888" s="118"/>
      <c r="AB1888" s="170"/>
      <c r="AC1888" s="170"/>
      <c r="AD1888" s="118"/>
      <c r="AE1888" s="118"/>
      <c r="AF1888" s="118"/>
      <c r="AG1888" s="170"/>
      <c r="AH1888" s="170"/>
      <c r="AI1888" s="170"/>
      <c r="AJ1888" s="118"/>
      <c r="AK1888" s="118"/>
      <c r="AL1888" s="118"/>
      <c r="AM1888" s="118"/>
      <c r="AN1888" s="118"/>
      <c r="AO1888" s="118"/>
      <c r="AP1888" s="118"/>
      <c r="AQ1888" s="118"/>
      <c r="AR1888" s="118"/>
      <c r="AS1888" s="118"/>
      <c r="AT1888" s="118"/>
      <c r="AU1888" s="118"/>
      <c r="AV1888" s="118"/>
      <c r="AW1888" s="118"/>
      <c r="AX1888" s="118"/>
      <c r="AY1888" s="119">
        <f t="shared" si="4"/>
        <v>0</v>
      </c>
      <c r="AZ1888" s="118"/>
    </row>
    <row r="1889">
      <c r="A1889" s="118"/>
      <c r="B1889" s="118"/>
      <c r="C1889" s="118"/>
      <c r="D1889" s="118"/>
      <c r="E1889" s="118"/>
      <c r="F1889" s="168"/>
      <c r="G1889" s="168"/>
      <c r="H1889" s="169"/>
      <c r="I1889" s="169"/>
      <c r="J1889" s="169"/>
      <c r="K1889" s="169"/>
      <c r="L1889" s="170"/>
      <c r="M1889" s="118"/>
      <c r="N1889" s="168"/>
      <c r="O1889" s="118"/>
      <c r="P1889" s="170"/>
      <c r="Q1889" s="170"/>
      <c r="R1889" s="170"/>
      <c r="S1889" s="118"/>
      <c r="T1889" s="169"/>
      <c r="U1889" s="118"/>
      <c r="V1889" s="118"/>
      <c r="W1889" s="118"/>
      <c r="X1889" s="118"/>
      <c r="Y1889" s="171"/>
      <c r="Z1889" s="172"/>
      <c r="AA1889" s="118"/>
      <c r="AB1889" s="170"/>
      <c r="AC1889" s="170"/>
      <c r="AD1889" s="118"/>
      <c r="AE1889" s="118"/>
      <c r="AF1889" s="118"/>
      <c r="AG1889" s="170"/>
      <c r="AH1889" s="170"/>
      <c r="AI1889" s="170"/>
      <c r="AJ1889" s="118"/>
      <c r="AK1889" s="118"/>
      <c r="AL1889" s="118"/>
      <c r="AM1889" s="118"/>
      <c r="AN1889" s="118"/>
      <c r="AO1889" s="118"/>
      <c r="AP1889" s="118"/>
      <c r="AQ1889" s="118"/>
      <c r="AR1889" s="118"/>
      <c r="AS1889" s="118"/>
      <c r="AT1889" s="118"/>
      <c r="AU1889" s="118"/>
      <c r="AV1889" s="118"/>
      <c r="AW1889" s="118"/>
      <c r="AX1889" s="118"/>
      <c r="AY1889" s="119">
        <f t="shared" si="4"/>
        <v>0</v>
      </c>
      <c r="AZ1889" s="118"/>
    </row>
    <row r="1890">
      <c r="A1890" s="118"/>
      <c r="B1890" s="118"/>
      <c r="C1890" s="118"/>
      <c r="D1890" s="118"/>
      <c r="E1890" s="118"/>
      <c r="F1890" s="168"/>
      <c r="G1890" s="168"/>
      <c r="H1890" s="169"/>
      <c r="I1890" s="169"/>
      <c r="J1890" s="169"/>
      <c r="K1890" s="169"/>
      <c r="L1890" s="170"/>
      <c r="M1890" s="118"/>
      <c r="N1890" s="168"/>
      <c r="O1890" s="118"/>
      <c r="P1890" s="170"/>
      <c r="Q1890" s="170"/>
      <c r="R1890" s="170"/>
      <c r="S1890" s="118"/>
      <c r="T1890" s="169"/>
      <c r="U1890" s="118"/>
      <c r="V1890" s="118"/>
      <c r="W1890" s="118"/>
      <c r="X1890" s="118"/>
      <c r="Y1890" s="171"/>
      <c r="Z1890" s="172"/>
      <c r="AA1890" s="118"/>
      <c r="AB1890" s="170"/>
      <c r="AC1890" s="170"/>
      <c r="AD1890" s="118"/>
      <c r="AE1890" s="118"/>
      <c r="AF1890" s="118"/>
      <c r="AG1890" s="170"/>
      <c r="AH1890" s="170"/>
      <c r="AI1890" s="170"/>
      <c r="AJ1890" s="118"/>
      <c r="AK1890" s="118"/>
      <c r="AL1890" s="118"/>
      <c r="AM1890" s="118"/>
      <c r="AN1890" s="118"/>
      <c r="AO1890" s="118"/>
      <c r="AP1890" s="118"/>
      <c r="AQ1890" s="118"/>
      <c r="AR1890" s="118"/>
      <c r="AS1890" s="118"/>
      <c r="AT1890" s="118"/>
      <c r="AU1890" s="118"/>
      <c r="AV1890" s="118"/>
      <c r="AW1890" s="118"/>
      <c r="AX1890" s="118"/>
      <c r="AY1890" s="119">
        <f t="shared" si="4"/>
        <v>0</v>
      </c>
      <c r="AZ1890" s="118"/>
    </row>
    <row r="1891">
      <c r="A1891" s="118"/>
      <c r="B1891" s="118"/>
      <c r="C1891" s="118"/>
      <c r="D1891" s="118"/>
      <c r="E1891" s="118"/>
      <c r="F1891" s="168"/>
      <c r="G1891" s="168"/>
      <c r="H1891" s="169"/>
      <c r="I1891" s="169"/>
      <c r="J1891" s="169"/>
      <c r="K1891" s="169"/>
      <c r="L1891" s="170"/>
      <c r="M1891" s="118"/>
      <c r="N1891" s="168"/>
      <c r="O1891" s="118"/>
      <c r="P1891" s="170"/>
      <c r="Q1891" s="170"/>
      <c r="R1891" s="170"/>
      <c r="S1891" s="118"/>
      <c r="T1891" s="169"/>
      <c r="U1891" s="118"/>
      <c r="V1891" s="118"/>
      <c r="W1891" s="118"/>
      <c r="X1891" s="118"/>
      <c r="Y1891" s="171"/>
      <c r="Z1891" s="172"/>
      <c r="AA1891" s="118"/>
      <c r="AB1891" s="170"/>
      <c r="AC1891" s="170"/>
      <c r="AD1891" s="118"/>
      <c r="AE1891" s="118"/>
      <c r="AF1891" s="118"/>
      <c r="AG1891" s="170"/>
      <c r="AH1891" s="170"/>
      <c r="AI1891" s="170"/>
      <c r="AJ1891" s="118"/>
      <c r="AK1891" s="118"/>
      <c r="AL1891" s="118"/>
      <c r="AM1891" s="118"/>
      <c r="AN1891" s="118"/>
      <c r="AO1891" s="118"/>
      <c r="AP1891" s="118"/>
      <c r="AQ1891" s="118"/>
      <c r="AR1891" s="118"/>
      <c r="AS1891" s="118"/>
      <c r="AT1891" s="118"/>
      <c r="AU1891" s="118"/>
      <c r="AV1891" s="118"/>
      <c r="AW1891" s="118"/>
      <c r="AX1891" s="118"/>
      <c r="AY1891" s="119">
        <f t="shared" si="4"/>
        <v>0</v>
      </c>
      <c r="AZ1891" s="118"/>
    </row>
    <row r="1892">
      <c r="A1892" s="118"/>
      <c r="B1892" s="118"/>
      <c r="C1892" s="118"/>
      <c r="D1892" s="118"/>
      <c r="E1892" s="118"/>
      <c r="F1892" s="168"/>
      <c r="G1892" s="168"/>
      <c r="H1892" s="169"/>
      <c r="I1892" s="169"/>
      <c r="J1892" s="169"/>
      <c r="K1892" s="169"/>
      <c r="L1892" s="170"/>
      <c r="M1892" s="118"/>
      <c r="N1892" s="168"/>
      <c r="O1892" s="118"/>
      <c r="P1892" s="170"/>
      <c r="Q1892" s="170"/>
      <c r="R1892" s="170"/>
      <c r="S1892" s="118"/>
      <c r="T1892" s="169"/>
      <c r="U1892" s="118"/>
      <c r="V1892" s="118"/>
      <c r="W1892" s="118"/>
      <c r="X1892" s="118"/>
      <c r="Y1892" s="171"/>
      <c r="Z1892" s="172"/>
      <c r="AA1892" s="118"/>
      <c r="AB1892" s="170"/>
      <c r="AC1892" s="170"/>
      <c r="AD1892" s="118"/>
      <c r="AE1892" s="118"/>
      <c r="AF1892" s="118"/>
      <c r="AG1892" s="170"/>
      <c r="AH1892" s="170"/>
      <c r="AI1892" s="170"/>
      <c r="AJ1892" s="118"/>
      <c r="AK1892" s="118"/>
      <c r="AL1892" s="118"/>
      <c r="AM1892" s="118"/>
      <c r="AN1892" s="118"/>
      <c r="AO1892" s="118"/>
      <c r="AP1892" s="118"/>
      <c r="AQ1892" s="118"/>
      <c r="AR1892" s="118"/>
      <c r="AS1892" s="118"/>
      <c r="AT1892" s="118"/>
      <c r="AU1892" s="118"/>
      <c r="AV1892" s="118"/>
      <c r="AW1892" s="118"/>
      <c r="AX1892" s="118"/>
      <c r="AY1892" s="119">
        <f t="shared" si="4"/>
        <v>0</v>
      </c>
      <c r="AZ1892" s="118"/>
    </row>
    <row r="1893">
      <c r="A1893" s="118"/>
      <c r="B1893" s="118"/>
      <c r="C1893" s="118"/>
      <c r="D1893" s="118"/>
      <c r="E1893" s="118"/>
      <c r="F1893" s="168"/>
      <c r="G1893" s="168"/>
      <c r="H1893" s="169"/>
      <c r="I1893" s="169"/>
      <c r="J1893" s="169"/>
      <c r="K1893" s="169"/>
      <c r="L1893" s="170"/>
      <c r="M1893" s="118"/>
      <c r="N1893" s="168"/>
      <c r="O1893" s="118"/>
      <c r="P1893" s="170"/>
      <c r="Q1893" s="170"/>
      <c r="R1893" s="170"/>
      <c r="S1893" s="118"/>
      <c r="T1893" s="169"/>
      <c r="U1893" s="118"/>
      <c r="V1893" s="118"/>
      <c r="W1893" s="118"/>
      <c r="X1893" s="118"/>
      <c r="Y1893" s="171"/>
      <c r="Z1893" s="172"/>
      <c r="AA1893" s="118"/>
      <c r="AB1893" s="170"/>
      <c r="AC1893" s="170"/>
      <c r="AD1893" s="118"/>
      <c r="AE1893" s="118"/>
      <c r="AF1893" s="118"/>
      <c r="AG1893" s="170"/>
      <c r="AH1893" s="170"/>
      <c r="AI1893" s="170"/>
      <c r="AJ1893" s="118"/>
      <c r="AK1893" s="118"/>
      <c r="AL1893" s="118"/>
      <c r="AM1893" s="118"/>
      <c r="AN1893" s="118"/>
      <c r="AO1893" s="118"/>
      <c r="AP1893" s="118"/>
      <c r="AQ1893" s="118"/>
      <c r="AR1893" s="118"/>
      <c r="AS1893" s="118"/>
      <c r="AT1893" s="118"/>
      <c r="AU1893" s="118"/>
      <c r="AV1893" s="118"/>
      <c r="AW1893" s="118"/>
      <c r="AX1893" s="118"/>
      <c r="AY1893" s="119">
        <f t="shared" si="4"/>
        <v>0</v>
      </c>
      <c r="AZ1893" s="118"/>
    </row>
    <row r="1894">
      <c r="A1894" s="118"/>
      <c r="B1894" s="118"/>
      <c r="C1894" s="118"/>
      <c r="D1894" s="118"/>
      <c r="E1894" s="118"/>
      <c r="F1894" s="168"/>
      <c r="G1894" s="168"/>
      <c r="H1894" s="169"/>
      <c r="I1894" s="169"/>
      <c r="J1894" s="169"/>
      <c r="K1894" s="169"/>
      <c r="L1894" s="170"/>
      <c r="M1894" s="118"/>
      <c r="N1894" s="168"/>
      <c r="O1894" s="118"/>
      <c r="P1894" s="170"/>
      <c r="Q1894" s="170"/>
      <c r="R1894" s="170"/>
      <c r="S1894" s="118"/>
      <c r="T1894" s="169"/>
      <c r="U1894" s="118"/>
      <c r="V1894" s="118"/>
      <c r="W1894" s="118"/>
      <c r="X1894" s="118"/>
      <c r="Y1894" s="171"/>
      <c r="Z1894" s="172"/>
      <c r="AA1894" s="118"/>
      <c r="AB1894" s="170"/>
      <c r="AC1894" s="170"/>
      <c r="AD1894" s="118"/>
      <c r="AE1894" s="118"/>
      <c r="AF1894" s="118"/>
      <c r="AG1894" s="170"/>
      <c r="AH1894" s="170"/>
      <c r="AI1894" s="170"/>
      <c r="AJ1894" s="118"/>
      <c r="AK1894" s="118"/>
      <c r="AL1894" s="118"/>
      <c r="AM1894" s="118"/>
      <c r="AN1894" s="118"/>
      <c r="AO1894" s="118"/>
      <c r="AP1894" s="118"/>
      <c r="AQ1894" s="118"/>
      <c r="AR1894" s="118"/>
      <c r="AS1894" s="118"/>
      <c r="AT1894" s="118"/>
      <c r="AU1894" s="118"/>
      <c r="AV1894" s="118"/>
      <c r="AW1894" s="118"/>
      <c r="AX1894" s="118"/>
      <c r="AY1894" s="119">
        <f t="shared" si="4"/>
        <v>0</v>
      </c>
      <c r="AZ1894" s="118"/>
    </row>
    <row r="1895">
      <c r="A1895" s="118"/>
      <c r="B1895" s="118"/>
      <c r="C1895" s="118"/>
      <c r="D1895" s="118"/>
      <c r="E1895" s="118"/>
      <c r="F1895" s="168"/>
      <c r="G1895" s="168"/>
      <c r="H1895" s="169"/>
      <c r="I1895" s="169"/>
      <c r="J1895" s="169"/>
      <c r="K1895" s="169"/>
      <c r="L1895" s="170"/>
      <c r="M1895" s="118"/>
      <c r="N1895" s="168"/>
      <c r="O1895" s="118"/>
      <c r="P1895" s="170"/>
      <c r="Q1895" s="170"/>
      <c r="R1895" s="170"/>
      <c r="S1895" s="118"/>
      <c r="T1895" s="169"/>
      <c r="U1895" s="118"/>
      <c r="V1895" s="118"/>
      <c r="W1895" s="118"/>
      <c r="X1895" s="118"/>
      <c r="Y1895" s="171"/>
      <c r="Z1895" s="172"/>
      <c r="AA1895" s="118"/>
      <c r="AB1895" s="170"/>
      <c r="AC1895" s="170"/>
      <c r="AD1895" s="118"/>
      <c r="AE1895" s="118"/>
      <c r="AF1895" s="118"/>
      <c r="AG1895" s="170"/>
      <c r="AH1895" s="170"/>
      <c r="AI1895" s="170"/>
      <c r="AJ1895" s="118"/>
      <c r="AK1895" s="118"/>
      <c r="AL1895" s="118"/>
      <c r="AM1895" s="118"/>
      <c r="AN1895" s="118"/>
      <c r="AO1895" s="118"/>
      <c r="AP1895" s="118"/>
      <c r="AQ1895" s="118"/>
      <c r="AR1895" s="118"/>
      <c r="AS1895" s="118"/>
      <c r="AT1895" s="118"/>
      <c r="AU1895" s="118"/>
      <c r="AV1895" s="118"/>
      <c r="AW1895" s="118"/>
      <c r="AX1895" s="118"/>
      <c r="AY1895" s="119">
        <f t="shared" si="4"/>
        <v>0</v>
      </c>
      <c r="AZ1895" s="118"/>
    </row>
    <row r="1896">
      <c r="A1896" s="118"/>
      <c r="B1896" s="118"/>
      <c r="C1896" s="118"/>
      <c r="D1896" s="118"/>
      <c r="E1896" s="118"/>
      <c r="F1896" s="168"/>
      <c r="G1896" s="168"/>
      <c r="H1896" s="169"/>
      <c r="I1896" s="169"/>
      <c r="J1896" s="169"/>
      <c r="K1896" s="169"/>
      <c r="L1896" s="170"/>
      <c r="M1896" s="118"/>
      <c r="N1896" s="168"/>
      <c r="O1896" s="118"/>
      <c r="P1896" s="170"/>
      <c r="Q1896" s="170"/>
      <c r="R1896" s="170"/>
      <c r="S1896" s="118"/>
      <c r="T1896" s="169"/>
      <c r="U1896" s="118"/>
      <c r="V1896" s="118"/>
      <c r="W1896" s="118"/>
      <c r="X1896" s="118"/>
      <c r="Y1896" s="171"/>
      <c r="Z1896" s="172"/>
      <c r="AA1896" s="118"/>
      <c r="AB1896" s="170"/>
      <c r="AC1896" s="170"/>
      <c r="AD1896" s="118"/>
      <c r="AE1896" s="118"/>
      <c r="AF1896" s="118"/>
      <c r="AG1896" s="170"/>
      <c r="AH1896" s="170"/>
      <c r="AI1896" s="170"/>
      <c r="AJ1896" s="118"/>
      <c r="AK1896" s="118"/>
      <c r="AL1896" s="118"/>
      <c r="AM1896" s="118"/>
      <c r="AN1896" s="118"/>
      <c r="AO1896" s="118"/>
      <c r="AP1896" s="118"/>
      <c r="AQ1896" s="118"/>
      <c r="AR1896" s="118"/>
      <c r="AS1896" s="118"/>
      <c r="AT1896" s="118"/>
      <c r="AU1896" s="118"/>
      <c r="AV1896" s="118"/>
      <c r="AW1896" s="118"/>
      <c r="AX1896" s="118"/>
      <c r="AY1896" s="119">
        <f t="shared" si="4"/>
        <v>0</v>
      </c>
      <c r="AZ1896" s="118"/>
    </row>
    <row r="1897">
      <c r="A1897" s="118"/>
      <c r="B1897" s="118"/>
      <c r="C1897" s="118"/>
      <c r="D1897" s="118"/>
      <c r="E1897" s="118"/>
      <c r="F1897" s="168"/>
      <c r="G1897" s="168"/>
      <c r="H1897" s="169"/>
      <c r="I1897" s="169"/>
      <c r="J1897" s="169"/>
      <c r="K1897" s="169"/>
      <c r="L1897" s="170"/>
      <c r="M1897" s="118"/>
      <c r="N1897" s="168"/>
      <c r="O1897" s="118"/>
      <c r="P1897" s="170"/>
      <c r="Q1897" s="170"/>
      <c r="R1897" s="170"/>
      <c r="S1897" s="118"/>
      <c r="T1897" s="169"/>
      <c r="U1897" s="118"/>
      <c r="V1897" s="118"/>
      <c r="W1897" s="118"/>
      <c r="X1897" s="118"/>
      <c r="Y1897" s="171"/>
      <c r="Z1897" s="172"/>
      <c r="AA1897" s="118"/>
      <c r="AB1897" s="170"/>
      <c r="AC1897" s="170"/>
      <c r="AD1897" s="118"/>
      <c r="AE1897" s="118"/>
      <c r="AF1897" s="118"/>
      <c r="AG1897" s="170"/>
      <c r="AH1897" s="170"/>
      <c r="AI1897" s="170"/>
      <c r="AJ1897" s="118"/>
      <c r="AK1897" s="118"/>
      <c r="AL1897" s="118"/>
      <c r="AM1897" s="118"/>
      <c r="AN1897" s="118"/>
      <c r="AO1897" s="118"/>
      <c r="AP1897" s="118"/>
      <c r="AQ1897" s="118"/>
      <c r="AR1897" s="118"/>
      <c r="AS1897" s="118"/>
      <c r="AT1897" s="118"/>
      <c r="AU1897" s="118"/>
      <c r="AV1897" s="118"/>
      <c r="AW1897" s="118"/>
      <c r="AX1897" s="118"/>
      <c r="AY1897" s="119">
        <f t="shared" si="4"/>
        <v>0</v>
      </c>
      <c r="AZ1897" s="118"/>
    </row>
    <row r="1898">
      <c r="A1898" s="118"/>
      <c r="B1898" s="118"/>
      <c r="C1898" s="118"/>
      <c r="D1898" s="118"/>
      <c r="E1898" s="118"/>
      <c r="F1898" s="168"/>
      <c r="G1898" s="168"/>
      <c r="H1898" s="169"/>
      <c r="I1898" s="169"/>
      <c r="J1898" s="169"/>
      <c r="K1898" s="169"/>
      <c r="L1898" s="170"/>
      <c r="M1898" s="118"/>
      <c r="N1898" s="168"/>
      <c r="O1898" s="118"/>
      <c r="P1898" s="170"/>
      <c r="Q1898" s="170"/>
      <c r="R1898" s="170"/>
      <c r="S1898" s="118"/>
      <c r="T1898" s="169"/>
      <c r="U1898" s="118"/>
      <c r="V1898" s="118"/>
      <c r="W1898" s="118"/>
      <c r="X1898" s="118"/>
      <c r="Y1898" s="171"/>
      <c r="Z1898" s="172"/>
      <c r="AA1898" s="118"/>
      <c r="AB1898" s="170"/>
      <c r="AC1898" s="170"/>
      <c r="AD1898" s="118"/>
      <c r="AE1898" s="118"/>
      <c r="AF1898" s="118"/>
      <c r="AG1898" s="170"/>
      <c r="AH1898" s="170"/>
      <c r="AI1898" s="170"/>
      <c r="AJ1898" s="118"/>
      <c r="AK1898" s="118"/>
      <c r="AL1898" s="118"/>
      <c r="AM1898" s="118"/>
      <c r="AN1898" s="118"/>
      <c r="AO1898" s="118"/>
      <c r="AP1898" s="118"/>
      <c r="AQ1898" s="118"/>
      <c r="AR1898" s="118"/>
      <c r="AS1898" s="118"/>
      <c r="AT1898" s="118"/>
      <c r="AU1898" s="118"/>
      <c r="AV1898" s="118"/>
      <c r="AW1898" s="118"/>
      <c r="AX1898" s="118"/>
      <c r="AY1898" s="119">
        <f t="shared" si="4"/>
        <v>0</v>
      </c>
      <c r="AZ1898" s="118"/>
    </row>
    <row r="1899">
      <c r="A1899" s="118"/>
      <c r="B1899" s="118"/>
      <c r="C1899" s="118"/>
      <c r="D1899" s="118"/>
      <c r="E1899" s="118"/>
      <c r="F1899" s="168"/>
      <c r="G1899" s="168"/>
      <c r="H1899" s="169"/>
      <c r="I1899" s="169"/>
      <c r="J1899" s="169"/>
      <c r="K1899" s="169"/>
      <c r="L1899" s="170"/>
      <c r="M1899" s="118"/>
      <c r="N1899" s="168"/>
      <c r="O1899" s="118"/>
      <c r="P1899" s="170"/>
      <c r="Q1899" s="170"/>
      <c r="R1899" s="170"/>
      <c r="S1899" s="118"/>
      <c r="T1899" s="169"/>
      <c r="U1899" s="118"/>
      <c r="V1899" s="118"/>
      <c r="W1899" s="118"/>
      <c r="X1899" s="118"/>
      <c r="Y1899" s="171"/>
      <c r="Z1899" s="172"/>
      <c r="AA1899" s="118"/>
      <c r="AB1899" s="170"/>
      <c r="AC1899" s="170"/>
      <c r="AD1899" s="118"/>
      <c r="AE1899" s="118"/>
      <c r="AF1899" s="118"/>
      <c r="AG1899" s="170"/>
      <c r="AH1899" s="170"/>
      <c r="AI1899" s="170"/>
      <c r="AJ1899" s="118"/>
      <c r="AK1899" s="118"/>
      <c r="AL1899" s="118"/>
      <c r="AM1899" s="118"/>
      <c r="AN1899" s="118"/>
      <c r="AO1899" s="118"/>
      <c r="AP1899" s="118"/>
      <c r="AQ1899" s="118"/>
      <c r="AR1899" s="118"/>
      <c r="AS1899" s="118"/>
      <c r="AT1899" s="118"/>
      <c r="AU1899" s="118"/>
      <c r="AV1899" s="118"/>
      <c r="AW1899" s="118"/>
      <c r="AX1899" s="118"/>
      <c r="AY1899" s="119">
        <f t="shared" si="4"/>
        <v>0</v>
      </c>
      <c r="AZ1899" s="118"/>
    </row>
    <row r="1900">
      <c r="A1900" s="118"/>
      <c r="B1900" s="118"/>
      <c r="C1900" s="118"/>
      <c r="D1900" s="118"/>
      <c r="E1900" s="118"/>
      <c r="F1900" s="168"/>
      <c r="G1900" s="168"/>
      <c r="H1900" s="169"/>
      <c r="I1900" s="169"/>
      <c r="J1900" s="169"/>
      <c r="K1900" s="169"/>
      <c r="L1900" s="170"/>
      <c r="M1900" s="118"/>
      <c r="N1900" s="168"/>
      <c r="O1900" s="118"/>
      <c r="P1900" s="170"/>
      <c r="Q1900" s="170"/>
      <c r="R1900" s="170"/>
      <c r="S1900" s="118"/>
      <c r="T1900" s="169"/>
      <c r="U1900" s="118"/>
      <c r="V1900" s="118"/>
      <c r="W1900" s="118"/>
      <c r="X1900" s="118"/>
      <c r="Y1900" s="171"/>
      <c r="Z1900" s="172"/>
      <c r="AA1900" s="118"/>
      <c r="AB1900" s="170"/>
      <c r="AC1900" s="170"/>
      <c r="AD1900" s="118"/>
      <c r="AE1900" s="118"/>
      <c r="AF1900" s="118"/>
      <c r="AG1900" s="170"/>
      <c r="AH1900" s="170"/>
      <c r="AI1900" s="170"/>
      <c r="AJ1900" s="118"/>
      <c r="AK1900" s="118"/>
      <c r="AL1900" s="118"/>
      <c r="AM1900" s="118"/>
      <c r="AN1900" s="118"/>
      <c r="AO1900" s="118"/>
      <c r="AP1900" s="118"/>
      <c r="AQ1900" s="118"/>
      <c r="AR1900" s="118"/>
      <c r="AS1900" s="118"/>
      <c r="AT1900" s="118"/>
      <c r="AU1900" s="118"/>
      <c r="AV1900" s="118"/>
      <c r="AW1900" s="118"/>
      <c r="AX1900" s="118"/>
      <c r="AY1900" s="119">
        <f t="shared" si="4"/>
        <v>0</v>
      </c>
      <c r="AZ1900" s="118"/>
    </row>
    <row r="1901">
      <c r="A1901" s="118"/>
      <c r="B1901" s="118"/>
      <c r="C1901" s="118"/>
      <c r="D1901" s="118"/>
      <c r="E1901" s="118"/>
      <c r="F1901" s="168"/>
      <c r="G1901" s="168"/>
      <c r="H1901" s="169"/>
      <c r="I1901" s="169"/>
      <c r="J1901" s="169"/>
      <c r="K1901" s="169"/>
      <c r="L1901" s="170"/>
      <c r="M1901" s="118"/>
      <c r="N1901" s="168"/>
      <c r="O1901" s="118"/>
      <c r="P1901" s="170"/>
      <c r="Q1901" s="170"/>
      <c r="R1901" s="170"/>
      <c r="S1901" s="118"/>
      <c r="T1901" s="169"/>
      <c r="U1901" s="118"/>
      <c r="V1901" s="118"/>
      <c r="W1901" s="118"/>
      <c r="X1901" s="118"/>
      <c r="Y1901" s="171"/>
      <c r="Z1901" s="172"/>
      <c r="AA1901" s="118"/>
      <c r="AB1901" s="170"/>
      <c r="AC1901" s="170"/>
      <c r="AD1901" s="118"/>
      <c r="AE1901" s="118"/>
      <c r="AF1901" s="118"/>
      <c r="AG1901" s="170"/>
      <c r="AH1901" s="170"/>
      <c r="AI1901" s="170"/>
      <c r="AJ1901" s="118"/>
      <c r="AK1901" s="118"/>
      <c r="AL1901" s="118"/>
      <c r="AM1901" s="118"/>
      <c r="AN1901" s="118"/>
      <c r="AO1901" s="118"/>
      <c r="AP1901" s="118"/>
      <c r="AQ1901" s="118"/>
      <c r="AR1901" s="118"/>
      <c r="AS1901" s="118"/>
      <c r="AT1901" s="118"/>
      <c r="AU1901" s="118"/>
      <c r="AV1901" s="118"/>
      <c r="AW1901" s="118"/>
      <c r="AX1901" s="118"/>
      <c r="AY1901" s="119">
        <f t="shared" si="4"/>
        <v>0</v>
      </c>
      <c r="AZ1901" s="118"/>
    </row>
    <row r="1902">
      <c r="A1902" s="118"/>
      <c r="B1902" s="118"/>
      <c r="C1902" s="118"/>
      <c r="D1902" s="118"/>
      <c r="E1902" s="118"/>
      <c r="F1902" s="168"/>
      <c r="G1902" s="168"/>
      <c r="H1902" s="169"/>
      <c r="I1902" s="169"/>
      <c r="J1902" s="169"/>
      <c r="K1902" s="169"/>
      <c r="L1902" s="170"/>
      <c r="M1902" s="118"/>
      <c r="N1902" s="168"/>
      <c r="O1902" s="118"/>
      <c r="P1902" s="170"/>
      <c r="Q1902" s="170"/>
      <c r="R1902" s="170"/>
      <c r="S1902" s="118"/>
      <c r="T1902" s="169"/>
      <c r="U1902" s="118"/>
      <c r="V1902" s="118"/>
      <c r="W1902" s="118"/>
      <c r="X1902" s="118"/>
      <c r="Y1902" s="171"/>
      <c r="Z1902" s="172"/>
      <c r="AA1902" s="118"/>
      <c r="AB1902" s="170"/>
      <c r="AC1902" s="170"/>
      <c r="AD1902" s="118"/>
      <c r="AE1902" s="118"/>
      <c r="AF1902" s="118"/>
      <c r="AG1902" s="170"/>
      <c r="AH1902" s="170"/>
      <c r="AI1902" s="170"/>
      <c r="AJ1902" s="118"/>
      <c r="AK1902" s="118"/>
      <c r="AL1902" s="118"/>
      <c r="AM1902" s="118"/>
      <c r="AN1902" s="118"/>
      <c r="AO1902" s="118"/>
      <c r="AP1902" s="118"/>
      <c r="AQ1902" s="118"/>
      <c r="AR1902" s="118"/>
      <c r="AS1902" s="118"/>
      <c r="AT1902" s="118"/>
      <c r="AU1902" s="118"/>
      <c r="AV1902" s="118"/>
      <c r="AW1902" s="118"/>
      <c r="AX1902" s="118"/>
      <c r="AY1902" s="119">
        <f t="shared" si="4"/>
        <v>0</v>
      </c>
      <c r="AZ1902" s="118"/>
    </row>
    <row r="1903">
      <c r="A1903" s="118"/>
      <c r="B1903" s="118"/>
      <c r="C1903" s="118"/>
      <c r="D1903" s="118"/>
      <c r="E1903" s="118"/>
      <c r="F1903" s="168"/>
      <c r="G1903" s="168"/>
      <c r="H1903" s="169"/>
      <c r="I1903" s="169"/>
      <c r="J1903" s="169"/>
      <c r="K1903" s="169"/>
      <c r="L1903" s="170"/>
      <c r="M1903" s="118"/>
      <c r="N1903" s="168"/>
      <c r="O1903" s="118"/>
      <c r="P1903" s="170"/>
      <c r="Q1903" s="170"/>
      <c r="R1903" s="170"/>
      <c r="S1903" s="118"/>
      <c r="T1903" s="169"/>
      <c r="U1903" s="118"/>
      <c r="V1903" s="118"/>
      <c r="W1903" s="118"/>
      <c r="X1903" s="118"/>
      <c r="Y1903" s="171"/>
      <c r="Z1903" s="172"/>
      <c r="AA1903" s="118"/>
      <c r="AB1903" s="170"/>
      <c r="AC1903" s="170"/>
      <c r="AD1903" s="118"/>
      <c r="AE1903" s="118"/>
      <c r="AF1903" s="118"/>
      <c r="AG1903" s="170"/>
      <c r="AH1903" s="170"/>
      <c r="AI1903" s="170"/>
      <c r="AJ1903" s="118"/>
      <c r="AK1903" s="118"/>
      <c r="AL1903" s="118"/>
      <c r="AM1903" s="118"/>
      <c r="AN1903" s="118"/>
      <c r="AO1903" s="118"/>
      <c r="AP1903" s="118"/>
      <c r="AQ1903" s="118"/>
      <c r="AR1903" s="118"/>
      <c r="AS1903" s="118"/>
      <c r="AT1903" s="118"/>
      <c r="AU1903" s="118"/>
      <c r="AV1903" s="118"/>
      <c r="AW1903" s="118"/>
      <c r="AX1903" s="118"/>
      <c r="AY1903" s="119">
        <f t="shared" si="4"/>
        <v>0</v>
      </c>
      <c r="AZ1903" s="118"/>
    </row>
    <row r="1904">
      <c r="A1904" s="118"/>
      <c r="B1904" s="118"/>
      <c r="C1904" s="118"/>
      <c r="D1904" s="118"/>
      <c r="E1904" s="118"/>
      <c r="F1904" s="168"/>
      <c r="G1904" s="168"/>
      <c r="H1904" s="169"/>
      <c r="I1904" s="169"/>
      <c r="J1904" s="169"/>
      <c r="K1904" s="169"/>
      <c r="L1904" s="170"/>
      <c r="M1904" s="118"/>
      <c r="N1904" s="168"/>
      <c r="O1904" s="118"/>
      <c r="P1904" s="170"/>
      <c r="Q1904" s="170"/>
      <c r="R1904" s="170"/>
      <c r="S1904" s="118"/>
      <c r="T1904" s="169"/>
      <c r="U1904" s="118"/>
      <c r="V1904" s="118"/>
      <c r="W1904" s="118"/>
      <c r="X1904" s="118"/>
      <c r="Y1904" s="171"/>
      <c r="Z1904" s="172"/>
      <c r="AA1904" s="118"/>
      <c r="AB1904" s="170"/>
      <c r="AC1904" s="170"/>
      <c r="AD1904" s="118"/>
      <c r="AE1904" s="118"/>
      <c r="AF1904" s="118"/>
      <c r="AG1904" s="170"/>
      <c r="AH1904" s="170"/>
      <c r="AI1904" s="170"/>
      <c r="AJ1904" s="118"/>
      <c r="AK1904" s="118"/>
      <c r="AL1904" s="118"/>
      <c r="AM1904" s="118"/>
      <c r="AN1904" s="118"/>
      <c r="AO1904" s="118"/>
      <c r="AP1904" s="118"/>
      <c r="AQ1904" s="118"/>
      <c r="AR1904" s="118"/>
      <c r="AS1904" s="118"/>
      <c r="AT1904" s="118"/>
      <c r="AU1904" s="118"/>
      <c r="AV1904" s="118"/>
      <c r="AW1904" s="118"/>
      <c r="AX1904" s="118"/>
      <c r="AY1904" s="119">
        <f t="shared" si="4"/>
        <v>0</v>
      </c>
      <c r="AZ1904" s="118"/>
    </row>
    <row r="1905">
      <c r="A1905" s="118"/>
      <c r="B1905" s="118"/>
      <c r="C1905" s="118"/>
      <c r="D1905" s="118"/>
      <c r="E1905" s="118"/>
      <c r="F1905" s="168"/>
      <c r="G1905" s="168"/>
      <c r="H1905" s="169"/>
      <c r="I1905" s="169"/>
      <c r="J1905" s="169"/>
      <c r="K1905" s="169"/>
      <c r="L1905" s="170"/>
      <c r="M1905" s="118"/>
      <c r="N1905" s="168"/>
      <c r="O1905" s="118"/>
      <c r="P1905" s="170"/>
      <c r="Q1905" s="170"/>
      <c r="R1905" s="170"/>
      <c r="S1905" s="118"/>
      <c r="T1905" s="169"/>
      <c r="U1905" s="118"/>
      <c r="V1905" s="118"/>
      <c r="W1905" s="118"/>
      <c r="X1905" s="118"/>
      <c r="Y1905" s="171"/>
      <c r="Z1905" s="172"/>
      <c r="AA1905" s="118"/>
      <c r="AB1905" s="170"/>
      <c r="AC1905" s="170"/>
      <c r="AD1905" s="118"/>
      <c r="AE1905" s="118"/>
      <c r="AF1905" s="118"/>
      <c r="AG1905" s="170"/>
      <c r="AH1905" s="170"/>
      <c r="AI1905" s="170"/>
      <c r="AJ1905" s="118"/>
      <c r="AK1905" s="118"/>
      <c r="AL1905" s="118"/>
      <c r="AM1905" s="118"/>
      <c r="AN1905" s="118"/>
      <c r="AO1905" s="118"/>
      <c r="AP1905" s="118"/>
      <c r="AQ1905" s="118"/>
      <c r="AR1905" s="118"/>
      <c r="AS1905" s="118"/>
      <c r="AT1905" s="118"/>
      <c r="AU1905" s="118"/>
      <c r="AV1905" s="118"/>
      <c r="AW1905" s="118"/>
      <c r="AX1905" s="118"/>
      <c r="AY1905" s="119">
        <f t="shared" si="4"/>
        <v>0</v>
      </c>
      <c r="AZ1905" s="118"/>
    </row>
    <row r="1906">
      <c r="A1906" s="118"/>
      <c r="B1906" s="118"/>
      <c r="C1906" s="118"/>
      <c r="D1906" s="118"/>
      <c r="E1906" s="118"/>
      <c r="F1906" s="168"/>
      <c r="G1906" s="168"/>
      <c r="H1906" s="169"/>
      <c r="I1906" s="169"/>
      <c r="J1906" s="169"/>
      <c r="K1906" s="169"/>
      <c r="L1906" s="170"/>
      <c r="M1906" s="118"/>
      <c r="N1906" s="168"/>
      <c r="O1906" s="118"/>
      <c r="P1906" s="170"/>
      <c r="Q1906" s="170"/>
      <c r="R1906" s="170"/>
      <c r="S1906" s="118"/>
      <c r="T1906" s="169"/>
      <c r="U1906" s="118"/>
      <c r="V1906" s="118"/>
      <c r="W1906" s="118"/>
      <c r="X1906" s="118"/>
      <c r="Y1906" s="171"/>
      <c r="Z1906" s="172"/>
      <c r="AA1906" s="118"/>
      <c r="AB1906" s="170"/>
      <c r="AC1906" s="170"/>
      <c r="AD1906" s="118"/>
      <c r="AE1906" s="118"/>
      <c r="AF1906" s="118"/>
      <c r="AG1906" s="170"/>
      <c r="AH1906" s="170"/>
      <c r="AI1906" s="170"/>
      <c r="AJ1906" s="118"/>
      <c r="AK1906" s="118"/>
      <c r="AL1906" s="118"/>
      <c r="AM1906" s="118"/>
      <c r="AN1906" s="118"/>
      <c r="AO1906" s="118"/>
      <c r="AP1906" s="118"/>
      <c r="AQ1906" s="118"/>
      <c r="AR1906" s="118"/>
      <c r="AS1906" s="118"/>
      <c r="AT1906" s="118"/>
      <c r="AU1906" s="118"/>
      <c r="AV1906" s="118"/>
      <c r="AW1906" s="118"/>
      <c r="AX1906" s="118"/>
      <c r="AY1906" s="119">
        <f t="shared" si="4"/>
        <v>0</v>
      </c>
      <c r="AZ1906" s="118"/>
    </row>
    <row r="1907">
      <c r="A1907" s="118"/>
      <c r="B1907" s="118"/>
      <c r="C1907" s="118"/>
      <c r="D1907" s="118"/>
      <c r="E1907" s="118"/>
      <c r="F1907" s="168"/>
      <c r="G1907" s="168"/>
      <c r="H1907" s="169"/>
      <c r="I1907" s="169"/>
      <c r="J1907" s="169"/>
      <c r="K1907" s="169"/>
      <c r="L1907" s="170"/>
      <c r="M1907" s="118"/>
      <c r="N1907" s="168"/>
      <c r="O1907" s="118"/>
      <c r="P1907" s="170"/>
      <c r="Q1907" s="170"/>
      <c r="R1907" s="170"/>
      <c r="S1907" s="118"/>
      <c r="T1907" s="169"/>
      <c r="U1907" s="118"/>
      <c r="V1907" s="118"/>
      <c r="W1907" s="118"/>
      <c r="X1907" s="118"/>
      <c r="Y1907" s="171"/>
      <c r="Z1907" s="172"/>
      <c r="AA1907" s="118"/>
      <c r="AB1907" s="170"/>
      <c r="AC1907" s="170"/>
      <c r="AD1907" s="118"/>
      <c r="AE1907" s="118"/>
      <c r="AF1907" s="118"/>
      <c r="AG1907" s="170"/>
      <c r="AH1907" s="170"/>
      <c r="AI1907" s="170"/>
      <c r="AJ1907" s="118"/>
      <c r="AK1907" s="118"/>
      <c r="AL1907" s="118"/>
      <c r="AM1907" s="118"/>
      <c r="AN1907" s="118"/>
      <c r="AO1907" s="118"/>
      <c r="AP1907" s="118"/>
      <c r="AQ1907" s="118"/>
      <c r="AR1907" s="118"/>
      <c r="AS1907" s="118"/>
      <c r="AT1907" s="118"/>
      <c r="AU1907" s="118"/>
      <c r="AV1907" s="118"/>
      <c r="AW1907" s="118"/>
      <c r="AX1907" s="118"/>
      <c r="AY1907" s="119">
        <f t="shared" si="4"/>
        <v>0</v>
      </c>
      <c r="AZ1907" s="118"/>
    </row>
    <row r="1908">
      <c r="A1908" s="118"/>
      <c r="B1908" s="118"/>
      <c r="C1908" s="118"/>
      <c r="D1908" s="118"/>
      <c r="E1908" s="118"/>
      <c r="F1908" s="168"/>
      <c r="G1908" s="168"/>
      <c r="H1908" s="169"/>
      <c r="I1908" s="169"/>
      <c r="J1908" s="169"/>
      <c r="K1908" s="169"/>
      <c r="L1908" s="170"/>
      <c r="M1908" s="118"/>
      <c r="N1908" s="168"/>
      <c r="O1908" s="118"/>
      <c r="P1908" s="170"/>
      <c r="Q1908" s="170"/>
      <c r="R1908" s="170"/>
      <c r="S1908" s="118"/>
      <c r="T1908" s="169"/>
      <c r="U1908" s="118"/>
      <c r="V1908" s="118"/>
      <c r="W1908" s="118"/>
      <c r="X1908" s="118"/>
      <c r="Y1908" s="171"/>
      <c r="Z1908" s="172"/>
      <c r="AA1908" s="118"/>
      <c r="AB1908" s="170"/>
      <c r="AC1908" s="170"/>
      <c r="AD1908" s="118"/>
      <c r="AE1908" s="118"/>
      <c r="AF1908" s="118"/>
      <c r="AG1908" s="170"/>
      <c r="AH1908" s="170"/>
      <c r="AI1908" s="170"/>
      <c r="AJ1908" s="118"/>
      <c r="AK1908" s="118"/>
      <c r="AL1908" s="118"/>
      <c r="AM1908" s="118"/>
      <c r="AN1908" s="118"/>
      <c r="AO1908" s="118"/>
      <c r="AP1908" s="118"/>
      <c r="AQ1908" s="118"/>
      <c r="AR1908" s="118"/>
      <c r="AS1908" s="118"/>
      <c r="AT1908" s="118"/>
      <c r="AU1908" s="118"/>
      <c r="AV1908" s="118"/>
      <c r="AW1908" s="118"/>
      <c r="AX1908" s="118"/>
      <c r="AY1908" s="119">
        <f t="shared" si="4"/>
        <v>0</v>
      </c>
      <c r="AZ1908" s="118"/>
    </row>
    <row r="1909">
      <c r="A1909" s="118"/>
      <c r="B1909" s="118"/>
      <c r="C1909" s="118"/>
      <c r="D1909" s="118"/>
      <c r="E1909" s="118"/>
      <c r="F1909" s="168"/>
      <c r="G1909" s="168"/>
      <c r="H1909" s="169"/>
      <c r="I1909" s="169"/>
      <c r="J1909" s="169"/>
      <c r="K1909" s="169"/>
      <c r="L1909" s="170"/>
      <c r="M1909" s="118"/>
      <c r="N1909" s="168"/>
      <c r="O1909" s="118"/>
      <c r="P1909" s="170"/>
      <c r="Q1909" s="170"/>
      <c r="R1909" s="170"/>
      <c r="S1909" s="118"/>
      <c r="T1909" s="169"/>
      <c r="U1909" s="118"/>
      <c r="V1909" s="118"/>
      <c r="W1909" s="118"/>
      <c r="X1909" s="118"/>
      <c r="Y1909" s="171"/>
      <c r="Z1909" s="172"/>
      <c r="AA1909" s="118"/>
      <c r="AB1909" s="170"/>
      <c r="AC1909" s="170"/>
      <c r="AD1909" s="118"/>
      <c r="AE1909" s="118"/>
      <c r="AF1909" s="118"/>
      <c r="AG1909" s="170"/>
      <c r="AH1909" s="170"/>
      <c r="AI1909" s="170"/>
      <c r="AJ1909" s="118"/>
      <c r="AK1909" s="118"/>
      <c r="AL1909" s="118"/>
      <c r="AM1909" s="118"/>
      <c r="AN1909" s="118"/>
      <c r="AO1909" s="118"/>
      <c r="AP1909" s="118"/>
      <c r="AQ1909" s="118"/>
      <c r="AR1909" s="118"/>
      <c r="AS1909" s="118"/>
      <c r="AT1909" s="118"/>
      <c r="AU1909" s="118"/>
      <c r="AV1909" s="118"/>
      <c r="AW1909" s="118"/>
      <c r="AX1909" s="118"/>
      <c r="AY1909" s="119">
        <f t="shared" si="4"/>
        <v>0</v>
      </c>
      <c r="AZ1909" s="118"/>
    </row>
    <row r="1910">
      <c r="A1910" s="118"/>
      <c r="B1910" s="118"/>
      <c r="C1910" s="118"/>
      <c r="D1910" s="118"/>
      <c r="E1910" s="118"/>
      <c r="F1910" s="168"/>
      <c r="G1910" s="168"/>
      <c r="H1910" s="169"/>
      <c r="I1910" s="169"/>
      <c r="J1910" s="169"/>
      <c r="K1910" s="169"/>
      <c r="L1910" s="170"/>
      <c r="M1910" s="118"/>
      <c r="N1910" s="168"/>
      <c r="O1910" s="118"/>
      <c r="P1910" s="170"/>
      <c r="Q1910" s="170"/>
      <c r="R1910" s="170"/>
      <c r="S1910" s="118"/>
      <c r="T1910" s="169"/>
      <c r="U1910" s="118"/>
      <c r="V1910" s="118"/>
      <c r="W1910" s="118"/>
      <c r="X1910" s="118"/>
      <c r="Y1910" s="171"/>
      <c r="Z1910" s="172"/>
      <c r="AA1910" s="118"/>
      <c r="AB1910" s="170"/>
      <c r="AC1910" s="170"/>
      <c r="AD1910" s="118"/>
      <c r="AE1910" s="118"/>
      <c r="AF1910" s="118"/>
      <c r="AG1910" s="170"/>
      <c r="AH1910" s="170"/>
      <c r="AI1910" s="170"/>
      <c r="AJ1910" s="118"/>
      <c r="AK1910" s="118"/>
      <c r="AL1910" s="118"/>
      <c r="AM1910" s="118"/>
      <c r="AN1910" s="118"/>
      <c r="AO1910" s="118"/>
      <c r="AP1910" s="118"/>
      <c r="AQ1910" s="118"/>
      <c r="AR1910" s="118"/>
      <c r="AS1910" s="118"/>
      <c r="AT1910" s="118"/>
      <c r="AU1910" s="118"/>
      <c r="AV1910" s="118"/>
      <c r="AW1910" s="118"/>
      <c r="AX1910" s="118"/>
      <c r="AY1910" s="119">
        <f t="shared" si="4"/>
        <v>0</v>
      </c>
      <c r="AZ1910" s="118"/>
    </row>
    <row r="1911">
      <c r="A1911" s="118"/>
      <c r="B1911" s="118"/>
      <c r="C1911" s="118"/>
      <c r="D1911" s="118"/>
      <c r="E1911" s="118"/>
      <c r="F1911" s="168"/>
      <c r="G1911" s="168"/>
      <c r="H1911" s="169"/>
      <c r="I1911" s="169"/>
      <c r="J1911" s="169"/>
      <c r="K1911" s="169"/>
      <c r="L1911" s="170"/>
      <c r="M1911" s="118"/>
      <c r="N1911" s="168"/>
      <c r="O1911" s="118"/>
      <c r="P1911" s="170"/>
      <c r="Q1911" s="170"/>
      <c r="R1911" s="170"/>
      <c r="S1911" s="118"/>
      <c r="T1911" s="169"/>
      <c r="U1911" s="118"/>
      <c r="V1911" s="118"/>
      <c r="W1911" s="118"/>
      <c r="X1911" s="118"/>
      <c r="Y1911" s="171"/>
      <c r="Z1911" s="172"/>
      <c r="AA1911" s="118"/>
      <c r="AB1911" s="170"/>
      <c r="AC1911" s="170"/>
      <c r="AD1911" s="118"/>
      <c r="AE1911" s="118"/>
      <c r="AF1911" s="118"/>
      <c r="AG1911" s="170"/>
      <c r="AH1911" s="170"/>
      <c r="AI1911" s="170"/>
      <c r="AJ1911" s="118"/>
      <c r="AK1911" s="118"/>
      <c r="AL1911" s="118"/>
      <c r="AM1911" s="118"/>
      <c r="AN1911" s="118"/>
      <c r="AO1911" s="118"/>
      <c r="AP1911" s="118"/>
      <c r="AQ1911" s="118"/>
      <c r="AR1911" s="118"/>
      <c r="AS1911" s="118"/>
      <c r="AT1911" s="118"/>
      <c r="AU1911" s="118"/>
      <c r="AV1911" s="118"/>
      <c r="AW1911" s="118"/>
      <c r="AX1911" s="118"/>
      <c r="AY1911" s="119">
        <f t="shared" si="4"/>
        <v>0</v>
      </c>
      <c r="AZ1911" s="118"/>
    </row>
    <row r="1912">
      <c r="A1912" s="118"/>
      <c r="B1912" s="118"/>
      <c r="C1912" s="118"/>
      <c r="D1912" s="118"/>
      <c r="E1912" s="118"/>
      <c r="F1912" s="168"/>
      <c r="G1912" s="168"/>
      <c r="H1912" s="169"/>
      <c r="I1912" s="169"/>
      <c r="J1912" s="169"/>
      <c r="K1912" s="169"/>
      <c r="L1912" s="170"/>
      <c r="M1912" s="118"/>
      <c r="N1912" s="168"/>
      <c r="O1912" s="118"/>
      <c r="P1912" s="170"/>
      <c r="Q1912" s="170"/>
      <c r="R1912" s="170"/>
      <c r="S1912" s="118"/>
      <c r="T1912" s="169"/>
      <c r="U1912" s="118"/>
      <c r="V1912" s="118"/>
      <c r="W1912" s="118"/>
      <c r="X1912" s="118"/>
      <c r="Y1912" s="171"/>
      <c r="Z1912" s="172"/>
      <c r="AA1912" s="118"/>
      <c r="AB1912" s="170"/>
      <c r="AC1912" s="170"/>
      <c r="AD1912" s="118"/>
      <c r="AE1912" s="118"/>
      <c r="AF1912" s="118"/>
      <c r="AG1912" s="170"/>
      <c r="AH1912" s="170"/>
      <c r="AI1912" s="170"/>
      <c r="AJ1912" s="118"/>
      <c r="AK1912" s="118"/>
      <c r="AL1912" s="118"/>
      <c r="AM1912" s="118"/>
      <c r="AN1912" s="118"/>
      <c r="AO1912" s="118"/>
      <c r="AP1912" s="118"/>
      <c r="AQ1912" s="118"/>
      <c r="AR1912" s="118"/>
      <c r="AS1912" s="118"/>
      <c r="AT1912" s="118"/>
      <c r="AU1912" s="118"/>
      <c r="AV1912" s="118"/>
      <c r="AW1912" s="118"/>
      <c r="AX1912" s="118"/>
      <c r="AY1912" s="119">
        <f t="shared" si="4"/>
        <v>0</v>
      </c>
      <c r="AZ1912" s="118"/>
    </row>
    <row r="1913">
      <c r="A1913" s="118"/>
      <c r="B1913" s="118"/>
      <c r="C1913" s="118"/>
      <c r="D1913" s="118"/>
      <c r="E1913" s="118"/>
      <c r="F1913" s="168"/>
      <c r="G1913" s="168"/>
      <c r="H1913" s="169"/>
      <c r="I1913" s="169"/>
      <c r="J1913" s="169"/>
      <c r="K1913" s="169"/>
      <c r="L1913" s="170"/>
      <c r="M1913" s="118"/>
      <c r="N1913" s="168"/>
      <c r="O1913" s="118"/>
      <c r="P1913" s="170"/>
      <c r="Q1913" s="170"/>
      <c r="R1913" s="170"/>
      <c r="S1913" s="118"/>
      <c r="T1913" s="169"/>
      <c r="U1913" s="118"/>
      <c r="V1913" s="118"/>
      <c r="W1913" s="118"/>
      <c r="X1913" s="118"/>
      <c r="Y1913" s="171"/>
      <c r="Z1913" s="172"/>
      <c r="AA1913" s="118"/>
      <c r="AB1913" s="170"/>
      <c r="AC1913" s="170"/>
      <c r="AD1913" s="118"/>
      <c r="AE1913" s="118"/>
      <c r="AF1913" s="118"/>
      <c r="AG1913" s="170"/>
      <c r="AH1913" s="170"/>
      <c r="AI1913" s="170"/>
      <c r="AJ1913" s="118"/>
      <c r="AK1913" s="118"/>
      <c r="AL1913" s="118"/>
      <c r="AM1913" s="118"/>
      <c r="AN1913" s="118"/>
      <c r="AO1913" s="118"/>
      <c r="AP1913" s="118"/>
      <c r="AQ1913" s="118"/>
      <c r="AR1913" s="118"/>
      <c r="AS1913" s="118"/>
      <c r="AT1913" s="118"/>
      <c r="AU1913" s="118"/>
      <c r="AV1913" s="118"/>
      <c r="AW1913" s="118"/>
      <c r="AX1913" s="118"/>
      <c r="AY1913" s="119">
        <f t="shared" si="4"/>
        <v>0</v>
      </c>
      <c r="AZ1913" s="118"/>
    </row>
    <row r="1914">
      <c r="A1914" s="118"/>
      <c r="B1914" s="118"/>
      <c r="C1914" s="118"/>
      <c r="D1914" s="118"/>
      <c r="E1914" s="118"/>
      <c r="F1914" s="168"/>
      <c r="G1914" s="168"/>
      <c r="H1914" s="169"/>
      <c r="I1914" s="169"/>
      <c r="J1914" s="169"/>
      <c r="K1914" s="169"/>
      <c r="L1914" s="170"/>
      <c r="M1914" s="118"/>
      <c r="N1914" s="168"/>
      <c r="O1914" s="118"/>
      <c r="P1914" s="170"/>
      <c r="Q1914" s="170"/>
      <c r="R1914" s="170"/>
      <c r="S1914" s="118"/>
      <c r="T1914" s="169"/>
      <c r="U1914" s="118"/>
      <c r="V1914" s="118"/>
      <c r="W1914" s="118"/>
      <c r="X1914" s="118"/>
      <c r="Y1914" s="171"/>
      <c r="Z1914" s="172"/>
      <c r="AA1914" s="118"/>
      <c r="AB1914" s="170"/>
      <c r="AC1914" s="170"/>
      <c r="AD1914" s="118"/>
      <c r="AE1914" s="118"/>
      <c r="AF1914" s="118"/>
      <c r="AG1914" s="170"/>
      <c r="AH1914" s="170"/>
      <c r="AI1914" s="170"/>
      <c r="AJ1914" s="118"/>
      <c r="AK1914" s="118"/>
      <c r="AL1914" s="118"/>
      <c r="AM1914" s="118"/>
      <c r="AN1914" s="118"/>
      <c r="AO1914" s="118"/>
      <c r="AP1914" s="118"/>
      <c r="AQ1914" s="118"/>
      <c r="AR1914" s="118"/>
      <c r="AS1914" s="118"/>
      <c r="AT1914" s="118"/>
      <c r="AU1914" s="118"/>
      <c r="AV1914" s="118"/>
      <c r="AW1914" s="118"/>
      <c r="AX1914" s="118"/>
      <c r="AY1914" s="119">
        <f t="shared" si="4"/>
        <v>0</v>
      </c>
      <c r="AZ1914" s="118"/>
    </row>
    <row r="1915">
      <c r="A1915" s="118"/>
      <c r="B1915" s="118"/>
      <c r="C1915" s="118"/>
      <c r="D1915" s="118"/>
      <c r="E1915" s="118"/>
      <c r="F1915" s="168"/>
      <c r="G1915" s="168"/>
      <c r="H1915" s="169"/>
      <c r="I1915" s="169"/>
      <c r="J1915" s="169"/>
      <c r="K1915" s="169"/>
      <c r="L1915" s="170"/>
      <c r="M1915" s="118"/>
      <c r="N1915" s="168"/>
      <c r="O1915" s="118"/>
      <c r="P1915" s="170"/>
      <c r="Q1915" s="170"/>
      <c r="R1915" s="170"/>
      <c r="S1915" s="118"/>
      <c r="T1915" s="169"/>
      <c r="U1915" s="118"/>
      <c r="V1915" s="118"/>
      <c r="W1915" s="118"/>
      <c r="X1915" s="118"/>
      <c r="Y1915" s="171"/>
      <c r="Z1915" s="172"/>
      <c r="AA1915" s="118"/>
      <c r="AB1915" s="170"/>
      <c r="AC1915" s="170"/>
      <c r="AD1915" s="118"/>
      <c r="AE1915" s="118"/>
      <c r="AF1915" s="118"/>
      <c r="AG1915" s="170"/>
      <c r="AH1915" s="170"/>
      <c r="AI1915" s="170"/>
      <c r="AJ1915" s="118"/>
      <c r="AK1915" s="118"/>
      <c r="AL1915" s="118"/>
      <c r="AM1915" s="118"/>
      <c r="AN1915" s="118"/>
      <c r="AO1915" s="118"/>
      <c r="AP1915" s="118"/>
      <c r="AQ1915" s="118"/>
      <c r="AR1915" s="118"/>
      <c r="AS1915" s="118"/>
      <c r="AT1915" s="118"/>
      <c r="AU1915" s="118"/>
      <c r="AV1915" s="118"/>
      <c r="AW1915" s="118"/>
      <c r="AX1915" s="118"/>
      <c r="AY1915" s="119">
        <f t="shared" si="4"/>
        <v>0</v>
      </c>
      <c r="AZ1915" s="118"/>
    </row>
    <row r="1916">
      <c r="A1916" s="118"/>
      <c r="B1916" s="118"/>
      <c r="C1916" s="118"/>
      <c r="D1916" s="118"/>
      <c r="E1916" s="118"/>
      <c r="F1916" s="168"/>
      <c r="G1916" s="168"/>
      <c r="H1916" s="169"/>
      <c r="I1916" s="169"/>
      <c r="J1916" s="169"/>
      <c r="K1916" s="169"/>
      <c r="L1916" s="170"/>
      <c r="M1916" s="118"/>
      <c r="N1916" s="168"/>
      <c r="O1916" s="118"/>
      <c r="P1916" s="170"/>
      <c r="Q1916" s="170"/>
      <c r="R1916" s="170"/>
      <c r="S1916" s="118"/>
      <c r="T1916" s="169"/>
      <c r="U1916" s="118"/>
      <c r="V1916" s="118"/>
      <c r="W1916" s="118"/>
      <c r="X1916" s="118"/>
      <c r="Y1916" s="171"/>
      <c r="Z1916" s="172"/>
      <c r="AA1916" s="118"/>
      <c r="AB1916" s="170"/>
      <c r="AC1916" s="170"/>
      <c r="AD1916" s="118"/>
      <c r="AE1916" s="118"/>
      <c r="AF1916" s="118"/>
      <c r="AG1916" s="170"/>
      <c r="AH1916" s="170"/>
      <c r="AI1916" s="170"/>
      <c r="AJ1916" s="118"/>
      <c r="AK1916" s="118"/>
      <c r="AL1916" s="118"/>
      <c r="AM1916" s="118"/>
      <c r="AN1916" s="118"/>
      <c r="AO1916" s="118"/>
      <c r="AP1916" s="118"/>
      <c r="AQ1916" s="118"/>
      <c r="AR1916" s="118"/>
      <c r="AS1916" s="118"/>
      <c r="AT1916" s="118"/>
      <c r="AU1916" s="118"/>
      <c r="AV1916" s="118"/>
      <c r="AW1916" s="118"/>
      <c r="AX1916" s="118"/>
      <c r="AY1916" s="119">
        <f t="shared" si="4"/>
        <v>0</v>
      </c>
      <c r="AZ1916" s="118"/>
    </row>
    <row r="1917">
      <c r="A1917" s="118"/>
      <c r="B1917" s="118"/>
      <c r="C1917" s="118"/>
      <c r="D1917" s="118"/>
      <c r="E1917" s="118"/>
      <c r="F1917" s="168"/>
      <c r="G1917" s="168"/>
      <c r="H1917" s="169"/>
      <c r="I1917" s="169"/>
      <c r="J1917" s="169"/>
      <c r="K1917" s="169"/>
      <c r="L1917" s="170"/>
      <c r="M1917" s="118"/>
      <c r="N1917" s="168"/>
      <c r="O1917" s="118"/>
      <c r="P1917" s="170"/>
      <c r="Q1917" s="170"/>
      <c r="R1917" s="170"/>
      <c r="S1917" s="118"/>
      <c r="T1917" s="169"/>
      <c r="U1917" s="118"/>
      <c r="V1917" s="118"/>
      <c r="W1917" s="118"/>
      <c r="X1917" s="118"/>
      <c r="Y1917" s="171"/>
      <c r="Z1917" s="172"/>
      <c r="AA1917" s="118"/>
      <c r="AB1917" s="170"/>
      <c r="AC1917" s="170"/>
      <c r="AD1917" s="118"/>
      <c r="AE1917" s="118"/>
      <c r="AF1917" s="118"/>
      <c r="AG1917" s="170"/>
      <c r="AH1917" s="170"/>
      <c r="AI1917" s="170"/>
      <c r="AJ1917" s="118"/>
      <c r="AK1917" s="118"/>
      <c r="AL1917" s="118"/>
      <c r="AM1917" s="118"/>
      <c r="AN1917" s="118"/>
      <c r="AO1917" s="118"/>
      <c r="AP1917" s="118"/>
      <c r="AQ1917" s="118"/>
      <c r="AR1917" s="118"/>
      <c r="AS1917" s="118"/>
      <c r="AT1917" s="118"/>
      <c r="AU1917" s="118"/>
      <c r="AV1917" s="118"/>
      <c r="AW1917" s="118"/>
      <c r="AX1917" s="118"/>
      <c r="AY1917" s="119">
        <f t="shared" si="4"/>
        <v>0</v>
      </c>
      <c r="AZ1917" s="118"/>
    </row>
    <row r="1918">
      <c r="A1918" s="118"/>
      <c r="B1918" s="118"/>
      <c r="C1918" s="118"/>
      <c r="D1918" s="118"/>
      <c r="E1918" s="118"/>
      <c r="F1918" s="168"/>
      <c r="G1918" s="168"/>
      <c r="H1918" s="169"/>
      <c r="I1918" s="169"/>
      <c r="J1918" s="169"/>
      <c r="K1918" s="169"/>
      <c r="L1918" s="170"/>
      <c r="M1918" s="118"/>
      <c r="N1918" s="168"/>
      <c r="O1918" s="118"/>
      <c r="P1918" s="170"/>
      <c r="Q1918" s="170"/>
      <c r="R1918" s="170"/>
      <c r="S1918" s="118"/>
      <c r="T1918" s="169"/>
      <c r="U1918" s="118"/>
      <c r="V1918" s="118"/>
      <c r="W1918" s="118"/>
      <c r="X1918" s="118"/>
      <c r="Y1918" s="171"/>
      <c r="Z1918" s="172"/>
      <c r="AA1918" s="118"/>
      <c r="AB1918" s="170"/>
      <c r="AC1918" s="170"/>
      <c r="AD1918" s="118"/>
      <c r="AE1918" s="118"/>
      <c r="AF1918" s="118"/>
      <c r="AG1918" s="170"/>
      <c r="AH1918" s="170"/>
      <c r="AI1918" s="170"/>
      <c r="AJ1918" s="118"/>
      <c r="AK1918" s="118"/>
      <c r="AL1918" s="118"/>
      <c r="AM1918" s="118"/>
      <c r="AN1918" s="118"/>
      <c r="AO1918" s="118"/>
      <c r="AP1918" s="118"/>
      <c r="AQ1918" s="118"/>
      <c r="AR1918" s="118"/>
      <c r="AS1918" s="118"/>
      <c r="AT1918" s="118"/>
      <c r="AU1918" s="118"/>
      <c r="AV1918" s="118"/>
      <c r="AW1918" s="118"/>
      <c r="AX1918" s="118"/>
      <c r="AY1918" s="119">
        <f t="shared" si="4"/>
        <v>0</v>
      </c>
      <c r="AZ1918" s="118"/>
    </row>
    <row r="1919">
      <c r="A1919" s="118"/>
      <c r="B1919" s="118"/>
      <c r="C1919" s="118"/>
      <c r="D1919" s="118"/>
      <c r="E1919" s="118"/>
      <c r="F1919" s="168"/>
      <c r="G1919" s="168"/>
      <c r="H1919" s="169"/>
      <c r="I1919" s="169"/>
      <c r="J1919" s="169"/>
      <c r="K1919" s="169"/>
      <c r="L1919" s="170"/>
      <c r="M1919" s="118"/>
      <c r="N1919" s="168"/>
      <c r="O1919" s="118"/>
      <c r="P1919" s="170"/>
      <c r="Q1919" s="170"/>
      <c r="R1919" s="170"/>
      <c r="S1919" s="118"/>
      <c r="T1919" s="169"/>
      <c r="U1919" s="118"/>
      <c r="V1919" s="118"/>
      <c r="W1919" s="118"/>
      <c r="X1919" s="118"/>
      <c r="Y1919" s="171"/>
      <c r="Z1919" s="172"/>
      <c r="AA1919" s="118"/>
      <c r="AB1919" s="170"/>
      <c r="AC1919" s="170"/>
      <c r="AD1919" s="118"/>
      <c r="AE1919" s="118"/>
      <c r="AF1919" s="118"/>
      <c r="AG1919" s="170"/>
      <c r="AH1919" s="170"/>
      <c r="AI1919" s="170"/>
      <c r="AJ1919" s="118"/>
      <c r="AK1919" s="118"/>
      <c r="AL1919" s="118"/>
      <c r="AM1919" s="118"/>
      <c r="AN1919" s="118"/>
      <c r="AO1919" s="118"/>
      <c r="AP1919" s="118"/>
      <c r="AQ1919" s="118"/>
      <c r="AR1919" s="118"/>
      <c r="AS1919" s="118"/>
      <c r="AT1919" s="118"/>
      <c r="AU1919" s="118"/>
      <c r="AV1919" s="118"/>
      <c r="AW1919" s="118"/>
      <c r="AX1919" s="118"/>
      <c r="AY1919" s="119">
        <f t="shared" si="4"/>
        <v>0</v>
      </c>
      <c r="AZ1919" s="118"/>
    </row>
    <row r="1920">
      <c r="A1920" s="118"/>
      <c r="B1920" s="118"/>
      <c r="C1920" s="118"/>
      <c r="D1920" s="118"/>
      <c r="E1920" s="118"/>
      <c r="F1920" s="168"/>
      <c r="G1920" s="168"/>
      <c r="H1920" s="169"/>
      <c r="I1920" s="169"/>
      <c r="J1920" s="169"/>
      <c r="K1920" s="169"/>
      <c r="L1920" s="170"/>
      <c r="M1920" s="118"/>
      <c r="N1920" s="168"/>
      <c r="O1920" s="118"/>
      <c r="P1920" s="170"/>
      <c r="Q1920" s="170"/>
      <c r="R1920" s="170"/>
      <c r="S1920" s="118"/>
      <c r="T1920" s="169"/>
      <c r="U1920" s="118"/>
      <c r="V1920" s="118"/>
      <c r="W1920" s="118"/>
      <c r="X1920" s="118"/>
      <c r="Y1920" s="171"/>
      <c r="Z1920" s="172"/>
      <c r="AA1920" s="118"/>
      <c r="AB1920" s="170"/>
      <c r="AC1920" s="170"/>
      <c r="AD1920" s="118"/>
      <c r="AE1920" s="118"/>
      <c r="AF1920" s="118"/>
      <c r="AG1920" s="170"/>
      <c r="AH1920" s="170"/>
      <c r="AI1920" s="170"/>
      <c r="AJ1920" s="118"/>
      <c r="AK1920" s="118"/>
      <c r="AL1920" s="118"/>
      <c r="AM1920" s="118"/>
      <c r="AN1920" s="118"/>
      <c r="AO1920" s="118"/>
      <c r="AP1920" s="118"/>
      <c r="AQ1920" s="118"/>
      <c r="AR1920" s="118"/>
      <c r="AS1920" s="118"/>
      <c r="AT1920" s="118"/>
      <c r="AU1920" s="118"/>
      <c r="AV1920" s="118"/>
      <c r="AW1920" s="118"/>
      <c r="AX1920" s="118"/>
      <c r="AY1920" s="119">
        <f t="shared" si="4"/>
        <v>0</v>
      </c>
      <c r="AZ1920" s="118"/>
    </row>
    <row r="1921">
      <c r="A1921" s="118"/>
      <c r="B1921" s="118"/>
      <c r="C1921" s="118"/>
      <c r="D1921" s="118"/>
      <c r="E1921" s="118"/>
      <c r="F1921" s="168"/>
      <c r="G1921" s="168"/>
      <c r="H1921" s="169"/>
      <c r="I1921" s="169"/>
      <c r="J1921" s="169"/>
      <c r="K1921" s="169"/>
      <c r="L1921" s="170"/>
      <c r="M1921" s="118"/>
      <c r="N1921" s="168"/>
      <c r="O1921" s="118"/>
      <c r="P1921" s="170"/>
      <c r="Q1921" s="170"/>
      <c r="R1921" s="170"/>
      <c r="S1921" s="118"/>
      <c r="T1921" s="169"/>
      <c r="U1921" s="118"/>
      <c r="V1921" s="118"/>
      <c r="W1921" s="118"/>
      <c r="X1921" s="118"/>
      <c r="Y1921" s="171"/>
      <c r="Z1921" s="172"/>
      <c r="AA1921" s="118"/>
      <c r="AB1921" s="170"/>
      <c r="AC1921" s="170"/>
      <c r="AD1921" s="118"/>
      <c r="AE1921" s="118"/>
      <c r="AF1921" s="118"/>
      <c r="AG1921" s="170"/>
      <c r="AH1921" s="170"/>
      <c r="AI1921" s="170"/>
      <c r="AJ1921" s="118"/>
      <c r="AK1921" s="118"/>
      <c r="AL1921" s="118"/>
      <c r="AM1921" s="118"/>
      <c r="AN1921" s="118"/>
      <c r="AO1921" s="118"/>
      <c r="AP1921" s="118"/>
      <c r="AQ1921" s="118"/>
      <c r="AR1921" s="118"/>
      <c r="AS1921" s="118"/>
      <c r="AT1921" s="118"/>
      <c r="AU1921" s="118"/>
      <c r="AV1921" s="118"/>
      <c r="AW1921" s="118"/>
      <c r="AX1921" s="118"/>
      <c r="AY1921" s="119">
        <f t="shared" si="4"/>
        <v>0</v>
      </c>
      <c r="AZ1921" s="118"/>
    </row>
    <row r="1922">
      <c r="A1922" s="118"/>
      <c r="B1922" s="118"/>
      <c r="C1922" s="118"/>
      <c r="D1922" s="118"/>
      <c r="E1922" s="118"/>
      <c r="F1922" s="168"/>
      <c r="G1922" s="168"/>
      <c r="H1922" s="169"/>
      <c r="I1922" s="169"/>
      <c r="J1922" s="169"/>
      <c r="K1922" s="169"/>
      <c r="L1922" s="170"/>
      <c r="M1922" s="118"/>
      <c r="N1922" s="168"/>
      <c r="O1922" s="118"/>
      <c r="P1922" s="170"/>
      <c r="Q1922" s="170"/>
      <c r="R1922" s="170"/>
      <c r="S1922" s="118"/>
      <c r="T1922" s="169"/>
      <c r="U1922" s="118"/>
      <c r="V1922" s="118"/>
      <c r="W1922" s="118"/>
      <c r="X1922" s="118"/>
      <c r="Y1922" s="171"/>
      <c r="Z1922" s="172"/>
      <c r="AA1922" s="118"/>
      <c r="AB1922" s="170"/>
      <c r="AC1922" s="170"/>
      <c r="AD1922" s="118"/>
      <c r="AE1922" s="118"/>
      <c r="AF1922" s="118"/>
      <c r="AG1922" s="170"/>
      <c r="AH1922" s="170"/>
      <c r="AI1922" s="170"/>
      <c r="AJ1922" s="118"/>
      <c r="AK1922" s="118"/>
      <c r="AL1922" s="118"/>
      <c r="AM1922" s="118"/>
      <c r="AN1922" s="118"/>
      <c r="AO1922" s="118"/>
      <c r="AP1922" s="118"/>
      <c r="AQ1922" s="118"/>
      <c r="AR1922" s="118"/>
      <c r="AS1922" s="118"/>
      <c r="AT1922" s="118"/>
      <c r="AU1922" s="118"/>
      <c r="AV1922" s="118"/>
      <c r="AW1922" s="118"/>
      <c r="AX1922" s="118"/>
      <c r="AY1922" s="119">
        <f t="shared" si="4"/>
        <v>0</v>
      </c>
      <c r="AZ1922" s="118"/>
    </row>
    <row r="1923">
      <c r="A1923" s="118"/>
      <c r="B1923" s="118"/>
      <c r="C1923" s="118"/>
      <c r="D1923" s="118"/>
      <c r="E1923" s="118"/>
      <c r="F1923" s="168"/>
      <c r="G1923" s="168"/>
      <c r="H1923" s="169"/>
      <c r="I1923" s="169"/>
      <c r="J1923" s="169"/>
      <c r="K1923" s="169"/>
      <c r="L1923" s="170"/>
      <c r="M1923" s="118"/>
      <c r="N1923" s="168"/>
      <c r="O1923" s="118"/>
      <c r="P1923" s="170"/>
      <c r="Q1923" s="170"/>
      <c r="R1923" s="170"/>
      <c r="S1923" s="118"/>
      <c r="T1923" s="169"/>
      <c r="U1923" s="118"/>
      <c r="V1923" s="118"/>
      <c r="W1923" s="118"/>
      <c r="X1923" s="118"/>
      <c r="Y1923" s="171"/>
      <c r="Z1923" s="172"/>
      <c r="AA1923" s="118"/>
      <c r="AB1923" s="170"/>
      <c r="AC1923" s="170"/>
      <c r="AD1923" s="118"/>
      <c r="AE1923" s="118"/>
      <c r="AF1923" s="118"/>
      <c r="AG1923" s="170"/>
      <c r="AH1923" s="170"/>
      <c r="AI1923" s="170"/>
      <c r="AJ1923" s="118"/>
      <c r="AK1923" s="118"/>
      <c r="AL1923" s="118"/>
      <c r="AM1923" s="118"/>
      <c r="AN1923" s="118"/>
      <c r="AO1923" s="118"/>
      <c r="AP1923" s="118"/>
      <c r="AQ1923" s="118"/>
      <c r="AR1923" s="118"/>
      <c r="AS1923" s="118"/>
      <c r="AT1923" s="118"/>
      <c r="AU1923" s="118"/>
      <c r="AV1923" s="118"/>
      <c r="AW1923" s="118"/>
      <c r="AX1923" s="118"/>
      <c r="AY1923" s="119">
        <f t="shared" si="4"/>
        <v>0</v>
      </c>
      <c r="AZ1923" s="118"/>
    </row>
    <row r="1924">
      <c r="A1924" s="118"/>
      <c r="B1924" s="118"/>
      <c r="C1924" s="118"/>
      <c r="D1924" s="118"/>
      <c r="E1924" s="118"/>
      <c r="F1924" s="168"/>
      <c r="G1924" s="168"/>
      <c r="H1924" s="169"/>
      <c r="I1924" s="169"/>
      <c r="J1924" s="169"/>
      <c r="K1924" s="169"/>
      <c r="L1924" s="170"/>
      <c r="M1924" s="118"/>
      <c r="N1924" s="168"/>
      <c r="O1924" s="118"/>
      <c r="P1924" s="170"/>
      <c r="Q1924" s="170"/>
      <c r="R1924" s="170"/>
      <c r="S1924" s="118"/>
      <c r="T1924" s="169"/>
      <c r="U1924" s="118"/>
      <c r="V1924" s="118"/>
      <c r="W1924" s="118"/>
      <c r="X1924" s="118"/>
      <c r="Y1924" s="171"/>
      <c r="Z1924" s="172"/>
      <c r="AA1924" s="118"/>
      <c r="AB1924" s="170"/>
      <c r="AC1924" s="170"/>
      <c r="AD1924" s="118"/>
      <c r="AE1924" s="118"/>
      <c r="AF1924" s="118"/>
      <c r="AG1924" s="170"/>
      <c r="AH1924" s="170"/>
      <c r="AI1924" s="170"/>
      <c r="AJ1924" s="118"/>
      <c r="AK1924" s="118"/>
      <c r="AL1924" s="118"/>
      <c r="AM1924" s="118"/>
      <c r="AN1924" s="118"/>
      <c r="AO1924" s="118"/>
      <c r="AP1924" s="118"/>
      <c r="AQ1924" s="118"/>
      <c r="AR1924" s="118"/>
      <c r="AS1924" s="118"/>
      <c r="AT1924" s="118"/>
      <c r="AU1924" s="118"/>
      <c r="AV1924" s="118"/>
      <c r="AW1924" s="118"/>
      <c r="AX1924" s="118"/>
      <c r="AY1924" s="119">
        <f t="shared" si="4"/>
        <v>0</v>
      </c>
      <c r="AZ1924" s="118"/>
    </row>
    <row r="1925">
      <c r="A1925" s="118"/>
      <c r="B1925" s="118"/>
      <c r="C1925" s="118"/>
      <c r="D1925" s="118"/>
      <c r="E1925" s="118"/>
      <c r="F1925" s="168"/>
      <c r="G1925" s="168"/>
      <c r="H1925" s="169"/>
      <c r="I1925" s="169"/>
      <c r="J1925" s="169"/>
      <c r="K1925" s="169"/>
      <c r="L1925" s="170"/>
      <c r="M1925" s="118"/>
      <c r="N1925" s="168"/>
      <c r="O1925" s="118"/>
      <c r="P1925" s="170"/>
      <c r="Q1925" s="170"/>
      <c r="R1925" s="170"/>
      <c r="S1925" s="118"/>
      <c r="T1925" s="169"/>
      <c r="U1925" s="118"/>
      <c r="V1925" s="118"/>
      <c r="W1925" s="118"/>
      <c r="X1925" s="118"/>
      <c r="Y1925" s="171"/>
      <c r="Z1925" s="172"/>
      <c r="AA1925" s="118"/>
      <c r="AB1925" s="170"/>
      <c r="AC1925" s="170"/>
      <c r="AD1925" s="118"/>
      <c r="AE1925" s="118"/>
      <c r="AF1925" s="118"/>
      <c r="AG1925" s="170"/>
      <c r="AH1925" s="170"/>
      <c r="AI1925" s="170"/>
      <c r="AJ1925" s="118"/>
      <c r="AK1925" s="118"/>
      <c r="AL1925" s="118"/>
      <c r="AM1925" s="118"/>
      <c r="AN1925" s="118"/>
      <c r="AO1925" s="118"/>
      <c r="AP1925" s="118"/>
      <c r="AQ1925" s="118"/>
      <c r="AR1925" s="118"/>
      <c r="AS1925" s="118"/>
      <c r="AT1925" s="118"/>
      <c r="AU1925" s="118"/>
      <c r="AV1925" s="118"/>
      <c r="AW1925" s="118"/>
      <c r="AX1925" s="118"/>
      <c r="AY1925" s="119">
        <f t="shared" si="4"/>
        <v>0</v>
      </c>
      <c r="AZ1925" s="118"/>
    </row>
    <row r="1926">
      <c r="A1926" s="118"/>
      <c r="B1926" s="118"/>
      <c r="C1926" s="118"/>
      <c r="D1926" s="118"/>
      <c r="E1926" s="118"/>
      <c r="F1926" s="168"/>
      <c r="G1926" s="168"/>
      <c r="H1926" s="169"/>
      <c r="I1926" s="169"/>
      <c r="J1926" s="169"/>
      <c r="K1926" s="169"/>
      <c r="L1926" s="170"/>
      <c r="M1926" s="118"/>
      <c r="N1926" s="168"/>
      <c r="O1926" s="118"/>
      <c r="P1926" s="170"/>
      <c r="Q1926" s="170"/>
      <c r="R1926" s="170"/>
      <c r="S1926" s="118"/>
      <c r="T1926" s="169"/>
      <c r="U1926" s="118"/>
      <c r="V1926" s="118"/>
      <c r="W1926" s="118"/>
      <c r="X1926" s="118"/>
      <c r="Y1926" s="171"/>
      <c r="Z1926" s="172"/>
      <c r="AA1926" s="118"/>
      <c r="AB1926" s="170"/>
      <c r="AC1926" s="170"/>
      <c r="AD1926" s="118"/>
      <c r="AE1926" s="118"/>
      <c r="AF1926" s="118"/>
      <c r="AG1926" s="170"/>
      <c r="AH1926" s="170"/>
      <c r="AI1926" s="170"/>
      <c r="AJ1926" s="118"/>
      <c r="AK1926" s="118"/>
      <c r="AL1926" s="118"/>
      <c r="AM1926" s="118"/>
      <c r="AN1926" s="118"/>
      <c r="AO1926" s="118"/>
      <c r="AP1926" s="118"/>
      <c r="AQ1926" s="118"/>
      <c r="AR1926" s="118"/>
      <c r="AS1926" s="118"/>
      <c r="AT1926" s="118"/>
      <c r="AU1926" s="118"/>
      <c r="AV1926" s="118"/>
      <c r="AW1926" s="118"/>
      <c r="AX1926" s="118"/>
      <c r="AY1926" s="119">
        <f t="shared" si="4"/>
        <v>0</v>
      </c>
      <c r="AZ1926" s="118"/>
    </row>
    <row r="1927">
      <c r="A1927" s="118"/>
      <c r="B1927" s="118"/>
      <c r="C1927" s="118"/>
      <c r="D1927" s="118"/>
      <c r="E1927" s="118"/>
      <c r="F1927" s="168"/>
      <c r="G1927" s="168"/>
      <c r="H1927" s="169"/>
      <c r="I1927" s="169"/>
      <c r="J1927" s="169"/>
      <c r="K1927" s="169"/>
      <c r="L1927" s="170"/>
      <c r="M1927" s="118"/>
      <c r="N1927" s="168"/>
      <c r="O1927" s="118"/>
      <c r="P1927" s="170"/>
      <c r="Q1927" s="170"/>
      <c r="R1927" s="170"/>
      <c r="S1927" s="118"/>
      <c r="T1927" s="169"/>
      <c r="U1927" s="118"/>
      <c r="V1927" s="118"/>
      <c r="W1927" s="118"/>
      <c r="X1927" s="118"/>
      <c r="Y1927" s="171"/>
      <c r="Z1927" s="172"/>
      <c r="AA1927" s="118"/>
      <c r="AB1927" s="170"/>
      <c r="AC1927" s="170"/>
      <c r="AD1927" s="118"/>
      <c r="AE1927" s="118"/>
      <c r="AF1927" s="118"/>
      <c r="AG1927" s="170"/>
      <c r="AH1927" s="170"/>
      <c r="AI1927" s="170"/>
      <c r="AJ1927" s="118"/>
      <c r="AK1927" s="118"/>
      <c r="AL1927" s="118"/>
      <c r="AM1927" s="118"/>
      <c r="AN1927" s="118"/>
      <c r="AO1927" s="118"/>
      <c r="AP1927" s="118"/>
      <c r="AQ1927" s="118"/>
      <c r="AR1927" s="118"/>
      <c r="AS1927" s="118"/>
      <c r="AT1927" s="118"/>
      <c r="AU1927" s="118"/>
      <c r="AV1927" s="118"/>
      <c r="AW1927" s="118"/>
      <c r="AX1927" s="118"/>
      <c r="AY1927" s="119">
        <f t="shared" si="4"/>
        <v>0</v>
      </c>
      <c r="AZ1927" s="118"/>
    </row>
    <row r="1928">
      <c r="A1928" s="118"/>
      <c r="B1928" s="118"/>
      <c r="C1928" s="118"/>
      <c r="D1928" s="118"/>
      <c r="E1928" s="118"/>
      <c r="F1928" s="168"/>
      <c r="G1928" s="168"/>
      <c r="H1928" s="169"/>
      <c r="I1928" s="169"/>
      <c r="J1928" s="169"/>
      <c r="K1928" s="169"/>
      <c r="L1928" s="170"/>
      <c r="M1928" s="118"/>
      <c r="N1928" s="168"/>
      <c r="O1928" s="118"/>
      <c r="P1928" s="170"/>
      <c r="Q1928" s="170"/>
      <c r="R1928" s="170"/>
      <c r="S1928" s="118"/>
      <c r="T1928" s="169"/>
      <c r="U1928" s="118"/>
      <c r="V1928" s="118"/>
      <c r="W1928" s="118"/>
      <c r="X1928" s="118"/>
      <c r="Y1928" s="171"/>
      <c r="Z1928" s="172"/>
      <c r="AA1928" s="118"/>
      <c r="AB1928" s="170"/>
      <c r="AC1928" s="170"/>
      <c r="AD1928" s="118"/>
      <c r="AE1928" s="118"/>
      <c r="AF1928" s="118"/>
      <c r="AG1928" s="170"/>
      <c r="AH1928" s="170"/>
      <c r="AI1928" s="170"/>
      <c r="AJ1928" s="118"/>
      <c r="AK1928" s="118"/>
      <c r="AL1928" s="118"/>
      <c r="AM1928" s="118"/>
      <c r="AN1928" s="118"/>
      <c r="AO1928" s="118"/>
      <c r="AP1928" s="118"/>
      <c r="AQ1928" s="118"/>
      <c r="AR1928" s="118"/>
      <c r="AS1928" s="118"/>
      <c r="AT1928" s="118"/>
      <c r="AU1928" s="118"/>
      <c r="AV1928" s="118"/>
      <c r="AW1928" s="118"/>
      <c r="AX1928" s="118"/>
      <c r="AY1928" s="119">
        <f t="shared" si="4"/>
        <v>0</v>
      </c>
      <c r="AZ1928" s="118"/>
    </row>
    <row r="1929">
      <c r="A1929" s="118"/>
      <c r="B1929" s="118"/>
      <c r="C1929" s="118"/>
      <c r="D1929" s="118"/>
      <c r="E1929" s="118"/>
      <c r="F1929" s="168"/>
      <c r="G1929" s="168"/>
      <c r="H1929" s="169"/>
      <c r="I1929" s="169"/>
      <c r="J1929" s="169"/>
      <c r="K1929" s="169"/>
      <c r="L1929" s="170"/>
      <c r="M1929" s="118"/>
      <c r="N1929" s="168"/>
      <c r="O1929" s="118"/>
      <c r="P1929" s="170"/>
      <c r="Q1929" s="170"/>
      <c r="R1929" s="170"/>
      <c r="S1929" s="118"/>
      <c r="T1929" s="169"/>
      <c r="U1929" s="118"/>
      <c r="V1929" s="118"/>
      <c r="W1929" s="118"/>
      <c r="X1929" s="118"/>
      <c r="Y1929" s="171"/>
      <c r="Z1929" s="172"/>
      <c r="AA1929" s="118"/>
      <c r="AB1929" s="170"/>
      <c r="AC1929" s="170"/>
      <c r="AD1929" s="118"/>
      <c r="AE1929" s="118"/>
      <c r="AF1929" s="118"/>
      <c r="AG1929" s="170"/>
      <c r="AH1929" s="170"/>
      <c r="AI1929" s="170"/>
      <c r="AJ1929" s="118"/>
      <c r="AK1929" s="118"/>
      <c r="AL1929" s="118"/>
      <c r="AM1929" s="118"/>
      <c r="AN1929" s="118"/>
      <c r="AO1929" s="118"/>
      <c r="AP1929" s="118"/>
      <c r="AQ1929" s="118"/>
      <c r="AR1929" s="118"/>
      <c r="AS1929" s="118"/>
      <c r="AT1929" s="118"/>
      <c r="AU1929" s="118"/>
      <c r="AV1929" s="118"/>
      <c r="AW1929" s="118"/>
      <c r="AX1929" s="118"/>
      <c r="AY1929" s="119">
        <f t="shared" si="4"/>
        <v>0</v>
      </c>
      <c r="AZ1929" s="118"/>
    </row>
    <row r="1930">
      <c r="A1930" s="118"/>
      <c r="B1930" s="118"/>
      <c r="C1930" s="118"/>
      <c r="D1930" s="118"/>
      <c r="E1930" s="118"/>
      <c r="F1930" s="168"/>
      <c r="G1930" s="168"/>
      <c r="H1930" s="169"/>
      <c r="I1930" s="169"/>
      <c r="J1930" s="169"/>
      <c r="K1930" s="169"/>
      <c r="L1930" s="170"/>
      <c r="M1930" s="118"/>
      <c r="N1930" s="168"/>
      <c r="O1930" s="118"/>
      <c r="P1930" s="170"/>
      <c r="Q1930" s="170"/>
      <c r="R1930" s="170"/>
      <c r="S1930" s="118"/>
      <c r="T1930" s="169"/>
      <c r="U1930" s="118"/>
      <c r="V1930" s="118"/>
      <c r="W1930" s="118"/>
      <c r="X1930" s="118"/>
      <c r="Y1930" s="171"/>
      <c r="Z1930" s="172"/>
      <c r="AA1930" s="118"/>
      <c r="AB1930" s="170"/>
      <c r="AC1930" s="170"/>
      <c r="AD1930" s="118"/>
      <c r="AE1930" s="118"/>
      <c r="AF1930" s="118"/>
      <c r="AG1930" s="170"/>
      <c r="AH1930" s="170"/>
      <c r="AI1930" s="170"/>
      <c r="AJ1930" s="118"/>
      <c r="AK1930" s="118"/>
      <c r="AL1930" s="118"/>
      <c r="AM1930" s="118"/>
      <c r="AN1930" s="118"/>
      <c r="AO1930" s="118"/>
      <c r="AP1930" s="118"/>
      <c r="AQ1930" s="118"/>
      <c r="AR1930" s="118"/>
      <c r="AS1930" s="118"/>
      <c r="AT1930" s="118"/>
      <c r="AU1930" s="118"/>
      <c r="AV1930" s="118"/>
      <c r="AW1930" s="118"/>
      <c r="AX1930" s="118"/>
      <c r="AY1930" s="119">
        <f t="shared" si="4"/>
        <v>0</v>
      </c>
      <c r="AZ1930" s="118"/>
    </row>
    <row r="1931">
      <c r="A1931" s="118"/>
      <c r="B1931" s="118"/>
      <c r="C1931" s="118"/>
      <c r="D1931" s="118"/>
      <c r="E1931" s="118"/>
      <c r="F1931" s="168"/>
      <c r="G1931" s="168"/>
      <c r="H1931" s="169"/>
      <c r="I1931" s="169"/>
      <c r="J1931" s="169"/>
      <c r="K1931" s="169"/>
      <c r="L1931" s="170"/>
      <c r="M1931" s="118"/>
      <c r="N1931" s="168"/>
      <c r="O1931" s="118"/>
      <c r="P1931" s="170"/>
      <c r="Q1931" s="170"/>
      <c r="R1931" s="170"/>
      <c r="S1931" s="118"/>
      <c r="T1931" s="169"/>
      <c r="U1931" s="118"/>
      <c r="V1931" s="118"/>
      <c r="W1931" s="118"/>
      <c r="X1931" s="118"/>
      <c r="Y1931" s="171"/>
      <c r="Z1931" s="172"/>
      <c r="AA1931" s="118"/>
      <c r="AB1931" s="170"/>
      <c r="AC1931" s="170"/>
      <c r="AD1931" s="118"/>
      <c r="AE1931" s="118"/>
      <c r="AF1931" s="118"/>
      <c r="AG1931" s="170"/>
      <c r="AH1931" s="170"/>
      <c r="AI1931" s="170"/>
      <c r="AJ1931" s="118"/>
      <c r="AK1931" s="118"/>
      <c r="AL1931" s="118"/>
      <c r="AM1931" s="118"/>
      <c r="AN1931" s="118"/>
      <c r="AO1931" s="118"/>
      <c r="AP1931" s="118"/>
      <c r="AQ1931" s="118"/>
      <c r="AR1931" s="118"/>
      <c r="AS1931" s="118"/>
      <c r="AT1931" s="118"/>
      <c r="AU1931" s="118"/>
      <c r="AV1931" s="118"/>
      <c r="AW1931" s="118"/>
      <c r="AX1931" s="118"/>
      <c r="AY1931" s="119">
        <f t="shared" si="4"/>
        <v>0</v>
      </c>
      <c r="AZ1931" s="118"/>
    </row>
    <row r="1932">
      <c r="A1932" s="118"/>
      <c r="B1932" s="118"/>
      <c r="C1932" s="118"/>
      <c r="D1932" s="118"/>
      <c r="E1932" s="118"/>
      <c r="F1932" s="168"/>
      <c r="G1932" s="168"/>
      <c r="H1932" s="169"/>
      <c r="I1932" s="169"/>
      <c r="J1932" s="169"/>
      <c r="K1932" s="169"/>
      <c r="L1932" s="170"/>
      <c r="M1932" s="118"/>
      <c r="N1932" s="168"/>
      <c r="O1932" s="118"/>
      <c r="P1932" s="170"/>
      <c r="Q1932" s="170"/>
      <c r="R1932" s="170"/>
      <c r="S1932" s="118"/>
      <c r="T1932" s="169"/>
      <c r="U1932" s="118"/>
      <c r="V1932" s="118"/>
      <c r="W1932" s="118"/>
      <c r="X1932" s="118"/>
      <c r="Y1932" s="171"/>
      <c r="Z1932" s="172"/>
      <c r="AA1932" s="118"/>
      <c r="AB1932" s="170"/>
      <c r="AC1932" s="170"/>
      <c r="AD1932" s="118"/>
      <c r="AE1932" s="118"/>
      <c r="AF1932" s="118"/>
      <c r="AG1932" s="170"/>
      <c r="AH1932" s="170"/>
      <c r="AI1932" s="170"/>
      <c r="AJ1932" s="118"/>
      <c r="AK1932" s="118"/>
      <c r="AL1932" s="118"/>
      <c r="AM1932" s="118"/>
      <c r="AN1932" s="118"/>
      <c r="AO1932" s="118"/>
      <c r="AP1932" s="118"/>
      <c r="AQ1932" s="118"/>
      <c r="AR1932" s="118"/>
      <c r="AS1932" s="118"/>
      <c r="AT1932" s="118"/>
      <c r="AU1932" s="118"/>
      <c r="AV1932" s="118"/>
      <c r="AW1932" s="118"/>
      <c r="AX1932" s="118"/>
      <c r="AY1932" s="119">
        <f t="shared" si="4"/>
        <v>0</v>
      </c>
      <c r="AZ1932" s="118"/>
    </row>
    <row r="1933">
      <c r="A1933" s="118"/>
      <c r="B1933" s="118"/>
      <c r="C1933" s="118"/>
      <c r="D1933" s="118"/>
      <c r="E1933" s="118"/>
      <c r="F1933" s="168"/>
      <c r="G1933" s="168"/>
      <c r="H1933" s="169"/>
      <c r="I1933" s="169"/>
      <c r="J1933" s="169"/>
      <c r="K1933" s="169"/>
      <c r="L1933" s="170"/>
      <c r="M1933" s="118"/>
      <c r="N1933" s="168"/>
      <c r="O1933" s="118"/>
      <c r="P1933" s="170"/>
      <c r="Q1933" s="170"/>
      <c r="R1933" s="170"/>
      <c r="S1933" s="118"/>
      <c r="T1933" s="169"/>
      <c r="U1933" s="118"/>
      <c r="V1933" s="118"/>
      <c r="W1933" s="118"/>
      <c r="X1933" s="118"/>
      <c r="Y1933" s="171"/>
      <c r="Z1933" s="172"/>
      <c r="AA1933" s="118"/>
      <c r="AB1933" s="170"/>
      <c r="AC1933" s="170"/>
      <c r="AD1933" s="118"/>
      <c r="AE1933" s="118"/>
      <c r="AF1933" s="118"/>
      <c r="AG1933" s="170"/>
      <c r="AH1933" s="170"/>
      <c r="AI1933" s="170"/>
      <c r="AJ1933" s="118"/>
      <c r="AK1933" s="118"/>
      <c r="AL1933" s="118"/>
      <c r="AM1933" s="118"/>
      <c r="AN1933" s="118"/>
      <c r="AO1933" s="118"/>
      <c r="AP1933" s="118"/>
      <c r="AQ1933" s="118"/>
      <c r="AR1933" s="118"/>
      <c r="AS1933" s="118"/>
      <c r="AT1933" s="118"/>
      <c r="AU1933" s="118"/>
      <c r="AV1933" s="118"/>
      <c r="AW1933" s="118"/>
      <c r="AX1933" s="118"/>
      <c r="AY1933" s="119">
        <f t="shared" si="4"/>
        <v>0</v>
      </c>
      <c r="AZ1933" s="118"/>
    </row>
    <row r="1934">
      <c r="A1934" s="118"/>
      <c r="B1934" s="118"/>
      <c r="C1934" s="118"/>
      <c r="D1934" s="118"/>
      <c r="E1934" s="118"/>
      <c r="F1934" s="168"/>
      <c r="G1934" s="168"/>
      <c r="H1934" s="169"/>
      <c r="I1934" s="169"/>
      <c r="J1934" s="169"/>
      <c r="K1934" s="169"/>
      <c r="L1934" s="170"/>
      <c r="M1934" s="118"/>
      <c r="N1934" s="168"/>
      <c r="O1934" s="118"/>
      <c r="P1934" s="170"/>
      <c r="Q1934" s="170"/>
      <c r="R1934" s="170"/>
      <c r="S1934" s="118"/>
      <c r="T1934" s="169"/>
      <c r="U1934" s="118"/>
      <c r="V1934" s="118"/>
      <c r="W1934" s="118"/>
      <c r="X1934" s="118"/>
      <c r="Y1934" s="171"/>
      <c r="Z1934" s="172"/>
      <c r="AA1934" s="118"/>
      <c r="AB1934" s="170"/>
      <c r="AC1934" s="170"/>
      <c r="AD1934" s="118"/>
      <c r="AE1934" s="118"/>
      <c r="AF1934" s="118"/>
      <c r="AG1934" s="170"/>
      <c r="AH1934" s="170"/>
      <c r="AI1934" s="170"/>
      <c r="AJ1934" s="118"/>
      <c r="AK1934" s="118"/>
      <c r="AL1934" s="118"/>
      <c r="AM1934" s="118"/>
      <c r="AN1934" s="118"/>
      <c r="AO1934" s="118"/>
      <c r="AP1934" s="118"/>
      <c r="AQ1934" s="118"/>
      <c r="AR1934" s="118"/>
      <c r="AS1934" s="118"/>
      <c r="AT1934" s="118"/>
      <c r="AU1934" s="118"/>
      <c r="AV1934" s="118"/>
      <c r="AW1934" s="118"/>
      <c r="AX1934" s="118"/>
      <c r="AY1934" s="119">
        <f t="shared" si="4"/>
        <v>0</v>
      </c>
      <c r="AZ1934" s="118"/>
    </row>
    <row r="1935">
      <c r="A1935" s="118"/>
      <c r="B1935" s="118"/>
      <c r="C1935" s="118"/>
      <c r="D1935" s="118"/>
      <c r="E1935" s="118"/>
      <c r="F1935" s="168"/>
      <c r="G1935" s="168"/>
      <c r="H1935" s="169"/>
      <c r="I1935" s="169"/>
      <c r="J1935" s="169"/>
      <c r="K1935" s="169"/>
      <c r="L1935" s="170"/>
      <c r="M1935" s="118"/>
      <c r="N1935" s="168"/>
      <c r="O1935" s="118"/>
      <c r="P1935" s="170"/>
      <c r="Q1935" s="170"/>
      <c r="R1935" s="170"/>
      <c r="S1935" s="118"/>
      <c r="T1935" s="169"/>
      <c r="U1935" s="118"/>
      <c r="V1935" s="118"/>
      <c r="W1935" s="118"/>
      <c r="X1935" s="118"/>
      <c r="Y1935" s="171"/>
      <c r="Z1935" s="172"/>
      <c r="AA1935" s="118"/>
      <c r="AB1935" s="170"/>
      <c r="AC1935" s="170"/>
      <c r="AD1935" s="118"/>
      <c r="AE1935" s="118"/>
      <c r="AF1935" s="118"/>
      <c r="AG1935" s="170"/>
      <c r="AH1935" s="170"/>
      <c r="AI1935" s="170"/>
      <c r="AJ1935" s="118"/>
      <c r="AK1935" s="118"/>
      <c r="AL1935" s="118"/>
      <c r="AM1935" s="118"/>
      <c r="AN1935" s="118"/>
      <c r="AO1935" s="118"/>
      <c r="AP1935" s="118"/>
      <c r="AQ1935" s="118"/>
      <c r="AR1935" s="118"/>
      <c r="AS1935" s="118"/>
      <c r="AT1935" s="118"/>
      <c r="AU1935" s="118"/>
      <c r="AV1935" s="118"/>
      <c r="AW1935" s="118"/>
      <c r="AX1935" s="118"/>
      <c r="AY1935" s="119">
        <f t="shared" si="4"/>
        <v>0</v>
      </c>
      <c r="AZ1935" s="118"/>
    </row>
    <row r="1936">
      <c r="A1936" s="118"/>
      <c r="B1936" s="118"/>
      <c r="C1936" s="118"/>
      <c r="D1936" s="118"/>
      <c r="E1936" s="118"/>
      <c r="F1936" s="168"/>
      <c r="G1936" s="168"/>
      <c r="H1936" s="169"/>
      <c r="I1936" s="169"/>
      <c r="J1936" s="169"/>
      <c r="K1936" s="169"/>
      <c r="L1936" s="170"/>
      <c r="M1936" s="118"/>
      <c r="N1936" s="168"/>
      <c r="O1936" s="118"/>
      <c r="P1936" s="170"/>
      <c r="Q1936" s="170"/>
      <c r="R1936" s="170"/>
      <c r="S1936" s="118"/>
      <c r="T1936" s="169"/>
      <c r="U1936" s="118"/>
      <c r="V1936" s="118"/>
      <c r="W1936" s="118"/>
      <c r="X1936" s="118"/>
      <c r="Y1936" s="171"/>
      <c r="Z1936" s="172"/>
      <c r="AA1936" s="118"/>
      <c r="AB1936" s="170"/>
      <c r="AC1936" s="170"/>
      <c r="AD1936" s="118"/>
      <c r="AE1936" s="118"/>
      <c r="AF1936" s="118"/>
      <c r="AG1936" s="170"/>
      <c r="AH1936" s="170"/>
      <c r="AI1936" s="170"/>
      <c r="AJ1936" s="118"/>
      <c r="AK1936" s="118"/>
      <c r="AL1936" s="118"/>
      <c r="AM1936" s="118"/>
      <c r="AN1936" s="118"/>
      <c r="AO1936" s="118"/>
      <c r="AP1936" s="118"/>
      <c r="AQ1936" s="118"/>
      <c r="AR1936" s="118"/>
      <c r="AS1936" s="118"/>
      <c r="AT1936" s="118"/>
      <c r="AU1936" s="118"/>
      <c r="AV1936" s="118"/>
      <c r="AW1936" s="118"/>
      <c r="AX1936" s="118"/>
      <c r="AY1936" s="119">
        <f t="shared" si="4"/>
        <v>0</v>
      </c>
      <c r="AZ1936" s="118"/>
    </row>
    <row r="1937">
      <c r="A1937" s="118"/>
      <c r="B1937" s="118"/>
      <c r="C1937" s="118"/>
      <c r="D1937" s="118"/>
      <c r="E1937" s="118"/>
      <c r="F1937" s="168"/>
      <c r="G1937" s="168"/>
      <c r="H1937" s="169"/>
      <c r="I1937" s="169"/>
      <c r="J1937" s="169"/>
      <c r="K1937" s="169"/>
      <c r="L1937" s="170"/>
      <c r="M1937" s="118"/>
      <c r="N1937" s="168"/>
      <c r="O1937" s="118"/>
      <c r="P1937" s="170"/>
      <c r="Q1937" s="170"/>
      <c r="R1937" s="170"/>
      <c r="S1937" s="118"/>
      <c r="T1937" s="169"/>
      <c r="U1937" s="118"/>
      <c r="V1937" s="118"/>
      <c r="W1937" s="118"/>
      <c r="X1937" s="118"/>
      <c r="Y1937" s="171"/>
      <c r="Z1937" s="172"/>
      <c r="AA1937" s="118"/>
      <c r="AB1937" s="170"/>
      <c r="AC1937" s="170"/>
      <c r="AD1937" s="118"/>
      <c r="AE1937" s="118"/>
      <c r="AF1937" s="118"/>
      <c r="AG1937" s="170"/>
      <c r="AH1937" s="170"/>
      <c r="AI1937" s="170"/>
      <c r="AJ1937" s="118"/>
      <c r="AK1937" s="118"/>
      <c r="AL1937" s="118"/>
      <c r="AM1937" s="118"/>
      <c r="AN1937" s="118"/>
      <c r="AO1937" s="118"/>
      <c r="AP1937" s="118"/>
      <c r="AQ1937" s="118"/>
      <c r="AR1937" s="118"/>
      <c r="AS1937" s="118"/>
      <c r="AT1937" s="118"/>
      <c r="AU1937" s="118"/>
      <c r="AV1937" s="118"/>
      <c r="AW1937" s="118"/>
      <c r="AX1937" s="118"/>
      <c r="AY1937" s="119">
        <f t="shared" si="4"/>
        <v>0</v>
      </c>
      <c r="AZ1937" s="118"/>
    </row>
    <row r="1938">
      <c r="A1938" s="118"/>
      <c r="B1938" s="118"/>
      <c r="C1938" s="118"/>
      <c r="D1938" s="118"/>
      <c r="E1938" s="118"/>
      <c r="F1938" s="168"/>
      <c r="G1938" s="168"/>
      <c r="H1938" s="169"/>
      <c r="I1938" s="169"/>
      <c r="J1938" s="169"/>
      <c r="K1938" s="169"/>
      <c r="L1938" s="170"/>
      <c r="M1938" s="118"/>
      <c r="N1938" s="168"/>
      <c r="O1938" s="118"/>
      <c r="P1938" s="170"/>
      <c r="Q1938" s="170"/>
      <c r="R1938" s="170"/>
      <c r="S1938" s="118"/>
      <c r="T1938" s="169"/>
      <c r="U1938" s="118"/>
      <c r="V1938" s="118"/>
      <c r="W1938" s="118"/>
      <c r="X1938" s="118"/>
      <c r="Y1938" s="171"/>
      <c r="Z1938" s="172"/>
      <c r="AA1938" s="118"/>
      <c r="AB1938" s="170"/>
      <c r="AC1938" s="170"/>
      <c r="AD1938" s="118"/>
      <c r="AE1938" s="118"/>
      <c r="AF1938" s="118"/>
      <c r="AG1938" s="170"/>
      <c r="AH1938" s="170"/>
      <c r="AI1938" s="170"/>
      <c r="AJ1938" s="118"/>
      <c r="AK1938" s="118"/>
      <c r="AL1938" s="118"/>
      <c r="AM1938" s="118"/>
      <c r="AN1938" s="118"/>
      <c r="AO1938" s="118"/>
      <c r="AP1938" s="118"/>
      <c r="AQ1938" s="118"/>
      <c r="AR1938" s="118"/>
      <c r="AS1938" s="118"/>
      <c r="AT1938" s="118"/>
      <c r="AU1938" s="118"/>
      <c r="AV1938" s="118"/>
      <c r="AW1938" s="118"/>
      <c r="AX1938" s="118"/>
      <c r="AY1938" s="119">
        <f t="shared" si="4"/>
        <v>0</v>
      </c>
      <c r="AZ1938" s="118"/>
    </row>
    <row r="1939">
      <c r="A1939" s="118"/>
      <c r="B1939" s="118"/>
      <c r="C1939" s="118"/>
      <c r="D1939" s="118"/>
      <c r="E1939" s="118"/>
      <c r="F1939" s="168"/>
      <c r="G1939" s="168"/>
      <c r="H1939" s="169"/>
      <c r="I1939" s="169"/>
      <c r="J1939" s="169"/>
      <c r="K1939" s="169"/>
      <c r="L1939" s="170"/>
      <c r="M1939" s="118"/>
      <c r="N1939" s="168"/>
      <c r="O1939" s="118"/>
      <c r="P1939" s="170"/>
      <c r="Q1939" s="170"/>
      <c r="R1939" s="170"/>
      <c r="S1939" s="118"/>
      <c r="T1939" s="169"/>
      <c r="U1939" s="118"/>
      <c r="V1939" s="118"/>
      <c r="W1939" s="118"/>
      <c r="X1939" s="118"/>
      <c r="Y1939" s="171"/>
      <c r="Z1939" s="172"/>
      <c r="AA1939" s="118"/>
      <c r="AB1939" s="170"/>
      <c r="AC1939" s="170"/>
      <c r="AD1939" s="118"/>
      <c r="AE1939" s="118"/>
      <c r="AF1939" s="118"/>
      <c r="AG1939" s="170"/>
      <c r="AH1939" s="170"/>
      <c r="AI1939" s="170"/>
      <c r="AJ1939" s="118"/>
      <c r="AK1939" s="118"/>
      <c r="AL1939" s="118"/>
      <c r="AM1939" s="118"/>
      <c r="AN1939" s="118"/>
      <c r="AO1939" s="118"/>
      <c r="AP1939" s="118"/>
      <c r="AQ1939" s="118"/>
      <c r="AR1939" s="118"/>
      <c r="AS1939" s="118"/>
      <c r="AT1939" s="118"/>
      <c r="AU1939" s="118"/>
      <c r="AV1939" s="118"/>
      <c r="AW1939" s="118"/>
      <c r="AX1939" s="118"/>
      <c r="AY1939" s="119">
        <f t="shared" si="4"/>
        <v>0</v>
      </c>
      <c r="AZ1939" s="118"/>
    </row>
    <row r="1940">
      <c r="A1940" s="118"/>
      <c r="B1940" s="118"/>
      <c r="C1940" s="118"/>
      <c r="D1940" s="118"/>
      <c r="E1940" s="118"/>
      <c r="F1940" s="168"/>
      <c r="G1940" s="168"/>
      <c r="H1940" s="169"/>
      <c r="I1940" s="169"/>
      <c r="J1940" s="169"/>
      <c r="K1940" s="169"/>
      <c r="L1940" s="170"/>
      <c r="M1940" s="118"/>
      <c r="N1940" s="168"/>
      <c r="O1940" s="118"/>
      <c r="P1940" s="170"/>
      <c r="Q1940" s="170"/>
      <c r="R1940" s="170"/>
      <c r="S1940" s="118"/>
      <c r="T1940" s="169"/>
      <c r="U1940" s="118"/>
      <c r="V1940" s="118"/>
      <c r="W1940" s="118"/>
      <c r="X1940" s="118"/>
      <c r="Y1940" s="171"/>
      <c r="Z1940" s="172"/>
      <c r="AA1940" s="118"/>
      <c r="AB1940" s="170"/>
      <c r="AC1940" s="170"/>
      <c r="AD1940" s="118"/>
      <c r="AE1940" s="118"/>
      <c r="AF1940" s="118"/>
      <c r="AG1940" s="170"/>
      <c r="AH1940" s="170"/>
      <c r="AI1940" s="170"/>
      <c r="AJ1940" s="118"/>
      <c r="AK1940" s="118"/>
      <c r="AL1940" s="118"/>
      <c r="AM1940" s="118"/>
      <c r="AN1940" s="118"/>
      <c r="AO1940" s="118"/>
      <c r="AP1940" s="118"/>
      <c r="AQ1940" s="118"/>
      <c r="AR1940" s="118"/>
      <c r="AS1940" s="118"/>
      <c r="AT1940" s="118"/>
      <c r="AU1940" s="118"/>
      <c r="AV1940" s="118"/>
      <c r="AW1940" s="118"/>
      <c r="AX1940" s="118"/>
      <c r="AY1940" s="119">
        <f t="shared" si="4"/>
        <v>0</v>
      </c>
      <c r="AZ1940" s="118"/>
    </row>
    <row r="1941">
      <c r="A1941" s="118"/>
      <c r="B1941" s="118"/>
      <c r="C1941" s="118"/>
      <c r="D1941" s="118"/>
      <c r="E1941" s="118"/>
      <c r="F1941" s="168"/>
      <c r="G1941" s="168"/>
      <c r="H1941" s="169"/>
      <c r="I1941" s="169"/>
      <c r="J1941" s="169"/>
      <c r="K1941" s="169"/>
      <c r="L1941" s="170"/>
      <c r="M1941" s="118"/>
      <c r="N1941" s="168"/>
      <c r="O1941" s="118"/>
      <c r="P1941" s="170"/>
      <c r="Q1941" s="170"/>
      <c r="R1941" s="170"/>
      <c r="S1941" s="118"/>
      <c r="T1941" s="169"/>
      <c r="U1941" s="118"/>
      <c r="V1941" s="118"/>
      <c r="W1941" s="118"/>
      <c r="X1941" s="118"/>
      <c r="Y1941" s="171"/>
      <c r="Z1941" s="172"/>
      <c r="AA1941" s="118"/>
      <c r="AB1941" s="170"/>
      <c r="AC1941" s="170"/>
      <c r="AD1941" s="118"/>
      <c r="AE1941" s="118"/>
      <c r="AF1941" s="118"/>
      <c r="AG1941" s="170"/>
      <c r="AH1941" s="170"/>
      <c r="AI1941" s="170"/>
      <c r="AJ1941" s="118"/>
      <c r="AK1941" s="118"/>
      <c r="AL1941" s="118"/>
      <c r="AM1941" s="118"/>
      <c r="AN1941" s="118"/>
      <c r="AO1941" s="118"/>
      <c r="AP1941" s="118"/>
      <c r="AQ1941" s="118"/>
      <c r="AR1941" s="118"/>
      <c r="AS1941" s="118"/>
      <c r="AT1941" s="118"/>
      <c r="AU1941" s="118"/>
      <c r="AV1941" s="118"/>
      <c r="AW1941" s="118"/>
      <c r="AX1941" s="118"/>
      <c r="AY1941" s="119">
        <f t="shared" si="4"/>
        <v>0</v>
      </c>
      <c r="AZ1941" s="118"/>
    </row>
    <row r="1942">
      <c r="A1942" s="118"/>
      <c r="B1942" s="118"/>
      <c r="C1942" s="118"/>
      <c r="D1942" s="118"/>
      <c r="E1942" s="118"/>
      <c r="F1942" s="168"/>
      <c r="G1942" s="168"/>
      <c r="H1942" s="169"/>
      <c r="I1942" s="169"/>
      <c r="J1942" s="169"/>
      <c r="K1942" s="169"/>
      <c r="L1942" s="170"/>
      <c r="M1942" s="118"/>
      <c r="N1942" s="168"/>
      <c r="O1942" s="118"/>
      <c r="P1942" s="170"/>
      <c r="Q1942" s="170"/>
      <c r="R1942" s="170"/>
      <c r="S1942" s="118"/>
      <c r="T1942" s="169"/>
      <c r="U1942" s="118"/>
      <c r="V1942" s="118"/>
      <c r="W1942" s="118"/>
      <c r="X1942" s="118"/>
      <c r="Y1942" s="171"/>
      <c r="Z1942" s="172"/>
      <c r="AA1942" s="118"/>
      <c r="AB1942" s="170"/>
      <c r="AC1942" s="170"/>
      <c r="AD1942" s="118"/>
      <c r="AE1942" s="118"/>
      <c r="AF1942" s="118"/>
      <c r="AG1942" s="170"/>
      <c r="AH1942" s="170"/>
      <c r="AI1942" s="170"/>
      <c r="AJ1942" s="118"/>
      <c r="AK1942" s="118"/>
      <c r="AL1942" s="118"/>
      <c r="AM1942" s="118"/>
      <c r="AN1942" s="118"/>
      <c r="AO1942" s="118"/>
      <c r="AP1942" s="118"/>
      <c r="AQ1942" s="118"/>
      <c r="AR1942" s="118"/>
      <c r="AS1942" s="118"/>
      <c r="AT1942" s="118"/>
      <c r="AU1942" s="118"/>
      <c r="AV1942" s="118"/>
      <c r="AW1942" s="118"/>
      <c r="AX1942" s="118"/>
      <c r="AY1942" s="119">
        <f t="shared" si="4"/>
        <v>0</v>
      </c>
      <c r="AZ1942" s="118"/>
    </row>
    <row r="1943">
      <c r="A1943" s="118"/>
      <c r="B1943" s="118"/>
      <c r="C1943" s="118"/>
      <c r="D1943" s="118"/>
      <c r="E1943" s="118"/>
      <c r="F1943" s="168"/>
      <c r="G1943" s="168"/>
      <c r="H1943" s="169"/>
      <c r="I1943" s="169"/>
      <c r="J1943" s="169"/>
      <c r="K1943" s="169"/>
      <c r="L1943" s="170"/>
      <c r="M1943" s="118"/>
      <c r="N1943" s="168"/>
      <c r="O1943" s="118"/>
      <c r="P1943" s="170"/>
      <c r="Q1943" s="170"/>
      <c r="R1943" s="170"/>
      <c r="S1943" s="118"/>
      <c r="T1943" s="169"/>
      <c r="U1943" s="118"/>
      <c r="V1943" s="118"/>
      <c r="W1943" s="118"/>
      <c r="X1943" s="118"/>
      <c r="Y1943" s="171"/>
      <c r="Z1943" s="172"/>
      <c r="AA1943" s="118"/>
      <c r="AB1943" s="170"/>
      <c r="AC1943" s="170"/>
      <c r="AD1943" s="118"/>
      <c r="AE1943" s="118"/>
      <c r="AF1943" s="118"/>
      <c r="AG1943" s="170"/>
      <c r="AH1943" s="170"/>
      <c r="AI1943" s="170"/>
      <c r="AJ1943" s="118"/>
      <c r="AK1943" s="118"/>
      <c r="AL1943" s="118"/>
      <c r="AM1943" s="118"/>
      <c r="AN1943" s="118"/>
      <c r="AO1943" s="118"/>
      <c r="AP1943" s="118"/>
      <c r="AQ1943" s="118"/>
      <c r="AR1943" s="118"/>
      <c r="AS1943" s="118"/>
      <c r="AT1943" s="118"/>
      <c r="AU1943" s="118"/>
      <c r="AV1943" s="118"/>
      <c r="AW1943" s="118"/>
      <c r="AX1943" s="118"/>
      <c r="AY1943" s="119">
        <f t="shared" si="4"/>
        <v>0</v>
      </c>
      <c r="AZ1943" s="118"/>
    </row>
    <row r="1944">
      <c r="A1944" s="118"/>
      <c r="B1944" s="118"/>
      <c r="C1944" s="118"/>
      <c r="D1944" s="118"/>
      <c r="E1944" s="118"/>
      <c r="F1944" s="168"/>
      <c r="G1944" s="168"/>
      <c r="H1944" s="169"/>
      <c r="I1944" s="169"/>
      <c r="J1944" s="169"/>
      <c r="K1944" s="169"/>
      <c r="L1944" s="170"/>
      <c r="M1944" s="118"/>
      <c r="N1944" s="168"/>
      <c r="O1944" s="118"/>
      <c r="P1944" s="170"/>
      <c r="Q1944" s="170"/>
      <c r="R1944" s="170"/>
      <c r="S1944" s="118"/>
      <c r="T1944" s="169"/>
      <c r="U1944" s="118"/>
      <c r="V1944" s="118"/>
      <c r="W1944" s="118"/>
      <c r="X1944" s="118"/>
      <c r="Y1944" s="171"/>
      <c r="Z1944" s="172"/>
      <c r="AA1944" s="118"/>
      <c r="AB1944" s="170"/>
      <c r="AC1944" s="170"/>
      <c r="AD1944" s="118"/>
      <c r="AE1944" s="118"/>
      <c r="AF1944" s="118"/>
      <c r="AG1944" s="170"/>
      <c r="AH1944" s="170"/>
      <c r="AI1944" s="170"/>
      <c r="AJ1944" s="118"/>
      <c r="AK1944" s="118"/>
      <c r="AL1944" s="118"/>
      <c r="AM1944" s="118"/>
      <c r="AN1944" s="118"/>
      <c r="AO1944" s="118"/>
      <c r="AP1944" s="118"/>
      <c r="AQ1944" s="118"/>
      <c r="AR1944" s="118"/>
      <c r="AS1944" s="118"/>
      <c r="AT1944" s="118"/>
      <c r="AU1944" s="118"/>
      <c r="AV1944" s="118"/>
      <c r="AW1944" s="118"/>
      <c r="AX1944" s="118"/>
      <c r="AY1944" s="119">
        <f t="shared" si="4"/>
        <v>0</v>
      </c>
      <c r="AZ1944" s="118"/>
    </row>
    <row r="1945">
      <c r="A1945" s="118"/>
      <c r="B1945" s="118"/>
      <c r="C1945" s="118"/>
      <c r="D1945" s="118"/>
      <c r="E1945" s="118"/>
      <c r="F1945" s="168"/>
      <c r="G1945" s="168"/>
      <c r="H1945" s="169"/>
      <c r="I1945" s="169"/>
      <c r="J1945" s="169"/>
      <c r="K1945" s="169"/>
      <c r="L1945" s="170"/>
      <c r="M1945" s="118"/>
      <c r="N1945" s="168"/>
      <c r="O1945" s="118"/>
      <c r="P1945" s="170"/>
      <c r="Q1945" s="170"/>
      <c r="R1945" s="170"/>
      <c r="S1945" s="118"/>
      <c r="T1945" s="169"/>
      <c r="U1945" s="118"/>
      <c r="V1945" s="118"/>
      <c r="W1945" s="118"/>
      <c r="X1945" s="118"/>
      <c r="Y1945" s="171"/>
      <c r="Z1945" s="172"/>
      <c r="AA1945" s="118"/>
      <c r="AB1945" s="170"/>
      <c r="AC1945" s="170"/>
      <c r="AD1945" s="118"/>
      <c r="AE1945" s="118"/>
      <c r="AF1945" s="118"/>
      <c r="AG1945" s="170"/>
      <c r="AH1945" s="170"/>
      <c r="AI1945" s="170"/>
      <c r="AJ1945" s="118"/>
      <c r="AK1945" s="118"/>
      <c r="AL1945" s="118"/>
      <c r="AM1945" s="118"/>
      <c r="AN1945" s="118"/>
      <c r="AO1945" s="118"/>
      <c r="AP1945" s="118"/>
      <c r="AQ1945" s="118"/>
      <c r="AR1945" s="118"/>
      <c r="AS1945" s="118"/>
      <c r="AT1945" s="118"/>
      <c r="AU1945" s="118"/>
      <c r="AV1945" s="118"/>
      <c r="AW1945" s="118"/>
      <c r="AX1945" s="118"/>
      <c r="AY1945" s="119">
        <f t="shared" si="4"/>
        <v>0</v>
      </c>
      <c r="AZ1945" s="118"/>
    </row>
    <row r="1946">
      <c r="A1946" s="118"/>
      <c r="B1946" s="118"/>
      <c r="C1946" s="118"/>
      <c r="D1946" s="118"/>
      <c r="E1946" s="118"/>
      <c r="F1946" s="168"/>
      <c r="G1946" s="168"/>
      <c r="H1946" s="169"/>
      <c r="I1946" s="169"/>
      <c r="J1946" s="169"/>
      <c r="K1946" s="169"/>
      <c r="L1946" s="170"/>
      <c r="M1946" s="118"/>
      <c r="N1946" s="168"/>
      <c r="O1946" s="118"/>
      <c r="P1946" s="170"/>
      <c r="Q1946" s="170"/>
      <c r="R1946" s="170"/>
      <c r="S1946" s="118"/>
      <c r="T1946" s="169"/>
      <c r="U1946" s="118"/>
      <c r="V1946" s="118"/>
      <c r="W1946" s="118"/>
      <c r="X1946" s="118"/>
      <c r="Y1946" s="171"/>
      <c r="Z1946" s="172"/>
      <c r="AA1946" s="118"/>
      <c r="AB1946" s="170"/>
      <c r="AC1946" s="170"/>
      <c r="AD1946" s="118"/>
      <c r="AE1946" s="118"/>
      <c r="AF1946" s="118"/>
      <c r="AG1946" s="170"/>
      <c r="AH1946" s="170"/>
      <c r="AI1946" s="170"/>
      <c r="AJ1946" s="118"/>
      <c r="AK1946" s="118"/>
      <c r="AL1946" s="118"/>
      <c r="AM1946" s="118"/>
      <c r="AN1946" s="118"/>
      <c r="AO1946" s="118"/>
      <c r="AP1946" s="118"/>
      <c r="AQ1946" s="118"/>
      <c r="AR1946" s="118"/>
      <c r="AS1946" s="118"/>
      <c r="AT1946" s="118"/>
      <c r="AU1946" s="118"/>
      <c r="AV1946" s="118"/>
      <c r="AW1946" s="118"/>
      <c r="AX1946" s="118"/>
      <c r="AY1946" s="119">
        <f t="shared" si="4"/>
        <v>0</v>
      </c>
      <c r="AZ1946" s="118"/>
    </row>
    <row r="1947">
      <c r="A1947" s="118"/>
      <c r="B1947" s="118"/>
      <c r="C1947" s="118"/>
      <c r="D1947" s="118"/>
      <c r="E1947" s="118"/>
      <c r="F1947" s="168"/>
      <c r="G1947" s="168"/>
      <c r="H1947" s="169"/>
      <c r="I1947" s="169"/>
      <c r="J1947" s="169"/>
      <c r="K1947" s="169"/>
      <c r="L1947" s="170"/>
      <c r="M1947" s="118"/>
      <c r="N1947" s="168"/>
      <c r="O1947" s="118"/>
      <c r="P1947" s="170"/>
      <c r="Q1947" s="170"/>
      <c r="R1947" s="170"/>
      <c r="S1947" s="118"/>
      <c r="T1947" s="169"/>
      <c r="U1947" s="118"/>
      <c r="V1947" s="118"/>
      <c r="W1947" s="118"/>
      <c r="X1947" s="118"/>
      <c r="Y1947" s="171"/>
      <c r="Z1947" s="172"/>
      <c r="AA1947" s="118"/>
      <c r="AB1947" s="170"/>
      <c r="AC1947" s="170"/>
      <c r="AD1947" s="118"/>
      <c r="AE1947" s="118"/>
      <c r="AF1947" s="118"/>
      <c r="AG1947" s="170"/>
      <c r="AH1947" s="170"/>
      <c r="AI1947" s="170"/>
      <c r="AJ1947" s="118"/>
      <c r="AK1947" s="118"/>
      <c r="AL1947" s="118"/>
      <c r="AM1947" s="118"/>
      <c r="AN1947" s="118"/>
      <c r="AO1947" s="118"/>
      <c r="AP1947" s="118"/>
      <c r="AQ1947" s="118"/>
      <c r="AR1947" s="118"/>
      <c r="AS1947" s="118"/>
      <c r="AT1947" s="118"/>
      <c r="AU1947" s="118"/>
      <c r="AV1947" s="118"/>
      <c r="AW1947" s="118"/>
      <c r="AX1947" s="118"/>
      <c r="AY1947" s="119">
        <f t="shared" si="4"/>
        <v>0</v>
      </c>
      <c r="AZ1947" s="118"/>
    </row>
    <row r="1948">
      <c r="A1948" s="118"/>
      <c r="B1948" s="118"/>
      <c r="C1948" s="118"/>
      <c r="D1948" s="118"/>
      <c r="E1948" s="118"/>
      <c r="F1948" s="168"/>
      <c r="G1948" s="168"/>
      <c r="H1948" s="169"/>
      <c r="I1948" s="169"/>
      <c r="J1948" s="169"/>
      <c r="K1948" s="169"/>
      <c r="L1948" s="170"/>
      <c r="M1948" s="118"/>
      <c r="N1948" s="168"/>
      <c r="O1948" s="118"/>
      <c r="P1948" s="170"/>
      <c r="Q1948" s="170"/>
      <c r="R1948" s="170"/>
      <c r="S1948" s="118"/>
      <c r="T1948" s="169"/>
      <c r="U1948" s="118"/>
      <c r="V1948" s="118"/>
      <c r="W1948" s="118"/>
      <c r="X1948" s="118"/>
      <c r="Y1948" s="171"/>
      <c r="Z1948" s="172"/>
      <c r="AA1948" s="118"/>
      <c r="AB1948" s="170"/>
      <c r="AC1948" s="170"/>
      <c r="AD1948" s="118"/>
      <c r="AE1948" s="118"/>
      <c r="AF1948" s="118"/>
      <c r="AG1948" s="170"/>
      <c r="AH1948" s="170"/>
      <c r="AI1948" s="170"/>
      <c r="AJ1948" s="118"/>
      <c r="AK1948" s="118"/>
      <c r="AL1948" s="118"/>
      <c r="AM1948" s="118"/>
      <c r="AN1948" s="118"/>
      <c r="AO1948" s="118"/>
      <c r="AP1948" s="118"/>
      <c r="AQ1948" s="118"/>
      <c r="AR1948" s="118"/>
      <c r="AS1948" s="118"/>
      <c r="AT1948" s="118"/>
      <c r="AU1948" s="118"/>
      <c r="AV1948" s="118"/>
      <c r="AW1948" s="118"/>
      <c r="AX1948" s="118"/>
      <c r="AY1948" s="119">
        <f t="shared" si="4"/>
        <v>0</v>
      </c>
      <c r="AZ1948" s="118"/>
    </row>
    <row r="1949">
      <c r="A1949" s="118"/>
      <c r="B1949" s="118"/>
      <c r="C1949" s="118"/>
      <c r="D1949" s="118"/>
      <c r="E1949" s="118"/>
      <c r="F1949" s="168"/>
      <c r="G1949" s="168"/>
      <c r="H1949" s="169"/>
      <c r="I1949" s="169"/>
      <c r="J1949" s="169"/>
      <c r="K1949" s="169"/>
      <c r="L1949" s="170"/>
      <c r="M1949" s="118"/>
      <c r="N1949" s="168"/>
      <c r="O1949" s="118"/>
      <c r="P1949" s="170"/>
      <c r="Q1949" s="170"/>
      <c r="R1949" s="170"/>
      <c r="S1949" s="118"/>
      <c r="T1949" s="169"/>
      <c r="U1949" s="118"/>
      <c r="V1949" s="118"/>
      <c r="W1949" s="118"/>
      <c r="X1949" s="118"/>
      <c r="Y1949" s="171"/>
      <c r="Z1949" s="172"/>
      <c r="AA1949" s="118"/>
      <c r="AB1949" s="170"/>
      <c r="AC1949" s="170"/>
      <c r="AD1949" s="118"/>
      <c r="AE1949" s="118"/>
      <c r="AF1949" s="118"/>
      <c r="AG1949" s="170"/>
      <c r="AH1949" s="170"/>
      <c r="AI1949" s="170"/>
      <c r="AJ1949" s="118"/>
      <c r="AK1949" s="118"/>
      <c r="AL1949" s="118"/>
      <c r="AM1949" s="118"/>
      <c r="AN1949" s="118"/>
      <c r="AO1949" s="118"/>
      <c r="AP1949" s="118"/>
      <c r="AQ1949" s="118"/>
      <c r="AR1949" s="118"/>
      <c r="AS1949" s="118"/>
      <c r="AT1949" s="118"/>
      <c r="AU1949" s="118"/>
      <c r="AV1949" s="118"/>
      <c r="AW1949" s="118"/>
      <c r="AX1949" s="118"/>
      <c r="AY1949" s="119">
        <f t="shared" si="4"/>
        <v>0</v>
      </c>
      <c r="AZ1949" s="118"/>
    </row>
    <row r="1950">
      <c r="A1950" s="118"/>
      <c r="B1950" s="118"/>
      <c r="C1950" s="118"/>
      <c r="D1950" s="118"/>
      <c r="E1950" s="118"/>
      <c r="F1950" s="168"/>
      <c r="G1950" s="168"/>
      <c r="H1950" s="169"/>
      <c r="I1950" s="169"/>
      <c r="J1950" s="169"/>
      <c r="K1950" s="169"/>
      <c r="L1950" s="170"/>
      <c r="M1950" s="118"/>
      <c r="N1950" s="168"/>
      <c r="O1950" s="118"/>
      <c r="P1950" s="170"/>
      <c r="Q1950" s="170"/>
      <c r="R1950" s="170"/>
      <c r="S1950" s="118"/>
      <c r="T1950" s="169"/>
      <c r="U1950" s="118"/>
      <c r="V1950" s="118"/>
      <c r="W1950" s="118"/>
      <c r="X1950" s="118"/>
      <c r="Y1950" s="171"/>
      <c r="Z1950" s="172"/>
      <c r="AA1950" s="118"/>
      <c r="AB1950" s="170"/>
      <c r="AC1950" s="170"/>
      <c r="AD1950" s="118"/>
      <c r="AE1950" s="118"/>
      <c r="AF1950" s="118"/>
      <c r="AG1950" s="170"/>
      <c r="AH1950" s="170"/>
      <c r="AI1950" s="170"/>
      <c r="AJ1950" s="118"/>
      <c r="AK1950" s="118"/>
      <c r="AL1950" s="118"/>
      <c r="AM1950" s="118"/>
      <c r="AN1950" s="118"/>
      <c r="AO1950" s="118"/>
      <c r="AP1950" s="118"/>
      <c r="AQ1950" s="118"/>
      <c r="AR1950" s="118"/>
      <c r="AS1950" s="118"/>
      <c r="AT1950" s="118"/>
      <c r="AU1950" s="118"/>
      <c r="AV1950" s="118"/>
      <c r="AW1950" s="118"/>
      <c r="AX1950" s="118"/>
      <c r="AY1950" s="119">
        <f t="shared" si="4"/>
        <v>0</v>
      </c>
      <c r="AZ1950" s="118"/>
    </row>
    <row r="1951">
      <c r="A1951" s="118"/>
      <c r="B1951" s="118"/>
      <c r="C1951" s="118"/>
      <c r="D1951" s="118"/>
      <c r="E1951" s="118"/>
      <c r="F1951" s="168"/>
      <c r="G1951" s="168"/>
      <c r="H1951" s="169"/>
      <c r="I1951" s="169"/>
      <c r="J1951" s="169"/>
      <c r="K1951" s="169"/>
      <c r="L1951" s="170"/>
      <c r="M1951" s="118"/>
      <c r="N1951" s="168"/>
      <c r="O1951" s="118"/>
      <c r="P1951" s="170"/>
      <c r="Q1951" s="170"/>
      <c r="R1951" s="170"/>
      <c r="S1951" s="118"/>
      <c r="T1951" s="169"/>
      <c r="U1951" s="118"/>
      <c r="V1951" s="118"/>
      <c r="W1951" s="118"/>
      <c r="X1951" s="118"/>
      <c r="Y1951" s="171"/>
      <c r="Z1951" s="172"/>
      <c r="AA1951" s="118"/>
      <c r="AB1951" s="170"/>
      <c r="AC1951" s="170"/>
      <c r="AD1951" s="118"/>
      <c r="AE1951" s="118"/>
      <c r="AF1951" s="118"/>
      <c r="AG1951" s="170"/>
      <c r="AH1951" s="170"/>
      <c r="AI1951" s="170"/>
      <c r="AJ1951" s="118"/>
      <c r="AK1951" s="118"/>
      <c r="AL1951" s="118"/>
      <c r="AM1951" s="118"/>
      <c r="AN1951" s="118"/>
      <c r="AO1951" s="118"/>
      <c r="AP1951" s="118"/>
      <c r="AQ1951" s="118"/>
      <c r="AR1951" s="118"/>
      <c r="AS1951" s="118"/>
      <c r="AT1951" s="118"/>
      <c r="AU1951" s="118"/>
      <c r="AV1951" s="118"/>
      <c r="AW1951" s="118"/>
      <c r="AX1951" s="118"/>
      <c r="AY1951" s="119">
        <f t="shared" si="4"/>
        <v>0</v>
      </c>
      <c r="AZ1951" s="118"/>
    </row>
    <row r="1952">
      <c r="A1952" s="118"/>
      <c r="B1952" s="118"/>
      <c r="C1952" s="118"/>
      <c r="D1952" s="118"/>
      <c r="E1952" s="118"/>
      <c r="F1952" s="168"/>
      <c r="G1952" s="168"/>
      <c r="H1952" s="169"/>
      <c r="I1952" s="169"/>
      <c r="J1952" s="169"/>
      <c r="K1952" s="169"/>
      <c r="L1952" s="170"/>
      <c r="M1952" s="118"/>
      <c r="N1952" s="168"/>
      <c r="O1952" s="118"/>
      <c r="P1952" s="170"/>
      <c r="Q1952" s="170"/>
      <c r="R1952" s="170"/>
      <c r="S1952" s="118"/>
      <c r="T1952" s="169"/>
      <c r="U1952" s="118"/>
      <c r="V1952" s="118"/>
      <c r="W1952" s="118"/>
      <c r="X1952" s="118"/>
      <c r="Y1952" s="171"/>
      <c r="Z1952" s="172"/>
      <c r="AA1952" s="118"/>
      <c r="AB1952" s="170"/>
      <c r="AC1952" s="170"/>
      <c r="AD1952" s="118"/>
      <c r="AE1952" s="118"/>
      <c r="AF1952" s="118"/>
      <c r="AG1952" s="170"/>
      <c r="AH1952" s="170"/>
      <c r="AI1952" s="170"/>
      <c r="AJ1952" s="118"/>
      <c r="AK1952" s="118"/>
      <c r="AL1952" s="118"/>
      <c r="AM1952" s="118"/>
      <c r="AN1952" s="118"/>
      <c r="AO1952" s="118"/>
      <c r="AP1952" s="118"/>
      <c r="AQ1952" s="118"/>
      <c r="AR1952" s="118"/>
      <c r="AS1952" s="118"/>
      <c r="AT1952" s="118"/>
      <c r="AU1952" s="118"/>
      <c r="AV1952" s="118"/>
      <c r="AW1952" s="118"/>
      <c r="AX1952" s="118"/>
      <c r="AY1952" s="119">
        <f t="shared" si="4"/>
        <v>0</v>
      </c>
      <c r="AZ1952" s="118"/>
    </row>
    <row r="1953">
      <c r="A1953" s="118"/>
      <c r="B1953" s="118"/>
      <c r="C1953" s="118"/>
      <c r="D1953" s="118"/>
      <c r="E1953" s="118"/>
      <c r="F1953" s="168"/>
      <c r="G1953" s="168"/>
      <c r="H1953" s="169"/>
      <c r="I1953" s="169"/>
      <c r="J1953" s="169"/>
      <c r="K1953" s="169"/>
      <c r="L1953" s="170"/>
      <c r="M1953" s="118"/>
      <c r="N1953" s="168"/>
      <c r="O1953" s="118"/>
      <c r="P1953" s="170"/>
      <c r="Q1953" s="170"/>
      <c r="R1953" s="170"/>
      <c r="S1953" s="118"/>
      <c r="T1953" s="169"/>
      <c r="U1953" s="118"/>
      <c r="V1953" s="118"/>
      <c r="W1953" s="118"/>
      <c r="X1953" s="118"/>
      <c r="Y1953" s="171"/>
      <c r="Z1953" s="172"/>
      <c r="AA1953" s="118"/>
      <c r="AB1953" s="170"/>
      <c r="AC1953" s="170"/>
      <c r="AD1953" s="118"/>
      <c r="AE1953" s="118"/>
      <c r="AF1953" s="118"/>
      <c r="AG1953" s="170"/>
      <c r="AH1953" s="170"/>
      <c r="AI1953" s="170"/>
      <c r="AJ1953" s="118"/>
      <c r="AK1953" s="118"/>
      <c r="AL1953" s="118"/>
      <c r="AM1953" s="118"/>
      <c r="AN1953" s="118"/>
      <c r="AO1953" s="118"/>
      <c r="AP1953" s="118"/>
      <c r="AQ1953" s="118"/>
      <c r="AR1953" s="118"/>
      <c r="AS1953" s="118"/>
      <c r="AT1953" s="118"/>
      <c r="AU1953" s="118"/>
      <c r="AV1953" s="118"/>
      <c r="AW1953" s="118"/>
      <c r="AX1953" s="118"/>
      <c r="AY1953" s="119">
        <f t="shared" si="4"/>
        <v>0</v>
      </c>
      <c r="AZ1953" s="118"/>
    </row>
    <row r="1954">
      <c r="A1954" s="118"/>
      <c r="B1954" s="118"/>
      <c r="C1954" s="118"/>
      <c r="D1954" s="118"/>
      <c r="E1954" s="118"/>
      <c r="F1954" s="168"/>
      <c r="G1954" s="168"/>
      <c r="H1954" s="169"/>
      <c r="I1954" s="169"/>
      <c r="J1954" s="169"/>
      <c r="K1954" s="169"/>
      <c r="L1954" s="170"/>
      <c r="M1954" s="118"/>
      <c r="N1954" s="168"/>
      <c r="O1954" s="118"/>
      <c r="P1954" s="170"/>
      <c r="Q1954" s="170"/>
      <c r="R1954" s="170"/>
      <c r="S1954" s="118"/>
      <c r="T1954" s="169"/>
      <c r="U1954" s="118"/>
      <c r="V1954" s="118"/>
      <c r="W1954" s="118"/>
      <c r="X1954" s="118"/>
      <c r="Y1954" s="171"/>
      <c r="Z1954" s="172"/>
      <c r="AA1954" s="118"/>
      <c r="AB1954" s="170"/>
      <c r="AC1954" s="170"/>
      <c r="AD1954" s="118"/>
      <c r="AE1954" s="118"/>
      <c r="AF1954" s="118"/>
      <c r="AG1954" s="170"/>
      <c r="AH1954" s="170"/>
      <c r="AI1954" s="170"/>
      <c r="AJ1954" s="118"/>
      <c r="AK1954" s="118"/>
      <c r="AL1954" s="118"/>
      <c r="AM1954" s="118"/>
      <c r="AN1954" s="118"/>
      <c r="AO1954" s="118"/>
      <c r="AP1954" s="118"/>
      <c r="AQ1954" s="118"/>
      <c r="AR1954" s="118"/>
      <c r="AS1954" s="118"/>
      <c r="AT1954" s="118"/>
      <c r="AU1954" s="118"/>
      <c r="AV1954" s="118"/>
      <c r="AW1954" s="118"/>
      <c r="AX1954" s="118"/>
      <c r="AY1954" s="119">
        <f t="shared" si="4"/>
        <v>0</v>
      </c>
      <c r="AZ1954" s="118"/>
    </row>
    <row r="1955">
      <c r="A1955" s="118"/>
      <c r="B1955" s="118"/>
      <c r="C1955" s="118"/>
      <c r="D1955" s="118"/>
      <c r="E1955" s="118"/>
      <c r="F1955" s="168"/>
      <c r="G1955" s="168"/>
      <c r="H1955" s="169"/>
      <c r="I1955" s="169"/>
      <c r="J1955" s="169"/>
      <c r="K1955" s="169"/>
      <c r="L1955" s="170"/>
      <c r="M1955" s="118"/>
      <c r="N1955" s="168"/>
      <c r="O1955" s="118"/>
      <c r="P1955" s="170"/>
      <c r="Q1955" s="170"/>
      <c r="R1955" s="170"/>
      <c r="S1955" s="118"/>
      <c r="T1955" s="169"/>
      <c r="U1955" s="118"/>
      <c r="V1955" s="118"/>
      <c r="W1955" s="118"/>
      <c r="X1955" s="118"/>
      <c r="Y1955" s="171"/>
      <c r="Z1955" s="172"/>
      <c r="AA1955" s="118"/>
      <c r="AB1955" s="170"/>
      <c r="AC1955" s="170"/>
      <c r="AD1955" s="118"/>
      <c r="AE1955" s="118"/>
      <c r="AF1955" s="118"/>
      <c r="AG1955" s="170"/>
      <c r="AH1955" s="170"/>
      <c r="AI1955" s="170"/>
      <c r="AJ1955" s="118"/>
      <c r="AK1955" s="118"/>
      <c r="AL1955" s="118"/>
      <c r="AM1955" s="118"/>
      <c r="AN1955" s="118"/>
      <c r="AO1955" s="118"/>
      <c r="AP1955" s="118"/>
      <c r="AQ1955" s="118"/>
      <c r="AR1955" s="118"/>
      <c r="AS1955" s="118"/>
      <c r="AT1955" s="118"/>
      <c r="AU1955" s="118"/>
      <c r="AV1955" s="118"/>
      <c r="AW1955" s="118"/>
      <c r="AX1955" s="118"/>
      <c r="AY1955" s="119">
        <f t="shared" si="4"/>
        <v>0</v>
      </c>
      <c r="AZ1955" s="118"/>
    </row>
    <row r="1956">
      <c r="A1956" s="118"/>
      <c r="B1956" s="118"/>
      <c r="C1956" s="118"/>
      <c r="D1956" s="118"/>
      <c r="E1956" s="118"/>
      <c r="F1956" s="168"/>
      <c r="G1956" s="168"/>
      <c r="H1956" s="169"/>
      <c r="I1956" s="169"/>
      <c r="J1956" s="169"/>
      <c r="K1956" s="169"/>
      <c r="L1956" s="170"/>
      <c r="M1956" s="118"/>
      <c r="N1956" s="168"/>
      <c r="O1956" s="118"/>
      <c r="P1956" s="170"/>
      <c r="Q1956" s="170"/>
      <c r="R1956" s="170"/>
      <c r="S1956" s="118"/>
      <c r="T1956" s="169"/>
      <c r="U1956" s="118"/>
      <c r="V1956" s="118"/>
      <c r="W1956" s="118"/>
      <c r="X1956" s="118"/>
      <c r="Y1956" s="171"/>
      <c r="Z1956" s="172"/>
      <c r="AA1956" s="118"/>
      <c r="AB1956" s="170"/>
      <c r="AC1956" s="170"/>
      <c r="AD1956" s="118"/>
      <c r="AE1956" s="118"/>
      <c r="AF1956" s="118"/>
      <c r="AG1956" s="170"/>
      <c r="AH1956" s="170"/>
      <c r="AI1956" s="170"/>
      <c r="AJ1956" s="118"/>
      <c r="AK1956" s="118"/>
      <c r="AL1956" s="118"/>
      <c r="AM1956" s="118"/>
      <c r="AN1956" s="118"/>
      <c r="AO1956" s="118"/>
      <c r="AP1956" s="118"/>
      <c r="AQ1956" s="118"/>
      <c r="AR1956" s="118"/>
      <c r="AS1956" s="118"/>
      <c r="AT1956" s="118"/>
      <c r="AU1956" s="118"/>
      <c r="AV1956" s="118"/>
      <c r="AW1956" s="118"/>
      <c r="AX1956" s="118"/>
      <c r="AY1956" s="119">
        <f t="shared" si="4"/>
        <v>0</v>
      </c>
      <c r="AZ1956" s="118"/>
    </row>
    <row r="1957">
      <c r="A1957" s="118"/>
      <c r="B1957" s="118"/>
      <c r="C1957" s="118"/>
      <c r="D1957" s="118"/>
      <c r="E1957" s="118"/>
      <c r="F1957" s="168"/>
      <c r="G1957" s="168"/>
      <c r="H1957" s="169"/>
      <c r="I1957" s="169"/>
      <c r="J1957" s="169"/>
      <c r="K1957" s="169"/>
      <c r="L1957" s="170"/>
      <c r="M1957" s="118"/>
      <c r="N1957" s="168"/>
      <c r="O1957" s="118"/>
      <c r="P1957" s="170"/>
      <c r="Q1957" s="170"/>
      <c r="R1957" s="170"/>
      <c r="S1957" s="118"/>
      <c r="T1957" s="169"/>
      <c r="U1957" s="118"/>
      <c r="V1957" s="118"/>
      <c r="W1957" s="118"/>
      <c r="X1957" s="118"/>
      <c r="Y1957" s="171"/>
      <c r="Z1957" s="172"/>
      <c r="AA1957" s="118"/>
      <c r="AB1957" s="170"/>
      <c r="AC1957" s="170"/>
      <c r="AD1957" s="118"/>
      <c r="AE1957" s="118"/>
      <c r="AF1957" s="118"/>
      <c r="AG1957" s="170"/>
      <c r="AH1957" s="170"/>
      <c r="AI1957" s="170"/>
      <c r="AJ1957" s="118"/>
      <c r="AK1957" s="118"/>
      <c r="AL1957" s="118"/>
      <c r="AM1957" s="118"/>
      <c r="AN1957" s="118"/>
      <c r="AO1957" s="118"/>
      <c r="AP1957" s="118"/>
      <c r="AQ1957" s="118"/>
      <c r="AR1957" s="118"/>
      <c r="AS1957" s="118"/>
      <c r="AT1957" s="118"/>
      <c r="AU1957" s="118"/>
      <c r="AV1957" s="118"/>
      <c r="AW1957" s="118"/>
      <c r="AX1957" s="118"/>
      <c r="AY1957" s="119">
        <f t="shared" si="4"/>
        <v>0</v>
      </c>
      <c r="AZ1957" s="118"/>
    </row>
    <row r="1958">
      <c r="A1958" s="118"/>
      <c r="B1958" s="118"/>
      <c r="C1958" s="118"/>
      <c r="D1958" s="118"/>
      <c r="E1958" s="118"/>
      <c r="F1958" s="168"/>
      <c r="G1958" s="168"/>
      <c r="H1958" s="169"/>
      <c r="I1958" s="169"/>
      <c r="J1958" s="169"/>
      <c r="K1958" s="169"/>
      <c r="L1958" s="170"/>
      <c r="M1958" s="118"/>
      <c r="N1958" s="168"/>
      <c r="O1958" s="118"/>
      <c r="P1958" s="170"/>
      <c r="Q1958" s="170"/>
      <c r="R1958" s="170"/>
      <c r="S1958" s="118"/>
      <c r="T1958" s="169"/>
      <c r="U1958" s="118"/>
      <c r="V1958" s="118"/>
      <c r="W1958" s="118"/>
      <c r="X1958" s="118"/>
      <c r="Y1958" s="171"/>
      <c r="Z1958" s="172"/>
      <c r="AA1958" s="118"/>
      <c r="AB1958" s="170"/>
      <c r="AC1958" s="170"/>
      <c r="AD1958" s="118"/>
      <c r="AE1958" s="118"/>
      <c r="AF1958" s="118"/>
      <c r="AG1958" s="170"/>
      <c r="AH1958" s="170"/>
      <c r="AI1958" s="170"/>
      <c r="AJ1958" s="118"/>
      <c r="AK1958" s="118"/>
      <c r="AL1958" s="118"/>
      <c r="AM1958" s="118"/>
      <c r="AN1958" s="118"/>
      <c r="AO1958" s="118"/>
      <c r="AP1958" s="118"/>
      <c r="AQ1958" s="118"/>
      <c r="AR1958" s="118"/>
      <c r="AS1958" s="118"/>
      <c r="AT1958" s="118"/>
      <c r="AU1958" s="118"/>
      <c r="AV1958" s="118"/>
      <c r="AW1958" s="118"/>
      <c r="AX1958" s="118"/>
      <c r="AY1958" s="119">
        <f t="shared" si="4"/>
        <v>0</v>
      </c>
      <c r="AZ1958" s="118"/>
    </row>
    <row r="1959">
      <c r="A1959" s="118"/>
      <c r="B1959" s="118"/>
      <c r="C1959" s="118"/>
      <c r="D1959" s="118"/>
      <c r="E1959" s="118"/>
      <c r="F1959" s="168"/>
      <c r="G1959" s="168"/>
      <c r="H1959" s="169"/>
      <c r="I1959" s="169"/>
      <c r="J1959" s="169"/>
      <c r="K1959" s="169"/>
      <c r="L1959" s="170"/>
      <c r="M1959" s="118"/>
      <c r="N1959" s="168"/>
      <c r="O1959" s="118"/>
      <c r="P1959" s="170"/>
      <c r="Q1959" s="170"/>
      <c r="R1959" s="170"/>
      <c r="S1959" s="118"/>
      <c r="T1959" s="169"/>
      <c r="U1959" s="118"/>
      <c r="V1959" s="118"/>
      <c r="W1959" s="118"/>
      <c r="X1959" s="118"/>
      <c r="Y1959" s="171"/>
      <c r="Z1959" s="172"/>
      <c r="AA1959" s="118"/>
      <c r="AB1959" s="170"/>
      <c r="AC1959" s="170"/>
      <c r="AD1959" s="118"/>
      <c r="AE1959" s="118"/>
      <c r="AF1959" s="118"/>
      <c r="AG1959" s="170"/>
      <c r="AH1959" s="170"/>
      <c r="AI1959" s="170"/>
      <c r="AJ1959" s="118"/>
      <c r="AK1959" s="118"/>
      <c r="AL1959" s="118"/>
      <c r="AM1959" s="118"/>
      <c r="AN1959" s="118"/>
      <c r="AO1959" s="118"/>
      <c r="AP1959" s="118"/>
      <c r="AQ1959" s="118"/>
      <c r="AR1959" s="118"/>
      <c r="AS1959" s="118"/>
      <c r="AT1959" s="118"/>
      <c r="AU1959" s="118"/>
      <c r="AV1959" s="118"/>
      <c r="AW1959" s="118"/>
      <c r="AX1959" s="118"/>
      <c r="AY1959" s="119">
        <f t="shared" si="4"/>
        <v>0</v>
      </c>
      <c r="AZ1959" s="118"/>
    </row>
    <row r="1960">
      <c r="A1960" s="118"/>
      <c r="B1960" s="118"/>
      <c r="C1960" s="118"/>
      <c r="D1960" s="118"/>
      <c r="E1960" s="118"/>
      <c r="F1960" s="168"/>
      <c r="G1960" s="168"/>
      <c r="H1960" s="169"/>
      <c r="I1960" s="169"/>
      <c r="J1960" s="169"/>
      <c r="K1960" s="169"/>
      <c r="L1960" s="170"/>
      <c r="M1960" s="118"/>
      <c r="N1960" s="168"/>
      <c r="O1960" s="118"/>
      <c r="P1960" s="170"/>
      <c r="Q1960" s="170"/>
      <c r="R1960" s="170"/>
      <c r="S1960" s="118"/>
      <c r="T1960" s="169"/>
      <c r="U1960" s="118"/>
      <c r="V1960" s="118"/>
      <c r="W1960" s="118"/>
      <c r="X1960" s="118"/>
      <c r="Y1960" s="171"/>
      <c r="Z1960" s="172"/>
      <c r="AA1960" s="118"/>
      <c r="AB1960" s="170"/>
      <c r="AC1960" s="170"/>
      <c r="AD1960" s="118"/>
      <c r="AE1960" s="118"/>
      <c r="AF1960" s="118"/>
      <c r="AG1960" s="170"/>
      <c r="AH1960" s="170"/>
      <c r="AI1960" s="170"/>
      <c r="AJ1960" s="118"/>
      <c r="AK1960" s="118"/>
      <c r="AL1960" s="118"/>
      <c r="AM1960" s="118"/>
      <c r="AN1960" s="118"/>
      <c r="AO1960" s="118"/>
      <c r="AP1960" s="118"/>
      <c r="AQ1960" s="118"/>
      <c r="AR1960" s="118"/>
      <c r="AS1960" s="118"/>
      <c r="AT1960" s="118"/>
      <c r="AU1960" s="118"/>
      <c r="AV1960" s="118"/>
      <c r="AW1960" s="118"/>
      <c r="AX1960" s="118"/>
      <c r="AY1960" s="119">
        <f t="shared" si="4"/>
        <v>0</v>
      </c>
      <c r="AZ1960" s="118"/>
    </row>
    <row r="1961">
      <c r="A1961" s="118"/>
      <c r="B1961" s="118"/>
      <c r="C1961" s="118"/>
      <c r="D1961" s="118"/>
      <c r="E1961" s="118"/>
      <c r="F1961" s="168"/>
      <c r="G1961" s="168"/>
      <c r="H1961" s="169"/>
      <c r="I1961" s="169"/>
      <c r="J1961" s="169"/>
      <c r="K1961" s="169"/>
      <c r="L1961" s="170"/>
      <c r="M1961" s="118"/>
      <c r="N1961" s="168"/>
      <c r="O1961" s="118"/>
      <c r="P1961" s="170"/>
      <c r="Q1961" s="170"/>
      <c r="R1961" s="170"/>
      <c r="S1961" s="118"/>
      <c r="T1961" s="169"/>
      <c r="U1961" s="118"/>
      <c r="V1961" s="118"/>
      <c r="W1961" s="118"/>
      <c r="X1961" s="118"/>
      <c r="Y1961" s="171"/>
      <c r="Z1961" s="172"/>
      <c r="AA1961" s="118"/>
      <c r="AB1961" s="170"/>
      <c r="AC1961" s="170"/>
      <c r="AD1961" s="118"/>
      <c r="AE1961" s="118"/>
      <c r="AF1961" s="118"/>
      <c r="AG1961" s="170"/>
      <c r="AH1961" s="170"/>
      <c r="AI1961" s="170"/>
      <c r="AJ1961" s="118"/>
      <c r="AK1961" s="118"/>
      <c r="AL1961" s="118"/>
      <c r="AM1961" s="118"/>
      <c r="AN1961" s="118"/>
      <c r="AO1961" s="118"/>
      <c r="AP1961" s="118"/>
      <c r="AQ1961" s="118"/>
      <c r="AR1961" s="118"/>
      <c r="AS1961" s="118"/>
      <c r="AT1961" s="118"/>
      <c r="AU1961" s="118"/>
      <c r="AV1961" s="118"/>
      <c r="AW1961" s="118"/>
      <c r="AX1961" s="118"/>
      <c r="AY1961" s="119">
        <f t="shared" si="4"/>
        <v>0</v>
      </c>
      <c r="AZ1961" s="118"/>
    </row>
    <row r="1962">
      <c r="A1962" s="118"/>
      <c r="B1962" s="118"/>
      <c r="C1962" s="118"/>
      <c r="D1962" s="118"/>
      <c r="E1962" s="118"/>
      <c r="F1962" s="168"/>
      <c r="G1962" s="168"/>
      <c r="H1962" s="169"/>
      <c r="I1962" s="169"/>
      <c r="J1962" s="169"/>
      <c r="K1962" s="169"/>
      <c r="L1962" s="170"/>
      <c r="M1962" s="118"/>
      <c r="N1962" s="168"/>
      <c r="O1962" s="118"/>
      <c r="P1962" s="170"/>
      <c r="Q1962" s="170"/>
      <c r="R1962" s="170"/>
      <c r="S1962" s="118"/>
      <c r="T1962" s="169"/>
      <c r="U1962" s="118"/>
      <c r="V1962" s="118"/>
      <c r="W1962" s="118"/>
      <c r="X1962" s="118"/>
      <c r="Y1962" s="171"/>
      <c r="Z1962" s="172"/>
      <c r="AA1962" s="118"/>
      <c r="AB1962" s="170"/>
      <c r="AC1962" s="170"/>
      <c r="AD1962" s="118"/>
      <c r="AE1962" s="118"/>
      <c r="AF1962" s="118"/>
      <c r="AG1962" s="170"/>
      <c r="AH1962" s="170"/>
      <c r="AI1962" s="170"/>
      <c r="AJ1962" s="118"/>
      <c r="AK1962" s="118"/>
      <c r="AL1962" s="118"/>
      <c r="AM1962" s="118"/>
      <c r="AN1962" s="118"/>
      <c r="AO1962" s="118"/>
      <c r="AP1962" s="118"/>
      <c r="AQ1962" s="118"/>
      <c r="AR1962" s="118"/>
      <c r="AS1962" s="118"/>
      <c r="AT1962" s="118"/>
      <c r="AU1962" s="118"/>
      <c r="AV1962" s="118"/>
      <c r="AW1962" s="118"/>
      <c r="AX1962" s="118"/>
      <c r="AY1962" s="119">
        <f t="shared" si="4"/>
        <v>0</v>
      </c>
      <c r="AZ1962" s="118"/>
    </row>
    <row r="1963">
      <c r="A1963" s="118"/>
      <c r="B1963" s="118"/>
      <c r="C1963" s="118"/>
      <c r="D1963" s="118"/>
      <c r="E1963" s="118"/>
      <c r="F1963" s="168"/>
      <c r="G1963" s="168"/>
      <c r="H1963" s="169"/>
      <c r="I1963" s="169"/>
      <c r="J1963" s="169"/>
      <c r="K1963" s="169"/>
      <c r="L1963" s="170"/>
      <c r="M1963" s="118"/>
      <c r="N1963" s="168"/>
      <c r="O1963" s="118"/>
      <c r="P1963" s="170"/>
      <c r="Q1963" s="170"/>
      <c r="R1963" s="170"/>
      <c r="S1963" s="118"/>
      <c r="T1963" s="169"/>
      <c r="U1963" s="118"/>
      <c r="V1963" s="118"/>
      <c r="W1963" s="118"/>
      <c r="X1963" s="118"/>
      <c r="Y1963" s="171"/>
      <c r="Z1963" s="172"/>
      <c r="AA1963" s="118"/>
      <c r="AB1963" s="170"/>
      <c r="AC1963" s="170"/>
      <c r="AD1963" s="118"/>
      <c r="AE1963" s="118"/>
      <c r="AF1963" s="118"/>
      <c r="AG1963" s="170"/>
      <c r="AH1963" s="170"/>
      <c r="AI1963" s="170"/>
      <c r="AJ1963" s="118"/>
      <c r="AK1963" s="118"/>
      <c r="AL1963" s="118"/>
      <c r="AM1963" s="118"/>
      <c r="AN1963" s="118"/>
      <c r="AO1963" s="118"/>
      <c r="AP1963" s="118"/>
      <c r="AQ1963" s="118"/>
      <c r="AR1963" s="118"/>
      <c r="AS1963" s="118"/>
      <c r="AT1963" s="118"/>
      <c r="AU1963" s="118"/>
      <c r="AV1963" s="118"/>
      <c r="AW1963" s="118"/>
      <c r="AX1963" s="118"/>
      <c r="AY1963" s="119">
        <f t="shared" si="4"/>
        <v>0</v>
      </c>
      <c r="AZ1963" s="118"/>
    </row>
    <row r="1964">
      <c r="A1964" s="118"/>
      <c r="B1964" s="118"/>
      <c r="C1964" s="118"/>
      <c r="D1964" s="118"/>
      <c r="E1964" s="118"/>
      <c r="F1964" s="168"/>
      <c r="G1964" s="168"/>
      <c r="H1964" s="169"/>
      <c r="I1964" s="169"/>
      <c r="J1964" s="169"/>
      <c r="K1964" s="169"/>
      <c r="L1964" s="170"/>
      <c r="M1964" s="118"/>
      <c r="N1964" s="168"/>
      <c r="O1964" s="118"/>
      <c r="P1964" s="170"/>
      <c r="Q1964" s="170"/>
      <c r="R1964" s="170"/>
      <c r="S1964" s="118"/>
      <c r="T1964" s="169"/>
      <c r="U1964" s="118"/>
      <c r="V1964" s="118"/>
      <c r="W1964" s="118"/>
      <c r="X1964" s="118"/>
      <c r="Y1964" s="171"/>
      <c r="Z1964" s="172"/>
      <c r="AA1964" s="118"/>
      <c r="AB1964" s="170"/>
      <c r="AC1964" s="170"/>
      <c r="AD1964" s="118"/>
      <c r="AE1964" s="118"/>
      <c r="AF1964" s="118"/>
      <c r="AG1964" s="170"/>
      <c r="AH1964" s="170"/>
      <c r="AI1964" s="170"/>
      <c r="AJ1964" s="118"/>
      <c r="AK1964" s="118"/>
      <c r="AL1964" s="118"/>
      <c r="AM1964" s="118"/>
      <c r="AN1964" s="118"/>
      <c r="AO1964" s="118"/>
      <c r="AP1964" s="118"/>
      <c r="AQ1964" s="118"/>
      <c r="AR1964" s="118"/>
      <c r="AS1964" s="118"/>
      <c r="AT1964" s="118"/>
      <c r="AU1964" s="118"/>
      <c r="AV1964" s="118"/>
      <c r="AW1964" s="118"/>
      <c r="AX1964" s="118"/>
      <c r="AY1964" s="119">
        <f t="shared" si="4"/>
        <v>0</v>
      </c>
      <c r="AZ1964" s="118"/>
    </row>
    <row r="1965">
      <c r="A1965" s="118"/>
      <c r="B1965" s="118"/>
      <c r="C1965" s="118"/>
      <c r="D1965" s="118"/>
      <c r="E1965" s="118"/>
      <c r="F1965" s="168"/>
      <c r="G1965" s="168"/>
      <c r="H1965" s="169"/>
      <c r="I1965" s="169"/>
      <c r="J1965" s="169"/>
      <c r="K1965" s="169"/>
      <c r="L1965" s="170"/>
      <c r="M1965" s="118"/>
      <c r="N1965" s="168"/>
      <c r="O1965" s="118"/>
      <c r="P1965" s="170"/>
      <c r="Q1965" s="170"/>
      <c r="R1965" s="170"/>
      <c r="S1965" s="118"/>
      <c r="T1965" s="169"/>
      <c r="U1965" s="118"/>
      <c r="V1965" s="118"/>
      <c r="W1965" s="118"/>
      <c r="X1965" s="118"/>
      <c r="Y1965" s="171"/>
      <c r="Z1965" s="172"/>
      <c r="AA1965" s="118"/>
      <c r="AB1965" s="170"/>
      <c r="AC1965" s="170"/>
      <c r="AD1965" s="118"/>
      <c r="AE1965" s="118"/>
      <c r="AF1965" s="118"/>
      <c r="AG1965" s="170"/>
      <c r="AH1965" s="170"/>
      <c r="AI1965" s="170"/>
      <c r="AJ1965" s="118"/>
      <c r="AK1965" s="118"/>
      <c r="AL1965" s="118"/>
      <c r="AM1965" s="118"/>
      <c r="AN1965" s="118"/>
      <c r="AO1965" s="118"/>
      <c r="AP1965" s="118"/>
      <c r="AQ1965" s="118"/>
      <c r="AR1965" s="118"/>
      <c r="AS1965" s="118"/>
      <c r="AT1965" s="118"/>
      <c r="AU1965" s="118"/>
      <c r="AV1965" s="118"/>
      <c r="AW1965" s="118"/>
      <c r="AX1965" s="118"/>
      <c r="AY1965" s="119">
        <f t="shared" si="4"/>
        <v>0</v>
      </c>
      <c r="AZ1965" s="118"/>
    </row>
    <row r="1966">
      <c r="A1966" s="118"/>
      <c r="B1966" s="118"/>
      <c r="C1966" s="118"/>
      <c r="D1966" s="118"/>
      <c r="E1966" s="118"/>
      <c r="F1966" s="168"/>
      <c r="G1966" s="168"/>
      <c r="H1966" s="169"/>
      <c r="I1966" s="169"/>
      <c r="J1966" s="169"/>
      <c r="K1966" s="169"/>
      <c r="L1966" s="170"/>
      <c r="M1966" s="118"/>
      <c r="N1966" s="168"/>
      <c r="O1966" s="118"/>
      <c r="P1966" s="170"/>
      <c r="Q1966" s="170"/>
      <c r="R1966" s="170"/>
      <c r="S1966" s="118"/>
      <c r="T1966" s="169"/>
      <c r="U1966" s="118"/>
      <c r="V1966" s="118"/>
      <c r="W1966" s="118"/>
      <c r="X1966" s="118"/>
      <c r="Y1966" s="171"/>
      <c r="Z1966" s="172"/>
      <c r="AA1966" s="118"/>
      <c r="AB1966" s="170"/>
      <c r="AC1966" s="170"/>
      <c r="AD1966" s="118"/>
      <c r="AE1966" s="118"/>
      <c r="AF1966" s="118"/>
      <c r="AG1966" s="170"/>
      <c r="AH1966" s="170"/>
      <c r="AI1966" s="170"/>
      <c r="AJ1966" s="118"/>
      <c r="AK1966" s="118"/>
      <c r="AL1966" s="118"/>
      <c r="AM1966" s="118"/>
      <c r="AN1966" s="118"/>
      <c r="AO1966" s="118"/>
      <c r="AP1966" s="118"/>
      <c r="AQ1966" s="118"/>
      <c r="AR1966" s="118"/>
      <c r="AS1966" s="118"/>
      <c r="AT1966" s="118"/>
      <c r="AU1966" s="118"/>
      <c r="AV1966" s="118"/>
      <c r="AW1966" s="118"/>
      <c r="AX1966" s="118"/>
      <c r="AY1966" s="119">
        <f t="shared" si="4"/>
        <v>0</v>
      </c>
      <c r="AZ1966" s="118"/>
    </row>
    <row r="1967">
      <c r="A1967" s="118"/>
      <c r="B1967" s="118"/>
      <c r="C1967" s="118"/>
      <c r="D1967" s="118"/>
      <c r="E1967" s="118"/>
      <c r="F1967" s="168"/>
      <c r="G1967" s="168"/>
      <c r="H1967" s="169"/>
      <c r="I1967" s="169"/>
      <c r="J1967" s="169"/>
      <c r="K1967" s="169"/>
      <c r="L1967" s="170"/>
      <c r="M1967" s="118"/>
      <c r="N1967" s="168"/>
      <c r="O1967" s="118"/>
      <c r="P1967" s="170"/>
      <c r="Q1967" s="170"/>
      <c r="R1967" s="170"/>
      <c r="S1967" s="118"/>
      <c r="T1967" s="169"/>
      <c r="U1967" s="118"/>
      <c r="V1967" s="118"/>
      <c r="W1967" s="118"/>
      <c r="X1967" s="118"/>
      <c r="Y1967" s="171"/>
      <c r="Z1967" s="172"/>
      <c r="AA1967" s="118"/>
      <c r="AB1967" s="170"/>
      <c r="AC1967" s="170"/>
      <c r="AD1967" s="118"/>
      <c r="AE1967" s="118"/>
      <c r="AF1967" s="118"/>
      <c r="AG1967" s="170"/>
      <c r="AH1967" s="170"/>
      <c r="AI1967" s="170"/>
      <c r="AJ1967" s="118"/>
      <c r="AK1967" s="118"/>
      <c r="AL1967" s="118"/>
      <c r="AM1967" s="118"/>
      <c r="AN1967" s="118"/>
      <c r="AO1967" s="118"/>
      <c r="AP1967" s="118"/>
      <c r="AQ1967" s="118"/>
      <c r="AR1967" s="118"/>
      <c r="AS1967" s="118"/>
      <c r="AT1967" s="118"/>
      <c r="AU1967" s="118"/>
      <c r="AV1967" s="118"/>
      <c r="AW1967" s="118"/>
      <c r="AX1967" s="118"/>
      <c r="AY1967" s="119">
        <f t="shared" si="4"/>
        <v>0</v>
      </c>
      <c r="AZ1967" s="118"/>
    </row>
    <row r="1968">
      <c r="A1968" s="118"/>
      <c r="B1968" s="118"/>
      <c r="C1968" s="118"/>
      <c r="D1968" s="118"/>
      <c r="E1968" s="118"/>
      <c r="F1968" s="168"/>
      <c r="G1968" s="168"/>
      <c r="H1968" s="169"/>
      <c r="I1968" s="169"/>
      <c r="J1968" s="169"/>
      <c r="K1968" s="169"/>
      <c r="L1968" s="170"/>
      <c r="M1968" s="118"/>
      <c r="N1968" s="168"/>
      <c r="O1968" s="118"/>
      <c r="P1968" s="170"/>
      <c r="Q1968" s="170"/>
      <c r="R1968" s="170"/>
      <c r="S1968" s="118"/>
      <c r="T1968" s="169"/>
      <c r="U1968" s="118"/>
      <c r="V1968" s="118"/>
      <c r="W1968" s="118"/>
      <c r="X1968" s="118"/>
      <c r="Y1968" s="171"/>
      <c r="Z1968" s="172"/>
      <c r="AA1968" s="118"/>
      <c r="AB1968" s="170"/>
      <c r="AC1968" s="170"/>
      <c r="AD1968" s="118"/>
      <c r="AE1968" s="118"/>
      <c r="AF1968" s="118"/>
      <c r="AG1968" s="170"/>
      <c r="AH1968" s="170"/>
      <c r="AI1968" s="170"/>
      <c r="AJ1968" s="118"/>
      <c r="AK1968" s="118"/>
      <c r="AL1968" s="118"/>
      <c r="AM1968" s="118"/>
      <c r="AN1968" s="118"/>
      <c r="AO1968" s="118"/>
      <c r="AP1968" s="118"/>
      <c r="AQ1968" s="118"/>
      <c r="AR1968" s="118"/>
      <c r="AS1968" s="118"/>
      <c r="AT1968" s="118"/>
      <c r="AU1968" s="118"/>
      <c r="AV1968" s="118"/>
      <c r="AW1968" s="118"/>
      <c r="AX1968" s="118"/>
      <c r="AY1968" s="119">
        <f t="shared" si="4"/>
        <v>0</v>
      </c>
      <c r="AZ1968" s="118"/>
    </row>
    <row r="1969">
      <c r="A1969" s="118"/>
      <c r="B1969" s="118"/>
      <c r="C1969" s="118"/>
      <c r="D1969" s="118"/>
      <c r="E1969" s="118"/>
      <c r="F1969" s="168"/>
      <c r="G1969" s="168"/>
      <c r="H1969" s="169"/>
      <c r="I1969" s="169"/>
      <c r="J1969" s="169"/>
      <c r="K1969" s="169"/>
      <c r="L1969" s="170"/>
      <c r="M1969" s="118"/>
      <c r="N1969" s="168"/>
      <c r="O1969" s="118"/>
      <c r="P1969" s="170"/>
      <c r="Q1969" s="170"/>
      <c r="R1969" s="170"/>
      <c r="S1969" s="118"/>
      <c r="T1969" s="169"/>
      <c r="U1969" s="118"/>
      <c r="V1969" s="118"/>
      <c r="W1969" s="118"/>
      <c r="X1969" s="118"/>
      <c r="Y1969" s="171"/>
      <c r="Z1969" s="172"/>
      <c r="AA1969" s="118"/>
      <c r="AB1969" s="170"/>
      <c r="AC1969" s="170"/>
      <c r="AD1969" s="118"/>
      <c r="AE1969" s="118"/>
      <c r="AF1969" s="118"/>
      <c r="AG1969" s="170"/>
      <c r="AH1969" s="170"/>
      <c r="AI1969" s="170"/>
      <c r="AJ1969" s="118"/>
      <c r="AK1969" s="118"/>
      <c r="AL1969" s="118"/>
      <c r="AM1969" s="118"/>
      <c r="AN1969" s="118"/>
      <c r="AO1969" s="118"/>
      <c r="AP1969" s="118"/>
      <c r="AQ1969" s="118"/>
      <c r="AR1969" s="118"/>
      <c r="AS1969" s="118"/>
      <c r="AT1969" s="118"/>
      <c r="AU1969" s="118"/>
      <c r="AV1969" s="118"/>
      <c r="AW1969" s="118"/>
      <c r="AX1969" s="118"/>
      <c r="AY1969" s="119">
        <f t="shared" si="4"/>
        <v>0</v>
      </c>
      <c r="AZ1969" s="118"/>
    </row>
    <row r="1970">
      <c r="A1970" s="118"/>
      <c r="B1970" s="118"/>
      <c r="C1970" s="118"/>
      <c r="D1970" s="118"/>
      <c r="E1970" s="118"/>
      <c r="F1970" s="168"/>
      <c r="G1970" s="168"/>
      <c r="H1970" s="169"/>
      <c r="I1970" s="169"/>
      <c r="J1970" s="169"/>
      <c r="K1970" s="169"/>
      <c r="L1970" s="170"/>
      <c r="M1970" s="118"/>
      <c r="N1970" s="168"/>
      <c r="O1970" s="118"/>
      <c r="P1970" s="170"/>
      <c r="Q1970" s="170"/>
      <c r="R1970" s="170"/>
      <c r="S1970" s="118"/>
      <c r="T1970" s="169"/>
      <c r="U1970" s="118"/>
      <c r="V1970" s="118"/>
      <c r="W1970" s="118"/>
      <c r="X1970" s="118"/>
      <c r="Y1970" s="171"/>
      <c r="Z1970" s="172"/>
      <c r="AA1970" s="118"/>
      <c r="AB1970" s="170"/>
      <c r="AC1970" s="170"/>
      <c r="AD1970" s="118"/>
      <c r="AE1970" s="118"/>
      <c r="AF1970" s="118"/>
      <c r="AG1970" s="170"/>
      <c r="AH1970" s="170"/>
      <c r="AI1970" s="170"/>
      <c r="AJ1970" s="118"/>
      <c r="AK1970" s="118"/>
      <c r="AL1970" s="118"/>
      <c r="AM1970" s="118"/>
      <c r="AN1970" s="118"/>
      <c r="AO1970" s="118"/>
      <c r="AP1970" s="118"/>
      <c r="AQ1970" s="118"/>
      <c r="AR1970" s="118"/>
      <c r="AS1970" s="118"/>
      <c r="AT1970" s="118"/>
      <c r="AU1970" s="118"/>
      <c r="AV1970" s="118"/>
      <c r="AW1970" s="118"/>
      <c r="AX1970" s="118"/>
      <c r="AY1970" s="119">
        <f t="shared" si="4"/>
        <v>0</v>
      </c>
      <c r="AZ1970" s="118"/>
    </row>
    <row r="1971">
      <c r="A1971" s="118"/>
      <c r="B1971" s="118"/>
      <c r="C1971" s="118"/>
      <c r="D1971" s="118"/>
      <c r="E1971" s="118"/>
      <c r="F1971" s="168"/>
      <c r="G1971" s="168"/>
      <c r="H1971" s="169"/>
      <c r="I1971" s="169"/>
      <c r="J1971" s="169"/>
      <c r="K1971" s="169"/>
      <c r="L1971" s="170"/>
      <c r="M1971" s="118"/>
      <c r="N1971" s="168"/>
      <c r="O1971" s="118"/>
      <c r="P1971" s="170"/>
      <c r="Q1971" s="170"/>
      <c r="R1971" s="170"/>
      <c r="S1971" s="118"/>
      <c r="T1971" s="169"/>
      <c r="U1971" s="118"/>
      <c r="V1971" s="118"/>
      <c r="W1971" s="118"/>
      <c r="X1971" s="118"/>
      <c r="Y1971" s="171"/>
      <c r="Z1971" s="172"/>
      <c r="AA1971" s="118"/>
      <c r="AB1971" s="170"/>
      <c r="AC1971" s="170"/>
      <c r="AD1971" s="118"/>
      <c r="AE1971" s="118"/>
      <c r="AF1971" s="118"/>
      <c r="AG1971" s="170"/>
      <c r="AH1971" s="170"/>
      <c r="AI1971" s="170"/>
      <c r="AJ1971" s="118"/>
      <c r="AK1971" s="118"/>
      <c r="AL1971" s="118"/>
      <c r="AM1971" s="118"/>
      <c r="AN1971" s="118"/>
      <c r="AO1971" s="118"/>
      <c r="AP1971" s="118"/>
      <c r="AQ1971" s="118"/>
      <c r="AR1971" s="118"/>
      <c r="AS1971" s="118"/>
      <c r="AT1971" s="118"/>
      <c r="AU1971" s="118"/>
      <c r="AV1971" s="118"/>
      <c r="AW1971" s="118"/>
      <c r="AX1971" s="118"/>
      <c r="AY1971" s="119">
        <f t="shared" si="4"/>
        <v>0</v>
      </c>
      <c r="AZ1971" s="118"/>
    </row>
    <row r="1972">
      <c r="A1972" s="118"/>
      <c r="B1972" s="118"/>
      <c r="C1972" s="118"/>
      <c r="D1972" s="118"/>
      <c r="E1972" s="118"/>
      <c r="F1972" s="168"/>
      <c r="G1972" s="168"/>
      <c r="H1972" s="169"/>
      <c r="I1972" s="169"/>
      <c r="J1972" s="169"/>
      <c r="K1972" s="169"/>
      <c r="L1972" s="170"/>
      <c r="M1972" s="118"/>
      <c r="N1972" s="168"/>
      <c r="O1972" s="118"/>
      <c r="P1972" s="170"/>
      <c r="Q1972" s="170"/>
      <c r="R1972" s="170"/>
      <c r="S1972" s="118"/>
      <c r="T1972" s="169"/>
      <c r="U1972" s="118"/>
      <c r="V1972" s="118"/>
      <c r="W1972" s="118"/>
      <c r="X1972" s="118"/>
      <c r="Y1972" s="171"/>
      <c r="Z1972" s="172"/>
      <c r="AA1972" s="118"/>
      <c r="AB1972" s="170"/>
      <c r="AC1972" s="170"/>
      <c r="AD1972" s="118"/>
      <c r="AE1972" s="118"/>
      <c r="AF1972" s="118"/>
      <c r="AG1972" s="170"/>
      <c r="AH1972" s="170"/>
      <c r="AI1972" s="170"/>
      <c r="AJ1972" s="118"/>
      <c r="AK1972" s="118"/>
      <c r="AL1972" s="118"/>
      <c r="AM1972" s="118"/>
      <c r="AN1972" s="118"/>
      <c r="AO1972" s="118"/>
      <c r="AP1972" s="118"/>
      <c r="AQ1972" s="118"/>
      <c r="AR1972" s="118"/>
      <c r="AS1972" s="118"/>
      <c r="AT1972" s="118"/>
      <c r="AU1972" s="118"/>
      <c r="AV1972" s="118"/>
      <c r="AW1972" s="118"/>
      <c r="AX1972" s="118"/>
      <c r="AY1972" s="119">
        <f t="shared" si="4"/>
        <v>0</v>
      </c>
      <c r="AZ1972" s="118"/>
    </row>
    <row r="1973">
      <c r="A1973" s="118"/>
      <c r="B1973" s="118"/>
      <c r="C1973" s="118"/>
      <c r="D1973" s="118"/>
      <c r="E1973" s="118"/>
      <c r="F1973" s="168"/>
      <c r="G1973" s="168"/>
      <c r="H1973" s="169"/>
      <c r="I1973" s="169"/>
      <c r="J1973" s="169"/>
      <c r="K1973" s="169"/>
      <c r="L1973" s="170"/>
      <c r="M1973" s="118"/>
      <c r="N1973" s="168"/>
      <c r="O1973" s="118"/>
      <c r="P1973" s="170"/>
      <c r="Q1973" s="170"/>
      <c r="R1973" s="170"/>
      <c r="S1973" s="118"/>
      <c r="T1973" s="169"/>
      <c r="U1973" s="118"/>
      <c r="V1973" s="118"/>
      <c r="W1973" s="118"/>
      <c r="X1973" s="118"/>
      <c r="Y1973" s="171"/>
      <c r="Z1973" s="172"/>
      <c r="AA1973" s="118"/>
      <c r="AB1973" s="170"/>
      <c r="AC1973" s="170"/>
      <c r="AD1973" s="118"/>
      <c r="AE1973" s="118"/>
      <c r="AF1973" s="118"/>
      <c r="AG1973" s="170"/>
      <c r="AH1973" s="170"/>
      <c r="AI1973" s="170"/>
      <c r="AJ1973" s="118"/>
      <c r="AK1973" s="118"/>
      <c r="AL1973" s="118"/>
      <c r="AM1973" s="118"/>
      <c r="AN1973" s="118"/>
      <c r="AO1973" s="118"/>
      <c r="AP1973" s="118"/>
      <c r="AQ1973" s="118"/>
      <c r="AR1973" s="118"/>
      <c r="AS1973" s="118"/>
      <c r="AT1973" s="118"/>
      <c r="AU1973" s="118"/>
      <c r="AV1973" s="118"/>
      <c r="AW1973" s="118"/>
      <c r="AX1973" s="118"/>
      <c r="AY1973" s="119">
        <f t="shared" si="4"/>
        <v>0</v>
      </c>
      <c r="AZ1973" s="118"/>
    </row>
    <row r="1974">
      <c r="A1974" s="118"/>
      <c r="B1974" s="118"/>
      <c r="C1974" s="118"/>
      <c r="D1974" s="118"/>
      <c r="E1974" s="118"/>
      <c r="F1974" s="168"/>
      <c r="G1974" s="168"/>
      <c r="H1974" s="169"/>
      <c r="I1974" s="169"/>
      <c r="J1974" s="169"/>
      <c r="K1974" s="169"/>
      <c r="L1974" s="170"/>
      <c r="M1974" s="118"/>
      <c r="N1974" s="168"/>
      <c r="O1974" s="118"/>
      <c r="P1974" s="170"/>
      <c r="Q1974" s="170"/>
      <c r="R1974" s="170"/>
      <c r="S1974" s="118"/>
      <c r="T1974" s="169"/>
      <c r="U1974" s="118"/>
      <c r="V1974" s="118"/>
      <c r="W1974" s="118"/>
      <c r="X1974" s="118"/>
      <c r="Y1974" s="171"/>
      <c r="Z1974" s="172"/>
      <c r="AA1974" s="118"/>
      <c r="AB1974" s="170"/>
      <c r="AC1974" s="170"/>
      <c r="AD1974" s="118"/>
      <c r="AE1974" s="118"/>
      <c r="AF1974" s="118"/>
      <c r="AG1974" s="170"/>
      <c r="AH1974" s="170"/>
      <c r="AI1974" s="170"/>
      <c r="AJ1974" s="118"/>
      <c r="AK1974" s="118"/>
      <c r="AL1974" s="118"/>
      <c r="AM1974" s="118"/>
      <c r="AN1974" s="118"/>
      <c r="AO1974" s="118"/>
      <c r="AP1974" s="118"/>
      <c r="AQ1974" s="118"/>
      <c r="AR1974" s="118"/>
      <c r="AS1974" s="118"/>
      <c r="AT1974" s="118"/>
      <c r="AU1974" s="118"/>
      <c r="AV1974" s="118"/>
      <c r="AW1974" s="118"/>
      <c r="AX1974" s="118"/>
      <c r="AY1974" s="119">
        <f t="shared" si="4"/>
        <v>0</v>
      </c>
      <c r="AZ1974" s="118"/>
    </row>
    <row r="1975">
      <c r="A1975" s="118"/>
      <c r="B1975" s="118"/>
      <c r="C1975" s="118"/>
      <c r="D1975" s="118"/>
      <c r="E1975" s="118"/>
      <c r="F1975" s="168"/>
      <c r="G1975" s="168"/>
      <c r="H1975" s="169"/>
      <c r="I1975" s="169"/>
      <c r="J1975" s="169"/>
      <c r="K1975" s="169"/>
      <c r="L1975" s="170"/>
      <c r="M1975" s="118"/>
      <c r="N1975" s="168"/>
      <c r="O1975" s="118"/>
      <c r="P1975" s="170"/>
      <c r="Q1975" s="170"/>
      <c r="R1975" s="170"/>
      <c r="S1975" s="118"/>
      <c r="T1975" s="169"/>
      <c r="U1975" s="118"/>
      <c r="V1975" s="118"/>
      <c r="W1975" s="118"/>
      <c r="X1975" s="118"/>
      <c r="Y1975" s="171"/>
      <c r="Z1975" s="172"/>
      <c r="AA1975" s="118"/>
      <c r="AB1975" s="170"/>
      <c r="AC1975" s="170"/>
      <c r="AD1975" s="118"/>
      <c r="AE1975" s="118"/>
      <c r="AF1975" s="118"/>
      <c r="AG1975" s="170"/>
      <c r="AH1975" s="170"/>
      <c r="AI1975" s="170"/>
      <c r="AJ1975" s="118"/>
      <c r="AK1975" s="118"/>
      <c r="AL1975" s="118"/>
      <c r="AM1975" s="118"/>
      <c r="AN1975" s="118"/>
      <c r="AO1975" s="118"/>
      <c r="AP1975" s="118"/>
      <c r="AQ1975" s="118"/>
      <c r="AR1975" s="118"/>
      <c r="AS1975" s="118"/>
      <c r="AT1975" s="118"/>
      <c r="AU1975" s="118"/>
      <c r="AV1975" s="118"/>
      <c r="AW1975" s="118"/>
      <c r="AX1975" s="118"/>
      <c r="AY1975" s="119">
        <f t="shared" si="4"/>
        <v>0</v>
      </c>
      <c r="AZ1975" s="118"/>
    </row>
    <row r="1976">
      <c r="A1976" s="118"/>
      <c r="B1976" s="118"/>
      <c r="C1976" s="118"/>
      <c r="D1976" s="118"/>
      <c r="E1976" s="118"/>
      <c r="F1976" s="168"/>
      <c r="G1976" s="168"/>
      <c r="H1976" s="169"/>
      <c r="I1976" s="169"/>
      <c r="J1976" s="169"/>
      <c r="K1976" s="169"/>
      <c r="L1976" s="170"/>
      <c r="M1976" s="118"/>
      <c r="N1976" s="168"/>
      <c r="O1976" s="118"/>
      <c r="P1976" s="170"/>
      <c r="Q1976" s="170"/>
      <c r="R1976" s="170"/>
      <c r="S1976" s="118"/>
      <c r="T1976" s="169"/>
      <c r="U1976" s="118"/>
      <c r="V1976" s="118"/>
      <c r="W1976" s="118"/>
      <c r="X1976" s="118"/>
      <c r="Y1976" s="171"/>
      <c r="Z1976" s="172"/>
      <c r="AA1976" s="118"/>
      <c r="AB1976" s="170"/>
      <c r="AC1976" s="170"/>
      <c r="AD1976" s="118"/>
      <c r="AE1976" s="118"/>
      <c r="AF1976" s="118"/>
      <c r="AG1976" s="170"/>
      <c r="AH1976" s="170"/>
      <c r="AI1976" s="170"/>
      <c r="AJ1976" s="118"/>
      <c r="AK1976" s="118"/>
      <c r="AL1976" s="118"/>
      <c r="AM1976" s="118"/>
      <c r="AN1976" s="118"/>
      <c r="AO1976" s="118"/>
      <c r="AP1976" s="118"/>
      <c r="AQ1976" s="118"/>
      <c r="AR1976" s="118"/>
      <c r="AS1976" s="118"/>
      <c r="AT1976" s="118"/>
      <c r="AU1976" s="118"/>
      <c r="AV1976" s="118"/>
      <c r="AW1976" s="118"/>
      <c r="AX1976" s="118"/>
      <c r="AY1976" s="119">
        <f t="shared" si="4"/>
        <v>0</v>
      </c>
      <c r="AZ1976" s="118"/>
    </row>
    <row r="1977">
      <c r="A1977" s="118"/>
      <c r="B1977" s="118"/>
      <c r="C1977" s="118"/>
      <c r="D1977" s="118"/>
      <c r="E1977" s="118"/>
      <c r="F1977" s="168"/>
      <c r="G1977" s="168"/>
      <c r="H1977" s="169"/>
      <c r="I1977" s="169"/>
      <c r="J1977" s="169"/>
      <c r="K1977" s="169"/>
      <c r="L1977" s="170"/>
      <c r="M1977" s="118"/>
      <c r="N1977" s="168"/>
      <c r="O1977" s="118"/>
      <c r="P1977" s="170"/>
      <c r="Q1977" s="170"/>
      <c r="R1977" s="170"/>
      <c r="S1977" s="118"/>
      <c r="T1977" s="169"/>
      <c r="U1977" s="118"/>
      <c r="V1977" s="118"/>
      <c r="W1977" s="118"/>
      <c r="X1977" s="118"/>
      <c r="Y1977" s="171"/>
      <c r="Z1977" s="172"/>
      <c r="AA1977" s="118"/>
      <c r="AB1977" s="170"/>
      <c r="AC1977" s="170"/>
      <c r="AD1977" s="118"/>
      <c r="AE1977" s="118"/>
      <c r="AF1977" s="118"/>
      <c r="AG1977" s="170"/>
      <c r="AH1977" s="170"/>
      <c r="AI1977" s="170"/>
      <c r="AJ1977" s="118"/>
      <c r="AK1977" s="118"/>
      <c r="AL1977" s="118"/>
      <c r="AM1977" s="118"/>
      <c r="AN1977" s="118"/>
      <c r="AO1977" s="118"/>
      <c r="AP1977" s="118"/>
      <c r="AQ1977" s="118"/>
      <c r="AR1977" s="118"/>
      <c r="AS1977" s="118"/>
      <c r="AT1977" s="118"/>
      <c r="AU1977" s="118"/>
      <c r="AV1977" s="118"/>
      <c r="AW1977" s="118"/>
      <c r="AX1977" s="118"/>
      <c r="AY1977" s="119">
        <f t="shared" si="4"/>
        <v>0</v>
      </c>
      <c r="AZ1977" s="118"/>
    </row>
    <row r="1978">
      <c r="A1978" s="118"/>
      <c r="B1978" s="118"/>
      <c r="C1978" s="118"/>
      <c r="D1978" s="118"/>
      <c r="E1978" s="118"/>
      <c r="F1978" s="168"/>
      <c r="G1978" s="168"/>
      <c r="H1978" s="169"/>
      <c r="I1978" s="169"/>
      <c r="J1978" s="169"/>
      <c r="K1978" s="169"/>
      <c r="L1978" s="170"/>
      <c r="M1978" s="118"/>
      <c r="N1978" s="168"/>
      <c r="O1978" s="118"/>
      <c r="P1978" s="170"/>
      <c r="Q1978" s="170"/>
      <c r="R1978" s="170"/>
      <c r="S1978" s="118"/>
      <c r="T1978" s="169"/>
      <c r="U1978" s="118"/>
      <c r="V1978" s="118"/>
      <c r="W1978" s="118"/>
      <c r="X1978" s="118"/>
      <c r="Y1978" s="171"/>
      <c r="Z1978" s="172"/>
      <c r="AA1978" s="118"/>
      <c r="AB1978" s="170"/>
      <c r="AC1978" s="170"/>
      <c r="AD1978" s="118"/>
      <c r="AE1978" s="118"/>
      <c r="AF1978" s="118"/>
      <c r="AG1978" s="170"/>
      <c r="AH1978" s="170"/>
      <c r="AI1978" s="170"/>
      <c r="AJ1978" s="118"/>
      <c r="AK1978" s="118"/>
      <c r="AL1978" s="118"/>
      <c r="AM1978" s="118"/>
      <c r="AN1978" s="118"/>
      <c r="AO1978" s="118"/>
      <c r="AP1978" s="118"/>
      <c r="AQ1978" s="118"/>
      <c r="AR1978" s="118"/>
      <c r="AS1978" s="118"/>
      <c r="AT1978" s="118"/>
      <c r="AU1978" s="118"/>
      <c r="AV1978" s="118"/>
      <c r="AW1978" s="118"/>
      <c r="AX1978" s="118"/>
      <c r="AY1978" s="119">
        <f t="shared" si="4"/>
        <v>0</v>
      </c>
      <c r="AZ1978" s="118"/>
    </row>
    <row r="1979">
      <c r="A1979" s="118"/>
      <c r="B1979" s="118"/>
      <c r="C1979" s="118"/>
      <c r="D1979" s="118"/>
      <c r="E1979" s="118"/>
      <c r="F1979" s="168"/>
      <c r="G1979" s="168"/>
      <c r="H1979" s="169"/>
      <c r="I1979" s="169"/>
      <c r="J1979" s="169"/>
      <c r="K1979" s="169"/>
      <c r="L1979" s="170"/>
      <c r="M1979" s="118"/>
      <c r="N1979" s="168"/>
      <c r="O1979" s="118"/>
      <c r="P1979" s="170"/>
      <c r="Q1979" s="170"/>
      <c r="R1979" s="170"/>
      <c r="S1979" s="118"/>
      <c r="T1979" s="169"/>
      <c r="U1979" s="118"/>
      <c r="V1979" s="118"/>
      <c r="W1979" s="118"/>
      <c r="X1979" s="118"/>
      <c r="Y1979" s="171"/>
      <c r="Z1979" s="172"/>
      <c r="AA1979" s="118"/>
      <c r="AB1979" s="170"/>
      <c r="AC1979" s="170"/>
      <c r="AD1979" s="118"/>
      <c r="AE1979" s="118"/>
      <c r="AF1979" s="118"/>
      <c r="AG1979" s="170"/>
      <c r="AH1979" s="170"/>
      <c r="AI1979" s="170"/>
      <c r="AJ1979" s="118"/>
      <c r="AK1979" s="118"/>
      <c r="AL1979" s="118"/>
      <c r="AM1979" s="118"/>
      <c r="AN1979" s="118"/>
      <c r="AO1979" s="118"/>
      <c r="AP1979" s="118"/>
      <c r="AQ1979" s="118"/>
      <c r="AR1979" s="118"/>
      <c r="AS1979" s="118"/>
      <c r="AT1979" s="118"/>
      <c r="AU1979" s="118"/>
      <c r="AV1979" s="118"/>
      <c r="AW1979" s="118"/>
      <c r="AX1979" s="118"/>
      <c r="AY1979" s="119">
        <f t="shared" si="4"/>
        <v>0</v>
      </c>
      <c r="AZ1979" s="118"/>
    </row>
    <row r="1980">
      <c r="A1980" s="118"/>
      <c r="B1980" s="118"/>
      <c r="C1980" s="118"/>
      <c r="D1980" s="118"/>
      <c r="E1980" s="118"/>
      <c r="F1980" s="168"/>
      <c r="G1980" s="168"/>
      <c r="H1980" s="169"/>
      <c r="I1980" s="169"/>
      <c r="J1980" s="169"/>
      <c r="K1980" s="169"/>
      <c r="L1980" s="170"/>
      <c r="M1980" s="118"/>
      <c r="N1980" s="168"/>
      <c r="O1980" s="118"/>
      <c r="P1980" s="170"/>
      <c r="Q1980" s="170"/>
      <c r="R1980" s="170"/>
      <c r="S1980" s="118"/>
      <c r="T1980" s="169"/>
      <c r="U1980" s="118"/>
      <c r="V1980" s="118"/>
      <c r="W1980" s="118"/>
      <c r="X1980" s="118"/>
      <c r="Y1980" s="171"/>
      <c r="Z1980" s="172"/>
      <c r="AA1980" s="118"/>
      <c r="AB1980" s="170"/>
      <c r="AC1980" s="170"/>
      <c r="AD1980" s="118"/>
      <c r="AE1980" s="118"/>
      <c r="AF1980" s="118"/>
      <c r="AG1980" s="170"/>
      <c r="AH1980" s="170"/>
      <c r="AI1980" s="170"/>
      <c r="AJ1980" s="118"/>
      <c r="AK1980" s="118"/>
      <c r="AL1980" s="118"/>
      <c r="AM1980" s="118"/>
      <c r="AN1980" s="118"/>
      <c r="AO1980" s="118"/>
      <c r="AP1980" s="118"/>
      <c r="AQ1980" s="118"/>
      <c r="AR1980" s="118"/>
      <c r="AS1980" s="118"/>
      <c r="AT1980" s="118"/>
      <c r="AU1980" s="118"/>
      <c r="AV1980" s="118"/>
      <c r="AW1980" s="118"/>
      <c r="AX1980" s="118"/>
      <c r="AY1980" s="119">
        <f t="shared" si="4"/>
        <v>0</v>
      </c>
      <c r="AZ1980" s="118"/>
    </row>
    <row r="1981">
      <c r="A1981" s="118"/>
      <c r="B1981" s="118"/>
      <c r="C1981" s="118"/>
      <c r="D1981" s="118"/>
      <c r="E1981" s="118"/>
      <c r="F1981" s="168"/>
      <c r="G1981" s="168"/>
      <c r="H1981" s="169"/>
      <c r="I1981" s="169"/>
      <c r="J1981" s="169"/>
      <c r="K1981" s="169"/>
      <c r="L1981" s="170"/>
      <c r="M1981" s="118"/>
      <c r="N1981" s="168"/>
      <c r="O1981" s="118"/>
      <c r="P1981" s="170"/>
      <c r="Q1981" s="170"/>
      <c r="R1981" s="170"/>
      <c r="S1981" s="118"/>
      <c r="T1981" s="169"/>
      <c r="U1981" s="118"/>
      <c r="V1981" s="118"/>
      <c r="W1981" s="118"/>
      <c r="X1981" s="118"/>
      <c r="Y1981" s="171"/>
      <c r="Z1981" s="172"/>
      <c r="AA1981" s="118"/>
      <c r="AB1981" s="170"/>
      <c r="AC1981" s="170"/>
      <c r="AD1981" s="118"/>
      <c r="AE1981" s="118"/>
      <c r="AF1981" s="118"/>
      <c r="AG1981" s="170"/>
      <c r="AH1981" s="170"/>
      <c r="AI1981" s="170"/>
      <c r="AJ1981" s="118"/>
      <c r="AK1981" s="118"/>
      <c r="AL1981" s="118"/>
      <c r="AM1981" s="118"/>
      <c r="AN1981" s="118"/>
      <c r="AO1981" s="118"/>
      <c r="AP1981" s="118"/>
      <c r="AQ1981" s="118"/>
      <c r="AR1981" s="118"/>
      <c r="AS1981" s="118"/>
      <c r="AT1981" s="118"/>
      <c r="AU1981" s="118"/>
      <c r="AV1981" s="118"/>
      <c r="AW1981" s="118"/>
      <c r="AX1981" s="118"/>
      <c r="AY1981" s="119">
        <f t="shared" si="4"/>
        <v>0</v>
      </c>
      <c r="AZ1981" s="118"/>
    </row>
    <row r="1982">
      <c r="A1982" s="118"/>
      <c r="B1982" s="118"/>
      <c r="C1982" s="118"/>
      <c r="D1982" s="118"/>
      <c r="E1982" s="118"/>
      <c r="F1982" s="168"/>
      <c r="G1982" s="168"/>
      <c r="H1982" s="169"/>
      <c r="I1982" s="169"/>
      <c r="J1982" s="169"/>
      <c r="K1982" s="169"/>
      <c r="L1982" s="170"/>
      <c r="M1982" s="118"/>
      <c r="N1982" s="168"/>
      <c r="O1982" s="118"/>
      <c r="P1982" s="170"/>
      <c r="Q1982" s="170"/>
      <c r="R1982" s="170"/>
      <c r="S1982" s="118"/>
      <c r="T1982" s="169"/>
      <c r="U1982" s="118"/>
      <c r="V1982" s="118"/>
      <c r="W1982" s="118"/>
      <c r="X1982" s="118"/>
      <c r="Y1982" s="171"/>
      <c r="Z1982" s="172"/>
      <c r="AA1982" s="118"/>
      <c r="AB1982" s="170"/>
      <c r="AC1982" s="170"/>
      <c r="AD1982" s="118"/>
      <c r="AE1982" s="118"/>
      <c r="AF1982" s="118"/>
      <c r="AG1982" s="170"/>
      <c r="AH1982" s="170"/>
      <c r="AI1982" s="170"/>
      <c r="AJ1982" s="118"/>
      <c r="AK1982" s="118"/>
      <c r="AL1982" s="118"/>
      <c r="AM1982" s="118"/>
      <c r="AN1982" s="118"/>
      <c r="AO1982" s="118"/>
      <c r="AP1982" s="118"/>
      <c r="AQ1982" s="118"/>
      <c r="AR1982" s="118"/>
      <c r="AS1982" s="118"/>
      <c r="AT1982" s="118"/>
      <c r="AU1982" s="118"/>
      <c r="AV1982" s="118"/>
      <c r="AW1982" s="118"/>
      <c r="AX1982" s="118"/>
      <c r="AY1982" s="119">
        <f t="shared" si="4"/>
        <v>0</v>
      </c>
      <c r="AZ1982" s="118"/>
    </row>
    <row r="1983">
      <c r="A1983" s="118"/>
      <c r="B1983" s="118"/>
      <c r="C1983" s="118"/>
      <c r="D1983" s="118"/>
      <c r="E1983" s="118"/>
      <c r="F1983" s="168"/>
      <c r="G1983" s="168"/>
      <c r="H1983" s="169"/>
      <c r="I1983" s="169"/>
      <c r="J1983" s="169"/>
      <c r="K1983" s="169"/>
      <c r="L1983" s="170"/>
      <c r="M1983" s="118"/>
      <c r="N1983" s="168"/>
      <c r="O1983" s="118"/>
      <c r="P1983" s="170"/>
      <c r="Q1983" s="170"/>
      <c r="R1983" s="170"/>
      <c r="S1983" s="118"/>
      <c r="T1983" s="169"/>
      <c r="U1983" s="118"/>
      <c r="V1983" s="118"/>
      <c r="W1983" s="118"/>
      <c r="X1983" s="118"/>
      <c r="Y1983" s="171"/>
      <c r="Z1983" s="172"/>
      <c r="AA1983" s="118"/>
      <c r="AB1983" s="170"/>
      <c r="AC1983" s="170"/>
      <c r="AD1983" s="118"/>
      <c r="AE1983" s="118"/>
      <c r="AF1983" s="118"/>
      <c r="AG1983" s="170"/>
      <c r="AH1983" s="170"/>
      <c r="AI1983" s="170"/>
      <c r="AJ1983" s="118"/>
      <c r="AK1983" s="118"/>
      <c r="AL1983" s="118"/>
      <c r="AM1983" s="118"/>
      <c r="AN1983" s="118"/>
      <c r="AO1983" s="118"/>
      <c r="AP1983" s="118"/>
      <c r="AQ1983" s="118"/>
      <c r="AR1983" s="118"/>
      <c r="AS1983" s="118"/>
      <c r="AT1983" s="118"/>
      <c r="AU1983" s="118"/>
      <c r="AV1983" s="118"/>
      <c r="AW1983" s="118"/>
      <c r="AX1983" s="118"/>
      <c r="AY1983" s="119">
        <f t="shared" si="4"/>
        <v>0</v>
      </c>
      <c r="AZ1983" s="118"/>
    </row>
    <row r="1984">
      <c r="A1984" s="118"/>
      <c r="B1984" s="118"/>
      <c r="C1984" s="118"/>
      <c r="D1984" s="118"/>
      <c r="E1984" s="118"/>
      <c r="F1984" s="168"/>
      <c r="G1984" s="168"/>
      <c r="H1984" s="169"/>
      <c r="I1984" s="169"/>
      <c r="J1984" s="169"/>
      <c r="K1984" s="169"/>
      <c r="L1984" s="170"/>
      <c r="M1984" s="118"/>
      <c r="N1984" s="168"/>
      <c r="O1984" s="118"/>
      <c r="P1984" s="170"/>
      <c r="Q1984" s="170"/>
      <c r="R1984" s="170"/>
      <c r="S1984" s="118"/>
      <c r="T1984" s="169"/>
      <c r="U1984" s="118"/>
      <c r="V1984" s="118"/>
      <c r="W1984" s="118"/>
      <c r="X1984" s="118"/>
      <c r="Y1984" s="171"/>
      <c r="Z1984" s="172"/>
      <c r="AA1984" s="118"/>
      <c r="AB1984" s="170"/>
      <c r="AC1984" s="170"/>
      <c r="AD1984" s="118"/>
      <c r="AE1984" s="118"/>
      <c r="AF1984" s="118"/>
      <c r="AG1984" s="170"/>
      <c r="AH1984" s="170"/>
      <c r="AI1984" s="170"/>
      <c r="AJ1984" s="118"/>
      <c r="AK1984" s="118"/>
      <c r="AL1984" s="118"/>
      <c r="AM1984" s="118"/>
      <c r="AN1984" s="118"/>
      <c r="AO1984" s="118"/>
      <c r="AP1984" s="118"/>
      <c r="AQ1984" s="118"/>
      <c r="AR1984" s="118"/>
      <c r="AS1984" s="118"/>
      <c r="AT1984" s="118"/>
      <c r="AU1984" s="118"/>
      <c r="AV1984" s="118"/>
      <c r="AW1984" s="118"/>
      <c r="AX1984" s="118"/>
      <c r="AY1984" s="119">
        <f t="shared" si="4"/>
        <v>0</v>
      </c>
      <c r="AZ1984" s="118"/>
    </row>
    <row r="1985">
      <c r="A1985" s="118"/>
      <c r="B1985" s="118"/>
      <c r="C1985" s="118"/>
      <c r="D1985" s="118"/>
      <c r="E1985" s="118"/>
      <c r="F1985" s="168"/>
      <c r="G1985" s="168"/>
      <c r="H1985" s="169"/>
      <c r="I1985" s="169"/>
      <c r="J1985" s="169"/>
      <c r="K1985" s="169"/>
      <c r="L1985" s="170"/>
      <c r="M1985" s="118"/>
      <c r="N1985" s="168"/>
      <c r="O1985" s="118"/>
      <c r="P1985" s="170"/>
      <c r="Q1985" s="170"/>
      <c r="R1985" s="170"/>
      <c r="S1985" s="118"/>
      <c r="T1985" s="169"/>
      <c r="U1985" s="118"/>
      <c r="V1985" s="118"/>
      <c r="W1985" s="118"/>
      <c r="X1985" s="118"/>
      <c r="Y1985" s="171"/>
      <c r="Z1985" s="172"/>
      <c r="AA1985" s="118"/>
      <c r="AB1985" s="170"/>
      <c r="AC1985" s="170"/>
      <c r="AD1985" s="118"/>
      <c r="AE1985" s="118"/>
      <c r="AF1985" s="118"/>
      <c r="AG1985" s="170"/>
      <c r="AH1985" s="170"/>
      <c r="AI1985" s="170"/>
      <c r="AJ1985" s="118"/>
      <c r="AK1985" s="118"/>
      <c r="AL1985" s="118"/>
      <c r="AM1985" s="118"/>
      <c r="AN1985" s="118"/>
      <c r="AO1985" s="118"/>
      <c r="AP1985" s="118"/>
      <c r="AQ1985" s="118"/>
      <c r="AR1985" s="118"/>
      <c r="AS1985" s="118"/>
      <c r="AT1985" s="118"/>
      <c r="AU1985" s="118"/>
      <c r="AV1985" s="118"/>
      <c r="AW1985" s="118"/>
      <c r="AX1985" s="118"/>
      <c r="AY1985" s="119">
        <f t="shared" si="4"/>
        <v>0</v>
      </c>
      <c r="AZ1985" s="118"/>
    </row>
    <row r="1986">
      <c r="A1986" s="118"/>
      <c r="B1986" s="118"/>
      <c r="C1986" s="118"/>
      <c r="D1986" s="118"/>
      <c r="E1986" s="118"/>
      <c r="F1986" s="168"/>
      <c r="G1986" s="168"/>
      <c r="H1986" s="169"/>
      <c r="I1986" s="169"/>
      <c r="J1986" s="169"/>
      <c r="K1986" s="169"/>
      <c r="L1986" s="170"/>
      <c r="M1986" s="118"/>
      <c r="N1986" s="168"/>
      <c r="O1986" s="118"/>
      <c r="P1986" s="170"/>
      <c r="Q1986" s="170"/>
      <c r="R1986" s="170"/>
      <c r="S1986" s="118"/>
      <c r="T1986" s="169"/>
      <c r="U1986" s="118"/>
      <c r="V1986" s="118"/>
      <c r="W1986" s="118"/>
      <c r="X1986" s="118"/>
      <c r="Y1986" s="171"/>
      <c r="Z1986" s="172"/>
      <c r="AA1986" s="118"/>
      <c r="AB1986" s="170"/>
      <c r="AC1986" s="170"/>
      <c r="AD1986" s="118"/>
      <c r="AE1986" s="118"/>
      <c r="AF1986" s="118"/>
      <c r="AG1986" s="170"/>
      <c r="AH1986" s="170"/>
      <c r="AI1986" s="170"/>
      <c r="AJ1986" s="118"/>
      <c r="AK1986" s="118"/>
      <c r="AL1986" s="118"/>
      <c r="AM1986" s="118"/>
      <c r="AN1986" s="118"/>
      <c r="AO1986" s="118"/>
      <c r="AP1986" s="118"/>
      <c r="AQ1986" s="118"/>
      <c r="AR1986" s="118"/>
      <c r="AS1986" s="118"/>
      <c r="AT1986" s="118"/>
      <c r="AU1986" s="118"/>
      <c r="AV1986" s="118"/>
      <c r="AW1986" s="118"/>
      <c r="AX1986" s="118"/>
      <c r="AY1986" s="119">
        <f t="shared" si="4"/>
        <v>0</v>
      </c>
      <c r="AZ1986" s="118"/>
    </row>
    <row r="1987">
      <c r="A1987" s="118"/>
      <c r="B1987" s="118"/>
      <c r="C1987" s="118"/>
      <c r="D1987" s="118"/>
      <c r="E1987" s="118"/>
      <c r="F1987" s="168"/>
      <c r="G1987" s="168"/>
      <c r="H1987" s="169"/>
      <c r="I1987" s="169"/>
      <c r="J1987" s="169"/>
      <c r="K1987" s="169"/>
      <c r="L1987" s="170"/>
      <c r="M1987" s="118"/>
      <c r="N1987" s="168"/>
      <c r="O1987" s="118"/>
      <c r="P1987" s="170"/>
      <c r="Q1987" s="170"/>
      <c r="R1987" s="170"/>
      <c r="S1987" s="118"/>
      <c r="T1987" s="169"/>
      <c r="U1987" s="118"/>
      <c r="V1987" s="118"/>
      <c r="W1987" s="118"/>
      <c r="X1987" s="118"/>
      <c r="Y1987" s="171"/>
      <c r="Z1987" s="172"/>
      <c r="AA1987" s="118"/>
      <c r="AB1987" s="170"/>
      <c r="AC1987" s="170"/>
      <c r="AD1987" s="118"/>
      <c r="AE1987" s="118"/>
      <c r="AF1987" s="118"/>
      <c r="AG1987" s="170"/>
      <c r="AH1987" s="170"/>
      <c r="AI1987" s="170"/>
      <c r="AJ1987" s="118"/>
      <c r="AK1987" s="118"/>
      <c r="AL1987" s="118"/>
      <c r="AM1987" s="118"/>
      <c r="AN1987" s="118"/>
      <c r="AO1987" s="118"/>
      <c r="AP1987" s="118"/>
      <c r="AQ1987" s="118"/>
      <c r="AR1987" s="118"/>
      <c r="AS1987" s="118"/>
      <c r="AT1987" s="118"/>
      <c r="AU1987" s="118"/>
      <c r="AV1987" s="118"/>
      <c r="AW1987" s="118"/>
      <c r="AX1987" s="118"/>
      <c r="AY1987" s="119">
        <f t="shared" si="4"/>
        <v>0</v>
      </c>
      <c r="AZ1987" s="118"/>
    </row>
    <row r="1988">
      <c r="A1988" s="118"/>
      <c r="B1988" s="118"/>
      <c r="C1988" s="118"/>
      <c r="D1988" s="118"/>
      <c r="E1988" s="118"/>
      <c r="F1988" s="168"/>
      <c r="G1988" s="168"/>
      <c r="H1988" s="169"/>
      <c r="I1988" s="169"/>
      <c r="J1988" s="169"/>
      <c r="K1988" s="169"/>
      <c r="L1988" s="170"/>
      <c r="M1988" s="118"/>
      <c r="N1988" s="168"/>
      <c r="O1988" s="118"/>
      <c r="P1988" s="170"/>
      <c r="Q1988" s="170"/>
      <c r="R1988" s="170"/>
      <c r="S1988" s="118"/>
      <c r="T1988" s="169"/>
      <c r="U1988" s="118"/>
      <c r="V1988" s="118"/>
      <c r="W1988" s="118"/>
      <c r="X1988" s="118"/>
      <c r="Y1988" s="171"/>
      <c r="Z1988" s="172"/>
      <c r="AA1988" s="118"/>
      <c r="AB1988" s="170"/>
      <c r="AC1988" s="170"/>
      <c r="AD1988" s="118"/>
      <c r="AE1988" s="118"/>
      <c r="AF1988" s="118"/>
      <c r="AG1988" s="170"/>
      <c r="AH1988" s="170"/>
      <c r="AI1988" s="170"/>
      <c r="AJ1988" s="118"/>
      <c r="AK1988" s="118"/>
      <c r="AL1988" s="118"/>
      <c r="AM1988" s="118"/>
      <c r="AN1988" s="118"/>
      <c r="AO1988" s="118"/>
      <c r="AP1988" s="118"/>
      <c r="AQ1988" s="118"/>
      <c r="AR1988" s="118"/>
      <c r="AS1988" s="118"/>
      <c r="AT1988" s="118"/>
      <c r="AU1988" s="118"/>
      <c r="AV1988" s="118"/>
      <c r="AW1988" s="118"/>
      <c r="AX1988" s="118"/>
      <c r="AY1988" s="119">
        <f t="shared" si="4"/>
        <v>0</v>
      </c>
      <c r="AZ1988" s="118"/>
    </row>
    <row r="1989">
      <c r="A1989" s="118"/>
      <c r="B1989" s="118"/>
      <c r="C1989" s="118"/>
      <c r="D1989" s="118"/>
      <c r="E1989" s="118"/>
      <c r="F1989" s="168"/>
      <c r="G1989" s="168"/>
      <c r="H1989" s="169"/>
      <c r="I1989" s="169"/>
      <c r="J1989" s="169"/>
      <c r="K1989" s="169"/>
      <c r="L1989" s="170"/>
      <c r="M1989" s="118"/>
      <c r="N1989" s="168"/>
      <c r="O1989" s="118"/>
      <c r="P1989" s="170"/>
      <c r="Q1989" s="170"/>
      <c r="R1989" s="170"/>
      <c r="S1989" s="118"/>
      <c r="T1989" s="169"/>
      <c r="U1989" s="118"/>
      <c r="V1989" s="118"/>
      <c r="W1989" s="118"/>
      <c r="X1989" s="118"/>
      <c r="Y1989" s="171"/>
      <c r="Z1989" s="172"/>
      <c r="AA1989" s="118"/>
      <c r="AB1989" s="170"/>
      <c r="AC1989" s="170"/>
      <c r="AD1989" s="118"/>
      <c r="AE1989" s="118"/>
      <c r="AF1989" s="118"/>
      <c r="AG1989" s="170"/>
      <c r="AH1989" s="170"/>
      <c r="AI1989" s="170"/>
      <c r="AJ1989" s="118"/>
      <c r="AK1989" s="118"/>
      <c r="AL1989" s="118"/>
      <c r="AM1989" s="118"/>
      <c r="AN1989" s="118"/>
      <c r="AO1989" s="118"/>
      <c r="AP1989" s="118"/>
      <c r="AQ1989" s="118"/>
      <c r="AR1989" s="118"/>
      <c r="AS1989" s="118"/>
      <c r="AT1989" s="118"/>
      <c r="AU1989" s="118"/>
      <c r="AV1989" s="118"/>
      <c r="AW1989" s="118"/>
      <c r="AX1989" s="118"/>
      <c r="AY1989" s="119">
        <f t="shared" si="4"/>
        <v>0</v>
      </c>
      <c r="AZ1989" s="118"/>
    </row>
    <row r="1990">
      <c r="A1990" s="118"/>
      <c r="B1990" s="118"/>
      <c r="C1990" s="118"/>
      <c r="D1990" s="118"/>
      <c r="E1990" s="118"/>
      <c r="F1990" s="168"/>
      <c r="G1990" s="168"/>
      <c r="H1990" s="169"/>
      <c r="I1990" s="169"/>
      <c r="J1990" s="169"/>
      <c r="K1990" s="169"/>
      <c r="L1990" s="170"/>
      <c r="M1990" s="118"/>
      <c r="N1990" s="168"/>
      <c r="O1990" s="118"/>
      <c r="P1990" s="170"/>
      <c r="Q1990" s="170"/>
      <c r="R1990" s="170"/>
      <c r="S1990" s="118"/>
      <c r="T1990" s="169"/>
      <c r="U1990" s="118"/>
      <c r="V1990" s="118"/>
      <c r="W1990" s="118"/>
      <c r="X1990" s="118"/>
      <c r="Y1990" s="171"/>
      <c r="Z1990" s="172"/>
      <c r="AA1990" s="118"/>
      <c r="AB1990" s="170"/>
      <c r="AC1990" s="170"/>
      <c r="AD1990" s="118"/>
      <c r="AE1990" s="118"/>
      <c r="AF1990" s="118"/>
      <c r="AG1990" s="170"/>
      <c r="AH1990" s="170"/>
      <c r="AI1990" s="170"/>
      <c r="AJ1990" s="118"/>
      <c r="AK1990" s="118"/>
      <c r="AL1990" s="118"/>
      <c r="AM1990" s="118"/>
      <c r="AN1990" s="118"/>
      <c r="AO1990" s="118"/>
      <c r="AP1990" s="118"/>
      <c r="AQ1990" s="118"/>
      <c r="AR1990" s="118"/>
      <c r="AS1990" s="118"/>
      <c r="AT1990" s="118"/>
      <c r="AU1990" s="118"/>
      <c r="AV1990" s="118"/>
      <c r="AW1990" s="118"/>
      <c r="AX1990" s="118"/>
      <c r="AY1990" s="119">
        <f t="shared" si="4"/>
        <v>0</v>
      </c>
      <c r="AZ1990" s="118"/>
    </row>
    <row r="1991">
      <c r="A1991" s="118"/>
      <c r="B1991" s="118"/>
      <c r="C1991" s="118"/>
      <c r="D1991" s="118"/>
      <c r="E1991" s="118"/>
      <c r="F1991" s="168"/>
      <c r="G1991" s="168"/>
      <c r="H1991" s="169"/>
      <c r="I1991" s="169"/>
      <c r="J1991" s="169"/>
      <c r="K1991" s="169"/>
      <c r="L1991" s="170"/>
      <c r="M1991" s="118"/>
      <c r="N1991" s="168"/>
      <c r="O1991" s="118"/>
      <c r="P1991" s="170"/>
      <c r="Q1991" s="170"/>
      <c r="R1991" s="170"/>
      <c r="S1991" s="118"/>
      <c r="T1991" s="169"/>
      <c r="U1991" s="118"/>
      <c r="V1991" s="118"/>
      <c r="W1991" s="118"/>
      <c r="X1991" s="118"/>
      <c r="Y1991" s="171"/>
      <c r="Z1991" s="172"/>
      <c r="AA1991" s="118"/>
      <c r="AB1991" s="170"/>
      <c r="AC1991" s="170"/>
      <c r="AD1991" s="118"/>
      <c r="AE1991" s="118"/>
      <c r="AF1991" s="118"/>
      <c r="AG1991" s="170"/>
      <c r="AH1991" s="170"/>
      <c r="AI1991" s="170"/>
      <c r="AJ1991" s="118"/>
      <c r="AK1991" s="118"/>
      <c r="AL1991" s="118"/>
      <c r="AM1991" s="118"/>
      <c r="AN1991" s="118"/>
      <c r="AO1991" s="118"/>
      <c r="AP1991" s="118"/>
      <c r="AQ1991" s="118"/>
      <c r="AR1991" s="118"/>
      <c r="AS1991" s="118"/>
      <c r="AT1991" s="118"/>
      <c r="AU1991" s="118"/>
      <c r="AV1991" s="118"/>
      <c r="AW1991" s="118"/>
      <c r="AX1991" s="118"/>
      <c r="AY1991" s="119">
        <f t="shared" si="4"/>
        <v>0</v>
      </c>
      <c r="AZ1991" s="118"/>
    </row>
    <row r="1992">
      <c r="A1992" s="118"/>
      <c r="B1992" s="118"/>
      <c r="C1992" s="118"/>
      <c r="D1992" s="118"/>
      <c r="E1992" s="118"/>
      <c r="F1992" s="168"/>
      <c r="G1992" s="168"/>
      <c r="H1992" s="169"/>
      <c r="I1992" s="169"/>
      <c r="J1992" s="169"/>
      <c r="K1992" s="169"/>
      <c r="L1992" s="170"/>
      <c r="M1992" s="118"/>
      <c r="N1992" s="168"/>
      <c r="O1992" s="118"/>
      <c r="P1992" s="170"/>
      <c r="Q1992" s="170"/>
      <c r="R1992" s="170"/>
      <c r="S1992" s="118"/>
      <c r="T1992" s="169"/>
      <c r="U1992" s="118"/>
      <c r="V1992" s="118"/>
      <c r="W1992" s="118"/>
      <c r="X1992" s="118"/>
      <c r="Y1992" s="171"/>
      <c r="Z1992" s="172"/>
      <c r="AA1992" s="118"/>
      <c r="AB1992" s="170"/>
      <c r="AC1992" s="170"/>
      <c r="AD1992" s="118"/>
      <c r="AE1992" s="118"/>
      <c r="AF1992" s="118"/>
      <c r="AG1992" s="170"/>
      <c r="AH1992" s="170"/>
      <c r="AI1992" s="170"/>
      <c r="AJ1992" s="118"/>
      <c r="AK1992" s="118"/>
      <c r="AL1992" s="118"/>
      <c r="AM1992" s="118"/>
      <c r="AN1992" s="118"/>
      <c r="AO1992" s="118"/>
      <c r="AP1992" s="118"/>
      <c r="AQ1992" s="118"/>
      <c r="AR1992" s="118"/>
      <c r="AS1992" s="118"/>
      <c r="AT1992" s="118"/>
      <c r="AU1992" s="118"/>
      <c r="AV1992" s="118"/>
      <c r="AW1992" s="118"/>
      <c r="AX1992" s="118"/>
      <c r="AY1992" s="119">
        <f t="shared" si="4"/>
        <v>0</v>
      </c>
      <c r="AZ1992" s="118"/>
    </row>
    <row r="1993">
      <c r="A1993" s="118"/>
      <c r="B1993" s="118"/>
      <c r="C1993" s="118"/>
      <c r="D1993" s="118"/>
      <c r="E1993" s="118"/>
      <c r="F1993" s="168"/>
      <c r="G1993" s="168"/>
      <c r="H1993" s="169"/>
      <c r="I1993" s="169"/>
      <c r="J1993" s="169"/>
      <c r="K1993" s="169"/>
      <c r="L1993" s="170"/>
      <c r="M1993" s="118"/>
      <c r="N1993" s="168"/>
      <c r="O1993" s="118"/>
      <c r="P1993" s="170"/>
      <c r="Q1993" s="170"/>
      <c r="R1993" s="170"/>
      <c r="S1993" s="118"/>
      <c r="T1993" s="169"/>
      <c r="U1993" s="118"/>
      <c r="V1993" s="118"/>
      <c r="W1993" s="118"/>
      <c r="X1993" s="118"/>
      <c r="Y1993" s="171"/>
      <c r="Z1993" s="172"/>
      <c r="AA1993" s="118"/>
      <c r="AB1993" s="170"/>
      <c r="AC1993" s="170"/>
      <c r="AD1993" s="118"/>
      <c r="AE1993" s="118"/>
      <c r="AF1993" s="118"/>
      <c r="AG1993" s="170"/>
      <c r="AH1993" s="170"/>
      <c r="AI1993" s="170"/>
      <c r="AJ1993" s="118"/>
      <c r="AK1993" s="118"/>
      <c r="AL1993" s="118"/>
      <c r="AM1993" s="118"/>
      <c r="AN1993" s="118"/>
      <c r="AO1993" s="118"/>
      <c r="AP1993" s="118"/>
      <c r="AQ1993" s="118"/>
      <c r="AR1993" s="118"/>
      <c r="AS1993" s="118"/>
      <c r="AT1993" s="118"/>
      <c r="AU1993" s="118"/>
      <c r="AV1993" s="118"/>
      <c r="AW1993" s="118"/>
      <c r="AX1993" s="118"/>
      <c r="AY1993" s="119">
        <f t="shared" si="4"/>
        <v>0</v>
      </c>
      <c r="AZ1993" s="118"/>
    </row>
    <row r="1994">
      <c r="A1994" s="118"/>
      <c r="B1994" s="118"/>
      <c r="C1994" s="118"/>
      <c r="D1994" s="118"/>
      <c r="E1994" s="118"/>
      <c r="F1994" s="168"/>
      <c r="G1994" s="168"/>
      <c r="H1994" s="169"/>
      <c r="I1994" s="169"/>
      <c r="J1994" s="169"/>
      <c r="K1994" s="169"/>
      <c r="L1994" s="170"/>
      <c r="M1994" s="118"/>
      <c r="N1994" s="168"/>
      <c r="O1994" s="118"/>
      <c r="P1994" s="170"/>
      <c r="Q1994" s="170"/>
      <c r="R1994" s="170"/>
      <c r="S1994" s="118"/>
      <c r="T1994" s="169"/>
      <c r="U1994" s="118"/>
      <c r="V1994" s="118"/>
      <c r="W1994" s="118"/>
      <c r="X1994" s="118"/>
      <c r="Y1994" s="171"/>
      <c r="Z1994" s="172"/>
      <c r="AA1994" s="118"/>
      <c r="AB1994" s="170"/>
      <c r="AC1994" s="170"/>
      <c r="AD1994" s="118"/>
      <c r="AE1994" s="118"/>
      <c r="AF1994" s="118"/>
      <c r="AG1994" s="170"/>
      <c r="AH1994" s="170"/>
      <c r="AI1994" s="170"/>
      <c r="AJ1994" s="118"/>
      <c r="AK1994" s="118"/>
      <c r="AL1994" s="118"/>
      <c r="AM1994" s="118"/>
      <c r="AN1994" s="118"/>
      <c r="AO1994" s="118"/>
      <c r="AP1994" s="118"/>
      <c r="AQ1994" s="118"/>
      <c r="AR1994" s="118"/>
      <c r="AS1994" s="118"/>
      <c r="AT1994" s="118"/>
      <c r="AU1994" s="118"/>
      <c r="AV1994" s="118"/>
      <c r="AW1994" s="118"/>
      <c r="AX1994" s="118"/>
      <c r="AY1994" s="119">
        <f t="shared" si="4"/>
        <v>0</v>
      </c>
      <c r="AZ1994" s="118"/>
    </row>
    <row r="1995">
      <c r="A1995" s="118"/>
      <c r="B1995" s="118"/>
      <c r="C1995" s="118"/>
      <c r="D1995" s="118"/>
      <c r="E1995" s="118"/>
      <c r="F1995" s="168"/>
      <c r="G1995" s="168"/>
      <c r="H1995" s="169"/>
      <c r="I1995" s="169"/>
      <c r="J1995" s="169"/>
      <c r="K1995" s="169"/>
      <c r="L1995" s="170"/>
      <c r="M1995" s="118"/>
      <c r="N1995" s="168"/>
      <c r="O1995" s="118"/>
      <c r="P1995" s="170"/>
      <c r="Q1995" s="170"/>
      <c r="R1995" s="170"/>
      <c r="S1995" s="118"/>
      <c r="T1995" s="169"/>
      <c r="U1995" s="118"/>
      <c r="V1995" s="118"/>
      <c r="W1995" s="118"/>
      <c r="X1995" s="118"/>
      <c r="Y1995" s="171"/>
      <c r="Z1995" s="172"/>
      <c r="AA1995" s="118"/>
      <c r="AB1995" s="170"/>
      <c r="AC1995" s="170"/>
      <c r="AD1995" s="118"/>
      <c r="AE1995" s="118"/>
      <c r="AF1995" s="118"/>
      <c r="AG1995" s="170"/>
      <c r="AH1995" s="170"/>
      <c r="AI1995" s="170"/>
      <c r="AJ1995" s="118"/>
      <c r="AK1995" s="118"/>
      <c r="AL1995" s="118"/>
      <c r="AM1995" s="118"/>
      <c r="AN1995" s="118"/>
      <c r="AO1995" s="118"/>
      <c r="AP1995" s="118"/>
      <c r="AQ1995" s="118"/>
      <c r="AR1995" s="118"/>
      <c r="AS1995" s="118"/>
      <c r="AT1995" s="118"/>
      <c r="AU1995" s="118"/>
      <c r="AV1995" s="118"/>
      <c r="AW1995" s="118"/>
      <c r="AX1995" s="118"/>
      <c r="AY1995" s="119">
        <f t="shared" si="4"/>
        <v>0</v>
      </c>
      <c r="AZ1995" s="118"/>
    </row>
    <row r="1996">
      <c r="A1996" s="118"/>
      <c r="B1996" s="118"/>
      <c r="C1996" s="118"/>
      <c r="D1996" s="118"/>
      <c r="E1996" s="118"/>
      <c r="F1996" s="168"/>
      <c r="G1996" s="168"/>
      <c r="H1996" s="169"/>
      <c r="I1996" s="169"/>
      <c r="J1996" s="169"/>
      <c r="K1996" s="169"/>
      <c r="L1996" s="170"/>
      <c r="M1996" s="118"/>
      <c r="N1996" s="168"/>
      <c r="O1996" s="118"/>
      <c r="P1996" s="170"/>
      <c r="Q1996" s="170"/>
      <c r="R1996" s="170"/>
      <c r="S1996" s="118"/>
      <c r="T1996" s="169"/>
      <c r="U1996" s="118"/>
      <c r="V1996" s="118"/>
      <c r="W1996" s="118"/>
      <c r="X1996" s="118"/>
      <c r="Y1996" s="171"/>
      <c r="Z1996" s="172"/>
      <c r="AA1996" s="118"/>
      <c r="AB1996" s="170"/>
      <c r="AC1996" s="170"/>
      <c r="AD1996" s="118"/>
      <c r="AE1996" s="118"/>
      <c r="AF1996" s="118"/>
      <c r="AG1996" s="170"/>
      <c r="AH1996" s="170"/>
      <c r="AI1996" s="170"/>
      <c r="AJ1996" s="118"/>
      <c r="AK1996" s="118"/>
      <c r="AL1996" s="118"/>
      <c r="AM1996" s="118"/>
      <c r="AN1996" s="118"/>
      <c r="AO1996" s="118"/>
      <c r="AP1996" s="118"/>
      <c r="AQ1996" s="118"/>
      <c r="AR1996" s="118"/>
      <c r="AS1996" s="118"/>
      <c r="AT1996" s="118"/>
      <c r="AU1996" s="118"/>
      <c r="AV1996" s="118"/>
      <c r="AW1996" s="118"/>
      <c r="AX1996" s="118"/>
      <c r="AY1996" s="119">
        <f t="shared" si="4"/>
        <v>0</v>
      </c>
      <c r="AZ1996" s="118"/>
    </row>
    <row r="1997">
      <c r="A1997" s="118"/>
      <c r="B1997" s="118"/>
      <c r="C1997" s="118"/>
      <c r="D1997" s="118"/>
      <c r="E1997" s="118"/>
      <c r="F1997" s="168"/>
      <c r="G1997" s="168"/>
      <c r="H1997" s="169"/>
      <c r="I1997" s="169"/>
      <c r="J1997" s="169"/>
      <c r="K1997" s="169"/>
      <c r="L1997" s="170"/>
      <c r="M1997" s="118"/>
      <c r="N1997" s="168"/>
      <c r="O1997" s="118"/>
      <c r="P1997" s="170"/>
      <c r="Q1997" s="170"/>
      <c r="R1997" s="170"/>
      <c r="S1997" s="118"/>
      <c r="T1997" s="169"/>
      <c r="U1997" s="118"/>
      <c r="V1997" s="118"/>
      <c r="W1997" s="118"/>
      <c r="X1997" s="118"/>
      <c r="Y1997" s="171"/>
      <c r="Z1997" s="172"/>
      <c r="AA1997" s="118"/>
      <c r="AB1997" s="170"/>
      <c r="AC1997" s="170"/>
      <c r="AD1997" s="118"/>
      <c r="AE1997" s="118"/>
      <c r="AF1997" s="118"/>
      <c r="AG1997" s="170"/>
      <c r="AH1997" s="170"/>
      <c r="AI1997" s="170"/>
      <c r="AJ1997" s="118"/>
      <c r="AK1997" s="118"/>
      <c r="AL1997" s="118"/>
      <c r="AM1997" s="118"/>
      <c r="AN1997" s="118"/>
      <c r="AO1997" s="118"/>
      <c r="AP1997" s="118"/>
      <c r="AQ1997" s="118"/>
      <c r="AR1997" s="118"/>
      <c r="AS1997" s="118"/>
      <c r="AT1997" s="118"/>
      <c r="AU1997" s="118"/>
      <c r="AV1997" s="118"/>
      <c r="AW1997" s="118"/>
      <c r="AX1997" s="118"/>
      <c r="AY1997" s="119">
        <f t="shared" si="4"/>
        <v>0</v>
      </c>
      <c r="AZ1997" s="118"/>
    </row>
    <row r="1998">
      <c r="A1998" s="118"/>
      <c r="B1998" s="118"/>
      <c r="C1998" s="118"/>
      <c r="D1998" s="118"/>
      <c r="E1998" s="118"/>
      <c r="F1998" s="168"/>
      <c r="G1998" s="168"/>
      <c r="H1998" s="169"/>
      <c r="I1998" s="169"/>
      <c r="J1998" s="169"/>
      <c r="K1998" s="169"/>
      <c r="L1998" s="170"/>
      <c r="M1998" s="118"/>
      <c r="N1998" s="168"/>
      <c r="O1998" s="118"/>
      <c r="P1998" s="170"/>
      <c r="Q1998" s="170"/>
      <c r="R1998" s="170"/>
      <c r="S1998" s="118"/>
      <c r="T1998" s="169"/>
      <c r="U1998" s="118"/>
      <c r="V1998" s="118"/>
      <c r="W1998" s="118"/>
      <c r="X1998" s="118"/>
      <c r="Y1998" s="171"/>
      <c r="Z1998" s="172"/>
      <c r="AA1998" s="118"/>
      <c r="AB1998" s="170"/>
      <c r="AC1998" s="170"/>
      <c r="AD1998" s="118"/>
      <c r="AE1998" s="118"/>
      <c r="AF1998" s="118"/>
      <c r="AG1998" s="170"/>
      <c r="AH1998" s="170"/>
      <c r="AI1998" s="170"/>
      <c r="AJ1998" s="118"/>
      <c r="AK1998" s="118"/>
      <c r="AL1998" s="118"/>
      <c r="AM1998" s="118"/>
      <c r="AN1998" s="118"/>
      <c r="AO1998" s="118"/>
      <c r="AP1998" s="118"/>
      <c r="AQ1998" s="118"/>
      <c r="AR1998" s="118"/>
      <c r="AS1998" s="118"/>
      <c r="AT1998" s="118"/>
      <c r="AU1998" s="118"/>
      <c r="AV1998" s="118"/>
      <c r="AW1998" s="118"/>
      <c r="AX1998" s="118"/>
      <c r="AY1998" s="119">
        <f t="shared" si="4"/>
        <v>0</v>
      </c>
      <c r="AZ1998" s="118"/>
    </row>
    <row r="1999">
      <c r="A1999" s="118"/>
      <c r="B1999" s="118"/>
      <c r="C1999" s="118"/>
      <c r="D1999" s="118"/>
      <c r="E1999" s="118"/>
      <c r="F1999" s="168"/>
      <c r="G1999" s="168"/>
      <c r="H1999" s="169"/>
      <c r="I1999" s="169"/>
      <c r="J1999" s="169"/>
      <c r="K1999" s="169"/>
      <c r="L1999" s="170"/>
      <c r="M1999" s="118"/>
      <c r="N1999" s="168"/>
      <c r="O1999" s="118"/>
      <c r="P1999" s="170"/>
      <c r="Q1999" s="170"/>
      <c r="R1999" s="170"/>
      <c r="S1999" s="118"/>
      <c r="T1999" s="169"/>
      <c r="U1999" s="118"/>
      <c r="V1999" s="118"/>
      <c r="W1999" s="118"/>
      <c r="X1999" s="118"/>
      <c r="Y1999" s="171"/>
      <c r="Z1999" s="172"/>
      <c r="AA1999" s="118"/>
      <c r="AB1999" s="170"/>
      <c r="AC1999" s="170"/>
      <c r="AD1999" s="118"/>
      <c r="AE1999" s="118"/>
      <c r="AF1999" s="118"/>
      <c r="AG1999" s="170"/>
      <c r="AH1999" s="170"/>
      <c r="AI1999" s="170"/>
      <c r="AJ1999" s="118"/>
      <c r="AK1999" s="118"/>
      <c r="AL1999" s="118"/>
      <c r="AM1999" s="118"/>
      <c r="AN1999" s="118"/>
      <c r="AO1999" s="118"/>
      <c r="AP1999" s="118"/>
      <c r="AQ1999" s="118"/>
      <c r="AR1999" s="118"/>
      <c r="AS1999" s="118"/>
      <c r="AT1999" s="118"/>
      <c r="AU1999" s="118"/>
      <c r="AV1999" s="118"/>
      <c r="AW1999" s="118"/>
      <c r="AX1999" s="118"/>
      <c r="AY1999" s="119">
        <f t="shared" si="4"/>
        <v>0</v>
      </c>
      <c r="AZ1999" s="118"/>
    </row>
    <row r="2000">
      <c r="A2000" s="118"/>
      <c r="B2000" s="118"/>
      <c r="C2000" s="118"/>
      <c r="D2000" s="118"/>
      <c r="E2000" s="118"/>
      <c r="F2000" s="168"/>
      <c r="G2000" s="168"/>
      <c r="H2000" s="169"/>
      <c r="I2000" s="169"/>
      <c r="J2000" s="169"/>
      <c r="K2000" s="169"/>
      <c r="L2000" s="170"/>
      <c r="M2000" s="118"/>
      <c r="N2000" s="168"/>
      <c r="O2000" s="118"/>
      <c r="P2000" s="170"/>
      <c r="Q2000" s="170"/>
      <c r="R2000" s="170"/>
      <c r="S2000" s="118"/>
      <c r="T2000" s="169"/>
      <c r="U2000" s="118"/>
      <c r="V2000" s="118"/>
      <c r="W2000" s="118"/>
      <c r="X2000" s="118"/>
      <c r="Y2000" s="171"/>
      <c r="Z2000" s="172"/>
      <c r="AA2000" s="118"/>
      <c r="AB2000" s="170"/>
      <c r="AC2000" s="170"/>
      <c r="AD2000" s="118"/>
      <c r="AE2000" s="118"/>
      <c r="AF2000" s="118"/>
      <c r="AG2000" s="170"/>
      <c r="AH2000" s="170"/>
      <c r="AI2000" s="170"/>
      <c r="AJ2000" s="118"/>
      <c r="AK2000" s="118"/>
      <c r="AL2000" s="118"/>
      <c r="AM2000" s="118"/>
      <c r="AN2000" s="118"/>
      <c r="AO2000" s="118"/>
      <c r="AP2000" s="118"/>
      <c r="AQ2000" s="118"/>
      <c r="AR2000" s="118"/>
      <c r="AS2000" s="118"/>
      <c r="AT2000" s="118"/>
      <c r="AU2000" s="118"/>
      <c r="AV2000" s="118"/>
      <c r="AW2000" s="118"/>
      <c r="AX2000" s="118"/>
      <c r="AY2000" s="119">
        <f t="shared" si="4"/>
        <v>0</v>
      </c>
      <c r="AZ2000" s="118"/>
    </row>
    <row r="2001">
      <c r="A2001" s="118"/>
      <c r="B2001" s="118"/>
      <c r="C2001" s="118"/>
      <c r="D2001" s="118"/>
      <c r="E2001" s="118"/>
      <c r="F2001" s="168"/>
      <c r="G2001" s="168"/>
      <c r="H2001" s="169"/>
      <c r="I2001" s="169"/>
      <c r="J2001" s="169"/>
      <c r="K2001" s="169"/>
      <c r="L2001" s="170"/>
      <c r="M2001" s="118"/>
      <c r="N2001" s="168"/>
      <c r="O2001" s="118"/>
      <c r="P2001" s="170"/>
      <c r="Q2001" s="170"/>
      <c r="R2001" s="170"/>
      <c r="S2001" s="118"/>
      <c r="T2001" s="169"/>
      <c r="U2001" s="118"/>
      <c r="V2001" s="118"/>
      <c r="W2001" s="118"/>
      <c r="X2001" s="118"/>
      <c r="Y2001" s="171"/>
      <c r="Z2001" s="172"/>
      <c r="AA2001" s="118"/>
      <c r="AB2001" s="170"/>
      <c r="AC2001" s="170"/>
      <c r="AD2001" s="118"/>
      <c r="AE2001" s="118"/>
      <c r="AF2001" s="118"/>
      <c r="AG2001" s="170"/>
      <c r="AH2001" s="170"/>
      <c r="AI2001" s="170"/>
      <c r="AJ2001" s="118"/>
      <c r="AK2001" s="118"/>
      <c r="AL2001" s="118"/>
      <c r="AM2001" s="118"/>
      <c r="AN2001" s="118"/>
      <c r="AO2001" s="118"/>
      <c r="AP2001" s="118"/>
      <c r="AQ2001" s="118"/>
      <c r="AR2001" s="118"/>
      <c r="AS2001" s="118"/>
      <c r="AT2001" s="118"/>
      <c r="AU2001" s="118"/>
      <c r="AV2001" s="118"/>
      <c r="AW2001" s="118"/>
      <c r="AX2001" s="118"/>
      <c r="AY2001" s="119">
        <f t="shared" si="4"/>
        <v>0</v>
      </c>
      <c r="AZ2001" s="118"/>
    </row>
    <row r="2002">
      <c r="A2002" s="118"/>
      <c r="B2002" s="118"/>
      <c r="C2002" s="118"/>
      <c r="D2002" s="118"/>
      <c r="E2002" s="118"/>
      <c r="F2002" s="168"/>
      <c r="G2002" s="168"/>
      <c r="H2002" s="169"/>
      <c r="I2002" s="169"/>
      <c r="J2002" s="169"/>
      <c r="K2002" s="169"/>
      <c r="L2002" s="170"/>
      <c r="M2002" s="118"/>
      <c r="N2002" s="168"/>
      <c r="O2002" s="118"/>
      <c r="P2002" s="170"/>
      <c r="Q2002" s="170"/>
      <c r="R2002" s="170"/>
      <c r="S2002" s="118"/>
      <c r="T2002" s="169"/>
      <c r="U2002" s="118"/>
      <c r="V2002" s="118"/>
      <c r="W2002" s="118"/>
      <c r="X2002" s="118"/>
      <c r="Y2002" s="171"/>
      <c r="Z2002" s="172"/>
      <c r="AA2002" s="118"/>
      <c r="AB2002" s="170"/>
      <c r="AC2002" s="170"/>
      <c r="AD2002" s="118"/>
      <c r="AE2002" s="118"/>
      <c r="AF2002" s="118"/>
      <c r="AG2002" s="170"/>
      <c r="AH2002" s="170"/>
      <c r="AI2002" s="170"/>
      <c r="AJ2002" s="118"/>
      <c r="AK2002" s="118"/>
      <c r="AL2002" s="118"/>
      <c r="AM2002" s="118"/>
      <c r="AN2002" s="118"/>
      <c r="AO2002" s="118"/>
      <c r="AP2002" s="118"/>
      <c r="AQ2002" s="118"/>
      <c r="AR2002" s="118"/>
      <c r="AS2002" s="118"/>
      <c r="AT2002" s="118"/>
      <c r="AU2002" s="118"/>
      <c r="AV2002" s="118"/>
      <c r="AW2002" s="118"/>
      <c r="AX2002" s="118"/>
      <c r="AY2002" s="119">
        <f t="shared" si="4"/>
        <v>0</v>
      </c>
      <c r="AZ2002" s="118"/>
    </row>
    <row r="2003">
      <c r="A2003" s="118"/>
      <c r="B2003" s="118"/>
      <c r="C2003" s="118"/>
      <c r="D2003" s="118"/>
      <c r="E2003" s="118"/>
      <c r="F2003" s="168"/>
      <c r="G2003" s="168"/>
      <c r="H2003" s="169"/>
      <c r="I2003" s="169"/>
      <c r="J2003" s="169"/>
      <c r="K2003" s="169"/>
      <c r="L2003" s="170"/>
      <c r="M2003" s="118"/>
      <c r="N2003" s="168"/>
      <c r="O2003" s="118"/>
      <c r="P2003" s="170"/>
      <c r="Q2003" s="170"/>
      <c r="R2003" s="170"/>
      <c r="S2003" s="118"/>
      <c r="T2003" s="169"/>
      <c r="U2003" s="118"/>
      <c r="V2003" s="118"/>
      <c r="W2003" s="118"/>
      <c r="X2003" s="118"/>
      <c r="Y2003" s="171"/>
      <c r="Z2003" s="172"/>
      <c r="AA2003" s="118"/>
      <c r="AB2003" s="170"/>
      <c r="AC2003" s="170"/>
      <c r="AD2003" s="118"/>
      <c r="AE2003" s="118"/>
      <c r="AF2003" s="118"/>
      <c r="AG2003" s="170"/>
      <c r="AH2003" s="170"/>
      <c r="AI2003" s="170"/>
      <c r="AJ2003" s="118"/>
      <c r="AK2003" s="118"/>
      <c r="AL2003" s="118"/>
      <c r="AM2003" s="118"/>
      <c r="AN2003" s="118"/>
      <c r="AO2003" s="118"/>
      <c r="AP2003" s="118"/>
      <c r="AQ2003" s="118"/>
      <c r="AR2003" s="118"/>
      <c r="AS2003" s="118"/>
      <c r="AT2003" s="118"/>
      <c r="AU2003" s="118"/>
      <c r="AV2003" s="118"/>
      <c r="AW2003" s="118"/>
      <c r="AX2003" s="118"/>
      <c r="AY2003" s="119">
        <f t="shared" si="4"/>
        <v>0</v>
      </c>
      <c r="AZ2003" s="118"/>
    </row>
    <row r="2004">
      <c r="A2004" s="118"/>
      <c r="B2004" s="118"/>
      <c r="C2004" s="118"/>
      <c r="D2004" s="118"/>
      <c r="E2004" s="118"/>
      <c r="F2004" s="168"/>
      <c r="G2004" s="168"/>
      <c r="H2004" s="169"/>
      <c r="I2004" s="169"/>
      <c r="J2004" s="169"/>
      <c r="K2004" s="169"/>
      <c r="L2004" s="170"/>
      <c r="M2004" s="118"/>
      <c r="N2004" s="168"/>
      <c r="O2004" s="118"/>
      <c r="P2004" s="170"/>
      <c r="Q2004" s="170"/>
      <c r="R2004" s="170"/>
      <c r="S2004" s="118"/>
      <c r="T2004" s="169"/>
      <c r="U2004" s="118"/>
      <c r="V2004" s="118"/>
      <c r="W2004" s="118"/>
      <c r="X2004" s="118"/>
      <c r="Y2004" s="171"/>
      <c r="Z2004" s="172"/>
      <c r="AA2004" s="118"/>
      <c r="AB2004" s="170"/>
      <c r="AC2004" s="170"/>
      <c r="AD2004" s="118"/>
      <c r="AE2004" s="118"/>
      <c r="AF2004" s="118"/>
      <c r="AG2004" s="170"/>
      <c r="AH2004" s="170"/>
      <c r="AI2004" s="170"/>
      <c r="AJ2004" s="118"/>
      <c r="AK2004" s="118"/>
      <c r="AL2004" s="118"/>
      <c r="AM2004" s="118"/>
      <c r="AN2004" s="118"/>
      <c r="AO2004" s="118"/>
      <c r="AP2004" s="118"/>
      <c r="AQ2004" s="118"/>
      <c r="AR2004" s="118"/>
      <c r="AS2004" s="118"/>
      <c r="AT2004" s="118"/>
      <c r="AU2004" s="118"/>
      <c r="AV2004" s="118"/>
      <c r="AW2004" s="118"/>
      <c r="AX2004" s="118"/>
      <c r="AY2004" s="119">
        <f t="shared" si="4"/>
        <v>0</v>
      </c>
      <c r="AZ2004" s="118"/>
    </row>
    <row r="2005">
      <c r="A2005" s="118"/>
      <c r="B2005" s="118"/>
      <c r="C2005" s="118"/>
      <c r="D2005" s="118"/>
      <c r="E2005" s="118"/>
      <c r="F2005" s="168"/>
      <c r="G2005" s="168"/>
      <c r="H2005" s="169"/>
      <c r="I2005" s="169"/>
      <c r="J2005" s="169"/>
      <c r="K2005" s="169"/>
      <c r="L2005" s="170"/>
      <c r="M2005" s="118"/>
      <c r="N2005" s="168"/>
      <c r="O2005" s="118"/>
      <c r="P2005" s="170"/>
      <c r="Q2005" s="170"/>
      <c r="R2005" s="170"/>
      <c r="S2005" s="118"/>
      <c r="T2005" s="169"/>
      <c r="U2005" s="118"/>
      <c r="V2005" s="118"/>
      <c r="W2005" s="118"/>
      <c r="X2005" s="118"/>
      <c r="Y2005" s="171"/>
      <c r="Z2005" s="172"/>
      <c r="AA2005" s="118"/>
      <c r="AB2005" s="170"/>
      <c r="AC2005" s="170"/>
      <c r="AD2005" s="118"/>
      <c r="AE2005" s="118"/>
      <c r="AF2005" s="118"/>
      <c r="AG2005" s="170"/>
      <c r="AH2005" s="170"/>
      <c r="AI2005" s="170"/>
      <c r="AJ2005" s="118"/>
      <c r="AK2005" s="118"/>
      <c r="AL2005" s="118"/>
      <c r="AM2005" s="118"/>
      <c r="AN2005" s="118"/>
      <c r="AO2005" s="118"/>
      <c r="AP2005" s="118"/>
      <c r="AQ2005" s="118"/>
      <c r="AR2005" s="118"/>
      <c r="AS2005" s="118"/>
      <c r="AT2005" s="118"/>
      <c r="AU2005" s="118"/>
      <c r="AV2005" s="118"/>
      <c r="AW2005" s="118"/>
      <c r="AX2005" s="118"/>
      <c r="AY2005" s="119">
        <f t="shared" si="4"/>
        <v>0</v>
      </c>
      <c r="AZ2005" s="118"/>
    </row>
    <row r="2006">
      <c r="A2006" s="118"/>
      <c r="B2006" s="118"/>
      <c r="C2006" s="118"/>
      <c r="D2006" s="118"/>
      <c r="E2006" s="118"/>
      <c r="F2006" s="168"/>
      <c r="G2006" s="168"/>
      <c r="H2006" s="169"/>
      <c r="I2006" s="169"/>
      <c r="J2006" s="169"/>
      <c r="K2006" s="169"/>
      <c r="L2006" s="170"/>
      <c r="M2006" s="118"/>
      <c r="N2006" s="168"/>
      <c r="O2006" s="118"/>
      <c r="P2006" s="170"/>
      <c r="Q2006" s="170"/>
      <c r="R2006" s="170"/>
      <c r="S2006" s="118"/>
      <c r="T2006" s="169"/>
      <c r="U2006" s="118"/>
      <c r="V2006" s="118"/>
      <c r="W2006" s="118"/>
      <c r="X2006" s="118"/>
      <c r="Y2006" s="171"/>
      <c r="Z2006" s="172"/>
      <c r="AA2006" s="118"/>
      <c r="AB2006" s="170"/>
      <c r="AC2006" s="170"/>
      <c r="AD2006" s="118"/>
      <c r="AE2006" s="118"/>
      <c r="AF2006" s="118"/>
      <c r="AG2006" s="170"/>
      <c r="AH2006" s="170"/>
      <c r="AI2006" s="170"/>
      <c r="AJ2006" s="118"/>
      <c r="AK2006" s="118"/>
      <c r="AL2006" s="118"/>
      <c r="AM2006" s="118"/>
      <c r="AN2006" s="118"/>
      <c r="AO2006" s="118"/>
      <c r="AP2006" s="118"/>
      <c r="AQ2006" s="118"/>
      <c r="AR2006" s="118"/>
      <c r="AS2006" s="118"/>
      <c r="AT2006" s="118"/>
      <c r="AU2006" s="118"/>
      <c r="AV2006" s="118"/>
      <c r="AW2006" s="118"/>
      <c r="AX2006" s="118"/>
      <c r="AY2006" s="119">
        <f t="shared" si="4"/>
        <v>0</v>
      </c>
      <c r="AZ2006" s="118"/>
    </row>
    <row r="2007">
      <c r="A2007" s="118"/>
      <c r="B2007" s="118"/>
      <c r="C2007" s="118"/>
      <c r="D2007" s="118"/>
      <c r="E2007" s="118"/>
      <c r="F2007" s="168"/>
      <c r="G2007" s="168"/>
      <c r="H2007" s="169"/>
      <c r="I2007" s="169"/>
      <c r="J2007" s="169"/>
      <c r="K2007" s="169"/>
      <c r="L2007" s="170"/>
      <c r="M2007" s="118"/>
      <c r="N2007" s="168"/>
      <c r="O2007" s="118"/>
      <c r="P2007" s="170"/>
      <c r="Q2007" s="170"/>
      <c r="R2007" s="170"/>
      <c r="S2007" s="118"/>
      <c r="T2007" s="169"/>
      <c r="U2007" s="118"/>
      <c r="V2007" s="118"/>
      <c r="W2007" s="118"/>
      <c r="X2007" s="118"/>
      <c r="Y2007" s="171"/>
      <c r="Z2007" s="172"/>
      <c r="AA2007" s="118"/>
      <c r="AB2007" s="170"/>
      <c r="AC2007" s="170"/>
      <c r="AD2007" s="118"/>
      <c r="AE2007" s="118"/>
      <c r="AF2007" s="118"/>
      <c r="AG2007" s="170"/>
      <c r="AH2007" s="170"/>
      <c r="AI2007" s="170"/>
      <c r="AJ2007" s="118"/>
      <c r="AK2007" s="118"/>
      <c r="AL2007" s="118"/>
      <c r="AM2007" s="118"/>
      <c r="AN2007" s="118"/>
      <c r="AO2007" s="118"/>
      <c r="AP2007" s="118"/>
      <c r="AQ2007" s="118"/>
      <c r="AR2007" s="118"/>
      <c r="AS2007" s="118"/>
      <c r="AT2007" s="118"/>
      <c r="AU2007" s="118"/>
      <c r="AV2007" s="118"/>
      <c r="AW2007" s="118"/>
      <c r="AX2007" s="118"/>
      <c r="AY2007" s="119">
        <f t="shared" si="4"/>
        <v>0</v>
      </c>
      <c r="AZ2007" s="118"/>
    </row>
    <row r="2008">
      <c r="A2008" s="118"/>
      <c r="B2008" s="118"/>
      <c r="C2008" s="118"/>
      <c r="D2008" s="118"/>
      <c r="E2008" s="118"/>
      <c r="F2008" s="168"/>
      <c r="G2008" s="168"/>
      <c r="H2008" s="169"/>
      <c r="I2008" s="169"/>
      <c r="J2008" s="169"/>
      <c r="K2008" s="169"/>
      <c r="L2008" s="170"/>
      <c r="M2008" s="118"/>
      <c r="N2008" s="168"/>
      <c r="O2008" s="118"/>
      <c r="P2008" s="170"/>
      <c r="Q2008" s="170"/>
      <c r="R2008" s="170"/>
      <c r="S2008" s="118"/>
      <c r="T2008" s="169"/>
      <c r="U2008" s="118"/>
      <c r="V2008" s="118"/>
      <c r="W2008" s="118"/>
      <c r="X2008" s="118"/>
      <c r="Y2008" s="171"/>
      <c r="Z2008" s="172"/>
      <c r="AA2008" s="118"/>
      <c r="AB2008" s="170"/>
      <c r="AC2008" s="170"/>
      <c r="AD2008" s="118"/>
      <c r="AE2008" s="118"/>
      <c r="AF2008" s="118"/>
      <c r="AG2008" s="170"/>
      <c r="AH2008" s="170"/>
      <c r="AI2008" s="170"/>
      <c r="AJ2008" s="118"/>
      <c r="AK2008" s="118"/>
      <c r="AL2008" s="118"/>
      <c r="AM2008" s="118"/>
      <c r="AN2008" s="118"/>
      <c r="AO2008" s="118"/>
      <c r="AP2008" s="118"/>
      <c r="AQ2008" s="118"/>
      <c r="AR2008" s="118"/>
      <c r="AS2008" s="118"/>
      <c r="AT2008" s="118"/>
      <c r="AU2008" s="118"/>
      <c r="AV2008" s="118"/>
      <c r="AW2008" s="118"/>
      <c r="AX2008" s="118"/>
      <c r="AY2008" s="119">
        <f t="shared" si="4"/>
        <v>0</v>
      </c>
      <c r="AZ2008" s="118"/>
    </row>
    <row r="2009">
      <c r="A2009" s="118"/>
      <c r="B2009" s="118"/>
      <c r="C2009" s="118"/>
      <c r="D2009" s="118"/>
      <c r="E2009" s="118"/>
      <c r="F2009" s="168"/>
      <c r="G2009" s="168"/>
      <c r="H2009" s="169"/>
      <c r="I2009" s="169"/>
      <c r="J2009" s="169"/>
      <c r="K2009" s="169"/>
      <c r="L2009" s="170"/>
      <c r="M2009" s="118"/>
      <c r="N2009" s="168"/>
      <c r="O2009" s="118"/>
      <c r="P2009" s="170"/>
      <c r="Q2009" s="170"/>
      <c r="R2009" s="170"/>
      <c r="S2009" s="118"/>
      <c r="T2009" s="169"/>
      <c r="U2009" s="118"/>
      <c r="V2009" s="118"/>
      <c r="W2009" s="118"/>
      <c r="X2009" s="118"/>
      <c r="Y2009" s="171"/>
      <c r="Z2009" s="172"/>
      <c r="AA2009" s="118"/>
      <c r="AB2009" s="170"/>
      <c r="AC2009" s="170"/>
      <c r="AD2009" s="118"/>
      <c r="AE2009" s="118"/>
      <c r="AF2009" s="118"/>
      <c r="AG2009" s="170"/>
      <c r="AH2009" s="170"/>
      <c r="AI2009" s="170"/>
      <c r="AJ2009" s="118"/>
      <c r="AK2009" s="118"/>
      <c r="AL2009" s="118"/>
      <c r="AM2009" s="118"/>
      <c r="AN2009" s="118"/>
      <c r="AO2009" s="118"/>
      <c r="AP2009" s="118"/>
      <c r="AQ2009" s="118"/>
      <c r="AR2009" s="118"/>
      <c r="AS2009" s="118"/>
      <c r="AT2009" s="118"/>
      <c r="AU2009" s="118"/>
      <c r="AV2009" s="118"/>
      <c r="AW2009" s="118"/>
      <c r="AX2009" s="118"/>
      <c r="AY2009" s="119">
        <f t="shared" si="4"/>
        <v>0</v>
      </c>
      <c r="AZ2009" s="118"/>
    </row>
    <row r="2010">
      <c r="A2010" s="118"/>
      <c r="B2010" s="118"/>
      <c r="C2010" s="118"/>
      <c r="D2010" s="118"/>
      <c r="E2010" s="118"/>
      <c r="F2010" s="168"/>
      <c r="G2010" s="168"/>
      <c r="H2010" s="169"/>
      <c r="I2010" s="169"/>
      <c r="J2010" s="169"/>
      <c r="K2010" s="169"/>
      <c r="L2010" s="170"/>
      <c r="M2010" s="118"/>
      <c r="N2010" s="168"/>
      <c r="O2010" s="118"/>
      <c r="P2010" s="170"/>
      <c r="Q2010" s="170"/>
      <c r="R2010" s="170"/>
      <c r="S2010" s="118"/>
      <c r="T2010" s="169"/>
      <c r="U2010" s="118"/>
      <c r="V2010" s="118"/>
      <c r="W2010" s="118"/>
      <c r="X2010" s="118"/>
      <c r="Y2010" s="171"/>
      <c r="Z2010" s="172"/>
      <c r="AA2010" s="118"/>
      <c r="AB2010" s="170"/>
      <c r="AC2010" s="170"/>
      <c r="AD2010" s="118"/>
      <c r="AE2010" s="118"/>
      <c r="AF2010" s="118"/>
      <c r="AG2010" s="170"/>
      <c r="AH2010" s="170"/>
      <c r="AI2010" s="170"/>
      <c r="AJ2010" s="118"/>
      <c r="AK2010" s="118"/>
      <c r="AL2010" s="118"/>
      <c r="AM2010" s="118"/>
      <c r="AN2010" s="118"/>
      <c r="AO2010" s="118"/>
      <c r="AP2010" s="118"/>
      <c r="AQ2010" s="118"/>
      <c r="AR2010" s="118"/>
      <c r="AS2010" s="118"/>
      <c r="AT2010" s="118"/>
      <c r="AU2010" s="118"/>
      <c r="AV2010" s="118"/>
      <c r="AW2010" s="118"/>
      <c r="AX2010" s="118"/>
      <c r="AY2010" s="119">
        <f t="shared" si="4"/>
        <v>0</v>
      </c>
      <c r="AZ2010" s="118"/>
    </row>
    <row r="2011">
      <c r="A2011" s="118"/>
      <c r="B2011" s="118"/>
      <c r="C2011" s="118"/>
      <c r="D2011" s="118"/>
      <c r="E2011" s="118"/>
      <c r="F2011" s="168"/>
      <c r="G2011" s="168"/>
      <c r="H2011" s="169"/>
      <c r="I2011" s="169"/>
      <c r="J2011" s="169"/>
      <c r="K2011" s="169"/>
      <c r="L2011" s="170"/>
      <c r="M2011" s="118"/>
      <c r="N2011" s="168"/>
      <c r="O2011" s="118"/>
      <c r="P2011" s="170"/>
      <c r="Q2011" s="170"/>
      <c r="R2011" s="170"/>
      <c r="S2011" s="118"/>
      <c r="T2011" s="169"/>
      <c r="U2011" s="118"/>
      <c r="V2011" s="118"/>
      <c r="W2011" s="118"/>
      <c r="X2011" s="118"/>
      <c r="Y2011" s="171"/>
      <c r="Z2011" s="172"/>
      <c r="AA2011" s="118"/>
      <c r="AB2011" s="170"/>
      <c r="AC2011" s="170"/>
      <c r="AD2011" s="118"/>
      <c r="AE2011" s="118"/>
      <c r="AF2011" s="118"/>
      <c r="AG2011" s="170"/>
      <c r="AH2011" s="170"/>
      <c r="AI2011" s="170"/>
      <c r="AJ2011" s="118"/>
      <c r="AK2011" s="118"/>
      <c r="AL2011" s="118"/>
      <c r="AM2011" s="118"/>
      <c r="AN2011" s="118"/>
      <c r="AO2011" s="118"/>
      <c r="AP2011" s="118"/>
      <c r="AQ2011" s="118"/>
      <c r="AR2011" s="118"/>
      <c r="AS2011" s="118"/>
      <c r="AT2011" s="118"/>
      <c r="AU2011" s="118"/>
      <c r="AV2011" s="118"/>
      <c r="AW2011" s="118"/>
      <c r="AX2011" s="118"/>
      <c r="AY2011" s="119">
        <f t="shared" si="4"/>
        <v>0</v>
      </c>
      <c r="AZ2011" s="118"/>
    </row>
    <row r="2012">
      <c r="A2012" s="118"/>
      <c r="B2012" s="118"/>
      <c r="C2012" s="118"/>
      <c r="D2012" s="118"/>
      <c r="E2012" s="118"/>
      <c r="F2012" s="168"/>
      <c r="G2012" s="168"/>
      <c r="H2012" s="169"/>
      <c r="I2012" s="169"/>
      <c r="J2012" s="169"/>
      <c r="K2012" s="169"/>
      <c r="L2012" s="170"/>
      <c r="M2012" s="118"/>
      <c r="N2012" s="168"/>
      <c r="O2012" s="118"/>
      <c r="P2012" s="170"/>
      <c r="Q2012" s="170"/>
      <c r="R2012" s="170"/>
      <c r="S2012" s="118"/>
      <c r="T2012" s="169"/>
      <c r="U2012" s="118"/>
      <c r="V2012" s="118"/>
      <c r="W2012" s="118"/>
      <c r="X2012" s="118"/>
      <c r="Y2012" s="171"/>
      <c r="Z2012" s="172"/>
      <c r="AA2012" s="118"/>
      <c r="AB2012" s="170"/>
      <c r="AC2012" s="170"/>
      <c r="AD2012" s="118"/>
      <c r="AE2012" s="118"/>
      <c r="AF2012" s="118"/>
      <c r="AG2012" s="170"/>
      <c r="AH2012" s="170"/>
      <c r="AI2012" s="170"/>
      <c r="AJ2012" s="118"/>
      <c r="AK2012" s="118"/>
      <c r="AL2012" s="118"/>
      <c r="AM2012" s="118"/>
      <c r="AN2012" s="118"/>
      <c r="AO2012" s="118"/>
      <c r="AP2012" s="118"/>
      <c r="AQ2012" s="118"/>
      <c r="AR2012" s="118"/>
      <c r="AS2012" s="118"/>
      <c r="AT2012" s="118"/>
      <c r="AU2012" s="118"/>
      <c r="AV2012" s="118"/>
      <c r="AW2012" s="118"/>
      <c r="AX2012" s="118"/>
      <c r="AY2012" s="119">
        <f t="shared" si="4"/>
        <v>0</v>
      </c>
      <c r="AZ2012" s="118"/>
    </row>
    <row r="2013">
      <c r="A2013" s="118"/>
      <c r="B2013" s="118"/>
      <c r="C2013" s="118"/>
      <c r="D2013" s="118"/>
      <c r="E2013" s="118"/>
      <c r="F2013" s="168"/>
      <c r="G2013" s="168"/>
      <c r="H2013" s="169"/>
      <c r="I2013" s="169"/>
      <c r="J2013" s="169"/>
      <c r="K2013" s="169"/>
      <c r="L2013" s="170"/>
      <c r="M2013" s="118"/>
      <c r="N2013" s="168"/>
      <c r="O2013" s="118"/>
      <c r="P2013" s="170"/>
      <c r="Q2013" s="170"/>
      <c r="R2013" s="170"/>
      <c r="S2013" s="118"/>
      <c r="T2013" s="169"/>
      <c r="U2013" s="118"/>
      <c r="V2013" s="118"/>
      <c r="W2013" s="118"/>
      <c r="X2013" s="118"/>
      <c r="Y2013" s="171"/>
      <c r="Z2013" s="172"/>
      <c r="AA2013" s="118"/>
      <c r="AB2013" s="170"/>
      <c r="AC2013" s="170"/>
      <c r="AD2013" s="118"/>
      <c r="AE2013" s="118"/>
      <c r="AF2013" s="118"/>
      <c r="AG2013" s="170"/>
      <c r="AH2013" s="170"/>
      <c r="AI2013" s="170"/>
      <c r="AJ2013" s="118"/>
      <c r="AK2013" s="118"/>
      <c r="AL2013" s="118"/>
      <c r="AM2013" s="118"/>
      <c r="AN2013" s="118"/>
      <c r="AO2013" s="118"/>
      <c r="AP2013" s="118"/>
      <c r="AQ2013" s="118"/>
      <c r="AR2013" s="118"/>
      <c r="AS2013" s="118"/>
      <c r="AT2013" s="118"/>
      <c r="AU2013" s="118"/>
      <c r="AV2013" s="118"/>
      <c r="AW2013" s="118"/>
      <c r="AX2013" s="118"/>
      <c r="AY2013" s="119">
        <f t="shared" si="4"/>
        <v>0</v>
      </c>
      <c r="AZ2013" s="118"/>
    </row>
    <row r="2014">
      <c r="A2014" s="118"/>
      <c r="B2014" s="118"/>
      <c r="C2014" s="118"/>
      <c r="D2014" s="118"/>
      <c r="E2014" s="118"/>
      <c r="F2014" s="168"/>
      <c r="G2014" s="168"/>
      <c r="H2014" s="169"/>
      <c r="I2014" s="169"/>
      <c r="J2014" s="169"/>
      <c r="K2014" s="169"/>
      <c r="L2014" s="170"/>
      <c r="M2014" s="118"/>
      <c r="N2014" s="168"/>
      <c r="O2014" s="118"/>
      <c r="P2014" s="170"/>
      <c r="Q2014" s="170"/>
      <c r="R2014" s="170"/>
      <c r="S2014" s="118"/>
      <c r="T2014" s="169"/>
      <c r="U2014" s="118"/>
      <c r="V2014" s="118"/>
      <c r="W2014" s="118"/>
      <c r="X2014" s="118"/>
      <c r="Y2014" s="171"/>
      <c r="Z2014" s="172"/>
      <c r="AA2014" s="118"/>
      <c r="AB2014" s="170"/>
      <c r="AC2014" s="170"/>
      <c r="AD2014" s="118"/>
      <c r="AE2014" s="118"/>
      <c r="AF2014" s="118"/>
      <c r="AG2014" s="170"/>
      <c r="AH2014" s="170"/>
      <c r="AI2014" s="170"/>
      <c r="AJ2014" s="118"/>
      <c r="AK2014" s="118"/>
      <c r="AL2014" s="118"/>
      <c r="AM2014" s="118"/>
      <c r="AN2014" s="118"/>
      <c r="AO2014" s="118"/>
      <c r="AP2014" s="118"/>
      <c r="AQ2014" s="118"/>
      <c r="AR2014" s="118"/>
      <c r="AS2014" s="118"/>
      <c r="AT2014" s="118"/>
      <c r="AU2014" s="118"/>
      <c r="AV2014" s="118"/>
      <c r="AW2014" s="118"/>
      <c r="AX2014" s="118"/>
      <c r="AY2014" s="119">
        <f t="shared" si="4"/>
        <v>0</v>
      </c>
      <c r="AZ2014" s="118"/>
    </row>
    <row r="2015">
      <c r="A2015" s="118"/>
      <c r="B2015" s="118"/>
      <c r="C2015" s="118"/>
      <c r="D2015" s="118"/>
      <c r="E2015" s="118"/>
      <c r="F2015" s="168"/>
      <c r="G2015" s="168"/>
      <c r="H2015" s="169"/>
      <c r="I2015" s="169"/>
      <c r="J2015" s="169"/>
      <c r="K2015" s="169"/>
      <c r="L2015" s="170"/>
      <c r="M2015" s="118"/>
      <c r="N2015" s="168"/>
      <c r="O2015" s="118"/>
      <c r="P2015" s="170"/>
      <c r="Q2015" s="170"/>
      <c r="R2015" s="170"/>
      <c r="S2015" s="118"/>
      <c r="T2015" s="169"/>
      <c r="U2015" s="118"/>
      <c r="V2015" s="118"/>
      <c r="W2015" s="118"/>
      <c r="X2015" s="118"/>
      <c r="Y2015" s="171"/>
      <c r="Z2015" s="172"/>
      <c r="AA2015" s="118"/>
      <c r="AB2015" s="170"/>
      <c r="AC2015" s="170"/>
      <c r="AD2015" s="118"/>
      <c r="AE2015" s="118"/>
      <c r="AF2015" s="118"/>
      <c r="AG2015" s="170"/>
      <c r="AH2015" s="170"/>
      <c r="AI2015" s="170"/>
      <c r="AJ2015" s="118"/>
      <c r="AK2015" s="118"/>
      <c r="AL2015" s="118"/>
      <c r="AM2015" s="118"/>
      <c r="AN2015" s="118"/>
      <c r="AO2015" s="118"/>
      <c r="AP2015" s="118"/>
      <c r="AQ2015" s="118"/>
      <c r="AR2015" s="118"/>
      <c r="AS2015" s="118"/>
      <c r="AT2015" s="118"/>
      <c r="AU2015" s="118"/>
      <c r="AV2015" s="118"/>
      <c r="AW2015" s="118"/>
      <c r="AX2015" s="118"/>
      <c r="AY2015" s="119">
        <f t="shared" si="4"/>
        <v>0</v>
      </c>
      <c r="AZ2015" s="118"/>
    </row>
    <row r="2016">
      <c r="A2016" s="118"/>
      <c r="B2016" s="118"/>
      <c r="C2016" s="118"/>
      <c r="D2016" s="118"/>
      <c r="E2016" s="118"/>
      <c r="F2016" s="168"/>
      <c r="G2016" s="168"/>
      <c r="H2016" s="169"/>
      <c r="I2016" s="169"/>
      <c r="J2016" s="169"/>
      <c r="K2016" s="169"/>
      <c r="L2016" s="170"/>
      <c r="M2016" s="118"/>
      <c r="N2016" s="168"/>
      <c r="O2016" s="118"/>
      <c r="P2016" s="170"/>
      <c r="Q2016" s="170"/>
      <c r="R2016" s="170"/>
      <c r="S2016" s="118"/>
      <c r="T2016" s="169"/>
      <c r="U2016" s="118"/>
      <c r="V2016" s="118"/>
      <c r="W2016" s="118"/>
      <c r="X2016" s="118"/>
      <c r="Y2016" s="171"/>
      <c r="Z2016" s="172"/>
      <c r="AA2016" s="118"/>
      <c r="AB2016" s="170"/>
      <c r="AC2016" s="170"/>
      <c r="AD2016" s="118"/>
      <c r="AE2016" s="118"/>
      <c r="AF2016" s="118"/>
      <c r="AG2016" s="170"/>
      <c r="AH2016" s="170"/>
      <c r="AI2016" s="170"/>
      <c r="AJ2016" s="118"/>
      <c r="AK2016" s="118"/>
      <c r="AL2016" s="118"/>
      <c r="AM2016" s="118"/>
      <c r="AN2016" s="118"/>
      <c r="AO2016" s="118"/>
      <c r="AP2016" s="118"/>
      <c r="AQ2016" s="118"/>
      <c r="AR2016" s="118"/>
      <c r="AS2016" s="118"/>
      <c r="AT2016" s="118"/>
      <c r="AU2016" s="118"/>
      <c r="AV2016" s="118"/>
      <c r="AW2016" s="118"/>
      <c r="AX2016" s="118"/>
      <c r="AY2016" s="119">
        <f t="shared" si="4"/>
        <v>0</v>
      </c>
      <c r="AZ2016" s="118"/>
    </row>
    <row r="2017">
      <c r="A2017" s="118"/>
      <c r="B2017" s="118"/>
      <c r="C2017" s="118"/>
      <c r="D2017" s="118"/>
      <c r="E2017" s="118"/>
      <c r="F2017" s="168"/>
      <c r="G2017" s="168"/>
      <c r="H2017" s="169"/>
      <c r="I2017" s="169"/>
      <c r="J2017" s="169"/>
      <c r="K2017" s="169"/>
      <c r="L2017" s="170"/>
      <c r="M2017" s="118"/>
      <c r="N2017" s="168"/>
      <c r="O2017" s="118"/>
      <c r="P2017" s="170"/>
      <c r="Q2017" s="170"/>
      <c r="R2017" s="170"/>
      <c r="S2017" s="118"/>
      <c r="T2017" s="169"/>
      <c r="U2017" s="118"/>
      <c r="V2017" s="118"/>
      <c r="W2017" s="118"/>
      <c r="X2017" s="118"/>
      <c r="Y2017" s="171"/>
      <c r="Z2017" s="172"/>
      <c r="AA2017" s="118"/>
      <c r="AB2017" s="170"/>
      <c r="AC2017" s="170"/>
      <c r="AD2017" s="118"/>
      <c r="AE2017" s="118"/>
      <c r="AF2017" s="118"/>
      <c r="AG2017" s="170"/>
      <c r="AH2017" s="170"/>
      <c r="AI2017" s="170"/>
      <c r="AJ2017" s="118"/>
      <c r="AK2017" s="118"/>
      <c r="AL2017" s="118"/>
      <c r="AM2017" s="118"/>
      <c r="AN2017" s="118"/>
      <c r="AO2017" s="118"/>
      <c r="AP2017" s="118"/>
      <c r="AQ2017" s="118"/>
      <c r="AR2017" s="118"/>
      <c r="AS2017" s="118"/>
      <c r="AT2017" s="118"/>
      <c r="AU2017" s="118"/>
      <c r="AV2017" s="118"/>
      <c r="AW2017" s="118"/>
      <c r="AX2017" s="118"/>
      <c r="AY2017" s="119">
        <f t="shared" si="4"/>
        <v>0</v>
      </c>
      <c r="AZ2017" s="118"/>
    </row>
    <row r="2018">
      <c r="A2018" s="118"/>
      <c r="B2018" s="118"/>
      <c r="C2018" s="118"/>
      <c r="D2018" s="118"/>
      <c r="E2018" s="118"/>
      <c r="F2018" s="168"/>
      <c r="G2018" s="168"/>
      <c r="H2018" s="169"/>
      <c r="I2018" s="169"/>
      <c r="J2018" s="169"/>
      <c r="K2018" s="169"/>
      <c r="L2018" s="170"/>
      <c r="M2018" s="118"/>
      <c r="N2018" s="168"/>
      <c r="O2018" s="118"/>
      <c r="P2018" s="170"/>
      <c r="Q2018" s="170"/>
      <c r="R2018" s="170"/>
      <c r="S2018" s="118"/>
      <c r="T2018" s="169"/>
      <c r="U2018" s="118"/>
      <c r="V2018" s="118"/>
      <c r="W2018" s="118"/>
      <c r="X2018" s="118"/>
      <c r="Y2018" s="171"/>
      <c r="Z2018" s="172"/>
      <c r="AA2018" s="118"/>
      <c r="AB2018" s="170"/>
      <c r="AC2018" s="170"/>
      <c r="AD2018" s="118"/>
      <c r="AE2018" s="118"/>
      <c r="AF2018" s="118"/>
      <c r="AG2018" s="170"/>
      <c r="AH2018" s="170"/>
      <c r="AI2018" s="170"/>
      <c r="AJ2018" s="118"/>
      <c r="AK2018" s="118"/>
      <c r="AL2018" s="118"/>
      <c r="AM2018" s="118"/>
      <c r="AN2018" s="118"/>
      <c r="AO2018" s="118"/>
      <c r="AP2018" s="118"/>
      <c r="AQ2018" s="118"/>
      <c r="AR2018" s="118"/>
      <c r="AS2018" s="118"/>
      <c r="AT2018" s="118"/>
      <c r="AU2018" s="118"/>
      <c r="AV2018" s="118"/>
      <c r="AW2018" s="118"/>
      <c r="AX2018" s="118"/>
      <c r="AY2018" s="119">
        <f t="shared" si="4"/>
        <v>0</v>
      </c>
      <c r="AZ2018" s="118"/>
    </row>
    <row r="2019">
      <c r="A2019" s="118"/>
      <c r="B2019" s="118"/>
      <c r="C2019" s="118"/>
      <c r="D2019" s="118"/>
      <c r="E2019" s="118"/>
      <c r="F2019" s="168"/>
      <c r="G2019" s="168"/>
      <c r="H2019" s="169"/>
      <c r="I2019" s="169"/>
      <c r="J2019" s="169"/>
      <c r="K2019" s="169"/>
      <c r="L2019" s="170"/>
      <c r="M2019" s="118"/>
      <c r="N2019" s="168"/>
      <c r="O2019" s="118"/>
      <c r="P2019" s="170"/>
      <c r="Q2019" s="170"/>
      <c r="R2019" s="170"/>
      <c r="S2019" s="118"/>
      <c r="T2019" s="169"/>
      <c r="U2019" s="118"/>
      <c r="V2019" s="118"/>
      <c r="W2019" s="118"/>
      <c r="X2019" s="118"/>
      <c r="Y2019" s="171"/>
      <c r="Z2019" s="172"/>
      <c r="AA2019" s="118"/>
      <c r="AB2019" s="170"/>
      <c r="AC2019" s="170"/>
      <c r="AD2019" s="118"/>
      <c r="AE2019" s="118"/>
      <c r="AF2019" s="118"/>
      <c r="AG2019" s="170"/>
      <c r="AH2019" s="170"/>
      <c r="AI2019" s="170"/>
      <c r="AJ2019" s="118"/>
      <c r="AK2019" s="118"/>
      <c r="AL2019" s="118"/>
      <c r="AM2019" s="118"/>
      <c r="AN2019" s="118"/>
      <c r="AO2019" s="118"/>
      <c r="AP2019" s="118"/>
      <c r="AQ2019" s="118"/>
      <c r="AR2019" s="118"/>
      <c r="AS2019" s="118"/>
      <c r="AT2019" s="118"/>
      <c r="AU2019" s="118"/>
      <c r="AV2019" s="118"/>
      <c r="AW2019" s="118"/>
      <c r="AX2019" s="118"/>
      <c r="AY2019" s="119">
        <f t="shared" si="4"/>
        <v>0</v>
      </c>
      <c r="AZ2019" s="118"/>
    </row>
    <row r="2020">
      <c r="A2020" s="118"/>
      <c r="B2020" s="118"/>
      <c r="C2020" s="118"/>
      <c r="D2020" s="118"/>
      <c r="E2020" s="118"/>
      <c r="F2020" s="168"/>
      <c r="G2020" s="168"/>
      <c r="H2020" s="169"/>
      <c r="I2020" s="169"/>
      <c r="J2020" s="169"/>
      <c r="K2020" s="169"/>
      <c r="L2020" s="170"/>
      <c r="M2020" s="118"/>
      <c r="N2020" s="168"/>
      <c r="O2020" s="118"/>
      <c r="P2020" s="170"/>
      <c r="Q2020" s="170"/>
      <c r="R2020" s="170"/>
      <c r="S2020" s="118"/>
      <c r="T2020" s="169"/>
      <c r="U2020" s="118"/>
      <c r="V2020" s="118"/>
      <c r="W2020" s="118"/>
      <c r="X2020" s="118"/>
      <c r="Y2020" s="171"/>
      <c r="Z2020" s="172"/>
      <c r="AA2020" s="118"/>
      <c r="AB2020" s="170"/>
      <c r="AC2020" s="170"/>
      <c r="AD2020" s="118"/>
      <c r="AE2020" s="118"/>
      <c r="AF2020" s="118"/>
      <c r="AG2020" s="170"/>
      <c r="AH2020" s="170"/>
      <c r="AI2020" s="170"/>
      <c r="AJ2020" s="118"/>
      <c r="AK2020" s="118"/>
      <c r="AL2020" s="118"/>
      <c r="AM2020" s="118"/>
      <c r="AN2020" s="118"/>
      <c r="AO2020" s="118"/>
      <c r="AP2020" s="118"/>
      <c r="AQ2020" s="118"/>
      <c r="AR2020" s="118"/>
      <c r="AS2020" s="118"/>
      <c r="AT2020" s="118"/>
      <c r="AU2020" s="118"/>
      <c r="AV2020" s="118"/>
      <c r="AW2020" s="118"/>
      <c r="AX2020" s="118"/>
      <c r="AY2020" s="119">
        <f t="shared" si="4"/>
        <v>0</v>
      </c>
      <c r="AZ2020" s="118"/>
    </row>
    <row r="2021">
      <c r="A2021" s="118"/>
      <c r="B2021" s="118"/>
      <c r="C2021" s="118"/>
      <c r="D2021" s="118"/>
      <c r="E2021" s="118"/>
      <c r="F2021" s="168"/>
      <c r="G2021" s="168"/>
      <c r="H2021" s="169"/>
      <c r="I2021" s="169"/>
      <c r="J2021" s="169"/>
      <c r="K2021" s="169"/>
      <c r="L2021" s="170"/>
      <c r="M2021" s="118"/>
      <c r="N2021" s="168"/>
      <c r="O2021" s="118"/>
      <c r="P2021" s="170"/>
      <c r="Q2021" s="170"/>
      <c r="R2021" s="170"/>
      <c r="S2021" s="118"/>
      <c r="T2021" s="169"/>
      <c r="U2021" s="118"/>
      <c r="V2021" s="118"/>
      <c r="W2021" s="118"/>
      <c r="X2021" s="118"/>
      <c r="Y2021" s="171"/>
      <c r="Z2021" s="172"/>
      <c r="AA2021" s="118"/>
      <c r="AB2021" s="170"/>
      <c r="AC2021" s="170"/>
      <c r="AD2021" s="118"/>
      <c r="AE2021" s="118"/>
      <c r="AF2021" s="118"/>
      <c r="AG2021" s="170"/>
      <c r="AH2021" s="170"/>
      <c r="AI2021" s="170"/>
      <c r="AJ2021" s="118"/>
      <c r="AK2021" s="118"/>
      <c r="AL2021" s="118"/>
      <c r="AM2021" s="118"/>
      <c r="AN2021" s="118"/>
      <c r="AO2021" s="118"/>
      <c r="AP2021" s="118"/>
      <c r="AQ2021" s="118"/>
      <c r="AR2021" s="118"/>
      <c r="AS2021" s="118"/>
      <c r="AT2021" s="118"/>
      <c r="AU2021" s="118"/>
      <c r="AV2021" s="118"/>
      <c r="AW2021" s="118"/>
      <c r="AX2021" s="118"/>
      <c r="AY2021" s="119">
        <f t="shared" si="4"/>
        <v>0</v>
      </c>
      <c r="AZ2021" s="118"/>
    </row>
    <row r="2022">
      <c r="A2022" s="118"/>
      <c r="B2022" s="118"/>
      <c r="C2022" s="118"/>
      <c r="D2022" s="118"/>
      <c r="E2022" s="118"/>
      <c r="F2022" s="168"/>
      <c r="G2022" s="168"/>
      <c r="H2022" s="169"/>
      <c r="I2022" s="169"/>
      <c r="J2022" s="169"/>
      <c r="K2022" s="169"/>
      <c r="L2022" s="170"/>
      <c r="M2022" s="118"/>
      <c r="N2022" s="168"/>
      <c r="O2022" s="118"/>
      <c r="P2022" s="170"/>
      <c r="Q2022" s="170"/>
      <c r="R2022" s="170"/>
      <c r="S2022" s="118"/>
      <c r="T2022" s="169"/>
      <c r="U2022" s="118"/>
      <c r="V2022" s="118"/>
      <c r="W2022" s="118"/>
      <c r="X2022" s="118"/>
      <c r="Y2022" s="171"/>
      <c r="Z2022" s="172"/>
      <c r="AA2022" s="118"/>
      <c r="AB2022" s="170"/>
      <c r="AC2022" s="170"/>
      <c r="AD2022" s="118"/>
      <c r="AE2022" s="118"/>
      <c r="AF2022" s="118"/>
      <c r="AG2022" s="170"/>
      <c r="AH2022" s="170"/>
      <c r="AI2022" s="170"/>
      <c r="AJ2022" s="118"/>
      <c r="AK2022" s="118"/>
      <c r="AL2022" s="118"/>
      <c r="AM2022" s="118"/>
      <c r="AN2022" s="118"/>
      <c r="AO2022" s="118"/>
      <c r="AP2022" s="118"/>
      <c r="AQ2022" s="118"/>
      <c r="AR2022" s="118"/>
      <c r="AS2022" s="118"/>
      <c r="AT2022" s="118"/>
      <c r="AU2022" s="118"/>
      <c r="AV2022" s="118"/>
      <c r="AW2022" s="118"/>
      <c r="AX2022" s="118"/>
      <c r="AY2022" s="119">
        <f t="shared" si="4"/>
        <v>0</v>
      </c>
      <c r="AZ2022" s="118"/>
    </row>
    <row r="2023">
      <c r="A2023" s="118"/>
      <c r="B2023" s="118"/>
      <c r="C2023" s="118"/>
      <c r="D2023" s="118"/>
      <c r="E2023" s="118"/>
      <c r="F2023" s="168"/>
      <c r="G2023" s="168"/>
      <c r="H2023" s="169"/>
      <c r="I2023" s="169"/>
      <c r="J2023" s="169"/>
      <c r="K2023" s="169"/>
      <c r="L2023" s="170"/>
      <c r="M2023" s="118"/>
      <c r="N2023" s="168"/>
      <c r="O2023" s="118"/>
      <c r="P2023" s="170"/>
      <c r="Q2023" s="170"/>
      <c r="R2023" s="170"/>
      <c r="S2023" s="118"/>
      <c r="T2023" s="169"/>
      <c r="U2023" s="118"/>
      <c r="V2023" s="118"/>
      <c r="W2023" s="118"/>
      <c r="X2023" s="118"/>
      <c r="Y2023" s="171"/>
      <c r="Z2023" s="172"/>
      <c r="AA2023" s="118"/>
      <c r="AB2023" s="170"/>
      <c r="AC2023" s="170"/>
      <c r="AD2023" s="118"/>
      <c r="AE2023" s="118"/>
      <c r="AF2023" s="118"/>
      <c r="AG2023" s="170"/>
      <c r="AH2023" s="170"/>
      <c r="AI2023" s="170"/>
      <c r="AJ2023" s="118"/>
      <c r="AK2023" s="118"/>
      <c r="AL2023" s="118"/>
      <c r="AM2023" s="118"/>
      <c r="AN2023" s="118"/>
      <c r="AO2023" s="118"/>
      <c r="AP2023" s="118"/>
      <c r="AQ2023" s="118"/>
      <c r="AR2023" s="118"/>
      <c r="AS2023" s="118"/>
      <c r="AT2023" s="118"/>
      <c r="AU2023" s="118"/>
      <c r="AV2023" s="118"/>
      <c r="AW2023" s="118"/>
      <c r="AX2023" s="118"/>
      <c r="AY2023" s="119">
        <f t="shared" si="4"/>
        <v>0</v>
      </c>
      <c r="AZ2023" s="118"/>
    </row>
    <row r="2024">
      <c r="A2024" s="118"/>
      <c r="B2024" s="118"/>
      <c r="C2024" s="118"/>
      <c r="D2024" s="118"/>
      <c r="E2024" s="118"/>
      <c r="F2024" s="168"/>
      <c r="G2024" s="168"/>
      <c r="H2024" s="169"/>
      <c r="I2024" s="169"/>
      <c r="J2024" s="169"/>
      <c r="K2024" s="169"/>
      <c r="L2024" s="170"/>
      <c r="M2024" s="118"/>
      <c r="N2024" s="168"/>
      <c r="O2024" s="118"/>
      <c r="P2024" s="170"/>
      <c r="Q2024" s="170"/>
      <c r="R2024" s="170"/>
      <c r="S2024" s="118"/>
      <c r="T2024" s="169"/>
      <c r="U2024" s="118"/>
      <c r="V2024" s="118"/>
      <c r="W2024" s="118"/>
      <c r="X2024" s="118"/>
      <c r="Y2024" s="171"/>
      <c r="Z2024" s="172"/>
      <c r="AA2024" s="118"/>
      <c r="AB2024" s="170"/>
      <c r="AC2024" s="170"/>
      <c r="AD2024" s="118"/>
      <c r="AE2024" s="118"/>
      <c r="AF2024" s="118"/>
      <c r="AG2024" s="170"/>
      <c r="AH2024" s="170"/>
      <c r="AI2024" s="170"/>
      <c r="AJ2024" s="118"/>
      <c r="AK2024" s="118"/>
      <c r="AL2024" s="118"/>
      <c r="AM2024" s="118"/>
      <c r="AN2024" s="118"/>
      <c r="AO2024" s="118"/>
      <c r="AP2024" s="118"/>
      <c r="AQ2024" s="118"/>
      <c r="AR2024" s="118"/>
      <c r="AS2024" s="118"/>
      <c r="AT2024" s="118"/>
      <c r="AU2024" s="118"/>
      <c r="AV2024" s="118"/>
      <c r="AW2024" s="118"/>
      <c r="AX2024" s="118"/>
      <c r="AY2024" s="119">
        <f t="shared" si="4"/>
        <v>0</v>
      </c>
      <c r="AZ2024" s="118"/>
    </row>
    <row r="2025">
      <c r="A2025" s="118"/>
      <c r="B2025" s="118"/>
      <c r="C2025" s="118"/>
      <c r="D2025" s="118"/>
      <c r="E2025" s="118"/>
      <c r="F2025" s="168"/>
      <c r="G2025" s="168"/>
      <c r="H2025" s="169"/>
      <c r="I2025" s="169"/>
      <c r="J2025" s="169"/>
      <c r="K2025" s="169"/>
      <c r="L2025" s="170"/>
      <c r="M2025" s="118"/>
      <c r="N2025" s="168"/>
      <c r="O2025" s="118"/>
      <c r="P2025" s="170"/>
      <c r="Q2025" s="170"/>
      <c r="R2025" s="170"/>
      <c r="S2025" s="118"/>
      <c r="T2025" s="169"/>
      <c r="U2025" s="118"/>
      <c r="V2025" s="118"/>
      <c r="W2025" s="118"/>
      <c r="X2025" s="118"/>
      <c r="Y2025" s="171"/>
      <c r="Z2025" s="172"/>
      <c r="AA2025" s="118"/>
      <c r="AB2025" s="170"/>
      <c r="AC2025" s="170"/>
      <c r="AD2025" s="118"/>
      <c r="AE2025" s="118"/>
      <c r="AF2025" s="118"/>
      <c r="AG2025" s="170"/>
      <c r="AH2025" s="170"/>
      <c r="AI2025" s="170"/>
      <c r="AJ2025" s="118"/>
      <c r="AK2025" s="118"/>
      <c r="AL2025" s="118"/>
      <c r="AM2025" s="118"/>
      <c r="AN2025" s="118"/>
      <c r="AO2025" s="118"/>
      <c r="AP2025" s="118"/>
      <c r="AQ2025" s="118"/>
      <c r="AR2025" s="118"/>
      <c r="AS2025" s="118"/>
      <c r="AT2025" s="118"/>
      <c r="AU2025" s="118"/>
      <c r="AV2025" s="118"/>
      <c r="AW2025" s="118"/>
      <c r="AX2025" s="118"/>
      <c r="AY2025" s="119">
        <f t="shared" si="4"/>
        <v>0</v>
      </c>
      <c r="AZ2025" s="118"/>
    </row>
    <row r="2026">
      <c r="A2026" s="118"/>
      <c r="B2026" s="118"/>
      <c r="C2026" s="118"/>
      <c r="D2026" s="118"/>
      <c r="E2026" s="118"/>
      <c r="F2026" s="168"/>
      <c r="G2026" s="168"/>
      <c r="H2026" s="169"/>
      <c r="I2026" s="169"/>
      <c r="J2026" s="169"/>
      <c r="K2026" s="169"/>
      <c r="L2026" s="170"/>
      <c r="M2026" s="118"/>
      <c r="N2026" s="168"/>
      <c r="O2026" s="118"/>
      <c r="P2026" s="170"/>
      <c r="Q2026" s="170"/>
      <c r="R2026" s="170"/>
      <c r="S2026" s="118"/>
      <c r="T2026" s="169"/>
      <c r="U2026" s="118"/>
      <c r="V2026" s="118"/>
      <c r="W2026" s="118"/>
      <c r="X2026" s="118"/>
      <c r="Y2026" s="171"/>
      <c r="Z2026" s="172"/>
      <c r="AA2026" s="118"/>
      <c r="AB2026" s="170"/>
      <c r="AC2026" s="170"/>
      <c r="AD2026" s="118"/>
      <c r="AE2026" s="118"/>
      <c r="AF2026" s="118"/>
      <c r="AG2026" s="170"/>
      <c r="AH2026" s="170"/>
      <c r="AI2026" s="170"/>
      <c r="AJ2026" s="118"/>
      <c r="AK2026" s="118"/>
      <c r="AL2026" s="118"/>
      <c r="AM2026" s="118"/>
      <c r="AN2026" s="118"/>
      <c r="AO2026" s="118"/>
      <c r="AP2026" s="118"/>
      <c r="AQ2026" s="118"/>
      <c r="AR2026" s="118"/>
      <c r="AS2026" s="118"/>
      <c r="AT2026" s="118"/>
      <c r="AU2026" s="118"/>
      <c r="AV2026" s="118"/>
      <c r="AW2026" s="118"/>
      <c r="AX2026" s="118"/>
      <c r="AY2026" s="119">
        <f t="shared" si="4"/>
        <v>0</v>
      </c>
      <c r="AZ2026" s="118"/>
    </row>
    <row r="2027">
      <c r="A2027" s="118"/>
      <c r="B2027" s="118"/>
      <c r="C2027" s="118"/>
      <c r="D2027" s="118"/>
      <c r="E2027" s="118"/>
      <c r="F2027" s="168"/>
      <c r="G2027" s="168"/>
      <c r="H2027" s="169"/>
      <c r="I2027" s="169"/>
      <c r="J2027" s="169"/>
      <c r="K2027" s="169"/>
      <c r="L2027" s="170"/>
      <c r="M2027" s="118"/>
      <c r="N2027" s="168"/>
      <c r="O2027" s="118"/>
      <c r="P2027" s="170"/>
      <c r="Q2027" s="170"/>
      <c r="R2027" s="170"/>
      <c r="S2027" s="118"/>
      <c r="T2027" s="169"/>
      <c r="U2027" s="118"/>
      <c r="V2027" s="118"/>
      <c r="W2027" s="118"/>
      <c r="X2027" s="118"/>
      <c r="Y2027" s="171"/>
      <c r="Z2027" s="172"/>
      <c r="AA2027" s="118"/>
      <c r="AB2027" s="170"/>
      <c r="AC2027" s="170"/>
      <c r="AD2027" s="118"/>
      <c r="AE2027" s="118"/>
      <c r="AF2027" s="118"/>
      <c r="AG2027" s="170"/>
      <c r="AH2027" s="170"/>
      <c r="AI2027" s="170"/>
      <c r="AJ2027" s="118"/>
      <c r="AK2027" s="118"/>
      <c r="AL2027" s="118"/>
      <c r="AM2027" s="118"/>
      <c r="AN2027" s="118"/>
      <c r="AO2027" s="118"/>
      <c r="AP2027" s="118"/>
      <c r="AQ2027" s="118"/>
      <c r="AR2027" s="118"/>
      <c r="AS2027" s="118"/>
      <c r="AT2027" s="118"/>
      <c r="AU2027" s="118"/>
      <c r="AV2027" s="118"/>
      <c r="AW2027" s="118"/>
      <c r="AX2027" s="118"/>
      <c r="AY2027" s="119">
        <f t="shared" si="4"/>
        <v>0</v>
      </c>
      <c r="AZ2027" s="118"/>
    </row>
    <row r="2028">
      <c r="A2028" s="118"/>
      <c r="B2028" s="118"/>
      <c r="C2028" s="118"/>
      <c r="D2028" s="118"/>
      <c r="E2028" s="118"/>
      <c r="F2028" s="168"/>
      <c r="G2028" s="168"/>
      <c r="H2028" s="169"/>
      <c r="I2028" s="169"/>
      <c r="J2028" s="169"/>
      <c r="K2028" s="169"/>
      <c r="L2028" s="170"/>
      <c r="M2028" s="118"/>
      <c r="N2028" s="168"/>
      <c r="O2028" s="118"/>
      <c r="P2028" s="170"/>
      <c r="Q2028" s="170"/>
      <c r="R2028" s="170"/>
      <c r="S2028" s="118"/>
      <c r="T2028" s="169"/>
      <c r="U2028" s="118"/>
      <c r="V2028" s="118"/>
      <c r="W2028" s="118"/>
      <c r="X2028" s="118"/>
      <c r="Y2028" s="171"/>
      <c r="Z2028" s="172"/>
      <c r="AA2028" s="118"/>
      <c r="AB2028" s="170"/>
      <c r="AC2028" s="170"/>
      <c r="AD2028" s="118"/>
      <c r="AE2028" s="118"/>
      <c r="AF2028" s="118"/>
      <c r="AG2028" s="170"/>
      <c r="AH2028" s="170"/>
      <c r="AI2028" s="170"/>
      <c r="AJ2028" s="118"/>
      <c r="AK2028" s="118"/>
      <c r="AL2028" s="118"/>
      <c r="AM2028" s="118"/>
      <c r="AN2028" s="118"/>
      <c r="AO2028" s="118"/>
      <c r="AP2028" s="118"/>
      <c r="AQ2028" s="118"/>
      <c r="AR2028" s="118"/>
      <c r="AS2028" s="118"/>
      <c r="AT2028" s="118"/>
      <c r="AU2028" s="118"/>
      <c r="AV2028" s="118"/>
      <c r="AW2028" s="118"/>
      <c r="AX2028" s="118"/>
      <c r="AY2028" s="119">
        <f t="shared" si="4"/>
        <v>0</v>
      </c>
      <c r="AZ2028" s="118"/>
    </row>
    <row r="2029">
      <c r="A2029" s="118"/>
      <c r="B2029" s="118"/>
      <c r="C2029" s="118"/>
      <c r="D2029" s="118"/>
      <c r="E2029" s="118"/>
      <c r="F2029" s="168"/>
      <c r="G2029" s="168"/>
      <c r="H2029" s="169"/>
      <c r="I2029" s="169"/>
      <c r="J2029" s="169"/>
      <c r="K2029" s="169"/>
      <c r="L2029" s="170"/>
      <c r="M2029" s="118"/>
      <c r="N2029" s="168"/>
      <c r="O2029" s="118"/>
      <c r="P2029" s="170"/>
      <c r="Q2029" s="170"/>
      <c r="R2029" s="170"/>
      <c r="S2029" s="118"/>
      <c r="T2029" s="169"/>
      <c r="U2029" s="118"/>
      <c r="V2029" s="118"/>
      <c r="W2029" s="118"/>
      <c r="X2029" s="118"/>
      <c r="Y2029" s="171"/>
      <c r="Z2029" s="172"/>
      <c r="AA2029" s="118"/>
      <c r="AB2029" s="170"/>
      <c r="AC2029" s="170"/>
      <c r="AD2029" s="118"/>
      <c r="AE2029" s="118"/>
      <c r="AF2029" s="118"/>
      <c r="AG2029" s="170"/>
      <c r="AH2029" s="170"/>
      <c r="AI2029" s="170"/>
      <c r="AJ2029" s="118"/>
      <c r="AK2029" s="118"/>
      <c r="AL2029" s="118"/>
      <c r="AM2029" s="118"/>
      <c r="AN2029" s="118"/>
      <c r="AO2029" s="118"/>
      <c r="AP2029" s="118"/>
      <c r="AQ2029" s="118"/>
      <c r="AR2029" s="118"/>
      <c r="AS2029" s="118"/>
      <c r="AT2029" s="118"/>
      <c r="AU2029" s="118"/>
      <c r="AV2029" s="118"/>
      <c r="AW2029" s="118"/>
      <c r="AX2029" s="118"/>
      <c r="AY2029" s="119">
        <f t="shared" si="4"/>
        <v>0</v>
      </c>
      <c r="AZ2029" s="118"/>
    </row>
    <row r="2030">
      <c r="A2030" s="118"/>
      <c r="B2030" s="118"/>
      <c r="C2030" s="118"/>
      <c r="D2030" s="118"/>
      <c r="E2030" s="118"/>
      <c r="F2030" s="168"/>
      <c r="G2030" s="168"/>
      <c r="H2030" s="169"/>
      <c r="I2030" s="169"/>
      <c r="J2030" s="169"/>
      <c r="K2030" s="169"/>
      <c r="L2030" s="170"/>
      <c r="M2030" s="118"/>
      <c r="N2030" s="168"/>
      <c r="O2030" s="118"/>
      <c r="P2030" s="170"/>
      <c r="Q2030" s="170"/>
      <c r="R2030" s="170"/>
      <c r="S2030" s="118"/>
      <c r="T2030" s="169"/>
      <c r="U2030" s="118"/>
      <c r="V2030" s="118"/>
      <c r="W2030" s="118"/>
      <c r="X2030" s="118"/>
      <c r="Y2030" s="171"/>
      <c r="Z2030" s="172"/>
      <c r="AA2030" s="118"/>
      <c r="AB2030" s="170"/>
      <c r="AC2030" s="170"/>
      <c r="AD2030" s="118"/>
      <c r="AE2030" s="118"/>
      <c r="AF2030" s="118"/>
      <c r="AG2030" s="170"/>
      <c r="AH2030" s="170"/>
      <c r="AI2030" s="170"/>
      <c r="AJ2030" s="118"/>
      <c r="AK2030" s="118"/>
      <c r="AL2030" s="118"/>
      <c r="AM2030" s="118"/>
      <c r="AN2030" s="118"/>
      <c r="AO2030" s="118"/>
      <c r="AP2030" s="118"/>
      <c r="AQ2030" s="118"/>
      <c r="AR2030" s="118"/>
      <c r="AS2030" s="118"/>
      <c r="AT2030" s="118"/>
      <c r="AU2030" s="118"/>
      <c r="AV2030" s="118"/>
      <c r="AW2030" s="118"/>
      <c r="AX2030" s="118"/>
      <c r="AY2030" s="119">
        <f t="shared" si="4"/>
        <v>0</v>
      </c>
      <c r="AZ2030" s="118"/>
    </row>
    <row r="2031">
      <c r="A2031" s="118"/>
      <c r="B2031" s="118"/>
      <c r="C2031" s="118"/>
      <c r="D2031" s="118"/>
      <c r="E2031" s="118"/>
      <c r="F2031" s="168"/>
      <c r="G2031" s="168"/>
      <c r="H2031" s="169"/>
      <c r="I2031" s="169"/>
      <c r="J2031" s="169"/>
      <c r="K2031" s="169"/>
      <c r="L2031" s="170"/>
      <c r="M2031" s="118"/>
      <c r="N2031" s="168"/>
      <c r="O2031" s="118"/>
      <c r="P2031" s="170"/>
      <c r="Q2031" s="170"/>
      <c r="R2031" s="170"/>
      <c r="S2031" s="118"/>
      <c r="T2031" s="169"/>
      <c r="U2031" s="118"/>
      <c r="V2031" s="118"/>
      <c r="W2031" s="118"/>
      <c r="X2031" s="118"/>
      <c r="Y2031" s="171"/>
      <c r="Z2031" s="172"/>
      <c r="AA2031" s="118"/>
      <c r="AB2031" s="170"/>
      <c r="AC2031" s="170"/>
      <c r="AD2031" s="118"/>
      <c r="AE2031" s="118"/>
      <c r="AF2031" s="118"/>
      <c r="AG2031" s="170"/>
      <c r="AH2031" s="170"/>
      <c r="AI2031" s="170"/>
      <c r="AJ2031" s="118"/>
      <c r="AK2031" s="118"/>
      <c r="AL2031" s="118"/>
      <c r="AM2031" s="118"/>
      <c r="AN2031" s="118"/>
      <c r="AO2031" s="118"/>
      <c r="AP2031" s="118"/>
      <c r="AQ2031" s="118"/>
      <c r="AR2031" s="118"/>
      <c r="AS2031" s="118"/>
      <c r="AT2031" s="118"/>
      <c r="AU2031" s="118"/>
      <c r="AV2031" s="118"/>
      <c r="AW2031" s="118"/>
      <c r="AX2031" s="118"/>
      <c r="AY2031" s="119">
        <f t="shared" si="4"/>
        <v>0</v>
      </c>
      <c r="AZ2031" s="118"/>
    </row>
    <row r="2032">
      <c r="A2032" s="118"/>
      <c r="B2032" s="118"/>
      <c r="C2032" s="118"/>
      <c r="D2032" s="118"/>
      <c r="E2032" s="118"/>
      <c r="F2032" s="168"/>
      <c r="G2032" s="168"/>
      <c r="H2032" s="169"/>
      <c r="I2032" s="169"/>
      <c r="J2032" s="169"/>
      <c r="K2032" s="169"/>
      <c r="L2032" s="170"/>
      <c r="M2032" s="118"/>
      <c r="N2032" s="168"/>
      <c r="O2032" s="118"/>
      <c r="P2032" s="170"/>
      <c r="Q2032" s="170"/>
      <c r="R2032" s="170"/>
      <c r="S2032" s="118"/>
      <c r="T2032" s="169"/>
      <c r="U2032" s="118"/>
      <c r="V2032" s="118"/>
      <c r="W2032" s="118"/>
      <c r="X2032" s="118"/>
      <c r="Y2032" s="171"/>
      <c r="Z2032" s="172"/>
      <c r="AA2032" s="118"/>
      <c r="AB2032" s="170"/>
      <c r="AC2032" s="170"/>
      <c r="AD2032" s="118"/>
      <c r="AE2032" s="118"/>
      <c r="AF2032" s="118"/>
      <c r="AG2032" s="170"/>
      <c r="AH2032" s="170"/>
      <c r="AI2032" s="170"/>
      <c r="AJ2032" s="118"/>
      <c r="AK2032" s="118"/>
      <c r="AL2032" s="118"/>
      <c r="AM2032" s="118"/>
      <c r="AN2032" s="118"/>
      <c r="AO2032" s="118"/>
      <c r="AP2032" s="118"/>
      <c r="AQ2032" s="118"/>
      <c r="AR2032" s="118"/>
      <c r="AS2032" s="118"/>
      <c r="AT2032" s="118"/>
      <c r="AU2032" s="118"/>
      <c r="AV2032" s="118"/>
      <c r="AW2032" s="118"/>
      <c r="AX2032" s="118"/>
      <c r="AY2032" s="119">
        <f t="shared" si="4"/>
        <v>0</v>
      </c>
      <c r="AZ2032" s="118"/>
    </row>
    <row r="2033">
      <c r="A2033" s="118"/>
      <c r="B2033" s="118"/>
      <c r="C2033" s="118"/>
      <c r="D2033" s="118"/>
      <c r="E2033" s="118"/>
      <c r="F2033" s="168"/>
      <c r="G2033" s="168"/>
      <c r="H2033" s="169"/>
      <c r="I2033" s="169"/>
      <c r="J2033" s="169"/>
      <c r="K2033" s="169"/>
      <c r="L2033" s="170"/>
      <c r="M2033" s="118"/>
      <c r="N2033" s="168"/>
      <c r="O2033" s="118"/>
      <c r="P2033" s="170"/>
      <c r="Q2033" s="170"/>
      <c r="R2033" s="170"/>
      <c r="S2033" s="118"/>
      <c r="T2033" s="169"/>
      <c r="U2033" s="118"/>
      <c r="V2033" s="118"/>
      <c r="W2033" s="118"/>
      <c r="X2033" s="118"/>
      <c r="Y2033" s="171"/>
      <c r="Z2033" s="172"/>
      <c r="AA2033" s="118"/>
      <c r="AB2033" s="170"/>
      <c r="AC2033" s="170"/>
      <c r="AD2033" s="118"/>
      <c r="AE2033" s="118"/>
      <c r="AF2033" s="118"/>
      <c r="AG2033" s="170"/>
      <c r="AH2033" s="170"/>
      <c r="AI2033" s="170"/>
      <c r="AJ2033" s="118"/>
      <c r="AK2033" s="118"/>
      <c r="AL2033" s="118"/>
      <c r="AM2033" s="118"/>
      <c r="AN2033" s="118"/>
      <c r="AO2033" s="118"/>
      <c r="AP2033" s="118"/>
      <c r="AQ2033" s="118"/>
      <c r="AR2033" s="118"/>
      <c r="AS2033" s="118"/>
      <c r="AT2033" s="118"/>
      <c r="AU2033" s="118"/>
      <c r="AV2033" s="118"/>
      <c r="AW2033" s="118"/>
      <c r="AX2033" s="118"/>
      <c r="AY2033" s="119">
        <f t="shared" si="4"/>
        <v>0</v>
      </c>
      <c r="AZ2033" s="118"/>
    </row>
    <row r="2034">
      <c r="A2034" s="118"/>
      <c r="B2034" s="118"/>
      <c r="C2034" s="118"/>
      <c r="D2034" s="118"/>
      <c r="E2034" s="118"/>
      <c r="F2034" s="168"/>
      <c r="G2034" s="168"/>
      <c r="H2034" s="169"/>
      <c r="I2034" s="169"/>
      <c r="J2034" s="169"/>
      <c r="K2034" s="169"/>
      <c r="L2034" s="170"/>
      <c r="M2034" s="118"/>
      <c r="N2034" s="168"/>
      <c r="O2034" s="118"/>
      <c r="P2034" s="170"/>
      <c r="Q2034" s="170"/>
      <c r="R2034" s="170"/>
      <c r="S2034" s="118"/>
      <c r="T2034" s="169"/>
      <c r="U2034" s="118"/>
      <c r="V2034" s="118"/>
      <c r="W2034" s="118"/>
      <c r="X2034" s="118"/>
      <c r="Y2034" s="171"/>
      <c r="Z2034" s="172"/>
      <c r="AA2034" s="118"/>
      <c r="AB2034" s="170"/>
      <c r="AC2034" s="170"/>
      <c r="AD2034" s="118"/>
      <c r="AE2034" s="118"/>
      <c r="AF2034" s="118"/>
      <c r="AG2034" s="170"/>
      <c r="AH2034" s="170"/>
      <c r="AI2034" s="170"/>
      <c r="AJ2034" s="118"/>
      <c r="AK2034" s="118"/>
      <c r="AL2034" s="118"/>
      <c r="AM2034" s="118"/>
      <c r="AN2034" s="118"/>
      <c r="AO2034" s="118"/>
      <c r="AP2034" s="118"/>
      <c r="AQ2034" s="118"/>
      <c r="AR2034" s="118"/>
      <c r="AS2034" s="118"/>
      <c r="AT2034" s="118"/>
      <c r="AU2034" s="118"/>
      <c r="AV2034" s="118"/>
      <c r="AW2034" s="118"/>
      <c r="AX2034" s="118"/>
      <c r="AY2034" s="119">
        <f t="shared" si="4"/>
        <v>0</v>
      </c>
      <c r="AZ2034" s="118"/>
    </row>
    <row r="2035">
      <c r="A2035" s="118"/>
      <c r="B2035" s="118"/>
      <c r="C2035" s="118"/>
      <c r="D2035" s="118"/>
      <c r="E2035" s="118"/>
      <c r="F2035" s="168"/>
      <c r="G2035" s="168"/>
      <c r="H2035" s="169"/>
      <c r="I2035" s="169"/>
      <c r="J2035" s="169"/>
      <c r="K2035" s="169"/>
      <c r="L2035" s="170"/>
      <c r="M2035" s="118"/>
      <c r="N2035" s="168"/>
      <c r="O2035" s="118"/>
      <c r="P2035" s="170"/>
      <c r="Q2035" s="170"/>
      <c r="R2035" s="170"/>
      <c r="S2035" s="118"/>
      <c r="T2035" s="169"/>
      <c r="U2035" s="118"/>
      <c r="V2035" s="118"/>
      <c r="W2035" s="118"/>
      <c r="X2035" s="118"/>
      <c r="Y2035" s="171"/>
      <c r="Z2035" s="172"/>
      <c r="AA2035" s="118"/>
      <c r="AB2035" s="170"/>
      <c r="AC2035" s="170"/>
      <c r="AD2035" s="118"/>
      <c r="AE2035" s="118"/>
      <c r="AF2035" s="118"/>
      <c r="AG2035" s="170"/>
      <c r="AH2035" s="170"/>
      <c r="AI2035" s="170"/>
      <c r="AJ2035" s="118"/>
      <c r="AK2035" s="118"/>
      <c r="AL2035" s="118"/>
      <c r="AM2035" s="118"/>
      <c r="AN2035" s="118"/>
      <c r="AO2035" s="118"/>
      <c r="AP2035" s="118"/>
      <c r="AQ2035" s="118"/>
      <c r="AR2035" s="118"/>
      <c r="AS2035" s="118"/>
      <c r="AT2035" s="118"/>
      <c r="AU2035" s="118"/>
      <c r="AV2035" s="118"/>
      <c r="AW2035" s="118"/>
      <c r="AX2035" s="118"/>
      <c r="AY2035" s="119">
        <f t="shared" si="4"/>
        <v>0</v>
      </c>
      <c r="AZ2035" s="118"/>
    </row>
    <row r="2036">
      <c r="A2036" s="118"/>
      <c r="B2036" s="118"/>
      <c r="C2036" s="118"/>
      <c r="D2036" s="118"/>
      <c r="E2036" s="118"/>
      <c r="F2036" s="168"/>
      <c r="G2036" s="168"/>
      <c r="H2036" s="169"/>
      <c r="I2036" s="169"/>
      <c r="J2036" s="169"/>
      <c r="K2036" s="169"/>
      <c r="L2036" s="170"/>
      <c r="M2036" s="118"/>
      <c r="N2036" s="168"/>
      <c r="O2036" s="118"/>
      <c r="P2036" s="170"/>
      <c r="Q2036" s="170"/>
      <c r="R2036" s="170"/>
      <c r="S2036" s="118"/>
      <c r="T2036" s="169"/>
      <c r="U2036" s="118"/>
      <c r="V2036" s="118"/>
      <c r="W2036" s="118"/>
      <c r="X2036" s="118"/>
      <c r="Y2036" s="171"/>
      <c r="Z2036" s="172"/>
      <c r="AA2036" s="118"/>
      <c r="AB2036" s="170"/>
      <c r="AC2036" s="170"/>
      <c r="AD2036" s="118"/>
      <c r="AE2036" s="118"/>
      <c r="AF2036" s="118"/>
      <c r="AG2036" s="170"/>
      <c r="AH2036" s="170"/>
      <c r="AI2036" s="170"/>
      <c r="AJ2036" s="118"/>
      <c r="AK2036" s="118"/>
      <c r="AL2036" s="118"/>
      <c r="AM2036" s="118"/>
      <c r="AN2036" s="118"/>
      <c r="AO2036" s="118"/>
      <c r="AP2036" s="118"/>
      <c r="AQ2036" s="118"/>
      <c r="AR2036" s="118"/>
      <c r="AS2036" s="118"/>
      <c r="AT2036" s="118"/>
      <c r="AU2036" s="118"/>
      <c r="AV2036" s="118"/>
      <c r="AW2036" s="118"/>
      <c r="AX2036" s="118"/>
      <c r="AY2036" s="119">
        <f t="shared" si="4"/>
        <v>0</v>
      </c>
      <c r="AZ2036" s="118"/>
    </row>
    <row r="2037">
      <c r="A2037" s="118"/>
      <c r="B2037" s="118"/>
      <c r="C2037" s="118"/>
      <c r="D2037" s="118"/>
      <c r="E2037" s="118"/>
      <c r="F2037" s="168"/>
      <c r="G2037" s="168"/>
      <c r="H2037" s="169"/>
      <c r="I2037" s="169"/>
      <c r="J2037" s="169"/>
      <c r="K2037" s="169"/>
      <c r="L2037" s="170"/>
      <c r="M2037" s="118"/>
      <c r="N2037" s="168"/>
      <c r="O2037" s="118"/>
      <c r="P2037" s="170"/>
      <c r="Q2037" s="170"/>
      <c r="R2037" s="170"/>
      <c r="S2037" s="118"/>
      <c r="T2037" s="169"/>
      <c r="U2037" s="118"/>
      <c r="V2037" s="118"/>
      <c r="W2037" s="118"/>
      <c r="X2037" s="118"/>
      <c r="Y2037" s="171"/>
      <c r="Z2037" s="172"/>
      <c r="AA2037" s="118"/>
      <c r="AB2037" s="170"/>
      <c r="AC2037" s="170"/>
      <c r="AD2037" s="118"/>
      <c r="AE2037" s="118"/>
      <c r="AF2037" s="118"/>
      <c r="AG2037" s="170"/>
      <c r="AH2037" s="170"/>
      <c r="AI2037" s="170"/>
      <c r="AJ2037" s="118"/>
      <c r="AK2037" s="118"/>
      <c r="AL2037" s="118"/>
      <c r="AM2037" s="118"/>
      <c r="AN2037" s="118"/>
      <c r="AO2037" s="118"/>
      <c r="AP2037" s="118"/>
      <c r="AQ2037" s="118"/>
      <c r="AR2037" s="118"/>
      <c r="AS2037" s="118"/>
      <c r="AT2037" s="118"/>
      <c r="AU2037" s="118"/>
      <c r="AV2037" s="118"/>
      <c r="AW2037" s="118"/>
      <c r="AX2037" s="118"/>
      <c r="AY2037" s="119">
        <f t="shared" si="4"/>
        <v>0</v>
      </c>
      <c r="AZ2037" s="118"/>
    </row>
    <row r="2038">
      <c r="A2038" s="118"/>
      <c r="B2038" s="118"/>
      <c r="C2038" s="118"/>
      <c r="D2038" s="118"/>
      <c r="E2038" s="118"/>
      <c r="F2038" s="168"/>
      <c r="G2038" s="168"/>
      <c r="H2038" s="169"/>
      <c r="I2038" s="169"/>
      <c r="J2038" s="169"/>
      <c r="K2038" s="169"/>
      <c r="L2038" s="170"/>
      <c r="M2038" s="118"/>
      <c r="N2038" s="168"/>
      <c r="O2038" s="118"/>
      <c r="P2038" s="170"/>
      <c r="Q2038" s="170"/>
      <c r="R2038" s="170"/>
      <c r="S2038" s="118"/>
      <c r="T2038" s="169"/>
      <c r="U2038" s="118"/>
      <c r="V2038" s="118"/>
      <c r="W2038" s="118"/>
      <c r="X2038" s="118"/>
      <c r="Y2038" s="171"/>
      <c r="Z2038" s="172"/>
      <c r="AA2038" s="118"/>
      <c r="AB2038" s="170"/>
      <c r="AC2038" s="170"/>
      <c r="AD2038" s="118"/>
      <c r="AE2038" s="118"/>
      <c r="AF2038" s="118"/>
      <c r="AG2038" s="170"/>
      <c r="AH2038" s="170"/>
      <c r="AI2038" s="170"/>
      <c r="AJ2038" s="118"/>
      <c r="AK2038" s="118"/>
      <c r="AL2038" s="118"/>
      <c r="AM2038" s="118"/>
      <c r="AN2038" s="118"/>
      <c r="AO2038" s="118"/>
      <c r="AP2038" s="118"/>
      <c r="AQ2038" s="118"/>
      <c r="AR2038" s="118"/>
      <c r="AS2038" s="118"/>
      <c r="AT2038" s="118"/>
      <c r="AU2038" s="118"/>
      <c r="AV2038" s="118"/>
      <c r="AW2038" s="118"/>
      <c r="AX2038" s="118"/>
      <c r="AY2038" s="119">
        <f t="shared" si="4"/>
        <v>0</v>
      </c>
      <c r="AZ2038" s="118"/>
    </row>
    <row r="2039">
      <c r="A2039" s="118"/>
      <c r="B2039" s="118"/>
      <c r="C2039" s="118"/>
      <c r="D2039" s="118"/>
      <c r="E2039" s="118"/>
      <c r="F2039" s="168"/>
      <c r="G2039" s="168"/>
      <c r="H2039" s="169"/>
      <c r="I2039" s="169"/>
      <c r="J2039" s="169"/>
      <c r="K2039" s="169"/>
      <c r="L2039" s="170"/>
      <c r="M2039" s="118"/>
      <c r="N2039" s="168"/>
      <c r="O2039" s="118"/>
      <c r="P2039" s="170"/>
      <c r="Q2039" s="170"/>
      <c r="R2039" s="170"/>
      <c r="S2039" s="118"/>
      <c r="T2039" s="169"/>
      <c r="U2039" s="118"/>
      <c r="V2039" s="118"/>
      <c r="W2039" s="118"/>
      <c r="X2039" s="118"/>
      <c r="Y2039" s="171"/>
      <c r="Z2039" s="172"/>
      <c r="AA2039" s="118"/>
      <c r="AB2039" s="170"/>
      <c r="AC2039" s="170"/>
      <c r="AD2039" s="118"/>
      <c r="AE2039" s="118"/>
      <c r="AF2039" s="118"/>
      <c r="AG2039" s="170"/>
      <c r="AH2039" s="170"/>
      <c r="AI2039" s="170"/>
      <c r="AJ2039" s="118"/>
      <c r="AK2039" s="118"/>
      <c r="AL2039" s="118"/>
      <c r="AM2039" s="118"/>
      <c r="AN2039" s="118"/>
      <c r="AO2039" s="118"/>
      <c r="AP2039" s="118"/>
      <c r="AQ2039" s="118"/>
      <c r="AR2039" s="118"/>
      <c r="AS2039" s="118"/>
      <c r="AT2039" s="118"/>
      <c r="AU2039" s="118"/>
      <c r="AV2039" s="118"/>
      <c r="AW2039" s="118"/>
      <c r="AX2039" s="118"/>
      <c r="AY2039" s="119">
        <f t="shared" si="4"/>
        <v>0</v>
      </c>
      <c r="AZ2039" s="118"/>
    </row>
    <row r="2040">
      <c r="A2040" s="118"/>
      <c r="B2040" s="118"/>
      <c r="C2040" s="118"/>
      <c r="D2040" s="118"/>
      <c r="E2040" s="118"/>
      <c r="F2040" s="168"/>
      <c r="G2040" s="168"/>
      <c r="H2040" s="169"/>
      <c r="I2040" s="169"/>
      <c r="J2040" s="169"/>
      <c r="K2040" s="169"/>
      <c r="L2040" s="170"/>
      <c r="M2040" s="118"/>
      <c r="N2040" s="168"/>
      <c r="O2040" s="118"/>
      <c r="P2040" s="170"/>
      <c r="Q2040" s="170"/>
      <c r="R2040" s="170"/>
      <c r="S2040" s="118"/>
      <c r="T2040" s="169"/>
      <c r="U2040" s="118"/>
      <c r="V2040" s="118"/>
      <c r="W2040" s="118"/>
      <c r="X2040" s="118"/>
      <c r="Y2040" s="171"/>
      <c r="Z2040" s="172"/>
      <c r="AA2040" s="118"/>
      <c r="AB2040" s="170"/>
      <c r="AC2040" s="170"/>
      <c r="AD2040" s="118"/>
      <c r="AE2040" s="118"/>
      <c r="AF2040" s="118"/>
      <c r="AG2040" s="170"/>
      <c r="AH2040" s="170"/>
      <c r="AI2040" s="170"/>
      <c r="AJ2040" s="118"/>
      <c r="AK2040" s="118"/>
      <c r="AL2040" s="118"/>
      <c r="AM2040" s="118"/>
      <c r="AN2040" s="118"/>
      <c r="AO2040" s="118"/>
      <c r="AP2040" s="118"/>
      <c r="AQ2040" s="118"/>
      <c r="AR2040" s="118"/>
      <c r="AS2040" s="118"/>
      <c r="AT2040" s="118"/>
      <c r="AU2040" s="118"/>
      <c r="AV2040" s="118"/>
      <c r="AW2040" s="118"/>
      <c r="AX2040" s="118"/>
      <c r="AY2040" s="119">
        <f t="shared" si="4"/>
        <v>0</v>
      </c>
      <c r="AZ2040" s="118"/>
    </row>
    <row r="2041">
      <c r="A2041" s="118"/>
      <c r="B2041" s="118"/>
      <c r="C2041" s="118"/>
      <c r="D2041" s="118"/>
      <c r="E2041" s="118"/>
      <c r="F2041" s="168"/>
      <c r="G2041" s="168"/>
      <c r="H2041" s="169"/>
      <c r="I2041" s="169"/>
      <c r="J2041" s="169"/>
      <c r="K2041" s="169"/>
      <c r="L2041" s="170"/>
      <c r="M2041" s="118"/>
      <c r="N2041" s="168"/>
      <c r="O2041" s="118"/>
      <c r="P2041" s="170"/>
      <c r="Q2041" s="170"/>
      <c r="R2041" s="170"/>
      <c r="S2041" s="118"/>
      <c r="T2041" s="169"/>
      <c r="U2041" s="118"/>
      <c r="V2041" s="118"/>
      <c r="W2041" s="118"/>
      <c r="X2041" s="118"/>
      <c r="Y2041" s="171"/>
      <c r="Z2041" s="172"/>
      <c r="AA2041" s="118"/>
      <c r="AB2041" s="170"/>
      <c r="AC2041" s="170"/>
      <c r="AD2041" s="118"/>
      <c r="AE2041" s="118"/>
      <c r="AF2041" s="118"/>
      <c r="AG2041" s="170"/>
      <c r="AH2041" s="170"/>
      <c r="AI2041" s="170"/>
      <c r="AJ2041" s="118"/>
      <c r="AK2041" s="118"/>
      <c r="AL2041" s="118"/>
      <c r="AM2041" s="118"/>
      <c r="AN2041" s="118"/>
      <c r="AO2041" s="118"/>
      <c r="AP2041" s="118"/>
      <c r="AQ2041" s="118"/>
      <c r="AR2041" s="118"/>
      <c r="AS2041" s="118"/>
      <c r="AT2041" s="118"/>
      <c r="AU2041" s="118"/>
      <c r="AV2041" s="118"/>
      <c r="AW2041" s="118"/>
      <c r="AX2041" s="118"/>
      <c r="AY2041" s="119">
        <f t="shared" si="4"/>
        <v>0</v>
      </c>
      <c r="AZ2041" s="118"/>
    </row>
    <row r="2042">
      <c r="A2042" s="118"/>
      <c r="B2042" s="118"/>
      <c r="C2042" s="118"/>
      <c r="D2042" s="118"/>
      <c r="E2042" s="118"/>
      <c r="F2042" s="168"/>
      <c r="G2042" s="168"/>
      <c r="H2042" s="169"/>
      <c r="I2042" s="169"/>
      <c r="J2042" s="169"/>
      <c r="K2042" s="169"/>
      <c r="L2042" s="170"/>
      <c r="M2042" s="118"/>
      <c r="N2042" s="168"/>
      <c r="O2042" s="118"/>
      <c r="P2042" s="170"/>
      <c r="Q2042" s="170"/>
      <c r="R2042" s="170"/>
      <c r="S2042" s="118"/>
      <c r="T2042" s="169"/>
      <c r="U2042" s="118"/>
      <c r="V2042" s="118"/>
      <c r="W2042" s="118"/>
      <c r="X2042" s="118"/>
      <c r="Y2042" s="171"/>
      <c r="Z2042" s="172"/>
      <c r="AA2042" s="118"/>
      <c r="AB2042" s="170"/>
      <c r="AC2042" s="170"/>
      <c r="AD2042" s="118"/>
      <c r="AE2042" s="118"/>
      <c r="AF2042" s="118"/>
      <c r="AG2042" s="170"/>
      <c r="AH2042" s="170"/>
      <c r="AI2042" s="170"/>
      <c r="AJ2042" s="118"/>
      <c r="AK2042" s="118"/>
      <c r="AL2042" s="118"/>
      <c r="AM2042" s="118"/>
      <c r="AN2042" s="118"/>
      <c r="AO2042" s="118"/>
      <c r="AP2042" s="118"/>
      <c r="AQ2042" s="118"/>
      <c r="AR2042" s="118"/>
      <c r="AS2042" s="118"/>
      <c r="AT2042" s="118"/>
      <c r="AU2042" s="118"/>
      <c r="AV2042" s="118"/>
      <c r="AW2042" s="118"/>
      <c r="AX2042" s="118"/>
      <c r="AY2042" s="119">
        <f t="shared" si="4"/>
        <v>0</v>
      </c>
      <c r="AZ2042" s="118"/>
    </row>
    <row r="2043">
      <c r="A2043" s="118"/>
      <c r="B2043" s="118"/>
      <c r="C2043" s="118"/>
      <c r="D2043" s="118"/>
      <c r="E2043" s="118"/>
      <c r="F2043" s="168"/>
      <c r="G2043" s="168"/>
      <c r="H2043" s="169"/>
      <c r="I2043" s="169"/>
      <c r="J2043" s="169"/>
      <c r="K2043" s="169"/>
      <c r="L2043" s="170"/>
      <c r="M2043" s="118"/>
      <c r="N2043" s="168"/>
      <c r="O2043" s="118"/>
      <c r="P2043" s="170"/>
      <c r="Q2043" s="170"/>
      <c r="R2043" s="170"/>
      <c r="S2043" s="118"/>
      <c r="T2043" s="169"/>
      <c r="U2043" s="118"/>
      <c r="V2043" s="118"/>
      <c r="W2043" s="118"/>
      <c r="X2043" s="118"/>
      <c r="Y2043" s="171"/>
      <c r="Z2043" s="172"/>
      <c r="AA2043" s="118"/>
      <c r="AB2043" s="170"/>
      <c r="AC2043" s="170"/>
      <c r="AD2043" s="118"/>
      <c r="AE2043" s="118"/>
      <c r="AF2043" s="118"/>
      <c r="AG2043" s="170"/>
      <c r="AH2043" s="170"/>
      <c r="AI2043" s="170"/>
      <c r="AJ2043" s="118"/>
      <c r="AK2043" s="118"/>
      <c r="AL2043" s="118"/>
      <c r="AM2043" s="118"/>
      <c r="AN2043" s="118"/>
      <c r="AO2043" s="118"/>
      <c r="AP2043" s="118"/>
      <c r="AQ2043" s="118"/>
      <c r="AR2043" s="118"/>
      <c r="AS2043" s="118"/>
      <c r="AT2043" s="118"/>
      <c r="AU2043" s="118"/>
      <c r="AV2043" s="118"/>
      <c r="AW2043" s="118"/>
      <c r="AX2043" s="118"/>
      <c r="AY2043" s="119">
        <f t="shared" si="4"/>
        <v>0</v>
      </c>
      <c r="AZ2043" s="118"/>
    </row>
    <row r="2044">
      <c r="A2044" s="118"/>
      <c r="B2044" s="118"/>
      <c r="C2044" s="118"/>
      <c r="D2044" s="118"/>
      <c r="E2044" s="118"/>
      <c r="F2044" s="168"/>
      <c r="G2044" s="168"/>
      <c r="H2044" s="169"/>
      <c r="I2044" s="169"/>
      <c r="J2044" s="169"/>
      <c r="K2044" s="169"/>
      <c r="L2044" s="170"/>
      <c r="M2044" s="118"/>
      <c r="N2044" s="168"/>
      <c r="O2044" s="118"/>
      <c r="P2044" s="170"/>
      <c r="Q2044" s="170"/>
      <c r="R2044" s="170"/>
      <c r="S2044" s="118"/>
      <c r="T2044" s="169"/>
      <c r="U2044" s="118"/>
      <c r="V2044" s="118"/>
      <c r="W2044" s="118"/>
      <c r="X2044" s="118"/>
      <c r="Y2044" s="171"/>
      <c r="Z2044" s="172"/>
      <c r="AA2044" s="118"/>
      <c r="AB2044" s="170"/>
      <c r="AC2044" s="170"/>
      <c r="AD2044" s="118"/>
      <c r="AE2044" s="118"/>
      <c r="AF2044" s="118"/>
      <c r="AG2044" s="170"/>
      <c r="AH2044" s="170"/>
      <c r="AI2044" s="170"/>
      <c r="AJ2044" s="118"/>
      <c r="AK2044" s="118"/>
      <c r="AL2044" s="118"/>
      <c r="AM2044" s="118"/>
      <c r="AN2044" s="118"/>
      <c r="AO2044" s="118"/>
      <c r="AP2044" s="118"/>
      <c r="AQ2044" s="118"/>
      <c r="AR2044" s="118"/>
      <c r="AS2044" s="118"/>
      <c r="AT2044" s="118"/>
      <c r="AU2044" s="118"/>
      <c r="AV2044" s="118"/>
      <c r="AW2044" s="118"/>
      <c r="AX2044" s="118"/>
      <c r="AY2044" s="119">
        <f t="shared" si="4"/>
        <v>0</v>
      </c>
      <c r="AZ2044" s="118"/>
    </row>
    <row r="2045">
      <c r="A2045" s="118"/>
      <c r="B2045" s="118"/>
      <c r="C2045" s="118"/>
      <c r="D2045" s="118"/>
      <c r="E2045" s="118"/>
      <c r="F2045" s="168"/>
      <c r="G2045" s="168"/>
      <c r="H2045" s="169"/>
      <c r="I2045" s="169"/>
      <c r="J2045" s="169"/>
      <c r="K2045" s="169"/>
      <c r="L2045" s="170"/>
      <c r="M2045" s="118"/>
      <c r="N2045" s="168"/>
      <c r="O2045" s="118"/>
      <c r="P2045" s="170"/>
      <c r="Q2045" s="170"/>
      <c r="R2045" s="170"/>
      <c r="S2045" s="118"/>
      <c r="T2045" s="169"/>
      <c r="U2045" s="118"/>
      <c r="V2045" s="118"/>
      <c r="W2045" s="118"/>
      <c r="X2045" s="118"/>
      <c r="Y2045" s="171"/>
      <c r="Z2045" s="172"/>
      <c r="AA2045" s="118"/>
      <c r="AB2045" s="170"/>
      <c r="AC2045" s="170"/>
      <c r="AD2045" s="118"/>
      <c r="AE2045" s="118"/>
      <c r="AF2045" s="118"/>
      <c r="AG2045" s="170"/>
      <c r="AH2045" s="170"/>
      <c r="AI2045" s="170"/>
      <c r="AJ2045" s="118"/>
      <c r="AK2045" s="118"/>
      <c r="AL2045" s="118"/>
      <c r="AM2045" s="118"/>
      <c r="AN2045" s="118"/>
      <c r="AO2045" s="118"/>
      <c r="AP2045" s="118"/>
      <c r="AQ2045" s="118"/>
      <c r="AR2045" s="118"/>
      <c r="AS2045" s="118"/>
      <c r="AT2045" s="118"/>
      <c r="AU2045" s="118"/>
      <c r="AV2045" s="118"/>
      <c r="AW2045" s="118"/>
      <c r="AX2045" s="118"/>
      <c r="AY2045" s="119">
        <f t="shared" si="4"/>
        <v>0</v>
      </c>
      <c r="AZ2045" s="118"/>
    </row>
    <row r="2046">
      <c r="A2046" s="118"/>
      <c r="B2046" s="118"/>
      <c r="C2046" s="118"/>
      <c r="D2046" s="118"/>
      <c r="E2046" s="118"/>
      <c r="F2046" s="168"/>
      <c r="G2046" s="168"/>
      <c r="H2046" s="169"/>
      <c r="I2046" s="169"/>
      <c r="J2046" s="169"/>
      <c r="K2046" s="169"/>
      <c r="L2046" s="170"/>
      <c r="M2046" s="118"/>
      <c r="N2046" s="168"/>
      <c r="O2046" s="118"/>
      <c r="P2046" s="170"/>
      <c r="Q2046" s="170"/>
      <c r="R2046" s="170"/>
      <c r="S2046" s="118"/>
      <c r="T2046" s="169"/>
      <c r="U2046" s="118"/>
      <c r="V2046" s="118"/>
      <c r="W2046" s="118"/>
      <c r="X2046" s="118"/>
      <c r="Y2046" s="171"/>
      <c r="Z2046" s="172"/>
      <c r="AA2046" s="118"/>
      <c r="AB2046" s="170"/>
      <c r="AC2046" s="170"/>
      <c r="AD2046" s="118"/>
      <c r="AE2046" s="118"/>
      <c r="AF2046" s="118"/>
      <c r="AG2046" s="170"/>
      <c r="AH2046" s="170"/>
      <c r="AI2046" s="170"/>
      <c r="AJ2046" s="118"/>
      <c r="AK2046" s="118"/>
      <c r="AL2046" s="118"/>
      <c r="AM2046" s="118"/>
      <c r="AN2046" s="118"/>
      <c r="AO2046" s="118"/>
      <c r="AP2046" s="118"/>
      <c r="AQ2046" s="118"/>
      <c r="AR2046" s="118"/>
      <c r="AS2046" s="118"/>
      <c r="AT2046" s="118"/>
      <c r="AU2046" s="118"/>
      <c r="AV2046" s="118"/>
      <c r="AW2046" s="118"/>
      <c r="AX2046" s="118"/>
      <c r="AY2046" s="119">
        <f t="shared" si="4"/>
        <v>0</v>
      </c>
      <c r="AZ2046" s="118"/>
    </row>
    <row r="2047">
      <c r="A2047" s="118"/>
      <c r="B2047" s="118"/>
      <c r="C2047" s="118"/>
      <c r="D2047" s="118"/>
      <c r="E2047" s="118"/>
      <c r="F2047" s="168"/>
      <c r="G2047" s="168"/>
      <c r="H2047" s="169"/>
      <c r="I2047" s="169"/>
      <c r="J2047" s="169"/>
      <c r="K2047" s="169"/>
      <c r="L2047" s="170"/>
      <c r="M2047" s="118"/>
      <c r="N2047" s="168"/>
      <c r="O2047" s="118"/>
      <c r="P2047" s="170"/>
      <c r="Q2047" s="170"/>
      <c r="R2047" s="170"/>
      <c r="S2047" s="118"/>
      <c r="T2047" s="169"/>
      <c r="U2047" s="118"/>
      <c r="V2047" s="118"/>
      <c r="W2047" s="118"/>
      <c r="X2047" s="118"/>
      <c r="Y2047" s="171"/>
      <c r="Z2047" s="172"/>
      <c r="AA2047" s="118"/>
      <c r="AB2047" s="170"/>
      <c r="AC2047" s="170"/>
      <c r="AD2047" s="118"/>
      <c r="AE2047" s="118"/>
      <c r="AF2047" s="118"/>
      <c r="AG2047" s="170"/>
      <c r="AH2047" s="170"/>
      <c r="AI2047" s="170"/>
      <c r="AJ2047" s="118"/>
      <c r="AK2047" s="118"/>
      <c r="AL2047" s="118"/>
      <c r="AM2047" s="118"/>
      <c r="AN2047" s="118"/>
      <c r="AO2047" s="118"/>
      <c r="AP2047" s="118"/>
      <c r="AQ2047" s="118"/>
      <c r="AR2047" s="118"/>
      <c r="AS2047" s="118"/>
      <c r="AT2047" s="118"/>
      <c r="AU2047" s="118"/>
      <c r="AV2047" s="118"/>
      <c r="AW2047" s="118"/>
      <c r="AX2047" s="118"/>
      <c r="AY2047" s="119">
        <f t="shared" si="4"/>
        <v>0</v>
      </c>
      <c r="AZ2047" s="118"/>
    </row>
    <row r="2048">
      <c r="A2048" s="118"/>
      <c r="B2048" s="118"/>
      <c r="C2048" s="118"/>
      <c r="D2048" s="118"/>
      <c r="E2048" s="118"/>
      <c r="F2048" s="168"/>
      <c r="G2048" s="168"/>
      <c r="H2048" s="169"/>
      <c r="I2048" s="169"/>
      <c r="J2048" s="169"/>
      <c r="K2048" s="169"/>
      <c r="L2048" s="170"/>
      <c r="M2048" s="118"/>
      <c r="N2048" s="168"/>
      <c r="O2048" s="118"/>
      <c r="P2048" s="170"/>
      <c r="Q2048" s="170"/>
      <c r="R2048" s="170"/>
      <c r="S2048" s="118"/>
      <c r="T2048" s="169"/>
      <c r="U2048" s="118"/>
      <c r="V2048" s="118"/>
      <c r="W2048" s="118"/>
      <c r="X2048" s="118"/>
      <c r="Y2048" s="171"/>
      <c r="Z2048" s="172"/>
      <c r="AA2048" s="118"/>
      <c r="AB2048" s="170"/>
      <c r="AC2048" s="170"/>
      <c r="AD2048" s="118"/>
      <c r="AE2048" s="118"/>
      <c r="AF2048" s="118"/>
      <c r="AG2048" s="170"/>
      <c r="AH2048" s="170"/>
      <c r="AI2048" s="170"/>
      <c r="AJ2048" s="118"/>
      <c r="AK2048" s="118"/>
      <c r="AL2048" s="118"/>
      <c r="AM2048" s="118"/>
      <c r="AN2048" s="118"/>
      <c r="AO2048" s="118"/>
      <c r="AP2048" s="118"/>
      <c r="AQ2048" s="118"/>
      <c r="AR2048" s="118"/>
      <c r="AS2048" s="118"/>
      <c r="AT2048" s="118"/>
      <c r="AU2048" s="118"/>
      <c r="AV2048" s="118"/>
      <c r="AW2048" s="118"/>
      <c r="AX2048" s="118"/>
      <c r="AY2048" s="119">
        <f t="shared" si="4"/>
        <v>0</v>
      </c>
      <c r="AZ2048" s="118"/>
    </row>
    <row r="2049">
      <c r="A2049" s="118"/>
      <c r="B2049" s="118"/>
      <c r="C2049" s="118"/>
      <c r="D2049" s="118"/>
      <c r="E2049" s="118"/>
      <c r="F2049" s="168"/>
      <c r="G2049" s="168"/>
      <c r="H2049" s="169"/>
      <c r="I2049" s="169"/>
      <c r="J2049" s="169"/>
      <c r="K2049" s="169"/>
      <c r="L2049" s="170"/>
      <c r="M2049" s="118"/>
      <c r="N2049" s="168"/>
      <c r="O2049" s="118"/>
      <c r="P2049" s="170"/>
      <c r="Q2049" s="170"/>
      <c r="R2049" s="170"/>
      <c r="S2049" s="118"/>
      <c r="T2049" s="169"/>
      <c r="U2049" s="118"/>
      <c r="V2049" s="118"/>
      <c r="W2049" s="118"/>
      <c r="X2049" s="118"/>
      <c r="Y2049" s="171"/>
      <c r="Z2049" s="172"/>
      <c r="AA2049" s="118"/>
      <c r="AB2049" s="170"/>
      <c r="AC2049" s="170"/>
      <c r="AD2049" s="118"/>
      <c r="AE2049" s="118"/>
      <c r="AF2049" s="118"/>
      <c r="AG2049" s="170"/>
      <c r="AH2049" s="170"/>
      <c r="AI2049" s="170"/>
      <c r="AJ2049" s="118"/>
      <c r="AK2049" s="118"/>
      <c r="AL2049" s="118"/>
      <c r="AM2049" s="118"/>
      <c r="AN2049" s="118"/>
      <c r="AO2049" s="118"/>
      <c r="AP2049" s="118"/>
      <c r="AQ2049" s="118"/>
      <c r="AR2049" s="118"/>
      <c r="AS2049" s="118"/>
      <c r="AT2049" s="118"/>
      <c r="AU2049" s="118"/>
      <c r="AV2049" s="118"/>
      <c r="AW2049" s="118"/>
      <c r="AX2049" s="118"/>
      <c r="AY2049" s="119">
        <f t="shared" si="4"/>
        <v>0</v>
      </c>
      <c r="AZ2049" s="118"/>
    </row>
    <row r="2050">
      <c r="A2050" s="118"/>
      <c r="B2050" s="118"/>
      <c r="C2050" s="118"/>
      <c r="D2050" s="118"/>
      <c r="E2050" s="118"/>
      <c r="F2050" s="168"/>
      <c r="G2050" s="168"/>
      <c r="H2050" s="169"/>
      <c r="I2050" s="169"/>
      <c r="J2050" s="169"/>
      <c r="K2050" s="169"/>
      <c r="L2050" s="170"/>
      <c r="M2050" s="118"/>
      <c r="N2050" s="168"/>
      <c r="O2050" s="118"/>
      <c r="P2050" s="170"/>
      <c r="Q2050" s="170"/>
      <c r="R2050" s="170"/>
      <c r="S2050" s="118"/>
      <c r="T2050" s="169"/>
      <c r="U2050" s="118"/>
      <c r="V2050" s="118"/>
      <c r="W2050" s="118"/>
      <c r="X2050" s="118"/>
      <c r="Y2050" s="171"/>
      <c r="Z2050" s="172"/>
      <c r="AA2050" s="118"/>
      <c r="AB2050" s="170"/>
      <c r="AC2050" s="170"/>
      <c r="AD2050" s="118"/>
      <c r="AE2050" s="118"/>
      <c r="AF2050" s="118"/>
      <c r="AG2050" s="170"/>
      <c r="AH2050" s="170"/>
      <c r="AI2050" s="170"/>
      <c r="AJ2050" s="118"/>
      <c r="AK2050" s="118"/>
      <c r="AL2050" s="118"/>
      <c r="AM2050" s="118"/>
      <c r="AN2050" s="118"/>
      <c r="AO2050" s="118"/>
      <c r="AP2050" s="118"/>
      <c r="AQ2050" s="118"/>
      <c r="AR2050" s="118"/>
      <c r="AS2050" s="118"/>
      <c r="AT2050" s="118"/>
      <c r="AU2050" s="118"/>
      <c r="AV2050" s="118"/>
      <c r="AW2050" s="118"/>
      <c r="AX2050" s="118"/>
      <c r="AY2050" s="119">
        <f t="shared" si="4"/>
        <v>0</v>
      </c>
      <c r="AZ2050" s="118"/>
    </row>
    <row r="2051">
      <c r="A2051" s="118"/>
      <c r="B2051" s="118"/>
      <c r="C2051" s="118"/>
      <c r="D2051" s="118"/>
      <c r="E2051" s="118"/>
      <c r="F2051" s="168"/>
      <c r="G2051" s="168"/>
      <c r="H2051" s="169"/>
      <c r="I2051" s="169"/>
      <c r="J2051" s="169"/>
      <c r="K2051" s="169"/>
      <c r="L2051" s="170"/>
      <c r="M2051" s="118"/>
      <c r="N2051" s="168"/>
      <c r="O2051" s="118"/>
      <c r="P2051" s="170"/>
      <c r="Q2051" s="170"/>
      <c r="R2051" s="170"/>
      <c r="S2051" s="118"/>
      <c r="T2051" s="169"/>
      <c r="U2051" s="118"/>
      <c r="V2051" s="118"/>
      <c r="W2051" s="118"/>
      <c r="X2051" s="118"/>
      <c r="Y2051" s="171"/>
      <c r="Z2051" s="172"/>
      <c r="AA2051" s="118"/>
      <c r="AB2051" s="170"/>
      <c r="AC2051" s="170"/>
      <c r="AD2051" s="118"/>
      <c r="AE2051" s="118"/>
      <c r="AF2051" s="118"/>
      <c r="AG2051" s="170"/>
      <c r="AH2051" s="170"/>
      <c r="AI2051" s="170"/>
      <c r="AJ2051" s="118"/>
      <c r="AK2051" s="118"/>
      <c r="AL2051" s="118"/>
      <c r="AM2051" s="118"/>
      <c r="AN2051" s="118"/>
      <c r="AO2051" s="118"/>
      <c r="AP2051" s="118"/>
      <c r="AQ2051" s="118"/>
      <c r="AR2051" s="118"/>
      <c r="AS2051" s="118"/>
      <c r="AT2051" s="118"/>
      <c r="AU2051" s="118"/>
      <c r="AV2051" s="118"/>
      <c r="AW2051" s="118"/>
      <c r="AX2051" s="118"/>
      <c r="AY2051" s="119">
        <f t="shared" si="4"/>
        <v>0</v>
      </c>
      <c r="AZ2051" s="118"/>
    </row>
    <row r="2052">
      <c r="A2052" s="118"/>
      <c r="B2052" s="118"/>
      <c r="C2052" s="118"/>
      <c r="D2052" s="118"/>
      <c r="E2052" s="118"/>
      <c r="F2052" s="168"/>
      <c r="G2052" s="168"/>
      <c r="H2052" s="169"/>
      <c r="I2052" s="169"/>
      <c r="J2052" s="169"/>
      <c r="K2052" s="169"/>
      <c r="L2052" s="170"/>
      <c r="M2052" s="118"/>
      <c r="N2052" s="168"/>
      <c r="O2052" s="118"/>
      <c r="P2052" s="170"/>
      <c r="Q2052" s="170"/>
      <c r="R2052" s="170"/>
      <c r="S2052" s="118"/>
      <c r="T2052" s="169"/>
      <c r="U2052" s="118"/>
      <c r="V2052" s="118"/>
      <c r="W2052" s="118"/>
      <c r="X2052" s="118"/>
      <c r="Y2052" s="171"/>
      <c r="Z2052" s="172"/>
      <c r="AA2052" s="118"/>
      <c r="AB2052" s="170"/>
      <c r="AC2052" s="170"/>
      <c r="AD2052" s="118"/>
      <c r="AE2052" s="118"/>
      <c r="AF2052" s="118"/>
      <c r="AG2052" s="170"/>
      <c r="AH2052" s="170"/>
      <c r="AI2052" s="170"/>
      <c r="AJ2052" s="118"/>
      <c r="AK2052" s="118"/>
      <c r="AL2052" s="118"/>
      <c r="AM2052" s="118"/>
      <c r="AN2052" s="118"/>
      <c r="AO2052" s="118"/>
      <c r="AP2052" s="118"/>
      <c r="AQ2052" s="118"/>
      <c r="AR2052" s="118"/>
      <c r="AS2052" s="118"/>
      <c r="AT2052" s="118"/>
      <c r="AU2052" s="118"/>
      <c r="AV2052" s="118"/>
      <c r="AW2052" s="118"/>
      <c r="AX2052" s="118"/>
      <c r="AY2052" s="119">
        <f t="shared" si="4"/>
        <v>0</v>
      </c>
      <c r="AZ2052" s="118"/>
    </row>
    <row r="2053">
      <c r="A2053" s="118"/>
      <c r="B2053" s="118"/>
      <c r="C2053" s="118"/>
      <c r="D2053" s="118"/>
      <c r="E2053" s="118"/>
      <c r="F2053" s="168"/>
      <c r="G2053" s="168"/>
      <c r="H2053" s="169"/>
      <c r="I2053" s="169"/>
      <c r="J2053" s="169"/>
      <c r="K2053" s="169"/>
      <c r="L2053" s="170"/>
      <c r="M2053" s="118"/>
      <c r="N2053" s="168"/>
      <c r="O2053" s="118"/>
      <c r="P2053" s="170"/>
      <c r="Q2053" s="170"/>
      <c r="R2053" s="170"/>
      <c r="S2053" s="118"/>
      <c r="T2053" s="169"/>
      <c r="U2053" s="118"/>
      <c r="V2053" s="118"/>
      <c r="W2053" s="118"/>
      <c r="X2053" s="118"/>
      <c r="Y2053" s="171"/>
      <c r="Z2053" s="172"/>
      <c r="AA2053" s="118"/>
      <c r="AB2053" s="170"/>
      <c r="AC2053" s="170"/>
      <c r="AD2053" s="118"/>
      <c r="AE2053" s="118"/>
      <c r="AF2053" s="118"/>
      <c r="AG2053" s="170"/>
      <c r="AH2053" s="170"/>
      <c r="AI2053" s="170"/>
      <c r="AJ2053" s="118"/>
      <c r="AK2053" s="118"/>
      <c r="AL2053" s="118"/>
      <c r="AM2053" s="118"/>
      <c r="AN2053" s="118"/>
      <c r="AO2053" s="118"/>
      <c r="AP2053" s="118"/>
      <c r="AQ2053" s="118"/>
      <c r="AR2053" s="118"/>
      <c r="AS2053" s="118"/>
      <c r="AT2053" s="118"/>
      <c r="AU2053" s="118"/>
      <c r="AV2053" s="118"/>
      <c r="AW2053" s="118"/>
      <c r="AX2053" s="118"/>
      <c r="AY2053" s="119">
        <f t="shared" si="4"/>
        <v>0</v>
      </c>
      <c r="AZ2053" s="118"/>
    </row>
    <row r="2054">
      <c r="A2054" s="118"/>
      <c r="B2054" s="118"/>
      <c r="C2054" s="118"/>
      <c r="D2054" s="118"/>
      <c r="E2054" s="118"/>
      <c r="F2054" s="168"/>
      <c r="G2054" s="168"/>
      <c r="H2054" s="169"/>
      <c r="I2054" s="169"/>
      <c r="J2054" s="169"/>
      <c r="K2054" s="169"/>
      <c r="L2054" s="170"/>
      <c r="M2054" s="118"/>
      <c r="N2054" s="168"/>
      <c r="O2054" s="118"/>
      <c r="P2054" s="170"/>
      <c r="Q2054" s="170"/>
      <c r="R2054" s="170"/>
      <c r="S2054" s="118"/>
      <c r="T2054" s="169"/>
      <c r="U2054" s="118"/>
      <c r="V2054" s="118"/>
      <c r="W2054" s="118"/>
      <c r="X2054" s="118"/>
      <c r="Y2054" s="171"/>
      <c r="Z2054" s="172"/>
      <c r="AA2054" s="118"/>
      <c r="AB2054" s="170"/>
      <c r="AC2054" s="170"/>
      <c r="AD2054" s="118"/>
      <c r="AE2054" s="118"/>
      <c r="AF2054" s="118"/>
      <c r="AG2054" s="170"/>
      <c r="AH2054" s="170"/>
      <c r="AI2054" s="170"/>
      <c r="AJ2054" s="118"/>
      <c r="AK2054" s="118"/>
      <c r="AL2054" s="118"/>
      <c r="AM2054" s="118"/>
      <c r="AN2054" s="118"/>
      <c r="AO2054" s="118"/>
      <c r="AP2054" s="118"/>
      <c r="AQ2054" s="118"/>
      <c r="AR2054" s="118"/>
      <c r="AS2054" s="118"/>
      <c r="AT2054" s="118"/>
      <c r="AU2054" s="118"/>
      <c r="AV2054" s="118"/>
      <c r="AW2054" s="118"/>
      <c r="AX2054" s="118"/>
      <c r="AY2054" s="119">
        <f t="shared" si="4"/>
        <v>0</v>
      </c>
      <c r="AZ2054" s="118"/>
    </row>
    <row r="2055">
      <c r="A2055" s="118"/>
      <c r="B2055" s="118"/>
      <c r="C2055" s="118"/>
      <c r="D2055" s="118"/>
      <c r="E2055" s="118"/>
      <c r="F2055" s="168"/>
      <c r="G2055" s="168"/>
      <c r="H2055" s="169"/>
      <c r="I2055" s="169"/>
      <c r="J2055" s="169"/>
      <c r="K2055" s="169"/>
      <c r="L2055" s="170"/>
      <c r="M2055" s="118"/>
      <c r="N2055" s="168"/>
      <c r="O2055" s="118"/>
      <c r="P2055" s="170"/>
      <c r="Q2055" s="170"/>
      <c r="R2055" s="170"/>
      <c r="S2055" s="118"/>
      <c r="T2055" s="169"/>
      <c r="U2055" s="118"/>
      <c r="V2055" s="118"/>
      <c r="W2055" s="118"/>
      <c r="X2055" s="118"/>
      <c r="Y2055" s="171"/>
      <c r="Z2055" s="172"/>
      <c r="AA2055" s="118"/>
      <c r="AB2055" s="170"/>
      <c r="AC2055" s="170"/>
      <c r="AD2055" s="118"/>
      <c r="AE2055" s="118"/>
      <c r="AF2055" s="118"/>
      <c r="AG2055" s="170"/>
      <c r="AH2055" s="170"/>
      <c r="AI2055" s="170"/>
      <c r="AJ2055" s="118"/>
      <c r="AK2055" s="118"/>
      <c r="AL2055" s="118"/>
      <c r="AM2055" s="118"/>
      <c r="AN2055" s="118"/>
      <c r="AO2055" s="118"/>
      <c r="AP2055" s="118"/>
      <c r="AQ2055" s="118"/>
      <c r="AR2055" s="118"/>
      <c r="AS2055" s="118"/>
      <c r="AT2055" s="118"/>
      <c r="AU2055" s="118"/>
      <c r="AV2055" s="118"/>
      <c r="AW2055" s="118"/>
      <c r="AX2055" s="118"/>
      <c r="AY2055" s="119">
        <f t="shared" si="4"/>
        <v>0</v>
      </c>
      <c r="AZ2055" s="118"/>
    </row>
    <row r="2056">
      <c r="A2056" s="118"/>
      <c r="B2056" s="118"/>
      <c r="C2056" s="118"/>
      <c r="D2056" s="118"/>
      <c r="E2056" s="118"/>
      <c r="F2056" s="168"/>
      <c r="G2056" s="168"/>
      <c r="H2056" s="169"/>
      <c r="I2056" s="169"/>
      <c r="J2056" s="169"/>
      <c r="K2056" s="169"/>
      <c r="L2056" s="170"/>
      <c r="M2056" s="118"/>
      <c r="N2056" s="168"/>
      <c r="O2056" s="118"/>
      <c r="P2056" s="170"/>
      <c r="Q2056" s="170"/>
      <c r="R2056" s="170"/>
      <c r="S2056" s="118"/>
      <c r="T2056" s="169"/>
      <c r="U2056" s="118"/>
      <c r="V2056" s="118"/>
      <c r="W2056" s="118"/>
      <c r="X2056" s="118"/>
      <c r="Y2056" s="171"/>
      <c r="Z2056" s="172"/>
      <c r="AA2056" s="118"/>
      <c r="AB2056" s="170"/>
      <c r="AC2056" s="170"/>
      <c r="AD2056" s="118"/>
      <c r="AE2056" s="118"/>
      <c r="AF2056" s="118"/>
      <c r="AG2056" s="170"/>
      <c r="AH2056" s="170"/>
      <c r="AI2056" s="170"/>
      <c r="AJ2056" s="118"/>
      <c r="AK2056" s="118"/>
      <c r="AL2056" s="118"/>
      <c r="AM2056" s="118"/>
      <c r="AN2056" s="118"/>
      <c r="AO2056" s="118"/>
      <c r="AP2056" s="118"/>
      <c r="AQ2056" s="118"/>
      <c r="AR2056" s="118"/>
      <c r="AS2056" s="118"/>
      <c r="AT2056" s="118"/>
      <c r="AU2056" s="118"/>
      <c r="AV2056" s="118"/>
      <c r="AW2056" s="118"/>
      <c r="AX2056" s="118"/>
      <c r="AY2056" s="119">
        <f t="shared" si="4"/>
        <v>0</v>
      </c>
      <c r="AZ2056" s="118"/>
    </row>
    <row r="2057">
      <c r="A2057" s="118"/>
      <c r="B2057" s="118"/>
      <c r="C2057" s="118"/>
      <c r="D2057" s="118"/>
      <c r="E2057" s="118"/>
      <c r="F2057" s="168"/>
      <c r="G2057" s="168"/>
      <c r="H2057" s="169"/>
      <c r="I2057" s="169"/>
      <c r="J2057" s="169"/>
      <c r="K2057" s="169"/>
      <c r="L2057" s="170"/>
      <c r="M2057" s="118"/>
      <c r="N2057" s="168"/>
      <c r="O2057" s="118"/>
      <c r="P2057" s="170"/>
      <c r="Q2057" s="170"/>
      <c r="R2057" s="170"/>
      <c r="S2057" s="118"/>
      <c r="T2057" s="169"/>
      <c r="U2057" s="118"/>
      <c r="V2057" s="118"/>
      <c r="W2057" s="118"/>
      <c r="X2057" s="118"/>
      <c r="Y2057" s="171"/>
      <c r="Z2057" s="172"/>
      <c r="AA2057" s="118"/>
      <c r="AB2057" s="170"/>
      <c r="AC2057" s="170"/>
      <c r="AD2057" s="118"/>
      <c r="AE2057" s="118"/>
      <c r="AF2057" s="118"/>
      <c r="AG2057" s="170"/>
      <c r="AH2057" s="170"/>
      <c r="AI2057" s="170"/>
      <c r="AJ2057" s="118"/>
      <c r="AK2057" s="118"/>
      <c r="AL2057" s="118"/>
      <c r="AM2057" s="118"/>
      <c r="AN2057" s="118"/>
      <c r="AO2057" s="118"/>
      <c r="AP2057" s="118"/>
      <c r="AQ2057" s="118"/>
      <c r="AR2057" s="118"/>
      <c r="AS2057" s="118"/>
      <c r="AT2057" s="118"/>
      <c r="AU2057" s="118"/>
      <c r="AV2057" s="118"/>
      <c r="AW2057" s="118"/>
      <c r="AX2057" s="118"/>
      <c r="AY2057" s="119">
        <f t="shared" si="4"/>
        <v>0</v>
      </c>
      <c r="AZ2057" s="118"/>
    </row>
    <row r="2058">
      <c r="A2058" s="118"/>
      <c r="B2058" s="118"/>
      <c r="C2058" s="118"/>
      <c r="D2058" s="118"/>
      <c r="E2058" s="118"/>
      <c r="F2058" s="168"/>
      <c r="G2058" s="168"/>
      <c r="H2058" s="169"/>
      <c r="I2058" s="169"/>
      <c r="J2058" s="169"/>
      <c r="K2058" s="169"/>
      <c r="L2058" s="170"/>
      <c r="M2058" s="118"/>
      <c r="N2058" s="168"/>
      <c r="O2058" s="118"/>
      <c r="P2058" s="170"/>
      <c r="Q2058" s="170"/>
      <c r="R2058" s="170"/>
      <c r="S2058" s="118"/>
      <c r="T2058" s="169"/>
      <c r="U2058" s="118"/>
      <c r="V2058" s="118"/>
      <c r="W2058" s="118"/>
      <c r="X2058" s="118"/>
      <c r="Y2058" s="171"/>
      <c r="Z2058" s="172"/>
      <c r="AA2058" s="118"/>
      <c r="AB2058" s="170"/>
      <c r="AC2058" s="170"/>
      <c r="AD2058" s="118"/>
      <c r="AE2058" s="118"/>
      <c r="AF2058" s="118"/>
      <c r="AG2058" s="170"/>
      <c r="AH2058" s="170"/>
      <c r="AI2058" s="170"/>
      <c r="AJ2058" s="118"/>
      <c r="AK2058" s="118"/>
      <c r="AL2058" s="118"/>
      <c r="AM2058" s="118"/>
      <c r="AN2058" s="118"/>
      <c r="AO2058" s="118"/>
      <c r="AP2058" s="118"/>
      <c r="AQ2058" s="118"/>
      <c r="AR2058" s="118"/>
      <c r="AS2058" s="118"/>
      <c r="AT2058" s="118"/>
      <c r="AU2058" s="118"/>
      <c r="AV2058" s="118"/>
      <c r="AW2058" s="118"/>
      <c r="AX2058" s="118"/>
      <c r="AY2058" s="119">
        <f t="shared" si="4"/>
        <v>0</v>
      </c>
      <c r="AZ2058" s="118"/>
    </row>
    <row r="2059">
      <c r="A2059" s="118"/>
      <c r="B2059" s="118"/>
      <c r="C2059" s="118"/>
      <c r="D2059" s="118"/>
      <c r="E2059" s="118"/>
      <c r="F2059" s="168"/>
      <c r="G2059" s="168"/>
      <c r="H2059" s="169"/>
      <c r="I2059" s="169"/>
      <c r="J2059" s="169"/>
      <c r="K2059" s="169"/>
      <c r="L2059" s="170"/>
      <c r="M2059" s="118"/>
      <c r="N2059" s="168"/>
      <c r="O2059" s="118"/>
      <c r="P2059" s="170"/>
      <c r="Q2059" s="170"/>
      <c r="R2059" s="170"/>
      <c r="S2059" s="118"/>
      <c r="T2059" s="169"/>
      <c r="U2059" s="118"/>
      <c r="V2059" s="118"/>
      <c r="W2059" s="118"/>
      <c r="X2059" s="118"/>
      <c r="Y2059" s="171"/>
      <c r="Z2059" s="172"/>
      <c r="AA2059" s="118"/>
      <c r="AB2059" s="170"/>
      <c r="AC2059" s="170"/>
      <c r="AD2059" s="118"/>
      <c r="AE2059" s="118"/>
      <c r="AF2059" s="118"/>
      <c r="AG2059" s="170"/>
      <c r="AH2059" s="170"/>
      <c r="AI2059" s="170"/>
      <c r="AJ2059" s="118"/>
      <c r="AK2059" s="118"/>
      <c r="AL2059" s="118"/>
      <c r="AM2059" s="118"/>
      <c r="AN2059" s="118"/>
      <c r="AO2059" s="118"/>
      <c r="AP2059" s="118"/>
      <c r="AQ2059" s="118"/>
      <c r="AR2059" s="118"/>
      <c r="AS2059" s="118"/>
      <c r="AT2059" s="118"/>
      <c r="AU2059" s="118"/>
      <c r="AV2059" s="118"/>
      <c r="AW2059" s="118"/>
      <c r="AX2059" s="118"/>
      <c r="AY2059" s="119">
        <f t="shared" si="4"/>
        <v>0</v>
      </c>
      <c r="AZ2059" s="118"/>
    </row>
    <row r="2060">
      <c r="A2060" s="118"/>
      <c r="B2060" s="118"/>
      <c r="C2060" s="118"/>
      <c r="D2060" s="118"/>
      <c r="E2060" s="118"/>
      <c r="F2060" s="168"/>
      <c r="G2060" s="168"/>
      <c r="H2060" s="169"/>
      <c r="I2060" s="169"/>
      <c r="J2060" s="169"/>
      <c r="K2060" s="169"/>
      <c r="L2060" s="170"/>
      <c r="M2060" s="118"/>
      <c r="N2060" s="168"/>
      <c r="O2060" s="118"/>
      <c r="P2060" s="170"/>
      <c r="Q2060" s="170"/>
      <c r="R2060" s="170"/>
      <c r="S2060" s="118"/>
      <c r="T2060" s="169"/>
      <c r="U2060" s="118"/>
      <c r="V2060" s="118"/>
      <c r="W2060" s="118"/>
      <c r="X2060" s="118"/>
      <c r="Y2060" s="171"/>
      <c r="Z2060" s="172"/>
      <c r="AA2060" s="118"/>
      <c r="AB2060" s="170"/>
      <c r="AC2060" s="170"/>
      <c r="AD2060" s="118"/>
      <c r="AE2060" s="118"/>
      <c r="AF2060" s="118"/>
      <c r="AG2060" s="170"/>
      <c r="AH2060" s="170"/>
      <c r="AI2060" s="170"/>
      <c r="AJ2060" s="118"/>
      <c r="AK2060" s="118"/>
      <c r="AL2060" s="118"/>
      <c r="AM2060" s="118"/>
      <c r="AN2060" s="118"/>
      <c r="AO2060" s="118"/>
      <c r="AP2060" s="118"/>
      <c r="AQ2060" s="118"/>
      <c r="AR2060" s="118"/>
      <c r="AS2060" s="118"/>
      <c r="AT2060" s="118"/>
      <c r="AU2060" s="118"/>
      <c r="AV2060" s="118"/>
      <c r="AW2060" s="118"/>
      <c r="AX2060" s="118"/>
      <c r="AY2060" s="119">
        <f t="shared" si="4"/>
        <v>0</v>
      </c>
      <c r="AZ2060" s="118"/>
    </row>
    <row r="2061">
      <c r="A2061" s="118"/>
      <c r="B2061" s="118"/>
      <c r="C2061" s="118"/>
      <c r="D2061" s="118"/>
      <c r="E2061" s="118"/>
      <c r="F2061" s="168"/>
      <c r="G2061" s="168"/>
      <c r="H2061" s="169"/>
      <c r="I2061" s="169"/>
      <c r="J2061" s="169"/>
      <c r="K2061" s="169"/>
      <c r="L2061" s="170"/>
      <c r="M2061" s="118"/>
      <c r="N2061" s="168"/>
      <c r="O2061" s="118"/>
      <c r="P2061" s="170"/>
      <c r="Q2061" s="170"/>
      <c r="R2061" s="170"/>
      <c r="S2061" s="118"/>
      <c r="T2061" s="169"/>
      <c r="U2061" s="118"/>
      <c r="V2061" s="118"/>
      <c r="W2061" s="118"/>
      <c r="X2061" s="118"/>
      <c r="Y2061" s="171"/>
      <c r="Z2061" s="172"/>
      <c r="AA2061" s="118"/>
      <c r="AB2061" s="170"/>
      <c r="AC2061" s="170"/>
      <c r="AD2061" s="118"/>
      <c r="AE2061" s="118"/>
      <c r="AF2061" s="118"/>
      <c r="AG2061" s="170"/>
      <c r="AH2061" s="170"/>
      <c r="AI2061" s="170"/>
      <c r="AJ2061" s="118"/>
      <c r="AK2061" s="118"/>
      <c r="AL2061" s="118"/>
      <c r="AM2061" s="118"/>
      <c r="AN2061" s="118"/>
      <c r="AO2061" s="118"/>
      <c r="AP2061" s="118"/>
      <c r="AQ2061" s="118"/>
      <c r="AR2061" s="118"/>
      <c r="AS2061" s="118"/>
      <c r="AT2061" s="118"/>
      <c r="AU2061" s="118"/>
      <c r="AV2061" s="118"/>
      <c r="AW2061" s="118"/>
      <c r="AX2061" s="118"/>
      <c r="AY2061" s="119">
        <f t="shared" si="4"/>
        <v>0</v>
      </c>
      <c r="AZ2061" s="118"/>
    </row>
    <row r="2062">
      <c r="A2062" s="118"/>
      <c r="B2062" s="118"/>
      <c r="C2062" s="118"/>
      <c r="D2062" s="118"/>
      <c r="E2062" s="118"/>
      <c r="F2062" s="168"/>
      <c r="G2062" s="168"/>
      <c r="H2062" s="169"/>
      <c r="I2062" s="169"/>
      <c r="J2062" s="169"/>
      <c r="K2062" s="169"/>
      <c r="L2062" s="170"/>
      <c r="M2062" s="118"/>
      <c r="N2062" s="168"/>
      <c r="O2062" s="118"/>
      <c r="P2062" s="170"/>
      <c r="Q2062" s="170"/>
      <c r="R2062" s="170"/>
      <c r="S2062" s="118"/>
      <c r="T2062" s="169"/>
      <c r="U2062" s="118"/>
      <c r="V2062" s="118"/>
      <c r="W2062" s="118"/>
      <c r="X2062" s="118"/>
      <c r="Y2062" s="171"/>
      <c r="Z2062" s="172"/>
      <c r="AA2062" s="118"/>
      <c r="AB2062" s="170"/>
      <c r="AC2062" s="170"/>
      <c r="AD2062" s="118"/>
      <c r="AE2062" s="118"/>
      <c r="AF2062" s="118"/>
      <c r="AG2062" s="170"/>
      <c r="AH2062" s="170"/>
      <c r="AI2062" s="170"/>
      <c r="AJ2062" s="118"/>
      <c r="AK2062" s="118"/>
      <c r="AL2062" s="118"/>
      <c r="AM2062" s="118"/>
      <c r="AN2062" s="118"/>
      <c r="AO2062" s="118"/>
      <c r="AP2062" s="118"/>
      <c r="AQ2062" s="118"/>
      <c r="AR2062" s="118"/>
      <c r="AS2062" s="118"/>
      <c r="AT2062" s="118"/>
      <c r="AU2062" s="118"/>
      <c r="AV2062" s="118"/>
      <c r="AW2062" s="118"/>
      <c r="AX2062" s="118"/>
      <c r="AY2062" s="119">
        <f t="shared" si="4"/>
        <v>0</v>
      </c>
      <c r="AZ2062" s="118"/>
    </row>
    <row r="2063">
      <c r="A2063" s="118"/>
      <c r="B2063" s="118"/>
      <c r="C2063" s="118"/>
      <c r="D2063" s="118"/>
      <c r="E2063" s="118"/>
      <c r="F2063" s="168"/>
      <c r="G2063" s="168"/>
      <c r="H2063" s="169"/>
      <c r="I2063" s="169"/>
      <c r="J2063" s="169"/>
      <c r="K2063" s="169"/>
      <c r="L2063" s="170"/>
      <c r="M2063" s="118"/>
      <c r="N2063" s="168"/>
      <c r="O2063" s="118"/>
      <c r="P2063" s="170"/>
      <c r="Q2063" s="170"/>
      <c r="R2063" s="170"/>
      <c r="S2063" s="118"/>
      <c r="T2063" s="169"/>
      <c r="U2063" s="118"/>
      <c r="V2063" s="118"/>
      <c r="W2063" s="118"/>
      <c r="X2063" s="118"/>
      <c r="Y2063" s="171"/>
      <c r="Z2063" s="172"/>
      <c r="AA2063" s="118"/>
      <c r="AB2063" s="170"/>
      <c r="AC2063" s="170"/>
      <c r="AD2063" s="118"/>
      <c r="AE2063" s="118"/>
      <c r="AF2063" s="118"/>
      <c r="AG2063" s="170"/>
      <c r="AH2063" s="170"/>
      <c r="AI2063" s="170"/>
      <c r="AJ2063" s="118"/>
      <c r="AK2063" s="118"/>
      <c r="AL2063" s="118"/>
      <c r="AM2063" s="118"/>
      <c r="AN2063" s="118"/>
      <c r="AO2063" s="118"/>
      <c r="AP2063" s="118"/>
      <c r="AQ2063" s="118"/>
      <c r="AR2063" s="118"/>
      <c r="AS2063" s="118"/>
      <c r="AT2063" s="118"/>
      <c r="AU2063" s="118"/>
      <c r="AV2063" s="118"/>
      <c r="AW2063" s="118"/>
      <c r="AX2063" s="118"/>
      <c r="AY2063" s="119">
        <f t="shared" si="4"/>
        <v>0</v>
      </c>
      <c r="AZ2063" s="118"/>
    </row>
    <row r="2064">
      <c r="A2064" s="118"/>
      <c r="B2064" s="118"/>
      <c r="C2064" s="118"/>
      <c r="D2064" s="118"/>
      <c r="E2064" s="118"/>
      <c r="F2064" s="168"/>
      <c r="G2064" s="168"/>
      <c r="H2064" s="169"/>
      <c r="I2064" s="169"/>
      <c r="J2064" s="169"/>
      <c r="K2064" s="169"/>
      <c r="L2064" s="170"/>
      <c r="M2064" s="118"/>
      <c r="N2064" s="168"/>
      <c r="O2064" s="118"/>
      <c r="P2064" s="170"/>
      <c r="Q2064" s="170"/>
      <c r="R2064" s="170"/>
      <c r="S2064" s="118"/>
      <c r="T2064" s="169"/>
      <c r="U2064" s="118"/>
      <c r="V2064" s="118"/>
      <c r="W2064" s="118"/>
      <c r="X2064" s="118"/>
      <c r="Y2064" s="171"/>
      <c r="Z2064" s="172"/>
      <c r="AA2064" s="118"/>
      <c r="AB2064" s="170"/>
      <c r="AC2064" s="170"/>
      <c r="AD2064" s="118"/>
      <c r="AE2064" s="118"/>
      <c r="AF2064" s="118"/>
      <c r="AG2064" s="170"/>
      <c r="AH2064" s="170"/>
      <c r="AI2064" s="170"/>
      <c r="AJ2064" s="118"/>
      <c r="AK2064" s="118"/>
      <c r="AL2064" s="118"/>
      <c r="AM2064" s="118"/>
      <c r="AN2064" s="118"/>
      <c r="AO2064" s="118"/>
      <c r="AP2064" s="118"/>
      <c r="AQ2064" s="118"/>
      <c r="AR2064" s="118"/>
      <c r="AS2064" s="118"/>
      <c r="AT2064" s="118"/>
      <c r="AU2064" s="118"/>
      <c r="AV2064" s="118"/>
      <c r="AW2064" s="118"/>
      <c r="AX2064" s="118"/>
      <c r="AY2064" s="119">
        <f t="shared" si="4"/>
        <v>0</v>
      </c>
      <c r="AZ2064" s="118"/>
    </row>
    <row r="2065">
      <c r="A2065" s="118"/>
      <c r="B2065" s="118"/>
      <c r="C2065" s="118"/>
      <c r="D2065" s="118"/>
      <c r="E2065" s="118"/>
      <c r="F2065" s="168"/>
      <c r="G2065" s="168"/>
      <c r="H2065" s="169"/>
      <c r="I2065" s="169"/>
      <c r="J2065" s="169"/>
      <c r="K2065" s="169"/>
      <c r="L2065" s="170"/>
      <c r="M2065" s="118"/>
      <c r="N2065" s="168"/>
      <c r="O2065" s="118"/>
      <c r="P2065" s="170"/>
      <c r="Q2065" s="170"/>
      <c r="R2065" s="170"/>
      <c r="S2065" s="118"/>
      <c r="T2065" s="169"/>
      <c r="U2065" s="118"/>
      <c r="V2065" s="118"/>
      <c r="W2065" s="118"/>
      <c r="X2065" s="118"/>
      <c r="Y2065" s="171"/>
      <c r="Z2065" s="172"/>
      <c r="AA2065" s="118"/>
      <c r="AB2065" s="170"/>
      <c r="AC2065" s="170"/>
      <c r="AD2065" s="118"/>
      <c r="AE2065" s="118"/>
      <c r="AF2065" s="118"/>
      <c r="AG2065" s="170"/>
      <c r="AH2065" s="170"/>
      <c r="AI2065" s="170"/>
      <c r="AJ2065" s="118"/>
      <c r="AK2065" s="118"/>
      <c r="AL2065" s="118"/>
      <c r="AM2065" s="118"/>
      <c r="AN2065" s="118"/>
      <c r="AO2065" s="118"/>
      <c r="AP2065" s="118"/>
      <c r="AQ2065" s="118"/>
      <c r="AR2065" s="118"/>
      <c r="AS2065" s="118"/>
      <c r="AT2065" s="118"/>
      <c r="AU2065" s="118"/>
      <c r="AV2065" s="118"/>
      <c r="AW2065" s="118"/>
      <c r="AX2065" s="118"/>
      <c r="AY2065" s="119">
        <f t="shared" si="4"/>
        <v>0</v>
      </c>
      <c r="AZ2065" s="118"/>
    </row>
    <row r="2066">
      <c r="A2066" s="118"/>
      <c r="B2066" s="118"/>
      <c r="C2066" s="118"/>
      <c r="D2066" s="118"/>
      <c r="E2066" s="118"/>
      <c r="F2066" s="168"/>
      <c r="G2066" s="168"/>
      <c r="H2066" s="169"/>
      <c r="I2066" s="169"/>
      <c r="J2066" s="169"/>
      <c r="K2066" s="169"/>
      <c r="L2066" s="170"/>
      <c r="M2066" s="118"/>
      <c r="N2066" s="168"/>
      <c r="O2066" s="118"/>
      <c r="P2066" s="170"/>
      <c r="Q2066" s="170"/>
      <c r="R2066" s="170"/>
      <c r="S2066" s="118"/>
      <c r="T2066" s="169"/>
      <c r="U2066" s="118"/>
      <c r="V2066" s="118"/>
      <c r="W2066" s="118"/>
      <c r="X2066" s="118"/>
      <c r="Y2066" s="171"/>
      <c r="Z2066" s="172"/>
      <c r="AA2066" s="118"/>
      <c r="AB2066" s="170"/>
      <c r="AC2066" s="170"/>
      <c r="AD2066" s="118"/>
      <c r="AE2066" s="118"/>
      <c r="AF2066" s="118"/>
      <c r="AG2066" s="170"/>
      <c r="AH2066" s="170"/>
      <c r="AI2066" s="170"/>
      <c r="AJ2066" s="118"/>
      <c r="AK2066" s="118"/>
      <c r="AL2066" s="118"/>
      <c r="AM2066" s="118"/>
      <c r="AN2066" s="118"/>
      <c r="AO2066" s="118"/>
      <c r="AP2066" s="118"/>
      <c r="AQ2066" s="118"/>
      <c r="AR2066" s="118"/>
      <c r="AS2066" s="118"/>
      <c r="AT2066" s="118"/>
      <c r="AU2066" s="118"/>
      <c r="AV2066" s="118"/>
      <c r="AW2066" s="118"/>
      <c r="AX2066" s="118"/>
      <c r="AY2066" s="119">
        <f t="shared" si="4"/>
        <v>0</v>
      </c>
      <c r="AZ2066" s="118"/>
    </row>
    <row r="2067">
      <c r="A2067" s="118"/>
      <c r="B2067" s="118"/>
      <c r="C2067" s="118"/>
      <c r="D2067" s="118"/>
      <c r="E2067" s="118"/>
      <c r="F2067" s="168"/>
      <c r="G2067" s="168"/>
      <c r="H2067" s="169"/>
      <c r="I2067" s="169"/>
      <c r="J2067" s="169"/>
      <c r="K2067" s="169"/>
      <c r="L2067" s="170"/>
      <c r="M2067" s="118"/>
      <c r="N2067" s="168"/>
      <c r="O2067" s="118"/>
      <c r="P2067" s="170"/>
      <c r="Q2067" s="170"/>
      <c r="R2067" s="170"/>
      <c r="S2067" s="118"/>
      <c r="T2067" s="169"/>
      <c r="U2067" s="118"/>
      <c r="V2067" s="118"/>
      <c r="W2067" s="118"/>
      <c r="X2067" s="118"/>
      <c r="Y2067" s="171"/>
      <c r="Z2067" s="172"/>
      <c r="AA2067" s="118"/>
      <c r="AB2067" s="170"/>
      <c r="AC2067" s="170"/>
      <c r="AD2067" s="118"/>
      <c r="AE2067" s="118"/>
      <c r="AF2067" s="118"/>
      <c r="AG2067" s="170"/>
      <c r="AH2067" s="170"/>
      <c r="AI2067" s="170"/>
      <c r="AJ2067" s="118"/>
      <c r="AK2067" s="118"/>
      <c r="AL2067" s="118"/>
      <c r="AM2067" s="118"/>
      <c r="AN2067" s="118"/>
      <c r="AO2067" s="118"/>
      <c r="AP2067" s="118"/>
      <c r="AQ2067" s="118"/>
      <c r="AR2067" s="118"/>
      <c r="AS2067" s="118"/>
      <c r="AT2067" s="118"/>
      <c r="AU2067" s="118"/>
      <c r="AV2067" s="118"/>
      <c r="AW2067" s="118"/>
      <c r="AX2067" s="118"/>
      <c r="AY2067" s="119">
        <f t="shared" si="4"/>
        <v>0</v>
      </c>
      <c r="AZ2067" s="118"/>
    </row>
    <row r="2068">
      <c r="A2068" s="118"/>
      <c r="B2068" s="118"/>
      <c r="C2068" s="118"/>
      <c r="D2068" s="118"/>
      <c r="E2068" s="118"/>
      <c r="F2068" s="168"/>
      <c r="G2068" s="168"/>
      <c r="H2068" s="169"/>
      <c r="I2068" s="169"/>
      <c r="J2068" s="169"/>
      <c r="K2068" s="169"/>
      <c r="L2068" s="170"/>
      <c r="M2068" s="118"/>
      <c r="N2068" s="168"/>
      <c r="O2068" s="118"/>
      <c r="P2068" s="170"/>
      <c r="Q2068" s="170"/>
      <c r="R2068" s="170"/>
      <c r="S2068" s="118"/>
      <c r="T2068" s="169"/>
      <c r="U2068" s="118"/>
      <c r="V2068" s="118"/>
      <c r="W2068" s="118"/>
      <c r="X2068" s="118"/>
      <c r="Y2068" s="171"/>
      <c r="Z2068" s="172"/>
      <c r="AA2068" s="118"/>
      <c r="AB2068" s="170"/>
      <c r="AC2068" s="170"/>
      <c r="AD2068" s="118"/>
      <c r="AE2068" s="118"/>
      <c r="AF2068" s="118"/>
      <c r="AG2068" s="170"/>
      <c r="AH2068" s="170"/>
      <c r="AI2068" s="170"/>
      <c r="AJ2068" s="118"/>
      <c r="AK2068" s="118"/>
      <c r="AL2068" s="118"/>
      <c r="AM2068" s="118"/>
      <c r="AN2068" s="118"/>
      <c r="AO2068" s="118"/>
      <c r="AP2068" s="118"/>
      <c r="AQ2068" s="118"/>
      <c r="AR2068" s="118"/>
      <c r="AS2068" s="118"/>
      <c r="AT2068" s="118"/>
      <c r="AU2068" s="118"/>
      <c r="AV2068" s="118"/>
      <c r="AW2068" s="118"/>
      <c r="AX2068" s="118"/>
      <c r="AY2068" s="119">
        <f t="shared" si="4"/>
        <v>0</v>
      </c>
      <c r="AZ2068" s="118"/>
    </row>
    <row r="2069">
      <c r="A2069" s="118"/>
      <c r="B2069" s="118"/>
      <c r="C2069" s="118"/>
      <c r="D2069" s="118"/>
      <c r="E2069" s="118"/>
      <c r="F2069" s="168"/>
      <c r="G2069" s="168"/>
      <c r="H2069" s="169"/>
      <c r="I2069" s="169"/>
      <c r="J2069" s="169"/>
      <c r="K2069" s="169"/>
      <c r="L2069" s="170"/>
      <c r="M2069" s="118"/>
      <c r="N2069" s="168"/>
      <c r="O2069" s="118"/>
      <c r="P2069" s="170"/>
      <c r="Q2069" s="170"/>
      <c r="R2069" s="170"/>
      <c r="S2069" s="118"/>
      <c r="T2069" s="169"/>
      <c r="U2069" s="118"/>
      <c r="V2069" s="118"/>
      <c r="W2069" s="118"/>
      <c r="X2069" s="118"/>
      <c r="Y2069" s="171"/>
      <c r="Z2069" s="172"/>
      <c r="AA2069" s="118"/>
      <c r="AB2069" s="170"/>
      <c r="AC2069" s="170"/>
      <c r="AD2069" s="118"/>
      <c r="AE2069" s="118"/>
      <c r="AF2069" s="118"/>
      <c r="AG2069" s="170"/>
      <c r="AH2069" s="170"/>
      <c r="AI2069" s="170"/>
      <c r="AJ2069" s="118"/>
      <c r="AK2069" s="118"/>
      <c r="AL2069" s="118"/>
      <c r="AM2069" s="118"/>
      <c r="AN2069" s="118"/>
      <c r="AO2069" s="118"/>
      <c r="AP2069" s="118"/>
      <c r="AQ2069" s="118"/>
      <c r="AR2069" s="118"/>
      <c r="AS2069" s="118"/>
      <c r="AT2069" s="118"/>
      <c r="AU2069" s="118"/>
      <c r="AV2069" s="118"/>
      <c r="AW2069" s="118"/>
      <c r="AX2069" s="118"/>
      <c r="AY2069" s="119">
        <f t="shared" si="4"/>
        <v>0</v>
      </c>
      <c r="AZ2069" s="118"/>
    </row>
    <row r="2070">
      <c r="A2070" s="118"/>
      <c r="B2070" s="118"/>
      <c r="C2070" s="118"/>
      <c r="D2070" s="118"/>
      <c r="E2070" s="118"/>
      <c r="F2070" s="168"/>
      <c r="G2070" s="168"/>
      <c r="H2070" s="169"/>
      <c r="I2070" s="169"/>
      <c r="J2070" s="169"/>
      <c r="K2070" s="169"/>
      <c r="L2070" s="170"/>
      <c r="M2070" s="118"/>
      <c r="N2070" s="168"/>
      <c r="O2070" s="118"/>
      <c r="P2070" s="170"/>
      <c r="Q2070" s="170"/>
      <c r="R2070" s="170"/>
      <c r="S2070" s="118"/>
      <c r="T2070" s="169"/>
      <c r="U2070" s="118"/>
      <c r="V2070" s="118"/>
      <c r="W2070" s="118"/>
      <c r="X2070" s="118"/>
      <c r="Y2070" s="171"/>
      <c r="Z2070" s="172"/>
      <c r="AA2070" s="118"/>
      <c r="AB2070" s="170"/>
      <c r="AC2070" s="170"/>
      <c r="AD2070" s="118"/>
      <c r="AE2070" s="118"/>
      <c r="AF2070" s="118"/>
      <c r="AG2070" s="170"/>
      <c r="AH2070" s="170"/>
      <c r="AI2070" s="170"/>
      <c r="AJ2070" s="118"/>
      <c r="AK2070" s="118"/>
      <c r="AL2070" s="118"/>
      <c r="AM2070" s="118"/>
      <c r="AN2070" s="118"/>
      <c r="AO2070" s="118"/>
      <c r="AP2070" s="118"/>
      <c r="AQ2070" s="118"/>
      <c r="AR2070" s="118"/>
      <c r="AS2070" s="118"/>
      <c r="AT2070" s="118"/>
      <c r="AU2070" s="118"/>
      <c r="AV2070" s="118"/>
      <c r="AW2070" s="118"/>
      <c r="AX2070" s="118"/>
      <c r="AY2070" s="119">
        <f t="shared" si="4"/>
        <v>0</v>
      </c>
      <c r="AZ2070" s="118"/>
    </row>
    <row r="2071">
      <c r="A2071" s="118"/>
      <c r="B2071" s="118"/>
      <c r="C2071" s="118"/>
      <c r="D2071" s="118"/>
      <c r="E2071" s="118"/>
      <c r="F2071" s="168"/>
      <c r="G2071" s="168"/>
      <c r="H2071" s="169"/>
      <c r="I2071" s="169"/>
      <c r="J2071" s="169"/>
      <c r="K2071" s="169"/>
      <c r="L2071" s="170"/>
      <c r="M2071" s="118"/>
      <c r="N2071" s="168"/>
      <c r="O2071" s="118"/>
      <c r="P2071" s="170"/>
      <c r="Q2071" s="170"/>
      <c r="R2071" s="170"/>
      <c r="S2071" s="118"/>
      <c r="T2071" s="169"/>
      <c r="U2071" s="118"/>
      <c r="V2071" s="118"/>
      <c r="W2071" s="118"/>
      <c r="X2071" s="118"/>
      <c r="Y2071" s="171"/>
      <c r="Z2071" s="172"/>
      <c r="AA2071" s="118"/>
      <c r="AB2071" s="170"/>
      <c r="AC2071" s="170"/>
      <c r="AD2071" s="118"/>
      <c r="AE2071" s="118"/>
      <c r="AF2071" s="118"/>
      <c r="AG2071" s="170"/>
      <c r="AH2071" s="170"/>
      <c r="AI2071" s="170"/>
      <c r="AJ2071" s="118"/>
      <c r="AK2071" s="118"/>
      <c r="AL2071" s="118"/>
      <c r="AM2071" s="118"/>
      <c r="AN2071" s="118"/>
      <c r="AO2071" s="118"/>
      <c r="AP2071" s="118"/>
      <c r="AQ2071" s="118"/>
      <c r="AR2071" s="118"/>
      <c r="AS2071" s="118"/>
      <c r="AT2071" s="118"/>
      <c r="AU2071" s="118"/>
      <c r="AV2071" s="118"/>
      <c r="AW2071" s="118"/>
      <c r="AX2071" s="118"/>
      <c r="AY2071" s="119">
        <f t="shared" si="4"/>
        <v>0</v>
      </c>
      <c r="AZ2071" s="118"/>
    </row>
    <row r="2072">
      <c r="A2072" s="118"/>
      <c r="B2072" s="118"/>
      <c r="C2072" s="118"/>
      <c r="D2072" s="118"/>
      <c r="E2072" s="118"/>
      <c r="F2072" s="168"/>
      <c r="G2072" s="168"/>
      <c r="H2072" s="169"/>
      <c r="I2072" s="169"/>
      <c r="J2072" s="169"/>
      <c r="K2072" s="169"/>
      <c r="L2072" s="170"/>
      <c r="M2072" s="118"/>
      <c r="N2072" s="168"/>
      <c r="O2072" s="118"/>
      <c r="P2072" s="170"/>
      <c r="Q2072" s="170"/>
      <c r="R2072" s="170"/>
      <c r="S2072" s="118"/>
      <c r="T2072" s="169"/>
      <c r="U2072" s="118"/>
      <c r="V2072" s="118"/>
      <c r="W2072" s="118"/>
      <c r="X2072" s="118"/>
      <c r="Y2072" s="171"/>
      <c r="Z2072" s="172"/>
      <c r="AA2072" s="118"/>
      <c r="AB2072" s="170"/>
      <c r="AC2072" s="170"/>
      <c r="AD2072" s="118"/>
      <c r="AE2072" s="118"/>
      <c r="AF2072" s="118"/>
      <c r="AG2072" s="170"/>
      <c r="AH2072" s="170"/>
      <c r="AI2072" s="170"/>
      <c r="AJ2072" s="118"/>
      <c r="AK2072" s="118"/>
      <c r="AL2072" s="118"/>
      <c r="AM2072" s="118"/>
      <c r="AN2072" s="118"/>
      <c r="AO2072" s="118"/>
      <c r="AP2072" s="118"/>
      <c r="AQ2072" s="118"/>
      <c r="AR2072" s="118"/>
      <c r="AS2072" s="118"/>
      <c r="AT2072" s="118"/>
      <c r="AU2072" s="118"/>
      <c r="AV2072" s="118"/>
      <c r="AW2072" s="118"/>
      <c r="AX2072" s="118"/>
      <c r="AY2072" s="119">
        <f t="shared" si="4"/>
        <v>0</v>
      </c>
      <c r="AZ2072" s="118"/>
    </row>
    <row r="2073">
      <c r="A2073" s="118"/>
      <c r="B2073" s="118"/>
      <c r="C2073" s="118"/>
      <c r="D2073" s="118"/>
      <c r="E2073" s="118"/>
      <c r="F2073" s="168"/>
      <c r="G2073" s="168"/>
      <c r="H2073" s="169"/>
      <c r="I2073" s="169"/>
      <c r="J2073" s="169"/>
      <c r="K2073" s="169"/>
      <c r="L2073" s="170"/>
      <c r="M2073" s="118"/>
      <c r="N2073" s="168"/>
      <c r="O2073" s="118"/>
      <c r="P2073" s="170"/>
      <c r="Q2073" s="170"/>
      <c r="R2073" s="170"/>
      <c r="S2073" s="118"/>
      <c r="T2073" s="169"/>
      <c r="U2073" s="118"/>
      <c r="V2073" s="118"/>
      <c r="W2073" s="118"/>
      <c r="X2073" s="118"/>
      <c r="Y2073" s="171"/>
      <c r="Z2073" s="172"/>
      <c r="AA2073" s="118"/>
      <c r="AB2073" s="170"/>
      <c r="AC2073" s="170"/>
      <c r="AD2073" s="118"/>
      <c r="AE2073" s="118"/>
      <c r="AF2073" s="118"/>
      <c r="AG2073" s="170"/>
      <c r="AH2073" s="170"/>
      <c r="AI2073" s="170"/>
      <c r="AJ2073" s="118"/>
      <c r="AK2073" s="118"/>
      <c r="AL2073" s="118"/>
      <c r="AM2073" s="118"/>
      <c r="AN2073" s="118"/>
      <c r="AO2073" s="118"/>
      <c r="AP2073" s="118"/>
      <c r="AQ2073" s="118"/>
      <c r="AR2073" s="118"/>
      <c r="AS2073" s="118"/>
      <c r="AT2073" s="118"/>
      <c r="AU2073" s="118"/>
      <c r="AV2073" s="118"/>
      <c r="AW2073" s="118"/>
      <c r="AX2073" s="118"/>
      <c r="AY2073" s="119">
        <f t="shared" si="4"/>
        <v>0</v>
      </c>
      <c r="AZ2073" s="118"/>
    </row>
    <row r="2074">
      <c r="A2074" s="118"/>
      <c r="B2074" s="118"/>
      <c r="C2074" s="118"/>
      <c r="D2074" s="118"/>
      <c r="E2074" s="118"/>
      <c r="F2074" s="168"/>
      <c r="G2074" s="168"/>
      <c r="H2074" s="169"/>
      <c r="I2074" s="169"/>
      <c r="J2074" s="169"/>
      <c r="K2074" s="169"/>
      <c r="L2074" s="170"/>
      <c r="M2074" s="118"/>
      <c r="N2074" s="168"/>
      <c r="O2074" s="118"/>
      <c r="P2074" s="170"/>
      <c r="Q2074" s="170"/>
      <c r="R2074" s="170"/>
      <c r="S2074" s="118"/>
      <c r="T2074" s="169"/>
      <c r="U2074" s="118"/>
      <c r="V2074" s="118"/>
      <c r="W2074" s="118"/>
      <c r="X2074" s="118"/>
      <c r="Y2074" s="171"/>
      <c r="Z2074" s="172"/>
      <c r="AA2074" s="118"/>
      <c r="AB2074" s="170"/>
      <c r="AC2074" s="170"/>
      <c r="AD2074" s="118"/>
      <c r="AE2074" s="118"/>
      <c r="AF2074" s="118"/>
      <c r="AG2074" s="170"/>
      <c r="AH2074" s="170"/>
      <c r="AI2074" s="170"/>
      <c r="AJ2074" s="118"/>
      <c r="AK2074" s="118"/>
      <c r="AL2074" s="118"/>
      <c r="AM2074" s="118"/>
      <c r="AN2074" s="118"/>
      <c r="AO2074" s="118"/>
      <c r="AP2074" s="118"/>
      <c r="AQ2074" s="118"/>
      <c r="AR2074" s="118"/>
      <c r="AS2074" s="118"/>
      <c r="AT2074" s="118"/>
      <c r="AU2074" s="118"/>
      <c r="AV2074" s="118"/>
      <c r="AW2074" s="118"/>
      <c r="AX2074" s="118"/>
      <c r="AY2074" s="119">
        <f t="shared" si="4"/>
        <v>0</v>
      </c>
      <c r="AZ2074" s="118"/>
    </row>
    <row r="2075">
      <c r="A2075" s="118"/>
      <c r="B2075" s="118"/>
      <c r="C2075" s="118"/>
      <c r="D2075" s="118"/>
      <c r="E2075" s="118"/>
      <c r="F2075" s="168"/>
      <c r="G2075" s="168"/>
      <c r="H2075" s="169"/>
      <c r="I2075" s="169"/>
      <c r="J2075" s="169"/>
      <c r="K2075" s="169"/>
      <c r="L2075" s="170"/>
      <c r="M2075" s="118"/>
      <c r="N2075" s="168"/>
      <c r="O2075" s="118"/>
      <c r="P2075" s="170"/>
      <c r="Q2075" s="170"/>
      <c r="R2075" s="170"/>
      <c r="S2075" s="118"/>
      <c r="T2075" s="169"/>
      <c r="U2075" s="118"/>
      <c r="V2075" s="118"/>
      <c r="W2075" s="118"/>
      <c r="X2075" s="118"/>
      <c r="Y2075" s="171"/>
      <c r="Z2075" s="172"/>
      <c r="AA2075" s="118"/>
      <c r="AB2075" s="170"/>
      <c r="AC2075" s="170"/>
      <c r="AD2075" s="118"/>
      <c r="AE2075" s="118"/>
      <c r="AF2075" s="118"/>
      <c r="AG2075" s="170"/>
      <c r="AH2075" s="170"/>
      <c r="AI2075" s="170"/>
      <c r="AJ2075" s="118"/>
      <c r="AK2075" s="118"/>
      <c r="AL2075" s="118"/>
      <c r="AM2075" s="118"/>
      <c r="AN2075" s="118"/>
      <c r="AO2075" s="118"/>
      <c r="AP2075" s="118"/>
      <c r="AQ2075" s="118"/>
      <c r="AR2075" s="118"/>
      <c r="AS2075" s="118"/>
      <c r="AT2075" s="118"/>
      <c r="AU2075" s="118"/>
      <c r="AV2075" s="118"/>
      <c r="AW2075" s="118"/>
      <c r="AX2075" s="118"/>
      <c r="AY2075" s="119">
        <f t="shared" si="4"/>
        <v>0</v>
      </c>
      <c r="AZ2075" s="118"/>
    </row>
    <row r="2076">
      <c r="A2076" s="118"/>
      <c r="B2076" s="118"/>
      <c r="C2076" s="118"/>
      <c r="D2076" s="118"/>
      <c r="E2076" s="118"/>
      <c r="F2076" s="168"/>
      <c r="G2076" s="168"/>
      <c r="H2076" s="169"/>
      <c r="I2076" s="169"/>
      <c r="J2076" s="169"/>
      <c r="K2076" s="169"/>
      <c r="L2076" s="170"/>
      <c r="M2076" s="118"/>
      <c r="N2076" s="168"/>
      <c r="O2076" s="118"/>
      <c r="P2076" s="170"/>
      <c r="Q2076" s="170"/>
      <c r="R2076" s="170"/>
      <c r="S2076" s="118"/>
      <c r="T2076" s="169"/>
      <c r="U2076" s="118"/>
      <c r="V2076" s="118"/>
      <c r="W2076" s="118"/>
      <c r="X2076" s="118"/>
      <c r="Y2076" s="171"/>
      <c r="Z2076" s="172"/>
      <c r="AA2076" s="118"/>
      <c r="AB2076" s="170"/>
      <c r="AC2076" s="170"/>
      <c r="AD2076" s="118"/>
      <c r="AE2076" s="118"/>
      <c r="AF2076" s="118"/>
      <c r="AG2076" s="170"/>
      <c r="AH2076" s="170"/>
      <c r="AI2076" s="170"/>
      <c r="AJ2076" s="118"/>
      <c r="AK2076" s="118"/>
      <c r="AL2076" s="118"/>
      <c r="AM2076" s="118"/>
      <c r="AN2076" s="118"/>
      <c r="AO2076" s="118"/>
      <c r="AP2076" s="118"/>
      <c r="AQ2076" s="118"/>
      <c r="AR2076" s="118"/>
      <c r="AS2076" s="118"/>
      <c r="AT2076" s="118"/>
      <c r="AU2076" s="118"/>
      <c r="AV2076" s="118"/>
      <c r="AW2076" s="118"/>
      <c r="AX2076" s="118"/>
      <c r="AY2076" s="119">
        <f t="shared" si="4"/>
        <v>0</v>
      </c>
      <c r="AZ2076" s="118"/>
    </row>
    <row r="2077">
      <c r="A2077" s="118"/>
      <c r="B2077" s="118"/>
      <c r="C2077" s="118"/>
      <c r="D2077" s="118"/>
      <c r="E2077" s="118"/>
      <c r="F2077" s="168"/>
      <c r="G2077" s="168"/>
      <c r="H2077" s="169"/>
      <c r="I2077" s="169"/>
      <c r="J2077" s="169"/>
      <c r="K2077" s="169"/>
      <c r="L2077" s="170"/>
      <c r="M2077" s="118"/>
      <c r="N2077" s="168"/>
      <c r="O2077" s="118"/>
      <c r="P2077" s="170"/>
      <c r="Q2077" s="170"/>
      <c r="R2077" s="170"/>
      <c r="S2077" s="118"/>
      <c r="T2077" s="169"/>
      <c r="U2077" s="118"/>
      <c r="V2077" s="118"/>
      <c r="W2077" s="118"/>
      <c r="X2077" s="118"/>
      <c r="Y2077" s="171"/>
      <c r="Z2077" s="172"/>
      <c r="AA2077" s="118"/>
      <c r="AB2077" s="170"/>
      <c r="AC2077" s="170"/>
      <c r="AD2077" s="118"/>
      <c r="AE2077" s="118"/>
      <c r="AF2077" s="118"/>
      <c r="AG2077" s="170"/>
      <c r="AH2077" s="170"/>
      <c r="AI2077" s="170"/>
      <c r="AJ2077" s="118"/>
      <c r="AK2077" s="118"/>
      <c r="AL2077" s="118"/>
      <c r="AM2077" s="118"/>
      <c r="AN2077" s="118"/>
      <c r="AO2077" s="118"/>
      <c r="AP2077" s="118"/>
      <c r="AQ2077" s="118"/>
      <c r="AR2077" s="118"/>
      <c r="AS2077" s="118"/>
      <c r="AT2077" s="118"/>
      <c r="AU2077" s="118"/>
      <c r="AV2077" s="118"/>
      <c r="AW2077" s="118"/>
      <c r="AX2077" s="118"/>
      <c r="AY2077" s="119">
        <f t="shared" si="4"/>
        <v>0</v>
      </c>
      <c r="AZ2077" s="118"/>
    </row>
    <row r="2078">
      <c r="A2078" s="118"/>
      <c r="B2078" s="118"/>
      <c r="C2078" s="118"/>
      <c r="D2078" s="118"/>
      <c r="E2078" s="118"/>
      <c r="F2078" s="168"/>
      <c r="G2078" s="168"/>
      <c r="H2078" s="169"/>
      <c r="I2078" s="169"/>
      <c r="J2078" s="169"/>
      <c r="K2078" s="169"/>
      <c r="L2078" s="170"/>
      <c r="M2078" s="118"/>
      <c r="N2078" s="168"/>
      <c r="O2078" s="118"/>
      <c r="P2078" s="170"/>
      <c r="Q2078" s="170"/>
      <c r="R2078" s="170"/>
      <c r="S2078" s="118"/>
      <c r="T2078" s="169"/>
      <c r="U2078" s="118"/>
      <c r="V2078" s="118"/>
      <c r="W2078" s="118"/>
      <c r="X2078" s="118"/>
      <c r="Y2078" s="171"/>
      <c r="Z2078" s="172"/>
      <c r="AA2078" s="118"/>
      <c r="AB2078" s="170"/>
      <c r="AC2078" s="170"/>
      <c r="AD2078" s="118"/>
      <c r="AE2078" s="118"/>
      <c r="AF2078" s="118"/>
      <c r="AG2078" s="170"/>
      <c r="AH2078" s="170"/>
      <c r="AI2078" s="170"/>
      <c r="AJ2078" s="118"/>
      <c r="AK2078" s="118"/>
      <c r="AL2078" s="118"/>
      <c r="AM2078" s="118"/>
      <c r="AN2078" s="118"/>
      <c r="AO2078" s="118"/>
      <c r="AP2078" s="118"/>
      <c r="AQ2078" s="118"/>
      <c r="AR2078" s="118"/>
      <c r="AS2078" s="118"/>
      <c r="AT2078" s="118"/>
      <c r="AU2078" s="118"/>
      <c r="AV2078" s="118"/>
      <c r="AW2078" s="118"/>
      <c r="AX2078" s="118"/>
      <c r="AY2078" s="119">
        <f t="shared" si="4"/>
        <v>0</v>
      </c>
      <c r="AZ2078" s="118"/>
    </row>
    <row r="2079">
      <c r="A2079" s="118"/>
      <c r="B2079" s="118"/>
      <c r="C2079" s="118"/>
      <c r="D2079" s="118"/>
      <c r="E2079" s="118"/>
      <c r="F2079" s="168"/>
      <c r="G2079" s="168"/>
      <c r="H2079" s="169"/>
      <c r="I2079" s="169"/>
      <c r="J2079" s="169"/>
      <c r="K2079" s="169"/>
      <c r="L2079" s="170"/>
      <c r="M2079" s="118"/>
      <c r="N2079" s="168"/>
      <c r="O2079" s="118"/>
      <c r="P2079" s="170"/>
      <c r="Q2079" s="170"/>
      <c r="R2079" s="170"/>
      <c r="S2079" s="118"/>
      <c r="T2079" s="169"/>
      <c r="U2079" s="118"/>
      <c r="V2079" s="118"/>
      <c r="W2079" s="118"/>
      <c r="X2079" s="118"/>
      <c r="Y2079" s="171"/>
      <c r="Z2079" s="172"/>
      <c r="AA2079" s="118"/>
      <c r="AB2079" s="170"/>
      <c r="AC2079" s="170"/>
      <c r="AD2079" s="118"/>
      <c r="AE2079" s="118"/>
      <c r="AF2079" s="118"/>
      <c r="AG2079" s="170"/>
      <c r="AH2079" s="170"/>
      <c r="AI2079" s="170"/>
      <c r="AJ2079" s="118"/>
      <c r="AK2079" s="118"/>
      <c r="AL2079" s="118"/>
      <c r="AM2079" s="118"/>
      <c r="AN2079" s="118"/>
      <c r="AO2079" s="118"/>
      <c r="AP2079" s="118"/>
      <c r="AQ2079" s="118"/>
      <c r="AR2079" s="118"/>
      <c r="AS2079" s="118"/>
      <c r="AT2079" s="118"/>
      <c r="AU2079" s="118"/>
      <c r="AV2079" s="118"/>
      <c r="AW2079" s="118"/>
      <c r="AX2079" s="118"/>
      <c r="AY2079" s="119">
        <f t="shared" si="4"/>
        <v>0</v>
      </c>
      <c r="AZ2079" s="118"/>
    </row>
    <row r="2080">
      <c r="A2080" s="118"/>
      <c r="B2080" s="118"/>
      <c r="C2080" s="118"/>
      <c r="D2080" s="118"/>
      <c r="E2080" s="118"/>
      <c r="F2080" s="168"/>
      <c r="G2080" s="168"/>
      <c r="H2080" s="169"/>
      <c r="I2080" s="169"/>
      <c r="J2080" s="169"/>
      <c r="K2080" s="169"/>
      <c r="L2080" s="170"/>
      <c r="M2080" s="118"/>
      <c r="N2080" s="168"/>
      <c r="O2080" s="118"/>
      <c r="P2080" s="170"/>
      <c r="Q2080" s="170"/>
      <c r="R2080" s="170"/>
      <c r="S2080" s="118"/>
      <c r="T2080" s="169"/>
      <c r="U2080" s="118"/>
      <c r="V2080" s="118"/>
      <c r="W2080" s="118"/>
      <c r="X2080" s="118"/>
      <c r="Y2080" s="171"/>
      <c r="Z2080" s="172"/>
      <c r="AA2080" s="118"/>
      <c r="AB2080" s="170"/>
      <c r="AC2080" s="170"/>
      <c r="AD2080" s="118"/>
      <c r="AE2080" s="118"/>
      <c r="AF2080" s="118"/>
      <c r="AG2080" s="170"/>
      <c r="AH2080" s="170"/>
      <c r="AI2080" s="170"/>
      <c r="AJ2080" s="118"/>
      <c r="AK2080" s="118"/>
      <c r="AL2080" s="118"/>
      <c r="AM2080" s="118"/>
      <c r="AN2080" s="118"/>
      <c r="AO2080" s="118"/>
      <c r="AP2080" s="118"/>
      <c r="AQ2080" s="118"/>
      <c r="AR2080" s="118"/>
      <c r="AS2080" s="118"/>
      <c r="AT2080" s="118"/>
      <c r="AU2080" s="118"/>
      <c r="AV2080" s="118"/>
      <c r="AW2080" s="118"/>
      <c r="AX2080" s="118"/>
      <c r="AY2080" s="119">
        <f t="shared" si="4"/>
        <v>0</v>
      </c>
      <c r="AZ2080" s="118"/>
    </row>
    <row r="2081">
      <c r="A2081" s="118"/>
      <c r="B2081" s="118"/>
      <c r="C2081" s="118"/>
      <c r="D2081" s="118"/>
      <c r="E2081" s="118"/>
      <c r="F2081" s="168"/>
      <c r="G2081" s="168"/>
      <c r="H2081" s="169"/>
      <c r="I2081" s="169"/>
      <c r="J2081" s="169"/>
      <c r="K2081" s="169"/>
      <c r="L2081" s="170"/>
      <c r="M2081" s="118"/>
      <c r="N2081" s="168"/>
      <c r="O2081" s="118"/>
      <c r="P2081" s="170"/>
      <c r="Q2081" s="170"/>
      <c r="R2081" s="170"/>
      <c r="S2081" s="118"/>
      <c r="T2081" s="169"/>
      <c r="U2081" s="118"/>
      <c r="V2081" s="118"/>
      <c r="W2081" s="118"/>
      <c r="X2081" s="118"/>
      <c r="Y2081" s="171"/>
      <c r="Z2081" s="172"/>
      <c r="AA2081" s="118"/>
      <c r="AB2081" s="170"/>
      <c r="AC2081" s="170"/>
      <c r="AD2081" s="118"/>
      <c r="AE2081" s="118"/>
      <c r="AF2081" s="118"/>
      <c r="AG2081" s="170"/>
      <c r="AH2081" s="170"/>
      <c r="AI2081" s="170"/>
      <c r="AJ2081" s="118"/>
      <c r="AK2081" s="118"/>
      <c r="AL2081" s="118"/>
      <c r="AM2081" s="118"/>
      <c r="AN2081" s="118"/>
      <c r="AO2081" s="118"/>
      <c r="AP2081" s="118"/>
      <c r="AQ2081" s="118"/>
      <c r="AR2081" s="118"/>
      <c r="AS2081" s="118"/>
      <c r="AT2081" s="118"/>
      <c r="AU2081" s="118"/>
      <c r="AV2081" s="118"/>
      <c r="AW2081" s="118"/>
      <c r="AX2081" s="118"/>
      <c r="AY2081" s="119">
        <f t="shared" si="4"/>
        <v>0</v>
      </c>
      <c r="AZ2081" s="118"/>
    </row>
    <row r="2082">
      <c r="A2082" s="118"/>
      <c r="B2082" s="118"/>
      <c r="C2082" s="118"/>
      <c r="D2082" s="118"/>
      <c r="E2082" s="118"/>
      <c r="F2082" s="168"/>
      <c r="G2082" s="168"/>
      <c r="H2082" s="169"/>
      <c r="I2082" s="169"/>
      <c r="J2082" s="169"/>
      <c r="K2082" s="169"/>
      <c r="L2082" s="170"/>
      <c r="M2082" s="118"/>
      <c r="N2082" s="168"/>
      <c r="O2082" s="118"/>
      <c r="P2082" s="170"/>
      <c r="Q2082" s="170"/>
      <c r="R2082" s="170"/>
      <c r="S2082" s="118"/>
      <c r="T2082" s="169"/>
      <c r="U2082" s="118"/>
      <c r="V2082" s="118"/>
      <c r="W2082" s="118"/>
      <c r="X2082" s="118"/>
      <c r="Y2082" s="171"/>
      <c r="Z2082" s="172"/>
      <c r="AA2082" s="118"/>
      <c r="AB2082" s="170"/>
      <c r="AC2082" s="170"/>
      <c r="AD2082" s="118"/>
      <c r="AE2082" s="118"/>
      <c r="AF2082" s="118"/>
      <c r="AG2082" s="170"/>
      <c r="AH2082" s="170"/>
      <c r="AI2082" s="170"/>
      <c r="AJ2082" s="118"/>
      <c r="AK2082" s="118"/>
      <c r="AL2082" s="118"/>
      <c r="AM2082" s="118"/>
      <c r="AN2082" s="118"/>
      <c r="AO2082" s="118"/>
      <c r="AP2082" s="118"/>
      <c r="AQ2082" s="118"/>
      <c r="AR2082" s="118"/>
      <c r="AS2082" s="118"/>
      <c r="AT2082" s="118"/>
      <c r="AU2082" s="118"/>
      <c r="AV2082" s="118"/>
      <c r="AW2082" s="118"/>
      <c r="AX2082" s="118"/>
      <c r="AY2082" s="119">
        <f t="shared" si="4"/>
        <v>0</v>
      </c>
      <c r="AZ2082" s="118"/>
    </row>
    <row r="2083">
      <c r="A2083" s="118"/>
      <c r="B2083" s="118"/>
      <c r="C2083" s="118"/>
      <c r="D2083" s="118"/>
      <c r="E2083" s="118"/>
      <c r="F2083" s="168"/>
      <c r="G2083" s="168"/>
      <c r="H2083" s="169"/>
      <c r="I2083" s="169"/>
      <c r="J2083" s="169"/>
      <c r="K2083" s="169"/>
      <c r="L2083" s="170"/>
      <c r="M2083" s="118"/>
      <c r="N2083" s="168"/>
      <c r="O2083" s="118"/>
      <c r="P2083" s="170"/>
      <c r="Q2083" s="170"/>
      <c r="R2083" s="170"/>
      <c r="S2083" s="118"/>
      <c r="T2083" s="169"/>
      <c r="U2083" s="118"/>
      <c r="V2083" s="118"/>
      <c r="W2083" s="118"/>
      <c r="X2083" s="118"/>
      <c r="Y2083" s="171"/>
      <c r="Z2083" s="172"/>
      <c r="AA2083" s="118"/>
      <c r="AB2083" s="170"/>
      <c r="AC2083" s="170"/>
      <c r="AD2083" s="118"/>
      <c r="AE2083" s="118"/>
      <c r="AF2083" s="118"/>
      <c r="AG2083" s="170"/>
      <c r="AH2083" s="170"/>
      <c r="AI2083" s="170"/>
      <c r="AJ2083" s="118"/>
      <c r="AK2083" s="118"/>
      <c r="AL2083" s="118"/>
      <c r="AM2083" s="118"/>
      <c r="AN2083" s="118"/>
      <c r="AO2083" s="118"/>
      <c r="AP2083" s="118"/>
      <c r="AQ2083" s="118"/>
      <c r="AR2083" s="118"/>
      <c r="AS2083" s="118"/>
      <c r="AT2083" s="118"/>
      <c r="AU2083" s="118"/>
      <c r="AV2083" s="118"/>
      <c r="AW2083" s="118"/>
      <c r="AX2083" s="118"/>
      <c r="AY2083" s="119">
        <f t="shared" si="4"/>
        <v>0</v>
      </c>
      <c r="AZ2083" s="118"/>
    </row>
    <row r="2084">
      <c r="A2084" s="118"/>
      <c r="B2084" s="118"/>
      <c r="C2084" s="118"/>
      <c r="D2084" s="118"/>
      <c r="E2084" s="118"/>
      <c r="F2084" s="168"/>
      <c r="G2084" s="168"/>
      <c r="H2084" s="169"/>
      <c r="I2084" s="169"/>
      <c r="J2084" s="169"/>
      <c r="K2084" s="169"/>
      <c r="L2084" s="170"/>
      <c r="M2084" s="118"/>
      <c r="N2084" s="168"/>
      <c r="O2084" s="118"/>
      <c r="P2084" s="170"/>
      <c r="Q2084" s="170"/>
      <c r="R2084" s="170"/>
      <c r="S2084" s="118"/>
      <c r="T2084" s="169"/>
      <c r="U2084" s="118"/>
      <c r="V2084" s="118"/>
      <c r="W2084" s="118"/>
      <c r="X2084" s="118"/>
      <c r="Y2084" s="171"/>
      <c r="Z2084" s="172"/>
      <c r="AA2084" s="118"/>
      <c r="AB2084" s="170"/>
      <c r="AC2084" s="170"/>
      <c r="AD2084" s="118"/>
      <c r="AE2084" s="118"/>
      <c r="AF2084" s="118"/>
      <c r="AG2084" s="170"/>
      <c r="AH2084" s="170"/>
      <c r="AI2084" s="170"/>
      <c r="AJ2084" s="118"/>
      <c r="AK2084" s="118"/>
      <c r="AL2084" s="118"/>
      <c r="AM2084" s="118"/>
      <c r="AN2084" s="118"/>
      <c r="AO2084" s="118"/>
      <c r="AP2084" s="118"/>
      <c r="AQ2084" s="118"/>
      <c r="AR2084" s="118"/>
      <c r="AS2084" s="118"/>
      <c r="AT2084" s="118"/>
      <c r="AU2084" s="118"/>
      <c r="AV2084" s="118"/>
      <c r="AW2084" s="118"/>
      <c r="AX2084" s="118"/>
      <c r="AY2084" s="119">
        <f t="shared" si="4"/>
        <v>0</v>
      </c>
      <c r="AZ2084" s="118"/>
    </row>
    <row r="2085">
      <c r="A2085" s="118"/>
      <c r="B2085" s="118"/>
      <c r="C2085" s="118"/>
      <c r="D2085" s="118"/>
      <c r="E2085" s="118"/>
      <c r="F2085" s="168"/>
      <c r="G2085" s="168"/>
      <c r="H2085" s="169"/>
      <c r="I2085" s="169"/>
      <c r="J2085" s="169"/>
      <c r="K2085" s="169"/>
      <c r="L2085" s="170"/>
      <c r="M2085" s="118"/>
      <c r="N2085" s="168"/>
      <c r="O2085" s="118"/>
      <c r="P2085" s="170"/>
      <c r="Q2085" s="170"/>
      <c r="R2085" s="170"/>
      <c r="S2085" s="118"/>
      <c r="T2085" s="169"/>
      <c r="U2085" s="118"/>
      <c r="V2085" s="118"/>
      <c r="W2085" s="118"/>
      <c r="X2085" s="118"/>
      <c r="Y2085" s="171"/>
      <c r="Z2085" s="172"/>
      <c r="AA2085" s="118"/>
      <c r="AB2085" s="170"/>
      <c r="AC2085" s="170"/>
      <c r="AD2085" s="118"/>
      <c r="AE2085" s="118"/>
      <c r="AF2085" s="118"/>
      <c r="AG2085" s="170"/>
      <c r="AH2085" s="170"/>
      <c r="AI2085" s="170"/>
      <c r="AJ2085" s="118"/>
      <c r="AK2085" s="118"/>
      <c r="AL2085" s="118"/>
      <c r="AM2085" s="118"/>
      <c r="AN2085" s="118"/>
      <c r="AO2085" s="118"/>
      <c r="AP2085" s="118"/>
      <c r="AQ2085" s="118"/>
      <c r="AR2085" s="118"/>
      <c r="AS2085" s="118"/>
      <c r="AT2085" s="118"/>
      <c r="AU2085" s="118"/>
      <c r="AV2085" s="118"/>
      <c r="AW2085" s="118"/>
      <c r="AX2085" s="118"/>
      <c r="AY2085" s="119">
        <f t="shared" si="4"/>
        <v>0</v>
      </c>
      <c r="AZ2085" s="118"/>
    </row>
    <row r="2086">
      <c r="A2086" s="118"/>
      <c r="B2086" s="118"/>
      <c r="C2086" s="118"/>
      <c r="D2086" s="118"/>
      <c r="E2086" s="118"/>
      <c r="F2086" s="168"/>
      <c r="G2086" s="168"/>
      <c r="H2086" s="169"/>
      <c r="I2086" s="169"/>
      <c r="J2086" s="169"/>
      <c r="K2086" s="169"/>
      <c r="L2086" s="170"/>
      <c r="M2086" s="118"/>
      <c r="N2086" s="168"/>
      <c r="O2086" s="118"/>
      <c r="P2086" s="170"/>
      <c r="Q2086" s="170"/>
      <c r="R2086" s="170"/>
      <c r="S2086" s="118"/>
      <c r="T2086" s="169"/>
      <c r="U2086" s="118"/>
      <c r="V2086" s="118"/>
      <c r="W2086" s="118"/>
      <c r="X2086" s="118"/>
      <c r="Y2086" s="171"/>
      <c r="Z2086" s="172"/>
      <c r="AA2086" s="118"/>
      <c r="AB2086" s="170"/>
      <c r="AC2086" s="170"/>
      <c r="AD2086" s="118"/>
      <c r="AE2086" s="118"/>
      <c r="AF2086" s="118"/>
      <c r="AG2086" s="170"/>
      <c r="AH2086" s="170"/>
      <c r="AI2086" s="170"/>
      <c r="AJ2086" s="118"/>
      <c r="AK2086" s="118"/>
      <c r="AL2086" s="118"/>
      <c r="AM2086" s="118"/>
      <c r="AN2086" s="118"/>
      <c r="AO2086" s="118"/>
      <c r="AP2086" s="118"/>
      <c r="AQ2086" s="118"/>
      <c r="AR2086" s="118"/>
      <c r="AS2086" s="118"/>
      <c r="AT2086" s="118"/>
      <c r="AU2086" s="118"/>
      <c r="AV2086" s="118"/>
      <c r="AW2086" s="118"/>
      <c r="AX2086" s="118"/>
      <c r="AY2086" s="119">
        <f t="shared" si="4"/>
        <v>0</v>
      </c>
      <c r="AZ2086" s="118"/>
    </row>
    <row r="2087">
      <c r="A2087" s="118"/>
      <c r="B2087" s="118"/>
      <c r="C2087" s="118"/>
      <c r="D2087" s="118"/>
      <c r="E2087" s="118"/>
      <c r="F2087" s="168"/>
      <c r="G2087" s="168"/>
      <c r="H2087" s="169"/>
      <c r="I2087" s="169"/>
      <c r="J2087" s="169"/>
      <c r="K2087" s="169"/>
      <c r="L2087" s="170"/>
      <c r="M2087" s="118"/>
      <c r="N2087" s="168"/>
      <c r="O2087" s="118"/>
      <c r="P2087" s="170"/>
      <c r="Q2087" s="170"/>
      <c r="R2087" s="170"/>
      <c r="S2087" s="118"/>
      <c r="T2087" s="169"/>
      <c r="U2087" s="118"/>
      <c r="V2087" s="118"/>
      <c r="W2087" s="118"/>
      <c r="X2087" s="118"/>
      <c r="Y2087" s="171"/>
      <c r="Z2087" s="172"/>
      <c r="AA2087" s="118"/>
      <c r="AB2087" s="170"/>
      <c r="AC2087" s="170"/>
      <c r="AD2087" s="118"/>
      <c r="AE2087" s="118"/>
      <c r="AF2087" s="118"/>
      <c r="AG2087" s="170"/>
      <c r="AH2087" s="170"/>
      <c r="AI2087" s="170"/>
      <c r="AJ2087" s="118"/>
      <c r="AK2087" s="118"/>
      <c r="AL2087" s="118"/>
      <c r="AM2087" s="118"/>
      <c r="AN2087" s="118"/>
      <c r="AO2087" s="118"/>
      <c r="AP2087" s="118"/>
      <c r="AQ2087" s="118"/>
      <c r="AR2087" s="118"/>
      <c r="AS2087" s="118"/>
      <c r="AT2087" s="118"/>
      <c r="AU2087" s="118"/>
      <c r="AV2087" s="118"/>
      <c r="AW2087" s="118"/>
      <c r="AX2087" s="118"/>
      <c r="AY2087" s="119">
        <f t="shared" si="4"/>
        <v>0</v>
      </c>
      <c r="AZ2087" s="118"/>
    </row>
    <row r="2088">
      <c r="A2088" s="118"/>
      <c r="B2088" s="118"/>
      <c r="C2088" s="118"/>
      <c r="D2088" s="118"/>
      <c r="E2088" s="118"/>
      <c r="F2088" s="168"/>
      <c r="G2088" s="168"/>
      <c r="H2088" s="169"/>
      <c r="I2088" s="169"/>
      <c r="J2088" s="169"/>
      <c r="K2088" s="169"/>
      <c r="L2088" s="170"/>
      <c r="M2088" s="118"/>
      <c r="N2088" s="168"/>
      <c r="O2088" s="118"/>
      <c r="P2088" s="170"/>
      <c r="Q2088" s="170"/>
      <c r="R2088" s="170"/>
      <c r="S2088" s="118"/>
      <c r="T2088" s="169"/>
      <c r="U2088" s="118"/>
      <c r="V2088" s="118"/>
      <c r="W2088" s="118"/>
      <c r="X2088" s="118"/>
      <c r="Y2088" s="171"/>
      <c r="Z2088" s="172"/>
      <c r="AA2088" s="118"/>
      <c r="AB2088" s="170"/>
      <c r="AC2088" s="170"/>
      <c r="AD2088" s="118"/>
      <c r="AE2088" s="118"/>
      <c r="AF2088" s="118"/>
      <c r="AG2088" s="170"/>
      <c r="AH2088" s="170"/>
      <c r="AI2088" s="170"/>
      <c r="AJ2088" s="118"/>
      <c r="AK2088" s="118"/>
      <c r="AL2088" s="118"/>
      <c r="AM2088" s="118"/>
      <c r="AN2088" s="118"/>
      <c r="AO2088" s="118"/>
      <c r="AP2088" s="118"/>
      <c r="AQ2088" s="118"/>
      <c r="AR2088" s="118"/>
      <c r="AS2088" s="118"/>
      <c r="AT2088" s="118"/>
      <c r="AU2088" s="118"/>
      <c r="AV2088" s="118"/>
      <c r="AW2088" s="118"/>
      <c r="AX2088" s="118"/>
      <c r="AY2088" s="119">
        <f t="shared" si="4"/>
        <v>0</v>
      </c>
      <c r="AZ2088" s="118"/>
    </row>
    <row r="2089">
      <c r="A2089" s="118"/>
      <c r="B2089" s="118"/>
      <c r="C2089" s="118"/>
      <c r="D2089" s="118"/>
      <c r="E2089" s="118"/>
      <c r="F2089" s="168"/>
      <c r="G2089" s="168"/>
      <c r="H2089" s="169"/>
      <c r="I2089" s="169"/>
      <c r="J2089" s="169"/>
      <c r="K2089" s="169"/>
      <c r="L2089" s="170"/>
      <c r="M2089" s="118"/>
      <c r="N2089" s="168"/>
      <c r="O2089" s="118"/>
      <c r="P2089" s="170"/>
      <c r="Q2089" s="170"/>
      <c r="R2089" s="170"/>
      <c r="S2089" s="118"/>
      <c r="T2089" s="169"/>
      <c r="U2089" s="118"/>
      <c r="V2089" s="118"/>
      <c r="W2089" s="118"/>
      <c r="X2089" s="118"/>
      <c r="Y2089" s="171"/>
      <c r="Z2089" s="172"/>
      <c r="AA2089" s="118"/>
      <c r="AB2089" s="170"/>
      <c r="AC2089" s="170"/>
      <c r="AD2089" s="118"/>
      <c r="AE2089" s="118"/>
      <c r="AF2089" s="118"/>
      <c r="AG2089" s="170"/>
      <c r="AH2089" s="170"/>
      <c r="AI2089" s="170"/>
      <c r="AJ2089" s="118"/>
      <c r="AK2089" s="118"/>
      <c r="AL2089" s="118"/>
      <c r="AM2089" s="118"/>
      <c r="AN2089" s="118"/>
      <c r="AO2089" s="118"/>
      <c r="AP2089" s="118"/>
      <c r="AQ2089" s="118"/>
      <c r="AR2089" s="118"/>
      <c r="AS2089" s="118"/>
      <c r="AT2089" s="118"/>
      <c r="AU2089" s="118"/>
      <c r="AV2089" s="118"/>
      <c r="AW2089" s="118"/>
      <c r="AX2089" s="118"/>
      <c r="AY2089" s="119">
        <f t="shared" si="4"/>
        <v>0</v>
      </c>
      <c r="AZ2089" s="118"/>
    </row>
    <row r="2090">
      <c r="A2090" s="118"/>
      <c r="B2090" s="118"/>
      <c r="C2090" s="118"/>
      <c r="D2090" s="118"/>
      <c r="E2090" s="118"/>
      <c r="F2090" s="168"/>
      <c r="G2090" s="168"/>
      <c r="H2090" s="169"/>
      <c r="I2090" s="169"/>
      <c r="J2090" s="169"/>
      <c r="K2090" s="169"/>
      <c r="L2090" s="170"/>
      <c r="M2090" s="118"/>
      <c r="N2090" s="168"/>
      <c r="O2090" s="118"/>
      <c r="P2090" s="170"/>
      <c r="Q2090" s="170"/>
      <c r="R2090" s="170"/>
      <c r="S2090" s="118"/>
      <c r="T2090" s="169"/>
      <c r="U2090" s="118"/>
      <c r="V2090" s="118"/>
      <c r="W2090" s="118"/>
      <c r="X2090" s="118"/>
      <c r="Y2090" s="171"/>
      <c r="Z2090" s="172"/>
      <c r="AA2090" s="118"/>
      <c r="AB2090" s="170"/>
      <c r="AC2090" s="170"/>
      <c r="AD2090" s="118"/>
      <c r="AE2090" s="118"/>
      <c r="AF2090" s="118"/>
      <c r="AG2090" s="170"/>
      <c r="AH2090" s="170"/>
      <c r="AI2090" s="170"/>
      <c r="AJ2090" s="118"/>
      <c r="AK2090" s="118"/>
      <c r="AL2090" s="118"/>
      <c r="AM2090" s="118"/>
      <c r="AN2090" s="118"/>
      <c r="AO2090" s="118"/>
      <c r="AP2090" s="118"/>
      <c r="AQ2090" s="118"/>
      <c r="AR2090" s="118"/>
      <c r="AS2090" s="118"/>
      <c r="AT2090" s="118"/>
      <c r="AU2090" s="118"/>
      <c r="AV2090" s="118"/>
      <c r="AW2090" s="118"/>
      <c r="AX2090" s="118"/>
      <c r="AY2090" s="119">
        <f t="shared" si="4"/>
        <v>0</v>
      </c>
      <c r="AZ2090" s="118"/>
    </row>
    <row r="2091">
      <c r="A2091" s="118"/>
      <c r="B2091" s="118"/>
      <c r="C2091" s="118"/>
      <c r="D2091" s="118"/>
      <c r="E2091" s="118"/>
      <c r="F2091" s="168"/>
      <c r="G2091" s="168"/>
      <c r="H2091" s="169"/>
      <c r="I2091" s="169"/>
      <c r="J2091" s="169"/>
      <c r="K2091" s="169"/>
      <c r="L2091" s="170"/>
      <c r="M2091" s="118"/>
      <c r="N2091" s="168"/>
      <c r="O2091" s="118"/>
      <c r="P2091" s="170"/>
      <c r="Q2091" s="170"/>
      <c r="R2091" s="170"/>
      <c r="S2091" s="118"/>
      <c r="T2091" s="169"/>
      <c r="U2091" s="118"/>
      <c r="V2091" s="118"/>
      <c r="W2091" s="118"/>
      <c r="X2091" s="118"/>
      <c r="Y2091" s="171"/>
      <c r="Z2091" s="172"/>
      <c r="AA2091" s="118"/>
      <c r="AB2091" s="170"/>
      <c r="AC2091" s="170"/>
      <c r="AD2091" s="118"/>
      <c r="AE2091" s="118"/>
      <c r="AF2091" s="118"/>
      <c r="AG2091" s="170"/>
      <c r="AH2091" s="170"/>
      <c r="AI2091" s="170"/>
      <c r="AJ2091" s="118"/>
      <c r="AK2091" s="118"/>
      <c r="AL2091" s="118"/>
      <c r="AM2091" s="118"/>
      <c r="AN2091" s="118"/>
      <c r="AO2091" s="118"/>
      <c r="AP2091" s="118"/>
      <c r="AQ2091" s="118"/>
      <c r="AR2091" s="118"/>
      <c r="AS2091" s="118"/>
      <c r="AT2091" s="118"/>
      <c r="AU2091" s="118"/>
      <c r="AV2091" s="118"/>
      <c r="AW2091" s="118"/>
      <c r="AX2091" s="118"/>
      <c r="AY2091" s="119">
        <f t="shared" si="4"/>
        <v>0</v>
      </c>
      <c r="AZ2091" s="118"/>
    </row>
    <row r="2092">
      <c r="A2092" s="118"/>
      <c r="B2092" s="118"/>
      <c r="C2092" s="118"/>
      <c r="D2092" s="118"/>
      <c r="E2092" s="118"/>
      <c r="F2092" s="168"/>
      <c r="G2092" s="168"/>
      <c r="H2092" s="169"/>
      <c r="I2092" s="169"/>
      <c r="J2092" s="169"/>
      <c r="K2092" s="169"/>
      <c r="L2092" s="170"/>
      <c r="M2092" s="118"/>
      <c r="N2092" s="168"/>
      <c r="O2092" s="118"/>
      <c r="P2092" s="170"/>
      <c r="Q2092" s="170"/>
      <c r="R2092" s="170"/>
      <c r="S2092" s="118"/>
      <c r="T2092" s="169"/>
      <c r="U2092" s="118"/>
      <c r="V2092" s="118"/>
      <c r="W2092" s="118"/>
      <c r="X2092" s="118"/>
      <c r="Y2092" s="171"/>
      <c r="Z2092" s="172"/>
      <c r="AA2092" s="118"/>
      <c r="AB2092" s="170"/>
      <c r="AC2092" s="170"/>
      <c r="AD2092" s="118"/>
      <c r="AE2092" s="118"/>
      <c r="AF2092" s="118"/>
      <c r="AG2092" s="170"/>
      <c r="AH2092" s="170"/>
      <c r="AI2092" s="170"/>
      <c r="AJ2092" s="118"/>
      <c r="AK2092" s="118"/>
      <c r="AL2092" s="118"/>
      <c r="AM2092" s="118"/>
      <c r="AN2092" s="118"/>
      <c r="AO2092" s="118"/>
      <c r="AP2092" s="118"/>
      <c r="AQ2092" s="118"/>
      <c r="AR2092" s="118"/>
      <c r="AS2092" s="118"/>
      <c r="AT2092" s="118"/>
      <c r="AU2092" s="118"/>
      <c r="AV2092" s="118"/>
      <c r="AW2092" s="118"/>
      <c r="AX2092" s="118"/>
      <c r="AY2092" s="119">
        <f t="shared" si="4"/>
        <v>0</v>
      </c>
      <c r="AZ2092" s="118"/>
    </row>
    <row r="2093">
      <c r="A2093" s="118"/>
      <c r="B2093" s="118"/>
      <c r="C2093" s="118"/>
      <c r="D2093" s="118"/>
      <c r="E2093" s="118"/>
      <c r="F2093" s="168"/>
      <c r="G2093" s="168"/>
      <c r="H2093" s="169"/>
      <c r="I2093" s="169"/>
      <c r="J2093" s="169"/>
      <c r="K2093" s="169"/>
      <c r="L2093" s="170"/>
      <c r="M2093" s="118"/>
      <c r="N2093" s="168"/>
      <c r="O2093" s="118"/>
      <c r="P2093" s="170"/>
      <c r="Q2093" s="170"/>
      <c r="R2093" s="170"/>
      <c r="S2093" s="118"/>
      <c r="T2093" s="169"/>
      <c r="U2093" s="118"/>
      <c r="V2093" s="118"/>
      <c r="W2093" s="118"/>
      <c r="X2093" s="118"/>
      <c r="Y2093" s="171"/>
      <c r="Z2093" s="172"/>
      <c r="AA2093" s="118"/>
      <c r="AB2093" s="170"/>
      <c r="AC2093" s="170"/>
      <c r="AD2093" s="118"/>
      <c r="AE2093" s="118"/>
      <c r="AF2093" s="118"/>
      <c r="AG2093" s="170"/>
      <c r="AH2093" s="170"/>
      <c r="AI2093" s="170"/>
      <c r="AJ2093" s="118"/>
      <c r="AK2093" s="118"/>
      <c r="AL2093" s="118"/>
      <c r="AM2093" s="118"/>
      <c r="AN2093" s="118"/>
      <c r="AO2093" s="118"/>
      <c r="AP2093" s="118"/>
      <c r="AQ2093" s="118"/>
      <c r="AR2093" s="118"/>
      <c r="AS2093" s="118"/>
      <c r="AT2093" s="118"/>
      <c r="AU2093" s="118"/>
      <c r="AV2093" s="118"/>
      <c r="AW2093" s="118"/>
      <c r="AX2093" s="118"/>
      <c r="AY2093" s="119">
        <f t="shared" si="4"/>
        <v>0</v>
      </c>
      <c r="AZ2093" s="118"/>
    </row>
    <row r="2094">
      <c r="A2094" s="118"/>
      <c r="B2094" s="118"/>
      <c r="C2094" s="118"/>
      <c r="D2094" s="118"/>
      <c r="E2094" s="118"/>
      <c r="F2094" s="168"/>
      <c r="G2094" s="168"/>
      <c r="H2094" s="169"/>
      <c r="I2094" s="169"/>
      <c r="J2094" s="169"/>
      <c r="K2094" s="169"/>
      <c r="L2094" s="170"/>
      <c r="M2094" s="118"/>
      <c r="N2094" s="168"/>
      <c r="O2094" s="118"/>
      <c r="P2094" s="170"/>
      <c r="Q2094" s="170"/>
      <c r="R2094" s="170"/>
      <c r="S2094" s="118"/>
      <c r="T2094" s="169"/>
      <c r="U2094" s="118"/>
      <c r="V2094" s="118"/>
      <c r="W2094" s="118"/>
      <c r="X2094" s="118"/>
      <c r="Y2094" s="171"/>
      <c r="Z2094" s="172"/>
      <c r="AA2094" s="118"/>
      <c r="AB2094" s="170"/>
      <c r="AC2094" s="170"/>
      <c r="AD2094" s="118"/>
      <c r="AE2094" s="118"/>
      <c r="AF2094" s="118"/>
      <c r="AG2094" s="170"/>
      <c r="AH2094" s="170"/>
      <c r="AI2094" s="170"/>
      <c r="AJ2094" s="118"/>
      <c r="AK2094" s="118"/>
      <c r="AL2094" s="118"/>
      <c r="AM2094" s="118"/>
      <c r="AN2094" s="118"/>
      <c r="AO2094" s="118"/>
      <c r="AP2094" s="118"/>
      <c r="AQ2094" s="118"/>
      <c r="AR2094" s="118"/>
      <c r="AS2094" s="118"/>
      <c r="AT2094" s="118"/>
      <c r="AU2094" s="118"/>
      <c r="AV2094" s="118"/>
      <c r="AW2094" s="118"/>
      <c r="AX2094" s="118"/>
      <c r="AY2094" s="119">
        <f t="shared" si="4"/>
        <v>0</v>
      </c>
      <c r="AZ2094" s="118"/>
    </row>
    <row r="2095">
      <c r="A2095" s="118"/>
      <c r="B2095" s="118"/>
      <c r="C2095" s="118"/>
      <c r="D2095" s="118"/>
      <c r="E2095" s="118"/>
      <c r="F2095" s="168"/>
      <c r="G2095" s="168"/>
      <c r="H2095" s="169"/>
      <c r="I2095" s="169"/>
      <c r="J2095" s="169"/>
      <c r="K2095" s="169"/>
      <c r="L2095" s="170"/>
      <c r="M2095" s="118"/>
      <c r="N2095" s="168"/>
      <c r="O2095" s="118"/>
      <c r="P2095" s="170"/>
      <c r="Q2095" s="170"/>
      <c r="R2095" s="170"/>
      <c r="S2095" s="118"/>
      <c r="T2095" s="169"/>
      <c r="U2095" s="118"/>
      <c r="V2095" s="118"/>
      <c r="W2095" s="118"/>
      <c r="X2095" s="118"/>
      <c r="Y2095" s="171"/>
      <c r="Z2095" s="172"/>
      <c r="AA2095" s="118"/>
      <c r="AB2095" s="170"/>
      <c r="AC2095" s="170"/>
      <c r="AD2095" s="118"/>
      <c r="AE2095" s="118"/>
      <c r="AF2095" s="118"/>
      <c r="AG2095" s="170"/>
      <c r="AH2095" s="170"/>
      <c r="AI2095" s="170"/>
      <c r="AJ2095" s="118"/>
      <c r="AK2095" s="118"/>
      <c r="AL2095" s="118"/>
      <c r="AM2095" s="118"/>
      <c r="AN2095" s="118"/>
      <c r="AO2095" s="118"/>
      <c r="AP2095" s="118"/>
      <c r="AQ2095" s="118"/>
      <c r="AR2095" s="118"/>
      <c r="AS2095" s="118"/>
      <c r="AT2095" s="118"/>
      <c r="AU2095" s="118"/>
      <c r="AV2095" s="118"/>
      <c r="AW2095" s="118"/>
      <c r="AX2095" s="118"/>
      <c r="AY2095" s="119">
        <f t="shared" si="4"/>
        <v>0</v>
      </c>
      <c r="AZ2095" s="118"/>
    </row>
    <row r="2096">
      <c r="A2096" s="118"/>
      <c r="B2096" s="118"/>
      <c r="C2096" s="118"/>
      <c r="D2096" s="118"/>
      <c r="E2096" s="118"/>
      <c r="F2096" s="168"/>
      <c r="G2096" s="168"/>
      <c r="H2096" s="169"/>
      <c r="I2096" s="169"/>
      <c r="J2096" s="169"/>
      <c r="K2096" s="169"/>
      <c r="L2096" s="170"/>
      <c r="M2096" s="118"/>
      <c r="N2096" s="168"/>
      <c r="O2096" s="118"/>
      <c r="P2096" s="170"/>
      <c r="Q2096" s="170"/>
      <c r="R2096" s="170"/>
      <c r="S2096" s="118"/>
      <c r="T2096" s="169"/>
      <c r="U2096" s="118"/>
      <c r="V2096" s="118"/>
      <c r="W2096" s="118"/>
      <c r="X2096" s="118"/>
      <c r="Y2096" s="171"/>
      <c r="Z2096" s="172"/>
      <c r="AA2096" s="118"/>
      <c r="AB2096" s="170"/>
      <c r="AC2096" s="170"/>
      <c r="AD2096" s="118"/>
      <c r="AE2096" s="118"/>
      <c r="AF2096" s="118"/>
      <c r="AG2096" s="170"/>
      <c r="AH2096" s="170"/>
      <c r="AI2096" s="170"/>
      <c r="AJ2096" s="118"/>
      <c r="AK2096" s="118"/>
      <c r="AL2096" s="118"/>
      <c r="AM2096" s="118"/>
      <c r="AN2096" s="118"/>
      <c r="AO2096" s="118"/>
      <c r="AP2096" s="118"/>
      <c r="AQ2096" s="118"/>
      <c r="AR2096" s="118"/>
      <c r="AS2096" s="118"/>
      <c r="AT2096" s="118"/>
      <c r="AU2096" s="118"/>
      <c r="AV2096" s="118"/>
      <c r="AW2096" s="118"/>
      <c r="AX2096" s="118"/>
      <c r="AY2096" s="119">
        <f t="shared" si="4"/>
        <v>0</v>
      </c>
      <c r="AZ2096" s="118"/>
    </row>
    <row r="2097">
      <c r="A2097" s="118"/>
      <c r="B2097" s="118"/>
      <c r="C2097" s="118"/>
      <c r="D2097" s="118"/>
      <c r="E2097" s="118"/>
      <c r="F2097" s="168"/>
      <c r="G2097" s="168"/>
      <c r="H2097" s="169"/>
      <c r="I2097" s="169"/>
      <c r="J2097" s="169"/>
      <c r="K2097" s="169"/>
      <c r="L2097" s="170"/>
      <c r="M2097" s="118"/>
      <c r="N2097" s="168"/>
      <c r="O2097" s="118"/>
      <c r="P2097" s="170"/>
      <c r="Q2097" s="170"/>
      <c r="R2097" s="170"/>
      <c r="S2097" s="118"/>
      <c r="T2097" s="169"/>
      <c r="U2097" s="118"/>
      <c r="V2097" s="118"/>
      <c r="W2097" s="118"/>
      <c r="X2097" s="118"/>
      <c r="Y2097" s="171"/>
      <c r="Z2097" s="172"/>
      <c r="AA2097" s="118"/>
      <c r="AB2097" s="170"/>
      <c r="AC2097" s="170"/>
      <c r="AD2097" s="118"/>
      <c r="AE2097" s="118"/>
      <c r="AF2097" s="118"/>
      <c r="AG2097" s="170"/>
      <c r="AH2097" s="170"/>
      <c r="AI2097" s="170"/>
      <c r="AJ2097" s="118"/>
      <c r="AK2097" s="118"/>
      <c r="AL2097" s="118"/>
      <c r="AM2097" s="118"/>
      <c r="AN2097" s="118"/>
      <c r="AO2097" s="118"/>
      <c r="AP2097" s="118"/>
      <c r="AQ2097" s="118"/>
      <c r="AR2097" s="118"/>
      <c r="AS2097" s="118"/>
      <c r="AT2097" s="118"/>
      <c r="AU2097" s="118"/>
      <c r="AV2097" s="118"/>
      <c r="AW2097" s="118"/>
      <c r="AX2097" s="118"/>
      <c r="AY2097" s="119">
        <f t="shared" si="4"/>
        <v>0</v>
      </c>
      <c r="AZ2097" s="118"/>
    </row>
    <row r="2098">
      <c r="A2098" s="118"/>
      <c r="B2098" s="118"/>
      <c r="C2098" s="118"/>
      <c r="D2098" s="118"/>
      <c r="E2098" s="118"/>
      <c r="F2098" s="168"/>
      <c r="G2098" s="168"/>
      <c r="H2098" s="169"/>
      <c r="I2098" s="169"/>
      <c r="J2098" s="169"/>
      <c r="K2098" s="169"/>
      <c r="L2098" s="170"/>
      <c r="M2098" s="118"/>
      <c r="N2098" s="168"/>
      <c r="O2098" s="118"/>
      <c r="P2098" s="170"/>
      <c r="Q2098" s="170"/>
      <c r="R2098" s="170"/>
      <c r="S2098" s="118"/>
      <c r="T2098" s="169"/>
      <c r="U2098" s="118"/>
      <c r="V2098" s="118"/>
      <c r="W2098" s="118"/>
      <c r="X2098" s="118"/>
      <c r="Y2098" s="171"/>
      <c r="Z2098" s="172"/>
      <c r="AA2098" s="118"/>
      <c r="AB2098" s="170"/>
      <c r="AC2098" s="170"/>
      <c r="AD2098" s="118"/>
      <c r="AE2098" s="118"/>
      <c r="AF2098" s="118"/>
      <c r="AG2098" s="170"/>
      <c r="AH2098" s="170"/>
      <c r="AI2098" s="170"/>
      <c r="AJ2098" s="118"/>
      <c r="AK2098" s="118"/>
      <c r="AL2098" s="118"/>
      <c r="AM2098" s="118"/>
      <c r="AN2098" s="118"/>
      <c r="AO2098" s="118"/>
      <c r="AP2098" s="118"/>
      <c r="AQ2098" s="118"/>
      <c r="AR2098" s="118"/>
      <c r="AS2098" s="118"/>
      <c r="AT2098" s="118"/>
      <c r="AU2098" s="118"/>
      <c r="AV2098" s="118"/>
      <c r="AW2098" s="118"/>
      <c r="AX2098" s="118"/>
      <c r="AY2098" s="119">
        <f t="shared" si="4"/>
        <v>0</v>
      </c>
      <c r="AZ2098" s="118"/>
    </row>
    <row r="2099">
      <c r="A2099" s="118"/>
      <c r="B2099" s="118"/>
      <c r="C2099" s="118"/>
      <c r="D2099" s="118"/>
      <c r="E2099" s="118"/>
      <c r="F2099" s="168"/>
      <c r="G2099" s="168"/>
      <c r="H2099" s="169"/>
      <c r="I2099" s="169"/>
      <c r="J2099" s="169"/>
      <c r="K2099" s="169"/>
      <c r="L2099" s="170"/>
      <c r="M2099" s="118"/>
      <c r="N2099" s="168"/>
      <c r="O2099" s="118"/>
      <c r="P2099" s="170"/>
      <c r="Q2099" s="170"/>
      <c r="R2099" s="170"/>
      <c r="S2099" s="118"/>
      <c r="T2099" s="169"/>
      <c r="U2099" s="118"/>
      <c r="V2099" s="118"/>
      <c r="W2099" s="118"/>
      <c r="X2099" s="118"/>
      <c r="Y2099" s="171"/>
      <c r="Z2099" s="172"/>
      <c r="AA2099" s="118"/>
      <c r="AB2099" s="170"/>
      <c r="AC2099" s="170"/>
      <c r="AD2099" s="118"/>
      <c r="AE2099" s="118"/>
      <c r="AF2099" s="118"/>
      <c r="AG2099" s="170"/>
      <c r="AH2099" s="170"/>
      <c r="AI2099" s="170"/>
      <c r="AJ2099" s="118"/>
      <c r="AK2099" s="118"/>
      <c r="AL2099" s="118"/>
      <c r="AM2099" s="118"/>
      <c r="AN2099" s="118"/>
      <c r="AO2099" s="118"/>
      <c r="AP2099" s="118"/>
      <c r="AQ2099" s="118"/>
      <c r="AR2099" s="118"/>
      <c r="AS2099" s="118"/>
      <c r="AT2099" s="118"/>
      <c r="AU2099" s="118"/>
      <c r="AV2099" s="118"/>
      <c r="AW2099" s="118"/>
      <c r="AX2099" s="118"/>
      <c r="AY2099" s="119">
        <f t="shared" si="4"/>
        <v>0</v>
      </c>
      <c r="AZ2099" s="118"/>
    </row>
    <row r="2100">
      <c r="A2100" s="118"/>
      <c r="B2100" s="118"/>
      <c r="C2100" s="118"/>
      <c r="D2100" s="118"/>
      <c r="E2100" s="118"/>
      <c r="F2100" s="168"/>
      <c r="G2100" s="168"/>
      <c r="H2100" s="169"/>
      <c r="I2100" s="169"/>
      <c r="J2100" s="169"/>
      <c r="K2100" s="169"/>
      <c r="L2100" s="170"/>
      <c r="M2100" s="118"/>
      <c r="N2100" s="168"/>
      <c r="O2100" s="118"/>
      <c r="P2100" s="170"/>
      <c r="Q2100" s="170"/>
      <c r="R2100" s="170"/>
      <c r="S2100" s="118"/>
      <c r="T2100" s="169"/>
      <c r="U2100" s="118"/>
      <c r="V2100" s="118"/>
      <c r="W2100" s="118"/>
      <c r="X2100" s="118"/>
      <c r="Y2100" s="171"/>
      <c r="Z2100" s="172"/>
      <c r="AA2100" s="118"/>
      <c r="AB2100" s="170"/>
      <c r="AC2100" s="170"/>
      <c r="AD2100" s="118"/>
      <c r="AE2100" s="118"/>
      <c r="AF2100" s="118"/>
      <c r="AG2100" s="170"/>
      <c r="AH2100" s="170"/>
      <c r="AI2100" s="170"/>
      <c r="AJ2100" s="118"/>
      <c r="AK2100" s="118"/>
      <c r="AL2100" s="118"/>
      <c r="AM2100" s="118"/>
      <c r="AN2100" s="118"/>
      <c r="AO2100" s="118"/>
      <c r="AP2100" s="118"/>
      <c r="AQ2100" s="118"/>
      <c r="AR2100" s="118"/>
      <c r="AS2100" s="118"/>
      <c r="AT2100" s="118"/>
      <c r="AU2100" s="118"/>
      <c r="AV2100" s="118"/>
      <c r="AW2100" s="118"/>
      <c r="AX2100" s="118"/>
      <c r="AY2100" s="119">
        <f t="shared" si="4"/>
        <v>0</v>
      </c>
      <c r="AZ2100" s="118"/>
    </row>
    <row r="2101">
      <c r="A2101" s="118"/>
      <c r="B2101" s="118"/>
      <c r="C2101" s="118"/>
      <c r="D2101" s="118"/>
      <c r="E2101" s="118"/>
      <c r="F2101" s="168"/>
      <c r="G2101" s="168"/>
      <c r="H2101" s="169"/>
      <c r="I2101" s="169"/>
      <c r="J2101" s="169"/>
      <c r="K2101" s="169"/>
      <c r="L2101" s="170"/>
      <c r="M2101" s="118"/>
      <c r="N2101" s="168"/>
      <c r="O2101" s="118"/>
      <c r="P2101" s="170"/>
      <c r="Q2101" s="170"/>
      <c r="R2101" s="170"/>
      <c r="S2101" s="118"/>
      <c r="T2101" s="169"/>
      <c r="U2101" s="118"/>
      <c r="V2101" s="118"/>
      <c r="W2101" s="118"/>
      <c r="X2101" s="118"/>
      <c r="Y2101" s="171"/>
      <c r="Z2101" s="172"/>
      <c r="AA2101" s="118"/>
      <c r="AB2101" s="170"/>
      <c r="AC2101" s="170"/>
      <c r="AD2101" s="118"/>
      <c r="AE2101" s="118"/>
      <c r="AF2101" s="118"/>
      <c r="AG2101" s="170"/>
      <c r="AH2101" s="170"/>
      <c r="AI2101" s="170"/>
      <c r="AJ2101" s="118"/>
      <c r="AK2101" s="118"/>
      <c r="AL2101" s="118"/>
      <c r="AM2101" s="118"/>
      <c r="AN2101" s="118"/>
      <c r="AO2101" s="118"/>
      <c r="AP2101" s="118"/>
      <c r="AQ2101" s="118"/>
      <c r="AR2101" s="118"/>
      <c r="AS2101" s="118"/>
      <c r="AT2101" s="118"/>
      <c r="AU2101" s="118"/>
      <c r="AV2101" s="118"/>
      <c r="AW2101" s="118"/>
      <c r="AX2101" s="118"/>
      <c r="AY2101" s="119">
        <f t="shared" si="4"/>
        <v>0</v>
      </c>
      <c r="AZ2101" s="118"/>
    </row>
    <row r="2102">
      <c r="A2102" s="118"/>
      <c r="B2102" s="118"/>
      <c r="C2102" s="118"/>
      <c r="D2102" s="118"/>
      <c r="E2102" s="118"/>
      <c r="F2102" s="168"/>
      <c r="G2102" s="168"/>
      <c r="H2102" s="169"/>
      <c r="I2102" s="169"/>
      <c r="J2102" s="169"/>
      <c r="K2102" s="169"/>
      <c r="L2102" s="170"/>
      <c r="M2102" s="118"/>
      <c r="N2102" s="168"/>
      <c r="O2102" s="118"/>
      <c r="P2102" s="170"/>
      <c r="Q2102" s="170"/>
      <c r="R2102" s="170"/>
      <c r="S2102" s="118"/>
      <c r="T2102" s="169"/>
      <c r="U2102" s="118"/>
      <c r="V2102" s="118"/>
      <c r="W2102" s="118"/>
      <c r="X2102" s="118"/>
      <c r="Y2102" s="171"/>
      <c r="Z2102" s="172"/>
      <c r="AA2102" s="118"/>
      <c r="AB2102" s="170"/>
      <c r="AC2102" s="170"/>
      <c r="AD2102" s="118"/>
      <c r="AE2102" s="118"/>
      <c r="AF2102" s="118"/>
      <c r="AG2102" s="170"/>
      <c r="AH2102" s="170"/>
      <c r="AI2102" s="170"/>
      <c r="AJ2102" s="118"/>
      <c r="AK2102" s="118"/>
      <c r="AL2102" s="118"/>
      <c r="AM2102" s="118"/>
      <c r="AN2102" s="118"/>
      <c r="AO2102" s="118"/>
      <c r="AP2102" s="118"/>
      <c r="AQ2102" s="118"/>
      <c r="AR2102" s="118"/>
      <c r="AS2102" s="118"/>
      <c r="AT2102" s="118"/>
      <c r="AU2102" s="118"/>
      <c r="AV2102" s="118"/>
      <c r="AW2102" s="118"/>
      <c r="AX2102" s="118"/>
      <c r="AY2102" s="119">
        <f t="shared" si="4"/>
        <v>0</v>
      </c>
      <c r="AZ2102" s="118"/>
    </row>
    <row r="2103">
      <c r="A2103" s="118"/>
      <c r="B2103" s="118"/>
      <c r="C2103" s="118"/>
      <c r="D2103" s="118"/>
      <c r="E2103" s="118"/>
      <c r="F2103" s="168"/>
      <c r="G2103" s="168"/>
      <c r="H2103" s="169"/>
      <c r="I2103" s="169"/>
      <c r="J2103" s="169"/>
      <c r="K2103" s="169"/>
      <c r="L2103" s="170"/>
      <c r="M2103" s="118"/>
      <c r="N2103" s="168"/>
      <c r="O2103" s="118"/>
      <c r="P2103" s="170"/>
      <c r="Q2103" s="170"/>
      <c r="R2103" s="170"/>
      <c r="S2103" s="118"/>
      <c r="T2103" s="169"/>
      <c r="U2103" s="118"/>
      <c r="V2103" s="118"/>
      <c r="W2103" s="118"/>
      <c r="X2103" s="118"/>
      <c r="Y2103" s="171"/>
      <c r="Z2103" s="172"/>
      <c r="AA2103" s="118"/>
      <c r="AB2103" s="170"/>
      <c r="AC2103" s="170"/>
      <c r="AD2103" s="118"/>
      <c r="AE2103" s="118"/>
      <c r="AF2103" s="118"/>
      <c r="AG2103" s="170"/>
      <c r="AH2103" s="170"/>
      <c r="AI2103" s="170"/>
      <c r="AJ2103" s="118"/>
      <c r="AK2103" s="118"/>
      <c r="AL2103" s="118"/>
      <c r="AM2103" s="118"/>
      <c r="AN2103" s="118"/>
      <c r="AO2103" s="118"/>
      <c r="AP2103" s="118"/>
      <c r="AQ2103" s="118"/>
      <c r="AR2103" s="118"/>
      <c r="AS2103" s="118"/>
      <c r="AT2103" s="118"/>
      <c r="AU2103" s="118"/>
      <c r="AV2103" s="118"/>
      <c r="AW2103" s="118"/>
      <c r="AX2103" s="118"/>
      <c r="AY2103" s="119">
        <f t="shared" si="4"/>
        <v>0</v>
      </c>
      <c r="AZ2103" s="118"/>
    </row>
    <row r="2104">
      <c r="A2104" s="118"/>
      <c r="B2104" s="118"/>
      <c r="C2104" s="118"/>
      <c r="D2104" s="118"/>
      <c r="E2104" s="118"/>
      <c r="F2104" s="168"/>
      <c r="G2104" s="168"/>
      <c r="H2104" s="169"/>
      <c r="I2104" s="169"/>
      <c r="J2104" s="169"/>
      <c r="K2104" s="169"/>
      <c r="L2104" s="170"/>
      <c r="M2104" s="118"/>
      <c r="N2104" s="168"/>
      <c r="O2104" s="118"/>
      <c r="P2104" s="170"/>
      <c r="Q2104" s="170"/>
      <c r="R2104" s="170"/>
      <c r="S2104" s="118"/>
      <c r="T2104" s="169"/>
      <c r="U2104" s="118"/>
      <c r="V2104" s="118"/>
      <c r="W2104" s="118"/>
      <c r="X2104" s="118"/>
      <c r="Y2104" s="171"/>
      <c r="Z2104" s="172"/>
      <c r="AA2104" s="118"/>
      <c r="AB2104" s="170"/>
      <c r="AC2104" s="170"/>
      <c r="AD2104" s="118"/>
      <c r="AE2104" s="118"/>
      <c r="AF2104" s="118"/>
      <c r="AG2104" s="170"/>
      <c r="AH2104" s="170"/>
      <c r="AI2104" s="170"/>
      <c r="AJ2104" s="118"/>
      <c r="AK2104" s="118"/>
      <c r="AL2104" s="118"/>
      <c r="AM2104" s="118"/>
      <c r="AN2104" s="118"/>
      <c r="AO2104" s="118"/>
      <c r="AP2104" s="118"/>
      <c r="AQ2104" s="118"/>
      <c r="AR2104" s="118"/>
      <c r="AS2104" s="118"/>
      <c r="AT2104" s="118"/>
      <c r="AU2104" s="118"/>
      <c r="AV2104" s="118"/>
      <c r="AW2104" s="118"/>
      <c r="AX2104" s="118"/>
      <c r="AY2104" s="119">
        <f t="shared" si="4"/>
        <v>0</v>
      </c>
      <c r="AZ2104" s="118"/>
    </row>
    <row r="2105">
      <c r="A2105" s="118"/>
      <c r="B2105" s="118"/>
      <c r="C2105" s="118"/>
      <c r="D2105" s="118"/>
      <c r="E2105" s="118"/>
      <c r="F2105" s="168"/>
      <c r="G2105" s="168"/>
      <c r="H2105" s="169"/>
      <c r="I2105" s="169"/>
      <c r="J2105" s="169"/>
      <c r="K2105" s="169"/>
      <c r="L2105" s="170"/>
      <c r="M2105" s="118"/>
      <c r="N2105" s="168"/>
      <c r="O2105" s="118"/>
      <c r="P2105" s="170"/>
      <c r="Q2105" s="170"/>
      <c r="R2105" s="170"/>
      <c r="S2105" s="118"/>
      <c r="T2105" s="169"/>
      <c r="U2105" s="118"/>
      <c r="V2105" s="118"/>
      <c r="W2105" s="118"/>
      <c r="X2105" s="118"/>
      <c r="Y2105" s="171"/>
      <c r="Z2105" s="172"/>
      <c r="AA2105" s="118"/>
      <c r="AB2105" s="170"/>
      <c r="AC2105" s="170"/>
      <c r="AD2105" s="118"/>
      <c r="AE2105" s="118"/>
      <c r="AF2105" s="118"/>
      <c r="AG2105" s="170"/>
      <c r="AH2105" s="170"/>
      <c r="AI2105" s="170"/>
      <c r="AJ2105" s="118"/>
      <c r="AK2105" s="118"/>
      <c r="AL2105" s="118"/>
      <c r="AM2105" s="118"/>
      <c r="AN2105" s="118"/>
      <c r="AO2105" s="118"/>
      <c r="AP2105" s="118"/>
      <c r="AQ2105" s="118"/>
      <c r="AR2105" s="118"/>
      <c r="AS2105" s="118"/>
      <c r="AT2105" s="118"/>
      <c r="AU2105" s="118"/>
      <c r="AV2105" s="118"/>
      <c r="AW2105" s="118"/>
      <c r="AX2105" s="118"/>
      <c r="AY2105" s="119">
        <f t="shared" si="4"/>
        <v>0</v>
      </c>
      <c r="AZ2105" s="118"/>
    </row>
    <row r="2106">
      <c r="A2106" s="118"/>
      <c r="B2106" s="118"/>
      <c r="C2106" s="118"/>
      <c r="D2106" s="118"/>
      <c r="E2106" s="118"/>
      <c r="F2106" s="168"/>
      <c r="G2106" s="168"/>
      <c r="H2106" s="169"/>
      <c r="I2106" s="169"/>
      <c r="J2106" s="169"/>
      <c r="K2106" s="169"/>
      <c r="L2106" s="170"/>
      <c r="M2106" s="118"/>
      <c r="N2106" s="168"/>
      <c r="O2106" s="118"/>
      <c r="P2106" s="170"/>
      <c r="Q2106" s="170"/>
      <c r="R2106" s="170"/>
      <c r="S2106" s="118"/>
      <c r="T2106" s="169"/>
      <c r="U2106" s="118"/>
      <c r="V2106" s="118"/>
      <c r="W2106" s="118"/>
      <c r="X2106" s="118"/>
      <c r="Y2106" s="171"/>
      <c r="Z2106" s="172"/>
      <c r="AA2106" s="118"/>
      <c r="AB2106" s="170"/>
      <c r="AC2106" s="170"/>
      <c r="AD2106" s="118"/>
      <c r="AE2106" s="118"/>
      <c r="AF2106" s="118"/>
      <c r="AG2106" s="170"/>
      <c r="AH2106" s="170"/>
      <c r="AI2106" s="170"/>
      <c r="AJ2106" s="118"/>
      <c r="AK2106" s="118"/>
      <c r="AL2106" s="118"/>
      <c r="AM2106" s="118"/>
      <c r="AN2106" s="118"/>
      <c r="AO2106" s="118"/>
      <c r="AP2106" s="118"/>
      <c r="AQ2106" s="118"/>
      <c r="AR2106" s="118"/>
      <c r="AS2106" s="118"/>
      <c r="AT2106" s="118"/>
      <c r="AU2106" s="118"/>
      <c r="AV2106" s="118"/>
      <c r="AW2106" s="118"/>
      <c r="AX2106" s="118"/>
      <c r="AY2106" s="119">
        <f t="shared" si="4"/>
        <v>0</v>
      </c>
      <c r="AZ2106" s="118"/>
    </row>
    <row r="2107">
      <c r="A2107" s="118"/>
      <c r="B2107" s="118"/>
      <c r="C2107" s="118"/>
      <c r="D2107" s="118"/>
      <c r="E2107" s="118"/>
      <c r="F2107" s="168"/>
      <c r="G2107" s="168"/>
      <c r="H2107" s="169"/>
      <c r="I2107" s="169"/>
      <c r="J2107" s="169"/>
      <c r="K2107" s="169"/>
      <c r="L2107" s="170"/>
      <c r="M2107" s="118"/>
      <c r="N2107" s="168"/>
      <c r="O2107" s="118"/>
      <c r="P2107" s="170"/>
      <c r="Q2107" s="170"/>
      <c r="R2107" s="170"/>
      <c r="S2107" s="118"/>
      <c r="T2107" s="169"/>
      <c r="U2107" s="118"/>
      <c r="V2107" s="118"/>
      <c r="W2107" s="118"/>
      <c r="X2107" s="118"/>
      <c r="Y2107" s="171"/>
      <c r="Z2107" s="172"/>
      <c r="AA2107" s="118"/>
      <c r="AB2107" s="170"/>
      <c r="AC2107" s="170"/>
      <c r="AD2107" s="118"/>
      <c r="AE2107" s="118"/>
      <c r="AF2107" s="118"/>
      <c r="AG2107" s="170"/>
      <c r="AH2107" s="170"/>
      <c r="AI2107" s="170"/>
      <c r="AJ2107" s="118"/>
      <c r="AK2107" s="118"/>
      <c r="AL2107" s="118"/>
      <c r="AM2107" s="118"/>
      <c r="AN2107" s="118"/>
      <c r="AO2107" s="118"/>
      <c r="AP2107" s="118"/>
      <c r="AQ2107" s="118"/>
      <c r="AR2107" s="118"/>
      <c r="AS2107" s="118"/>
      <c r="AT2107" s="118"/>
      <c r="AU2107" s="118"/>
      <c r="AV2107" s="118"/>
      <c r="AW2107" s="118"/>
      <c r="AX2107" s="118"/>
      <c r="AY2107" s="119">
        <f t="shared" si="4"/>
        <v>0</v>
      </c>
      <c r="AZ2107" s="118"/>
    </row>
    <row r="2108">
      <c r="A2108" s="118"/>
      <c r="B2108" s="118"/>
      <c r="C2108" s="118"/>
      <c r="D2108" s="118"/>
      <c r="E2108" s="118"/>
      <c r="F2108" s="168"/>
      <c r="G2108" s="168"/>
      <c r="H2108" s="169"/>
      <c r="I2108" s="169"/>
      <c r="J2108" s="169"/>
      <c r="K2108" s="169"/>
      <c r="L2108" s="170"/>
      <c r="M2108" s="118"/>
      <c r="N2108" s="168"/>
      <c r="O2108" s="118"/>
      <c r="P2108" s="170"/>
      <c r="Q2108" s="170"/>
      <c r="R2108" s="170"/>
      <c r="S2108" s="118"/>
      <c r="T2108" s="169"/>
      <c r="U2108" s="118"/>
      <c r="V2108" s="118"/>
      <c r="W2108" s="118"/>
      <c r="X2108" s="118"/>
      <c r="Y2108" s="171"/>
      <c r="Z2108" s="172"/>
      <c r="AA2108" s="118"/>
      <c r="AB2108" s="170"/>
      <c r="AC2108" s="170"/>
      <c r="AD2108" s="118"/>
      <c r="AE2108" s="118"/>
      <c r="AF2108" s="118"/>
      <c r="AG2108" s="170"/>
      <c r="AH2108" s="170"/>
      <c r="AI2108" s="170"/>
      <c r="AJ2108" s="118"/>
      <c r="AK2108" s="118"/>
      <c r="AL2108" s="118"/>
      <c r="AM2108" s="118"/>
      <c r="AN2108" s="118"/>
      <c r="AO2108" s="118"/>
      <c r="AP2108" s="118"/>
      <c r="AQ2108" s="118"/>
      <c r="AR2108" s="118"/>
      <c r="AS2108" s="118"/>
      <c r="AT2108" s="118"/>
      <c r="AU2108" s="118"/>
      <c r="AV2108" s="118"/>
      <c r="AW2108" s="118"/>
      <c r="AX2108" s="118"/>
      <c r="AY2108" s="119">
        <f t="shared" si="4"/>
        <v>0</v>
      </c>
      <c r="AZ2108" s="118"/>
    </row>
    <row r="2109">
      <c r="A2109" s="118"/>
      <c r="B2109" s="118"/>
      <c r="C2109" s="118"/>
      <c r="D2109" s="118"/>
      <c r="E2109" s="118"/>
      <c r="F2109" s="168"/>
      <c r="G2109" s="168"/>
      <c r="H2109" s="169"/>
      <c r="I2109" s="169"/>
      <c r="J2109" s="169"/>
      <c r="K2109" s="169"/>
      <c r="L2109" s="170"/>
      <c r="M2109" s="118"/>
      <c r="N2109" s="168"/>
      <c r="O2109" s="118"/>
      <c r="P2109" s="170"/>
      <c r="Q2109" s="170"/>
      <c r="R2109" s="170"/>
      <c r="S2109" s="118"/>
      <c r="T2109" s="169"/>
      <c r="U2109" s="118"/>
      <c r="V2109" s="118"/>
      <c r="W2109" s="118"/>
      <c r="X2109" s="118"/>
      <c r="Y2109" s="171"/>
      <c r="Z2109" s="172"/>
      <c r="AA2109" s="118"/>
      <c r="AB2109" s="170"/>
      <c r="AC2109" s="170"/>
      <c r="AD2109" s="118"/>
      <c r="AE2109" s="118"/>
      <c r="AF2109" s="118"/>
      <c r="AG2109" s="170"/>
      <c r="AH2109" s="170"/>
      <c r="AI2109" s="170"/>
      <c r="AJ2109" s="118"/>
      <c r="AK2109" s="118"/>
      <c r="AL2109" s="118"/>
      <c r="AM2109" s="118"/>
      <c r="AN2109" s="118"/>
      <c r="AO2109" s="118"/>
      <c r="AP2109" s="118"/>
      <c r="AQ2109" s="118"/>
      <c r="AR2109" s="118"/>
      <c r="AS2109" s="118"/>
      <c r="AT2109" s="118"/>
      <c r="AU2109" s="118"/>
      <c r="AV2109" s="118"/>
      <c r="AW2109" s="118"/>
      <c r="AX2109" s="118"/>
      <c r="AY2109" s="119">
        <f t="shared" si="4"/>
        <v>0</v>
      </c>
      <c r="AZ2109" s="118"/>
    </row>
    <row r="2110">
      <c r="A2110" s="118"/>
      <c r="B2110" s="118"/>
      <c r="C2110" s="118"/>
      <c r="D2110" s="118"/>
      <c r="E2110" s="118"/>
      <c r="F2110" s="168"/>
      <c r="G2110" s="168"/>
      <c r="H2110" s="169"/>
      <c r="I2110" s="169"/>
      <c r="J2110" s="169"/>
      <c r="K2110" s="169"/>
      <c r="L2110" s="170"/>
      <c r="M2110" s="118"/>
      <c r="N2110" s="168"/>
      <c r="O2110" s="118"/>
      <c r="P2110" s="170"/>
      <c r="Q2110" s="170"/>
      <c r="R2110" s="170"/>
      <c r="S2110" s="118"/>
      <c r="T2110" s="169"/>
      <c r="U2110" s="118"/>
      <c r="V2110" s="118"/>
      <c r="W2110" s="118"/>
      <c r="X2110" s="118"/>
      <c r="Y2110" s="171"/>
      <c r="Z2110" s="172"/>
      <c r="AA2110" s="118"/>
      <c r="AB2110" s="170"/>
      <c r="AC2110" s="170"/>
      <c r="AD2110" s="118"/>
      <c r="AE2110" s="118"/>
      <c r="AF2110" s="118"/>
      <c r="AG2110" s="170"/>
      <c r="AH2110" s="170"/>
      <c r="AI2110" s="170"/>
      <c r="AJ2110" s="118"/>
      <c r="AK2110" s="118"/>
      <c r="AL2110" s="118"/>
      <c r="AM2110" s="118"/>
      <c r="AN2110" s="118"/>
      <c r="AO2110" s="118"/>
      <c r="AP2110" s="118"/>
      <c r="AQ2110" s="118"/>
      <c r="AR2110" s="118"/>
      <c r="AS2110" s="118"/>
      <c r="AT2110" s="118"/>
      <c r="AU2110" s="118"/>
      <c r="AV2110" s="118"/>
      <c r="AW2110" s="118"/>
      <c r="AX2110" s="118"/>
      <c r="AY2110" s="119">
        <f t="shared" si="4"/>
        <v>0</v>
      </c>
      <c r="AZ2110" s="118"/>
    </row>
    <row r="2111">
      <c r="A2111" s="118"/>
      <c r="B2111" s="118"/>
      <c r="C2111" s="118"/>
      <c r="D2111" s="118"/>
      <c r="E2111" s="118"/>
      <c r="F2111" s="168"/>
      <c r="G2111" s="168"/>
      <c r="H2111" s="169"/>
      <c r="I2111" s="169"/>
      <c r="J2111" s="169"/>
      <c r="K2111" s="169"/>
      <c r="L2111" s="170"/>
      <c r="M2111" s="118"/>
      <c r="N2111" s="168"/>
      <c r="O2111" s="118"/>
      <c r="P2111" s="170"/>
      <c r="Q2111" s="170"/>
      <c r="R2111" s="170"/>
      <c r="S2111" s="118"/>
      <c r="T2111" s="169"/>
      <c r="U2111" s="118"/>
      <c r="V2111" s="118"/>
      <c r="W2111" s="118"/>
      <c r="X2111" s="118"/>
      <c r="Y2111" s="171"/>
      <c r="Z2111" s="172"/>
      <c r="AA2111" s="118"/>
      <c r="AB2111" s="170"/>
      <c r="AC2111" s="170"/>
      <c r="AD2111" s="118"/>
      <c r="AE2111" s="118"/>
      <c r="AF2111" s="118"/>
      <c r="AG2111" s="170"/>
      <c r="AH2111" s="170"/>
      <c r="AI2111" s="170"/>
      <c r="AJ2111" s="118"/>
      <c r="AK2111" s="118"/>
      <c r="AL2111" s="118"/>
      <c r="AM2111" s="118"/>
      <c r="AN2111" s="118"/>
      <c r="AO2111" s="118"/>
      <c r="AP2111" s="118"/>
      <c r="AQ2111" s="118"/>
      <c r="AR2111" s="118"/>
      <c r="AS2111" s="118"/>
      <c r="AT2111" s="118"/>
      <c r="AU2111" s="118"/>
      <c r="AV2111" s="118"/>
      <c r="AW2111" s="118"/>
      <c r="AX2111" s="118"/>
      <c r="AY2111" s="119">
        <f t="shared" si="4"/>
        <v>0</v>
      </c>
      <c r="AZ2111" s="118"/>
    </row>
    <row r="2112">
      <c r="A2112" s="118"/>
      <c r="B2112" s="118"/>
      <c r="C2112" s="118"/>
      <c r="D2112" s="118"/>
      <c r="E2112" s="118"/>
      <c r="F2112" s="168"/>
      <c r="G2112" s="168"/>
      <c r="H2112" s="169"/>
      <c r="I2112" s="169"/>
      <c r="J2112" s="169"/>
      <c r="K2112" s="169"/>
      <c r="L2112" s="170"/>
      <c r="M2112" s="118"/>
      <c r="N2112" s="168"/>
      <c r="O2112" s="118"/>
      <c r="P2112" s="170"/>
      <c r="Q2112" s="170"/>
      <c r="R2112" s="170"/>
      <c r="S2112" s="118"/>
      <c r="T2112" s="169"/>
      <c r="U2112" s="118"/>
      <c r="V2112" s="118"/>
      <c r="W2112" s="118"/>
      <c r="X2112" s="118"/>
      <c r="Y2112" s="171"/>
      <c r="Z2112" s="172"/>
      <c r="AA2112" s="118"/>
      <c r="AB2112" s="170"/>
      <c r="AC2112" s="170"/>
      <c r="AD2112" s="118"/>
      <c r="AE2112" s="118"/>
      <c r="AF2112" s="118"/>
      <c r="AG2112" s="170"/>
      <c r="AH2112" s="170"/>
      <c r="AI2112" s="170"/>
      <c r="AJ2112" s="118"/>
      <c r="AK2112" s="118"/>
      <c r="AL2112" s="118"/>
      <c r="AM2112" s="118"/>
      <c r="AN2112" s="118"/>
      <c r="AO2112" s="118"/>
      <c r="AP2112" s="118"/>
      <c r="AQ2112" s="118"/>
      <c r="AR2112" s="118"/>
      <c r="AS2112" s="118"/>
      <c r="AT2112" s="118"/>
      <c r="AU2112" s="118"/>
      <c r="AV2112" s="118"/>
      <c r="AW2112" s="118"/>
      <c r="AX2112" s="118"/>
      <c r="AY2112" s="119">
        <f t="shared" si="4"/>
        <v>0</v>
      </c>
      <c r="AZ2112" s="118"/>
    </row>
    <row r="2113">
      <c r="A2113" s="118"/>
      <c r="B2113" s="118"/>
      <c r="C2113" s="118"/>
      <c r="D2113" s="118"/>
      <c r="E2113" s="118"/>
      <c r="F2113" s="168"/>
      <c r="G2113" s="168"/>
      <c r="H2113" s="169"/>
      <c r="I2113" s="169"/>
      <c r="J2113" s="169"/>
      <c r="K2113" s="169"/>
      <c r="L2113" s="170"/>
      <c r="M2113" s="118"/>
      <c r="N2113" s="168"/>
      <c r="O2113" s="118"/>
      <c r="P2113" s="170"/>
      <c r="Q2113" s="170"/>
      <c r="R2113" s="170"/>
      <c r="S2113" s="118"/>
      <c r="T2113" s="169"/>
      <c r="U2113" s="118"/>
      <c r="V2113" s="118"/>
      <c r="W2113" s="118"/>
      <c r="X2113" s="118"/>
      <c r="Y2113" s="171"/>
      <c r="Z2113" s="172"/>
      <c r="AA2113" s="118"/>
      <c r="AB2113" s="170"/>
      <c r="AC2113" s="170"/>
      <c r="AD2113" s="118"/>
      <c r="AE2113" s="118"/>
      <c r="AF2113" s="118"/>
      <c r="AG2113" s="170"/>
      <c r="AH2113" s="170"/>
      <c r="AI2113" s="170"/>
      <c r="AJ2113" s="118"/>
      <c r="AK2113" s="118"/>
      <c r="AL2113" s="118"/>
      <c r="AM2113" s="118"/>
      <c r="AN2113" s="118"/>
      <c r="AO2113" s="118"/>
      <c r="AP2113" s="118"/>
      <c r="AQ2113" s="118"/>
      <c r="AR2113" s="118"/>
      <c r="AS2113" s="118"/>
      <c r="AT2113" s="118"/>
      <c r="AU2113" s="118"/>
      <c r="AV2113" s="118"/>
      <c r="AW2113" s="118"/>
      <c r="AX2113" s="118"/>
      <c r="AY2113" s="119">
        <f t="shared" si="4"/>
        <v>0</v>
      </c>
      <c r="AZ2113" s="118"/>
    </row>
    <row r="2114">
      <c r="A2114" s="118"/>
      <c r="B2114" s="118"/>
      <c r="C2114" s="118"/>
      <c r="D2114" s="118"/>
      <c r="E2114" s="118"/>
      <c r="F2114" s="168"/>
      <c r="G2114" s="168"/>
      <c r="H2114" s="169"/>
      <c r="I2114" s="169"/>
      <c r="J2114" s="169"/>
      <c r="K2114" s="169"/>
      <c r="L2114" s="170"/>
      <c r="M2114" s="118"/>
      <c r="N2114" s="168"/>
      <c r="O2114" s="118"/>
      <c r="P2114" s="170"/>
      <c r="Q2114" s="170"/>
      <c r="R2114" s="170"/>
      <c r="S2114" s="118"/>
      <c r="T2114" s="169"/>
      <c r="U2114" s="118"/>
      <c r="V2114" s="118"/>
      <c r="W2114" s="118"/>
      <c r="X2114" s="118"/>
      <c r="Y2114" s="171"/>
      <c r="Z2114" s="172"/>
      <c r="AA2114" s="118"/>
      <c r="AB2114" s="170"/>
      <c r="AC2114" s="170"/>
      <c r="AD2114" s="118"/>
      <c r="AE2114" s="118"/>
      <c r="AF2114" s="118"/>
      <c r="AG2114" s="170"/>
      <c r="AH2114" s="170"/>
      <c r="AI2114" s="170"/>
      <c r="AJ2114" s="118"/>
      <c r="AK2114" s="118"/>
      <c r="AL2114" s="118"/>
      <c r="AM2114" s="118"/>
      <c r="AN2114" s="118"/>
      <c r="AO2114" s="118"/>
      <c r="AP2114" s="118"/>
      <c r="AQ2114" s="118"/>
      <c r="AR2114" s="118"/>
      <c r="AS2114" s="118"/>
      <c r="AT2114" s="118"/>
      <c r="AU2114" s="118"/>
      <c r="AV2114" s="118"/>
      <c r="AW2114" s="118"/>
      <c r="AX2114" s="118"/>
      <c r="AY2114" s="119">
        <f t="shared" si="4"/>
        <v>0</v>
      </c>
      <c r="AZ2114" s="118"/>
    </row>
    <row r="2115">
      <c r="A2115" s="118"/>
      <c r="B2115" s="118"/>
      <c r="C2115" s="118"/>
      <c r="D2115" s="118"/>
      <c r="E2115" s="118"/>
      <c r="F2115" s="168"/>
      <c r="G2115" s="168"/>
      <c r="H2115" s="169"/>
      <c r="I2115" s="169"/>
      <c r="J2115" s="169"/>
      <c r="K2115" s="169"/>
      <c r="L2115" s="170"/>
      <c r="M2115" s="118"/>
      <c r="N2115" s="168"/>
      <c r="O2115" s="118"/>
      <c r="P2115" s="170"/>
      <c r="Q2115" s="170"/>
      <c r="R2115" s="170"/>
      <c r="S2115" s="118"/>
      <c r="T2115" s="169"/>
      <c r="U2115" s="118"/>
      <c r="V2115" s="118"/>
      <c r="W2115" s="118"/>
      <c r="X2115" s="118"/>
      <c r="Y2115" s="171"/>
      <c r="Z2115" s="172"/>
      <c r="AA2115" s="118"/>
      <c r="AB2115" s="170"/>
      <c r="AC2115" s="170"/>
      <c r="AD2115" s="118"/>
      <c r="AE2115" s="118"/>
      <c r="AF2115" s="118"/>
      <c r="AG2115" s="170"/>
      <c r="AH2115" s="170"/>
      <c r="AI2115" s="170"/>
      <c r="AJ2115" s="118"/>
      <c r="AK2115" s="118"/>
      <c r="AL2115" s="118"/>
      <c r="AM2115" s="118"/>
      <c r="AN2115" s="118"/>
      <c r="AO2115" s="118"/>
      <c r="AP2115" s="118"/>
      <c r="AQ2115" s="118"/>
      <c r="AR2115" s="118"/>
      <c r="AS2115" s="118"/>
      <c r="AT2115" s="118"/>
      <c r="AU2115" s="118"/>
      <c r="AV2115" s="118"/>
      <c r="AW2115" s="118"/>
      <c r="AX2115" s="118"/>
      <c r="AY2115" s="119">
        <f t="shared" si="4"/>
        <v>0</v>
      </c>
      <c r="AZ2115" s="118"/>
    </row>
    <row r="2116">
      <c r="A2116" s="118"/>
      <c r="B2116" s="118"/>
      <c r="C2116" s="118"/>
      <c r="D2116" s="118"/>
      <c r="E2116" s="118"/>
      <c r="F2116" s="168"/>
      <c r="G2116" s="168"/>
      <c r="H2116" s="169"/>
      <c r="I2116" s="169"/>
      <c r="J2116" s="169"/>
      <c r="K2116" s="169"/>
      <c r="L2116" s="170"/>
      <c r="M2116" s="118"/>
      <c r="N2116" s="168"/>
      <c r="O2116" s="118"/>
      <c r="P2116" s="170"/>
      <c r="Q2116" s="170"/>
      <c r="R2116" s="170"/>
      <c r="S2116" s="118"/>
      <c r="T2116" s="169"/>
      <c r="U2116" s="118"/>
      <c r="V2116" s="118"/>
      <c r="W2116" s="118"/>
      <c r="X2116" s="118"/>
      <c r="Y2116" s="171"/>
      <c r="Z2116" s="172"/>
      <c r="AA2116" s="118"/>
      <c r="AB2116" s="170"/>
      <c r="AC2116" s="170"/>
      <c r="AD2116" s="118"/>
      <c r="AE2116" s="118"/>
      <c r="AF2116" s="118"/>
      <c r="AG2116" s="170"/>
      <c r="AH2116" s="170"/>
      <c r="AI2116" s="170"/>
      <c r="AJ2116" s="118"/>
      <c r="AK2116" s="118"/>
      <c r="AL2116" s="118"/>
      <c r="AM2116" s="118"/>
      <c r="AN2116" s="118"/>
      <c r="AO2116" s="118"/>
      <c r="AP2116" s="118"/>
      <c r="AQ2116" s="118"/>
      <c r="AR2116" s="118"/>
      <c r="AS2116" s="118"/>
      <c r="AT2116" s="118"/>
      <c r="AU2116" s="118"/>
      <c r="AV2116" s="118"/>
      <c r="AW2116" s="118"/>
      <c r="AX2116" s="118"/>
      <c r="AY2116" s="119">
        <f t="shared" si="4"/>
        <v>0</v>
      </c>
      <c r="AZ2116" s="118"/>
    </row>
    <row r="2117">
      <c r="A2117" s="118"/>
      <c r="B2117" s="118"/>
      <c r="C2117" s="118"/>
      <c r="D2117" s="118"/>
      <c r="E2117" s="118"/>
      <c r="F2117" s="168"/>
      <c r="G2117" s="168"/>
      <c r="H2117" s="169"/>
      <c r="I2117" s="169"/>
      <c r="J2117" s="169"/>
      <c r="K2117" s="169"/>
      <c r="L2117" s="170"/>
      <c r="M2117" s="118"/>
      <c r="N2117" s="168"/>
      <c r="O2117" s="118"/>
      <c r="P2117" s="170"/>
      <c r="Q2117" s="170"/>
      <c r="R2117" s="170"/>
      <c r="S2117" s="118"/>
      <c r="T2117" s="169"/>
      <c r="U2117" s="118"/>
      <c r="V2117" s="118"/>
      <c r="W2117" s="118"/>
      <c r="X2117" s="118"/>
      <c r="Y2117" s="171"/>
      <c r="Z2117" s="172"/>
      <c r="AA2117" s="118"/>
      <c r="AB2117" s="170"/>
      <c r="AC2117" s="170"/>
      <c r="AD2117" s="118"/>
      <c r="AE2117" s="118"/>
      <c r="AF2117" s="118"/>
      <c r="AG2117" s="170"/>
      <c r="AH2117" s="170"/>
      <c r="AI2117" s="170"/>
      <c r="AJ2117" s="118"/>
      <c r="AK2117" s="118"/>
      <c r="AL2117" s="118"/>
      <c r="AM2117" s="118"/>
      <c r="AN2117" s="118"/>
      <c r="AO2117" s="118"/>
      <c r="AP2117" s="118"/>
      <c r="AQ2117" s="118"/>
      <c r="AR2117" s="118"/>
      <c r="AS2117" s="118"/>
      <c r="AT2117" s="118"/>
      <c r="AU2117" s="118"/>
      <c r="AV2117" s="118"/>
      <c r="AW2117" s="118"/>
      <c r="AX2117" s="118"/>
      <c r="AY2117" s="119">
        <f t="shared" si="4"/>
        <v>0</v>
      </c>
      <c r="AZ2117" s="118"/>
    </row>
    <row r="2118">
      <c r="A2118" s="118"/>
      <c r="B2118" s="118"/>
      <c r="C2118" s="118"/>
      <c r="D2118" s="118"/>
      <c r="E2118" s="118"/>
      <c r="F2118" s="168"/>
      <c r="G2118" s="168"/>
      <c r="H2118" s="169"/>
      <c r="I2118" s="169"/>
      <c r="J2118" s="169"/>
      <c r="K2118" s="169"/>
      <c r="L2118" s="170"/>
      <c r="M2118" s="118"/>
      <c r="N2118" s="168"/>
      <c r="O2118" s="118"/>
      <c r="P2118" s="170"/>
      <c r="Q2118" s="170"/>
      <c r="R2118" s="170"/>
      <c r="S2118" s="118"/>
      <c r="T2118" s="169"/>
      <c r="U2118" s="118"/>
      <c r="V2118" s="118"/>
      <c r="W2118" s="118"/>
      <c r="X2118" s="118"/>
      <c r="Y2118" s="171"/>
      <c r="Z2118" s="172"/>
      <c r="AA2118" s="118"/>
      <c r="AB2118" s="170"/>
      <c r="AC2118" s="170"/>
      <c r="AD2118" s="118"/>
      <c r="AE2118" s="118"/>
      <c r="AF2118" s="118"/>
      <c r="AG2118" s="170"/>
      <c r="AH2118" s="170"/>
      <c r="AI2118" s="170"/>
      <c r="AJ2118" s="118"/>
      <c r="AK2118" s="118"/>
      <c r="AL2118" s="118"/>
      <c r="AM2118" s="118"/>
      <c r="AN2118" s="118"/>
      <c r="AO2118" s="118"/>
      <c r="AP2118" s="118"/>
      <c r="AQ2118" s="118"/>
      <c r="AR2118" s="118"/>
      <c r="AS2118" s="118"/>
      <c r="AT2118" s="118"/>
      <c r="AU2118" s="118"/>
      <c r="AV2118" s="118"/>
      <c r="AW2118" s="118"/>
      <c r="AX2118" s="118"/>
      <c r="AY2118" s="119">
        <f t="shared" si="4"/>
        <v>0</v>
      </c>
      <c r="AZ2118" s="118"/>
    </row>
    <row r="2119">
      <c r="A2119" s="118"/>
      <c r="B2119" s="118"/>
      <c r="C2119" s="118"/>
      <c r="D2119" s="118"/>
      <c r="E2119" s="118"/>
      <c r="F2119" s="168"/>
      <c r="G2119" s="168"/>
      <c r="H2119" s="169"/>
      <c r="I2119" s="169"/>
      <c r="J2119" s="169"/>
      <c r="K2119" s="169"/>
      <c r="L2119" s="170"/>
      <c r="M2119" s="118"/>
      <c r="N2119" s="168"/>
      <c r="O2119" s="118"/>
      <c r="P2119" s="170"/>
      <c r="Q2119" s="170"/>
      <c r="R2119" s="170"/>
      <c r="S2119" s="118"/>
      <c r="T2119" s="169"/>
      <c r="U2119" s="118"/>
      <c r="V2119" s="118"/>
      <c r="W2119" s="118"/>
      <c r="X2119" s="118"/>
      <c r="Y2119" s="171"/>
      <c r="Z2119" s="172"/>
      <c r="AA2119" s="118"/>
      <c r="AB2119" s="170"/>
      <c r="AC2119" s="170"/>
      <c r="AD2119" s="118"/>
      <c r="AE2119" s="118"/>
      <c r="AF2119" s="118"/>
      <c r="AG2119" s="170"/>
      <c r="AH2119" s="170"/>
      <c r="AI2119" s="170"/>
      <c r="AJ2119" s="118"/>
      <c r="AK2119" s="118"/>
      <c r="AL2119" s="118"/>
      <c r="AM2119" s="118"/>
      <c r="AN2119" s="118"/>
      <c r="AO2119" s="118"/>
      <c r="AP2119" s="118"/>
      <c r="AQ2119" s="118"/>
      <c r="AR2119" s="118"/>
      <c r="AS2119" s="118"/>
      <c r="AT2119" s="118"/>
      <c r="AU2119" s="118"/>
      <c r="AV2119" s="118"/>
      <c r="AW2119" s="118"/>
      <c r="AX2119" s="118"/>
      <c r="AY2119" s="119">
        <f t="shared" si="4"/>
        <v>0</v>
      </c>
      <c r="AZ2119" s="118"/>
    </row>
    <row r="2120">
      <c r="A2120" s="118"/>
      <c r="B2120" s="118"/>
      <c r="C2120" s="118"/>
      <c r="D2120" s="118"/>
      <c r="E2120" s="118"/>
      <c r="F2120" s="168"/>
      <c r="G2120" s="168"/>
      <c r="H2120" s="169"/>
      <c r="I2120" s="169"/>
      <c r="J2120" s="169"/>
      <c r="K2120" s="169"/>
      <c r="L2120" s="170"/>
      <c r="M2120" s="118"/>
      <c r="N2120" s="168"/>
      <c r="O2120" s="118"/>
      <c r="P2120" s="170"/>
      <c r="Q2120" s="170"/>
      <c r="R2120" s="170"/>
      <c r="S2120" s="118"/>
      <c r="T2120" s="169"/>
      <c r="U2120" s="118"/>
      <c r="V2120" s="118"/>
      <c r="W2120" s="118"/>
      <c r="X2120" s="118"/>
      <c r="Y2120" s="171"/>
      <c r="Z2120" s="172"/>
      <c r="AA2120" s="118"/>
      <c r="AB2120" s="170"/>
      <c r="AC2120" s="170"/>
      <c r="AD2120" s="118"/>
      <c r="AE2120" s="118"/>
      <c r="AF2120" s="118"/>
      <c r="AG2120" s="170"/>
      <c r="AH2120" s="170"/>
      <c r="AI2120" s="170"/>
      <c r="AJ2120" s="118"/>
      <c r="AK2120" s="118"/>
      <c r="AL2120" s="118"/>
      <c r="AM2120" s="118"/>
      <c r="AN2120" s="118"/>
      <c r="AO2120" s="118"/>
      <c r="AP2120" s="118"/>
      <c r="AQ2120" s="118"/>
      <c r="AR2120" s="118"/>
      <c r="AS2120" s="118"/>
      <c r="AT2120" s="118"/>
      <c r="AU2120" s="118"/>
      <c r="AV2120" s="118"/>
      <c r="AW2120" s="118"/>
      <c r="AX2120" s="118"/>
      <c r="AY2120" s="119">
        <f t="shared" si="4"/>
        <v>0</v>
      </c>
      <c r="AZ2120" s="118"/>
    </row>
    <row r="2121">
      <c r="A2121" s="118"/>
      <c r="B2121" s="118"/>
      <c r="C2121" s="118"/>
      <c r="D2121" s="118"/>
      <c r="E2121" s="118"/>
      <c r="F2121" s="168"/>
      <c r="G2121" s="168"/>
      <c r="H2121" s="169"/>
      <c r="I2121" s="169"/>
      <c r="J2121" s="169"/>
      <c r="K2121" s="169"/>
      <c r="L2121" s="170"/>
      <c r="M2121" s="118"/>
      <c r="N2121" s="168"/>
      <c r="O2121" s="118"/>
      <c r="P2121" s="170"/>
      <c r="Q2121" s="170"/>
      <c r="R2121" s="170"/>
      <c r="S2121" s="118"/>
      <c r="T2121" s="169"/>
      <c r="U2121" s="118"/>
      <c r="V2121" s="118"/>
      <c r="W2121" s="118"/>
      <c r="X2121" s="118"/>
      <c r="Y2121" s="171"/>
      <c r="Z2121" s="172"/>
      <c r="AA2121" s="118"/>
      <c r="AB2121" s="170"/>
      <c r="AC2121" s="170"/>
      <c r="AD2121" s="118"/>
      <c r="AE2121" s="118"/>
      <c r="AF2121" s="118"/>
      <c r="AG2121" s="170"/>
      <c r="AH2121" s="170"/>
      <c r="AI2121" s="170"/>
      <c r="AJ2121" s="118"/>
      <c r="AK2121" s="118"/>
      <c r="AL2121" s="118"/>
      <c r="AM2121" s="118"/>
      <c r="AN2121" s="118"/>
      <c r="AO2121" s="118"/>
      <c r="AP2121" s="118"/>
      <c r="AQ2121" s="118"/>
      <c r="AR2121" s="118"/>
      <c r="AS2121" s="118"/>
      <c r="AT2121" s="118"/>
      <c r="AU2121" s="118"/>
      <c r="AV2121" s="118"/>
      <c r="AW2121" s="118"/>
      <c r="AX2121" s="118"/>
      <c r="AY2121" s="119">
        <f t="shared" si="4"/>
        <v>0</v>
      </c>
      <c r="AZ2121" s="118"/>
    </row>
    <row r="2122">
      <c r="A2122" s="118"/>
      <c r="B2122" s="118"/>
      <c r="C2122" s="118"/>
      <c r="D2122" s="118"/>
      <c r="E2122" s="118"/>
      <c r="F2122" s="168"/>
      <c r="G2122" s="168"/>
      <c r="H2122" s="169"/>
      <c r="I2122" s="169"/>
      <c r="J2122" s="169"/>
      <c r="K2122" s="169"/>
      <c r="L2122" s="170"/>
      <c r="M2122" s="118"/>
      <c r="N2122" s="168"/>
      <c r="O2122" s="118"/>
      <c r="P2122" s="170"/>
      <c r="Q2122" s="170"/>
      <c r="R2122" s="170"/>
      <c r="S2122" s="118"/>
      <c r="T2122" s="169"/>
      <c r="U2122" s="118"/>
      <c r="V2122" s="118"/>
      <c r="W2122" s="118"/>
      <c r="X2122" s="118"/>
      <c r="Y2122" s="171"/>
      <c r="Z2122" s="172"/>
      <c r="AA2122" s="118"/>
      <c r="AB2122" s="170"/>
      <c r="AC2122" s="170"/>
      <c r="AD2122" s="118"/>
      <c r="AE2122" s="118"/>
      <c r="AF2122" s="118"/>
      <c r="AG2122" s="170"/>
      <c r="AH2122" s="170"/>
      <c r="AI2122" s="170"/>
      <c r="AJ2122" s="118"/>
      <c r="AK2122" s="118"/>
      <c r="AL2122" s="118"/>
      <c r="AM2122" s="118"/>
      <c r="AN2122" s="118"/>
      <c r="AO2122" s="118"/>
      <c r="AP2122" s="118"/>
      <c r="AQ2122" s="118"/>
      <c r="AR2122" s="118"/>
      <c r="AS2122" s="118"/>
      <c r="AT2122" s="118"/>
      <c r="AU2122" s="118"/>
      <c r="AV2122" s="118"/>
      <c r="AW2122" s="118"/>
      <c r="AX2122" s="118"/>
      <c r="AY2122" s="119">
        <f t="shared" si="4"/>
        <v>0</v>
      </c>
      <c r="AZ2122" s="118"/>
    </row>
    <row r="2123">
      <c r="A2123" s="118"/>
      <c r="B2123" s="118"/>
      <c r="C2123" s="118"/>
      <c r="D2123" s="118"/>
      <c r="E2123" s="118"/>
      <c r="F2123" s="168"/>
      <c r="G2123" s="168"/>
      <c r="H2123" s="169"/>
      <c r="I2123" s="169"/>
      <c r="J2123" s="169"/>
      <c r="K2123" s="169"/>
      <c r="L2123" s="170"/>
      <c r="M2123" s="118"/>
      <c r="N2123" s="168"/>
      <c r="O2123" s="118"/>
      <c r="P2123" s="170"/>
      <c r="Q2123" s="170"/>
      <c r="R2123" s="170"/>
      <c r="S2123" s="118"/>
      <c r="T2123" s="169"/>
      <c r="U2123" s="118"/>
      <c r="V2123" s="118"/>
      <c r="W2123" s="118"/>
      <c r="X2123" s="118"/>
      <c r="Y2123" s="171"/>
      <c r="Z2123" s="172"/>
      <c r="AA2123" s="118"/>
      <c r="AB2123" s="170"/>
      <c r="AC2123" s="170"/>
      <c r="AD2123" s="118"/>
      <c r="AE2123" s="118"/>
      <c r="AF2123" s="118"/>
      <c r="AG2123" s="170"/>
      <c r="AH2123" s="170"/>
      <c r="AI2123" s="170"/>
      <c r="AJ2123" s="118"/>
      <c r="AK2123" s="118"/>
      <c r="AL2123" s="118"/>
      <c r="AM2123" s="118"/>
      <c r="AN2123" s="118"/>
      <c r="AO2123" s="118"/>
      <c r="AP2123" s="118"/>
      <c r="AQ2123" s="118"/>
      <c r="AR2123" s="118"/>
      <c r="AS2123" s="118"/>
      <c r="AT2123" s="118"/>
      <c r="AU2123" s="118"/>
      <c r="AV2123" s="118"/>
      <c r="AW2123" s="118"/>
      <c r="AX2123" s="118"/>
      <c r="AY2123" s="119">
        <f t="shared" si="4"/>
        <v>0</v>
      </c>
      <c r="AZ2123" s="118"/>
    </row>
    <row r="2124">
      <c r="A2124" s="118"/>
      <c r="B2124" s="118"/>
      <c r="C2124" s="118"/>
      <c r="D2124" s="118"/>
      <c r="E2124" s="118"/>
      <c r="F2124" s="168"/>
      <c r="G2124" s="168"/>
      <c r="H2124" s="169"/>
      <c r="I2124" s="169"/>
      <c r="J2124" s="169"/>
      <c r="K2124" s="169"/>
      <c r="L2124" s="170"/>
      <c r="M2124" s="118"/>
      <c r="N2124" s="168"/>
      <c r="O2124" s="118"/>
      <c r="P2124" s="170"/>
      <c r="Q2124" s="170"/>
      <c r="R2124" s="170"/>
      <c r="S2124" s="118"/>
      <c r="T2124" s="169"/>
      <c r="U2124" s="118"/>
      <c r="V2124" s="118"/>
      <c r="W2124" s="118"/>
      <c r="X2124" s="118"/>
      <c r="Y2124" s="171"/>
      <c r="Z2124" s="172"/>
      <c r="AA2124" s="118"/>
      <c r="AB2124" s="170"/>
      <c r="AC2124" s="170"/>
      <c r="AD2124" s="118"/>
      <c r="AE2124" s="118"/>
      <c r="AF2124" s="118"/>
      <c r="AG2124" s="170"/>
      <c r="AH2124" s="170"/>
      <c r="AI2124" s="170"/>
      <c r="AJ2124" s="118"/>
      <c r="AK2124" s="118"/>
      <c r="AL2124" s="118"/>
      <c r="AM2124" s="118"/>
      <c r="AN2124" s="118"/>
      <c r="AO2124" s="118"/>
      <c r="AP2124" s="118"/>
      <c r="AQ2124" s="118"/>
      <c r="AR2124" s="118"/>
      <c r="AS2124" s="118"/>
      <c r="AT2124" s="118"/>
      <c r="AU2124" s="118"/>
      <c r="AV2124" s="118"/>
      <c r="AW2124" s="118"/>
      <c r="AX2124" s="118"/>
      <c r="AY2124" s="119">
        <f t="shared" si="4"/>
        <v>0</v>
      </c>
      <c r="AZ2124" s="118"/>
    </row>
    <row r="2125">
      <c r="A2125" s="118"/>
      <c r="B2125" s="118"/>
      <c r="C2125" s="118"/>
      <c r="D2125" s="118"/>
      <c r="E2125" s="118"/>
      <c r="F2125" s="168"/>
      <c r="G2125" s="168"/>
      <c r="H2125" s="169"/>
      <c r="I2125" s="169"/>
      <c r="J2125" s="169"/>
      <c r="K2125" s="169"/>
      <c r="L2125" s="170"/>
      <c r="M2125" s="118"/>
      <c r="N2125" s="168"/>
      <c r="O2125" s="118"/>
      <c r="P2125" s="170"/>
      <c r="Q2125" s="170"/>
      <c r="R2125" s="170"/>
      <c r="S2125" s="118"/>
      <c r="T2125" s="169"/>
      <c r="U2125" s="118"/>
      <c r="V2125" s="118"/>
      <c r="W2125" s="118"/>
      <c r="X2125" s="118"/>
      <c r="Y2125" s="171"/>
      <c r="Z2125" s="172"/>
      <c r="AA2125" s="118"/>
      <c r="AB2125" s="170"/>
      <c r="AC2125" s="170"/>
      <c r="AD2125" s="118"/>
      <c r="AE2125" s="118"/>
      <c r="AF2125" s="118"/>
      <c r="AG2125" s="170"/>
      <c r="AH2125" s="170"/>
      <c r="AI2125" s="170"/>
      <c r="AJ2125" s="118"/>
      <c r="AK2125" s="118"/>
      <c r="AL2125" s="118"/>
      <c r="AM2125" s="118"/>
      <c r="AN2125" s="118"/>
      <c r="AO2125" s="118"/>
      <c r="AP2125" s="118"/>
      <c r="AQ2125" s="118"/>
      <c r="AR2125" s="118"/>
      <c r="AS2125" s="118"/>
      <c r="AT2125" s="118"/>
      <c r="AU2125" s="118"/>
      <c r="AV2125" s="118"/>
      <c r="AW2125" s="118"/>
      <c r="AX2125" s="118"/>
      <c r="AY2125" s="119">
        <f t="shared" si="4"/>
        <v>0</v>
      </c>
      <c r="AZ2125" s="118"/>
    </row>
    <row r="2126">
      <c r="A2126" s="118"/>
      <c r="B2126" s="118"/>
      <c r="C2126" s="118"/>
      <c r="D2126" s="118"/>
      <c r="E2126" s="118"/>
      <c r="F2126" s="168"/>
      <c r="G2126" s="168"/>
      <c r="H2126" s="169"/>
      <c r="I2126" s="169"/>
      <c r="J2126" s="169"/>
      <c r="K2126" s="169"/>
      <c r="L2126" s="170"/>
      <c r="M2126" s="118"/>
      <c r="N2126" s="168"/>
      <c r="O2126" s="118"/>
      <c r="P2126" s="170"/>
      <c r="Q2126" s="170"/>
      <c r="R2126" s="170"/>
      <c r="S2126" s="118"/>
      <c r="T2126" s="169"/>
      <c r="U2126" s="118"/>
      <c r="V2126" s="118"/>
      <c r="W2126" s="118"/>
      <c r="X2126" s="118"/>
      <c r="Y2126" s="171"/>
      <c r="Z2126" s="172"/>
      <c r="AA2126" s="118"/>
      <c r="AB2126" s="170"/>
      <c r="AC2126" s="170"/>
      <c r="AD2126" s="118"/>
      <c r="AE2126" s="118"/>
      <c r="AF2126" s="118"/>
      <c r="AG2126" s="170"/>
      <c r="AH2126" s="170"/>
      <c r="AI2126" s="170"/>
      <c r="AJ2126" s="118"/>
      <c r="AK2126" s="118"/>
      <c r="AL2126" s="118"/>
      <c r="AM2126" s="118"/>
      <c r="AN2126" s="118"/>
      <c r="AO2126" s="118"/>
      <c r="AP2126" s="118"/>
      <c r="AQ2126" s="118"/>
      <c r="AR2126" s="118"/>
      <c r="AS2126" s="118"/>
      <c r="AT2126" s="118"/>
      <c r="AU2126" s="118"/>
      <c r="AV2126" s="118"/>
      <c r="AW2126" s="118"/>
      <c r="AX2126" s="118"/>
      <c r="AY2126" s="119">
        <f t="shared" si="4"/>
        <v>0</v>
      </c>
      <c r="AZ2126" s="118"/>
    </row>
    <row r="2127">
      <c r="A2127" s="118"/>
      <c r="B2127" s="118"/>
      <c r="C2127" s="118"/>
      <c r="D2127" s="118"/>
      <c r="E2127" s="118"/>
      <c r="F2127" s="168"/>
      <c r="G2127" s="168"/>
      <c r="H2127" s="169"/>
      <c r="I2127" s="169"/>
      <c r="J2127" s="169"/>
      <c r="K2127" s="169"/>
      <c r="L2127" s="170"/>
      <c r="M2127" s="118"/>
      <c r="N2127" s="168"/>
      <c r="O2127" s="118"/>
      <c r="P2127" s="170"/>
      <c r="Q2127" s="170"/>
      <c r="R2127" s="170"/>
      <c r="S2127" s="118"/>
      <c r="T2127" s="169"/>
      <c r="U2127" s="118"/>
      <c r="V2127" s="118"/>
      <c r="W2127" s="118"/>
      <c r="X2127" s="118"/>
      <c r="Y2127" s="171"/>
      <c r="Z2127" s="172"/>
      <c r="AA2127" s="118"/>
      <c r="AB2127" s="170"/>
      <c r="AC2127" s="170"/>
      <c r="AD2127" s="118"/>
      <c r="AE2127" s="118"/>
      <c r="AF2127" s="118"/>
      <c r="AG2127" s="170"/>
      <c r="AH2127" s="170"/>
      <c r="AI2127" s="170"/>
      <c r="AJ2127" s="118"/>
      <c r="AK2127" s="118"/>
      <c r="AL2127" s="118"/>
      <c r="AM2127" s="118"/>
      <c r="AN2127" s="118"/>
      <c r="AO2127" s="118"/>
      <c r="AP2127" s="118"/>
      <c r="AQ2127" s="118"/>
      <c r="AR2127" s="118"/>
      <c r="AS2127" s="118"/>
      <c r="AT2127" s="118"/>
      <c r="AU2127" s="118"/>
      <c r="AV2127" s="118"/>
      <c r="AW2127" s="118"/>
      <c r="AX2127" s="118"/>
      <c r="AY2127" s="119">
        <f t="shared" si="4"/>
        <v>0</v>
      </c>
      <c r="AZ2127" s="118"/>
    </row>
    <row r="2128">
      <c r="A2128" s="118"/>
      <c r="B2128" s="118"/>
      <c r="C2128" s="118"/>
      <c r="D2128" s="118"/>
      <c r="E2128" s="118"/>
      <c r="F2128" s="168"/>
      <c r="G2128" s="168"/>
      <c r="H2128" s="169"/>
      <c r="I2128" s="169"/>
      <c r="J2128" s="169"/>
      <c r="K2128" s="169"/>
      <c r="L2128" s="170"/>
      <c r="M2128" s="118"/>
      <c r="N2128" s="168"/>
      <c r="O2128" s="118"/>
      <c r="P2128" s="170"/>
      <c r="Q2128" s="170"/>
      <c r="R2128" s="170"/>
      <c r="S2128" s="118"/>
      <c r="T2128" s="169"/>
      <c r="U2128" s="118"/>
      <c r="V2128" s="118"/>
      <c r="W2128" s="118"/>
      <c r="X2128" s="118"/>
      <c r="Y2128" s="171"/>
      <c r="Z2128" s="172"/>
      <c r="AA2128" s="118"/>
      <c r="AB2128" s="170"/>
      <c r="AC2128" s="170"/>
      <c r="AD2128" s="118"/>
      <c r="AE2128" s="118"/>
      <c r="AF2128" s="118"/>
      <c r="AG2128" s="170"/>
      <c r="AH2128" s="170"/>
      <c r="AI2128" s="170"/>
      <c r="AJ2128" s="118"/>
      <c r="AK2128" s="118"/>
      <c r="AL2128" s="118"/>
      <c r="AM2128" s="118"/>
      <c r="AN2128" s="118"/>
      <c r="AO2128" s="118"/>
      <c r="AP2128" s="118"/>
      <c r="AQ2128" s="118"/>
      <c r="AR2128" s="118"/>
      <c r="AS2128" s="118"/>
      <c r="AT2128" s="118"/>
      <c r="AU2128" s="118"/>
      <c r="AV2128" s="118"/>
      <c r="AW2128" s="118"/>
      <c r="AX2128" s="118"/>
      <c r="AY2128" s="119">
        <f t="shared" si="4"/>
        <v>0</v>
      </c>
      <c r="AZ2128" s="118"/>
    </row>
    <row r="2129">
      <c r="A2129" s="118"/>
      <c r="B2129" s="118"/>
      <c r="C2129" s="118"/>
      <c r="D2129" s="118"/>
      <c r="E2129" s="118"/>
      <c r="F2129" s="168"/>
      <c r="G2129" s="168"/>
      <c r="H2129" s="169"/>
      <c r="I2129" s="169"/>
      <c r="J2129" s="169"/>
      <c r="K2129" s="169"/>
      <c r="L2129" s="170"/>
      <c r="M2129" s="118"/>
      <c r="N2129" s="168"/>
      <c r="O2129" s="118"/>
      <c r="P2129" s="170"/>
      <c r="Q2129" s="170"/>
      <c r="R2129" s="170"/>
      <c r="S2129" s="118"/>
      <c r="T2129" s="169"/>
      <c r="U2129" s="118"/>
      <c r="V2129" s="118"/>
      <c r="W2129" s="118"/>
      <c r="X2129" s="118"/>
      <c r="Y2129" s="171"/>
      <c r="Z2129" s="172"/>
      <c r="AA2129" s="118"/>
      <c r="AB2129" s="170"/>
      <c r="AC2129" s="170"/>
      <c r="AD2129" s="118"/>
      <c r="AE2129" s="118"/>
      <c r="AF2129" s="118"/>
      <c r="AG2129" s="170"/>
      <c r="AH2129" s="170"/>
      <c r="AI2129" s="170"/>
      <c r="AJ2129" s="118"/>
      <c r="AK2129" s="118"/>
      <c r="AL2129" s="118"/>
      <c r="AM2129" s="118"/>
      <c r="AN2129" s="118"/>
      <c r="AO2129" s="118"/>
      <c r="AP2129" s="118"/>
      <c r="AQ2129" s="118"/>
      <c r="AR2129" s="118"/>
      <c r="AS2129" s="118"/>
      <c r="AT2129" s="118"/>
      <c r="AU2129" s="118"/>
      <c r="AV2129" s="118"/>
      <c r="AW2129" s="118"/>
      <c r="AX2129" s="118"/>
      <c r="AY2129" s="119">
        <f t="shared" si="4"/>
        <v>0</v>
      </c>
      <c r="AZ2129" s="118"/>
    </row>
    <row r="2130">
      <c r="A2130" s="118"/>
      <c r="B2130" s="118"/>
      <c r="C2130" s="118"/>
      <c r="D2130" s="118"/>
      <c r="E2130" s="118"/>
      <c r="F2130" s="168"/>
      <c r="G2130" s="168"/>
      <c r="H2130" s="169"/>
      <c r="I2130" s="169"/>
      <c r="J2130" s="169"/>
      <c r="K2130" s="169"/>
      <c r="L2130" s="170"/>
      <c r="M2130" s="118"/>
      <c r="N2130" s="168"/>
      <c r="O2130" s="118"/>
      <c r="P2130" s="170"/>
      <c r="Q2130" s="170"/>
      <c r="R2130" s="170"/>
      <c r="S2130" s="118"/>
      <c r="T2130" s="169"/>
      <c r="U2130" s="118"/>
      <c r="V2130" s="118"/>
      <c r="W2130" s="118"/>
      <c r="X2130" s="118"/>
      <c r="Y2130" s="171"/>
      <c r="Z2130" s="172"/>
      <c r="AA2130" s="118"/>
      <c r="AB2130" s="170"/>
      <c r="AC2130" s="170"/>
      <c r="AD2130" s="118"/>
      <c r="AE2130" s="118"/>
      <c r="AF2130" s="118"/>
      <c r="AG2130" s="170"/>
      <c r="AH2130" s="170"/>
      <c r="AI2130" s="170"/>
      <c r="AJ2130" s="118"/>
      <c r="AK2130" s="118"/>
      <c r="AL2130" s="118"/>
      <c r="AM2130" s="118"/>
      <c r="AN2130" s="118"/>
      <c r="AO2130" s="118"/>
      <c r="AP2130" s="118"/>
      <c r="AQ2130" s="118"/>
      <c r="AR2130" s="118"/>
      <c r="AS2130" s="118"/>
      <c r="AT2130" s="118"/>
      <c r="AU2130" s="118"/>
      <c r="AV2130" s="118"/>
      <c r="AW2130" s="118"/>
      <c r="AX2130" s="118"/>
      <c r="AY2130" s="119">
        <f t="shared" si="4"/>
        <v>0</v>
      </c>
      <c r="AZ2130" s="118"/>
    </row>
    <row r="2131">
      <c r="A2131" s="118"/>
      <c r="B2131" s="118"/>
      <c r="C2131" s="118"/>
      <c r="D2131" s="118"/>
      <c r="E2131" s="118"/>
      <c r="F2131" s="168"/>
      <c r="G2131" s="168"/>
      <c r="H2131" s="169"/>
      <c r="I2131" s="169"/>
      <c r="J2131" s="169"/>
      <c r="K2131" s="169"/>
      <c r="L2131" s="170"/>
      <c r="M2131" s="118"/>
      <c r="N2131" s="168"/>
      <c r="O2131" s="118"/>
      <c r="P2131" s="170"/>
      <c r="Q2131" s="170"/>
      <c r="R2131" s="170"/>
      <c r="S2131" s="118"/>
      <c r="T2131" s="169"/>
      <c r="U2131" s="118"/>
      <c r="V2131" s="118"/>
      <c r="W2131" s="118"/>
      <c r="X2131" s="118"/>
      <c r="Y2131" s="171"/>
      <c r="Z2131" s="172"/>
      <c r="AA2131" s="118"/>
      <c r="AB2131" s="170"/>
      <c r="AC2131" s="170"/>
      <c r="AD2131" s="118"/>
      <c r="AE2131" s="118"/>
      <c r="AF2131" s="118"/>
      <c r="AG2131" s="170"/>
      <c r="AH2131" s="170"/>
      <c r="AI2131" s="170"/>
      <c r="AJ2131" s="118"/>
      <c r="AK2131" s="118"/>
      <c r="AL2131" s="118"/>
      <c r="AM2131" s="118"/>
      <c r="AN2131" s="118"/>
      <c r="AO2131" s="118"/>
      <c r="AP2131" s="118"/>
      <c r="AQ2131" s="118"/>
      <c r="AR2131" s="118"/>
      <c r="AS2131" s="118"/>
      <c r="AT2131" s="118"/>
      <c r="AU2131" s="118"/>
      <c r="AV2131" s="118"/>
      <c r="AW2131" s="118"/>
      <c r="AX2131" s="118"/>
      <c r="AY2131" s="119">
        <f t="shared" si="4"/>
        <v>0</v>
      </c>
      <c r="AZ2131" s="118"/>
    </row>
    <row r="2132">
      <c r="A2132" s="118"/>
      <c r="B2132" s="118"/>
      <c r="C2132" s="118"/>
      <c r="D2132" s="118"/>
      <c r="E2132" s="118"/>
      <c r="F2132" s="168"/>
      <c r="G2132" s="168"/>
      <c r="H2132" s="169"/>
      <c r="I2132" s="169"/>
      <c r="J2132" s="169"/>
      <c r="K2132" s="169"/>
      <c r="L2132" s="170"/>
      <c r="M2132" s="118"/>
      <c r="N2132" s="168"/>
      <c r="O2132" s="118"/>
      <c r="P2132" s="170"/>
      <c r="Q2132" s="170"/>
      <c r="R2132" s="170"/>
      <c r="S2132" s="118"/>
      <c r="T2132" s="169"/>
      <c r="U2132" s="118"/>
      <c r="V2132" s="118"/>
      <c r="W2132" s="118"/>
      <c r="X2132" s="118"/>
      <c r="Y2132" s="171"/>
      <c r="Z2132" s="172"/>
      <c r="AA2132" s="118"/>
      <c r="AB2132" s="170"/>
      <c r="AC2132" s="170"/>
      <c r="AD2132" s="118"/>
      <c r="AE2132" s="118"/>
      <c r="AF2132" s="118"/>
      <c r="AG2132" s="170"/>
      <c r="AH2132" s="170"/>
      <c r="AI2132" s="170"/>
      <c r="AJ2132" s="118"/>
      <c r="AK2132" s="118"/>
      <c r="AL2132" s="118"/>
      <c r="AM2132" s="118"/>
      <c r="AN2132" s="118"/>
      <c r="AO2132" s="118"/>
      <c r="AP2132" s="118"/>
      <c r="AQ2132" s="118"/>
      <c r="AR2132" s="118"/>
      <c r="AS2132" s="118"/>
      <c r="AT2132" s="118"/>
      <c r="AU2132" s="118"/>
      <c r="AV2132" s="118"/>
      <c r="AW2132" s="118"/>
      <c r="AX2132" s="118"/>
      <c r="AY2132" s="119">
        <f t="shared" si="4"/>
        <v>0</v>
      </c>
      <c r="AZ2132" s="118"/>
    </row>
    <row r="2133">
      <c r="A2133" s="118"/>
      <c r="B2133" s="118"/>
      <c r="C2133" s="118"/>
      <c r="D2133" s="118"/>
      <c r="E2133" s="118"/>
      <c r="F2133" s="168"/>
      <c r="G2133" s="168"/>
      <c r="H2133" s="169"/>
      <c r="I2133" s="169"/>
      <c r="J2133" s="169"/>
      <c r="K2133" s="169"/>
      <c r="L2133" s="170"/>
      <c r="M2133" s="118"/>
      <c r="N2133" s="168"/>
      <c r="O2133" s="118"/>
      <c r="P2133" s="170"/>
      <c r="Q2133" s="170"/>
      <c r="R2133" s="170"/>
      <c r="S2133" s="118"/>
      <c r="T2133" s="169"/>
      <c r="U2133" s="118"/>
      <c r="V2133" s="118"/>
      <c r="W2133" s="118"/>
      <c r="X2133" s="118"/>
      <c r="Y2133" s="171"/>
      <c r="Z2133" s="172"/>
      <c r="AA2133" s="118"/>
      <c r="AB2133" s="170"/>
      <c r="AC2133" s="170"/>
      <c r="AD2133" s="118"/>
      <c r="AE2133" s="118"/>
      <c r="AF2133" s="118"/>
      <c r="AG2133" s="170"/>
      <c r="AH2133" s="170"/>
      <c r="AI2133" s="170"/>
      <c r="AJ2133" s="118"/>
      <c r="AK2133" s="118"/>
      <c r="AL2133" s="118"/>
      <c r="AM2133" s="118"/>
      <c r="AN2133" s="118"/>
      <c r="AO2133" s="118"/>
      <c r="AP2133" s="118"/>
      <c r="AQ2133" s="118"/>
      <c r="AR2133" s="118"/>
      <c r="AS2133" s="118"/>
      <c r="AT2133" s="118"/>
      <c r="AU2133" s="118"/>
      <c r="AV2133" s="118"/>
      <c r="AW2133" s="118"/>
      <c r="AX2133" s="118"/>
      <c r="AY2133" s="119">
        <f t="shared" si="4"/>
        <v>0</v>
      </c>
      <c r="AZ2133" s="118"/>
    </row>
    <row r="2134">
      <c r="A2134" s="118"/>
      <c r="B2134" s="118"/>
      <c r="C2134" s="118"/>
      <c r="D2134" s="118"/>
      <c r="E2134" s="118"/>
      <c r="F2134" s="168"/>
      <c r="G2134" s="168"/>
      <c r="H2134" s="169"/>
      <c r="I2134" s="169"/>
      <c r="J2134" s="169"/>
      <c r="K2134" s="169"/>
      <c r="L2134" s="170"/>
      <c r="M2134" s="118"/>
      <c r="N2134" s="168"/>
      <c r="O2134" s="118"/>
      <c r="P2134" s="170"/>
      <c r="Q2134" s="170"/>
      <c r="R2134" s="170"/>
      <c r="S2134" s="118"/>
      <c r="T2134" s="169"/>
      <c r="U2134" s="118"/>
      <c r="V2134" s="118"/>
      <c r="W2134" s="118"/>
      <c r="X2134" s="118"/>
      <c r="Y2134" s="171"/>
      <c r="Z2134" s="172"/>
      <c r="AA2134" s="118"/>
      <c r="AB2134" s="170"/>
      <c r="AC2134" s="170"/>
      <c r="AD2134" s="118"/>
      <c r="AE2134" s="118"/>
      <c r="AF2134" s="118"/>
      <c r="AG2134" s="170"/>
      <c r="AH2134" s="170"/>
      <c r="AI2134" s="170"/>
      <c r="AJ2134" s="118"/>
      <c r="AK2134" s="118"/>
      <c r="AL2134" s="118"/>
      <c r="AM2134" s="118"/>
      <c r="AN2134" s="118"/>
      <c r="AO2134" s="118"/>
      <c r="AP2134" s="118"/>
      <c r="AQ2134" s="118"/>
      <c r="AR2134" s="118"/>
      <c r="AS2134" s="118"/>
      <c r="AT2134" s="118"/>
      <c r="AU2134" s="118"/>
      <c r="AV2134" s="118"/>
      <c r="AW2134" s="118"/>
      <c r="AX2134" s="118"/>
      <c r="AY2134" s="119">
        <f t="shared" si="4"/>
        <v>0</v>
      </c>
      <c r="AZ2134" s="118"/>
    </row>
    <row r="2135">
      <c r="A2135" s="118"/>
      <c r="B2135" s="118"/>
      <c r="C2135" s="118"/>
      <c r="D2135" s="118"/>
      <c r="E2135" s="118"/>
      <c r="F2135" s="168"/>
      <c r="G2135" s="168"/>
      <c r="H2135" s="169"/>
      <c r="I2135" s="169"/>
      <c r="J2135" s="169"/>
      <c r="K2135" s="169"/>
      <c r="L2135" s="170"/>
      <c r="M2135" s="118"/>
      <c r="N2135" s="168"/>
      <c r="O2135" s="118"/>
      <c r="P2135" s="170"/>
      <c r="Q2135" s="170"/>
      <c r="R2135" s="170"/>
      <c r="S2135" s="118"/>
      <c r="T2135" s="169"/>
      <c r="U2135" s="118"/>
      <c r="V2135" s="118"/>
      <c r="W2135" s="118"/>
      <c r="X2135" s="118"/>
      <c r="Y2135" s="171"/>
      <c r="Z2135" s="172"/>
      <c r="AA2135" s="118"/>
      <c r="AB2135" s="170"/>
      <c r="AC2135" s="170"/>
      <c r="AD2135" s="118"/>
      <c r="AE2135" s="118"/>
      <c r="AF2135" s="118"/>
      <c r="AG2135" s="170"/>
      <c r="AH2135" s="170"/>
      <c r="AI2135" s="170"/>
      <c r="AJ2135" s="118"/>
      <c r="AK2135" s="118"/>
      <c r="AL2135" s="118"/>
      <c r="AM2135" s="118"/>
      <c r="AN2135" s="118"/>
      <c r="AO2135" s="118"/>
      <c r="AP2135" s="118"/>
      <c r="AQ2135" s="118"/>
      <c r="AR2135" s="118"/>
      <c r="AS2135" s="118"/>
      <c r="AT2135" s="118"/>
      <c r="AU2135" s="118"/>
      <c r="AV2135" s="118"/>
      <c r="AW2135" s="118"/>
      <c r="AX2135" s="118"/>
      <c r="AY2135" s="119">
        <f t="shared" si="4"/>
        <v>0</v>
      </c>
      <c r="AZ2135" s="118"/>
    </row>
    <row r="2136">
      <c r="A2136" s="118"/>
      <c r="B2136" s="118"/>
      <c r="C2136" s="118"/>
      <c r="D2136" s="118"/>
      <c r="E2136" s="118"/>
      <c r="F2136" s="168"/>
      <c r="G2136" s="168"/>
      <c r="H2136" s="169"/>
      <c r="I2136" s="169"/>
      <c r="J2136" s="169"/>
      <c r="K2136" s="169"/>
      <c r="L2136" s="170"/>
      <c r="M2136" s="118"/>
      <c r="N2136" s="168"/>
      <c r="O2136" s="118"/>
      <c r="P2136" s="170"/>
      <c r="Q2136" s="170"/>
      <c r="R2136" s="170"/>
      <c r="S2136" s="118"/>
      <c r="T2136" s="169"/>
      <c r="U2136" s="118"/>
      <c r="V2136" s="118"/>
      <c r="W2136" s="118"/>
      <c r="X2136" s="118"/>
      <c r="Y2136" s="171"/>
      <c r="Z2136" s="172"/>
      <c r="AA2136" s="118"/>
      <c r="AB2136" s="170"/>
      <c r="AC2136" s="170"/>
      <c r="AD2136" s="118"/>
      <c r="AE2136" s="118"/>
      <c r="AF2136" s="118"/>
      <c r="AG2136" s="170"/>
      <c r="AH2136" s="170"/>
      <c r="AI2136" s="170"/>
      <c r="AJ2136" s="118"/>
      <c r="AK2136" s="118"/>
      <c r="AL2136" s="118"/>
      <c r="AM2136" s="118"/>
      <c r="AN2136" s="118"/>
      <c r="AO2136" s="118"/>
      <c r="AP2136" s="118"/>
      <c r="AQ2136" s="118"/>
      <c r="AR2136" s="118"/>
      <c r="AS2136" s="118"/>
      <c r="AT2136" s="118"/>
      <c r="AU2136" s="118"/>
      <c r="AV2136" s="118"/>
      <c r="AW2136" s="118"/>
      <c r="AX2136" s="118"/>
      <c r="AY2136" s="119">
        <f t="shared" si="4"/>
        <v>0</v>
      </c>
      <c r="AZ2136" s="118"/>
    </row>
    <row r="2137">
      <c r="A2137" s="118"/>
      <c r="B2137" s="118"/>
      <c r="C2137" s="118"/>
      <c r="D2137" s="118"/>
      <c r="E2137" s="118"/>
      <c r="F2137" s="168"/>
      <c r="G2137" s="168"/>
      <c r="H2137" s="169"/>
      <c r="I2137" s="169"/>
      <c r="J2137" s="169"/>
      <c r="K2137" s="169"/>
      <c r="L2137" s="170"/>
      <c r="M2137" s="118"/>
      <c r="N2137" s="168"/>
      <c r="O2137" s="118"/>
      <c r="P2137" s="170"/>
      <c r="Q2137" s="170"/>
      <c r="R2137" s="170"/>
      <c r="S2137" s="118"/>
      <c r="T2137" s="169"/>
      <c r="U2137" s="118"/>
      <c r="V2137" s="118"/>
      <c r="W2137" s="118"/>
      <c r="X2137" s="118"/>
      <c r="Y2137" s="171"/>
      <c r="Z2137" s="172"/>
      <c r="AA2137" s="118"/>
      <c r="AB2137" s="170"/>
      <c r="AC2137" s="170"/>
      <c r="AD2137" s="118"/>
      <c r="AE2137" s="118"/>
      <c r="AF2137" s="118"/>
      <c r="AG2137" s="170"/>
      <c r="AH2137" s="170"/>
      <c r="AI2137" s="170"/>
      <c r="AJ2137" s="118"/>
      <c r="AK2137" s="118"/>
      <c r="AL2137" s="118"/>
      <c r="AM2137" s="118"/>
      <c r="AN2137" s="118"/>
      <c r="AO2137" s="118"/>
      <c r="AP2137" s="118"/>
      <c r="AQ2137" s="118"/>
      <c r="AR2137" s="118"/>
      <c r="AS2137" s="118"/>
      <c r="AT2137" s="118"/>
      <c r="AU2137" s="118"/>
      <c r="AV2137" s="118"/>
      <c r="AW2137" s="118"/>
      <c r="AX2137" s="118"/>
      <c r="AY2137" s="119">
        <f t="shared" si="4"/>
        <v>0</v>
      </c>
      <c r="AZ2137" s="118"/>
    </row>
    <row r="2138">
      <c r="A2138" s="118"/>
      <c r="B2138" s="118"/>
      <c r="C2138" s="118"/>
      <c r="D2138" s="118"/>
      <c r="E2138" s="118"/>
      <c r="F2138" s="168"/>
      <c r="G2138" s="168"/>
      <c r="H2138" s="169"/>
      <c r="I2138" s="169"/>
      <c r="J2138" s="169"/>
      <c r="K2138" s="169"/>
      <c r="L2138" s="170"/>
      <c r="M2138" s="118"/>
      <c r="N2138" s="168"/>
      <c r="O2138" s="118"/>
      <c r="P2138" s="170"/>
      <c r="Q2138" s="170"/>
      <c r="R2138" s="170"/>
      <c r="S2138" s="118"/>
      <c r="T2138" s="169"/>
      <c r="U2138" s="118"/>
      <c r="V2138" s="118"/>
      <c r="W2138" s="118"/>
      <c r="X2138" s="118"/>
      <c r="Y2138" s="171"/>
      <c r="Z2138" s="172"/>
      <c r="AA2138" s="118"/>
      <c r="AB2138" s="170"/>
      <c r="AC2138" s="170"/>
      <c r="AD2138" s="118"/>
      <c r="AE2138" s="118"/>
      <c r="AF2138" s="118"/>
      <c r="AG2138" s="170"/>
      <c r="AH2138" s="170"/>
      <c r="AI2138" s="170"/>
      <c r="AJ2138" s="118"/>
      <c r="AK2138" s="118"/>
      <c r="AL2138" s="118"/>
      <c r="AM2138" s="118"/>
      <c r="AN2138" s="118"/>
      <c r="AO2138" s="118"/>
      <c r="AP2138" s="118"/>
      <c r="AQ2138" s="118"/>
      <c r="AR2138" s="118"/>
      <c r="AS2138" s="118"/>
      <c r="AT2138" s="118"/>
      <c r="AU2138" s="118"/>
      <c r="AV2138" s="118"/>
      <c r="AW2138" s="118"/>
      <c r="AX2138" s="118"/>
      <c r="AY2138" s="119">
        <f t="shared" si="4"/>
        <v>0</v>
      </c>
      <c r="AZ2138" s="118"/>
    </row>
    <row r="2139">
      <c r="A2139" s="118"/>
      <c r="B2139" s="118"/>
      <c r="C2139" s="118"/>
      <c r="D2139" s="118"/>
      <c r="E2139" s="118"/>
      <c r="F2139" s="168"/>
      <c r="G2139" s="168"/>
      <c r="H2139" s="169"/>
      <c r="I2139" s="169"/>
      <c r="J2139" s="169"/>
      <c r="K2139" s="169"/>
      <c r="L2139" s="170"/>
      <c r="M2139" s="118"/>
      <c r="N2139" s="168"/>
      <c r="O2139" s="118"/>
      <c r="P2139" s="170"/>
      <c r="Q2139" s="170"/>
      <c r="R2139" s="170"/>
      <c r="S2139" s="118"/>
      <c r="T2139" s="169"/>
      <c r="U2139" s="118"/>
      <c r="V2139" s="118"/>
      <c r="W2139" s="118"/>
      <c r="X2139" s="118"/>
      <c r="Y2139" s="171"/>
      <c r="Z2139" s="172"/>
      <c r="AA2139" s="118"/>
      <c r="AB2139" s="170"/>
      <c r="AC2139" s="170"/>
      <c r="AD2139" s="118"/>
      <c r="AE2139" s="118"/>
      <c r="AF2139" s="118"/>
      <c r="AG2139" s="170"/>
      <c r="AH2139" s="170"/>
      <c r="AI2139" s="170"/>
      <c r="AJ2139" s="118"/>
      <c r="AK2139" s="118"/>
      <c r="AL2139" s="118"/>
      <c r="AM2139" s="118"/>
      <c r="AN2139" s="118"/>
      <c r="AO2139" s="118"/>
      <c r="AP2139" s="118"/>
      <c r="AQ2139" s="118"/>
      <c r="AR2139" s="118"/>
      <c r="AS2139" s="118"/>
      <c r="AT2139" s="118"/>
      <c r="AU2139" s="118"/>
      <c r="AV2139" s="118"/>
      <c r="AW2139" s="118"/>
      <c r="AX2139" s="118"/>
      <c r="AY2139" s="119">
        <f t="shared" si="4"/>
        <v>0</v>
      </c>
      <c r="AZ2139" s="118"/>
    </row>
    <row r="2140">
      <c r="A2140" s="118"/>
      <c r="B2140" s="118"/>
      <c r="C2140" s="118"/>
      <c r="D2140" s="118"/>
      <c r="E2140" s="118"/>
      <c r="F2140" s="168"/>
      <c r="G2140" s="168"/>
      <c r="H2140" s="169"/>
      <c r="I2140" s="169"/>
      <c r="J2140" s="169"/>
      <c r="K2140" s="169"/>
      <c r="L2140" s="170"/>
      <c r="M2140" s="118"/>
      <c r="N2140" s="168"/>
      <c r="O2140" s="118"/>
      <c r="P2140" s="170"/>
      <c r="Q2140" s="170"/>
      <c r="R2140" s="170"/>
      <c r="S2140" s="118"/>
      <c r="T2140" s="169"/>
      <c r="U2140" s="118"/>
      <c r="V2140" s="118"/>
      <c r="W2140" s="118"/>
      <c r="X2140" s="118"/>
      <c r="Y2140" s="171"/>
      <c r="Z2140" s="172"/>
      <c r="AA2140" s="118"/>
      <c r="AB2140" s="170"/>
      <c r="AC2140" s="170"/>
      <c r="AD2140" s="118"/>
      <c r="AE2140" s="118"/>
      <c r="AF2140" s="118"/>
      <c r="AG2140" s="170"/>
      <c r="AH2140" s="170"/>
      <c r="AI2140" s="170"/>
      <c r="AJ2140" s="118"/>
      <c r="AK2140" s="118"/>
      <c r="AL2140" s="118"/>
      <c r="AM2140" s="118"/>
      <c r="AN2140" s="118"/>
      <c r="AO2140" s="118"/>
      <c r="AP2140" s="118"/>
      <c r="AQ2140" s="118"/>
      <c r="AR2140" s="118"/>
      <c r="AS2140" s="118"/>
      <c r="AT2140" s="118"/>
      <c r="AU2140" s="118"/>
      <c r="AV2140" s="118"/>
      <c r="AW2140" s="118"/>
      <c r="AX2140" s="118"/>
      <c r="AY2140" s="119">
        <f t="shared" si="4"/>
        <v>0</v>
      </c>
      <c r="AZ2140" s="118"/>
    </row>
    <row r="2141">
      <c r="A2141" s="118"/>
      <c r="B2141" s="118"/>
      <c r="C2141" s="118"/>
      <c r="D2141" s="118"/>
      <c r="E2141" s="118"/>
      <c r="F2141" s="168"/>
      <c r="G2141" s="168"/>
      <c r="H2141" s="169"/>
      <c r="I2141" s="169"/>
      <c r="J2141" s="169"/>
      <c r="K2141" s="169"/>
      <c r="L2141" s="170"/>
      <c r="M2141" s="118"/>
      <c r="N2141" s="168"/>
      <c r="O2141" s="118"/>
      <c r="P2141" s="170"/>
      <c r="Q2141" s="170"/>
      <c r="R2141" s="170"/>
      <c r="S2141" s="118"/>
      <c r="T2141" s="169"/>
      <c r="U2141" s="118"/>
      <c r="V2141" s="118"/>
      <c r="W2141" s="118"/>
      <c r="X2141" s="118"/>
      <c r="Y2141" s="171"/>
      <c r="Z2141" s="172"/>
      <c r="AA2141" s="118"/>
      <c r="AB2141" s="170"/>
      <c r="AC2141" s="170"/>
      <c r="AD2141" s="118"/>
      <c r="AE2141" s="118"/>
      <c r="AF2141" s="118"/>
      <c r="AG2141" s="170"/>
      <c r="AH2141" s="170"/>
      <c r="AI2141" s="170"/>
      <c r="AJ2141" s="118"/>
      <c r="AK2141" s="118"/>
      <c r="AL2141" s="118"/>
      <c r="AM2141" s="118"/>
      <c r="AN2141" s="118"/>
      <c r="AO2141" s="118"/>
      <c r="AP2141" s="118"/>
      <c r="AQ2141" s="118"/>
      <c r="AR2141" s="118"/>
      <c r="AS2141" s="118"/>
      <c r="AT2141" s="118"/>
      <c r="AU2141" s="118"/>
      <c r="AV2141" s="118"/>
      <c r="AW2141" s="118"/>
      <c r="AX2141" s="118"/>
      <c r="AY2141" s="119">
        <f t="shared" si="4"/>
        <v>0</v>
      </c>
      <c r="AZ2141" s="118"/>
    </row>
    <row r="2142">
      <c r="A2142" s="118"/>
      <c r="B2142" s="118"/>
      <c r="C2142" s="118"/>
      <c r="D2142" s="118"/>
      <c r="E2142" s="118"/>
      <c r="F2142" s="168"/>
      <c r="G2142" s="168"/>
      <c r="H2142" s="169"/>
      <c r="I2142" s="169"/>
      <c r="J2142" s="169"/>
      <c r="K2142" s="169"/>
      <c r="L2142" s="170"/>
      <c r="M2142" s="118"/>
      <c r="N2142" s="168"/>
      <c r="O2142" s="118"/>
      <c r="P2142" s="170"/>
      <c r="Q2142" s="170"/>
      <c r="R2142" s="170"/>
      <c r="S2142" s="118"/>
      <c r="T2142" s="169"/>
      <c r="U2142" s="118"/>
      <c r="V2142" s="118"/>
      <c r="W2142" s="118"/>
      <c r="X2142" s="118"/>
      <c r="Y2142" s="171"/>
      <c r="Z2142" s="172"/>
      <c r="AA2142" s="118"/>
      <c r="AB2142" s="170"/>
      <c r="AC2142" s="170"/>
      <c r="AD2142" s="118"/>
      <c r="AE2142" s="118"/>
      <c r="AF2142" s="118"/>
      <c r="AG2142" s="170"/>
      <c r="AH2142" s="170"/>
      <c r="AI2142" s="170"/>
      <c r="AJ2142" s="118"/>
      <c r="AK2142" s="118"/>
      <c r="AL2142" s="118"/>
      <c r="AM2142" s="118"/>
      <c r="AN2142" s="118"/>
      <c r="AO2142" s="118"/>
      <c r="AP2142" s="118"/>
      <c r="AQ2142" s="118"/>
      <c r="AR2142" s="118"/>
      <c r="AS2142" s="118"/>
      <c r="AT2142" s="118"/>
      <c r="AU2142" s="118"/>
      <c r="AV2142" s="118"/>
      <c r="AW2142" s="118"/>
      <c r="AX2142" s="118"/>
      <c r="AY2142" s="119">
        <f t="shared" si="4"/>
        <v>0</v>
      </c>
      <c r="AZ2142" s="118"/>
    </row>
    <row r="2143">
      <c r="A2143" s="118"/>
      <c r="B2143" s="118"/>
      <c r="C2143" s="118"/>
      <c r="D2143" s="118"/>
      <c r="E2143" s="118"/>
      <c r="F2143" s="168"/>
      <c r="G2143" s="168"/>
      <c r="H2143" s="169"/>
      <c r="I2143" s="169"/>
      <c r="J2143" s="169"/>
      <c r="K2143" s="169"/>
      <c r="L2143" s="170"/>
      <c r="M2143" s="118"/>
      <c r="N2143" s="168"/>
      <c r="O2143" s="118"/>
      <c r="P2143" s="170"/>
      <c r="Q2143" s="170"/>
      <c r="R2143" s="170"/>
      <c r="S2143" s="118"/>
      <c r="T2143" s="169"/>
      <c r="U2143" s="118"/>
      <c r="V2143" s="118"/>
      <c r="W2143" s="118"/>
      <c r="X2143" s="118"/>
      <c r="Y2143" s="171"/>
      <c r="Z2143" s="172"/>
      <c r="AA2143" s="118"/>
      <c r="AB2143" s="170"/>
      <c r="AC2143" s="170"/>
      <c r="AD2143" s="118"/>
      <c r="AE2143" s="118"/>
      <c r="AF2143" s="118"/>
      <c r="AG2143" s="170"/>
      <c r="AH2143" s="170"/>
      <c r="AI2143" s="170"/>
      <c r="AJ2143" s="118"/>
      <c r="AK2143" s="118"/>
      <c r="AL2143" s="118"/>
      <c r="AM2143" s="118"/>
      <c r="AN2143" s="118"/>
      <c r="AO2143" s="118"/>
      <c r="AP2143" s="118"/>
      <c r="AQ2143" s="118"/>
      <c r="AR2143" s="118"/>
      <c r="AS2143" s="118"/>
      <c r="AT2143" s="118"/>
      <c r="AU2143" s="118"/>
      <c r="AV2143" s="118"/>
      <c r="AW2143" s="118"/>
      <c r="AX2143" s="118"/>
      <c r="AY2143" s="119">
        <f t="shared" si="4"/>
        <v>0</v>
      </c>
      <c r="AZ2143" s="118"/>
    </row>
    <row r="2144">
      <c r="A2144" s="118"/>
      <c r="B2144" s="118"/>
      <c r="C2144" s="118"/>
      <c r="D2144" s="118"/>
      <c r="E2144" s="118"/>
      <c r="F2144" s="168"/>
      <c r="G2144" s="168"/>
      <c r="H2144" s="169"/>
      <c r="I2144" s="169"/>
      <c r="J2144" s="169"/>
      <c r="K2144" s="169"/>
      <c r="L2144" s="170"/>
      <c r="M2144" s="118"/>
      <c r="N2144" s="168"/>
      <c r="O2144" s="118"/>
      <c r="P2144" s="170"/>
      <c r="Q2144" s="170"/>
      <c r="R2144" s="170"/>
      <c r="S2144" s="118"/>
      <c r="T2144" s="169"/>
      <c r="U2144" s="118"/>
      <c r="V2144" s="118"/>
      <c r="W2144" s="118"/>
      <c r="X2144" s="118"/>
      <c r="Y2144" s="171"/>
      <c r="Z2144" s="172"/>
      <c r="AA2144" s="118"/>
      <c r="AB2144" s="170"/>
      <c r="AC2144" s="170"/>
      <c r="AD2144" s="118"/>
      <c r="AE2144" s="118"/>
      <c r="AF2144" s="118"/>
      <c r="AG2144" s="170"/>
      <c r="AH2144" s="170"/>
      <c r="AI2144" s="170"/>
      <c r="AJ2144" s="118"/>
      <c r="AK2144" s="118"/>
      <c r="AL2144" s="118"/>
      <c r="AM2144" s="118"/>
      <c r="AN2144" s="118"/>
      <c r="AO2144" s="118"/>
      <c r="AP2144" s="118"/>
      <c r="AQ2144" s="118"/>
      <c r="AR2144" s="118"/>
      <c r="AS2144" s="118"/>
      <c r="AT2144" s="118"/>
      <c r="AU2144" s="118"/>
      <c r="AV2144" s="118"/>
      <c r="AW2144" s="118"/>
      <c r="AX2144" s="118"/>
      <c r="AY2144" s="119">
        <f t="shared" si="4"/>
        <v>0</v>
      </c>
      <c r="AZ2144" s="118"/>
    </row>
    <row r="2145">
      <c r="A2145" s="118"/>
      <c r="B2145" s="118"/>
      <c r="C2145" s="118"/>
      <c r="D2145" s="118"/>
      <c r="E2145" s="118"/>
      <c r="F2145" s="168"/>
      <c r="G2145" s="168"/>
      <c r="H2145" s="169"/>
      <c r="I2145" s="169"/>
      <c r="J2145" s="169"/>
      <c r="K2145" s="169"/>
      <c r="L2145" s="170"/>
      <c r="M2145" s="118"/>
      <c r="N2145" s="168"/>
      <c r="O2145" s="118"/>
      <c r="P2145" s="170"/>
      <c r="Q2145" s="170"/>
      <c r="R2145" s="170"/>
      <c r="S2145" s="118"/>
      <c r="T2145" s="169"/>
      <c r="U2145" s="118"/>
      <c r="V2145" s="118"/>
      <c r="W2145" s="118"/>
      <c r="X2145" s="118"/>
      <c r="Y2145" s="171"/>
      <c r="Z2145" s="172"/>
      <c r="AA2145" s="118"/>
      <c r="AB2145" s="170"/>
      <c r="AC2145" s="170"/>
      <c r="AD2145" s="118"/>
      <c r="AE2145" s="118"/>
      <c r="AF2145" s="118"/>
      <c r="AG2145" s="170"/>
      <c r="AH2145" s="170"/>
      <c r="AI2145" s="170"/>
      <c r="AJ2145" s="118"/>
      <c r="AK2145" s="118"/>
      <c r="AL2145" s="118"/>
      <c r="AM2145" s="118"/>
      <c r="AN2145" s="118"/>
      <c r="AO2145" s="118"/>
      <c r="AP2145" s="118"/>
      <c r="AQ2145" s="118"/>
      <c r="AR2145" s="118"/>
      <c r="AS2145" s="118"/>
      <c r="AT2145" s="118"/>
      <c r="AU2145" s="118"/>
      <c r="AV2145" s="118"/>
      <c r="AW2145" s="118"/>
      <c r="AX2145" s="118"/>
      <c r="AY2145" s="119">
        <f t="shared" si="4"/>
        <v>0</v>
      </c>
      <c r="AZ2145" s="118"/>
    </row>
    <row r="2146">
      <c r="A2146" s="118"/>
      <c r="B2146" s="118"/>
      <c r="C2146" s="118"/>
      <c r="D2146" s="118"/>
      <c r="E2146" s="118"/>
      <c r="F2146" s="168"/>
      <c r="G2146" s="168"/>
      <c r="H2146" s="169"/>
      <c r="I2146" s="169"/>
      <c r="J2146" s="169"/>
      <c r="K2146" s="169"/>
      <c r="L2146" s="170"/>
      <c r="M2146" s="118"/>
      <c r="N2146" s="168"/>
      <c r="O2146" s="118"/>
      <c r="P2146" s="170"/>
      <c r="Q2146" s="170"/>
      <c r="R2146" s="170"/>
      <c r="S2146" s="118"/>
      <c r="T2146" s="169"/>
      <c r="U2146" s="118"/>
      <c r="V2146" s="118"/>
      <c r="W2146" s="118"/>
      <c r="X2146" s="118"/>
      <c r="Y2146" s="171"/>
      <c r="Z2146" s="172"/>
      <c r="AA2146" s="118"/>
      <c r="AB2146" s="170"/>
      <c r="AC2146" s="170"/>
      <c r="AD2146" s="118"/>
      <c r="AE2146" s="118"/>
      <c r="AF2146" s="118"/>
      <c r="AG2146" s="170"/>
      <c r="AH2146" s="170"/>
      <c r="AI2146" s="170"/>
      <c r="AJ2146" s="118"/>
      <c r="AK2146" s="118"/>
      <c r="AL2146" s="118"/>
      <c r="AM2146" s="118"/>
      <c r="AN2146" s="118"/>
      <c r="AO2146" s="118"/>
      <c r="AP2146" s="118"/>
      <c r="AQ2146" s="118"/>
      <c r="AR2146" s="118"/>
      <c r="AS2146" s="118"/>
      <c r="AT2146" s="118"/>
      <c r="AU2146" s="118"/>
      <c r="AV2146" s="118"/>
      <c r="AW2146" s="118"/>
      <c r="AX2146" s="118"/>
      <c r="AY2146" s="119">
        <f t="shared" si="4"/>
        <v>0</v>
      </c>
      <c r="AZ2146" s="118"/>
    </row>
    <row r="2147">
      <c r="A2147" s="118"/>
      <c r="B2147" s="118"/>
      <c r="C2147" s="118"/>
      <c r="D2147" s="118"/>
      <c r="E2147" s="118"/>
      <c r="F2147" s="168"/>
      <c r="G2147" s="168"/>
      <c r="H2147" s="169"/>
      <c r="I2147" s="169"/>
      <c r="J2147" s="169"/>
      <c r="K2147" s="169"/>
      <c r="L2147" s="170"/>
      <c r="M2147" s="118"/>
      <c r="N2147" s="168"/>
      <c r="O2147" s="118"/>
      <c r="P2147" s="170"/>
      <c r="Q2147" s="170"/>
      <c r="R2147" s="170"/>
      <c r="S2147" s="118"/>
      <c r="T2147" s="169"/>
      <c r="U2147" s="118"/>
      <c r="V2147" s="118"/>
      <c r="W2147" s="118"/>
      <c r="X2147" s="118"/>
      <c r="Y2147" s="171"/>
      <c r="Z2147" s="172"/>
      <c r="AA2147" s="118"/>
      <c r="AB2147" s="170"/>
      <c r="AC2147" s="170"/>
      <c r="AD2147" s="118"/>
      <c r="AE2147" s="118"/>
      <c r="AF2147" s="118"/>
      <c r="AG2147" s="170"/>
      <c r="AH2147" s="170"/>
      <c r="AI2147" s="170"/>
      <c r="AJ2147" s="118"/>
      <c r="AK2147" s="118"/>
      <c r="AL2147" s="118"/>
      <c r="AM2147" s="118"/>
      <c r="AN2147" s="118"/>
      <c r="AO2147" s="118"/>
      <c r="AP2147" s="118"/>
      <c r="AQ2147" s="118"/>
      <c r="AR2147" s="118"/>
      <c r="AS2147" s="118"/>
      <c r="AT2147" s="118"/>
      <c r="AU2147" s="118"/>
      <c r="AV2147" s="118"/>
      <c r="AW2147" s="118"/>
      <c r="AX2147" s="118"/>
      <c r="AY2147" s="119">
        <f t="shared" si="4"/>
        <v>0</v>
      </c>
      <c r="AZ2147" s="118"/>
    </row>
    <row r="2148">
      <c r="A2148" s="118"/>
      <c r="B2148" s="118"/>
      <c r="C2148" s="118"/>
      <c r="D2148" s="118"/>
      <c r="E2148" s="118"/>
      <c r="F2148" s="168"/>
      <c r="G2148" s="168"/>
      <c r="H2148" s="169"/>
      <c r="I2148" s="169"/>
      <c r="J2148" s="169"/>
      <c r="K2148" s="169"/>
      <c r="L2148" s="170"/>
      <c r="M2148" s="118"/>
      <c r="N2148" s="168"/>
      <c r="O2148" s="118"/>
      <c r="P2148" s="170"/>
      <c r="Q2148" s="170"/>
      <c r="R2148" s="170"/>
      <c r="S2148" s="118"/>
      <c r="T2148" s="169"/>
      <c r="U2148" s="118"/>
      <c r="V2148" s="118"/>
      <c r="W2148" s="118"/>
      <c r="X2148" s="118"/>
      <c r="Y2148" s="171"/>
      <c r="Z2148" s="172"/>
      <c r="AA2148" s="118"/>
      <c r="AB2148" s="170"/>
      <c r="AC2148" s="170"/>
      <c r="AD2148" s="118"/>
      <c r="AE2148" s="118"/>
      <c r="AF2148" s="118"/>
      <c r="AG2148" s="170"/>
      <c r="AH2148" s="170"/>
      <c r="AI2148" s="170"/>
      <c r="AJ2148" s="118"/>
      <c r="AK2148" s="118"/>
      <c r="AL2148" s="118"/>
      <c r="AM2148" s="118"/>
      <c r="AN2148" s="118"/>
      <c r="AO2148" s="118"/>
      <c r="AP2148" s="118"/>
      <c r="AQ2148" s="118"/>
      <c r="AR2148" s="118"/>
      <c r="AS2148" s="118"/>
      <c r="AT2148" s="118"/>
      <c r="AU2148" s="118"/>
      <c r="AV2148" s="118"/>
      <c r="AW2148" s="118"/>
      <c r="AX2148" s="118"/>
      <c r="AY2148" s="119">
        <f t="shared" si="4"/>
        <v>0</v>
      </c>
      <c r="AZ2148" s="118"/>
    </row>
    <row r="2149">
      <c r="A2149" s="118"/>
      <c r="B2149" s="118"/>
      <c r="C2149" s="118"/>
      <c r="D2149" s="118"/>
      <c r="E2149" s="118"/>
      <c r="F2149" s="168"/>
      <c r="G2149" s="168"/>
      <c r="H2149" s="169"/>
      <c r="I2149" s="169"/>
      <c r="J2149" s="169"/>
      <c r="K2149" s="169"/>
      <c r="L2149" s="170"/>
      <c r="M2149" s="118"/>
      <c r="N2149" s="168"/>
      <c r="O2149" s="118"/>
      <c r="P2149" s="170"/>
      <c r="Q2149" s="170"/>
      <c r="R2149" s="170"/>
      <c r="S2149" s="118"/>
      <c r="T2149" s="169"/>
      <c r="U2149" s="118"/>
      <c r="V2149" s="118"/>
      <c r="W2149" s="118"/>
      <c r="X2149" s="118"/>
      <c r="Y2149" s="171"/>
      <c r="Z2149" s="172"/>
      <c r="AA2149" s="118"/>
      <c r="AB2149" s="170"/>
      <c r="AC2149" s="170"/>
      <c r="AD2149" s="118"/>
      <c r="AE2149" s="118"/>
      <c r="AF2149" s="118"/>
      <c r="AG2149" s="170"/>
      <c r="AH2149" s="170"/>
      <c r="AI2149" s="170"/>
      <c r="AJ2149" s="118"/>
      <c r="AK2149" s="118"/>
      <c r="AL2149" s="118"/>
      <c r="AM2149" s="118"/>
      <c r="AN2149" s="118"/>
      <c r="AO2149" s="118"/>
      <c r="AP2149" s="118"/>
      <c r="AQ2149" s="118"/>
      <c r="AR2149" s="118"/>
      <c r="AS2149" s="118"/>
      <c r="AT2149" s="118"/>
      <c r="AU2149" s="118"/>
      <c r="AV2149" s="118"/>
      <c r="AW2149" s="118"/>
      <c r="AX2149" s="118"/>
      <c r="AY2149" s="119">
        <f t="shared" si="4"/>
        <v>0</v>
      </c>
      <c r="AZ2149" s="118"/>
    </row>
    <row r="2150">
      <c r="A2150" s="118"/>
      <c r="B2150" s="118"/>
      <c r="C2150" s="118"/>
      <c r="D2150" s="118"/>
      <c r="E2150" s="118"/>
      <c r="F2150" s="168"/>
      <c r="G2150" s="168"/>
      <c r="H2150" s="169"/>
      <c r="I2150" s="169"/>
      <c r="J2150" s="169"/>
      <c r="K2150" s="169"/>
      <c r="L2150" s="170"/>
      <c r="M2150" s="118"/>
      <c r="N2150" s="168"/>
      <c r="O2150" s="118"/>
      <c r="P2150" s="170"/>
      <c r="Q2150" s="170"/>
      <c r="R2150" s="170"/>
      <c r="S2150" s="118"/>
      <c r="T2150" s="169"/>
      <c r="U2150" s="118"/>
      <c r="V2150" s="118"/>
      <c r="W2150" s="118"/>
      <c r="X2150" s="118"/>
      <c r="Y2150" s="171"/>
      <c r="Z2150" s="172"/>
      <c r="AA2150" s="118"/>
      <c r="AB2150" s="170"/>
      <c r="AC2150" s="170"/>
      <c r="AD2150" s="118"/>
      <c r="AE2150" s="118"/>
      <c r="AF2150" s="118"/>
      <c r="AG2150" s="170"/>
      <c r="AH2150" s="170"/>
      <c r="AI2150" s="170"/>
      <c r="AJ2150" s="118"/>
      <c r="AK2150" s="118"/>
      <c r="AL2150" s="118"/>
      <c r="AM2150" s="118"/>
      <c r="AN2150" s="118"/>
      <c r="AO2150" s="118"/>
      <c r="AP2150" s="118"/>
      <c r="AQ2150" s="118"/>
      <c r="AR2150" s="118"/>
      <c r="AS2150" s="118"/>
      <c r="AT2150" s="118"/>
      <c r="AU2150" s="118"/>
      <c r="AV2150" s="118"/>
      <c r="AW2150" s="118"/>
      <c r="AX2150" s="118"/>
      <c r="AY2150" s="119">
        <f t="shared" si="4"/>
        <v>0</v>
      </c>
      <c r="AZ2150" s="118"/>
    </row>
    <row r="2151">
      <c r="A2151" s="118"/>
      <c r="B2151" s="118"/>
      <c r="C2151" s="118"/>
      <c r="D2151" s="118"/>
      <c r="E2151" s="118"/>
      <c r="F2151" s="168"/>
      <c r="G2151" s="168"/>
      <c r="H2151" s="169"/>
      <c r="I2151" s="169"/>
      <c r="J2151" s="169"/>
      <c r="K2151" s="169"/>
      <c r="L2151" s="170"/>
      <c r="M2151" s="118"/>
      <c r="N2151" s="168"/>
      <c r="O2151" s="118"/>
      <c r="P2151" s="170"/>
      <c r="Q2151" s="170"/>
      <c r="R2151" s="170"/>
      <c r="S2151" s="118"/>
      <c r="T2151" s="169"/>
      <c r="U2151" s="118"/>
      <c r="V2151" s="118"/>
      <c r="W2151" s="118"/>
      <c r="X2151" s="118"/>
      <c r="Y2151" s="171"/>
      <c r="Z2151" s="172"/>
      <c r="AA2151" s="118"/>
      <c r="AB2151" s="170"/>
      <c r="AC2151" s="170"/>
      <c r="AD2151" s="118"/>
      <c r="AE2151" s="118"/>
      <c r="AF2151" s="118"/>
      <c r="AG2151" s="170"/>
      <c r="AH2151" s="170"/>
      <c r="AI2151" s="170"/>
      <c r="AJ2151" s="118"/>
      <c r="AK2151" s="118"/>
      <c r="AL2151" s="118"/>
      <c r="AM2151" s="118"/>
      <c r="AN2151" s="118"/>
      <c r="AO2151" s="118"/>
      <c r="AP2151" s="118"/>
      <c r="AQ2151" s="118"/>
      <c r="AR2151" s="118"/>
      <c r="AS2151" s="118"/>
      <c r="AT2151" s="118"/>
      <c r="AU2151" s="118"/>
      <c r="AV2151" s="118"/>
      <c r="AW2151" s="118"/>
      <c r="AX2151" s="118"/>
      <c r="AY2151" s="119">
        <f t="shared" si="4"/>
        <v>0</v>
      </c>
      <c r="AZ2151" s="118"/>
    </row>
    <row r="2152">
      <c r="A2152" s="118"/>
      <c r="B2152" s="118"/>
      <c r="C2152" s="118"/>
      <c r="D2152" s="118"/>
      <c r="E2152" s="118"/>
      <c r="F2152" s="168"/>
      <c r="G2152" s="168"/>
      <c r="H2152" s="169"/>
      <c r="I2152" s="169"/>
      <c r="J2152" s="169"/>
      <c r="K2152" s="169"/>
      <c r="L2152" s="170"/>
      <c r="M2152" s="118"/>
      <c r="N2152" s="168"/>
      <c r="O2152" s="118"/>
      <c r="P2152" s="170"/>
      <c r="Q2152" s="170"/>
      <c r="R2152" s="170"/>
      <c r="S2152" s="118"/>
      <c r="T2152" s="169"/>
      <c r="U2152" s="118"/>
      <c r="V2152" s="118"/>
      <c r="W2152" s="118"/>
      <c r="X2152" s="118"/>
      <c r="Y2152" s="171"/>
      <c r="Z2152" s="172"/>
      <c r="AA2152" s="118"/>
      <c r="AB2152" s="170"/>
      <c r="AC2152" s="170"/>
      <c r="AD2152" s="118"/>
      <c r="AE2152" s="118"/>
      <c r="AF2152" s="118"/>
      <c r="AG2152" s="170"/>
      <c r="AH2152" s="170"/>
      <c r="AI2152" s="170"/>
      <c r="AJ2152" s="118"/>
      <c r="AK2152" s="118"/>
      <c r="AL2152" s="118"/>
      <c r="AM2152" s="118"/>
      <c r="AN2152" s="118"/>
      <c r="AO2152" s="118"/>
      <c r="AP2152" s="118"/>
      <c r="AQ2152" s="118"/>
      <c r="AR2152" s="118"/>
      <c r="AS2152" s="118"/>
      <c r="AT2152" s="118"/>
      <c r="AU2152" s="118"/>
      <c r="AV2152" s="118"/>
      <c r="AW2152" s="118"/>
      <c r="AX2152" s="118"/>
      <c r="AY2152" s="119">
        <f t="shared" si="4"/>
        <v>0</v>
      </c>
      <c r="AZ2152" s="118"/>
    </row>
    <row r="2153">
      <c r="A2153" s="118"/>
      <c r="B2153" s="118"/>
      <c r="C2153" s="118"/>
      <c r="D2153" s="118"/>
      <c r="E2153" s="118"/>
      <c r="F2153" s="168"/>
      <c r="G2153" s="168"/>
      <c r="H2153" s="169"/>
      <c r="I2153" s="169"/>
      <c r="J2153" s="169"/>
      <c r="K2153" s="169"/>
      <c r="L2153" s="170"/>
      <c r="M2153" s="118"/>
      <c r="N2153" s="168"/>
      <c r="O2153" s="118"/>
      <c r="P2153" s="170"/>
      <c r="Q2153" s="170"/>
      <c r="R2153" s="170"/>
      <c r="S2153" s="118"/>
      <c r="T2153" s="169"/>
      <c r="U2153" s="118"/>
      <c r="V2153" s="118"/>
      <c r="W2153" s="118"/>
      <c r="X2153" s="118"/>
      <c r="Y2153" s="171"/>
      <c r="Z2153" s="172"/>
      <c r="AA2153" s="118"/>
      <c r="AB2153" s="170"/>
      <c r="AC2153" s="170"/>
      <c r="AD2153" s="118"/>
      <c r="AE2153" s="118"/>
      <c r="AF2153" s="118"/>
      <c r="AG2153" s="170"/>
      <c r="AH2153" s="170"/>
      <c r="AI2153" s="170"/>
      <c r="AJ2153" s="118"/>
      <c r="AK2153" s="118"/>
      <c r="AL2153" s="118"/>
      <c r="AM2153" s="118"/>
      <c r="AN2153" s="118"/>
      <c r="AO2153" s="118"/>
      <c r="AP2153" s="118"/>
      <c r="AQ2153" s="118"/>
      <c r="AR2153" s="118"/>
      <c r="AS2153" s="118"/>
      <c r="AT2153" s="118"/>
      <c r="AU2153" s="118"/>
      <c r="AV2153" s="118"/>
      <c r="AW2153" s="118"/>
      <c r="AX2153" s="118"/>
      <c r="AY2153" s="119">
        <f t="shared" si="4"/>
        <v>0</v>
      </c>
      <c r="AZ2153" s="118"/>
    </row>
    <row r="2154">
      <c r="A2154" s="118"/>
      <c r="B2154" s="118"/>
      <c r="C2154" s="118"/>
      <c r="D2154" s="118"/>
      <c r="E2154" s="118"/>
      <c r="F2154" s="168"/>
      <c r="G2154" s="168"/>
      <c r="H2154" s="169"/>
      <c r="I2154" s="169"/>
      <c r="J2154" s="169"/>
      <c r="K2154" s="169"/>
      <c r="L2154" s="170"/>
      <c r="M2154" s="118"/>
      <c r="N2154" s="168"/>
      <c r="O2154" s="118"/>
      <c r="P2154" s="170"/>
      <c r="Q2154" s="170"/>
      <c r="R2154" s="170"/>
      <c r="S2154" s="118"/>
      <c r="T2154" s="169"/>
      <c r="U2154" s="118"/>
      <c r="V2154" s="118"/>
      <c r="W2154" s="118"/>
      <c r="X2154" s="118"/>
      <c r="Y2154" s="171"/>
      <c r="Z2154" s="172"/>
      <c r="AA2154" s="118"/>
      <c r="AB2154" s="170"/>
      <c r="AC2154" s="170"/>
      <c r="AD2154" s="118"/>
      <c r="AE2154" s="118"/>
      <c r="AF2154" s="118"/>
      <c r="AG2154" s="170"/>
      <c r="AH2154" s="170"/>
      <c r="AI2154" s="170"/>
      <c r="AJ2154" s="118"/>
      <c r="AK2154" s="118"/>
      <c r="AL2154" s="118"/>
      <c r="AM2154" s="118"/>
      <c r="AN2154" s="118"/>
      <c r="AO2154" s="118"/>
      <c r="AP2154" s="118"/>
      <c r="AQ2154" s="118"/>
      <c r="AR2154" s="118"/>
      <c r="AS2154" s="118"/>
      <c r="AT2154" s="118"/>
      <c r="AU2154" s="118"/>
      <c r="AV2154" s="118"/>
      <c r="AW2154" s="118"/>
      <c r="AX2154" s="118"/>
      <c r="AY2154" s="119">
        <f t="shared" si="4"/>
        <v>0</v>
      </c>
      <c r="AZ2154" s="118"/>
    </row>
    <row r="2155">
      <c r="A2155" s="118"/>
      <c r="B2155" s="118"/>
      <c r="C2155" s="118"/>
      <c r="D2155" s="118"/>
      <c r="E2155" s="118"/>
      <c r="F2155" s="168"/>
      <c r="G2155" s="168"/>
      <c r="H2155" s="169"/>
      <c r="I2155" s="169"/>
      <c r="J2155" s="169"/>
      <c r="K2155" s="169"/>
      <c r="L2155" s="170"/>
      <c r="M2155" s="118"/>
      <c r="N2155" s="168"/>
      <c r="O2155" s="118"/>
      <c r="P2155" s="170"/>
      <c r="Q2155" s="170"/>
      <c r="R2155" s="170"/>
      <c r="S2155" s="118"/>
      <c r="T2155" s="169"/>
      <c r="U2155" s="118"/>
      <c r="V2155" s="118"/>
      <c r="W2155" s="118"/>
      <c r="X2155" s="118"/>
      <c r="Y2155" s="171"/>
      <c r="Z2155" s="172"/>
      <c r="AA2155" s="118"/>
      <c r="AB2155" s="170"/>
      <c r="AC2155" s="170"/>
      <c r="AD2155" s="118"/>
      <c r="AE2155" s="118"/>
      <c r="AF2155" s="118"/>
      <c r="AG2155" s="170"/>
      <c r="AH2155" s="170"/>
      <c r="AI2155" s="170"/>
      <c r="AJ2155" s="118"/>
      <c r="AK2155" s="118"/>
      <c r="AL2155" s="118"/>
      <c r="AM2155" s="118"/>
      <c r="AN2155" s="118"/>
      <c r="AO2155" s="118"/>
      <c r="AP2155" s="118"/>
      <c r="AQ2155" s="118"/>
      <c r="AR2155" s="118"/>
      <c r="AS2155" s="118"/>
      <c r="AT2155" s="118"/>
      <c r="AU2155" s="118"/>
      <c r="AV2155" s="118"/>
      <c r="AW2155" s="118"/>
      <c r="AX2155" s="118"/>
      <c r="AY2155" s="119">
        <f t="shared" si="4"/>
        <v>0</v>
      </c>
      <c r="AZ2155" s="118"/>
    </row>
    <row r="2156">
      <c r="A2156" s="118"/>
      <c r="B2156" s="118"/>
      <c r="C2156" s="118"/>
      <c r="D2156" s="118"/>
      <c r="E2156" s="118"/>
      <c r="F2156" s="168"/>
      <c r="G2156" s="168"/>
      <c r="H2156" s="169"/>
      <c r="I2156" s="169"/>
      <c r="J2156" s="169"/>
      <c r="K2156" s="169"/>
      <c r="L2156" s="170"/>
      <c r="M2156" s="118"/>
      <c r="N2156" s="168"/>
      <c r="O2156" s="118"/>
      <c r="P2156" s="170"/>
      <c r="Q2156" s="170"/>
      <c r="R2156" s="170"/>
      <c r="S2156" s="118"/>
      <c r="T2156" s="169"/>
      <c r="U2156" s="118"/>
      <c r="V2156" s="118"/>
      <c r="W2156" s="118"/>
      <c r="X2156" s="118"/>
      <c r="Y2156" s="171"/>
      <c r="Z2156" s="172"/>
      <c r="AA2156" s="118"/>
      <c r="AB2156" s="170"/>
      <c r="AC2156" s="170"/>
      <c r="AD2156" s="118"/>
      <c r="AE2156" s="118"/>
      <c r="AF2156" s="118"/>
      <c r="AG2156" s="170"/>
      <c r="AH2156" s="170"/>
      <c r="AI2156" s="170"/>
      <c r="AJ2156" s="118"/>
      <c r="AK2156" s="118"/>
      <c r="AL2156" s="118"/>
      <c r="AM2156" s="118"/>
      <c r="AN2156" s="118"/>
      <c r="AO2156" s="118"/>
      <c r="AP2156" s="118"/>
      <c r="AQ2156" s="118"/>
      <c r="AR2156" s="118"/>
      <c r="AS2156" s="118"/>
      <c r="AT2156" s="118"/>
      <c r="AU2156" s="118"/>
      <c r="AV2156" s="118"/>
      <c r="AW2156" s="118"/>
      <c r="AX2156" s="118"/>
      <c r="AY2156" s="119">
        <f t="shared" si="4"/>
        <v>0</v>
      </c>
      <c r="AZ2156" s="118"/>
    </row>
    <row r="2157">
      <c r="A2157" s="118"/>
      <c r="B2157" s="118"/>
      <c r="C2157" s="118"/>
      <c r="D2157" s="118"/>
      <c r="E2157" s="118"/>
      <c r="F2157" s="168"/>
      <c r="G2157" s="168"/>
      <c r="H2157" s="169"/>
      <c r="I2157" s="169"/>
      <c r="J2157" s="169"/>
      <c r="K2157" s="169"/>
      <c r="L2157" s="170"/>
      <c r="M2157" s="118"/>
      <c r="N2157" s="168"/>
      <c r="O2157" s="118"/>
      <c r="P2157" s="170"/>
      <c r="Q2157" s="170"/>
      <c r="R2157" s="170"/>
      <c r="S2157" s="118"/>
      <c r="T2157" s="169"/>
      <c r="U2157" s="118"/>
      <c r="V2157" s="118"/>
      <c r="W2157" s="118"/>
      <c r="X2157" s="118"/>
      <c r="Y2157" s="171"/>
      <c r="Z2157" s="172"/>
      <c r="AA2157" s="118"/>
      <c r="AB2157" s="170"/>
      <c r="AC2157" s="170"/>
      <c r="AD2157" s="118"/>
      <c r="AE2157" s="118"/>
      <c r="AF2157" s="118"/>
      <c r="AG2157" s="170"/>
      <c r="AH2157" s="170"/>
      <c r="AI2157" s="170"/>
      <c r="AJ2157" s="118"/>
      <c r="AK2157" s="118"/>
      <c r="AL2157" s="118"/>
      <c r="AM2157" s="118"/>
      <c r="AN2157" s="118"/>
      <c r="AO2157" s="118"/>
      <c r="AP2157" s="118"/>
      <c r="AQ2157" s="118"/>
      <c r="AR2157" s="118"/>
      <c r="AS2157" s="118"/>
      <c r="AT2157" s="118"/>
      <c r="AU2157" s="118"/>
      <c r="AV2157" s="118"/>
      <c r="AW2157" s="118"/>
      <c r="AX2157" s="118"/>
      <c r="AY2157" s="119">
        <f t="shared" si="4"/>
        <v>0</v>
      </c>
      <c r="AZ2157" s="118"/>
    </row>
    <row r="2158">
      <c r="A2158" s="118"/>
      <c r="B2158" s="118"/>
      <c r="C2158" s="118"/>
      <c r="D2158" s="118"/>
      <c r="E2158" s="118"/>
      <c r="F2158" s="168"/>
      <c r="G2158" s="168"/>
      <c r="H2158" s="169"/>
      <c r="I2158" s="169"/>
      <c r="J2158" s="169"/>
      <c r="K2158" s="169"/>
      <c r="L2158" s="170"/>
      <c r="M2158" s="118"/>
      <c r="N2158" s="168"/>
      <c r="O2158" s="118"/>
      <c r="P2158" s="170"/>
      <c r="Q2158" s="170"/>
      <c r="R2158" s="170"/>
      <c r="S2158" s="118"/>
      <c r="T2158" s="169"/>
      <c r="U2158" s="118"/>
      <c r="V2158" s="118"/>
      <c r="W2158" s="118"/>
      <c r="X2158" s="118"/>
      <c r="Y2158" s="171"/>
      <c r="Z2158" s="172"/>
      <c r="AA2158" s="118"/>
      <c r="AB2158" s="170"/>
      <c r="AC2158" s="170"/>
      <c r="AD2158" s="118"/>
      <c r="AE2158" s="118"/>
      <c r="AF2158" s="118"/>
      <c r="AG2158" s="170"/>
      <c r="AH2158" s="170"/>
      <c r="AI2158" s="170"/>
      <c r="AJ2158" s="118"/>
      <c r="AK2158" s="118"/>
      <c r="AL2158" s="118"/>
      <c r="AM2158" s="118"/>
      <c r="AN2158" s="118"/>
      <c r="AO2158" s="118"/>
      <c r="AP2158" s="118"/>
      <c r="AQ2158" s="118"/>
      <c r="AR2158" s="118"/>
      <c r="AS2158" s="118"/>
      <c r="AT2158" s="118"/>
      <c r="AU2158" s="118"/>
      <c r="AV2158" s="118"/>
      <c r="AW2158" s="118"/>
      <c r="AX2158" s="118"/>
      <c r="AY2158" s="119">
        <f t="shared" si="4"/>
        <v>0</v>
      </c>
      <c r="AZ2158" s="118"/>
    </row>
    <row r="2159">
      <c r="A2159" s="118"/>
      <c r="B2159" s="118"/>
      <c r="C2159" s="118"/>
      <c r="D2159" s="118"/>
      <c r="E2159" s="118"/>
      <c r="F2159" s="168"/>
      <c r="G2159" s="168"/>
      <c r="H2159" s="169"/>
      <c r="I2159" s="169"/>
      <c r="J2159" s="169"/>
      <c r="K2159" s="169"/>
      <c r="L2159" s="170"/>
      <c r="M2159" s="118"/>
      <c r="N2159" s="168"/>
      <c r="O2159" s="118"/>
      <c r="P2159" s="170"/>
      <c r="Q2159" s="170"/>
      <c r="R2159" s="170"/>
      <c r="S2159" s="118"/>
      <c r="T2159" s="169"/>
      <c r="U2159" s="118"/>
      <c r="V2159" s="118"/>
      <c r="W2159" s="118"/>
      <c r="X2159" s="118"/>
      <c r="Y2159" s="171"/>
      <c r="Z2159" s="172"/>
      <c r="AA2159" s="118"/>
      <c r="AB2159" s="170"/>
      <c r="AC2159" s="170"/>
      <c r="AD2159" s="118"/>
      <c r="AE2159" s="118"/>
      <c r="AF2159" s="118"/>
      <c r="AG2159" s="170"/>
      <c r="AH2159" s="170"/>
      <c r="AI2159" s="170"/>
      <c r="AJ2159" s="118"/>
      <c r="AK2159" s="118"/>
      <c r="AL2159" s="118"/>
      <c r="AM2159" s="118"/>
      <c r="AN2159" s="118"/>
      <c r="AO2159" s="118"/>
      <c r="AP2159" s="118"/>
      <c r="AQ2159" s="118"/>
      <c r="AR2159" s="118"/>
      <c r="AS2159" s="118"/>
      <c r="AT2159" s="118"/>
      <c r="AU2159" s="118"/>
      <c r="AV2159" s="118"/>
      <c r="AW2159" s="118"/>
      <c r="AX2159" s="118"/>
      <c r="AY2159" s="119">
        <f t="shared" si="4"/>
        <v>0</v>
      </c>
      <c r="AZ2159" s="118"/>
    </row>
    <row r="2160">
      <c r="A2160" s="118"/>
      <c r="B2160" s="118"/>
      <c r="C2160" s="118"/>
      <c r="D2160" s="118"/>
      <c r="E2160" s="118"/>
      <c r="F2160" s="168"/>
      <c r="G2160" s="168"/>
      <c r="H2160" s="169"/>
      <c r="I2160" s="169"/>
      <c r="J2160" s="169"/>
      <c r="K2160" s="169"/>
      <c r="L2160" s="170"/>
      <c r="M2160" s="118"/>
      <c r="N2160" s="168"/>
      <c r="O2160" s="118"/>
      <c r="P2160" s="170"/>
      <c r="Q2160" s="170"/>
      <c r="R2160" s="170"/>
      <c r="S2160" s="118"/>
      <c r="T2160" s="169"/>
      <c r="U2160" s="118"/>
      <c r="V2160" s="118"/>
      <c r="W2160" s="118"/>
      <c r="X2160" s="118"/>
      <c r="Y2160" s="171"/>
      <c r="Z2160" s="172"/>
      <c r="AA2160" s="118"/>
      <c r="AB2160" s="170"/>
      <c r="AC2160" s="170"/>
      <c r="AD2160" s="118"/>
      <c r="AE2160" s="118"/>
      <c r="AF2160" s="118"/>
      <c r="AG2160" s="170"/>
      <c r="AH2160" s="170"/>
      <c r="AI2160" s="170"/>
      <c r="AJ2160" s="118"/>
      <c r="AK2160" s="118"/>
      <c r="AL2160" s="118"/>
      <c r="AM2160" s="118"/>
      <c r="AN2160" s="118"/>
      <c r="AO2160" s="118"/>
      <c r="AP2160" s="118"/>
      <c r="AQ2160" s="118"/>
      <c r="AR2160" s="118"/>
      <c r="AS2160" s="118"/>
      <c r="AT2160" s="118"/>
      <c r="AU2160" s="118"/>
      <c r="AV2160" s="118"/>
      <c r="AW2160" s="118"/>
      <c r="AX2160" s="118"/>
      <c r="AY2160" s="119">
        <f t="shared" si="4"/>
        <v>0</v>
      </c>
      <c r="AZ2160" s="118"/>
    </row>
    <row r="2161">
      <c r="A2161" s="118"/>
      <c r="B2161" s="118"/>
      <c r="C2161" s="118"/>
      <c r="D2161" s="118"/>
      <c r="E2161" s="118"/>
      <c r="F2161" s="168"/>
      <c r="G2161" s="168"/>
      <c r="H2161" s="169"/>
      <c r="I2161" s="169"/>
      <c r="J2161" s="169"/>
      <c r="K2161" s="169"/>
      <c r="L2161" s="170"/>
      <c r="M2161" s="118"/>
      <c r="N2161" s="168"/>
      <c r="O2161" s="118"/>
      <c r="P2161" s="170"/>
      <c r="Q2161" s="170"/>
      <c r="R2161" s="170"/>
      <c r="S2161" s="118"/>
      <c r="T2161" s="169"/>
      <c r="U2161" s="118"/>
      <c r="V2161" s="118"/>
      <c r="W2161" s="118"/>
      <c r="X2161" s="118"/>
      <c r="Y2161" s="171"/>
      <c r="Z2161" s="172"/>
      <c r="AA2161" s="118"/>
      <c r="AB2161" s="170"/>
      <c r="AC2161" s="170"/>
      <c r="AD2161" s="118"/>
      <c r="AE2161" s="118"/>
      <c r="AF2161" s="118"/>
      <c r="AG2161" s="170"/>
      <c r="AH2161" s="170"/>
      <c r="AI2161" s="170"/>
      <c r="AJ2161" s="118"/>
      <c r="AK2161" s="118"/>
      <c r="AL2161" s="118"/>
      <c r="AM2161" s="118"/>
      <c r="AN2161" s="118"/>
      <c r="AO2161" s="118"/>
      <c r="AP2161" s="118"/>
      <c r="AQ2161" s="118"/>
      <c r="AR2161" s="118"/>
      <c r="AS2161" s="118"/>
      <c r="AT2161" s="118"/>
      <c r="AU2161" s="118"/>
      <c r="AV2161" s="118"/>
      <c r="AW2161" s="118"/>
      <c r="AX2161" s="118"/>
      <c r="AY2161" s="119">
        <f t="shared" si="4"/>
        <v>0</v>
      </c>
      <c r="AZ2161" s="118"/>
    </row>
    <row r="2162">
      <c r="A2162" s="118"/>
      <c r="B2162" s="118"/>
      <c r="C2162" s="118"/>
      <c r="D2162" s="118"/>
      <c r="E2162" s="118"/>
      <c r="F2162" s="168"/>
      <c r="G2162" s="168"/>
      <c r="H2162" s="169"/>
      <c r="I2162" s="169"/>
      <c r="J2162" s="169"/>
      <c r="K2162" s="169"/>
      <c r="L2162" s="170"/>
      <c r="M2162" s="118"/>
      <c r="N2162" s="168"/>
      <c r="O2162" s="118"/>
      <c r="P2162" s="170"/>
      <c r="Q2162" s="170"/>
      <c r="R2162" s="170"/>
      <c r="S2162" s="118"/>
      <c r="T2162" s="169"/>
      <c r="U2162" s="118"/>
      <c r="V2162" s="118"/>
      <c r="W2162" s="118"/>
      <c r="X2162" s="118"/>
      <c r="Y2162" s="171"/>
      <c r="Z2162" s="172"/>
      <c r="AA2162" s="118"/>
      <c r="AB2162" s="170"/>
      <c r="AC2162" s="170"/>
      <c r="AD2162" s="118"/>
      <c r="AE2162" s="118"/>
      <c r="AF2162" s="118"/>
      <c r="AG2162" s="170"/>
      <c r="AH2162" s="170"/>
      <c r="AI2162" s="170"/>
      <c r="AJ2162" s="118"/>
      <c r="AK2162" s="118"/>
      <c r="AL2162" s="118"/>
      <c r="AM2162" s="118"/>
      <c r="AN2162" s="118"/>
      <c r="AO2162" s="118"/>
      <c r="AP2162" s="118"/>
      <c r="AQ2162" s="118"/>
      <c r="AR2162" s="118"/>
      <c r="AS2162" s="118"/>
      <c r="AT2162" s="118"/>
      <c r="AU2162" s="118"/>
      <c r="AV2162" s="118"/>
      <c r="AW2162" s="118"/>
      <c r="AX2162" s="118"/>
      <c r="AY2162" s="119">
        <f t="shared" si="4"/>
        <v>0</v>
      </c>
      <c r="AZ2162" s="118"/>
    </row>
    <row r="2163">
      <c r="A2163" s="118"/>
      <c r="B2163" s="118"/>
      <c r="C2163" s="118"/>
      <c r="D2163" s="118"/>
      <c r="E2163" s="118"/>
      <c r="F2163" s="168"/>
      <c r="G2163" s="168"/>
      <c r="H2163" s="169"/>
      <c r="I2163" s="169"/>
      <c r="J2163" s="169"/>
      <c r="K2163" s="169"/>
      <c r="L2163" s="170"/>
      <c r="M2163" s="118"/>
      <c r="N2163" s="168"/>
      <c r="O2163" s="118"/>
      <c r="P2163" s="170"/>
      <c r="Q2163" s="170"/>
      <c r="R2163" s="170"/>
      <c r="S2163" s="118"/>
      <c r="T2163" s="169"/>
      <c r="U2163" s="118"/>
      <c r="V2163" s="118"/>
      <c r="W2163" s="118"/>
      <c r="X2163" s="118"/>
      <c r="Y2163" s="171"/>
      <c r="Z2163" s="172"/>
      <c r="AA2163" s="118"/>
      <c r="AB2163" s="170"/>
      <c r="AC2163" s="170"/>
      <c r="AD2163" s="118"/>
      <c r="AE2163" s="118"/>
      <c r="AF2163" s="118"/>
      <c r="AG2163" s="170"/>
      <c r="AH2163" s="170"/>
      <c r="AI2163" s="170"/>
      <c r="AJ2163" s="118"/>
      <c r="AK2163" s="118"/>
      <c r="AL2163" s="118"/>
      <c r="AM2163" s="118"/>
      <c r="AN2163" s="118"/>
      <c r="AO2163" s="118"/>
      <c r="AP2163" s="118"/>
      <c r="AQ2163" s="118"/>
      <c r="AR2163" s="118"/>
      <c r="AS2163" s="118"/>
      <c r="AT2163" s="118"/>
      <c r="AU2163" s="118"/>
      <c r="AV2163" s="118"/>
      <c r="AW2163" s="118"/>
      <c r="AX2163" s="118"/>
      <c r="AY2163" s="119">
        <f t="shared" si="4"/>
        <v>0</v>
      </c>
      <c r="AZ2163" s="118"/>
    </row>
    <row r="2164">
      <c r="A2164" s="118"/>
      <c r="B2164" s="118"/>
      <c r="C2164" s="118"/>
      <c r="D2164" s="118"/>
      <c r="E2164" s="118"/>
      <c r="F2164" s="168"/>
      <c r="G2164" s="168"/>
      <c r="H2164" s="169"/>
      <c r="I2164" s="169"/>
      <c r="J2164" s="169"/>
      <c r="K2164" s="169"/>
      <c r="L2164" s="170"/>
      <c r="M2164" s="118"/>
      <c r="N2164" s="168"/>
      <c r="O2164" s="118"/>
      <c r="P2164" s="170"/>
      <c r="Q2164" s="170"/>
      <c r="R2164" s="170"/>
      <c r="S2164" s="118"/>
      <c r="T2164" s="169"/>
      <c r="U2164" s="118"/>
      <c r="V2164" s="118"/>
      <c r="W2164" s="118"/>
      <c r="X2164" s="118"/>
      <c r="Y2164" s="171"/>
      <c r="Z2164" s="172"/>
      <c r="AA2164" s="118"/>
      <c r="AB2164" s="170"/>
      <c r="AC2164" s="170"/>
      <c r="AD2164" s="118"/>
      <c r="AE2164" s="118"/>
      <c r="AF2164" s="118"/>
      <c r="AG2164" s="170"/>
      <c r="AH2164" s="170"/>
      <c r="AI2164" s="170"/>
      <c r="AJ2164" s="118"/>
      <c r="AK2164" s="118"/>
      <c r="AL2164" s="118"/>
      <c r="AM2164" s="118"/>
      <c r="AN2164" s="118"/>
      <c r="AO2164" s="118"/>
      <c r="AP2164" s="118"/>
      <c r="AQ2164" s="118"/>
      <c r="AR2164" s="118"/>
      <c r="AS2164" s="118"/>
      <c r="AT2164" s="118"/>
      <c r="AU2164" s="118"/>
      <c r="AV2164" s="118"/>
      <c r="AW2164" s="118"/>
      <c r="AX2164" s="118"/>
      <c r="AY2164" s="119">
        <f t="shared" si="4"/>
        <v>0</v>
      </c>
      <c r="AZ2164" s="118"/>
    </row>
    <row r="2165">
      <c r="A2165" s="118"/>
      <c r="B2165" s="118"/>
      <c r="C2165" s="118"/>
      <c r="D2165" s="118"/>
      <c r="E2165" s="118"/>
      <c r="F2165" s="168"/>
      <c r="G2165" s="168"/>
      <c r="H2165" s="169"/>
      <c r="I2165" s="169"/>
      <c r="J2165" s="169"/>
      <c r="K2165" s="169"/>
      <c r="L2165" s="170"/>
      <c r="M2165" s="118"/>
      <c r="N2165" s="168"/>
      <c r="O2165" s="118"/>
      <c r="P2165" s="170"/>
      <c r="Q2165" s="170"/>
      <c r="R2165" s="170"/>
      <c r="S2165" s="118"/>
      <c r="T2165" s="169"/>
      <c r="U2165" s="118"/>
      <c r="V2165" s="118"/>
      <c r="W2165" s="118"/>
      <c r="X2165" s="118"/>
      <c r="Y2165" s="171"/>
      <c r="Z2165" s="172"/>
      <c r="AA2165" s="118"/>
      <c r="AB2165" s="170"/>
      <c r="AC2165" s="170"/>
      <c r="AD2165" s="118"/>
      <c r="AE2165" s="118"/>
      <c r="AF2165" s="118"/>
      <c r="AG2165" s="170"/>
      <c r="AH2165" s="170"/>
      <c r="AI2165" s="170"/>
      <c r="AJ2165" s="118"/>
      <c r="AK2165" s="118"/>
      <c r="AL2165" s="118"/>
      <c r="AM2165" s="118"/>
      <c r="AN2165" s="118"/>
      <c r="AO2165" s="118"/>
      <c r="AP2165" s="118"/>
      <c r="AQ2165" s="118"/>
      <c r="AR2165" s="118"/>
      <c r="AS2165" s="118"/>
      <c r="AT2165" s="118"/>
      <c r="AU2165" s="118"/>
      <c r="AV2165" s="118"/>
      <c r="AW2165" s="118"/>
      <c r="AX2165" s="118"/>
      <c r="AY2165" s="119">
        <f t="shared" si="4"/>
        <v>0</v>
      </c>
      <c r="AZ2165" s="118"/>
    </row>
    <row r="2166">
      <c r="A2166" s="118"/>
      <c r="B2166" s="118"/>
      <c r="C2166" s="118"/>
      <c r="D2166" s="118"/>
      <c r="E2166" s="118"/>
      <c r="F2166" s="168"/>
      <c r="G2166" s="168"/>
      <c r="H2166" s="169"/>
      <c r="I2166" s="169"/>
      <c r="J2166" s="169"/>
      <c r="K2166" s="169"/>
      <c r="L2166" s="170"/>
      <c r="M2166" s="118"/>
      <c r="N2166" s="168"/>
      <c r="O2166" s="118"/>
      <c r="P2166" s="170"/>
      <c r="Q2166" s="170"/>
      <c r="R2166" s="170"/>
      <c r="S2166" s="118"/>
      <c r="T2166" s="169"/>
      <c r="U2166" s="118"/>
      <c r="V2166" s="118"/>
      <c r="W2166" s="118"/>
      <c r="X2166" s="118"/>
      <c r="Y2166" s="171"/>
      <c r="Z2166" s="172"/>
      <c r="AA2166" s="118"/>
      <c r="AB2166" s="170"/>
      <c r="AC2166" s="170"/>
      <c r="AD2166" s="118"/>
      <c r="AE2166" s="118"/>
      <c r="AF2166" s="118"/>
      <c r="AG2166" s="170"/>
      <c r="AH2166" s="170"/>
      <c r="AI2166" s="170"/>
      <c r="AJ2166" s="118"/>
      <c r="AK2166" s="118"/>
      <c r="AL2166" s="118"/>
      <c r="AM2166" s="118"/>
      <c r="AN2166" s="118"/>
      <c r="AO2166" s="118"/>
      <c r="AP2166" s="118"/>
      <c r="AQ2166" s="118"/>
      <c r="AR2166" s="118"/>
      <c r="AS2166" s="118"/>
      <c r="AT2166" s="118"/>
      <c r="AU2166" s="118"/>
      <c r="AV2166" s="118"/>
      <c r="AW2166" s="118"/>
      <c r="AX2166" s="118"/>
      <c r="AY2166" s="119">
        <f t="shared" si="4"/>
        <v>0</v>
      </c>
      <c r="AZ2166" s="118"/>
    </row>
    <row r="2167">
      <c r="A2167" s="118"/>
      <c r="B2167" s="118"/>
      <c r="C2167" s="118"/>
      <c r="D2167" s="118"/>
      <c r="E2167" s="118"/>
      <c r="F2167" s="168"/>
      <c r="G2167" s="168"/>
      <c r="H2167" s="169"/>
      <c r="I2167" s="169"/>
      <c r="J2167" s="169"/>
      <c r="K2167" s="169"/>
      <c r="L2167" s="170"/>
      <c r="M2167" s="118"/>
      <c r="N2167" s="168"/>
      <c r="O2167" s="118"/>
      <c r="P2167" s="170"/>
      <c r="Q2167" s="170"/>
      <c r="R2167" s="170"/>
      <c r="S2167" s="118"/>
      <c r="T2167" s="169"/>
      <c r="U2167" s="118"/>
      <c r="V2167" s="118"/>
      <c r="W2167" s="118"/>
      <c r="X2167" s="118"/>
      <c r="Y2167" s="171"/>
      <c r="Z2167" s="172"/>
      <c r="AA2167" s="118"/>
      <c r="AB2167" s="170"/>
      <c r="AC2167" s="170"/>
      <c r="AD2167" s="118"/>
      <c r="AE2167" s="118"/>
      <c r="AF2167" s="118"/>
      <c r="AG2167" s="170"/>
      <c r="AH2167" s="170"/>
      <c r="AI2167" s="170"/>
      <c r="AJ2167" s="118"/>
      <c r="AK2167" s="118"/>
      <c r="AL2167" s="118"/>
      <c r="AM2167" s="118"/>
      <c r="AN2167" s="118"/>
      <c r="AO2167" s="118"/>
      <c r="AP2167" s="118"/>
      <c r="AQ2167" s="118"/>
      <c r="AR2167" s="118"/>
      <c r="AS2167" s="118"/>
      <c r="AT2167" s="118"/>
      <c r="AU2167" s="118"/>
      <c r="AV2167" s="118"/>
      <c r="AW2167" s="118"/>
      <c r="AX2167" s="118"/>
      <c r="AY2167" s="119">
        <f t="shared" si="4"/>
        <v>0</v>
      </c>
      <c r="AZ2167" s="118"/>
    </row>
    <row r="2168">
      <c r="A2168" s="118"/>
      <c r="B2168" s="118"/>
      <c r="C2168" s="118"/>
      <c r="D2168" s="118"/>
      <c r="E2168" s="118"/>
      <c r="F2168" s="168"/>
      <c r="G2168" s="168"/>
      <c r="H2168" s="169"/>
      <c r="I2168" s="169"/>
      <c r="J2168" s="169"/>
      <c r="K2168" s="169"/>
      <c r="L2168" s="170"/>
      <c r="M2168" s="118"/>
      <c r="N2168" s="168"/>
      <c r="O2168" s="118"/>
      <c r="P2168" s="170"/>
      <c r="Q2168" s="170"/>
      <c r="R2168" s="170"/>
      <c r="S2168" s="118"/>
      <c r="T2168" s="169"/>
      <c r="U2168" s="118"/>
      <c r="V2168" s="118"/>
      <c r="W2168" s="118"/>
      <c r="X2168" s="118"/>
      <c r="Y2168" s="171"/>
      <c r="Z2168" s="172"/>
      <c r="AA2168" s="118"/>
      <c r="AB2168" s="170"/>
      <c r="AC2168" s="170"/>
      <c r="AD2168" s="118"/>
      <c r="AE2168" s="118"/>
      <c r="AF2168" s="118"/>
      <c r="AG2168" s="170"/>
      <c r="AH2168" s="170"/>
      <c r="AI2168" s="170"/>
      <c r="AJ2168" s="118"/>
      <c r="AK2168" s="118"/>
      <c r="AL2168" s="118"/>
      <c r="AM2168" s="118"/>
      <c r="AN2168" s="118"/>
      <c r="AO2168" s="118"/>
      <c r="AP2168" s="118"/>
      <c r="AQ2168" s="118"/>
      <c r="AR2168" s="118"/>
      <c r="AS2168" s="118"/>
      <c r="AT2168" s="118"/>
      <c r="AU2168" s="118"/>
      <c r="AV2168" s="118"/>
      <c r="AW2168" s="118"/>
      <c r="AX2168" s="118"/>
      <c r="AY2168" s="119">
        <f t="shared" si="4"/>
        <v>0</v>
      </c>
      <c r="AZ2168" s="118"/>
    </row>
    <row r="2169">
      <c r="A2169" s="118"/>
      <c r="B2169" s="118"/>
      <c r="C2169" s="118"/>
      <c r="D2169" s="118"/>
      <c r="E2169" s="118"/>
      <c r="F2169" s="168"/>
      <c r="G2169" s="168"/>
      <c r="H2169" s="169"/>
      <c r="I2169" s="169"/>
      <c r="J2169" s="169"/>
      <c r="K2169" s="169"/>
      <c r="L2169" s="170"/>
      <c r="M2169" s="118"/>
      <c r="N2169" s="168"/>
      <c r="O2169" s="118"/>
      <c r="P2169" s="170"/>
      <c r="Q2169" s="170"/>
      <c r="R2169" s="170"/>
      <c r="S2169" s="118"/>
      <c r="T2169" s="169"/>
      <c r="U2169" s="118"/>
      <c r="V2169" s="118"/>
      <c r="W2169" s="118"/>
      <c r="X2169" s="118"/>
      <c r="Y2169" s="171"/>
      <c r="Z2169" s="172"/>
      <c r="AA2169" s="118"/>
      <c r="AB2169" s="170"/>
      <c r="AC2169" s="170"/>
      <c r="AD2169" s="118"/>
      <c r="AE2169" s="118"/>
      <c r="AF2169" s="118"/>
      <c r="AG2169" s="170"/>
      <c r="AH2169" s="170"/>
      <c r="AI2169" s="170"/>
      <c r="AJ2169" s="118"/>
      <c r="AK2169" s="118"/>
      <c r="AL2169" s="118"/>
      <c r="AM2169" s="118"/>
      <c r="AN2169" s="118"/>
      <c r="AO2169" s="118"/>
      <c r="AP2169" s="118"/>
      <c r="AQ2169" s="118"/>
      <c r="AR2169" s="118"/>
      <c r="AS2169" s="118"/>
      <c r="AT2169" s="118"/>
      <c r="AU2169" s="118"/>
      <c r="AV2169" s="118"/>
      <c r="AW2169" s="118"/>
      <c r="AX2169" s="118"/>
      <c r="AY2169" s="119">
        <f t="shared" si="4"/>
        <v>0</v>
      </c>
      <c r="AZ2169" s="118"/>
    </row>
    <row r="2170">
      <c r="A2170" s="118"/>
      <c r="B2170" s="118"/>
      <c r="C2170" s="118"/>
      <c r="D2170" s="118"/>
      <c r="E2170" s="118"/>
      <c r="F2170" s="168"/>
      <c r="G2170" s="168"/>
      <c r="H2170" s="169"/>
      <c r="I2170" s="169"/>
      <c r="J2170" s="169"/>
      <c r="K2170" s="169"/>
      <c r="L2170" s="170"/>
      <c r="M2170" s="118"/>
      <c r="N2170" s="168"/>
      <c r="O2170" s="118"/>
      <c r="P2170" s="170"/>
      <c r="Q2170" s="170"/>
      <c r="R2170" s="170"/>
      <c r="S2170" s="118"/>
      <c r="T2170" s="169"/>
      <c r="U2170" s="118"/>
      <c r="V2170" s="118"/>
      <c r="W2170" s="118"/>
      <c r="X2170" s="118"/>
      <c r="Y2170" s="171"/>
      <c r="Z2170" s="172"/>
      <c r="AA2170" s="118"/>
      <c r="AB2170" s="170"/>
      <c r="AC2170" s="170"/>
      <c r="AD2170" s="118"/>
      <c r="AE2170" s="118"/>
      <c r="AF2170" s="118"/>
      <c r="AG2170" s="170"/>
      <c r="AH2170" s="170"/>
      <c r="AI2170" s="170"/>
      <c r="AJ2170" s="118"/>
      <c r="AK2170" s="118"/>
      <c r="AL2170" s="118"/>
      <c r="AM2170" s="118"/>
      <c r="AN2170" s="118"/>
      <c r="AO2170" s="118"/>
      <c r="AP2170" s="118"/>
      <c r="AQ2170" s="118"/>
      <c r="AR2170" s="118"/>
      <c r="AS2170" s="118"/>
      <c r="AT2170" s="118"/>
      <c r="AU2170" s="118"/>
      <c r="AV2170" s="118"/>
      <c r="AW2170" s="118"/>
      <c r="AX2170" s="118"/>
      <c r="AY2170" s="119">
        <f t="shared" si="4"/>
        <v>0</v>
      </c>
      <c r="AZ2170" s="118"/>
    </row>
    <row r="2171">
      <c r="A2171" s="118"/>
      <c r="B2171" s="118"/>
      <c r="C2171" s="118"/>
      <c r="D2171" s="118"/>
      <c r="E2171" s="118"/>
      <c r="F2171" s="168"/>
      <c r="G2171" s="168"/>
      <c r="H2171" s="169"/>
      <c r="I2171" s="169"/>
      <c r="J2171" s="169"/>
      <c r="K2171" s="169"/>
      <c r="L2171" s="170"/>
      <c r="M2171" s="118"/>
      <c r="N2171" s="168"/>
      <c r="O2171" s="118"/>
      <c r="P2171" s="170"/>
      <c r="Q2171" s="170"/>
      <c r="R2171" s="170"/>
      <c r="S2171" s="118"/>
      <c r="T2171" s="169"/>
      <c r="U2171" s="118"/>
      <c r="V2171" s="118"/>
      <c r="W2171" s="118"/>
      <c r="X2171" s="118"/>
      <c r="Y2171" s="171"/>
      <c r="Z2171" s="172"/>
      <c r="AA2171" s="118"/>
      <c r="AB2171" s="170"/>
      <c r="AC2171" s="170"/>
      <c r="AD2171" s="118"/>
      <c r="AE2171" s="118"/>
      <c r="AF2171" s="118"/>
      <c r="AG2171" s="170"/>
      <c r="AH2171" s="170"/>
      <c r="AI2171" s="170"/>
      <c r="AJ2171" s="118"/>
      <c r="AK2171" s="118"/>
      <c r="AL2171" s="118"/>
      <c r="AM2171" s="118"/>
      <c r="AN2171" s="118"/>
      <c r="AO2171" s="118"/>
      <c r="AP2171" s="118"/>
      <c r="AQ2171" s="118"/>
      <c r="AR2171" s="118"/>
      <c r="AS2171" s="118"/>
      <c r="AT2171" s="118"/>
      <c r="AU2171" s="118"/>
      <c r="AV2171" s="118"/>
      <c r="AW2171" s="118"/>
      <c r="AX2171" s="118"/>
      <c r="AY2171" s="119">
        <f t="shared" si="4"/>
        <v>0</v>
      </c>
      <c r="AZ2171" s="118"/>
    </row>
    <row r="2172">
      <c r="A2172" s="118"/>
      <c r="B2172" s="118"/>
      <c r="C2172" s="118"/>
      <c r="D2172" s="118"/>
      <c r="E2172" s="118"/>
      <c r="F2172" s="168"/>
      <c r="G2172" s="168"/>
      <c r="H2172" s="169"/>
      <c r="I2172" s="169"/>
      <c r="J2172" s="169"/>
      <c r="K2172" s="169"/>
      <c r="L2172" s="170"/>
      <c r="M2172" s="118"/>
      <c r="N2172" s="168"/>
      <c r="O2172" s="118"/>
      <c r="P2172" s="170"/>
      <c r="Q2172" s="170"/>
      <c r="R2172" s="170"/>
      <c r="S2172" s="118"/>
      <c r="T2172" s="169"/>
      <c r="U2172" s="118"/>
      <c r="V2172" s="118"/>
      <c r="W2172" s="118"/>
      <c r="X2172" s="118"/>
      <c r="Y2172" s="171"/>
      <c r="Z2172" s="172"/>
      <c r="AA2172" s="118"/>
      <c r="AB2172" s="170"/>
      <c r="AC2172" s="170"/>
      <c r="AD2172" s="118"/>
      <c r="AE2172" s="118"/>
      <c r="AF2172" s="118"/>
      <c r="AG2172" s="170"/>
      <c r="AH2172" s="170"/>
      <c r="AI2172" s="170"/>
      <c r="AJ2172" s="118"/>
      <c r="AK2172" s="118"/>
      <c r="AL2172" s="118"/>
      <c r="AM2172" s="118"/>
      <c r="AN2172" s="118"/>
      <c r="AO2172" s="118"/>
      <c r="AP2172" s="118"/>
      <c r="AQ2172" s="118"/>
      <c r="AR2172" s="118"/>
      <c r="AS2172" s="118"/>
      <c r="AT2172" s="118"/>
      <c r="AU2172" s="118"/>
      <c r="AV2172" s="118"/>
      <c r="AW2172" s="118"/>
      <c r="AX2172" s="118"/>
      <c r="AY2172" s="119">
        <f t="shared" si="4"/>
        <v>0</v>
      </c>
      <c r="AZ2172" s="118"/>
    </row>
    <row r="2173">
      <c r="A2173" s="118"/>
      <c r="B2173" s="118"/>
      <c r="C2173" s="118"/>
      <c r="D2173" s="118"/>
      <c r="E2173" s="118"/>
      <c r="F2173" s="168"/>
      <c r="G2173" s="168"/>
      <c r="H2173" s="169"/>
      <c r="I2173" s="169"/>
      <c r="J2173" s="169"/>
      <c r="K2173" s="169"/>
      <c r="L2173" s="170"/>
      <c r="M2173" s="118"/>
      <c r="N2173" s="168"/>
      <c r="O2173" s="118"/>
      <c r="P2173" s="170"/>
      <c r="Q2173" s="170"/>
      <c r="R2173" s="170"/>
      <c r="S2173" s="118"/>
      <c r="T2173" s="169"/>
      <c r="U2173" s="118"/>
      <c r="V2173" s="118"/>
      <c r="W2173" s="118"/>
      <c r="X2173" s="118"/>
      <c r="Y2173" s="171"/>
      <c r="Z2173" s="172"/>
      <c r="AA2173" s="118"/>
      <c r="AB2173" s="170"/>
      <c r="AC2173" s="170"/>
      <c r="AD2173" s="118"/>
      <c r="AE2173" s="118"/>
      <c r="AF2173" s="118"/>
      <c r="AG2173" s="170"/>
      <c r="AH2173" s="170"/>
      <c r="AI2173" s="170"/>
      <c r="AJ2173" s="118"/>
      <c r="AK2173" s="118"/>
      <c r="AL2173" s="118"/>
      <c r="AM2173" s="118"/>
      <c r="AN2173" s="118"/>
      <c r="AO2173" s="118"/>
      <c r="AP2173" s="118"/>
      <c r="AQ2173" s="118"/>
      <c r="AR2173" s="118"/>
      <c r="AS2173" s="118"/>
      <c r="AT2173" s="118"/>
      <c r="AU2173" s="118"/>
      <c r="AV2173" s="118"/>
      <c r="AW2173" s="118"/>
      <c r="AX2173" s="118"/>
      <c r="AY2173" s="119">
        <f t="shared" si="4"/>
        <v>0</v>
      </c>
      <c r="AZ2173" s="118"/>
    </row>
    <row r="2174">
      <c r="A2174" s="118"/>
      <c r="B2174" s="118"/>
      <c r="C2174" s="118"/>
      <c r="D2174" s="118"/>
      <c r="E2174" s="118"/>
      <c r="F2174" s="168"/>
      <c r="G2174" s="168"/>
      <c r="H2174" s="169"/>
      <c r="I2174" s="169"/>
      <c r="J2174" s="169"/>
      <c r="K2174" s="169"/>
      <c r="L2174" s="170"/>
      <c r="M2174" s="118"/>
      <c r="N2174" s="168"/>
      <c r="O2174" s="118"/>
      <c r="P2174" s="170"/>
      <c r="Q2174" s="170"/>
      <c r="R2174" s="170"/>
      <c r="S2174" s="118"/>
      <c r="T2174" s="169"/>
      <c r="U2174" s="118"/>
      <c r="V2174" s="118"/>
      <c r="W2174" s="118"/>
      <c r="X2174" s="118"/>
      <c r="Y2174" s="171"/>
      <c r="Z2174" s="172"/>
      <c r="AA2174" s="118"/>
      <c r="AB2174" s="170"/>
      <c r="AC2174" s="170"/>
      <c r="AD2174" s="118"/>
      <c r="AE2174" s="118"/>
      <c r="AF2174" s="118"/>
      <c r="AG2174" s="170"/>
      <c r="AH2174" s="170"/>
      <c r="AI2174" s="170"/>
      <c r="AJ2174" s="118"/>
      <c r="AK2174" s="118"/>
      <c r="AL2174" s="118"/>
      <c r="AM2174" s="118"/>
      <c r="AN2174" s="118"/>
      <c r="AO2174" s="118"/>
      <c r="AP2174" s="118"/>
      <c r="AQ2174" s="118"/>
      <c r="AR2174" s="118"/>
      <c r="AS2174" s="118"/>
      <c r="AT2174" s="118"/>
      <c r="AU2174" s="118"/>
      <c r="AV2174" s="118"/>
      <c r="AW2174" s="118"/>
      <c r="AX2174" s="118"/>
      <c r="AY2174" s="119">
        <f t="shared" si="4"/>
        <v>0</v>
      </c>
      <c r="AZ2174" s="118"/>
    </row>
    <row r="2175">
      <c r="A2175" s="118"/>
      <c r="B2175" s="118"/>
      <c r="C2175" s="118"/>
      <c r="D2175" s="118"/>
      <c r="E2175" s="118"/>
      <c r="F2175" s="168"/>
      <c r="G2175" s="168"/>
      <c r="H2175" s="169"/>
      <c r="I2175" s="169"/>
      <c r="J2175" s="169"/>
      <c r="K2175" s="169"/>
      <c r="L2175" s="170"/>
      <c r="M2175" s="118"/>
      <c r="N2175" s="168"/>
      <c r="O2175" s="118"/>
      <c r="P2175" s="170"/>
      <c r="Q2175" s="170"/>
      <c r="R2175" s="170"/>
      <c r="S2175" s="118"/>
      <c r="T2175" s="169"/>
      <c r="U2175" s="118"/>
      <c r="V2175" s="118"/>
      <c r="W2175" s="118"/>
      <c r="X2175" s="118"/>
      <c r="Y2175" s="171"/>
      <c r="Z2175" s="172"/>
      <c r="AA2175" s="118"/>
      <c r="AB2175" s="170"/>
      <c r="AC2175" s="170"/>
      <c r="AD2175" s="118"/>
      <c r="AE2175" s="118"/>
      <c r="AF2175" s="118"/>
      <c r="AG2175" s="170"/>
      <c r="AH2175" s="170"/>
      <c r="AI2175" s="170"/>
      <c r="AJ2175" s="118"/>
      <c r="AK2175" s="118"/>
      <c r="AL2175" s="118"/>
      <c r="AM2175" s="118"/>
      <c r="AN2175" s="118"/>
      <c r="AO2175" s="118"/>
      <c r="AP2175" s="118"/>
      <c r="AQ2175" s="118"/>
      <c r="AR2175" s="118"/>
      <c r="AS2175" s="118"/>
      <c r="AT2175" s="118"/>
      <c r="AU2175" s="118"/>
      <c r="AV2175" s="118"/>
      <c r="AW2175" s="118"/>
      <c r="AX2175" s="118"/>
      <c r="AY2175" s="119">
        <f t="shared" si="4"/>
        <v>0</v>
      </c>
      <c r="AZ2175" s="118"/>
    </row>
    <row r="2176">
      <c r="A2176" s="118"/>
      <c r="B2176" s="118"/>
      <c r="C2176" s="118"/>
      <c r="D2176" s="118"/>
      <c r="E2176" s="118"/>
      <c r="F2176" s="168"/>
      <c r="G2176" s="168"/>
      <c r="H2176" s="169"/>
      <c r="I2176" s="169"/>
      <c r="J2176" s="169"/>
      <c r="K2176" s="169"/>
      <c r="L2176" s="170"/>
      <c r="M2176" s="118"/>
      <c r="N2176" s="168"/>
      <c r="O2176" s="118"/>
      <c r="P2176" s="170"/>
      <c r="Q2176" s="170"/>
      <c r="R2176" s="170"/>
      <c r="S2176" s="118"/>
      <c r="T2176" s="169"/>
      <c r="U2176" s="118"/>
      <c r="V2176" s="118"/>
      <c r="W2176" s="118"/>
      <c r="X2176" s="118"/>
      <c r="Y2176" s="171"/>
      <c r="Z2176" s="172"/>
      <c r="AA2176" s="118"/>
      <c r="AB2176" s="170"/>
      <c r="AC2176" s="170"/>
      <c r="AD2176" s="118"/>
      <c r="AE2176" s="118"/>
      <c r="AF2176" s="118"/>
      <c r="AG2176" s="170"/>
      <c r="AH2176" s="170"/>
      <c r="AI2176" s="170"/>
      <c r="AJ2176" s="118"/>
      <c r="AK2176" s="118"/>
      <c r="AL2176" s="118"/>
      <c r="AM2176" s="118"/>
      <c r="AN2176" s="118"/>
      <c r="AO2176" s="118"/>
      <c r="AP2176" s="118"/>
      <c r="AQ2176" s="118"/>
      <c r="AR2176" s="118"/>
      <c r="AS2176" s="118"/>
      <c r="AT2176" s="118"/>
      <c r="AU2176" s="118"/>
      <c r="AV2176" s="118"/>
      <c r="AW2176" s="118"/>
      <c r="AX2176" s="118"/>
      <c r="AY2176" s="119">
        <f t="shared" si="4"/>
        <v>0</v>
      </c>
      <c r="AZ2176" s="118"/>
    </row>
    <row r="2177">
      <c r="A2177" s="118"/>
      <c r="B2177" s="118"/>
      <c r="C2177" s="118"/>
      <c r="D2177" s="118"/>
      <c r="E2177" s="118"/>
      <c r="F2177" s="168"/>
      <c r="G2177" s="168"/>
      <c r="H2177" s="169"/>
      <c r="I2177" s="169"/>
      <c r="J2177" s="169"/>
      <c r="K2177" s="169"/>
      <c r="L2177" s="170"/>
      <c r="M2177" s="118"/>
      <c r="N2177" s="168"/>
      <c r="O2177" s="118"/>
      <c r="P2177" s="170"/>
      <c r="Q2177" s="170"/>
      <c r="R2177" s="170"/>
      <c r="S2177" s="118"/>
      <c r="T2177" s="169"/>
      <c r="U2177" s="118"/>
      <c r="V2177" s="118"/>
      <c r="W2177" s="118"/>
      <c r="X2177" s="118"/>
      <c r="Y2177" s="171"/>
      <c r="Z2177" s="172"/>
      <c r="AA2177" s="118"/>
      <c r="AB2177" s="170"/>
      <c r="AC2177" s="170"/>
      <c r="AD2177" s="118"/>
      <c r="AE2177" s="118"/>
      <c r="AF2177" s="118"/>
      <c r="AG2177" s="170"/>
      <c r="AH2177" s="170"/>
      <c r="AI2177" s="170"/>
      <c r="AJ2177" s="118"/>
      <c r="AK2177" s="118"/>
      <c r="AL2177" s="118"/>
      <c r="AM2177" s="118"/>
      <c r="AN2177" s="118"/>
      <c r="AO2177" s="118"/>
      <c r="AP2177" s="118"/>
      <c r="AQ2177" s="118"/>
      <c r="AR2177" s="118"/>
      <c r="AS2177" s="118"/>
      <c r="AT2177" s="118"/>
      <c r="AU2177" s="118"/>
      <c r="AV2177" s="118"/>
      <c r="AW2177" s="118"/>
      <c r="AX2177" s="118"/>
      <c r="AY2177" s="119">
        <f t="shared" si="4"/>
        <v>0</v>
      </c>
      <c r="AZ2177" s="118"/>
    </row>
    <row r="2178">
      <c r="A2178" s="118"/>
      <c r="B2178" s="118"/>
      <c r="C2178" s="118"/>
      <c r="D2178" s="118"/>
      <c r="E2178" s="118"/>
      <c r="F2178" s="168"/>
      <c r="G2178" s="168"/>
      <c r="H2178" s="169"/>
      <c r="I2178" s="169"/>
      <c r="J2178" s="169"/>
      <c r="K2178" s="169"/>
      <c r="L2178" s="170"/>
      <c r="M2178" s="118"/>
      <c r="N2178" s="168"/>
      <c r="O2178" s="118"/>
      <c r="P2178" s="170"/>
      <c r="Q2178" s="170"/>
      <c r="R2178" s="170"/>
      <c r="S2178" s="118"/>
      <c r="T2178" s="169"/>
      <c r="U2178" s="118"/>
      <c r="V2178" s="118"/>
      <c r="W2178" s="118"/>
      <c r="X2178" s="118"/>
      <c r="Y2178" s="171"/>
      <c r="Z2178" s="172"/>
      <c r="AA2178" s="118"/>
      <c r="AB2178" s="170"/>
      <c r="AC2178" s="170"/>
      <c r="AD2178" s="118"/>
      <c r="AE2178" s="118"/>
      <c r="AF2178" s="118"/>
      <c r="AG2178" s="170"/>
      <c r="AH2178" s="170"/>
      <c r="AI2178" s="170"/>
      <c r="AJ2178" s="118"/>
      <c r="AK2178" s="118"/>
      <c r="AL2178" s="118"/>
      <c r="AM2178" s="118"/>
      <c r="AN2178" s="118"/>
      <c r="AO2178" s="118"/>
      <c r="AP2178" s="118"/>
      <c r="AQ2178" s="118"/>
      <c r="AR2178" s="118"/>
      <c r="AS2178" s="118"/>
      <c r="AT2178" s="118"/>
      <c r="AU2178" s="118"/>
      <c r="AV2178" s="118"/>
      <c r="AW2178" s="118"/>
      <c r="AX2178" s="118"/>
      <c r="AY2178" s="119">
        <f t="shared" si="4"/>
        <v>0</v>
      </c>
      <c r="AZ2178" s="118"/>
    </row>
    <row r="2179">
      <c r="A2179" s="118"/>
      <c r="B2179" s="118"/>
      <c r="C2179" s="118"/>
      <c r="D2179" s="118"/>
      <c r="E2179" s="118"/>
      <c r="F2179" s="168"/>
      <c r="G2179" s="168"/>
      <c r="H2179" s="169"/>
      <c r="I2179" s="169"/>
      <c r="J2179" s="169"/>
      <c r="K2179" s="169"/>
      <c r="L2179" s="170"/>
      <c r="M2179" s="118"/>
      <c r="N2179" s="168"/>
      <c r="O2179" s="118"/>
      <c r="P2179" s="170"/>
      <c r="Q2179" s="170"/>
      <c r="R2179" s="170"/>
      <c r="S2179" s="118"/>
      <c r="T2179" s="169"/>
      <c r="U2179" s="118"/>
      <c r="V2179" s="118"/>
      <c r="W2179" s="118"/>
      <c r="X2179" s="118"/>
      <c r="Y2179" s="171"/>
      <c r="Z2179" s="172"/>
      <c r="AA2179" s="118"/>
      <c r="AB2179" s="170"/>
      <c r="AC2179" s="170"/>
      <c r="AD2179" s="118"/>
      <c r="AE2179" s="118"/>
      <c r="AF2179" s="118"/>
      <c r="AG2179" s="170"/>
      <c r="AH2179" s="170"/>
      <c r="AI2179" s="170"/>
      <c r="AJ2179" s="118"/>
      <c r="AK2179" s="118"/>
      <c r="AL2179" s="118"/>
      <c r="AM2179" s="118"/>
      <c r="AN2179" s="118"/>
      <c r="AO2179" s="118"/>
      <c r="AP2179" s="118"/>
      <c r="AQ2179" s="118"/>
      <c r="AR2179" s="118"/>
      <c r="AS2179" s="118"/>
      <c r="AT2179" s="118"/>
      <c r="AU2179" s="118"/>
      <c r="AV2179" s="118"/>
      <c r="AW2179" s="118"/>
      <c r="AX2179" s="118"/>
      <c r="AY2179" s="119">
        <f t="shared" si="4"/>
        <v>0</v>
      </c>
      <c r="AZ2179" s="118"/>
    </row>
    <row r="2180">
      <c r="A2180" s="118"/>
      <c r="B2180" s="118"/>
      <c r="C2180" s="118"/>
      <c r="D2180" s="118"/>
      <c r="E2180" s="118"/>
      <c r="F2180" s="168"/>
      <c r="G2180" s="168"/>
      <c r="H2180" s="169"/>
      <c r="I2180" s="169"/>
      <c r="J2180" s="169"/>
      <c r="K2180" s="169"/>
      <c r="L2180" s="170"/>
      <c r="M2180" s="118"/>
      <c r="N2180" s="168"/>
      <c r="O2180" s="118"/>
      <c r="P2180" s="170"/>
      <c r="Q2180" s="170"/>
      <c r="R2180" s="170"/>
      <c r="S2180" s="118"/>
      <c r="T2180" s="169"/>
      <c r="U2180" s="118"/>
      <c r="V2180" s="118"/>
      <c r="W2180" s="118"/>
      <c r="X2180" s="118"/>
      <c r="Y2180" s="171"/>
      <c r="Z2180" s="172"/>
      <c r="AA2180" s="118"/>
      <c r="AB2180" s="170"/>
      <c r="AC2180" s="170"/>
      <c r="AD2180" s="118"/>
      <c r="AE2180" s="118"/>
      <c r="AF2180" s="118"/>
      <c r="AG2180" s="170"/>
      <c r="AH2180" s="170"/>
      <c r="AI2180" s="170"/>
      <c r="AJ2180" s="118"/>
      <c r="AK2180" s="118"/>
      <c r="AL2180" s="118"/>
      <c r="AM2180" s="118"/>
      <c r="AN2180" s="118"/>
      <c r="AO2180" s="118"/>
      <c r="AP2180" s="118"/>
      <c r="AQ2180" s="118"/>
      <c r="AR2180" s="118"/>
      <c r="AS2180" s="118"/>
      <c r="AT2180" s="118"/>
      <c r="AU2180" s="118"/>
      <c r="AV2180" s="118"/>
      <c r="AW2180" s="118"/>
      <c r="AX2180" s="118"/>
      <c r="AY2180" s="119">
        <f t="shared" si="4"/>
        <v>0</v>
      </c>
      <c r="AZ2180" s="118"/>
    </row>
    <row r="2181">
      <c r="A2181" s="118"/>
      <c r="B2181" s="118"/>
      <c r="C2181" s="118"/>
      <c r="D2181" s="118"/>
      <c r="E2181" s="118"/>
      <c r="F2181" s="168"/>
      <c r="G2181" s="168"/>
      <c r="H2181" s="169"/>
      <c r="I2181" s="169"/>
      <c r="J2181" s="169"/>
      <c r="K2181" s="169"/>
      <c r="L2181" s="170"/>
      <c r="M2181" s="118"/>
      <c r="N2181" s="168"/>
      <c r="O2181" s="118"/>
      <c r="P2181" s="170"/>
      <c r="Q2181" s="170"/>
      <c r="R2181" s="170"/>
      <c r="S2181" s="118"/>
      <c r="T2181" s="169"/>
      <c r="U2181" s="118"/>
      <c r="V2181" s="118"/>
      <c r="W2181" s="118"/>
      <c r="X2181" s="118"/>
      <c r="Y2181" s="171"/>
      <c r="Z2181" s="172"/>
      <c r="AA2181" s="118"/>
      <c r="AB2181" s="170"/>
      <c r="AC2181" s="170"/>
      <c r="AD2181" s="118"/>
      <c r="AE2181" s="118"/>
      <c r="AF2181" s="118"/>
      <c r="AG2181" s="170"/>
      <c r="AH2181" s="170"/>
      <c r="AI2181" s="170"/>
      <c r="AJ2181" s="118"/>
      <c r="AK2181" s="118"/>
      <c r="AL2181" s="118"/>
      <c r="AM2181" s="118"/>
      <c r="AN2181" s="118"/>
      <c r="AO2181" s="118"/>
      <c r="AP2181" s="118"/>
      <c r="AQ2181" s="118"/>
      <c r="AR2181" s="118"/>
      <c r="AS2181" s="118"/>
      <c r="AT2181" s="118"/>
      <c r="AU2181" s="118"/>
      <c r="AV2181" s="118"/>
      <c r="AW2181" s="118"/>
      <c r="AX2181" s="118"/>
      <c r="AY2181" s="119">
        <f t="shared" si="4"/>
        <v>0</v>
      </c>
      <c r="AZ2181" s="118"/>
    </row>
    <row r="2182">
      <c r="A2182" s="118"/>
      <c r="B2182" s="118"/>
      <c r="C2182" s="118"/>
      <c r="D2182" s="118"/>
      <c r="E2182" s="118"/>
      <c r="F2182" s="168"/>
      <c r="G2182" s="168"/>
      <c r="H2182" s="169"/>
      <c r="I2182" s="169"/>
      <c r="J2182" s="169"/>
      <c r="K2182" s="169"/>
      <c r="L2182" s="170"/>
      <c r="M2182" s="118"/>
      <c r="N2182" s="168"/>
      <c r="O2182" s="118"/>
      <c r="P2182" s="170"/>
      <c r="Q2182" s="170"/>
      <c r="R2182" s="170"/>
      <c r="S2182" s="118"/>
      <c r="T2182" s="169"/>
      <c r="U2182" s="118"/>
      <c r="V2182" s="118"/>
      <c r="W2182" s="118"/>
      <c r="X2182" s="118"/>
      <c r="Y2182" s="171"/>
      <c r="Z2182" s="172"/>
      <c r="AA2182" s="118"/>
      <c r="AB2182" s="170"/>
      <c r="AC2182" s="170"/>
      <c r="AD2182" s="118"/>
      <c r="AE2182" s="118"/>
      <c r="AF2182" s="118"/>
      <c r="AG2182" s="170"/>
      <c r="AH2182" s="170"/>
      <c r="AI2182" s="170"/>
      <c r="AJ2182" s="118"/>
      <c r="AK2182" s="118"/>
      <c r="AL2182" s="118"/>
      <c r="AM2182" s="118"/>
      <c r="AN2182" s="118"/>
      <c r="AO2182" s="118"/>
      <c r="AP2182" s="118"/>
      <c r="AQ2182" s="118"/>
      <c r="AR2182" s="118"/>
      <c r="AS2182" s="118"/>
      <c r="AT2182" s="118"/>
      <c r="AU2182" s="118"/>
      <c r="AV2182" s="118"/>
      <c r="AW2182" s="118"/>
      <c r="AX2182" s="118"/>
      <c r="AY2182" s="119">
        <f t="shared" si="4"/>
        <v>0</v>
      </c>
      <c r="AZ2182" s="118"/>
    </row>
    <row r="2183">
      <c r="A2183" s="118"/>
      <c r="B2183" s="118"/>
      <c r="C2183" s="118"/>
      <c r="D2183" s="118"/>
      <c r="E2183" s="118"/>
      <c r="F2183" s="168"/>
      <c r="G2183" s="168"/>
      <c r="H2183" s="169"/>
      <c r="I2183" s="169"/>
      <c r="J2183" s="169"/>
      <c r="K2183" s="169"/>
      <c r="L2183" s="170"/>
      <c r="M2183" s="118"/>
      <c r="N2183" s="168"/>
      <c r="O2183" s="118"/>
      <c r="P2183" s="170"/>
      <c r="Q2183" s="170"/>
      <c r="R2183" s="170"/>
      <c r="S2183" s="118"/>
      <c r="T2183" s="169"/>
      <c r="U2183" s="118"/>
      <c r="V2183" s="118"/>
      <c r="W2183" s="118"/>
      <c r="X2183" s="118"/>
      <c r="Y2183" s="171"/>
      <c r="Z2183" s="172"/>
      <c r="AA2183" s="118"/>
      <c r="AB2183" s="170"/>
      <c r="AC2183" s="170"/>
      <c r="AD2183" s="118"/>
      <c r="AE2183" s="118"/>
      <c r="AF2183" s="118"/>
      <c r="AG2183" s="170"/>
      <c r="AH2183" s="170"/>
      <c r="AI2183" s="170"/>
      <c r="AJ2183" s="118"/>
      <c r="AK2183" s="118"/>
      <c r="AL2183" s="118"/>
      <c r="AM2183" s="118"/>
      <c r="AN2183" s="118"/>
      <c r="AO2183" s="118"/>
      <c r="AP2183" s="118"/>
      <c r="AQ2183" s="118"/>
      <c r="AR2183" s="118"/>
      <c r="AS2183" s="118"/>
      <c r="AT2183" s="118"/>
      <c r="AU2183" s="118"/>
      <c r="AV2183" s="118"/>
      <c r="AW2183" s="118"/>
      <c r="AX2183" s="118"/>
      <c r="AY2183" s="119">
        <f t="shared" si="4"/>
        <v>0</v>
      </c>
      <c r="AZ2183" s="118"/>
    </row>
    <row r="2184">
      <c r="A2184" s="118"/>
      <c r="B2184" s="118"/>
      <c r="C2184" s="118"/>
      <c r="D2184" s="118"/>
      <c r="E2184" s="118"/>
      <c r="F2184" s="168"/>
      <c r="G2184" s="168"/>
      <c r="H2184" s="169"/>
      <c r="I2184" s="169"/>
      <c r="J2184" s="169"/>
      <c r="K2184" s="169"/>
      <c r="L2184" s="170"/>
      <c r="M2184" s="118"/>
      <c r="N2184" s="168"/>
      <c r="O2184" s="118"/>
      <c r="P2184" s="170"/>
      <c r="Q2184" s="170"/>
      <c r="R2184" s="170"/>
      <c r="S2184" s="118"/>
      <c r="T2184" s="169"/>
      <c r="U2184" s="118"/>
      <c r="V2184" s="118"/>
      <c r="W2184" s="118"/>
      <c r="X2184" s="118"/>
      <c r="Y2184" s="171"/>
      <c r="Z2184" s="172"/>
      <c r="AA2184" s="118"/>
      <c r="AB2184" s="170"/>
      <c r="AC2184" s="170"/>
      <c r="AD2184" s="118"/>
      <c r="AE2184" s="118"/>
      <c r="AF2184" s="118"/>
      <c r="AG2184" s="170"/>
      <c r="AH2184" s="170"/>
      <c r="AI2184" s="170"/>
      <c r="AJ2184" s="118"/>
      <c r="AK2184" s="118"/>
      <c r="AL2184" s="118"/>
      <c r="AM2184" s="118"/>
      <c r="AN2184" s="118"/>
      <c r="AO2184" s="118"/>
      <c r="AP2184" s="118"/>
      <c r="AQ2184" s="118"/>
      <c r="AR2184" s="118"/>
      <c r="AS2184" s="118"/>
      <c r="AT2184" s="118"/>
      <c r="AU2184" s="118"/>
      <c r="AV2184" s="118"/>
      <c r="AW2184" s="118"/>
      <c r="AX2184" s="118"/>
      <c r="AY2184" s="119">
        <f t="shared" si="4"/>
        <v>0</v>
      </c>
      <c r="AZ2184" s="118"/>
    </row>
    <row r="2185">
      <c r="A2185" s="118"/>
      <c r="B2185" s="118"/>
      <c r="C2185" s="118"/>
      <c r="D2185" s="118"/>
      <c r="E2185" s="118"/>
      <c r="F2185" s="168"/>
      <c r="G2185" s="168"/>
      <c r="H2185" s="169"/>
      <c r="I2185" s="169"/>
      <c r="J2185" s="169"/>
      <c r="K2185" s="169"/>
      <c r="L2185" s="170"/>
      <c r="M2185" s="118"/>
      <c r="N2185" s="168"/>
      <c r="O2185" s="118"/>
      <c r="P2185" s="170"/>
      <c r="Q2185" s="170"/>
      <c r="R2185" s="170"/>
      <c r="S2185" s="118"/>
      <c r="T2185" s="169"/>
      <c r="U2185" s="118"/>
      <c r="V2185" s="118"/>
      <c r="W2185" s="118"/>
      <c r="X2185" s="118"/>
      <c r="Y2185" s="171"/>
      <c r="Z2185" s="172"/>
      <c r="AA2185" s="118"/>
      <c r="AB2185" s="170"/>
      <c r="AC2185" s="170"/>
      <c r="AD2185" s="118"/>
      <c r="AE2185" s="118"/>
      <c r="AF2185" s="118"/>
      <c r="AG2185" s="170"/>
      <c r="AH2185" s="170"/>
      <c r="AI2185" s="170"/>
      <c r="AJ2185" s="118"/>
      <c r="AK2185" s="118"/>
      <c r="AL2185" s="118"/>
      <c r="AM2185" s="118"/>
      <c r="AN2185" s="118"/>
      <c r="AO2185" s="118"/>
      <c r="AP2185" s="118"/>
      <c r="AQ2185" s="118"/>
      <c r="AR2185" s="118"/>
      <c r="AS2185" s="118"/>
      <c r="AT2185" s="118"/>
      <c r="AU2185" s="118"/>
      <c r="AV2185" s="118"/>
      <c r="AW2185" s="118"/>
      <c r="AX2185" s="118"/>
      <c r="AY2185" s="119">
        <f t="shared" si="4"/>
        <v>0</v>
      </c>
      <c r="AZ2185" s="118"/>
    </row>
    <row r="2186">
      <c r="A2186" s="118"/>
      <c r="B2186" s="118"/>
      <c r="C2186" s="118"/>
      <c r="D2186" s="118"/>
      <c r="E2186" s="118"/>
      <c r="F2186" s="168"/>
      <c r="G2186" s="168"/>
      <c r="H2186" s="169"/>
      <c r="I2186" s="169"/>
      <c r="J2186" s="169"/>
      <c r="K2186" s="169"/>
      <c r="L2186" s="170"/>
      <c r="M2186" s="118"/>
      <c r="N2186" s="168"/>
      <c r="O2186" s="118"/>
      <c r="P2186" s="170"/>
      <c r="Q2186" s="170"/>
      <c r="R2186" s="170"/>
      <c r="S2186" s="118"/>
      <c r="T2186" s="169"/>
      <c r="U2186" s="118"/>
      <c r="V2186" s="118"/>
      <c r="W2186" s="118"/>
      <c r="X2186" s="118"/>
      <c r="Y2186" s="171"/>
      <c r="Z2186" s="172"/>
      <c r="AA2186" s="118"/>
      <c r="AB2186" s="170"/>
      <c r="AC2186" s="170"/>
      <c r="AD2186" s="118"/>
      <c r="AE2186" s="118"/>
      <c r="AF2186" s="118"/>
      <c r="AG2186" s="170"/>
      <c r="AH2186" s="170"/>
      <c r="AI2186" s="170"/>
      <c r="AJ2186" s="118"/>
      <c r="AK2186" s="118"/>
      <c r="AL2186" s="118"/>
      <c r="AM2186" s="118"/>
      <c r="AN2186" s="118"/>
      <c r="AO2186" s="118"/>
      <c r="AP2186" s="118"/>
      <c r="AQ2186" s="118"/>
      <c r="AR2186" s="118"/>
      <c r="AS2186" s="118"/>
      <c r="AT2186" s="118"/>
      <c r="AU2186" s="118"/>
      <c r="AV2186" s="118"/>
      <c r="AW2186" s="118"/>
      <c r="AX2186" s="118"/>
      <c r="AY2186" s="119">
        <f t="shared" si="4"/>
        <v>0</v>
      </c>
      <c r="AZ2186" s="118"/>
    </row>
    <row r="2187">
      <c r="A2187" s="118"/>
      <c r="B2187" s="118"/>
      <c r="C2187" s="118"/>
      <c r="D2187" s="118"/>
      <c r="E2187" s="118"/>
      <c r="F2187" s="168"/>
      <c r="G2187" s="168"/>
      <c r="H2187" s="169"/>
      <c r="I2187" s="169"/>
      <c r="J2187" s="169"/>
      <c r="K2187" s="169"/>
      <c r="L2187" s="170"/>
      <c r="M2187" s="118"/>
      <c r="N2187" s="168"/>
      <c r="O2187" s="118"/>
      <c r="P2187" s="170"/>
      <c r="Q2187" s="170"/>
      <c r="R2187" s="170"/>
      <c r="S2187" s="118"/>
      <c r="T2187" s="169"/>
      <c r="U2187" s="118"/>
      <c r="V2187" s="118"/>
      <c r="W2187" s="118"/>
      <c r="X2187" s="118"/>
      <c r="Y2187" s="171"/>
      <c r="Z2187" s="172"/>
      <c r="AA2187" s="118"/>
      <c r="AB2187" s="170"/>
      <c r="AC2187" s="170"/>
      <c r="AD2187" s="118"/>
      <c r="AE2187" s="118"/>
      <c r="AF2187" s="118"/>
      <c r="AG2187" s="170"/>
      <c r="AH2187" s="170"/>
      <c r="AI2187" s="170"/>
      <c r="AJ2187" s="118"/>
      <c r="AK2187" s="118"/>
      <c r="AL2187" s="118"/>
      <c r="AM2187" s="118"/>
      <c r="AN2187" s="118"/>
      <c r="AO2187" s="118"/>
      <c r="AP2187" s="118"/>
      <c r="AQ2187" s="118"/>
      <c r="AR2187" s="118"/>
      <c r="AS2187" s="118"/>
      <c r="AT2187" s="118"/>
      <c r="AU2187" s="118"/>
      <c r="AV2187" s="118"/>
      <c r="AW2187" s="118"/>
      <c r="AX2187" s="118"/>
      <c r="AY2187" s="119">
        <f t="shared" si="4"/>
        <v>0</v>
      </c>
      <c r="AZ2187" s="118"/>
    </row>
    <row r="2188">
      <c r="A2188" s="118"/>
      <c r="B2188" s="118"/>
      <c r="C2188" s="118"/>
      <c r="D2188" s="118"/>
      <c r="E2188" s="118"/>
      <c r="F2188" s="168"/>
      <c r="G2188" s="168"/>
      <c r="H2188" s="169"/>
      <c r="I2188" s="169"/>
      <c r="J2188" s="169"/>
      <c r="K2188" s="169"/>
      <c r="L2188" s="170"/>
      <c r="M2188" s="118"/>
      <c r="N2188" s="168"/>
      <c r="O2188" s="118"/>
      <c r="P2188" s="170"/>
      <c r="Q2188" s="170"/>
      <c r="R2188" s="170"/>
      <c r="S2188" s="118"/>
      <c r="T2188" s="169"/>
      <c r="U2188" s="118"/>
      <c r="V2188" s="118"/>
      <c r="W2188" s="118"/>
      <c r="X2188" s="118"/>
      <c r="Y2188" s="171"/>
      <c r="Z2188" s="172"/>
      <c r="AA2188" s="118"/>
      <c r="AB2188" s="170"/>
      <c r="AC2188" s="170"/>
      <c r="AD2188" s="118"/>
      <c r="AE2188" s="118"/>
      <c r="AF2188" s="118"/>
      <c r="AG2188" s="170"/>
      <c r="AH2188" s="170"/>
      <c r="AI2188" s="170"/>
      <c r="AJ2188" s="118"/>
      <c r="AK2188" s="118"/>
      <c r="AL2188" s="118"/>
      <c r="AM2188" s="118"/>
      <c r="AN2188" s="118"/>
      <c r="AO2188" s="118"/>
      <c r="AP2188" s="118"/>
      <c r="AQ2188" s="118"/>
      <c r="AR2188" s="118"/>
      <c r="AS2188" s="118"/>
      <c r="AT2188" s="118"/>
      <c r="AU2188" s="118"/>
      <c r="AV2188" s="118"/>
      <c r="AW2188" s="118"/>
      <c r="AX2188" s="118"/>
      <c r="AY2188" s="119">
        <f t="shared" si="4"/>
        <v>0</v>
      </c>
      <c r="AZ2188" s="118"/>
    </row>
    <row r="2189">
      <c r="A2189" s="118"/>
      <c r="B2189" s="118"/>
      <c r="C2189" s="118"/>
      <c r="D2189" s="118"/>
      <c r="E2189" s="118"/>
      <c r="F2189" s="168"/>
      <c r="G2189" s="168"/>
      <c r="H2189" s="169"/>
      <c r="I2189" s="169"/>
      <c r="J2189" s="169"/>
      <c r="K2189" s="169"/>
      <c r="L2189" s="170"/>
      <c r="M2189" s="118"/>
      <c r="N2189" s="168"/>
      <c r="O2189" s="118"/>
      <c r="P2189" s="170"/>
      <c r="Q2189" s="170"/>
      <c r="R2189" s="170"/>
      <c r="S2189" s="118"/>
      <c r="T2189" s="169"/>
      <c r="U2189" s="118"/>
      <c r="V2189" s="118"/>
      <c r="W2189" s="118"/>
      <c r="X2189" s="118"/>
      <c r="Y2189" s="171"/>
      <c r="Z2189" s="172"/>
      <c r="AA2189" s="118"/>
      <c r="AB2189" s="170"/>
      <c r="AC2189" s="170"/>
      <c r="AD2189" s="118"/>
      <c r="AE2189" s="118"/>
      <c r="AF2189" s="118"/>
      <c r="AG2189" s="170"/>
      <c r="AH2189" s="170"/>
      <c r="AI2189" s="170"/>
      <c r="AJ2189" s="118"/>
      <c r="AK2189" s="118"/>
      <c r="AL2189" s="118"/>
      <c r="AM2189" s="118"/>
      <c r="AN2189" s="118"/>
      <c r="AO2189" s="118"/>
      <c r="AP2189" s="118"/>
      <c r="AQ2189" s="118"/>
      <c r="AR2189" s="118"/>
      <c r="AS2189" s="118"/>
      <c r="AT2189" s="118"/>
      <c r="AU2189" s="118"/>
      <c r="AV2189" s="118"/>
      <c r="AW2189" s="118"/>
      <c r="AX2189" s="118"/>
      <c r="AY2189" s="119">
        <f t="shared" si="4"/>
        <v>0</v>
      </c>
      <c r="AZ2189" s="118"/>
    </row>
    <row r="2190">
      <c r="A2190" s="118"/>
      <c r="B2190" s="118"/>
      <c r="C2190" s="118"/>
      <c r="D2190" s="118"/>
      <c r="E2190" s="118"/>
      <c r="F2190" s="168"/>
      <c r="G2190" s="168"/>
      <c r="H2190" s="169"/>
      <c r="I2190" s="169"/>
      <c r="J2190" s="169"/>
      <c r="K2190" s="169"/>
      <c r="L2190" s="170"/>
      <c r="M2190" s="118"/>
      <c r="N2190" s="168"/>
      <c r="O2190" s="118"/>
      <c r="P2190" s="170"/>
      <c r="Q2190" s="170"/>
      <c r="R2190" s="170"/>
      <c r="S2190" s="118"/>
      <c r="T2190" s="169"/>
      <c r="U2190" s="118"/>
      <c r="V2190" s="118"/>
      <c r="W2190" s="118"/>
      <c r="X2190" s="118"/>
      <c r="Y2190" s="171"/>
      <c r="Z2190" s="172"/>
      <c r="AA2190" s="118"/>
      <c r="AB2190" s="170"/>
      <c r="AC2190" s="170"/>
      <c r="AD2190" s="118"/>
      <c r="AE2190" s="118"/>
      <c r="AF2190" s="118"/>
      <c r="AG2190" s="170"/>
      <c r="AH2190" s="170"/>
      <c r="AI2190" s="170"/>
      <c r="AJ2190" s="118"/>
      <c r="AK2190" s="118"/>
      <c r="AL2190" s="118"/>
      <c r="AM2190" s="118"/>
      <c r="AN2190" s="118"/>
      <c r="AO2190" s="118"/>
      <c r="AP2190" s="118"/>
      <c r="AQ2190" s="118"/>
      <c r="AR2190" s="118"/>
      <c r="AS2190" s="118"/>
      <c r="AT2190" s="118"/>
      <c r="AU2190" s="118"/>
      <c r="AV2190" s="118"/>
      <c r="AW2190" s="118"/>
      <c r="AX2190" s="118"/>
      <c r="AY2190" s="119">
        <f t="shared" si="4"/>
        <v>0</v>
      </c>
      <c r="AZ2190" s="118"/>
    </row>
    <row r="2191">
      <c r="A2191" s="118"/>
      <c r="B2191" s="118"/>
      <c r="C2191" s="118"/>
      <c r="D2191" s="118"/>
      <c r="E2191" s="118"/>
      <c r="F2191" s="168"/>
      <c r="G2191" s="168"/>
      <c r="H2191" s="169"/>
      <c r="I2191" s="169"/>
      <c r="J2191" s="169"/>
      <c r="K2191" s="169"/>
      <c r="L2191" s="170"/>
      <c r="M2191" s="118"/>
      <c r="N2191" s="168"/>
      <c r="O2191" s="118"/>
      <c r="P2191" s="170"/>
      <c r="Q2191" s="170"/>
      <c r="R2191" s="170"/>
      <c r="S2191" s="118"/>
      <c r="T2191" s="169"/>
      <c r="U2191" s="118"/>
      <c r="V2191" s="118"/>
      <c r="W2191" s="118"/>
      <c r="X2191" s="118"/>
      <c r="Y2191" s="171"/>
      <c r="Z2191" s="172"/>
      <c r="AA2191" s="118"/>
      <c r="AB2191" s="170"/>
      <c r="AC2191" s="170"/>
      <c r="AD2191" s="118"/>
      <c r="AE2191" s="118"/>
      <c r="AF2191" s="118"/>
      <c r="AG2191" s="170"/>
      <c r="AH2191" s="170"/>
      <c r="AI2191" s="170"/>
      <c r="AJ2191" s="118"/>
      <c r="AK2191" s="118"/>
      <c r="AL2191" s="118"/>
      <c r="AM2191" s="118"/>
      <c r="AN2191" s="118"/>
      <c r="AO2191" s="118"/>
      <c r="AP2191" s="118"/>
      <c r="AQ2191" s="118"/>
      <c r="AR2191" s="118"/>
      <c r="AS2191" s="118"/>
      <c r="AT2191" s="118"/>
      <c r="AU2191" s="118"/>
      <c r="AV2191" s="118"/>
      <c r="AW2191" s="118"/>
      <c r="AX2191" s="118"/>
      <c r="AY2191" s="119">
        <f t="shared" si="4"/>
        <v>0</v>
      </c>
      <c r="AZ2191" s="118"/>
    </row>
    <row r="2192">
      <c r="A2192" s="118"/>
      <c r="B2192" s="118"/>
      <c r="C2192" s="118"/>
      <c r="D2192" s="118"/>
      <c r="E2192" s="118"/>
      <c r="F2192" s="168"/>
      <c r="G2192" s="168"/>
      <c r="H2192" s="169"/>
      <c r="I2192" s="169"/>
      <c r="J2192" s="169"/>
      <c r="K2192" s="169"/>
      <c r="L2192" s="170"/>
      <c r="M2192" s="118"/>
      <c r="N2192" s="168"/>
      <c r="O2192" s="118"/>
      <c r="P2192" s="170"/>
      <c r="Q2192" s="170"/>
      <c r="R2192" s="170"/>
      <c r="S2192" s="118"/>
      <c r="T2192" s="169"/>
      <c r="U2192" s="118"/>
      <c r="V2192" s="118"/>
      <c r="W2192" s="118"/>
      <c r="X2192" s="118"/>
      <c r="Y2192" s="171"/>
      <c r="Z2192" s="172"/>
      <c r="AA2192" s="118"/>
      <c r="AB2192" s="170"/>
      <c r="AC2192" s="170"/>
      <c r="AD2192" s="118"/>
      <c r="AE2192" s="118"/>
      <c r="AF2192" s="118"/>
      <c r="AG2192" s="170"/>
      <c r="AH2192" s="170"/>
      <c r="AI2192" s="170"/>
      <c r="AJ2192" s="118"/>
      <c r="AK2192" s="118"/>
      <c r="AL2192" s="118"/>
      <c r="AM2192" s="118"/>
      <c r="AN2192" s="118"/>
      <c r="AO2192" s="118"/>
      <c r="AP2192" s="118"/>
      <c r="AQ2192" s="118"/>
      <c r="AR2192" s="118"/>
      <c r="AS2192" s="118"/>
      <c r="AT2192" s="118"/>
      <c r="AU2192" s="118"/>
      <c r="AV2192" s="118"/>
      <c r="AW2192" s="118"/>
      <c r="AX2192" s="118"/>
      <c r="AY2192" s="119">
        <f t="shared" si="4"/>
        <v>0</v>
      </c>
      <c r="AZ2192" s="118"/>
    </row>
    <row r="2193">
      <c r="A2193" s="118"/>
      <c r="B2193" s="118"/>
      <c r="C2193" s="118"/>
      <c r="D2193" s="118"/>
      <c r="E2193" s="118"/>
      <c r="F2193" s="168"/>
      <c r="G2193" s="168"/>
      <c r="H2193" s="169"/>
      <c r="I2193" s="169"/>
      <c r="J2193" s="169"/>
      <c r="K2193" s="169"/>
      <c r="L2193" s="170"/>
      <c r="M2193" s="118"/>
      <c r="N2193" s="168"/>
      <c r="O2193" s="118"/>
      <c r="P2193" s="170"/>
      <c r="Q2193" s="170"/>
      <c r="R2193" s="170"/>
      <c r="S2193" s="118"/>
      <c r="T2193" s="169"/>
      <c r="U2193" s="118"/>
      <c r="V2193" s="118"/>
      <c r="W2193" s="118"/>
      <c r="X2193" s="118"/>
      <c r="Y2193" s="171"/>
      <c r="Z2193" s="172"/>
      <c r="AA2193" s="118"/>
      <c r="AB2193" s="170"/>
      <c r="AC2193" s="170"/>
      <c r="AD2193" s="118"/>
      <c r="AE2193" s="118"/>
      <c r="AF2193" s="118"/>
      <c r="AG2193" s="170"/>
      <c r="AH2193" s="170"/>
      <c r="AI2193" s="170"/>
      <c r="AJ2193" s="118"/>
      <c r="AK2193" s="118"/>
      <c r="AL2193" s="118"/>
      <c r="AM2193" s="118"/>
      <c r="AN2193" s="118"/>
      <c r="AO2193" s="118"/>
      <c r="AP2193" s="118"/>
      <c r="AQ2193" s="118"/>
      <c r="AR2193" s="118"/>
      <c r="AS2193" s="118"/>
      <c r="AT2193" s="118"/>
      <c r="AU2193" s="118"/>
      <c r="AV2193" s="118"/>
      <c r="AW2193" s="118"/>
      <c r="AX2193" s="118"/>
      <c r="AY2193" s="119">
        <f t="shared" si="4"/>
        <v>0</v>
      </c>
      <c r="AZ2193" s="118"/>
    </row>
    <row r="2194">
      <c r="A2194" s="118"/>
      <c r="B2194" s="118"/>
      <c r="C2194" s="118"/>
      <c r="D2194" s="118"/>
      <c r="E2194" s="118"/>
      <c r="F2194" s="168"/>
      <c r="G2194" s="168"/>
      <c r="H2194" s="169"/>
      <c r="I2194" s="169"/>
      <c r="J2194" s="169"/>
      <c r="K2194" s="169"/>
      <c r="L2194" s="170"/>
      <c r="M2194" s="118"/>
      <c r="N2194" s="168"/>
      <c r="O2194" s="118"/>
      <c r="P2194" s="170"/>
      <c r="Q2194" s="170"/>
      <c r="R2194" s="170"/>
      <c r="S2194" s="118"/>
      <c r="T2194" s="169"/>
      <c r="U2194" s="118"/>
      <c r="V2194" s="118"/>
      <c r="W2194" s="118"/>
      <c r="X2194" s="118"/>
      <c r="Y2194" s="171"/>
      <c r="Z2194" s="172"/>
      <c r="AA2194" s="118"/>
      <c r="AB2194" s="170"/>
      <c r="AC2194" s="170"/>
      <c r="AD2194" s="118"/>
      <c r="AE2194" s="118"/>
      <c r="AF2194" s="118"/>
      <c r="AG2194" s="170"/>
      <c r="AH2194" s="170"/>
      <c r="AI2194" s="170"/>
      <c r="AJ2194" s="118"/>
      <c r="AK2194" s="118"/>
      <c r="AL2194" s="118"/>
      <c r="AM2194" s="118"/>
      <c r="AN2194" s="118"/>
      <c r="AO2194" s="118"/>
      <c r="AP2194" s="118"/>
      <c r="AQ2194" s="118"/>
      <c r="AR2194" s="118"/>
      <c r="AS2194" s="118"/>
      <c r="AT2194" s="118"/>
      <c r="AU2194" s="118"/>
      <c r="AV2194" s="118"/>
      <c r="AW2194" s="118"/>
      <c r="AX2194" s="118"/>
      <c r="AY2194" s="119">
        <f t="shared" si="4"/>
        <v>0</v>
      </c>
      <c r="AZ2194" s="118"/>
    </row>
    <row r="2195">
      <c r="A2195" s="118"/>
      <c r="B2195" s="118"/>
      <c r="C2195" s="118"/>
      <c r="D2195" s="118"/>
      <c r="E2195" s="118"/>
      <c r="F2195" s="168"/>
      <c r="G2195" s="168"/>
      <c r="H2195" s="169"/>
      <c r="I2195" s="169"/>
      <c r="J2195" s="169"/>
      <c r="K2195" s="169"/>
      <c r="L2195" s="170"/>
      <c r="M2195" s="118"/>
      <c r="N2195" s="168"/>
      <c r="O2195" s="118"/>
      <c r="P2195" s="170"/>
      <c r="Q2195" s="170"/>
      <c r="R2195" s="170"/>
      <c r="S2195" s="118"/>
      <c r="T2195" s="169"/>
      <c r="U2195" s="118"/>
      <c r="V2195" s="118"/>
      <c r="W2195" s="118"/>
      <c r="X2195" s="118"/>
      <c r="Y2195" s="171"/>
      <c r="Z2195" s="172"/>
      <c r="AA2195" s="118"/>
      <c r="AB2195" s="170"/>
      <c r="AC2195" s="170"/>
      <c r="AD2195" s="118"/>
      <c r="AE2195" s="118"/>
      <c r="AF2195" s="118"/>
      <c r="AG2195" s="170"/>
      <c r="AH2195" s="170"/>
      <c r="AI2195" s="170"/>
      <c r="AJ2195" s="118"/>
      <c r="AK2195" s="118"/>
      <c r="AL2195" s="118"/>
      <c r="AM2195" s="118"/>
      <c r="AN2195" s="118"/>
      <c r="AO2195" s="118"/>
      <c r="AP2195" s="118"/>
      <c r="AQ2195" s="118"/>
      <c r="AR2195" s="118"/>
      <c r="AS2195" s="118"/>
      <c r="AT2195" s="118"/>
      <c r="AU2195" s="118"/>
      <c r="AV2195" s="118"/>
      <c r="AW2195" s="118"/>
      <c r="AX2195" s="118"/>
      <c r="AY2195" s="119">
        <f t="shared" si="4"/>
        <v>0</v>
      </c>
      <c r="AZ2195" s="118"/>
    </row>
    <row r="2196">
      <c r="A2196" s="118"/>
      <c r="B2196" s="118"/>
      <c r="C2196" s="118"/>
      <c r="D2196" s="118"/>
      <c r="E2196" s="118"/>
      <c r="F2196" s="168"/>
      <c r="G2196" s="168"/>
      <c r="H2196" s="169"/>
      <c r="I2196" s="169"/>
      <c r="J2196" s="169"/>
      <c r="K2196" s="169"/>
      <c r="L2196" s="170"/>
      <c r="M2196" s="118"/>
      <c r="N2196" s="168"/>
      <c r="O2196" s="118"/>
      <c r="P2196" s="170"/>
      <c r="Q2196" s="170"/>
      <c r="R2196" s="170"/>
      <c r="S2196" s="118"/>
      <c r="T2196" s="169"/>
      <c r="U2196" s="118"/>
      <c r="V2196" s="118"/>
      <c r="W2196" s="118"/>
      <c r="X2196" s="118"/>
      <c r="Y2196" s="171"/>
      <c r="Z2196" s="172"/>
      <c r="AA2196" s="118"/>
      <c r="AB2196" s="170"/>
      <c r="AC2196" s="170"/>
      <c r="AD2196" s="118"/>
      <c r="AE2196" s="118"/>
      <c r="AF2196" s="118"/>
      <c r="AG2196" s="170"/>
      <c r="AH2196" s="170"/>
      <c r="AI2196" s="170"/>
      <c r="AJ2196" s="118"/>
      <c r="AK2196" s="118"/>
      <c r="AL2196" s="118"/>
      <c r="AM2196" s="118"/>
      <c r="AN2196" s="118"/>
      <c r="AO2196" s="118"/>
      <c r="AP2196" s="118"/>
      <c r="AQ2196" s="118"/>
      <c r="AR2196" s="118"/>
      <c r="AS2196" s="118"/>
      <c r="AT2196" s="118"/>
      <c r="AU2196" s="118"/>
      <c r="AV2196" s="118"/>
      <c r="AW2196" s="118"/>
      <c r="AX2196" s="118"/>
      <c r="AY2196" s="119">
        <f t="shared" si="4"/>
        <v>0</v>
      </c>
      <c r="AZ2196" s="118"/>
    </row>
    <row r="2197">
      <c r="A2197" s="118"/>
      <c r="B2197" s="118"/>
      <c r="C2197" s="118"/>
      <c r="D2197" s="118"/>
      <c r="E2197" s="118"/>
      <c r="F2197" s="168"/>
      <c r="G2197" s="168"/>
      <c r="H2197" s="169"/>
      <c r="I2197" s="169"/>
      <c r="J2197" s="169"/>
      <c r="K2197" s="169"/>
      <c r="L2197" s="170"/>
      <c r="M2197" s="118"/>
      <c r="N2197" s="168"/>
      <c r="O2197" s="118"/>
      <c r="P2197" s="170"/>
      <c r="Q2197" s="170"/>
      <c r="R2197" s="170"/>
      <c r="S2197" s="118"/>
      <c r="T2197" s="169"/>
      <c r="U2197" s="118"/>
      <c r="V2197" s="118"/>
      <c r="W2197" s="118"/>
      <c r="X2197" s="118"/>
      <c r="Y2197" s="171"/>
      <c r="Z2197" s="172"/>
      <c r="AA2197" s="118"/>
      <c r="AB2197" s="170"/>
      <c r="AC2197" s="170"/>
      <c r="AD2197" s="118"/>
      <c r="AE2197" s="118"/>
      <c r="AF2197" s="118"/>
      <c r="AG2197" s="170"/>
      <c r="AH2197" s="170"/>
      <c r="AI2197" s="170"/>
      <c r="AJ2197" s="118"/>
      <c r="AK2197" s="118"/>
      <c r="AL2197" s="118"/>
      <c r="AM2197" s="118"/>
      <c r="AN2197" s="118"/>
      <c r="AO2197" s="118"/>
      <c r="AP2197" s="118"/>
      <c r="AQ2197" s="118"/>
      <c r="AR2197" s="118"/>
      <c r="AS2197" s="118"/>
      <c r="AT2197" s="118"/>
      <c r="AU2197" s="118"/>
      <c r="AV2197" s="118"/>
      <c r="AW2197" s="118"/>
      <c r="AX2197" s="118"/>
      <c r="AY2197" s="119">
        <f t="shared" si="4"/>
        <v>0</v>
      </c>
      <c r="AZ2197" s="118"/>
    </row>
    <row r="2198">
      <c r="A2198" s="118"/>
      <c r="B2198" s="118"/>
      <c r="C2198" s="118"/>
      <c r="D2198" s="118"/>
      <c r="E2198" s="118"/>
      <c r="F2198" s="168"/>
      <c r="G2198" s="168"/>
      <c r="H2198" s="169"/>
      <c r="I2198" s="169"/>
      <c r="J2198" s="169"/>
      <c r="K2198" s="169"/>
      <c r="L2198" s="170"/>
      <c r="M2198" s="118"/>
      <c r="N2198" s="168"/>
      <c r="O2198" s="118"/>
      <c r="P2198" s="170"/>
      <c r="Q2198" s="170"/>
      <c r="R2198" s="170"/>
      <c r="S2198" s="118"/>
      <c r="T2198" s="169"/>
      <c r="U2198" s="118"/>
      <c r="V2198" s="118"/>
      <c r="W2198" s="118"/>
      <c r="X2198" s="118"/>
      <c r="Y2198" s="171"/>
      <c r="Z2198" s="172"/>
      <c r="AA2198" s="118"/>
      <c r="AB2198" s="170"/>
      <c r="AC2198" s="170"/>
      <c r="AD2198" s="118"/>
      <c r="AE2198" s="118"/>
      <c r="AF2198" s="118"/>
      <c r="AG2198" s="170"/>
      <c r="AH2198" s="170"/>
      <c r="AI2198" s="170"/>
      <c r="AJ2198" s="118"/>
      <c r="AK2198" s="118"/>
      <c r="AL2198" s="118"/>
      <c r="AM2198" s="118"/>
      <c r="AN2198" s="118"/>
      <c r="AO2198" s="118"/>
      <c r="AP2198" s="118"/>
      <c r="AQ2198" s="118"/>
      <c r="AR2198" s="118"/>
      <c r="AS2198" s="118"/>
      <c r="AT2198" s="118"/>
      <c r="AU2198" s="118"/>
      <c r="AV2198" s="118"/>
      <c r="AW2198" s="118"/>
      <c r="AX2198" s="118"/>
      <c r="AY2198" s="119">
        <f t="shared" si="4"/>
        <v>0</v>
      </c>
      <c r="AZ2198" s="118"/>
    </row>
    <row r="2199">
      <c r="A2199" s="118"/>
      <c r="B2199" s="118"/>
      <c r="C2199" s="118"/>
      <c r="D2199" s="118"/>
      <c r="E2199" s="118"/>
      <c r="F2199" s="168"/>
      <c r="G2199" s="168"/>
      <c r="H2199" s="169"/>
      <c r="I2199" s="169"/>
      <c r="J2199" s="169"/>
      <c r="K2199" s="169"/>
      <c r="L2199" s="170"/>
      <c r="M2199" s="118"/>
      <c r="N2199" s="168"/>
      <c r="O2199" s="118"/>
      <c r="P2199" s="170"/>
      <c r="Q2199" s="170"/>
      <c r="R2199" s="170"/>
      <c r="S2199" s="118"/>
      <c r="T2199" s="169"/>
      <c r="U2199" s="118"/>
      <c r="V2199" s="118"/>
      <c r="W2199" s="118"/>
      <c r="X2199" s="118"/>
      <c r="Y2199" s="171"/>
      <c r="Z2199" s="172"/>
      <c r="AA2199" s="118"/>
      <c r="AB2199" s="170"/>
      <c r="AC2199" s="170"/>
      <c r="AD2199" s="118"/>
      <c r="AE2199" s="118"/>
      <c r="AF2199" s="118"/>
      <c r="AG2199" s="170"/>
      <c r="AH2199" s="170"/>
      <c r="AI2199" s="170"/>
      <c r="AJ2199" s="118"/>
      <c r="AK2199" s="118"/>
      <c r="AL2199" s="118"/>
      <c r="AM2199" s="118"/>
      <c r="AN2199" s="118"/>
      <c r="AO2199" s="118"/>
      <c r="AP2199" s="118"/>
      <c r="AQ2199" s="118"/>
      <c r="AR2199" s="118"/>
      <c r="AS2199" s="118"/>
      <c r="AT2199" s="118"/>
      <c r="AU2199" s="118"/>
      <c r="AV2199" s="118"/>
      <c r="AW2199" s="118"/>
      <c r="AX2199" s="118"/>
      <c r="AY2199" s="119">
        <f t="shared" si="4"/>
        <v>0</v>
      </c>
      <c r="AZ2199" s="118"/>
    </row>
    <row r="2200">
      <c r="A2200" s="118"/>
      <c r="B2200" s="118"/>
      <c r="C2200" s="118"/>
      <c r="D2200" s="118"/>
      <c r="E2200" s="118"/>
      <c r="F2200" s="168"/>
      <c r="G2200" s="168"/>
      <c r="H2200" s="169"/>
      <c r="I2200" s="169"/>
      <c r="J2200" s="169"/>
      <c r="K2200" s="169"/>
      <c r="L2200" s="170"/>
      <c r="M2200" s="118"/>
      <c r="N2200" s="168"/>
      <c r="O2200" s="118"/>
      <c r="P2200" s="170"/>
      <c r="Q2200" s="170"/>
      <c r="R2200" s="170"/>
      <c r="S2200" s="118"/>
      <c r="T2200" s="169"/>
      <c r="U2200" s="118"/>
      <c r="V2200" s="118"/>
      <c r="W2200" s="118"/>
      <c r="X2200" s="118"/>
      <c r="Y2200" s="171"/>
      <c r="Z2200" s="172"/>
      <c r="AA2200" s="118"/>
      <c r="AB2200" s="170"/>
      <c r="AC2200" s="170"/>
      <c r="AD2200" s="118"/>
      <c r="AE2200" s="118"/>
      <c r="AF2200" s="118"/>
      <c r="AG2200" s="170"/>
      <c r="AH2200" s="170"/>
      <c r="AI2200" s="170"/>
      <c r="AJ2200" s="118"/>
      <c r="AK2200" s="118"/>
      <c r="AL2200" s="118"/>
      <c r="AM2200" s="118"/>
      <c r="AN2200" s="118"/>
      <c r="AO2200" s="118"/>
      <c r="AP2200" s="118"/>
      <c r="AQ2200" s="118"/>
      <c r="AR2200" s="118"/>
      <c r="AS2200" s="118"/>
      <c r="AT2200" s="118"/>
      <c r="AU2200" s="118"/>
      <c r="AV2200" s="118"/>
      <c r="AW2200" s="118"/>
      <c r="AX2200" s="118"/>
      <c r="AY2200" s="119">
        <f t="shared" si="4"/>
        <v>0</v>
      </c>
      <c r="AZ2200" s="118"/>
    </row>
    <row r="2201">
      <c r="A2201" s="118"/>
      <c r="B2201" s="118"/>
      <c r="C2201" s="118"/>
      <c r="D2201" s="118"/>
      <c r="E2201" s="118"/>
      <c r="F2201" s="168"/>
      <c r="G2201" s="168"/>
      <c r="H2201" s="169"/>
      <c r="I2201" s="169"/>
      <c r="J2201" s="169"/>
      <c r="K2201" s="169"/>
      <c r="L2201" s="170"/>
      <c r="M2201" s="118"/>
      <c r="N2201" s="168"/>
      <c r="O2201" s="118"/>
      <c r="P2201" s="170"/>
      <c r="Q2201" s="170"/>
      <c r="R2201" s="170"/>
      <c r="S2201" s="118"/>
      <c r="T2201" s="169"/>
      <c r="U2201" s="118"/>
      <c r="V2201" s="118"/>
      <c r="W2201" s="118"/>
      <c r="X2201" s="118"/>
      <c r="Y2201" s="171"/>
      <c r="Z2201" s="172"/>
      <c r="AA2201" s="118"/>
      <c r="AB2201" s="170"/>
      <c r="AC2201" s="170"/>
      <c r="AD2201" s="118"/>
      <c r="AE2201" s="118"/>
      <c r="AF2201" s="118"/>
      <c r="AG2201" s="170"/>
      <c r="AH2201" s="170"/>
      <c r="AI2201" s="170"/>
      <c r="AJ2201" s="118"/>
      <c r="AK2201" s="118"/>
      <c r="AL2201" s="118"/>
      <c r="AM2201" s="118"/>
      <c r="AN2201" s="118"/>
      <c r="AO2201" s="118"/>
      <c r="AP2201" s="118"/>
      <c r="AQ2201" s="118"/>
      <c r="AR2201" s="118"/>
      <c r="AS2201" s="118"/>
      <c r="AT2201" s="118"/>
      <c r="AU2201" s="118"/>
      <c r="AV2201" s="118"/>
      <c r="AW2201" s="118"/>
      <c r="AX2201" s="118"/>
      <c r="AY2201" s="119">
        <f t="shared" si="4"/>
        <v>0</v>
      </c>
      <c r="AZ2201" s="118"/>
    </row>
    <row r="2202">
      <c r="A2202" s="118"/>
      <c r="B2202" s="118"/>
      <c r="C2202" s="118"/>
      <c r="D2202" s="118"/>
      <c r="E2202" s="118"/>
      <c r="F2202" s="168"/>
      <c r="G2202" s="168"/>
      <c r="H2202" s="169"/>
      <c r="I2202" s="169"/>
      <c r="J2202" s="169"/>
      <c r="K2202" s="169"/>
      <c r="L2202" s="170"/>
      <c r="M2202" s="118"/>
      <c r="N2202" s="168"/>
      <c r="O2202" s="118"/>
      <c r="P2202" s="170"/>
      <c r="Q2202" s="170"/>
      <c r="R2202" s="170"/>
      <c r="S2202" s="118"/>
      <c r="T2202" s="169"/>
      <c r="U2202" s="118"/>
      <c r="V2202" s="118"/>
      <c r="W2202" s="118"/>
      <c r="X2202" s="118"/>
      <c r="Y2202" s="171"/>
      <c r="Z2202" s="172"/>
      <c r="AA2202" s="118"/>
      <c r="AB2202" s="170"/>
      <c r="AC2202" s="170"/>
      <c r="AD2202" s="118"/>
      <c r="AE2202" s="118"/>
      <c r="AF2202" s="118"/>
      <c r="AG2202" s="170"/>
      <c r="AH2202" s="170"/>
      <c r="AI2202" s="170"/>
      <c r="AJ2202" s="118"/>
      <c r="AK2202" s="118"/>
      <c r="AL2202" s="118"/>
      <c r="AM2202" s="118"/>
      <c r="AN2202" s="118"/>
      <c r="AO2202" s="118"/>
      <c r="AP2202" s="118"/>
      <c r="AQ2202" s="118"/>
      <c r="AR2202" s="118"/>
      <c r="AS2202" s="118"/>
      <c r="AT2202" s="118"/>
      <c r="AU2202" s="118"/>
      <c r="AV2202" s="118"/>
      <c r="AW2202" s="118"/>
      <c r="AX2202" s="118"/>
      <c r="AY2202" s="119">
        <f t="shared" si="4"/>
        <v>0</v>
      </c>
      <c r="AZ2202" s="118"/>
    </row>
    <row r="2203">
      <c r="A2203" s="118"/>
      <c r="B2203" s="118"/>
      <c r="C2203" s="118"/>
      <c r="D2203" s="118"/>
      <c r="E2203" s="118"/>
      <c r="F2203" s="168"/>
      <c r="G2203" s="168"/>
      <c r="H2203" s="169"/>
      <c r="I2203" s="169"/>
      <c r="J2203" s="169"/>
      <c r="K2203" s="169"/>
      <c r="L2203" s="170"/>
      <c r="M2203" s="118"/>
      <c r="N2203" s="168"/>
      <c r="O2203" s="118"/>
      <c r="P2203" s="170"/>
      <c r="Q2203" s="170"/>
      <c r="R2203" s="170"/>
      <c r="S2203" s="118"/>
      <c r="T2203" s="169"/>
      <c r="U2203" s="118"/>
      <c r="V2203" s="118"/>
      <c r="W2203" s="118"/>
      <c r="X2203" s="118"/>
      <c r="Y2203" s="171"/>
      <c r="Z2203" s="172"/>
      <c r="AA2203" s="118"/>
      <c r="AB2203" s="170"/>
      <c r="AC2203" s="170"/>
      <c r="AD2203" s="118"/>
      <c r="AE2203" s="118"/>
      <c r="AF2203" s="118"/>
      <c r="AG2203" s="170"/>
      <c r="AH2203" s="170"/>
      <c r="AI2203" s="170"/>
      <c r="AJ2203" s="118"/>
      <c r="AK2203" s="118"/>
      <c r="AL2203" s="118"/>
      <c r="AM2203" s="118"/>
      <c r="AN2203" s="118"/>
      <c r="AO2203" s="118"/>
      <c r="AP2203" s="118"/>
      <c r="AQ2203" s="118"/>
      <c r="AR2203" s="118"/>
      <c r="AS2203" s="118"/>
      <c r="AT2203" s="118"/>
      <c r="AU2203" s="118"/>
      <c r="AV2203" s="118"/>
      <c r="AW2203" s="118"/>
      <c r="AX2203" s="118"/>
      <c r="AY2203" s="119">
        <f t="shared" si="4"/>
        <v>0</v>
      </c>
      <c r="AZ2203" s="118"/>
    </row>
    <row r="2204">
      <c r="A2204" s="118"/>
      <c r="B2204" s="118"/>
      <c r="C2204" s="118"/>
      <c r="D2204" s="118"/>
      <c r="E2204" s="118"/>
      <c r="F2204" s="168"/>
      <c r="G2204" s="168"/>
      <c r="H2204" s="169"/>
      <c r="I2204" s="169"/>
      <c r="J2204" s="169"/>
      <c r="K2204" s="169"/>
      <c r="L2204" s="170"/>
      <c r="M2204" s="118"/>
      <c r="N2204" s="168"/>
      <c r="O2204" s="118"/>
      <c r="P2204" s="170"/>
      <c r="Q2204" s="170"/>
      <c r="R2204" s="170"/>
      <c r="S2204" s="118"/>
      <c r="T2204" s="169"/>
      <c r="U2204" s="118"/>
      <c r="V2204" s="118"/>
      <c r="W2204" s="118"/>
      <c r="X2204" s="118"/>
      <c r="Y2204" s="171"/>
      <c r="Z2204" s="172"/>
      <c r="AA2204" s="118"/>
      <c r="AB2204" s="170"/>
      <c r="AC2204" s="170"/>
      <c r="AD2204" s="118"/>
      <c r="AE2204" s="118"/>
      <c r="AF2204" s="118"/>
      <c r="AG2204" s="170"/>
      <c r="AH2204" s="170"/>
      <c r="AI2204" s="170"/>
      <c r="AJ2204" s="118"/>
      <c r="AK2204" s="118"/>
      <c r="AL2204" s="118"/>
      <c r="AM2204" s="118"/>
      <c r="AN2204" s="118"/>
      <c r="AO2204" s="118"/>
      <c r="AP2204" s="118"/>
      <c r="AQ2204" s="118"/>
      <c r="AR2204" s="118"/>
      <c r="AS2204" s="118"/>
      <c r="AT2204" s="118"/>
      <c r="AU2204" s="118"/>
      <c r="AV2204" s="118"/>
      <c r="AW2204" s="118"/>
      <c r="AX2204" s="118"/>
      <c r="AY2204" s="119">
        <f t="shared" si="4"/>
        <v>0</v>
      </c>
      <c r="AZ2204" s="118"/>
    </row>
    <row r="2205">
      <c r="A2205" s="118"/>
      <c r="B2205" s="118"/>
      <c r="C2205" s="118"/>
      <c r="D2205" s="118"/>
      <c r="E2205" s="118"/>
      <c r="F2205" s="168"/>
      <c r="G2205" s="168"/>
      <c r="H2205" s="169"/>
      <c r="I2205" s="169"/>
      <c r="J2205" s="169"/>
      <c r="K2205" s="169"/>
      <c r="L2205" s="170"/>
      <c r="M2205" s="118"/>
      <c r="N2205" s="168"/>
      <c r="O2205" s="118"/>
      <c r="P2205" s="170"/>
      <c r="Q2205" s="170"/>
      <c r="R2205" s="170"/>
      <c r="S2205" s="118"/>
      <c r="T2205" s="169"/>
      <c r="U2205" s="118"/>
      <c r="V2205" s="118"/>
      <c r="W2205" s="118"/>
      <c r="X2205" s="118"/>
      <c r="Y2205" s="171"/>
      <c r="Z2205" s="172"/>
      <c r="AA2205" s="118"/>
      <c r="AB2205" s="170"/>
      <c r="AC2205" s="170"/>
      <c r="AD2205" s="118"/>
      <c r="AE2205" s="118"/>
      <c r="AF2205" s="118"/>
      <c r="AG2205" s="170"/>
      <c r="AH2205" s="170"/>
      <c r="AI2205" s="170"/>
      <c r="AJ2205" s="118"/>
      <c r="AK2205" s="118"/>
      <c r="AL2205" s="118"/>
      <c r="AM2205" s="118"/>
      <c r="AN2205" s="118"/>
      <c r="AO2205" s="118"/>
      <c r="AP2205" s="118"/>
      <c r="AQ2205" s="118"/>
      <c r="AR2205" s="118"/>
      <c r="AS2205" s="118"/>
      <c r="AT2205" s="118"/>
      <c r="AU2205" s="118"/>
      <c r="AV2205" s="118"/>
      <c r="AW2205" s="118"/>
      <c r="AX2205" s="118"/>
      <c r="AY2205" s="119">
        <f t="shared" si="4"/>
        <v>0</v>
      </c>
      <c r="AZ2205" s="118"/>
    </row>
    <row r="2206">
      <c r="A2206" s="118"/>
      <c r="B2206" s="118"/>
      <c r="C2206" s="118"/>
      <c r="D2206" s="118"/>
      <c r="E2206" s="118"/>
      <c r="F2206" s="168"/>
      <c r="G2206" s="168"/>
      <c r="H2206" s="169"/>
      <c r="I2206" s="169"/>
      <c r="J2206" s="169"/>
      <c r="K2206" s="169"/>
      <c r="L2206" s="170"/>
      <c r="M2206" s="118"/>
      <c r="N2206" s="168"/>
      <c r="O2206" s="118"/>
      <c r="P2206" s="170"/>
      <c r="Q2206" s="170"/>
      <c r="R2206" s="170"/>
      <c r="S2206" s="118"/>
      <c r="T2206" s="169"/>
      <c r="U2206" s="118"/>
      <c r="V2206" s="118"/>
      <c r="W2206" s="118"/>
      <c r="X2206" s="118"/>
      <c r="Y2206" s="171"/>
      <c r="Z2206" s="172"/>
      <c r="AA2206" s="118"/>
      <c r="AB2206" s="170"/>
      <c r="AC2206" s="170"/>
      <c r="AD2206" s="118"/>
      <c r="AE2206" s="118"/>
      <c r="AF2206" s="118"/>
      <c r="AG2206" s="170"/>
      <c r="AH2206" s="170"/>
      <c r="AI2206" s="170"/>
      <c r="AJ2206" s="118"/>
      <c r="AK2206" s="118"/>
      <c r="AL2206" s="118"/>
      <c r="AM2206" s="118"/>
      <c r="AN2206" s="118"/>
      <c r="AO2206" s="118"/>
      <c r="AP2206" s="118"/>
      <c r="AQ2206" s="118"/>
      <c r="AR2206" s="118"/>
      <c r="AS2206" s="118"/>
      <c r="AT2206" s="118"/>
      <c r="AU2206" s="118"/>
      <c r="AV2206" s="118"/>
      <c r="AW2206" s="118"/>
      <c r="AX2206" s="118"/>
      <c r="AY2206" s="119">
        <f t="shared" si="4"/>
        <v>0</v>
      </c>
      <c r="AZ2206" s="118"/>
    </row>
    <row r="2207">
      <c r="A2207" s="118"/>
      <c r="B2207" s="118"/>
      <c r="C2207" s="118"/>
      <c r="D2207" s="118"/>
      <c r="E2207" s="118"/>
      <c r="F2207" s="168"/>
      <c r="G2207" s="168"/>
      <c r="H2207" s="169"/>
      <c r="I2207" s="169"/>
      <c r="J2207" s="169"/>
      <c r="K2207" s="169"/>
      <c r="L2207" s="170"/>
      <c r="M2207" s="118"/>
      <c r="N2207" s="168"/>
      <c r="O2207" s="118"/>
      <c r="P2207" s="170"/>
      <c r="Q2207" s="170"/>
      <c r="R2207" s="170"/>
      <c r="S2207" s="118"/>
      <c r="T2207" s="169"/>
      <c r="U2207" s="118"/>
      <c r="V2207" s="118"/>
      <c r="W2207" s="118"/>
      <c r="X2207" s="118"/>
      <c r="Y2207" s="171"/>
      <c r="Z2207" s="172"/>
      <c r="AA2207" s="118"/>
      <c r="AB2207" s="170"/>
      <c r="AC2207" s="170"/>
      <c r="AD2207" s="118"/>
      <c r="AE2207" s="118"/>
      <c r="AF2207" s="118"/>
      <c r="AG2207" s="170"/>
      <c r="AH2207" s="170"/>
      <c r="AI2207" s="170"/>
      <c r="AJ2207" s="118"/>
      <c r="AK2207" s="118"/>
      <c r="AL2207" s="118"/>
      <c r="AM2207" s="118"/>
      <c r="AN2207" s="118"/>
      <c r="AO2207" s="118"/>
      <c r="AP2207" s="118"/>
      <c r="AQ2207" s="118"/>
      <c r="AR2207" s="118"/>
      <c r="AS2207" s="118"/>
      <c r="AT2207" s="118"/>
      <c r="AU2207" s="118"/>
      <c r="AV2207" s="118"/>
      <c r="AW2207" s="118"/>
      <c r="AX2207" s="118"/>
      <c r="AY2207" s="119">
        <f t="shared" si="4"/>
        <v>0</v>
      </c>
      <c r="AZ2207" s="118"/>
    </row>
    <row r="2208">
      <c r="A2208" s="118"/>
      <c r="B2208" s="118"/>
      <c r="C2208" s="118"/>
      <c r="D2208" s="118"/>
      <c r="E2208" s="118"/>
      <c r="F2208" s="168"/>
      <c r="G2208" s="168"/>
      <c r="H2208" s="169"/>
      <c r="I2208" s="169"/>
      <c r="J2208" s="169"/>
      <c r="K2208" s="169"/>
      <c r="L2208" s="170"/>
      <c r="M2208" s="118"/>
      <c r="N2208" s="168"/>
      <c r="O2208" s="118"/>
      <c r="P2208" s="170"/>
      <c r="Q2208" s="170"/>
      <c r="R2208" s="170"/>
      <c r="S2208" s="118"/>
      <c r="T2208" s="169"/>
      <c r="U2208" s="118"/>
      <c r="V2208" s="118"/>
      <c r="W2208" s="118"/>
      <c r="X2208" s="118"/>
      <c r="Y2208" s="171"/>
      <c r="Z2208" s="172"/>
      <c r="AA2208" s="118"/>
      <c r="AB2208" s="170"/>
      <c r="AC2208" s="170"/>
      <c r="AD2208" s="118"/>
      <c r="AE2208" s="118"/>
      <c r="AF2208" s="118"/>
      <c r="AG2208" s="170"/>
      <c r="AH2208" s="170"/>
      <c r="AI2208" s="170"/>
      <c r="AJ2208" s="118"/>
      <c r="AK2208" s="118"/>
      <c r="AL2208" s="118"/>
      <c r="AM2208" s="118"/>
      <c r="AN2208" s="118"/>
      <c r="AO2208" s="118"/>
      <c r="AP2208" s="118"/>
      <c r="AQ2208" s="118"/>
      <c r="AR2208" s="118"/>
      <c r="AS2208" s="118"/>
      <c r="AT2208" s="118"/>
      <c r="AU2208" s="118"/>
      <c r="AV2208" s="118"/>
      <c r="AW2208" s="118"/>
      <c r="AX2208" s="118"/>
      <c r="AY2208" s="119">
        <f t="shared" si="4"/>
        <v>0</v>
      </c>
      <c r="AZ2208" s="118"/>
    </row>
    <row r="2209">
      <c r="A2209" s="118"/>
      <c r="B2209" s="118"/>
      <c r="C2209" s="118"/>
      <c r="D2209" s="118"/>
      <c r="E2209" s="118"/>
      <c r="F2209" s="168"/>
      <c r="G2209" s="168"/>
      <c r="H2209" s="169"/>
      <c r="I2209" s="169"/>
      <c r="J2209" s="169"/>
      <c r="K2209" s="169"/>
      <c r="L2209" s="170"/>
      <c r="M2209" s="118"/>
      <c r="N2209" s="168"/>
      <c r="O2209" s="118"/>
      <c r="P2209" s="170"/>
      <c r="Q2209" s="170"/>
      <c r="R2209" s="170"/>
      <c r="S2209" s="118"/>
      <c r="T2209" s="169"/>
      <c r="U2209" s="118"/>
      <c r="V2209" s="118"/>
      <c r="W2209" s="118"/>
      <c r="X2209" s="118"/>
      <c r="Y2209" s="171"/>
      <c r="Z2209" s="172"/>
      <c r="AA2209" s="118"/>
      <c r="AB2209" s="170"/>
      <c r="AC2209" s="170"/>
      <c r="AD2209" s="118"/>
      <c r="AE2209" s="118"/>
      <c r="AF2209" s="118"/>
      <c r="AG2209" s="170"/>
      <c r="AH2209" s="170"/>
      <c r="AI2209" s="170"/>
      <c r="AJ2209" s="118"/>
      <c r="AK2209" s="118"/>
      <c r="AL2209" s="118"/>
      <c r="AM2209" s="118"/>
      <c r="AN2209" s="118"/>
      <c r="AO2209" s="118"/>
      <c r="AP2209" s="118"/>
      <c r="AQ2209" s="118"/>
      <c r="AR2209" s="118"/>
      <c r="AS2209" s="118"/>
      <c r="AT2209" s="118"/>
      <c r="AU2209" s="118"/>
      <c r="AV2209" s="118"/>
      <c r="AW2209" s="118"/>
      <c r="AX2209" s="118"/>
      <c r="AY2209" s="119">
        <f t="shared" si="4"/>
        <v>0</v>
      </c>
      <c r="AZ2209" s="118"/>
    </row>
    <row r="2210">
      <c r="A2210" s="118"/>
      <c r="B2210" s="118"/>
      <c r="C2210" s="118"/>
      <c r="D2210" s="118"/>
      <c r="E2210" s="118"/>
      <c r="F2210" s="168"/>
      <c r="G2210" s="168"/>
      <c r="H2210" s="169"/>
      <c r="I2210" s="169"/>
      <c r="J2210" s="169"/>
      <c r="K2210" s="169"/>
      <c r="L2210" s="170"/>
      <c r="M2210" s="118"/>
      <c r="N2210" s="168"/>
      <c r="O2210" s="118"/>
      <c r="P2210" s="170"/>
      <c r="Q2210" s="170"/>
      <c r="R2210" s="170"/>
      <c r="S2210" s="118"/>
      <c r="T2210" s="169"/>
      <c r="U2210" s="118"/>
      <c r="V2210" s="118"/>
      <c r="W2210" s="118"/>
      <c r="X2210" s="118"/>
      <c r="Y2210" s="171"/>
      <c r="Z2210" s="172"/>
      <c r="AA2210" s="118"/>
      <c r="AB2210" s="170"/>
      <c r="AC2210" s="170"/>
      <c r="AD2210" s="118"/>
      <c r="AE2210" s="118"/>
      <c r="AF2210" s="118"/>
      <c r="AG2210" s="170"/>
      <c r="AH2210" s="170"/>
      <c r="AI2210" s="170"/>
      <c r="AJ2210" s="118"/>
      <c r="AK2210" s="118"/>
      <c r="AL2210" s="118"/>
      <c r="AM2210" s="118"/>
      <c r="AN2210" s="118"/>
      <c r="AO2210" s="118"/>
      <c r="AP2210" s="118"/>
      <c r="AQ2210" s="118"/>
      <c r="AR2210" s="118"/>
      <c r="AS2210" s="118"/>
      <c r="AT2210" s="118"/>
      <c r="AU2210" s="118"/>
      <c r="AV2210" s="118"/>
      <c r="AW2210" s="118"/>
      <c r="AX2210" s="118"/>
      <c r="AY2210" s="119">
        <f t="shared" si="4"/>
        <v>0</v>
      </c>
      <c r="AZ2210" s="118"/>
    </row>
    <row r="2211">
      <c r="A2211" s="118"/>
      <c r="B2211" s="118"/>
      <c r="C2211" s="118"/>
      <c r="D2211" s="118"/>
      <c r="E2211" s="118"/>
      <c r="F2211" s="168"/>
      <c r="G2211" s="168"/>
      <c r="H2211" s="169"/>
      <c r="I2211" s="169"/>
      <c r="J2211" s="169"/>
      <c r="K2211" s="169"/>
      <c r="L2211" s="170"/>
      <c r="M2211" s="118"/>
      <c r="N2211" s="168"/>
      <c r="O2211" s="118"/>
      <c r="P2211" s="170"/>
      <c r="Q2211" s="170"/>
      <c r="R2211" s="170"/>
      <c r="S2211" s="118"/>
      <c r="T2211" s="169"/>
      <c r="U2211" s="118"/>
      <c r="V2211" s="118"/>
      <c r="W2211" s="118"/>
      <c r="X2211" s="118"/>
      <c r="Y2211" s="171"/>
      <c r="Z2211" s="172"/>
      <c r="AA2211" s="118"/>
      <c r="AB2211" s="170"/>
      <c r="AC2211" s="170"/>
      <c r="AD2211" s="118"/>
      <c r="AE2211" s="118"/>
      <c r="AF2211" s="118"/>
      <c r="AG2211" s="170"/>
      <c r="AH2211" s="170"/>
      <c r="AI2211" s="170"/>
      <c r="AJ2211" s="118"/>
      <c r="AK2211" s="118"/>
      <c r="AL2211" s="118"/>
      <c r="AM2211" s="118"/>
      <c r="AN2211" s="118"/>
      <c r="AO2211" s="118"/>
      <c r="AP2211" s="118"/>
      <c r="AQ2211" s="118"/>
      <c r="AR2211" s="118"/>
      <c r="AS2211" s="118"/>
      <c r="AT2211" s="118"/>
      <c r="AU2211" s="118"/>
      <c r="AV2211" s="118"/>
      <c r="AW2211" s="118"/>
      <c r="AX2211" s="118"/>
      <c r="AY2211" s="119">
        <f t="shared" si="4"/>
        <v>0</v>
      </c>
      <c r="AZ2211" s="118"/>
    </row>
    <row r="2212">
      <c r="A2212" s="118"/>
      <c r="B2212" s="118"/>
      <c r="C2212" s="118"/>
      <c r="D2212" s="118"/>
      <c r="E2212" s="118"/>
      <c r="F2212" s="168"/>
      <c r="G2212" s="168"/>
      <c r="H2212" s="169"/>
      <c r="I2212" s="169"/>
      <c r="J2212" s="169"/>
      <c r="K2212" s="169"/>
      <c r="L2212" s="170"/>
      <c r="M2212" s="118"/>
      <c r="N2212" s="168"/>
      <c r="O2212" s="118"/>
      <c r="P2212" s="170"/>
      <c r="Q2212" s="170"/>
      <c r="R2212" s="170"/>
      <c r="S2212" s="118"/>
      <c r="T2212" s="169"/>
      <c r="U2212" s="118"/>
      <c r="V2212" s="118"/>
      <c r="W2212" s="118"/>
      <c r="X2212" s="118"/>
      <c r="Y2212" s="171"/>
      <c r="Z2212" s="172"/>
      <c r="AA2212" s="118"/>
      <c r="AB2212" s="170"/>
      <c r="AC2212" s="170"/>
      <c r="AD2212" s="118"/>
      <c r="AE2212" s="118"/>
      <c r="AF2212" s="118"/>
      <c r="AG2212" s="170"/>
      <c r="AH2212" s="170"/>
      <c r="AI2212" s="170"/>
      <c r="AJ2212" s="118"/>
      <c r="AK2212" s="118"/>
      <c r="AL2212" s="118"/>
      <c r="AM2212" s="118"/>
      <c r="AN2212" s="118"/>
      <c r="AO2212" s="118"/>
      <c r="AP2212" s="118"/>
      <c r="AQ2212" s="118"/>
      <c r="AR2212" s="118"/>
      <c r="AS2212" s="118"/>
      <c r="AT2212" s="118"/>
      <c r="AU2212" s="118"/>
      <c r="AV2212" s="118"/>
      <c r="AW2212" s="118"/>
      <c r="AX2212" s="118"/>
      <c r="AY2212" s="119">
        <f t="shared" si="4"/>
        <v>0</v>
      </c>
      <c r="AZ2212" s="118"/>
    </row>
    <row r="2213">
      <c r="A2213" s="118"/>
      <c r="B2213" s="118"/>
      <c r="C2213" s="118"/>
      <c r="D2213" s="118"/>
      <c r="E2213" s="118"/>
      <c r="F2213" s="168"/>
      <c r="G2213" s="168"/>
      <c r="H2213" s="169"/>
      <c r="I2213" s="169"/>
      <c r="J2213" s="169"/>
      <c r="K2213" s="169"/>
      <c r="L2213" s="170"/>
      <c r="M2213" s="118"/>
      <c r="N2213" s="168"/>
      <c r="O2213" s="118"/>
      <c r="P2213" s="170"/>
      <c r="Q2213" s="170"/>
      <c r="R2213" s="170"/>
      <c r="S2213" s="118"/>
      <c r="T2213" s="169"/>
      <c r="U2213" s="118"/>
      <c r="V2213" s="118"/>
      <c r="W2213" s="118"/>
      <c r="X2213" s="118"/>
      <c r="Y2213" s="171"/>
      <c r="Z2213" s="172"/>
      <c r="AA2213" s="118"/>
      <c r="AB2213" s="170"/>
      <c r="AC2213" s="170"/>
      <c r="AD2213" s="118"/>
      <c r="AE2213" s="118"/>
      <c r="AF2213" s="118"/>
      <c r="AG2213" s="170"/>
      <c r="AH2213" s="170"/>
      <c r="AI2213" s="170"/>
      <c r="AJ2213" s="118"/>
      <c r="AK2213" s="118"/>
      <c r="AL2213" s="118"/>
      <c r="AM2213" s="118"/>
      <c r="AN2213" s="118"/>
      <c r="AO2213" s="118"/>
      <c r="AP2213" s="118"/>
      <c r="AQ2213" s="118"/>
      <c r="AR2213" s="118"/>
      <c r="AS2213" s="118"/>
      <c r="AT2213" s="118"/>
      <c r="AU2213" s="118"/>
      <c r="AV2213" s="118"/>
      <c r="AW2213" s="118"/>
      <c r="AX2213" s="118"/>
      <c r="AY2213" s="119">
        <f t="shared" si="4"/>
        <v>0</v>
      </c>
      <c r="AZ2213" s="118"/>
    </row>
    <row r="2214">
      <c r="A2214" s="118"/>
      <c r="B2214" s="118"/>
      <c r="C2214" s="118"/>
      <c r="D2214" s="118"/>
      <c r="E2214" s="118"/>
      <c r="F2214" s="168"/>
      <c r="G2214" s="168"/>
      <c r="H2214" s="169"/>
      <c r="I2214" s="169"/>
      <c r="J2214" s="169"/>
      <c r="K2214" s="169"/>
      <c r="L2214" s="170"/>
      <c r="M2214" s="118"/>
      <c r="N2214" s="168"/>
      <c r="O2214" s="118"/>
      <c r="P2214" s="170"/>
      <c r="Q2214" s="170"/>
      <c r="R2214" s="170"/>
      <c r="S2214" s="118"/>
      <c r="T2214" s="169"/>
      <c r="U2214" s="118"/>
      <c r="V2214" s="118"/>
      <c r="W2214" s="118"/>
      <c r="X2214" s="118"/>
      <c r="Y2214" s="171"/>
      <c r="Z2214" s="172"/>
      <c r="AA2214" s="118"/>
      <c r="AB2214" s="170"/>
      <c r="AC2214" s="170"/>
      <c r="AD2214" s="118"/>
      <c r="AE2214" s="118"/>
      <c r="AF2214" s="118"/>
      <c r="AG2214" s="170"/>
      <c r="AH2214" s="170"/>
      <c r="AI2214" s="170"/>
      <c r="AJ2214" s="118"/>
      <c r="AK2214" s="118"/>
      <c r="AL2214" s="118"/>
      <c r="AM2214" s="118"/>
      <c r="AN2214" s="118"/>
      <c r="AO2214" s="118"/>
      <c r="AP2214" s="118"/>
      <c r="AQ2214" s="118"/>
      <c r="AR2214" s="118"/>
      <c r="AS2214" s="118"/>
      <c r="AT2214" s="118"/>
      <c r="AU2214" s="118"/>
      <c r="AV2214" s="118"/>
      <c r="AW2214" s="118"/>
      <c r="AX2214" s="118"/>
      <c r="AY2214" s="119">
        <f t="shared" si="4"/>
        <v>0</v>
      </c>
      <c r="AZ2214" s="118"/>
    </row>
    <row r="2215">
      <c r="A2215" s="118"/>
      <c r="B2215" s="118"/>
      <c r="C2215" s="118"/>
      <c r="D2215" s="118"/>
      <c r="E2215" s="118"/>
      <c r="F2215" s="168"/>
      <c r="G2215" s="168"/>
      <c r="H2215" s="169"/>
      <c r="I2215" s="169"/>
      <c r="J2215" s="169"/>
      <c r="K2215" s="169"/>
      <c r="L2215" s="170"/>
      <c r="M2215" s="118"/>
      <c r="N2215" s="168"/>
      <c r="O2215" s="118"/>
      <c r="P2215" s="170"/>
      <c r="Q2215" s="170"/>
      <c r="R2215" s="170"/>
      <c r="S2215" s="118"/>
      <c r="T2215" s="169"/>
      <c r="U2215" s="118"/>
      <c r="V2215" s="118"/>
      <c r="W2215" s="118"/>
      <c r="X2215" s="118"/>
      <c r="Y2215" s="171"/>
      <c r="Z2215" s="172"/>
      <c r="AA2215" s="118"/>
      <c r="AB2215" s="170"/>
      <c r="AC2215" s="170"/>
      <c r="AD2215" s="118"/>
      <c r="AE2215" s="118"/>
      <c r="AF2215" s="118"/>
      <c r="AG2215" s="170"/>
      <c r="AH2215" s="170"/>
      <c r="AI2215" s="170"/>
      <c r="AJ2215" s="118"/>
      <c r="AK2215" s="118"/>
      <c r="AL2215" s="118"/>
      <c r="AM2215" s="118"/>
      <c r="AN2215" s="118"/>
      <c r="AO2215" s="118"/>
      <c r="AP2215" s="118"/>
      <c r="AQ2215" s="118"/>
      <c r="AR2215" s="118"/>
      <c r="AS2215" s="118"/>
      <c r="AT2215" s="118"/>
      <c r="AU2215" s="118"/>
      <c r="AV2215" s="118"/>
      <c r="AW2215" s="118"/>
      <c r="AX2215" s="118"/>
      <c r="AY2215" s="119">
        <f t="shared" si="4"/>
        <v>0</v>
      </c>
      <c r="AZ2215" s="118"/>
    </row>
    <row r="2216">
      <c r="A2216" s="118"/>
      <c r="B2216" s="118"/>
      <c r="C2216" s="118"/>
      <c r="D2216" s="118"/>
      <c r="E2216" s="118"/>
      <c r="F2216" s="168"/>
      <c r="G2216" s="168"/>
      <c r="H2216" s="169"/>
      <c r="I2216" s="169"/>
      <c r="J2216" s="169"/>
      <c r="K2216" s="169"/>
      <c r="L2216" s="170"/>
      <c r="M2216" s="118"/>
      <c r="N2216" s="168"/>
      <c r="O2216" s="118"/>
      <c r="P2216" s="170"/>
      <c r="Q2216" s="170"/>
      <c r="R2216" s="170"/>
      <c r="S2216" s="118"/>
      <c r="T2216" s="169"/>
      <c r="U2216" s="118"/>
      <c r="V2216" s="118"/>
      <c r="W2216" s="118"/>
      <c r="X2216" s="118"/>
      <c r="Y2216" s="171"/>
      <c r="Z2216" s="172"/>
      <c r="AA2216" s="118"/>
      <c r="AB2216" s="170"/>
      <c r="AC2216" s="170"/>
      <c r="AD2216" s="118"/>
      <c r="AE2216" s="118"/>
      <c r="AF2216" s="118"/>
      <c r="AG2216" s="170"/>
      <c r="AH2216" s="170"/>
      <c r="AI2216" s="170"/>
      <c r="AJ2216" s="118"/>
      <c r="AK2216" s="118"/>
      <c r="AL2216" s="118"/>
      <c r="AM2216" s="118"/>
      <c r="AN2216" s="118"/>
      <c r="AO2216" s="118"/>
      <c r="AP2216" s="118"/>
      <c r="AQ2216" s="118"/>
      <c r="AR2216" s="118"/>
      <c r="AS2216" s="118"/>
      <c r="AT2216" s="118"/>
      <c r="AU2216" s="118"/>
      <c r="AV2216" s="118"/>
      <c r="AW2216" s="118"/>
      <c r="AX2216" s="118"/>
      <c r="AY2216" s="119">
        <f t="shared" si="4"/>
        <v>0</v>
      </c>
      <c r="AZ2216" s="118"/>
    </row>
    <row r="2217">
      <c r="A2217" s="118"/>
      <c r="B2217" s="118"/>
      <c r="C2217" s="118"/>
      <c r="D2217" s="118"/>
      <c r="E2217" s="118"/>
      <c r="F2217" s="168"/>
      <c r="G2217" s="168"/>
      <c r="H2217" s="169"/>
      <c r="I2217" s="169"/>
      <c r="J2217" s="169"/>
      <c r="K2217" s="169"/>
      <c r="L2217" s="170"/>
      <c r="M2217" s="118"/>
      <c r="N2217" s="168"/>
      <c r="O2217" s="118"/>
      <c r="P2217" s="170"/>
      <c r="Q2217" s="170"/>
      <c r="R2217" s="170"/>
      <c r="S2217" s="118"/>
      <c r="T2217" s="169"/>
      <c r="U2217" s="118"/>
      <c r="V2217" s="118"/>
      <c r="W2217" s="118"/>
      <c r="X2217" s="118"/>
      <c r="Y2217" s="171"/>
      <c r="Z2217" s="172"/>
      <c r="AA2217" s="118"/>
      <c r="AB2217" s="170"/>
      <c r="AC2217" s="170"/>
      <c r="AD2217" s="118"/>
      <c r="AE2217" s="118"/>
      <c r="AF2217" s="118"/>
      <c r="AG2217" s="170"/>
      <c r="AH2217" s="170"/>
      <c r="AI2217" s="170"/>
      <c r="AJ2217" s="118"/>
      <c r="AK2217" s="118"/>
      <c r="AL2217" s="118"/>
      <c r="AM2217" s="118"/>
      <c r="AN2217" s="118"/>
      <c r="AO2217" s="118"/>
      <c r="AP2217" s="118"/>
      <c r="AQ2217" s="118"/>
      <c r="AR2217" s="118"/>
      <c r="AS2217" s="118"/>
      <c r="AT2217" s="118"/>
      <c r="AU2217" s="118"/>
      <c r="AV2217" s="118"/>
      <c r="AW2217" s="118"/>
      <c r="AX2217" s="118"/>
      <c r="AY2217" s="119">
        <f t="shared" si="4"/>
        <v>0</v>
      </c>
      <c r="AZ2217" s="118"/>
    </row>
    <row r="2218">
      <c r="A2218" s="118"/>
      <c r="B2218" s="118"/>
      <c r="C2218" s="118"/>
      <c r="D2218" s="118"/>
      <c r="E2218" s="118"/>
      <c r="F2218" s="168"/>
      <c r="G2218" s="168"/>
      <c r="H2218" s="169"/>
      <c r="I2218" s="169"/>
      <c r="J2218" s="169"/>
      <c r="K2218" s="169"/>
      <c r="L2218" s="170"/>
      <c r="M2218" s="118"/>
      <c r="N2218" s="168"/>
      <c r="O2218" s="118"/>
      <c r="P2218" s="170"/>
      <c r="Q2218" s="170"/>
      <c r="R2218" s="170"/>
      <c r="S2218" s="118"/>
      <c r="T2218" s="169"/>
      <c r="U2218" s="118"/>
      <c r="V2218" s="118"/>
      <c r="W2218" s="118"/>
      <c r="X2218" s="118"/>
      <c r="Y2218" s="171"/>
      <c r="Z2218" s="172"/>
      <c r="AA2218" s="118"/>
      <c r="AB2218" s="170"/>
      <c r="AC2218" s="170"/>
      <c r="AD2218" s="118"/>
      <c r="AE2218" s="118"/>
      <c r="AF2218" s="118"/>
      <c r="AG2218" s="170"/>
      <c r="AH2218" s="170"/>
      <c r="AI2218" s="170"/>
      <c r="AJ2218" s="118"/>
      <c r="AK2218" s="118"/>
      <c r="AL2218" s="118"/>
      <c r="AM2218" s="118"/>
      <c r="AN2218" s="118"/>
      <c r="AO2218" s="118"/>
      <c r="AP2218" s="118"/>
      <c r="AQ2218" s="118"/>
      <c r="AR2218" s="118"/>
      <c r="AS2218" s="118"/>
      <c r="AT2218" s="118"/>
      <c r="AU2218" s="118"/>
      <c r="AV2218" s="118"/>
      <c r="AW2218" s="118"/>
      <c r="AX2218" s="118"/>
      <c r="AY2218" s="119">
        <f t="shared" si="4"/>
        <v>0</v>
      </c>
      <c r="AZ2218" s="118"/>
    </row>
    <row r="2219">
      <c r="A2219" s="118"/>
      <c r="B2219" s="118"/>
      <c r="C2219" s="118"/>
      <c r="D2219" s="118"/>
      <c r="E2219" s="118"/>
      <c r="F2219" s="168"/>
      <c r="G2219" s="168"/>
      <c r="H2219" s="169"/>
      <c r="I2219" s="169"/>
      <c r="J2219" s="169"/>
      <c r="K2219" s="169"/>
      <c r="L2219" s="170"/>
      <c r="M2219" s="118"/>
      <c r="N2219" s="168"/>
      <c r="O2219" s="118"/>
      <c r="P2219" s="170"/>
      <c r="Q2219" s="170"/>
      <c r="R2219" s="170"/>
      <c r="S2219" s="118"/>
      <c r="T2219" s="169"/>
      <c r="U2219" s="118"/>
      <c r="V2219" s="118"/>
      <c r="W2219" s="118"/>
      <c r="X2219" s="118"/>
      <c r="Y2219" s="171"/>
      <c r="Z2219" s="172"/>
      <c r="AA2219" s="118"/>
      <c r="AB2219" s="170"/>
      <c r="AC2219" s="170"/>
      <c r="AD2219" s="118"/>
      <c r="AE2219" s="118"/>
      <c r="AF2219" s="118"/>
      <c r="AG2219" s="170"/>
      <c r="AH2219" s="170"/>
      <c r="AI2219" s="170"/>
      <c r="AJ2219" s="118"/>
      <c r="AK2219" s="118"/>
      <c r="AL2219" s="118"/>
      <c r="AM2219" s="118"/>
      <c r="AN2219" s="118"/>
      <c r="AO2219" s="118"/>
      <c r="AP2219" s="118"/>
      <c r="AQ2219" s="118"/>
      <c r="AR2219" s="118"/>
      <c r="AS2219" s="118"/>
      <c r="AT2219" s="118"/>
      <c r="AU2219" s="118"/>
      <c r="AV2219" s="118"/>
      <c r="AW2219" s="118"/>
      <c r="AX2219" s="118"/>
      <c r="AY2219" s="119">
        <f t="shared" si="4"/>
        <v>0</v>
      </c>
      <c r="AZ2219" s="118"/>
    </row>
    <row r="2220">
      <c r="A2220" s="118"/>
      <c r="B2220" s="118"/>
      <c r="C2220" s="118"/>
      <c r="D2220" s="118"/>
      <c r="E2220" s="118"/>
      <c r="F2220" s="168"/>
      <c r="G2220" s="168"/>
      <c r="H2220" s="169"/>
      <c r="I2220" s="169"/>
      <c r="J2220" s="169"/>
      <c r="K2220" s="169"/>
      <c r="L2220" s="170"/>
      <c r="M2220" s="118"/>
      <c r="N2220" s="168"/>
      <c r="O2220" s="118"/>
      <c r="P2220" s="170"/>
      <c r="Q2220" s="170"/>
      <c r="R2220" s="170"/>
      <c r="S2220" s="118"/>
      <c r="T2220" s="169"/>
      <c r="U2220" s="118"/>
      <c r="V2220" s="118"/>
      <c r="W2220" s="118"/>
      <c r="X2220" s="118"/>
      <c r="Y2220" s="171"/>
      <c r="Z2220" s="172"/>
      <c r="AA2220" s="118"/>
      <c r="AB2220" s="170"/>
      <c r="AC2220" s="170"/>
      <c r="AD2220" s="118"/>
      <c r="AE2220" s="118"/>
      <c r="AF2220" s="118"/>
      <c r="AG2220" s="170"/>
      <c r="AH2220" s="170"/>
      <c r="AI2220" s="170"/>
      <c r="AJ2220" s="118"/>
      <c r="AK2220" s="118"/>
      <c r="AL2220" s="118"/>
      <c r="AM2220" s="118"/>
      <c r="AN2220" s="118"/>
      <c r="AO2220" s="118"/>
      <c r="AP2220" s="118"/>
      <c r="AQ2220" s="118"/>
      <c r="AR2220" s="118"/>
      <c r="AS2220" s="118"/>
      <c r="AT2220" s="118"/>
      <c r="AU2220" s="118"/>
      <c r="AV2220" s="118"/>
      <c r="AW2220" s="118"/>
      <c r="AX2220" s="118"/>
      <c r="AY2220" s="119">
        <f t="shared" si="4"/>
        <v>0</v>
      </c>
      <c r="AZ2220" s="118"/>
    </row>
    <row r="2221">
      <c r="A2221" s="118"/>
      <c r="B2221" s="118"/>
      <c r="C2221" s="118"/>
      <c r="D2221" s="118"/>
      <c r="E2221" s="118"/>
      <c r="F2221" s="168"/>
      <c r="G2221" s="168"/>
      <c r="H2221" s="169"/>
      <c r="I2221" s="169"/>
      <c r="J2221" s="169"/>
      <c r="K2221" s="169"/>
      <c r="L2221" s="170"/>
      <c r="M2221" s="118"/>
      <c r="N2221" s="168"/>
      <c r="O2221" s="118"/>
      <c r="P2221" s="170"/>
      <c r="Q2221" s="170"/>
      <c r="R2221" s="170"/>
      <c r="S2221" s="118"/>
      <c r="T2221" s="169"/>
      <c r="U2221" s="118"/>
      <c r="V2221" s="118"/>
      <c r="W2221" s="118"/>
      <c r="X2221" s="118"/>
      <c r="Y2221" s="171"/>
      <c r="Z2221" s="172"/>
      <c r="AA2221" s="118"/>
      <c r="AB2221" s="170"/>
      <c r="AC2221" s="170"/>
      <c r="AD2221" s="118"/>
      <c r="AE2221" s="118"/>
      <c r="AF2221" s="118"/>
      <c r="AG2221" s="170"/>
      <c r="AH2221" s="170"/>
      <c r="AI2221" s="170"/>
      <c r="AJ2221" s="118"/>
      <c r="AK2221" s="118"/>
      <c r="AL2221" s="118"/>
      <c r="AM2221" s="118"/>
      <c r="AN2221" s="118"/>
      <c r="AO2221" s="118"/>
      <c r="AP2221" s="118"/>
      <c r="AQ2221" s="118"/>
      <c r="AR2221" s="118"/>
      <c r="AS2221" s="118"/>
      <c r="AT2221" s="118"/>
      <c r="AU2221" s="118"/>
      <c r="AV2221" s="118"/>
      <c r="AW2221" s="118"/>
      <c r="AX2221" s="118"/>
      <c r="AY2221" s="119">
        <f t="shared" si="4"/>
        <v>0</v>
      </c>
      <c r="AZ2221" s="118"/>
    </row>
    <row r="2222">
      <c r="A2222" s="118"/>
      <c r="B2222" s="118"/>
      <c r="C2222" s="118"/>
      <c r="D2222" s="118"/>
      <c r="E2222" s="118"/>
      <c r="F2222" s="168"/>
      <c r="G2222" s="168"/>
      <c r="H2222" s="169"/>
      <c r="I2222" s="169"/>
      <c r="J2222" s="169"/>
      <c r="K2222" s="169"/>
      <c r="L2222" s="170"/>
      <c r="M2222" s="118"/>
      <c r="N2222" s="168"/>
      <c r="O2222" s="118"/>
      <c r="P2222" s="170"/>
      <c r="Q2222" s="170"/>
      <c r="R2222" s="170"/>
      <c r="S2222" s="118"/>
      <c r="T2222" s="169"/>
      <c r="U2222" s="118"/>
      <c r="V2222" s="118"/>
      <c r="W2222" s="118"/>
      <c r="X2222" s="118"/>
      <c r="Y2222" s="171"/>
      <c r="Z2222" s="172"/>
      <c r="AA2222" s="118"/>
      <c r="AB2222" s="170"/>
      <c r="AC2222" s="170"/>
      <c r="AD2222" s="118"/>
      <c r="AE2222" s="118"/>
      <c r="AF2222" s="118"/>
      <c r="AG2222" s="170"/>
      <c r="AH2222" s="170"/>
      <c r="AI2222" s="170"/>
      <c r="AJ2222" s="118"/>
      <c r="AK2222" s="118"/>
      <c r="AL2222" s="118"/>
      <c r="AM2222" s="118"/>
      <c r="AN2222" s="118"/>
      <c r="AO2222" s="118"/>
      <c r="AP2222" s="118"/>
      <c r="AQ2222" s="118"/>
      <c r="AR2222" s="118"/>
      <c r="AS2222" s="118"/>
      <c r="AT2222" s="118"/>
      <c r="AU2222" s="118"/>
      <c r="AV2222" s="118"/>
      <c r="AW2222" s="118"/>
      <c r="AX2222" s="118"/>
      <c r="AY2222" s="119">
        <f t="shared" si="4"/>
        <v>0</v>
      </c>
      <c r="AZ2222" s="118"/>
    </row>
    <row r="2223">
      <c r="A2223" s="118"/>
      <c r="B2223" s="118"/>
      <c r="C2223" s="118"/>
      <c r="D2223" s="118"/>
      <c r="E2223" s="118"/>
      <c r="F2223" s="168"/>
      <c r="G2223" s="168"/>
      <c r="H2223" s="169"/>
      <c r="I2223" s="169"/>
      <c r="J2223" s="169"/>
      <c r="K2223" s="169"/>
      <c r="L2223" s="170"/>
      <c r="M2223" s="118"/>
      <c r="N2223" s="168"/>
      <c r="O2223" s="118"/>
      <c r="P2223" s="170"/>
      <c r="Q2223" s="170"/>
      <c r="R2223" s="170"/>
      <c r="S2223" s="118"/>
      <c r="T2223" s="169"/>
      <c r="U2223" s="118"/>
      <c r="V2223" s="118"/>
      <c r="W2223" s="118"/>
      <c r="X2223" s="118"/>
      <c r="Y2223" s="171"/>
      <c r="Z2223" s="172"/>
      <c r="AA2223" s="118"/>
      <c r="AB2223" s="170"/>
      <c r="AC2223" s="170"/>
      <c r="AD2223" s="118"/>
      <c r="AE2223" s="118"/>
      <c r="AF2223" s="118"/>
      <c r="AG2223" s="170"/>
      <c r="AH2223" s="170"/>
      <c r="AI2223" s="170"/>
      <c r="AJ2223" s="118"/>
      <c r="AK2223" s="118"/>
      <c r="AL2223" s="118"/>
      <c r="AM2223" s="118"/>
      <c r="AN2223" s="118"/>
      <c r="AO2223" s="118"/>
      <c r="AP2223" s="118"/>
      <c r="AQ2223" s="118"/>
      <c r="AR2223" s="118"/>
      <c r="AS2223" s="118"/>
      <c r="AT2223" s="118"/>
      <c r="AU2223" s="118"/>
      <c r="AV2223" s="118"/>
      <c r="AW2223" s="118"/>
      <c r="AX2223" s="118"/>
      <c r="AY2223" s="119">
        <f t="shared" si="4"/>
        <v>0</v>
      </c>
      <c r="AZ2223" s="118"/>
    </row>
    <row r="2224">
      <c r="A2224" s="118"/>
      <c r="B2224" s="118"/>
      <c r="C2224" s="118"/>
      <c r="D2224" s="118"/>
      <c r="E2224" s="118"/>
      <c r="F2224" s="168"/>
      <c r="G2224" s="168"/>
      <c r="H2224" s="169"/>
      <c r="I2224" s="169"/>
      <c r="J2224" s="169"/>
      <c r="K2224" s="169"/>
      <c r="L2224" s="170"/>
      <c r="M2224" s="118"/>
      <c r="N2224" s="168"/>
      <c r="O2224" s="118"/>
      <c r="P2224" s="170"/>
      <c r="Q2224" s="170"/>
      <c r="R2224" s="170"/>
      <c r="S2224" s="118"/>
      <c r="T2224" s="169"/>
      <c r="U2224" s="118"/>
      <c r="V2224" s="118"/>
      <c r="W2224" s="118"/>
      <c r="X2224" s="118"/>
      <c r="Y2224" s="171"/>
      <c r="Z2224" s="172"/>
      <c r="AA2224" s="118"/>
      <c r="AB2224" s="170"/>
      <c r="AC2224" s="170"/>
      <c r="AD2224" s="118"/>
      <c r="AE2224" s="118"/>
      <c r="AF2224" s="118"/>
      <c r="AG2224" s="170"/>
      <c r="AH2224" s="170"/>
      <c r="AI2224" s="170"/>
      <c r="AJ2224" s="118"/>
      <c r="AK2224" s="118"/>
      <c r="AL2224" s="118"/>
      <c r="AM2224" s="118"/>
      <c r="AN2224" s="118"/>
      <c r="AO2224" s="118"/>
      <c r="AP2224" s="118"/>
      <c r="AQ2224" s="118"/>
      <c r="AR2224" s="118"/>
      <c r="AS2224" s="118"/>
      <c r="AT2224" s="118"/>
      <c r="AU2224" s="118"/>
      <c r="AV2224" s="118"/>
      <c r="AW2224" s="118"/>
      <c r="AX2224" s="118"/>
      <c r="AY2224" s="119">
        <f t="shared" si="4"/>
        <v>0</v>
      </c>
      <c r="AZ2224" s="118"/>
    </row>
    <row r="2225">
      <c r="A2225" s="118"/>
      <c r="B2225" s="118"/>
      <c r="C2225" s="118"/>
      <c r="D2225" s="118"/>
      <c r="E2225" s="118"/>
      <c r="F2225" s="168"/>
      <c r="G2225" s="168"/>
      <c r="H2225" s="169"/>
      <c r="I2225" s="169"/>
      <c r="J2225" s="169"/>
      <c r="K2225" s="169"/>
      <c r="L2225" s="170"/>
      <c r="M2225" s="118"/>
      <c r="N2225" s="168"/>
      <c r="O2225" s="118"/>
      <c r="P2225" s="170"/>
      <c r="Q2225" s="170"/>
      <c r="R2225" s="170"/>
      <c r="S2225" s="118"/>
      <c r="T2225" s="169"/>
      <c r="U2225" s="118"/>
      <c r="V2225" s="118"/>
      <c r="W2225" s="118"/>
      <c r="X2225" s="118"/>
      <c r="Y2225" s="171"/>
      <c r="Z2225" s="172"/>
      <c r="AA2225" s="118"/>
      <c r="AB2225" s="170"/>
      <c r="AC2225" s="170"/>
      <c r="AD2225" s="118"/>
      <c r="AE2225" s="118"/>
      <c r="AF2225" s="118"/>
      <c r="AG2225" s="170"/>
      <c r="AH2225" s="170"/>
      <c r="AI2225" s="170"/>
      <c r="AJ2225" s="118"/>
      <c r="AK2225" s="118"/>
      <c r="AL2225" s="118"/>
      <c r="AM2225" s="118"/>
      <c r="AN2225" s="118"/>
      <c r="AO2225" s="118"/>
      <c r="AP2225" s="118"/>
      <c r="AQ2225" s="118"/>
      <c r="AR2225" s="118"/>
      <c r="AS2225" s="118"/>
      <c r="AT2225" s="118"/>
      <c r="AU2225" s="118"/>
      <c r="AV2225" s="118"/>
      <c r="AW2225" s="118"/>
      <c r="AX2225" s="118"/>
      <c r="AY2225" s="119">
        <f t="shared" si="4"/>
        <v>0</v>
      </c>
      <c r="AZ2225" s="118"/>
    </row>
    <row r="2226">
      <c r="A2226" s="118"/>
      <c r="B2226" s="118"/>
      <c r="C2226" s="118"/>
      <c r="D2226" s="118"/>
      <c r="E2226" s="118"/>
      <c r="F2226" s="168"/>
      <c r="G2226" s="168"/>
      <c r="H2226" s="169"/>
      <c r="I2226" s="169"/>
      <c r="J2226" s="169"/>
      <c r="K2226" s="169"/>
      <c r="L2226" s="170"/>
      <c r="M2226" s="118"/>
      <c r="N2226" s="168"/>
      <c r="O2226" s="118"/>
      <c r="P2226" s="170"/>
      <c r="Q2226" s="170"/>
      <c r="R2226" s="170"/>
      <c r="S2226" s="118"/>
      <c r="T2226" s="169"/>
      <c r="U2226" s="118"/>
      <c r="V2226" s="118"/>
      <c r="W2226" s="118"/>
      <c r="X2226" s="118"/>
      <c r="Y2226" s="171"/>
      <c r="Z2226" s="172"/>
      <c r="AA2226" s="118"/>
      <c r="AB2226" s="170"/>
      <c r="AC2226" s="170"/>
      <c r="AD2226" s="118"/>
      <c r="AE2226" s="118"/>
      <c r="AF2226" s="118"/>
      <c r="AG2226" s="170"/>
      <c r="AH2226" s="170"/>
      <c r="AI2226" s="170"/>
      <c r="AJ2226" s="118"/>
      <c r="AK2226" s="118"/>
      <c r="AL2226" s="118"/>
      <c r="AM2226" s="118"/>
      <c r="AN2226" s="118"/>
      <c r="AO2226" s="118"/>
      <c r="AP2226" s="118"/>
      <c r="AQ2226" s="118"/>
      <c r="AR2226" s="118"/>
      <c r="AS2226" s="118"/>
      <c r="AT2226" s="118"/>
      <c r="AU2226" s="118"/>
      <c r="AV2226" s="118"/>
      <c r="AW2226" s="118"/>
      <c r="AX2226" s="118"/>
      <c r="AY2226" s="119">
        <f t="shared" si="4"/>
        <v>0</v>
      </c>
      <c r="AZ2226" s="118"/>
    </row>
    <row r="2227">
      <c r="A2227" s="118"/>
      <c r="B2227" s="118"/>
      <c r="C2227" s="118"/>
      <c r="D2227" s="118"/>
      <c r="E2227" s="118"/>
      <c r="F2227" s="168"/>
      <c r="G2227" s="168"/>
      <c r="H2227" s="169"/>
      <c r="I2227" s="169"/>
      <c r="J2227" s="169"/>
      <c r="K2227" s="169"/>
      <c r="L2227" s="170"/>
      <c r="M2227" s="118"/>
      <c r="N2227" s="168"/>
      <c r="O2227" s="118"/>
      <c r="P2227" s="170"/>
      <c r="Q2227" s="170"/>
      <c r="R2227" s="170"/>
      <c r="S2227" s="118"/>
      <c r="T2227" s="169"/>
      <c r="U2227" s="118"/>
      <c r="V2227" s="118"/>
      <c r="W2227" s="118"/>
      <c r="X2227" s="118"/>
      <c r="Y2227" s="171"/>
      <c r="Z2227" s="172"/>
      <c r="AA2227" s="118"/>
      <c r="AB2227" s="170"/>
      <c r="AC2227" s="170"/>
      <c r="AD2227" s="118"/>
      <c r="AE2227" s="118"/>
      <c r="AF2227" s="118"/>
      <c r="AG2227" s="170"/>
      <c r="AH2227" s="170"/>
      <c r="AI2227" s="170"/>
      <c r="AJ2227" s="118"/>
      <c r="AK2227" s="118"/>
      <c r="AL2227" s="118"/>
      <c r="AM2227" s="118"/>
      <c r="AN2227" s="118"/>
      <c r="AO2227" s="118"/>
      <c r="AP2227" s="118"/>
      <c r="AQ2227" s="118"/>
      <c r="AR2227" s="118"/>
      <c r="AS2227" s="118"/>
      <c r="AT2227" s="118"/>
      <c r="AU2227" s="118"/>
      <c r="AV2227" s="118"/>
      <c r="AW2227" s="118"/>
      <c r="AX2227" s="118"/>
      <c r="AY2227" s="119">
        <f t="shared" si="4"/>
        <v>0</v>
      </c>
      <c r="AZ2227" s="118"/>
    </row>
    <row r="2228">
      <c r="A2228" s="118"/>
      <c r="B2228" s="118"/>
      <c r="C2228" s="118"/>
      <c r="D2228" s="118"/>
      <c r="E2228" s="118"/>
      <c r="F2228" s="168"/>
      <c r="G2228" s="168"/>
      <c r="H2228" s="169"/>
      <c r="I2228" s="169"/>
      <c r="J2228" s="169"/>
      <c r="K2228" s="169"/>
      <c r="L2228" s="170"/>
      <c r="M2228" s="118"/>
      <c r="N2228" s="168"/>
      <c r="O2228" s="118"/>
      <c r="P2228" s="170"/>
      <c r="Q2228" s="170"/>
      <c r="R2228" s="170"/>
      <c r="S2228" s="118"/>
      <c r="T2228" s="169"/>
      <c r="U2228" s="118"/>
      <c r="V2228" s="118"/>
      <c r="W2228" s="118"/>
      <c r="X2228" s="118"/>
      <c r="Y2228" s="171"/>
      <c r="Z2228" s="172"/>
      <c r="AA2228" s="118"/>
      <c r="AB2228" s="170"/>
      <c r="AC2228" s="170"/>
      <c r="AD2228" s="118"/>
      <c r="AE2228" s="118"/>
      <c r="AF2228" s="118"/>
      <c r="AG2228" s="170"/>
      <c r="AH2228" s="170"/>
      <c r="AI2228" s="170"/>
      <c r="AJ2228" s="118"/>
      <c r="AK2228" s="118"/>
      <c r="AL2228" s="118"/>
      <c r="AM2228" s="118"/>
      <c r="AN2228" s="118"/>
      <c r="AO2228" s="118"/>
      <c r="AP2228" s="118"/>
      <c r="AQ2228" s="118"/>
      <c r="AR2228" s="118"/>
      <c r="AS2228" s="118"/>
      <c r="AT2228" s="118"/>
      <c r="AU2228" s="118"/>
      <c r="AV2228" s="118"/>
      <c r="AW2228" s="118"/>
      <c r="AX2228" s="118"/>
      <c r="AY2228" s="119">
        <f t="shared" si="4"/>
        <v>0</v>
      </c>
      <c r="AZ2228" s="118"/>
    </row>
    <row r="2229">
      <c r="A2229" s="118"/>
      <c r="B2229" s="118"/>
      <c r="C2229" s="118"/>
      <c r="D2229" s="118"/>
      <c r="E2229" s="118"/>
      <c r="F2229" s="168"/>
      <c r="G2229" s="168"/>
      <c r="H2229" s="169"/>
      <c r="I2229" s="169"/>
      <c r="J2229" s="169"/>
      <c r="K2229" s="169"/>
      <c r="L2229" s="170"/>
      <c r="M2229" s="118"/>
      <c r="N2229" s="168"/>
      <c r="O2229" s="118"/>
      <c r="P2229" s="170"/>
      <c r="Q2229" s="170"/>
      <c r="R2229" s="170"/>
      <c r="S2229" s="118"/>
      <c r="T2229" s="169"/>
      <c r="U2229" s="118"/>
      <c r="V2229" s="118"/>
      <c r="W2229" s="118"/>
      <c r="X2229" s="118"/>
      <c r="Y2229" s="171"/>
      <c r="Z2229" s="172"/>
      <c r="AA2229" s="118"/>
      <c r="AB2229" s="170"/>
      <c r="AC2229" s="170"/>
      <c r="AD2229" s="118"/>
      <c r="AE2229" s="118"/>
      <c r="AF2229" s="118"/>
      <c r="AG2229" s="170"/>
      <c r="AH2229" s="170"/>
      <c r="AI2229" s="170"/>
      <c r="AJ2229" s="118"/>
      <c r="AK2229" s="118"/>
      <c r="AL2229" s="118"/>
      <c r="AM2229" s="118"/>
      <c r="AN2229" s="118"/>
      <c r="AO2229" s="118"/>
      <c r="AP2229" s="118"/>
      <c r="AQ2229" s="118"/>
      <c r="AR2229" s="118"/>
      <c r="AS2229" s="118"/>
      <c r="AT2229" s="118"/>
      <c r="AU2229" s="118"/>
      <c r="AV2229" s="118"/>
      <c r="AW2229" s="118"/>
      <c r="AX2229" s="118"/>
      <c r="AY2229" s="119">
        <f t="shared" si="4"/>
        <v>0</v>
      </c>
      <c r="AZ2229" s="118"/>
    </row>
    <row r="2230">
      <c r="A2230" s="118"/>
      <c r="B2230" s="118"/>
      <c r="C2230" s="118"/>
      <c r="D2230" s="118"/>
      <c r="E2230" s="118"/>
      <c r="F2230" s="168"/>
      <c r="G2230" s="168"/>
      <c r="H2230" s="169"/>
      <c r="I2230" s="169"/>
      <c r="J2230" s="169"/>
      <c r="K2230" s="169"/>
      <c r="L2230" s="170"/>
      <c r="M2230" s="118"/>
      <c r="N2230" s="168"/>
      <c r="O2230" s="118"/>
      <c r="P2230" s="170"/>
      <c r="Q2230" s="170"/>
      <c r="R2230" s="170"/>
      <c r="S2230" s="118"/>
      <c r="T2230" s="169"/>
      <c r="U2230" s="118"/>
      <c r="V2230" s="118"/>
      <c r="W2230" s="118"/>
      <c r="X2230" s="118"/>
      <c r="Y2230" s="171"/>
      <c r="Z2230" s="172"/>
      <c r="AA2230" s="118"/>
      <c r="AB2230" s="170"/>
      <c r="AC2230" s="170"/>
      <c r="AD2230" s="118"/>
      <c r="AE2230" s="118"/>
      <c r="AF2230" s="118"/>
      <c r="AG2230" s="170"/>
      <c r="AH2230" s="170"/>
      <c r="AI2230" s="170"/>
      <c r="AJ2230" s="118"/>
      <c r="AK2230" s="118"/>
      <c r="AL2230" s="118"/>
      <c r="AM2230" s="118"/>
      <c r="AN2230" s="118"/>
      <c r="AO2230" s="118"/>
      <c r="AP2230" s="118"/>
      <c r="AQ2230" s="118"/>
      <c r="AR2230" s="118"/>
      <c r="AS2230" s="118"/>
      <c r="AT2230" s="118"/>
      <c r="AU2230" s="118"/>
      <c r="AV2230" s="118"/>
      <c r="AW2230" s="118"/>
      <c r="AX2230" s="118"/>
      <c r="AY2230" s="119">
        <f t="shared" si="4"/>
        <v>0</v>
      </c>
      <c r="AZ2230" s="118"/>
    </row>
    <row r="2231">
      <c r="A2231" s="118"/>
      <c r="B2231" s="118"/>
      <c r="C2231" s="118"/>
      <c r="D2231" s="118"/>
      <c r="E2231" s="118"/>
      <c r="F2231" s="168"/>
      <c r="G2231" s="168"/>
      <c r="H2231" s="169"/>
      <c r="I2231" s="169"/>
      <c r="J2231" s="169"/>
      <c r="K2231" s="169"/>
      <c r="L2231" s="170"/>
      <c r="M2231" s="118"/>
      <c r="N2231" s="168"/>
      <c r="O2231" s="118"/>
      <c r="P2231" s="170"/>
      <c r="Q2231" s="170"/>
      <c r="R2231" s="170"/>
      <c r="S2231" s="118"/>
      <c r="T2231" s="169"/>
      <c r="U2231" s="118"/>
      <c r="V2231" s="118"/>
      <c r="W2231" s="118"/>
      <c r="X2231" s="118"/>
      <c r="Y2231" s="171"/>
      <c r="Z2231" s="172"/>
      <c r="AA2231" s="118"/>
      <c r="AB2231" s="170"/>
      <c r="AC2231" s="170"/>
      <c r="AD2231" s="118"/>
      <c r="AE2231" s="118"/>
      <c r="AF2231" s="118"/>
      <c r="AG2231" s="170"/>
      <c r="AH2231" s="170"/>
      <c r="AI2231" s="170"/>
      <c r="AJ2231" s="118"/>
      <c r="AK2231" s="118"/>
      <c r="AL2231" s="118"/>
      <c r="AM2231" s="118"/>
      <c r="AN2231" s="118"/>
      <c r="AO2231" s="118"/>
      <c r="AP2231" s="118"/>
      <c r="AQ2231" s="118"/>
      <c r="AR2231" s="118"/>
      <c r="AS2231" s="118"/>
      <c r="AT2231" s="118"/>
      <c r="AU2231" s="118"/>
      <c r="AV2231" s="118"/>
      <c r="AW2231" s="118"/>
      <c r="AX2231" s="118"/>
      <c r="AY2231" s="119">
        <f t="shared" si="4"/>
        <v>0</v>
      </c>
      <c r="AZ2231" s="118"/>
    </row>
    <row r="2232">
      <c r="A2232" s="118"/>
      <c r="B2232" s="118"/>
      <c r="C2232" s="118"/>
      <c r="D2232" s="118"/>
      <c r="E2232" s="118"/>
      <c r="F2232" s="168"/>
      <c r="G2232" s="168"/>
      <c r="H2232" s="169"/>
      <c r="I2232" s="169"/>
      <c r="J2232" s="169"/>
      <c r="K2232" s="169"/>
      <c r="L2232" s="170"/>
      <c r="M2232" s="118"/>
      <c r="N2232" s="168"/>
      <c r="O2232" s="118"/>
      <c r="P2232" s="170"/>
      <c r="Q2232" s="170"/>
      <c r="R2232" s="170"/>
      <c r="S2232" s="118"/>
      <c r="T2232" s="169"/>
      <c r="U2232" s="118"/>
      <c r="V2232" s="118"/>
      <c r="W2232" s="118"/>
      <c r="X2232" s="118"/>
      <c r="Y2232" s="171"/>
      <c r="Z2232" s="172"/>
      <c r="AA2232" s="118"/>
      <c r="AB2232" s="170"/>
      <c r="AC2232" s="170"/>
      <c r="AD2232" s="118"/>
      <c r="AE2232" s="118"/>
      <c r="AF2232" s="118"/>
      <c r="AG2232" s="170"/>
      <c r="AH2232" s="170"/>
      <c r="AI2232" s="170"/>
      <c r="AJ2232" s="118"/>
      <c r="AK2232" s="118"/>
      <c r="AL2232" s="118"/>
      <c r="AM2232" s="118"/>
      <c r="AN2232" s="118"/>
      <c r="AO2232" s="118"/>
      <c r="AP2232" s="118"/>
      <c r="AQ2232" s="118"/>
      <c r="AR2232" s="118"/>
      <c r="AS2232" s="118"/>
      <c r="AT2232" s="118"/>
      <c r="AU2232" s="118"/>
      <c r="AV2232" s="118"/>
      <c r="AW2232" s="118"/>
      <c r="AX2232" s="118"/>
      <c r="AY2232" s="119">
        <f t="shared" si="4"/>
        <v>0</v>
      </c>
      <c r="AZ2232" s="118"/>
    </row>
    <row r="2233">
      <c r="A2233" s="118"/>
      <c r="B2233" s="118"/>
      <c r="C2233" s="118"/>
      <c r="D2233" s="118"/>
      <c r="E2233" s="118"/>
      <c r="F2233" s="168"/>
      <c r="G2233" s="168"/>
      <c r="H2233" s="169"/>
      <c r="I2233" s="169"/>
      <c r="J2233" s="169"/>
      <c r="K2233" s="169"/>
      <c r="L2233" s="170"/>
      <c r="M2233" s="118"/>
      <c r="N2233" s="168"/>
      <c r="O2233" s="118"/>
      <c r="P2233" s="170"/>
      <c r="Q2233" s="170"/>
      <c r="R2233" s="170"/>
      <c r="S2233" s="118"/>
      <c r="T2233" s="169"/>
      <c r="U2233" s="118"/>
      <c r="V2233" s="118"/>
      <c r="W2233" s="118"/>
      <c r="X2233" s="118"/>
      <c r="Y2233" s="171"/>
      <c r="Z2233" s="172"/>
      <c r="AA2233" s="118"/>
      <c r="AB2233" s="170"/>
      <c r="AC2233" s="170"/>
      <c r="AD2233" s="118"/>
      <c r="AE2233" s="118"/>
      <c r="AF2233" s="118"/>
      <c r="AG2233" s="170"/>
      <c r="AH2233" s="170"/>
      <c r="AI2233" s="170"/>
      <c r="AJ2233" s="118"/>
      <c r="AK2233" s="118"/>
      <c r="AL2233" s="118"/>
      <c r="AM2233" s="118"/>
      <c r="AN2233" s="118"/>
      <c r="AO2233" s="118"/>
      <c r="AP2233" s="118"/>
      <c r="AQ2233" s="118"/>
      <c r="AR2233" s="118"/>
      <c r="AS2233" s="118"/>
      <c r="AT2233" s="118"/>
      <c r="AU2233" s="118"/>
      <c r="AV2233" s="118"/>
      <c r="AW2233" s="118"/>
      <c r="AX2233" s="118"/>
      <c r="AY2233" s="119">
        <f t="shared" si="4"/>
        <v>0</v>
      </c>
      <c r="AZ2233" s="118"/>
    </row>
    <row r="2234">
      <c r="A2234" s="118"/>
      <c r="B2234" s="118"/>
      <c r="C2234" s="118"/>
      <c r="D2234" s="118"/>
      <c r="E2234" s="118"/>
      <c r="F2234" s="168"/>
      <c r="G2234" s="168"/>
      <c r="H2234" s="169"/>
      <c r="I2234" s="169"/>
      <c r="J2234" s="169"/>
      <c r="K2234" s="169"/>
      <c r="L2234" s="170"/>
      <c r="M2234" s="118"/>
      <c r="N2234" s="168"/>
      <c r="O2234" s="118"/>
      <c r="P2234" s="170"/>
      <c r="Q2234" s="170"/>
      <c r="R2234" s="170"/>
      <c r="S2234" s="118"/>
      <c r="T2234" s="169"/>
      <c r="U2234" s="118"/>
      <c r="V2234" s="118"/>
      <c r="W2234" s="118"/>
      <c r="X2234" s="118"/>
      <c r="Y2234" s="171"/>
      <c r="Z2234" s="172"/>
      <c r="AA2234" s="118"/>
      <c r="AB2234" s="170"/>
      <c r="AC2234" s="170"/>
      <c r="AD2234" s="118"/>
      <c r="AE2234" s="118"/>
      <c r="AF2234" s="118"/>
      <c r="AG2234" s="170"/>
      <c r="AH2234" s="170"/>
      <c r="AI2234" s="170"/>
      <c r="AJ2234" s="118"/>
      <c r="AK2234" s="118"/>
      <c r="AL2234" s="118"/>
      <c r="AM2234" s="118"/>
      <c r="AN2234" s="118"/>
      <c r="AO2234" s="118"/>
      <c r="AP2234" s="118"/>
      <c r="AQ2234" s="118"/>
      <c r="AR2234" s="118"/>
      <c r="AS2234" s="118"/>
      <c r="AT2234" s="118"/>
      <c r="AU2234" s="118"/>
      <c r="AV2234" s="118"/>
      <c r="AW2234" s="118"/>
      <c r="AX2234" s="118"/>
      <c r="AY2234" s="119">
        <f t="shared" si="4"/>
        <v>0</v>
      </c>
      <c r="AZ2234" s="118"/>
    </row>
    <row r="2235">
      <c r="A2235" s="118"/>
      <c r="B2235" s="118"/>
      <c r="C2235" s="118"/>
      <c r="D2235" s="118"/>
      <c r="E2235" s="118"/>
      <c r="F2235" s="168"/>
      <c r="G2235" s="168"/>
      <c r="H2235" s="169"/>
      <c r="I2235" s="169"/>
      <c r="J2235" s="169"/>
      <c r="K2235" s="169"/>
      <c r="L2235" s="170"/>
      <c r="M2235" s="118"/>
      <c r="N2235" s="168"/>
      <c r="O2235" s="118"/>
      <c r="P2235" s="170"/>
      <c r="Q2235" s="170"/>
      <c r="R2235" s="170"/>
      <c r="S2235" s="118"/>
      <c r="T2235" s="169"/>
      <c r="U2235" s="118"/>
      <c r="V2235" s="118"/>
      <c r="W2235" s="118"/>
      <c r="X2235" s="118"/>
      <c r="Y2235" s="171"/>
      <c r="Z2235" s="172"/>
      <c r="AA2235" s="118"/>
      <c r="AB2235" s="170"/>
      <c r="AC2235" s="170"/>
      <c r="AD2235" s="118"/>
      <c r="AE2235" s="118"/>
      <c r="AF2235" s="118"/>
      <c r="AG2235" s="170"/>
      <c r="AH2235" s="170"/>
      <c r="AI2235" s="170"/>
      <c r="AJ2235" s="118"/>
      <c r="AK2235" s="118"/>
      <c r="AL2235" s="118"/>
      <c r="AM2235" s="118"/>
      <c r="AN2235" s="118"/>
      <c r="AO2235" s="118"/>
      <c r="AP2235" s="118"/>
      <c r="AQ2235" s="118"/>
      <c r="AR2235" s="118"/>
      <c r="AS2235" s="118"/>
      <c r="AT2235" s="118"/>
      <c r="AU2235" s="118"/>
      <c r="AV2235" s="118"/>
      <c r="AW2235" s="118"/>
      <c r="AX2235" s="118"/>
      <c r="AY2235" s="119">
        <f t="shared" si="4"/>
        <v>0</v>
      </c>
      <c r="AZ2235" s="118"/>
    </row>
    <row r="2236">
      <c r="A2236" s="118"/>
      <c r="B2236" s="118"/>
      <c r="C2236" s="118"/>
      <c r="D2236" s="118"/>
      <c r="E2236" s="118"/>
      <c r="F2236" s="168"/>
      <c r="G2236" s="168"/>
      <c r="H2236" s="169"/>
      <c r="I2236" s="169"/>
      <c r="J2236" s="169"/>
      <c r="K2236" s="169"/>
      <c r="L2236" s="170"/>
      <c r="M2236" s="118"/>
      <c r="N2236" s="168"/>
      <c r="O2236" s="118"/>
      <c r="P2236" s="170"/>
      <c r="Q2236" s="170"/>
      <c r="R2236" s="170"/>
      <c r="S2236" s="118"/>
      <c r="T2236" s="169"/>
      <c r="U2236" s="118"/>
      <c r="V2236" s="118"/>
      <c r="W2236" s="118"/>
      <c r="X2236" s="118"/>
      <c r="Y2236" s="171"/>
      <c r="Z2236" s="172"/>
      <c r="AA2236" s="118"/>
      <c r="AB2236" s="170"/>
      <c r="AC2236" s="170"/>
      <c r="AD2236" s="118"/>
      <c r="AE2236" s="118"/>
      <c r="AF2236" s="118"/>
      <c r="AG2236" s="170"/>
      <c r="AH2236" s="170"/>
      <c r="AI2236" s="170"/>
      <c r="AJ2236" s="118"/>
      <c r="AK2236" s="118"/>
      <c r="AL2236" s="118"/>
      <c r="AM2236" s="118"/>
      <c r="AN2236" s="118"/>
      <c r="AO2236" s="118"/>
      <c r="AP2236" s="118"/>
      <c r="AQ2236" s="118"/>
      <c r="AR2236" s="118"/>
      <c r="AS2236" s="118"/>
      <c r="AT2236" s="118"/>
      <c r="AU2236" s="118"/>
      <c r="AV2236" s="118"/>
      <c r="AW2236" s="118"/>
      <c r="AX2236" s="118"/>
      <c r="AY2236" s="119">
        <f t="shared" si="4"/>
        <v>0</v>
      </c>
      <c r="AZ2236" s="118"/>
    </row>
    <row r="2237">
      <c r="A2237" s="118"/>
      <c r="B2237" s="118"/>
      <c r="C2237" s="118"/>
      <c r="D2237" s="118"/>
      <c r="E2237" s="118"/>
      <c r="F2237" s="168"/>
      <c r="G2237" s="168"/>
      <c r="H2237" s="169"/>
      <c r="I2237" s="169"/>
      <c r="J2237" s="169"/>
      <c r="K2237" s="169"/>
      <c r="L2237" s="170"/>
      <c r="M2237" s="118"/>
      <c r="N2237" s="168"/>
      <c r="O2237" s="118"/>
      <c r="P2237" s="170"/>
      <c r="Q2237" s="170"/>
      <c r="R2237" s="170"/>
      <c r="S2237" s="118"/>
      <c r="T2237" s="169"/>
      <c r="U2237" s="118"/>
      <c r="V2237" s="118"/>
      <c r="W2237" s="118"/>
      <c r="X2237" s="118"/>
      <c r="Y2237" s="171"/>
      <c r="Z2237" s="172"/>
      <c r="AA2237" s="118"/>
      <c r="AB2237" s="170"/>
      <c r="AC2237" s="170"/>
      <c r="AD2237" s="118"/>
      <c r="AE2237" s="118"/>
      <c r="AF2237" s="118"/>
      <c r="AG2237" s="170"/>
      <c r="AH2237" s="170"/>
      <c r="AI2237" s="170"/>
      <c r="AJ2237" s="118"/>
      <c r="AK2237" s="118"/>
      <c r="AL2237" s="118"/>
      <c r="AM2237" s="118"/>
      <c r="AN2237" s="118"/>
      <c r="AO2237" s="118"/>
      <c r="AP2237" s="118"/>
      <c r="AQ2237" s="118"/>
      <c r="AR2237" s="118"/>
      <c r="AS2237" s="118"/>
      <c r="AT2237" s="118"/>
      <c r="AU2237" s="118"/>
      <c r="AV2237" s="118"/>
      <c r="AW2237" s="118"/>
      <c r="AX2237" s="118"/>
      <c r="AY2237" s="119">
        <f t="shared" si="4"/>
        <v>0</v>
      </c>
      <c r="AZ2237" s="118"/>
    </row>
    <row r="2238">
      <c r="A2238" s="118"/>
      <c r="B2238" s="118"/>
      <c r="C2238" s="118"/>
      <c r="D2238" s="118"/>
      <c r="E2238" s="118"/>
      <c r="F2238" s="168"/>
      <c r="G2238" s="168"/>
      <c r="H2238" s="169"/>
      <c r="I2238" s="169"/>
      <c r="J2238" s="169"/>
      <c r="K2238" s="169"/>
      <c r="L2238" s="170"/>
      <c r="M2238" s="118"/>
      <c r="N2238" s="168"/>
      <c r="O2238" s="118"/>
      <c r="P2238" s="170"/>
      <c r="Q2238" s="170"/>
      <c r="R2238" s="170"/>
      <c r="S2238" s="118"/>
      <c r="T2238" s="169"/>
      <c r="U2238" s="118"/>
      <c r="V2238" s="118"/>
      <c r="W2238" s="118"/>
      <c r="X2238" s="118"/>
      <c r="Y2238" s="171"/>
      <c r="Z2238" s="172"/>
      <c r="AA2238" s="118"/>
      <c r="AB2238" s="170"/>
      <c r="AC2238" s="170"/>
      <c r="AD2238" s="118"/>
      <c r="AE2238" s="118"/>
      <c r="AF2238" s="118"/>
      <c r="AG2238" s="170"/>
      <c r="AH2238" s="170"/>
      <c r="AI2238" s="170"/>
      <c r="AJ2238" s="118"/>
      <c r="AK2238" s="118"/>
      <c r="AL2238" s="118"/>
      <c r="AM2238" s="118"/>
      <c r="AN2238" s="118"/>
      <c r="AO2238" s="118"/>
      <c r="AP2238" s="118"/>
      <c r="AQ2238" s="118"/>
      <c r="AR2238" s="118"/>
      <c r="AS2238" s="118"/>
      <c r="AT2238" s="118"/>
      <c r="AU2238" s="118"/>
      <c r="AV2238" s="118"/>
      <c r="AW2238" s="118"/>
      <c r="AX2238" s="118"/>
      <c r="AY2238" s="119">
        <f t="shared" si="4"/>
        <v>0</v>
      </c>
      <c r="AZ2238" s="118"/>
    </row>
    <row r="2239">
      <c r="A2239" s="118"/>
      <c r="B2239" s="118"/>
      <c r="C2239" s="118"/>
      <c r="D2239" s="118"/>
      <c r="E2239" s="118"/>
      <c r="F2239" s="168"/>
      <c r="G2239" s="168"/>
      <c r="H2239" s="169"/>
      <c r="I2239" s="169"/>
      <c r="J2239" s="169"/>
      <c r="K2239" s="169"/>
      <c r="L2239" s="170"/>
      <c r="M2239" s="118"/>
      <c r="N2239" s="168"/>
      <c r="O2239" s="118"/>
      <c r="P2239" s="170"/>
      <c r="Q2239" s="170"/>
      <c r="R2239" s="170"/>
      <c r="S2239" s="118"/>
      <c r="T2239" s="169"/>
      <c r="U2239" s="118"/>
      <c r="V2239" s="118"/>
      <c r="W2239" s="118"/>
      <c r="X2239" s="118"/>
      <c r="Y2239" s="171"/>
      <c r="Z2239" s="172"/>
      <c r="AA2239" s="118"/>
      <c r="AB2239" s="170"/>
      <c r="AC2239" s="170"/>
      <c r="AD2239" s="118"/>
      <c r="AE2239" s="118"/>
      <c r="AF2239" s="118"/>
      <c r="AG2239" s="170"/>
      <c r="AH2239" s="170"/>
      <c r="AI2239" s="170"/>
      <c r="AJ2239" s="118"/>
      <c r="AK2239" s="118"/>
      <c r="AL2239" s="118"/>
      <c r="AM2239" s="118"/>
      <c r="AN2239" s="118"/>
      <c r="AO2239" s="118"/>
      <c r="AP2239" s="118"/>
      <c r="AQ2239" s="118"/>
      <c r="AR2239" s="118"/>
      <c r="AS2239" s="118"/>
      <c r="AT2239" s="118"/>
      <c r="AU2239" s="118"/>
      <c r="AV2239" s="118"/>
      <c r="AW2239" s="118"/>
      <c r="AX2239" s="118"/>
      <c r="AY2239" s="119">
        <f t="shared" si="4"/>
        <v>0</v>
      </c>
      <c r="AZ2239" s="118"/>
    </row>
    <row r="2240">
      <c r="A2240" s="118"/>
      <c r="B2240" s="118"/>
      <c r="C2240" s="118"/>
      <c r="D2240" s="118"/>
      <c r="E2240" s="118"/>
      <c r="F2240" s="168"/>
      <c r="G2240" s="168"/>
      <c r="H2240" s="169"/>
      <c r="I2240" s="169"/>
      <c r="J2240" s="169"/>
      <c r="K2240" s="169"/>
      <c r="L2240" s="170"/>
      <c r="M2240" s="118"/>
      <c r="N2240" s="168"/>
      <c r="O2240" s="118"/>
      <c r="P2240" s="170"/>
      <c r="Q2240" s="170"/>
      <c r="R2240" s="170"/>
      <c r="S2240" s="118"/>
      <c r="T2240" s="169"/>
      <c r="U2240" s="118"/>
      <c r="V2240" s="118"/>
      <c r="W2240" s="118"/>
      <c r="X2240" s="118"/>
      <c r="Y2240" s="171"/>
      <c r="Z2240" s="172"/>
      <c r="AA2240" s="118"/>
      <c r="AB2240" s="170"/>
      <c r="AC2240" s="170"/>
      <c r="AD2240" s="118"/>
      <c r="AE2240" s="118"/>
      <c r="AF2240" s="118"/>
      <c r="AG2240" s="170"/>
      <c r="AH2240" s="170"/>
      <c r="AI2240" s="170"/>
      <c r="AJ2240" s="118"/>
      <c r="AK2240" s="118"/>
      <c r="AL2240" s="118"/>
      <c r="AM2240" s="118"/>
      <c r="AN2240" s="118"/>
      <c r="AO2240" s="118"/>
      <c r="AP2240" s="118"/>
      <c r="AQ2240" s="118"/>
      <c r="AR2240" s="118"/>
      <c r="AS2240" s="118"/>
      <c r="AT2240" s="118"/>
      <c r="AU2240" s="118"/>
      <c r="AV2240" s="118"/>
      <c r="AW2240" s="118"/>
      <c r="AX2240" s="118"/>
      <c r="AY2240" s="119">
        <f t="shared" si="4"/>
        <v>0</v>
      </c>
      <c r="AZ2240" s="118"/>
    </row>
    <row r="2241">
      <c r="A2241" s="118"/>
      <c r="B2241" s="118"/>
      <c r="C2241" s="118"/>
      <c r="D2241" s="118"/>
      <c r="E2241" s="118"/>
      <c r="F2241" s="168"/>
      <c r="G2241" s="168"/>
      <c r="H2241" s="169"/>
      <c r="I2241" s="169"/>
      <c r="J2241" s="169"/>
      <c r="K2241" s="169"/>
      <c r="L2241" s="170"/>
      <c r="M2241" s="118"/>
      <c r="N2241" s="168"/>
      <c r="O2241" s="118"/>
      <c r="P2241" s="170"/>
      <c r="Q2241" s="170"/>
      <c r="R2241" s="170"/>
      <c r="S2241" s="118"/>
      <c r="T2241" s="169"/>
      <c r="U2241" s="118"/>
      <c r="V2241" s="118"/>
      <c r="W2241" s="118"/>
      <c r="X2241" s="118"/>
      <c r="Y2241" s="171"/>
      <c r="Z2241" s="172"/>
      <c r="AA2241" s="118"/>
      <c r="AB2241" s="170"/>
      <c r="AC2241" s="170"/>
      <c r="AD2241" s="118"/>
      <c r="AE2241" s="118"/>
      <c r="AF2241" s="118"/>
      <c r="AG2241" s="170"/>
      <c r="AH2241" s="170"/>
      <c r="AI2241" s="170"/>
      <c r="AJ2241" s="118"/>
      <c r="AK2241" s="118"/>
      <c r="AL2241" s="118"/>
      <c r="AM2241" s="118"/>
      <c r="AN2241" s="118"/>
      <c r="AO2241" s="118"/>
      <c r="AP2241" s="118"/>
      <c r="AQ2241" s="118"/>
      <c r="AR2241" s="118"/>
      <c r="AS2241" s="118"/>
      <c r="AT2241" s="118"/>
      <c r="AU2241" s="118"/>
      <c r="AV2241" s="118"/>
      <c r="AW2241" s="118"/>
      <c r="AX2241" s="118"/>
      <c r="AY2241" s="119">
        <f t="shared" si="4"/>
        <v>0</v>
      </c>
      <c r="AZ2241" s="118"/>
    </row>
    <row r="2242">
      <c r="A2242" s="118"/>
      <c r="B2242" s="118"/>
      <c r="C2242" s="118"/>
      <c r="D2242" s="118"/>
      <c r="E2242" s="118"/>
      <c r="F2242" s="168"/>
      <c r="G2242" s="168"/>
      <c r="H2242" s="169"/>
      <c r="I2242" s="169"/>
      <c r="J2242" s="169"/>
      <c r="K2242" s="169"/>
      <c r="L2242" s="170"/>
      <c r="M2242" s="118"/>
      <c r="N2242" s="168"/>
      <c r="O2242" s="118"/>
      <c r="P2242" s="170"/>
      <c r="Q2242" s="170"/>
      <c r="R2242" s="170"/>
      <c r="S2242" s="118"/>
      <c r="T2242" s="169"/>
      <c r="U2242" s="118"/>
      <c r="V2242" s="118"/>
      <c r="W2242" s="118"/>
      <c r="X2242" s="118"/>
      <c r="Y2242" s="171"/>
      <c r="Z2242" s="172"/>
      <c r="AA2242" s="118"/>
      <c r="AB2242" s="170"/>
      <c r="AC2242" s="170"/>
      <c r="AD2242" s="118"/>
      <c r="AE2242" s="118"/>
      <c r="AF2242" s="118"/>
      <c r="AG2242" s="170"/>
      <c r="AH2242" s="170"/>
      <c r="AI2242" s="170"/>
      <c r="AJ2242" s="118"/>
      <c r="AK2242" s="118"/>
      <c r="AL2242" s="118"/>
      <c r="AM2242" s="118"/>
      <c r="AN2242" s="118"/>
      <c r="AO2242" s="118"/>
      <c r="AP2242" s="118"/>
      <c r="AQ2242" s="118"/>
      <c r="AR2242" s="118"/>
      <c r="AS2242" s="118"/>
      <c r="AT2242" s="118"/>
      <c r="AU2242" s="118"/>
      <c r="AV2242" s="118"/>
      <c r="AW2242" s="118"/>
      <c r="AX2242" s="118"/>
      <c r="AY2242" s="119">
        <f t="shared" si="4"/>
        <v>0</v>
      </c>
      <c r="AZ2242" s="118"/>
    </row>
    <row r="2243">
      <c r="A2243" s="118"/>
      <c r="B2243" s="118"/>
      <c r="C2243" s="118"/>
      <c r="D2243" s="118"/>
      <c r="E2243" s="118"/>
      <c r="F2243" s="168"/>
      <c r="G2243" s="168"/>
      <c r="H2243" s="169"/>
      <c r="I2243" s="169"/>
      <c r="J2243" s="169"/>
      <c r="K2243" s="169"/>
      <c r="L2243" s="170"/>
      <c r="M2243" s="118"/>
      <c r="N2243" s="168"/>
      <c r="O2243" s="118"/>
      <c r="P2243" s="170"/>
      <c r="Q2243" s="170"/>
      <c r="R2243" s="170"/>
      <c r="S2243" s="118"/>
      <c r="T2243" s="169"/>
      <c r="U2243" s="118"/>
      <c r="V2243" s="118"/>
      <c r="W2243" s="118"/>
      <c r="X2243" s="118"/>
      <c r="Y2243" s="171"/>
      <c r="Z2243" s="172"/>
      <c r="AA2243" s="118"/>
      <c r="AB2243" s="170"/>
      <c r="AC2243" s="170"/>
      <c r="AD2243" s="118"/>
      <c r="AE2243" s="118"/>
      <c r="AF2243" s="118"/>
      <c r="AG2243" s="170"/>
      <c r="AH2243" s="170"/>
      <c r="AI2243" s="170"/>
      <c r="AJ2243" s="118"/>
      <c r="AK2243" s="118"/>
      <c r="AL2243" s="118"/>
      <c r="AM2243" s="118"/>
      <c r="AN2243" s="118"/>
      <c r="AO2243" s="118"/>
      <c r="AP2243" s="118"/>
      <c r="AQ2243" s="118"/>
      <c r="AR2243" s="118"/>
      <c r="AS2243" s="118"/>
      <c r="AT2243" s="118"/>
      <c r="AU2243" s="118"/>
      <c r="AV2243" s="118"/>
      <c r="AW2243" s="118"/>
      <c r="AX2243" s="118"/>
      <c r="AY2243" s="119">
        <f t="shared" si="4"/>
        <v>0</v>
      </c>
      <c r="AZ2243" s="118"/>
    </row>
    <row r="2244">
      <c r="A2244" s="118"/>
      <c r="B2244" s="118"/>
      <c r="C2244" s="118"/>
      <c r="D2244" s="118"/>
      <c r="E2244" s="118"/>
      <c r="F2244" s="168"/>
      <c r="G2244" s="168"/>
      <c r="H2244" s="169"/>
      <c r="I2244" s="169"/>
      <c r="J2244" s="169"/>
      <c r="K2244" s="169"/>
      <c r="L2244" s="170"/>
      <c r="M2244" s="118"/>
      <c r="N2244" s="168"/>
      <c r="O2244" s="118"/>
      <c r="P2244" s="170"/>
      <c r="Q2244" s="170"/>
      <c r="R2244" s="170"/>
      <c r="S2244" s="118"/>
      <c r="T2244" s="169"/>
      <c r="U2244" s="118"/>
      <c r="V2244" s="118"/>
      <c r="W2244" s="118"/>
      <c r="X2244" s="118"/>
      <c r="Y2244" s="171"/>
      <c r="Z2244" s="172"/>
      <c r="AA2244" s="118"/>
      <c r="AB2244" s="170"/>
      <c r="AC2244" s="170"/>
      <c r="AD2244" s="118"/>
      <c r="AE2244" s="118"/>
      <c r="AF2244" s="118"/>
      <c r="AG2244" s="170"/>
      <c r="AH2244" s="170"/>
      <c r="AI2244" s="170"/>
      <c r="AJ2244" s="118"/>
      <c r="AK2244" s="118"/>
      <c r="AL2244" s="118"/>
      <c r="AM2244" s="118"/>
      <c r="AN2244" s="118"/>
      <c r="AO2244" s="118"/>
      <c r="AP2244" s="118"/>
      <c r="AQ2244" s="118"/>
      <c r="AR2244" s="118"/>
      <c r="AS2244" s="118"/>
      <c r="AT2244" s="118"/>
      <c r="AU2244" s="118"/>
      <c r="AV2244" s="118"/>
      <c r="AW2244" s="118"/>
      <c r="AX2244" s="118"/>
      <c r="AY2244" s="119">
        <f t="shared" si="4"/>
        <v>0</v>
      </c>
      <c r="AZ2244" s="118"/>
    </row>
    <row r="2245">
      <c r="A2245" s="118"/>
      <c r="B2245" s="118"/>
      <c r="C2245" s="118"/>
      <c r="D2245" s="118"/>
      <c r="E2245" s="118"/>
      <c r="F2245" s="168"/>
      <c r="G2245" s="168"/>
      <c r="H2245" s="169"/>
      <c r="I2245" s="169"/>
      <c r="J2245" s="169"/>
      <c r="K2245" s="169"/>
      <c r="L2245" s="170"/>
      <c r="M2245" s="118"/>
      <c r="N2245" s="168"/>
      <c r="O2245" s="118"/>
      <c r="P2245" s="170"/>
      <c r="Q2245" s="170"/>
      <c r="R2245" s="170"/>
      <c r="S2245" s="118"/>
      <c r="T2245" s="169"/>
      <c r="U2245" s="118"/>
      <c r="V2245" s="118"/>
      <c r="W2245" s="118"/>
      <c r="X2245" s="118"/>
      <c r="Y2245" s="171"/>
      <c r="Z2245" s="172"/>
      <c r="AA2245" s="118"/>
      <c r="AB2245" s="170"/>
      <c r="AC2245" s="170"/>
      <c r="AD2245" s="118"/>
      <c r="AE2245" s="118"/>
      <c r="AF2245" s="118"/>
      <c r="AG2245" s="170"/>
      <c r="AH2245" s="170"/>
      <c r="AI2245" s="170"/>
      <c r="AJ2245" s="118"/>
      <c r="AK2245" s="118"/>
      <c r="AL2245" s="118"/>
      <c r="AM2245" s="118"/>
      <c r="AN2245" s="118"/>
      <c r="AO2245" s="118"/>
      <c r="AP2245" s="118"/>
      <c r="AQ2245" s="118"/>
      <c r="AR2245" s="118"/>
      <c r="AS2245" s="118"/>
      <c r="AT2245" s="118"/>
      <c r="AU2245" s="118"/>
      <c r="AV2245" s="118"/>
      <c r="AW2245" s="118"/>
      <c r="AX2245" s="118"/>
      <c r="AY2245" s="119">
        <f t="shared" si="4"/>
        <v>0</v>
      </c>
      <c r="AZ2245" s="118"/>
    </row>
    <row r="2246">
      <c r="A2246" s="118"/>
      <c r="B2246" s="118"/>
      <c r="C2246" s="118"/>
      <c r="D2246" s="118"/>
      <c r="E2246" s="118"/>
      <c r="F2246" s="168"/>
      <c r="G2246" s="168"/>
      <c r="H2246" s="169"/>
      <c r="I2246" s="169"/>
      <c r="J2246" s="169"/>
      <c r="K2246" s="169"/>
      <c r="L2246" s="170"/>
      <c r="M2246" s="118"/>
      <c r="N2246" s="168"/>
      <c r="O2246" s="118"/>
      <c r="P2246" s="170"/>
      <c r="Q2246" s="170"/>
      <c r="R2246" s="170"/>
      <c r="S2246" s="118"/>
      <c r="T2246" s="169"/>
      <c r="U2246" s="118"/>
      <c r="V2246" s="118"/>
      <c r="W2246" s="118"/>
      <c r="X2246" s="118"/>
      <c r="Y2246" s="171"/>
      <c r="Z2246" s="172"/>
      <c r="AA2246" s="118"/>
      <c r="AB2246" s="170"/>
      <c r="AC2246" s="170"/>
      <c r="AD2246" s="118"/>
      <c r="AE2246" s="118"/>
      <c r="AF2246" s="118"/>
      <c r="AG2246" s="170"/>
      <c r="AH2246" s="170"/>
      <c r="AI2246" s="170"/>
      <c r="AJ2246" s="118"/>
      <c r="AK2246" s="118"/>
      <c r="AL2246" s="118"/>
      <c r="AM2246" s="118"/>
      <c r="AN2246" s="118"/>
      <c r="AO2246" s="118"/>
      <c r="AP2246" s="118"/>
      <c r="AQ2246" s="118"/>
      <c r="AR2246" s="118"/>
      <c r="AS2246" s="118"/>
      <c r="AT2246" s="118"/>
      <c r="AU2246" s="118"/>
      <c r="AV2246" s="118"/>
      <c r="AW2246" s="118"/>
      <c r="AX2246" s="118"/>
      <c r="AY2246" s="119">
        <f t="shared" si="4"/>
        <v>0</v>
      </c>
      <c r="AZ2246" s="118"/>
    </row>
    <row r="2247">
      <c r="A2247" s="118"/>
      <c r="B2247" s="118"/>
      <c r="C2247" s="118"/>
      <c r="D2247" s="118"/>
      <c r="E2247" s="118"/>
      <c r="F2247" s="168"/>
      <c r="G2247" s="168"/>
      <c r="H2247" s="169"/>
      <c r="I2247" s="169"/>
      <c r="J2247" s="169"/>
      <c r="K2247" s="169"/>
      <c r="L2247" s="170"/>
      <c r="M2247" s="118"/>
      <c r="N2247" s="168"/>
      <c r="O2247" s="118"/>
      <c r="P2247" s="170"/>
      <c r="Q2247" s="170"/>
      <c r="R2247" s="170"/>
      <c r="S2247" s="118"/>
      <c r="T2247" s="169"/>
      <c r="U2247" s="118"/>
      <c r="V2247" s="118"/>
      <c r="W2247" s="118"/>
      <c r="X2247" s="118"/>
      <c r="Y2247" s="171"/>
      <c r="Z2247" s="172"/>
      <c r="AA2247" s="118"/>
      <c r="AB2247" s="170"/>
      <c r="AC2247" s="170"/>
      <c r="AD2247" s="118"/>
      <c r="AE2247" s="118"/>
      <c r="AF2247" s="118"/>
      <c r="AG2247" s="170"/>
      <c r="AH2247" s="170"/>
      <c r="AI2247" s="170"/>
      <c r="AJ2247" s="118"/>
      <c r="AK2247" s="118"/>
      <c r="AL2247" s="118"/>
      <c r="AM2247" s="118"/>
      <c r="AN2247" s="118"/>
      <c r="AO2247" s="118"/>
      <c r="AP2247" s="118"/>
      <c r="AQ2247" s="118"/>
      <c r="AR2247" s="118"/>
      <c r="AS2247" s="118"/>
      <c r="AT2247" s="118"/>
      <c r="AU2247" s="118"/>
      <c r="AV2247" s="118"/>
      <c r="AW2247" s="118"/>
      <c r="AX2247" s="118"/>
      <c r="AY2247" s="119">
        <f t="shared" si="4"/>
        <v>0</v>
      </c>
      <c r="AZ2247" s="118"/>
    </row>
    <row r="2248">
      <c r="A2248" s="118"/>
      <c r="B2248" s="118"/>
      <c r="C2248" s="118"/>
      <c r="D2248" s="118"/>
      <c r="E2248" s="118"/>
      <c r="F2248" s="168"/>
      <c r="G2248" s="168"/>
      <c r="H2248" s="169"/>
      <c r="I2248" s="169"/>
      <c r="J2248" s="169"/>
      <c r="K2248" s="169"/>
      <c r="L2248" s="170"/>
      <c r="M2248" s="118"/>
      <c r="N2248" s="168"/>
      <c r="O2248" s="118"/>
      <c r="P2248" s="170"/>
      <c r="Q2248" s="170"/>
      <c r="R2248" s="170"/>
      <c r="S2248" s="118"/>
      <c r="T2248" s="169"/>
      <c r="U2248" s="118"/>
      <c r="V2248" s="118"/>
      <c r="W2248" s="118"/>
      <c r="X2248" s="118"/>
      <c r="Y2248" s="171"/>
      <c r="Z2248" s="172"/>
      <c r="AA2248" s="118"/>
      <c r="AB2248" s="170"/>
      <c r="AC2248" s="170"/>
      <c r="AD2248" s="118"/>
      <c r="AE2248" s="118"/>
      <c r="AF2248" s="118"/>
      <c r="AG2248" s="170"/>
      <c r="AH2248" s="170"/>
      <c r="AI2248" s="170"/>
      <c r="AJ2248" s="118"/>
      <c r="AK2248" s="118"/>
      <c r="AL2248" s="118"/>
      <c r="AM2248" s="118"/>
      <c r="AN2248" s="118"/>
      <c r="AO2248" s="118"/>
      <c r="AP2248" s="118"/>
      <c r="AQ2248" s="118"/>
      <c r="AR2248" s="118"/>
      <c r="AS2248" s="118"/>
      <c r="AT2248" s="118"/>
      <c r="AU2248" s="118"/>
      <c r="AV2248" s="118"/>
      <c r="AW2248" s="118"/>
      <c r="AX2248" s="118"/>
      <c r="AY2248" s="119">
        <f t="shared" si="4"/>
        <v>0</v>
      </c>
      <c r="AZ2248" s="118"/>
    </row>
    <row r="2249">
      <c r="A2249" s="118"/>
      <c r="B2249" s="118"/>
      <c r="C2249" s="118"/>
      <c r="D2249" s="118"/>
      <c r="E2249" s="118"/>
      <c r="F2249" s="168"/>
      <c r="G2249" s="168"/>
      <c r="H2249" s="169"/>
      <c r="I2249" s="169"/>
      <c r="J2249" s="169"/>
      <c r="K2249" s="169"/>
      <c r="L2249" s="170"/>
      <c r="M2249" s="118"/>
      <c r="N2249" s="168"/>
      <c r="O2249" s="118"/>
      <c r="P2249" s="170"/>
      <c r="Q2249" s="170"/>
      <c r="R2249" s="170"/>
      <c r="S2249" s="118"/>
      <c r="T2249" s="169"/>
      <c r="U2249" s="118"/>
      <c r="V2249" s="118"/>
      <c r="W2249" s="118"/>
      <c r="X2249" s="118"/>
      <c r="Y2249" s="171"/>
      <c r="Z2249" s="172"/>
      <c r="AA2249" s="118"/>
      <c r="AB2249" s="170"/>
      <c r="AC2249" s="170"/>
      <c r="AD2249" s="118"/>
      <c r="AE2249" s="118"/>
      <c r="AF2249" s="118"/>
      <c r="AG2249" s="170"/>
      <c r="AH2249" s="170"/>
      <c r="AI2249" s="170"/>
      <c r="AJ2249" s="118"/>
      <c r="AK2249" s="118"/>
      <c r="AL2249" s="118"/>
      <c r="AM2249" s="118"/>
      <c r="AN2249" s="118"/>
      <c r="AO2249" s="118"/>
      <c r="AP2249" s="118"/>
      <c r="AQ2249" s="118"/>
      <c r="AR2249" s="118"/>
      <c r="AS2249" s="118"/>
      <c r="AT2249" s="118"/>
      <c r="AU2249" s="118"/>
      <c r="AV2249" s="118"/>
      <c r="AW2249" s="118"/>
      <c r="AX2249" s="118"/>
      <c r="AY2249" s="119">
        <f t="shared" si="4"/>
        <v>0</v>
      </c>
      <c r="AZ2249" s="118"/>
    </row>
    <row r="2250">
      <c r="A2250" s="118"/>
      <c r="B2250" s="118"/>
      <c r="C2250" s="118"/>
      <c r="D2250" s="118"/>
      <c r="E2250" s="118"/>
      <c r="F2250" s="168"/>
      <c r="G2250" s="168"/>
      <c r="H2250" s="169"/>
      <c r="I2250" s="169"/>
      <c r="J2250" s="169"/>
      <c r="K2250" s="169"/>
      <c r="L2250" s="170"/>
      <c r="M2250" s="118"/>
      <c r="N2250" s="168"/>
      <c r="O2250" s="118"/>
      <c r="P2250" s="170"/>
      <c r="Q2250" s="170"/>
      <c r="R2250" s="170"/>
      <c r="S2250" s="118"/>
      <c r="T2250" s="169"/>
      <c r="U2250" s="118"/>
      <c r="V2250" s="118"/>
      <c r="W2250" s="118"/>
      <c r="X2250" s="118"/>
      <c r="Y2250" s="171"/>
      <c r="Z2250" s="172"/>
      <c r="AA2250" s="118"/>
      <c r="AB2250" s="170"/>
      <c r="AC2250" s="170"/>
      <c r="AD2250" s="118"/>
      <c r="AE2250" s="118"/>
      <c r="AF2250" s="118"/>
      <c r="AG2250" s="170"/>
      <c r="AH2250" s="170"/>
      <c r="AI2250" s="170"/>
      <c r="AJ2250" s="118"/>
      <c r="AK2250" s="118"/>
      <c r="AL2250" s="118"/>
      <c r="AM2250" s="118"/>
      <c r="AN2250" s="118"/>
      <c r="AO2250" s="118"/>
      <c r="AP2250" s="118"/>
      <c r="AQ2250" s="118"/>
      <c r="AR2250" s="118"/>
      <c r="AS2250" s="118"/>
      <c r="AT2250" s="118"/>
      <c r="AU2250" s="118"/>
      <c r="AV2250" s="118"/>
      <c r="AW2250" s="118"/>
      <c r="AX2250" s="118"/>
      <c r="AY2250" s="119">
        <f t="shared" si="4"/>
        <v>0</v>
      </c>
      <c r="AZ2250" s="118"/>
    </row>
    <row r="2251">
      <c r="A2251" s="118"/>
      <c r="B2251" s="118"/>
      <c r="C2251" s="118"/>
      <c r="D2251" s="118"/>
      <c r="E2251" s="118"/>
      <c r="F2251" s="168"/>
      <c r="G2251" s="168"/>
      <c r="H2251" s="169"/>
      <c r="I2251" s="169"/>
      <c r="J2251" s="169"/>
      <c r="K2251" s="169"/>
      <c r="L2251" s="170"/>
      <c r="M2251" s="118"/>
      <c r="N2251" s="168"/>
      <c r="O2251" s="118"/>
      <c r="P2251" s="170"/>
      <c r="Q2251" s="170"/>
      <c r="R2251" s="170"/>
      <c r="S2251" s="118"/>
      <c r="T2251" s="169"/>
      <c r="U2251" s="118"/>
      <c r="V2251" s="118"/>
      <c r="W2251" s="118"/>
      <c r="X2251" s="118"/>
      <c r="Y2251" s="171"/>
      <c r="Z2251" s="172"/>
      <c r="AA2251" s="118"/>
      <c r="AB2251" s="170"/>
      <c r="AC2251" s="170"/>
      <c r="AD2251" s="118"/>
      <c r="AE2251" s="118"/>
      <c r="AF2251" s="118"/>
      <c r="AG2251" s="170"/>
      <c r="AH2251" s="170"/>
      <c r="AI2251" s="170"/>
      <c r="AJ2251" s="118"/>
      <c r="AK2251" s="118"/>
      <c r="AL2251" s="118"/>
      <c r="AM2251" s="118"/>
      <c r="AN2251" s="118"/>
      <c r="AO2251" s="118"/>
      <c r="AP2251" s="118"/>
      <c r="AQ2251" s="118"/>
      <c r="AR2251" s="118"/>
      <c r="AS2251" s="118"/>
      <c r="AT2251" s="118"/>
      <c r="AU2251" s="118"/>
      <c r="AV2251" s="118"/>
      <c r="AW2251" s="118"/>
      <c r="AX2251" s="118"/>
      <c r="AY2251" s="119">
        <f t="shared" si="4"/>
        <v>0</v>
      </c>
      <c r="AZ2251" s="118"/>
    </row>
    <row r="2252">
      <c r="A2252" s="118"/>
      <c r="B2252" s="118"/>
      <c r="C2252" s="118"/>
      <c r="D2252" s="118"/>
      <c r="E2252" s="118"/>
      <c r="F2252" s="168"/>
      <c r="G2252" s="168"/>
      <c r="H2252" s="169"/>
      <c r="I2252" s="169"/>
      <c r="J2252" s="169"/>
      <c r="K2252" s="169"/>
      <c r="L2252" s="170"/>
      <c r="M2252" s="118"/>
      <c r="N2252" s="168"/>
      <c r="O2252" s="118"/>
      <c r="P2252" s="170"/>
      <c r="Q2252" s="170"/>
      <c r="R2252" s="170"/>
      <c r="S2252" s="118"/>
      <c r="T2252" s="169"/>
      <c r="U2252" s="118"/>
      <c r="V2252" s="118"/>
      <c r="W2252" s="118"/>
      <c r="X2252" s="118"/>
      <c r="Y2252" s="171"/>
      <c r="Z2252" s="172"/>
      <c r="AA2252" s="118"/>
      <c r="AB2252" s="170"/>
      <c r="AC2252" s="170"/>
      <c r="AD2252" s="118"/>
      <c r="AE2252" s="118"/>
      <c r="AF2252" s="118"/>
      <c r="AG2252" s="170"/>
      <c r="AH2252" s="170"/>
      <c r="AI2252" s="170"/>
      <c r="AJ2252" s="118"/>
      <c r="AK2252" s="118"/>
      <c r="AL2252" s="118"/>
      <c r="AM2252" s="118"/>
      <c r="AN2252" s="118"/>
      <c r="AO2252" s="118"/>
      <c r="AP2252" s="118"/>
      <c r="AQ2252" s="118"/>
      <c r="AR2252" s="118"/>
      <c r="AS2252" s="118"/>
      <c r="AT2252" s="118"/>
      <c r="AU2252" s="118"/>
      <c r="AV2252" s="118"/>
      <c r="AW2252" s="118"/>
      <c r="AX2252" s="118"/>
      <c r="AY2252" s="119">
        <f t="shared" si="4"/>
        <v>0</v>
      </c>
      <c r="AZ2252" s="118"/>
    </row>
    <row r="2253">
      <c r="A2253" s="118"/>
      <c r="B2253" s="118"/>
      <c r="C2253" s="118"/>
      <c r="D2253" s="118"/>
      <c r="E2253" s="118"/>
      <c r="F2253" s="168"/>
      <c r="G2253" s="168"/>
      <c r="H2253" s="169"/>
      <c r="I2253" s="169"/>
      <c r="J2253" s="169"/>
      <c r="K2253" s="169"/>
      <c r="L2253" s="170"/>
      <c r="M2253" s="118"/>
      <c r="N2253" s="168"/>
      <c r="O2253" s="118"/>
      <c r="P2253" s="170"/>
      <c r="Q2253" s="170"/>
      <c r="R2253" s="170"/>
      <c r="S2253" s="118"/>
      <c r="T2253" s="169"/>
      <c r="U2253" s="118"/>
      <c r="V2253" s="118"/>
      <c r="W2253" s="118"/>
      <c r="X2253" s="118"/>
      <c r="Y2253" s="171"/>
      <c r="Z2253" s="172"/>
      <c r="AA2253" s="118"/>
      <c r="AB2253" s="170"/>
      <c r="AC2253" s="170"/>
      <c r="AD2253" s="118"/>
      <c r="AE2253" s="118"/>
      <c r="AF2253" s="118"/>
      <c r="AG2253" s="170"/>
      <c r="AH2253" s="170"/>
      <c r="AI2253" s="170"/>
      <c r="AJ2253" s="118"/>
      <c r="AK2253" s="118"/>
      <c r="AL2253" s="118"/>
      <c r="AM2253" s="118"/>
      <c r="AN2253" s="118"/>
      <c r="AO2253" s="118"/>
      <c r="AP2253" s="118"/>
      <c r="AQ2253" s="118"/>
      <c r="AR2253" s="118"/>
      <c r="AS2253" s="118"/>
      <c r="AT2253" s="118"/>
      <c r="AU2253" s="118"/>
      <c r="AV2253" s="118"/>
      <c r="AW2253" s="118"/>
      <c r="AX2253" s="118"/>
      <c r="AY2253" s="119">
        <f t="shared" si="4"/>
        <v>0</v>
      </c>
      <c r="AZ2253" s="118"/>
    </row>
    <row r="2254">
      <c r="A2254" s="118"/>
      <c r="B2254" s="118"/>
      <c r="C2254" s="118"/>
      <c r="D2254" s="118"/>
      <c r="E2254" s="118"/>
      <c r="F2254" s="168"/>
      <c r="G2254" s="168"/>
      <c r="H2254" s="169"/>
      <c r="I2254" s="169"/>
      <c r="J2254" s="169"/>
      <c r="K2254" s="169"/>
      <c r="L2254" s="170"/>
      <c r="M2254" s="118"/>
      <c r="N2254" s="168"/>
      <c r="O2254" s="118"/>
      <c r="P2254" s="170"/>
      <c r="Q2254" s="170"/>
      <c r="R2254" s="170"/>
      <c r="S2254" s="118"/>
      <c r="T2254" s="169"/>
      <c r="U2254" s="118"/>
      <c r="V2254" s="118"/>
      <c r="W2254" s="118"/>
      <c r="X2254" s="118"/>
      <c r="Y2254" s="171"/>
      <c r="Z2254" s="172"/>
      <c r="AA2254" s="118"/>
      <c r="AB2254" s="170"/>
      <c r="AC2254" s="170"/>
      <c r="AD2254" s="118"/>
      <c r="AE2254" s="118"/>
      <c r="AF2254" s="118"/>
      <c r="AG2254" s="170"/>
      <c r="AH2254" s="170"/>
      <c r="AI2254" s="170"/>
      <c r="AJ2254" s="118"/>
      <c r="AK2254" s="118"/>
      <c r="AL2254" s="118"/>
      <c r="AM2254" s="118"/>
      <c r="AN2254" s="118"/>
      <c r="AO2254" s="118"/>
      <c r="AP2254" s="118"/>
      <c r="AQ2254" s="118"/>
      <c r="AR2254" s="118"/>
      <c r="AS2254" s="118"/>
      <c r="AT2254" s="118"/>
      <c r="AU2254" s="118"/>
      <c r="AV2254" s="118"/>
      <c r="AW2254" s="118"/>
      <c r="AX2254" s="118"/>
      <c r="AY2254" s="119">
        <f t="shared" si="4"/>
        <v>0</v>
      </c>
      <c r="AZ2254" s="118"/>
    </row>
    <row r="2255">
      <c r="A2255" s="118"/>
      <c r="B2255" s="118"/>
      <c r="C2255" s="118"/>
      <c r="D2255" s="118"/>
      <c r="E2255" s="118"/>
      <c r="F2255" s="168"/>
      <c r="G2255" s="168"/>
      <c r="H2255" s="169"/>
      <c r="I2255" s="169"/>
      <c r="J2255" s="169"/>
      <c r="K2255" s="169"/>
      <c r="L2255" s="170"/>
      <c r="M2255" s="118"/>
      <c r="N2255" s="168"/>
      <c r="O2255" s="118"/>
      <c r="P2255" s="170"/>
      <c r="Q2255" s="170"/>
      <c r="R2255" s="170"/>
      <c r="S2255" s="118"/>
      <c r="T2255" s="169"/>
      <c r="U2255" s="118"/>
      <c r="V2255" s="118"/>
      <c r="W2255" s="118"/>
      <c r="X2255" s="118"/>
      <c r="Y2255" s="171"/>
      <c r="Z2255" s="172"/>
      <c r="AA2255" s="118"/>
      <c r="AB2255" s="170"/>
      <c r="AC2255" s="170"/>
      <c r="AD2255" s="118"/>
      <c r="AE2255" s="118"/>
      <c r="AF2255" s="118"/>
      <c r="AG2255" s="170"/>
      <c r="AH2255" s="170"/>
      <c r="AI2255" s="170"/>
      <c r="AJ2255" s="118"/>
      <c r="AK2255" s="118"/>
      <c r="AL2255" s="118"/>
      <c r="AM2255" s="118"/>
      <c r="AN2255" s="118"/>
      <c r="AO2255" s="118"/>
      <c r="AP2255" s="118"/>
      <c r="AQ2255" s="118"/>
      <c r="AR2255" s="118"/>
      <c r="AS2255" s="118"/>
      <c r="AT2255" s="118"/>
      <c r="AU2255" s="118"/>
      <c r="AV2255" s="118"/>
      <c r="AW2255" s="118"/>
      <c r="AX2255" s="118"/>
      <c r="AY2255" s="119">
        <f t="shared" si="4"/>
        <v>0</v>
      </c>
      <c r="AZ2255" s="118"/>
    </row>
    <row r="2256">
      <c r="A2256" s="118"/>
      <c r="B2256" s="118"/>
      <c r="C2256" s="118"/>
      <c r="D2256" s="118"/>
      <c r="E2256" s="118"/>
      <c r="F2256" s="168"/>
      <c r="G2256" s="168"/>
      <c r="H2256" s="169"/>
      <c r="I2256" s="169"/>
      <c r="J2256" s="169"/>
      <c r="K2256" s="169"/>
      <c r="L2256" s="170"/>
      <c r="M2256" s="118"/>
      <c r="N2256" s="168"/>
      <c r="O2256" s="118"/>
      <c r="P2256" s="170"/>
      <c r="Q2256" s="170"/>
      <c r="R2256" s="170"/>
      <c r="S2256" s="118"/>
      <c r="T2256" s="169"/>
      <c r="U2256" s="118"/>
      <c r="V2256" s="118"/>
      <c r="W2256" s="118"/>
      <c r="X2256" s="118"/>
      <c r="Y2256" s="171"/>
      <c r="Z2256" s="172"/>
      <c r="AA2256" s="118"/>
      <c r="AB2256" s="170"/>
      <c r="AC2256" s="170"/>
      <c r="AD2256" s="118"/>
      <c r="AE2256" s="118"/>
      <c r="AF2256" s="118"/>
      <c r="AG2256" s="170"/>
      <c r="AH2256" s="170"/>
      <c r="AI2256" s="170"/>
      <c r="AJ2256" s="118"/>
      <c r="AK2256" s="118"/>
      <c r="AL2256" s="118"/>
      <c r="AM2256" s="118"/>
      <c r="AN2256" s="118"/>
      <c r="AO2256" s="118"/>
      <c r="AP2256" s="118"/>
      <c r="AQ2256" s="118"/>
      <c r="AR2256" s="118"/>
      <c r="AS2256" s="118"/>
      <c r="AT2256" s="118"/>
      <c r="AU2256" s="118"/>
      <c r="AV2256" s="118"/>
      <c r="AW2256" s="118"/>
      <c r="AX2256" s="118"/>
      <c r="AY2256" s="119">
        <f t="shared" si="4"/>
        <v>0</v>
      </c>
      <c r="AZ2256" s="118"/>
    </row>
    <row r="2257">
      <c r="A2257" s="118"/>
      <c r="B2257" s="118"/>
      <c r="C2257" s="118"/>
      <c r="D2257" s="118"/>
      <c r="E2257" s="118"/>
      <c r="F2257" s="168"/>
      <c r="G2257" s="168"/>
      <c r="H2257" s="169"/>
      <c r="I2257" s="169"/>
      <c r="J2257" s="169"/>
      <c r="K2257" s="169"/>
      <c r="L2257" s="170"/>
      <c r="M2257" s="118"/>
      <c r="N2257" s="168"/>
      <c r="O2257" s="118"/>
      <c r="P2257" s="170"/>
      <c r="Q2257" s="170"/>
      <c r="R2257" s="170"/>
      <c r="S2257" s="118"/>
      <c r="T2257" s="169"/>
      <c r="U2257" s="118"/>
      <c r="V2257" s="118"/>
      <c r="W2257" s="118"/>
      <c r="X2257" s="118"/>
      <c r="Y2257" s="171"/>
      <c r="Z2257" s="172"/>
      <c r="AA2257" s="118"/>
      <c r="AB2257" s="170"/>
      <c r="AC2257" s="170"/>
      <c r="AD2257" s="118"/>
      <c r="AE2257" s="118"/>
      <c r="AF2257" s="118"/>
      <c r="AG2257" s="170"/>
      <c r="AH2257" s="170"/>
      <c r="AI2257" s="170"/>
      <c r="AJ2257" s="118"/>
      <c r="AK2257" s="118"/>
      <c r="AL2257" s="118"/>
      <c r="AM2257" s="118"/>
      <c r="AN2257" s="118"/>
      <c r="AO2257" s="118"/>
      <c r="AP2257" s="118"/>
      <c r="AQ2257" s="118"/>
      <c r="AR2257" s="118"/>
      <c r="AS2257" s="118"/>
      <c r="AT2257" s="118"/>
      <c r="AU2257" s="118"/>
      <c r="AV2257" s="118"/>
      <c r="AW2257" s="118"/>
      <c r="AX2257" s="118"/>
      <c r="AY2257" s="119">
        <f t="shared" si="4"/>
        <v>0</v>
      </c>
      <c r="AZ2257" s="118"/>
    </row>
    <row r="2258">
      <c r="A2258" s="118"/>
      <c r="B2258" s="118"/>
      <c r="C2258" s="118"/>
      <c r="D2258" s="118"/>
      <c r="E2258" s="118"/>
      <c r="F2258" s="168"/>
      <c r="G2258" s="168"/>
      <c r="H2258" s="169"/>
      <c r="I2258" s="169"/>
      <c r="J2258" s="169"/>
      <c r="K2258" s="169"/>
      <c r="L2258" s="170"/>
      <c r="M2258" s="118"/>
      <c r="N2258" s="168"/>
      <c r="O2258" s="118"/>
      <c r="P2258" s="170"/>
      <c r="Q2258" s="170"/>
      <c r="R2258" s="170"/>
      <c r="S2258" s="118"/>
      <c r="T2258" s="169"/>
      <c r="U2258" s="118"/>
      <c r="V2258" s="118"/>
      <c r="W2258" s="118"/>
      <c r="X2258" s="118"/>
      <c r="Y2258" s="171"/>
      <c r="Z2258" s="172"/>
      <c r="AA2258" s="118"/>
      <c r="AB2258" s="170"/>
      <c r="AC2258" s="170"/>
      <c r="AD2258" s="118"/>
      <c r="AE2258" s="118"/>
      <c r="AF2258" s="118"/>
      <c r="AG2258" s="170"/>
      <c r="AH2258" s="170"/>
      <c r="AI2258" s="170"/>
      <c r="AJ2258" s="118"/>
      <c r="AK2258" s="118"/>
      <c r="AL2258" s="118"/>
      <c r="AM2258" s="118"/>
      <c r="AN2258" s="118"/>
      <c r="AO2258" s="118"/>
      <c r="AP2258" s="118"/>
      <c r="AQ2258" s="118"/>
      <c r="AR2258" s="118"/>
      <c r="AS2258" s="118"/>
      <c r="AT2258" s="118"/>
      <c r="AU2258" s="118"/>
      <c r="AV2258" s="118"/>
      <c r="AW2258" s="118"/>
      <c r="AX2258" s="118"/>
      <c r="AY2258" s="119">
        <f t="shared" si="4"/>
        <v>0</v>
      </c>
      <c r="AZ2258" s="118"/>
    </row>
    <row r="2259">
      <c r="A2259" s="118"/>
      <c r="B2259" s="118"/>
      <c r="C2259" s="118"/>
      <c r="D2259" s="118"/>
      <c r="E2259" s="118"/>
      <c r="F2259" s="168"/>
      <c r="G2259" s="168"/>
      <c r="H2259" s="169"/>
      <c r="I2259" s="169"/>
      <c r="J2259" s="169"/>
      <c r="K2259" s="169"/>
      <c r="L2259" s="170"/>
      <c r="M2259" s="118"/>
      <c r="N2259" s="168"/>
      <c r="O2259" s="118"/>
      <c r="P2259" s="170"/>
      <c r="Q2259" s="170"/>
      <c r="R2259" s="170"/>
      <c r="S2259" s="118"/>
      <c r="T2259" s="169"/>
      <c r="U2259" s="118"/>
      <c r="V2259" s="118"/>
      <c r="W2259" s="118"/>
      <c r="X2259" s="118"/>
      <c r="Y2259" s="171"/>
      <c r="Z2259" s="172"/>
      <c r="AA2259" s="118"/>
      <c r="AB2259" s="170"/>
      <c r="AC2259" s="170"/>
      <c r="AD2259" s="118"/>
      <c r="AE2259" s="118"/>
      <c r="AF2259" s="118"/>
      <c r="AG2259" s="170"/>
      <c r="AH2259" s="170"/>
      <c r="AI2259" s="170"/>
      <c r="AJ2259" s="118"/>
      <c r="AK2259" s="118"/>
      <c r="AL2259" s="118"/>
      <c r="AM2259" s="118"/>
      <c r="AN2259" s="118"/>
      <c r="AO2259" s="118"/>
      <c r="AP2259" s="118"/>
      <c r="AQ2259" s="118"/>
      <c r="AR2259" s="118"/>
      <c r="AS2259" s="118"/>
      <c r="AT2259" s="118"/>
      <c r="AU2259" s="118"/>
      <c r="AV2259" s="118"/>
      <c r="AW2259" s="118"/>
      <c r="AX2259" s="118"/>
      <c r="AY2259" s="119">
        <f t="shared" si="4"/>
        <v>0</v>
      </c>
      <c r="AZ2259" s="118"/>
    </row>
    <row r="2260">
      <c r="A2260" s="118"/>
      <c r="B2260" s="118"/>
      <c r="C2260" s="118"/>
      <c r="D2260" s="118"/>
      <c r="E2260" s="118"/>
      <c r="F2260" s="168"/>
      <c r="G2260" s="168"/>
      <c r="H2260" s="169"/>
      <c r="I2260" s="169"/>
      <c r="J2260" s="169"/>
      <c r="K2260" s="169"/>
      <c r="L2260" s="170"/>
      <c r="M2260" s="118"/>
      <c r="N2260" s="168"/>
      <c r="O2260" s="118"/>
      <c r="P2260" s="170"/>
      <c r="Q2260" s="170"/>
      <c r="R2260" s="170"/>
      <c r="S2260" s="118"/>
      <c r="T2260" s="169"/>
      <c r="U2260" s="118"/>
      <c r="V2260" s="118"/>
      <c r="W2260" s="118"/>
      <c r="X2260" s="118"/>
      <c r="Y2260" s="171"/>
      <c r="Z2260" s="172"/>
      <c r="AA2260" s="118"/>
      <c r="AB2260" s="170"/>
      <c r="AC2260" s="170"/>
      <c r="AD2260" s="118"/>
      <c r="AE2260" s="118"/>
      <c r="AF2260" s="118"/>
      <c r="AG2260" s="170"/>
      <c r="AH2260" s="170"/>
      <c r="AI2260" s="170"/>
      <c r="AJ2260" s="118"/>
      <c r="AK2260" s="118"/>
      <c r="AL2260" s="118"/>
      <c r="AM2260" s="118"/>
      <c r="AN2260" s="118"/>
      <c r="AO2260" s="118"/>
      <c r="AP2260" s="118"/>
      <c r="AQ2260" s="118"/>
      <c r="AR2260" s="118"/>
      <c r="AS2260" s="118"/>
      <c r="AT2260" s="118"/>
      <c r="AU2260" s="118"/>
      <c r="AV2260" s="118"/>
      <c r="AW2260" s="118"/>
      <c r="AX2260" s="118"/>
      <c r="AY2260" s="119">
        <f t="shared" si="4"/>
        <v>0</v>
      </c>
      <c r="AZ2260" s="118"/>
    </row>
    <row r="2261">
      <c r="A2261" s="118"/>
      <c r="B2261" s="118"/>
      <c r="C2261" s="118"/>
      <c r="D2261" s="118"/>
      <c r="E2261" s="118"/>
      <c r="F2261" s="168"/>
      <c r="G2261" s="168"/>
      <c r="H2261" s="169"/>
      <c r="I2261" s="169"/>
      <c r="J2261" s="169"/>
      <c r="K2261" s="169"/>
      <c r="L2261" s="170"/>
      <c r="M2261" s="118"/>
      <c r="N2261" s="168"/>
      <c r="O2261" s="118"/>
      <c r="P2261" s="170"/>
      <c r="Q2261" s="170"/>
      <c r="R2261" s="170"/>
      <c r="S2261" s="118"/>
      <c r="T2261" s="169"/>
      <c r="U2261" s="118"/>
      <c r="V2261" s="118"/>
      <c r="W2261" s="118"/>
      <c r="X2261" s="118"/>
      <c r="Y2261" s="171"/>
      <c r="Z2261" s="172"/>
      <c r="AA2261" s="118"/>
      <c r="AB2261" s="170"/>
      <c r="AC2261" s="170"/>
      <c r="AD2261" s="118"/>
      <c r="AE2261" s="118"/>
      <c r="AF2261" s="118"/>
      <c r="AG2261" s="170"/>
      <c r="AH2261" s="170"/>
      <c r="AI2261" s="170"/>
      <c r="AJ2261" s="118"/>
      <c r="AK2261" s="118"/>
      <c r="AL2261" s="118"/>
      <c r="AM2261" s="118"/>
      <c r="AN2261" s="118"/>
      <c r="AO2261" s="118"/>
      <c r="AP2261" s="118"/>
      <c r="AQ2261" s="118"/>
      <c r="AR2261" s="118"/>
      <c r="AS2261" s="118"/>
      <c r="AT2261" s="118"/>
      <c r="AU2261" s="118"/>
      <c r="AV2261" s="118"/>
      <c r="AW2261" s="118"/>
      <c r="AX2261" s="118"/>
      <c r="AY2261" s="119">
        <f t="shared" si="4"/>
        <v>0</v>
      </c>
      <c r="AZ2261" s="118"/>
    </row>
    <row r="2262">
      <c r="A2262" s="118"/>
      <c r="B2262" s="118"/>
      <c r="C2262" s="118"/>
      <c r="D2262" s="118"/>
      <c r="E2262" s="118"/>
      <c r="F2262" s="168"/>
      <c r="G2262" s="168"/>
      <c r="H2262" s="169"/>
      <c r="I2262" s="169"/>
      <c r="J2262" s="169"/>
      <c r="K2262" s="169"/>
      <c r="L2262" s="170"/>
      <c r="M2262" s="118"/>
      <c r="N2262" s="168"/>
      <c r="O2262" s="118"/>
      <c r="P2262" s="170"/>
      <c r="Q2262" s="170"/>
      <c r="R2262" s="170"/>
      <c r="S2262" s="118"/>
      <c r="T2262" s="169"/>
      <c r="U2262" s="118"/>
      <c r="V2262" s="118"/>
      <c r="W2262" s="118"/>
      <c r="X2262" s="118"/>
      <c r="Y2262" s="171"/>
      <c r="Z2262" s="172"/>
      <c r="AA2262" s="118"/>
      <c r="AB2262" s="170"/>
      <c r="AC2262" s="170"/>
      <c r="AD2262" s="118"/>
      <c r="AE2262" s="118"/>
      <c r="AF2262" s="118"/>
      <c r="AG2262" s="170"/>
      <c r="AH2262" s="170"/>
      <c r="AI2262" s="170"/>
      <c r="AJ2262" s="118"/>
      <c r="AK2262" s="118"/>
      <c r="AL2262" s="118"/>
      <c r="AM2262" s="118"/>
      <c r="AN2262" s="118"/>
      <c r="AO2262" s="118"/>
      <c r="AP2262" s="118"/>
      <c r="AQ2262" s="118"/>
      <c r="AR2262" s="118"/>
      <c r="AS2262" s="118"/>
      <c r="AT2262" s="118"/>
      <c r="AU2262" s="118"/>
      <c r="AV2262" s="118"/>
      <c r="AW2262" s="118"/>
      <c r="AX2262" s="118"/>
      <c r="AY2262" s="119">
        <f t="shared" si="4"/>
        <v>0</v>
      </c>
      <c r="AZ2262" s="118"/>
    </row>
    <row r="2263">
      <c r="A2263" s="118"/>
      <c r="B2263" s="118"/>
      <c r="C2263" s="118"/>
      <c r="D2263" s="118"/>
      <c r="E2263" s="118"/>
      <c r="F2263" s="168"/>
      <c r="G2263" s="168"/>
      <c r="H2263" s="169"/>
      <c r="I2263" s="169"/>
      <c r="J2263" s="169"/>
      <c r="K2263" s="169"/>
      <c r="L2263" s="170"/>
      <c r="M2263" s="118"/>
      <c r="N2263" s="168"/>
      <c r="O2263" s="118"/>
      <c r="P2263" s="170"/>
      <c r="Q2263" s="170"/>
      <c r="R2263" s="170"/>
      <c r="S2263" s="118"/>
      <c r="T2263" s="169"/>
      <c r="U2263" s="118"/>
      <c r="V2263" s="118"/>
      <c r="W2263" s="118"/>
      <c r="X2263" s="118"/>
      <c r="Y2263" s="171"/>
      <c r="Z2263" s="172"/>
      <c r="AA2263" s="118"/>
      <c r="AB2263" s="170"/>
      <c r="AC2263" s="170"/>
      <c r="AD2263" s="118"/>
      <c r="AE2263" s="118"/>
      <c r="AF2263" s="118"/>
      <c r="AG2263" s="170"/>
      <c r="AH2263" s="170"/>
      <c r="AI2263" s="170"/>
      <c r="AJ2263" s="118"/>
      <c r="AK2263" s="118"/>
      <c r="AL2263" s="118"/>
      <c r="AM2263" s="118"/>
      <c r="AN2263" s="118"/>
      <c r="AO2263" s="118"/>
      <c r="AP2263" s="118"/>
      <c r="AQ2263" s="118"/>
      <c r="AR2263" s="118"/>
      <c r="AS2263" s="118"/>
      <c r="AT2263" s="118"/>
      <c r="AU2263" s="118"/>
      <c r="AV2263" s="118"/>
      <c r="AW2263" s="118"/>
      <c r="AX2263" s="118"/>
      <c r="AY2263" s="119">
        <f t="shared" si="4"/>
        <v>0</v>
      </c>
      <c r="AZ2263" s="118"/>
    </row>
    <row r="2264">
      <c r="A2264" s="118"/>
      <c r="B2264" s="118"/>
      <c r="C2264" s="118"/>
      <c r="D2264" s="118"/>
      <c r="E2264" s="118"/>
      <c r="F2264" s="168"/>
      <c r="G2264" s="168"/>
      <c r="H2264" s="169"/>
      <c r="I2264" s="169"/>
      <c r="J2264" s="169"/>
      <c r="K2264" s="169"/>
      <c r="L2264" s="170"/>
      <c r="M2264" s="118"/>
      <c r="N2264" s="168"/>
      <c r="O2264" s="118"/>
      <c r="P2264" s="170"/>
      <c r="Q2264" s="170"/>
      <c r="R2264" s="170"/>
      <c r="S2264" s="118"/>
      <c r="T2264" s="169"/>
      <c r="U2264" s="118"/>
      <c r="V2264" s="118"/>
      <c r="W2264" s="118"/>
      <c r="X2264" s="118"/>
      <c r="Y2264" s="171"/>
      <c r="Z2264" s="172"/>
      <c r="AA2264" s="118"/>
      <c r="AB2264" s="170"/>
      <c r="AC2264" s="170"/>
      <c r="AD2264" s="118"/>
      <c r="AE2264" s="118"/>
      <c r="AF2264" s="118"/>
      <c r="AG2264" s="170"/>
      <c r="AH2264" s="170"/>
      <c r="AI2264" s="170"/>
      <c r="AJ2264" s="118"/>
      <c r="AK2264" s="118"/>
      <c r="AL2264" s="118"/>
      <c r="AM2264" s="118"/>
      <c r="AN2264" s="118"/>
      <c r="AO2264" s="118"/>
      <c r="AP2264" s="118"/>
      <c r="AQ2264" s="118"/>
      <c r="AR2264" s="118"/>
      <c r="AS2264" s="118"/>
      <c r="AT2264" s="118"/>
      <c r="AU2264" s="118"/>
      <c r="AV2264" s="118"/>
      <c r="AW2264" s="118"/>
      <c r="AX2264" s="118"/>
      <c r="AY2264" s="119">
        <f t="shared" si="4"/>
        <v>0</v>
      </c>
      <c r="AZ2264" s="118"/>
    </row>
    <row r="2265">
      <c r="A2265" s="118"/>
      <c r="B2265" s="118"/>
      <c r="C2265" s="118"/>
      <c r="D2265" s="118"/>
      <c r="E2265" s="118"/>
      <c r="F2265" s="168"/>
      <c r="G2265" s="168"/>
      <c r="H2265" s="169"/>
      <c r="I2265" s="169"/>
      <c r="J2265" s="169"/>
      <c r="K2265" s="169"/>
      <c r="L2265" s="170"/>
      <c r="M2265" s="118"/>
      <c r="N2265" s="168"/>
      <c r="O2265" s="118"/>
      <c r="P2265" s="170"/>
      <c r="Q2265" s="170"/>
      <c r="R2265" s="170"/>
      <c r="S2265" s="118"/>
      <c r="T2265" s="169"/>
      <c r="U2265" s="118"/>
      <c r="V2265" s="118"/>
      <c r="W2265" s="118"/>
      <c r="X2265" s="118"/>
      <c r="Y2265" s="171"/>
      <c r="Z2265" s="172"/>
      <c r="AA2265" s="118"/>
      <c r="AB2265" s="170"/>
      <c r="AC2265" s="170"/>
      <c r="AD2265" s="118"/>
      <c r="AE2265" s="118"/>
      <c r="AF2265" s="118"/>
      <c r="AG2265" s="170"/>
      <c r="AH2265" s="170"/>
      <c r="AI2265" s="170"/>
      <c r="AJ2265" s="118"/>
      <c r="AK2265" s="118"/>
      <c r="AL2265" s="118"/>
      <c r="AM2265" s="118"/>
      <c r="AN2265" s="118"/>
      <c r="AO2265" s="118"/>
      <c r="AP2265" s="118"/>
      <c r="AQ2265" s="118"/>
      <c r="AR2265" s="118"/>
      <c r="AS2265" s="118"/>
      <c r="AT2265" s="118"/>
      <c r="AU2265" s="118"/>
      <c r="AV2265" s="118"/>
      <c r="AW2265" s="118"/>
      <c r="AX2265" s="118"/>
      <c r="AY2265" s="119">
        <f t="shared" si="4"/>
        <v>0</v>
      </c>
      <c r="AZ2265" s="118"/>
    </row>
    <row r="2266">
      <c r="A2266" s="118"/>
      <c r="B2266" s="118"/>
      <c r="C2266" s="118"/>
      <c r="D2266" s="118"/>
      <c r="E2266" s="118"/>
      <c r="F2266" s="168"/>
      <c r="G2266" s="168"/>
      <c r="H2266" s="169"/>
      <c r="I2266" s="169"/>
      <c r="J2266" s="169"/>
      <c r="K2266" s="169"/>
      <c r="L2266" s="170"/>
      <c r="M2266" s="118"/>
      <c r="N2266" s="168"/>
      <c r="O2266" s="118"/>
      <c r="P2266" s="170"/>
      <c r="Q2266" s="170"/>
      <c r="R2266" s="170"/>
      <c r="S2266" s="118"/>
      <c r="T2266" s="169"/>
      <c r="U2266" s="118"/>
      <c r="V2266" s="118"/>
      <c r="W2266" s="118"/>
      <c r="X2266" s="118"/>
      <c r="Y2266" s="171"/>
      <c r="Z2266" s="172"/>
      <c r="AA2266" s="118"/>
      <c r="AB2266" s="170"/>
      <c r="AC2266" s="170"/>
      <c r="AD2266" s="118"/>
      <c r="AE2266" s="118"/>
      <c r="AF2266" s="118"/>
      <c r="AG2266" s="170"/>
      <c r="AH2266" s="170"/>
      <c r="AI2266" s="170"/>
      <c r="AJ2266" s="118"/>
      <c r="AK2266" s="118"/>
      <c r="AL2266" s="118"/>
      <c r="AM2266" s="118"/>
      <c r="AN2266" s="118"/>
      <c r="AO2266" s="118"/>
      <c r="AP2266" s="118"/>
      <c r="AQ2266" s="118"/>
      <c r="AR2266" s="118"/>
      <c r="AS2266" s="118"/>
      <c r="AT2266" s="118"/>
      <c r="AU2266" s="118"/>
      <c r="AV2266" s="118"/>
      <c r="AW2266" s="118"/>
      <c r="AX2266" s="118"/>
      <c r="AY2266" s="119">
        <f t="shared" si="4"/>
        <v>0</v>
      </c>
      <c r="AZ2266" s="118"/>
    </row>
    <row r="2267">
      <c r="A2267" s="118"/>
      <c r="B2267" s="118"/>
      <c r="C2267" s="118"/>
      <c r="D2267" s="118"/>
      <c r="E2267" s="118"/>
      <c r="F2267" s="168"/>
      <c r="G2267" s="168"/>
      <c r="H2267" s="169"/>
      <c r="I2267" s="169"/>
      <c r="J2267" s="169"/>
      <c r="K2267" s="169"/>
      <c r="L2267" s="170"/>
      <c r="M2267" s="118"/>
      <c r="N2267" s="168"/>
      <c r="O2267" s="118"/>
      <c r="P2267" s="170"/>
      <c r="Q2267" s="170"/>
      <c r="R2267" s="170"/>
      <c r="S2267" s="118"/>
      <c r="T2267" s="169"/>
      <c r="U2267" s="118"/>
      <c r="V2267" s="118"/>
      <c r="W2267" s="118"/>
      <c r="X2267" s="118"/>
      <c r="Y2267" s="171"/>
      <c r="Z2267" s="172"/>
      <c r="AA2267" s="118"/>
      <c r="AB2267" s="170"/>
      <c r="AC2267" s="170"/>
      <c r="AD2267" s="118"/>
      <c r="AE2267" s="118"/>
      <c r="AF2267" s="118"/>
      <c r="AG2267" s="170"/>
      <c r="AH2267" s="170"/>
      <c r="AI2267" s="170"/>
      <c r="AJ2267" s="118"/>
      <c r="AK2267" s="118"/>
      <c r="AL2267" s="118"/>
      <c r="AM2267" s="118"/>
      <c r="AN2267" s="118"/>
      <c r="AO2267" s="118"/>
      <c r="AP2267" s="118"/>
      <c r="AQ2267" s="118"/>
      <c r="AR2267" s="118"/>
      <c r="AS2267" s="118"/>
      <c r="AT2267" s="118"/>
      <c r="AU2267" s="118"/>
      <c r="AV2267" s="118"/>
      <c r="AW2267" s="118"/>
      <c r="AX2267" s="118"/>
      <c r="AY2267" s="119">
        <f t="shared" si="4"/>
        <v>0</v>
      </c>
      <c r="AZ2267" s="118"/>
    </row>
    <row r="2268">
      <c r="A2268" s="118"/>
      <c r="B2268" s="118"/>
      <c r="C2268" s="118"/>
      <c r="D2268" s="118"/>
      <c r="E2268" s="118"/>
      <c r="F2268" s="168"/>
      <c r="G2268" s="168"/>
      <c r="H2268" s="169"/>
      <c r="I2268" s="169"/>
      <c r="J2268" s="169"/>
      <c r="K2268" s="169"/>
      <c r="L2268" s="170"/>
      <c r="M2268" s="118"/>
      <c r="N2268" s="168"/>
      <c r="O2268" s="118"/>
      <c r="P2268" s="170"/>
      <c r="Q2268" s="170"/>
      <c r="R2268" s="170"/>
      <c r="S2268" s="118"/>
      <c r="T2268" s="169"/>
      <c r="U2268" s="118"/>
      <c r="V2268" s="118"/>
      <c r="W2268" s="118"/>
      <c r="X2268" s="118"/>
      <c r="Y2268" s="171"/>
      <c r="Z2268" s="172"/>
      <c r="AA2268" s="118"/>
      <c r="AB2268" s="170"/>
      <c r="AC2268" s="170"/>
      <c r="AD2268" s="118"/>
      <c r="AE2268" s="118"/>
      <c r="AF2268" s="118"/>
      <c r="AG2268" s="170"/>
      <c r="AH2268" s="170"/>
      <c r="AI2268" s="170"/>
      <c r="AJ2268" s="118"/>
      <c r="AK2268" s="118"/>
      <c r="AL2268" s="118"/>
      <c r="AM2268" s="118"/>
      <c r="AN2268" s="118"/>
      <c r="AO2268" s="118"/>
      <c r="AP2268" s="118"/>
      <c r="AQ2268" s="118"/>
      <c r="AR2268" s="118"/>
      <c r="AS2268" s="118"/>
      <c r="AT2268" s="118"/>
      <c r="AU2268" s="118"/>
      <c r="AV2268" s="118"/>
      <c r="AW2268" s="118"/>
      <c r="AX2268" s="118"/>
      <c r="AY2268" s="119">
        <f t="shared" si="4"/>
        <v>0</v>
      </c>
      <c r="AZ2268" s="118"/>
    </row>
    <row r="2269">
      <c r="A2269" s="118"/>
      <c r="B2269" s="118"/>
      <c r="C2269" s="118"/>
      <c r="D2269" s="118"/>
      <c r="E2269" s="118"/>
      <c r="F2269" s="168"/>
      <c r="G2269" s="168"/>
      <c r="H2269" s="169"/>
      <c r="I2269" s="169"/>
      <c r="J2269" s="169"/>
      <c r="K2269" s="169"/>
      <c r="L2269" s="170"/>
      <c r="M2269" s="118"/>
      <c r="N2269" s="168"/>
      <c r="O2269" s="118"/>
      <c r="P2269" s="170"/>
      <c r="Q2269" s="170"/>
      <c r="R2269" s="170"/>
      <c r="S2269" s="118"/>
      <c r="T2269" s="169"/>
      <c r="U2269" s="118"/>
      <c r="V2269" s="118"/>
      <c r="W2269" s="118"/>
      <c r="X2269" s="118"/>
      <c r="Y2269" s="171"/>
      <c r="Z2269" s="172"/>
      <c r="AA2269" s="118"/>
      <c r="AB2269" s="170"/>
      <c r="AC2269" s="170"/>
      <c r="AD2269" s="118"/>
      <c r="AE2269" s="118"/>
      <c r="AF2269" s="118"/>
      <c r="AG2269" s="170"/>
      <c r="AH2269" s="170"/>
      <c r="AI2269" s="170"/>
      <c r="AJ2269" s="118"/>
      <c r="AK2269" s="118"/>
      <c r="AL2269" s="118"/>
      <c r="AM2269" s="118"/>
      <c r="AN2269" s="118"/>
      <c r="AO2269" s="118"/>
      <c r="AP2269" s="118"/>
      <c r="AQ2269" s="118"/>
      <c r="AR2269" s="118"/>
      <c r="AS2269" s="118"/>
      <c r="AT2269" s="118"/>
      <c r="AU2269" s="118"/>
      <c r="AV2269" s="118"/>
      <c r="AW2269" s="118"/>
      <c r="AX2269" s="118"/>
      <c r="AY2269" s="119">
        <f t="shared" si="4"/>
        <v>0</v>
      </c>
      <c r="AZ2269" s="118"/>
    </row>
    <row r="2270">
      <c r="A2270" s="118"/>
      <c r="B2270" s="118"/>
      <c r="C2270" s="118"/>
      <c r="D2270" s="118"/>
      <c r="E2270" s="118"/>
      <c r="F2270" s="168"/>
      <c r="G2270" s="168"/>
      <c r="H2270" s="169"/>
      <c r="I2270" s="169"/>
      <c r="J2270" s="169"/>
      <c r="K2270" s="169"/>
      <c r="L2270" s="170"/>
      <c r="M2270" s="118"/>
      <c r="N2270" s="168"/>
      <c r="O2270" s="118"/>
      <c r="P2270" s="170"/>
      <c r="Q2270" s="170"/>
      <c r="R2270" s="170"/>
      <c r="S2270" s="118"/>
      <c r="T2270" s="169"/>
      <c r="U2270" s="118"/>
      <c r="V2270" s="118"/>
      <c r="W2270" s="118"/>
      <c r="X2270" s="118"/>
      <c r="Y2270" s="171"/>
      <c r="Z2270" s="172"/>
      <c r="AA2270" s="118"/>
      <c r="AB2270" s="170"/>
      <c r="AC2270" s="170"/>
      <c r="AD2270" s="118"/>
      <c r="AE2270" s="118"/>
      <c r="AF2270" s="118"/>
      <c r="AG2270" s="170"/>
      <c r="AH2270" s="170"/>
      <c r="AI2270" s="170"/>
      <c r="AJ2270" s="118"/>
      <c r="AK2270" s="118"/>
      <c r="AL2270" s="118"/>
      <c r="AM2270" s="118"/>
      <c r="AN2270" s="118"/>
      <c r="AO2270" s="118"/>
      <c r="AP2270" s="118"/>
      <c r="AQ2270" s="118"/>
      <c r="AR2270" s="118"/>
      <c r="AS2270" s="118"/>
      <c r="AT2270" s="118"/>
      <c r="AU2270" s="118"/>
      <c r="AV2270" s="118"/>
      <c r="AW2270" s="118"/>
      <c r="AX2270" s="118"/>
      <c r="AY2270" s="119">
        <f t="shared" si="4"/>
        <v>0</v>
      </c>
      <c r="AZ2270" s="118"/>
    </row>
    <row r="2271">
      <c r="A2271" s="118"/>
      <c r="B2271" s="118"/>
      <c r="C2271" s="118"/>
      <c r="D2271" s="118"/>
      <c r="E2271" s="118"/>
      <c r="F2271" s="168"/>
      <c r="G2271" s="168"/>
      <c r="H2271" s="169"/>
      <c r="I2271" s="169"/>
      <c r="J2271" s="169"/>
      <c r="K2271" s="169"/>
      <c r="L2271" s="170"/>
      <c r="M2271" s="118"/>
      <c r="N2271" s="168"/>
      <c r="O2271" s="118"/>
      <c r="P2271" s="170"/>
      <c r="Q2271" s="170"/>
      <c r="R2271" s="170"/>
      <c r="S2271" s="118"/>
      <c r="T2271" s="169"/>
      <c r="U2271" s="118"/>
      <c r="V2271" s="118"/>
      <c r="W2271" s="118"/>
      <c r="X2271" s="118"/>
      <c r="Y2271" s="171"/>
      <c r="Z2271" s="172"/>
      <c r="AA2271" s="118"/>
      <c r="AB2271" s="170"/>
      <c r="AC2271" s="170"/>
      <c r="AD2271" s="118"/>
      <c r="AE2271" s="118"/>
      <c r="AF2271" s="118"/>
      <c r="AG2271" s="170"/>
      <c r="AH2271" s="170"/>
      <c r="AI2271" s="170"/>
      <c r="AJ2271" s="118"/>
      <c r="AK2271" s="118"/>
      <c r="AL2271" s="118"/>
      <c r="AM2271" s="118"/>
      <c r="AN2271" s="118"/>
      <c r="AO2271" s="118"/>
      <c r="AP2271" s="118"/>
      <c r="AQ2271" s="118"/>
      <c r="AR2271" s="118"/>
      <c r="AS2271" s="118"/>
      <c r="AT2271" s="118"/>
      <c r="AU2271" s="118"/>
      <c r="AV2271" s="118"/>
      <c r="AW2271" s="118"/>
      <c r="AX2271" s="118"/>
      <c r="AY2271" s="119">
        <f t="shared" si="4"/>
        <v>0</v>
      </c>
      <c r="AZ2271" s="118"/>
    </row>
    <row r="2272">
      <c r="A2272" s="118"/>
      <c r="B2272" s="118"/>
      <c r="C2272" s="118"/>
      <c r="D2272" s="118"/>
      <c r="E2272" s="118"/>
      <c r="F2272" s="168"/>
      <c r="G2272" s="168"/>
      <c r="H2272" s="169"/>
      <c r="I2272" s="169"/>
      <c r="J2272" s="169"/>
      <c r="K2272" s="169"/>
      <c r="L2272" s="170"/>
      <c r="M2272" s="118"/>
      <c r="N2272" s="168"/>
      <c r="O2272" s="118"/>
      <c r="P2272" s="170"/>
      <c r="Q2272" s="170"/>
      <c r="R2272" s="170"/>
      <c r="S2272" s="118"/>
      <c r="T2272" s="169"/>
      <c r="U2272" s="118"/>
      <c r="V2272" s="118"/>
      <c r="W2272" s="118"/>
      <c r="X2272" s="118"/>
      <c r="Y2272" s="171"/>
      <c r="Z2272" s="172"/>
      <c r="AA2272" s="118"/>
      <c r="AB2272" s="170"/>
      <c r="AC2272" s="170"/>
      <c r="AD2272" s="118"/>
      <c r="AE2272" s="118"/>
      <c r="AF2272" s="118"/>
      <c r="AG2272" s="170"/>
      <c r="AH2272" s="170"/>
      <c r="AI2272" s="170"/>
      <c r="AJ2272" s="118"/>
      <c r="AK2272" s="118"/>
      <c r="AL2272" s="118"/>
      <c r="AM2272" s="118"/>
      <c r="AN2272" s="118"/>
      <c r="AO2272" s="118"/>
      <c r="AP2272" s="118"/>
      <c r="AQ2272" s="118"/>
      <c r="AR2272" s="118"/>
      <c r="AS2272" s="118"/>
      <c r="AT2272" s="118"/>
      <c r="AU2272" s="118"/>
      <c r="AV2272" s="118"/>
      <c r="AW2272" s="118"/>
      <c r="AX2272" s="118"/>
      <c r="AY2272" s="119">
        <f t="shared" si="4"/>
        <v>0</v>
      </c>
      <c r="AZ2272" s="118"/>
    </row>
    <row r="2273">
      <c r="A2273" s="118"/>
      <c r="B2273" s="118"/>
      <c r="C2273" s="118"/>
      <c r="D2273" s="118"/>
      <c r="E2273" s="118"/>
      <c r="F2273" s="168"/>
      <c r="G2273" s="168"/>
      <c r="H2273" s="169"/>
      <c r="I2273" s="169"/>
      <c r="J2273" s="169"/>
      <c r="K2273" s="169"/>
      <c r="L2273" s="170"/>
      <c r="M2273" s="118"/>
      <c r="N2273" s="168"/>
      <c r="O2273" s="118"/>
      <c r="P2273" s="170"/>
      <c r="Q2273" s="170"/>
      <c r="R2273" s="170"/>
      <c r="S2273" s="118"/>
      <c r="T2273" s="169"/>
      <c r="U2273" s="118"/>
      <c r="V2273" s="118"/>
      <c r="W2273" s="118"/>
      <c r="X2273" s="118"/>
      <c r="Y2273" s="171"/>
      <c r="Z2273" s="172"/>
      <c r="AA2273" s="118"/>
      <c r="AB2273" s="170"/>
      <c r="AC2273" s="170"/>
      <c r="AD2273" s="118"/>
      <c r="AE2273" s="118"/>
      <c r="AF2273" s="118"/>
      <c r="AG2273" s="170"/>
      <c r="AH2273" s="170"/>
      <c r="AI2273" s="170"/>
      <c r="AJ2273" s="118"/>
      <c r="AK2273" s="118"/>
      <c r="AL2273" s="118"/>
      <c r="AM2273" s="118"/>
      <c r="AN2273" s="118"/>
      <c r="AO2273" s="118"/>
      <c r="AP2273" s="118"/>
      <c r="AQ2273" s="118"/>
      <c r="AR2273" s="118"/>
      <c r="AS2273" s="118"/>
      <c r="AT2273" s="118"/>
      <c r="AU2273" s="118"/>
      <c r="AV2273" s="118"/>
      <c r="AW2273" s="118"/>
      <c r="AX2273" s="118"/>
      <c r="AY2273" s="119">
        <f t="shared" si="4"/>
        <v>0</v>
      </c>
      <c r="AZ2273" s="118"/>
    </row>
    <row r="2274">
      <c r="A2274" s="118"/>
      <c r="B2274" s="118"/>
      <c r="C2274" s="118"/>
      <c r="D2274" s="118"/>
      <c r="E2274" s="118"/>
      <c r="F2274" s="168"/>
      <c r="G2274" s="168"/>
      <c r="H2274" s="169"/>
      <c r="I2274" s="169"/>
      <c r="J2274" s="169"/>
      <c r="K2274" s="169"/>
      <c r="L2274" s="170"/>
      <c r="M2274" s="118"/>
      <c r="N2274" s="168"/>
      <c r="O2274" s="118"/>
      <c r="P2274" s="170"/>
      <c r="Q2274" s="170"/>
      <c r="R2274" s="170"/>
      <c r="S2274" s="118"/>
      <c r="T2274" s="169"/>
      <c r="U2274" s="118"/>
      <c r="V2274" s="118"/>
      <c r="W2274" s="118"/>
      <c r="X2274" s="118"/>
      <c r="Y2274" s="171"/>
      <c r="Z2274" s="172"/>
      <c r="AA2274" s="118"/>
      <c r="AB2274" s="170"/>
      <c r="AC2274" s="170"/>
      <c r="AD2274" s="118"/>
      <c r="AE2274" s="118"/>
      <c r="AF2274" s="118"/>
      <c r="AG2274" s="170"/>
      <c r="AH2274" s="170"/>
      <c r="AI2274" s="170"/>
      <c r="AJ2274" s="118"/>
      <c r="AK2274" s="118"/>
      <c r="AL2274" s="118"/>
      <c r="AM2274" s="118"/>
      <c r="AN2274" s="118"/>
      <c r="AO2274" s="118"/>
      <c r="AP2274" s="118"/>
      <c r="AQ2274" s="118"/>
      <c r="AR2274" s="118"/>
      <c r="AS2274" s="118"/>
      <c r="AT2274" s="118"/>
      <c r="AU2274" s="118"/>
      <c r="AV2274" s="118"/>
      <c r="AW2274" s="118"/>
      <c r="AX2274" s="118"/>
      <c r="AY2274" s="119">
        <f t="shared" si="4"/>
        <v>0</v>
      </c>
      <c r="AZ2274" s="118"/>
    </row>
    <row r="2275">
      <c r="A2275" s="118"/>
      <c r="B2275" s="118"/>
      <c r="C2275" s="118"/>
      <c r="D2275" s="118"/>
      <c r="E2275" s="118"/>
      <c r="F2275" s="168"/>
      <c r="G2275" s="168"/>
      <c r="H2275" s="169"/>
      <c r="I2275" s="169"/>
      <c r="J2275" s="169"/>
      <c r="K2275" s="169"/>
      <c r="L2275" s="170"/>
      <c r="M2275" s="118"/>
      <c r="N2275" s="168"/>
      <c r="O2275" s="118"/>
      <c r="P2275" s="170"/>
      <c r="Q2275" s="170"/>
      <c r="R2275" s="170"/>
      <c r="S2275" s="118"/>
      <c r="T2275" s="169"/>
      <c r="U2275" s="118"/>
      <c r="V2275" s="118"/>
      <c r="W2275" s="118"/>
      <c r="X2275" s="118"/>
      <c r="Y2275" s="171"/>
      <c r="Z2275" s="172"/>
      <c r="AA2275" s="118"/>
      <c r="AB2275" s="170"/>
      <c r="AC2275" s="170"/>
      <c r="AD2275" s="118"/>
      <c r="AE2275" s="118"/>
      <c r="AF2275" s="118"/>
      <c r="AG2275" s="170"/>
      <c r="AH2275" s="170"/>
      <c r="AI2275" s="170"/>
      <c r="AJ2275" s="118"/>
      <c r="AK2275" s="118"/>
      <c r="AL2275" s="118"/>
      <c r="AM2275" s="118"/>
      <c r="AN2275" s="118"/>
      <c r="AO2275" s="118"/>
      <c r="AP2275" s="118"/>
      <c r="AQ2275" s="118"/>
      <c r="AR2275" s="118"/>
      <c r="AS2275" s="118"/>
      <c r="AT2275" s="118"/>
      <c r="AU2275" s="118"/>
      <c r="AV2275" s="118"/>
      <c r="AW2275" s="118"/>
      <c r="AX2275" s="118"/>
      <c r="AY2275" s="119">
        <f t="shared" si="4"/>
        <v>0</v>
      </c>
      <c r="AZ2275" s="118"/>
    </row>
    <row r="2276">
      <c r="A2276" s="118"/>
      <c r="B2276" s="118"/>
      <c r="C2276" s="118"/>
      <c r="D2276" s="118"/>
      <c r="E2276" s="118"/>
      <c r="F2276" s="168"/>
      <c r="G2276" s="168"/>
      <c r="H2276" s="169"/>
      <c r="I2276" s="169"/>
      <c r="J2276" s="169"/>
      <c r="K2276" s="169"/>
      <c r="L2276" s="170"/>
      <c r="M2276" s="118"/>
      <c r="N2276" s="168"/>
      <c r="O2276" s="118"/>
      <c r="P2276" s="170"/>
      <c r="Q2276" s="170"/>
      <c r="R2276" s="170"/>
      <c r="S2276" s="118"/>
      <c r="T2276" s="169"/>
      <c r="U2276" s="118"/>
      <c r="V2276" s="118"/>
      <c r="W2276" s="118"/>
      <c r="X2276" s="118"/>
      <c r="Y2276" s="171"/>
      <c r="Z2276" s="172"/>
      <c r="AA2276" s="118"/>
      <c r="AB2276" s="170"/>
      <c r="AC2276" s="170"/>
      <c r="AD2276" s="118"/>
      <c r="AE2276" s="118"/>
      <c r="AF2276" s="118"/>
      <c r="AG2276" s="170"/>
      <c r="AH2276" s="170"/>
      <c r="AI2276" s="170"/>
      <c r="AJ2276" s="118"/>
      <c r="AK2276" s="118"/>
      <c r="AL2276" s="118"/>
      <c r="AM2276" s="118"/>
      <c r="AN2276" s="118"/>
      <c r="AO2276" s="118"/>
      <c r="AP2276" s="118"/>
      <c r="AQ2276" s="118"/>
      <c r="AR2276" s="118"/>
      <c r="AS2276" s="118"/>
      <c r="AT2276" s="118"/>
      <c r="AU2276" s="118"/>
      <c r="AV2276" s="118"/>
      <c r="AW2276" s="118"/>
      <c r="AX2276" s="118"/>
      <c r="AY2276" s="119">
        <f t="shared" si="4"/>
        <v>0</v>
      </c>
      <c r="AZ2276" s="118"/>
    </row>
    <row r="2277">
      <c r="A2277" s="118"/>
      <c r="B2277" s="118"/>
      <c r="C2277" s="118"/>
      <c r="D2277" s="118"/>
      <c r="E2277" s="118"/>
      <c r="F2277" s="168"/>
      <c r="G2277" s="168"/>
      <c r="H2277" s="169"/>
      <c r="I2277" s="169"/>
      <c r="J2277" s="169"/>
      <c r="K2277" s="169"/>
      <c r="L2277" s="170"/>
      <c r="M2277" s="118"/>
      <c r="N2277" s="168"/>
      <c r="O2277" s="118"/>
      <c r="P2277" s="170"/>
      <c r="Q2277" s="170"/>
      <c r="R2277" s="170"/>
      <c r="S2277" s="118"/>
      <c r="T2277" s="169"/>
      <c r="U2277" s="118"/>
      <c r="V2277" s="118"/>
      <c r="W2277" s="118"/>
      <c r="X2277" s="118"/>
      <c r="Y2277" s="171"/>
      <c r="Z2277" s="172"/>
      <c r="AA2277" s="118"/>
      <c r="AB2277" s="170"/>
      <c r="AC2277" s="170"/>
      <c r="AD2277" s="118"/>
      <c r="AE2277" s="118"/>
      <c r="AF2277" s="118"/>
      <c r="AG2277" s="170"/>
      <c r="AH2277" s="170"/>
      <c r="AI2277" s="170"/>
      <c r="AJ2277" s="118"/>
      <c r="AK2277" s="118"/>
      <c r="AL2277" s="118"/>
      <c r="AM2277" s="118"/>
      <c r="AN2277" s="118"/>
      <c r="AO2277" s="118"/>
      <c r="AP2277" s="118"/>
      <c r="AQ2277" s="118"/>
      <c r="AR2277" s="118"/>
      <c r="AS2277" s="118"/>
      <c r="AT2277" s="118"/>
      <c r="AU2277" s="118"/>
      <c r="AV2277" s="118"/>
      <c r="AW2277" s="118"/>
      <c r="AX2277" s="118"/>
      <c r="AY2277" s="119">
        <f t="shared" si="4"/>
        <v>0</v>
      </c>
      <c r="AZ2277" s="118"/>
    </row>
    <row r="2278">
      <c r="A2278" s="118"/>
      <c r="B2278" s="118"/>
      <c r="C2278" s="118"/>
      <c r="D2278" s="118"/>
      <c r="E2278" s="118"/>
      <c r="F2278" s="168"/>
      <c r="G2278" s="168"/>
      <c r="H2278" s="169"/>
      <c r="I2278" s="169"/>
      <c r="J2278" s="169"/>
      <c r="K2278" s="169"/>
      <c r="L2278" s="170"/>
      <c r="M2278" s="118"/>
      <c r="N2278" s="168"/>
      <c r="O2278" s="118"/>
      <c r="P2278" s="170"/>
      <c r="Q2278" s="170"/>
      <c r="R2278" s="170"/>
      <c r="S2278" s="118"/>
      <c r="T2278" s="169"/>
      <c r="U2278" s="118"/>
      <c r="V2278" s="118"/>
      <c r="W2278" s="118"/>
      <c r="X2278" s="118"/>
      <c r="Y2278" s="171"/>
      <c r="Z2278" s="172"/>
      <c r="AA2278" s="118"/>
      <c r="AB2278" s="170"/>
      <c r="AC2278" s="170"/>
      <c r="AD2278" s="118"/>
      <c r="AE2278" s="118"/>
      <c r="AF2278" s="118"/>
      <c r="AG2278" s="170"/>
      <c r="AH2278" s="170"/>
      <c r="AI2278" s="170"/>
      <c r="AJ2278" s="118"/>
      <c r="AK2278" s="118"/>
      <c r="AL2278" s="118"/>
      <c r="AM2278" s="118"/>
      <c r="AN2278" s="118"/>
      <c r="AO2278" s="118"/>
      <c r="AP2278" s="118"/>
      <c r="AQ2278" s="118"/>
      <c r="AR2278" s="118"/>
      <c r="AS2278" s="118"/>
      <c r="AT2278" s="118"/>
      <c r="AU2278" s="118"/>
      <c r="AV2278" s="118"/>
      <c r="AW2278" s="118"/>
      <c r="AX2278" s="118"/>
      <c r="AY2278" s="119">
        <f t="shared" si="4"/>
        <v>0</v>
      </c>
      <c r="AZ2278" s="118"/>
    </row>
    <row r="2279">
      <c r="A2279" s="118"/>
      <c r="B2279" s="118"/>
      <c r="C2279" s="118"/>
      <c r="D2279" s="118"/>
      <c r="E2279" s="118"/>
      <c r="F2279" s="168"/>
      <c r="G2279" s="168"/>
      <c r="H2279" s="169"/>
      <c r="I2279" s="169"/>
      <c r="J2279" s="169"/>
      <c r="K2279" s="169"/>
      <c r="L2279" s="170"/>
      <c r="M2279" s="118"/>
      <c r="N2279" s="168"/>
      <c r="O2279" s="118"/>
      <c r="P2279" s="170"/>
      <c r="Q2279" s="170"/>
      <c r="R2279" s="170"/>
      <c r="S2279" s="118"/>
      <c r="T2279" s="169"/>
      <c r="U2279" s="118"/>
      <c r="V2279" s="118"/>
      <c r="W2279" s="118"/>
      <c r="X2279" s="118"/>
      <c r="Y2279" s="171"/>
      <c r="Z2279" s="172"/>
      <c r="AA2279" s="118"/>
      <c r="AB2279" s="170"/>
      <c r="AC2279" s="170"/>
      <c r="AD2279" s="118"/>
      <c r="AE2279" s="118"/>
      <c r="AF2279" s="118"/>
      <c r="AG2279" s="170"/>
      <c r="AH2279" s="170"/>
      <c r="AI2279" s="170"/>
      <c r="AJ2279" s="118"/>
      <c r="AK2279" s="118"/>
      <c r="AL2279" s="118"/>
      <c r="AM2279" s="118"/>
      <c r="AN2279" s="118"/>
      <c r="AO2279" s="118"/>
      <c r="AP2279" s="118"/>
      <c r="AQ2279" s="118"/>
      <c r="AR2279" s="118"/>
      <c r="AS2279" s="118"/>
      <c r="AT2279" s="118"/>
      <c r="AU2279" s="118"/>
      <c r="AV2279" s="118"/>
      <c r="AW2279" s="118"/>
      <c r="AX2279" s="118"/>
      <c r="AY2279" s="119">
        <f t="shared" si="4"/>
        <v>0</v>
      </c>
      <c r="AZ2279" s="118"/>
    </row>
    <row r="2280">
      <c r="A2280" s="118"/>
      <c r="B2280" s="118"/>
      <c r="C2280" s="118"/>
      <c r="D2280" s="118"/>
      <c r="E2280" s="118"/>
      <c r="F2280" s="168"/>
      <c r="G2280" s="168"/>
      <c r="H2280" s="169"/>
      <c r="I2280" s="169"/>
      <c r="J2280" s="169"/>
      <c r="K2280" s="169"/>
      <c r="L2280" s="170"/>
      <c r="M2280" s="118"/>
      <c r="N2280" s="168"/>
      <c r="O2280" s="118"/>
      <c r="P2280" s="170"/>
      <c r="Q2280" s="170"/>
      <c r="R2280" s="170"/>
      <c r="S2280" s="118"/>
      <c r="T2280" s="169"/>
      <c r="U2280" s="118"/>
      <c r="V2280" s="118"/>
      <c r="W2280" s="118"/>
      <c r="X2280" s="118"/>
      <c r="Y2280" s="171"/>
      <c r="Z2280" s="172"/>
      <c r="AA2280" s="118"/>
      <c r="AB2280" s="170"/>
      <c r="AC2280" s="170"/>
      <c r="AD2280" s="118"/>
      <c r="AE2280" s="118"/>
      <c r="AF2280" s="118"/>
      <c r="AG2280" s="170"/>
      <c r="AH2280" s="170"/>
      <c r="AI2280" s="170"/>
      <c r="AJ2280" s="118"/>
      <c r="AK2280" s="118"/>
      <c r="AL2280" s="118"/>
      <c r="AM2280" s="118"/>
      <c r="AN2280" s="118"/>
      <c r="AO2280" s="118"/>
      <c r="AP2280" s="118"/>
      <c r="AQ2280" s="118"/>
      <c r="AR2280" s="118"/>
      <c r="AS2280" s="118"/>
      <c r="AT2280" s="118"/>
      <c r="AU2280" s="118"/>
      <c r="AV2280" s="118"/>
      <c r="AW2280" s="118"/>
      <c r="AX2280" s="118"/>
      <c r="AY2280" s="119">
        <f t="shared" si="4"/>
        <v>0</v>
      </c>
      <c r="AZ2280" s="118"/>
    </row>
    <row r="2281">
      <c r="A2281" s="118"/>
      <c r="B2281" s="118"/>
      <c r="C2281" s="118"/>
      <c r="D2281" s="118"/>
      <c r="E2281" s="118"/>
      <c r="F2281" s="168"/>
      <c r="G2281" s="168"/>
      <c r="H2281" s="169"/>
      <c r="I2281" s="169"/>
      <c r="J2281" s="169"/>
      <c r="K2281" s="169"/>
      <c r="L2281" s="170"/>
      <c r="M2281" s="118"/>
      <c r="N2281" s="168"/>
      <c r="O2281" s="118"/>
      <c r="P2281" s="170"/>
      <c r="Q2281" s="170"/>
      <c r="R2281" s="170"/>
      <c r="S2281" s="118"/>
      <c r="T2281" s="169"/>
      <c r="U2281" s="118"/>
      <c r="V2281" s="118"/>
      <c r="W2281" s="118"/>
      <c r="X2281" s="118"/>
      <c r="Y2281" s="171"/>
      <c r="Z2281" s="172"/>
      <c r="AA2281" s="118"/>
      <c r="AB2281" s="170"/>
      <c r="AC2281" s="170"/>
      <c r="AD2281" s="118"/>
      <c r="AE2281" s="118"/>
      <c r="AF2281" s="118"/>
      <c r="AG2281" s="170"/>
      <c r="AH2281" s="170"/>
      <c r="AI2281" s="170"/>
      <c r="AJ2281" s="118"/>
      <c r="AK2281" s="118"/>
      <c r="AL2281" s="118"/>
      <c r="AM2281" s="118"/>
      <c r="AN2281" s="118"/>
      <c r="AO2281" s="118"/>
      <c r="AP2281" s="118"/>
      <c r="AQ2281" s="118"/>
      <c r="AR2281" s="118"/>
      <c r="AS2281" s="118"/>
      <c r="AT2281" s="118"/>
      <c r="AU2281" s="118"/>
      <c r="AV2281" s="118"/>
      <c r="AW2281" s="118"/>
      <c r="AX2281" s="118"/>
      <c r="AY2281" s="119">
        <f t="shared" si="4"/>
        <v>0</v>
      </c>
      <c r="AZ2281" s="118"/>
    </row>
    <row r="2282">
      <c r="A2282" s="118"/>
      <c r="B2282" s="118"/>
      <c r="C2282" s="118"/>
      <c r="D2282" s="118"/>
      <c r="E2282" s="118"/>
      <c r="F2282" s="168"/>
      <c r="G2282" s="168"/>
      <c r="H2282" s="169"/>
      <c r="I2282" s="169"/>
      <c r="J2282" s="169"/>
      <c r="K2282" s="169"/>
      <c r="L2282" s="170"/>
      <c r="M2282" s="118"/>
      <c r="N2282" s="168"/>
      <c r="O2282" s="118"/>
      <c r="P2282" s="170"/>
      <c r="Q2282" s="170"/>
      <c r="R2282" s="170"/>
      <c r="S2282" s="118"/>
      <c r="T2282" s="169"/>
      <c r="U2282" s="118"/>
      <c r="V2282" s="118"/>
      <c r="W2282" s="118"/>
      <c r="X2282" s="118"/>
      <c r="Y2282" s="171"/>
      <c r="Z2282" s="172"/>
      <c r="AA2282" s="118"/>
      <c r="AB2282" s="170"/>
      <c r="AC2282" s="170"/>
      <c r="AD2282" s="118"/>
      <c r="AE2282" s="118"/>
      <c r="AF2282" s="118"/>
      <c r="AG2282" s="170"/>
      <c r="AH2282" s="170"/>
      <c r="AI2282" s="170"/>
      <c r="AJ2282" s="118"/>
      <c r="AK2282" s="118"/>
      <c r="AL2282" s="118"/>
      <c r="AM2282" s="118"/>
      <c r="AN2282" s="118"/>
      <c r="AO2282" s="118"/>
      <c r="AP2282" s="118"/>
      <c r="AQ2282" s="118"/>
      <c r="AR2282" s="118"/>
      <c r="AS2282" s="118"/>
      <c r="AT2282" s="118"/>
      <c r="AU2282" s="118"/>
      <c r="AV2282" s="118"/>
      <c r="AW2282" s="118"/>
      <c r="AX2282" s="118"/>
      <c r="AY2282" s="119">
        <f t="shared" si="4"/>
        <v>0</v>
      </c>
      <c r="AZ2282" s="118"/>
    </row>
    <row r="2283">
      <c r="A2283" s="118"/>
      <c r="B2283" s="118"/>
      <c r="C2283" s="118"/>
      <c r="D2283" s="118"/>
      <c r="E2283" s="118"/>
      <c r="F2283" s="168"/>
      <c r="G2283" s="168"/>
      <c r="H2283" s="169"/>
      <c r="I2283" s="169"/>
      <c r="J2283" s="169"/>
      <c r="K2283" s="169"/>
      <c r="L2283" s="170"/>
      <c r="M2283" s="118"/>
      <c r="N2283" s="168"/>
      <c r="O2283" s="118"/>
      <c r="P2283" s="170"/>
      <c r="Q2283" s="170"/>
      <c r="R2283" s="170"/>
      <c r="S2283" s="118"/>
      <c r="T2283" s="169"/>
      <c r="U2283" s="118"/>
      <c r="V2283" s="118"/>
      <c r="W2283" s="118"/>
      <c r="X2283" s="118"/>
      <c r="Y2283" s="171"/>
      <c r="Z2283" s="172"/>
      <c r="AA2283" s="118"/>
      <c r="AB2283" s="170"/>
      <c r="AC2283" s="170"/>
      <c r="AD2283" s="118"/>
      <c r="AE2283" s="118"/>
      <c r="AF2283" s="118"/>
      <c r="AG2283" s="170"/>
      <c r="AH2283" s="170"/>
      <c r="AI2283" s="170"/>
      <c r="AJ2283" s="118"/>
      <c r="AK2283" s="118"/>
      <c r="AL2283" s="118"/>
      <c r="AM2283" s="118"/>
      <c r="AN2283" s="118"/>
      <c r="AO2283" s="118"/>
      <c r="AP2283" s="118"/>
      <c r="AQ2283" s="118"/>
      <c r="AR2283" s="118"/>
      <c r="AS2283" s="118"/>
      <c r="AT2283" s="118"/>
      <c r="AU2283" s="118"/>
      <c r="AV2283" s="118"/>
      <c r="AW2283" s="118"/>
      <c r="AX2283" s="118"/>
      <c r="AY2283" s="119">
        <f t="shared" si="4"/>
        <v>0</v>
      </c>
      <c r="AZ2283" s="118"/>
    </row>
    <row r="2284">
      <c r="A2284" s="118"/>
      <c r="B2284" s="118"/>
      <c r="C2284" s="118"/>
      <c r="D2284" s="118"/>
      <c r="E2284" s="118"/>
      <c r="F2284" s="168"/>
      <c r="G2284" s="168"/>
      <c r="H2284" s="169"/>
      <c r="I2284" s="169"/>
      <c r="J2284" s="169"/>
      <c r="K2284" s="169"/>
      <c r="L2284" s="170"/>
      <c r="M2284" s="118"/>
      <c r="N2284" s="168"/>
      <c r="O2284" s="118"/>
      <c r="P2284" s="170"/>
      <c r="Q2284" s="170"/>
      <c r="R2284" s="170"/>
      <c r="S2284" s="118"/>
      <c r="T2284" s="169"/>
      <c r="U2284" s="118"/>
      <c r="V2284" s="118"/>
      <c r="W2284" s="118"/>
      <c r="X2284" s="118"/>
      <c r="Y2284" s="171"/>
      <c r="Z2284" s="172"/>
      <c r="AA2284" s="118"/>
      <c r="AB2284" s="170"/>
      <c r="AC2284" s="170"/>
      <c r="AD2284" s="118"/>
      <c r="AE2284" s="118"/>
      <c r="AF2284" s="118"/>
      <c r="AG2284" s="170"/>
      <c r="AH2284" s="170"/>
      <c r="AI2284" s="170"/>
      <c r="AJ2284" s="118"/>
      <c r="AK2284" s="118"/>
      <c r="AL2284" s="118"/>
      <c r="AM2284" s="118"/>
      <c r="AN2284" s="118"/>
      <c r="AO2284" s="118"/>
      <c r="AP2284" s="118"/>
      <c r="AQ2284" s="118"/>
      <c r="AR2284" s="118"/>
      <c r="AS2284" s="118"/>
      <c r="AT2284" s="118"/>
      <c r="AU2284" s="118"/>
      <c r="AV2284" s="118"/>
      <c r="AW2284" s="118"/>
      <c r="AX2284" s="118"/>
      <c r="AY2284" s="119">
        <f t="shared" si="4"/>
        <v>0</v>
      </c>
      <c r="AZ2284" s="118"/>
    </row>
    <row r="2285">
      <c r="A2285" s="118"/>
      <c r="B2285" s="118"/>
      <c r="C2285" s="118"/>
      <c r="D2285" s="118"/>
      <c r="E2285" s="118"/>
      <c r="F2285" s="168"/>
      <c r="G2285" s="168"/>
      <c r="H2285" s="169"/>
      <c r="I2285" s="169"/>
      <c r="J2285" s="169"/>
      <c r="K2285" s="169"/>
      <c r="L2285" s="170"/>
      <c r="M2285" s="118"/>
      <c r="N2285" s="168"/>
      <c r="O2285" s="118"/>
      <c r="P2285" s="170"/>
      <c r="Q2285" s="170"/>
      <c r="R2285" s="170"/>
      <c r="S2285" s="118"/>
      <c r="T2285" s="169"/>
      <c r="U2285" s="118"/>
      <c r="V2285" s="118"/>
      <c r="W2285" s="118"/>
      <c r="X2285" s="118"/>
      <c r="Y2285" s="171"/>
      <c r="Z2285" s="172"/>
      <c r="AA2285" s="118"/>
      <c r="AB2285" s="170"/>
      <c r="AC2285" s="170"/>
      <c r="AD2285" s="118"/>
      <c r="AE2285" s="118"/>
      <c r="AF2285" s="118"/>
      <c r="AG2285" s="170"/>
      <c r="AH2285" s="170"/>
      <c r="AI2285" s="170"/>
      <c r="AJ2285" s="118"/>
      <c r="AK2285" s="118"/>
      <c r="AL2285" s="118"/>
      <c r="AM2285" s="118"/>
      <c r="AN2285" s="118"/>
      <c r="AO2285" s="118"/>
      <c r="AP2285" s="118"/>
      <c r="AQ2285" s="118"/>
      <c r="AR2285" s="118"/>
      <c r="AS2285" s="118"/>
      <c r="AT2285" s="118"/>
      <c r="AU2285" s="118"/>
      <c r="AV2285" s="118"/>
      <c r="AW2285" s="118"/>
      <c r="AX2285" s="118"/>
      <c r="AY2285" s="119">
        <f t="shared" si="4"/>
        <v>0</v>
      </c>
      <c r="AZ2285" s="118"/>
    </row>
    <row r="2286">
      <c r="A2286" s="118"/>
      <c r="B2286" s="118"/>
      <c r="C2286" s="118"/>
      <c r="D2286" s="118"/>
      <c r="E2286" s="118"/>
      <c r="F2286" s="168"/>
      <c r="G2286" s="168"/>
      <c r="H2286" s="169"/>
      <c r="I2286" s="169"/>
      <c r="J2286" s="169"/>
      <c r="K2286" s="169"/>
      <c r="L2286" s="170"/>
      <c r="M2286" s="118"/>
      <c r="N2286" s="168"/>
      <c r="O2286" s="118"/>
      <c r="P2286" s="170"/>
      <c r="Q2286" s="170"/>
      <c r="R2286" s="170"/>
      <c r="S2286" s="118"/>
      <c r="T2286" s="169"/>
      <c r="U2286" s="118"/>
      <c r="V2286" s="118"/>
      <c r="W2286" s="118"/>
      <c r="X2286" s="118"/>
      <c r="Y2286" s="171"/>
      <c r="Z2286" s="172"/>
      <c r="AA2286" s="118"/>
      <c r="AB2286" s="170"/>
      <c r="AC2286" s="170"/>
      <c r="AD2286" s="118"/>
      <c r="AE2286" s="118"/>
      <c r="AF2286" s="118"/>
      <c r="AG2286" s="170"/>
      <c r="AH2286" s="170"/>
      <c r="AI2286" s="170"/>
      <c r="AJ2286" s="118"/>
      <c r="AK2286" s="118"/>
      <c r="AL2286" s="118"/>
      <c r="AM2286" s="118"/>
      <c r="AN2286" s="118"/>
      <c r="AO2286" s="118"/>
      <c r="AP2286" s="118"/>
      <c r="AQ2286" s="118"/>
      <c r="AR2286" s="118"/>
      <c r="AS2286" s="118"/>
      <c r="AT2286" s="118"/>
      <c r="AU2286" s="118"/>
      <c r="AV2286" s="118"/>
      <c r="AW2286" s="118"/>
      <c r="AX2286" s="118"/>
      <c r="AY2286" s="119">
        <f t="shared" si="4"/>
        <v>0</v>
      </c>
      <c r="AZ2286" s="118"/>
    </row>
    <row r="2287">
      <c r="A2287" s="118"/>
      <c r="B2287" s="118"/>
      <c r="C2287" s="118"/>
      <c r="D2287" s="118"/>
      <c r="E2287" s="118"/>
      <c r="F2287" s="168"/>
      <c r="G2287" s="168"/>
      <c r="H2287" s="169"/>
      <c r="I2287" s="169"/>
      <c r="J2287" s="169"/>
      <c r="K2287" s="169"/>
      <c r="L2287" s="170"/>
      <c r="M2287" s="118"/>
      <c r="N2287" s="168"/>
      <c r="O2287" s="118"/>
      <c r="P2287" s="170"/>
      <c r="Q2287" s="170"/>
      <c r="R2287" s="170"/>
      <c r="S2287" s="118"/>
      <c r="T2287" s="169"/>
      <c r="U2287" s="118"/>
      <c r="V2287" s="118"/>
      <c r="W2287" s="118"/>
      <c r="X2287" s="118"/>
      <c r="Y2287" s="171"/>
      <c r="Z2287" s="172"/>
      <c r="AA2287" s="118"/>
      <c r="AB2287" s="170"/>
      <c r="AC2287" s="170"/>
      <c r="AD2287" s="118"/>
      <c r="AE2287" s="118"/>
      <c r="AF2287" s="118"/>
      <c r="AG2287" s="170"/>
      <c r="AH2287" s="170"/>
      <c r="AI2287" s="170"/>
      <c r="AJ2287" s="118"/>
      <c r="AK2287" s="118"/>
      <c r="AL2287" s="118"/>
      <c r="AM2287" s="118"/>
      <c r="AN2287" s="118"/>
      <c r="AO2287" s="118"/>
      <c r="AP2287" s="118"/>
      <c r="AQ2287" s="118"/>
      <c r="AR2287" s="118"/>
      <c r="AS2287" s="118"/>
      <c r="AT2287" s="118"/>
      <c r="AU2287" s="118"/>
      <c r="AV2287" s="118"/>
      <c r="AW2287" s="118"/>
      <c r="AX2287" s="118"/>
      <c r="AY2287" s="119">
        <f t="shared" si="4"/>
        <v>0</v>
      </c>
      <c r="AZ2287" s="118"/>
    </row>
    <row r="2288">
      <c r="A2288" s="118"/>
      <c r="B2288" s="118"/>
      <c r="C2288" s="118"/>
      <c r="D2288" s="118"/>
      <c r="E2288" s="118"/>
      <c r="F2288" s="168"/>
      <c r="G2288" s="168"/>
      <c r="H2288" s="169"/>
      <c r="I2288" s="169"/>
      <c r="J2288" s="169"/>
      <c r="K2288" s="169"/>
      <c r="L2288" s="170"/>
      <c r="M2288" s="118"/>
      <c r="N2288" s="168"/>
      <c r="O2288" s="118"/>
      <c r="P2288" s="170"/>
      <c r="Q2288" s="170"/>
      <c r="R2288" s="170"/>
      <c r="S2288" s="118"/>
      <c r="T2288" s="169"/>
      <c r="U2288" s="118"/>
      <c r="V2288" s="118"/>
      <c r="W2288" s="118"/>
      <c r="X2288" s="118"/>
      <c r="Y2288" s="171"/>
      <c r="Z2288" s="172"/>
      <c r="AA2288" s="118"/>
      <c r="AB2288" s="170"/>
      <c r="AC2288" s="170"/>
      <c r="AD2288" s="118"/>
      <c r="AE2288" s="118"/>
      <c r="AF2288" s="118"/>
      <c r="AG2288" s="170"/>
      <c r="AH2288" s="170"/>
      <c r="AI2288" s="170"/>
      <c r="AJ2288" s="118"/>
      <c r="AK2288" s="118"/>
      <c r="AL2288" s="118"/>
      <c r="AM2288" s="118"/>
      <c r="AN2288" s="118"/>
      <c r="AO2288" s="118"/>
      <c r="AP2288" s="118"/>
      <c r="AQ2288" s="118"/>
      <c r="AR2288" s="118"/>
      <c r="AS2288" s="118"/>
      <c r="AT2288" s="118"/>
      <c r="AU2288" s="118"/>
      <c r="AV2288" s="118"/>
      <c r="AW2288" s="118"/>
      <c r="AX2288" s="118"/>
      <c r="AY2288" s="119">
        <f t="shared" si="4"/>
        <v>0</v>
      </c>
      <c r="AZ2288" s="118"/>
    </row>
    <row r="2289">
      <c r="A2289" s="118"/>
      <c r="B2289" s="118"/>
      <c r="C2289" s="118"/>
      <c r="D2289" s="118"/>
      <c r="E2289" s="118"/>
      <c r="F2289" s="168"/>
      <c r="G2289" s="168"/>
      <c r="H2289" s="169"/>
      <c r="I2289" s="169"/>
      <c r="J2289" s="169"/>
      <c r="K2289" s="169"/>
      <c r="L2289" s="170"/>
      <c r="M2289" s="118"/>
      <c r="N2289" s="168"/>
      <c r="O2289" s="118"/>
      <c r="P2289" s="170"/>
      <c r="Q2289" s="170"/>
      <c r="R2289" s="170"/>
      <c r="S2289" s="118"/>
      <c r="T2289" s="169"/>
      <c r="U2289" s="118"/>
      <c r="V2289" s="118"/>
      <c r="W2289" s="118"/>
      <c r="X2289" s="118"/>
      <c r="Y2289" s="171"/>
      <c r="Z2289" s="172"/>
      <c r="AA2289" s="118"/>
      <c r="AB2289" s="170"/>
      <c r="AC2289" s="170"/>
      <c r="AD2289" s="118"/>
      <c r="AE2289" s="118"/>
      <c r="AF2289" s="118"/>
      <c r="AG2289" s="170"/>
      <c r="AH2289" s="170"/>
      <c r="AI2289" s="170"/>
      <c r="AJ2289" s="118"/>
      <c r="AK2289" s="118"/>
      <c r="AL2289" s="118"/>
      <c r="AM2289" s="118"/>
      <c r="AN2289" s="118"/>
      <c r="AO2289" s="118"/>
      <c r="AP2289" s="118"/>
      <c r="AQ2289" s="118"/>
      <c r="AR2289" s="118"/>
      <c r="AS2289" s="118"/>
      <c r="AT2289" s="118"/>
      <c r="AU2289" s="118"/>
      <c r="AV2289" s="118"/>
      <c r="AW2289" s="118"/>
      <c r="AX2289" s="118"/>
      <c r="AY2289" s="119">
        <f t="shared" si="4"/>
        <v>0</v>
      </c>
      <c r="AZ2289" s="118"/>
    </row>
    <row r="2290">
      <c r="A2290" s="118"/>
      <c r="B2290" s="118"/>
      <c r="C2290" s="118"/>
      <c r="D2290" s="118"/>
      <c r="E2290" s="118"/>
      <c r="F2290" s="168"/>
      <c r="G2290" s="168"/>
      <c r="H2290" s="169"/>
      <c r="I2290" s="169"/>
      <c r="J2290" s="169"/>
      <c r="K2290" s="169"/>
      <c r="L2290" s="170"/>
      <c r="M2290" s="118"/>
      <c r="N2290" s="168"/>
      <c r="O2290" s="118"/>
      <c r="P2290" s="170"/>
      <c r="Q2290" s="170"/>
      <c r="R2290" s="170"/>
      <c r="S2290" s="118"/>
      <c r="T2290" s="169"/>
      <c r="U2290" s="118"/>
      <c r="V2290" s="118"/>
      <c r="W2290" s="118"/>
      <c r="X2290" s="118"/>
      <c r="Y2290" s="171"/>
      <c r="Z2290" s="172"/>
      <c r="AA2290" s="118"/>
      <c r="AB2290" s="170"/>
      <c r="AC2290" s="170"/>
      <c r="AD2290" s="118"/>
      <c r="AE2290" s="118"/>
      <c r="AF2290" s="118"/>
      <c r="AG2290" s="170"/>
      <c r="AH2290" s="170"/>
      <c r="AI2290" s="170"/>
      <c r="AJ2290" s="118"/>
      <c r="AK2290" s="118"/>
      <c r="AL2290" s="118"/>
      <c r="AM2290" s="118"/>
      <c r="AN2290" s="118"/>
      <c r="AO2290" s="118"/>
      <c r="AP2290" s="118"/>
      <c r="AQ2290" s="118"/>
      <c r="AR2290" s="118"/>
      <c r="AS2290" s="118"/>
      <c r="AT2290" s="118"/>
      <c r="AU2290" s="118"/>
      <c r="AV2290" s="118"/>
      <c r="AW2290" s="118"/>
      <c r="AX2290" s="118"/>
      <c r="AY2290" s="119">
        <f t="shared" si="4"/>
        <v>0</v>
      </c>
      <c r="AZ2290" s="118"/>
    </row>
    <row r="2291">
      <c r="A2291" s="118"/>
      <c r="B2291" s="118"/>
      <c r="C2291" s="118"/>
      <c r="D2291" s="118"/>
      <c r="E2291" s="118"/>
      <c r="F2291" s="168"/>
      <c r="G2291" s="168"/>
      <c r="H2291" s="169"/>
      <c r="I2291" s="169"/>
      <c r="J2291" s="169"/>
      <c r="K2291" s="169"/>
      <c r="L2291" s="170"/>
      <c r="M2291" s="118"/>
      <c r="N2291" s="168"/>
      <c r="O2291" s="118"/>
      <c r="P2291" s="170"/>
      <c r="Q2291" s="170"/>
      <c r="R2291" s="170"/>
      <c r="S2291" s="118"/>
      <c r="T2291" s="169"/>
      <c r="U2291" s="118"/>
      <c r="V2291" s="118"/>
      <c r="W2291" s="118"/>
      <c r="X2291" s="118"/>
      <c r="Y2291" s="171"/>
      <c r="Z2291" s="172"/>
      <c r="AA2291" s="118"/>
      <c r="AB2291" s="170"/>
      <c r="AC2291" s="170"/>
      <c r="AD2291" s="118"/>
      <c r="AE2291" s="118"/>
      <c r="AF2291" s="118"/>
      <c r="AG2291" s="170"/>
      <c r="AH2291" s="170"/>
      <c r="AI2291" s="170"/>
      <c r="AJ2291" s="118"/>
      <c r="AK2291" s="118"/>
      <c r="AL2291" s="118"/>
      <c r="AM2291" s="118"/>
      <c r="AN2291" s="118"/>
      <c r="AO2291" s="118"/>
      <c r="AP2291" s="118"/>
      <c r="AQ2291" s="118"/>
      <c r="AR2291" s="118"/>
      <c r="AS2291" s="118"/>
      <c r="AT2291" s="118"/>
      <c r="AU2291" s="118"/>
      <c r="AV2291" s="118"/>
      <c r="AW2291" s="118"/>
      <c r="AX2291" s="118"/>
      <c r="AY2291" s="119">
        <f t="shared" si="4"/>
        <v>0</v>
      </c>
      <c r="AZ2291" s="118"/>
    </row>
    <row r="2292">
      <c r="A2292" s="118"/>
      <c r="B2292" s="118"/>
      <c r="C2292" s="118"/>
      <c r="D2292" s="118"/>
      <c r="E2292" s="118"/>
      <c r="F2292" s="168"/>
      <c r="G2292" s="168"/>
      <c r="H2292" s="169"/>
      <c r="I2292" s="169"/>
      <c r="J2292" s="169"/>
      <c r="K2292" s="169"/>
      <c r="L2292" s="170"/>
      <c r="M2292" s="118"/>
      <c r="N2292" s="168"/>
      <c r="O2292" s="118"/>
      <c r="P2292" s="170"/>
      <c r="Q2292" s="170"/>
      <c r="R2292" s="170"/>
      <c r="S2292" s="118"/>
      <c r="T2292" s="169"/>
      <c r="U2292" s="118"/>
      <c r="V2292" s="118"/>
      <c r="W2292" s="118"/>
      <c r="X2292" s="118"/>
      <c r="Y2292" s="171"/>
      <c r="Z2292" s="172"/>
      <c r="AA2292" s="118"/>
      <c r="AB2292" s="170"/>
      <c r="AC2292" s="170"/>
      <c r="AD2292" s="118"/>
      <c r="AE2292" s="118"/>
      <c r="AF2292" s="118"/>
      <c r="AG2292" s="170"/>
      <c r="AH2292" s="170"/>
      <c r="AI2292" s="170"/>
      <c r="AJ2292" s="118"/>
      <c r="AK2292" s="118"/>
      <c r="AL2292" s="118"/>
      <c r="AM2292" s="118"/>
      <c r="AN2292" s="118"/>
      <c r="AO2292" s="118"/>
      <c r="AP2292" s="118"/>
      <c r="AQ2292" s="118"/>
      <c r="AR2292" s="118"/>
      <c r="AS2292" s="118"/>
      <c r="AT2292" s="118"/>
      <c r="AU2292" s="118"/>
      <c r="AV2292" s="118"/>
      <c r="AW2292" s="118"/>
      <c r="AX2292" s="118"/>
      <c r="AY2292" s="119">
        <f t="shared" si="4"/>
        <v>0</v>
      </c>
      <c r="AZ2292" s="118"/>
    </row>
    <row r="2293">
      <c r="A2293" s="118"/>
      <c r="B2293" s="118"/>
      <c r="C2293" s="118"/>
      <c r="D2293" s="118"/>
      <c r="E2293" s="118"/>
      <c r="F2293" s="168"/>
      <c r="G2293" s="168"/>
      <c r="H2293" s="169"/>
      <c r="I2293" s="169"/>
      <c r="J2293" s="169"/>
      <c r="K2293" s="169"/>
      <c r="L2293" s="170"/>
      <c r="M2293" s="118"/>
      <c r="N2293" s="168"/>
      <c r="O2293" s="118"/>
      <c r="P2293" s="170"/>
      <c r="Q2293" s="170"/>
      <c r="R2293" s="170"/>
      <c r="S2293" s="118"/>
      <c r="T2293" s="169"/>
      <c r="U2293" s="118"/>
      <c r="V2293" s="118"/>
      <c r="W2293" s="118"/>
      <c r="X2293" s="118"/>
      <c r="Y2293" s="171"/>
      <c r="Z2293" s="172"/>
      <c r="AA2293" s="118"/>
      <c r="AB2293" s="170"/>
      <c r="AC2293" s="170"/>
      <c r="AD2293" s="118"/>
      <c r="AE2293" s="118"/>
      <c r="AF2293" s="118"/>
      <c r="AG2293" s="170"/>
      <c r="AH2293" s="170"/>
      <c r="AI2293" s="170"/>
      <c r="AJ2293" s="118"/>
      <c r="AK2293" s="118"/>
      <c r="AL2293" s="118"/>
      <c r="AM2293" s="118"/>
      <c r="AN2293" s="118"/>
      <c r="AO2293" s="118"/>
      <c r="AP2293" s="118"/>
      <c r="AQ2293" s="118"/>
      <c r="AR2293" s="118"/>
      <c r="AS2293" s="118"/>
      <c r="AT2293" s="118"/>
      <c r="AU2293" s="118"/>
      <c r="AV2293" s="118"/>
      <c r="AW2293" s="118"/>
      <c r="AX2293" s="118"/>
      <c r="AY2293" s="119">
        <f t="shared" si="4"/>
        <v>0</v>
      </c>
      <c r="AZ2293" s="118"/>
    </row>
    <row r="2294">
      <c r="A2294" s="118"/>
      <c r="B2294" s="118"/>
      <c r="C2294" s="118"/>
      <c r="D2294" s="118"/>
      <c r="E2294" s="118"/>
      <c r="F2294" s="168"/>
      <c r="G2294" s="168"/>
      <c r="H2294" s="169"/>
      <c r="I2294" s="169"/>
      <c r="J2294" s="169"/>
      <c r="K2294" s="169"/>
      <c r="L2294" s="170"/>
      <c r="M2294" s="118"/>
      <c r="N2294" s="168"/>
      <c r="O2294" s="118"/>
      <c r="P2294" s="170"/>
      <c r="Q2294" s="170"/>
      <c r="R2294" s="170"/>
      <c r="S2294" s="118"/>
      <c r="T2294" s="169"/>
      <c r="U2294" s="118"/>
      <c r="V2294" s="118"/>
      <c r="W2294" s="118"/>
      <c r="X2294" s="118"/>
      <c r="Y2294" s="171"/>
      <c r="Z2294" s="172"/>
      <c r="AA2294" s="118"/>
      <c r="AB2294" s="170"/>
      <c r="AC2294" s="170"/>
      <c r="AD2294" s="118"/>
      <c r="AE2294" s="118"/>
      <c r="AF2294" s="118"/>
      <c r="AG2294" s="170"/>
      <c r="AH2294" s="170"/>
      <c r="AI2294" s="170"/>
      <c r="AJ2294" s="118"/>
      <c r="AK2294" s="118"/>
      <c r="AL2294" s="118"/>
      <c r="AM2294" s="118"/>
      <c r="AN2294" s="118"/>
      <c r="AO2294" s="118"/>
      <c r="AP2294" s="118"/>
      <c r="AQ2294" s="118"/>
      <c r="AR2294" s="118"/>
      <c r="AS2294" s="118"/>
      <c r="AT2294" s="118"/>
      <c r="AU2294" s="118"/>
      <c r="AV2294" s="118"/>
      <c r="AW2294" s="118"/>
      <c r="AX2294" s="118"/>
      <c r="AY2294" s="119">
        <f t="shared" si="4"/>
        <v>0</v>
      </c>
      <c r="AZ2294" s="118"/>
    </row>
    <row r="2295">
      <c r="A2295" s="118"/>
      <c r="B2295" s="118"/>
      <c r="C2295" s="118"/>
      <c r="D2295" s="118"/>
      <c r="E2295" s="118"/>
      <c r="F2295" s="168"/>
      <c r="G2295" s="168"/>
      <c r="H2295" s="169"/>
      <c r="I2295" s="169"/>
      <c r="J2295" s="169"/>
      <c r="K2295" s="169"/>
      <c r="L2295" s="170"/>
      <c r="M2295" s="118"/>
      <c r="N2295" s="168"/>
      <c r="O2295" s="118"/>
      <c r="P2295" s="170"/>
      <c r="Q2295" s="170"/>
      <c r="R2295" s="170"/>
      <c r="S2295" s="118"/>
      <c r="T2295" s="169"/>
      <c r="U2295" s="118"/>
      <c r="V2295" s="118"/>
      <c r="W2295" s="118"/>
      <c r="X2295" s="118"/>
      <c r="Y2295" s="171"/>
      <c r="Z2295" s="172"/>
      <c r="AA2295" s="118"/>
      <c r="AB2295" s="170"/>
      <c r="AC2295" s="170"/>
      <c r="AD2295" s="118"/>
      <c r="AE2295" s="118"/>
      <c r="AF2295" s="118"/>
      <c r="AG2295" s="170"/>
      <c r="AH2295" s="170"/>
      <c r="AI2295" s="170"/>
      <c r="AJ2295" s="118"/>
      <c r="AK2295" s="118"/>
      <c r="AL2295" s="118"/>
      <c r="AM2295" s="118"/>
      <c r="AN2295" s="118"/>
      <c r="AO2295" s="118"/>
      <c r="AP2295" s="118"/>
      <c r="AQ2295" s="118"/>
      <c r="AR2295" s="118"/>
      <c r="AS2295" s="118"/>
      <c r="AT2295" s="118"/>
      <c r="AU2295" s="118"/>
      <c r="AV2295" s="118"/>
      <c r="AW2295" s="118"/>
      <c r="AX2295" s="118"/>
      <c r="AY2295" s="119">
        <f t="shared" si="4"/>
        <v>0</v>
      </c>
      <c r="AZ2295" s="118"/>
    </row>
    <row r="2296">
      <c r="A2296" s="118"/>
      <c r="B2296" s="118"/>
      <c r="C2296" s="118"/>
      <c r="D2296" s="118"/>
      <c r="E2296" s="118"/>
      <c r="F2296" s="168"/>
      <c r="G2296" s="168"/>
      <c r="H2296" s="169"/>
      <c r="I2296" s="169"/>
      <c r="J2296" s="169"/>
      <c r="K2296" s="169"/>
      <c r="L2296" s="170"/>
      <c r="M2296" s="118"/>
      <c r="N2296" s="168"/>
      <c r="O2296" s="118"/>
      <c r="P2296" s="170"/>
      <c r="Q2296" s="170"/>
      <c r="R2296" s="170"/>
      <c r="S2296" s="118"/>
      <c r="T2296" s="169"/>
      <c r="U2296" s="118"/>
      <c r="V2296" s="118"/>
      <c r="W2296" s="118"/>
      <c r="X2296" s="118"/>
      <c r="Y2296" s="171"/>
      <c r="Z2296" s="172"/>
      <c r="AA2296" s="118"/>
      <c r="AB2296" s="170"/>
      <c r="AC2296" s="170"/>
      <c r="AD2296" s="118"/>
      <c r="AE2296" s="118"/>
      <c r="AF2296" s="118"/>
      <c r="AG2296" s="170"/>
      <c r="AH2296" s="170"/>
      <c r="AI2296" s="170"/>
      <c r="AJ2296" s="118"/>
      <c r="AK2296" s="118"/>
      <c r="AL2296" s="118"/>
      <c r="AM2296" s="118"/>
      <c r="AN2296" s="118"/>
      <c r="AO2296" s="118"/>
      <c r="AP2296" s="118"/>
      <c r="AQ2296" s="118"/>
      <c r="AR2296" s="118"/>
      <c r="AS2296" s="118"/>
      <c r="AT2296" s="118"/>
      <c r="AU2296" s="118"/>
      <c r="AV2296" s="118"/>
      <c r="AW2296" s="118"/>
      <c r="AX2296" s="118"/>
      <c r="AY2296" s="119">
        <f t="shared" si="4"/>
        <v>0</v>
      </c>
      <c r="AZ2296" s="118"/>
    </row>
    <row r="2297">
      <c r="A2297" s="118"/>
      <c r="B2297" s="118"/>
      <c r="C2297" s="118"/>
      <c r="D2297" s="118"/>
      <c r="E2297" s="118"/>
      <c r="F2297" s="168"/>
      <c r="G2297" s="168"/>
      <c r="H2297" s="169"/>
      <c r="I2297" s="169"/>
      <c r="J2297" s="169"/>
      <c r="K2297" s="169"/>
      <c r="L2297" s="170"/>
      <c r="M2297" s="118"/>
      <c r="N2297" s="168"/>
      <c r="O2297" s="118"/>
      <c r="P2297" s="170"/>
      <c r="Q2297" s="170"/>
      <c r="R2297" s="170"/>
      <c r="S2297" s="118"/>
      <c r="T2297" s="169"/>
      <c r="U2297" s="118"/>
      <c r="V2297" s="118"/>
      <c r="W2297" s="118"/>
      <c r="X2297" s="118"/>
      <c r="Y2297" s="171"/>
      <c r="Z2297" s="172"/>
      <c r="AA2297" s="118"/>
      <c r="AB2297" s="170"/>
      <c r="AC2297" s="170"/>
      <c r="AD2297" s="118"/>
      <c r="AE2297" s="118"/>
      <c r="AF2297" s="118"/>
      <c r="AG2297" s="170"/>
      <c r="AH2297" s="170"/>
      <c r="AI2297" s="170"/>
      <c r="AJ2297" s="118"/>
      <c r="AK2297" s="118"/>
      <c r="AL2297" s="118"/>
      <c r="AM2297" s="118"/>
      <c r="AN2297" s="118"/>
      <c r="AO2297" s="118"/>
      <c r="AP2297" s="118"/>
      <c r="AQ2297" s="118"/>
      <c r="AR2297" s="118"/>
      <c r="AS2297" s="118"/>
      <c r="AT2297" s="118"/>
      <c r="AU2297" s="118"/>
      <c r="AV2297" s="118"/>
      <c r="AW2297" s="118"/>
      <c r="AX2297" s="118"/>
      <c r="AY2297" s="119">
        <f t="shared" si="4"/>
        <v>0</v>
      </c>
      <c r="AZ2297" s="118"/>
    </row>
    <row r="2298">
      <c r="A2298" s="118"/>
      <c r="B2298" s="118"/>
      <c r="C2298" s="118"/>
      <c r="D2298" s="118"/>
      <c r="E2298" s="118"/>
      <c r="F2298" s="168"/>
      <c r="G2298" s="168"/>
      <c r="H2298" s="169"/>
      <c r="I2298" s="169"/>
      <c r="J2298" s="169"/>
      <c r="K2298" s="169"/>
      <c r="L2298" s="170"/>
      <c r="M2298" s="118"/>
      <c r="N2298" s="168"/>
      <c r="O2298" s="118"/>
      <c r="P2298" s="170"/>
      <c r="Q2298" s="170"/>
      <c r="R2298" s="170"/>
      <c r="S2298" s="118"/>
      <c r="T2298" s="169"/>
      <c r="U2298" s="118"/>
      <c r="V2298" s="118"/>
      <c r="W2298" s="118"/>
      <c r="X2298" s="118"/>
      <c r="Y2298" s="171"/>
      <c r="Z2298" s="172"/>
      <c r="AA2298" s="118"/>
      <c r="AB2298" s="170"/>
      <c r="AC2298" s="170"/>
      <c r="AD2298" s="118"/>
      <c r="AE2298" s="118"/>
      <c r="AF2298" s="118"/>
      <c r="AG2298" s="170"/>
      <c r="AH2298" s="170"/>
      <c r="AI2298" s="170"/>
      <c r="AJ2298" s="118"/>
      <c r="AK2298" s="118"/>
      <c r="AL2298" s="118"/>
      <c r="AM2298" s="118"/>
      <c r="AN2298" s="118"/>
      <c r="AO2298" s="118"/>
      <c r="AP2298" s="118"/>
      <c r="AQ2298" s="118"/>
      <c r="AR2298" s="118"/>
      <c r="AS2298" s="118"/>
      <c r="AT2298" s="118"/>
      <c r="AU2298" s="118"/>
      <c r="AV2298" s="118"/>
      <c r="AW2298" s="118"/>
      <c r="AX2298" s="118"/>
      <c r="AY2298" s="119">
        <f t="shared" si="4"/>
        <v>0</v>
      </c>
      <c r="AZ2298" s="118"/>
    </row>
    <row r="2299">
      <c r="A2299" s="118"/>
      <c r="B2299" s="118"/>
      <c r="C2299" s="118"/>
      <c r="D2299" s="118"/>
      <c r="E2299" s="118"/>
      <c r="F2299" s="168"/>
      <c r="G2299" s="168"/>
      <c r="H2299" s="169"/>
      <c r="I2299" s="169"/>
      <c r="J2299" s="169"/>
      <c r="K2299" s="169"/>
      <c r="L2299" s="170"/>
      <c r="M2299" s="118"/>
      <c r="N2299" s="168"/>
      <c r="O2299" s="118"/>
      <c r="P2299" s="170"/>
      <c r="Q2299" s="170"/>
      <c r="R2299" s="170"/>
      <c r="S2299" s="118"/>
      <c r="T2299" s="169"/>
      <c r="U2299" s="118"/>
      <c r="V2299" s="118"/>
      <c r="W2299" s="118"/>
      <c r="X2299" s="118"/>
      <c r="Y2299" s="171"/>
      <c r="Z2299" s="172"/>
      <c r="AA2299" s="118"/>
      <c r="AB2299" s="170"/>
      <c r="AC2299" s="170"/>
      <c r="AD2299" s="118"/>
      <c r="AE2299" s="118"/>
      <c r="AF2299" s="118"/>
      <c r="AG2299" s="170"/>
      <c r="AH2299" s="170"/>
      <c r="AI2299" s="170"/>
      <c r="AJ2299" s="118"/>
      <c r="AK2299" s="118"/>
      <c r="AL2299" s="118"/>
      <c r="AM2299" s="118"/>
      <c r="AN2299" s="118"/>
      <c r="AO2299" s="118"/>
      <c r="AP2299" s="118"/>
      <c r="AQ2299" s="118"/>
      <c r="AR2299" s="118"/>
      <c r="AS2299" s="118"/>
      <c r="AT2299" s="118"/>
      <c r="AU2299" s="118"/>
      <c r="AV2299" s="118"/>
      <c r="AW2299" s="118"/>
      <c r="AX2299" s="118"/>
      <c r="AY2299" s="119">
        <f t="shared" si="4"/>
        <v>0</v>
      </c>
      <c r="AZ2299" s="118"/>
    </row>
    <row r="2300">
      <c r="A2300" s="118"/>
      <c r="B2300" s="118"/>
      <c r="C2300" s="118"/>
      <c r="D2300" s="118"/>
      <c r="E2300" s="118"/>
      <c r="F2300" s="168"/>
      <c r="G2300" s="168"/>
      <c r="H2300" s="169"/>
      <c r="I2300" s="169"/>
      <c r="J2300" s="169"/>
      <c r="K2300" s="169"/>
      <c r="L2300" s="170"/>
      <c r="M2300" s="118"/>
      <c r="N2300" s="168"/>
      <c r="O2300" s="118"/>
      <c r="P2300" s="170"/>
      <c r="Q2300" s="170"/>
      <c r="R2300" s="170"/>
      <c r="S2300" s="118"/>
      <c r="T2300" s="169"/>
      <c r="U2300" s="118"/>
      <c r="V2300" s="118"/>
      <c r="W2300" s="118"/>
      <c r="X2300" s="118"/>
      <c r="Y2300" s="171"/>
      <c r="Z2300" s="172"/>
      <c r="AA2300" s="118"/>
      <c r="AB2300" s="170"/>
      <c r="AC2300" s="170"/>
      <c r="AD2300" s="118"/>
      <c r="AE2300" s="118"/>
      <c r="AF2300" s="118"/>
      <c r="AG2300" s="170"/>
      <c r="AH2300" s="170"/>
      <c r="AI2300" s="170"/>
      <c r="AJ2300" s="118"/>
      <c r="AK2300" s="118"/>
      <c r="AL2300" s="118"/>
      <c r="AM2300" s="118"/>
      <c r="AN2300" s="118"/>
      <c r="AO2300" s="118"/>
      <c r="AP2300" s="118"/>
      <c r="AQ2300" s="118"/>
      <c r="AR2300" s="118"/>
      <c r="AS2300" s="118"/>
      <c r="AT2300" s="118"/>
      <c r="AU2300" s="118"/>
      <c r="AV2300" s="118"/>
      <c r="AW2300" s="118"/>
      <c r="AX2300" s="118"/>
      <c r="AY2300" s="119">
        <f t="shared" si="4"/>
        <v>0</v>
      </c>
      <c r="AZ2300" s="118"/>
    </row>
    <row r="2301">
      <c r="A2301" s="118"/>
      <c r="B2301" s="118"/>
      <c r="C2301" s="118"/>
      <c r="D2301" s="118"/>
      <c r="E2301" s="118"/>
      <c r="F2301" s="168"/>
      <c r="G2301" s="168"/>
      <c r="H2301" s="169"/>
      <c r="I2301" s="169"/>
      <c r="J2301" s="169"/>
      <c r="K2301" s="169"/>
      <c r="L2301" s="170"/>
      <c r="M2301" s="118"/>
      <c r="N2301" s="168"/>
      <c r="O2301" s="118"/>
      <c r="P2301" s="170"/>
      <c r="Q2301" s="170"/>
      <c r="R2301" s="170"/>
      <c r="S2301" s="118"/>
      <c r="T2301" s="169"/>
      <c r="U2301" s="118"/>
      <c r="V2301" s="118"/>
      <c r="W2301" s="118"/>
      <c r="X2301" s="118"/>
      <c r="Y2301" s="171"/>
      <c r="Z2301" s="172"/>
      <c r="AA2301" s="118"/>
      <c r="AB2301" s="170"/>
      <c r="AC2301" s="170"/>
      <c r="AD2301" s="118"/>
      <c r="AE2301" s="118"/>
      <c r="AF2301" s="118"/>
      <c r="AG2301" s="170"/>
      <c r="AH2301" s="170"/>
      <c r="AI2301" s="170"/>
      <c r="AJ2301" s="118"/>
      <c r="AK2301" s="118"/>
      <c r="AL2301" s="118"/>
      <c r="AM2301" s="118"/>
      <c r="AN2301" s="118"/>
      <c r="AO2301" s="118"/>
      <c r="AP2301" s="118"/>
      <c r="AQ2301" s="118"/>
      <c r="AR2301" s="118"/>
      <c r="AS2301" s="118"/>
      <c r="AT2301" s="118"/>
      <c r="AU2301" s="118"/>
      <c r="AV2301" s="118"/>
      <c r="AW2301" s="118"/>
      <c r="AX2301" s="118"/>
      <c r="AY2301" s="119">
        <f t="shared" si="4"/>
        <v>0</v>
      </c>
      <c r="AZ2301" s="118"/>
    </row>
    <row r="2302">
      <c r="A2302" s="118"/>
      <c r="B2302" s="118"/>
      <c r="C2302" s="118"/>
      <c r="D2302" s="118"/>
      <c r="E2302" s="118"/>
      <c r="F2302" s="168"/>
      <c r="G2302" s="168"/>
      <c r="H2302" s="169"/>
      <c r="I2302" s="169"/>
      <c r="J2302" s="169"/>
      <c r="K2302" s="169"/>
      <c r="L2302" s="170"/>
      <c r="M2302" s="118"/>
      <c r="N2302" s="168"/>
      <c r="O2302" s="118"/>
      <c r="P2302" s="170"/>
      <c r="Q2302" s="170"/>
      <c r="R2302" s="170"/>
      <c r="S2302" s="118"/>
      <c r="T2302" s="169"/>
      <c r="U2302" s="118"/>
      <c r="V2302" s="118"/>
      <c r="W2302" s="118"/>
      <c r="X2302" s="118"/>
      <c r="Y2302" s="171"/>
      <c r="Z2302" s="172"/>
      <c r="AA2302" s="118"/>
      <c r="AB2302" s="170"/>
      <c r="AC2302" s="170"/>
      <c r="AD2302" s="118"/>
      <c r="AE2302" s="118"/>
      <c r="AF2302" s="118"/>
      <c r="AG2302" s="170"/>
      <c r="AH2302" s="170"/>
      <c r="AI2302" s="170"/>
      <c r="AJ2302" s="118"/>
      <c r="AK2302" s="118"/>
      <c r="AL2302" s="118"/>
      <c r="AM2302" s="118"/>
      <c r="AN2302" s="118"/>
      <c r="AO2302" s="118"/>
      <c r="AP2302" s="118"/>
      <c r="AQ2302" s="118"/>
      <c r="AR2302" s="118"/>
      <c r="AS2302" s="118"/>
      <c r="AT2302" s="118"/>
      <c r="AU2302" s="118"/>
      <c r="AV2302" s="118"/>
      <c r="AW2302" s="118"/>
      <c r="AX2302" s="118"/>
      <c r="AY2302" s="119">
        <f t="shared" si="4"/>
        <v>0</v>
      </c>
      <c r="AZ2302" s="118"/>
    </row>
    <row r="2303">
      <c r="A2303" s="118"/>
      <c r="B2303" s="118"/>
      <c r="C2303" s="118"/>
      <c r="D2303" s="118"/>
      <c r="E2303" s="118"/>
      <c r="F2303" s="168"/>
      <c r="G2303" s="168"/>
      <c r="H2303" s="169"/>
      <c r="I2303" s="169"/>
      <c r="J2303" s="169"/>
      <c r="K2303" s="169"/>
      <c r="L2303" s="170"/>
      <c r="M2303" s="118"/>
      <c r="N2303" s="168"/>
      <c r="O2303" s="118"/>
      <c r="P2303" s="170"/>
      <c r="Q2303" s="170"/>
      <c r="R2303" s="170"/>
      <c r="S2303" s="118"/>
      <c r="T2303" s="169"/>
      <c r="U2303" s="118"/>
      <c r="V2303" s="118"/>
      <c r="W2303" s="118"/>
      <c r="X2303" s="118"/>
      <c r="Y2303" s="171"/>
      <c r="Z2303" s="172"/>
      <c r="AA2303" s="118"/>
      <c r="AB2303" s="170"/>
      <c r="AC2303" s="170"/>
      <c r="AD2303" s="118"/>
      <c r="AE2303" s="118"/>
      <c r="AF2303" s="118"/>
      <c r="AG2303" s="170"/>
      <c r="AH2303" s="170"/>
      <c r="AI2303" s="170"/>
      <c r="AJ2303" s="118"/>
      <c r="AK2303" s="118"/>
      <c r="AL2303" s="118"/>
      <c r="AM2303" s="118"/>
      <c r="AN2303" s="118"/>
      <c r="AO2303" s="118"/>
      <c r="AP2303" s="118"/>
      <c r="AQ2303" s="118"/>
      <c r="AR2303" s="118"/>
      <c r="AS2303" s="118"/>
      <c r="AT2303" s="118"/>
      <c r="AU2303" s="118"/>
      <c r="AV2303" s="118"/>
      <c r="AW2303" s="118"/>
      <c r="AX2303" s="118"/>
      <c r="AY2303" s="119">
        <f t="shared" si="4"/>
        <v>0</v>
      </c>
      <c r="AZ2303" s="118"/>
    </row>
    <row r="2304">
      <c r="A2304" s="118"/>
      <c r="B2304" s="118"/>
      <c r="C2304" s="118"/>
      <c r="D2304" s="118"/>
      <c r="E2304" s="118"/>
      <c r="F2304" s="168"/>
      <c r="G2304" s="168"/>
      <c r="H2304" s="169"/>
      <c r="I2304" s="169"/>
      <c r="J2304" s="169"/>
      <c r="K2304" s="169"/>
      <c r="L2304" s="170"/>
      <c r="M2304" s="118"/>
      <c r="N2304" s="168"/>
      <c r="O2304" s="118"/>
      <c r="P2304" s="170"/>
      <c r="Q2304" s="170"/>
      <c r="R2304" s="170"/>
      <c r="S2304" s="118"/>
      <c r="T2304" s="169"/>
      <c r="U2304" s="118"/>
      <c r="V2304" s="118"/>
      <c r="W2304" s="118"/>
      <c r="X2304" s="118"/>
      <c r="Y2304" s="171"/>
      <c r="Z2304" s="172"/>
      <c r="AA2304" s="118"/>
      <c r="AB2304" s="170"/>
      <c r="AC2304" s="170"/>
      <c r="AD2304" s="118"/>
      <c r="AE2304" s="118"/>
      <c r="AF2304" s="118"/>
      <c r="AG2304" s="170"/>
      <c r="AH2304" s="170"/>
      <c r="AI2304" s="170"/>
      <c r="AJ2304" s="118"/>
      <c r="AK2304" s="118"/>
      <c r="AL2304" s="118"/>
      <c r="AM2304" s="118"/>
      <c r="AN2304" s="118"/>
      <c r="AO2304" s="118"/>
      <c r="AP2304" s="118"/>
      <c r="AQ2304" s="118"/>
      <c r="AR2304" s="118"/>
      <c r="AS2304" s="118"/>
      <c r="AT2304" s="118"/>
      <c r="AU2304" s="118"/>
      <c r="AV2304" s="118"/>
      <c r="AW2304" s="118"/>
      <c r="AX2304" s="118"/>
      <c r="AY2304" s="119">
        <f t="shared" si="4"/>
        <v>0</v>
      </c>
      <c r="AZ2304" s="118"/>
    </row>
    <row r="2305">
      <c r="A2305" s="118"/>
      <c r="B2305" s="118"/>
      <c r="C2305" s="118"/>
      <c r="D2305" s="118"/>
      <c r="E2305" s="118"/>
      <c r="F2305" s="168"/>
      <c r="G2305" s="168"/>
      <c r="H2305" s="169"/>
      <c r="I2305" s="169"/>
      <c r="J2305" s="169"/>
      <c r="K2305" s="169"/>
      <c r="L2305" s="170"/>
      <c r="M2305" s="118"/>
      <c r="N2305" s="168"/>
      <c r="O2305" s="118"/>
      <c r="P2305" s="170"/>
      <c r="Q2305" s="170"/>
      <c r="R2305" s="170"/>
      <c r="S2305" s="118"/>
      <c r="T2305" s="169"/>
      <c r="U2305" s="118"/>
      <c r="V2305" s="118"/>
      <c r="W2305" s="118"/>
      <c r="X2305" s="118"/>
      <c r="Y2305" s="171"/>
      <c r="Z2305" s="172"/>
      <c r="AA2305" s="118"/>
      <c r="AB2305" s="170"/>
      <c r="AC2305" s="170"/>
      <c r="AD2305" s="118"/>
      <c r="AE2305" s="118"/>
      <c r="AF2305" s="118"/>
      <c r="AG2305" s="170"/>
      <c r="AH2305" s="170"/>
      <c r="AI2305" s="170"/>
      <c r="AJ2305" s="118"/>
      <c r="AK2305" s="118"/>
      <c r="AL2305" s="118"/>
      <c r="AM2305" s="118"/>
      <c r="AN2305" s="118"/>
      <c r="AO2305" s="118"/>
      <c r="AP2305" s="118"/>
      <c r="AQ2305" s="118"/>
      <c r="AR2305" s="118"/>
      <c r="AS2305" s="118"/>
      <c r="AT2305" s="118"/>
      <c r="AU2305" s="118"/>
      <c r="AV2305" s="118"/>
      <c r="AW2305" s="118"/>
      <c r="AX2305" s="118"/>
      <c r="AY2305" s="119">
        <f t="shared" si="4"/>
        <v>0</v>
      </c>
      <c r="AZ2305" s="118"/>
    </row>
    <row r="2306">
      <c r="A2306" s="118"/>
      <c r="B2306" s="118"/>
      <c r="C2306" s="118"/>
      <c r="D2306" s="118"/>
      <c r="E2306" s="118"/>
      <c r="F2306" s="168"/>
      <c r="G2306" s="168"/>
      <c r="H2306" s="169"/>
      <c r="I2306" s="169"/>
      <c r="J2306" s="169"/>
      <c r="K2306" s="169"/>
      <c r="L2306" s="170"/>
      <c r="M2306" s="118"/>
      <c r="N2306" s="168"/>
      <c r="O2306" s="118"/>
      <c r="P2306" s="170"/>
      <c r="Q2306" s="170"/>
      <c r="R2306" s="170"/>
      <c r="S2306" s="118"/>
      <c r="T2306" s="169"/>
      <c r="U2306" s="118"/>
      <c r="V2306" s="118"/>
      <c r="W2306" s="118"/>
      <c r="X2306" s="118"/>
      <c r="Y2306" s="171"/>
      <c r="Z2306" s="172"/>
      <c r="AA2306" s="118"/>
      <c r="AB2306" s="170"/>
      <c r="AC2306" s="170"/>
      <c r="AD2306" s="118"/>
      <c r="AE2306" s="118"/>
      <c r="AF2306" s="118"/>
      <c r="AG2306" s="170"/>
      <c r="AH2306" s="170"/>
      <c r="AI2306" s="170"/>
      <c r="AJ2306" s="118"/>
      <c r="AK2306" s="118"/>
      <c r="AL2306" s="118"/>
      <c r="AM2306" s="118"/>
      <c r="AN2306" s="118"/>
      <c r="AO2306" s="118"/>
      <c r="AP2306" s="118"/>
      <c r="AQ2306" s="118"/>
      <c r="AR2306" s="118"/>
      <c r="AS2306" s="118"/>
      <c r="AT2306" s="118"/>
      <c r="AU2306" s="118"/>
      <c r="AV2306" s="118"/>
      <c r="AW2306" s="118"/>
      <c r="AX2306" s="118"/>
      <c r="AY2306" s="119">
        <f t="shared" si="4"/>
        <v>0</v>
      </c>
      <c r="AZ2306" s="118"/>
    </row>
    <row r="2307">
      <c r="A2307" s="118"/>
      <c r="B2307" s="118"/>
      <c r="C2307" s="118"/>
      <c r="D2307" s="118"/>
      <c r="E2307" s="118"/>
      <c r="F2307" s="168"/>
      <c r="G2307" s="168"/>
      <c r="H2307" s="169"/>
      <c r="I2307" s="169"/>
      <c r="J2307" s="169"/>
      <c r="K2307" s="169"/>
      <c r="L2307" s="170"/>
      <c r="M2307" s="118"/>
      <c r="N2307" s="168"/>
      <c r="O2307" s="118"/>
      <c r="P2307" s="170"/>
      <c r="Q2307" s="170"/>
      <c r="R2307" s="170"/>
      <c r="S2307" s="118"/>
      <c r="T2307" s="169"/>
      <c r="U2307" s="118"/>
      <c r="V2307" s="118"/>
      <c r="W2307" s="118"/>
      <c r="X2307" s="118"/>
      <c r="Y2307" s="171"/>
      <c r="Z2307" s="172"/>
      <c r="AA2307" s="118"/>
      <c r="AB2307" s="170"/>
      <c r="AC2307" s="170"/>
      <c r="AD2307" s="118"/>
      <c r="AE2307" s="118"/>
      <c r="AF2307" s="118"/>
      <c r="AG2307" s="170"/>
      <c r="AH2307" s="170"/>
      <c r="AI2307" s="170"/>
      <c r="AJ2307" s="118"/>
      <c r="AK2307" s="118"/>
      <c r="AL2307" s="118"/>
      <c r="AM2307" s="118"/>
      <c r="AN2307" s="118"/>
      <c r="AO2307" s="118"/>
      <c r="AP2307" s="118"/>
      <c r="AQ2307" s="118"/>
      <c r="AR2307" s="118"/>
      <c r="AS2307" s="118"/>
      <c r="AT2307" s="118"/>
      <c r="AU2307" s="118"/>
      <c r="AV2307" s="118"/>
      <c r="AW2307" s="118"/>
      <c r="AX2307" s="118"/>
      <c r="AY2307" s="119">
        <f t="shared" si="4"/>
        <v>0</v>
      </c>
      <c r="AZ2307" s="118"/>
    </row>
    <row r="2308">
      <c r="A2308" s="118"/>
      <c r="B2308" s="118"/>
      <c r="C2308" s="118"/>
      <c r="D2308" s="118"/>
      <c r="E2308" s="118"/>
      <c r="F2308" s="168"/>
      <c r="G2308" s="168"/>
      <c r="H2308" s="169"/>
      <c r="I2308" s="169"/>
      <c r="J2308" s="169"/>
      <c r="K2308" s="169"/>
      <c r="L2308" s="170"/>
      <c r="M2308" s="118"/>
      <c r="N2308" s="168"/>
      <c r="O2308" s="118"/>
      <c r="P2308" s="170"/>
      <c r="Q2308" s="170"/>
      <c r="R2308" s="170"/>
      <c r="S2308" s="118"/>
      <c r="T2308" s="169"/>
      <c r="U2308" s="118"/>
      <c r="V2308" s="118"/>
      <c r="W2308" s="118"/>
      <c r="X2308" s="118"/>
      <c r="Y2308" s="171"/>
      <c r="Z2308" s="172"/>
      <c r="AA2308" s="118"/>
      <c r="AB2308" s="170"/>
      <c r="AC2308" s="170"/>
      <c r="AD2308" s="118"/>
      <c r="AE2308" s="118"/>
      <c r="AF2308" s="118"/>
      <c r="AG2308" s="170"/>
      <c r="AH2308" s="170"/>
      <c r="AI2308" s="170"/>
      <c r="AJ2308" s="118"/>
      <c r="AK2308" s="118"/>
      <c r="AL2308" s="118"/>
      <c r="AM2308" s="118"/>
      <c r="AN2308" s="118"/>
      <c r="AO2308" s="118"/>
      <c r="AP2308" s="118"/>
      <c r="AQ2308" s="118"/>
      <c r="AR2308" s="118"/>
      <c r="AS2308" s="118"/>
      <c r="AT2308" s="118"/>
      <c r="AU2308" s="118"/>
      <c r="AV2308" s="118"/>
      <c r="AW2308" s="118"/>
      <c r="AX2308" s="118"/>
      <c r="AY2308" s="119">
        <f t="shared" si="4"/>
        <v>0</v>
      </c>
      <c r="AZ2308" s="118"/>
    </row>
    <row r="2309">
      <c r="A2309" s="118"/>
      <c r="B2309" s="118"/>
      <c r="C2309" s="118"/>
      <c r="D2309" s="118"/>
      <c r="E2309" s="118"/>
      <c r="F2309" s="168"/>
      <c r="G2309" s="168"/>
      <c r="H2309" s="169"/>
      <c r="I2309" s="169"/>
      <c r="J2309" s="169"/>
      <c r="K2309" s="169"/>
      <c r="L2309" s="170"/>
      <c r="M2309" s="118"/>
      <c r="N2309" s="168"/>
      <c r="O2309" s="118"/>
      <c r="P2309" s="170"/>
      <c r="Q2309" s="170"/>
      <c r="R2309" s="170"/>
      <c r="S2309" s="118"/>
      <c r="T2309" s="169"/>
      <c r="U2309" s="118"/>
      <c r="V2309" s="118"/>
      <c r="W2309" s="118"/>
      <c r="X2309" s="118"/>
      <c r="Y2309" s="171"/>
      <c r="Z2309" s="172"/>
      <c r="AA2309" s="118"/>
      <c r="AB2309" s="170"/>
      <c r="AC2309" s="170"/>
      <c r="AD2309" s="118"/>
      <c r="AE2309" s="118"/>
      <c r="AF2309" s="118"/>
      <c r="AG2309" s="170"/>
      <c r="AH2309" s="170"/>
      <c r="AI2309" s="170"/>
      <c r="AJ2309" s="118"/>
      <c r="AK2309" s="118"/>
      <c r="AL2309" s="118"/>
      <c r="AM2309" s="118"/>
      <c r="AN2309" s="118"/>
      <c r="AO2309" s="118"/>
      <c r="AP2309" s="118"/>
      <c r="AQ2309" s="118"/>
      <c r="AR2309" s="118"/>
      <c r="AS2309" s="118"/>
      <c r="AT2309" s="118"/>
      <c r="AU2309" s="118"/>
      <c r="AV2309" s="118"/>
      <c r="AW2309" s="118"/>
      <c r="AX2309" s="118"/>
      <c r="AY2309" s="119">
        <f t="shared" si="4"/>
        <v>0</v>
      </c>
      <c r="AZ2309" s="118"/>
    </row>
    <row r="2310">
      <c r="A2310" s="118"/>
      <c r="B2310" s="118"/>
      <c r="C2310" s="118"/>
      <c r="D2310" s="118"/>
      <c r="E2310" s="118"/>
      <c r="F2310" s="168"/>
      <c r="G2310" s="168"/>
      <c r="H2310" s="169"/>
      <c r="I2310" s="169"/>
      <c r="J2310" s="169"/>
      <c r="K2310" s="169"/>
      <c r="L2310" s="170"/>
      <c r="M2310" s="118"/>
      <c r="N2310" s="168"/>
      <c r="O2310" s="118"/>
      <c r="P2310" s="170"/>
      <c r="Q2310" s="170"/>
      <c r="R2310" s="170"/>
      <c r="S2310" s="118"/>
      <c r="T2310" s="169"/>
      <c r="U2310" s="118"/>
      <c r="V2310" s="118"/>
      <c r="W2310" s="118"/>
      <c r="X2310" s="118"/>
      <c r="Y2310" s="171"/>
      <c r="Z2310" s="172"/>
      <c r="AA2310" s="118"/>
      <c r="AB2310" s="170"/>
      <c r="AC2310" s="170"/>
      <c r="AD2310" s="118"/>
      <c r="AE2310" s="118"/>
      <c r="AF2310" s="118"/>
      <c r="AG2310" s="170"/>
      <c r="AH2310" s="170"/>
      <c r="AI2310" s="170"/>
      <c r="AJ2310" s="118"/>
      <c r="AK2310" s="118"/>
      <c r="AL2310" s="118"/>
      <c r="AM2310" s="118"/>
      <c r="AN2310" s="118"/>
      <c r="AO2310" s="118"/>
      <c r="AP2310" s="118"/>
      <c r="AQ2310" s="118"/>
      <c r="AR2310" s="118"/>
      <c r="AS2310" s="118"/>
      <c r="AT2310" s="118"/>
      <c r="AU2310" s="118"/>
      <c r="AV2310" s="118"/>
      <c r="AW2310" s="118"/>
      <c r="AX2310" s="118"/>
      <c r="AY2310" s="119">
        <f t="shared" si="4"/>
        <v>0</v>
      </c>
      <c r="AZ2310" s="118"/>
    </row>
    <row r="2311">
      <c r="A2311" s="118"/>
      <c r="B2311" s="118"/>
      <c r="C2311" s="118"/>
      <c r="D2311" s="118"/>
      <c r="E2311" s="118"/>
      <c r="F2311" s="168"/>
      <c r="G2311" s="168"/>
      <c r="H2311" s="169"/>
      <c r="I2311" s="169"/>
      <c r="J2311" s="169"/>
      <c r="K2311" s="169"/>
      <c r="L2311" s="170"/>
      <c r="M2311" s="118"/>
      <c r="N2311" s="168"/>
      <c r="O2311" s="118"/>
      <c r="P2311" s="170"/>
      <c r="Q2311" s="170"/>
      <c r="R2311" s="170"/>
      <c r="S2311" s="118"/>
      <c r="T2311" s="169"/>
      <c r="U2311" s="118"/>
      <c r="V2311" s="118"/>
      <c r="W2311" s="118"/>
      <c r="X2311" s="118"/>
      <c r="Y2311" s="171"/>
      <c r="Z2311" s="172"/>
      <c r="AA2311" s="118"/>
      <c r="AB2311" s="170"/>
      <c r="AC2311" s="170"/>
      <c r="AD2311" s="118"/>
      <c r="AE2311" s="118"/>
      <c r="AF2311" s="118"/>
      <c r="AG2311" s="170"/>
      <c r="AH2311" s="170"/>
      <c r="AI2311" s="170"/>
      <c r="AJ2311" s="118"/>
      <c r="AK2311" s="118"/>
      <c r="AL2311" s="118"/>
      <c r="AM2311" s="118"/>
      <c r="AN2311" s="118"/>
      <c r="AO2311" s="118"/>
      <c r="AP2311" s="118"/>
      <c r="AQ2311" s="118"/>
      <c r="AR2311" s="118"/>
      <c r="AS2311" s="118"/>
      <c r="AT2311" s="118"/>
      <c r="AU2311" s="118"/>
      <c r="AV2311" s="118"/>
      <c r="AW2311" s="118"/>
      <c r="AX2311" s="118"/>
      <c r="AY2311" s="119">
        <f t="shared" si="4"/>
        <v>0</v>
      </c>
      <c r="AZ2311" s="118"/>
    </row>
    <row r="2312">
      <c r="A2312" s="118"/>
      <c r="B2312" s="118"/>
      <c r="C2312" s="118"/>
      <c r="D2312" s="118"/>
      <c r="E2312" s="118"/>
      <c r="F2312" s="168"/>
      <c r="G2312" s="168"/>
      <c r="H2312" s="169"/>
      <c r="I2312" s="169"/>
      <c r="J2312" s="169"/>
      <c r="K2312" s="169"/>
      <c r="L2312" s="170"/>
      <c r="M2312" s="118"/>
      <c r="N2312" s="168"/>
      <c r="O2312" s="118"/>
      <c r="P2312" s="170"/>
      <c r="Q2312" s="170"/>
      <c r="R2312" s="170"/>
      <c r="S2312" s="118"/>
      <c r="T2312" s="169"/>
      <c r="U2312" s="118"/>
      <c r="V2312" s="118"/>
      <c r="W2312" s="118"/>
      <c r="X2312" s="118"/>
      <c r="Y2312" s="171"/>
      <c r="Z2312" s="172"/>
      <c r="AA2312" s="118"/>
      <c r="AB2312" s="170"/>
      <c r="AC2312" s="170"/>
      <c r="AD2312" s="118"/>
      <c r="AE2312" s="118"/>
      <c r="AF2312" s="118"/>
      <c r="AG2312" s="170"/>
      <c r="AH2312" s="170"/>
      <c r="AI2312" s="170"/>
      <c r="AJ2312" s="118"/>
      <c r="AK2312" s="118"/>
      <c r="AL2312" s="118"/>
      <c r="AM2312" s="118"/>
      <c r="AN2312" s="118"/>
      <c r="AO2312" s="118"/>
      <c r="AP2312" s="118"/>
      <c r="AQ2312" s="118"/>
      <c r="AR2312" s="118"/>
      <c r="AS2312" s="118"/>
      <c r="AT2312" s="118"/>
      <c r="AU2312" s="118"/>
      <c r="AV2312" s="118"/>
      <c r="AW2312" s="118"/>
      <c r="AX2312" s="118"/>
      <c r="AY2312" s="119">
        <f t="shared" si="4"/>
        <v>0</v>
      </c>
      <c r="AZ2312" s="118"/>
    </row>
    <row r="2313">
      <c r="A2313" s="118"/>
      <c r="B2313" s="118"/>
      <c r="C2313" s="118"/>
      <c r="D2313" s="118"/>
      <c r="E2313" s="118"/>
      <c r="F2313" s="168"/>
      <c r="G2313" s="168"/>
      <c r="H2313" s="169"/>
      <c r="I2313" s="169"/>
      <c r="J2313" s="169"/>
      <c r="K2313" s="169"/>
      <c r="L2313" s="170"/>
      <c r="M2313" s="118"/>
      <c r="N2313" s="168"/>
      <c r="O2313" s="118"/>
      <c r="P2313" s="170"/>
      <c r="Q2313" s="170"/>
      <c r="R2313" s="170"/>
      <c r="S2313" s="118"/>
      <c r="T2313" s="169"/>
      <c r="U2313" s="118"/>
      <c r="V2313" s="118"/>
      <c r="W2313" s="118"/>
      <c r="X2313" s="118"/>
      <c r="Y2313" s="171"/>
      <c r="Z2313" s="172"/>
      <c r="AA2313" s="118"/>
      <c r="AB2313" s="170"/>
      <c r="AC2313" s="170"/>
      <c r="AD2313" s="118"/>
      <c r="AE2313" s="118"/>
      <c r="AF2313" s="118"/>
      <c r="AG2313" s="170"/>
      <c r="AH2313" s="170"/>
      <c r="AI2313" s="170"/>
      <c r="AJ2313" s="118"/>
      <c r="AK2313" s="118"/>
      <c r="AL2313" s="118"/>
      <c r="AM2313" s="118"/>
      <c r="AN2313" s="118"/>
      <c r="AO2313" s="118"/>
      <c r="AP2313" s="118"/>
      <c r="AQ2313" s="118"/>
      <c r="AR2313" s="118"/>
      <c r="AS2313" s="118"/>
      <c r="AT2313" s="118"/>
      <c r="AU2313" s="118"/>
      <c r="AV2313" s="118"/>
      <c r="AW2313" s="118"/>
      <c r="AX2313" s="118"/>
      <c r="AY2313" s="119">
        <f t="shared" si="4"/>
        <v>0</v>
      </c>
      <c r="AZ2313" s="118"/>
    </row>
    <row r="2314">
      <c r="A2314" s="118"/>
      <c r="B2314" s="118"/>
      <c r="C2314" s="118"/>
      <c r="D2314" s="118"/>
      <c r="E2314" s="118"/>
      <c r="F2314" s="168"/>
      <c r="G2314" s="168"/>
      <c r="H2314" s="169"/>
      <c r="I2314" s="169"/>
      <c r="J2314" s="169"/>
      <c r="K2314" s="169"/>
      <c r="L2314" s="170"/>
      <c r="M2314" s="118"/>
      <c r="N2314" s="168"/>
      <c r="O2314" s="118"/>
      <c r="P2314" s="170"/>
      <c r="Q2314" s="170"/>
      <c r="R2314" s="170"/>
      <c r="S2314" s="118"/>
      <c r="T2314" s="169"/>
      <c r="U2314" s="118"/>
      <c r="V2314" s="118"/>
      <c r="W2314" s="118"/>
      <c r="X2314" s="118"/>
      <c r="Y2314" s="171"/>
      <c r="Z2314" s="172"/>
      <c r="AA2314" s="118"/>
      <c r="AB2314" s="170"/>
      <c r="AC2314" s="170"/>
      <c r="AD2314" s="118"/>
      <c r="AE2314" s="118"/>
      <c r="AF2314" s="118"/>
      <c r="AG2314" s="170"/>
      <c r="AH2314" s="170"/>
      <c r="AI2314" s="170"/>
      <c r="AJ2314" s="118"/>
      <c r="AK2314" s="118"/>
      <c r="AL2314" s="118"/>
      <c r="AM2314" s="118"/>
      <c r="AN2314" s="118"/>
      <c r="AO2314" s="118"/>
      <c r="AP2314" s="118"/>
      <c r="AQ2314" s="118"/>
      <c r="AR2314" s="118"/>
      <c r="AS2314" s="118"/>
      <c r="AT2314" s="118"/>
      <c r="AU2314" s="118"/>
      <c r="AV2314" s="118"/>
      <c r="AW2314" s="118"/>
      <c r="AX2314" s="118"/>
      <c r="AY2314" s="119">
        <f t="shared" si="4"/>
        <v>0</v>
      </c>
      <c r="AZ2314" s="118"/>
    </row>
    <row r="2315">
      <c r="A2315" s="118"/>
      <c r="B2315" s="118"/>
      <c r="C2315" s="118"/>
      <c r="D2315" s="118"/>
      <c r="E2315" s="118"/>
      <c r="F2315" s="168"/>
      <c r="G2315" s="168"/>
      <c r="H2315" s="169"/>
      <c r="I2315" s="169"/>
      <c r="J2315" s="169"/>
      <c r="K2315" s="169"/>
      <c r="L2315" s="170"/>
      <c r="M2315" s="118"/>
      <c r="N2315" s="168"/>
      <c r="O2315" s="118"/>
      <c r="P2315" s="170"/>
      <c r="Q2315" s="170"/>
      <c r="R2315" s="170"/>
      <c r="S2315" s="118"/>
      <c r="T2315" s="169"/>
      <c r="U2315" s="118"/>
      <c r="V2315" s="118"/>
      <c r="W2315" s="118"/>
      <c r="X2315" s="118"/>
      <c r="Y2315" s="171"/>
      <c r="Z2315" s="172"/>
      <c r="AA2315" s="118"/>
      <c r="AB2315" s="170"/>
      <c r="AC2315" s="170"/>
      <c r="AD2315" s="118"/>
      <c r="AE2315" s="118"/>
      <c r="AF2315" s="118"/>
      <c r="AG2315" s="170"/>
      <c r="AH2315" s="170"/>
      <c r="AI2315" s="170"/>
      <c r="AJ2315" s="118"/>
      <c r="AK2315" s="118"/>
      <c r="AL2315" s="118"/>
      <c r="AM2315" s="118"/>
      <c r="AN2315" s="118"/>
      <c r="AO2315" s="118"/>
      <c r="AP2315" s="118"/>
      <c r="AQ2315" s="118"/>
      <c r="AR2315" s="118"/>
      <c r="AS2315" s="118"/>
      <c r="AT2315" s="118"/>
      <c r="AU2315" s="118"/>
      <c r="AV2315" s="118"/>
      <c r="AW2315" s="118"/>
      <c r="AX2315" s="118"/>
      <c r="AY2315" s="119">
        <f t="shared" si="4"/>
        <v>0</v>
      </c>
      <c r="AZ2315" s="118"/>
    </row>
    <row r="2316">
      <c r="A2316" s="118"/>
      <c r="B2316" s="118"/>
      <c r="C2316" s="118"/>
      <c r="D2316" s="118"/>
      <c r="E2316" s="118"/>
      <c r="F2316" s="168"/>
      <c r="G2316" s="168"/>
      <c r="H2316" s="169"/>
      <c r="I2316" s="169"/>
      <c r="J2316" s="169"/>
      <c r="K2316" s="169"/>
      <c r="L2316" s="170"/>
      <c r="M2316" s="118"/>
      <c r="N2316" s="168"/>
      <c r="O2316" s="118"/>
      <c r="P2316" s="170"/>
      <c r="Q2316" s="170"/>
      <c r="R2316" s="170"/>
      <c r="S2316" s="118"/>
      <c r="T2316" s="169"/>
      <c r="U2316" s="118"/>
      <c r="V2316" s="118"/>
      <c r="W2316" s="118"/>
      <c r="X2316" s="118"/>
      <c r="Y2316" s="171"/>
      <c r="Z2316" s="172"/>
      <c r="AA2316" s="118"/>
      <c r="AB2316" s="170"/>
      <c r="AC2316" s="170"/>
      <c r="AD2316" s="118"/>
      <c r="AE2316" s="118"/>
      <c r="AF2316" s="118"/>
      <c r="AG2316" s="170"/>
      <c r="AH2316" s="170"/>
      <c r="AI2316" s="170"/>
      <c r="AJ2316" s="118"/>
      <c r="AK2316" s="118"/>
      <c r="AL2316" s="118"/>
      <c r="AM2316" s="118"/>
      <c r="AN2316" s="118"/>
      <c r="AO2316" s="118"/>
      <c r="AP2316" s="118"/>
      <c r="AQ2316" s="118"/>
      <c r="AR2316" s="118"/>
      <c r="AS2316" s="118"/>
      <c r="AT2316" s="118"/>
      <c r="AU2316" s="118"/>
      <c r="AV2316" s="118"/>
      <c r="AW2316" s="118"/>
      <c r="AX2316" s="118"/>
      <c r="AY2316" s="119">
        <f t="shared" si="4"/>
        <v>0</v>
      </c>
      <c r="AZ2316" s="118"/>
    </row>
    <row r="2317">
      <c r="A2317" s="118"/>
      <c r="B2317" s="118"/>
      <c r="C2317" s="118"/>
      <c r="D2317" s="118"/>
      <c r="E2317" s="118"/>
      <c r="F2317" s="168"/>
      <c r="G2317" s="168"/>
      <c r="H2317" s="169"/>
      <c r="I2317" s="169"/>
      <c r="J2317" s="169"/>
      <c r="K2317" s="169"/>
      <c r="L2317" s="170"/>
      <c r="M2317" s="118"/>
      <c r="N2317" s="168"/>
      <c r="O2317" s="118"/>
      <c r="P2317" s="170"/>
      <c r="Q2317" s="170"/>
      <c r="R2317" s="170"/>
      <c r="S2317" s="118"/>
      <c r="T2317" s="169"/>
      <c r="U2317" s="118"/>
      <c r="V2317" s="118"/>
      <c r="W2317" s="118"/>
      <c r="X2317" s="118"/>
      <c r="Y2317" s="171"/>
      <c r="Z2317" s="172"/>
      <c r="AA2317" s="118"/>
      <c r="AB2317" s="170"/>
      <c r="AC2317" s="170"/>
      <c r="AD2317" s="118"/>
      <c r="AE2317" s="118"/>
      <c r="AF2317" s="118"/>
      <c r="AG2317" s="170"/>
      <c r="AH2317" s="170"/>
      <c r="AI2317" s="170"/>
      <c r="AJ2317" s="118"/>
      <c r="AK2317" s="118"/>
      <c r="AL2317" s="118"/>
      <c r="AM2317" s="118"/>
      <c r="AN2317" s="118"/>
      <c r="AO2317" s="118"/>
      <c r="AP2317" s="118"/>
      <c r="AQ2317" s="118"/>
      <c r="AR2317" s="118"/>
      <c r="AS2317" s="118"/>
      <c r="AT2317" s="118"/>
      <c r="AU2317" s="118"/>
      <c r="AV2317" s="118"/>
      <c r="AW2317" s="118"/>
      <c r="AX2317" s="118"/>
      <c r="AY2317" s="119">
        <f t="shared" si="4"/>
        <v>0</v>
      </c>
      <c r="AZ2317" s="118"/>
    </row>
    <row r="2318">
      <c r="A2318" s="118"/>
      <c r="B2318" s="118"/>
      <c r="C2318" s="118"/>
      <c r="D2318" s="118"/>
      <c r="E2318" s="118"/>
      <c r="F2318" s="168"/>
      <c r="G2318" s="168"/>
      <c r="H2318" s="169"/>
      <c r="I2318" s="169"/>
      <c r="J2318" s="169"/>
      <c r="K2318" s="169"/>
      <c r="L2318" s="170"/>
      <c r="M2318" s="118"/>
      <c r="N2318" s="168"/>
      <c r="O2318" s="118"/>
      <c r="P2318" s="170"/>
      <c r="Q2318" s="170"/>
      <c r="R2318" s="170"/>
      <c r="S2318" s="118"/>
      <c r="T2318" s="169"/>
      <c r="U2318" s="118"/>
      <c r="V2318" s="118"/>
      <c r="W2318" s="118"/>
      <c r="X2318" s="118"/>
      <c r="Y2318" s="171"/>
      <c r="Z2318" s="172"/>
      <c r="AA2318" s="118"/>
      <c r="AB2318" s="170"/>
      <c r="AC2318" s="170"/>
      <c r="AD2318" s="118"/>
      <c r="AE2318" s="118"/>
      <c r="AF2318" s="118"/>
      <c r="AG2318" s="170"/>
      <c r="AH2318" s="170"/>
      <c r="AI2318" s="170"/>
      <c r="AJ2318" s="118"/>
      <c r="AK2318" s="118"/>
      <c r="AL2318" s="118"/>
      <c r="AM2318" s="118"/>
      <c r="AN2318" s="118"/>
      <c r="AO2318" s="118"/>
      <c r="AP2318" s="118"/>
      <c r="AQ2318" s="118"/>
      <c r="AR2318" s="118"/>
      <c r="AS2318" s="118"/>
      <c r="AT2318" s="118"/>
      <c r="AU2318" s="118"/>
      <c r="AV2318" s="118"/>
      <c r="AW2318" s="118"/>
      <c r="AX2318" s="118"/>
      <c r="AY2318" s="119">
        <f t="shared" si="4"/>
        <v>0</v>
      </c>
      <c r="AZ2318" s="118"/>
    </row>
    <row r="2319">
      <c r="A2319" s="118"/>
      <c r="B2319" s="118"/>
      <c r="C2319" s="118"/>
      <c r="D2319" s="118"/>
      <c r="E2319" s="118"/>
      <c r="F2319" s="168"/>
      <c r="G2319" s="168"/>
      <c r="H2319" s="169"/>
      <c r="I2319" s="169"/>
      <c r="J2319" s="169"/>
      <c r="K2319" s="169"/>
      <c r="L2319" s="170"/>
      <c r="M2319" s="118"/>
      <c r="N2319" s="168"/>
      <c r="O2319" s="118"/>
      <c r="P2319" s="170"/>
      <c r="Q2319" s="170"/>
      <c r="R2319" s="170"/>
      <c r="S2319" s="118"/>
      <c r="T2319" s="169"/>
      <c r="U2319" s="118"/>
      <c r="V2319" s="118"/>
      <c r="W2319" s="118"/>
      <c r="X2319" s="118"/>
      <c r="Y2319" s="171"/>
      <c r="Z2319" s="172"/>
      <c r="AA2319" s="118"/>
      <c r="AB2319" s="170"/>
      <c r="AC2319" s="170"/>
      <c r="AD2319" s="118"/>
      <c r="AE2319" s="118"/>
      <c r="AF2319" s="118"/>
      <c r="AG2319" s="170"/>
      <c r="AH2319" s="170"/>
      <c r="AI2319" s="170"/>
      <c r="AJ2319" s="118"/>
      <c r="AK2319" s="118"/>
      <c r="AL2319" s="118"/>
      <c r="AM2319" s="118"/>
      <c r="AN2319" s="118"/>
      <c r="AO2319" s="118"/>
      <c r="AP2319" s="118"/>
      <c r="AQ2319" s="118"/>
      <c r="AR2319" s="118"/>
      <c r="AS2319" s="118"/>
      <c r="AT2319" s="118"/>
      <c r="AU2319" s="118"/>
      <c r="AV2319" s="118"/>
      <c r="AW2319" s="118"/>
      <c r="AX2319" s="118"/>
      <c r="AY2319" s="119">
        <f t="shared" si="4"/>
        <v>0</v>
      </c>
      <c r="AZ2319" s="118"/>
    </row>
    <row r="2320">
      <c r="A2320" s="118"/>
      <c r="B2320" s="118"/>
      <c r="C2320" s="118"/>
      <c r="D2320" s="118"/>
      <c r="E2320" s="118"/>
      <c r="F2320" s="168"/>
      <c r="G2320" s="168"/>
      <c r="H2320" s="169"/>
      <c r="I2320" s="169"/>
      <c r="J2320" s="169"/>
      <c r="K2320" s="169"/>
      <c r="L2320" s="170"/>
      <c r="M2320" s="118"/>
      <c r="N2320" s="168"/>
      <c r="O2320" s="118"/>
      <c r="P2320" s="170"/>
      <c r="Q2320" s="170"/>
      <c r="R2320" s="170"/>
      <c r="S2320" s="118"/>
      <c r="T2320" s="169"/>
      <c r="U2320" s="118"/>
      <c r="V2320" s="118"/>
      <c r="W2320" s="118"/>
      <c r="X2320" s="118"/>
      <c r="Y2320" s="171"/>
      <c r="Z2320" s="172"/>
      <c r="AA2320" s="118"/>
      <c r="AB2320" s="170"/>
      <c r="AC2320" s="170"/>
      <c r="AD2320" s="118"/>
      <c r="AE2320" s="118"/>
      <c r="AF2320" s="118"/>
      <c r="AG2320" s="170"/>
      <c r="AH2320" s="170"/>
      <c r="AI2320" s="170"/>
      <c r="AJ2320" s="118"/>
      <c r="AK2320" s="118"/>
      <c r="AL2320" s="118"/>
      <c r="AM2320" s="118"/>
      <c r="AN2320" s="118"/>
      <c r="AO2320" s="118"/>
      <c r="AP2320" s="118"/>
      <c r="AQ2320" s="118"/>
      <c r="AR2320" s="118"/>
      <c r="AS2320" s="118"/>
      <c r="AT2320" s="118"/>
      <c r="AU2320" s="118"/>
      <c r="AV2320" s="118"/>
      <c r="AW2320" s="118"/>
      <c r="AX2320" s="118"/>
      <c r="AY2320" s="119">
        <f t="shared" si="4"/>
        <v>0</v>
      </c>
      <c r="AZ2320" s="118"/>
    </row>
    <row r="2321">
      <c r="A2321" s="118"/>
      <c r="B2321" s="118"/>
      <c r="C2321" s="118"/>
      <c r="D2321" s="118"/>
      <c r="E2321" s="118"/>
      <c r="F2321" s="168"/>
      <c r="G2321" s="168"/>
      <c r="H2321" s="169"/>
      <c r="I2321" s="169"/>
      <c r="J2321" s="169"/>
      <c r="K2321" s="169"/>
      <c r="L2321" s="170"/>
      <c r="M2321" s="118"/>
      <c r="N2321" s="168"/>
      <c r="O2321" s="118"/>
      <c r="P2321" s="170"/>
      <c r="Q2321" s="170"/>
      <c r="R2321" s="170"/>
      <c r="S2321" s="118"/>
      <c r="T2321" s="169"/>
      <c r="U2321" s="118"/>
      <c r="V2321" s="118"/>
      <c r="W2321" s="118"/>
      <c r="X2321" s="118"/>
      <c r="Y2321" s="171"/>
      <c r="Z2321" s="172"/>
      <c r="AA2321" s="118"/>
      <c r="AB2321" s="170"/>
      <c r="AC2321" s="170"/>
      <c r="AD2321" s="118"/>
      <c r="AE2321" s="118"/>
      <c r="AF2321" s="118"/>
      <c r="AG2321" s="170"/>
      <c r="AH2321" s="170"/>
      <c r="AI2321" s="170"/>
      <c r="AJ2321" s="118"/>
      <c r="AK2321" s="118"/>
      <c r="AL2321" s="118"/>
      <c r="AM2321" s="118"/>
      <c r="AN2321" s="118"/>
      <c r="AO2321" s="118"/>
      <c r="AP2321" s="118"/>
      <c r="AQ2321" s="118"/>
      <c r="AR2321" s="118"/>
      <c r="AS2321" s="118"/>
      <c r="AT2321" s="118"/>
      <c r="AU2321" s="118"/>
      <c r="AV2321" s="118"/>
      <c r="AW2321" s="118"/>
      <c r="AX2321" s="118"/>
      <c r="AY2321" s="119">
        <f t="shared" si="4"/>
        <v>0</v>
      </c>
      <c r="AZ2321" s="118"/>
    </row>
    <row r="2322">
      <c r="A2322" s="118"/>
      <c r="B2322" s="118"/>
      <c r="C2322" s="118"/>
      <c r="D2322" s="118"/>
      <c r="E2322" s="118"/>
      <c r="F2322" s="168"/>
      <c r="G2322" s="168"/>
      <c r="H2322" s="169"/>
      <c r="I2322" s="169"/>
      <c r="J2322" s="169"/>
      <c r="K2322" s="169"/>
      <c r="L2322" s="170"/>
      <c r="M2322" s="118"/>
      <c r="N2322" s="168"/>
      <c r="O2322" s="118"/>
      <c r="P2322" s="170"/>
      <c r="Q2322" s="170"/>
      <c r="R2322" s="170"/>
      <c r="S2322" s="118"/>
      <c r="T2322" s="169"/>
      <c r="U2322" s="118"/>
      <c r="V2322" s="118"/>
      <c r="W2322" s="118"/>
      <c r="X2322" s="118"/>
      <c r="Y2322" s="171"/>
      <c r="Z2322" s="172"/>
      <c r="AA2322" s="118"/>
      <c r="AB2322" s="170"/>
      <c r="AC2322" s="170"/>
      <c r="AD2322" s="118"/>
      <c r="AE2322" s="118"/>
      <c r="AF2322" s="118"/>
      <c r="AG2322" s="170"/>
      <c r="AH2322" s="170"/>
      <c r="AI2322" s="170"/>
      <c r="AJ2322" s="118"/>
      <c r="AK2322" s="118"/>
      <c r="AL2322" s="118"/>
      <c r="AM2322" s="118"/>
      <c r="AN2322" s="118"/>
      <c r="AO2322" s="118"/>
      <c r="AP2322" s="118"/>
      <c r="AQ2322" s="118"/>
      <c r="AR2322" s="118"/>
      <c r="AS2322" s="118"/>
      <c r="AT2322" s="118"/>
      <c r="AU2322" s="118"/>
      <c r="AV2322" s="118"/>
      <c r="AW2322" s="118"/>
      <c r="AX2322" s="118"/>
      <c r="AY2322" s="119">
        <f t="shared" si="4"/>
        <v>0</v>
      </c>
      <c r="AZ2322" s="118"/>
    </row>
    <row r="2323">
      <c r="A2323" s="118"/>
      <c r="B2323" s="118"/>
      <c r="C2323" s="118"/>
      <c r="D2323" s="118"/>
      <c r="E2323" s="118"/>
      <c r="F2323" s="168"/>
      <c r="G2323" s="168"/>
      <c r="H2323" s="169"/>
      <c r="I2323" s="169"/>
      <c r="J2323" s="169"/>
      <c r="K2323" s="169"/>
      <c r="L2323" s="170"/>
      <c r="M2323" s="118"/>
      <c r="N2323" s="168"/>
      <c r="O2323" s="118"/>
      <c r="P2323" s="170"/>
      <c r="Q2323" s="170"/>
      <c r="R2323" s="170"/>
      <c r="S2323" s="118"/>
      <c r="T2323" s="169"/>
      <c r="U2323" s="118"/>
      <c r="V2323" s="118"/>
      <c r="W2323" s="118"/>
      <c r="X2323" s="118"/>
      <c r="Y2323" s="171"/>
      <c r="Z2323" s="172"/>
      <c r="AA2323" s="118"/>
      <c r="AB2323" s="170"/>
      <c r="AC2323" s="170"/>
      <c r="AD2323" s="118"/>
      <c r="AE2323" s="118"/>
      <c r="AF2323" s="118"/>
      <c r="AG2323" s="170"/>
      <c r="AH2323" s="170"/>
      <c r="AI2323" s="170"/>
      <c r="AJ2323" s="118"/>
      <c r="AK2323" s="118"/>
      <c r="AL2323" s="118"/>
      <c r="AM2323" s="118"/>
      <c r="AN2323" s="118"/>
      <c r="AO2323" s="118"/>
      <c r="AP2323" s="118"/>
      <c r="AQ2323" s="118"/>
      <c r="AR2323" s="118"/>
      <c r="AS2323" s="118"/>
      <c r="AT2323" s="118"/>
      <c r="AU2323" s="118"/>
      <c r="AV2323" s="118"/>
      <c r="AW2323" s="118"/>
      <c r="AX2323" s="118"/>
      <c r="AY2323" s="119">
        <f t="shared" si="4"/>
        <v>0</v>
      </c>
      <c r="AZ2323" s="118"/>
    </row>
    <row r="2324">
      <c r="A2324" s="118"/>
      <c r="B2324" s="118"/>
      <c r="C2324" s="118"/>
      <c r="D2324" s="118"/>
      <c r="E2324" s="118"/>
      <c r="F2324" s="168"/>
      <c r="G2324" s="168"/>
      <c r="H2324" s="169"/>
      <c r="I2324" s="169"/>
      <c r="J2324" s="169"/>
      <c r="K2324" s="169"/>
      <c r="L2324" s="170"/>
      <c r="M2324" s="118"/>
      <c r="N2324" s="168"/>
      <c r="O2324" s="118"/>
      <c r="P2324" s="170"/>
      <c r="Q2324" s="170"/>
      <c r="R2324" s="170"/>
      <c r="S2324" s="118"/>
      <c r="T2324" s="169"/>
      <c r="U2324" s="118"/>
      <c r="V2324" s="118"/>
      <c r="W2324" s="118"/>
      <c r="X2324" s="118"/>
      <c r="Y2324" s="171"/>
      <c r="Z2324" s="172"/>
      <c r="AA2324" s="118"/>
      <c r="AB2324" s="170"/>
      <c r="AC2324" s="170"/>
      <c r="AD2324" s="118"/>
      <c r="AE2324" s="118"/>
      <c r="AF2324" s="118"/>
      <c r="AG2324" s="170"/>
      <c r="AH2324" s="170"/>
      <c r="AI2324" s="170"/>
      <c r="AJ2324" s="118"/>
      <c r="AK2324" s="118"/>
      <c r="AL2324" s="118"/>
      <c r="AM2324" s="118"/>
      <c r="AN2324" s="118"/>
      <c r="AO2324" s="118"/>
      <c r="AP2324" s="118"/>
      <c r="AQ2324" s="118"/>
      <c r="AR2324" s="118"/>
      <c r="AS2324" s="118"/>
      <c r="AT2324" s="118"/>
      <c r="AU2324" s="118"/>
      <c r="AV2324" s="118"/>
      <c r="AW2324" s="118"/>
      <c r="AX2324" s="118"/>
      <c r="AY2324" s="119">
        <f t="shared" si="4"/>
        <v>0</v>
      </c>
      <c r="AZ2324" s="118"/>
    </row>
    <row r="2325">
      <c r="A2325" s="118"/>
      <c r="B2325" s="118"/>
      <c r="C2325" s="118"/>
      <c r="D2325" s="118"/>
      <c r="E2325" s="118"/>
      <c r="F2325" s="168"/>
      <c r="G2325" s="168"/>
      <c r="H2325" s="169"/>
      <c r="I2325" s="169"/>
      <c r="J2325" s="169"/>
      <c r="K2325" s="169"/>
      <c r="L2325" s="170"/>
      <c r="M2325" s="118"/>
      <c r="N2325" s="168"/>
      <c r="O2325" s="118"/>
      <c r="P2325" s="170"/>
      <c r="Q2325" s="170"/>
      <c r="R2325" s="170"/>
      <c r="S2325" s="118"/>
      <c r="T2325" s="169"/>
      <c r="U2325" s="118"/>
      <c r="V2325" s="118"/>
      <c r="W2325" s="118"/>
      <c r="X2325" s="118"/>
      <c r="Y2325" s="171"/>
      <c r="Z2325" s="172"/>
      <c r="AA2325" s="118"/>
      <c r="AB2325" s="170"/>
      <c r="AC2325" s="170"/>
      <c r="AD2325" s="118"/>
      <c r="AE2325" s="118"/>
      <c r="AF2325" s="118"/>
      <c r="AG2325" s="170"/>
      <c r="AH2325" s="170"/>
      <c r="AI2325" s="170"/>
      <c r="AJ2325" s="118"/>
      <c r="AK2325" s="118"/>
      <c r="AL2325" s="118"/>
      <c r="AM2325" s="118"/>
      <c r="AN2325" s="118"/>
      <c r="AO2325" s="118"/>
      <c r="AP2325" s="118"/>
      <c r="AQ2325" s="118"/>
      <c r="AR2325" s="118"/>
      <c r="AS2325" s="118"/>
      <c r="AT2325" s="118"/>
      <c r="AU2325" s="118"/>
      <c r="AV2325" s="118"/>
      <c r="AW2325" s="118"/>
      <c r="AX2325" s="118"/>
      <c r="AY2325" s="119">
        <f t="shared" si="4"/>
        <v>0</v>
      </c>
      <c r="AZ2325" s="118"/>
    </row>
    <row r="2326">
      <c r="A2326" s="118"/>
      <c r="B2326" s="118"/>
      <c r="C2326" s="118"/>
      <c r="D2326" s="118"/>
      <c r="E2326" s="118"/>
      <c r="F2326" s="168"/>
      <c r="G2326" s="168"/>
      <c r="H2326" s="169"/>
      <c r="I2326" s="169"/>
      <c r="J2326" s="169"/>
      <c r="K2326" s="169"/>
      <c r="L2326" s="170"/>
      <c r="M2326" s="118"/>
      <c r="N2326" s="168"/>
      <c r="O2326" s="118"/>
      <c r="P2326" s="170"/>
      <c r="Q2326" s="170"/>
      <c r="R2326" s="170"/>
      <c r="S2326" s="118"/>
      <c r="T2326" s="169"/>
      <c r="U2326" s="118"/>
      <c r="V2326" s="118"/>
      <c r="W2326" s="118"/>
      <c r="X2326" s="118"/>
      <c r="Y2326" s="171"/>
      <c r="Z2326" s="172"/>
      <c r="AA2326" s="118"/>
      <c r="AB2326" s="170"/>
      <c r="AC2326" s="170"/>
      <c r="AD2326" s="118"/>
      <c r="AE2326" s="118"/>
      <c r="AF2326" s="118"/>
      <c r="AG2326" s="170"/>
      <c r="AH2326" s="170"/>
      <c r="AI2326" s="170"/>
      <c r="AJ2326" s="118"/>
      <c r="AK2326" s="118"/>
      <c r="AL2326" s="118"/>
      <c r="AM2326" s="118"/>
      <c r="AN2326" s="118"/>
      <c r="AO2326" s="118"/>
      <c r="AP2326" s="118"/>
      <c r="AQ2326" s="118"/>
      <c r="AR2326" s="118"/>
      <c r="AS2326" s="118"/>
      <c r="AT2326" s="118"/>
      <c r="AU2326" s="118"/>
      <c r="AV2326" s="118"/>
      <c r="AW2326" s="118"/>
      <c r="AX2326" s="118"/>
      <c r="AY2326" s="119">
        <f t="shared" si="4"/>
        <v>0</v>
      </c>
      <c r="AZ2326" s="118"/>
    </row>
    <row r="2327">
      <c r="A2327" s="118"/>
      <c r="B2327" s="118"/>
      <c r="C2327" s="118"/>
      <c r="D2327" s="118"/>
      <c r="E2327" s="118"/>
      <c r="F2327" s="168"/>
      <c r="G2327" s="168"/>
      <c r="H2327" s="169"/>
      <c r="I2327" s="169"/>
      <c r="J2327" s="169"/>
      <c r="K2327" s="169"/>
      <c r="L2327" s="170"/>
      <c r="M2327" s="118"/>
      <c r="N2327" s="168"/>
      <c r="O2327" s="118"/>
      <c r="P2327" s="170"/>
      <c r="Q2327" s="170"/>
      <c r="R2327" s="170"/>
      <c r="S2327" s="118"/>
      <c r="T2327" s="169"/>
      <c r="U2327" s="118"/>
      <c r="V2327" s="118"/>
      <c r="W2327" s="118"/>
      <c r="X2327" s="118"/>
      <c r="Y2327" s="171"/>
      <c r="Z2327" s="172"/>
      <c r="AA2327" s="118"/>
      <c r="AB2327" s="170"/>
      <c r="AC2327" s="170"/>
      <c r="AD2327" s="118"/>
      <c r="AE2327" s="118"/>
      <c r="AF2327" s="118"/>
      <c r="AG2327" s="170"/>
      <c r="AH2327" s="170"/>
      <c r="AI2327" s="170"/>
      <c r="AJ2327" s="118"/>
      <c r="AK2327" s="118"/>
      <c r="AL2327" s="118"/>
      <c r="AM2327" s="118"/>
      <c r="AN2327" s="118"/>
      <c r="AO2327" s="118"/>
      <c r="AP2327" s="118"/>
      <c r="AQ2327" s="118"/>
      <c r="AR2327" s="118"/>
      <c r="AS2327" s="118"/>
      <c r="AT2327" s="118"/>
      <c r="AU2327" s="118"/>
      <c r="AV2327" s="118"/>
      <c r="AW2327" s="118"/>
      <c r="AX2327" s="118"/>
      <c r="AY2327" s="119">
        <f t="shared" si="4"/>
        <v>0</v>
      </c>
      <c r="AZ2327" s="118"/>
    </row>
    <row r="2328">
      <c r="A2328" s="118"/>
      <c r="B2328" s="118"/>
      <c r="C2328" s="118"/>
      <c r="D2328" s="118"/>
      <c r="E2328" s="118"/>
      <c r="F2328" s="168"/>
      <c r="G2328" s="168"/>
      <c r="H2328" s="169"/>
      <c r="I2328" s="169"/>
      <c r="J2328" s="169"/>
      <c r="K2328" s="169"/>
      <c r="L2328" s="170"/>
      <c r="M2328" s="118"/>
      <c r="N2328" s="168"/>
      <c r="O2328" s="118"/>
      <c r="P2328" s="170"/>
      <c r="Q2328" s="170"/>
      <c r="R2328" s="170"/>
      <c r="S2328" s="118"/>
      <c r="T2328" s="169"/>
      <c r="U2328" s="118"/>
      <c r="V2328" s="118"/>
      <c r="W2328" s="118"/>
      <c r="X2328" s="118"/>
      <c r="Y2328" s="171"/>
      <c r="Z2328" s="172"/>
      <c r="AA2328" s="118"/>
      <c r="AB2328" s="170"/>
      <c r="AC2328" s="170"/>
      <c r="AD2328" s="118"/>
      <c r="AE2328" s="118"/>
      <c r="AF2328" s="118"/>
      <c r="AG2328" s="170"/>
      <c r="AH2328" s="170"/>
      <c r="AI2328" s="170"/>
      <c r="AJ2328" s="118"/>
      <c r="AK2328" s="118"/>
      <c r="AL2328" s="118"/>
      <c r="AM2328" s="118"/>
      <c r="AN2328" s="118"/>
      <c r="AO2328" s="118"/>
      <c r="AP2328" s="118"/>
      <c r="AQ2328" s="118"/>
      <c r="AR2328" s="118"/>
      <c r="AS2328" s="118"/>
      <c r="AT2328" s="118"/>
      <c r="AU2328" s="118"/>
      <c r="AV2328" s="118"/>
      <c r="AW2328" s="118"/>
      <c r="AX2328" s="118"/>
      <c r="AY2328" s="119">
        <f t="shared" si="4"/>
        <v>0</v>
      </c>
      <c r="AZ2328" s="118"/>
    </row>
    <row r="2329">
      <c r="A2329" s="118"/>
      <c r="B2329" s="118"/>
      <c r="C2329" s="118"/>
      <c r="D2329" s="118"/>
      <c r="E2329" s="118"/>
      <c r="F2329" s="168"/>
      <c r="G2329" s="168"/>
      <c r="H2329" s="169"/>
      <c r="I2329" s="169"/>
      <c r="J2329" s="169"/>
      <c r="K2329" s="169"/>
      <c r="L2329" s="170"/>
      <c r="M2329" s="118"/>
      <c r="N2329" s="168"/>
      <c r="O2329" s="118"/>
      <c r="P2329" s="170"/>
      <c r="Q2329" s="170"/>
      <c r="R2329" s="170"/>
      <c r="S2329" s="118"/>
      <c r="T2329" s="169"/>
      <c r="U2329" s="118"/>
      <c r="V2329" s="118"/>
      <c r="W2329" s="118"/>
      <c r="X2329" s="118"/>
      <c r="Y2329" s="171"/>
      <c r="Z2329" s="172"/>
      <c r="AA2329" s="118"/>
      <c r="AB2329" s="170"/>
      <c r="AC2329" s="170"/>
      <c r="AD2329" s="118"/>
      <c r="AE2329" s="118"/>
      <c r="AF2329" s="118"/>
      <c r="AG2329" s="170"/>
      <c r="AH2329" s="170"/>
      <c r="AI2329" s="170"/>
      <c r="AJ2329" s="118"/>
      <c r="AK2329" s="118"/>
      <c r="AL2329" s="118"/>
      <c r="AM2329" s="118"/>
      <c r="AN2329" s="118"/>
      <c r="AO2329" s="118"/>
      <c r="AP2329" s="118"/>
      <c r="AQ2329" s="118"/>
      <c r="AR2329" s="118"/>
      <c r="AS2329" s="118"/>
      <c r="AT2329" s="118"/>
      <c r="AU2329" s="118"/>
      <c r="AV2329" s="118"/>
      <c r="AW2329" s="118"/>
      <c r="AX2329" s="118"/>
      <c r="AY2329" s="119">
        <f t="shared" si="4"/>
        <v>0</v>
      </c>
      <c r="AZ2329" s="118"/>
    </row>
    <row r="2330">
      <c r="A2330" s="118"/>
      <c r="B2330" s="118"/>
      <c r="C2330" s="118"/>
      <c r="D2330" s="118"/>
      <c r="E2330" s="118"/>
      <c r="F2330" s="168"/>
      <c r="G2330" s="168"/>
      <c r="H2330" s="169"/>
      <c r="I2330" s="169"/>
      <c r="J2330" s="169"/>
      <c r="K2330" s="169"/>
      <c r="L2330" s="170"/>
      <c r="M2330" s="118"/>
      <c r="N2330" s="168"/>
      <c r="O2330" s="118"/>
      <c r="P2330" s="170"/>
      <c r="Q2330" s="170"/>
      <c r="R2330" s="170"/>
      <c r="S2330" s="118"/>
      <c r="T2330" s="169"/>
      <c r="U2330" s="118"/>
      <c r="V2330" s="118"/>
      <c r="W2330" s="118"/>
      <c r="X2330" s="118"/>
      <c r="Y2330" s="171"/>
      <c r="Z2330" s="172"/>
      <c r="AA2330" s="118"/>
      <c r="AB2330" s="170"/>
      <c r="AC2330" s="170"/>
      <c r="AD2330" s="118"/>
      <c r="AE2330" s="118"/>
      <c r="AF2330" s="118"/>
      <c r="AG2330" s="170"/>
      <c r="AH2330" s="170"/>
      <c r="AI2330" s="170"/>
      <c r="AJ2330" s="118"/>
      <c r="AK2330" s="118"/>
      <c r="AL2330" s="118"/>
      <c r="AM2330" s="118"/>
      <c r="AN2330" s="118"/>
      <c r="AO2330" s="118"/>
      <c r="AP2330" s="118"/>
      <c r="AQ2330" s="118"/>
      <c r="AR2330" s="118"/>
      <c r="AS2330" s="118"/>
      <c r="AT2330" s="118"/>
      <c r="AU2330" s="118"/>
      <c r="AV2330" s="118"/>
      <c r="AW2330" s="118"/>
      <c r="AX2330" s="118"/>
      <c r="AY2330" s="119">
        <f t="shared" si="4"/>
        <v>0</v>
      </c>
      <c r="AZ2330" s="118"/>
    </row>
    <row r="2331">
      <c r="A2331" s="118"/>
      <c r="B2331" s="118"/>
      <c r="C2331" s="118"/>
      <c r="D2331" s="118"/>
      <c r="E2331" s="118"/>
      <c r="F2331" s="168"/>
      <c r="G2331" s="168"/>
      <c r="H2331" s="169"/>
      <c r="I2331" s="169"/>
      <c r="J2331" s="169"/>
      <c r="K2331" s="169"/>
      <c r="L2331" s="170"/>
      <c r="M2331" s="118"/>
      <c r="N2331" s="168"/>
      <c r="O2331" s="118"/>
      <c r="P2331" s="170"/>
      <c r="Q2331" s="170"/>
      <c r="R2331" s="170"/>
      <c r="S2331" s="118"/>
      <c r="T2331" s="169"/>
      <c r="U2331" s="118"/>
      <c r="V2331" s="118"/>
      <c r="W2331" s="118"/>
      <c r="X2331" s="118"/>
      <c r="Y2331" s="171"/>
      <c r="Z2331" s="172"/>
      <c r="AA2331" s="118"/>
      <c r="AB2331" s="170"/>
      <c r="AC2331" s="170"/>
      <c r="AD2331" s="118"/>
      <c r="AE2331" s="118"/>
      <c r="AF2331" s="118"/>
      <c r="AG2331" s="170"/>
      <c r="AH2331" s="170"/>
      <c r="AI2331" s="170"/>
      <c r="AJ2331" s="118"/>
      <c r="AK2331" s="118"/>
      <c r="AL2331" s="118"/>
      <c r="AM2331" s="118"/>
      <c r="AN2331" s="118"/>
      <c r="AO2331" s="118"/>
      <c r="AP2331" s="118"/>
      <c r="AQ2331" s="118"/>
      <c r="AR2331" s="118"/>
      <c r="AS2331" s="118"/>
      <c r="AT2331" s="118"/>
      <c r="AU2331" s="118"/>
      <c r="AV2331" s="118"/>
      <c r="AW2331" s="118"/>
      <c r="AX2331" s="118"/>
      <c r="AY2331" s="119">
        <f t="shared" si="4"/>
        <v>0</v>
      </c>
      <c r="AZ2331" s="118"/>
    </row>
    <row r="2332">
      <c r="A2332" s="118"/>
      <c r="B2332" s="118"/>
      <c r="C2332" s="118"/>
      <c r="D2332" s="118"/>
      <c r="E2332" s="118"/>
      <c r="F2332" s="168"/>
      <c r="G2332" s="168"/>
      <c r="H2332" s="169"/>
      <c r="I2332" s="169"/>
      <c r="J2332" s="169"/>
      <c r="K2332" s="169"/>
      <c r="L2332" s="170"/>
      <c r="M2332" s="118"/>
      <c r="N2332" s="168"/>
      <c r="O2332" s="118"/>
      <c r="P2332" s="170"/>
      <c r="Q2332" s="170"/>
      <c r="R2332" s="170"/>
      <c r="S2332" s="118"/>
      <c r="T2332" s="169"/>
      <c r="U2332" s="118"/>
      <c r="V2332" s="118"/>
      <c r="W2332" s="118"/>
      <c r="X2332" s="118"/>
      <c r="Y2332" s="171"/>
      <c r="Z2332" s="172"/>
      <c r="AA2332" s="118"/>
      <c r="AB2332" s="170"/>
      <c r="AC2332" s="170"/>
      <c r="AD2332" s="118"/>
      <c r="AE2332" s="118"/>
      <c r="AF2332" s="118"/>
      <c r="AG2332" s="170"/>
      <c r="AH2332" s="170"/>
      <c r="AI2332" s="170"/>
      <c r="AJ2332" s="118"/>
      <c r="AK2332" s="118"/>
      <c r="AL2332" s="118"/>
      <c r="AM2332" s="118"/>
      <c r="AN2332" s="118"/>
      <c r="AO2332" s="118"/>
      <c r="AP2332" s="118"/>
      <c r="AQ2332" s="118"/>
      <c r="AR2332" s="118"/>
      <c r="AS2332" s="118"/>
      <c r="AT2332" s="118"/>
      <c r="AU2332" s="118"/>
      <c r="AV2332" s="118"/>
      <c r="AW2332" s="118"/>
      <c r="AX2332" s="118"/>
      <c r="AY2332" s="119">
        <f t="shared" si="4"/>
        <v>0</v>
      </c>
      <c r="AZ2332" s="118"/>
    </row>
    <row r="2333">
      <c r="A2333" s="118"/>
      <c r="B2333" s="118"/>
      <c r="C2333" s="118"/>
      <c r="D2333" s="118"/>
      <c r="E2333" s="118"/>
      <c r="F2333" s="168"/>
      <c r="G2333" s="168"/>
      <c r="H2333" s="169"/>
      <c r="I2333" s="169"/>
      <c r="J2333" s="169"/>
      <c r="K2333" s="169"/>
      <c r="L2333" s="170"/>
      <c r="M2333" s="118"/>
      <c r="N2333" s="168"/>
      <c r="O2333" s="118"/>
      <c r="P2333" s="170"/>
      <c r="Q2333" s="170"/>
      <c r="R2333" s="170"/>
      <c r="S2333" s="118"/>
      <c r="T2333" s="169"/>
      <c r="U2333" s="118"/>
      <c r="V2333" s="118"/>
      <c r="W2333" s="118"/>
      <c r="X2333" s="118"/>
      <c r="Y2333" s="171"/>
      <c r="Z2333" s="172"/>
      <c r="AA2333" s="118"/>
      <c r="AB2333" s="170"/>
      <c r="AC2333" s="170"/>
      <c r="AD2333" s="118"/>
      <c r="AE2333" s="118"/>
      <c r="AF2333" s="118"/>
      <c r="AG2333" s="170"/>
      <c r="AH2333" s="170"/>
      <c r="AI2333" s="170"/>
      <c r="AJ2333" s="118"/>
      <c r="AK2333" s="118"/>
      <c r="AL2333" s="118"/>
      <c r="AM2333" s="118"/>
      <c r="AN2333" s="118"/>
      <c r="AO2333" s="118"/>
      <c r="AP2333" s="118"/>
      <c r="AQ2333" s="118"/>
      <c r="AR2333" s="118"/>
      <c r="AS2333" s="118"/>
      <c r="AT2333" s="118"/>
      <c r="AU2333" s="118"/>
      <c r="AV2333" s="118"/>
      <c r="AW2333" s="118"/>
      <c r="AX2333" s="118"/>
      <c r="AY2333" s="119">
        <f t="shared" si="4"/>
        <v>0</v>
      </c>
      <c r="AZ2333" s="118"/>
    </row>
    <row r="2334">
      <c r="A2334" s="118"/>
      <c r="B2334" s="118"/>
      <c r="C2334" s="118"/>
      <c r="D2334" s="118"/>
      <c r="E2334" s="118"/>
      <c r="F2334" s="168"/>
      <c r="G2334" s="168"/>
      <c r="H2334" s="169"/>
      <c r="I2334" s="169"/>
      <c r="J2334" s="169"/>
      <c r="K2334" s="169"/>
      <c r="L2334" s="170"/>
      <c r="M2334" s="118"/>
      <c r="N2334" s="168"/>
      <c r="O2334" s="118"/>
      <c r="P2334" s="170"/>
      <c r="Q2334" s="170"/>
      <c r="R2334" s="170"/>
      <c r="S2334" s="118"/>
      <c r="T2334" s="169"/>
      <c r="U2334" s="118"/>
      <c r="V2334" s="118"/>
      <c r="W2334" s="118"/>
      <c r="X2334" s="118"/>
      <c r="Y2334" s="171"/>
      <c r="Z2334" s="172"/>
      <c r="AA2334" s="118"/>
      <c r="AB2334" s="170"/>
      <c r="AC2334" s="170"/>
      <c r="AD2334" s="118"/>
      <c r="AE2334" s="118"/>
      <c r="AF2334" s="118"/>
      <c r="AG2334" s="170"/>
      <c r="AH2334" s="170"/>
      <c r="AI2334" s="170"/>
      <c r="AJ2334" s="118"/>
      <c r="AK2334" s="118"/>
      <c r="AL2334" s="118"/>
      <c r="AM2334" s="118"/>
      <c r="AN2334" s="118"/>
      <c r="AO2334" s="118"/>
      <c r="AP2334" s="118"/>
      <c r="AQ2334" s="118"/>
      <c r="AR2334" s="118"/>
      <c r="AS2334" s="118"/>
      <c r="AT2334" s="118"/>
      <c r="AU2334" s="118"/>
      <c r="AV2334" s="118"/>
      <c r="AW2334" s="118"/>
      <c r="AX2334" s="118"/>
      <c r="AY2334" s="119">
        <f t="shared" si="4"/>
        <v>0</v>
      </c>
      <c r="AZ2334" s="118"/>
    </row>
    <row r="2335">
      <c r="A2335" s="118"/>
      <c r="B2335" s="118"/>
      <c r="C2335" s="118"/>
      <c r="D2335" s="118"/>
      <c r="E2335" s="118"/>
      <c r="F2335" s="168"/>
      <c r="G2335" s="168"/>
      <c r="H2335" s="169"/>
      <c r="I2335" s="169"/>
      <c r="J2335" s="169"/>
      <c r="K2335" s="169"/>
      <c r="L2335" s="170"/>
      <c r="M2335" s="118"/>
      <c r="N2335" s="168"/>
      <c r="O2335" s="118"/>
      <c r="P2335" s="170"/>
      <c r="Q2335" s="170"/>
      <c r="R2335" s="170"/>
      <c r="S2335" s="118"/>
      <c r="T2335" s="169"/>
      <c r="U2335" s="118"/>
      <c r="V2335" s="118"/>
      <c r="W2335" s="118"/>
      <c r="X2335" s="118"/>
      <c r="Y2335" s="171"/>
      <c r="Z2335" s="172"/>
      <c r="AA2335" s="118"/>
      <c r="AB2335" s="170"/>
      <c r="AC2335" s="170"/>
      <c r="AD2335" s="118"/>
      <c r="AE2335" s="118"/>
      <c r="AF2335" s="118"/>
      <c r="AG2335" s="170"/>
      <c r="AH2335" s="170"/>
      <c r="AI2335" s="170"/>
      <c r="AJ2335" s="118"/>
      <c r="AK2335" s="118"/>
      <c r="AL2335" s="118"/>
      <c r="AM2335" s="118"/>
      <c r="AN2335" s="118"/>
      <c r="AO2335" s="118"/>
      <c r="AP2335" s="118"/>
      <c r="AQ2335" s="118"/>
      <c r="AR2335" s="118"/>
      <c r="AS2335" s="118"/>
      <c r="AT2335" s="118"/>
      <c r="AU2335" s="118"/>
      <c r="AV2335" s="118"/>
      <c r="AW2335" s="118"/>
      <c r="AX2335" s="118"/>
      <c r="AY2335" s="119">
        <f t="shared" si="4"/>
        <v>0</v>
      </c>
      <c r="AZ2335" s="118"/>
    </row>
    <row r="2336">
      <c r="A2336" s="118"/>
      <c r="B2336" s="118"/>
      <c r="C2336" s="118"/>
      <c r="D2336" s="118"/>
      <c r="E2336" s="118"/>
      <c r="F2336" s="168"/>
      <c r="G2336" s="168"/>
      <c r="H2336" s="169"/>
      <c r="I2336" s="169"/>
      <c r="J2336" s="169"/>
      <c r="K2336" s="169"/>
      <c r="L2336" s="170"/>
      <c r="M2336" s="118"/>
      <c r="N2336" s="168"/>
      <c r="O2336" s="118"/>
      <c r="P2336" s="170"/>
      <c r="Q2336" s="170"/>
      <c r="R2336" s="170"/>
      <c r="S2336" s="118"/>
      <c r="T2336" s="169"/>
      <c r="U2336" s="118"/>
      <c r="V2336" s="118"/>
      <c r="W2336" s="118"/>
      <c r="X2336" s="118"/>
      <c r="Y2336" s="171"/>
      <c r="Z2336" s="172"/>
      <c r="AA2336" s="118"/>
      <c r="AB2336" s="170"/>
      <c r="AC2336" s="170"/>
      <c r="AD2336" s="118"/>
      <c r="AE2336" s="118"/>
      <c r="AF2336" s="118"/>
      <c r="AG2336" s="170"/>
      <c r="AH2336" s="170"/>
      <c r="AI2336" s="170"/>
      <c r="AJ2336" s="118"/>
      <c r="AK2336" s="118"/>
      <c r="AL2336" s="118"/>
      <c r="AM2336" s="118"/>
      <c r="AN2336" s="118"/>
      <c r="AO2336" s="118"/>
      <c r="AP2336" s="118"/>
      <c r="AQ2336" s="118"/>
      <c r="AR2336" s="118"/>
      <c r="AS2336" s="118"/>
      <c r="AT2336" s="118"/>
      <c r="AU2336" s="118"/>
      <c r="AV2336" s="118"/>
      <c r="AW2336" s="118"/>
      <c r="AX2336" s="118"/>
      <c r="AY2336" s="119">
        <f t="shared" si="4"/>
        <v>0</v>
      </c>
      <c r="AZ2336" s="118"/>
    </row>
    <row r="2337">
      <c r="A2337" s="118"/>
      <c r="B2337" s="118"/>
      <c r="C2337" s="118"/>
      <c r="D2337" s="118"/>
      <c r="E2337" s="118"/>
      <c r="F2337" s="168"/>
      <c r="G2337" s="168"/>
      <c r="H2337" s="169"/>
      <c r="I2337" s="169"/>
      <c r="J2337" s="169"/>
      <c r="K2337" s="169"/>
      <c r="L2337" s="170"/>
      <c r="M2337" s="118"/>
      <c r="N2337" s="168"/>
      <c r="O2337" s="118"/>
      <c r="P2337" s="170"/>
      <c r="Q2337" s="170"/>
      <c r="R2337" s="170"/>
      <c r="S2337" s="118"/>
      <c r="T2337" s="169"/>
      <c r="U2337" s="118"/>
      <c r="V2337" s="118"/>
      <c r="W2337" s="118"/>
      <c r="X2337" s="118"/>
      <c r="Y2337" s="171"/>
      <c r="Z2337" s="172"/>
      <c r="AA2337" s="118"/>
      <c r="AB2337" s="170"/>
      <c r="AC2337" s="170"/>
      <c r="AD2337" s="118"/>
      <c r="AE2337" s="118"/>
      <c r="AF2337" s="118"/>
      <c r="AG2337" s="170"/>
      <c r="AH2337" s="170"/>
      <c r="AI2337" s="170"/>
      <c r="AJ2337" s="118"/>
      <c r="AK2337" s="118"/>
      <c r="AL2337" s="118"/>
      <c r="AM2337" s="118"/>
      <c r="AN2337" s="118"/>
      <c r="AO2337" s="118"/>
      <c r="AP2337" s="118"/>
      <c r="AQ2337" s="118"/>
      <c r="AR2337" s="118"/>
      <c r="AS2337" s="118"/>
      <c r="AT2337" s="118"/>
      <c r="AU2337" s="118"/>
      <c r="AV2337" s="118"/>
      <c r="AW2337" s="118"/>
      <c r="AX2337" s="118"/>
      <c r="AY2337" s="119">
        <f t="shared" si="4"/>
        <v>0</v>
      </c>
      <c r="AZ2337" s="118"/>
    </row>
    <row r="2338">
      <c r="A2338" s="118"/>
      <c r="B2338" s="118"/>
      <c r="C2338" s="118"/>
      <c r="D2338" s="118"/>
      <c r="E2338" s="118"/>
      <c r="F2338" s="168"/>
      <c r="G2338" s="168"/>
      <c r="H2338" s="169"/>
      <c r="I2338" s="169"/>
      <c r="J2338" s="169"/>
      <c r="K2338" s="169"/>
      <c r="L2338" s="170"/>
      <c r="M2338" s="118"/>
      <c r="N2338" s="168"/>
      <c r="O2338" s="118"/>
      <c r="P2338" s="170"/>
      <c r="Q2338" s="170"/>
      <c r="R2338" s="170"/>
      <c r="S2338" s="118"/>
      <c r="T2338" s="169"/>
      <c r="U2338" s="118"/>
      <c r="V2338" s="118"/>
      <c r="W2338" s="118"/>
      <c r="X2338" s="118"/>
      <c r="Y2338" s="171"/>
      <c r="Z2338" s="172"/>
      <c r="AA2338" s="118"/>
      <c r="AB2338" s="170"/>
      <c r="AC2338" s="170"/>
      <c r="AD2338" s="118"/>
      <c r="AE2338" s="118"/>
      <c r="AF2338" s="118"/>
      <c r="AG2338" s="170"/>
      <c r="AH2338" s="170"/>
      <c r="AI2338" s="170"/>
      <c r="AJ2338" s="118"/>
      <c r="AK2338" s="118"/>
      <c r="AL2338" s="118"/>
      <c r="AM2338" s="118"/>
      <c r="AN2338" s="118"/>
      <c r="AO2338" s="118"/>
      <c r="AP2338" s="118"/>
      <c r="AQ2338" s="118"/>
      <c r="AR2338" s="118"/>
      <c r="AS2338" s="118"/>
      <c r="AT2338" s="118"/>
      <c r="AU2338" s="118"/>
      <c r="AV2338" s="118"/>
      <c r="AW2338" s="118"/>
      <c r="AX2338" s="118"/>
      <c r="AY2338" s="119">
        <f t="shared" si="4"/>
        <v>0</v>
      </c>
      <c r="AZ2338" s="118"/>
    </row>
    <row r="2339">
      <c r="A2339" s="118"/>
      <c r="B2339" s="118"/>
      <c r="C2339" s="118"/>
      <c r="D2339" s="118"/>
      <c r="E2339" s="118"/>
      <c r="F2339" s="168"/>
      <c r="G2339" s="168"/>
      <c r="H2339" s="169"/>
      <c r="I2339" s="169"/>
      <c r="J2339" s="169"/>
      <c r="K2339" s="169"/>
      <c r="L2339" s="170"/>
      <c r="M2339" s="118"/>
      <c r="N2339" s="168"/>
      <c r="O2339" s="118"/>
      <c r="P2339" s="170"/>
      <c r="Q2339" s="170"/>
      <c r="R2339" s="170"/>
      <c r="S2339" s="118"/>
      <c r="T2339" s="169"/>
      <c r="U2339" s="118"/>
      <c r="V2339" s="118"/>
      <c r="W2339" s="118"/>
      <c r="X2339" s="118"/>
      <c r="Y2339" s="171"/>
      <c r="Z2339" s="172"/>
      <c r="AA2339" s="118"/>
      <c r="AB2339" s="170"/>
      <c r="AC2339" s="170"/>
      <c r="AD2339" s="118"/>
      <c r="AE2339" s="118"/>
      <c r="AF2339" s="118"/>
      <c r="AG2339" s="170"/>
      <c r="AH2339" s="170"/>
      <c r="AI2339" s="170"/>
      <c r="AJ2339" s="118"/>
      <c r="AK2339" s="118"/>
      <c r="AL2339" s="118"/>
      <c r="AM2339" s="118"/>
      <c r="AN2339" s="118"/>
      <c r="AO2339" s="118"/>
      <c r="AP2339" s="118"/>
      <c r="AQ2339" s="118"/>
      <c r="AR2339" s="118"/>
      <c r="AS2339" s="118"/>
      <c r="AT2339" s="118"/>
      <c r="AU2339" s="118"/>
      <c r="AV2339" s="118"/>
      <c r="AW2339" s="118"/>
      <c r="AX2339" s="118"/>
      <c r="AY2339" s="119">
        <f t="shared" si="4"/>
        <v>0</v>
      </c>
      <c r="AZ2339" s="118"/>
    </row>
    <row r="2340">
      <c r="A2340" s="118"/>
      <c r="B2340" s="118"/>
      <c r="C2340" s="118"/>
      <c r="D2340" s="118"/>
      <c r="E2340" s="118"/>
      <c r="F2340" s="168"/>
      <c r="G2340" s="168"/>
      <c r="H2340" s="169"/>
      <c r="I2340" s="169"/>
      <c r="J2340" s="169"/>
      <c r="K2340" s="169"/>
      <c r="L2340" s="170"/>
      <c r="M2340" s="118"/>
      <c r="N2340" s="168"/>
      <c r="O2340" s="118"/>
      <c r="P2340" s="170"/>
      <c r="Q2340" s="170"/>
      <c r="R2340" s="170"/>
      <c r="S2340" s="118"/>
      <c r="T2340" s="169"/>
      <c r="U2340" s="118"/>
      <c r="V2340" s="118"/>
      <c r="W2340" s="118"/>
      <c r="X2340" s="118"/>
      <c r="Y2340" s="171"/>
      <c r="Z2340" s="172"/>
      <c r="AA2340" s="118"/>
      <c r="AB2340" s="170"/>
      <c r="AC2340" s="170"/>
      <c r="AD2340" s="118"/>
      <c r="AE2340" s="118"/>
      <c r="AF2340" s="118"/>
      <c r="AG2340" s="170"/>
      <c r="AH2340" s="170"/>
      <c r="AI2340" s="170"/>
      <c r="AJ2340" s="118"/>
      <c r="AK2340" s="118"/>
      <c r="AL2340" s="118"/>
      <c r="AM2340" s="118"/>
      <c r="AN2340" s="118"/>
      <c r="AO2340" s="118"/>
      <c r="AP2340" s="118"/>
      <c r="AQ2340" s="118"/>
      <c r="AR2340" s="118"/>
      <c r="AS2340" s="118"/>
      <c r="AT2340" s="118"/>
      <c r="AU2340" s="118"/>
      <c r="AV2340" s="118"/>
      <c r="AW2340" s="118"/>
      <c r="AX2340" s="118"/>
      <c r="AY2340" s="119">
        <f t="shared" si="4"/>
        <v>0</v>
      </c>
      <c r="AZ2340" s="118"/>
    </row>
    <row r="2341">
      <c r="A2341" s="118"/>
      <c r="B2341" s="118"/>
      <c r="C2341" s="118"/>
      <c r="D2341" s="118"/>
      <c r="E2341" s="118"/>
      <c r="F2341" s="168"/>
      <c r="G2341" s="168"/>
      <c r="H2341" s="169"/>
      <c r="I2341" s="169"/>
      <c r="J2341" s="169"/>
      <c r="K2341" s="169"/>
      <c r="L2341" s="170"/>
      <c r="M2341" s="118"/>
      <c r="N2341" s="168"/>
      <c r="O2341" s="118"/>
      <c r="P2341" s="170"/>
      <c r="Q2341" s="170"/>
      <c r="R2341" s="170"/>
      <c r="S2341" s="118"/>
      <c r="T2341" s="169"/>
      <c r="U2341" s="118"/>
      <c r="V2341" s="118"/>
      <c r="W2341" s="118"/>
      <c r="X2341" s="118"/>
      <c r="Y2341" s="171"/>
      <c r="Z2341" s="172"/>
      <c r="AA2341" s="118"/>
      <c r="AB2341" s="170"/>
      <c r="AC2341" s="170"/>
      <c r="AD2341" s="118"/>
      <c r="AE2341" s="118"/>
      <c r="AF2341" s="118"/>
      <c r="AG2341" s="170"/>
      <c r="AH2341" s="170"/>
      <c r="AI2341" s="170"/>
      <c r="AJ2341" s="118"/>
      <c r="AK2341" s="118"/>
      <c r="AL2341" s="118"/>
      <c r="AM2341" s="118"/>
      <c r="AN2341" s="118"/>
      <c r="AO2341" s="118"/>
      <c r="AP2341" s="118"/>
      <c r="AQ2341" s="118"/>
      <c r="AR2341" s="118"/>
      <c r="AS2341" s="118"/>
      <c r="AT2341" s="118"/>
      <c r="AU2341" s="118"/>
      <c r="AV2341" s="118"/>
      <c r="AW2341" s="118"/>
      <c r="AX2341" s="118"/>
      <c r="AY2341" s="119">
        <f t="shared" si="4"/>
        <v>0</v>
      </c>
      <c r="AZ2341" s="118"/>
    </row>
    <row r="2342">
      <c r="A2342" s="118"/>
      <c r="B2342" s="118"/>
      <c r="C2342" s="118"/>
      <c r="D2342" s="118"/>
      <c r="E2342" s="118"/>
      <c r="F2342" s="168"/>
      <c r="G2342" s="168"/>
      <c r="H2342" s="169"/>
      <c r="I2342" s="169"/>
      <c r="J2342" s="169"/>
      <c r="K2342" s="169"/>
      <c r="L2342" s="170"/>
      <c r="M2342" s="118"/>
      <c r="N2342" s="168"/>
      <c r="O2342" s="118"/>
      <c r="P2342" s="170"/>
      <c r="Q2342" s="170"/>
      <c r="R2342" s="170"/>
      <c r="S2342" s="118"/>
      <c r="T2342" s="169"/>
      <c r="U2342" s="118"/>
      <c r="V2342" s="118"/>
      <c r="W2342" s="118"/>
      <c r="X2342" s="118"/>
      <c r="Y2342" s="171"/>
      <c r="Z2342" s="172"/>
      <c r="AA2342" s="118"/>
      <c r="AB2342" s="170"/>
      <c r="AC2342" s="170"/>
      <c r="AD2342" s="118"/>
      <c r="AE2342" s="118"/>
      <c r="AF2342" s="118"/>
      <c r="AG2342" s="170"/>
      <c r="AH2342" s="170"/>
      <c r="AI2342" s="170"/>
      <c r="AJ2342" s="118"/>
      <c r="AK2342" s="118"/>
      <c r="AL2342" s="118"/>
      <c r="AM2342" s="118"/>
      <c r="AN2342" s="118"/>
      <c r="AO2342" s="118"/>
      <c r="AP2342" s="118"/>
      <c r="AQ2342" s="118"/>
      <c r="AR2342" s="118"/>
      <c r="AS2342" s="118"/>
      <c r="AT2342" s="118"/>
      <c r="AU2342" s="118"/>
      <c r="AV2342" s="118"/>
      <c r="AW2342" s="118"/>
      <c r="AX2342" s="118"/>
      <c r="AY2342" s="119">
        <f t="shared" si="4"/>
        <v>0</v>
      </c>
      <c r="AZ2342" s="118"/>
    </row>
    <row r="2343">
      <c r="A2343" s="118"/>
      <c r="B2343" s="118"/>
      <c r="C2343" s="118"/>
      <c r="D2343" s="118"/>
      <c r="E2343" s="118"/>
      <c r="F2343" s="168"/>
      <c r="G2343" s="168"/>
      <c r="H2343" s="169"/>
      <c r="I2343" s="169"/>
      <c r="J2343" s="169"/>
      <c r="K2343" s="169"/>
      <c r="L2343" s="170"/>
      <c r="M2343" s="118"/>
      <c r="N2343" s="168"/>
      <c r="O2343" s="118"/>
      <c r="P2343" s="170"/>
      <c r="Q2343" s="170"/>
      <c r="R2343" s="170"/>
      <c r="S2343" s="118"/>
      <c r="T2343" s="169"/>
      <c r="U2343" s="118"/>
      <c r="V2343" s="118"/>
      <c r="W2343" s="118"/>
      <c r="X2343" s="118"/>
      <c r="Y2343" s="171"/>
      <c r="Z2343" s="172"/>
      <c r="AA2343" s="118"/>
      <c r="AB2343" s="170"/>
      <c r="AC2343" s="170"/>
      <c r="AD2343" s="118"/>
      <c r="AE2343" s="118"/>
      <c r="AF2343" s="118"/>
      <c r="AG2343" s="170"/>
      <c r="AH2343" s="170"/>
      <c r="AI2343" s="170"/>
      <c r="AJ2343" s="118"/>
      <c r="AK2343" s="118"/>
      <c r="AL2343" s="118"/>
      <c r="AM2343" s="118"/>
      <c r="AN2343" s="118"/>
      <c r="AO2343" s="118"/>
      <c r="AP2343" s="118"/>
      <c r="AQ2343" s="118"/>
      <c r="AR2343" s="118"/>
      <c r="AS2343" s="118"/>
      <c r="AT2343" s="118"/>
      <c r="AU2343" s="118"/>
      <c r="AV2343" s="118"/>
      <c r="AW2343" s="118"/>
      <c r="AX2343" s="118"/>
      <c r="AY2343" s="119">
        <f t="shared" si="4"/>
        <v>0</v>
      </c>
      <c r="AZ2343" s="118"/>
    </row>
    <row r="2344">
      <c r="A2344" s="118"/>
      <c r="B2344" s="118"/>
      <c r="C2344" s="118"/>
      <c r="D2344" s="118"/>
      <c r="E2344" s="118"/>
      <c r="F2344" s="168"/>
      <c r="G2344" s="168"/>
      <c r="H2344" s="169"/>
      <c r="I2344" s="169"/>
      <c r="J2344" s="169"/>
      <c r="K2344" s="169"/>
      <c r="L2344" s="170"/>
      <c r="M2344" s="118"/>
      <c r="N2344" s="168"/>
      <c r="O2344" s="118"/>
      <c r="P2344" s="170"/>
      <c r="Q2344" s="170"/>
      <c r="R2344" s="170"/>
      <c r="S2344" s="118"/>
      <c r="T2344" s="169"/>
      <c r="U2344" s="118"/>
      <c r="V2344" s="118"/>
      <c r="W2344" s="118"/>
      <c r="X2344" s="118"/>
      <c r="Y2344" s="171"/>
      <c r="Z2344" s="172"/>
      <c r="AA2344" s="118"/>
      <c r="AB2344" s="170"/>
      <c r="AC2344" s="170"/>
      <c r="AD2344" s="118"/>
      <c r="AE2344" s="118"/>
      <c r="AF2344" s="118"/>
      <c r="AG2344" s="170"/>
      <c r="AH2344" s="170"/>
      <c r="AI2344" s="170"/>
      <c r="AJ2344" s="118"/>
      <c r="AK2344" s="118"/>
      <c r="AL2344" s="118"/>
      <c r="AM2344" s="118"/>
      <c r="AN2344" s="118"/>
      <c r="AO2344" s="118"/>
      <c r="AP2344" s="118"/>
      <c r="AQ2344" s="118"/>
      <c r="AR2344" s="118"/>
      <c r="AS2344" s="118"/>
      <c r="AT2344" s="118"/>
      <c r="AU2344" s="118"/>
      <c r="AV2344" s="118"/>
      <c r="AW2344" s="118"/>
      <c r="AX2344" s="118"/>
      <c r="AY2344" s="119">
        <f t="shared" si="4"/>
        <v>0</v>
      </c>
      <c r="AZ2344" s="118"/>
    </row>
    <row r="2345">
      <c r="A2345" s="118"/>
      <c r="B2345" s="118"/>
      <c r="C2345" s="118"/>
      <c r="D2345" s="118"/>
      <c r="E2345" s="118"/>
      <c r="F2345" s="168"/>
      <c r="G2345" s="168"/>
      <c r="H2345" s="169"/>
      <c r="I2345" s="169"/>
      <c r="J2345" s="169"/>
      <c r="K2345" s="169"/>
      <c r="L2345" s="170"/>
      <c r="M2345" s="118"/>
      <c r="N2345" s="168"/>
      <c r="O2345" s="118"/>
      <c r="P2345" s="170"/>
      <c r="Q2345" s="170"/>
      <c r="R2345" s="170"/>
      <c r="S2345" s="118"/>
      <c r="T2345" s="169"/>
      <c r="U2345" s="118"/>
      <c r="V2345" s="118"/>
      <c r="W2345" s="118"/>
      <c r="X2345" s="118"/>
      <c r="Y2345" s="171"/>
      <c r="Z2345" s="172"/>
      <c r="AA2345" s="118"/>
      <c r="AB2345" s="170"/>
      <c r="AC2345" s="170"/>
      <c r="AD2345" s="118"/>
      <c r="AE2345" s="118"/>
      <c r="AF2345" s="118"/>
      <c r="AG2345" s="170"/>
      <c r="AH2345" s="170"/>
      <c r="AI2345" s="170"/>
      <c r="AJ2345" s="118"/>
      <c r="AK2345" s="118"/>
      <c r="AL2345" s="118"/>
      <c r="AM2345" s="118"/>
      <c r="AN2345" s="118"/>
      <c r="AO2345" s="118"/>
      <c r="AP2345" s="118"/>
      <c r="AQ2345" s="118"/>
      <c r="AR2345" s="118"/>
      <c r="AS2345" s="118"/>
      <c r="AT2345" s="118"/>
      <c r="AU2345" s="118"/>
      <c r="AV2345" s="118"/>
      <c r="AW2345" s="118"/>
      <c r="AX2345" s="118"/>
      <c r="AY2345" s="119">
        <f t="shared" si="4"/>
        <v>0</v>
      </c>
      <c r="AZ2345" s="118"/>
    </row>
    <row r="2346">
      <c r="A2346" s="118"/>
      <c r="B2346" s="118"/>
      <c r="C2346" s="118"/>
      <c r="D2346" s="118"/>
      <c r="E2346" s="118"/>
      <c r="F2346" s="168"/>
      <c r="G2346" s="168"/>
      <c r="H2346" s="169"/>
      <c r="I2346" s="169"/>
      <c r="J2346" s="169"/>
      <c r="K2346" s="169"/>
      <c r="L2346" s="170"/>
      <c r="M2346" s="118"/>
      <c r="N2346" s="168"/>
      <c r="O2346" s="118"/>
      <c r="P2346" s="170"/>
      <c r="Q2346" s="170"/>
      <c r="R2346" s="170"/>
      <c r="S2346" s="118"/>
      <c r="T2346" s="169"/>
      <c r="U2346" s="118"/>
      <c r="V2346" s="118"/>
      <c r="W2346" s="118"/>
      <c r="X2346" s="118"/>
      <c r="Y2346" s="171"/>
      <c r="Z2346" s="172"/>
      <c r="AA2346" s="118"/>
      <c r="AB2346" s="170"/>
      <c r="AC2346" s="170"/>
      <c r="AD2346" s="118"/>
      <c r="AE2346" s="118"/>
      <c r="AF2346" s="118"/>
      <c r="AG2346" s="170"/>
      <c r="AH2346" s="170"/>
      <c r="AI2346" s="170"/>
      <c r="AJ2346" s="118"/>
      <c r="AK2346" s="118"/>
      <c r="AL2346" s="118"/>
      <c r="AM2346" s="118"/>
      <c r="AN2346" s="118"/>
      <c r="AO2346" s="118"/>
      <c r="AP2346" s="118"/>
      <c r="AQ2346" s="118"/>
      <c r="AR2346" s="118"/>
      <c r="AS2346" s="118"/>
      <c r="AT2346" s="118"/>
      <c r="AU2346" s="118"/>
      <c r="AV2346" s="118"/>
      <c r="AW2346" s="118"/>
      <c r="AX2346" s="118"/>
      <c r="AY2346" s="119">
        <f t="shared" si="4"/>
        <v>0</v>
      </c>
      <c r="AZ2346" s="118"/>
    </row>
    <row r="2347">
      <c r="A2347" s="118"/>
      <c r="B2347" s="118"/>
      <c r="C2347" s="118"/>
      <c r="D2347" s="118"/>
      <c r="E2347" s="118"/>
      <c r="F2347" s="168"/>
      <c r="G2347" s="168"/>
      <c r="H2347" s="169"/>
      <c r="I2347" s="169"/>
      <c r="J2347" s="169"/>
      <c r="K2347" s="169"/>
      <c r="L2347" s="170"/>
      <c r="M2347" s="118"/>
      <c r="N2347" s="168"/>
      <c r="O2347" s="118"/>
      <c r="P2347" s="170"/>
      <c r="Q2347" s="170"/>
      <c r="R2347" s="170"/>
      <c r="S2347" s="118"/>
      <c r="T2347" s="169"/>
      <c r="U2347" s="118"/>
      <c r="V2347" s="118"/>
      <c r="W2347" s="118"/>
      <c r="X2347" s="118"/>
      <c r="Y2347" s="171"/>
      <c r="Z2347" s="172"/>
      <c r="AA2347" s="118"/>
      <c r="AB2347" s="170"/>
      <c r="AC2347" s="170"/>
      <c r="AD2347" s="118"/>
      <c r="AE2347" s="118"/>
      <c r="AF2347" s="118"/>
      <c r="AG2347" s="170"/>
      <c r="AH2347" s="170"/>
      <c r="AI2347" s="170"/>
      <c r="AJ2347" s="118"/>
      <c r="AK2347" s="118"/>
      <c r="AL2347" s="118"/>
      <c r="AM2347" s="118"/>
      <c r="AN2347" s="118"/>
      <c r="AO2347" s="118"/>
      <c r="AP2347" s="118"/>
      <c r="AQ2347" s="118"/>
      <c r="AR2347" s="118"/>
      <c r="AS2347" s="118"/>
      <c r="AT2347" s="118"/>
      <c r="AU2347" s="118"/>
      <c r="AV2347" s="118"/>
      <c r="AW2347" s="118"/>
      <c r="AX2347" s="118"/>
      <c r="AY2347" s="119">
        <f t="shared" si="4"/>
        <v>0</v>
      </c>
      <c r="AZ2347" s="118"/>
    </row>
    <row r="2348">
      <c r="A2348" s="118"/>
      <c r="B2348" s="118"/>
      <c r="C2348" s="118"/>
      <c r="D2348" s="118"/>
      <c r="E2348" s="118"/>
      <c r="F2348" s="168"/>
      <c r="G2348" s="168"/>
      <c r="H2348" s="169"/>
      <c r="I2348" s="169"/>
      <c r="J2348" s="169"/>
      <c r="K2348" s="169"/>
      <c r="L2348" s="170"/>
      <c r="M2348" s="118"/>
      <c r="N2348" s="168"/>
      <c r="O2348" s="118"/>
      <c r="P2348" s="170"/>
      <c r="Q2348" s="170"/>
      <c r="R2348" s="170"/>
      <c r="S2348" s="118"/>
      <c r="T2348" s="169"/>
      <c r="U2348" s="118"/>
      <c r="V2348" s="118"/>
      <c r="W2348" s="118"/>
      <c r="X2348" s="118"/>
      <c r="Y2348" s="171"/>
      <c r="Z2348" s="172"/>
      <c r="AA2348" s="118"/>
      <c r="AB2348" s="170"/>
      <c r="AC2348" s="170"/>
      <c r="AD2348" s="118"/>
      <c r="AE2348" s="118"/>
      <c r="AF2348" s="118"/>
      <c r="AG2348" s="170"/>
      <c r="AH2348" s="170"/>
      <c r="AI2348" s="170"/>
      <c r="AJ2348" s="118"/>
      <c r="AK2348" s="118"/>
      <c r="AL2348" s="118"/>
      <c r="AM2348" s="118"/>
      <c r="AN2348" s="118"/>
      <c r="AO2348" s="118"/>
      <c r="AP2348" s="118"/>
      <c r="AQ2348" s="118"/>
      <c r="AR2348" s="118"/>
      <c r="AS2348" s="118"/>
      <c r="AT2348" s="118"/>
      <c r="AU2348" s="118"/>
      <c r="AV2348" s="118"/>
      <c r="AW2348" s="118"/>
      <c r="AX2348" s="118"/>
      <c r="AY2348" s="119">
        <f t="shared" si="4"/>
        <v>0</v>
      </c>
      <c r="AZ2348" s="118"/>
    </row>
    <row r="2349">
      <c r="A2349" s="118"/>
      <c r="B2349" s="118"/>
      <c r="C2349" s="118"/>
      <c r="D2349" s="118"/>
      <c r="E2349" s="118"/>
      <c r="F2349" s="168"/>
      <c r="G2349" s="168"/>
      <c r="H2349" s="169"/>
      <c r="I2349" s="169"/>
      <c r="J2349" s="169"/>
      <c r="K2349" s="169"/>
      <c r="L2349" s="170"/>
      <c r="M2349" s="118"/>
      <c r="N2349" s="168"/>
      <c r="O2349" s="118"/>
      <c r="P2349" s="170"/>
      <c r="Q2349" s="170"/>
      <c r="R2349" s="170"/>
      <c r="S2349" s="118"/>
      <c r="T2349" s="169"/>
      <c r="U2349" s="118"/>
      <c r="V2349" s="118"/>
      <c r="W2349" s="118"/>
      <c r="X2349" s="118"/>
      <c r="Y2349" s="171"/>
      <c r="Z2349" s="172"/>
      <c r="AA2349" s="118"/>
      <c r="AB2349" s="170"/>
      <c r="AC2349" s="170"/>
      <c r="AD2349" s="118"/>
      <c r="AE2349" s="118"/>
      <c r="AF2349" s="118"/>
      <c r="AG2349" s="170"/>
      <c r="AH2349" s="170"/>
      <c r="AI2349" s="170"/>
      <c r="AJ2349" s="118"/>
      <c r="AK2349" s="118"/>
      <c r="AL2349" s="118"/>
      <c r="AM2349" s="118"/>
      <c r="AN2349" s="118"/>
      <c r="AO2349" s="118"/>
      <c r="AP2349" s="118"/>
      <c r="AQ2349" s="118"/>
      <c r="AR2349" s="118"/>
      <c r="AS2349" s="118"/>
      <c r="AT2349" s="118"/>
      <c r="AU2349" s="118"/>
      <c r="AV2349" s="118"/>
      <c r="AW2349" s="118"/>
      <c r="AX2349" s="118"/>
      <c r="AY2349" s="119">
        <f t="shared" si="4"/>
        <v>0</v>
      </c>
      <c r="AZ2349" s="118"/>
    </row>
    <row r="2350">
      <c r="A2350" s="118"/>
      <c r="B2350" s="118"/>
      <c r="C2350" s="118"/>
      <c r="D2350" s="118"/>
      <c r="E2350" s="118"/>
      <c r="F2350" s="168"/>
      <c r="G2350" s="168"/>
      <c r="H2350" s="169"/>
      <c r="I2350" s="169"/>
      <c r="J2350" s="169"/>
      <c r="K2350" s="169"/>
      <c r="L2350" s="170"/>
      <c r="M2350" s="118"/>
      <c r="N2350" s="168"/>
      <c r="O2350" s="118"/>
      <c r="P2350" s="170"/>
      <c r="Q2350" s="170"/>
      <c r="R2350" s="170"/>
      <c r="S2350" s="118"/>
      <c r="T2350" s="169"/>
      <c r="U2350" s="118"/>
      <c r="V2350" s="118"/>
      <c r="W2350" s="118"/>
      <c r="X2350" s="118"/>
      <c r="Y2350" s="171"/>
      <c r="Z2350" s="172"/>
      <c r="AA2350" s="118"/>
      <c r="AB2350" s="170"/>
      <c r="AC2350" s="170"/>
      <c r="AD2350" s="118"/>
      <c r="AE2350" s="118"/>
      <c r="AF2350" s="118"/>
      <c r="AG2350" s="170"/>
      <c r="AH2350" s="170"/>
      <c r="AI2350" s="170"/>
      <c r="AJ2350" s="118"/>
      <c r="AK2350" s="118"/>
      <c r="AL2350" s="118"/>
      <c r="AM2350" s="118"/>
      <c r="AN2350" s="118"/>
      <c r="AO2350" s="118"/>
      <c r="AP2350" s="118"/>
      <c r="AQ2350" s="118"/>
      <c r="AR2350" s="118"/>
      <c r="AS2350" s="118"/>
      <c r="AT2350" s="118"/>
      <c r="AU2350" s="118"/>
      <c r="AV2350" s="118"/>
      <c r="AW2350" s="118"/>
      <c r="AX2350" s="118"/>
      <c r="AY2350" s="119">
        <f t="shared" si="4"/>
        <v>0</v>
      </c>
      <c r="AZ2350" s="118"/>
    </row>
    <row r="2351">
      <c r="A2351" s="118"/>
      <c r="B2351" s="118"/>
      <c r="C2351" s="118"/>
      <c r="D2351" s="118"/>
      <c r="E2351" s="118"/>
      <c r="F2351" s="168"/>
      <c r="G2351" s="168"/>
      <c r="H2351" s="169"/>
      <c r="I2351" s="169"/>
      <c r="J2351" s="169"/>
      <c r="K2351" s="169"/>
      <c r="L2351" s="170"/>
      <c r="M2351" s="118"/>
      <c r="N2351" s="168"/>
      <c r="O2351" s="118"/>
      <c r="P2351" s="170"/>
      <c r="Q2351" s="170"/>
      <c r="R2351" s="170"/>
      <c r="S2351" s="118"/>
      <c r="T2351" s="169"/>
      <c r="U2351" s="118"/>
      <c r="V2351" s="118"/>
      <c r="W2351" s="118"/>
      <c r="X2351" s="118"/>
      <c r="Y2351" s="171"/>
      <c r="Z2351" s="172"/>
      <c r="AA2351" s="118"/>
      <c r="AB2351" s="170"/>
      <c r="AC2351" s="170"/>
      <c r="AD2351" s="118"/>
      <c r="AE2351" s="118"/>
      <c r="AF2351" s="118"/>
      <c r="AG2351" s="170"/>
      <c r="AH2351" s="170"/>
      <c r="AI2351" s="170"/>
      <c r="AJ2351" s="118"/>
      <c r="AK2351" s="118"/>
      <c r="AL2351" s="118"/>
      <c r="AM2351" s="118"/>
      <c r="AN2351" s="118"/>
      <c r="AO2351" s="118"/>
      <c r="AP2351" s="118"/>
      <c r="AQ2351" s="118"/>
      <c r="AR2351" s="118"/>
      <c r="AS2351" s="118"/>
      <c r="AT2351" s="118"/>
      <c r="AU2351" s="118"/>
      <c r="AV2351" s="118"/>
      <c r="AW2351" s="118"/>
      <c r="AX2351" s="118"/>
      <c r="AY2351" s="119">
        <f t="shared" si="4"/>
        <v>0</v>
      </c>
      <c r="AZ2351" s="118"/>
    </row>
    <row r="2352">
      <c r="A2352" s="118"/>
      <c r="B2352" s="118"/>
      <c r="C2352" s="118"/>
      <c r="D2352" s="118"/>
      <c r="E2352" s="118"/>
      <c r="F2352" s="168"/>
      <c r="G2352" s="168"/>
      <c r="H2352" s="169"/>
      <c r="I2352" s="169"/>
      <c r="J2352" s="169"/>
      <c r="K2352" s="169"/>
      <c r="L2352" s="170"/>
      <c r="M2352" s="118"/>
      <c r="N2352" s="168"/>
      <c r="O2352" s="118"/>
      <c r="P2352" s="170"/>
      <c r="Q2352" s="170"/>
      <c r="R2352" s="170"/>
      <c r="S2352" s="118"/>
      <c r="T2352" s="169"/>
      <c r="U2352" s="118"/>
      <c r="V2352" s="118"/>
      <c r="W2352" s="118"/>
      <c r="X2352" s="118"/>
      <c r="Y2352" s="171"/>
      <c r="Z2352" s="172"/>
      <c r="AA2352" s="118"/>
      <c r="AB2352" s="170"/>
      <c r="AC2352" s="170"/>
      <c r="AD2352" s="118"/>
      <c r="AE2352" s="118"/>
      <c r="AF2352" s="118"/>
      <c r="AG2352" s="170"/>
      <c r="AH2352" s="170"/>
      <c r="AI2352" s="170"/>
      <c r="AJ2352" s="118"/>
      <c r="AK2352" s="118"/>
      <c r="AL2352" s="118"/>
      <c r="AM2352" s="118"/>
      <c r="AN2352" s="118"/>
      <c r="AO2352" s="118"/>
      <c r="AP2352" s="118"/>
      <c r="AQ2352" s="118"/>
      <c r="AR2352" s="118"/>
      <c r="AS2352" s="118"/>
      <c r="AT2352" s="118"/>
      <c r="AU2352" s="118"/>
      <c r="AV2352" s="118"/>
      <c r="AW2352" s="118"/>
      <c r="AX2352" s="118"/>
      <c r="AY2352" s="119">
        <f t="shared" si="4"/>
        <v>0</v>
      </c>
      <c r="AZ2352" s="118"/>
    </row>
    <row r="2353">
      <c r="A2353" s="118"/>
      <c r="B2353" s="118"/>
      <c r="C2353" s="118"/>
      <c r="D2353" s="118"/>
      <c r="E2353" s="118"/>
      <c r="F2353" s="168"/>
      <c r="G2353" s="168"/>
      <c r="H2353" s="169"/>
      <c r="I2353" s="169"/>
      <c r="J2353" s="169"/>
      <c r="K2353" s="169"/>
      <c r="L2353" s="170"/>
      <c r="M2353" s="118"/>
      <c r="N2353" s="168"/>
      <c r="O2353" s="118"/>
      <c r="P2353" s="170"/>
      <c r="Q2353" s="170"/>
      <c r="R2353" s="170"/>
      <c r="S2353" s="118"/>
      <c r="T2353" s="169"/>
      <c r="U2353" s="118"/>
      <c r="V2353" s="118"/>
      <c r="W2353" s="118"/>
      <c r="X2353" s="118"/>
      <c r="Y2353" s="171"/>
      <c r="Z2353" s="172"/>
      <c r="AA2353" s="118"/>
      <c r="AB2353" s="170"/>
      <c r="AC2353" s="170"/>
      <c r="AD2353" s="118"/>
      <c r="AE2353" s="118"/>
      <c r="AF2353" s="118"/>
      <c r="AG2353" s="170"/>
      <c r="AH2353" s="170"/>
      <c r="AI2353" s="170"/>
      <c r="AJ2353" s="118"/>
      <c r="AK2353" s="118"/>
      <c r="AL2353" s="118"/>
      <c r="AM2353" s="118"/>
      <c r="AN2353" s="118"/>
      <c r="AO2353" s="118"/>
      <c r="AP2353" s="118"/>
      <c r="AQ2353" s="118"/>
      <c r="AR2353" s="118"/>
      <c r="AS2353" s="118"/>
      <c r="AT2353" s="118"/>
      <c r="AU2353" s="118"/>
      <c r="AV2353" s="118"/>
      <c r="AW2353" s="118"/>
      <c r="AX2353" s="118"/>
      <c r="AY2353" s="119">
        <f t="shared" si="4"/>
        <v>0</v>
      </c>
      <c r="AZ2353" s="118"/>
    </row>
    <row r="2354">
      <c r="A2354" s="118"/>
      <c r="B2354" s="118"/>
      <c r="C2354" s="118"/>
      <c r="D2354" s="118"/>
      <c r="E2354" s="118"/>
      <c r="F2354" s="168"/>
      <c r="G2354" s="168"/>
      <c r="H2354" s="169"/>
      <c r="I2354" s="169"/>
      <c r="J2354" s="169"/>
      <c r="K2354" s="169"/>
      <c r="L2354" s="170"/>
      <c r="M2354" s="118"/>
      <c r="N2354" s="168"/>
      <c r="O2354" s="118"/>
      <c r="P2354" s="170"/>
      <c r="Q2354" s="170"/>
      <c r="R2354" s="170"/>
      <c r="S2354" s="118"/>
      <c r="T2354" s="169"/>
      <c r="U2354" s="118"/>
      <c r="V2354" s="118"/>
      <c r="W2354" s="118"/>
      <c r="X2354" s="118"/>
      <c r="Y2354" s="171"/>
      <c r="Z2354" s="172"/>
      <c r="AA2354" s="118"/>
      <c r="AB2354" s="170"/>
      <c r="AC2354" s="170"/>
      <c r="AD2354" s="118"/>
      <c r="AE2354" s="118"/>
      <c r="AF2354" s="118"/>
      <c r="AG2354" s="170"/>
      <c r="AH2354" s="170"/>
      <c r="AI2354" s="170"/>
      <c r="AJ2354" s="118"/>
      <c r="AK2354" s="118"/>
      <c r="AL2354" s="118"/>
      <c r="AM2354" s="118"/>
      <c r="AN2354" s="118"/>
      <c r="AO2354" s="118"/>
      <c r="AP2354" s="118"/>
      <c r="AQ2354" s="118"/>
      <c r="AR2354" s="118"/>
      <c r="AS2354" s="118"/>
      <c r="AT2354" s="118"/>
      <c r="AU2354" s="118"/>
      <c r="AV2354" s="118"/>
      <c r="AW2354" s="118"/>
      <c r="AX2354" s="118"/>
      <c r="AY2354" s="119">
        <f t="shared" si="4"/>
        <v>0</v>
      </c>
      <c r="AZ2354" s="118"/>
    </row>
    <row r="2355">
      <c r="A2355" s="118"/>
      <c r="B2355" s="118"/>
      <c r="C2355" s="118"/>
      <c r="D2355" s="118"/>
      <c r="E2355" s="118"/>
      <c r="F2355" s="168"/>
      <c r="G2355" s="168"/>
      <c r="H2355" s="169"/>
      <c r="I2355" s="169"/>
      <c r="J2355" s="169"/>
      <c r="K2355" s="169"/>
      <c r="L2355" s="170"/>
      <c r="M2355" s="118"/>
      <c r="N2355" s="168"/>
      <c r="O2355" s="118"/>
      <c r="P2355" s="170"/>
      <c r="Q2355" s="170"/>
      <c r="R2355" s="170"/>
      <c r="S2355" s="118"/>
      <c r="T2355" s="169"/>
      <c r="U2355" s="118"/>
      <c r="V2355" s="118"/>
      <c r="W2355" s="118"/>
      <c r="X2355" s="118"/>
      <c r="Y2355" s="171"/>
      <c r="Z2355" s="172"/>
      <c r="AA2355" s="118"/>
      <c r="AB2355" s="170"/>
      <c r="AC2355" s="170"/>
      <c r="AD2355" s="118"/>
      <c r="AE2355" s="118"/>
      <c r="AF2355" s="118"/>
      <c r="AG2355" s="170"/>
      <c r="AH2355" s="170"/>
      <c r="AI2355" s="170"/>
      <c r="AJ2355" s="118"/>
      <c r="AK2355" s="118"/>
      <c r="AL2355" s="118"/>
      <c r="AM2355" s="118"/>
      <c r="AN2355" s="118"/>
      <c r="AO2355" s="118"/>
      <c r="AP2355" s="118"/>
      <c r="AQ2355" s="118"/>
      <c r="AR2355" s="118"/>
      <c r="AS2355" s="118"/>
      <c r="AT2355" s="118"/>
      <c r="AU2355" s="118"/>
      <c r="AV2355" s="118"/>
      <c r="AW2355" s="118"/>
      <c r="AX2355" s="118"/>
      <c r="AY2355" s="119">
        <f t="shared" si="4"/>
        <v>0</v>
      </c>
      <c r="AZ2355" s="118"/>
    </row>
    <row r="2356">
      <c r="A2356" s="118"/>
      <c r="B2356" s="118"/>
      <c r="C2356" s="118"/>
      <c r="D2356" s="118"/>
      <c r="E2356" s="118"/>
      <c r="F2356" s="168"/>
      <c r="G2356" s="168"/>
      <c r="H2356" s="169"/>
      <c r="I2356" s="169"/>
      <c r="J2356" s="169"/>
      <c r="K2356" s="169"/>
      <c r="L2356" s="170"/>
      <c r="M2356" s="118"/>
      <c r="N2356" s="168"/>
      <c r="O2356" s="118"/>
      <c r="P2356" s="170"/>
      <c r="Q2356" s="170"/>
      <c r="R2356" s="170"/>
      <c r="S2356" s="118"/>
      <c r="T2356" s="169"/>
      <c r="U2356" s="118"/>
      <c r="V2356" s="118"/>
      <c r="W2356" s="118"/>
      <c r="X2356" s="118"/>
      <c r="Y2356" s="171"/>
      <c r="Z2356" s="172"/>
      <c r="AA2356" s="118"/>
      <c r="AB2356" s="170"/>
      <c r="AC2356" s="170"/>
      <c r="AD2356" s="118"/>
      <c r="AE2356" s="118"/>
      <c r="AF2356" s="118"/>
      <c r="AG2356" s="170"/>
      <c r="AH2356" s="170"/>
      <c r="AI2356" s="170"/>
      <c r="AJ2356" s="118"/>
      <c r="AK2356" s="118"/>
      <c r="AL2356" s="118"/>
      <c r="AM2356" s="118"/>
      <c r="AN2356" s="118"/>
      <c r="AO2356" s="118"/>
      <c r="AP2356" s="118"/>
      <c r="AQ2356" s="118"/>
      <c r="AR2356" s="118"/>
      <c r="AS2356" s="118"/>
      <c r="AT2356" s="118"/>
      <c r="AU2356" s="118"/>
      <c r="AV2356" s="118"/>
      <c r="AW2356" s="118"/>
      <c r="AX2356" s="118"/>
      <c r="AY2356" s="119">
        <f t="shared" si="4"/>
        <v>0</v>
      </c>
      <c r="AZ2356" s="118"/>
    </row>
    <row r="2357">
      <c r="A2357" s="118"/>
      <c r="B2357" s="118"/>
      <c r="C2357" s="118"/>
      <c r="D2357" s="118"/>
      <c r="E2357" s="118"/>
      <c r="F2357" s="168"/>
      <c r="G2357" s="168"/>
      <c r="H2357" s="169"/>
      <c r="I2357" s="169"/>
      <c r="J2357" s="169"/>
      <c r="K2357" s="169"/>
      <c r="L2357" s="170"/>
      <c r="M2357" s="118"/>
      <c r="N2357" s="168"/>
      <c r="O2357" s="118"/>
      <c r="P2357" s="170"/>
      <c r="Q2357" s="170"/>
      <c r="R2357" s="170"/>
      <c r="S2357" s="118"/>
      <c r="T2357" s="169"/>
      <c r="U2357" s="118"/>
      <c r="V2357" s="118"/>
      <c r="W2357" s="118"/>
      <c r="X2357" s="118"/>
      <c r="Y2357" s="171"/>
      <c r="Z2357" s="172"/>
      <c r="AA2357" s="118"/>
      <c r="AB2357" s="170"/>
      <c r="AC2357" s="170"/>
      <c r="AD2357" s="118"/>
      <c r="AE2357" s="118"/>
      <c r="AF2357" s="118"/>
      <c r="AG2357" s="170"/>
      <c r="AH2357" s="170"/>
      <c r="AI2357" s="170"/>
      <c r="AJ2357" s="118"/>
      <c r="AK2357" s="118"/>
      <c r="AL2357" s="118"/>
      <c r="AM2357" s="118"/>
      <c r="AN2357" s="118"/>
      <c r="AO2357" s="118"/>
      <c r="AP2357" s="118"/>
      <c r="AQ2357" s="118"/>
      <c r="AR2357" s="118"/>
      <c r="AS2357" s="118"/>
      <c r="AT2357" s="118"/>
      <c r="AU2357" s="118"/>
      <c r="AV2357" s="118"/>
      <c r="AW2357" s="118"/>
      <c r="AX2357" s="118"/>
      <c r="AY2357" s="119">
        <f t="shared" si="4"/>
        <v>0</v>
      </c>
      <c r="AZ2357" s="118"/>
    </row>
    <row r="2358">
      <c r="A2358" s="118"/>
      <c r="B2358" s="118"/>
      <c r="C2358" s="118"/>
      <c r="D2358" s="118"/>
      <c r="E2358" s="118"/>
      <c r="F2358" s="168"/>
      <c r="G2358" s="168"/>
      <c r="H2358" s="169"/>
      <c r="I2358" s="169"/>
      <c r="J2358" s="169"/>
      <c r="K2358" s="169"/>
      <c r="L2358" s="170"/>
      <c r="M2358" s="118"/>
      <c r="N2358" s="168"/>
      <c r="O2358" s="118"/>
      <c r="P2358" s="170"/>
      <c r="Q2358" s="170"/>
      <c r="R2358" s="170"/>
      <c r="S2358" s="118"/>
      <c r="T2358" s="169"/>
      <c r="U2358" s="118"/>
      <c r="V2358" s="118"/>
      <c r="W2358" s="118"/>
      <c r="X2358" s="118"/>
      <c r="Y2358" s="171"/>
      <c r="Z2358" s="172"/>
      <c r="AA2358" s="118"/>
      <c r="AB2358" s="170"/>
      <c r="AC2358" s="170"/>
      <c r="AD2358" s="118"/>
      <c r="AE2358" s="118"/>
      <c r="AF2358" s="118"/>
      <c r="AG2358" s="170"/>
      <c r="AH2358" s="170"/>
      <c r="AI2358" s="170"/>
      <c r="AJ2358" s="118"/>
      <c r="AK2358" s="118"/>
      <c r="AL2358" s="118"/>
      <c r="AM2358" s="118"/>
      <c r="AN2358" s="118"/>
      <c r="AO2358" s="118"/>
      <c r="AP2358" s="118"/>
      <c r="AQ2358" s="118"/>
      <c r="AR2358" s="118"/>
      <c r="AS2358" s="118"/>
      <c r="AT2358" s="118"/>
      <c r="AU2358" s="118"/>
      <c r="AV2358" s="118"/>
      <c r="AW2358" s="118"/>
      <c r="AX2358" s="118"/>
      <c r="AY2358" s="119">
        <f t="shared" si="4"/>
        <v>0</v>
      </c>
      <c r="AZ2358" s="118"/>
    </row>
    <row r="2359">
      <c r="A2359" s="118"/>
      <c r="B2359" s="118"/>
      <c r="C2359" s="118"/>
      <c r="D2359" s="118"/>
      <c r="E2359" s="118"/>
      <c r="F2359" s="168"/>
      <c r="G2359" s="168"/>
      <c r="H2359" s="169"/>
      <c r="I2359" s="169"/>
      <c r="J2359" s="169"/>
      <c r="K2359" s="169"/>
      <c r="L2359" s="170"/>
      <c r="M2359" s="118"/>
      <c r="N2359" s="168"/>
      <c r="O2359" s="118"/>
      <c r="P2359" s="170"/>
      <c r="Q2359" s="170"/>
      <c r="R2359" s="170"/>
      <c r="S2359" s="118"/>
      <c r="T2359" s="169"/>
      <c r="U2359" s="118"/>
      <c r="V2359" s="118"/>
      <c r="W2359" s="118"/>
      <c r="X2359" s="118"/>
      <c r="Y2359" s="171"/>
      <c r="Z2359" s="172"/>
      <c r="AA2359" s="118"/>
      <c r="AB2359" s="170"/>
      <c r="AC2359" s="170"/>
      <c r="AD2359" s="118"/>
      <c r="AE2359" s="118"/>
      <c r="AF2359" s="118"/>
      <c r="AG2359" s="170"/>
      <c r="AH2359" s="170"/>
      <c r="AI2359" s="170"/>
      <c r="AJ2359" s="118"/>
      <c r="AK2359" s="118"/>
      <c r="AL2359" s="118"/>
      <c r="AM2359" s="118"/>
      <c r="AN2359" s="118"/>
      <c r="AO2359" s="118"/>
      <c r="AP2359" s="118"/>
      <c r="AQ2359" s="118"/>
      <c r="AR2359" s="118"/>
      <c r="AS2359" s="118"/>
      <c r="AT2359" s="118"/>
      <c r="AU2359" s="118"/>
      <c r="AV2359" s="118"/>
      <c r="AW2359" s="118"/>
      <c r="AX2359" s="118"/>
      <c r="AY2359" s="119">
        <f t="shared" si="4"/>
        <v>0</v>
      </c>
      <c r="AZ2359" s="118"/>
    </row>
    <row r="2360">
      <c r="A2360" s="118"/>
      <c r="B2360" s="118"/>
      <c r="C2360" s="118"/>
      <c r="D2360" s="118"/>
      <c r="E2360" s="118"/>
      <c r="F2360" s="168"/>
      <c r="G2360" s="168"/>
      <c r="H2360" s="169"/>
      <c r="I2360" s="169"/>
      <c r="J2360" s="169"/>
      <c r="K2360" s="169"/>
      <c r="L2360" s="170"/>
      <c r="M2360" s="118"/>
      <c r="N2360" s="168"/>
      <c r="O2360" s="118"/>
      <c r="P2360" s="170"/>
      <c r="Q2360" s="170"/>
      <c r="R2360" s="170"/>
      <c r="S2360" s="118"/>
      <c r="T2360" s="169"/>
      <c r="U2360" s="118"/>
      <c r="V2360" s="118"/>
      <c r="W2360" s="118"/>
      <c r="X2360" s="118"/>
      <c r="Y2360" s="171"/>
      <c r="Z2360" s="172"/>
      <c r="AA2360" s="118"/>
      <c r="AB2360" s="170"/>
      <c r="AC2360" s="170"/>
      <c r="AD2360" s="118"/>
      <c r="AE2360" s="118"/>
      <c r="AF2360" s="118"/>
      <c r="AG2360" s="170"/>
      <c r="AH2360" s="170"/>
      <c r="AI2360" s="170"/>
      <c r="AJ2360" s="118"/>
      <c r="AK2360" s="118"/>
      <c r="AL2360" s="118"/>
      <c r="AM2360" s="118"/>
      <c r="AN2360" s="118"/>
      <c r="AO2360" s="118"/>
      <c r="AP2360" s="118"/>
      <c r="AQ2360" s="118"/>
      <c r="AR2360" s="118"/>
      <c r="AS2360" s="118"/>
      <c r="AT2360" s="118"/>
      <c r="AU2360" s="118"/>
      <c r="AV2360" s="118"/>
      <c r="AW2360" s="118"/>
      <c r="AX2360" s="118"/>
      <c r="AY2360" s="119">
        <f t="shared" si="4"/>
        <v>0</v>
      </c>
      <c r="AZ2360" s="118"/>
    </row>
    <row r="2361">
      <c r="A2361" s="118"/>
      <c r="B2361" s="118"/>
      <c r="C2361" s="118"/>
      <c r="D2361" s="118"/>
      <c r="E2361" s="118"/>
      <c r="F2361" s="168"/>
      <c r="G2361" s="168"/>
      <c r="H2361" s="169"/>
      <c r="I2361" s="169"/>
      <c r="J2361" s="169"/>
      <c r="K2361" s="169"/>
      <c r="L2361" s="170"/>
      <c r="M2361" s="118"/>
      <c r="N2361" s="168"/>
      <c r="O2361" s="118"/>
      <c r="P2361" s="170"/>
      <c r="Q2361" s="170"/>
      <c r="R2361" s="170"/>
      <c r="S2361" s="118"/>
      <c r="T2361" s="169"/>
      <c r="U2361" s="118"/>
      <c r="V2361" s="118"/>
      <c r="W2361" s="118"/>
      <c r="X2361" s="118"/>
      <c r="Y2361" s="171"/>
      <c r="Z2361" s="172"/>
      <c r="AA2361" s="118"/>
      <c r="AB2361" s="170"/>
      <c r="AC2361" s="170"/>
      <c r="AD2361" s="118"/>
      <c r="AE2361" s="118"/>
      <c r="AF2361" s="118"/>
      <c r="AG2361" s="170"/>
      <c r="AH2361" s="170"/>
      <c r="AI2361" s="170"/>
      <c r="AJ2361" s="118"/>
      <c r="AK2361" s="118"/>
      <c r="AL2361" s="118"/>
      <c r="AM2361" s="118"/>
      <c r="AN2361" s="118"/>
      <c r="AO2361" s="118"/>
      <c r="AP2361" s="118"/>
      <c r="AQ2361" s="118"/>
      <c r="AR2361" s="118"/>
      <c r="AS2361" s="118"/>
      <c r="AT2361" s="118"/>
      <c r="AU2361" s="118"/>
      <c r="AV2361" s="118"/>
      <c r="AW2361" s="118"/>
      <c r="AX2361" s="118"/>
      <c r="AY2361" s="119">
        <f t="shared" si="4"/>
        <v>0</v>
      </c>
      <c r="AZ2361" s="118"/>
    </row>
    <row r="2362">
      <c r="A2362" s="118"/>
      <c r="B2362" s="118"/>
      <c r="C2362" s="118"/>
      <c r="D2362" s="118"/>
      <c r="E2362" s="118"/>
      <c r="F2362" s="168"/>
      <c r="G2362" s="168"/>
      <c r="H2362" s="169"/>
      <c r="I2362" s="169"/>
      <c r="J2362" s="169"/>
      <c r="K2362" s="169"/>
      <c r="L2362" s="170"/>
      <c r="M2362" s="118"/>
      <c r="N2362" s="168"/>
      <c r="O2362" s="118"/>
      <c r="P2362" s="170"/>
      <c r="Q2362" s="170"/>
      <c r="R2362" s="170"/>
      <c r="S2362" s="118"/>
      <c r="T2362" s="169"/>
      <c r="U2362" s="118"/>
      <c r="V2362" s="118"/>
      <c r="W2362" s="118"/>
      <c r="X2362" s="118"/>
      <c r="Y2362" s="171"/>
      <c r="Z2362" s="172"/>
      <c r="AA2362" s="118"/>
      <c r="AB2362" s="170"/>
      <c r="AC2362" s="170"/>
      <c r="AD2362" s="118"/>
      <c r="AE2362" s="118"/>
      <c r="AF2362" s="118"/>
      <c r="AG2362" s="170"/>
      <c r="AH2362" s="170"/>
      <c r="AI2362" s="170"/>
      <c r="AJ2362" s="118"/>
      <c r="AK2362" s="118"/>
      <c r="AL2362" s="118"/>
      <c r="AM2362" s="118"/>
      <c r="AN2362" s="118"/>
      <c r="AO2362" s="118"/>
      <c r="AP2362" s="118"/>
      <c r="AQ2362" s="118"/>
      <c r="AR2362" s="118"/>
      <c r="AS2362" s="118"/>
      <c r="AT2362" s="118"/>
      <c r="AU2362" s="118"/>
      <c r="AV2362" s="118"/>
      <c r="AW2362" s="118"/>
      <c r="AX2362" s="118"/>
      <c r="AY2362" s="119">
        <f t="shared" si="4"/>
        <v>0</v>
      </c>
      <c r="AZ2362" s="118"/>
    </row>
    <row r="2363">
      <c r="A2363" s="118"/>
      <c r="B2363" s="118"/>
      <c r="C2363" s="118"/>
      <c r="D2363" s="118"/>
      <c r="E2363" s="118"/>
      <c r="F2363" s="168"/>
      <c r="G2363" s="168"/>
      <c r="H2363" s="169"/>
      <c r="I2363" s="169"/>
      <c r="J2363" s="169"/>
      <c r="K2363" s="169"/>
      <c r="L2363" s="170"/>
      <c r="M2363" s="118"/>
      <c r="N2363" s="168"/>
      <c r="O2363" s="118"/>
      <c r="P2363" s="170"/>
      <c r="Q2363" s="170"/>
      <c r="R2363" s="170"/>
      <c r="S2363" s="118"/>
      <c r="T2363" s="169"/>
      <c r="U2363" s="118"/>
      <c r="V2363" s="118"/>
      <c r="W2363" s="118"/>
      <c r="X2363" s="118"/>
      <c r="Y2363" s="171"/>
      <c r="Z2363" s="172"/>
      <c r="AA2363" s="118"/>
      <c r="AB2363" s="170"/>
      <c r="AC2363" s="170"/>
      <c r="AD2363" s="118"/>
      <c r="AE2363" s="118"/>
      <c r="AF2363" s="118"/>
      <c r="AG2363" s="170"/>
      <c r="AH2363" s="170"/>
      <c r="AI2363" s="170"/>
      <c r="AJ2363" s="118"/>
      <c r="AK2363" s="118"/>
      <c r="AL2363" s="118"/>
      <c r="AM2363" s="118"/>
      <c r="AN2363" s="118"/>
      <c r="AO2363" s="118"/>
      <c r="AP2363" s="118"/>
      <c r="AQ2363" s="118"/>
      <c r="AR2363" s="118"/>
      <c r="AS2363" s="118"/>
      <c r="AT2363" s="118"/>
      <c r="AU2363" s="118"/>
      <c r="AV2363" s="118"/>
      <c r="AW2363" s="118"/>
      <c r="AX2363" s="118"/>
      <c r="AY2363" s="119">
        <f t="shared" si="4"/>
        <v>0</v>
      </c>
      <c r="AZ2363" s="118"/>
    </row>
    <row r="2364">
      <c r="A2364" s="118"/>
      <c r="B2364" s="118"/>
      <c r="C2364" s="118"/>
      <c r="D2364" s="118"/>
      <c r="E2364" s="118"/>
      <c r="F2364" s="168"/>
      <c r="G2364" s="168"/>
      <c r="H2364" s="169"/>
      <c r="I2364" s="169"/>
      <c r="J2364" s="169"/>
      <c r="K2364" s="169"/>
      <c r="L2364" s="170"/>
      <c r="M2364" s="118"/>
      <c r="N2364" s="168"/>
      <c r="O2364" s="118"/>
      <c r="P2364" s="170"/>
      <c r="Q2364" s="170"/>
      <c r="R2364" s="170"/>
      <c r="S2364" s="118"/>
      <c r="T2364" s="169"/>
      <c r="U2364" s="118"/>
      <c r="V2364" s="118"/>
      <c r="W2364" s="118"/>
      <c r="X2364" s="118"/>
      <c r="Y2364" s="171"/>
      <c r="Z2364" s="172"/>
      <c r="AA2364" s="118"/>
      <c r="AB2364" s="170"/>
      <c r="AC2364" s="170"/>
      <c r="AD2364" s="118"/>
      <c r="AE2364" s="118"/>
      <c r="AF2364" s="118"/>
      <c r="AG2364" s="170"/>
      <c r="AH2364" s="170"/>
      <c r="AI2364" s="170"/>
      <c r="AJ2364" s="118"/>
      <c r="AK2364" s="118"/>
      <c r="AL2364" s="118"/>
      <c r="AM2364" s="118"/>
      <c r="AN2364" s="118"/>
      <c r="AO2364" s="118"/>
      <c r="AP2364" s="118"/>
      <c r="AQ2364" s="118"/>
      <c r="AR2364" s="118"/>
      <c r="AS2364" s="118"/>
      <c r="AT2364" s="118"/>
      <c r="AU2364" s="118"/>
      <c r="AV2364" s="118"/>
      <c r="AW2364" s="118"/>
      <c r="AX2364" s="118"/>
      <c r="AY2364" s="119">
        <f t="shared" si="4"/>
        <v>0</v>
      </c>
      <c r="AZ2364" s="118"/>
    </row>
    <row r="2365">
      <c r="A2365" s="118"/>
      <c r="B2365" s="118"/>
      <c r="C2365" s="118"/>
      <c r="D2365" s="118"/>
      <c r="E2365" s="118"/>
      <c r="F2365" s="168"/>
      <c r="G2365" s="168"/>
      <c r="H2365" s="169"/>
      <c r="I2365" s="169"/>
      <c r="J2365" s="169"/>
      <c r="K2365" s="169"/>
      <c r="L2365" s="170"/>
      <c r="M2365" s="118"/>
      <c r="N2365" s="168"/>
      <c r="O2365" s="118"/>
      <c r="P2365" s="170"/>
      <c r="Q2365" s="170"/>
      <c r="R2365" s="170"/>
      <c r="S2365" s="118"/>
      <c r="T2365" s="169"/>
      <c r="U2365" s="118"/>
      <c r="V2365" s="118"/>
      <c r="W2365" s="118"/>
      <c r="X2365" s="118"/>
      <c r="Y2365" s="171"/>
      <c r="Z2365" s="172"/>
      <c r="AA2365" s="118"/>
      <c r="AB2365" s="170"/>
      <c r="AC2365" s="170"/>
      <c r="AD2365" s="118"/>
      <c r="AE2365" s="118"/>
      <c r="AF2365" s="118"/>
      <c r="AG2365" s="170"/>
      <c r="AH2365" s="170"/>
      <c r="AI2365" s="170"/>
      <c r="AJ2365" s="118"/>
      <c r="AK2365" s="118"/>
      <c r="AL2365" s="118"/>
      <c r="AM2365" s="118"/>
      <c r="AN2365" s="118"/>
      <c r="AO2365" s="118"/>
      <c r="AP2365" s="118"/>
      <c r="AQ2365" s="118"/>
      <c r="AR2365" s="118"/>
      <c r="AS2365" s="118"/>
      <c r="AT2365" s="118"/>
      <c r="AU2365" s="118"/>
      <c r="AV2365" s="118"/>
      <c r="AW2365" s="118"/>
      <c r="AX2365" s="118"/>
      <c r="AY2365" s="119">
        <f t="shared" si="4"/>
        <v>0</v>
      </c>
      <c r="AZ2365" s="118"/>
    </row>
    <row r="2366">
      <c r="A2366" s="118"/>
      <c r="B2366" s="118"/>
      <c r="C2366" s="118"/>
      <c r="D2366" s="118"/>
      <c r="E2366" s="118"/>
      <c r="F2366" s="168"/>
      <c r="G2366" s="168"/>
      <c r="H2366" s="169"/>
      <c r="I2366" s="169"/>
      <c r="J2366" s="169"/>
      <c r="K2366" s="169"/>
      <c r="L2366" s="170"/>
      <c r="M2366" s="118"/>
      <c r="N2366" s="168"/>
      <c r="O2366" s="118"/>
      <c r="P2366" s="170"/>
      <c r="Q2366" s="170"/>
      <c r="R2366" s="170"/>
      <c r="S2366" s="118"/>
      <c r="T2366" s="169"/>
      <c r="U2366" s="118"/>
      <c r="V2366" s="118"/>
      <c r="W2366" s="118"/>
      <c r="X2366" s="118"/>
      <c r="Y2366" s="171"/>
      <c r="Z2366" s="172"/>
      <c r="AA2366" s="118"/>
      <c r="AB2366" s="170"/>
      <c r="AC2366" s="170"/>
      <c r="AD2366" s="118"/>
      <c r="AE2366" s="118"/>
      <c r="AF2366" s="118"/>
      <c r="AG2366" s="170"/>
      <c r="AH2366" s="170"/>
      <c r="AI2366" s="170"/>
      <c r="AJ2366" s="118"/>
      <c r="AK2366" s="118"/>
      <c r="AL2366" s="118"/>
      <c r="AM2366" s="118"/>
      <c r="AN2366" s="118"/>
      <c r="AO2366" s="118"/>
      <c r="AP2366" s="118"/>
      <c r="AQ2366" s="118"/>
      <c r="AR2366" s="118"/>
      <c r="AS2366" s="118"/>
      <c r="AT2366" s="118"/>
      <c r="AU2366" s="118"/>
      <c r="AV2366" s="118"/>
      <c r="AW2366" s="118"/>
      <c r="AX2366" s="118"/>
      <c r="AY2366" s="119">
        <f t="shared" si="4"/>
        <v>0</v>
      </c>
      <c r="AZ2366" s="118"/>
    </row>
    <row r="2367">
      <c r="A2367" s="118"/>
      <c r="B2367" s="118"/>
      <c r="C2367" s="118"/>
      <c r="D2367" s="118"/>
      <c r="E2367" s="118"/>
      <c r="F2367" s="168"/>
      <c r="G2367" s="168"/>
      <c r="H2367" s="169"/>
      <c r="I2367" s="169"/>
      <c r="J2367" s="169"/>
      <c r="K2367" s="169"/>
      <c r="L2367" s="170"/>
      <c r="M2367" s="118"/>
      <c r="N2367" s="168"/>
      <c r="O2367" s="118"/>
      <c r="P2367" s="170"/>
      <c r="Q2367" s="170"/>
      <c r="R2367" s="170"/>
      <c r="S2367" s="118"/>
      <c r="T2367" s="169"/>
      <c r="U2367" s="118"/>
      <c r="V2367" s="118"/>
      <c r="W2367" s="118"/>
      <c r="X2367" s="118"/>
      <c r="Y2367" s="171"/>
      <c r="Z2367" s="172"/>
      <c r="AA2367" s="118"/>
      <c r="AB2367" s="170"/>
      <c r="AC2367" s="170"/>
      <c r="AD2367" s="118"/>
      <c r="AE2367" s="118"/>
      <c r="AF2367" s="118"/>
      <c r="AG2367" s="170"/>
      <c r="AH2367" s="170"/>
      <c r="AI2367" s="170"/>
      <c r="AJ2367" s="118"/>
      <c r="AK2367" s="118"/>
      <c r="AL2367" s="118"/>
      <c r="AM2367" s="118"/>
      <c r="AN2367" s="118"/>
      <c r="AO2367" s="118"/>
      <c r="AP2367" s="118"/>
      <c r="AQ2367" s="118"/>
      <c r="AR2367" s="118"/>
      <c r="AS2367" s="118"/>
      <c r="AT2367" s="118"/>
      <c r="AU2367" s="118"/>
      <c r="AV2367" s="118"/>
      <c r="AW2367" s="118"/>
      <c r="AX2367" s="118"/>
      <c r="AY2367" s="119">
        <f t="shared" si="4"/>
        <v>0</v>
      </c>
      <c r="AZ2367" s="118"/>
    </row>
    <row r="2368">
      <c r="A2368" s="118"/>
      <c r="B2368" s="118"/>
      <c r="C2368" s="118"/>
      <c r="D2368" s="118"/>
      <c r="E2368" s="118"/>
      <c r="F2368" s="168"/>
      <c r="G2368" s="168"/>
      <c r="H2368" s="169"/>
      <c r="I2368" s="169"/>
      <c r="J2368" s="169"/>
      <c r="K2368" s="169"/>
      <c r="L2368" s="170"/>
      <c r="M2368" s="118"/>
      <c r="N2368" s="168"/>
      <c r="O2368" s="118"/>
      <c r="P2368" s="170"/>
      <c r="Q2368" s="170"/>
      <c r="R2368" s="170"/>
      <c r="S2368" s="118"/>
      <c r="T2368" s="169"/>
      <c r="U2368" s="118"/>
      <c r="V2368" s="118"/>
      <c r="W2368" s="118"/>
      <c r="X2368" s="118"/>
      <c r="Y2368" s="171"/>
      <c r="Z2368" s="172"/>
      <c r="AA2368" s="118"/>
      <c r="AB2368" s="170"/>
      <c r="AC2368" s="170"/>
      <c r="AD2368" s="118"/>
      <c r="AE2368" s="118"/>
      <c r="AF2368" s="118"/>
      <c r="AG2368" s="170"/>
      <c r="AH2368" s="170"/>
      <c r="AI2368" s="170"/>
      <c r="AJ2368" s="118"/>
      <c r="AK2368" s="118"/>
      <c r="AL2368" s="118"/>
      <c r="AM2368" s="118"/>
      <c r="AN2368" s="118"/>
      <c r="AO2368" s="118"/>
      <c r="AP2368" s="118"/>
      <c r="AQ2368" s="118"/>
      <c r="AR2368" s="118"/>
      <c r="AS2368" s="118"/>
      <c r="AT2368" s="118"/>
      <c r="AU2368" s="118"/>
      <c r="AV2368" s="118"/>
      <c r="AW2368" s="118"/>
      <c r="AX2368" s="118"/>
      <c r="AY2368" s="119">
        <f t="shared" si="4"/>
        <v>0</v>
      </c>
      <c r="AZ2368" s="118"/>
    </row>
    <row r="2369">
      <c r="A2369" s="118"/>
      <c r="B2369" s="118"/>
      <c r="C2369" s="118"/>
      <c r="D2369" s="118"/>
      <c r="E2369" s="118"/>
      <c r="F2369" s="168"/>
      <c r="G2369" s="168"/>
      <c r="H2369" s="169"/>
      <c r="I2369" s="169"/>
      <c r="J2369" s="169"/>
      <c r="K2369" s="169"/>
      <c r="L2369" s="170"/>
      <c r="M2369" s="118"/>
      <c r="N2369" s="168"/>
      <c r="O2369" s="118"/>
      <c r="P2369" s="170"/>
      <c r="Q2369" s="170"/>
      <c r="R2369" s="170"/>
      <c r="S2369" s="118"/>
      <c r="T2369" s="169"/>
      <c r="U2369" s="118"/>
      <c r="V2369" s="118"/>
      <c r="W2369" s="118"/>
      <c r="X2369" s="118"/>
      <c r="Y2369" s="171"/>
      <c r="Z2369" s="172"/>
      <c r="AA2369" s="118"/>
      <c r="AB2369" s="170"/>
      <c r="AC2369" s="170"/>
      <c r="AD2369" s="118"/>
      <c r="AE2369" s="118"/>
      <c r="AF2369" s="118"/>
      <c r="AG2369" s="170"/>
      <c r="AH2369" s="170"/>
      <c r="AI2369" s="170"/>
      <c r="AJ2369" s="118"/>
      <c r="AK2369" s="118"/>
      <c r="AL2369" s="118"/>
      <c r="AM2369" s="118"/>
      <c r="AN2369" s="118"/>
      <c r="AO2369" s="118"/>
      <c r="AP2369" s="118"/>
      <c r="AQ2369" s="118"/>
      <c r="AR2369" s="118"/>
      <c r="AS2369" s="118"/>
      <c r="AT2369" s="118"/>
      <c r="AU2369" s="118"/>
      <c r="AV2369" s="118"/>
      <c r="AW2369" s="118"/>
      <c r="AX2369" s="118"/>
      <c r="AY2369" s="119">
        <f t="shared" si="4"/>
        <v>0</v>
      </c>
      <c r="AZ2369" s="118"/>
    </row>
    <row r="2370">
      <c r="A2370" s="118"/>
      <c r="B2370" s="118"/>
      <c r="C2370" s="118"/>
      <c r="D2370" s="118"/>
      <c r="E2370" s="118"/>
      <c r="F2370" s="168"/>
      <c r="G2370" s="168"/>
      <c r="H2370" s="169"/>
      <c r="I2370" s="169"/>
      <c r="J2370" s="169"/>
      <c r="K2370" s="169"/>
      <c r="L2370" s="170"/>
      <c r="M2370" s="118"/>
      <c r="N2370" s="168"/>
      <c r="O2370" s="118"/>
      <c r="P2370" s="170"/>
      <c r="Q2370" s="170"/>
      <c r="R2370" s="170"/>
      <c r="S2370" s="118"/>
      <c r="T2370" s="169"/>
      <c r="U2370" s="118"/>
      <c r="V2370" s="118"/>
      <c r="W2370" s="118"/>
      <c r="X2370" s="118"/>
      <c r="Y2370" s="171"/>
      <c r="Z2370" s="172"/>
      <c r="AA2370" s="118"/>
      <c r="AB2370" s="170"/>
      <c r="AC2370" s="170"/>
      <c r="AD2370" s="118"/>
      <c r="AE2370" s="118"/>
      <c r="AF2370" s="118"/>
      <c r="AG2370" s="170"/>
      <c r="AH2370" s="170"/>
      <c r="AI2370" s="170"/>
      <c r="AJ2370" s="118"/>
      <c r="AK2370" s="118"/>
      <c r="AL2370" s="118"/>
      <c r="AM2370" s="118"/>
      <c r="AN2370" s="118"/>
      <c r="AO2370" s="118"/>
      <c r="AP2370" s="118"/>
      <c r="AQ2370" s="118"/>
      <c r="AR2370" s="118"/>
      <c r="AS2370" s="118"/>
      <c r="AT2370" s="118"/>
      <c r="AU2370" s="118"/>
      <c r="AV2370" s="118"/>
      <c r="AW2370" s="118"/>
      <c r="AX2370" s="118"/>
      <c r="AY2370" s="119">
        <f t="shared" si="4"/>
        <v>0</v>
      </c>
      <c r="AZ2370" s="118"/>
    </row>
    <row r="2371">
      <c r="A2371" s="118"/>
      <c r="B2371" s="118"/>
      <c r="C2371" s="118"/>
      <c r="D2371" s="118"/>
      <c r="E2371" s="118"/>
      <c r="F2371" s="168"/>
      <c r="G2371" s="168"/>
      <c r="H2371" s="169"/>
      <c r="I2371" s="169"/>
      <c r="J2371" s="169"/>
      <c r="K2371" s="169"/>
      <c r="L2371" s="170"/>
      <c r="M2371" s="118"/>
      <c r="N2371" s="168"/>
      <c r="O2371" s="118"/>
      <c r="P2371" s="170"/>
      <c r="Q2371" s="170"/>
      <c r="R2371" s="170"/>
      <c r="S2371" s="118"/>
      <c r="T2371" s="169"/>
      <c r="U2371" s="118"/>
      <c r="V2371" s="118"/>
      <c r="W2371" s="118"/>
      <c r="X2371" s="118"/>
      <c r="Y2371" s="171"/>
      <c r="Z2371" s="172"/>
      <c r="AA2371" s="118"/>
      <c r="AB2371" s="170"/>
      <c r="AC2371" s="170"/>
      <c r="AD2371" s="118"/>
      <c r="AE2371" s="118"/>
      <c r="AF2371" s="118"/>
      <c r="AG2371" s="170"/>
      <c r="AH2371" s="170"/>
      <c r="AI2371" s="170"/>
      <c r="AJ2371" s="118"/>
      <c r="AK2371" s="118"/>
      <c r="AL2371" s="118"/>
      <c r="AM2371" s="118"/>
      <c r="AN2371" s="118"/>
      <c r="AO2371" s="118"/>
      <c r="AP2371" s="118"/>
      <c r="AQ2371" s="118"/>
      <c r="AR2371" s="118"/>
      <c r="AS2371" s="118"/>
      <c r="AT2371" s="118"/>
      <c r="AU2371" s="118"/>
      <c r="AV2371" s="118"/>
      <c r="AW2371" s="118"/>
      <c r="AX2371" s="118"/>
      <c r="AY2371" s="119">
        <f t="shared" si="4"/>
        <v>0</v>
      </c>
      <c r="AZ2371" s="118"/>
    </row>
    <row r="2372">
      <c r="A2372" s="118"/>
      <c r="B2372" s="118"/>
      <c r="C2372" s="118"/>
      <c r="D2372" s="118"/>
      <c r="E2372" s="118"/>
      <c r="F2372" s="168"/>
      <c r="G2372" s="168"/>
      <c r="H2372" s="169"/>
      <c r="I2372" s="169"/>
      <c r="J2372" s="169"/>
      <c r="K2372" s="169"/>
      <c r="L2372" s="170"/>
      <c r="M2372" s="118"/>
      <c r="N2372" s="168"/>
      <c r="O2372" s="118"/>
      <c r="P2372" s="170"/>
      <c r="Q2372" s="170"/>
      <c r="R2372" s="170"/>
      <c r="S2372" s="118"/>
      <c r="T2372" s="169"/>
      <c r="U2372" s="118"/>
      <c r="V2372" s="118"/>
      <c r="W2372" s="118"/>
      <c r="X2372" s="118"/>
      <c r="Y2372" s="171"/>
      <c r="Z2372" s="172"/>
      <c r="AA2372" s="118"/>
      <c r="AB2372" s="170"/>
      <c r="AC2372" s="170"/>
      <c r="AD2372" s="118"/>
      <c r="AE2372" s="118"/>
      <c r="AF2372" s="118"/>
      <c r="AG2372" s="170"/>
      <c r="AH2372" s="170"/>
      <c r="AI2372" s="170"/>
      <c r="AJ2372" s="118"/>
      <c r="AK2372" s="118"/>
      <c r="AL2372" s="118"/>
      <c r="AM2372" s="118"/>
      <c r="AN2372" s="118"/>
      <c r="AO2372" s="118"/>
      <c r="AP2372" s="118"/>
      <c r="AQ2372" s="118"/>
      <c r="AR2372" s="118"/>
      <c r="AS2372" s="118"/>
      <c r="AT2372" s="118"/>
      <c r="AU2372" s="118"/>
      <c r="AV2372" s="118"/>
      <c r="AW2372" s="118"/>
      <c r="AX2372" s="118"/>
      <c r="AY2372" s="119">
        <f t="shared" si="4"/>
        <v>0</v>
      </c>
      <c r="AZ2372" s="118"/>
    </row>
    <row r="2373">
      <c r="A2373" s="118"/>
      <c r="B2373" s="118"/>
      <c r="C2373" s="118"/>
      <c r="D2373" s="118"/>
      <c r="E2373" s="118"/>
      <c r="F2373" s="168"/>
      <c r="G2373" s="168"/>
      <c r="H2373" s="169"/>
      <c r="I2373" s="169"/>
      <c r="J2373" s="169"/>
      <c r="K2373" s="169"/>
      <c r="L2373" s="170"/>
      <c r="M2373" s="118"/>
      <c r="N2373" s="168"/>
      <c r="O2373" s="118"/>
      <c r="P2373" s="170"/>
      <c r="Q2373" s="170"/>
      <c r="R2373" s="170"/>
      <c r="S2373" s="118"/>
      <c r="T2373" s="169"/>
      <c r="U2373" s="118"/>
      <c r="V2373" s="118"/>
      <c r="W2373" s="118"/>
      <c r="X2373" s="118"/>
      <c r="Y2373" s="171"/>
      <c r="Z2373" s="172"/>
      <c r="AA2373" s="118"/>
      <c r="AB2373" s="170"/>
      <c r="AC2373" s="170"/>
      <c r="AD2373" s="118"/>
      <c r="AE2373" s="118"/>
      <c r="AF2373" s="118"/>
      <c r="AG2373" s="170"/>
      <c r="AH2373" s="170"/>
      <c r="AI2373" s="170"/>
      <c r="AJ2373" s="118"/>
      <c r="AK2373" s="118"/>
      <c r="AL2373" s="118"/>
      <c r="AM2373" s="118"/>
      <c r="AN2373" s="118"/>
      <c r="AO2373" s="118"/>
      <c r="AP2373" s="118"/>
      <c r="AQ2373" s="118"/>
      <c r="AR2373" s="118"/>
      <c r="AS2373" s="118"/>
      <c r="AT2373" s="118"/>
      <c r="AU2373" s="118"/>
      <c r="AV2373" s="118"/>
      <c r="AW2373" s="118"/>
      <c r="AX2373" s="118"/>
      <c r="AY2373" s="119">
        <f t="shared" si="4"/>
        <v>0</v>
      </c>
      <c r="AZ2373" s="118"/>
    </row>
    <row r="2374">
      <c r="A2374" s="118"/>
      <c r="B2374" s="118"/>
      <c r="C2374" s="118"/>
      <c r="D2374" s="118"/>
      <c r="E2374" s="118"/>
      <c r="F2374" s="168"/>
      <c r="G2374" s="168"/>
      <c r="H2374" s="169"/>
      <c r="I2374" s="169"/>
      <c r="J2374" s="169"/>
      <c r="K2374" s="169"/>
      <c r="L2374" s="170"/>
      <c r="M2374" s="118"/>
      <c r="N2374" s="168"/>
      <c r="O2374" s="118"/>
      <c r="P2374" s="170"/>
      <c r="Q2374" s="170"/>
      <c r="R2374" s="170"/>
      <c r="S2374" s="118"/>
      <c r="T2374" s="169"/>
      <c r="U2374" s="118"/>
      <c r="V2374" s="118"/>
      <c r="W2374" s="118"/>
      <c r="X2374" s="118"/>
      <c r="Y2374" s="171"/>
      <c r="Z2374" s="172"/>
      <c r="AA2374" s="118"/>
      <c r="AB2374" s="170"/>
      <c r="AC2374" s="170"/>
      <c r="AD2374" s="118"/>
      <c r="AE2374" s="118"/>
      <c r="AF2374" s="118"/>
      <c r="AG2374" s="170"/>
      <c r="AH2374" s="170"/>
      <c r="AI2374" s="170"/>
      <c r="AJ2374" s="118"/>
      <c r="AK2374" s="118"/>
      <c r="AL2374" s="118"/>
      <c r="AM2374" s="118"/>
      <c r="AN2374" s="118"/>
      <c r="AO2374" s="118"/>
      <c r="AP2374" s="118"/>
      <c r="AQ2374" s="118"/>
      <c r="AR2374" s="118"/>
      <c r="AS2374" s="118"/>
      <c r="AT2374" s="118"/>
      <c r="AU2374" s="118"/>
      <c r="AV2374" s="118"/>
      <c r="AW2374" s="118"/>
      <c r="AX2374" s="118"/>
      <c r="AY2374" s="119">
        <f t="shared" si="4"/>
        <v>0</v>
      </c>
      <c r="AZ2374" s="118"/>
    </row>
    <row r="2375">
      <c r="A2375" s="118"/>
      <c r="B2375" s="118"/>
      <c r="C2375" s="118"/>
      <c r="D2375" s="118"/>
      <c r="E2375" s="118"/>
      <c r="F2375" s="168"/>
      <c r="G2375" s="168"/>
      <c r="H2375" s="169"/>
      <c r="I2375" s="169"/>
      <c r="J2375" s="169"/>
      <c r="K2375" s="169"/>
      <c r="L2375" s="170"/>
      <c r="M2375" s="118"/>
      <c r="N2375" s="168"/>
      <c r="O2375" s="118"/>
      <c r="P2375" s="170"/>
      <c r="Q2375" s="170"/>
      <c r="R2375" s="170"/>
      <c r="S2375" s="118"/>
      <c r="T2375" s="169"/>
      <c r="U2375" s="118"/>
      <c r="V2375" s="118"/>
      <c r="W2375" s="118"/>
      <c r="X2375" s="118"/>
      <c r="Y2375" s="171"/>
      <c r="Z2375" s="172"/>
      <c r="AA2375" s="118"/>
      <c r="AB2375" s="170"/>
      <c r="AC2375" s="170"/>
      <c r="AD2375" s="118"/>
      <c r="AE2375" s="118"/>
      <c r="AF2375" s="118"/>
      <c r="AG2375" s="170"/>
      <c r="AH2375" s="170"/>
      <c r="AI2375" s="170"/>
      <c r="AJ2375" s="118"/>
      <c r="AK2375" s="118"/>
      <c r="AL2375" s="118"/>
      <c r="AM2375" s="118"/>
      <c r="AN2375" s="118"/>
      <c r="AO2375" s="118"/>
      <c r="AP2375" s="118"/>
      <c r="AQ2375" s="118"/>
      <c r="AR2375" s="118"/>
      <c r="AS2375" s="118"/>
      <c r="AT2375" s="118"/>
      <c r="AU2375" s="118"/>
      <c r="AV2375" s="118"/>
      <c r="AW2375" s="118"/>
      <c r="AX2375" s="118"/>
      <c r="AY2375" s="119">
        <f t="shared" si="4"/>
        <v>0</v>
      </c>
      <c r="AZ2375" s="118"/>
    </row>
    <row r="2376">
      <c r="A2376" s="118"/>
      <c r="B2376" s="118"/>
      <c r="C2376" s="118"/>
      <c r="D2376" s="118"/>
      <c r="E2376" s="118"/>
      <c r="F2376" s="168"/>
      <c r="G2376" s="168"/>
      <c r="H2376" s="169"/>
      <c r="I2376" s="169"/>
      <c r="J2376" s="169"/>
      <c r="K2376" s="169"/>
      <c r="L2376" s="170"/>
      <c r="M2376" s="118"/>
      <c r="N2376" s="168"/>
      <c r="O2376" s="118"/>
      <c r="P2376" s="170"/>
      <c r="Q2376" s="170"/>
      <c r="R2376" s="170"/>
      <c r="S2376" s="118"/>
      <c r="T2376" s="169"/>
      <c r="U2376" s="118"/>
      <c r="V2376" s="118"/>
      <c r="W2376" s="118"/>
      <c r="X2376" s="118"/>
      <c r="Y2376" s="171"/>
      <c r="Z2376" s="172"/>
      <c r="AA2376" s="118"/>
      <c r="AB2376" s="170"/>
      <c r="AC2376" s="170"/>
      <c r="AD2376" s="118"/>
      <c r="AE2376" s="118"/>
      <c r="AF2376" s="118"/>
      <c r="AG2376" s="170"/>
      <c r="AH2376" s="170"/>
      <c r="AI2376" s="170"/>
      <c r="AJ2376" s="118"/>
      <c r="AK2376" s="118"/>
      <c r="AL2376" s="118"/>
      <c r="AM2376" s="118"/>
      <c r="AN2376" s="118"/>
      <c r="AO2376" s="118"/>
      <c r="AP2376" s="118"/>
      <c r="AQ2376" s="118"/>
      <c r="AR2376" s="118"/>
      <c r="AS2376" s="118"/>
      <c r="AT2376" s="118"/>
      <c r="AU2376" s="118"/>
      <c r="AV2376" s="118"/>
      <c r="AW2376" s="118"/>
      <c r="AX2376" s="118"/>
      <c r="AY2376" s="119">
        <f t="shared" si="4"/>
        <v>0</v>
      </c>
      <c r="AZ2376" s="118"/>
    </row>
    <row r="2377">
      <c r="A2377" s="118"/>
      <c r="B2377" s="118"/>
      <c r="C2377" s="118"/>
      <c r="D2377" s="118"/>
      <c r="E2377" s="118"/>
      <c r="F2377" s="168"/>
      <c r="G2377" s="168"/>
      <c r="H2377" s="169"/>
      <c r="I2377" s="169"/>
      <c r="J2377" s="169"/>
      <c r="K2377" s="169"/>
      <c r="L2377" s="170"/>
      <c r="M2377" s="118"/>
      <c r="N2377" s="168"/>
      <c r="O2377" s="118"/>
      <c r="P2377" s="170"/>
      <c r="Q2377" s="170"/>
      <c r="R2377" s="170"/>
      <c r="S2377" s="118"/>
      <c r="T2377" s="169"/>
      <c r="U2377" s="118"/>
      <c r="V2377" s="118"/>
      <c r="W2377" s="118"/>
      <c r="X2377" s="118"/>
      <c r="Y2377" s="171"/>
      <c r="Z2377" s="172"/>
      <c r="AA2377" s="118"/>
      <c r="AB2377" s="170"/>
      <c r="AC2377" s="170"/>
      <c r="AD2377" s="118"/>
      <c r="AE2377" s="118"/>
      <c r="AF2377" s="118"/>
      <c r="AG2377" s="170"/>
      <c r="AH2377" s="170"/>
      <c r="AI2377" s="170"/>
      <c r="AJ2377" s="118"/>
      <c r="AK2377" s="118"/>
      <c r="AL2377" s="118"/>
      <c r="AM2377" s="118"/>
      <c r="AN2377" s="118"/>
      <c r="AO2377" s="118"/>
      <c r="AP2377" s="118"/>
      <c r="AQ2377" s="118"/>
      <c r="AR2377" s="118"/>
      <c r="AS2377" s="118"/>
      <c r="AT2377" s="118"/>
      <c r="AU2377" s="118"/>
      <c r="AV2377" s="118"/>
      <c r="AW2377" s="118"/>
      <c r="AX2377" s="118"/>
      <c r="AY2377" s="119">
        <f t="shared" si="4"/>
        <v>0</v>
      </c>
      <c r="AZ2377" s="118"/>
    </row>
    <row r="2378">
      <c r="A2378" s="118"/>
      <c r="B2378" s="118"/>
      <c r="C2378" s="118"/>
      <c r="D2378" s="118"/>
      <c r="E2378" s="118"/>
      <c r="F2378" s="168"/>
      <c r="G2378" s="168"/>
      <c r="H2378" s="169"/>
      <c r="I2378" s="169"/>
      <c r="J2378" s="169"/>
      <c r="K2378" s="169"/>
      <c r="L2378" s="170"/>
      <c r="M2378" s="118"/>
      <c r="N2378" s="168"/>
      <c r="O2378" s="118"/>
      <c r="P2378" s="170"/>
      <c r="Q2378" s="170"/>
      <c r="R2378" s="170"/>
      <c r="S2378" s="118"/>
      <c r="T2378" s="169"/>
      <c r="U2378" s="118"/>
      <c r="V2378" s="118"/>
      <c r="W2378" s="118"/>
      <c r="X2378" s="118"/>
      <c r="Y2378" s="171"/>
      <c r="Z2378" s="172"/>
      <c r="AA2378" s="118"/>
      <c r="AB2378" s="170"/>
      <c r="AC2378" s="170"/>
      <c r="AD2378" s="118"/>
      <c r="AE2378" s="118"/>
      <c r="AF2378" s="118"/>
      <c r="AG2378" s="170"/>
      <c r="AH2378" s="170"/>
      <c r="AI2378" s="170"/>
      <c r="AJ2378" s="118"/>
      <c r="AK2378" s="118"/>
      <c r="AL2378" s="118"/>
      <c r="AM2378" s="118"/>
      <c r="AN2378" s="118"/>
      <c r="AO2378" s="118"/>
      <c r="AP2378" s="118"/>
      <c r="AQ2378" s="118"/>
      <c r="AR2378" s="118"/>
      <c r="AS2378" s="118"/>
      <c r="AT2378" s="118"/>
      <c r="AU2378" s="118"/>
      <c r="AV2378" s="118"/>
      <c r="AW2378" s="118"/>
      <c r="AX2378" s="118"/>
      <c r="AY2378" s="119">
        <f t="shared" si="4"/>
        <v>0</v>
      </c>
      <c r="AZ2378" s="118"/>
    </row>
    <row r="2379">
      <c r="A2379" s="118"/>
      <c r="B2379" s="118"/>
      <c r="C2379" s="118"/>
      <c r="D2379" s="118"/>
      <c r="E2379" s="118"/>
      <c r="F2379" s="168"/>
      <c r="G2379" s="168"/>
      <c r="H2379" s="169"/>
      <c r="I2379" s="169"/>
      <c r="J2379" s="169"/>
      <c r="K2379" s="169"/>
      <c r="L2379" s="170"/>
      <c r="M2379" s="118"/>
      <c r="N2379" s="168"/>
      <c r="O2379" s="118"/>
      <c r="P2379" s="170"/>
      <c r="Q2379" s="170"/>
      <c r="R2379" s="170"/>
      <c r="S2379" s="118"/>
      <c r="T2379" s="169"/>
      <c r="U2379" s="118"/>
      <c r="V2379" s="118"/>
      <c r="W2379" s="118"/>
      <c r="X2379" s="118"/>
      <c r="Y2379" s="171"/>
      <c r="Z2379" s="172"/>
      <c r="AA2379" s="118"/>
      <c r="AB2379" s="170"/>
      <c r="AC2379" s="170"/>
      <c r="AD2379" s="118"/>
      <c r="AE2379" s="118"/>
      <c r="AF2379" s="118"/>
      <c r="AG2379" s="170"/>
      <c r="AH2379" s="170"/>
      <c r="AI2379" s="170"/>
      <c r="AJ2379" s="118"/>
      <c r="AK2379" s="118"/>
      <c r="AL2379" s="118"/>
      <c r="AM2379" s="118"/>
      <c r="AN2379" s="118"/>
      <c r="AO2379" s="118"/>
      <c r="AP2379" s="118"/>
      <c r="AQ2379" s="118"/>
      <c r="AR2379" s="118"/>
      <c r="AS2379" s="118"/>
      <c r="AT2379" s="118"/>
      <c r="AU2379" s="118"/>
      <c r="AV2379" s="118"/>
      <c r="AW2379" s="118"/>
      <c r="AX2379" s="118"/>
      <c r="AY2379" s="119">
        <f t="shared" si="4"/>
        <v>0</v>
      </c>
      <c r="AZ2379" s="118"/>
    </row>
    <row r="2380">
      <c r="A2380" s="118"/>
      <c r="B2380" s="118"/>
      <c r="C2380" s="118"/>
      <c r="D2380" s="118"/>
      <c r="E2380" s="118"/>
      <c r="F2380" s="168"/>
      <c r="G2380" s="168"/>
      <c r="H2380" s="169"/>
      <c r="I2380" s="169"/>
      <c r="J2380" s="169"/>
      <c r="K2380" s="169"/>
      <c r="L2380" s="170"/>
      <c r="M2380" s="118"/>
      <c r="N2380" s="168"/>
      <c r="O2380" s="118"/>
      <c r="P2380" s="170"/>
      <c r="Q2380" s="170"/>
      <c r="R2380" s="170"/>
      <c r="S2380" s="118"/>
      <c r="T2380" s="169"/>
      <c r="U2380" s="118"/>
      <c r="V2380" s="118"/>
      <c r="W2380" s="118"/>
      <c r="X2380" s="118"/>
      <c r="Y2380" s="171"/>
      <c r="Z2380" s="172"/>
      <c r="AA2380" s="118"/>
      <c r="AB2380" s="170"/>
      <c r="AC2380" s="170"/>
      <c r="AD2380" s="118"/>
      <c r="AE2380" s="118"/>
      <c r="AF2380" s="118"/>
      <c r="AG2380" s="170"/>
      <c r="AH2380" s="170"/>
      <c r="AI2380" s="170"/>
      <c r="AJ2380" s="118"/>
      <c r="AK2380" s="118"/>
      <c r="AL2380" s="118"/>
      <c r="AM2380" s="118"/>
      <c r="AN2380" s="118"/>
      <c r="AO2380" s="118"/>
      <c r="AP2380" s="118"/>
      <c r="AQ2380" s="118"/>
      <c r="AR2380" s="118"/>
      <c r="AS2380" s="118"/>
      <c r="AT2380" s="118"/>
      <c r="AU2380" s="118"/>
      <c r="AV2380" s="118"/>
      <c r="AW2380" s="118"/>
      <c r="AX2380" s="118"/>
      <c r="AY2380" s="119">
        <f t="shared" si="4"/>
        <v>0</v>
      </c>
      <c r="AZ2380" s="118"/>
    </row>
    <row r="2381">
      <c r="A2381" s="118"/>
      <c r="B2381" s="118"/>
      <c r="C2381" s="118"/>
      <c r="D2381" s="118"/>
      <c r="E2381" s="118"/>
      <c r="F2381" s="168"/>
      <c r="G2381" s="168"/>
      <c r="H2381" s="169"/>
      <c r="I2381" s="169"/>
      <c r="J2381" s="169"/>
      <c r="K2381" s="169"/>
      <c r="L2381" s="170"/>
      <c r="M2381" s="118"/>
      <c r="N2381" s="168"/>
      <c r="O2381" s="118"/>
      <c r="P2381" s="170"/>
      <c r="Q2381" s="170"/>
      <c r="R2381" s="170"/>
      <c r="S2381" s="118"/>
      <c r="T2381" s="169"/>
      <c r="U2381" s="118"/>
      <c r="V2381" s="118"/>
      <c r="W2381" s="118"/>
      <c r="X2381" s="118"/>
      <c r="Y2381" s="171"/>
      <c r="Z2381" s="172"/>
      <c r="AA2381" s="118"/>
      <c r="AB2381" s="170"/>
      <c r="AC2381" s="170"/>
      <c r="AD2381" s="118"/>
      <c r="AE2381" s="118"/>
      <c r="AF2381" s="118"/>
      <c r="AG2381" s="170"/>
      <c r="AH2381" s="170"/>
      <c r="AI2381" s="170"/>
      <c r="AJ2381" s="118"/>
      <c r="AK2381" s="118"/>
      <c r="AL2381" s="118"/>
      <c r="AM2381" s="118"/>
      <c r="AN2381" s="118"/>
      <c r="AO2381" s="118"/>
      <c r="AP2381" s="118"/>
      <c r="AQ2381" s="118"/>
      <c r="AR2381" s="118"/>
      <c r="AS2381" s="118"/>
      <c r="AT2381" s="118"/>
      <c r="AU2381" s="118"/>
      <c r="AV2381" s="118"/>
      <c r="AW2381" s="118"/>
      <c r="AX2381" s="118"/>
      <c r="AY2381" s="119">
        <f t="shared" si="4"/>
        <v>0</v>
      </c>
      <c r="AZ2381" s="118"/>
    </row>
    <row r="2382">
      <c r="A2382" s="118"/>
      <c r="B2382" s="118"/>
      <c r="C2382" s="118"/>
      <c r="D2382" s="118"/>
      <c r="E2382" s="118"/>
      <c r="F2382" s="168"/>
      <c r="G2382" s="168"/>
      <c r="H2382" s="169"/>
      <c r="I2382" s="169"/>
      <c r="J2382" s="169"/>
      <c r="K2382" s="169"/>
      <c r="L2382" s="170"/>
      <c r="M2382" s="118"/>
      <c r="N2382" s="168"/>
      <c r="O2382" s="118"/>
      <c r="P2382" s="170"/>
      <c r="Q2382" s="170"/>
      <c r="R2382" s="170"/>
      <c r="S2382" s="118"/>
      <c r="T2382" s="169"/>
      <c r="U2382" s="118"/>
      <c r="V2382" s="118"/>
      <c r="W2382" s="118"/>
      <c r="X2382" s="118"/>
      <c r="Y2382" s="171"/>
      <c r="Z2382" s="172"/>
      <c r="AA2382" s="118"/>
      <c r="AB2382" s="170"/>
      <c r="AC2382" s="170"/>
      <c r="AD2382" s="118"/>
      <c r="AE2382" s="118"/>
      <c r="AF2382" s="118"/>
      <c r="AG2382" s="170"/>
      <c r="AH2382" s="170"/>
      <c r="AI2382" s="170"/>
      <c r="AJ2382" s="118"/>
      <c r="AK2382" s="118"/>
      <c r="AL2382" s="118"/>
      <c r="AM2382" s="118"/>
      <c r="AN2382" s="118"/>
      <c r="AO2382" s="118"/>
      <c r="AP2382" s="118"/>
      <c r="AQ2382" s="118"/>
      <c r="AR2382" s="118"/>
      <c r="AS2382" s="118"/>
      <c r="AT2382" s="118"/>
      <c r="AU2382" s="118"/>
      <c r="AV2382" s="118"/>
      <c r="AW2382" s="118"/>
      <c r="AX2382" s="118"/>
      <c r="AY2382" s="119">
        <f t="shared" si="4"/>
        <v>0</v>
      </c>
      <c r="AZ2382" s="118"/>
    </row>
    <row r="2383">
      <c r="A2383" s="118"/>
      <c r="B2383" s="118"/>
      <c r="C2383" s="118"/>
      <c r="D2383" s="118"/>
      <c r="E2383" s="118"/>
      <c r="F2383" s="168"/>
      <c r="G2383" s="168"/>
      <c r="H2383" s="169"/>
      <c r="I2383" s="169"/>
      <c r="J2383" s="169"/>
      <c r="K2383" s="169"/>
      <c r="L2383" s="170"/>
      <c r="M2383" s="118"/>
      <c r="N2383" s="168"/>
      <c r="O2383" s="118"/>
      <c r="P2383" s="170"/>
      <c r="Q2383" s="170"/>
      <c r="R2383" s="170"/>
      <c r="S2383" s="118"/>
      <c r="T2383" s="169"/>
      <c r="U2383" s="118"/>
      <c r="V2383" s="118"/>
      <c r="W2383" s="118"/>
      <c r="X2383" s="118"/>
      <c r="Y2383" s="171"/>
      <c r="Z2383" s="172"/>
      <c r="AA2383" s="118"/>
      <c r="AB2383" s="170"/>
      <c r="AC2383" s="170"/>
      <c r="AD2383" s="118"/>
      <c r="AE2383" s="118"/>
      <c r="AF2383" s="118"/>
      <c r="AG2383" s="170"/>
      <c r="AH2383" s="170"/>
      <c r="AI2383" s="170"/>
      <c r="AJ2383" s="118"/>
      <c r="AK2383" s="118"/>
      <c r="AL2383" s="118"/>
      <c r="AM2383" s="118"/>
      <c r="AN2383" s="118"/>
      <c r="AO2383" s="118"/>
      <c r="AP2383" s="118"/>
      <c r="AQ2383" s="118"/>
      <c r="AR2383" s="118"/>
      <c r="AS2383" s="118"/>
      <c r="AT2383" s="118"/>
      <c r="AU2383" s="118"/>
      <c r="AV2383" s="118"/>
      <c r="AW2383" s="118"/>
      <c r="AX2383" s="118"/>
      <c r="AY2383" s="119">
        <f t="shared" si="4"/>
        <v>0</v>
      </c>
      <c r="AZ2383" s="118"/>
    </row>
    <row r="2384">
      <c r="A2384" s="118"/>
      <c r="B2384" s="118"/>
      <c r="C2384" s="118"/>
      <c r="D2384" s="118"/>
      <c r="E2384" s="118"/>
      <c r="F2384" s="168"/>
      <c r="G2384" s="168"/>
      <c r="H2384" s="169"/>
      <c r="I2384" s="169"/>
      <c r="J2384" s="169"/>
      <c r="K2384" s="169"/>
      <c r="L2384" s="170"/>
      <c r="M2384" s="118"/>
      <c r="N2384" s="168"/>
      <c r="O2384" s="118"/>
      <c r="P2384" s="170"/>
      <c r="Q2384" s="170"/>
      <c r="R2384" s="170"/>
      <c r="S2384" s="118"/>
      <c r="T2384" s="169"/>
      <c r="U2384" s="118"/>
      <c r="V2384" s="118"/>
      <c r="W2384" s="118"/>
      <c r="X2384" s="118"/>
      <c r="Y2384" s="171"/>
      <c r="Z2384" s="172"/>
      <c r="AA2384" s="118"/>
      <c r="AB2384" s="170"/>
      <c r="AC2384" s="170"/>
      <c r="AD2384" s="118"/>
      <c r="AE2384" s="118"/>
      <c r="AF2384" s="118"/>
      <c r="AG2384" s="170"/>
      <c r="AH2384" s="170"/>
      <c r="AI2384" s="170"/>
      <c r="AJ2384" s="118"/>
      <c r="AK2384" s="118"/>
      <c r="AL2384" s="118"/>
      <c r="AM2384" s="118"/>
      <c r="AN2384" s="118"/>
      <c r="AO2384" s="118"/>
      <c r="AP2384" s="118"/>
      <c r="AQ2384" s="118"/>
      <c r="AR2384" s="118"/>
      <c r="AS2384" s="118"/>
      <c r="AT2384" s="118"/>
      <c r="AU2384" s="118"/>
      <c r="AV2384" s="118"/>
      <c r="AW2384" s="118"/>
      <c r="AX2384" s="118"/>
      <c r="AY2384" s="119">
        <f t="shared" si="4"/>
        <v>0</v>
      </c>
      <c r="AZ2384" s="118"/>
    </row>
    <row r="2385">
      <c r="A2385" s="118"/>
      <c r="B2385" s="118"/>
      <c r="C2385" s="118"/>
      <c r="D2385" s="118"/>
      <c r="E2385" s="118"/>
      <c r="F2385" s="168"/>
      <c r="G2385" s="168"/>
      <c r="H2385" s="169"/>
      <c r="I2385" s="169"/>
      <c r="J2385" s="169"/>
      <c r="K2385" s="169"/>
      <c r="L2385" s="170"/>
      <c r="M2385" s="118"/>
      <c r="N2385" s="168"/>
      <c r="O2385" s="118"/>
      <c r="P2385" s="170"/>
      <c r="Q2385" s="170"/>
      <c r="R2385" s="170"/>
      <c r="S2385" s="118"/>
      <c r="T2385" s="169"/>
      <c r="U2385" s="118"/>
      <c r="V2385" s="118"/>
      <c r="W2385" s="118"/>
      <c r="X2385" s="118"/>
      <c r="Y2385" s="171"/>
      <c r="Z2385" s="172"/>
      <c r="AA2385" s="118"/>
      <c r="AB2385" s="170"/>
      <c r="AC2385" s="170"/>
      <c r="AD2385" s="118"/>
      <c r="AE2385" s="118"/>
      <c r="AF2385" s="118"/>
      <c r="AG2385" s="170"/>
      <c r="AH2385" s="170"/>
      <c r="AI2385" s="170"/>
      <c r="AJ2385" s="118"/>
      <c r="AK2385" s="118"/>
      <c r="AL2385" s="118"/>
      <c r="AM2385" s="118"/>
      <c r="AN2385" s="118"/>
      <c r="AO2385" s="118"/>
      <c r="AP2385" s="118"/>
      <c r="AQ2385" s="118"/>
      <c r="AR2385" s="118"/>
      <c r="AS2385" s="118"/>
      <c r="AT2385" s="118"/>
      <c r="AU2385" s="118"/>
      <c r="AV2385" s="118"/>
      <c r="AW2385" s="118"/>
      <c r="AX2385" s="118"/>
      <c r="AY2385" s="119">
        <f t="shared" si="4"/>
        <v>0</v>
      </c>
      <c r="AZ2385" s="118"/>
    </row>
    <row r="2386">
      <c r="A2386" s="118"/>
      <c r="B2386" s="118"/>
      <c r="C2386" s="118"/>
      <c r="D2386" s="118"/>
      <c r="E2386" s="118"/>
      <c r="F2386" s="168"/>
      <c r="G2386" s="168"/>
      <c r="H2386" s="169"/>
      <c r="I2386" s="169"/>
      <c r="J2386" s="169"/>
      <c r="K2386" s="169"/>
      <c r="L2386" s="170"/>
      <c r="M2386" s="118"/>
      <c r="N2386" s="168"/>
      <c r="O2386" s="118"/>
      <c r="P2386" s="170"/>
      <c r="Q2386" s="170"/>
      <c r="R2386" s="170"/>
      <c r="S2386" s="118"/>
      <c r="T2386" s="169"/>
      <c r="U2386" s="118"/>
      <c r="V2386" s="118"/>
      <c r="W2386" s="118"/>
      <c r="X2386" s="118"/>
      <c r="Y2386" s="171"/>
      <c r="Z2386" s="172"/>
      <c r="AA2386" s="118"/>
      <c r="AB2386" s="170"/>
      <c r="AC2386" s="170"/>
      <c r="AD2386" s="118"/>
      <c r="AE2386" s="118"/>
      <c r="AF2386" s="118"/>
      <c r="AG2386" s="170"/>
      <c r="AH2386" s="170"/>
      <c r="AI2386" s="170"/>
      <c r="AJ2386" s="118"/>
      <c r="AK2386" s="118"/>
      <c r="AL2386" s="118"/>
      <c r="AM2386" s="118"/>
      <c r="AN2386" s="118"/>
      <c r="AO2386" s="118"/>
      <c r="AP2386" s="118"/>
      <c r="AQ2386" s="118"/>
      <c r="AR2386" s="118"/>
      <c r="AS2386" s="118"/>
      <c r="AT2386" s="118"/>
      <c r="AU2386" s="118"/>
      <c r="AV2386" s="118"/>
      <c r="AW2386" s="118"/>
      <c r="AX2386" s="118"/>
      <c r="AY2386" s="119">
        <f t="shared" si="4"/>
        <v>0</v>
      </c>
      <c r="AZ2386" s="118"/>
    </row>
    <row r="2387">
      <c r="A2387" s="118"/>
      <c r="B2387" s="118"/>
      <c r="C2387" s="118"/>
      <c r="D2387" s="118"/>
      <c r="E2387" s="118"/>
      <c r="F2387" s="168"/>
      <c r="G2387" s="168"/>
      <c r="H2387" s="169"/>
      <c r="I2387" s="169"/>
      <c r="J2387" s="169"/>
      <c r="K2387" s="169"/>
      <c r="L2387" s="170"/>
      <c r="M2387" s="118"/>
      <c r="N2387" s="168"/>
      <c r="O2387" s="118"/>
      <c r="P2387" s="170"/>
      <c r="Q2387" s="170"/>
      <c r="R2387" s="170"/>
      <c r="S2387" s="118"/>
      <c r="T2387" s="169"/>
      <c r="U2387" s="118"/>
      <c r="V2387" s="118"/>
      <c r="W2387" s="118"/>
      <c r="X2387" s="118"/>
      <c r="Y2387" s="171"/>
      <c r="Z2387" s="172"/>
      <c r="AA2387" s="118"/>
      <c r="AB2387" s="170"/>
      <c r="AC2387" s="170"/>
      <c r="AD2387" s="118"/>
      <c r="AE2387" s="118"/>
      <c r="AF2387" s="118"/>
      <c r="AG2387" s="170"/>
      <c r="AH2387" s="170"/>
      <c r="AI2387" s="170"/>
      <c r="AJ2387" s="118"/>
      <c r="AK2387" s="118"/>
      <c r="AL2387" s="118"/>
      <c r="AM2387" s="118"/>
      <c r="AN2387" s="118"/>
      <c r="AO2387" s="118"/>
      <c r="AP2387" s="118"/>
      <c r="AQ2387" s="118"/>
      <c r="AR2387" s="118"/>
      <c r="AS2387" s="118"/>
      <c r="AT2387" s="118"/>
      <c r="AU2387" s="118"/>
      <c r="AV2387" s="118"/>
      <c r="AW2387" s="118"/>
      <c r="AX2387" s="118"/>
      <c r="AY2387" s="119">
        <f t="shared" si="4"/>
        <v>0</v>
      </c>
      <c r="AZ2387" s="118"/>
    </row>
    <row r="2388">
      <c r="A2388" s="118"/>
      <c r="B2388" s="118"/>
      <c r="C2388" s="118"/>
      <c r="D2388" s="118"/>
      <c r="E2388" s="118"/>
      <c r="F2388" s="168"/>
      <c r="G2388" s="168"/>
      <c r="H2388" s="169"/>
      <c r="I2388" s="169"/>
      <c r="J2388" s="169"/>
      <c r="K2388" s="169"/>
      <c r="L2388" s="170"/>
      <c r="M2388" s="118"/>
      <c r="N2388" s="168"/>
      <c r="O2388" s="118"/>
      <c r="P2388" s="170"/>
      <c r="Q2388" s="170"/>
      <c r="R2388" s="170"/>
      <c r="S2388" s="118"/>
      <c r="T2388" s="169"/>
      <c r="U2388" s="118"/>
      <c r="V2388" s="118"/>
      <c r="W2388" s="118"/>
      <c r="X2388" s="118"/>
      <c r="Y2388" s="171"/>
      <c r="Z2388" s="172"/>
      <c r="AA2388" s="118"/>
      <c r="AB2388" s="170"/>
      <c r="AC2388" s="170"/>
      <c r="AD2388" s="118"/>
      <c r="AE2388" s="118"/>
      <c r="AF2388" s="118"/>
      <c r="AG2388" s="170"/>
      <c r="AH2388" s="170"/>
      <c r="AI2388" s="170"/>
      <c r="AJ2388" s="118"/>
      <c r="AK2388" s="118"/>
      <c r="AL2388" s="118"/>
      <c r="AM2388" s="118"/>
      <c r="AN2388" s="118"/>
      <c r="AO2388" s="118"/>
      <c r="AP2388" s="118"/>
      <c r="AQ2388" s="118"/>
      <c r="AR2388" s="118"/>
      <c r="AS2388" s="118"/>
      <c r="AT2388" s="118"/>
      <c r="AU2388" s="118"/>
      <c r="AV2388" s="118"/>
      <c r="AW2388" s="118"/>
      <c r="AX2388" s="118"/>
      <c r="AY2388" s="119">
        <f t="shared" si="4"/>
        <v>0</v>
      </c>
      <c r="AZ2388" s="118"/>
    </row>
    <row r="2389">
      <c r="A2389" s="118"/>
      <c r="B2389" s="118"/>
      <c r="C2389" s="118"/>
      <c r="D2389" s="118"/>
      <c r="E2389" s="118"/>
      <c r="F2389" s="168"/>
      <c r="G2389" s="168"/>
      <c r="H2389" s="169"/>
      <c r="I2389" s="169"/>
      <c r="J2389" s="169"/>
      <c r="K2389" s="169"/>
      <c r="L2389" s="170"/>
      <c r="M2389" s="118"/>
      <c r="N2389" s="168"/>
      <c r="O2389" s="118"/>
      <c r="P2389" s="170"/>
      <c r="Q2389" s="170"/>
      <c r="R2389" s="170"/>
      <c r="S2389" s="118"/>
      <c r="T2389" s="169"/>
      <c r="U2389" s="118"/>
      <c r="V2389" s="118"/>
      <c r="W2389" s="118"/>
      <c r="X2389" s="118"/>
      <c r="Y2389" s="171"/>
      <c r="Z2389" s="172"/>
      <c r="AA2389" s="118"/>
      <c r="AB2389" s="170"/>
      <c r="AC2389" s="170"/>
      <c r="AD2389" s="118"/>
      <c r="AE2389" s="118"/>
      <c r="AF2389" s="118"/>
      <c r="AG2389" s="170"/>
      <c r="AH2389" s="170"/>
      <c r="AI2389" s="170"/>
      <c r="AJ2389" s="118"/>
      <c r="AK2389" s="118"/>
      <c r="AL2389" s="118"/>
      <c r="AM2389" s="118"/>
      <c r="AN2389" s="118"/>
      <c r="AO2389" s="118"/>
      <c r="AP2389" s="118"/>
      <c r="AQ2389" s="118"/>
      <c r="AR2389" s="118"/>
      <c r="AS2389" s="118"/>
      <c r="AT2389" s="118"/>
      <c r="AU2389" s="118"/>
      <c r="AV2389" s="118"/>
      <c r="AW2389" s="118"/>
      <c r="AX2389" s="118"/>
      <c r="AY2389" s="119">
        <f t="shared" si="4"/>
        <v>0</v>
      </c>
      <c r="AZ2389" s="118"/>
    </row>
    <row r="2390">
      <c r="A2390" s="118"/>
      <c r="B2390" s="118"/>
      <c r="C2390" s="118"/>
      <c r="D2390" s="118"/>
      <c r="E2390" s="118"/>
      <c r="F2390" s="168"/>
      <c r="G2390" s="168"/>
      <c r="H2390" s="169"/>
      <c r="I2390" s="169"/>
      <c r="J2390" s="169"/>
      <c r="K2390" s="169"/>
      <c r="L2390" s="170"/>
      <c r="M2390" s="118"/>
      <c r="N2390" s="168"/>
      <c r="O2390" s="118"/>
      <c r="P2390" s="170"/>
      <c r="Q2390" s="170"/>
      <c r="R2390" s="170"/>
      <c r="S2390" s="118"/>
      <c r="T2390" s="169"/>
      <c r="U2390" s="118"/>
      <c r="V2390" s="118"/>
      <c r="W2390" s="118"/>
      <c r="X2390" s="118"/>
      <c r="Y2390" s="171"/>
      <c r="Z2390" s="172"/>
      <c r="AA2390" s="118"/>
      <c r="AB2390" s="170"/>
      <c r="AC2390" s="170"/>
      <c r="AD2390" s="118"/>
      <c r="AE2390" s="118"/>
      <c r="AF2390" s="118"/>
      <c r="AG2390" s="170"/>
      <c r="AH2390" s="170"/>
      <c r="AI2390" s="170"/>
      <c r="AJ2390" s="118"/>
      <c r="AK2390" s="118"/>
      <c r="AL2390" s="118"/>
      <c r="AM2390" s="118"/>
      <c r="AN2390" s="118"/>
      <c r="AO2390" s="118"/>
      <c r="AP2390" s="118"/>
      <c r="AQ2390" s="118"/>
      <c r="AR2390" s="118"/>
      <c r="AS2390" s="118"/>
      <c r="AT2390" s="118"/>
      <c r="AU2390" s="118"/>
      <c r="AV2390" s="118"/>
      <c r="AW2390" s="118"/>
      <c r="AX2390" s="118"/>
      <c r="AY2390" s="119">
        <f t="shared" si="4"/>
        <v>0</v>
      </c>
      <c r="AZ2390" s="118"/>
    </row>
    <row r="2391">
      <c r="A2391" s="118"/>
      <c r="B2391" s="118"/>
      <c r="C2391" s="118"/>
      <c r="D2391" s="118"/>
      <c r="E2391" s="118"/>
      <c r="F2391" s="168"/>
      <c r="G2391" s="168"/>
      <c r="H2391" s="169"/>
      <c r="I2391" s="169"/>
      <c r="J2391" s="169"/>
      <c r="K2391" s="169"/>
      <c r="L2391" s="170"/>
      <c r="M2391" s="118"/>
      <c r="N2391" s="168"/>
      <c r="O2391" s="118"/>
      <c r="P2391" s="170"/>
      <c r="Q2391" s="170"/>
      <c r="R2391" s="170"/>
      <c r="S2391" s="118"/>
      <c r="T2391" s="169"/>
      <c r="U2391" s="118"/>
      <c r="V2391" s="118"/>
      <c r="W2391" s="118"/>
      <c r="X2391" s="118"/>
      <c r="Y2391" s="171"/>
      <c r="Z2391" s="172"/>
      <c r="AA2391" s="118"/>
      <c r="AB2391" s="170"/>
      <c r="AC2391" s="170"/>
      <c r="AD2391" s="118"/>
      <c r="AE2391" s="118"/>
      <c r="AF2391" s="118"/>
      <c r="AG2391" s="170"/>
      <c r="AH2391" s="170"/>
      <c r="AI2391" s="170"/>
      <c r="AJ2391" s="118"/>
      <c r="AK2391" s="118"/>
      <c r="AL2391" s="118"/>
      <c r="AM2391" s="118"/>
      <c r="AN2391" s="118"/>
      <c r="AO2391" s="118"/>
      <c r="AP2391" s="118"/>
      <c r="AQ2391" s="118"/>
      <c r="AR2391" s="118"/>
      <c r="AS2391" s="118"/>
      <c r="AT2391" s="118"/>
      <c r="AU2391" s="118"/>
      <c r="AV2391" s="118"/>
      <c r="AW2391" s="118"/>
      <c r="AX2391" s="118"/>
      <c r="AY2391" s="119">
        <f t="shared" si="4"/>
        <v>0</v>
      </c>
      <c r="AZ2391" s="118"/>
    </row>
    <row r="2392">
      <c r="A2392" s="118"/>
      <c r="B2392" s="118"/>
      <c r="C2392" s="118"/>
      <c r="D2392" s="118"/>
      <c r="E2392" s="118"/>
      <c r="F2392" s="168"/>
      <c r="G2392" s="168"/>
      <c r="H2392" s="169"/>
      <c r="I2392" s="169"/>
      <c r="J2392" s="169"/>
      <c r="K2392" s="169"/>
      <c r="L2392" s="170"/>
      <c r="M2392" s="118"/>
      <c r="N2392" s="168"/>
      <c r="O2392" s="118"/>
      <c r="P2392" s="170"/>
      <c r="Q2392" s="170"/>
      <c r="R2392" s="170"/>
      <c r="S2392" s="118"/>
      <c r="T2392" s="169"/>
      <c r="U2392" s="118"/>
      <c r="V2392" s="118"/>
      <c r="W2392" s="118"/>
      <c r="X2392" s="118"/>
      <c r="Y2392" s="171"/>
      <c r="Z2392" s="172"/>
      <c r="AA2392" s="118"/>
      <c r="AB2392" s="170"/>
      <c r="AC2392" s="170"/>
      <c r="AD2392" s="118"/>
      <c r="AE2392" s="118"/>
      <c r="AF2392" s="118"/>
      <c r="AG2392" s="170"/>
      <c r="AH2392" s="170"/>
      <c r="AI2392" s="170"/>
      <c r="AJ2392" s="118"/>
      <c r="AK2392" s="118"/>
      <c r="AL2392" s="118"/>
      <c r="AM2392" s="118"/>
      <c r="AN2392" s="118"/>
      <c r="AO2392" s="118"/>
      <c r="AP2392" s="118"/>
      <c r="AQ2392" s="118"/>
      <c r="AR2392" s="118"/>
      <c r="AS2392" s="118"/>
      <c r="AT2392" s="118"/>
      <c r="AU2392" s="118"/>
      <c r="AV2392" s="118"/>
      <c r="AW2392" s="118"/>
      <c r="AX2392" s="118"/>
      <c r="AY2392" s="119">
        <f t="shared" si="4"/>
        <v>0</v>
      </c>
      <c r="AZ2392" s="118"/>
    </row>
    <row r="2393">
      <c r="A2393" s="118"/>
      <c r="B2393" s="118"/>
      <c r="C2393" s="118"/>
      <c r="D2393" s="118"/>
      <c r="E2393" s="118"/>
      <c r="F2393" s="168"/>
      <c r="G2393" s="168"/>
      <c r="H2393" s="169"/>
      <c r="I2393" s="169"/>
      <c r="J2393" s="169"/>
      <c r="K2393" s="169"/>
      <c r="L2393" s="170"/>
      <c r="M2393" s="118"/>
      <c r="N2393" s="168"/>
      <c r="O2393" s="118"/>
      <c r="P2393" s="170"/>
      <c r="Q2393" s="170"/>
      <c r="R2393" s="170"/>
      <c r="S2393" s="118"/>
      <c r="T2393" s="169"/>
      <c r="U2393" s="118"/>
      <c r="V2393" s="118"/>
      <c r="W2393" s="118"/>
      <c r="X2393" s="118"/>
      <c r="Y2393" s="171"/>
      <c r="Z2393" s="172"/>
      <c r="AA2393" s="118"/>
      <c r="AB2393" s="170"/>
      <c r="AC2393" s="170"/>
      <c r="AD2393" s="118"/>
      <c r="AE2393" s="118"/>
      <c r="AF2393" s="118"/>
      <c r="AG2393" s="170"/>
      <c r="AH2393" s="170"/>
      <c r="AI2393" s="170"/>
      <c r="AJ2393" s="118"/>
      <c r="AK2393" s="118"/>
      <c r="AL2393" s="118"/>
      <c r="AM2393" s="118"/>
      <c r="AN2393" s="118"/>
      <c r="AO2393" s="118"/>
      <c r="AP2393" s="118"/>
      <c r="AQ2393" s="118"/>
      <c r="AR2393" s="118"/>
      <c r="AS2393" s="118"/>
      <c r="AT2393" s="118"/>
      <c r="AU2393" s="118"/>
      <c r="AV2393" s="118"/>
      <c r="AW2393" s="118"/>
      <c r="AX2393" s="118"/>
      <c r="AY2393" s="119">
        <f t="shared" si="4"/>
        <v>0</v>
      </c>
      <c r="AZ2393" s="118"/>
    </row>
    <row r="2394">
      <c r="A2394" s="118"/>
      <c r="B2394" s="118"/>
      <c r="C2394" s="118"/>
      <c r="D2394" s="118"/>
      <c r="E2394" s="118"/>
      <c r="F2394" s="168"/>
      <c r="G2394" s="168"/>
      <c r="H2394" s="169"/>
      <c r="I2394" s="169"/>
      <c r="J2394" s="169"/>
      <c r="K2394" s="169"/>
      <c r="L2394" s="170"/>
      <c r="M2394" s="118"/>
      <c r="N2394" s="168"/>
      <c r="O2394" s="118"/>
      <c r="P2394" s="170"/>
      <c r="Q2394" s="170"/>
      <c r="R2394" s="170"/>
      <c r="S2394" s="118"/>
      <c r="T2394" s="169"/>
      <c r="U2394" s="118"/>
      <c r="V2394" s="118"/>
      <c r="W2394" s="118"/>
      <c r="X2394" s="118"/>
      <c r="Y2394" s="171"/>
      <c r="Z2394" s="172"/>
      <c r="AA2394" s="118"/>
      <c r="AB2394" s="170"/>
      <c r="AC2394" s="170"/>
      <c r="AD2394" s="118"/>
      <c r="AE2394" s="118"/>
      <c r="AF2394" s="118"/>
      <c r="AG2394" s="170"/>
      <c r="AH2394" s="170"/>
      <c r="AI2394" s="170"/>
      <c r="AJ2394" s="118"/>
      <c r="AK2394" s="118"/>
      <c r="AL2394" s="118"/>
      <c r="AM2394" s="118"/>
      <c r="AN2394" s="118"/>
      <c r="AO2394" s="118"/>
      <c r="AP2394" s="118"/>
      <c r="AQ2394" s="118"/>
      <c r="AR2394" s="118"/>
      <c r="AS2394" s="118"/>
      <c r="AT2394" s="118"/>
      <c r="AU2394" s="118"/>
      <c r="AV2394" s="118"/>
      <c r="AW2394" s="118"/>
      <c r="AX2394" s="118"/>
      <c r="AY2394" s="119">
        <f t="shared" si="4"/>
        <v>0</v>
      </c>
      <c r="AZ2394" s="118"/>
    </row>
    <row r="2395">
      <c r="A2395" s="118"/>
      <c r="B2395" s="118"/>
      <c r="C2395" s="118"/>
      <c r="D2395" s="118"/>
      <c r="E2395" s="118"/>
      <c r="F2395" s="168"/>
      <c r="G2395" s="168"/>
      <c r="H2395" s="169"/>
      <c r="I2395" s="169"/>
      <c r="J2395" s="169"/>
      <c r="K2395" s="169"/>
      <c r="L2395" s="170"/>
      <c r="M2395" s="118"/>
      <c r="N2395" s="168"/>
      <c r="O2395" s="118"/>
      <c r="P2395" s="170"/>
      <c r="Q2395" s="170"/>
      <c r="R2395" s="170"/>
      <c r="S2395" s="118"/>
      <c r="T2395" s="169"/>
      <c r="U2395" s="118"/>
      <c r="V2395" s="118"/>
      <c r="W2395" s="118"/>
      <c r="X2395" s="118"/>
      <c r="Y2395" s="171"/>
      <c r="Z2395" s="172"/>
      <c r="AA2395" s="118"/>
      <c r="AB2395" s="170"/>
      <c r="AC2395" s="170"/>
      <c r="AD2395" s="118"/>
      <c r="AE2395" s="118"/>
      <c r="AF2395" s="118"/>
      <c r="AG2395" s="170"/>
      <c r="AH2395" s="170"/>
      <c r="AI2395" s="170"/>
      <c r="AJ2395" s="118"/>
      <c r="AK2395" s="118"/>
      <c r="AL2395" s="118"/>
      <c r="AM2395" s="118"/>
      <c r="AN2395" s="118"/>
      <c r="AO2395" s="118"/>
      <c r="AP2395" s="118"/>
      <c r="AQ2395" s="118"/>
      <c r="AR2395" s="118"/>
      <c r="AS2395" s="118"/>
      <c r="AT2395" s="118"/>
      <c r="AU2395" s="118"/>
      <c r="AV2395" s="118"/>
      <c r="AW2395" s="118"/>
      <c r="AX2395" s="118"/>
      <c r="AY2395" s="119">
        <f t="shared" si="4"/>
        <v>0</v>
      </c>
      <c r="AZ2395" s="118"/>
    </row>
    <row r="2396">
      <c r="A2396" s="118"/>
      <c r="B2396" s="118"/>
      <c r="C2396" s="118"/>
      <c r="D2396" s="118"/>
      <c r="E2396" s="118"/>
      <c r="F2396" s="168"/>
      <c r="G2396" s="168"/>
      <c r="H2396" s="169"/>
      <c r="I2396" s="169"/>
      <c r="J2396" s="169"/>
      <c r="K2396" s="169"/>
      <c r="L2396" s="170"/>
      <c r="M2396" s="118"/>
      <c r="N2396" s="168"/>
      <c r="O2396" s="118"/>
      <c r="P2396" s="170"/>
      <c r="Q2396" s="170"/>
      <c r="R2396" s="170"/>
      <c r="S2396" s="118"/>
      <c r="T2396" s="169"/>
      <c r="U2396" s="118"/>
      <c r="V2396" s="118"/>
      <c r="W2396" s="118"/>
      <c r="X2396" s="118"/>
      <c r="Y2396" s="171"/>
      <c r="Z2396" s="172"/>
      <c r="AA2396" s="118"/>
      <c r="AB2396" s="170"/>
      <c r="AC2396" s="170"/>
      <c r="AD2396" s="118"/>
      <c r="AE2396" s="118"/>
      <c r="AF2396" s="118"/>
      <c r="AG2396" s="170"/>
      <c r="AH2396" s="170"/>
      <c r="AI2396" s="170"/>
      <c r="AJ2396" s="118"/>
      <c r="AK2396" s="118"/>
      <c r="AL2396" s="118"/>
      <c r="AM2396" s="118"/>
      <c r="AN2396" s="118"/>
      <c r="AO2396" s="118"/>
      <c r="AP2396" s="118"/>
      <c r="AQ2396" s="118"/>
      <c r="AR2396" s="118"/>
      <c r="AS2396" s="118"/>
      <c r="AT2396" s="118"/>
      <c r="AU2396" s="118"/>
      <c r="AV2396" s="118"/>
      <c r="AW2396" s="118"/>
      <c r="AX2396" s="118"/>
      <c r="AY2396" s="119">
        <f t="shared" si="4"/>
        <v>0</v>
      </c>
      <c r="AZ2396" s="118"/>
    </row>
    <row r="2397">
      <c r="A2397" s="118"/>
      <c r="B2397" s="118"/>
      <c r="C2397" s="118"/>
      <c r="D2397" s="118"/>
      <c r="E2397" s="118"/>
      <c r="F2397" s="168"/>
      <c r="G2397" s="168"/>
      <c r="H2397" s="169"/>
      <c r="I2397" s="169"/>
      <c r="J2397" s="169"/>
      <c r="K2397" s="169"/>
      <c r="L2397" s="170"/>
      <c r="M2397" s="118"/>
      <c r="N2397" s="168"/>
      <c r="O2397" s="118"/>
      <c r="P2397" s="170"/>
      <c r="Q2397" s="170"/>
      <c r="R2397" s="170"/>
      <c r="S2397" s="118"/>
      <c r="T2397" s="169"/>
      <c r="U2397" s="118"/>
      <c r="V2397" s="118"/>
      <c r="W2397" s="118"/>
      <c r="X2397" s="118"/>
      <c r="Y2397" s="171"/>
      <c r="Z2397" s="172"/>
      <c r="AA2397" s="118"/>
      <c r="AB2397" s="170"/>
      <c r="AC2397" s="170"/>
      <c r="AD2397" s="118"/>
      <c r="AE2397" s="118"/>
      <c r="AF2397" s="118"/>
      <c r="AG2397" s="170"/>
      <c r="AH2397" s="170"/>
      <c r="AI2397" s="170"/>
      <c r="AJ2397" s="118"/>
      <c r="AK2397" s="118"/>
      <c r="AL2397" s="118"/>
      <c r="AM2397" s="118"/>
      <c r="AN2397" s="118"/>
      <c r="AO2397" s="118"/>
      <c r="AP2397" s="118"/>
      <c r="AQ2397" s="118"/>
      <c r="AR2397" s="118"/>
      <c r="AS2397" s="118"/>
      <c r="AT2397" s="118"/>
      <c r="AU2397" s="118"/>
      <c r="AV2397" s="118"/>
      <c r="AW2397" s="118"/>
      <c r="AX2397" s="118"/>
      <c r="AY2397" s="119">
        <f t="shared" si="4"/>
        <v>0</v>
      </c>
      <c r="AZ2397" s="118"/>
    </row>
    <row r="2398">
      <c r="A2398" s="118"/>
      <c r="B2398" s="118"/>
      <c r="C2398" s="118"/>
      <c r="D2398" s="118"/>
      <c r="E2398" s="118"/>
      <c r="F2398" s="168"/>
      <c r="G2398" s="168"/>
      <c r="H2398" s="169"/>
      <c r="I2398" s="169"/>
      <c r="J2398" s="169"/>
      <c r="K2398" s="169"/>
      <c r="L2398" s="170"/>
      <c r="M2398" s="118"/>
      <c r="N2398" s="168"/>
      <c r="O2398" s="118"/>
      <c r="P2398" s="170"/>
      <c r="Q2398" s="170"/>
      <c r="R2398" s="170"/>
      <c r="S2398" s="118"/>
      <c r="T2398" s="169"/>
      <c r="U2398" s="118"/>
      <c r="V2398" s="118"/>
      <c r="W2398" s="118"/>
      <c r="X2398" s="118"/>
      <c r="Y2398" s="171"/>
      <c r="Z2398" s="172"/>
      <c r="AA2398" s="118"/>
      <c r="AB2398" s="170"/>
      <c r="AC2398" s="170"/>
      <c r="AD2398" s="118"/>
      <c r="AE2398" s="118"/>
      <c r="AF2398" s="118"/>
      <c r="AG2398" s="170"/>
      <c r="AH2398" s="170"/>
      <c r="AI2398" s="170"/>
      <c r="AJ2398" s="118"/>
      <c r="AK2398" s="118"/>
      <c r="AL2398" s="118"/>
      <c r="AM2398" s="118"/>
      <c r="AN2398" s="118"/>
      <c r="AO2398" s="118"/>
      <c r="AP2398" s="118"/>
      <c r="AQ2398" s="118"/>
      <c r="AR2398" s="118"/>
      <c r="AS2398" s="118"/>
      <c r="AT2398" s="118"/>
      <c r="AU2398" s="118"/>
      <c r="AV2398" s="118"/>
      <c r="AW2398" s="118"/>
      <c r="AX2398" s="118"/>
      <c r="AY2398" s="119">
        <f t="shared" si="4"/>
        <v>0</v>
      </c>
      <c r="AZ2398" s="118"/>
    </row>
    <row r="2399">
      <c r="A2399" s="118"/>
      <c r="B2399" s="118"/>
      <c r="C2399" s="118"/>
      <c r="D2399" s="118"/>
      <c r="E2399" s="118"/>
      <c r="F2399" s="168"/>
      <c r="G2399" s="168"/>
      <c r="H2399" s="169"/>
      <c r="I2399" s="169"/>
      <c r="J2399" s="169"/>
      <c r="K2399" s="169"/>
      <c r="L2399" s="170"/>
      <c r="M2399" s="118"/>
      <c r="N2399" s="168"/>
      <c r="O2399" s="118"/>
      <c r="P2399" s="170"/>
      <c r="Q2399" s="170"/>
      <c r="R2399" s="170"/>
      <c r="S2399" s="118"/>
      <c r="T2399" s="169"/>
      <c r="U2399" s="118"/>
      <c r="V2399" s="118"/>
      <c r="W2399" s="118"/>
      <c r="X2399" s="118"/>
      <c r="Y2399" s="171"/>
      <c r="Z2399" s="172"/>
      <c r="AA2399" s="118"/>
      <c r="AB2399" s="170"/>
      <c r="AC2399" s="170"/>
      <c r="AD2399" s="118"/>
      <c r="AE2399" s="118"/>
      <c r="AF2399" s="118"/>
      <c r="AG2399" s="170"/>
      <c r="AH2399" s="170"/>
      <c r="AI2399" s="170"/>
      <c r="AJ2399" s="118"/>
      <c r="AK2399" s="118"/>
      <c r="AL2399" s="118"/>
      <c r="AM2399" s="118"/>
      <c r="AN2399" s="118"/>
      <c r="AO2399" s="118"/>
      <c r="AP2399" s="118"/>
      <c r="AQ2399" s="118"/>
      <c r="AR2399" s="118"/>
      <c r="AS2399" s="118"/>
      <c r="AT2399" s="118"/>
      <c r="AU2399" s="118"/>
      <c r="AV2399" s="118"/>
      <c r="AW2399" s="118"/>
      <c r="AX2399" s="118"/>
      <c r="AY2399" s="119">
        <f t="shared" si="4"/>
        <v>0</v>
      </c>
      <c r="AZ2399" s="118"/>
    </row>
    <row r="2400">
      <c r="A2400" s="118"/>
      <c r="B2400" s="118"/>
      <c r="C2400" s="118"/>
      <c r="D2400" s="118"/>
      <c r="E2400" s="118"/>
      <c r="F2400" s="168"/>
      <c r="G2400" s="168"/>
      <c r="H2400" s="169"/>
      <c r="I2400" s="169"/>
      <c r="J2400" s="169"/>
      <c r="K2400" s="169"/>
      <c r="L2400" s="170"/>
      <c r="M2400" s="118"/>
      <c r="N2400" s="168"/>
      <c r="O2400" s="118"/>
      <c r="P2400" s="170"/>
      <c r="Q2400" s="170"/>
      <c r="R2400" s="170"/>
      <c r="S2400" s="118"/>
      <c r="T2400" s="169"/>
      <c r="U2400" s="118"/>
      <c r="V2400" s="118"/>
      <c r="W2400" s="118"/>
      <c r="X2400" s="118"/>
      <c r="Y2400" s="171"/>
      <c r="Z2400" s="172"/>
      <c r="AA2400" s="118"/>
      <c r="AB2400" s="170"/>
      <c r="AC2400" s="170"/>
      <c r="AD2400" s="118"/>
      <c r="AE2400" s="118"/>
      <c r="AF2400" s="118"/>
      <c r="AG2400" s="170"/>
      <c r="AH2400" s="170"/>
      <c r="AI2400" s="170"/>
      <c r="AJ2400" s="118"/>
      <c r="AK2400" s="118"/>
      <c r="AL2400" s="118"/>
      <c r="AM2400" s="118"/>
      <c r="AN2400" s="118"/>
      <c r="AO2400" s="118"/>
      <c r="AP2400" s="118"/>
      <c r="AQ2400" s="118"/>
      <c r="AR2400" s="118"/>
      <c r="AS2400" s="118"/>
      <c r="AT2400" s="118"/>
      <c r="AU2400" s="118"/>
      <c r="AV2400" s="118"/>
      <c r="AW2400" s="118"/>
      <c r="AX2400" s="118"/>
      <c r="AY2400" s="119">
        <f t="shared" si="4"/>
        <v>0</v>
      </c>
      <c r="AZ2400" s="118"/>
    </row>
    <row r="2401">
      <c r="A2401" s="118"/>
      <c r="B2401" s="118"/>
      <c r="C2401" s="118"/>
      <c r="D2401" s="118"/>
      <c r="E2401" s="118"/>
      <c r="F2401" s="168"/>
      <c r="G2401" s="168"/>
      <c r="H2401" s="169"/>
      <c r="I2401" s="169"/>
      <c r="J2401" s="169"/>
      <c r="K2401" s="169"/>
      <c r="L2401" s="170"/>
      <c r="M2401" s="118"/>
      <c r="N2401" s="168"/>
      <c r="O2401" s="118"/>
      <c r="P2401" s="170"/>
      <c r="Q2401" s="170"/>
      <c r="R2401" s="170"/>
      <c r="S2401" s="118"/>
      <c r="T2401" s="169"/>
      <c r="U2401" s="118"/>
      <c r="V2401" s="118"/>
      <c r="W2401" s="118"/>
      <c r="X2401" s="118"/>
      <c r="Y2401" s="171"/>
      <c r="Z2401" s="172"/>
      <c r="AA2401" s="118"/>
      <c r="AB2401" s="170"/>
      <c r="AC2401" s="170"/>
      <c r="AD2401" s="118"/>
      <c r="AE2401" s="118"/>
      <c r="AF2401" s="118"/>
      <c r="AG2401" s="170"/>
      <c r="AH2401" s="170"/>
      <c r="AI2401" s="170"/>
      <c r="AJ2401" s="118"/>
      <c r="AK2401" s="118"/>
      <c r="AL2401" s="118"/>
      <c r="AM2401" s="118"/>
      <c r="AN2401" s="118"/>
      <c r="AO2401" s="118"/>
      <c r="AP2401" s="118"/>
      <c r="AQ2401" s="118"/>
      <c r="AR2401" s="118"/>
      <c r="AS2401" s="118"/>
      <c r="AT2401" s="118"/>
      <c r="AU2401" s="118"/>
      <c r="AV2401" s="118"/>
      <c r="AW2401" s="118"/>
      <c r="AX2401" s="118"/>
      <c r="AY2401" s="119">
        <f t="shared" si="4"/>
        <v>0</v>
      </c>
      <c r="AZ2401" s="118"/>
    </row>
    <row r="2402">
      <c r="A2402" s="118"/>
      <c r="B2402" s="118"/>
      <c r="C2402" s="118"/>
      <c r="D2402" s="118"/>
      <c r="E2402" s="118"/>
      <c r="F2402" s="168"/>
      <c r="G2402" s="168"/>
      <c r="H2402" s="169"/>
      <c r="I2402" s="169"/>
      <c r="J2402" s="169"/>
      <c r="K2402" s="169"/>
      <c r="L2402" s="170"/>
      <c r="M2402" s="118"/>
      <c r="N2402" s="168"/>
      <c r="O2402" s="118"/>
      <c r="P2402" s="170"/>
      <c r="Q2402" s="170"/>
      <c r="R2402" s="170"/>
      <c r="S2402" s="118"/>
      <c r="T2402" s="169"/>
      <c r="U2402" s="118"/>
      <c r="V2402" s="118"/>
      <c r="W2402" s="118"/>
      <c r="X2402" s="118"/>
      <c r="Y2402" s="171"/>
      <c r="Z2402" s="172"/>
      <c r="AA2402" s="118"/>
      <c r="AB2402" s="170"/>
      <c r="AC2402" s="170"/>
      <c r="AD2402" s="118"/>
      <c r="AE2402" s="118"/>
      <c r="AF2402" s="118"/>
      <c r="AG2402" s="170"/>
      <c r="AH2402" s="170"/>
      <c r="AI2402" s="170"/>
      <c r="AJ2402" s="118"/>
      <c r="AK2402" s="118"/>
      <c r="AL2402" s="118"/>
      <c r="AM2402" s="118"/>
      <c r="AN2402" s="118"/>
      <c r="AO2402" s="118"/>
      <c r="AP2402" s="118"/>
      <c r="AQ2402" s="118"/>
      <c r="AR2402" s="118"/>
      <c r="AS2402" s="118"/>
      <c r="AT2402" s="118"/>
      <c r="AU2402" s="118"/>
      <c r="AV2402" s="118"/>
      <c r="AW2402" s="118"/>
      <c r="AX2402" s="118"/>
      <c r="AY2402" s="119">
        <f t="shared" si="4"/>
        <v>0</v>
      </c>
      <c r="AZ2402" s="118"/>
    </row>
    <row r="2403">
      <c r="A2403" s="118"/>
      <c r="B2403" s="118"/>
      <c r="C2403" s="118"/>
      <c r="D2403" s="118"/>
      <c r="E2403" s="118"/>
      <c r="F2403" s="168"/>
      <c r="G2403" s="168"/>
      <c r="H2403" s="169"/>
      <c r="I2403" s="169"/>
      <c r="J2403" s="169"/>
      <c r="K2403" s="169"/>
      <c r="L2403" s="170"/>
      <c r="M2403" s="118"/>
      <c r="N2403" s="168"/>
      <c r="O2403" s="118"/>
      <c r="P2403" s="170"/>
      <c r="Q2403" s="170"/>
      <c r="R2403" s="170"/>
      <c r="S2403" s="118"/>
      <c r="T2403" s="169"/>
      <c r="U2403" s="118"/>
      <c r="V2403" s="118"/>
      <c r="W2403" s="118"/>
      <c r="X2403" s="118"/>
      <c r="Y2403" s="171"/>
      <c r="Z2403" s="172"/>
      <c r="AA2403" s="118"/>
      <c r="AB2403" s="170"/>
      <c r="AC2403" s="170"/>
      <c r="AD2403" s="118"/>
      <c r="AE2403" s="118"/>
      <c r="AF2403" s="118"/>
      <c r="AG2403" s="170"/>
      <c r="AH2403" s="170"/>
      <c r="AI2403" s="170"/>
      <c r="AJ2403" s="118"/>
      <c r="AK2403" s="118"/>
      <c r="AL2403" s="118"/>
      <c r="AM2403" s="118"/>
      <c r="AN2403" s="118"/>
      <c r="AO2403" s="118"/>
      <c r="AP2403" s="118"/>
      <c r="AQ2403" s="118"/>
      <c r="AR2403" s="118"/>
      <c r="AS2403" s="118"/>
      <c r="AT2403" s="118"/>
      <c r="AU2403" s="118"/>
      <c r="AV2403" s="118"/>
      <c r="AW2403" s="118"/>
      <c r="AX2403" s="118"/>
      <c r="AY2403" s="119">
        <f t="shared" si="4"/>
        <v>0</v>
      </c>
      <c r="AZ2403" s="118"/>
    </row>
    <row r="2404">
      <c r="A2404" s="118"/>
      <c r="B2404" s="118"/>
      <c r="C2404" s="118"/>
      <c r="D2404" s="118"/>
      <c r="E2404" s="118"/>
      <c r="F2404" s="168"/>
      <c r="G2404" s="168"/>
      <c r="H2404" s="169"/>
      <c r="I2404" s="169"/>
      <c r="J2404" s="169"/>
      <c r="K2404" s="169"/>
      <c r="L2404" s="170"/>
      <c r="M2404" s="118"/>
      <c r="N2404" s="168"/>
      <c r="O2404" s="118"/>
      <c r="P2404" s="170"/>
      <c r="Q2404" s="170"/>
      <c r="R2404" s="170"/>
      <c r="S2404" s="118"/>
      <c r="T2404" s="169"/>
      <c r="U2404" s="118"/>
      <c r="V2404" s="118"/>
      <c r="W2404" s="118"/>
      <c r="X2404" s="118"/>
      <c r="Y2404" s="171"/>
      <c r="Z2404" s="172"/>
      <c r="AA2404" s="118"/>
      <c r="AB2404" s="170"/>
      <c r="AC2404" s="170"/>
      <c r="AD2404" s="118"/>
      <c r="AE2404" s="118"/>
      <c r="AF2404" s="118"/>
      <c r="AG2404" s="170"/>
      <c r="AH2404" s="170"/>
      <c r="AI2404" s="170"/>
      <c r="AJ2404" s="118"/>
      <c r="AK2404" s="118"/>
      <c r="AL2404" s="118"/>
      <c r="AM2404" s="118"/>
      <c r="AN2404" s="118"/>
      <c r="AO2404" s="118"/>
      <c r="AP2404" s="118"/>
      <c r="AQ2404" s="118"/>
      <c r="AR2404" s="118"/>
      <c r="AS2404" s="118"/>
      <c r="AT2404" s="118"/>
      <c r="AU2404" s="118"/>
      <c r="AV2404" s="118"/>
      <c r="AW2404" s="118"/>
      <c r="AX2404" s="118"/>
      <c r="AY2404" s="119">
        <f t="shared" si="4"/>
        <v>0</v>
      </c>
      <c r="AZ2404" s="118"/>
    </row>
    <row r="2405">
      <c r="A2405" s="118"/>
      <c r="B2405" s="118"/>
      <c r="C2405" s="118"/>
      <c r="D2405" s="118"/>
      <c r="E2405" s="118"/>
      <c r="F2405" s="168"/>
      <c r="G2405" s="168"/>
      <c r="H2405" s="169"/>
      <c r="I2405" s="169"/>
      <c r="J2405" s="169"/>
      <c r="K2405" s="169"/>
      <c r="L2405" s="170"/>
      <c r="M2405" s="118"/>
      <c r="N2405" s="168"/>
      <c r="O2405" s="118"/>
      <c r="P2405" s="170"/>
      <c r="Q2405" s="170"/>
      <c r="R2405" s="170"/>
      <c r="S2405" s="118"/>
      <c r="T2405" s="169"/>
      <c r="U2405" s="118"/>
      <c r="V2405" s="118"/>
      <c r="W2405" s="118"/>
      <c r="X2405" s="118"/>
      <c r="Y2405" s="171"/>
      <c r="Z2405" s="172"/>
      <c r="AA2405" s="118"/>
      <c r="AB2405" s="170"/>
      <c r="AC2405" s="170"/>
      <c r="AD2405" s="118"/>
      <c r="AE2405" s="118"/>
      <c r="AF2405" s="118"/>
      <c r="AG2405" s="170"/>
      <c r="AH2405" s="170"/>
      <c r="AI2405" s="170"/>
      <c r="AJ2405" s="118"/>
      <c r="AK2405" s="118"/>
      <c r="AL2405" s="118"/>
      <c r="AM2405" s="118"/>
      <c r="AN2405" s="118"/>
      <c r="AO2405" s="118"/>
      <c r="AP2405" s="118"/>
      <c r="AQ2405" s="118"/>
      <c r="AR2405" s="118"/>
      <c r="AS2405" s="118"/>
      <c r="AT2405" s="118"/>
      <c r="AU2405" s="118"/>
      <c r="AV2405" s="118"/>
      <c r="AW2405" s="118"/>
      <c r="AX2405" s="118"/>
      <c r="AY2405" s="119">
        <f t="shared" si="4"/>
        <v>0</v>
      </c>
      <c r="AZ2405" s="118"/>
    </row>
    <row r="2406">
      <c r="A2406" s="118"/>
      <c r="B2406" s="118"/>
      <c r="C2406" s="118"/>
      <c r="D2406" s="118"/>
      <c r="E2406" s="118"/>
      <c r="F2406" s="168"/>
      <c r="G2406" s="168"/>
      <c r="H2406" s="169"/>
      <c r="I2406" s="169"/>
      <c r="J2406" s="169"/>
      <c r="K2406" s="169"/>
      <c r="L2406" s="170"/>
      <c r="M2406" s="118"/>
      <c r="N2406" s="168"/>
      <c r="O2406" s="118"/>
      <c r="P2406" s="170"/>
      <c r="Q2406" s="170"/>
      <c r="R2406" s="170"/>
      <c r="S2406" s="118"/>
      <c r="T2406" s="169"/>
      <c r="U2406" s="118"/>
      <c r="V2406" s="118"/>
      <c r="W2406" s="118"/>
      <c r="X2406" s="118"/>
      <c r="Y2406" s="171"/>
      <c r="Z2406" s="172"/>
      <c r="AA2406" s="118"/>
      <c r="AB2406" s="170"/>
      <c r="AC2406" s="170"/>
      <c r="AD2406" s="118"/>
      <c r="AE2406" s="118"/>
      <c r="AF2406" s="118"/>
      <c r="AG2406" s="170"/>
      <c r="AH2406" s="170"/>
      <c r="AI2406" s="170"/>
      <c r="AJ2406" s="118"/>
      <c r="AK2406" s="118"/>
      <c r="AL2406" s="118"/>
      <c r="AM2406" s="118"/>
      <c r="AN2406" s="118"/>
      <c r="AO2406" s="118"/>
      <c r="AP2406" s="118"/>
      <c r="AQ2406" s="118"/>
      <c r="AR2406" s="118"/>
      <c r="AS2406" s="118"/>
      <c r="AT2406" s="118"/>
      <c r="AU2406" s="118"/>
      <c r="AV2406" s="118"/>
      <c r="AW2406" s="118"/>
      <c r="AX2406" s="118"/>
      <c r="AY2406" s="119">
        <f t="shared" si="4"/>
        <v>0</v>
      </c>
      <c r="AZ2406" s="118"/>
    </row>
    <row r="2407">
      <c r="A2407" s="118"/>
      <c r="B2407" s="118"/>
      <c r="C2407" s="118"/>
      <c r="D2407" s="118"/>
      <c r="E2407" s="118"/>
      <c r="F2407" s="168"/>
      <c r="G2407" s="168"/>
      <c r="H2407" s="169"/>
      <c r="I2407" s="169"/>
      <c r="J2407" s="169"/>
      <c r="K2407" s="169"/>
      <c r="L2407" s="170"/>
      <c r="M2407" s="118"/>
      <c r="N2407" s="168"/>
      <c r="O2407" s="118"/>
      <c r="P2407" s="170"/>
      <c r="Q2407" s="170"/>
      <c r="R2407" s="170"/>
      <c r="S2407" s="118"/>
      <c r="T2407" s="169"/>
      <c r="U2407" s="118"/>
      <c r="V2407" s="118"/>
      <c r="W2407" s="118"/>
      <c r="X2407" s="118"/>
      <c r="Y2407" s="171"/>
      <c r="Z2407" s="172"/>
      <c r="AA2407" s="118"/>
      <c r="AB2407" s="170"/>
      <c r="AC2407" s="170"/>
      <c r="AD2407" s="118"/>
      <c r="AE2407" s="118"/>
      <c r="AF2407" s="118"/>
      <c r="AG2407" s="170"/>
      <c r="AH2407" s="170"/>
      <c r="AI2407" s="170"/>
      <c r="AJ2407" s="118"/>
      <c r="AK2407" s="118"/>
      <c r="AL2407" s="118"/>
      <c r="AM2407" s="118"/>
      <c r="AN2407" s="118"/>
      <c r="AO2407" s="118"/>
      <c r="AP2407" s="118"/>
      <c r="AQ2407" s="118"/>
      <c r="AR2407" s="118"/>
      <c r="AS2407" s="118"/>
      <c r="AT2407" s="118"/>
      <c r="AU2407" s="118"/>
      <c r="AV2407" s="118"/>
      <c r="AW2407" s="118"/>
      <c r="AX2407" s="118"/>
      <c r="AY2407" s="119">
        <f t="shared" si="4"/>
        <v>0</v>
      </c>
      <c r="AZ2407" s="118"/>
    </row>
    <row r="2408">
      <c r="A2408" s="118"/>
      <c r="B2408" s="118"/>
      <c r="C2408" s="118"/>
      <c r="D2408" s="118"/>
      <c r="E2408" s="118"/>
      <c r="F2408" s="168"/>
      <c r="G2408" s="168"/>
      <c r="H2408" s="169"/>
      <c r="I2408" s="169"/>
      <c r="J2408" s="169"/>
      <c r="K2408" s="169"/>
      <c r="L2408" s="170"/>
      <c r="M2408" s="118"/>
      <c r="N2408" s="168"/>
      <c r="O2408" s="118"/>
      <c r="P2408" s="170"/>
      <c r="Q2408" s="170"/>
      <c r="R2408" s="170"/>
      <c r="S2408" s="118"/>
      <c r="T2408" s="169"/>
      <c r="U2408" s="118"/>
      <c r="V2408" s="118"/>
      <c r="W2408" s="118"/>
      <c r="X2408" s="118"/>
      <c r="Y2408" s="171"/>
      <c r="Z2408" s="172"/>
      <c r="AA2408" s="118"/>
      <c r="AB2408" s="170"/>
      <c r="AC2408" s="170"/>
      <c r="AD2408" s="118"/>
      <c r="AE2408" s="118"/>
      <c r="AF2408" s="118"/>
      <c r="AG2408" s="170"/>
      <c r="AH2408" s="170"/>
      <c r="AI2408" s="170"/>
      <c r="AJ2408" s="118"/>
      <c r="AK2408" s="118"/>
      <c r="AL2408" s="118"/>
      <c r="AM2408" s="118"/>
      <c r="AN2408" s="118"/>
      <c r="AO2408" s="118"/>
      <c r="AP2408" s="118"/>
      <c r="AQ2408" s="118"/>
      <c r="AR2408" s="118"/>
      <c r="AS2408" s="118"/>
      <c r="AT2408" s="118"/>
      <c r="AU2408" s="118"/>
      <c r="AV2408" s="118"/>
      <c r="AW2408" s="118"/>
      <c r="AX2408" s="118"/>
      <c r="AY2408" s="119">
        <f t="shared" si="4"/>
        <v>0</v>
      </c>
      <c r="AZ2408" s="118"/>
    </row>
    <row r="2409">
      <c r="A2409" s="118"/>
      <c r="B2409" s="118"/>
      <c r="C2409" s="118"/>
      <c r="D2409" s="118"/>
      <c r="E2409" s="118"/>
      <c r="F2409" s="168"/>
      <c r="G2409" s="168"/>
      <c r="H2409" s="169"/>
      <c r="I2409" s="169"/>
      <c r="J2409" s="169"/>
      <c r="K2409" s="169"/>
      <c r="L2409" s="170"/>
      <c r="M2409" s="118"/>
      <c r="N2409" s="168"/>
      <c r="O2409" s="118"/>
      <c r="P2409" s="170"/>
      <c r="Q2409" s="170"/>
      <c r="R2409" s="170"/>
      <c r="S2409" s="118"/>
      <c r="T2409" s="169"/>
      <c r="U2409" s="118"/>
      <c r="V2409" s="118"/>
      <c r="W2409" s="118"/>
      <c r="X2409" s="118"/>
      <c r="Y2409" s="171"/>
      <c r="Z2409" s="172"/>
      <c r="AA2409" s="118"/>
      <c r="AB2409" s="170"/>
      <c r="AC2409" s="170"/>
      <c r="AD2409" s="118"/>
      <c r="AE2409" s="118"/>
      <c r="AF2409" s="118"/>
      <c r="AG2409" s="170"/>
      <c r="AH2409" s="170"/>
      <c r="AI2409" s="170"/>
      <c r="AJ2409" s="118"/>
      <c r="AK2409" s="118"/>
      <c r="AL2409" s="118"/>
      <c r="AM2409" s="118"/>
      <c r="AN2409" s="118"/>
      <c r="AO2409" s="118"/>
      <c r="AP2409" s="118"/>
      <c r="AQ2409" s="118"/>
      <c r="AR2409" s="118"/>
      <c r="AS2409" s="118"/>
      <c r="AT2409" s="118"/>
      <c r="AU2409" s="118"/>
      <c r="AV2409" s="118"/>
      <c r="AW2409" s="118"/>
      <c r="AX2409" s="118"/>
      <c r="AY2409" s="119">
        <f t="shared" si="4"/>
        <v>0</v>
      </c>
      <c r="AZ2409" s="118"/>
    </row>
    <row r="2410">
      <c r="A2410" s="118"/>
      <c r="B2410" s="118"/>
      <c r="C2410" s="118"/>
      <c r="D2410" s="118"/>
      <c r="E2410" s="118"/>
      <c r="F2410" s="168"/>
      <c r="G2410" s="168"/>
      <c r="H2410" s="169"/>
      <c r="I2410" s="169"/>
      <c r="J2410" s="169"/>
      <c r="K2410" s="169"/>
      <c r="L2410" s="170"/>
      <c r="M2410" s="118"/>
      <c r="N2410" s="168"/>
      <c r="O2410" s="118"/>
      <c r="P2410" s="170"/>
      <c r="Q2410" s="170"/>
      <c r="R2410" s="170"/>
      <c r="S2410" s="118"/>
      <c r="T2410" s="169"/>
      <c r="U2410" s="118"/>
      <c r="V2410" s="118"/>
      <c r="W2410" s="118"/>
      <c r="X2410" s="118"/>
      <c r="Y2410" s="171"/>
      <c r="Z2410" s="172"/>
      <c r="AA2410" s="118"/>
      <c r="AB2410" s="170"/>
      <c r="AC2410" s="170"/>
      <c r="AD2410" s="118"/>
      <c r="AE2410" s="118"/>
      <c r="AF2410" s="118"/>
      <c r="AG2410" s="170"/>
      <c r="AH2410" s="170"/>
      <c r="AI2410" s="170"/>
      <c r="AJ2410" s="118"/>
      <c r="AK2410" s="118"/>
      <c r="AL2410" s="118"/>
      <c r="AM2410" s="118"/>
      <c r="AN2410" s="118"/>
      <c r="AO2410" s="118"/>
      <c r="AP2410" s="118"/>
      <c r="AQ2410" s="118"/>
      <c r="AR2410" s="118"/>
      <c r="AS2410" s="118"/>
      <c r="AT2410" s="118"/>
      <c r="AU2410" s="118"/>
      <c r="AV2410" s="118"/>
      <c r="AW2410" s="118"/>
      <c r="AX2410" s="118"/>
      <c r="AY2410" s="119">
        <f t="shared" si="4"/>
        <v>0</v>
      </c>
      <c r="AZ2410" s="118"/>
    </row>
    <row r="2411">
      <c r="A2411" s="118"/>
      <c r="B2411" s="118"/>
      <c r="C2411" s="118"/>
      <c r="D2411" s="118"/>
      <c r="E2411" s="118"/>
      <c r="F2411" s="168"/>
      <c r="G2411" s="168"/>
      <c r="H2411" s="169"/>
      <c r="I2411" s="169"/>
      <c r="J2411" s="169"/>
      <c r="K2411" s="169"/>
      <c r="L2411" s="170"/>
      <c r="M2411" s="118"/>
      <c r="N2411" s="168"/>
      <c r="O2411" s="118"/>
      <c r="P2411" s="170"/>
      <c r="Q2411" s="170"/>
      <c r="R2411" s="170"/>
      <c r="S2411" s="118"/>
      <c r="T2411" s="169"/>
      <c r="U2411" s="118"/>
      <c r="V2411" s="118"/>
      <c r="W2411" s="118"/>
      <c r="X2411" s="118"/>
      <c r="Y2411" s="171"/>
      <c r="Z2411" s="172"/>
      <c r="AA2411" s="118"/>
      <c r="AB2411" s="170"/>
      <c r="AC2411" s="170"/>
      <c r="AD2411" s="118"/>
      <c r="AE2411" s="118"/>
      <c r="AF2411" s="118"/>
      <c r="AG2411" s="170"/>
      <c r="AH2411" s="170"/>
      <c r="AI2411" s="170"/>
      <c r="AJ2411" s="118"/>
      <c r="AK2411" s="118"/>
      <c r="AL2411" s="118"/>
      <c r="AM2411" s="118"/>
      <c r="AN2411" s="118"/>
      <c r="AO2411" s="118"/>
      <c r="AP2411" s="118"/>
      <c r="AQ2411" s="118"/>
      <c r="AR2411" s="118"/>
      <c r="AS2411" s="118"/>
      <c r="AT2411" s="118"/>
      <c r="AU2411" s="118"/>
      <c r="AV2411" s="118"/>
      <c r="AW2411" s="118"/>
      <c r="AX2411" s="118"/>
      <c r="AY2411" s="119">
        <f t="shared" si="4"/>
        <v>0</v>
      </c>
      <c r="AZ2411" s="118"/>
    </row>
    <row r="2412">
      <c r="A2412" s="118"/>
      <c r="B2412" s="118"/>
      <c r="C2412" s="118"/>
      <c r="D2412" s="118"/>
      <c r="E2412" s="118"/>
      <c r="F2412" s="168"/>
      <c r="G2412" s="168"/>
      <c r="H2412" s="169"/>
      <c r="I2412" s="169"/>
      <c r="J2412" s="169"/>
      <c r="K2412" s="169"/>
      <c r="L2412" s="170"/>
      <c r="M2412" s="118"/>
      <c r="N2412" s="168"/>
      <c r="O2412" s="118"/>
      <c r="P2412" s="170"/>
      <c r="Q2412" s="170"/>
      <c r="R2412" s="170"/>
      <c r="S2412" s="118"/>
      <c r="T2412" s="169"/>
      <c r="U2412" s="118"/>
      <c r="V2412" s="118"/>
      <c r="W2412" s="118"/>
      <c r="X2412" s="118"/>
      <c r="Y2412" s="171"/>
      <c r="Z2412" s="172"/>
      <c r="AA2412" s="118"/>
      <c r="AB2412" s="170"/>
      <c r="AC2412" s="170"/>
      <c r="AD2412" s="118"/>
      <c r="AE2412" s="118"/>
      <c r="AF2412" s="118"/>
      <c r="AG2412" s="170"/>
      <c r="AH2412" s="170"/>
      <c r="AI2412" s="170"/>
      <c r="AJ2412" s="118"/>
      <c r="AK2412" s="118"/>
      <c r="AL2412" s="118"/>
      <c r="AM2412" s="118"/>
      <c r="AN2412" s="118"/>
      <c r="AO2412" s="118"/>
      <c r="AP2412" s="118"/>
      <c r="AQ2412" s="118"/>
      <c r="AR2412" s="118"/>
      <c r="AS2412" s="118"/>
      <c r="AT2412" s="118"/>
      <c r="AU2412" s="118"/>
      <c r="AV2412" s="118"/>
      <c r="AW2412" s="118"/>
      <c r="AX2412" s="118"/>
      <c r="AY2412" s="119">
        <f t="shared" si="4"/>
        <v>0</v>
      </c>
      <c r="AZ2412" s="118"/>
    </row>
    <row r="2413">
      <c r="A2413" s="118"/>
      <c r="B2413" s="118"/>
      <c r="C2413" s="118"/>
      <c r="D2413" s="118"/>
      <c r="E2413" s="118"/>
      <c r="F2413" s="168"/>
      <c r="G2413" s="168"/>
      <c r="H2413" s="169"/>
      <c r="I2413" s="169"/>
      <c r="J2413" s="169"/>
      <c r="K2413" s="169"/>
      <c r="L2413" s="170"/>
      <c r="M2413" s="118"/>
      <c r="N2413" s="168"/>
      <c r="O2413" s="118"/>
      <c r="P2413" s="170"/>
      <c r="Q2413" s="170"/>
      <c r="R2413" s="170"/>
      <c r="S2413" s="118"/>
      <c r="T2413" s="169"/>
      <c r="U2413" s="118"/>
      <c r="V2413" s="118"/>
      <c r="W2413" s="118"/>
      <c r="X2413" s="118"/>
      <c r="Y2413" s="171"/>
      <c r="Z2413" s="172"/>
      <c r="AA2413" s="118"/>
      <c r="AB2413" s="170"/>
      <c r="AC2413" s="170"/>
      <c r="AD2413" s="118"/>
      <c r="AE2413" s="118"/>
      <c r="AF2413" s="118"/>
      <c r="AG2413" s="170"/>
      <c r="AH2413" s="170"/>
      <c r="AI2413" s="170"/>
      <c r="AJ2413" s="118"/>
      <c r="AK2413" s="118"/>
      <c r="AL2413" s="118"/>
      <c r="AM2413" s="118"/>
      <c r="AN2413" s="118"/>
      <c r="AO2413" s="118"/>
      <c r="AP2413" s="118"/>
      <c r="AQ2413" s="118"/>
      <c r="AR2413" s="118"/>
      <c r="AS2413" s="118"/>
      <c r="AT2413" s="118"/>
      <c r="AU2413" s="118"/>
      <c r="AV2413" s="118"/>
      <c r="AW2413" s="118"/>
      <c r="AX2413" s="118"/>
      <c r="AY2413" s="119">
        <f t="shared" si="4"/>
        <v>0</v>
      </c>
      <c r="AZ2413" s="118"/>
    </row>
    <row r="2414">
      <c r="A2414" s="118"/>
      <c r="B2414" s="118"/>
      <c r="C2414" s="118"/>
      <c r="D2414" s="118"/>
      <c r="E2414" s="118"/>
      <c r="F2414" s="168"/>
      <c r="G2414" s="168"/>
      <c r="H2414" s="169"/>
      <c r="I2414" s="169"/>
      <c r="J2414" s="169"/>
      <c r="K2414" s="169"/>
      <c r="L2414" s="170"/>
      <c r="M2414" s="118"/>
      <c r="N2414" s="168"/>
      <c r="O2414" s="118"/>
      <c r="P2414" s="170"/>
      <c r="Q2414" s="170"/>
      <c r="R2414" s="170"/>
      <c r="S2414" s="118"/>
      <c r="T2414" s="169"/>
      <c r="U2414" s="118"/>
      <c r="V2414" s="118"/>
      <c r="W2414" s="118"/>
      <c r="X2414" s="118"/>
      <c r="Y2414" s="171"/>
      <c r="Z2414" s="172"/>
      <c r="AA2414" s="118"/>
      <c r="AB2414" s="170"/>
      <c r="AC2414" s="170"/>
      <c r="AD2414" s="118"/>
      <c r="AE2414" s="118"/>
      <c r="AF2414" s="118"/>
      <c r="AG2414" s="170"/>
      <c r="AH2414" s="170"/>
      <c r="AI2414" s="170"/>
      <c r="AJ2414" s="118"/>
      <c r="AK2414" s="118"/>
      <c r="AL2414" s="118"/>
      <c r="AM2414" s="118"/>
      <c r="AN2414" s="118"/>
      <c r="AO2414" s="118"/>
      <c r="AP2414" s="118"/>
      <c r="AQ2414" s="118"/>
      <c r="AR2414" s="118"/>
      <c r="AS2414" s="118"/>
      <c r="AT2414" s="118"/>
      <c r="AU2414" s="118"/>
      <c r="AV2414" s="118"/>
      <c r="AW2414" s="118"/>
      <c r="AX2414" s="118"/>
      <c r="AY2414" s="119">
        <f t="shared" si="4"/>
        <v>0</v>
      </c>
      <c r="AZ2414" s="118"/>
    </row>
    <row r="2415">
      <c r="A2415" s="118"/>
      <c r="B2415" s="118"/>
      <c r="C2415" s="118"/>
      <c r="D2415" s="118"/>
      <c r="E2415" s="118"/>
      <c r="F2415" s="168"/>
      <c r="G2415" s="168"/>
      <c r="H2415" s="169"/>
      <c r="I2415" s="169"/>
      <c r="J2415" s="169"/>
      <c r="K2415" s="169"/>
      <c r="L2415" s="170"/>
      <c r="M2415" s="118"/>
      <c r="N2415" s="168"/>
      <c r="O2415" s="118"/>
      <c r="P2415" s="170"/>
      <c r="Q2415" s="170"/>
      <c r="R2415" s="170"/>
      <c r="S2415" s="118"/>
      <c r="T2415" s="169"/>
      <c r="U2415" s="118"/>
      <c r="V2415" s="118"/>
      <c r="W2415" s="118"/>
      <c r="X2415" s="118"/>
      <c r="Y2415" s="171"/>
      <c r="Z2415" s="172"/>
      <c r="AA2415" s="118"/>
      <c r="AB2415" s="170"/>
      <c r="AC2415" s="170"/>
      <c r="AD2415" s="118"/>
      <c r="AE2415" s="118"/>
      <c r="AF2415" s="118"/>
      <c r="AG2415" s="170"/>
      <c r="AH2415" s="170"/>
      <c r="AI2415" s="170"/>
      <c r="AJ2415" s="118"/>
      <c r="AK2415" s="118"/>
      <c r="AL2415" s="118"/>
      <c r="AM2415" s="118"/>
      <c r="AN2415" s="118"/>
      <c r="AO2415" s="118"/>
      <c r="AP2415" s="118"/>
      <c r="AQ2415" s="118"/>
      <c r="AR2415" s="118"/>
      <c r="AS2415" s="118"/>
      <c r="AT2415" s="118"/>
      <c r="AU2415" s="118"/>
      <c r="AV2415" s="118"/>
      <c r="AW2415" s="118"/>
      <c r="AX2415" s="118"/>
      <c r="AY2415" s="119">
        <f t="shared" si="4"/>
        <v>0</v>
      </c>
      <c r="AZ2415" s="118"/>
    </row>
    <row r="2416">
      <c r="A2416" s="118"/>
      <c r="B2416" s="118"/>
      <c r="C2416" s="118"/>
      <c r="D2416" s="118"/>
      <c r="E2416" s="118"/>
      <c r="F2416" s="168"/>
      <c r="G2416" s="168"/>
      <c r="H2416" s="169"/>
      <c r="I2416" s="169"/>
      <c r="J2416" s="169"/>
      <c r="K2416" s="169"/>
      <c r="L2416" s="170"/>
      <c r="M2416" s="118"/>
      <c r="N2416" s="168"/>
      <c r="O2416" s="118"/>
      <c r="P2416" s="170"/>
      <c r="Q2416" s="170"/>
      <c r="R2416" s="170"/>
      <c r="S2416" s="118"/>
      <c r="T2416" s="169"/>
      <c r="U2416" s="118"/>
      <c r="V2416" s="118"/>
      <c r="W2416" s="118"/>
      <c r="X2416" s="118"/>
      <c r="Y2416" s="171"/>
      <c r="Z2416" s="172"/>
      <c r="AA2416" s="118"/>
      <c r="AB2416" s="170"/>
      <c r="AC2416" s="170"/>
      <c r="AD2416" s="118"/>
      <c r="AE2416" s="118"/>
      <c r="AF2416" s="118"/>
      <c r="AG2416" s="170"/>
      <c r="AH2416" s="170"/>
      <c r="AI2416" s="170"/>
      <c r="AJ2416" s="118"/>
      <c r="AK2416" s="118"/>
      <c r="AL2416" s="118"/>
      <c r="AM2416" s="118"/>
      <c r="AN2416" s="118"/>
      <c r="AO2416" s="118"/>
      <c r="AP2416" s="118"/>
      <c r="AQ2416" s="118"/>
      <c r="AR2416" s="118"/>
      <c r="AS2416" s="118"/>
      <c r="AT2416" s="118"/>
      <c r="AU2416" s="118"/>
      <c r="AV2416" s="118"/>
      <c r="AW2416" s="118"/>
      <c r="AX2416" s="118"/>
      <c r="AY2416" s="119">
        <f t="shared" si="4"/>
        <v>0</v>
      </c>
      <c r="AZ2416" s="118"/>
    </row>
    <row r="2417">
      <c r="A2417" s="118"/>
      <c r="B2417" s="118"/>
      <c r="C2417" s="118"/>
      <c r="D2417" s="118"/>
      <c r="E2417" s="118"/>
      <c r="F2417" s="168"/>
      <c r="G2417" s="168"/>
      <c r="H2417" s="169"/>
      <c r="I2417" s="169"/>
      <c r="J2417" s="169"/>
      <c r="K2417" s="169"/>
      <c r="L2417" s="170"/>
      <c r="M2417" s="118"/>
      <c r="N2417" s="168"/>
      <c r="O2417" s="118"/>
      <c r="P2417" s="170"/>
      <c r="Q2417" s="170"/>
      <c r="R2417" s="170"/>
      <c r="S2417" s="118"/>
      <c r="T2417" s="169"/>
      <c r="U2417" s="118"/>
      <c r="V2417" s="118"/>
      <c r="W2417" s="118"/>
      <c r="X2417" s="118"/>
      <c r="Y2417" s="171"/>
      <c r="Z2417" s="172"/>
      <c r="AA2417" s="118"/>
      <c r="AB2417" s="170"/>
      <c r="AC2417" s="170"/>
      <c r="AD2417" s="118"/>
      <c r="AE2417" s="118"/>
      <c r="AF2417" s="118"/>
      <c r="AG2417" s="170"/>
      <c r="AH2417" s="170"/>
      <c r="AI2417" s="170"/>
      <c r="AJ2417" s="118"/>
      <c r="AK2417" s="118"/>
      <c r="AL2417" s="118"/>
      <c r="AM2417" s="118"/>
      <c r="AN2417" s="118"/>
      <c r="AO2417" s="118"/>
      <c r="AP2417" s="118"/>
      <c r="AQ2417" s="118"/>
      <c r="AR2417" s="118"/>
      <c r="AS2417" s="118"/>
      <c r="AT2417" s="118"/>
      <c r="AU2417" s="118"/>
      <c r="AV2417" s="118"/>
      <c r="AW2417" s="118"/>
      <c r="AX2417" s="118"/>
      <c r="AY2417" s="119">
        <f t="shared" si="4"/>
        <v>0</v>
      </c>
      <c r="AZ2417" s="118"/>
    </row>
    <row r="2418">
      <c r="A2418" s="118"/>
      <c r="B2418" s="118"/>
      <c r="C2418" s="118"/>
      <c r="D2418" s="118"/>
      <c r="E2418" s="118"/>
      <c r="F2418" s="168"/>
      <c r="G2418" s="168"/>
      <c r="H2418" s="169"/>
      <c r="I2418" s="169"/>
      <c r="J2418" s="169"/>
      <c r="K2418" s="169"/>
      <c r="L2418" s="170"/>
      <c r="M2418" s="118"/>
      <c r="N2418" s="168"/>
      <c r="O2418" s="118"/>
      <c r="P2418" s="170"/>
      <c r="Q2418" s="170"/>
      <c r="R2418" s="170"/>
      <c r="S2418" s="118"/>
      <c r="T2418" s="169"/>
      <c r="U2418" s="118"/>
      <c r="V2418" s="118"/>
      <c r="W2418" s="118"/>
      <c r="X2418" s="118"/>
      <c r="Y2418" s="171"/>
      <c r="Z2418" s="172"/>
      <c r="AA2418" s="118"/>
      <c r="AB2418" s="170"/>
      <c r="AC2418" s="170"/>
      <c r="AD2418" s="118"/>
      <c r="AE2418" s="118"/>
      <c r="AF2418" s="118"/>
      <c r="AG2418" s="170"/>
      <c r="AH2418" s="170"/>
      <c r="AI2418" s="170"/>
      <c r="AJ2418" s="118"/>
      <c r="AK2418" s="118"/>
      <c r="AL2418" s="118"/>
      <c r="AM2418" s="118"/>
      <c r="AN2418" s="118"/>
      <c r="AO2418" s="118"/>
      <c r="AP2418" s="118"/>
      <c r="AQ2418" s="118"/>
      <c r="AR2418" s="118"/>
      <c r="AS2418" s="118"/>
      <c r="AT2418" s="118"/>
      <c r="AU2418" s="118"/>
      <c r="AV2418" s="118"/>
      <c r="AW2418" s="118"/>
      <c r="AX2418" s="118"/>
      <c r="AY2418" s="119">
        <f t="shared" si="4"/>
        <v>0</v>
      </c>
      <c r="AZ2418" s="118"/>
    </row>
    <row r="2419">
      <c r="A2419" s="118"/>
      <c r="B2419" s="118"/>
      <c r="C2419" s="118"/>
      <c r="D2419" s="118"/>
      <c r="E2419" s="118"/>
      <c r="F2419" s="168"/>
      <c r="G2419" s="168"/>
      <c r="H2419" s="169"/>
      <c r="I2419" s="169"/>
      <c r="J2419" s="169"/>
      <c r="K2419" s="169"/>
      <c r="L2419" s="170"/>
      <c r="M2419" s="118"/>
      <c r="N2419" s="168"/>
      <c r="O2419" s="118"/>
      <c r="P2419" s="170"/>
      <c r="Q2419" s="170"/>
      <c r="R2419" s="170"/>
      <c r="S2419" s="118"/>
      <c r="T2419" s="169"/>
      <c r="U2419" s="118"/>
      <c r="V2419" s="118"/>
      <c r="W2419" s="118"/>
      <c r="X2419" s="118"/>
      <c r="Y2419" s="171"/>
      <c r="Z2419" s="172"/>
      <c r="AA2419" s="118"/>
      <c r="AB2419" s="170"/>
      <c r="AC2419" s="170"/>
      <c r="AD2419" s="118"/>
      <c r="AE2419" s="118"/>
      <c r="AF2419" s="118"/>
      <c r="AG2419" s="170"/>
      <c r="AH2419" s="170"/>
      <c r="AI2419" s="170"/>
      <c r="AJ2419" s="118"/>
      <c r="AK2419" s="118"/>
      <c r="AL2419" s="118"/>
      <c r="AM2419" s="118"/>
      <c r="AN2419" s="118"/>
      <c r="AO2419" s="118"/>
      <c r="AP2419" s="118"/>
      <c r="AQ2419" s="118"/>
      <c r="AR2419" s="118"/>
      <c r="AS2419" s="118"/>
      <c r="AT2419" s="118"/>
      <c r="AU2419" s="118"/>
      <c r="AV2419" s="118"/>
      <c r="AW2419" s="118"/>
      <c r="AX2419" s="118"/>
      <c r="AY2419" s="119">
        <f t="shared" si="4"/>
        <v>0</v>
      </c>
      <c r="AZ2419" s="118"/>
    </row>
    <row r="2420">
      <c r="A2420" s="118"/>
      <c r="B2420" s="118"/>
      <c r="C2420" s="118"/>
      <c r="D2420" s="118"/>
      <c r="E2420" s="118"/>
      <c r="F2420" s="168"/>
      <c r="G2420" s="168"/>
      <c r="H2420" s="169"/>
      <c r="I2420" s="169"/>
      <c r="J2420" s="169"/>
      <c r="K2420" s="169"/>
      <c r="L2420" s="170"/>
      <c r="M2420" s="118"/>
      <c r="N2420" s="168"/>
      <c r="O2420" s="118"/>
      <c r="P2420" s="170"/>
      <c r="Q2420" s="170"/>
      <c r="R2420" s="170"/>
      <c r="S2420" s="118"/>
      <c r="T2420" s="169"/>
      <c r="U2420" s="118"/>
      <c r="V2420" s="118"/>
      <c r="W2420" s="118"/>
      <c r="X2420" s="118"/>
      <c r="Y2420" s="171"/>
      <c r="Z2420" s="172"/>
      <c r="AA2420" s="118"/>
      <c r="AB2420" s="170"/>
      <c r="AC2420" s="170"/>
      <c r="AD2420" s="118"/>
      <c r="AE2420" s="118"/>
      <c r="AF2420" s="118"/>
      <c r="AG2420" s="170"/>
      <c r="AH2420" s="170"/>
      <c r="AI2420" s="170"/>
      <c r="AJ2420" s="118"/>
      <c r="AK2420" s="118"/>
      <c r="AL2420" s="118"/>
      <c r="AM2420" s="118"/>
      <c r="AN2420" s="118"/>
      <c r="AO2420" s="118"/>
      <c r="AP2420" s="118"/>
      <c r="AQ2420" s="118"/>
      <c r="AR2420" s="118"/>
      <c r="AS2420" s="118"/>
      <c r="AT2420" s="118"/>
      <c r="AU2420" s="118"/>
      <c r="AV2420" s="118"/>
      <c r="AW2420" s="118"/>
      <c r="AX2420" s="118"/>
      <c r="AY2420" s="119">
        <f t="shared" si="4"/>
        <v>0</v>
      </c>
      <c r="AZ2420" s="118"/>
    </row>
    <row r="2421">
      <c r="A2421" s="118"/>
      <c r="B2421" s="118"/>
      <c r="C2421" s="118"/>
      <c r="D2421" s="118"/>
      <c r="E2421" s="118"/>
      <c r="F2421" s="168"/>
      <c r="G2421" s="168"/>
      <c r="H2421" s="169"/>
      <c r="I2421" s="169"/>
      <c r="J2421" s="169"/>
      <c r="K2421" s="169"/>
      <c r="L2421" s="170"/>
      <c r="M2421" s="118"/>
      <c r="N2421" s="168"/>
      <c r="O2421" s="118"/>
      <c r="P2421" s="170"/>
      <c r="Q2421" s="170"/>
      <c r="R2421" s="170"/>
      <c r="S2421" s="118"/>
      <c r="T2421" s="169"/>
      <c r="U2421" s="118"/>
      <c r="V2421" s="118"/>
      <c r="W2421" s="118"/>
      <c r="X2421" s="118"/>
      <c r="Y2421" s="171"/>
      <c r="Z2421" s="172"/>
      <c r="AA2421" s="118"/>
      <c r="AB2421" s="170"/>
      <c r="AC2421" s="170"/>
      <c r="AD2421" s="118"/>
      <c r="AE2421" s="118"/>
      <c r="AF2421" s="118"/>
      <c r="AG2421" s="170"/>
      <c r="AH2421" s="170"/>
      <c r="AI2421" s="170"/>
      <c r="AJ2421" s="118"/>
      <c r="AK2421" s="118"/>
      <c r="AL2421" s="118"/>
      <c r="AM2421" s="118"/>
      <c r="AN2421" s="118"/>
      <c r="AO2421" s="118"/>
      <c r="AP2421" s="118"/>
      <c r="AQ2421" s="118"/>
      <c r="AR2421" s="118"/>
      <c r="AS2421" s="118"/>
      <c r="AT2421" s="118"/>
      <c r="AU2421" s="118"/>
      <c r="AV2421" s="118"/>
      <c r="AW2421" s="118"/>
      <c r="AX2421" s="118"/>
      <c r="AY2421" s="119">
        <f t="shared" si="4"/>
        <v>0</v>
      </c>
      <c r="AZ2421" s="118"/>
    </row>
    <row r="2422">
      <c r="A2422" s="118"/>
      <c r="B2422" s="118"/>
      <c r="C2422" s="118"/>
      <c r="D2422" s="118"/>
      <c r="E2422" s="118"/>
      <c r="F2422" s="168"/>
      <c r="G2422" s="168"/>
      <c r="H2422" s="169"/>
      <c r="I2422" s="169"/>
      <c r="J2422" s="169"/>
      <c r="K2422" s="169"/>
      <c r="L2422" s="170"/>
      <c r="M2422" s="118"/>
      <c r="N2422" s="168"/>
      <c r="O2422" s="118"/>
      <c r="P2422" s="170"/>
      <c r="Q2422" s="170"/>
      <c r="R2422" s="170"/>
      <c r="S2422" s="118"/>
      <c r="T2422" s="169"/>
      <c r="U2422" s="118"/>
      <c r="V2422" s="118"/>
      <c r="W2422" s="118"/>
      <c r="X2422" s="118"/>
      <c r="Y2422" s="171"/>
      <c r="Z2422" s="172"/>
      <c r="AA2422" s="118"/>
      <c r="AB2422" s="170"/>
      <c r="AC2422" s="170"/>
      <c r="AD2422" s="118"/>
      <c r="AE2422" s="118"/>
      <c r="AF2422" s="118"/>
      <c r="AG2422" s="170"/>
      <c r="AH2422" s="170"/>
      <c r="AI2422" s="170"/>
      <c r="AJ2422" s="118"/>
      <c r="AK2422" s="118"/>
      <c r="AL2422" s="118"/>
      <c r="AM2422" s="118"/>
      <c r="AN2422" s="118"/>
      <c r="AO2422" s="118"/>
      <c r="AP2422" s="118"/>
      <c r="AQ2422" s="118"/>
      <c r="AR2422" s="118"/>
      <c r="AS2422" s="118"/>
      <c r="AT2422" s="118"/>
      <c r="AU2422" s="118"/>
      <c r="AV2422" s="118"/>
      <c r="AW2422" s="118"/>
      <c r="AX2422" s="118"/>
      <c r="AY2422" s="119">
        <f t="shared" si="4"/>
        <v>0</v>
      </c>
      <c r="AZ2422" s="118"/>
    </row>
    <row r="2423">
      <c r="A2423" s="118"/>
      <c r="B2423" s="118"/>
      <c r="C2423" s="118"/>
      <c r="D2423" s="118"/>
      <c r="E2423" s="118"/>
      <c r="F2423" s="168"/>
      <c r="G2423" s="168"/>
      <c r="H2423" s="169"/>
      <c r="I2423" s="169"/>
      <c r="J2423" s="169"/>
      <c r="K2423" s="169"/>
      <c r="L2423" s="170"/>
      <c r="M2423" s="118"/>
      <c r="N2423" s="168"/>
      <c r="O2423" s="118"/>
      <c r="P2423" s="170"/>
      <c r="Q2423" s="170"/>
      <c r="R2423" s="170"/>
      <c r="S2423" s="118"/>
      <c r="T2423" s="169"/>
      <c r="U2423" s="118"/>
      <c r="V2423" s="118"/>
      <c r="W2423" s="118"/>
      <c r="X2423" s="118"/>
      <c r="Y2423" s="171"/>
      <c r="Z2423" s="172"/>
      <c r="AA2423" s="118"/>
      <c r="AB2423" s="170"/>
      <c r="AC2423" s="170"/>
      <c r="AD2423" s="118"/>
      <c r="AE2423" s="118"/>
      <c r="AF2423" s="118"/>
      <c r="AG2423" s="170"/>
      <c r="AH2423" s="170"/>
      <c r="AI2423" s="170"/>
      <c r="AJ2423" s="118"/>
      <c r="AK2423" s="118"/>
      <c r="AL2423" s="118"/>
      <c r="AM2423" s="118"/>
      <c r="AN2423" s="118"/>
      <c r="AO2423" s="118"/>
      <c r="AP2423" s="118"/>
      <c r="AQ2423" s="118"/>
      <c r="AR2423" s="118"/>
      <c r="AS2423" s="118"/>
      <c r="AT2423" s="118"/>
      <c r="AU2423" s="118"/>
      <c r="AV2423" s="118"/>
      <c r="AW2423" s="118"/>
      <c r="AX2423" s="118"/>
      <c r="AY2423" s="119">
        <f t="shared" si="4"/>
        <v>0</v>
      </c>
      <c r="AZ2423" s="118"/>
    </row>
    <row r="2424">
      <c r="A2424" s="118"/>
      <c r="B2424" s="118"/>
      <c r="C2424" s="118"/>
      <c r="D2424" s="118"/>
      <c r="E2424" s="118"/>
      <c r="F2424" s="168"/>
      <c r="G2424" s="168"/>
      <c r="H2424" s="169"/>
      <c r="I2424" s="169"/>
      <c r="J2424" s="169"/>
      <c r="K2424" s="169"/>
      <c r="L2424" s="170"/>
      <c r="M2424" s="118"/>
      <c r="N2424" s="168"/>
      <c r="O2424" s="118"/>
      <c r="P2424" s="170"/>
      <c r="Q2424" s="170"/>
      <c r="R2424" s="170"/>
      <c r="S2424" s="118"/>
      <c r="T2424" s="169"/>
      <c r="U2424" s="118"/>
      <c r="V2424" s="118"/>
      <c r="W2424" s="118"/>
      <c r="X2424" s="118"/>
      <c r="Y2424" s="171"/>
      <c r="Z2424" s="172"/>
      <c r="AA2424" s="118"/>
      <c r="AB2424" s="170"/>
      <c r="AC2424" s="170"/>
      <c r="AD2424" s="118"/>
      <c r="AE2424" s="118"/>
      <c r="AF2424" s="118"/>
      <c r="AG2424" s="170"/>
      <c r="AH2424" s="170"/>
      <c r="AI2424" s="170"/>
      <c r="AJ2424" s="118"/>
      <c r="AK2424" s="118"/>
      <c r="AL2424" s="118"/>
      <c r="AM2424" s="118"/>
      <c r="AN2424" s="118"/>
      <c r="AO2424" s="118"/>
      <c r="AP2424" s="118"/>
      <c r="AQ2424" s="118"/>
      <c r="AR2424" s="118"/>
      <c r="AS2424" s="118"/>
      <c r="AT2424" s="118"/>
      <c r="AU2424" s="118"/>
      <c r="AV2424" s="118"/>
      <c r="AW2424" s="118"/>
      <c r="AX2424" s="118"/>
      <c r="AY2424" s="119">
        <f t="shared" si="4"/>
        <v>0</v>
      </c>
      <c r="AZ2424" s="118"/>
    </row>
    <row r="2425">
      <c r="A2425" s="118"/>
      <c r="B2425" s="118"/>
      <c r="C2425" s="118"/>
      <c r="D2425" s="118"/>
      <c r="E2425" s="118"/>
      <c r="F2425" s="168"/>
      <c r="G2425" s="168"/>
      <c r="H2425" s="169"/>
      <c r="I2425" s="169"/>
      <c r="J2425" s="169"/>
      <c r="K2425" s="169"/>
      <c r="L2425" s="170"/>
      <c r="M2425" s="118"/>
      <c r="N2425" s="168"/>
      <c r="O2425" s="118"/>
      <c r="P2425" s="170"/>
      <c r="Q2425" s="170"/>
      <c r="R2425" s="170"/>
      <c r="S2425" s="118"/>
      <c r="T2425" s="169"/>
      <c r="U2425" s="118"/>
      <c r="V2425" s="118"/>
      <c r="W2425" s="118"/>
      <c r="X2425" s="118"/>
      <c r="Y2425" s="171"/>
      <c r="Z2425" s="172"/>
      <c r="AA2425" s="118"/>
      <c r="AB2425" s="170"/>
      <c r="AC2425" s="170"/>
      <c r="AD2425" s="118"/>
      <c r="AE2425" s="118"/>
      <c r="AF2425" s="118"/>
      <c r="AG2425" s="170"/>
      <c r="AH2425" s="170"/>
      <c r="AI2425" s="170"/>
      <c r="AJ2425" s="118"/>
      <c r="AK2425" s="118"/>
      <c r="AL2425" s="118"/>
      <c r="AM2425" s="118"/>
      <c r="AN2425" s="118"/>
      <c r="AO2425" s="118"/>
      <c r="AP2425" s="118"/>
      <c r="AQ2425" s="118"/>
      <c r="AR2425" s="118"/>
      <c r="AS2425" s="118"/>
      <c r="AT2425" s="118"/>
      <c r="AU2425" s="118"/>
      <c r="AV2425" s="118"/>
      <c r="AW2425" s="118"/>
      <c r="AX2425" s="118"/>
      <c r="AY2425" s="119">
        <f t="shared" si="4"/>
        <v>0</v>
      </c>
      <c r="AZ2425" s="118"/>
    </row>
    <row r="2426">
      <c r="A2426" s="118"/>
      <c r="B2426" s="118"/>
      <c r="C2426" s="118"/>
      <c r="D2426" s="118"/>
      <c r="E2426" s="118"/>
      <c r="F2426" s="168"/>
      <c r="G2426" s="168"/>
      <c r="H2426" s="169"/>
      <c r="I2426" s="169"/>
      <c r="J2426" s="169"/>
      <c r="K2426" s="169"/>
      <c r="L2426" s="170"/>
      <c r="M2426" s="118"/>
      <c r="N2426" s="168"/>
      <c r="O2426" s="118"/>
      <c r="P2426" s="170"/>
      <c r="Q2426" s="170"/>
      <c r="R2426" s="170"/>
      <c r="S2426" s="118"/>
      <c r="T2426" s="169"/>
      <c r="U2426" s="118"/>
      <c r="V2426" s="118"/>
      <c r="W2426" s="118"/>
      <c r="X2426" s="118"/>
      <c r="Y2426" s="171"/>
      <c r="Z2426" s="172"/>
      <c r="AA2426" s="118"/>
      <c r="AB2426" s="170"/>
      <c r="AC2426" s="170"/>
      <c r="AD2426" s="118"/>
      <c r="AE2426" s="118"/>
      <c r="AF2426" s="118"/>
      <c r="AG2426" s="170"/>
      <c r="AH2426" s="170"/>
      <c r="AI2426" s="170"/>
      <c r="AJ2426" s="118"/>
      <c r="AK2426" s="118"/>
      <c r="AL2426" s="118"/>
      <c r="AM2426" s="118"/>
      <c r="AN2426" s="118"/>
      <c r="AO2426" s="118"/>
      <c r="AP2426" s="118"/>
      <c r="AQ2426" s="118"/>
      <c r="AR2426" s="118"/>
      <c r="AS2426" s="118"/>
      <c r="AT2426" s="118"/>
      <c r="AU2426" s="118"/>
      <c r="AV2426" s="118"/>
      <c r="AW2426" s="118"/>
      <c r="AX2426" s="118"/>
      <c r="AY2426" s="119">
        <f t="shared" si="4"/>
        <v>0</v>
      </c>
      <c r="AZ2426" s="118"/>
    </row>
    <row r="2427">
      <c r="A2427" s="118"/>
      <c r="B2427" s="118"/>
      <c r="C2427" s="118"/>
      <c r="D2427" s="118"/>
      <c r="E2427" s="118"/>
      <c r="F2427" s="168"/>
      <c r="G2427" s="168"/>
      <c r="H2427" s="169"/>
      <c r="I2427" s="169"/>
      <c r="J2427" s="169"/>
      <c r="K2427" s="169"/>
      <c r="L2427" s="170"/>
      <c r="M2427" s="118"/>
      <c r="N2427" s="168"/>
      <c r="O2427" s="118"/>
      <c r="P2427" s="170"/>
      <c r="Q2427" s="170"/>
      <c r="R2427" s="170"/>
      <c r="S2427" s="118"/>
      <c r="T2427" s="169"/>
      <c r="U2427" s="118"/>
      <c r="V2427" s="118"/>
      <c r="W2427" s="118"/>
      <c r="X2427" s="118"/>
      <c r="Y2427" s="171"/>
      <c r="Z2427" s="172"/>
      <c r="AA2427" s="118"/>
      <c r="AB2427" s="170"/>
      <c r="AC2427" s="170"/>
      <c r="AD2427" s="118"/>
      <c r="AE2427" s="118"/>
      <c r="AF2427" s="118"/>
      <c r="AG2427" s="170"/>
      <c r="AH2427" s="170"/>
      <c r="AI2427" s="170"/>
      <c r="AJ2427" s="118"/>
      <c r="AK2427" s="118"/>
      <c r="AL2427" s="118"/>
      <c r="AM2427" s="118"/>
      <c r="AN2427" s="118"/>
      <c r="AO2427" s="118"/>
      <c r="AP2427" s="118"/>
      <c r="AQ2427" s="118"/>
      <c r="AR2427" s="118"/>
      <c r="AS2427" s="118"/>
      <c r="AT2427" s="118"/>
      <c r="AU2427" s="118"/>
      <c r="AV2427" s="118"/>
      <c r="AW2427" s="118"/>
      <c r="AX2427" s="118"/>
      <c r="AY2427" s="119">
        <f t="shared" si="4"/>
        <v>0</v>
      </c>
      <c r="AZ2427" s="118"/>
    </row>
    <row r="2428">
      <c r="A2428" s="118"/>
      <c r="B2428" s="118"/>
      <c r="C2428" s="118"/>
      <c r="D2428" s="118"/>
      <c r="E2428" s="118"/>
      <c r="F2428" s="168"/>
      <c r="G2428" s="168"/>
      <c r="H2428" s="169"/>
      <c r="I2428" s="169"/>
      <c r="J2428" s="169"/>
      <c r="K2428" s="169"/>
      <c r="L2428" s="170"/>
      <c r="M2428" s="118"/>
      <c r="N2428" s="168"/>
      <c r="O2428" s="118"/>
      <c r="P2428" s="170"/>
      <c r="Q2428" s="170"/>
      <c r="R2428" s="170"/>
      <c r="S2428" s="118"/>
      <c r="T2428" s="169"/>
      <c r="U2428" s="118"/>
      <c r="V2428" s="118"/>
      <c r="W2428" s="118"/>
      <c r="X2428" s="118"/>
      <c r="Y2428" s="171"/>
      <c r="Z2428" s="172"/>
      <c r="AA2428" s="118"/>
      <c r="AB2428" s="170"/>
      <c r="AC2428" s="170"/>
      <c r="AD2428" s="118"/>
      <c r="AE2428" s="118"/>
      <c r="AF2428" s="118"/>
      <c r="AG2428" s="170"/>
      <c r="AH2428" s="170"/>
      <c r="AI2428" s="170"/>
      <c r="AJ2428" s="118"/>
      <c r="AK2428" s="118"/>
      <c r="AL2428" s="118"/>
      <c r="AM2428" s="118"/>
      <c r="AN2428" s="118"/>
      <c r="AO2428" s="118"/>
      <c r="AP2428" s="118"/>
      <c r="AQ2428" s="118"/>
      <c r="AR2428" s="118"/>
      <c r="AS2428" s="118"/>
      <c r="AT2428" s="118"/>
      <c r="AU2428" s="118"/>
      <c r="AV2428" s="118"/>
      <c r="AW2428" s="118"/>
      <c r="AX2428" s="118"/>
      <c r="AY2428" s="119">
        <f t="shared" si="4"/>
        <v>0</v>
      </c>
      <c r="AZ2428" s="118"/>
    </row>
    <row r="2429">
      <c r="A2429" s="118"/>
      <c r="B2429" s="118"/>
      <c r="C2429" s="118"/>
      <c r="D2429" s="118"/>
      <c r="E2429" s="118"/>
      <c r="F2429" s="168"/>
      <c r="G2429" s="168"/>
      <c r="H2429" s="169"/>
      <c r="I2429" s="169"/>
      <c r="J2429" s="169"/>
      <c r="K2429" s="169"/>
      <c r="L2429" s="170"/>
      <c r="M2429" s="118"/>
      <c r="N2429" s="168"/>
      <c r="O2429" s="118"/>
      <c r="P2429" s="170"/>
      <c r="Q2429" s="170"/>
      <c r="R2429" s="170"/>
      <c r="S2429" s="118"/>
      <c r="T2429" s="169"/>
      <c r="U2429" s="118"/>
      <c r="V2429" s="118"/>
      <c r="W2429" s="118"/>
      <c r="X2429" s="118"/>
      <c r="Y2429" s="171"/>
      <c r="Z2429" s="172"/>
      <c r="AA2429" s="118"/>
      <c r="AB2429" s="170"/>
      <c r="AC2429" s="170"/>
      <c r="AD2429" s="118"/>
      <c r="AE2429" s="118"/>
      <c r="AF2429" s="118"/>
      <c r="AG2429" s="170"/>
      <c r="AH2429" s="170"/>
      <c r="AI2429" s="170"/>
      <c r="AJ2429" s="118"/>
      <c r="AK2429" s="118"/>
      <c r="AL2429" s="118"/>
      <c r="AM2429" s="118"/>
      <c r="AN2429" s="118"/>
      <c r="AO2429" s="118"/>
      <c r="AP2429" s="118"/>
      <c r="AQ2429" s="118"/>
      <c r="AR2429" s="118"/>
      <c r="AS2429" s="118"/>
      <c r="AT2429" s="118"/>
      <c r="AU2429" s="118"/>
      <c r="AV2429" s="118"/>
      <c r="AW2429" s="118"/>
      <c r="AX2429" s="118"/>
      <c r="AY2429" s="119">
        <f t="shared" si="4"/>
        <v>0</v>
      </c>
      <c r="AZ2429" s="118"/>
    </row>
    <row r="2430">
      <c r="A2430" s="118"/>
      <c r="B2430" s="118"/>
      <c r="C2430" s="118"/>
      <c r="D2430" s="118"/>
      <c r="E2430" s="118"/>
      <c r="F2430" s="168"/>
      <c r="G2430" s="168"/>
      <c r="H2430" s="169"/>
      <c r="I2430" s="169"/>
      <c r="J2430" s="169"/>
      <c r="K2430" s="169"/>
      <c r="L2430" s="170"/>
      <c r="M2430" s="118"/>
      <c r="N2430" s="168"/>
      <c r="O2430" s="118"/>
      <c r="P2430" s="170"/>
      <c r="Q2430" s="170"/>
      <c r="R2430" s="170"/>
      <c r="S2430" s="118"/>
      <c r="T2430" s="169"/>
      <c r="U2430" s="118"/>
      <c r="V2430" s="118"/>
      <c r="W2430" s="118"/>
      <c r="X2430" s="118"/>
      <c r="Y2430" s="171"/>
      <c r="Z2430" s="172"/>
      <c r="AA2430" s="118"/>
      <c r="AB2430" s="170"/>
      <c r="AC2430" s="170"/>
      <c r="AD2430" s="118"/>
      <c r="AE2430" s="118"/>
      <c r="AF2430" s="118"/>
      <c r="AG2430" s="170"/>
      <c r="AH2430" s="170"/>
      <c r="AI2430" s="170"/>
      <c r="AJ2430" s="118"/>
      <c r="AK2430" s="118"/>
      <c r="AL2430" s="118"/>
      <c r="AM2430" s="118"/>
      <c r="AN2430" s="118"/>
      <c r="AO2430" s="118"/>
      <c r="AP2430" s="118"/>
      <c r="AQ2430" s="118"/>
      <c r="AR2430" s="118"/>
      <c r="AS2430" s="118"/>
      <c r="AT2430" s="118"/>
      <c r="AU2430" s="118"/>
      <c r="AV2430" s="118"/>
      <c r="AW2430" s="118"/>
      <c r="AX2430" s="118"/>
      <c r="AY2430" s="119">
        <f t="shared" si="4"/>
        <v>0</v>
      </c>
      <c r="AZ2430" s="118"/>
    </row>
    <row r="2431">
      <c r="A2431" s="118"/>
      <c r="B2431" s="118"/>
      <c r="C2431" s="118"/>
      <c r="D2431" s="118"/>
      <c r="E2431" s="118"/>
      <c r="F2431" s="168"/>
      <c r="G2431" s="168"/>
      <c r="H2431" s="169"/>
      <c r="I2431" s="169"/>
      <c r="J2431" s="169"/>
      <c r="K2431" s="169"/>
      <c r="L2431" s="170"/>
      <c r="M2431" s="118"/>
      <c r="N2431" s="168"/>
      <c r="O2431" s="118"/>
      <c r="P2431" s="170"/>
      <c r="Q2431" s="170"/>
      <c r="R2431" s="170"/>
      <c r="S2431" s="118"/>
      <c r="T2431" s="169"/>
      <c r="U2431" s="118"/>
      <c r="V2431" s="118"/>
      <c r="W2431" s="118"/>
      <c r="X2431" s="118"/>
      <c r="Y2431" s="171"/>
      <c r="Z2431" s="172"/>
      <c r="AA2431" s="118"/>
      <c r="AB2431" s="170"/>
      <c r="AC2431" s="170"/>
      <c r="AD2431" s="118"/>
      <c r="AE2431" s="118"/>
      <c r="AF2431" s="118"/>
      <c r="AG2431" s="170"/>
      <c r="AH2431" s="170"/>
      <c r="AI2431" s="170"/>
      <c r="AJ2431" s="118"/>
      <c r="AK2431" s="118"/>
      <c r="AL2431" s="118"/>
      <c r="AM2431" s="118"/>
      <c r="AN2431" s="118"/>
      <c r="AO2431" s="118"/>
      <c r="AP2431" s="118"/>
      <c r="AQ2431" s="118"/>
      <c r="AR2431" s="118"/>
      <c r="AS2431" s="118"/>
      <c r="AT2431" s="118"/>
      <c r="AU2431" s="118"/>
      <c r="AV2431" s="118"/>
      <c r="AW2431" s="118"/>
      <c r="AX2431" s="118"/>
      <c r="AY2431" s="119">
        <f t="shared" si="4"/>
        <v>0</v>
      </c>
      <c r="AZ2431" s="118"/>
    </row>
    <row r="2432">
      <c r="A2432" s="118"/>
      <c r="B2432" s="118"/>
      <c r="C2432" s="118"/>
      <c r="D2432" s="118"/>
      <c r="E2432" s="118"/>
      <c r="F2432" s="168"/>
      <c r="G2432" s="168"/>
      <c r="H2432" s="169"/>
      <c r="I2432" s="169"/>
      <c r="J2432" s="169"/>
      <c r="K2432" s="169"/>
      <c r="L2432" s="170"/>
      <c r="M2432" s="118"/>
      <c r="N2432" s="168"/>
      <c r="O2432" s="118"/>
      <c r="P2432" s="170"/>
      <c r="Q2432" s="170"/>
      <c r="R2432" s="170"/>
      <c r="S2432" s="118"/>
      <c r="T2432" s="169"/>
      <c r="U2432" s="118"/>
      <c r="V2432" s="118"/>
      <c r="W2432" s="118"/>
      <c r="X2432" s="118"/>
      <c r="Y2432" s="171"/>
      <c r="Z2432" s="172"/>
      <c r="AA2432" s="118"/>
      <c r="AB2432" s="170"/>
      <c r="AC2432" s="170"/>
      <c r="AD2432" s="118"/>
      <c r="AE2432" s="118"/>
      <c r="AF2432" s="118"/>
      <c r="AG2432" s="170"/>
      <c r="AH2432" s="170"/>
      <c r="AI2432" s="170"/>
      <c r="AJ2432" s="118"/>
      <c r="AK2432" s="118"/>
      <c r="AL2432" s="118"/>
      <c r="AM2432" s="118"/>
      <c r="AN2432" s="118"/>
      <c r="AO2432" s="118"/>
      <c r="AP2432" s="118"/>
      <c r="AQ2432" s="118"/>
      <c r="AR2432" s="118"/>
      <c r="AS2432" s="118"/>
      <c r="AT2432" s="118"/>
      <c r="AU2432" s="118"/>
      <c r="AV2432" s="118"/>
      <c r="AW2432" s="118"/>
      <c r="AX2432" s="118"/>
      <c r="AY2432" s="119">
        <f t="shared" si="4"/>
        <v>0</v>
      </c>
      <c r="AZ2432" s="118"/>
    </row>
    <row r="2433">
      <c r="A2433" s="118"/>
      <c r="B2433" s="118"/>
      <c r="C2433" s="118"/>
      <c r="D2433" s="118"/>
      <c r="E2433" s="118"/>
      <c r="F2433" s="168"/>
      <c r="G2433" s="168"/>
      <c r="H2433" s="169"/>
      <c r="I2433" s="169"/>
      <c r="J2433" s="169"/>
      <c r="K2433" s="169"/>
      <c r="L2433" s="170"/>
      <c r="M2433" s="118"/>
      <c r="N2433" s="168"/>
      <c r="O2433" s="118"/>
      <c r="P2433" s="170"/>
      <c r="Q2433" s="170"/>
      <c r="R2433" s="170"/>
      <c r="S2433" s="118"/>
      <c r="T2433" s="169"/>
      <c r="U2433" s="118"/>
      <c r="V2433" s="118"/>
      <c r="W2433" s="118"/>
      <c r="X2433" s="118"/>
      <c r="Y2433" s="171"/>
      <c r="Z2433" s="172"/>
      <c r="AA2433" s="118"/>
      <c r="AB2433" s="170"/>
      <c r="AC2433" s="170"/>
      <c r="AD2433" s="118"/>
      <c r="AE2433" s="118"/>
      <c r="AF2433" s="118"/>
      <c r="AG2433" s="170"/>
      <c r="AH2433" s="170"/>
      <c r="AI2433" s="170"/>
      <c r="AJ2433" s="118"/>
      <c r="AK2433" s="118"/>
      <c r="AL2433" s="118"/>
      <c r="AM2433" s="118"/>
      <c r="AN2433" s="118"/>
      <c r="AO2433" s="118"/>
      <c r="AP2433" s="118"/>
      <c r="AQ2433" s="118"/>
      <c r="AR2433" s="118"/>
      <c r="AS2433" s="118"/>
      <c r="AT2433" s="118"/>
      <c r="AU2433" s="118"/>
      <c r="AV2433" s="118"/>
      <c r="AW2433" s="118"/>
      <c r="AX2433" s="118"/>
      <c r="AY2433" s="119">
        <f t="shared" si="4"/>
        <v>0</v>
      </c>
      <c r="AZ2433" s="118"/>
    </row>
    <row r="2434">
      <c r="A2434" s="118"/>
      <c r="B2434" s="118"/>
      <c r="C2434" s="118"/>
      <c r="D2434" s="118"/>
      <c r="E2434" s="118"/>
      <c r="F2434" s="168"/>
      <c r="G2434" s="168"/>
      <c r="H2434" s="169"/>
      <c r="I2434" s="169"/>
      <c r="J2434" s="169"/>
      <c r="K2434" s="169"/>
      <c r="L2434" s="170"/>
      <c r="M2434" s="118"/>
      <c r="N2434" s="168"/>
      <c r="O2434" s="118"/>
      <c r="P2434" s="170"/>
      <c r="Q2434" s="170"/>
      <c r="R2434" s="170"/>
      <c r="S2434" s="118"/>
      <c r="T2434" s="169"/>
      <c r="U2434" s="118"/>
      <c r="V2434" s="118"/>
      <c r="W2434" s="118"/>
      <c r="X2434" s="118"/>
      <c r="Y2434" s="171"/>
      <c r="Z2434" s="172"/>
      <c r="AA2434" s="118"/>
      <c r="AB2434" s="170"/>
      <c r="AC2434" s="170"/>
      <c r="AD2434" s="118"/>
      <c r="AE2434" s="118"/>
      <c r="AF2434" s="118"/>
      <c r="AG2434" s="170"/>
      <c r="AH2434" s="170"/>
      <c r="AI2434" s="170"/>
      <c r="AJ2434" s="118"/>
      <c r="AK2434" s="118"/>
      <c r="AL2434" s="118"/>
      <c r="AM2434" s="118"/>
      <c r="AN2434" s="118"/>
      <c r="AO2434" s="118"/>
      <c r="AP2434" s="118"/>
      <c r="AQ2434" s="118"/>
      <c r="AR2434" s="118"/>
      <c r="AS2434" s="118"/>
      <c r="AT2434" s="118"/>
      <c r="AU2434" s="118"/>
      <c r="AV2434" s="118"/>
      <c r="AW2434" s="118"/>
      <c r="AX2434" s="118"/>
      <c r="AY2434" s="119">
        <f t="shared" si="4"/>
        <v>0</v>
      </c>
      <c r="AZ2434" s="118"/>
    </row>
    <row r="2435">
      <c r="A2435" s="118"/>
      <c r="B2435" s="118"/>
      <c r="C2435" s="118"/>
      <c r="D2435" s="118"/>
      <c r="E2435" s="118"/>
      <c r="F2435" s="168"/>
      <c r="G2435" s="168"/>
      <c r="H2435" s="169"/>
      <c r="I2435" s="169"/>
      <c r="J2435" s="169"/>
      <c r="K2435" s="169"/>
      <c r="L2435" s="170"/>
      <c r="M2435" s="118"/>
      <c r="N2435" s="168"/>
      <c r="O2435" s="118"/>
      <c r="P2435" s="170"/>
      <c r="Q2435" s="170"/>
      <c r="R2435" s="170"/>
      <c r="S2435" s="118"/>
      <c r="T2435" s="169"/>
      <c r="U2435" s="118"/>
      <c r="V2435" s="118"/>
      <c r="W2435" s="118"/>
      <c r="X2435" s="118"/>
      <c r="Y2435" s="171"/>
      <c r="Z2435" s="172"/>
      <c r="AA2435" s="118"/>
      <c r="AB2435" s="170"/>
      <c r="AC2435" s="170"/>
      <c r="AD2435" s="118"/>
      <c r="AE2435" s="118"/>
      <c r="AF2435" s="118"/>
      <c r="AG2435" s="170"/>
      <c r="AH2435" s="170"/>
      <c r="AI2435" s="170"/>
      <c r="AJ2435" s="118"/>
      <c r="AK2435" s="118"/>
      <c r="AL2435" s="118"/>
      <c r="AM2435" s="118"/>
      <c r="AN2435" s="118"/>
      <c r="AO2435" s="118"/>
      <c r="AP2435" s="118"/>
      <c r="AQ2435" s="118"/>
      <c r="AR2435" s="118"/>
      <c r="AS2435" s="118"/>
      <c r="AT2435" s="118"/>
      <c r="AU2435" s="118"/>
      <c r="AV2435" s="118"/>
      <c r="AW2435" s="118"/>
      <c r="AX2435" s="118"/>
      <c r="AY2435" s="119">
        <f t="shared" si="4"/>
        <v>0</v>
      </c>
      <c r="AZ2435" s="118"/>
    </row>
    <row r="2436">
      <c r="A2436" s="118"/>
      <c r="B2436" s="118"/>
      <c r="C2436" s="118"/>
      <c r="D2436" s="118"/>
      <c r="E2436" s="118"/>
      <c r="F2436" s="168"/>
      <c r="G2436" s="168"/>
      <c r="H2436" s="169"/>
      <c r="I2436" s="169"/>
      <c r="J2436" s="169"/>
      <c r="K2436" s="169"/>
      <c r="L2436" s="170"/>
      <c r="M2436" s="118"/>
      <c r="N2436" s="168"/>
      <c r="O2436" s="118"/>
      <c r="P2436" s="170"/>
      <c r="Q2436" s="170"/>
      <c r="R2436" s="170"/>
      <c r="S2436" s="118"/>
      <c r="T2436" s="169"/>
      <c r="U2436" s="118"/>
      <c r="V2436" s="118"/>
      <c r="W2436" s="118"/>
      <c r="X2436" s="118"/>
      <c r="Y2436" s="171"/>
      <c r="Z2436" s="172"/>
      <c r="AA2436" s="118"/>
      <c r="AB2436" s="170"/>
      <c r="AC2436" s="170"/>
      <c r="AD2436" s="118"/>
      <c r="AE2436" s="118"/>
      <c r="AF2436" s="118"/>
      <c r="AG2436" s="170"/>
      <c r="AH2436" s="170"/>
      <c r="AI2436" s="170"/>
      <c r="AJ2436" s="118"/>
      <c r="AK2436" s="118"/>
      <c r="AL2436" s="118"/>
      <c r="AM2436" s="118"/>
      <c r="AN2436" s="118"/>
      <c r="AO2436" s="118"/>
      <c r="AP2436" s="118"/>
      <c r="AQ2436" s="118"/>
      <c r="AR2436" s="118"/>
      <c r="AS2436" s="118"/>
      <c r="AT2436" s="118"/>
      <c r="AU2436" s="118"/>
      <c r="AV2436" s="118"/>
      <c r="AW2436" s="118"/>
      <c r="AX2436" s="118"/>
      <c r="AY2436" s="119">
        <f t="shared" si="4"/>
        <v>0</v>
      </c>
      <c r="AZ2436" s="118"/>
    </row>
    <row r="2437">
      <c r="A2437" s="118"/>
      <c r="B2437" s="118"/>
      <c r="C2437" s="118"/>
      <c r="D2437" s="118"/>
      <c r="E2437" s="118"/>
      <c r="F2437" s="168"/>
      <c r="G2437" s="168"/>
      <c r="H2437" s="169"/>
      <c r="I2437" s="169"/>
      <c r="J2437" s="169"/>
      <c r="K2437" s="169"/>
      <c r="L2437" s="170"/>
      <c r="M2437" s="118"/>
      <c r="N2437" s="168"/>
      <c r="O2437" s="118"/>
      <c r="P2437" s="170"/>
      <c r="Q2437" s="170"/>
      <c r="R2437" s="170"/>
      <c r="S2437" s="118"/>
      <c r="T2437" s="169"/>
      <c r="U2437" s="118"/>
      <c r="V2437" s="118"/>
      <c r="W2437" s="118"/>
      <c r="X2437" s="118"/>
      <c r="Y2437" s="171"/>
      <c r="Z2437" s="172"/>
      <c r="AA2437" s="118"/>
      <c r="AB2437" s="170"/>
      <c r="AC2437" s="170"/>
      <c r="AD2437" s="118"/>
      <c r="AE2437" s="118"/>
      <c r="AF2437" s="118"/>
      <c r="AG2437" s="170"/>
      <c r="AH2437" s="170"/>
      <c r="AI2437" s="170"/>
      <c r="AJ2437" s="118"/>
      <c r="AK2437" s="118"/>
      <c r="AL2437" s="118"/>
      <c r="AM2437" s="118"/>
      <c r="AN2437" s="118"/>
      <c r="AO2437" s="118"/>
      <c r="AP2437" s="118"/>
      <c r="AQ2437" s="118"/>
      <c r="AR2437" s="118"/>
      <c r="AS2437" s="118"/>
      <c r="AT2437" s="118"/>
      <c r="AU2437" s="118"/>
      <c r="AV2437" s="118"/>
      <c r="AW2437" s="118"/>
      <c r="AX2437" s="118"/>
      <c r="AY2437" s="119">
        <f t="shared" si="4"/>
        <v>0</v>
      </c>
      <c r="AZ2437" s="118"/>
    </row>
    <row r="2438">
      <c r="A2438" s="118"/>
      <c r="B2438" s="118"/>
      <c r="C2438" s="118"/>
      <c r="D2438" s="118"/>
      <c r="E2438" s="118"/>
      <c r="F2438" s="168"/>
      <c r="G2438" s="168"/>
      <c r="H2438" s="169"/>
      <c r="I2438" s="169"/>
      <c r="J2438" s="169"/>
      <c r="K2438" s="169"/>
      <c r="L2438" s="170"/>
      <c r="M2438" s="118"/>
      <c r="N2438" s="168"/>
      <c r="O2438" s="118"/>
      <c r="P2438" s="170"/>
      <c r="Q2438" s="170"/>
      <c r="R2438" s="170"/>
      <c r="S2438" s="118"/>
      <c r="T2438" s="169"/>
      <c r="U2438" s="118"/>
      <c r="V2438" s="118"/>
      <c r="W2438" s="118"/>
      <c r="X2438" s="118"/>
      <c r="Y2438" s="171"/>
      <c r="Z2438" s="172"/>
      <c r="AA2438" s="118"/>
      <c r="AB2438" s="170"/>
      <c r="AC2438" s="170"/>
      <c r="AD2438" s="118"/>
      <c r="AE2438" s="118"/>
      <c r="AF2438" s="118"/>
      <c r="AG2438" s="170"/>
      <c r="AH2438" s="170"/>
      <c r="AI2438" s="170"/>
      <c r="AJ2438" s="118"/>
      <c r="AK2438" s="118"/>
      <c r="AL2438" s="118"/>
      <c r="AM2438" s="118"/>
      <c r="AN2438" s="118"/>
      <c r="AO2438" s="118"/>
      <c r="AP2438" s="118"/>
      <c r="AQ2438" s="118"/>
      <c r="AR2438" s="118"/>
      <c r="AS2438" s="118"/>
      <c r="AT2438" s="118"/>
      <c r="AU2438" s="118"/>
      <c r="AV2438" s="118"/>
      <c r="AW2438" s="118"/>
      <c r="AX2438" s="118"/>
      <c r="AY2438" s="119">
        <f t="shared" si="4"/>
        <v>0</v>
      </c>
      <c r="AZ2438" s="118"/>
    </row>
    <row r="2439">
      <c r="A2439" s="118"/>
      <c r="B2439" s="118"/>
      <c r="C2439" s="118"/>
      <c r="D2439" s="118"/>
      <c r="E2439" s="118"/>
      <c r="F2439" s="168"/>
      <c r="G2439" s="168"/>
      <c r="H2439" s="169"/>
      <c r="I2439" s="169"/>
      <c r="J2439" s="169"/>
      <c r="K2439" s="169"/>
      <c r="L2439" s="170"/>
      <c r="M2439" s="118"/>
      <c r="N2439" s="168"/>
      <c r="O2439" s="118"/>
      <c r="P2439" s="170"/>
      <c r="Q2439" s="170"/>
      <c r="R2439" s="170"/>
      <c r="S2439" s="118"/>
      <c r="T2439" s="169"/>
      <c r="U2439" s="118"/>
      <c r="V2439" s="118"/>
      <c r="W2439" s="118"/>
      <c r="X2439" s="118"/>
      <c r="Y2439" s="171"/>
      <c r="Z2439" s="172"/>
      <c r="AA2439" s="118"/>
      <c r="AB2439" s="170"/>
      <c r="AC2439" s="170"/>
      <c r="AD2439" s="118"/>
      <c r="AE2439" s="118"/>
      <c r="AF2439" s="118"/>
      <c r="AG2439" s="170"/>
      <c r="AH2439" s="170"/>
      <c r="AI2439" s="170"/>
      <c r="AJ2439" s="118"/>
      <c r="AK2439" s="118"/>
      <c r="AL2439" s="118"/>
      <c r="AM2439" s="118"/>
      <c r="AN2439" s="118"/>
      <c r="AO2439" s="118"/>
      <c r="AP2439" s="118"/>
      <c r="AQ2439" s="118"/>
      <c r="AR2439" s="118"/>
      <c r="AS2439" s="118"/>
      <c r="AT2439" s="118"/>
      <c r="AU2439" s="118"/>
      <c r="AV2439" s="118"/>
      <c r="AW2439" s="118"/>
      <c r="AX2439" s="118"/>
      <c r="AY2439" s="119">
        <f t="shared" si="4"/>
        <v>0</v>
      </c>
      <c r="AZ2439" s="118"/>
    </row>
    <row r="2440">
      <c r="A2440" s="118"/>
      <c r="B2440" s="118"/>
      <c r="C2440" s="118"/>
      <c r="D2440" s="118"/>
      <c r="E2440" s="118"/>
      <c r="F2440" s="168"/>
      <c r="G2440" s="168"/>
      <c r="H2440" s="169"/>
      <c r="I2440" s="169"/>
      <c r="J2440" s="169"/>
      <c r="K2440" s="169"/>
      <c r="L2440" s="170"/>
      <c r="M2440" s="118"/>
      <c r="N2440" s="168"/>
      <c r="O2440" s="118"/>
      <c r="P2440" s="170"/>
      <c r="Q2440" s="170"/>
      <c r="R2440" s="170"/>
      <c r="S2440" s="118"/>
      <c r="T2440" s="169"/>
      <c r="U2440" s="118"/>
      <c r="V2440" s="118"/>
      <c r="W2440" s="118"/>
      <c r="X2440" s="118"/>
      <c r="Y2440" s="171"/>
      <c r="Z2440" s="172"/>
      <c r="AA2440" s="118"/>
      <c r="AB2440" s="170"/>
      <c r="AC2440" s="170"/>
      <c r="AD2440" s="118"/>
      <c r="AE2440" s="118"/>
      <c r="AF2440" s="118"/>
      <c r="AG2440" s="170"/>
      <c r="AH2440" s="170"/>
      <c r="AI2440" s="170"/>
      <c r="AJ2440" s="118"/>
      <c r="AK2440" s="118"/>
      <c r="AL2440" s="118"/>
      <c r="AM2440" s="118"/>
      <c r="AN2440" s="118"/>
      <c r="AO2440" s="118"/>
      <c r="AP2440" s="118"/>
      <c r="AQ2440" s="118"/>
      <c r="AR2440" s="118"/>
      <c r="AS2440" s="118"/>
      <c r="AT2440" s="118"/>
      <c r="AU2440" s="118"/>
      <c r="AV2440" s="118"/>
      <c r="AW2440" s="118"/>
      <c r="AX2440" s="118"/>
      <c r="AY2440" s="119">
        <f t="shared" si="4"/>
        <v>0</v>
      </c>
      <c r="AZ2440" s="118"/>
    </row>
    <row r="2441">
      <c r="A2441" s="118"/>
      <c r="B2441" s="118"/>
      <c r="C2441" s="118"/>
      <c r="D2441" s="118"/>
      <c r="E2441" s="118"/>
      <c r="F2441" s="168"/>
      <c r="G2441" s="168"/>
      <c r="H2441" s="169"/>
      <c r="I2441" s="169"/>
      <c r="J2441" s="169"/>
      <c r="K2441" s="169"/>
      <c r="L2441" s="170"/>
      <c r="M2441" s="118"/>
      <c r="N2441" s="168"/>
      <c r="O2441" s="118"/>
      <c r="P2441" s="170"/>
      <c r="Q2441" s="170"/>
      <c r="R2441" s="170"/>
      <c r="S2441" s="118"/>
      <c r="T2441" s="169"/>
      <c r="U2441" s="118"/>
      <c r="V2441" s="118"/>
      <c r="W2441" s="118"/>
      <c r="X2441" s="118"/>
      <c r="Y2441" s="171"/>
      <c r="Z2441" s="172"/>
      <c r="AA2441" s="118"/>
      <c r="AB2441" s="170"/>
      <c r="AC2441" s="170"/>
      <c r="AD2441" s="118"/>
      <c r="AE2441" s="118"/>
      <c r="AF2441" s="118"/>
      <c r="AG2441" s="170"/>
      <c r="AH2441" s="170"/>
      <c r="AI2441" s="170"/>
      <c r="AJ2441" s="118"/>
      <c r="AK2441" s="118"/>
      <c r="AL2441" s="118"/>
      <c r="AM2441" s="118"/>
      <c r="AN2441" s="118"/>
      <c r="AO2441" s="118"/>
      <c r="AP2441" s="118"/>
      <c r="AQ2441" s="118"/>
      <c r="AR2441" s="118"/>
      <c r="AS2441" s="118"/>
      <c r="AT2441" s="118"/>
      <c r="AU2441" s="118"/>
      <c r="AV2441" s="118"/>
      <c r="AW2441" s="118"/>
      <c r="AX2441" s="118"/>
      <c r="AY2441" s="119">
        <f t="shared" si="4"/>
        <v>0</v>
      </c>
      <c r="AZ2441" s="118"/>
    </row>
    <row r="2442">
      <c r="A2442" s="118"/>
      <c r="B2442" s="118"/>
      <c r="C2442" s="118"/>
      <c r="D2442" s="118"/>
      <c r="E2442" s="118"/>
      <c r="F2442" s="168"/>
      <c r="G2442" s="168"/>
      <c r="H2442" s="169"/>
      <c r="I2442" s="169"/>
      <c r="J2442" s="169"/>
      <c r="K2442" s="169"/>
      <c r="L2442" s="170"/>
      <c r="M2442" s="118"/>
      <c r="N2442" s="168"/>
      <c r="O2442" s="118"/>
      <c r="P2442" s="170"/>
      <c r="Q2442" s="170"/>
      <c r="R2442" s="170"/>
      <c r="S2442" s="118"/>
      <c r="T2442" s="169"/>
      <c r="U2442" s="118"/>
      <c r="V2442" s="118"/>
      <c r="W2442" s="118"/>
      <c r="X2442" s="118"/>
      <c r="Y2442" s="171"/>
      <c r="Z2442" s="172"/>
      <c r="AA2442" s="118"/>
      <c r="AB2442" s="170"/>
      <c r="AC2442" s="170"/>
      <c r="AD2442" s="118"/>
      <c r="AE2442" s="118"/>
      <c r="AF2442" s="118"/>
      <c r="AG2442" s="170"/>
      <c r="AH2442" s="170"/>
      <c r="AI2442" s="170"/>
      <c r="AJ2442" s="118"/>
      <c r="AK2442" s="118"/>
      <c r="AL2442" s="118"/>
      <c r="AM2442" s="118"/>
      <c r="AN2442" s="118"/>
      <c r="AO2442" s="118"/>
      <c r="AP2442" s="118"/>
      <c r="AQ2442" s="118"/>
      <c r="AR2442" s="118"/>
      <c r="AS2442" s="118"/>
      <c r="AT2442" s="118"/>
      <c r="AU2442" s="118"/>
      <c r="AV2442" s="118"/>
      <c r="AW2442" s="118"/>
      <c r="AX2442" s="118"/>
      <c r="AY2442" s="119">
        <f t="shared" si="4"/>
        <v>0</v>
      </c>
      <c r="AZ2442" s="118"/>
    </row>
    <row r="2443">
      <c r="A2443" s="118"/>
      <c r="B2443" s="118"/>
      <c r="C2443" s="118"/>
      <c r="D2443" s="118"/>
      <c r="E2443" s="118"/>
      <c r="F2443" s="168"/>
      <c r="G2443" s="168"/>
      <c r="H2443" s="169"/>
      <c r="I2443" s="169"/>
      <c r="J2443" s="169"/>
      <c r="K2443" s="169"/>
      <c r="L2443" s="170"/>
      <c r="M2443" s="118"/>
      <c r="N2443" s="168"/>
      <c r="O2443" s="118"/>
      <c r="P2443" s="170"/>
      <c r="Q2443" s="170"/>
      <c r="R2443" s="170"/>
      <c r="S2443" s="118"/>
      <c r="T2443" s="169"/>
      <c r="U2443" s="118"/>
      <c r="V2443" s="118"/>
      <c r="W2443" s="118"/>
      <c r="X2443" s="118"/>
      <c r="Y2443" s="171"/>
      <c r="Z2443" s="172"/>
      <c r="AA2443" s="118"/>
      <c r="AB2443" s="170"/>
      <c r="AC2443" s="170"/>
      <c r="AD2443" s="118"/>
      <c r="AE2443" s="118"/>
      <c r="AF2443" s="118"/>
      <c r="AG2443" s="170"/>
      <c r="AH2443" s="170"/>
      <c r="AI2443" s="170"/>
      <c r="AJ2443" s="118"/>
      <c r="AK2443" s="118"/>
      <c r="AL2443" s="118"/>
      <c r="AM2443" s="118"/>
      <c r="AN2443" s="118"/>
      <c r="AO2443" s="118"/>
      <c r="AP2443" s="118"/>
      <c r="AQ2443" s="118"/>
      <c r="AR2443" s="118"/>
      <c r="AS2443" s="118"/>
      <c r="AT2443" s="118"/>
      <c r="AU2443" s="118"/>
      <c r="AV2443" s="118"/>
      <c r="AW2443" s="118"/>
      <c r="AX2443" s="118"/>
      <c r="AY2443" s="119">
        <f t="shared" si="4"/>
        <v>0</v>
      </c>
      <c r="AZ2443" s="118"/>
    </row>
    <row r="2444">
      <c r="A2444" s="118"/>
      <c r="B2444" s="118"/>
      <c r="C2444" s="118"/>
      <c r="D2444" s="118"/>
      <c r="E2444" s="118"/>
      <c r="F2444" s="168"/>
      <c r="G2444" s="168"/>
      <c r="H2444" s="169"/>
      <c r="I2444" s="169"/>
      <c r="J2444" s="169"/>
      <c r="K2444" s="169"/>
      <c r="L2444" s="170"/>
      <c r="M2444" s="118"/>
      <c r="N2444" s="168"/>
      <c r="O2444" s="118"/>
      <c r="P2444" s="170"/>
      <c r="Q2444" s="170"/>
      <c r="R2444" s="170"/>
      <c r="S2444" s="118"/>
      <c r="T2444" s="169"/>
      <c r="U2444" s="118"/>
      <c r="V2444" s="118"/>
      <c r="W2444" s="118"/>
      <c r="X2444" s="118"/>
      <c r="Y2444" s="171"/>
      <c r="Z2444" s="172"/>
      <c r="AA2444" s="118"/>
      <c r="AB2444" s="170"/>
      <c r="AC2444" s="170"/>
      <c r="AD2444" s="118"/>
      <c r="AE2444" s="118"/>
      <c r="AF2444" s="118"/>
      <c r="AG2444" s="170"/>
      <c r="AH2444" s="170"/>
      <c r="AI2444" s="170"/>
      <c r="AJ2444" s="118"/>
      <c r="AK2444" s="118"/>
      <c r="AL2444" s="118"/>
      <c r="AM2444" s="118"/>
      <c r="AN2444" s="118"/>
      <c r="AO2444" s="118"/>
      <c r="AP2444" s="118"/>
      <c r="AQ2444" s="118"/>
      <c r="AR2444" s="118"/>
      <c r="AS2444" s="118"/>
      <c r="AT2444" s="118"/>
      <c r="AU2444" s="118"/>
      <c r="AV2444" s="118"/>
      <c r="AW2444" s="118"/>
      <c r="AX2444" s="118"/>
      <c r="AY2444" s="119">
        <f t="shared" si="4"/>
        <v>0</v>
      </c>
      <c r="AZ2444" s="118"/>
    </row>
    <row r="2445">
      <c r="A2445" s="118"/>
      <c r="B2445" s="118"/>
      <c r="C2445" s="118"/>
      <c r="D2445" s="118"/>
      <c r="E2445" s="118"/>
      <c r="F2445" s="168"/>
      <c r="G2445" s="168"/>
      <c r="H2445" s="169"/>
      <c r="I2445" s="169"/>
      <c r="J2445" s="169"/>
      <c r="K2445" s="169"/>
      <c r="L2445" s="170"/>
      <c r="M2445" s="118"/>
      <c r="N2445" s="168"/>
      <c r="O2445" s="118"/>
      <c r="P2445" s="170"/>
      <c r="Q2445" s="170"/>
      <c r="R2445" s="170"/>
      <c r="S2445" s="118"/>
      <c r="T2445" s="169"/>
      <c r="U2445" s="118"/>
      <c r="V2445" s="118"/>
      <c r="W2445" s="118"/>
      <c r="X2445" s="118"/>
      <c r="Y2445" s="171"/>
      <c r="Z2445" s="172"/>
      <c r="AA2445" s="118"/>
      <c r="AB2445" s="170"/>
      <c r="AC2445" s="170"/>
      <c r="AD2445" s="118"/>
      <c r="AE2445" s="118"/>
      <c r="AF2445" s="118"/>
      <c r="AG2445" s="170"/>
      <c r="AH2445" s="170"/>
      <c r="AI2445" s="170"/>
      <c r="AJ2445" s="118"/>
      <c r="AK2445" s="118"/>
      <c r="AL2445" s="118"/>
      <c r="AM2445" s="118"/>
      <c r="AN2445" s="118"/>
      <c r="AO2445" s="118"/>
      <c r="AP2445" s="118"/>
      <c r="AQ2445" s="118"/>
      <c r="AR2445" s="118"/>
      <c r="AS2445" s="118"/>
      <c r="AT2445" s="118"/>
      <c r="AU2445" s="118"/>
      <c r="AV2445" s="118"/>
      <c r="AW2445" s="118"/>
      <c r="AX2445" s="118"/>
      <c r="AY2445" s="119">
        <f t="shared" si="4"/>
        <v>0</v>
      </c>
      <c r="AZ2445" s="118"/>
    </row>
    <row r="2446">
      <c r="A2446" s="118"/>
      <c r="B2446" s="118"/>
      <c r="C2446" s="118"/>
      <c r="D2446" s="118"/>
      <c r="E2446" s="118"/>
      <c r="F2446" s="168"/>
      <c r="G2446" s="168"/>
      <c r="H2446" s="169"/>
      <c r="I2446" s="169"/>
      <c r="J2446" s="169"/>
      <c r="K2446" s="169"/>
      <c r="L2446" s="170"/>
      <c r="M2446" s="118"/>
      <c r="N2446" s="168"/>
      <c r="O2446" s="118"/>
      <c r="P2446" s="170"/>
      <c r="Q2446" s="170"/>
      <c r="R2446" s="170"/>
      <c r="S2446" s="118"/>
      <c r="T2446" s="169"/>
      <c r="U2446" s="118"/>
      <c r="V2446" s="118"/>
      <c r="W2446" s="118"/>
      <c r="X2446" s="118"/>
      <c r="Y2446" s="171"/>
      <c r="Z2446" s="172"/>
      <c r="AA2446" s="118"/>
      <c r="AB2446" s="170"/>
      <c r="AC2446" s="170"/>
      <c r="AD2446" s="118"/>
      <c r="AE2446" s="118"/>
      <c r="AF2446" s="118"/>
      <c r="AG2446" s="170"/>
      <c r="AH2446" s="170"/>
      <c r="AI2446" s="170"/>
      <c r="AJ2446" s="118"/>
      <c r="AK2446" s="118"/>
      <c r="AL2446" s="118"/>
      <c r="AM2446" s="118"/>
      <c r="AN2446" s="118"/>
      <c r="AO2446" s="118"/>
      <c r="AP2446" s="118"/>
      <c r="AQ2446" s="118"/>
      <c r="AR2446" s="118"/>
      <c r="AS2446" s="118"/>
      <c r="AT2446" s="118"/>
      <c r="AU2446" s="118"/>
      <c r="AV2446" s="118"/>
      <c r="AW2446" s="118"/>
      <c r="AX2446" s="118"/>
      <c r="AY2446" s="119">
        <f t="shared" si="4"/>
        <v>0</v>
      </c>
      <c r="AZ2446" s="118"/>
    </row>
    <row r="2447">
      <c r="A2447" s="118"/>
      <c r="B2447" s="118"/>
      <c r="C2447" s="118"/>
      <c r="D2447" s="118"/>
      <c r="E2447" s="118"/>
      <c r="F2447" s="168"/>
      <c r="G2447" s="168"/>
      <c r="H2447" s="169"/>
      <c r="I2447" s="169"/>
      <c r="J2447" s="169"/>
      <c r="K2447" s="169"/>
      <c r="L2447" s="170"/>
      <c r="M2447" s="118"/>
      <c r="N2447" s="168"/>
      <c r="O2447" s="118"/>
      <c r="P2447" s="170"/>
      <c r="Q2447" s="170"/>
      <c r="R2447" s="170"/>
      <c r="S2447" s="118"/>
      <c r="T2447" s="169"/>
      <c r="U2447" s="118"/>
      <c r="V2447" s="118"/>
      <c r="W2447" s="118"/>
      <c r="X2447" s="118"/>
      <c r="Y2447" s="171"/>
      <c r="Z2447" s="172"/>
      <c r="AA2447" s="118"/>
      <c r="AB2447" s="170"/>
      <c r="AC2447" s="170"/>
      <c r="AD2447" s="118"/>
      <c r="AE2447" s="118"/>
      <c r="AF2447" s="118"/>
      <c r="AG2447" s="170"/>
      <c r="AH2447" s="170"/>
      <c r="AI2447" s="170"/>
      <c r="AJ2447" s="118"/>
      <c r="AK2447" s="118"/>
      <c r="AL2447" s="118"/>
      <c r="AM2447" s="118"/>
      <c r="AN2447" s="118"/>
      <c r="AO2447" s="118"/>
      <c r="AP2447" s="118"/>
      <c r="AQ2447" s="118"/>
      <c r="AR2447" s="118"/>
      <c r="AS2447" s="118"/>
      <c r="AT2447" s="118"/>
      <c r="AU2447" s="118"/>
      <c r="AV2447" s="118"/>
      <c r="AW2447" s="118"/>
      <c r="AX2447" s="118"/>
      <c r="AY2447" s="119">
        <f t="shared" si="4"/>
        <v>0</v>
      </c>
      <c r="AZ2447" s="118"/>
    </row>
    <row r="2448">
      <c r="A2448" s="118"/>
      <c r="B2448" s="118"/>
      <c r="C2448" s="118"/>
      <c r="D2448" s="118"/>
      <c r="E2448" s="118"/>
      <c r="F2448" s="168"/>
      <c r="G2448" s="168"/>
      <c r="H2448" s="169"/>
      <c r="I2448" s="169"/>
      <c r="J2448" s="169"/>
      <c r="K2448" s="169"/>
      <c r="L2448" s="170"/>
      <c r="M2448" s="118"/>
      <c r="N2448" s="168"/>
      <c r="O2448" s="118"/>
      <c r="P2448" s="170"/>
      <c r="Q2448" s="170"/>
      <c r="R2448" s="170"/>
      <c r="S2448" s="118"/>
      <c r="T2448" s="169"/>
      <c r="U2448" s="118"/>
      <c r="V2448" s="118"/>
      <c r="W2448" s="118"/>
      <c r="X2448" s="118"/>
      <c r="Y2448" s="171"/>
      <c r="Z2448" s="172"/>
      <c r="AA2448" s="118"/>
      <c r="AB2448" s="170"/>
      <c r="AC2448" s="170"/>
      <c r="AD2448" s="118"/>
      <c r="AE2448" s="118"/>
      <c r="AF2448" s="118"/>
      <c r="AG2448" s="170"/>
      <c r="AH2448" s="170"/>
      <c r="AI2448" s="170"/>
      <c r="AJ2448" s="118"/>
      <c r="AK2448" s="118"/>
      <c r="AL2448" s="118"/>
      <c r="AM2448" s="118"/>
      <c r="AN2448" s="118"/>
      <c r="AO2448" s="118"/>
      <c r="AP2448" s="118"/>
      <c r="AQ2448" s="118"/>
      <c r="AR2448" s="118"/>
      <c r="AS2448" s="118"/>
      <c r="AT2448" s="118"/>
      <c r="AU2448" s="118"/>
      <c r="AV2448" s="118"/>
      <c r="AW2448" s="118"/>
      <c r="AX2448" s="118"/>
      <c r="AY2448" s="119">
        <f t="shared" si="4"/>
        <v>0</v>
      </c>
      <c r="AZ2448" s="118"/>
    </row>
    <row r="2449">
      <c r="A2449" s="118"/>
      <c r="B2449" s="118"/>
      <c r="C2449" s="118"/>
      <c r="D2449" s="118"/>
      <c r="E2449" s="118"/>
      <c r="F2449" s="168"/>
      <c r="G2449" s="168"/>
      <c r="H2449" s="169"/>
      <c r="I2449" s="169"/>
      <c r="J2449" s="169"/>
      <c r="K2449" s="169"/>
      <c r="L2449" s="170"/>
      <c r="M2449" s="118"/>
      <c r="N2449" s="168"/>
      <c r="O2449" s="118"/>
      <c r="P2449" s="170"/>
      <c r="Q2449" s="170"/>
      <c r="R2449" s="170"/>
      <c r="S2449" s="118"/>
      <c r="T2449" s="169"/>
      <c r="U2449" s="118"/>
      <c r="V2449" s="118"/>
      <c r="W2449" s="118"/>
      <c r="X2449" s="118"/>
      <c r="Y2449" s="171"/>
      <c r="Z2449" s="172"/>
      <c r="AA2449" s="118"/>
      <c r="AB2449" s="170"/>
      <c r="AC2449" s="170"/>
      <c r="AD2449" s="118"/>
      <c r="AE2449" s="118"/>
      <c r="AF2449" s="118"/>
      <c r="AG2449" s="170"/>
      <c r="AH2449" s="170"/>
      <c r="AI2449" s="170"/>
      <c r="AJ2449" s="118"/>
      <c r="AK2449" s="118"/>
      <c r="AL2449" s="118"/>
      <c r="AM2449" s="118"/>
      <c r="AN2449" s="118"/>
      <c r="AO2449" s="118"/>
      <c r="AP2449" s="118"/>
      <c r="AQ2449" s="118"/>
      <c r="AR2449" s="118"/>
      <c r="AS2449" s="118"/>
      <c r="AT2449" s="118"/>
      <c r="AU2449" s="118"/>
      <c r="AV2449" s="118"/>
      <c r="AW2449" s="118"/>
      <c r="AX2449" s="118"/>
      <c r="AY2449" s="119">
        <f t="shared" si="4"/>
        <v>0</v>
      </c>
      <c r="AZ2449" s="118"/>
    </row>
    <row r="2450">
      <c r="A2450" s="118"/>
      <c r="B2450" s="118"/>
      <c r="C2450" s="118"/>
      <c r="D2450" s="118"/>
      <c r="E2450" s="118"/>
      <c r="F2450" s="168"/>
      <c r="G2450" s="168"/>
      <c r="H2450" s="169"/>
      <c r="I2450" s="169"/>
      <c r="J2450" s="169"/>
      <c r="K2450" s="169"/>
      <c r="L2450" s="170"/>
      <c r="M2450" s="118"/>
      <c r="N2450" s="168"/>
      <c r="O2450" s="118"/>
      <c r="P2450" s="170"/>
      <c r="Q2450" s="170"/>
      <c r="R2450" s="170"/>
      <c r="S2450" s="118"/>
      <c r="T2450" s="169"/>
      <c r="U2450" s="118"/>
      <c r="V2450" s="118"/>
      <c r="W2450" s="118"/>
      <c r="X2450" s="118"/>
      <c r="Y2450" s="171"/>
      <c r="Z2450" s="172"/>
      <c r="AA2450" s="118"/>
      <c r="AB2450" s="170"/>
      <c r="AC2450" s="170"/>
      <c r="AD2450" s="118"/>
      <c r="AE2450" s="118"/>
      <c r="AF2450" s="118"/>
      <c r="AG2450" s="170"/>
      <c r="AH2450" s="170"/>
      <c r="AI2450" s="170"/>
      <c r="AJ2450" s="118"/>
      <c r="AK2450" s="118"/>
      <c r="AL2450" s="118"/>
      <c r="AM2450" s="118"/>
      <c r="AN2450" s="118"/>
      <c r="AO2450" s="118"/>
      <c r="AP2450" s="118"/>
      <c r="AQ2450" s="118"/>
      <c r="AR2450" s="118"/>
      <c r="AS2450" s="118"/>
      <c r="AT2450" s="118"/>
      <c r="AU2450" s="118"/>
      <c r="AV2450" s="118"/>
      <c r="AW2450" s="118"/>
      <c r="AX2450" s="118"/>
      <c r="AY2450" s="119">
        <f t="shared" si="4"/>
        <v>0</v>
      </c>
      <c r="AZ2450" s="118"/>
    </row>
    <row r="2451">
      <c r="A2451" s="118"/>
      <c r="B2451" s="118"/>
      <c r="C2451" s="118"/>
      <c r="D2451" s="118"/>
      <c r="E2451" s="118"/>
      <c r="F2451" s="168"/>
      <c r="G2451" s="168"/>
      <c r="H2451" s="169"/>
      <c r="I2451" s="169"/>
      <c r="J2451" s="169"/>
      <c r="K2451" s="169"/>
      <c r="L2451" s="170"/>
      <c r="M2451" s="118"/>
      <c r="N2451" s="168"/>
      <c r="O2451" s="118"/>
      <c r="P2451" s="170"/>
      <c r="Q2451" s="170"/>
      <c r="R2451" s="170"/>
      <c r="S2451" s="118"/>
      <c r="T2451" s="169"/>
      <c r="U2451" s="118"/>
      <c r="V2451" s="118"/>
      <c r="W2451" s="118"/>
      <c r="X2451" s="118"/>
      <c r="Y2451" s="171"/>
      <c r="Z2451" s="172"/>
      <c r="AA2451" s="118"/>
      <c r="AB2451" s="170"/>
      <c r="AC2451" s="170"/>
      <c r="AD2451" s="118"/>
      <c r="AE2451" s="118"/>
      <c r="AF2451" s="118"/>
      <c r="AG2451" s="170"/>
      <c r="AH2451" s="170"/>
      <c r="AI2451" s="170"/>
      <c r="AJ2451" s="118"/>
      <c r="AK2451" s="118"/>
      <c r="AL2451" s="118"/>
      <c r="AM2451" s="118"/>
      <c r="AN2451" s="118"/>
      <c r="AO2451" s="118"/>
      <c r="AP2451" s="118"/>
      <c r="AQ2451" s="118"/>
      <c r="AR2451" s="118"/>
      <c r="AS2451" s="118"/>
      <c r="AT2451" s="118"/>
      <c r="AU2451" s="118"/>
      <c r="AV2451" s="118"/>
      <c r="AW2451" s="118"/>
      <c r="AX2451" s="118"/>
      <c r="AY2451" s="119">
        <f t="shared" si="4"/>
        <v>0</v>
      </c>
      <c r="AZ2451" s="118"/>
    </row>
    <row r="2452">
      <c r="A2452" s="118"/>
      <c r="B2452" s="118"/>
      <c r="C2452" s="118"/>
      <c r="D2452" s="118"/>
      <c r="E2452" s="118"/>
      <c r="F2452" s="168"/>
      <c r="G2452" s="168"/>
      <c r="H2452" s="169"/>
      <c r="I2452" s="169"/>
      <c r="J2452" s="169"/>
      <c r="K2452" s="169"/>
      <c r="L2452" s="170"/>
      <c r="M2452" s="118"/>
      <c r="N2452" s="168"/>
      <c r="O2452" s="118"/>
      <c r="P2452" s="170"/>
      <c r="Q2452" s="170"/>
      <c r="R2452" s="170"/>
      <c r="S2452" s="118"/>
      <c r="T2452" s="169"/>
      <c r="U2452" s="118"/>
      <c r="V2452" s="118"/>
      <c r="W2452" s="118"/>
      <c r="X2452" s="118"/>
      <c r="Y2452" s="171"/>
      <c r="Z2452" s="172"/>
      <c r="AA2452" s="118"/>
      <c r="AB2452" s="170"/>
      <c r="AC2452" s="170"/>
      <c r="AD2452" s="118"/>
      <c r="AE2452" s="118"/>
      <c r="AF2452" s="118"/>
      <c r="AG2452" s="170"/>
      <c r="AH2452" s="170"/>
      <c r="AI2452" s="170"/>
      <c r="AJ2452" s="118"/>
      <c r="AK2452" s="118"/>
      <c r="AL2452" s="118"/>
      <c r="AM2452" s="118"/>
      <c r="AN2452" s="118"/>
      <c r="AO2452" s="118"/>
      <c r="AP2452" s="118"/>
      <c r="AQ2452" s="118"/>
      <c r="AR2452" s="118"/>
      <c r="AS2452" s="118"/>
      <c r="AT2452" s="118"/>
      <c r="AU2452" s="118"/>
      <c r="AV2452" s="118"/>
      <c r="AW2452" s="118"/>
      <c r="AX2452" s="118"/>
      <c r="AY2452" s="119">
        <f t="shared" si="4"/>
        <v>0</v>
      </c>
      <c r="AZ2452" s="118"/>
    </row>
    <row r="2453">
      <c r="A2453" s="118"/>
      <c r="B2453" s="118"/>
      <c r="C2453" s="118"/>
      <c r="D2453" s="118"/>
      <c r="E2453" s="118"/>
      <c r="F2453" s="168"/>
      <c r="G2453" s="168"/>
      <c r="H2453" s="169"/>
      <c r="I2453" s="169"/>
      <c r="J2453" s="169"/>
      <c r="K2453" s="169"/>
      <c r="L2453" s="170"/>
      <c r="M2453" s="118"/>
      <c r="N2453" s="168"/>
      <c r="O2453" s="118"/>
      <c r="P2453" s="170"/>
      <c r="Q2453" s="170"/>
      <c r="R2453" s="170"/>
      <c r="S2453" s="118"/>
      <c r="T2453" s="169"/>
      <c r="U2453" s="118"/>
      <c r="V2453" s="118"/>
      <c r="W2453" s="118"/>
      <c r="X2453" s="118"/>
      <c r="Y2453" s="171"/>
      <c r="Z2453" s="172"/>
      <c r="AA2453" s="118"/>
      <c r="AB2453" s="170"/>
      <c r="AC2453" s="170"/>
      <c r="AD2453" s="118"/>
      <c r="AE2453" s="118"/>
      <c r="AF2453" s="118"/>
      <c r="AG2453" s="170"/>
      <c r="AH2453" s="170"/>
      <c r="AI2453" s="170"/>
      <c r="AJ2453" s="118"/>
      <c r="AK2453" s="118"/>
      <c r="AL2453" s="118"/>
      <c r="AM2453" s="118"/>
      <c r="AN2453" s="118"/>
      <c r="AO2453" s="118"/>
      <c r="AP2453" s="118"/>
      <c r="AQ2453" s="118"/>
      <c r="AR2453" s="118"/>
      <c r="AS2453" s="118"/>
      <c r="AT2453" s="118"/>
      <c r="AU2453" s="118"/>
      <c r="AV2453" s="118"/>
      <c r="AW2453" s="118"/>
      <c r="AX2453" s="118"/>
      <c r="AY2453" s="119">
        <f t="shared" si="4"/>
        <v>0</v>
      </c>
      <c r="AZ2453" s="118"/>
    </row>
    <row r="2454">
      <c r="A2454" s="118"/>
      <c r="B2454" s="118"/>
      <c r="C2454" s="118"/>
      <c r="D2454" s="118"/>
      <c r="E2454" s="118"/>
      <c r="F2454" s="168"/>
      <c r="G2454" s="168"/>
      <c r="H2454" s="169"/>
      <c r="I2454" s="169"/>
      <c r="J2454" s="169"/>
      <c r="K2454" s="169"/>
      <c r="L2454" s="170"/>
      <c r="M2454" s="118"/>
      <c r="N2454" s="168"/>
      <c r="O2454" s="118"/>
      <c r="P2454" s="170"/>
      <c r="Q2454" s="170"/>
      <c r="R2454" s="170"/>
      <c r="S2454" s="118"/>
      <c r="T2454" s="169"/>
      <c r="U2454" s="118"/>
      <c r="V2454" s="118"/>
      <c r="W2454" s="118"/>
      <c r="X2454" s="118"/>
      <c r="Y2454" s="171"/>
      <c r="Z2454" s="172"/>
      <c r="AA2454" s="118"/>
      <c r="AB2454" s="170"/>
      <c r="AC2454" s="170"/>
      <c r="AD2454" s="118"/>
      <c r="AE2454" s="118"/>
      <c r="AF2454" s="118"/>
      <c r="AG2454" s="170"/>
      <c r="AH2454" s="170"/>
      <c r="AI2454" s="170"/>
      <c r="AJ2454" s="118"/>
      <c r="AK2454" s="118"/>
      <c r="AL2454" s="118"/>
      <c r="AM2454" s="118"/>
      <c r="AN2454" s="118"/>
      <c r="AO2454" s="118"/>
      <c r="AP2454" s="118"/>
      <c r="AQ2454" s="118"/>
      <c r="AR2454" s="118"/>
      <c r="AS2454" s="118"/>
      <c r="AT2454" s="118"/>
      <c r="AU2454" s="118"/>
      <c r="AV2454" s="118"/>
      <c r="AW2454" s="118"/>
      <c r="AX2454" s="118"/>
      <c r="AY2454" s="119">
        <f t="shared" si="4"/>
        <v>0</v>
      </c>
      <c r="AZ2454" s="118"/>
    </row>
    <row r="2455">
      <c r="A2455" s="118"/>
      <c r="B2455" s="118"/>
      <c r="C2455" s="118"/>
      <c r="D2455" s="118"/>
      <c r="E2455" s="118"/>
      <c r="F2455" s="168"/>
      <c r="G2455" s="168"/>
      <c r="H2455" s="169"/>
      <c r="I2455" s="169"/>
      <c r="J2455" s="169"/>
      <c r="K2455" s="169"/>
      <c r="L2455" s="170"/>
      <c r="M2455" s="118"/>
      <c r="N2455" s="168"/>
      <c r="O2455" s="118"/>
      <c r="P2455" s="170"/>
      <c r="Q2455" s="170"/>
      <c r="R2455" s="170"/>
      <c r="S2455" s="118"/>
      <c r="T2455" s="169"/>
      <c r="U2455" s="118"/>
      <c r="V2455" s="118"/>
      <c r="W2455" s="118"/>
      <c r="X2455" s="118"/>
      <c r="Y2455" s="171"/>
      <c r="Z2455" s="172"/>
      <c r="AA2455" s="118"/>
      <c r="AB2455" s="170"/>
      <c r="AC2455" s="170"/>
      <c r="AD2455" s="118"/>
      <c r="AE2455" s="118"/>
      <c r="AF2455" s="118"/>
      <c r="AG2455" s="170"/>
      <c r="AH2455" s="170"/>
      <c r="AI2455" s="170"/>
      <c r="AJ2455" s="118"/>
      <c r="AK2455" s="118"/>
      <c r="AL2455" s="118"/>
      <c r="AM2455" s="118"/>
      <c r="AN2455" s="118"/>
      <c r="AO2455" s="118"/>
      <c r="AP2455" s="118"/>
      <c r="AQ2455" s="118"/>
      <c r="AR2455" s="118"/>
      <c r="AS2455" s="118"/>
      <c r="AT2455" s="118"/>
      <c r="AU2455" s="118"/>
      <c r="AV2455" s="118"/>
      <c r="AW2455" s="118"/>
      <c r="AX2455" s="118"/>
      <c r="AY2455" s="119">
        <f t="shared" si="4"/>
        <v>0</v>
      </c>
      <c r="AZ2455" s="118"/>
    </row>
    <row r="2456">
      <c r="A2456" s="118"/>
      <c r="B2456" s="118"/>
      <c r="C2456" s="118"/>
      <c r="D2456" s="118"/>
      <c r="E2456" s="118"/>
      <c r="F2456" s="168"/>
      <c r="G2456" s="168"/>
      <c r="H2456" s="169"/>
      <c r="I2456" s="169"/>
      <c r="J2456" s="169"/>
      <c r="K2456" s="169"/>
      <c r="L2456" s="170"/>
      <c r="M2456" s="118"/>
      <c r="N2456" s="168"/>
      <c r="O2456" s="118"/>
      <c r="P2456" s="170"/>
      <c r="Q2456" s="170"/>
      <c r="R2456" s="170"/>
      <c r="S2456" s="118"/>
      <c r="T2456" s="169"/>
      <c r="U2456" s="118"/>
      <c r="V2456" s="118"/>
      <c r="W2456" s="118"/>
      <c r="X2456" s="118"/>
      <c r="Y2456" s="171"/>
      <c r="Z2456" s="172"/>
      <c r="AA2456" s="118"/>
      <c r="AB2456" s="170"/>
      <c r="AC2456" s="170"/>
      <c r="AD2456" s="118"/>
      <c r="AE2456" s="118"/>
      <c r="AF2456" s="118"/>
      <c r="AG2456" s="170"/>
      <c r="AH2456" s="170"/>
      <c r="AI2456" s="170"/>
      <c r="AJ2456" s="118"/>
      <c r="AK2456" s="118"/>
      <c r="AL2456" s="118"/>
      <c r="AM2456" s="118"/>
      <c r="AN2456" s="118"/>
      <c r="AO2456" s="118"/>
      <c r="AP2456" s="118"/>
      <c r="AQ2456" s="118"/>
      <c r="AR2456" s="118"/>
      <c r="AS2456" s="118"/>
      <c r="AT2456" s="118"/>
      <c r="AU2456" s="118"/>
      <c r="AV2456" s="118"/>
      <c r="AW2456" s="118"/>
      <c r="AX2456" s="118"/>
      <c r="AY2456" s="119">
        <f t="shared" si="4"/>
        <v>0</v>
      </c>
      <c r="AZ2456" s="118"/>
    </row>
    <row r="2457">
      <c r="A2457" s="118"/>
      <c r="B2457" s="118"/>
      <c r="C2457" s="118"/>
      <c r="D2457" s="118"/>
      <c r="E2457" s="118"/>
      <c r="F2457" s="168"/>
      <c r="G2457" s="168"/>
      <c r="H2457" s="169"/>
      <c r="I2457" s="169"/>
      <c r="J2457" s="169"/>
      <c r="K2457" s="169"/>
      <c r="L2457" s="170"/>
      <c r="M2457" s="118"/>
      <c r="N2457" s="168"/>
      <c r="O2457" s="118"/>
      <c r="P2457" s="170"/>
      <c r="Q2457" s="170"/>
      <c r="R2457" s="170"/>
      <c r="S2457" s="118"/>
      <c r="T2457" s="169"/>
      <c r="U2457" s="118"/>
      <c r="V2457" s="118"/>
      <c r="W2457" s="118"/>
      <c r="X2457" s="118"/>
      <c r="Y2457" s="171"/>
      <c r="Z2457" s="172"/>
      <c r="AA2457" s="118"/>
      <c r="AB2457" s="170"/>
      <c r="AC2457" s="170"/>
      <c r="AD2457" s="118"/>
      <c r="AE2457" s="118"/>
      <c r="AF2457" s="118"/>
      <c r="AG2457" s="170"/>
      <c r="AH2457" s="170"/>
      <c r="AI2457" s="170"/>
      <c r="AJ2457" s="118"/>
      <c r="AK2457" s="118"/>
      <c r="AL2457" s="118"/>
      <c r="AM2457" s="118"/>
      <c r="AN2457" s="118"/>
      <c r="AO2457" s="118"/>
      <c r="AP2457" s="118"/>
      <c r="AQ2457" s="118"/>
      <c r="AR2457" s="118"/>
      <c r="AS2457" s="118"/>
      <c r="AT2457" s="118"/>
      <c r="AU2457" s="118"/>
      <c r="AV2457" s="118"/>
      <c r="AW2457" s="118"/>
      <c r="AX2457" s="118"/>
      <c r="AY2457" s="119">
        <f t="shared" si="4"/>
        <v>0</v>
      </c>
      <c r="AZ2457" s="118"/>
    </row>
    <row r="2458">
      <c r="A2458" s="118"/>
      <c r="B2458" s="118"/>
      <c r="C2458" s="118"/>
      <c r="D2458" s="118"/>
      <c r="E2458" s="118"/>
      <c r="F2458" s="168"/>
      <c r="G2458" s="168"/>
      <c r="H2458" s="169"/>
      <c r="I2458" s="169"/>
      <c r="J2458" s="169"/>
      <c r="K2458" s="169"/>
      <c r="L2458" s="170"/>
      <c r="M2458" s="118"/>
      <c r="N2458" s="168"/>
      <c r="O2458" s="118"/>
      <c r="P2458" s="170"/>
      <c r="Q2458" s="170"/>
      <c r="R2458" s="170"/>
      <c r="S2458" s="118"/>
      <c r="T2458" s="169"/>
      <c r="U2458" s="118"/>
      <c r="V2458" s="118"/>
      <c r="W2458" s="118"/>
      <c r="X2458" s="118"/>
      <c r="Y2458" s="171"/>
      <c r="Z2458" s="172"/>
      <c r="AA2458" s="118"/>
      <c r="AB2458" s="170"/>
      <c r="AC2458" s="170"/>
      <c r="AD2458" s="118"/>
      <c r="AE2458" s="118"/>
      <c r="AF2458" s="118"/>
      <c r="AG2458" s="170"/>
      <c r="AH2458" s="170"/>
      <c r="AI2458" s="170"/>
      <c r="AJ2458" s="118"/>
      <c r="AK2458" s="118"/>
      <c r="AL2458" s="118"/>
      <c r="AM2458" s="118"/>
      <c r="AN2458" s="118"/>
      <c r="AO2458" s="118"/>
      <c r="AP2458" s="118"/>
      <c r="AQ2458" s="118"/>
      <c r="AR2458" s="118"/>
      <c r="AS2458" s="118"/>
      <c r="AT2458" s="118"/>
      <c r="AU2458" s="118"/>
      <c r="AV2458" s="118"/>
      <c r="AW2458" s="118"/>
      <c r="AX2458" s="118"/>
      <c r="AY2458" s="119">
        <f t="shared" si="4"/>
        <v>0</v>
      </c>
      <c r="AZ2458" s="118"/>
    </row>
    <row r="2459">
      <c r="A2459" s="118"/>
      <c r="B2459" s="118"/>
      <c r="C2459" s="118"/>
      <c r="D2459" s="118"/>
      <c r="E2459" s="118"/>
      <c r="F2459" s="168"/>
      <c r="G2459" s="168"/>
      <c r="H2459" s="169"/>
      <c r="I2459" s="169"/>
      <c r="J2459" s="169"/>
      <c r="K2459" s="169"/>
      <c r="L2459" s="170"/>
      <c r="M2459" s="118"/>
      <c r="N2459" s="168"/>
      <c r="O2459" s="118"/>
      <c r="P2459" s="170"/>
      <c r="Q2459" s="170"/>
      <c r="R2459" s="170"/>
      <c r="S2459" s="118"/>
      <c r="T2459" s="169"/>
      <c r="U2459" s="118"/>
      <c r="V2459" s="118"/>
      <c r="W2459" s="118"/>
      <c r="X2459" s="118"/>
      <c r="Y2459" s="171"/>
      <c r="Z2459" s="172"/>
      <c r="AA2459" s="118"/>
      <c r="AB2459" s="170"/>
      <c r="AC2459" s="170"/>
      <c r="AD2459" s="118"/>
      <c r="AE2459" s="118"/>
      <c r="AF2459" s="118"/>
      <c r="AG2459" s="170"/>
      <c r="AH2459" s="170"/>
      <c r="AI2459" s="170"/>
      <c r="AJ2459" s="118"/>
      <c r="AK2459" s="118"/>
      <c r="AL2459" s="118"/>
      <c r="AM2459" s="118"/>
      <c r="AN2459" s="118"/>
      <c r="AO2459" s="118"/>
      <c r="AP2459" s="118"/>
      <c r="AQ2459" s="118"/>
      <c r="AR2459" s="118"/>
      <c r="AS2459" s="118"/>
      <c r="AT2459" s="118"/>
      <c r="AU2459" s="118"/>
      <c r="AV2459" s="118"/>
      <c r="AW2459" s="118"/>
      <c r="AX2459" s="118"/>
      <c r="AY2459" s="119">
        <f t="shared" si="4"/>
        <v>0</v>
      </c>
      <c r="AZ2459" s="118"/>
    </row>
    <row r="2460">
      <c r="A2460" s="118"/>
      <c r="B2460" s="118"/>
      <c r="C2460" s="118"/>
      <c r="D2460" s="118"/>
      <c r="E2460" s="118"/>
      <c r="F2460" s="168"/>
      <c r="G2460" s="168"/>
      <c r="H2460" s="169"/>
      <c r="I2460" s="169"/>
      <c r="J2460" s="169"/>
      <c r="K2460" s="169"/>
      <c r="L2460" s="170"/>
      <c r="M2460" s="118"/>
      <c r="N2460" s="168"/>
      <c r="O2460" s="118"/>
      <c r="P2460" s="170"/>
      <c r="Q2460" s="170"/>
      <c r="R2460" s="170"/>
      <c r="S2460" s="118"/>
      <c r="T2460" s="169"/>
      <c r="U2460" s="118"/>
      <c r="V2460" s="118"/>
      <c r="W2460" s="118"/>
      <c r="X2460" s="118"/>
      <c r="Y2460" s="171"/>
      <c r="Z2460" s="172"/>
      <c r="AA2460" s="118"/>
      <c r="AB2460" s="170"/>
      <c r="AC2460" s="170"/>
      <c r="AD2460" s="118"/>
      <c r="AE2460" s="118"/>
      <c r="AF2460" s="118"/>
      <c r="AG2460" s="170"/>
      <c r="AH2460" s="170"/>
      <c r="AI2460" s="170"/>
      <c r="AJ2460" s="118"/>
      <c r="AK2460" s="118"/>
      <c r="AL2460" s="118"/>
      <c r="AM2460" s="118"/>
      <c r="AN2460" s="118"/>
      <c r="AO2460" s="118"/>
      <c r="AP2460" s="118"/>
      <c r="AQ2460" s="118"/>
      <c r="AR2460" s="118"/>
      <c r="AS2460" s="118"/>
      <c r="AT2460" s="118"/>
      <c r="AU2460" s="118"/>
      <c r="AV2460" s="118"/>
      <c r="AW2460" s="118"/>
      <c r="AX2460" s="118"/>
      <c r="AY2460" s="119">
        <f t="shared" si="4"/>
        <v>0</v>
      </c>
      <c r="AZ2460" s="118"/>
    </row>
    <row r="2461">
      <c r="A2461" s="118"/>
      <c r="B2461" s="118"/>
      <c r="C2461" s="118"/>
      <c r="D2461" s="118"/>
      <c r="E2461" s="118"/>
      <c r="F2461" s="168"/>
      <c r="G2461" s="168"/>
      <c r="H2461" s="169"/>
      <c r="I2461" s="169"/>
      <c r="J2461" s="169"/>
      <c r="K2461" s="169"/>
      <c r="L2461" s="170"/>
      <c r="M2461" s="118"/>
      <c r="N2461" s="168"/>
      <c r="O2461" s="118"/>
      <c r="P2461" s="170"/>
      <c r="Q2461" s="170"/>
      <c r="R2461" s="170"/>
      <c r="S2461" s="118"/>
      <c r="T2461" s="169"/>
      <c r="U2461" s="118"/>
      <c r="V2461" s="118"/>
      <c r="W2461" s="118"/>
      <c r="X2461" s="118"/>
      <c r="Y2461" s="171"/>
      <c r="Z2461" s="172"/>
      <c r="AA2461" s="118"/>
      <c r="AB2461" s="170"/>
      <c r="AC2461" s="170"/>
      <c r="AD2461" s="118"/>
      <c r="AE2461" s="118"/>
      <c r="AF2461" s="118"/>
      <c r="AG2461" s="170"/>
      <c r="AH2461" s="170"/>
      <c r="AI2461" s="170"/>
      <c r="AJ2461" s="118"/>
      <c r="AK2461" s="118"/>
      <c r="AL2461" s="118"/>
      <c r="AM2461" s="118"/>
      <c r="AN2461" s="118"/>
      <c r="AO2461" s="118"/>
      <c r="AP2461" s="118"/>
      <c r="AQ2461" s="118"/>
      <c r="AR2461" s="118"/>
      <c r="AS2461" s="118"/>
      <c r="AT2461" s="118"/>
      <c r="AU2461" s="118"/>
      <c r="AV2461" s="118"/>
      <c r="AW2461" s="118"/>
      <c r="AX2461" s="118"/>
      <c r="AY2461" s="119">
        <f t="shared" si="4"/>
        <v>0</v>
      </c>
      <c r="AZ2461" s="118"/>
    </row>
    <row r="2462">
      <c r="A2462" s="118"/>
      <c r="B2462" s="118"/>
      <c r="C2462" s="118"/>
      <c r="D2462" s="118"/>
      <c r="E2462" s="118"/>
      <c r="F2462" s="168"/>
      <c r="G2462" s="168"/>
      <c r="H2462" s="169"/>
      <c r="I2462" s="169"/>
      <c r="J2462" s="169"/>
      <c r="K2462" s="169"/>
      <c r="L2462" s="170"/>
      <c r="M2462" s="118"/>
      <c r="N2462" s="168"/>
      <c r="O2462" s="118"/>
      <c r="P2462" s="170"/>
      <c r="Q2462" s="170"/>
      <c r="R2462" s="170"/>
      <c r="S2462" s="118"/>
      <c r="T2462" s="169"/>
      <c r="U2462" s="118"/>
      <c r="V2462" s="118"/>
      <c r="W2462" s="118"/>
      <c r="X2462" s="118"/>
      <c r="Y2462" s="171"/>
      <c r="Z2462" s="172"/>
      <c r="AA2462" s="118"/>
      <c r="AB2462" s="170"/>
      <c r="AC2462" s="170"/>
      <c r="AD2462" s="118"/>
      <c r="AE2462" s="118"/>
      <c r="AF2462" s="118"/>
      <c r="AG2462" s="170"/>
      <c r="AH2462" s="170"/>
      <c r="AI2462" s="170"/>
      <c r="AJ2462" s="118"/>
      <c r="AK2462" s="118"/>
      <c r="AL2462" s="118"/>
      <c r="AM2462" s="118"/>
      <c r="AN2462" s="118"/>
      <c r="AO2462" s="118"/>
      <c r="AP2462" s="118"/>
      <c r="AQ2462" s="118"/>
      <c r="AR2462" s="118"/>
      <c r="AS2462" s="118"/>
      <c r="AT2462" s="118"/>
      <c r="AU2462" s="118"/>
      <c r="AV2462" s="118"/>
      <c r="AW2462" s="118"/>
      <c r="AX2462" s="118"/>
      <c r="AY2462" s="119">
        <f t="shared" si="4"/>
        <v>0</v>
      </c>
      <c r="AZ2462" s="118"/>
    </row>
    <row r="2463">
      <c r="A2463" s="118"/>
      <c r="B2463" s="118"/>
      <c r="C2463" s="118"/>
      <c r="D2463" s="118"/>
      <c r="E2463" s="118"/>
      <c r="F2463" s="168"/>
      <c r="G2463" s="168"/>
      <c r="H2463" s="169"/>
      <c r="I2463" s="169"/>
      <c r="J2463" s="169"/>
      <c r="K2463" s="169"/>
      <c r="L2463" s="170"/>
      <c r="M2463" s="118"/>
      <c r="N2463" s="168"/>
      <c r="O2463" s="118"/>
      <c r="P2463" s="170"/>
      <c r="Q2463" s="170"/>
      <c r="R2463" s="170"/>
      <c r="S2463" s="118"/>
      <c r="T2463" s="169"/>
      <c r="U2463" s="118"/>
      <c r="V2463" s="118"/>
      <c r="W2463" s="118"/>
      <c r="X2463" s="118"/>
      <c r="Y2463" s="171"/>
      <c r="Z2463" s="172"/>
      <c r="AA2463" s="118"/>
      <c r="AB2463" s="170"/>
      <c r="AC2463" s="170"/>
      <c r="AD2463" s="118"/>
      <c r="AE2463" s="118"/>
      <c r="AF2463" s="118"/>
      <c r="AG2463" s="170"/>
      <c r="AH2463" s="170"/>
      <c r="AI2463" s="170"/>
      <c r="AJ2463" s="118"/>
      <c r="AK2463" s="118"/>
      <c r="AL2463" s="118"/>
      <c r="AM2463" s="118"/>
      <c r="AN2463" s="118"/>
      <c r="AO2463" s="118"/>
      <c r="AP2463" s="118"/>
      <c r="AQ2463" s="118"/>
      <c r="AR2463" s="118"/>
      <c r="AS2463" s="118"/>
      <c r="AT2463" s="118"/>
      <c r="AU2463" s="118"/>
      <c r="AV2463" s="118"/>
      <c r="AW2463" s="118"/>
      <c r="AX2463" s="118"/>
      <c r="AY2463" s="119">
        <f t="shared" si="4"/>
        <v>0</v>
      </c>
      <c r="AZ2463" s="118"/>
    </row>
    <row r="2464">
      <c r="A2464" s="118"/>
      <c r="B2464" s="118"/>
      <c r="C2464" s="118"/>
      <c r="D2464" s="118"/>
      <c r="E2464" s="118"/>
      <c r="F2464" s="168"/>
      <c r="G2464" s="168"/>
      <c r="H2464" s="169"/>
      <c r="I2464" s="169"/>
      <c r="J2464" s="169"/>
      <c r="K2464" s="169"/>
      <c r="L2464" s="170"/>
      <c r="M2464" s="118"/>
      <c r="N2464" s="168"/>
      <c r="O2464" s="118"/>
      <c r="P2464" s="170"/>
      <c r="Q2464" s="170"/>
      <c r="R2464" s="170"/>
      <c r="S2464" s="118"/>
      <c r="T2464" s="169"/>
      <c r="U2464" s="118"/>
      <c r="V2464" s="118"/>
      <c r="W2464" s="118"/>
      <c r="X2464" s="118"/>
      <c r="Y2464" s="171"/>
      <c r="Z2464" s="172"/>
      <c r="AA2464" s="118"/>
      <c r="AB2464" s="170"/>
      <c r="AC2464" s="170"/>
      <c r="AD2464" s="118"/>
      <c r="AE2464" s="118"/>
      <c r="AF2464" s="118"/>
      <c r="AG2464" s="170"/>
      <c r="AH2464" s="170"/>
      <c r="AI2464" s="170"/>
      <c r="AJ2464" s="118"/>
      <c r="AK2464" s="118"/>
      <c r="AL2464" s="118"/>
      <c r="AM2464" s="118"/>
      <c r="AN2464" s="118"/>
      <c r="AO2464" s="118"/>
      <c r="AP2464" s="118"/>
      <c r="AQ2464" s="118"/>
      <c r="AR2464" s="118"/>
      <c r="AS2464" s="118"/>
      <c r="AT2464" s="118"/>
      <c r="AU2464" s="118"/>
      <c r="AV2464" s="118"/>
      <c r="AW2464" s="118"/>
      <c r="AX2464" s="118"/>
      <c r="AY2464" s="119">
        <f t="shared" si="4"/>
        <v>0</v>
      </c>
      <c r="AZ2464" s="118"/>
    </row>
    <row r="2465">
      <c r="A2465" s="118"/>
      <c r="B2465" s="118"/>
      <c r="C2465" s="118"/>
      <c r="D2465" s="118"/>
      <c r="E2465" s="118"/>
      <c r="F2465" s="168"/>
      <c r="G2465" s="168"/>
      <c r="H2465" s="169"/>
      <c r="I2465" s="169"/>
      <c r="J2465" s="169"/>
      <c r="K2465" s="169"/>
      <c r="L2465" s="170"/>
      <c r="M2465" s="118"/>
      <c r="N2465" s="168"/>
      <c r="O2465" s="118"/>
      <c r="P2465" s="170"/>
      <c r="Q2465" s="170"/>
      <c r="R2465" s="170"/>
      <c r="S2465" s="118"/>
      <c r="T2465" s="169"/>
      <c r="U2465" s="118"/>
      <c r="V2465" s="118"/>
      <c r="W2465" s="118"/>
      <c r="X2465" s="118"/>
      <c r="Y2465" s="171"/>
      <c r="Z2465" s="172"/>
      <c r="AA2465" s="118"/>
      <c r="AB2465" s="170"/>
      <c r="AC2465" s="170"/>
      <c r="AD2465" s="118"/>
      <c r="AE2465" s="118"/>
      <c r="AF2465" s="118"/>
      <c r="AG2465" s="170"/>
      <c r="AH2465" s="170"/>
      <c r="AI2465" s="170"/>
      <c r="AJ2465" s="118"/>
      <c r="AK2465" s="118"/>
      <c r="AL2465" s="118"/>
      <c r="AM2465" s="118"/>
      <c r="AN2465" s="118"/>
      <c r="AO2465" s="118"/>
      <c r="AP2465" s="118"/>
      <c r="AQ2465" s="118"/>
      <c r="AR2465" s="118"/>
      <c r="AS2465" s="118"/>
      <c r="AT2465" s="118"/>
      <c r="AU2465" s="118"/>
      <c r="AV2465" s="118"/>
      <c r="AW2465" s="118"/>
      <c r="AX2465" s="118"/>
      <c r="AY2465" s="119">
        <f t="shared" si="4"/>
        <v>0</v>
      </c>
      <c r="AZ2465" s="118"/>
    </row>
    <row r="2466">
      <c r="A2466" s="118"/>
      <c r="B2466" s="118"/>
      <c r="C2466" s="118"/>
      <c r="D2466" s="118"/>
      <c r="E2466" s="118"/>
      <c r="F2466" s="168"/>
      <c r="G2466" s="168"/>
      <c r="H2466" s="169"/>
      <c r="I2466" s="169"/>
      <c r="J2466" s="169"/>
      <c r="K2466" s="169"/>
      <c r="L2466" s="170"/>
      <c r="M2466" s="118"/>
      <c r="N2466" s="168"/>
      <c r="O2466" s="118"/>
      <c r="P2466" s="170"/>
      <c r="Q2466" s="170"/>
      <c r="R2466" s="170"/>
      <c r="S2466" s="118"/>
      <c r="T2466" s="169"/>
      <c r="U2466" s="118"/>
      <c r="V2466" s="118"/>
      <c r="W2466" s="118"/>
      <c r="X2466" s="118"/>
      <c r="Y2466" s="171"/>
      <c r="Z2466" s="172"/>
      <c r="AA2466" s="118"/>
      <c r="AB2466" s="170"/>
      <c r="AC2466" s="170"/>
      <c r="AD2466" s="118"/>
      <c r="AE2466" s="118"/>
      <c r="AF2466" s="118"/>
      <c r="AG2466" s="170"/>
      <c r="AH2466" s="170"/>
      <c r="AI2466" s="170"/>
      <c r="AJ2466" s="118"/>
      <c r="AK2466" s="118"/>
      <c r="AL2466" s="118"/>
      <c r="AM2466" s="118"/>
      <c r="AN2466" s="118"/>
      <c r="AO2466" s="118"/>
      <c r="AP2466" s="118"/>
      <c r="AQ2466" s="118"/>
      <c r="AR2466" s="118"/>
      <c r="AS2466" s="118"/>
      <c r="AT2466" s="118"/>
      <c r="AU2466" s="118"/>
      <c r="AV2466" s="118"/>
      <c r="AW2466" s="118"/>
      <c r="AX2466" s="118"/>
      <c r="AY2466" s="119">
        <f t="shared" si="4"/>
        <v>0</v>
      </c>
      <c r="AZ2466" s="118"/>
    </row>
    <row r="2467">
      <c r="A2467" s="118"/>
      <c r="B2467" s="118"/>
      <c r="C2467" s="118"/>
      <c r="D2467" s="118"/>
      <c r="E2467" s="118"/>
      <c r="F2467" s="168"/>
      <c r="G2467" s="168"/>
      <c r="H2467" s="169"/>
      <c r="I2467" s="169"/>
      <c r="J2467" s="169"/>
      <c r="K2467" s="169"/>
      <c r="L2467" s="170"/>
      <c r="M2467" s="118"/>
      <c r="N2467" s="168"/>
      <c r="O2467" s="118"/>
      <c r="P2467" s="170"/>
      <c r="Q2467" s="170"/>
      <c r="R2467" s="170"/>
      <c r="S2467" s="118"/>
      <c r="T2467" s="169"/>
      <c r="U2467" s="118"/>
      <c r="V2467" s="118"/>
      <c r="W2467" s="118"/>
      <c r="X2467" s="118"/>
      <c r="Y2467" s="171"/>
      <c r="Z2467" s="172"/>
      <c r="AA2467" s="118"/>
      <c r="AB2467" s="170"/>
      <c r="AC2467" s="170"/>
      <c r="AD2467" s="118"/>
      <c r="AE2467" s="118"/>
      <c r="AF2467" s="118"/>
      <c r="AG2467" s="170"/>
      <c r="AH2467" s="170"/>
      <c r="AI2467" s="170"/>
      <c r="AJ2467" s="118"/>
      <c r="AK2467" s="118"/>
      <c r="AL2467" s="118"/>
      <c r="AM2467" s="118"/>
      <c r="AN2467" s="118"/>
      <c r="AO2467" s="118"/>
      <c r="AP2467" s="118"/>
      <c r="AQ2467" s="118"/>
      <c r="AR2467" s="118"/>
      <c r="AS2467" s="118"/>
      <c r="AT2467" s="118"/>
      <c r="AU2467" s="118"/>
      <c r="AV2467" s="118"/>
      <c r="AW2467" s="118"/>
      <c r="AX2467" s="118"/>
      <c r="AY2467" s="119">
        <f t="shared" si="4"/>
        <v>0</v>
      </c>
      <c r="AZ2467" s="118"/>
    </row>
    <row r="2468">
      <c r="A2468" s="118"/>
      <c r="B2468" s="118"/>
      <c r="C2468" s="118"/>
      <c r="D2468" s="118"/>
      <c r="E2468" s="118"/>
      <c r="F2468" s="168"/>
      <c r="G2468" s="168"/>
      <c r="H2468" s="169"/>
      <c r="I2468" s="169"/>
      <c r="J2468" s="169"/>
      <c r="K2468" s="169"/>
      <c r="L2468" s="170"/>
      <c r="M2468" s="118"/>
      <c r="N2468" s="168"/>
      <c r="O2468" s="118"/>
      <c r="P2468" s="170"/>
      <c r="Q2468" s="170"/>
      <c r="R2468" s="170"/>
      <c r="S2468" s="118"/>
      <c r="T2468" s="169"/>
      <c r="U2468" s="118"/>
      <c r="V2468" s="118"/>
      <c r="W2468" s="118"/>
      <c r="X2468" s="118"/>
      <c r="Y2468" s="171"/>
      <c r="Z2468" s="172"/>
      <c r="AA2468" s="118"/>
      <c r="AB2468" s="170"/>
      <c r="AC2468" s="170"/>
      <c r="AD2468" s="118"/>
      <c r="AE2468" s="118"/>
      <c r="AF2468" s="118"/>
      <c r="AG2468" s="170"/>
      <c r="AH2468" s="170"/>
      <c r="AI2468" s="170"/>
      <c r="AJ2468" s="118"/>
      <c r="AK2468" s="118"/>
      <c r="AL2468" s="118"/>
      <c r="AM2468" s="118"/>
      <c r="AN2468" s="118"/>
      <c r="AO2468" s="118"/>
      <c r="AP2468" s="118"/>
      <c r="AQ2468" s="118"/>
      <c r="AR2468" s="118"/>
      <c r="AS2468" s="118"/>
      <c r="AT2468" s="118"/>
      <c r="AU2468" s="118"/>
      <c r="AV2468" s="118"/>
      <c r="AW2468" s="118"/>
      <c r="AX2468" s="118"/>
      <c r="AY2468" s="119">
        <f t="shared" si="4"/>
        <v>0</v>
      </c>
      <c r="AZ2468" s="118"/>
    </row>
    <row r="2469">
      <c r="A2469" s="118"/>
      <c r="B2469" s="118"/>
      <c r="C2469" s="118"/>
      <c r="D2469" s="118"/>
      <c r="E2469" s="118"/>
      <c r="F2469" s="168"/>
      <c r="G2469" s="168"/>
      <c r="H2469" s="169"/>
      <c r="I2469" s="169"/>
      <c r="J2469" s="169"/>
      <c r="K2469" s="169"/>
      <c r="L2469" s="170"/>
      <c r="M2469" s="118"/>
      <c r="N2469" s="168"/>
      <c r="O2469" s="118"/>
      <c r="P2469" s="170"/>
      <c r="Q2469" s="170"/>
      <c r="R2469" s="170"/>
      <c r="S2469" s="118"/>
      <c r="T2469" s="169"/>
      <c r="U2469" s="118"/>
      <c r="V2469" s="118"/>
      <c r="W2469" s="118"/>
      <c r="X2469" s="118"/>
      <c r="Y2469" s="171"/>
      <c r="Z2469" s="172"/>
      <c r="AA2469" s="118"/>
      <c r="AB2469" s="170"/>
      <c r="AC2469" s="170"/>
      <c r="AD2469" s="118"/>
      <c r="AE2469" s="118"/>
      <c r="AF2469" s="118"/>
      <c r="AG2469" s="170"/>
      <c r="AH2469" s="170"/>
      <c r="AI2469" s="170"/>
      <c r="AJ2469" s="118"/>
      <c r="AK2469" s="118"/>
      <c r="AL2469" s="118"/>
      <c r="AM2469" s="118"/>
      <c r="AN2469" s="118"/>
      <c r="AO2469" s="118"/>
      <c r="AP2469" s="118"/>
      <c r="AQ2469" s="118"/>
      <c r="AR2469" s="118"/>
      <c r="AS2469" s="118"/>
      <c r="AT2469" s="118"/>
      <c r="AU2469" s="118"/>
      <c r="AV2469" s="118"/>
      <c r="AW2469" s="118"/>
      <c r="AX2469" s="118"/>
      <c r="AY2469" s="119">
        <f t="shared" si="4"/>
        <v>0</v>
      </c>
      <c r="AZ2469" s="118"/>
    </row>
    <row r="2470">
      <c r="A2470" s="118"/>
      <c r="B2470" s="118"/>
      <c r="C2470" s="118"/>
      <c r="D2470" s="118"/>
      <c r="E2470" s="118"/>
      <c r="F2470" s="168"/>
      <c r="G2470" s="168"/>
      <c r="H2470" s="169"/>
      <c r="I2470" s="169"/>
      <c r="J2470" s="169"/>
      <c r="K2470" s="169"/>
      <c r="L2470" s="170"/>
      <c r="M2470" s="118"/>
      <c r="N2470" s="168"/>
      <c r="O2470" s="118"/>
      <c r="P2470" s="170"/>
      <c r="Q2470" s="170"/>
      <c r="R2470" s="170"/>
      <c r="S2470" s="118"/>
      <c r="T2470" s="169"/>
      <c r="U2470" s="118"/>
      <c r="V2470" s="118"/>
      <c r="W2470" s="118"/>
      <c r="X2470" s="118"/>
      <c r="Y2470" s="171"/>
      <c r="Z2470" s="172"/>
      <c r="AA2470" s="118"/>
      <c r="AB2470" s="170"/>
      <c r="AC2470" s="170"/>
      <c r="AD2470" s="118"/>
      <c r="AE2470" s="118"/>
      <c r="AF2470" s="118"/>
      <c r="AG2470" s="170"/>
      <c r="AH2470" s="170"/>
      <c r="AI2470" s="170"/>
      <c r="AJ2470" s="118"/>
      <c r="AK2470" s="118"/>
      <c r="AL2470" s="118"/>
      <c r="AM2470" s="118"/>
      <c r="AN2470" s="118"/>
      <c r="AO2470" s="118"/>
      <c r="AP2470" s="118"/>
      <c r="AQ2470" s="118"/>
      <c r="AR2470" s="118"/>
      <c r="AS2470" s="118"/>
      <c r="AT2470" s="118"/>
      <c r="AU2470" s="118"/>
      <c r="AV2470" s="118"/>
      <c r="AW2470" s="118"/>
      <c r="AX2470" s="118"/>
      <c r="AY2470" s="119">
        <f t="shared" si="4"/>
        <v>0</v>
      </c>
      <c r="AZ2470" s="118"/>
    </row>
    <row r="2471">
      <c r="A2471" s="118"/>
      <c r="B2471" s="118"/>
      <c r="C2471" s="118"/>
      <c r="D2471" s="118"/>
      <c r="E2471" s="118"/>
      <c r="F2471" s="168"/>
      <c r="G2471" s="168"/>
      <c r="H2471" s="169"/>
      <c r="I2471" s="169"/>
      <c r="J2471" s="169"/>
      <c r="K2471" s="169"/>
      <c r="L2471" s="170"/>
      <c r="M2471" s="118"/>
      <c r="N2471" s="168"/>
      <c r="O2471" s="118"/>
      <c r="P2471" s="170"/>
      <c r="Q2471" s="170"/>
      <c r="R2471" s="170"/>
      <c r="S2471" s="118"/>
      <c r="T2471" s="169"/>
      <c r="U2471" s="118"/>
      <c r="V2471" s="118"/>
      <c r="W2471" s="118"/>
      <c r="X2471" s="118"/>
      <c r="Y2471" s="171"/>
      <c r="Z2471" s="172"/>
      <c r="AA2471" s="118"/>
      <c r="AB2471" s="170"/>
      <c r="AC2471" s="170"/>
      <c r="AD2471" s="118"/>
      <c r="AE2471" s="118"/>
      <c r="AF2471" s="118"/>
      <c r="AG2471" s="170"/>
      <c r="AH2471" s="170"/>
      <c r="AI2471" s="170"/>
      <c r="AJ2471" s="118"/>
      <c r="AK2471" s="118"/>
      <c r="AL2471" s="118"/>
      <c r="AM2471" s="118"/>
      <c r="AN2471" s="118"/>
      <c r="AO2471" s="118"/>
      <c r="AP2471" s="118"/>
      <c r="AQ2471" s="118"/>
      <c r="AR2471" s="118"/>
      <c r="AS2471" s="118"/>
      <c r="AT2471" s="118"/>
      <c r="AU2471" s="118"/>
      <c r="AV2471" s="118"/>
      <c r="AW2471" s="118"/>
      <c r="AX2471" s="118"/>
      <c r="AY2471" s="119">
        <f t="shared" si="4"/>
        <v>0</v>
      </c>
      <c r="AZ2471" s="118"/>
    </row>
    <row r="2472">
      <c r="A2472" s="118"/>
      <c r="B2472" s="118"/>
      <c r="C2472" s="118"/>
      <c r="D2472" s="118"/>
      <c r="E2472" s="118"/>
      <c r="F2472" s="168"/>
      <c r="G2472" s="168"/>
      <c r="H2472" s="169"/>
      <c r="I2472" s="169"/>
      <c r="J2472" s="169"/>
      <c r="K2472" s="169"/>
      <c r="L2472" s="170"/>
      <c r="M2472" s="118"/>
      <c r="N2472" s="168"/>
      <c r="O2472" s="118"/>
      <c r="P2472" s="170"/>
      <c r="Q2472" s="170"/>
      <c r="R2472" s="170"/>
      <c r="S2472" s="118"/>
      <c r="T2472" s="169"/>
      <c r="U2472" s="118"/>
      <c r="V2472" s="118"/>
      <c r="W2472" s="118"/>
      <c r="X2472" s="118"/>
      <c r="Y2472" s="171"/>
      <c r="Z2472" s="172"/>
      <c r="AA2472" s="118"/>
      <c r="AB2472" s="170"/>
      <c r="AC2472" s="170"/>
      <c r="AD2472" s="118"/>
      <c r="AE2472" s="118"/>
      <c r="AF2472" s="118"/>
      <c r="AG2472" s="170"/>
      <c r="AH2472" s="170"/>
      <c r="AI2472" s="170"/>
      <c r="AJ2472" s="118"/>
      <c r="AK2472" s="118"/>
      <c r="AL2472" s="118"/>
      <c r="AM2472" s="118"/>
      <c r="AN2472" s="118"/>
      <c r="AO2472" s="118"/>
      <c r="AP2472" s="118"/>
      <c r="AQ2472" s="118"/>
      <c r="AR2472" s="118"/>
      <c r="AS2472" s="118"/>
      <c r="AT2472" s="118"/>
      <c r="AU2472" s="118"/>
      <c r="AV2472" s="118"/>
      <c r="AW2472" s="118"/>
      <c r="AX2472" s="118"/>
      <c r="AY2472" s="119">
        <f t="shared" si="4"/>
        <v>0</v>
      </c>
      <c r="AZ2472" s="118"/>
    </row>
    <row r="2473">
      <c r="A2473" s="118"/>
      <c r="B2473" s="118"/>
      <c r="C2473" s="118"/>
      <c r="D2473" s="118"/>
      <c r="E2473" s="118"/>
      <c r="F2473" s="168"/>
      <c r="G2473" s="168"/>
      <c r="H2473" s="169"/>
      <c r="I2473" s="169"/>
      <c r="J2473" s="169"/>
      <c r="K2473" s="169"/>
      <c r="L2473" s="170"/>
      <c r="M2473" s="118"/>
      <c r="N2473" s="168"/>
      <c r="O2473" s="118"/>
      <c r="P2473" s="170"/>
      <c r="Q2473" s="170"/>
      <c r="R2473" s="170"/>
      <c r="S2473" s="118"/>
      <c r="T2473" s="169"/>
      <c r="U2473" s="118"/>
      <c r="V2473" s="118"/>
      <c r="W2473" s="118"/>
      <c r="X2473" s="118"/>
      <c r="Y2473" s="171"/>
      <c r="Z2473" s="172"/>
      <c r="AA2473" s="118"/>
      <c r="AB2473" s="170"/>
      <c r="AC2473" s="170"/>
      <c r="AD2473" s="118"/>
      <c r="AE2473" s="118"/>
      <c r="AF2473" s="118"/>
      <c r="AG2473" s="170"/>
      <c r="AH2473" s="170"/>
      <c r="AI2473" s="170"/>
      <c r="AJ2473" s="118"/>
      <c r="AK2473" s="118"/>
      <c r="AL2473" s="118"/>
      <c r="AM2473" s="118"/>
      <c r="AN2473" s="118"/>
      <c r="AO2473" s="118"/>
      <c r="AP2473" s="118"/>
      <c r="AQ2473" s="118"/>
      <c r="AR2473" s="118"/>
      <c r="AS2473" s="118"/>
      <c r="AT2473" s="118"/>
      <c r="AU2473" s="118"/>
      <c r="AV2473" s="118"/>
      <c r="AW2473" s="118"/>
      <c r="AX2473" s="118"/>
      <c r="AY2473" s="119">
        <f t="shared" si="4"/>
        <v>0</v>
      </c>
      <c r="AZ2473" s="118"/>
    </row>
    <row r="2474">
      <c r="A2474" s="118"/>
      <c r="B2474" s="118"/>
      <c r="C2474" s="118"/>
      <c r="D2474" s="118"/>
      <c r="E2474" s="118"/>
      <c r="F2474" s="168"/>
      <c r="G2474" s="168"/>
      <c r="H2474" s="169"/>
      <c r="I2474" s="169"/>
      <c r="J2474" s="169"/>
      <c r="K2474" s="169"/>
      <c r="L2474" s="170"/>
      <c r="M2474" s="118"/>
      <c r="N2474" s="168"/>
      <c r="O2474" s="118"/>
      <c r="P2474" s="170"/>
      <c r="Q2474" s="170"/>
      <c r="R2474" s="170"/>
      <c r="S2474" s="118"/>
      <c r="T2474" s="169"/>
      <c r="U2474" s="118"/>
      <c r="V2474" s="118"/>
      <c r="W2474" s="118"/>
      <c r="X2474" s="118"/>
      <c r="Y2474" s="171"/>
      <c r="Z2474" s="172"/>
      <c r="AA2474" s="118"/>
      <c r="AB2474" s="170"/>
      <c r="AC2474" s="170"/>
      <c r="AD2474" s="118"/>
      <c r="AE2474" s="118"/>
      <c r="AF2474" s="118"/>
      <c r="AG2474" s="170"/>
      <c r="AH2474" s="170"/>
      <c r="AI2474" s="170"/>
      <c r="AJ2474" s="118"/>
      <c r="AK2474" s="118"/>
      <c r="AL2474" s="118"/>
      <c r="AM2474" s="118"/>
      <c r="AN2474" s="118"/>
      <c r="AO2474" s="118"/>
      <c r="AP2474" s="118"/>
      <c r="AQ2474" s="118"/>
      <c r="AR2474" s="118"/>
      <c r="AS2474" s="118"/>
      <c r="AT2474" s="118"/>
      <c r="AU2474" s="118"/>
      <c r="AV2474" s="118"/>
      <c r="AW2474" s="118"/>
      <c r="AX2474" s="118"/>
      <c r="AY2474" s="119">
        <f t="shared" si="4"/>
        <v>0</v>
      </c>
      <c r="AZ2474" s="118"/>
    </row>
    <row r="2475">
      <c r="A2475" s="118"/>
      <c r="B2475" s="118"/>
      <c r="C2475" s="118"/>
      <c r="D2475" s="118"/>
      <c r="E2475" s="118"/>
      <c r="F2475" s="168"/>
      <c r="G2475" s="168"/>
      <c r="H2475" s="169"/>
      <c r="I2475" s="169"/>
      <c r="J2475" s="169"/>
      <c r="K2475" s="169"/>
      <c r="L2475" s="170"/>
      <c r="M2475" s="118"/>
      <c r="N2475" s="168"/>
      <c r="O2475" s="118"/>
      <c r="P2475" s="170"/>
      <c r="Q2475" s="170"/>
      <c r="R2475" s="170"/>
      <c r="S2475" s="118"/>
      <c r="T2475" s="169"/>
      <c r="U2475" s="118"/>
      <c r="V2475" s="118"/>
      <c r="W2475" s="118"/>
      <c r="X2475" s="118"/>
      <c r="Y2475" s="171"/>
      <c r="Z2475" s="172"/>
      <c r="AA2475" s="118"/>
      <c r="AB2475" s="170"/>
      <c r="AC2475" s="170"/>
      <c r="AD2475" s="118"/>
      <c r="AE2475" s="118"/>
      <c r="AF2475" s="118"/>
      <c r="AG2475" s="170"/>
      <c r="AH2475" s="170"/>
      <c r="AI2475" s="170"/>
      <c r="AJ2475" s="118"/>
      <c r="AK2475" s="118"/>
      <c r="AL2475" s="118"/>
      <c r="AM2475" s="118"/>
      <c r="AN2475" s="118"/>
      <c r="AO2475" s="118"/>
      <c r="AP2475" s="118"/>
      <c r="AQ2475" s="118"/>
      <c r="AR2475" s="118"/>
      <c r="AS2475" s="118"/>
      <c r="AT2475" s="118"/>
      <c r="AU2475" s="118"/>
      <c r="AV2475" s="118"/>
      <c r="AW2475" s="118"/>
      <c r="AX2475" s="118"/>
      <c r="AY2475" s="119">
        <f t="shared" si="4"/>
        <v>0</v>
      </c>
      <c r="AZ2475" s="118"/>
    </row>
    <row r="2476">
      <c r="A2476" s="118"/>
      <c r="B2476" s="118"/>
      <c r="C2476" s="118"/>
      <c r="D2476" s="118"/>
      <c r="E2476" s="118"/>
      <c r="F2476" s="168"/>
      <c r="G2476" s="168"/>
      <c r="H2476" s="169"/>
      <c r="I2476" s="169"/>
      <c r="J2476" s="169"/>
      <c r="K2476" s="169"/>
      <c r="L2476" s="170"/>
      <c r="M2476" s="118"/>
      <c r="N2476" s="168"/>
      <c r="O2476" s="118"/>
      <c r="P2476" s="170"/>
      <c r="Q2476" s="170"/>
      <c r="R2476" s="170"/>
      <c r="S2476" s="118"/>
      <c r="T2476" s="169"/>
      <c r="U2476" s="118"/>
      <c r="V2476" s="118"/>
      <c r="W2476" s="118"/>
      <c r="X2476" s="118"/>
      <c r="Y2476" s="171"/>
      <c r="Z2476" s="172"/>
      <c r="AA2476" s="118"/>
      <c r="AB2476" s="170"/>
      <c r="AC2476" s="170"/>
      <c r="AD2476" s="118"/>
      <c r="AE2476" s="118"/>
      <c r="AF2476" s="118"/>
      <c r="AG2476" s="170"/>
      <c r="AH2476" s="170"/>
      <c r="AI2476" s="170"/>
      <c r="AJ2476" s="118"/>
      <c r="AK2476" s="118"/>
      <c r="AL2476" s="118"/>
      <c r="AM2476" s="118"/>
      <c r="AN2476" s="118"/>
      <c r="AO2476" s="118"/>
      <c r="AP2476" s="118"/>
      <c r="AQ2476" s="118"/>
      <c r="AR2476" s="118"/>
      <c r="AS2476" s="118"/>
      <c r="AT2476" s="118"/>
      <c r="AU2476" s="118"/>
      <c r="AV2476" s="118"/>
      <c r="AW2476" s="118"/>
      <c r="AX2476" s="118"/>
      <c r="AY2476" s="119">
        <f t="shared" si="4"/>
        <v>0</v>
      </c>
      <c r="AZ2476" s="118"/>
    </row>
    <row r="2477">
      <c r="A2477" s="118"/>
      <c r="B2477" s="118"/>
      <c r="C2477" s="118"/>
      <c r="D2477" s="118"/>
      <c r="E2477" s="118"/>
      <c r="F2477" s="168"/>
      <c r="G2477" s="168"/>
      <c r="H2477" s="169"/>
      <c r="I2477" s="169"/>
      <c r="J2477" s="169"/>
      <c r="K2477" s="169"/>
      <c r="L2477" s="170"/>
      <c r="M2477" s="118"/>
      <c r="N2477" s="168"/>
      <c r="O2477" s="118"/>
      <c r="P2477" s="170"/>
      <c r="Q2477" s="170"/>
      <c r="R2477" s="170"/>
      <c r="S2477" s="118"/>
      <c r="T2477" s="169"/>
      <c r="U2477" s="118"/>
      <c r="V2477" s="118"/>
      <c r="W2477" s="118"/>
      <c r="X2477" s="118"/>
      <c r="Y2477" s="171"/>
      <c r="Z2477" s="172"/>
      <c r="AA2477" s="118"/>
      <c r="AB2477" s="170"/>
      <c r="AC2477" s="170"/>
      <c r="AD2477" s="118"/>
      <c r="AE2477" s="118"/>
      <c r="AF2477" s="118"/>
      <c r="AG2477" s="170"/>
      <c r="AH2477" s="170"/>
      <c r="AI2477" s="170"/>
      <c r="AJ2477" s="118"/>
      <c r="AK2477" s="118"/>
      <c r="AL2477" s="118"/>
      <c r="AM2477" s="118"/>
      <c r="AN2477" s="118"/>
      <c r="AO2477" s="118"/>
      <c r="AP2477" s="118"/>
      <c r="AQ2477" s="118"/>
      <c r="AR2477" s="118"/>
      <c r="AS2477" s="118"/>
      <c r="AT2477" s="118"/>
      <c r="AU2477" s="118"/>
      <c r="AV2477" s="118"/>
      <c r="AW2477" s="118"/>
      <c r="AX2477" s="118"/>
      <c r="AY2477" s="119">
        <f t="shared" si="4"/>
        <v>0</v>
      </c>
      <c r="AZ2477" s="118"/>
    </row>
    <row r="2478">
      <c r="A2478" s="118"/>
      <c r="B2478" s="118"/>
      <c r="C2478" s="118"/>
      <c r="D2478" s="118"/>
      <c r="E2478" s="118"/>
      <c r="F2478" s="168"/>
      <c r="G2478" s="168"/>
      <c r="H2478" s="169"/>
      <c r="I2478" s="169"/>
      <c r="J2478" s="169"/>
      <c r="K2478" s="169"/>
      <c r="L2478" s="170"/>
      <c r="M2478" s="118"/>
      <c r="N2478" s="168"/>
      <c r="O2478" s="118"/>
      <c r="P2478" s="170"/>
      <c r="Q2478" s="170"/>
      <c r="R2478" s="170"/>
      <c r="S2478" s="118"/>
      <c r="T2478" s="169"/>
      <c r="U2478" s="118"/>
      <c r="V2478" s="118"/>
      <c r="W2478" s="118"/>
      <c r="X2478" s="118"/>
      <c r="Y2478" s="171"/>
      <c r="Z2478" s="172"/>
      <c r="AA2478" s="118"/>
      <c r="AB2478" s="170"/>
      <c r="AC2478" s="170"/>
      <c r="AD2478" s="118"/>
      <c r="AE2478" s="118"/>
      <c r="AF2478" s="118"/>
      <c r="AG2478" s="170"/>
      <c r="AH2478" s="170"/>
      <c r="AI2478" s="170"/>
      <c r="AJ2478" s="118"/>
      <c r="AK2478" s="118"/>
      <c r="AL2478" s="118"/>
      <c r="AM2478" s="118"/>
      <c r="AN2478" s="118"/>
      <c r="AO2478" s="118"/>
      <c r="AP2478" s="118"/>
      <c r="AQ2478" s="118"/>
      <c r="AR2478" s="118"/>
      <c r="AS2478" s="118"/>
      <c r="AT2478" s="118"/>
      <c r="AU2478" s="118"/>
      <c r="AV2478" s="118"/>
      <c r="AW2478" s="118"/>
      <c r="AX2478" s="118"/>
      <c r="AY2478" s="119">
        <f t="shared" si="4"/>
        <v>0</v>
      </c>
      <c r="AZ2478" s="118"/>
    </row>
    <row r="2479">
      <c r="A2479" s="118"/>
      <c r="B2479" s="118"/>
      <c r="C2479" s="118"/>
      <c r="D2479" s="118"/>
      <c r="E2479" s="118"/>
      <c r="F2479" s="168"/>
      <c r="G2479" s="168"/>
      <c r="H2479" s="169"/>
      <c r="I2479" s="169"/>
      <c r="J2479" s="169"/>
      <c r="K2479" s="169"/>
      <c r="L2479" s="170"/>
      <c r="M2479" s="118"/>
      <c r="N2479" s="168"/>
      <c r="O2479" s="118"/>
      <c r="P2479" s="170"/>
      <c r="Q2479" s="170"/>
      <c r="R2479" s="170"/>
      <c r="S2479" s="118"/>
      <c r="T2479" s="169"/>
      <c r="U2479" s="118"/>
      <c r="V2479" s="118"/>
      <c r="W2479" s="118"/>
      <c r="X2479" s="118"/>
      <c r="Y2479" s="171"/>
      <c r="Z2479" s="172"/>
      <c r="AA2479" s="118"/>
      <c r="AB2479" s="170"/>
      <c r="AC2479" s="170"/>
      <c r="AD2479" s="118"/>
      <c r="AE2479" s="118"/>
      <c r="AF2479" s="118"/>
      <c r="AG2479" s="170"/>
      <c r="AH2479" s="170"/>
      <c r="AI2479" s="170"/>
      <c r="AJ2479" s="118"/>
      <c r="AK2479" s="118"/>
      <c r="AL2479" s="118"/>
      <c r="AM2479" s="118"/>
      <c r="AN2479" s="118"/>
      <c r="AO2479" s="118"/>
      <c r="AP2479" s="118"/>
      <c r="AQ2479" s="118"/>
      <c r="AR2479" s="118"/>
      <c r="AS2479" s="118"/>
      <c r="AT2479" s="118"/>
      <c r="AU2479" s="118"/>
      <c r="AV2479" s="118"/>
      <c r="AW2479" s="118"/>
      <c r="AX2479" s="118"/>
      <c r="AY2479" s="119">
        <f t="shared" si="4"/>
        <v>0</v>
      </c>
      <c r="AZ2479" s="118"/>
    </row>
    <row r="2480">
      <c r="A2480" s="118"/>
      <c r="B2480" s="118"/>
      <c r="C2480" s="118"/>
      <c r="D2480" s="118"/>
      <c r="E2480" s="118"/>
      <c r="F2480" s="168"/>
      <c r="G2480" s="168"/>
      <c r="H2480" s="169"/>
      <c r="I2480" s="169"/>
      <c r="J2480" s="169"/>
      <c r="K2480" s="169"/>
      <c r="L2480" s="170"/>
      <c r="M2480" s="118"/>
      <c r="N2480" s="168"/>
      <c r="O2480" s="118"/>
      <c r="P2480" s="170"/>
      <c r="Q2480" s="170"/>
      <c r="R2480" s="170"/>
      <c r="S2480" s="118"/>
      <c r="T2480" s="169"/>
      <c r="U2480" s="118"/>
      <c r="V2480" s="118"/>
      <c r="W2480" s="118"/>
      <c r="X2480" s="118"/>
      <c r="Y2480" s="171"/>
      <c r="Z2480" s="172"/>
      <c r="AA2480" s="118"/>
      <c r="AB2480" s="170"/>
      <c r="AC2480" s="170"/>
      <c r="AD2480" s="118"/>
      <c r="AE2480" s="118"/>
      <c r="AF2480" s="118"/>
      <c r="AG2480" s="170"/>
      <c r="AH2480" s="170"/>
      <c r="AI2480" s="170"/>
      <c r="AJ2480" s="118"/>
      <c r="AK2480" s="118"/>
      <c r="AL2480" s="118"/>
      <c r="AM2480" s="118"/>
      <c r="AN2480" s="118"/>
      <c r="AO2480" s="118"/>
      <c r="AP2480" s="118"/>
      <c r="AQ2480" s="118"/>
      <c r="AR2480" s="118"/>
      <c r="AS2480" s="118"/>
      <c r="AT2480" s="118"/>
      <c r="AU2480" s="118"/>
      <c r="AV2480" s="118"/>
      <c r="AW2480" s="118"/>
      <c r="AX2480" s="118"/>
      <c r="AY2480" s="119">
        <f t="shared" si="4"/>
        <v>0</v>
      </c>
      <c r="AZ2480" s="118"/>
    </row>
    <row r="2481">
      <c r="A2481" s="118"/>
      <c r="B2481" s="118"/>
      <c r="C2481" s="118"/>
      <c r="D2481" s="118"/>
      <c r="E2481" s="118"/>
      <c r="F2481" s="168"/>
      <c r="G2481" s="168"/>
      <c r="H2481" s="169"/>
      <c r="I2481" s="169"/>
      <c r="J2481" s="169"/>
      <c r="K2481" s="169"/>
      <c r="L2481" s="170"/>
      <c r="M2481" s="118"/>
      <c r="N2481" s="168"/>
      <c r="O2481" s="118"/>
      <c r="P2481" s="170"/>
      <c r="Q2481" s="170"/>
      <c r="R2481" s="170"/>
      <c r="S2481" s="118"/>
      <c r="T2481" s="169"/>
      <c r="U2481" s="118"/>
      <c r="V2481" s="118"/>
      <c r="W2481" s="118"/>
      <c r="X2481" s="118"/>
      <c r="Y2481" s="171"/>
      <c r="Z2481" s="172"/>
      <c r="AA2481" s="118"/>
      <c r="AB2481" s="170"/>
      <c r="AC2481" s="170"/>
      <c r="AD2481" s="118"/>
      <c r="AE2481" s="118"/>
      <c r="AF2481" s="118"/>
      <c r="AG2481" s="170"/>
      <c r="AH2481" s="170"/>
      <c r="AI2481" s="170"/>
      <c r="AJ2481" s="118"/>
      <c r="AK2481" s="118"/>
      <c r="AL2481" s="118"/>
      <c r="AM2481" s="118"/>
      <c r="AN2481" s="118"/>
      <c r="AO2481" s="118"/>
      <c r="AP2481" s="118"/>
      <c r="AQ2481" s="118"/>
      <c r="AR2481" s="118"/>
      <c r="AS2481" s="118"/>
      <c r="AT2481" s="118"/>
      <c r="AU2481" s="118"/>
      <c r="AV2481" s="118"/>
      <c r="AW2481" s="118"/>
      <c r="AX2481" s="118"/>
      <c r="AY2481" s="119">
        <f t="shared" si="4"/>
        <v>0</v>
      </c>
      <c r="AZ2481" s="118"/>
    </row>
    <row r="2482">
      <c r="A2482" s="118"/>
      <c r="B2482" s="118"/>
      <c r="C2482" s="118"/>
      <c r="D2482" s="118"/>
      <c r="E2482" s="118"/>
      <c r="F2482" s="168"/>
      <c r="G2482" s="168"/>
      <c r="H2482" s="169"/>
      <c r="I2482" s="169"/>
      <c r="J2482" s="169"/>
      <c r="K2482" s="169"/>
      <c r="L2482" s="170"/>
      <c r="M2482" s="118"/>
      <c r="N2482" s="168"/>
      <c r="O2482" s="118"/>
      <c r="P2482" s="170"/>
      <c r="Q2482" s="170"/>
      <c r="R2482" s="170"/>
      <c r="S2482" s="118"/>
      <c r="T2482" s="169"/>
      <c r="U2482" s="118"/>
      <c r="V2482" s="118"/>
      <c r="W2482" s="118"/>
      <c r="X2482" s="118"/>
      <c r="Y2482" s="171"/>
      <c r="Z2482" s="172"/>
      <c r="AA2482" s="118"/>
      <c r="AB2482" s="170"/>
      <c r="AC2482" s="170"/>
      <c r="AD2482" s="118"/>
      <c r="AE2482" s="118"/>
      <c r="AF2482" s="118"/>
      <c r="AG2482" s="170"/>
      <c r="AH2482" s="170"/>
      <c r="AI2482" s="170"/>
      <c r="AJ2482" s="118"/>
      <c r="AK2482" s="118"/>
      <c r="AL2482" s="118"/>
      <c r="AM2482" s="118"/>
      <c r="AN2482" s="118"/>
      <c r="AO2482" s="118"/>
      <c r="AP2482" s="118"/>
      <c r="AQ2482" s="118"/>
      <c r="AR2482" s="118"/>
      <c r="AS2482" s="118"/>
      <c r="AT2482" s="118"/>
      <c r="AU2482" s="118"/>
      <c r="AV2482" s="118"/>
      <c r="AW2482" s="118"/>
      <c r="AX2482" s="118"/>
      <c r="AY2482" s="119">
        <f t="shared" si="4"/>
        <v>0</v>
      </c>
      <c r="AZ2482" s="118"/>
    </row>
    <row r="2483">
      <c r="A2483" s="118"/>
      <c r="B2483" s="118"/>
      <c r="C2483" s="118"/>
      <c r="D2483" s="118"/>
      <c r="E2483" s="118"/>
      <c r="F2483" s="168"/>
      <c r="G2483" s="168"/>
      <c r="H2483" s="169"/>
      <c r="I2483" s="169"/>
      <c r="J2483" s="169"/>
      <c r="K2483" s="169"/>
      <c r="L2483" s="170"/>
      <c r="M2483" s="118"/>
      <c r="N2483" s="168"/>
      <c r="O2483" s="118"/>
      <c r="P2483" s="170"/>
      <c r="Q2483" s="170"/>
      <c r="R2483" s="170"/>
      <c r="S2483" s="118"/>
      <c r="T2483" s="169"/>
      <c r="U2483" s="118"/>
      <c r="V2483" s="118"/>
      <c r="W2483" s="118"/>
      <c r="X2483" s="118"/>
      <c r="Y2483" s="171"/>
      <c r="Z2483" s="172"/>
      <c r="AA2483" s="118"/>
      <c r="AB2483" s="170"/>
      <c r="AC2483" s="170"/>
      <c r="AD2483" s="118"/>
      <c r="AE2483" s="118"/>
      <c r="AF2483" s="118"/>
      <c r="AG2483" s="170"/>
      <c r="AH2483" s="170"/>
      <c r="AI2483" s="170"/>
      <c r="AJ2483" s="118"/>
      <c r="AK2483" s="118"/>
      <c r="AL2483" s="118"/>
      <c r="AM2483" s="118"/>
      <c r="AN2483" s="118"/>
      <c r="AO2483" s="118"/>
      <c r="AP2483" s="118"/>
      <c r="AQ2483" s="118"/>
      <c r="AR2483" s="118"/>
      <c r="AS2483" s="118"/>
      <c r="AT2483" s="118"/>
      <c r="AU2483" s="118"/>
      <c r="AV2483" s="118"/>
      <c r="AW2483" s="118"/>
      <c r="AX2483" s="118"/>
      <c r="AY2483" s="119">
        <f t="shared" si="4"/>
        <v>0</v>
      </c>
      <c r="AZ2483" s="118"/>
    </row>
    <row r="2484">
      <c r="A2484" s="118"/>
      <c r="B2484" s="118"/>
      <c r="C2484" s="118"/>
      <c r="D2484" s="118"/>
      <c r="E2484" s="118"/>
      <c r="F2484" s="168"/>
      <c r="G2484" s="168"/>
      <c r="H2484" s="169"/>
      <c r="I2484" s="169"/>
      <c r="J2484" s="169"/>
      <c r="K2484" s="169"/>
      <c r="L2484" s="170"/>
      <c r="M2484" s="118"/>
      <c r="N2484" s="168"/>
      <c r="O2484" s="118"/>
      <c r="P2484" s="170"/>
      <c r="Q2484" s="170"/>
      <c r="R2484" s="170"/>
      <c r="S2484" s="118"/>
      <c r="T2484" s="169"/>
      <c r="U2484" s="118"/>
      <c r="V2484" s="118"/>
      <c r="W2484" s="118"/>
      <c r="X2484" s="118"/>
      <c r="Y2484" s="171"/>
      <c r="Z2484" s="172"/>
      <c r="AA2484" s="118"/>
      <c r="AB2484" s="170"/>
      <c r="AC2484" s="170"/>
      <c r="AD2484" s="118"/>
      <c r="AE2484" s="118"/>
      <c r="AF2484" s="118"/>
      <c r="AG2484" s="170"/>
      <c r="AH2484" s="170"/>
      <c r="AI2484" s="170"/>
      <c r="AJ2484" s="118"/>
      <c r="AK2484" s="118"/>
      <c r="AL2484" s="118"/>
      <c r="AM2484" s="118"/>
      <c r="AN2484" s="118"/>
      <c r="AO2484" s="118"/>
      <c r="AP2484" s="118"/>
      <c r="AQ2484" s="118"/>
      <c r="AR2484" s="118"/>
      <c r="AS2484" s="118"/>
      <c r="AT2484" s="118"/>
      <c r="AU2484" s="118"/>
      <c r="AV2484" s="118"/>
      <c r="AW2484" s="118"/>
      <c r="AX2484" s="118"/>
      <c r="AY2484" s="119">
        <f t="shared" si="4"/>
        <v>0</v>
      </c>
      <c r="AZ2484" s="118"/>
    </row>
    <row r="2485">
      <c r="A2485" s="118"/>
      <c r="B2485" s="118"/>
      <c r="C2485" s="118"/>
      <c r="D2485" s="118"/>
      <c r="E2485" s="118"/>
      <c r="F2485" s="168"/>
      <c r="G2485" s="168"/>
      <c r="H2485" s="169"/>
      <c r="I2485" s="169"/>
      <c r="J2485" s="169"/>
      <c r="K2485" s="169"/>
      <c r="L2485" s="170"/>
      <c r="M2485" s="118"/>
      <c r="N2485" s="168"/>
      <c r="O2485" s="118"/>
      <c r="P2485" s="170"/>
      <c r="Q2485" s="170"/>
      <c r="R2485" s="170"/>
      <c r="S2485" s="118"/>
      <c r="T2485" s="169"/>
      <c r="U2485" s="118"/>
      <c r="V2485" s="118"/>
      <c r="W2485" s="118"/>
      <c r="X2485" s="118"/>
      <c r="Y2485" s="171"/>
      <c r="Z2485" s="172"/>
      <c r="AA2485" s="118"/>
      <c r="AB2485" s="170"/>
      <c r="AC2485" s="170"/>
      <c r="AD2485" s="118"/>
      <c r="AE2485" s="118"/>
      <c r="AF2485" s="118"/>
      <c r="AG2485" s="170"/>
      <c r="AH2485" s="170"/>
      <c r="AI2485" s="170"/>
      <c r="AJ2485" s="118"/>
      <c r="AK2485" s="118"/>
      <c r="AL2485" s="118"/>
      <c r="AM2485" s="118"/>
      <c r="AN2485" s="118"/>
      <c r="AO2485" s="118"/>
      <c r="AP2485" s="118"/>
      <c r="AQ2485" s="118"/>
      <c r="AR2485" s="118"/>
      <c r="AS2485" s="118"/>
      <c r="AT2485" s="118"/>
      <c r="AU2485" s="118"/>
      <c r="AV2485" s="118"/>
      <c r="AW2485" s="118"/>
      <c r="AX2485" s="118"/>
      <c r="AY2485" s="119">
        <f t="shared" si="4"/>
        <v>0</v>
      </c>
      <c r="AZ2485" s="118"/>
    </row>
    <row r="2486">
      <c r="A2486" s="118"/>
      <c r="B2486" s="118"/>
      <c r="C2486" s="118"/>
      <c r="D2486" s="118"/>
      <c r="E2486" s="118"/>
      <c r="F2486" s="168"/>
      <c r="G2486" s="168"/>
      <c r="H2486" s="169"/>
      <c r="I2486" s="169"/>
      <c r="J2486" s="169"/>
      <c r="K2486" s="169"/>
      <c r="L2486" s="170"/>
      <c r="M2486" s="118"/>
      <c r="N2486" s="168"/>
      <c r="O2486" s="118"/>
      <c r="P2486" s="170"/>
      <c r="Q2486" s="170"/>
      <c r="R2486" s="170"/>
      <c r="S2486" s="118"/>
      <c r="T2486" s="169"/>
      <c r="U2486" s="118"/>
      <c r="V2486" s="118"/>
      <c r="W2486" s="118"/>
      <c r="X2486" s="118"/>
      <c r="Y2486" s="171"/>
      <c r="Z2486" s="172"/>
      <c r="AA2486" s="118"/>
      <c r="AB2486" s="170"/>
      <c r="AC2486" s="170"/>
      <c r="AD2486" s="118"/>
      <c r="AE2486" s="118"/>
      <c r="AF2486" s="118"/>
      <c r="AG2486" s="170"/>
      <c r="AH2486" s="170"/>
      <c r="AI2486" s="170"/>
      <c r="AJ2486" s="118"/>
      <c r="AK2486" s="118"/>
      <c r="AL2486" s="118"/>
      <c r="AM2486" s="118"/>
      <c r="AN2486" s="118"/>
      <c r="AO2486" s="118"/>
      <c r="AP2486" s="118"/>
      <c r="AQ2486" s="118"/>
      <c r="AR2486" s="118"/>
      <c r="AS2486" s="118"/>
      <c r="AT2486" s="118"/>
      <c r="AU2486" s="118"/>
      <c r="AV2486" s="118"/>
      <c r="AW2486" s="118"/>
      <c r="AX2486" s="118"/>
      <c r="AY2486" s="119">
        <f t="shared" si="4"/>
        <v>0</v>
      </c>
      <c r="AZ2486" s="118"/>
    </row>
    <row r="2487">
      <c r="A2487" s="118"/>
      <c r="B2487" s="118"/>
      <c r="C2487" s="118"/>
      <c r="D2487" s="118"/>
      <c r="E2487" s="118"/>
      <c r="F2487" s="168"/>
      <c r="G2487" s="168"/>
      <c r="H2487" s="169"/>
      <c r="I2487" s="169"/>
      <c r="J2487" s="169"/>
      <c r="K2487" s="169"/>
      <c r="L2487" s="170"/>
      <c r="M2487" s="118"/>
      <c r="N2487" s="168"/>
      <c r="O2487" s="118"/>
      <c r="P2487" s="170"/>
      <c r="Q2487" s="170"/>
      <c r="R2487" s="170"/>
      <c r="S2487" s="118"/>
      <c r="T2487" s="169"/>
      <c r="U2487" s="118"/>
      <c r="V2487" s="118"/>
      <c r="W2487" s="118"/>
      <c r="X2487" s="118"/>
      <c r="Y2487" s="171"/>
      <c r="Z2487" s="172"/>
      <c r="AA2487" s="118"/>
      <c r="AB2487" s="170"/>
      <c r="AC2487" s="170"/>
      <c r="AD2487" s="118"/>
      <c r="AE2487" s="118"/>
      <c r="AF2487" s="118"/>
      <c r="AG2487" s="170"/>
      <c r="AH2487" s="170"/>
      <c r="AI2487" s="170"/>
      <c r="AJ2487" s="118"/>
      <c r="AK2487" s="118"/>
      <c r="AL2487" s="118"/>
      <c r="AM2487" s="118"/>
      <c r="AN2487" s="118"/>
      <c r="AO2487" s="118"/>
      <c r="AP2487" s="118"/>
      <c r="AQ2487" s="118"/>
      <c r="AR2487" s="118"/>
      <c r="AS2487" s="118"/>
      <c r="AT2487" s="118"/>
      <c r="AU2487" s="118"/>
      <c r="AV2487" s="118"/>
      <c r="AW2487" s="118"/>
      <c r="AX2487" s="118"/>
      <c r="AY2487" s="119">
        <f t="shared" si="4"/>
        <v>0</v>
      </c>
      <c r="AZ2487" s="118"/>
    </row>
    <row r="2488">
      <c r="A2488" s="118"/>
      <c r="B2488" s="118"/>
      <c r="C2488" s="118"/>
      <c r="D2488" s="118"/>
      <c r="E2488" s="118"/>
      <c r="F2488" s="168"/>
      <c r="G2488" s="168"/>
      <c r="H2488" s="169"/>
      <c r="I2488" s="169"/>
      <c r="J2488" s="169"/>
      <c r="K2488" s="169"/>
      <c r="L2488" s="170"/>
      <c r="M2488" s="118"/>
      <c r="N2488" s="168"/>
      <c r="O2488" s="118"/>
      <c r="P2488" s="170"/>
      <c r="Q2488" s="170"/>
      <c r="R2488" s="170"/>
      <c r="S2488" s="118"/>
      <c r="T2488" s="169"/>
      <c r="U2488" s="118"/>
      <c r="V2488" s="118"/>
      <c r="W2488" s="118"/>
      <c r="X2488" s="118"/>
      <c r="Y2488" s="171"/>
      <c r="Z2488" s="172"/>
      <c r="AA2488" s="118"/>
      <c r="AB2488" s="170"/>
      <c r="AC2488" s="170"/>
      <c r="AD2488" s="118"/>
      <c r="AE2488" s="118"/>
      <c r="AF2488" s="118"/>
      <c r="AG2488" s="170"/>
      <c r="AH2488" s="170"/>
      <c r="AI2488" s="170"/>
      <c r="AJ2488" s="118"/>
      <c r="AK2488" s="118"/>
      <c r="AL2488" s="118"/>
      <c r="AM2488" s="118"/>
      <c r="AN2488" s="118"/>
      <c r="AO2488" s="118"/>
      <c r="AP2488" s="118"/>
      <c r="AQ2488" s="118"/>
      <c r="AR2488" s="118"/>
      <c r="AS2488" s="118"/>
      <c r="AT2488" s="118"/>
      <c r="AU2488" s="118"/>
      <c r="AV2488" s="118"/>
      <c r="AW2488" s="118"/>
      <c r="AX2488" s="118"/>
      <c r="AY2488" s="119">
        <f t="shared" si="4"/>
        <v>0</v>
      </c>
      <c r="AZ2488" s="118"/>
    </row>
    <row r="2489">
      <c r="A2489" s="118"/>
      <c r="B2489" s="118"/>
      <c r="C2489" s="118"/>
      <c r="D2489" s="118"/>
      <c r="E2489" s="118"/>
      <c r="F2489" s="168"/>
      <c r="G2489" s="168"/>
      <c r="H2489" s="169"/>
      <c r="I2489" s="169"/>
      <c r="J2489" s="169"/>
      <c r="K2489" s="169"/>
      <c r="L2489" s="170"/>
      <c r="M2489" s="118"/>
      <c r="N2489" s="168"/>
      <c r="O2489" s="118"/>
      <c r="P2489" s="170"/>
      <c r="Q2489" s="170"/>
      <c r="R2489" s="170"/>
      <c r="S2489" s="118"/>
      <c r="T2489" s="169"/>
      <c r="U2489" s="118"/>
      <c r="V2489" s="118"/>
      <c r="W2489" s="118"/>
      <c r="X2489" s="118"/>
      <c r="Y2489" s="171"/>
      <c r="Z2489" s="172"/>
      <c r="AA2489" s="118"/>
      <c r="AB2489" s="170"/>
      <c r="AC2489" s="170"/>
      <c r="AD2489" s="118"/>
      <c r="AE2489" s="118"/>
      <c r="AF2489" s="118"/>
      <c r="AG2489" s="170"/>
      <c r="AH2489" s="170"/>
      <c r="AI2489" s="170"/>
      <c r="AJ2489" s="118"/>
      <c r="AK2489" s="118"/>
      <c r="AL2489" s="118"/>
      <c r="AM2489" s="118"/>
      <c r="AN2489" s="118"/>
      <c r="AO2489" s="118"/>
      <c r="AP2489" s="118"/>
      <c r="AQ2489" s="118"/>
      <c r="AR2489" s="118"/>
      <c r="AS2489" s="118"/>
      <c r="AT2489" s="118"/>
      <c r="AU2489" s="118"/>
      <c r="AV2489" s="118"/>
      <c r="AW2489" s="118"/>
      <c r="AX2489" s="118"/>
      <c r="AY2489" s="119">
        <f t="shared" si="4"/>
        <v>0</v>
      </c>
      <c r="AZ2489" s="118"/>
    </row>
    <row r="2490">
      <c r="A2490" s="118"/>
      <c r="B2490" s="118"/>
      <c r="C2490" s="118"/>
      <c r="D2490" s="118"/>
      <c r="E2490" s="118"/>
      <c r="F2490" s="168"/>
      <c r="G2490" s="168"/>
      <c r="H2490" s="169"/>
      <c r="I2490" s="169"/>
      <c r="J2490" s="169"/>
      <c r="K2490" s="169"/>
      <c r="L2490" s="170"/>
      <c r="M2490" s="118"/>
      <c r="N2490" s="168"/>
      <c r="O2490" s="118"/>
      <c r="P2490" s="170"/>
      <c r="Q2490" s="170"/>
      <c r="R2490" s="170"/>
      <c r="S2490" s="118"/>
      <c r="T2490" s="169"/>
      <c r="U2490" s="118"/>
      <c r="V2490" s="118"/>
      <c r="W2490" s="118"/>
      <c r="X2490" s="118"/>
      <c r="Y2490" s="171"/>
      <c r="Z2490" s="172"/>
      <c r="AA2490" s="118"/>
      <c r="AB2490" s="170"/>
      <c r="AC2490" s="170"/>
      <c r="AD2490" s="118"/>
      <c r="AE2490" s="118"/>
      <c r="AF2490" s="118"/>
      <c r="AG2490" s="170"/>
      <c r="AH2490" s="170"/>
      <c r="AI2490" s="170"/>
      <c r="AJ2490" s="118"/>
      <c r="AK2490" s="118"/>
      <c r="AL2490" s="118"/>
      <c r="AM2490" s="118"/>
      <c r="AN2490" s="118"/>
      <c r="AO2490" s="118"/>
      <c r="AP2490" s="118"/>
      <c r="AQ2490" s="118"/>
      <c r="AR2490" s="118"/>
      <c r="AS2490" s="118"/>
      <c r="AT2490" s="118"/>
      <c r="AU2490" s="118"/>
      <c r="AV2490" s="118"/>
      <c r="AW2490" s="118"/>
      <c r="AX2490" s="118"/>
      <c r="AY2490" s="119">
        <f t="shared" si="4"/>
        <v>0</v>
      </c>
      <c r="AZ2490" s="118"/>
    </row>
    <row r="2491">
      <c r="A2491" s="118"/>
      <c r="B2491" s="118"/>
      <c r="C2491" s="118"/>
      <c r="D2491" s="118"/>
      <c r="E2491" s="118"/>
      <c r="F2491" s="168"/>
      <c r="G2491" s="168"/>
      <c r="H2491" s="169"/>
      <c r="I2491" s="169"/>
      <c r="J2491" s="169"/>
      <c r="K2491" s="169"/>
      <c r="L2491" s="170"/>
      <c r="M2491" s="118"/>
      <c r="N2491" s="168"/>
      <c r="O2491" s="118"/>
      <c r="P2491" s="170"/>
      <c r="Q2491" s="170"/>
      <c r="R2491" s="170"/>
      <c r="S2491" s="118"/>
      <c r="T2491" s="169"/>
      <c r="U2491" s="118"/>
      <c r="V2491" s="118"/>
      <c r="W2491" s="118"/>
      <c r="X2491" s="118"/>
      <c r="Y2491" s="171"/>
      <c r="Z2491" s="172"/>
      <c r="AA2491" s="118"/>
      <c r="AB2491" s="170"/>
      <c r="AC2491" s="170"/>
      <c r="AD2491" s="118"/>
      <c r="AE2491" s="118"/>
      <c r="AF2491" s="118"/>
      <c r="AG2491" s="170"/>
      <c r="AH2491" s="170"/>
      <c r="AI2491" s="170"/>
      <c r="AJ2491" s="118"/>
      <c r="AK2491" s="118"/>
      <c r="AL2491" s="118"/>
      <c r="AM2491" s="118"/>
      <c r="AN2491" s="118"/>
      <c r="AO2491" s="118"/>
      <c r="AP2491" s="118"/>
      <c r="AQ2491" s="118"/>
      <c r="AR2491" s="118"/>
      <c r="AS2491" s="118"/>
      <c r="AT2491" s="118"/>
      <c r="AU2491" s="118"/>
      <c r="AV2491" s="118"/>
      <c r="AW2491" s="118"/>
      <c r="AX2491" s="118"/>
      <c r="AY2491" s="119">
        <f t="shared" si="4"/>
        <v>0</v>
      </c>
      <c r="AZ2491" s="118"/>
    </row>
    <row r="2492">
      <c r="A2492" s="118"/>
      <c r="B2492" s="118"/>
      <c r="C2492" s="118"/>
      <c r="D2492" s="118"/>
      <c r="E2492" s="118"/>
      <c r="F2492" s="168"/>
      <c r="G2492" s="168"/>
      <c r="H2492" s="169"/>
      <c r="I2492" s="169"/>
      <c r="J2492" s="169"/>
      <c r="K2492" s="169"/>
      <c r="L2492" s="170"/>
      <c r="M2492" s="118"/>
      <c r="N2492" s="168"/>
      <c r="O2492" s="118"/>
      <c r="P2492" s="170"/>
      <c r="Q2492" s="170"/>
      <c r="R2492" s="170"/>
      <c r="S2492" s="118"/>
      <c r="T2492" s="169"/>
      <c r="U2492" s="118"/>
      <c r="V2492" s="118"/>
      <c r="W2492" s="118"/>
      <c r="X2492" s="118"/>
      <c r="Y2492" s="171"/>
      <c r="Z2492" s="172"/>
      <c r="AA2492" s="118"/>
      <c r="AB2492" s="170"/>
      <c r="AC2492" s="170"/>
      <c r="AD2492" s="118"/>
      <c r="AE2492" s="118"/>
      <c r="AF2492" s="118"/>
      <c r="AG2492" s="170"/>
      <c r="AH2492" s="170"/>
      <c r="AI2492" s="170"/>
      <c r="AJ2492" s="118"/>
      <c r="AK2492" s="118"/>
      <c r="AL2492" s="118"/>
      <c r="AM2492" s="118"/>
      <c r="AN2492" s="118"/>
      <c r="AO2492" s="118"/>
      <c r="AP2492" s="118"/>
      <c r="AQ2492" s="118"/>
      <c r="AR2492" s="118"/>
      <c r="AS2492" s="118"/>
      <c r="AT2492" s="118"/>
      <c r="AU2492" s="118"/>
      <c r="AV2492" s="118"/>
      <c r="AW2492" s="118"/>
      <c r="AX2492" s="118"/>
      <c r="AY2492" s="119">
        <f t="shared" si="4"/>
        <v>0</v>
      </c>
      <c r="AZ2492" s="118"/>
    </row>
    <row r="2493">
      <c r="A2493" s="118"/>
      <c r="B2493" s="118"/>
      <c r="C2493" s="118"/>
      <c r="D2493" s="118"/>
      <c r="E2493" s="118"/>
      <c r="F2493" s="168"/>
      <c r="G2493" s="168"/>
      <c r="H2493" s="169"/>
      <c r="I2493" s="169"/>
      <c r="J2493" s="169"/>
      <c r="K2493" s="169"/>
      <c r="L2493" s="170"/>
      <c r="M2493" s="118"/>
      <c r="N2493" s="168"/>
      <c r="O2493" s="118"/>
      <c r="P2493" s="170"/>
      <c r="Q2493" s="170"/>
      <c r="R2493" s="170"/>
      <c r="S2493" s="118"/>
      <c r="T2493" s="169"/>
      <c r="U2493" s="118"/>
      <c r="V2493" s="118"/>
      <c r="W2493" s="118"/>
      <c r="X2493" s="118"/>
      <c r="Y2493" s="171"/>
      <c r="Z2493" s="172"/>
      <c r="AA2493" s="118"/>
      <c r="AB2493" s="170"/>
      <c r="AC2493" s="170"/>
      <c r="AD2493" s="118"/>
      <c r="AE2493" s="118"/>
      <c r="AF2493" s="118"/>
      <c r="AG2493" s="170"/>
      <c r="AH2493" s="170"/>
      <c r="AI2493" s="170"/>
      <c r="AJ2493" s="118"/>
      <c r="AK2493" s="118"/>
      <c r="AL2493" s="118"/>
      <c r="AM2493" s="118"/>
      <c r="AN2493" s="118"/>
      <c r="AO2493" s="118"/>
      <c r="AP2493" s="118"/>
      <c r="AQ2493" s="118"/>
      <c r="AR2493" s="118"/>
      <c r="AS2493" s="118"/>
      <c r="AT2493" s="118"/>
      <c r="AU2493" s="118"/>
      <c r="AV2493" s="118"/>
      <c r="AW2493" s="118"/>
      <c r="AX2493" s="118"/>
      <c r="AY2493" s="119">
        <f t="shared" si="4"/>
        <v>0</v>
      </c>
      <c r="AZ2493" s="118"/>
    </row>
    <row r="2494">
      <c r="A2494" s="118"/>
      <c r="B2494" s="118"/>
      <c r="C2494" s="118"/>
      <c r="D2494" s="118"/>
      <c r="E2494" s="118"/>
      <c r="F2494" s="168"/>
      <c r="G2494" s="168"/>
      <c r="H2494" s="169"/>
      <c r="I2494" s="169"/>
      <c r="J2494" s="169"/>
      <c r="K2494" s="169"/>
      <c r="L2494" s="170"/>
      <c r="M2494" s="118"/>
      <c r="N2494" s="168"/>
      <c r="O2494" s="118"/>
      <c r="P2494" s="170"/>
      <c r="Q2494" s="170"/>
      <c r="R2494" s="170"/>
      <c r="S2494" s="118"/>
      <c r="T2494" s="169"/>
      <c r="U2494" s="118"/>
      <c r="V2494" s="118"/>
      <c r="W2494" s="118"/>
      <c r="X2494" s="118"/>
      <c r="Y2494" s="171"/>
      <c r="Z2494" s="172"/>
      <c r="AA2494" s="118"/>
      <c r="AB2494" s="170"/>
      <c r="AC2494" s="170"/>
      <c r="AD2494" s="118"/>
      <c r="AE2494" s="118"/>
      <c r="AF2494" s="118"/>
      <c r="AG2494" s="170"/>
      <c r="AH2494" s="170"/>
      <c r="AI2494" s="170"/>
      <c r="AJ2494" s="118"/>
      <c r="AK2494" s="118"/>
      <c r="AL2494" s="118"/>
      <c r="AM2494" s="118"/>
      <c r="AN2494" s="118"/>
      <c r="AO2494" s="118"/>
      <c r="AP2494" s="118"/>
      <c r="AQ2494" s="118"/>
      <c r="AR2494" s="118"/>
      <c r="AS2494" s="118"/>
      <c r="AT2494" s="118"/>
      <c r="AU2494" s="118"/>
      <c r="AV2494" s="118"/>
      <c r="AW2494" s="118"/>
      <c r="AX2494" s="118"/>
      <c r="AY2494" s="119">
        <f t="shared" si="4"/>
        <v>0</v>
      </c>
      <c r="AZ2494" s="118"/>
    </row>
    <row r="2495">
      <c r="A2495" s="118"/>
      <c r="B2495" s="118"/>
      <c r="C2495" s="118"/>
      <c r="D2495" s="118"/>
      <c r="E2495" s="118"/>
      <c r="F2495" s="168"/>
      <c r="G2495" s="168"/>
      <c r="H2495" s="169"/>
      <c r="I2495" s="169"/>
      <c r="J2495" s="169"/>
      <c r="K2495" s="169"/>
      <c r="L2495" s="170"/>
      <c r="M2495" s="118"/>
      <c r="N2495" s="168"/>
      <c r="O2495" s="118"/>
      <c r="P2495" s="170"/>
      <c r="Q2495" s="170"/>
      <c r="R2495" s="170"/>
      <c r="S2495" s="118"/>
      <c r="T2495" s="169"/>
      <c r="U2495" s="118"/>
      <c r="V2495" s="118"/>
      <c r="W2495" s="118"/>
      <c r="X2495" s="118"/>
      <c r="Y2495" s="171"/>
      <c r="Z2495" s="172"/>
      <c r="AA2495" s="118"/>
      <c r="AB2495" s="170"/>
      <c r="AC2495" s="170"/>
      <c r="AD2495" s="118"/>
      <c r="AE2495" s="118"/>
      <c r="AF2495" s="118"/>
      <c r="AG2495" s="170"/>
      <c r="AH2495" s="170"/>
      <c r="AI2495" s="170"/>
      <c r="AJ2495" s="118"/>
      <c r="AK2495" s="118"/>
      <c r="AL2495" s="118"/>
      <c r="AM2495" s="118"/>
      <c r="AN2495" s="118"/>
      <c r="AO2495" s="118"/>
      <c r="AP2495" s="118"/>
      <c r="AQ2495" s="118"/>
      <c r="AR2495" s="118"/>
      <c r="AS2495" s="118"/>
      <c r="AT2495" s="118"/>
      <c r="AU2495" s="118"/>
      <c r="AV2495" s="118"/>
      <c r="AW2495" s="118"/>
      <c r="AX2495" s="118"/>
      <c r="AY2495" s="119">
        <f t="shared" si="4"/>
        <v>0</v>
      </c>
      <c r="AZ2495" s="118"/>
    </row>
    <row r="2496">
      <c r="A2496" s="118"/>
      <c r="B2496" s="118"/>
      <c r="C2496" s="118"/>
      <c r="D2496" s="118"/>
      <c r="E2496" s="118"/>
      <c r="F2496" s="168"/>
      <c r="G2496" s="168"/>
      <c r="H2496" s="169"/>
      <c r="I2496" s="169"/>
      <c r="J2496" s="169"/>
      <c r="K2496" s="169"/>
      <c r="L2496" s="170"/>
      <c r="M2496" s="118"/>
      <c r="N2496" s="168"/>
      <c r="O2496" s="118"/>
      <c r="P2496" s="170"/>
      <c r="Q2496" s="170"/>
      <c r="R2496" s="170"/>
      <c r="S2496" s="118"/>
      <c r="T2496" s="169"/>
      <c r="U2496" s="118"/>
      <c r="V2496" s="118"/>
      <c r="W2496" s="118"/>
      <c r="X2496" s="118"/>
      <c r="Y2496" s="171"/>
      <c r="Z2496" s="172"/>
      <c r="AA2496" s="118"/>
      <c r="AB2496" s="170"/>
      <c r="AC2496" s="170"/>
      <c r="AD2496" s="118"/>
      <c r="AE2496" s="118"/>
      <c r="AF2496" s="118"/>
      <c r="AG2496" s="170"/>
      <c r="AH2496" s="170"/>
      <c r="AI2496" s="170"/>
      <c r="AJ2496" s="118"/>
      <c r="AK2496" s="118"/>
      <c r="AL2496" s="118"/>
      <c r="AM2496" s="118"/>
      <c r="AN2496" s="118"/>
      <c r="AO2496" s="118"/>
      <c r="AP2496" s="118"/>
      <c r="AQ2496" s="118"/>
      <c r="AR2496" s="118"/>
      <c r="AS2496" s="118"/>
      <c r="AT2496" s="118"/>
      <c r="AU2496" s="118"/>
      <c r="AV2496" s="118"/>
      <c r="AW2496" s="118"/>
      <c r="AX2496" s="118"/>
      <c r="AY2496" s="119">
        <f t="shared" si="4"/>
        <v>0</v>
      </c>
      <c r="AZ2496" s="118"/>
    </row>
    <row r="2497">
      <c r="A2497" s="118"/>
      <c r="B2497" s="118"/>
      <c r="C2497" s="118"/>
      <c r="D2497" s="118"/>
      <c r="E2497" s="118"/>
      <c r="F2497" s="168"/>
      <c r="G2497" s="168"/>
      <c r="H2497" s="169"/>
      <c r="I2497" s="169"/>
      <c r="J2497" s="169"/>
      <c r="K2497" s="169"/>
      <c r="L2497" s="170"/>
      <c r="M2497" s="118"/>
      <c r="N2497" s="168"/>
      <c r="O2497" s="118"/>
      <c r="P2497" s="170"/>
      <c r="Q2497" s="170"/>
      <c r="R2497" s="170"/>
      <c r="S2497" s="118"/>
      <c r="T2497" s="169"/>
      <c r="U2497" s="118"/>
      <c r="V2497" s="118"/>
      <c r="W2497" s="118"/>
      <c r="X2497" s="118"/>
      <c r="Y2497" s="171"/>
      <c r="Z2497" s="172"/>
      <c r="AA2497" s="118"/>
      <c r="AB2497" s="170"/>
      <c r="AC2497" s="170"/>
      <c r="AD2497" s="118"/>
      <c r="AE2497" s="118"/>
      <c r="AF2497" s="118"/>
      <c r="AG2497" s="170"/>
      <c r="AH2497" s="170"/>
      <c r="AI2497" s="170"/>
      <c r="AJ2497" s="118"/>
      <c r="AK2497" s="118"/>
      <c r="AL2497" s="118"/>
      <c r="AM2497" s="118"/>
      <c r="AN2497" s="118"/>
      <c r="AO2497" s="118"/>
      <c r="AP2497" s="118"/>
      <c r="AQ2497" s="118"/>
      <c r="AR2497" s="118"/>
      <c r="AS2497" s="118"/>
      <c r="AT2497" s="118"/>
      <c r="AU2497" s="118"/>
      <c r="AV2497" s="118"/>
      <c r="AW2497" s="118"/>
      <c r="AX2497" s="118"/>
      <c r="AY2497" s="119">
        <f t="shared" si="4"/>
        <v>0</v>
      </c>
      <c r="AZ2497" s="118"/>
    </row>
    <row r="2498">
      <c r="A2498" s="118"/>
      <c r="B2498" s="118"/>
      <c r="C2498" s="118"/>
      <c r="D2498" s="118"/>
      <c r="E2498" s="118"/>
      <c r="F2498" s="168"/>
      <c r="G2498" s="168"/>
      <c r="H2498" s="169"/>
      <c r="I2498" s="169"/>
      <c r="J2498" s="169"/>
      <c r="K2498" s="169"/>
      <c r="L2498" s="170"/>
      <c r="M2498" s="118"/>
      <c r="N2498" s="168"/>
      <c r="O2498" s="118"/>
      <c r="P2498" s="170"/>
      <c r="Q2498" s="170"/>
      <c r="R2498" s="170"/>
      <c r="S2498" s="118"/>
      <c r="T2498" s="169"/>
      <c r="U2498" s="118"/>
      <c r="V2498" s="118"/>
      <c r="W2498" s="118"/>
      <c r="X2498" s="118"/>
      <c r="Y2498" s="171"/>
      <c r="Z2498" s="172"/>
      <c r="AA2498" s="118"/>
      <c r="AB2498" s="170"/>
      <c r="AC2498" s="170"/>
      <c r="AD2498" s="118"/>
      <c r="AE2498" s="118"/>
      <c r="AF2498" s="118"/>
      <c r="AG2498" s="170"/>
      <c r="AH2498" s="170"/>
      <c r="AI2498" s="170"/>
      <c r="AJ2498" s="118"/>
      <c r="AK2498" s="118"/>
      <c r="AL2498" s="118"/>
      <c r="AM2498" s="118"/>
      <c r="AN2498" s="118"/>
      <c r="AO2498" s="118"/>
      <c r="AP2498" s="118"/>
      <c r="AQ2498" s="118"/>
      <c r="AR2498" s="118"/>
      <c r="AS2498" s="118"/>
      <c r="AT2498" s="118"/>
      <c r="AU2498" s="118"/>
      <c r="AV2498" s="118"/>
      <c r="AW2498" s="118"/>
      <c r="AX2498" s="118"/>
      <c r="AY2498" s="119">
        <f t="shared" si="4"/>
        <v>0</v>
      </c>
      <c r="AZ2498" s="118"/>
    </row>
    <row r="2499">
      <c r="A2499" s="118"/>
      <c r="B2499" s="118"/>
      <c r="C2499" s="118"/>
      <c r="D2499" s="118"/>
      <c r="E2499" s="118"/>
      <c r="F2499" s="168"/>
      <c r="G2499" s="168"/>
      <c r="H2499" s="169"/>
      <c r="I2499" s="169"/>
      <c r="J2499" s="169"/>
      <c r="K2499" s="169"/>
      <c r="L2499" s="170"/>
      <c r="M2499" s="118"/>
      <c r="N2499" s="168"/>
      <c r="O2499" s="118"/>
      <c r="P2499" s="170"/>
      <c r="Q2499" s="170"/>
      <c r="R2499" s="170"/>
      <c r="S2499" s="118"/>
      <c r="T2499" s="169"/>
      <c r="U2499" s="118"/>
      <c r="V2499" s="118"/>
      <c r="W2499" s="118"/>
      <c r="X2499" s="118"/>
      <c r="Y2499" s="171"/>
      <c r="Z2499" s="172"/>
      <c r="AA2499" s="118"/>
      <c r="AB2499" s="170"/>
      <c r="AC2499" s="170"/>
      <c r="AD2499" s="118"/>
      <c r="AE2499" s="118"/>
      <c r="AF2499" s="118"/>
      <c r="AG2499" s="170"/>
      <c r="AH2499" s="170"/>
      <c r="AI2499" s="170"/>
      <c r="AJ2499" s="118"/>
      <c r="AK2499" s="118"/>
      <c r="AL2499" s="118"/>
      <c r="AM2499" s="118"/>
      <c r="AN2499" s="118"/>
      <c r="AO2499" s="118"/>
      <c r="AP2499" s="118"/>
      <c r="AQ2499" s="118"/>
      <c r="AR2499" s="118"/>
      <c r="AS2499" s="118"/>
      <c r="AT2499" s="118"/>
      <c r="AU2499" s="118"/>
      <c r="AV2499" s="118"/>
      <c r="AW2499" s="118"/>
      <c r="AX2499" s="118"/>
      <c r="AY2499" s="119">
        <f t="shared" si="4"/>
        <v>0</v>
      </c>
      <c r="AZ2499" s="118"/>
    </row>
    <row r="2500">
      <c r="A2500" s="118"/>
      <c r="B2500" s="118"/>
      <c r="C2500" s="118"/>
      <c r="D2500" s="118"/>
      <c r="E2500" s="118"/>
      <c r="F2500" s="168"/>
      <c r="G2500" s="168"/>
      <c r="H2500" s="169"/>
      <c r="I2500" s="169"/>
      <c r="J2500" s="169"/>
      <c r="K2500" s="169"/>
      <c r="L2500" s="170"/>
      <c r="M2500" s="118"/>
      <c r="N2500" s="168"/>
      <c r="O2500" s="118"/>
      <c r="P2500" s="170"/>
      <c r="Q2500" s="170"/>
      <c r="R2500" s="170"/>
      <c r="S2500" s="118"/>
      <c r="T2500" s="169"/>
      <c r="U2500" s="118"/>
      <c r="V2500" s="118"/>
      <c r="W2500" s="118"/>
      <c r="X2500" s="118"/>
      <c r="Y2500" s="171"/>
      <c r="Z2500" s="172"/>
      <c r="AA2500" s="118"/>
      <c r="AB2500" s="170"/>
      <c r="AC2500" s="170"/>
      <c r="AD2500" s="118"/>
      <c r="AE2500" s="118"/>
      <c r="AF2500" s="118"/>
      <c r="AG2500" s="170"/>
      <c r="AH2500" s="170"/>
      <c r="AI2500" s="170"/>
      <c r="AJ2500" s="118"/>
      <c r="AK2500" s="118"/>
      <c r="AL2500" s="118"/>
      <c r="AM2500" s="118"/>
      <c r="AN2500" s="118"/>
      <c r="AO2500" s="118"/>
      <c r="AP2500" s="118"/>
      <c r="AQ2500" s="118"/>
      <c r="AR2500" s="118"/>
      <c r="AS2500" s="118"/>
      <c r="AT2500" s="118"/>
      <c r="AU2500" s="118"/>
      <c r="AV2500" s="118"/>
      <c r="AW2500" s="118"/>
      <c r="AX2500" s="118"/>
      <c r="AY2500" s="119">
        <f t="shared" si="4"/>
        <v>0</v>
      </c>
      <c r="AZ2500" s="118"/>
    </row>
    <row r="2501">
      <c r="A2501" s="118"/>
      <c r="B2501" s="118"/>
      <c r="C2501" s="118"/>
      <c r="D2501" s="118"/>
      <c r="E2501" s="118"/>
      <c r="F2501" s="168"/>
      <c r="G2501" s="168"/>
      <c r="H2501" s="169"/>
      <c r="I2501" s="169"/>
      <c r="J2501" s="169"/>
      <c r="K2501" s="169"/>
      <c r="L2501" s="170"/>
      <c r="M2501" s="118"/>
      <c r="N2501" s="168"/>
      <c r="O2501" s="118"/>
      <c r="P2501" s="170"/>
      <c r="Q2501" s="170"/>
      <c r="R2501" s="170"/>
      <c r="S2501" s="118"/>
      <c r="T2501" s="169"/>
      <c r="U2501" s="118"/>
      <c r="V2501" s="118"/>
      <c r="W2501" s="118"/>
      <c r="X2501" s="118"/>
      <c r="Y2501" s="171"/>
      <c r="Z2501" s="172"/>
      <c r="AA2501" s="118"/>
      <c r="AB2501" s="170"/>
      <c r="AC2501" s="170"/>
      <c r="AD2501" s="118"/>
      <c r="AE2501" s="118"/>
      <c r="AF2501" s="118"/>
      <c r="AG2501" s="170"/>
      <c r="AH2501" s="170"/>
      <c r="AI2501" s="170"/>
      <c r="AJ2501" s="118"/>
      <c r="AK2501" s="118"/>
      <c r="AL2501" s="118"/>
      <c r="AM2501" s="118"/>
      <c r="AN2501" s="118"/>
      <c r="AO2501" s="118"/>
      <c r="AP2501" s="118"/>
      <c r="AQ2501" s="118"/>
      <c r="AR2501" s="118"/>
      <c r="AS2501" s="118"/>
      <c r="AT2501" s="118"/>
      <c r="AU2501" s="118"/>
      <c r="AV2501" s="118"/>
      <c r="AW2501" s="118"/>
      <c r="AX2501" s="118"/>
      <c r="AY2501" s="119">
        <f t="shared" si="4"/>
        <v>0</v>
      </c>
      <c r="AZ2501" s="118"/>
    </row>
    <row r="2502">
      <c r="A2502" s="118"/>
      <c r="B2502" s="118"/>
      <c r="C2502" s="118"/>
      <c r="D2502" s="118"/>
      <c r="E2502" s="118"/>
      <c r="F2502" s="168"/>
      <c r="G2502" s="168"/>
      <c r="H2502" s="169"/>
      <c r="I2502" s="169"/>
      <c r="J2502" s="169"/>
      <c r="K2502" s="169"/>
      <c r="L2502" s="170"/>
      <c r="M2502" s="118"/>
      <c r="N2502" s="168"/>
      <c r="O2502" s="118"/>
      <c r="P2502" s="170"/>
      <c r="Q2502" s="170"/>
      <c r="R2502" s="170"/>
      <c r="S2502" s="118"/>
      <c r="T2502" s="169"/>
      <c r="U2502" s="118"/>
      <c r="V2502" s="118"/>
      <c r="W2502" s="118"/>
      <c r="X2502" s="118"/>
      <c r="Y2502" s="171"/>
      <c r="Z2502" s="172"/>
      <c r="AA2502" s="118"/>
      <c r="AB2502" s="170"/>
      <c r="AC2502" s="170"/>
      <c r="AD2502" s="118"/>
      <c r="AE2502" s="118"/>
      <c r="AF2502" s="118"/>
      <c r="AG2502" s="170"/>
      <c r="AH2502" s="170"/>
      <c r="AI2502" s="170"/>
      <c r="AJ2502" s="118"/>
      <c r="AK2502" s="118"/>
      <c r="AL2502" s="118"/>
      <c r="AM2502" s="118"/>
      <c r="AN2502" s="118"/>
      <c r="AO2502" s="118"/>
      <c r="AP2502" s="118"/>
      <c r="AQ2502" s="118"/>
      <c r="AR2502" s="118"/>
      <c r="AS2502" s="118"/>
      <c r="AT2502" s="118"/>
      <c r="AU2502" s="118"/>
      <c r="AV2502" s="118"/>
      <c r="AW2502" s="118"/>
      <c r="AX2502" s="118"/>
      <c r="AY2502" s="119">
        <f t="shared" si="4"/>
        <v>0</v>
      </c>
      <c r="AZ2502" s="118"/>
    </row>
    <row r="2503">
      <c r="A2503" s="118"/>
      <c r="B2503" s="118"/>
      <c r="C2503" s="118"/>
      <c r="D2503" s="118"/>
      <c r="E2503" s="118"/>
      <c r="F2503" s="168"/>
      <c r="G2503" s="168"/>
      <c r="H2503" s="169"/>
      <c r="I2503" s="169"/>
      <c r="J2503" s="169"/>
      <c r="K2503" s="169"/>
      <c r="L2503" s="170"/>
      <c r="M2503" s="118"/>
      <c r="N2503" s="168"/>
      <c r="O2503" s="118"/>
      <c r="P2503" s="170"/>
      <c r="Q2503" s="170"/>
      <c r="R2503" s="170"/>
      <c r="S2503" s="118"/>
      <c r="T2503" s="169"/>
      <c r="U2503" s="118"/>
      <c r="V2503" s="118"/>
      <c r="W2503" s="118"/>
      <c r="X2503" s="118"/>
      <c r="Y2503" s="171"/>
      <c r="Z2503" s="172"/>
      <c r="AA2503" s="118"/>
      <c r="AB2503" s="170"/>
      <c r="AC2503" s="170"/>
      <c r="AD2503" s="118"/>
      <c r="AE2503" s="118"/>
      <c r="AF2503" s="118"/>
      <c r="AG2503" s="170"/>
      <c r="AH2503" s="170"/>
      <c r="AI2503" s="170"/>
      <c r="AJ2503" s="118"/>
      <c r="AK2503" s="118"/>
      <c r="AL2503" s="118"/>
      <c r="AM2503" s="118"/>
      <c r="AN2503" s="118"/>
      <c r="AO2503" s="118"/>
      <c r="AP2503" s="118"/>
      <c r="AQ2503" s="118"/>
      <c r="AR2503" s="118"/>
      <c r="AS2503" s="118"/>
      <c r="AT2503" s="118"/>
      <c r="AU2503" s="118"/>
      <c r="AV2503" s="118"/>
      <c r="AW2503" s="118"/>
      <c r="AX2503" s="118"/>
      <c r="AY2503" s="119">
        <f t="shared" si="4"/>
        <v>0</v>
      </c>
      <c r="AZ2503" s="118"/>
    </row>
    <row r="2504">
      <c r="A2504" s="118"/>
      <c r="B2504" s="118"/>
      <c r="C2504" s="118"/>
      <c r="D2504" s="118"/>
      <c r="E2504" s="118"/>
      <c r="F2504" s="168"/>
      <c r="G2504" s="168"/>
      <c r="H2504" s="169"/>
      <c r="I2504" s="169"/>
      <c r="J2504" s="169"/>
      <c r="K2504" s="169"/>
      <c r="L2504" s="170"/>
      <c r="M2504" s="118"/>
      <c r="N2504" s="168"/>
      <c r="O2504" s="118"/>
      <c r="P2504" s="170"/>
      <c r="Q2504" s="170"/>
      <c r="R2504" s="170"/>
      <c r="S2504" s="118"/>
      <c r="T2504" s="169"/>
      <c r="U2504" s="118"/>
      <c r="V2504" s="118"/>
      <c r="W2504" s="118"/>
      <c r="X2504" s="118"/>
      <c r="Y2504" s="171"/>
      <c r="Z2504" s="172"/>
      <c r="AA2504" s="118"/>
      <c r="AB2504" s="170"/>
      <c r="AC2504" s="170"/>
      <c r="AD2504" s="118"/>
      <c r="AE2504" s="118"/>
      <c r="AF2504" s="118"/>
      <c r="AG2504" s="170"/>
      <c r="AH2504" s="170"/>
      <c r="AI2504" s="170"/>
      <c r="AJ2504" s="118"/>
      <c r="AK2504" s="118"/>
      <c r="AL2504" s="118"/>
      <c r="AM2504" s="118"/>
      <c r="AN2504" s="118"/>
      <c r="AO2504" s="118"/>
      <c r="AP2504" s="118"/>
      <c r="AQ2504" s="118"/>
      <c r="AR2504" s="118"/>
      <c r="AS2504" s="118"/>
      <c r="AT2504" s="118"/>
      <c r="AU2504" s="118"/>
      <c r="AV2504" s="118"/>
      <c r="AW2504" s="118"/>
      <c r="AX2504" s="118"/>
      <c r="AY2504" s="119">
        <f t="shared" si="4"/>
        <v>0</v>
      </c>
      <c r="AZ2504" s="118"/>
    </row>
    <row r="2505">
      <c r="A2505" s="118"/>
      <c r="B2505" s="118"/>
      <c r="C2505" s="118"/>
      <c r="D2505" s="118"/>
      <c r="E2505" s="118"/>
      <c r="F2505" s="168"/>
      <c r="G2505" s="168"/>
      <c r="H2505" s="169"/>
      <c r="I2505" s="169"/>
      <c r="J2505" s="169"/>
      <c r="K2505" s="169"/>
      <c r="L2505" s="170"/>
      <c r="M2505" s="118"/>
      <c r="N2505" s="168"/>
      <c r="O2505" s="118"/>
      <c r="P2505" s="170"/>
      <c r="Q2505" s="170"/>
      <c r="R2505" s="170"/>
      <c r="S2505" s="118"/>
      <c r="T2505" s="169"/>
      <c r="U2505" s="118"/>
      <c r="V2505" s="118"/>
      <c r="W2505" s="118"/>
      <c r="X2505" s="118"/>
      <c r="Y2505" s="171"/>
      <c r="Z2505" s="172"/>
      <c r="AA2505" s="118"/>
      <c r="AB2505" s="170"/>
      <c r="AC2505" s="170"/>
      <c r="AD2505" s="118"/>
      <c r="AE2505" s="118"/>
      <c r="AF2505" s="118"/>
      <c r="AG2505" s="170"/>
      <c r="AH2505" s="170"/>
      <c r="AI2505" s="170"/>
      <c r="AJ2505" s="118"/>
      <c r="AK2505" s="118"/>
      <c r="AL2505" s="118"/>
      <c r="AM2505" s="118"/>
      <c r="AN2505" s="118"/>
      <c r="AO2505" s="118"/>
      <c r="AP2505" s="118"/>
      <c r="AQ2505" s="118"/>
      <c r="AR2505" s="118"/>
      <c r="AS2505" s="118"/>
      <c r="AT2505" s="118"/>
      <c r="AU2505" s="118"/>
      <c r="AV2505" s="118"/>
      <c r="AW2505" s="118"/>
      <c r="AX2505" s="118"/>
      <c r="AY2505" s="119">
        <f t="shared" si="4"/>
        <v>0</v>
      </c>
      <c r="AZ2505" s="118"/>
    </row>
    <row r="2506">
      <c r="A2506" s="118"/>
      <c r="B2506" s="118"/>
      <c r="C2506" s="118"/>
      <c r="D2506" s="118"/>
      <c r="E2506" s="118"/>
      <c r="F2506" s="168"/>
      <c r="G2506" s="168"/>
      <c r="H2506" s="169"/>
      <c r="I2506" s="169"/>
      <c r="J2506" s="169"/>
      <c r="K2506" s="169"/>
      <c r="L2506" s="170"/>
      <c r="M2506" s="118"/>
      <c r="N2506" s="168"/>
      <c r="O2506" s="118"/>
      <c r="P2506" s="170"/>
      <c r="Q2506" s="170"/>
      <c r="R2506" s="170"/>
      <c r="S2506" s="118"/>
      <c r="T2506" s="169"/>
      <c r="U2506" s="118"/>
      <c r="V2506" s="118"/>
      <c r="W2506" s="118"/>
      <c r="X2506" s="118"/>
      <c r="Y2506" s="171"/>
      <c r="Z2506" s="172"/>
      <c r="AA2506" s="118"/>
      <c r="AB2506" s="170"/>
      <c r="AC2506" s="170"/>
      <c r="AD2506" s="118"/>
      <c r="AE2506" s="118"/>
      <c r="AF2506" s="118"/>
      <c r="AG2506" s="170"/>
      <c r="AH2506" s="170"/>
      <c r="AI2506" s="170"/>
      <c r="AJ2506" s="118"/>
      <c r="AK2506" s="118"/>
      <c r="AL2506" s="118"/>
      <c r="AM2506" s="118"/>
      <c r="AN2506" s="118"/>
      <c r="AO2506" s="118"/>
      <c r="AP2506" s="118"/>
      <c r="AQ2506" s="118"/>
      <c r="AR2506" s="118"/>
      <c r="AS2506" s="118"/>
      <c r="AT2506" s="118"/>
      <c r="AU2506" s="118"/>
      <c r="AV2506" s="118"/>
      <c r="AW2506" s="118"/>
      <c r="AX2506" s="118"/>
      <c r="AY2506" s="119">
        <f t="shared" si="4"/>
        <v>0</v>
      </c>
      <c r="AZ2506" s="118"/>
    </row>
    <row r="2507">
      <c r="A2507" s="118"/>
      <c r="B2507" s="118"/>
      <c r="C2507" s="118"/>
      <c r="D2507" s="118"/>
      <c r="E2507" s="118"/>
      <c r="F2507" s="168"/>
      <c r="G2507" s="168"/>
      <c r="H2507" s="169"/>
      <c r="I2507" s="169"/>
      <c r="J2507" s="169"/>
      <c r="K2507" s="169"/>
      <c r="L2507" s="170"/>
      <c r="M2507" s="118"/>
      <c r="N2507" s="168"/>
      <c r="O2507" s="118"/>
      <c r="P2507" s="170"/>
      <c r="Q2507" s="170"/>
      <c r="R2507" s="170"/>
      <c r="S2507" s="118"/>
      <c r="T2507" s="169"/>
      <c r="U2507" s="118"/>
      <c r="V2507" s="118"/>
      <c r="W2507" s="118"/>
      <c r="X2507" s="118"/>
      <c r="Y2507" s="171"/>
      <c r="Z2507" s="172"/>
      <c r="AA2507" s="118"/>
      <c r="AB2507" s="170"/>
      <c r="AC2507" s="170"/>
      <c r="AD2507" s="118"/>
      <c r="AE2507" s="118"/>
      <c r="AF2507" s="118"/>
      <c r="AG2507" s="170"/>
      <c r="AH2507" s="170"/>
      <c r="AI2507" s="170"/>
      <c r="AJ2507" s="118"/>
      <c r="AK2507" s="118"/>
      <c r="AL2507" s="118"/>
      <c r="AM2507" s="118"/>
      <c r="AN2507" s="118"/>
      <c r="AO2507" s="118"/>
      <c r="AP2507" s="118"/>
      <c r="AQ2507" s="118"/>
      <c r="AR2507" s="118"/>
      <c r="AS2507" s="118"/>
      <c r="AT2507" s="118"/>
      <c r="AU2507" s="118"/>
      <c r="AV2507" s="118"/>
      <c r="AW2507" s="118"/>
      <c r="AX2507" s="118"/>
      <c r="AY2507" s="119">
        <f t="shared" si="4"/>
        <v>0</v>
      </c>
      <c r="AZ2507" s="118"/>
    </row>
    <row r="2508">
      <c r="A2508" s="118"/>
      <c r="B2508" s="118"/>
      <c r="C2508" s="118"/>
      <c r="D2508" s="118"/>
      <c r="E2508" s="118"/>
      <c r="F2508" s="168"/>
      <c r="G2508" s="168"/>
      <c r="H2508" s="169"/>
      <c r="I2508" s="169"/>
      <c r="J2508" s="169"/>
      <c r="K2508" s="169"/>
      <c r="L2508" s="170"/>
      <c r="M2508" s="118"/>
      <c r="N2508" s="168"/>
      <c r="O2508" s="118"/>
      <c r="P2508" s="170"/>
      <c r="Q2508" s="170"/>
      <c r="R2508" s="170"/>
      <c r="S2508" s="118"/>
      <c r="T2508" s="169"/>
      <c r="U2508" s="118"/>
      <c r="V2508" s="118"/>
      <c r="W2508" s="118"/>
      <c r="X2508" s="118"/>
      <c r="Y2508" s="171"/>
      <c r="Z2508" s="172"/>
      <c r="AA2508" s="118"/>
      <c r="AB2508" s="170"/>
      <c r="AC2508" s="170"/>
      <c r="AD2508" s="118"/>
      <c r="AE2508" s="118"/>
      <c r="AF2508" s="118"/>
      <c r="AG2508" s="170"/>
      <c r="AH2508" s="170"/>
      <c r="AI2508" s="170"/>
      <c r="AJ2508" s="118"/>
      <c r="AK2508" s="118"/>
      <c r="AL2508" s="118"/>
      <c r="AM2508" s="118"/>
      <c r="AN2508" s="118"/>
      <c r="AO2508" s="118"/>
      <c r="AP2508" s="118"/>
      <c r="AQ2508" s="118"/>
      <c r="AR2508" s="118"/>
      <c r="AS2508" s="118"/>
      <c r="AT2508" s="118"/>
      <c r="AU2508" s="118"/>
      <c r="AV2508" s="118"/>
      <c r="AW2508" s="118"/>
      <c r="AX2508" s="118"/>
      <c r="AY2508" s="119">
        <f t="shared" si="4"/>
        <v>0</v>
      </c>
      <c r="AZ2508" s="118"/>
    </row>
    <row r="2509">
      <c r="A2509" s="118"/>
      <c r="B2509" s="118"/>
      <c r="C2509" s="118"/>
      <c r="D2509" s="118"/>
      <c r="E2509" s="118"/>
      <c r="F2509" s="168"/>
      <c r="G2509" s="168"/>
      <c r="H2509" s="169"/>
      <c r="I2509" s="169"/>
      <c r="J2509" s="169"/>
      <c r="K2509" s="169"/>
      <c r="L2509" s="170"/>
      <c r="M2509" s="118"/>
      <c r="N2509" s="168"/>
      <c r="O2509" s="118"/>
      <c r="P2509" s="170"/>
      <c r="Q2509" s="170"/>
      <c r="R2509" s="170"/>
      <c r="S2509" s="118"/>
      <c r="T2509" s="169"/>
      <c r="U2509" s="118"/>
      <c r="V2509" s="118"/>
      <c r="W2509" s="118"/>
      <c r="X2509" s="118"/>
      <c r="Y2509" s="171"/>
      <c r="Z2509" s="172"/>
      <c r="AA2509" s="118"/>
      <c r="AB2509" s="170"/>
      <c r="AC2509" s="170"/>
      <c r="AD2509" s="118"/>
      <c r="AE2509" s="118"/>
      <c r="AF2509" s="118"/>
      <c r="AG2509" s="170"/>
      <c r="AH2509" s="170"/>
      <c r="AI2509" s="170"/>
      <c r="AJ2509" s="118"/>
      <c r="AK2509" s="118"/>
      <c r="AL2509" s="118"/>
      <c r="AM2509" s="118"/>
      <c r="AN2509" s="118"/>
      <c r="AO2509" s="118"/>
      <c r="AP2509" s="118"/>
      <c r="AQ2509" s="118"/>
      <c r="AR2509" s="118"/>
      <c r="AS2509" s="118"/>
      <c r="AT2509" s="118"/>
      <c r="AU2509" s="118"/>
      <c r="AV2509" s="118"/>
      <c r="AW2509" s="118"/>
      <c r="AX2509" s="118"/>
      <c r="AY2509" s="119">
        <f t="shared" si="4"/>
        <v>0</v>
      </c>
      <c r="AZ2509" s="118"/>
    </row>
    <row r="2510">
      <c r="A2510" s="118"/>
      <c r="B2510" s="118"/>
      <c r="C2510" s="118"/>
      <c r="D2510" s="118"/>
      <c r="E2510" s="118"/>
      <c r="F2510" s="168"/>
      <c r="G2510" s="168"/>
      <c r="H2510" s="169"/>
      <c r="I2510" s="169"/>
      <c r="J2510" s="169"/>
      <c r="K2510" s="169"/>
      <c r="L2510" s="170"/>
      <c r="M2510" s="118"/>
      <c r="N2510" s="168"/>
      <c r="O2510" s="118"/>
      <c r="P2510" s="170"/>
      <c r="Q2510" s="170"/>
      <c r="R2510" s="170"/>
      <c r="S2510" s="118"/>
      <c r="T2510" s="169"/>
      <c r="U2510" s="118"/>
      <c r="V2510" s="118"/>
      <c r="W2510" s="118"/>
      <c r="X2510" s="118"/>
      <c r="Y2510" s="171"/>
      <c r="Z2510" s="172"/>
      <c r="AA2510" s="118"/>
      <c r="AB2510" s="170"/>
      <c r="AC2510" s="170"/>
      <c r="AD2510" s="118"/>
      <c r="AE2510" s="118"/>
      <c r="AF2510" s="118"/>
      <c r="AG2510" s="170"/>
      <c r="AH2510" s="170"/>
      <c r="AI2510" s="170"/>
      <c r="AJ2510" s="118"/>
      <c r="AK2510" s="118"/>
      <c r="AL2510" s="118"/>
      <c r="AM2510" s="118"/>
      <c r="AN2510" s="118"/>
      <c r="AO2510" s="118"/>
      <c r="AP2510" s="118"/>
      <c r="AQ2510" s="118"/>
      <c r="AR2510" s="118"/>
      <c r="AS2510" s="118"/>
      <c r="AT2510" s="118"/>
      <c r="AU2510" s="118"/>
      <c r="AV2510" s="118"/>
      <c r="AW2510" s="118"/>
      <c r="AX2510" s="118"/>
      <c r="AY2510" s="119">
        <f t="shared" si="4"/>
        <v>0</v>
      </c>
      <c r="AZ2510" s="118"/>
    </row>
    <row r="2511">
      <c r="A2511" s="118"/>
      <c r="B2511" s="118"/>
      <c r="C2511" s="118"/>
      <c r="D2511" s="118"/>
      <c r="E2511" s="118"/>
      <c r="F2511" s="168"/>
      <c r="G2511" s="168"/>
      <c r="H2511" s="169"/>
      <c r="I2511" s="169"/>
      <c r="J2511" s="169"/>
      <c r="K2511" s="169"/>
      <c r="L2511" s="170"/>
      <c r="M2511" s="118"/>
      <c r="N2511" s="168"/>
      <c r="O2511" s="118"/>
      <c r="P2511" s="170"/>
      <c r="Q2511" s="170"/>
      <c r="R2511" s="170"/>
      <c r="S2511" s="118"/>
      <c r="T2511" s="169"/>
      <c r="U2511" s="118"/>
      <c r="V2511" s="118"/>
      <c r="W2511" s="118"/>
      <c r="X2511" s="118"/>
      <c r="Y2511" s="171"/>
      <c r="Z2511" s="172"/>
      <c r="AA2511" s="118"/>
      <c r="AB2511" s="170"/>
      <c r="AC2511" s="170"/>
      <c r="AD2511" s="118"/>
      <c r="AE2511" s="118"/>
      <c r="AF2511" s="118"/>
      <c r="AG2511" s="170"/>
      <c r="AH2511" s="170"/>
      <c r="AI2511" s="170"/>
      <c r="AJ2511" s="118"/>
      <c r="AK2511" s="118"/>
      <c r="AL2511" s="118"/>
      <c r="AM2511" s="118"/>
      <c r="AN2511" s="118"/>
      <c r="AO2511" s="118"/>
      <c r="AP2511" s="118"/>
      <c r="AQ2511" s="118"/>
      <c r="AR2511" s="118"/>
      <c r="AS2511" s="118"/>
      <c r="AT2511" s="118"/>
      <c r="AU2511" s="118"/>
      <c r="AV2511" s="118"/>
      <c r="AW2511" s="118"/>
      <c r="AX2511" s="118"/>
      <c r="AY2511" s="119">
        <f t="shared" si="4"/>
        <v>0</v>
      </c>
      <c r="AZ2511" s="118"/>
    </row>
    <row r="2512">
      <c r="A2512" s="118"/>
      <c r="B2512" s="118"/>
      <c r="C2512" s="118"/>
      <c r="D2512" s="118"/>
      <c r="E2512" s="118"/>
      <c r="F2512" s="168"/>
      <c r="G2512" s="168"/>
      <c r="H2512" s="169"/>
      <c r="I2512" s="169"/>
      <c r="J2512" s="169"/>
      <c r="K2512" s="169"/>
      <c r="L2512" s="170"/>
      <c r="M2512" s="118"/>
      <c r="N2512" s="168"/>
      <c r="O2512" s="118"/>
      <c r="P2512" s="170"/>
      <c r="Q2512" s="170"/>
      <c r="R2512" s="170"/>
      <c r="S2512" s="118"/>
      <c r="T2512" s="169"/>
      <c r="U2512" s="118"/>
      <c r="V2512" s="118"/>
      <c r="W2512" s="118"/>
      <c r="X2512" s="118"/>
      <c r="Y2512" s="171"/>
      <c r="Z2512" s="172"/>
      <c r="AA2512" s="118"/>
      <c r="AB2512" s="170"/>
      <c r="AC2512" s="170"/>
      <c r="AD2512" s="118"/>
      <c r="AE2512" s="118"/>
      <c r="AF2512" s="118"/>
      <c r="AG2512" s="170"/>
      <c r="AH2512" s="170"/>
      <c r="AI2512" s="170"/>
      <c r="AJ2512" s="118"/>
      <c r="AK2512" s="118"/>
      <c r="AL2512" s="118"/>
      <c r="AM2512" s="118"/>
      <c r="AN2512" s="118"/>
      <c r="AO2512" s="118"/>
      <c r="AP2512" s="118"/>
      <c r="AQ2512" s="118"/>
      <c r="AR2512" s="118"/>
      <c r="AS2512" s="118"/>
      <c r="AT2512" s="118"/>
      <c r="AU2512" s="118"/>
      <c r="AV2512" s="118"/>
      <c r="AW2512" s="118"/>
      <c r="AX2512" s="118"/>
      <c r="AY2512" s="119">
        <f t="shared" si="4"/>
        <v>0</v>
      </c>
      <c r="AZ2512" s="118"/>
    </row>
    <row r="2513">
      <c r="A2513" s="118"/>
      <c r="B2513" s="118"/>
      <c r="C2513" s="118"/>
      <c r="D2513" s="118"/>
      <c r="E2513" s="118"/>
      <c r="F2513" s="168"/>
      <c r="G2513" s="168"/>
      <c r="H2513" s="169"/>
      <c r="I2513" s="169"/>
      <c r="J2513" s="169"/>
      <c r="K2513" s="169"/>
      <c r="L2513" s="170"/>
      <c r="M2513" s="118"/>
      <c r="N2513" s="168"/>
      <c r="O2513" s="118"/>
      <c r="P2513" s="170"/>
      <c r="Q2513" s="170"/>
      <c r="R2513" s="170"/>
      <c r="S2513" s="118"/>
      <c r="T2513" s="169"/>
      <c r="U2513" s="118"/>
      <c r="V2513" s="118"/>
      <c r="W2513" s="118"/>
      <c r="X2513" s="118"/>
      <c r="Y2513" s="171"/>
      <c r="Z2513" s="172"/>
      <c r="AA2513" s="118"/>
      <c r="AB2513" s="170"/>
      <c r="AC2513" s="170"/>
      <c r="AD2513" s="118"/>
      <c r="AE2513" s="118"/>
      <c r="AF2513" s="118"/>
      <c r="AG2513" s="170"/>
      <c r="AH2513" s="170"/>
      <c r="AI2513" s="170"/>
      <c r="AJ2513" s="118"/>
      <c r="AK2513" s="118"/>
      <c r="AL2513" s="118"/>
      <c r="AM2513" s="118"/>
      <c r="AN2513" s="118"/>
      <c r="AO2513" s="118"/>
      <c r="AP2513" s="118"/>
      <c r="AQ2513" s="118"/>
      <c r="AR2513" s="118"/>
      <c r="AS2513" s="118"/>
      <c r="AT2513" s="118"/>
      <c r="AU2513" s="118"/>
      <c r="AV2513" s="118"/>
      <c r="AW2513" s="118"/>
      <c r="AX2513" s="118"/>
      <c r="AY2513" s="119">
        <f t="shared" si="4"/>
        <v>0</v>
      </c>
      <c r="AZ2513" s="118"/>
    </row>
    <row r="2514">
      <c r="A2514" s="118"/>
      <c r="B2514" s="118"/>
      <c r="C2514" s="118"/>
      <c r="D2514" s="118"/>
      <c r="E2514" s="118"/>
      <c r="F2514" s="168"/>
      <c r="G2514" s="168"/>
      <c r="H2514" s="169"/>
      <c r="I2514" s="169"/>
      <c r="J2514" s="169"/>
      <c r="K2514" s="169"/>
      <c r="L2514" s="170"/>
      <c r="M2514" s="118"/>
      <c r="N2514" s="168"/>
      <c r="O2514" s="118"/>
      <c r="P2514" s="170"/>
      <c r="Q2514" s="170"/>
      <c r="R2514" s="170"/>
      <c r="S2514" s="118"/>
      <c r="T2514" s="169"/>
      <c r="U2514" s="118"/>
      <c r="V2514" s="118"/>
      <c r="W2514" s="118"/>
      <c r="X2514" s="118"/>
      <c r="Y2514" s="171"/>
      <c r="Z2514" s="172"/>
      <c r="AA2514" s="118"/>
      <c r="AB2514" s="170"/>
      <c r="AC2514" s="170"/>
      <c r="AD2514" s="118"/>
      <c r="AE2514" s="118"/>
      <c r="AF2514" s="118"/>
      <c r="AG2514" s="170"/>
      <c r="AH2514" s="170"/>
      <c r="AI2514" s="170"/>
      <c r="AJ2514" s="118"/>
      <c r="AK2514" s="118"/>
      <c r="AL2514" s="118"/>
      <c r="AM2514" s="118"/>
      <c r="AN2514" s="118"/>
      <c r="AO2514" s="118"/>
      <c r="AP2514" s="118"/>
      <c r="AQ2514" s="118"/>
      <c r="AR2514" s="118"/>
      <c r="AS2514" s="118"/>
      <c r="AT2514" s="118"/>
      <c r="AU2514" s="118"/>
      <c r="AV2514" s="118"/>
      <c r="AW2514" s="118"/>
      <c r="AX2514" s="118"/>
      <c r="AY2514" s="119">
        <f t="shared" si="4"/>
        <v>0</v>
      </c>
      <c r="AZ2514" s="118"/>
    </row>
    <row r="2515">
      <c r="A2515" s="118"/>
      <c r="B2515" s="118"/>
      <c r="C2515" s="118"/>
      <c r="D2515" s="118"/>
      <c r="E2515" s="118"/>
      <c r="F2515" s="168"/>
      <c r="G2515" s="168"/>
      <c r="H2515" s="169"/>
      <c r="I2515" s="169"/>
      <c r="J2515" s="169"/>
      <c r="K2515" s="169"/>
      <c r="L2515" s="170"/>
      <c r="M2515" s="118"/>
      <c r="N2515" s="168"/>
      <c r="O2515" s="118"/>
      <c r="P2515" s="170"/>
      <c r="Q2515" s="170"/>
      <c r="R2515" s="170"/>
      <c r="S2515" s="118"/>
      <c r="T2515" s="169"/>
      <c r="U2515" s="118"/>
      <c r="V2515" s="118"/>
      <c r="W2515" s="118"/>
      <c r="X2515" s="118"/>
      <c r="Y2515" s="171"/>
      <c r="Z2515" s="172"/>
      <c r="AA2515" s="118"/>
      <c r="AB2515" s="170"/>
      <c r="AC2515" s="170"/>
      <c r="AD2515" s="118"/>
      <c r="AE2515" s="118"/>
      <c r="AF2515" s="118"/>
      <c r="AG2515" s="170"/>
      <c r="AH2515" s="170"/>
      <c r="AI2515" s="170"/>
      <c r="AJ2515" s="118"/>
      <c r="AK2515" s="118"/>
      <c r="AL2515" s="118"/>
      <c r="AM2515" s="118"/>
      <c r="AN2515" s="118"/>
      <c r="AO2515" s="118"/>
      <c r="AP2515" s="118"/>
      <c r="AQ2515" s="118"/>
      <c r="AR2515" s="118"/>
      <c r="AS2515" s="118"/>
      <c r="AT2515" s="118"/>
      <c r="AU2515" s="118"/>
      <c r="AV2515" s="118"/>
      <c r="AW2515" s="118"/>
      <c r="AX2515" s="118"/>
      <c r="AY2515" s="119">
        <f t="shared" si="4"/>
        <v>0</v>
      </c>
      <c r="AZ2515" s="118"/>
    </row>
    <row r="2516">
      <c r="A2516" s="118"/>
      <c r="B2516" s="118"/>
      <c r="C2516" s="118"/>
      <c r="D2516" s="118"/>
      <c r="E2516" s="118"/>
      <c r="F2516" s="168"/>
      <c r="G2516" s="168"/>
      <c r="H2516" s="169"/>
      <c r="I2516" s="169"/>
      <c r="J2516" s="169"/>
      <c r="K2516" s="169"/>
      <c r="L2516" s="170"/>
      <c r="M2516" s="118"/>
      <c r="N2516" s="168"/>
      <c r="O2516" s="118"/>
      <c r="P2516" s="170"/>
      <c r="Q2516" s="170"/>
      <c r="R2516" s="170"/>
      <c r="S2516" s="118"/>
      <c r="T2516" s="169"/>
      <c r="U2516" s="118"/>
      <c r="V2516" s="118"/>
      <c r="W2516" s="118"/>
      <c r="X2516" s="118"/>
      <c r="Y2516" s="171"/>
      <c r="Z2516" s="172"/>
      <c r="AA2516" s="118"/>
      <c r="AB2516" s="170"/>
      <c r="AC2516" s="170"/>
      <c r="AD2516" s="118"/>
      <c r="AE2516" s="118"/>
      <c r="AF2516" s="118"/>
      <c r="AG2516" s="170"/>
      <c r="AH2516" s="170"/>
      <c r="AI2516" s="170"/>
      <c r="AJ2516" s="118"/>
      <c r="AK2516" s="118"/>
      <c r="AL2516" s="118"/>
      <c r="AM2516" s="118"/>
      <c r="AN2516" s="118"/>
      <c r="AO2516" s="118"/>
      <c r="AP2516" s="118"/>
      <c r="AQ2516" s="118"/>
      <c r="AR2516" s="118"/>
      <c r="AS2516" s="118"/>
      <c r="AT2516" s="118"/>
      <c r="AU2516" s="118"/>
      <c r="AV2516" s="118"/>
      <c r="AW2516" s="118"/>
      <c r="AX2516" s="118"/>
      <c r="AY2516" s="119">
        <f t="shared" si="4"/>
        <v>0</v>
      </c>
      <c r="AZ2516" s="118"/>
    </row>
    <row r="2517">
      <c r="A2517" s="118"/>
      <c r="B2517" s="118"/>
      <c r="C2517" s="118"/>
      <c r="D2517" s="118"/>
      <c r="E2517" s="118"/>
      <c r="F2517" s="168"/>
      <c r="G2517" s="168"/>
      <c r="H2517" s="169"/>
      <c r="I2517" s="169"/>
      <c r="J2517" s="169"/>
      <c r="K2517" s="169"/>
      <c r="L2517" s="170"/>
      <c r="M2517" s="118"/>
      <c r="N2517" s="168"/>
      <c r="O2517" s="118"/>
      <c r="P2517" s="170"/>
      <c r="Q2517" s="170"/>
      <c r="R2517" s="170"/>
      <c r="S2517" s="118"/>
      <c r="T2517" s="169"/>
      <c r="U2517" s="118"/>
      <c r="V2517" s="118"/>
      <c r="W2517" s="118"/>
      <c r="X2517" s="118"/>
      <c r="Y2517" s="171"/>
      <c r="Z2517" s="172"/>
      <c r="AA2517" s="118"/>
      <c r="AB2517" s="170"/>
      <c r="AC2517" s="170"/>
      <c r="AD2517" s="118"/>
      <c r="AE2517" s="118"/>
      <c r="AF2517" s="118"/>
      <c r="AG2517" s="170"/>
      <c r="AH2517" s="170"/>
      <c r="AI2517" s="170"/>
      <c r="AJ2517" s="118"/>
      <c r="AK2517" s="118"/>
      <c r="AL2517" s="118"/>
      <c r="AM2517" s="118"/>
      <c r="AN2517" s="118"/>
      <c r="AO2517" s="118"/>
      <c r="AP2517" s="118"/>
      <c r="AQ2517" s="118"/>
      <c r="AR2517" s="118"/>
      <c r="AS2517" s="118"/>
      <c r="AT2517" s="118"/>
      <c r="AU2517" s="118"/>
      <c r="AV2517" s="118"/>
      <c r="AW2517" s="118"/>
      <c r="AX2517" s="118"/>
      <c r="AY2517" s="119">
        <f t="shared" si="4"/>
        <v>0</v>
      </c>
      <c r="AZ2517" s="118"/>
    </row>
    <row r="2518">
      <c r="A2518" s="118"/>
      <c r="B2518" s="118"/>
      <c r="C2518" s="118"/>
      <c r="D2518" s="118"/>
      <c r="E2518" s="118"/>
      <c r="F2518" s="168"/>
      <c r="G2518" s="168"/>
      <c r="H2518" s="169"/>
      <c r="I2518" s="169"/>
      <c r="J2518" s="169"/>
      <c r="K2518" s="169"/>
      <c r="L2518" s="170"/>
      <c r="M2518" s="118"/>
      <c r="N2518" s="168"/>
      <c r="O2518" s="118"/>
      <c r="P2518" s="170"/>
      <c r="Q2518" s="170"/>
      <c r="R2518" s="170"/>
      <c r="S2518" s="118"/>
      <c r="T2518" s="169"/>
      <c r="U2518" s="118"/>
      <c r="V2518" s="118"/>
      <c r="W2518" s="118"/>
      <c r="X2518" s="118"/>
      <c r="Y2518" s="171"/>
      <c r="Z2518" s="172"/>
      <c r="AA2518" s="118"/>
      <c r="AB2518" s="170"/>
      <c r="AC2518" s="170"/>
      <c r="AD2518" s="118"/>
      <c r="AE2518" s="118"/>
      <c r="AF2518" s="118"/>
      <c r="AG2518" s="170"/>
      <c r="AH2518" s="170"/>
      <c r="AI2518" s="170"/>
      <c r="AJ2518" s="118"/>
      <c r="AK2518" s="118"/>
      <c r="AL2518" s="118"/>
      <c r="AM2518" s="118"/>
      <c r="AN2518" s="118"/>
      <c r="AO2518" s="118"/>
      <c r="AP2518" s="118"/>
      <c r="AQ2518" s="118"/>
      <c r="AR2518" s="118"/>
      <c r="AS2518" s="118"/>
      <c r="AT2518" s="118"/>
      <c r="AU2518" s="118"/>
      <c r="AV2518" s="118"/>
      <c r="AW2518" s="118"/>
      <c r="AX2518" s="118"/>
      <c r="AY2518" s="119">
        <f t="shared" si="4"/>
        <v>0</v>
      </c>
      <c r="AZ2518" s="118"/>
    </row>
    <row r="2519">
      <c r="A2519" s="118"/>
      <c r="B2519" s="118"/>
      <c r="C2519" s="118"/>
      <c r="D2519" s="118"/>
      <c r="E2519" s="118"/>
      <c r="F2519" s="168"/>
      <c r="G2519" s="168"/>
      <c r="H2519" s="169"/>
      <c r="I2519" s="169"/>
      <c r="J2519" s="169"/>
      <c r="K2519" s="169"/>
      <c r="L2519" s="170"/>
      <c r="M2519" s="118"/>
      <c r="N2519" s="168"/>
      <c r="O2519" s="118"/>
      <c r="P2519" s="170"/>
      <c r="Q2519" s="170"/>
      <c r="R2519" s="170"/>
      <c r="S2519" s="118"/>
      <c r="T2519" s="169"/>
      <c r="U2519" s="118"/>
      <c r="V2519" s="118"/>
      <c r="W2519" s="118"/>
      <c r="X2519" s="118"/>
      <c r="Y2519" s="171"/>
      <c r="Z2519" s="172"/>
      <c r="AA2519" s="118"/>
      <c r="AB2519" s="170"/>
      <c r="AC2519" s="170"/>
      <c r="AD2519" s="118"/>
      <c r="AE2519" s="118"/>
      <c r="AF2519" s="118"/>
      <c r="AG2519" s="170"/>
      <c r="AH2519" s="170"/>
      <c r="AI2519" s="170"/>
      <c r="AJ2519" s="118"/>
      <c r="AK2519" s="118"/>
      <c r="AL2519" s="118"/>
      <c r="AM2519" s="118"/>
      <c r="AN2519" s="118"/>
      <c r="AO2519" s="118"/>
      <c r="AP2519" s="118"/>
      <c r="AQ2519" s="118"/>
      <c r="AR2519" s="118"/>
      <c r="AS2519" s="118"/>
      <c r="AT2519" s="118"/>
      <c r="AU2519" s="118"/>
      <c r="AV2519" s="118"/>
      <c r="AW2519" s="118"/>
      <c r="AX2519" s="118"/>
      <c r="AY2519" s="119">
        <f t="shared" si="4"/>
        <v>0</v>
      </c>
      <c r="AZ2519" s="118"/>
    </row>
    <row r="2520">
      <c r="A2520" s="118"/>
      <c r="B2520" s="118"/>
      <c r="C2520" s="118"/>
      <c r="D2520" s="118"/>
      <c r="E2520" s="118"/>
      <c r="F2520" s="168"/>
      <c r="G2520" s="168"/>
      <c r="H2520" s="169"/>
      <c r="I2520" s="169"/>
      <c r="J2520" s="169"/>
      <c r="K2520" s="169"/>
      <c r="L2520" s="170"/>
      <c r="M2520" s="118"/>
      <c r="N2520" s="168"/>
      <c r="O2520" s="118"/>
      <c r="P2520" s="170"/>
      <c r="Q2520" s="170"/>
      <c r="R2520" s="170"/>
      <c r="S2520" s="118"/>
      <c r="T2520" s="169"/>
      <c r="U2520" s="118"/>
      <c r="V2520" s="118"/>
      <c r="W2520" s="118"/>
      <c r="X2520" s="118"/>
      <c r="Y2520" s="171"/>
      <c r="Z2520" s="172"/>
      <c r="AA2520" s="118"/>
      <c r="AB2520" s="170"/>
      <c r="AC2520" s="170"/>
      <c r="AD2520" s="118"/>
      <c r="AE2520" s="118"/>
      <c r="AF2520" s="118"/>
      <c r="AG2520" s="170"/>
      <c r="AH2520" s="170"/>
      <c r="AI2520" s="170"/>
      <c r="AJ2520" s="118"/>
      <c r="AK2520" s="118"/>
      <c r="AL2520" s="118"/>
      <c r="AM2520" s="118"/>
      <c r="AN2520" s="118"/>
      <c r="AO2520" s="118"/>
      <c r="AP2520" s="118"/>
      <c r="AQ2520" s="118"/>
      <c r="AR2520" s="118"/>
      <c r="AS2520" s="118"/>
      <c r="AT2520" s="118"/>
      <c r="AU2520" s="118"/>
      <c r="AV2520" s="118"/>
      <c r="AW2520" s="118"/>
      <c r="AX2520" s="118"/>
      <c r="AY2520" s="119">
        <f t="shared" si="4"/>
        <v>0</v>
      </c>
      <c r="AZ2520" s="118"/>
    </row>
    <row r="2521">
      <c r="A2521" s="118"/>
      <c r="B2521" s="118"/>
      <c r="C2521" s="118"/>
      <c r="D2521" s="118"/>
      <c r="E2521" s="118"/>
      <c r="F2521" s="168"/>
      <c r="G2521" s="168"/>
      <c r="H2521" s="169"/>
      <c r="I2521" s="169"/>
      <c r="J2521" s="169"/>
      <c r="K2521" s="169"/>
      <c r="L2521" s="170"/>
      <c r="M2521" s="118"/>
      <c r="N2521" s="168"/>
      <c r="O2521" s="118"/>
      <c r="P2521" s="170"/>
      <c r="Q2521" s="170"/>
      <c r="R2521" s="170"/>
      <c r="S2521" s="118"/>
      <c r="T2521" s="169"/>
      <c r="U2521" s="118"/>
      <c r="V2521" s="118"/>
      <c r="W2521" s="118"/>
      <c r="X2521" s="118"/>
      <c r="Y2521" s="171"/>
      <c r="Z2521" s="172"/>
      <c r="AA2521" s="118"/>
      <c r="AB2521" s="170"/>
      <c r="AC2521" s="170"/>
      <c r="AD2521" s="118"/>
      <c r="AE2521" s="118"/>
      <c r="AF2521" s="118"/>
      <c r="AG2521" s="170"/>
      <c r="AH2521" s="170"/>
      <c r="AI2521" s="170"/>
      <c r="AJ2521" s="118"/>
      <c r="AK2521" s="118"/>
      <c r="AL2521" s="118"/>
      <c r="AM2521" s="118"/>
      <c r="AN2521" s="118"/>
      <c r="AO2521" s="118"/>
      <c r="AP2521" s="118"/>
      <c r="AQ2521" s="118"/>
      <c r="AR2521" s="118"/>
      <c r="AS2521" s="118"/>
      <c r="AT2521" s="118"/>
      <c r="AU2521" s="118"/>
      <c r="AV2521" s="118"/>
      <c r="AW2521" s="118"/>
      <c r="AX2521" s="118"/>
      <c r="AY2521" s="119">
        <f t="shared" si="4"/>
        <v>0</v>
      </c>
      <c r="AZ2521" s="118"/>
    </row>
    <row r="2522">
      <c r="A2522" s="118"/>
      <c r="B2522" s="118"/>
      <c r="C2522" s="118"/>
      <c r="D2522" s="118"/>
      <c r="E2522" s="118"/>
      <c r="F2522" s="168"/>
      <c r="G2522" s="168"/>
      <c r="H2522" s="169"/>
      <c r="I2522" s="169"/>
      <c r="J2522" s="169"/>
      <c r="K2522" s="169"/>
      <c r="L2522" s="170"/>
      <c r="M2522" s="118"/>
      <c r="N2522" s="168"/>
      <c r="O2522" s="118"/>
      <c r="P2522" s="170"/>
      <c r="Q2522" s="170"/>
      <c r="R2522" s="170"/>
      <c r="S2522" s="118"/>
      <c r="T2522" s="169"/>
      <c r="U2522" s="118"/>
      <c r="V2522" s="118"/>
      <c r="W2522" s="118"/>
      <c r="X2522" s="118"/>
      <c r="Y2522" s="171"/>
      <c r="Z2522" s="172"/>
      <c r="AA2522" s="118"/>
      <c r="AB2522" s="170"/>
      <c r="AC2522" s="170"/>
      <c r="AD2522" s="118"/>
      <c r="AE2522" s="118"/>
      <c r="AF2522" s="118"/>
      <c r="AG2522" s="170"/>
      <c r="AH2522" s="170"/>
      <c r="AI2522" s="170"/>
      <c r="AJ2522" s="118"/>
      <c r="AK2522" s="118"/>
      <c r="AL2522" s="118"/>
      <c r="AM2522" s="118"/>
      <c r="AN2522" s="118"/>
      <c r="AO2522" s="118"/>
      <c r="AP2522" s="118"/>
      <c r="AQ2522" s="118"/>
      <c r="AR2522" s="118"/>
      <c r="AS2522" s="118"/>
      <c r="AT2522" s="118"/>
      <c r="AU2522" s="118"/>
      <c r="AV2522" s="118"/>
      <c r="AW2522" s="118"/>
      <c r="AX2522" s="118"/>
      <c r="AY2522" s="119">
        <f t="shared" si="4"/>
        <v>0</v>
      </c>
      <c r="AZ2522" s="118"/>
    </row>
    <row r="2523">
      <c r="A2523" s="118"/>
      <c r="B2523" s="118"/>
      <c r="C2523" s="118"/>
      <c r="D2523" s="118"/>
      <c r="E2523" s="118"/>
      <c r="F2523" s="168"/>
      <c r="G2523" s="168"/>
      <c r="H2523" s="169"/>
      <c r="I2523" s="169"/>
      <c r="J2523" s="169"/>
      <c r="K2523" s="169"/>
      <c r="L2523" s="170"/>
      <c r="M2523" s="118"/>
      <c r="N2523" s="168"/>
      <c r="O2523" s="118"/>
      <c r="P2523" s="170"/>
      <c r="Q2523" s="170"/>
      <c r="R2523" s="170"/>
      <c r="S2523" s="118"/>
      <c r="T2523" s="169"/>
      <c r="U2523" s="118"/>
      <c r="V2523" s="118"/>
      <c r="W2523" s="118"/>
      <c r="X2523" s="118"/>
      <c r="Y2523" s="171"/>
      <c r="Z2523" s="172"/>
      <c r="AA2523" s="118"/>
      <c r="AB2523" s="170"/>
      <c r="AC2523" s="170"/>
      <c r="AD2523" s="118"/>
      <c r="AE2523" s="118"/>
      <c r="AF2523" s="118"/>
      <c r="AG2523" s="170"/>
      <c r="AH2523" s="170"/>
      <c r="AI2523" s="170"/>
      <c r="AJ2523" s="118"/>
      <c r="AK2523" s="118"/>
      <c r="AL2523" s="118"/>
      <c r="AM2523" s="118"/>
      <c r="AN2523" s="118"/>
      <c r="AO2523" s="118"/>
      <c r="AP2523" s="118"/>
      <c r="AQ2523" s="118"/>
      <c r="AR2523" s="118"/>
      <c r="AS2523" s="118"/>
      <c r="AT2523" s="118"/>
      <c r="AU2523" s="118"/>
      <c r="AV2523" s="118"/>
      <c r="AW2523" s="118"/>
      <c r="AX2523" s="118"/>
      <c r="AY2523" s="119">
        <f t="shared" si="4"/>
        <v>0</v>
      </c>
      <c r="AZ2523" s="118"/>
    </row>
    <row r="2524">
      <c r="A2524" s="118"/>
      <c r="B2524" s="118"/>
      <c r="C2524" s="118"/>
      <c r="D2524" s="118"/>
      <c r="E2524" s="118"/>
      <c r="F2524" s="168"/>
      <c r="G2524" s="168"/>
      <c r="H2524" s="169"/>
      <c r="I2524" s="169"/>
      <c r="J2524" s="169"/>
      <c r="K2524" s="169"/>
      <c r="L2524" s="170"/>
      <c r="M2524" s="118"/>
      <c r="N2524" s="168"/>
      <c r="O2524" s="118"/>
      <c r="P2524" s="170"/>
      <c r="Q2524" s="170"/>
      <c r="R2524" s="170"/>
      <c r="S2524" s="118"/>
      <c r="T2524" s="169"/>
      <c r="U2524" s="118"/>
      <c r="V2524" s="118"/>
      <c r="W2524" s="118"/>
      <c r="X2524" s="118"/>
      <c r="Y2524" s="171"/>
      <c r="Z2524" s="172"/>
      <c r="AA2524" s="118"/>
      <c r="AB2524" s="170"/>
      <c r="AC2524" s="170"/>
      <c r="AD2524" s="118"/>
      <c r="AE2524" s="118"/>
      <c r="AF2524" s="118"/>
      <c r="AG2524" s="170"/>
      <c r="AH2524" s="170"/>
      <c r="AI2524" s="170"/>
      <c r="AJ2524" s="118"/>
      <c r="AK2524" s="118"/>
      <c r="AL2524" s="118"/>
      <c r="AM2524" s="118"/>
      <c r="AN2524" s="118"/>
      <c r="AO2524" s="118"/>
      <c r="AP2524" s="118"/>
      <c r="AQ2524" s="118"/>
      <c r="AR2524" s="118"/>
      <c r="AS2524" s="118"/>
      <c r="AT2524" s="118"/>
      <c r="AU2524" s="118"/>
      <c r="AV2524" s="118"/>
      <c r="AW2524" s="118"/>
      <c r="AX2524" s="118"/>
      <c r="AY2524" s="119">
        <f t="shared" si="4"/>
        <v>0</v>
      </c>
      <c r="AZ2524" s="118"/>
    </row>
    <row r="2525">
      <c r="A2525" s="118"/>
      <c r="B2525" s="118"/>
      <c r="C2525" s="118"/>
      <c r="D2525" s="118"/>
      <c r="E2525" s="118"/>
      <c r="F2525" s="168"/>
      <c r="G2525" s="168"/>
      <c r="H2525" s="169"/>
      <c r="I2525" s="169"/>
      <c r="J2525" s="169"/>
      <c r="K2525" s="169"/>
      <c r="L2525" s="170"/>
      <c r="M2525" s="118"/>
      <c r="N2525" s="168"/>
      <c r="O2525" s="118"/>
      <c r="P2525" s="170"/>
      <c r="Q2525" s="170"/>
      <c r="R2525" s="170"/>
      <c r="S2525" s="118"/>
      <c r="T2525" s="169"/>
      <c r="U2525" s="118"/>
      <c r="V2525" s="118"/>
      <c r="W2525" s="118"/>
      <c r="X2525" s="118"/>
      <c r="Y2525" s="171"/>
      <c r="Z2525" s="172"/>
      <c r="AA2525" s="118"/>
      <c r="AB2525" s="170"/>
      <c r="AC2525" s="170"/>
      <c r="AD2525" s="118"/>
      <c r="AE2525" s="118"/>
      <c r="AF2525" s="118"/>
      <c r="AG2525" s="170"/>
      <c r="AH2525" s="170"/>
      <c r="AI2525" s="170"/>
      <c r="AJ2525" s="118"/>
      <c r="AK2525" s="118"/>
      <c r="AL2525" s="118"/>
      <c r="AM2525" s="118"/>
      <c r="AN2525" s="118"/>
      <c r="AO2525" s="118"/>
      <c r="AP2525" s="118"/>
      <c r="AQ2525" s="118"/>
      <c r="AR2525" s="118"/>
      <c r="AS2525" s="118"/>
      <c r="AT2525" s="118"/>
      <c r="AU2525" s="118"/>
      <c r="AV2525" s="118"/>
      <c r="AW2525" s="118"/>
      <c r="AX2525" s="118"/>
      <c r="AY2525" s="119">
        <f t="shared" si="4"/>
        <v>0</v>
      </c>
      <c r="AZ2525" s="118"/>
    </row>
    <row r="2526">
      <c r="A2526" s="118"/>
      <c r="B2526" s="118"/>
      <c r="C2526" s="118"/>
      <c r="D2526" s="118"/>
      <c r="E2526" s="118"/>
      <c r="F2526" s="168"/>
      <c r="G2526" s="168"/>
      <c r="H2526" s="169"/>
      <c r="I2526" s="169"/>
      <c r="J2526" s="169"/>
      <c r="K2526" s="169"/>
      <c r="L2526" s="170"/>
      <c r="M2526" s="118"/>
      <c r="N2526" s="168"/>
      <c r="O2526" s="118"/>
      <c r="P2526" s="170"/>
      <c r="Q2526" s="170"/>
      <c r="R2526" s="170"/>
      <c r="S2526" s="118"/>
      <c r="T2526" s="169"/>
      <c r="U2526" s="118"/>
      <c r="V2526" s="118"/>
      <c r="W2526" s="118"/>
      <c r="X2526" s="118"/>
      <c r="Y2526" s="171"/>
      <c r="Z2526" s="172"/>
      <c r="AA2526" s="118"/>
      <c r="AB2526" s="170"/>
      <c r="AC2526" s="170"/>
      <c r="AD2526" s="118"/>
      <c r="AE2526" s="118"/>
      <c r="AF2526" s="118"/>
      <c r="AG2526" s="170"/>
      <c r="AH2526" s="170"/>
      <c r="AI2526" s="170"/>
      <c r="AJ2526" s="118"/>
      <c r="AK2526" s="118"/>
      <c r="AL2526" s="118"/>
      <c r="AM2526" s="118"/>
      <c r="AN2526" s="118"/>
      <c r="AO2526" s="118"/>
      <c r="AP2526" s="118"/>
      <c r="AQ2526" s="118"/>
      <c r="AR2526" s="118"/>
      <c r="AS2526" s="118"/>
      <c r="AT2526" s="118"/>
      <c r="AU2526" s="118"/>
      <c r="AV2526" s="118"/>
      <c r="AW2526" s="118"/>
      <c r="AX2526" s="118"/>
      <c r="AY2526" s="119">
        <f t="shared" si="4"/>
        <v>0</v>
      </c>
      <c r="AZ2526" s="118"/>
    </row>
    <row r="2527">
      <c r="A2527" s="118"/>
      <c r="B2527" s="118"/>
      <c r="C2527" s="118"/>
      <c r="D2527" s="118"/>
      <c r="E2527" s="118"/>
      <c r="F2527" s="168"/>
      <c r="G2527" s="168"/>
      <c r="H2527" s="169"/>
      <c r="I2527" s="169"/>
      <c r="J2527" s="169"/>
      <c r="K2527" s="169"/>
      <c r="L2527" s="170"/>
      <c r="M2527" s="118"/>
      <c r="N2527" s="168"/>
      <c r="O2527" s="118"/>
      <c r="P2527" s="170"/>
      <c r="Q2527" s="170"/>
      <c r="R2527" s="170"/>
      <c r="S2527" s="118"/>
      <c r="T2527" s="169"/>
      <c r="U2527" s="118"/>
      <c r="V2527" s="118"/>
      <c r="W2527" s="118"/>
      <c r="X2527" s="118"/>
      <c r="Y2527" s="171"/>
      <c r="Z2527" s="172"/>
      <c r="AA2527" s="118"/>
      <c r="AB2527" s="170"/>
      <c r="AC2527" s="170"/>
      <c r="AD2527" s="118"/>
      <c r="AE2527" s="118"/>
      <c r="AF2527" s="118"/>
      <c r="AG2527" s="170"/>
      <c r="AH2527" s="170"/>
      <c r="AI2527" s="170"/>
      <c r="AJ2527" s="118"/>
      <c r="AK2527" s="118"/>
      <c r="AL2527" s="118"/>
      <c r="AM2527" s="118"/>
      <c r="AN2527" s="118"/>
      <c r="AO2527" s="118"/>
      <c r="AP2527" s="118"/>
      <c r="AQ2527" s="118"/>
      <c r="AR2527" s="118"/>
      <c r="AS2527" s="118"/>
      <c r="AT2527" s="118"/>
      <c r="AU2527" s="118"/>
      <c r="AV2527" s="118"/>
      <c r="AW2527" s="118"/>
      <c r="AX2527" s="118"/>
      <c r="AY2527" s="119">
        <f t="shared" si="4"/>
        <v>0</v>
      </c>
      <c r="AZ2527" s="118"/>
    </row>
    <row r="2528">
      <c r="A2528" s="118"/>
      <c r="B2528" s="118"/>
      <c r="C2528" s="118"/>
      <c r="D2528" s="118"/>
      <c r="E2528" s="118"/>
      <c r="F2528" s="168"/>
      <c r="G2528" s="168"/>
      <c r="H2528" s="169"/>
      <c r="I2528" s="169"/>
      <c r="J2528" s="169"/>
      <c r="K2528" s="169"/>
      <c r="L2528" s="170"/>
      <c r="M2528" s="118"/>
      <c r="N2528" s="168"/>
      <c r="O2528" s="118"/>
      <c r="P2528" s="170"/>
      <c r="Q2528" s="170"/>
      <c r="R2528" s="170"/>
      <c r="S2528" s="118"/>
      <c r="T2528" s="169"/>
      <c r="U2528" s="118"/>
      <c r="V2528" s="118"/>
      <c r="W2528" s="118"/>
      <c r="X2528" s="118"/>
      <c r="Y2528" s="171"/>
      <c r="Z2528" s="172"/>
      <c r="AA2528" s="118"/>
      <c r="AB2528" s="170"/>
      <c r="AC2528" s="170"/>
      <c r="AD2528" s="118"/>
      <c r="AE2528" s="118"/>
      <c r="AF2528" s="118"/>
      <c r="AG2528" s="170"/>
      <c r="AH2528" s="170"/>
      <c r="AI2528" s="170"/>
      <c r="AJ2528" s="118"/>
      <c r="AK2528" s="118"/>
      <c r="AL2528" s="118"/>
      <c r="AM2528" s="118"/>
      <c r="AN2528" s="118"/>
      <c r="AO2528" s="118"/>
      <c r="AP2528" s="118"/>
      <c r="AQ2528" s="118"/>
      <c r="AR2528" s="118"/>
      <c r="AS2528" s="118"/>
      <c r="AT2528" s="118"/>
      <c r="AU2528" s="118"/>
      <c r="AV2528" s="118"/>
      <c r="AW2528" s="118"/>
      <c r="AX2528" s="118"/>
      <c r="AY2528" s="119">
        <f t="shared" si="4"/>
        <v>0</v>
      </c>
      <c r="AZ2528" s="118"/>
    </row>
    <row r="2529">
      <c r="A2529" s="118"/>
      <c r="B2529" s="118"/>
      <c r="C2529" s="118"/>
      <c r="D2529" s="118"/>
      <c r="E2529" s="118"/>
      <c r="F2529" s="168"/>
      <c r="G2529" s="168"/>
      <c r="H2529" s="169"/>
      <c r="I2529" s="169"/>
      <c r="J2529" s="169"/>
      <c r="K2529" s="169"/>
      <c r="L2529" s="170"/>
      <c r="M2529" s="118"/>
      <c r="N2529" s="168"/>
      <c r="O2529" s="118"/>
      <c r="P2529" s="170"/>
      <c r="Q2529" s="170"/>
      <c r="R2529" s="170"/>
      <c r="S2529" s="118"/>
      <c r="T2529" s="169"/>
      <c r="U2529" s="118"/>
      <c r="V2529" s="118"/>
      <c r="W2529" s="118"/>
      <c r="X2529" s="118"/>
      <c r="Y2529" s="171"/>
      <c r="Z2529" s="172"/>
      <c r="AA2529" s="118"/>
      <c r="AB2529" s="170"/>
      <c r="AC2529" s="170"/>
      <c r="AD2529" s="118"/>
      <c r="AE2529" s="118"/>
      <c r="AF2529" s="118"/>
      <c r="AG2529" s="170"/>
      <c r="AH2529" s="170"/>
      <c r="AI2529" s="170"/>
      <c r="AJ2529" s="118"/>
      <c r="AK2529" s="118"/>
      <c r="AL2529" s="118"/>
      <c r="AM2529" s="118"/>
      <c r="AN2529" s="118"/>
      <c r="AO2529" s="118"/>
      <c r="AP2529" s="118"/>
      <c r="AQ2529" s="118"/>
      <c r="AR2529" s="118"/>
      <c r="AS2529" s="118"/>
      <c r="AT2529" s="118"/>
      <c r="AU2529" s="118"/>
      <c r="AV2529" s="118"/>
      <c r="AW2529" s="118"/>
      <c r="AX2529" s="118"/>
      <c r="AY2529" s="119">
        <f t="shared" si="4"/>
        <v>0</v>
      </c>
      <c r="AZ2529" s="118"/>
    </row>
    <row r="2530">
      <c r="A2530" s="118"/>
      <c r="B2530" s="118"/>
      <c r="C2530" s="118"/>
      <c r="D2530" s="118"/>
      <c r="E2530" s="118"/>
      <c r="F2530" s="168"/>
      <c r="G2530" s="168"/>
      <c r="H2530" s="169"/>
      <c r="I2530" s="169"/>
      <c r="J2530" s="169"/>
      <c r="K2530" s="169"/>
      <c r="L2530" s="170"/>
      <c r="M2530" s="118"/>
      <c r="N2530" s="168"/>
      <c r="O2530" s="118"/>
      <c r="P2530" s="170"/>
      <c r="Q2530" s="170"/>
      <c r="R2530" s="170"/>
      <c r="S2530" s="118"/>
      <c r="T2530" s="169"/>
      <c r="U2530" s="118"/>
      <c r="V2530" s="118"/>
      <c r="W2530" s="118"/>
      <c r="X2530" s="118"/>
      <c r="Y2530" s="171"/>
      <c r="Z2530" s="172"/>
      <c r="AA2530" s="118"/>
      <c r="AB2530" s="170"/>
      <c r="AC2530" s="170"/>
      <c r="AD2530" s="118"/>
      <c r="AE2530" s="118"/>
      <c r="AF2530" s="118"/>
      <c r="AG2530" s="170"/>
      <c r="AH2530" s="170"/>
      <c r="AI2530" s="170"/>
      <c r="AJ2530" s="118"/>
      <c r="AK2530" s="118"/>
      <c r="AL2530" s="118"/>
      <c r="AM2530" s="118"/>
      <c r="AN2530" s="118"/>
      <c r="AO2530" s="118"/>
      <c r="AP2530" s="118"/>
      <c r="AQ2530" s="118"/>
      <c r="AR2530" s="118"/>
      <c r="AS2530" s="118"/>
      <c r="AT2530" s="118"/>
      <c r="AU2530" s="118"/>
      <c r="AV2530" s="118"/>
      <c r="AW2530" s="118"/>
      <c r="AX2530" s="118"/>
      <c r="AY2530" s="119">
        <f t="shared" si="4"/>
        <v>0</v>
      </c>
      <c r="AZ2530" s="118"/>
    </row>
    <row r="2531">
      <c r="A2531" s="118"/>
      <c r="B2531" s="118"/>
      <c r="C2531" s="118"/>
      <c r="D2531" s="118"/>
      <c r="E2531" s="118"/>
      <c r="F2531" s="168"/>
      <c r="G2531" s="168"/>
      <c r="H2531" s="169"/>
      <c r="I2531" s="169"/>
      <c r="J2531" s="169"/>
      <c r="K2531" s="169"/>
      <c r="L2531" s="170"/>
      <c r="M2531" s="118"/>
      <c r="N2531" s="168"/>
      <c r="O2531" s="118"/>
      <c r="P2531" s="170"/>
      <c r="Q2531" s="170"/>
      <c r="R2531" s="170"/>
      <c r="S2531" s="118"/>
      <c r="T2531" s="169"/>
      <c r="U2531" s="118"/>
      <c r="V2531" s="118"/>
      <c r="W2531" s="118"/>
      <c r="X2531" s="118"/>
      <c r="Y2531" s="171"/>
      <c r="Z2531" s="172"/>
      <c r="AA2531" s="118"/>
      <c r="AB2531" s="170"/>
      <c r="AC2531" s="170"/>
      <c r="AD2531" s="118"/>
      <c r="AE2531" s="118"/>
      <c r="AF2531" s="118"/>
      <c r="AG2531" s="170"/>
      <c r="AH2531" s="170"/>
      <c r="AI2531" s="170"/>
      <c r="AJ2531" s="118"/>
      <c r="AK2531" s="118"/>
      <c r="AL2531" s="118"/>
      <c r="AM2531" s="118"/>
      <c r="AN2531" s="118"/>
      <c r="AO2531" s="118"/>
      <c r="AP2531" s="118"/>
      <c r="AQ2531" s="118"/>
      <c r="AR2531" s="118"/>
      <c r="AS2531" s="118"/>
      <c r="AT2531" s="118"/>
      <c r="AU2531" s="118"/>
      <c r="AV2531" s="118"/>
      <c r="AW2531" s="118"/>
      <c r="AX2531" s="118"/>
      <c r="AY2531" s="119">
        <f t="shared" si="4"/>
        <v>0</v>
      </c>
      <c r="AZ2531" s="118"/>
    </row>
    <row r="2532">
      <c r="A2532" s="118"/>
      <c r="B2532" s="118"/>
      <c r="C2532" s="118"/>
      <c r="D2532" s="118"/>
      <c r="E2532" s="118"/>
      <c r="F2532" s="168"/>
      <c r="G2532" s="168"/>
      <c r="H2532" s="169"/>
      <c r="I2532" s="169"/>
      <c r="J2532" s="169"/>
      <c r="K2532" s="169"/>
      <c r="L2532" s="170"/>
      <c r="M2532" s="118"/>
      <c r="N2532" s="168"/>
      <c r="O2532" s="118"/>
      <c r="P2532" s="170"/>
      <c r="Q2532" s="170"/>
      <c r="R2532" s="170"/>
      <c r="S2532" s="118"/>
      <c r="T2532" s="169"/>
      <c r="U2532" s="118"/>
      <c r="V2532" s="118"/>
      <c r="W2532" s="118"/>
      <c r="X2532" s="118"/>
      <c r="Y2532" s="171"/>
      <c r="Z2532" s="172"/>
      <c r="AA2532" s="118"/>
      <c r="AB2532" s="170"/>
      <c r="AC2532" s="170"/>
      <c r="AD2532" s="118"/>
      <c r="AE2532" s="118"/>
      <c r="AF2532" s="118"/>
      <c r="AG2532" s="170"/>
      <c r="AH2532" s="170"/>
      <c r="AI2532" s="170"/>
      <c r="AJ2532" s="118"/>
      <c r="AK2532" s="118"/>
      <c r="AL2532" s="118"/>
      <c r="AM2532" s="118"/>
      <c r="AN2532" s="118"/>
      <c r="AO2532" s="118"/>
      <c r="AP2532" s="118"/>
      <c r="AQ2532" s="118"/>
      <c r="AR2532" s="118"/>
      <c r="AS2532" s="118"/>
      <c r="AT2532" s="118"/>
      <c r="AU2532" s="118"/>
      <c r="AV2532" s="118"/>
      <c r="AW2532" s="118"/>
      <c r="AX2532" s="118"/>
      <c r="AY2532" s="119">
        <f t="shared" si="4"/>
        <v>0</v>
      </c>
      <c r="AZ2532" s="118"/>
    </row>
    <row r="2533">
      <c r="A2533" s="118"/>
      <c r="B2533" s="118"/>
      <c r="C2533" s="118"/>
      <c r="D2533" s="118"/>
      <c r="E2533" s="118"/>
      <c r="F2533" s="168"/>
      <c r="G2533" s="168"/>
      <c r="H2533" s="169"/>
      <c r="I2533" s="169"/>
      <c r="J2533" s="169"/>
      <c r="K2533" s="169"/>
      <c r="L2533" s="170"/>
      <c r="M2533" s="118"/>
      <c r="N2533" s="168"/>
      <c r="O2533" s="118"/>
      <c r="P2533" s="170"/>
      <c r="Q2533" s="170"/>
      <c r="R2533" s="170"/>
      <c r="S2533" s="118"/>
      <c r="T2533" s="169"/>
      <c r="U2533" s="118"/>
      <c r="V2533" s="118"/>
      <c r="W2533" s="118"/>
      <c r="X2533" s="118"/>
      <c r="Y2533" s="171"/>
      <c r="Z2533" s="172"/>
      <c r="AA2533" s="118"/>
      <c r="AB2533" s="170"/>
      <c r="AC2533" s="170"/>
      <c r="AD2533" s="118"/>
      <c r="AE2533" s="118"/>
      <c r="AF2533" s="118"/>
      <c r="AG2533" s="170"/>
      <c r="AH2533" s="170"/>
      <c r="AI2533" s="170"/>
      <c r="AJ2533" s="118"/>
      <c r="AK2533" s="118"/>
      <c r="AL2533" s="118"/>
      <c r="AM2533" s="118"/>
      <c r="AN2533" s="118"/>
      <c r="AO2533" s="118"/>
      <c r="AP2533" s="118"/>
      <c r="AQ2533" s="118"/>
      <c r="AR2533" s="118"/>
      <c r="AS2533" s="118"/>
      <c r="AT2533" s="118"/>
      <c r="AU2533" s="118"/>
      <c r="AV2533" s="118"/>
      <c r="AW2533" s="118"/>
      <c r="AX2533" s="118"/>
      <c r="AY2533" s="119">
        <f t="shared" si="4"/>
        <v>0</v>
      </c>
      <c r="AZ2533" s="118"/>
    </row>
    <row r="2534">
      <c r="A2534" s="118"/>
      <c r="B2534" s="118"/>
      <c r="C2534" s="118"/>
      <c r="D2534" s="118"/>
      <c r="E2534" s="118"/>
      <c r="F2534" s="168"/>
      <c r="G2534" s="168"/>
      <c r="H2534" s="169"/>
      <c r="I2534" s="169"/>
      <c r="J2534" s="169"/>
      <c r="K2534" s="169"/>
      <c r="L2534" s="170"/>
      <c r="M2534" s="118"/>
      <c r="N2534" s="168"/>
      <c r="O2534" s="118"/>
      <c r="P2534" s="170"/>
      <c r="Q2534" s="170"/>
      <c r="R2534" s="170"/>
      <c r="S2534" s="118"/>
      <c r="T2534" s="169"/>
      <c r="U2534" s="118"/>
      <c r="V2534" s="118"/>
      <c r="W2534" s="118"/>
      <c r="X2534" s="118"/>
      <c r="Y2534" s="171"/>
      <c r="Z2534" s="172"/>
      <c r="AA2534" s="118"/>
      <c r="AB2534" s="170"/>
      <c r="AC2534" s="170"/>
      <c r="AD2534" s="118"/>
      <c r="AE2534" s="118"/>
      <c r="AF2534" s="118"/>
      <c r="AG2534" s="170"/>
      <c r="AH2534" s="170"/>
      <c r="AI2534" s="170"/>
      <c r="AJ2534" s="118"/>
      <c r="AK2534" s="118"/>
      <c r="AL2534" s="118"/>
      <c r="AM2534" s="118"/>
      <c r="AN2534" s="118"/>
      <c r="AO2534" s="118"/>
      <c r="AP2534" s="118"/>
      <c r="AQ2534" s="118"/>
      <c r="AR2534" s="118"/>
      <c r="AS2534" s="118"/>
      <c r="AT2534" s="118"/>
      <c r="AU2534" s="118"/>
      <c r="AV2534" s="118"/>
      <c r="AW2534" s="118"/>
      <c r="AX2534" s="118"/>
      <c r="AY2534" s="119">
        <f t="shared" si="4"/>
        <v>0</v>
      </c>
      <c r="AZ2534" s="118"/>
    </row>
    <row r="2535">
      <c r="A2535" s="118"/>
      <c r="B2535" s="118"/>
      <c r="C2535" s="118"/>
      <c r="D2535" s="118"/>
      <c r="E2535" s="118"/>
      <c r="F2535" s="168"/>
      <c r="G2535" s="168"/>
      <c r="H2535" s="169"/>
      <c r="I2535" s="169"/>
      <c r="J2535" s="169"/>
      <c r="K2535" s="169"/>
      <c r="L2535" s="170"/>
      <c r="M2535" s="118"/>
      <c r="N2535" s="168"/>
      <c r="O2535" s="118"/>
      <c r="P2535" s="170"/>
      <c r="Q2535" s="170"/>
      <c r="R2535" s="170"/>
      <c r="S2535" s="118"/>
      <c r="T2535" s="169"/>
      <c r="U2535" s="118"/>
      <c r="V2535" s="118"/>
      <c r="W2535" s="118"/>
      <c r="X2535" s="118"/>
      <c r="Y2535" s="171"/>
      <c r="Z2535" s="172"/>
      <c r="AA2535" s="118"/>
      <c r="AB2535" s="170"/>
      <c r="AC2535" s="170"/>
      <c r="AD2535" s="118"/>
      <c r="AE2535" s="118"/>
      <c r="AF2535" s="118"/>
      <c r="AG2535" s="170"/>
      <c r="AH2535" s="170"/>
      <c r="AI2535" s="170"/>
      <c r="AJ2535" s="118"/>
      <c r="AK2535" s="118"/>
      <c r="AL2535" s="118"/>
      <c r="AM2535" s="118"/>
      <c r="AN2535" s="118"/>
      <c r="AO2535" s="118"/>
      <c r="AP2535" s="118"/>
      <c r="AQ2535" s="118"/>
      <c r="AR2535" s="118"/>
      <c r="AS2535" s="118"/>
      <c r="AT2535" s="118"/>
      <c r="AU2535" s="118"/>
      <c r="AV2535" s="118"/>
      <c r="AW2535" s="118"/>
      <c r="AX2535" s="118"/>
      <c r="AY2535" s="119">
        <f t="shared" si="4"/>
        <v>0</v>
      </c>
      <c r="AZ2535" s="118"/>
    </row>
    <row r="2536">
      <c r="A2536" s="118"/>
      <c r="B2536" s="118"/>
      <c r="C2536" s="118"/>
      <c r="D2536" s="118"/>
      <c r="E2536" s="118"/>
      <c r="F2536" s="168"/>
      <c r="G2536" s="168"/>
      <c r="H2536" s="169"/>
      <c r="I2536" s="169"/>
      <c r="J2536" s="169"/>
      <c r="K2536" s="169"/>
      <c r="L2536" s="170"/>
      <c r="M2536" s="118"/>
      <c r="N2536" s="168"/>
      <c r="O2536" s="118"/>
      <c r="P2536" s="170"/>
      <c r="Q2536" s="170"/>
      <c r="R2536" s="170"/>
      <c r="S2536" s="118"/>
      <c r="T2536" s="169"/>
      <c r="U2536" s="118"/>
      <c r="V2536" s="118"/>
      <c r="W2536" s="118"/>
      <c r="X2536" s="118"/>
      <c r="Y2536" s="171"/>
      <c r="Z2536" s="172"/>
      <c r="AA2536" s="118"/>
      <c r="AB2536" s="170"/>
      <c r="AC2536" s="170"/>
      <c r="AD2536" s="118"/>
      <c r="AE2536" s="118"/>
      <c r="AF2536" s="118"/>
      <c r="AG2536" s="170"/>
      <c r="AH2536" s="170"/>
      <c r="AI2536" s="170"/>
      <c r="AJ2536" s="118"/>
      <c r="AK2536" s="118"/>
      <c r="AL2536" s="118"/>
      <c r="AM2536" s="118"/>
      <c r="AN2536" s="118"/>
      <c r="AO2536" s="118"/>
      <c r="AP2536" s="118"/>
      <c r="AQ2536" s="118"/>
      <c r="AR2536" s="118"/>
      <c r="AS2536" s="118"/>
      <c r="AT2536" s="118"/>
      <c r="AU2536" s="118"/>
      <c r="AV2536" s="118"/>
      <c r="AW2536" s="118"/>
      <c r="AX2536" s="118"/>
      <c r="AY2536" s="119">
        <f t="shared" si="4"/>
        <v>0</v>
      </c>
      <c r="AZ2536" s="118"/>
    </row>
    <row r="2537">
      <c r="A2537" s="118"/>
      <c r="B2537" s="118"/>
      <c r="C2537" s="118"/>
      <c r="D2537" s="118"/>
      <c r="E2537" s="118"/>
      <c r="F2537" s="168"/>
      <c r="G2537" s="168"/>
      <c r="H2537" s="169"/>
      <c r="I2537" s="169"/>
      <c r="J2537" s="169"/>
      <c r="K2537" s="169"/>
      <c r="L2537" s="170"/>
      <c r="M2537" s="118"/>
      <c r="N2537" s="168"/>
      <c r="O2537" s="118"/>
      <c r="P2537" s="170"/>
      <c r="Q2537" s="170"/>
      <c r="R2537" s="170"/>
      <c r="S2537" s="118"/>
      <c r="T2537" s="169"/>
      <c r="U2537" s="118"/>
      <c r="V2537" s="118"/>
      <c r="W2537" s="118"/>
      <c r="X2537" s="118"/>
      <c r="Y2537" s="171"/>
      <c r="Z2537" s="172"/>
      <c r="AA2537" s="118"/>
      <c r="AB2537" s="170"/>
      <c r="AC2537" s="170"/>
      <c r="AD2537" s="118"/>
      <c r="AE2537" s="118"/>
      <c r="AF2537" s="118"/>
      <c r="AG2537" s="170"/>
      <c r="AH2537" s="170"/>
      <c r="AI2537" s="170"/>
      <c r="AJ2537" s="118"/>
      <c r="AK2537" s="118"/>
      <c r="AL2537" s="118"/>
      <c r="AM2537" s="118"/>
      <c r="AN2537" s="118"/>
      <c r="AO2537" s="118"/>
      <c r="AP2537" s="118"/>
      <c r="AQ2537" s="118"/>
      <c r="AR2537" s="118"/>
      <c r="AS2537" s="118"/>
      <c r="AT2537" s="118"/>
      <c r="AU2537" s="118"/>
      <c r="AV2537" s="118"/>
      <c r="AW2537" s="118"/>
      <c r="AX2537" s="118"/>
      <c r="AY2537" s="119">
        <f t="shared" si="4"/>
        <v>0</v>
      </c>
      <c r="AZ2537" s="118"/>
    </row>
    <row r="2538">
      <c r="A2538" s="118"/>
      <c r="B2538" s="118"/>
      <c r="C2538" s="118"/>
      <c r="D2538" s="118"/>
      <c r="E2538" s="118"/>
      <c r="F2538" s="168"/>
      <c r="G2538" s="168"/>
      <c r="H2538" s="169"/>
      <c r="I2538" s="169"/>
      <c r="J2538" s="169"/>
      <c r="K2538" s="169"/>
      <c r="L2538" s="170"/>
      <c r="M2538" s="118"/>
      <c r="N2538" s="168"/>
      <c r="O2538" s="118"/>
      <c r="P2538" s="170"/>
      <c r="Q2538" s="170"/>
      <c r="R2538" s="170"/>
      <c r="S2538" s="118"/>
      <c r="T2538" s="169"/>
      <c r="U2538" s="118"/>
      <c r="V2538" s="118"/>
      <c r="W2538" s="118"/>
      <c r="X2538" s="118"/>
      <c r="Y2538" s="171"/>
      <c r="Z2538" s="172"/>
      <c r="AA2538" s="118"/>
      <c r="AB2538" s="170"/>
      <c r="AC2538" s="170"/>
      <c r="AD2538" s="118"/>
      <c r="AE2538" s="118"/>
      <c r="AF2538" s="118"/>
      <c r="AG2538" s="170"/>
      <c r="AH2538" s="170"/>
      <c r="AI2538" s="170"/>
      <c r="AJ2538" s="118"/>
      <c r="AK2538" s="118"/>
      <c r="AL2538" s="118"/>
      <c r="AM2538" s="118"/>
      <c r="AN2538" s="118"/>
      <c r="AO2538" s="118"/>
      <c r="AP2538" s="118"/>
      <c r="AQ2538" s="118"/>
      <c r="AR2538" s="118"/>
      <c r="AS2538" s="118"/>
      <c r="AT2538" s="118"/>
      <c r="AU2538" s="118"/>
      <c r="AV2538" s="118"/>
      <c r="AW2538" s="118"/>
      <c r="AX2538" s="118"/>
      <c r="AY2538" s="119">
        <f t="shared" si="4"/>
        <v>0</v>
      </c>
      <c r="AZ2538" s="118"/>
    </row>
    <row r="2539">
      <c r="A2539" s="118"/>
      <c r="B2539" s="118"/>
      <c r="C2539" s="118"/>
      <c r="D2539" s="118"/>
      <c r="E2539" s="118"/>
      <c r="F2539" s="168"/>
      <c r="G2539" s="168"/>
      <c r="H2539" s="169"/>
      <c r="I2539" s="169"/>
      <c r="J2539" s="169"/>
      <c r="K2539" s="169"/>
      <c r="L2539" s="170"/>
      <c r="M2539" s="118"/>
      <c r="N2539" s="168"/>
      <c r="O2539" s="118"/>
      <c r="P2539" s="170"/>
      <c r="Q2539" s="170"/>
      <c r="R2539" s="170"/>
      <c r="S2539" s="118"/>
      <c r="T2539" s="169"/>
      <c r="U2539" s="118"/>
      <c r="V2539" s="118"/>
      <c r="W2539" s="118"/>
      <c r="X2539" s="118"/>
      <c r="Y2539" s="171"/>
      <c r="Z2539" s="172"/>
      <c r="AA2539" s="118"/>
      <c r="AB2539" s="170"/>
      <c r="AC2539" s="170"/>
      <c r="AD2539" s="118"/>
      <c r="AE2539" s="118"/>
      <c r="AF2539" s="118"/>
      <c r="AG2539" s="170"/>
      <c r="AH2539" s="170"/>
      <c r="AI2539" s="170"/>
      <c r="AJ2539" s="118"/>
      <c r="AK2539" s="118"/>
      <c r="AL2539" s="118"/>
      <c r="AM2539" s="118"/>
      <c r="AN2539" s="118"/>
      <c r="AO2539" s="118"/>
      <c r="AP2539" s="118"/>
      <c r="AQ2539" s="118"/>
      <c r="AR2539" s="118"/>
      <c r="AS2539" s="118"/>
      <c r="AT2539" s="118"/>
      <c r="AU2539" s="118"/>
      <c r="AV2539" s="118"/>
      <c r="AW2539" s="118"/>
      <c r="AX2539" s="118"/>
      <c r="AY2539" s="119">
        <f t="shared" si="4"/>
        <v>0</v>
      </c>
      <c r="AZ2539" s="118"/>
    </row>
    <row r="2540">
      <c r="A2540" s="118"/>
      <c r="B2540" s="118"/>
      <c r="C2540" s="118"/>
      <c r="D2540" s="118"/>
      <c r="E2540" s="118"/>
      <c r="F2540" s="168"/>
      <c r="G2540" s="168"/>
      <c r="H2540" s="169"/>
      <c r="I2540" s="169"/>
      <c r="J2540" s="169"/>
      <c r="K2540" s="169"/>
      <c r="L2540" s="170"/>
      <c r="M2540" s="118"/>
      <c r="N2540" s="168"/>
      <c r="O2540" s="118"/>
      <c r="P2540" s="170"/>
      <c r="Q2540" s="170"/>
      <c r="R2540" s="170"/>
      <c r="S2540" s="118"/>
      <c r="T2540" s="169"/>
      <c r="U2540" s="118"/>
      <c r="V2540" s="118"/>
      <c r="W2540" s="118"/>
      <c r="X2540" s="118"/>
      <c r="Y2540" s="171"/>
      <c r="Z2540" s="172"/>
      <c r="AA2540" s="118"/>
      <c r="AB2540" s="170"/>
      <c r="AC2540" s="170"/>
      <c r="AD2540" s="118"/>
      <c r="AE2540" s="118"/>
      <c r="AF2540" s="118"/>
      <c r="AG2540" s="170"/>
      <c r="AH2540" s="170"/>
      <c r="AI2540" s="170"/>
      <c r="AJ2540" s="118"/>
      <c r="AK2540" s="118"/>
      <c r="AL2540" s="118"/>
      <c r="AM2540" s="118"/>
      <c r="AN2540" s="118"/>
      <c r="AO2540" s="118"/>
      <c r="AP2540" s="118"/>
      <c r="AQ2540" s="118"/>
      <c r="AR2540" s="118"/>
      <c r="AS2540" s="118"/>
      <c r="AT2540" s="118"/>
      <c r="AU2540" s="118"/>
      <c r="AV2540" s="118"/>
      <c r="AW2540" s="118"/>
      <c r="AX2540" s="118"/>
      <c r="AY2540" s="119">
        <f t="shared" si="4"/>
        <v>0</v>
      </c>
      <c r="AZ2540" s="118"/>
    </row>
    <row r="2541">
      <c r="A2541" s="118"/>
      <c r="B2541" s="118"/>
      <c r="C2541" s="118"/>
      <c r="D2541" s="118"/>
      <c r="E2541" s="118"/>
      <c r="F2541" s="168"/>
      <c r="G2541" s="168"/>
      <c r="H2541" s="169"/>
      <c r="I2541" s="169"/>
      <c r="J2541" s="169"/>
      <c r="K2541" s="169"/>
      <c r="L2541" s="170"/>
      <c r="M2541" s="118"/>
      <c r="N2541" s="168"/>
      <c r="O2541" s="118"/>
      <c r="P2541" s="170"/>
      <c r="Q2541" s="170"/>
      <c r="R2541" s="170"/>
      <c r="S2541" s="118"/>
      <c r="T2541" s="169"/>
      <c r="U2541" s="118"/>
      <c r="V2541" s="118"/>
      <c r="W2541" s="118"/>
      <c r="X2541" s="118"/>
      <c r="Y2541" s="171"/>
      <c r="Z2541" s="172"/>
      <c r="AA2541" s="118"/>
      <c r="AB2541" s="170"/>
      <c r="AC2541" s="170"/>
      <c r="AD2541" s="118"/>
      <c r="AE2541" s="118"/>
      <c r="AF2541" s="118"/>
      <c r="AG2541" s="170"/>
      <c r="AH2541" s="170"/>
      <c r="AI2541" s="170"/>
      <c r="AJ2541" s="118"/>
      <c r="AK2541" s="118"/>
      <c r="AL2541" s="118"/>
      <c r="AM2541" s="118"/>
      <c r="AN2541" s="118"/>
      <c r="AO2541" s="118"/>
      <c r="AP2541" s="118"/>
      <c r="AQ2541" s="118"/>
      <c r="AR2541" s="118"/>
      <c r="AS2541" s="118"/>
      <c r="AT2541" s="118"/>
      <c r="AU2541" s="118"/>
      <c r="AV2541" s="118"/>
      <c r="AW2541" s="118"/>
      <c r="AX2541" s="118"/>
      <c r="AY2541" s="119">
        <f t="shared" si="4"/>
        <v>0</v>
      </c>
      <c r="AZ2541" s="118"/>
    </row>
    <row r="2542">
      <c r="A2542" s="118"/>
      <c r="B2542" s="118"/>
      <c r="C2542" s="118"/>
      <c r="D2542" s="118"/>
      <c r="E2542" s="118"/>
      <c r="F2542" s="168"/>
      <c r="G2542" s="168"/>
      <c r="H2542" s="169"/>
      <c r="I2542" s="169"/>
      <c r="J2542" s="169"/>
      <c r="K2542" s="169"/>
      <c r="L2542" s="170"/>
      <c r="M2542" s="118"/>
      <c r="N2542" s="168"/>
      <c r="O2542" s="118"/>
      <c r="P2542" s="170"/>
      <c r="Q2542" s="170"/>
      <c r="R2542" s="170"/>
      <c r="S2542" s="118"/>
      <c r="T2542" s="169"/>
      <c r="U2542" s="118"/>
      <c r="V2542" s="118"/>
      <c r="W2542" s="118"/>
      <c r="X2542" s="118"/>
      <c r="Y2542" s="171"/>
      <c r="Z2542" s="172"/>
      <c r="AA2542" s="118"/>
      <c r="AB2542" s="170"/>
      <c r="AC2542" s="170"/>
      <c r="AD2542" s="118"/>
      <c r="AE2542" s="118"/>
      <c r="AF2542" s="118"/>
      <c r="AG2542" s="170"/>
      <c r="AH2542" s="170"/>
      <c r="AI2542" s="170"/>
      <c r="AJ2542" s="118"/>
      <c r="AK2542" s="118"/>
      <c r="AL2542" s="118"/>
      <c r="AM2542" s="118"/>
      <c r="AN2542" s="118"/>
      <c r="AO2542" s="118"/>
      <c r="AP2542" s="118"/>
      <c r="AQ2542" s="118"/>
      <c r="AR2542" s="118"/>
      <c r="AS2542" s="118"/>
      <c r="AT2542" s="118"/>
      <c r="AU2542" s="118"/>
      <c r="AV2542" s="118"/>
      <c r="AW2542" s="118"/>
      <c r="AX2542" s="118"/>
      <c r="AY2542" s="119">
        <f t="shared" si="4"/>
        <v>0</v>
      </c>
      <c r="AZ2542" s="118"/>
    </row>
    <row r="2543">
      <c r="A2543" s="118"/>
      <c r="B2543" s="118"/>
      <c r="C2543" s="118"/>
      <c r="D2543" s="118"/>
      <c r="E2543" s="118"/>
      <c r="F2543" s="168"/>
      <c r="G2543" s="168"/>
      <c r="H2543" s="169"/>
      <c r="I2543" s="169"/>
      <c r="J2543" s="169"/>
      <c r="K2543" s="169"/>
      <c r="L2543" s="170"/>
      <c r="M2543" s="118"/>
      <c r="N2543" s="168"/>
      <c r="O2543" s="118"/>
      <c r="P2543" s="170"/>
      <c r="Q2543" s="170"/>
      <c r="R2543" s="170"/>
      <c r="S2543" s="118"/>
      <c r="T2543" s="169"/>
      <c r="U2543" s="118"/>
      <c r="V2543" s="118"/>
      <c r="W2543" s="118"/>
      <c r="X2543" s="118"/>
      <c r="Y2543" s="171"/>
      <c r="Z2543" s="172"/>
      <c r="AA2543" s="118"/>
      <c r="AB2543" s="170"/>
      <c r="AC2543" s="170"/>
      <c r="AD2543" s="118"/>
      <c r="AE2543" s="118"/>
      <c r="AF2543" s="118"/>
      <c r="AG2543" s="170"/>
      <c r="AH2543" s="170"/>
      <c r="AI2543" s="170"/>
      <c r="AJ2543" s="118"/>
      <c r="AK2543" s="118"/>
      <c r="AL2543" s="118"/>
      <c r="AM2543" s="118"/>
      <c r="AN2543" s="118"/>
      <c r="AO2543" s="118"/>
      <c r="AP2543" s="118"/>
      <c r="AQ2543" s="118"/>
      <c r="AR2543" s="118"/>
      <c r="AS2543" s="118"/>
      <c r="AT2543" s="118"/>
      <c r="AU2543" s="118"/>
      <c r="AV2543" s="118"/>
      <c r="AW2543" s="118"/>
      <c r="AX2543" s="118"/>
      <c r="AY2543" s="119">
        <f t="shared" si="4"/>
        <v>0</v>
      </c>
      <c r="AZ2543" s="118"/>
    </row>
    <row r="2544">
      <c r="A2544" s="118"/>
      <c r="B2544" s="118"/>
      <c r="C2544" s="118"/>
      <c r="D2544" s="118"/>
      <c r="E2544" s="118"/>
      <c r="F2544" s="168"/>
      <c r="G2544" s="168"/>
      <c r="H2544" s="169"/>
      <c r="I2544" s="169"/>
      <c r="J2544" s="169"/>
      <c r="K2544" s="169"/>
      <c r="L2544" s="170"/>
      <c r="M2544" s="118"/>
      <c r="N2544" s="168"/>
      <c r="O2544" s="118"/>
      <c r="P2544" s="170"/>
      <c r="Q2544" s="170"/>
      <c r="R2544" s="170"/>
      <c r="S2544" s="118"/>
      <c r="T2544" s="169"/>
      <c r="U2544" s="118"/>
      <c r="V2544" s="118"/>
      <c r="W2544" s="118"/>
      <c r="X2544" s="118"/>
      <c r="Y2544" s="171"/>
      <c r="Z2544" s="172"/>
      <c r="AA2544" s="118"/>
      <c r="AB2544" s="170"/>
      <c r="AC2544" s="170"/>
      <c r="AD2544" s="118"/>
      <c r="AE2544" s="118"/>
      <c r="AF2544" s="118"/>
      <c r="AG2544" s="170"/>
      <c r="AH2544" s="170"/>
      <c r="AI2544" s="170"/>
      <c r="AJ2544" s="118"/>
      <c r="AK2544" s="118"/>
      <c r="AL2544" s="118"/>
      <c r="AM2544" s="118"/>
      <c r="AN2544" s="118"/>
      <c r="AO2544" s="118"/>
      <c r="AP2544" s="118"/>
      <c r="AQ2544" s="118"/>
      <c r="AR2544" s="118"/>
      <c r="AS2544" s="118"/>
      <c r="AT2544" s="118"/>
      <c r="AU2544" s="118"/>
      <c r="AV2544" s="118"/>
      <c r="AW2544" s="118"/>
      <c r="AX2544" s="118"/>
      <c r="AY2544" s="119">
        <f t="shared" si="4"/>
        <v>0</v>
      </c>
      <c r="AZ2544" s="118"/>
    </row>
    <row r="2545">
      <c r="A2545" s="118"/>
      <c r="B2545" s="118"/>
      <c r="C2545" s="118"/>
      <c r="D2545" s="118"/>
      <c r="E2545" s="118"/>
      <c r="F2545" s="168"/>
      <c r="G2545" s="168"/>
      <c r="H2545" s="169"/>
      <c r="I2545" s="169"/>
      <c r="J2545" s="169"/>
      <c r="K2545" s="169"/>
      <c r="L2545" s="170"/>
      <c r="M2545" s="118"/>
      <c r="N2545" s="168"/>
      <c r="O2545" s="118"/>
      <c r="P2545" s="170"/>
      <c r="Q2545" s="170"/>
      <c r="R2545" s="170"/>
      <c r="S2545" s="118"/>
      <c r="T2545" s="169"/>
      <c r="U2545" s="118"/>
      <c r="V2545" s="118"/>
      <c r="W2545" s="118"/>
      <c r="X2545" s="118"/>
      <c r="Y2545" s="171"/>
      <c r="Z2545" s="172"/>
      <c r="AA2545" s="118"/>
      <c r="AB2545" s="170"/>
      <c r="AC2545" s="170"/>
      <c r="AD2545" s="118"/>
      <c r="AE2545" s="118"/>
      <c r="AF2545" s="118"/>
      <c r="AG2545" s="170"/>
      <c r="AH2545" s="170"/>
      <c r="AI2545" s="170"/>
      <c r="AJ2545" s="118"/>
      <c r="AK2545" s="118"/>
      <c r="AL2545" s="118"/>
      <c r="AM2545" s="118"/>
      <c r="AN2545" s="118"/>
      <c r="AO2545" s="118"/>
      <c r="AP2545" s="118"/>
      <c r="AQ2545" s="118"/>
      <c r="AR2545" s="118"/>
      <c r="AS2545" s="118"/>
      <c r="AT2545" s="118"/>
      <c r="AU2545" s="118"/>
      <c r="AV2545" s="118"/>
      <c r="AW2545" s="118"/>
      <c r="AX2545" s="118"/>
      <c r="AY2545" s="119">
        <f t="shared" si="4"/>
        <v>0</v>
      </c>
      <c r="AZ2545" s="118"/>
    </row>
    <row r="2546">
      <c r="A2546" s="118"/>
      <c r="B2546" s="118"/>
      <c r="C2546" s="118"/>
      <c r="D2546" s="118"/>
      <c r="E2546" s="118"/>
      <c r="F2546" s="168"/>
      <c r="G2546" s="168"/>
      <c r="H2546" s="169"/>
      <c r="I2546" s="169"/>
      <c r="J2546" s="169"/>
      <c r="K2546" s="169"/>
      <c r="L2546" s="170"/>
      <c r="M2546" s="118"/>
      <c r="N2546" s="168"/>
      <c r="O2546" s="118"/>
      <c r="P2546" s="170"/>
      <c r="Q2546" s="170"/>
      <c r="R2546" s="170"/>
      <c r="S2546" s="118"/>
      <c r="T2546" s="169"/>
      <c r="U2546" s="118"/>
      <c r="V2546" s="118"/>
      <c r="W2546" s="118"/>
      <c r="X2546" s="118"/>
      <c r="Y2546" s="171"/>
      <c r="Z2546" s="172"/>
      <c r="AA2546" s="118"/>
      <c r="AB2546" s="170"/>
      <c r="AC2546" s="170"/>
      <c r="AD2546" s="118"/>
      <c r="AE2546" s="118"/>
      <c r="AF2546" s="118"/>
      <c r="AG2546" s="170"/>
      <c r="AH2546" s="170"/>
      <c r="AI2546" s="170"/>
      <c r="AJ2546" s="118"/>
      <c r="AK2546" s="118"/>
      <c r="AL2546" s="118"/>
      <c r="AM2546" s="118"/>
      <c r="AN2546" s="118"/>
      <c r="AO2546" s="118"/>
      <c r="AP2546" s="118"/>
      <c r="AQ2546" s="118"/>
      <c r="AR2546" s="118"/>
      <c r="AS2546" s="118"/>
      <c r="AT2546" s="118"/>
      <c r="AU2546" s="118"/>
      <c r="AV2546" s="118"/>
      <c r="AW2546" s="118"/>
      <c r="AX2546" s="118"/>
      <c r="AY2546" s="119">
        <f t="shared" si="4"/>
        <v>0</v>
      </c>
      <c r="AZ2546" s="118"/>
    </row>
    <row r="2547">
      <c r="A2547" s="118"/>
      <c r="B2547" s="118"/>
      <c r="C2547" s="118"/>
      <c r="D2547" s="118"/>
      <c r="E2547" s="118"/>
      <c r="F2547" s="168"/>
      <c r="G2547" s="168"/>
      <c r="H2547" s="169"/>
      <c r="I2547" s="169"/>
      <c r="J2547" s="169"/>
      <c r="K2547" s="169"/>
      <c r="L2547" s="170"/>
      <c r="M2547" s="118"/>
      <c r="N2547" s="168"/>
      <c r="O2547" s="118"/>
      <c r="P2547" s="170"/>
      <c r="Q2547" s="170"/>
      <c r="R2547" s="170"/>
      <c r="S2547" s="118"/>
      <c r="T2547" s="169"/>
      <c r="U2547" s="118"/>
      <c r="V2547" s="118"/>
      <c r="W2547" s="118"/>
      <c r="X2547" s="118"/>
      <c r="Y2547" s="171"/>
      <c r="Z2547" s="172"/>
      <c r="AA2547" s="118"/>
      <c r="AB2547" s="170"/>
      <c r="AC2547" s="170"/>
      <c r="AD2547" s="118"/>
      <c r="AE2547" s="118"/>
      <c r="AF2547" s="118"/>
      <c r="AG2547" s="170"/>
      <c r="AH2547" s="170"/>
      <c r="AI2547" s="170"/>
      <c r="AJ2547" s="118"/>
      <c r="AK2547" s="118"/>
      <c r="AL2547" s="118"/>
      <c r="AM2547" s="118"/>
      <c r="AN2547" s="118"/>
      <c r="AO2547" s="118"/>
      <c r="AP2547" s="118"/>
      <c r="AQ2547" s="118"/>
      <c r="AR2547" s="118"/>
      <c r="AS2547" s="118"/>
      <c r="AT2547" s="118"/>
      <c r="AU2547" s="118"/>
      <c r="AV2547" s="118"/>
      <c r="AW2547" s="118"/>
      <c r="AX2547" s="118"/>
      <c r="AY2547" s="119">
        <f t="shared" si="4"/>
        <v>0</v>
      </c>
      <c r="AZ2547" s="118"/>
    </row>
    <row r="2548">
      <c r="A2548" s="118"/>
      <c r="B2548" s="118"/>
      <c r="C2548" s="118"/>
      <c r="D2548" s="118"/>
      <c r="E2548" s="118"/>
      <c r="F2548" s="168"/>
      <c r="G2548" s="168"/>
      <c r="H2548" s="169"/>
      <c r="I2548" s="169"/>
      <c r="J2548" s="169"/>
      <c r="K2548" s="169"/>
      <c r="L2548" s="170"/>
      <c r="M2548" s="118"/>
      <c r="N2548" s="168"/>
      <c r="O2548" s="118"/>
      <c r="P2548" s="170"/>
      <c r="Q2548" s="170"/>
      <c r="R2548" s="170"/>
      <c r="S2548" s="118"/>
      <c r="T2548" s="169"/>
      <c r="U2548" s="118"/>
      <c r="V2548" s="118"/>
      <c r="W2548" s="118"/>
      <c r="X2548" s="118"/>
      <c r="Y2548" s="171"/>
      <c r="Z2548" s="172"/>
      <c r="AA2548" s="118"/>
      <c r="AB2548" s="170"/>
      <c r="AC2548" s="170"/>
      <c r="AD2548" s="118"/>
      <c r="AE2548" s="118"/>
      <c r="AF2548" s="118"/>
      <c r="AG2548" s="170"/>
      <c r="AH2548" s="170"/>
      <c r="AI2548" s="170"/>
      <c r="AJ2548" s="118"/>
      <c r="AK2548" s="118"/>
      <c r="AL2548" s="118"/>
      <c r="AM2548" s="118"/>
      <c r="AN2548" s="118"/>
      <c r="AO2548" s="118"/>
      <c r="AP2548" s="118"/>
      <c r="AQ2548" s="118"/>
      <c r="AR2548" s="118"/>
      <c r="AS2548" s="118"/>
      <c r="AT2548" s="118"/>
      <c r="AU2548" s="118"/>
      <c r="AV2548" s="118"/>
      <c r="AW2548" s="118"/>
      <c r="AX2548" s="118"/>
      <c r="AY2548" s="119">
        <f t="shared" si="4"/>
        <v>0</v>
      </c>
      <c r="AZ2548" s="118"/>
    </row>
    <row r="2549">
      <c r="A2549" s="118"/>
      <c r="B2549" s="118"/>
      <c r="C2549" s="118"/>
      <c r="D2549" s="118"/>
      <c r="E2549" s="118"/>
      <c r="F2549" s="168"/>
      <c r="G2549" s="168"/>
      <c r="H2549" s="169"/>
      <c r="I2549" s="169"/>
      <c r="J2549" s="169"/>
      <c r="K2549" s="169"/>
      <c r="L2549" s="170"/>
      <c r="M2549" s="118"/>
      <c r="N2549" s="168"/>
      <c r="O2549" s="118"/>
      <c r="P2549" s="170"/>
      <c r="Q2549" s="170"/>
      <c r="R2549" s="170"/>
      <c r="S2549" s="118"/>
      <c r="T2549" s="169"/>
      <c r="U2549" s="118"/>
      <c r="V2549" s="118"/>
      <c r="W2549" s="118"/>
      <c r="X2549" s="118"/>
      <c r="Y2549" s="171"/>
      <c r="Z2549" s="172"/>
      <c r="AA2549" s="118"/>
      <c r="AB2549" s="170"/>
      <c r="AC2549" s="170"/>
      <c r="AD2549" s="118"/>
      <c r="AE2549" s="118"/>
      <c r="AF2549" s="118"/>
      <c r="AG2549" s="170"/>
      <c r="AH2549" s="170"/>
      <c r="AI2549" s="170"/>
      <c r="AJ2549" s="118"/>
      <c r="AK2549" s="118"/>
      <c r="AL2549" s="118"/>
      <c r="AM2549" s="118"/>
      <c r="AN2549" s="118"/>
      <c r="AO2549" s="118"/>
      <c r="AP2549" s="118"/>
      <c r="AQ2549" s="118"/>
      <c r="AR2549" s="118"/>
      <c r="AS2549" s="118"/>
      <c r="AT2549" s="118"/>
      <c r="AU2549" s="118"/>
      <c r="AV2549" s="118"/>
      <c r="AW2549" s="118"/>
      <c r="AX2549" s="118"/>
      <c r="AY2549" s="119">
        <f t="shared" si="4"/>
        <v>0</v>
      </c>
      <c r="AZ2549" s="118"/>
    </row>
    <row r="2550">
      <c r="A2550" s="118"/>
      <c r="B2550" s="118"/>
      <c r="C2550" s="118"/>
      <c r="D2550" s="118"/>
      <c r="E2550" s="118"/>
      <c r="F2550" s="168"/>
      <c r="G2550" s="168"/>
      <c r="H2550" s="169"/>
      <c r="I2550" s="169"/>
      <c r="J2550" s="169"/>
      <c r="K2550" s="169"/>
      <c r="L2550" s="170"/>
      <c r="M2550" s="118"/>
      <c r="N2550" s="168"/>
      <c r="O2550" s="118"/>
      <c r="P2550" s="170"/>
      <c r="Q2550" s="170"/>
      <c r="R2550" s="170"/>
      <c r="S2550" s="118"/>
      <c r="T2550" s="169"/>
      <c r="U2550" s="118"/>
      <c r="V2550" s="118"/>
      <c r="W2550" s="118"/>
      <c r="X2550" s="118"/>
      <c r="Y2550" s="171"/>
      <c r="Z2550" s="172"/>
      <c r="AA2550" s="118"/>
      <c r="AB2550" s="170"/>
      <c r="AC2550" s="170"/>
      <c r="AD2550" s="118"/>
      <c r="AE2550" s="118"/>
      <c r="AF2550" s="118"/>
      <c r="AG2550" s="170"/>
      <c r="AH2550" s="170"/>
      <c r="AI2550" s="170"/>
      <c r="AJ2550" s="118"/>
      <c r="AK2550" s="118"/>
      <c r="AL2550" s="118"/>
      <c r="AM2550" s="118"/>
      <c r="AN2550" s="118"/>
      <c r="AO2550" s="118"/>
      <c r="AP2550" s="118"/>
      <c r="AQ2550" s="118"/>
      <c r="AR2550" s="118"/>
      <c r="AS2550" s="118"/>
      <c r="AT2550" s="118"/>
      <c r="AU2550" s="118"/>
      <c r="AV2550" s="118"/>
      <c r="AW2550" s="118"/>
      <c r="AX2550" s="118"/>
      <c r="AY2550" s="119">
        <f t="shared" si="4"/>
        <v>0</v>
      </c>
      <c r="AZ2550" s="118"/>
    </row>
    <row r="2551">
      <c r="A2551" s="118"/>
      <c r="B2551" s="118"/>
      <c r="C2551" s="118"/>
      <c r="D2551" s="118"/>
      <c r="E2551" s="118"/>
      <c r="F2551" s="168"/>
      <c r="G2551" s="168"/>
      <c r="H2551" s="169"/>
      <c r="I2551" s="169"/>
      <c r="J2551" s="169"/>
      <c r="K2551" s="169"/>
      <c r="L2551" s="170"/>
      <c r="M2551" s="118"/>
      <c r="N2551" s="168"/>
      <c r="O2551" s="118"/>
      <c r="P2551" s="170"/>
      <c r="Q2551" s="170"/>
      <c r="R2551" s="170"/>
      <c r="S2551" s="118"/>
      <c r="T2551" s="169"/>
      <c r="U2551" s="118"/>
      <c r="V2551" s="118"/>
      <c r="W2551" s="118"/>
      <c r="X2551" s="118"/>
      <c r="Y2551" s="171"/>
      <c r="Z2551" s="172"/>
      <c r="AA2551" s="118"/>
      <c r="AB2551" s="170"/>
      <c r="AC2551" s="170"/>
      <c r="AD2551" s="118"/>
      <c r="AE2551" s="118"/>
      <c r="AF2551" s="118"/>
      <c r="AG2551" s="170"/>
      <c r="AH2551" s="170"/>
      <c r="AI2551" s="170"/>
      <c r="AJ2551" s="118"/>
      <c r="AK2551" s="118"/>
      <c r="AL2551" s="118"/>
      <c r="AM2551" s="118"/>
      <c r="AN2551" s="118"/>
      <c r="AO2551" s="118"/>
      <c r="AP2551" s="118"/>
      <c r="AQ2551" s="118"/>
      <c r="AR2551" s="118"/>
      <c r="AS2551" s="118"/>
      <c r="AT2551" s="118"/>
      <c r="AU2551" s="118"/>
      <c r="AV2551" s="118"/>
      <c r="AW2551" s="118"/>
      <c r="AX2551" s="118"/>
      <c r="AY2551" s="119">
        <f t="shared" si="4"/>
        <v>0</v>
      </c>
      <c r="AZ2551" s="118"/>
    </row>
    <row r="2552">
      <c r="A2552" s="118"/>
      <c r="B2552" s="118"/>
      <c r="C2552" s="118"/>
      <c r="D2552" s="118"/>
      <c r="E2552" s="118"/>
      <c r="F2552" s="168"/>
      <c r="G2552" s="168"/>
      <c r="H2552" s="169"/>
      <c r="I2552" s="169"/>
      <c r="J2552" s="169"/>
      <c r="K2552" s="169"/>
      <c r="L2552" s="170"/>
      <c r="M2552" s="118"/>
      <c r="N2552" s="168"/>
      <c r="O2552" s="118"/>
      <c r="P2552" s="170"/>
      <c r="Q2552" s="170"/>
      <c r="R2552" s="170"/>
      <c r="S2552" s="118"/>
      <c r="T2552" s="169"/>
      <c r="U2552" s="118"/>
      <c r="V2552" s="118"/>
      <c r="W2552" s="118"/>
      <c r="X2552" s="118"/>
      <c r="Y2552" s="171"/>
      <c r="Z2552" s="172"/>
      <c r="AA2552" s="118"/>
      <c r="AB2552" s="170"/>
      <c r="AC2552" s="170"/>
      <c r="AD2552" s="118"/>
      <c r="AE2552" s="118"/>
      <c r="AF2552" s="118"/>
      <c r="AG2552" s="170"/>
      <c r="AH2552" s="170"/>
      <c r="AI2552" s="170"/>
      <c r="AJ2552" s="118"/>
      <c r="AK2552" s="118"/>
      <c r="AL2552" s="118"/>
      <c r="AM2552" s="118"/>
      <c r="AN2552" s="118"/>
      <c r="AO2552" s="118"/>
      <c r="AP2552" s="118"/>
      <c r="AQ2552" s="118"/>
      <c r="AR2552" s="118"/>
      <c r="AS2552" s="118"/>
      <c r="AT2552" s="118"/>
      <c r="AU2552" s="118"/>
      <c r="AV2552" s="118"/>
      <c r="AW2552" s="118"/>
      <c r="AX2552" s="118"/>
      <c r="AY2552" s="119">
        <f t="shared" si="4"/>
        <v>0</v>
      </c>
      <c r="AZ2552" s="118"/>
    </row>
    <row r="2553">
      <c r="A2553" s="118"/>
      <c r="B2553" s="118"/>
      <c r="C2553" s="118"/>
      <c r="D2553" s="118"/>
      <c r="E2553" s="118"/>
      <c r="F2553" s="168"/>
      <c r="G2553" s="168"/>
      <c r="H2553" s="169"/>
      <c r="I2553" s="169"/>
      <c r="J2553" s="169"/>
      <c r="K2553" s="169"/>
      <c r="L2553" s="170"/>
      <c r="M2553" s="118"/>
      <c r="N2553" s="168"/>
      <c r="O2553" s="118"/>
      <c r="P2553" s="170"/>
      <c r="Q2553" s="170"/>
      <c r="R2553" s="170"/>
      <c r="S2553" s="118"/>
      <c r="T2553" s="169"/>
      <c r="U2553" s="118"/>
      <c r="V2553" s="118"/>
      <c r="W2553" s="118"/>
      <c r="X2553" s="118"/>
      <c r="Y2553" s="171"/>
      <c r="Z2553" s="172"/>
      <c r="AA2553" s="118"/>
      <c r="AB2553" s="170"/>
      <c r="AC2553" s="170"/>
      <c r="AD2553" s="118"/>
      <c r="AE2553" s="118"/>
      <c r="AF2553" s="118"/>
      <c r="AG2553" s="170"/>
      <c r="AH2553" s="170"/>
      <c r="AI2553" s="170"/>
      <c r="AJ2553" s="118"/>
      <c r="AK2553" s="118"/>
      <c r="AL2553" s="118"/>
      <c r="AM2553" s="118"/>
      <c r="AN2553" s="118"/>
      <c r="AO2553" s="118"/>
      <c r="AP2553" s="118"/>
      <c r="AQ2553" s="118"/>
      <c r="AR2553" s="118"/>
      <c r="AS2553" s="118"/>
      <c r="AT2553" s="118"/>
      <c r="AU2553" s="118"/>
      <c r="AV2553" s="118"/>
      <c r="AW2553" s="118"/>
      <c r="AX2553" s="118"/>
      <c r="AY2553" s="119">
        <f t="shared" si="4"/>
        <v>0</v>
      </c>
      <c r="AZ2553" s="118"/>
    </row>
    <row r="2554">
      <c r="A2554" s="118"/>
      <c r="B2554" s="118"/>
      <c r="C2554" s="118"/>
      <c r="D2554" s="118"/>
      <c r="E2554" s="118"/>
      <c r="F2554" s="168"/>
      <c r="G2554" s="168"/>
      <c r="H2554" s="169"/>
      <c r="I2554" s="169"/>
      <c r="J2554" s="169"/>
      <c r="K2554" s="169"/>
      <c r="L2554" s="170"/>
      <c r="M2554" s="118"/>
      <c r="N2554" s="168"/>
      <c r="O2554" s="118"/>
      <c r="P2554" s="170"/>
      <c r="Q2554" s="170"/>
      <c r="R2554" s="170"/>
      <c r="S2554" s="118"/>
      <c r="T2554" s="169"/>
      <c r="U2554" s="118"/>
      <c r="V2554" s="118"/>
      <c r="W2554" s="118"/>
      <c r="X2554" s="118"/>
      <c r="Y2554" s="171"/>
      <c r="Z2554" s="172"/>
      <c r="AA2554" s="118"/>
      <c r="AB2554" s="170"/>
      <c r="AC2554" s="170"/>
      <c r="AD2554" s="118"/>
      <c r="AE2554" s="118"/>
      <c r="AF2554" s="118"/>
      <c r="AG2554" s="170"/>
      <c r="AH2554" s="170"/>
      <c r="AI2554" s="170"/>
      <c r="AJ2554" s="118"/>
      <c r="AK2554" s="118"/>
      <c r="AL2554" s="118"/>
      <c r="AM2554" s="118"/>
      <c r="AN2554" s="118"/>
      <c r="AO2554" s="118"/>
      <c r="AP2554" s="118"/>
      <c r="AQ2554" s="118"/>
      <c r="AR2554" s="118"/>
      <c r="AS2554" s="118"/>
      <c r="AT2554" s="118"/>
      <c r="AU2554" s="118"/>
      <c r="AV2554" s="118"/>
      <c r="AW2554" s="118"/>
      <c r="AX2554" s="118"/>
      <c r="AY2554" s="119">
        <f t="shared" si="4"/>
        <v>0</v>
      </c>
      <c r="AZ2554" s="118"/>
    </row>
    <row r="2555">
      <c r="A2555" s="118"/>
      <c r="B2555" s="118"/>
      <c r="C2555" s="118"/>
      <c r="D2555" s="118"/>
      <c r="E2555" s="118"/>
      <c r="F2555" s="168"/>
      <c r="G2555" s="168"/>
      <c r="H2555" s="169"/>
      <c r="I2555" s="169"/>
      <c r="J2555" s="169"/>
      <c r="K2555" s="169"/>
      <c r="L2555" s="170"/>
      <c r="M2555" s="118"/>
      <c r="N2555" s="168"/>
      <c r="O2555" s="118"/>
      <c r="P2555" s="170"/>
      <c r="Q2555" s="170"/>
      <c r="R2555" s="170"/>
      <c r="S2555" s="118"/>
      <c r="T2555" s="169"/>
      <c r="U2555" s="118"/>
      <c r="V2555" s="118"/>
      <c r="W2555" s="118"/>
      <c r="X2555" s="118"/>
      <c r="Y2555" s="171"/>
      <c r="Z2555" s="172"/>
      <c r="AA2555" s="118"/>
      <c r="AB2555" s="170"/>
      <c r="AC2555" s="170"/>
      <c r="AD2555" s="118"/>
      <c r="AE2555" s="118"/>
      <c r="AF2555" s="118"/>
      <c r="AG2555" s="170"/>
      <c r="AH2555" s="170"/>
      <c r="AI2555" s="170"/>
      <c r="AJ2555" s="118"/>
      <c r="AK2555" s="118"/>
      <c r="AL2555" s="118"/>
      <c r="AM2555" s="118"/>
      <c r="AN2555" s="118"/>
      <c r="AO2555" s="118"/>
      <c r="AP2555" s="118"/>
      <c r="AQ2555" s="118"/>
      <c r="AR2555" s="118"/>
      <c r="AS2555" s="118"/>
      <c r="AT2555" s="118"/>
      <c r="AU2555" s="118"/>
      <c r="AV2555" s="118"/>
      <c r="AW2555" s="118"/>
      <c r="AX2555" s="118"/>
      <c r="AY2555" s="119">
        <f t="shared" si="4"/>
        <v>0</v>
      </c>
      <c r="AZ2555" s="118"/>
    </row>
    <row r="2556">
      <c r="A2556" s="118"/>
      <c r="B2556" s="118"/>
      <c r="C2556" s="118"/>
      <c r="D2556" s="118"/>
      <c r="E2556" s="118"/>
      <c r="F2556" s="168"/>
      <c r="G2556" s="168"/>
      <c r="H2556" s="169"/>
      <c r="I2556" s="169"/>
      <c r="J2556" s="169"/>
      <c r="K2556" s="169"/>
      <c r="L2556" s="170"/>
      <c r="M2556" s="118"/>
      <c r="N2556" s="168"/>
      <c r="O2556" s="118"/>
      <c r="P2556" s="170"/>
      <c r="Q2556" s="170"/>
      <c r="R2556" s="170"/>
      <c r="S2556" s="118"/>
      <c r="T2556" s="169"/>
      <c r="U2556" s="118"/>
      <c r="V2556" s="118"/>
      <c r="W2556" s="118"/>
      <c r="X2556" s="118"/>
      <c r="Y2556" s="171"/>
      <c r="Z2556" s="172"/>
      <c r="AA2556" s="118"/>
      <c r="AB2556" s="170"/>
      <c r="AC2556" s="170"/>
      <c r="AD2556" s="118"/>
      <c r="AE2556" s="118"/>
      <c r="AF2556" s="118"/>
      <c r="AG2556" s="170"/>
      <c r="AH2556" s="170"/>
      <c r="AI2556" s="170"/>
      <c r="AJ2556" s="118"/>
      <c r="AK2556" s="118"/>
      <c r="AL2556" s="118"/>
      <c r="AM2556" s="118"/>
      <c r="AN2556" s="118"/>
      <c r="AO2556" s="118"/>
      <c r="AP2556" s="118"/>
      <c r="AQ2556" s="118"/>
      <c r="AR2556" s="118"/>
      <c r="AS2556" s="118"/>
      <c r="AT2556" s="118"/>
      <c r="AU2556" s="118"/>
      <c r="AV2556" s="118"/>
      <c r="AW2556" s="118"/>
      <c r="AX2556" s="118"/>
      <c r="AY2556" s="119">
        <f t="shared" si="4"/>
        <v>0</v>
      </c>
      <c r="AZ2556" s="118"/>
    </row>
    <row r="2557">
      <c r="A2557" s="118"/>
      <c r="B2557" s="118"/>
      <c r="C2557" s="118"/>
      <c r="D2557" s="118"/>
      <c r="E2557" s="118"/>
      <c r="F2557" s="168"/>
      <c r="G2557" s="168"/>
      <c r="H2557" s="169"/>
      <c r="I2557" s="169"/>
      <c r="J2557" s="169"/>
      <c r="K2557" s="169"/>
      <c r="L2557" s="170"/>
      <c r="M2557" s="118"/>
      <c r="N2557" s="168"/>
      <c r="O2557" s="118"/>
      <c r="P2557" s="170"/>
      <c r="Q2557" s="170"/>
      <c r="R2557" s="170"/>
      <c r="S2557" s="118"/>
      <c r="T2557" s="169"/>
      <c r="U2557" s="118"/>
      <c r="V2557" s="118"/>
      <c r="W2557" s="118"/>
      <c r="X2557" s="118"/>
      <c r="Y2557" s="171"/>
      <c r="Z2557" s="172"/>
      <c r="AA2557" s="118"/>
      <c r="AB2557" s="170"/>
      <c r="AC2557" s="170"/>
      <c r="AD2557" s="118"/>
      <c r="AE2557" s="118"/>
      <c r="AF2557" s="118"/>
      <c r="AG2557" s="170"/>
      <c r="AH2557" s="170"/>
      <c r="AI2557" s="170"/>
      <c r="AJ2557" s="118"/>
      <c r="AK2557" s="118"/>
      <c r="AL2557" s="118"/>
      <c r="AM2557" s="118"/>
      <c r="AN2557" s="118"/>
      <c r="AO2557" s="118"/>
      <c r="AP2557" s="118"/>
      <c r="AQ2557" s="118"/>
      <c r="AR2557" s="118"/>
      <c r="AS2557" s="118"/>
      <c r="AT2557" s="118"/>
      <c r="AU2557" s="118"/>
      <c r="AV2557" s="118"/>
      <c r="AW2557" s="118"/>
      <c r="AX2557" s="118"/>
      <c r="AY2557" s="119">
        <f t="shared" si="4"/>
        <v>0</v>
      </c>
      <c r="AZ2557" s="118"/>
    </row>
    <row r="2558">
      <c r="A2558" s="118"/>
      <c r="B2558" s="118"/>
      <c r="C2558" s="118"/>
      <c r="D2558" s="118"/>
      <c r="E2558" s="118"/>
      <c r="F2558" s="168"/>
      <c r="G2558" s="168"/>
      <c r="H2558" s="169"/>
      <c r="I2558" s="169"/>
      <c r="J2558" s="169"/>
      <c r="K2558" s="169"/>
      <c r="L2558" s="170"/>
      <c r="M2558" s="118"/>
      <c r="N2558" s="168"/>
      <c r="O2558" s="118"/>
      <c r="P2558" s="170"/>
      <c r="Q2558" s="170"/>
      <c r="R2558" s="170"/>
      <c r="S2558" s="118"/>
      <c r="T2558" s="169"/>
      <c r="U2558" s="118"/>
      <c r="V2558" s="118"/>
      <c r="W2558" s="118"/>
      <c r="X2558" s="118"/>
      <c r="Y2558" s="171"/>
      <c r="Z2558" s="172"/>
      <c r="AA2558" s="118"/>
      <c r="AB2558" s="170"/>
      <c r="AC2558" s="170"/>
      <c r="AD2558" s="118"/>
      <c r="AE2558" s="118"/>
      <c r="AF2558" s="118"/>
      <c r="AG2558" s="170"/>
      <c r="AH2558" s="170"/>
      <c r="AI2558" s="170"/>
      <c r="AJ2558" s="118"/>
      <c r="AK2558" s="118"/>
      <c r="AL2558" s="118"/>
      <c r="AM2558" s="118"/>
      <c r="AN2558" s="118"/>
      <c r="AO2558" s="118"/>
      <c r="AP2558" s="118"/>
      <c r="AQ2558" s="118"/>
      <c r="AR2558" s="118"/>
      <c r="AS2558" s="118"/>
      <c r="AT2558" s="118"/>
      <c r="AU2558" s="118"/>
      <c r="AV2558" s="118"/>
      <c r="AW2558" s="118"/>
      <c r="AX2558" s="118"/>
      <c r="AY2558" s="119">
        <f t="shared" si="4"/>
        <v>0</v>
      </c>
      <c r="AZ2558" s="118"/>
    </row>
    <row r="2559">
      <c r="A2559" s="118"/>
      <c r="B2559" s="118"/>
      <c r="C2559" s="118"/>
      <c r="D2559" s="118"/>
      <c r="E2559" s="118"/>
      <c r="F2559" s="168"/>
      <c r="G2559" s="168"/>
      <c r="H2559" s="169"/>
      <c r="I2559" s="169"/>
      <c r="J2559" s="169"/>
      <c r="K2559" s="169"/>
      <c r="L2559" s="170"/>
      <c r="M2559" s="118"/>
      <c r="N2559" s="168"/>
      <c r="O2559" s="118"/>
      <c r="P2559" s="170"/>
      <c r="Q2559" s="170"/>
      <c r="R2559" s="170"/>
      <c r="S2559" s="118"/>
      <c r="T2559" s="169"/>
      <c r="U2559" s="118"/>
      <c r="V2559" s="118"/>
      <c r="W2559" s="118"/>
      <c r="X2559" s="118"/>
      <c r="Y2559" s="171"/>
      <c r="Z2559" s="172"/>
      <c r="AA2559" s="118"/>
      <c r="AB2559" s="170"/>
      <c r="AC2559" s="170"/>
      <c r="AD2559" s="118"/>
      <c r="AE2559" s="118"/>
      <c r="AF2559" s="118"/>
      <c r="AG2559" s="170"/>
      <c r="AH2559" s="170"/>
      <c r="AI2559" s="170"/>
      <c r="AJ2559" s="118"/>
      <c r="AK2559" s="118"/>
      <c r="AL2559" s="118"/>
      <c r="AM2559" s="118"/>
      <c r="AN2559" s="118"/>
      <c r="AO2559" s="118"/>
      <c r="AP2559" s="118"/>
      <c r="AQ2559" s="118"/>
      <c r="AR2559" s="118"/>
      <c r="AS2559" s="118"/>
      <c r="AT2559" s="118"/>
      <c r="AU2559" s="118"/>
      <c r="AV2559" s="118"/>
      <c r="AW2559" s="118"/>
      <c r="AX2559" s="118"/>
      <c r="AY2559" s="119">
        <f t="shared" si="4"/>
        <v>0</v>
      </c>
      <c r="AZ2559" s="118"/>
    </row>
    <row r="2560">
      <c r="A2560" s="118"/>
      <c r="B2560" s="118"/>
      <c r="C2560" s="118"/>
      <c r="D2560" s="118"/>
      <c r="E2560" s="118"/>
      <c r="F2560" s="168"/>
      <c r="G2560" s="168"/>
      <c r="H2560" s="169"/>
      <c r="I2560" s="169"/>
      <c r="J2560" s="169"/>
      <c r="K2560" s="169"/>
      <c r="L2560" s="170"/>
      <c r="M2560" s="118"/>
      <c r="N2560" s="168"/>
      <c r="O2560" s="118"/>
      <c r="P2560" s="170"/>
      <c r="Q2560" s="170"/>
      <c r="R2560" s="170"/>
      <c r="S2560" s="118"/>
      <c r="T2560" s="169"/>
      <c r="U2560" s="118"/>
      <c r="V2560" s="118"/>
      <c r="W2560" s="118"/>
      <c r="X2560" s="118"/>
      <c r="Y2560" s="171"/>
      <c r="Z2560" s="172"/>
      <c r="AA2560" s="118"/>
      <c r="AB2560" s="170"/>
      <c r="AC2560" s="170"/>
      <c r="AD2560" s="118"/>
      <c r="AE2560" s="118"/>
      <c r="AF2560" s="118"/>
      <c r="AG2560" s="170"/>
      <c r="AH2560" s="170"/>
      <c r="AI2560" s="170"/>
      <c r="AJ2560" s="118"/>
      <c r="AK2560" s="118"/>
      <c r="AL2560" s="118"/>
      <c r="AM2560" s="118"/>
      <c r="AN2560" s="118"/>
      <c r="AO2560" s="118"/>
      <c r="AP2560" s="118"/>
      <c r="AQ2560" s="118"/>
      <c r="AR2560" s="118"/>
      <c r="AS2560" s="118"/>
      <c r="AT2560" s="118"/>
      <c r="AU2560" s="118"/>
      <c r="AV2560" s="118"/>
      <c r="AW2560" s="118"/>
      <c r="AX2560" s="118"/>
      <c r="AY2560" s="119">
        <f t="shared" si="4"/>
        <v>0</v>
      </c>
      <c r="AZ2560" s="118"/>
    </row>
    <row r="2561">
      <c r="A2561" s="118"/>
      <c r="B2561" s="118"/>
      <c r="C2561" s="118"/>
      <c r="D2561" s="118"/>
      <c r="E2561" s="118"/>
      <c r="F2561" s="168"/>
      <c r="G2561" s="168"/>
      <c r="H2561" s="169"/>
      <c r="I2561" s="169"/>
      <c r="J2561" s="169"/>
      <c r="K2561" s="169"/>
      <c r="L2561" s="170"/>
      <c r="M2561" s="118"/>
      <c r="N2561" s="168"/>
      <c r="O2561" s="118"/>
      <c r="P2561" s="170"/>
      <c r="Q2561" s="170"/>
      <c r="R2561" s="170"/>
      <c r="S2561" s="118"/>
      <c r="T2561" s="169"/>
      <c r="U2561" s="118"/>
      <c r="V2561" s="118"/>
      <c r="W2561" s="118"/>
      <c r="X2561" s="118"/>
      <c r="Y2561" s="171"/>
      <c r="Z2561" s="172"/>
      <c r="AA2561" s="118"/>
      <c r="AB2561" s="170"/>
      <c r="AC2561" s="170"/>
      <c r="AD2561" s="118"/>
      <c r="AE2561" s="118"/>
      <c r="AF2561" s="118"/>
      <c r="AG2561" s="170"/>
      <c r="AH2561" s="170"/>
      <c r="AI2561" s="170"/>
      <c r="AJ2561" s="118"/>
      <c r="AK2561" s="118"/>
      <c r="AL2561" s="118"/>
      <c r="AM2561" s="118"/>
      <c r="AN2561" s="118"/>
      <c r="AO2561" s="118"/>
      <c r="AP2561" s="118"/>
      <c r="AQ2561" s="118"/>
      <c r="AR2561" s="118"/>
      <c r="AS2561" s="118"/>
      <c r="AT2561" s="118"/>
      <c r="AU2561" s="118"/>
      <c r="AV2561" s="118"/>
      <c r="AW2561" s="118"/>
      <c r="AX2561" s="118"/>
      <c r="AY2561" s="119">
        <f t="shared" si="4"/>
        <v>0</v>
      </c>
      <c r="AZ2561" s="118"/>
    </row>
    <row r="2562">
      <c r="A2562" s="118"/>
      <c r="B2562" s="118"/>
      <c r="C2562" s="118"/>
      <c r="D2562" s="118"/>
      <c r="E2562" s="118"/>
      <c r="F2562" s="168"/>
      <c r="G2562" s="168"/>
      <c r="H2562" s="169"/>
      <c r="I2562" s="169"/>
      <c r="J2562" s="169"/>
      <c r="K2562" s="169"/>
      <c r="L2562" s="170"/>
      <c r="M2562" s="118"/>
      <c r="N2562" s="168"/>
      <c r="O2562" s="118"/>
      <c r="P2562" s="170"/>
      <c r="Q2562" s="170"/>
      <c r="R2562" s="170"/>
      <c r="S2562" s="118"/>
      <c r="T2562" s="169"/>
      <c r="U2562" s="118"/>
      <c r="V2562" s="118"/>
      <c r="W2562" s="118"/>
      <c r="X2562" s="118"/>
      <c r="Y2562" s="171"/>
      <c r="Z2562" s="172"/>
      <c r="AA2562" s="118"/>
      <c r="AB2562" s="170"/>
      <c r="AC2562" s="170"/>
      <c r="AD2562" s="118"/>
      <c r="AE2562" s="118"/>
      <c r="AF2562" s="118"/>
      <c r="AG2562" s="170"/>
      <c r="AH2562" s="170"/>
      <c r="AI2562" s="170"/>
      <c r="AJ2562" s="118"/>
      <c r="AK2562" s="118"/>
      <c r="AL2562" s="118"/>
      <c r="AM2562" s="118"/>
      <c r="AN2562" s="118"/>
      <c r="AO2562" s="118"/>
      <c r="AP2562" s="118"/>
      <c r="AQ2562" s="118"/>
      <c r="AR2562" s="118"/>
      <c r="AS2562" s="118"/>
      <c r="AT2562" s="118"/>
      <c r="AU2562" s="118"/>
      <c r="AV2562" s="118"/>
      <c r="AW2562" s="118"/>
      <c r="AX2562" s="118"/>
      <c r="AY2562" s="119">
        <f t="shared" si="4"/>
        <v>0</v>
      </c>
      <c r="AZ2562" s="118"/>
    </row>
    <row r="2563">
      <c r="A2563" s="118"/>
      <c r="B2563" s="118"/>
      <c r="C2563" s="118"/>
      <c r="D2563" s="118"/>
      <c r="E2563" s="118"/>
      <c r="F2563" s="168"/>
      <c r="G2563" s="168"/>
      <c r="H2563" s="169"/>
      <c r="I2563" s="169"/>
      <c r="J2563" s="169"/>
      <c r="K2563" s="169"/>
      <c r="L2563" s="170"/>
      <c r="M2563" s="118"/>
      <c r="N2563" s="168"/>
      <c r="O2563" s="118"/>
      <c r="P2563" s="170"/>
      <c r="Q2563" s="170"/>
      <c r="R2563" s="170"/>
      <c r="S2563" s="118"/>
      <c r="T2563" s="169"/>
      <c r="U2563" s="118"/>
      <c r="V2563" s="118"/>
      <c r="W2563" s="118"/>
      <c r="X2563" s="118"/>
      <c r="Y2563" s="171"/>
      <c r="Z2563" s="172"/>
      <c r="AA2563" s="118"/>
      <c r="AB2563" s="170"/>
      <c r="AC2563" s="170"/>
      <c r="AD2563" s="118"/>
      <c r="AE2563" s="118"/>
      <c r="AF2563" s="118"/>
      <c r="AG2563" s="170"/>
      <c r="AH2563" s="170"/>
      <c r="AI2563" s="170"/>
      <c r="AJ2563" s="118"/>
      <c r="AK2563" s="118"/>
      <c r="AL2563" s="118"/>
      <c r="AM2563" s="118"/>
      <c r="AN2563" s="118"/>
      <c r="AO2563" s="118"/>
      <c r="AP2563" s="118"/>
      <c r="AQ2563" s="118"/>
      <c r="AR2563" s="118"/>
      <c r="AS2563" s="118"/>
      <c r="AT2563" s="118"/>
      <c r="AU2563" s="118"/>
      <c r="AV2563" s="118"/>
      <c r="AW2563" s="118"/>
      <c r="AX2563" s="118"/>
      <c r="AY2563" s="119">
        <f t="shared" si="4"/>
        <v>0</v>
      </c>
      <c r="AZ2563" s="118"/>
    </row>
    <row r="2564">
      <c r="A2564" s="118"/>
      <c r="B2564" s="118"/>
      <c r="C2564" s="118"/>
      <c r="D2564" s="118"/>
      <c r="E2564" s="118"/>
      <c r="F2564" s="168"/>
      <c r="G2564" s="168"/>
      <c r="H2564" s="169"/>
      <c r="I2564" s="169"/>
      <c r="J2564" s="169"/>
      <c r="K2564" s="169"/>
      <c r="L2564" s="170"/>
      <c r="M2564" s="118"/>
      <c r="N2564" s="168"/>
      <c r="O2564" s="118"/>
      <c r="P2564" s="170"/>
      <c r="Q2564" s="170"/>
      <c r="R2564" s="170"/>
      <c r="S2564" s="118"/>
      <c r="T2564" s="169"/>
      <c r="U2564" s="118"/>
      <c r="V2564" s="118"/>
      <c r="W2564" s="118"/>
      <c r="X2564" s="118"/>
      <c r="Y2564" s="171"/>
      <c r="Z2564" s="172"/>
      <c r="AA2564" s="118"/>
      <c r="AB2564" s="170"/>
      <c r="AC2564" s="170"/>
      <c r="AD2564" s="118"/>
      <c r="AE2564" s="118"/>
      <c r="AF2564" s="118"/>
      <c r="AG2564" s="170"/>
      <c r="AH2564" s="170"/>
      <c r="AI2564" s="170"/>
      <c r="AJ2564" s="118"/>
      <c r="AK2564" s="118"/>
      <c r="AL2564" s="118"/>
      <c r="AM2564" s="118"/>
      <c r="AN2564" s="118"/>
      <c r="AO2564" s="118"/>
      <c r="AP2564" s="118"/>
      <c r="AQ2564" s="118"/>
      <c r="AR2564" s="118"/>
      <c r="AS2564" s="118"/>
      <c r="AT2564" s="118"/>
      <c r="AU2564" s="118"/>
      <c r="AV2564" s="118"/>
      <c r="AW2564" s="118"/>
      <c r="AX2564" s="118"/>
      <c r="AY2564" s="119">
        <f t="shared" si="4"/>
        <v>0</v>
      </c>
      <c r="AZ2564" s="118"/>
    </row>
    <row r="2565">
      <c r="A2565" s="118"/>
      <c r="B2565" s="118"/>
      <c r="C2565" s="118"/>
      <c r="D2565" s="118"/>
      <c r="E2565" s="118"/>
      <c r="F2565" s="168"/>
      <c r="G2565" s="168"/>
      <c r="H2565" s="169"/>
      <c r="I2565" s="169"/>
      <c r="J2565" s="169"/>
      <c r="K2565" s="169"/>
      <c r="L2565" s="170"/>
      <c r="M2565" s="118"/>
      <c r="N2565" s="168"/>
      <c r="O2565" s="118"/>
      <c r="P2565" s="170"/>
      <c r="Q2565" s="170"/>
      <c r="R2565" s="170"/>
      <c r="S2565" s="118"/>
      <c r="T2565" s="169"/>
      <c r="U2565" s="118"/>
      <c r="V2565" s="118"/>
      <c r="W2565" s="118"/>
      <c r="X2565" s="118"/>
      <c r="Y2565" s="171"/>
      <c r="Z2565" s="172"/>
      <c r="AA2565" s="118"/>
      <c r="AB2565" s="170"/>
      <c r="AC2565" s="170"/>
      <c r="AD2565" s="118"/>
      <c r="AE2565" s="118"/>
      <c r="AF2565" s="118"/>
      <c r="AG2565" s="170"/>
      <c r="AH2565" s="170"/>
      <c r="AI2565" s="170"/>
      <c r="AJ2565" s="118"/>
      <c r="AK2565" s="118"/>
      <c r="AL2565" s="118"/>
      <c r="AM2565" s="118"/>
      <c r="AN2565" s="118"/>
      <c r="AO2565" s="118"/>
      <c r="AP2565" s="118"/>
      <c r="AQ2565" s="118"/>
      <c r="AR2565" s="118"/>
      <c r="AS2565" s="118"/>
      <c r="AT2565" s="118"/>
      <c r="AU2565" s="118"/>
      <c r="AV2565" s="118"/>
      <c r="AW2565" s="118"/>
      <c r="AX2565" s="118"/>
      <c r="AY2565" s="119">
        <f t="shared" si="4"/>
        <v>0</v>
      </c>
      <c r="AZ2565" s="118"/>
    </row>
    <row r="2566">
      <c r="A2566" s="118"/>
      <c r="B2566" s="118"/>
      <c r="C2566" s="118"/>
      <c r="D2566" s="118"/>
      <c r="E2566" s="118"/>
      <c r="F2566" s="168"/>
      <c r="G2566" s="168"/>
      <c r="H2566" s="169"/>
      <c r="I2566" s="169"/>
      <c r="J2566" s="169"/>
      <c r="K2566" s="169"/>
      <c r="L2566" s="170"/>
      <c r="M2566" s="118"/>
      <c r="N2566" s="168"/>
      <c r="O2566" s="118"/>
      <c r="P2566" s="170"/>
      <c r="Q2566" s="170"/>
      <c r="R2566" s="170"/>
      <c r="S2566" s="118"/>
      <c r="T2566" s="169"/>
      <c r="U2566" s="118"/>
      <c r="V2566" s="118"/>
      <c r="W2566" s="118"/>
      <c r="X2566" s="118"/>
      <c r="Y2566" s="171"/>
      <c r="Z2566" s="172"/>
      <c r="AA2566" s="118"/>
      <c r="AB2566" s="170"/>
      <c r="AC2566" s="170"/>
      <c r="AD2566" s="118"/>
      <c r="AE2566" s="118"/>
      <c r="AF2566" s="118"/>
      <c r="AG2566" s="170"/>
      <c r="AH2566" s="170"/>
      <c r="AI2566" s="170"/>
      <c r="AJ2566" s="118"/>
      <c r="AK2566" s="118"/>
      <c r="AL2566" s="118"/>
      <c r="AM2566" s="118"/>
      <c r="AN2566" s="118"/>
      <c r="AO2566" s="118"/>
      <c r="AP2566" s="118"/>
      <c r="AQ2566" s="118"/>
      <c r="AR2566" s="118"/>
      <c r="AS2566" s="118"/>
      <c r="AT2566" s="118"/>
      <c r="AU2566" s="118"/>
      <c r="AV2566" s="118"/>
      <c r="AW2566" s="118"/>
      <c r="AX2566" s="118"/>
      <c r="AY2566" s="119">
        <f t="shared" si="4"/>
        <v>0</v>
      </c>
      <c r="AZ2566" s="118"/>
    </row>
    <row r="2567">
      <c r="A2567" s="118"/>
      <c r="B2567" s="118"/>
      <c r="C2567" s="118"/>
      <c r="D2567" s="118"/>
      <c r="E2567" s="118"/>
      <c r="F2567" s="168"/>
      <c r="G2567" s="168"/>
      <c r="H2567" s="169"/>
      <c r="I2567" s="169"/>
      <c r="J2567" s="169"/>
      <c r="K2567" s="169"/>
      <c r="L2567" s="170"/>
      <c r="M2567" s="118"/>
      <c r="N2567" s="168"/>
      <c r="O2567" s="118"/>
      <c r="P2567" s="170"/>
      <c r="Q2567" s="170"/>
      <c r="R2567" s="170"/>
      <c r="S2567" s="118"/>
      <c r="T2567" s="169"/>
      <c r="U2567" s="118"/>
      <c r="V2567" s="118"/>
      <c r="W2567" s="118"/>
      <c r="X2567" s="118"/>
      <c r="Y2567" s="171"/>
      <c r="Z2567" s="172"/>
      <c r="AA2567" s="118"/>
      <c r="AB2567" s="170"/>
      <c r="AC2567" s="170"/>
      <c r="AD2567" s="118"/>
      <c r="AE2567" s="118"/>
      <c r="AF2567" s="118"/>
      <c r="AG2567" s="170"/>
      <c r="AH2567" s="170"/>
      <c r="AI2567" s="170"/>
      <c r="AJ2567" s="118"/>
      <c r="AK2567" s="118"/>
      <c r="AL2567" s="118"/>
      <c r="AM2567" s="118"/>
      <c r="AN2567" s="118"/>
      <c r="AO2567" s="118"/>
      <c r="AP2567" s="118"/>
      <c r="AQ2567" s="118"/>
      <c r="AR2567" s="118"/>
      <c r="AS2567" s="118"/>
      <c r="AT2567" s="118"/>
      <c r="AU2567" s="118"/>
      <c r="AV2567" s="118"/>
      <c r="AW2567" s="118"/>
      <c r="AX2567" s="118"/>
      <c r="AY2567" s="119">
        <f t="shared" si="4"/>
        <v>0</v>
      </c>
      <c r="AZ2567" s="118"/>
    </row>
    <row r="2568">
      <c r="A2568" s="118"/>
      <c r="B2568" s="118"/>
      <c r="C2568" s="118"/>
      <c r="D2568" s="118"/>
      <c r="E2568" s="118"/>
      <c r="F2568" s="168"/>
      <c r="G2568" s="168"/>
      <c r="H2568" s="169"/>
      <c r="I2568" s="169"/>
      <c r="J2568" s="169"/>
      <c r="K2568" s="169"/>
      <c r="L2568" s="170"/>
      <c r="M2568" s="118"/>
      <c r="N2568" s="168"/>
      <c r="O2568" s="118"/>
      <c r="P2568" s="170"/>
      <c r="Q2568" s="170"/>
      <c r="R2568" s="170"/>
      <c r="S2568" s="118"/>
      <c r="T2568" s="169"/>
      <c r="U2568" s="118"/>
      <c r="V2568" s="118"/>
      <c r="W2568" s="118"/>
      <c r="X2568" s="118"/>
      <c r="Y2568" s="171"/>
      <c r="Z2568" s="172"/>
      <c r="AA2568" s="118"/>
      <c r="AB2568" s="170"/>
      <c r="AC2568" s="170"/>
      <c r="AD2568" s="118"/>
      <c r="AE2568" s="118"/>
      <c r="AF2568" s="118"/>
      <c r="AG2568" s="170"/>
      <c r="AH2568" s="170"/>
      <c r="AI2568" s="170"/>
      <c r="AJ2568" s="118"/>
      <c r="AK2568" s="118"/>
      <c r="AL2568" s="118"/>
      <c r="AM2568" s="118"/>
      <c r="AN2568" s="118"/>
      <c r="AO2568" s="118"/>
      <c r="AP2568" s="118"/>
      <c r="AQ2568" s="118"/>
      <c r="AR2568" s="118"/>
      <c r="AS2568" s="118"/>
      <c r="AT2568" s="118"/>
      <c r="AU2568" s="118"/>
      <c r="AV2568" s="118"/>
      <c r="AW2568" s="118"/>
      <c r="AX2568" s="118"/>
      <c r="AY2568" s="119">
        <f t="shared" si="4"/>
        <v>0</v>
      </c>
      <c r="AZ2568" s="118"/>
    </row>
    <row r="2569">
      <c r="A2569" s="118"/>
      <c r="B2569" s="118"/>
      <c r="C2569" s="118"/>
      <c r="D2569" s="118"/>
      <c r="E2569" s="118"/>
      <c r="F2569" s="168"/>
      <c r="G2569" s="168"/>
      <c r="H2569" s="169"/>
      <c r="I2569" s="169"/>
      <c r="J2569" s="169"/>
      <c r="K2569" s="169"/>
      <c r="L2569" s="170"/>
      <c r="M2569" s="118"/>
      <c r="N2569" s="168"/>
      <c r="O2569" s="118"/>
      <c r="P2569" s="170"/>
      <c r="Q2569" s="170"/>
      <c r="R2569" s="170"/>
      <c r="S2569" s="118"/>
      <c r="T2569" s="169"/>
      <c r="U2569" s="118"/>
      <c r="V2569" s="118"/>
      <c r="W2569" s="118"/>
      <c r="X2569" s="118"/>
      <c r="Y2569" s="171"/>
      <c r="Z2569" s="172"/>
      <c r="AA2569" s="118"/>
      <c r="AB2569" s="170"/>
      <c r="AC2569" s="170"/>
      <c r="AD2569" s="118"/>
      <c r="AE2569" s="118"/>
      <c r="AF2569" s="118"/>
      <c r="AG2569" s="170"/>
      <c r="AH2569" s="170"/>
      <c r="AI2569" s="170"/>
      <c r="AJ2569" s="118"/>
      <c r="AK2569" s="118"/>
      <c r="AL2569" s="118"/>
      <c r="AM2569" s="118"/>
      <c r="AN2569" s="118"/>
      <c r="AO2569" s="118"/>
      <c r="AP2569" s="118"/>
      <c r="AQ2569" s="118"/>
      <c r="AR2569" s="118"/>
      <c r="AS2569" s="118"/>
      <c r="AT2569" s="118"/>
      <c r="AU2569" s="118"/>
      <c r="AV2569" s="118"/>
      <c r="AW2569" s="118"/>
      <c r="AX2569" s="118"/>
      <c r="AY2569" s="119">
        <f t="shared" si="4"/>
        <v>0</v>
      </c>
      <c r="AZ2569" s="118"/>
    </row>
    <row r="2570">
      <c r="A2570" s="118"/>
      <c r="B2570" s="118"/>
      <c r="C2570" s="118"/>
      <c r="D2570" s="118"/>
      <c r="E2570" s="118"/>
      <c r="F2570" s="168"/>
      <c r="G2570" s="168"/>
      <c r="H2570" s="169"/>
      <c r="I2570" s="169"/>
      <c r="J2570" s="169"/>
      <c r="K2570" s="169"/>
      <c r="L2570" s="170"/>
      <c r="M2570" s="118"/>
      <c r="N2570" s="168"/>
      <c r="O2570" s="118"/>
      <c r="P2570" s="170"/>
      <c r="Q2570" s="170"/>
      <c r="R2570" s="170"/>
      <c r="S2570" s="118"/>
      <c r="T2570" s="169"/>
      <c r="U2570" s="118"/>
      <c r="V2570" s="118"/>
      <c r="W2570" s="118"/>
      <c r="X2570" s="118"/>
      <c r="Y2570" s="171"/>
      <c r="Z2570" s="172"/>
      <c r="AA2570" s="118"/>
      <c r="AB2570" s="170"/>
      <c r="AC2570" s="170"/>
      <c r="AD2570" s="118"/>
      <c r="AE2570" s="118"/>
      <c r="AF2570" s="118"/>
      <c r="AG2570" s="170"/>
      <c r="AH2570" s="170"/>
      <c r="AI2570" s="170"/>
      <c r="AJ2570" s="118"/>
      <c r="AK2570" s="118"/>
      <c r="AL2570" s="118"/>
      <c r="AM2570" s="118"/>
      <c r="AN2570" s="118"/>
      <c r="AO2570" s="118"/>
      <c r="AP2570" s="118"/>
      <c r="AQ2570" s="118"/>
      <c r="AR2570" s="118"/>
      <c r="AS2570" s="118"/>
      <c r="AT2570" s="118"/>
      <c r="AU2570" s="118"/>
      <c r="AV2570" s="118"/>
      <c r="AW2570" s="118"/>
      <c r="AX2570" s="118"/>
      <c r="AY2570" s="119">
        <f t="shared" si="4"/>
        <v>0</v>
      </c>
      <c r="AZ2570" s="118"/>
    </row>
    <row r="2571">
      <c r="A2571" s="118"/>
      <c r="B2571" s="118"/>
      <c r="C2571" s="118"/>
      <c r="D2571" s="118"/>
      <c r="E2571" s="118"/>
      <c r="F2571" s="168"/>
      <c r="G2571" s="168"/>
      <c r="H2571" s="169"/>
      <c r="I2571" s="169"/>
      <c r="J2571" s="169"/>
      <c r="K2571" s="169"/>
      <c r="L2571" s="170"/>
      <c r="M2571" s="118"/>
      <c r="N2571" s="168"/>
      <c r="O2571" s="118"/>
      <c r="P2571" s="170"/>
      <c r="Q2571" s="170"/>
      <c r="R2571" s="170"/>
      <c r="S2571" s="118"/>
      <c r="T2571" s="169"/>
      <c r="U2571" s="118"/>
      <c r="V2571" s="118"/>
      <c r="W2571" s="118"/>
      <c r="X2571" s="118"/>
      <c r="Y2571" s="171"/>
      <c r="Z2571" s="172"/>
      <c r="AA2571" s="118"/>
      <c r="AB2571" s="170"/>
      <c r="AC2571" s="170"/>
      <c r="AD2571" s="118"/>
      <c r="AE2571" s="118"/>
      <c r="AF2571" s="118"/>
      <c r="AG2571" s="170"/>
      <c r="AH2571" s="170"/>
      <c r="AI2571" s="170"/>
      <c r="AJ2571" s="118"/>
      <c r="AK2571" s="118"/>
      <c r="AL2571" s="118"/>
      <c r="AM2571" s="118"/>
      <c r="AN2571" s="118"/>
      <c r="AO2571" s="118"/>
      <c r="AP2571" s="118"/>
      <c r="AQ2571" s="118"/>
      <c r="AR2571" s="118"/>
      <c r="AS2571" s="118"/>
      <c r="AT2571" s="118"/>
      <c r="AU2571" s="118"/>
      <c r="AV2571" s="118"/>
      <c r="AW2571" s="118"/>
      <c r="AX2571" s="118"/>
      <c r="AY2571" s="119">
        <f t="shared" si="4"/>
        <v>0</v>
      </c>
      <c r="AZ2571" s="118"/>
    </row>
    <row r="2572">
      <c r="A2572" s="118"/>
      <c r="B2572" s="118"/>
      <c r="C2572" s="118"/>
      <c r="D2572" s="118"/>
      <c r="E2572" s="118"/>
      <c r="F2572" s="168"/>
      <c r="G2572" s="168"/>
      <c r="H2572" s="169"/>
      <c r="I2572" s="169"/>
      <c r="J2572" s="169"/>
      <c r="K2572" s="169"/>
      <c r="L2572" s="170"/>
      <c r="M2572" s="118"/>
      <c r="N2572" s="168"/>
      <c r="O2572" s="118"/>
      <c r="P2572" s="170"/>
      <c r="Q2572" s="170"/>
      <c r="R2572" s="170"/>
      <c r="S2572" s="118"/>
      <c r="T2572" s="169"/>
      <c r="U2572" s="118"/>
      <c r="V2572" s="118"/>
      <c r="W2572" s="118"/>
      <c r="X2572" s="118"/>
      <c r="Y2572" s="171"/>
      <c r="Z2572" s="172"/>
      <c r="AA2572" s="118"/>
      <c r="AB2572" s="170"/>
      <c r="AC2572" s="170"/>
      <c r="AD2572" s="118"/>
      <c r="AE2572" s="118"/>
      <c r="AF2572" s="118"/>
      <c r="AG2572" s="170"/>
      <c r="AH2572" s="170"/>
      <c r="AI2572" s="170"/>
      <c r="AJ2572" s="118"/>
      <c r="AK2572" s="118"/>
      <c r="AL2572" s="118"/>
      <c r="AM2572" s="118"/>
      <c r="AN2572" s="118"/>
      <c r="AO2572" s="118"/>
      <c r="AP2572" s="118"/>
      <c r="AQ2572" s="118"/>
      <c r="AR2572" s="118"/>
      <c r="AS2572" s="118"/>
      <c r="AT2572" s="118"/>
      <c r="AU2572" s="118"/>
      <c r="AV2572" s="118"/>
      <c r="AW2572" s="118"/>
      <c r="AX2572" s="118"/>
      <c r="AY2572" s="119">
        <f t="shared" si="4"/>
        <v>0</v>
      </c>
      <c r="AZ2572" s="118"/>
    </row>
    <row r="2573">
      <c r="A2573" s="118"/>
      <c r="B2573" s="118"/>
      <c r="C2573" s="118"/>
      <c r="D2573" s="118"/>
      <c r="E2573" s="118"/>
      <c r="F2573" s="168"/>
      <c r="G2573" s="168"/>
      <c r="H2573" s="169"/>
      <c r="I2573" s="169"/>
      <c r="J2573" s="169"/>
      <c r="K2573" s="169"/>
      <c r="L2573" s="170"/>
      <c r="M2573" s="118"/>
      <c r="N2573" s="168"/>
      <c r="O2573" s="118"/>
      <c r="P2573" s="170"/>
      <c r="Q2573" s="170"/>
      <c r="R2573" s="170"/>
      <c r="S2573" s="118"/>
      <c r="T2573" s="169"/>
      <c r="U2573" s="118"/>
      <c r="V2573" s="118"/>
      <c r="W2573" s="118"/>
      <c r="X2573" s="118"/>
      <c r="Y2573" s="171"/>
      <c r="Z2573" s="172"/>
      <c r="AA2573" s="118"/>
      <c r="AB2573" s="170"/>
      <c r="AC2573" s="170"/>
      <c r="AD2573" s="118"/>
      <c r="AE2573" s="118"/>
      <c r="AF2573" s="118"/>
      <c r="AG2573" s="170"/>
      <c r="AH2573" s="170"/>
      <c r="AI2573" s="170"/>
      <c r="AJ2573" s="118"/>
      <c r="AK2573" s="118"/>
      <c r="AL2573" s="118"/>
      <c r="AM2573" s="118"/>
      <c r="AN2573" s="118"/>
      <c r="AO2573" s="118"/>
      <c r="AP2573" s="118"/>
      <c r="AQ2573" s="118"/>
      <c r="AR2573" s="118"/>
      <c r="AS2573" s="118"/>
      <c r="AT2573" s="118"/>
      <c r="AU2573" s="118"/>
      <c r="AV2573" s="118"/>
      <c r="AW2573" s="118"/>
      <c r="AX2573" s="118"/>
      <c r="AY2573" s="119">
        <f t="shared" si="4"/>
        <v>0</v>
      </c>
      <c r="AZ2573" s="118"/>
    </row>
    <row r="2574">
      <c r="A2574" s="118"/>
      <c r="B2574" s="118"/>
      <c r="C2574" s="118"/>
      <c r="D2574" s="118"/>
      <c r="E2574" s="118"/>
      <c r="F2574" s="168"/>
      <c r="G2574" s="168"/>
      <c r="H2574" s="169"/>
      <c r="I2574" s="169"/>
      <c r="J2574" s="169"/>
      <c r="K2574" s="169"/>
      <c r="L2574" s="170"/>
      <c r="M2574" s="118"/>
      <c r="N2574" s="168"/>
      <c r="O2574" s="118"/>
      <c r="P2574" s="170"/>
      <c r="Q2574" s="170"/>
      <c r="R2574" s="170"/>
      <c r="S2574" s="118"/>
      <c r="T2574" s="169"/>
      <c r="U2574" s="118"/>
      <c r="V2574" s="118"/>
      <c r="W2574" s="118"/>
      <c r="X2574" s="118"/>
      <c r="Y2574" s="171"/>
      <c r="Z2574" s="172"/>
      <c r="AA2574" s="118"/>
      <c r="AB2574" s="170"/>
      <c r="AC2574" s="170"/>
      <c r="AD2574" s="118"/>
      <c r="AE2574" s="118"/>
      <c r="AF2574" s="118"/>
      <c r="AG2574" s="170"/>
      <c r="AH2574" s="170"/>
      <c r="AI2574" s="170"/>
      <c r="AJ2574" s="118"/>
      <c r="AK2574" s="118"/>
      <c r="AL2574" s="118"/>
      <c r="AM2574" s="118"/>
      <c r="AN2574" s="118"/>
      <c r="AO2574" s="118"/>
      <c r="AP2574" s="118"/>
      <c r="AQ2574" s="118"/>
      <c r="AR2574" s="118"/>
      <c r="AS2574" s="118"/>
      <c r="AT2574" s="118"/>
      <c r="AU2574" s="118"/>
      <c r="AV2574" s="118"/>
      <c r="AW2574" s="118"/>
      <c r="AX2574" s="118"/>
      <c r="AY2574" s="119">
        <f t="shared" si="4"/>
        <v>0</v>
      </c>
      <c r="AZ2574" s="118"/>
    </row>
    <row r="2575">
      <c r="A2575" s="118"/>
      <c r="B2575" s="118"/>
      <c r="C2575" s="118"/>
      <c r="D2575" s="118"/>
      <c r="E2575" s="118"/>
      <c r="F2575" s="168"/>
      <c r="G2575" s="168"/>
      <c r="H2575" s="169"/>
      <c r="I2575" s="169"/>
      <c r="J2575" s="169"/>
      <c r="K2575" s="169"/>
      <c r="L2575" s="170"/>
      <c r="M2575" s="118"/>
      <c r="N2575" s="168"/>
      <c r="O2575" s="118"/>
      <c r="P2575" s="170"/>
      <c r="Q2575" s="170"/>
      <c r="R2575" s="170"/>
      <c r="S2575" s="118"/>
      <c r="T2575" s="169"/>
      <c r="U2575" s="118"/>
      <c r="V2575" s="118"/>
      <c r="W2575" s="118"/>
      <c r="X2575" s="118"/>
      <c r="Y2575" s="171"/>
      <c r="Z2575" s="172"/>
      <c r="AA2575" s="118"/>
      <c r="AB2575" s="170"/>
      <c r="AC2575" s="170"/>
      <c r="AD2575" s="118"/>
      <c r="AE2575" s="118"/>
      <c r="AF2575" s="118"/>
      <c r="AG2575" s="170"/>
      <c r="AH2575" s="170"/>
      <c r="AI2575" s="170"/>
      <c r="AJ2575" s="118"/>
      <c r="AK2575" s="118"/>
      <c r="AL2575" s="118"/>
      <c r="AM2575" s="118"/>
      <c r="AN2575" s="118"/>
      <c r="AO2575" s="118"/>
      <c r="AP2575" s="118"/>
      <c r="AQ2575" s="118"/>
      <c r="AR2575" s="118"/>
      <c r="AS2575" s="118"/>
      <c r="AT2575" s="118"/>
      <c r="AU2575" s="118"/>
      <c r="AV2575" s="118"/>
      <c r="AW2575" s="118"/>
      <c r="AX2575" s="118"/>
      <c r="AY2575" s="119">
        <f t="shared" si="4"/>
        <v>0</v>
      </c>
      <c r="AZ2575" s="118"/>
    </row>
    <row r="2576">
      <c r="A2576" s="118"/>
      <c r="B2576" s="118"/>
      <c r="C2576" s="118"/>
      <c r="D2576" s="118"/>
      <c r="E2576" s="118"/>
      <c r="F2576" s="168"/>
      <c r="G2576" s="168"/>
      <c r="H2576" s="169"/>
      <c r="I2576" s="169"/>
      <c r="J2576" s="169"/>
      <c r="K2576" s="169"/>
      <c r="L2576" s="170"/>
      <c r="M2576" s="118"/>
      <c r="N2576" s="168"/>
      <c r="O2576" s="118"/>
      <c r="P2576" s="170"/>
      <c r="Q2576" s="170"/>
      <c r="R2576" s="170"/>
      <c r="S2576" s="118"/>
      <c r="T2576" s="169"/>
      <c r="U2576" s="118"/>
      <c r="V2576" s="118"/>
      <c r="W2576" s="118"/>
      <c r="X2576" s="118"/>
      <c r="Y2576" s="171"/>
      <c r="Z2576" s="172"/>
      <c r="AA2576" s="118"/>
      <c r="AB2576" s="170"/>
      <c r="AC2576" s="170"/>
      <c r="AD2576" s="118"/>
      <c r="AE2576" s="118"/>
      <c r="AF2576" s="118"/>
      <c r="AG2576" s="170"/>
      <c r="AH2576" s="170"/>
      <c r="AI2576" s="170"/>
      <c r="AJ2576" s="118"/>
      <c r="AK2576" s="118"/>
      <c r="AL2576" s="118"/>
      <c r="AM2576" s="118"/>
      <c r="AN2576" s="118"/>
      <c r="AO2576" s="118"/>
      <c r="AP2576" s="118"/>
      <c r="AQ2576" s="118"/>
      <c r="AR2576" s="118"/>
      <c r="AS2576" s="118"/>
      <c r="AT2576" s="118"/>
      <c r="AU2576" s="118"/>
      <c r="AV2576" s="118"/>
      <c r="AW2576" s="118"/>
      <c r="AX2576" s="118"/>
      <c r="AY2576" s="119">
        <f t="shared" si="4"/>
        <v>0</v>
      </c>
      <c r="AZ2576" s="118"/>
    </row>
    <row r="2577">
      <c r="A2577" s="118"/>
      <c r="B2577" s="118"/>
      <c r="C2577" s="118"/>
      <c r="D2577" s="118"/>
      <c r="E2577" s="118"/>
      <c r="F2577" s="168"/>
      <c r="G2577" s="168"/>
      <c r="H2577" s="169"/>
      <c r="I2577" s="169"/>
      <c r="J2577" s="169"/>
      <c r="K2577" s="169"/>
      <c r="L2577" s="170"/>
      <c r="M2577" s="118"/>
      <c r="N2577" s="168"/>
      <c r="O2577" s="118"/>
      <c r="P2577" s="170"/>
      <c r="Q2577" s="170"/>
      <c r="R2577" s="170"/>
      <c r="S2577" s="118"/>
      <c r="T2577" s="169"/>
      <c r="U2577" s="118"/>
      <c r="V2577" s="118"/>
      <c r="W2577" s="118"/>
      <c r="X2577" s="118"/>
      <c r="Y2577" s="171"/>
      <c r="Z2577" s="172"/>
      <c r="AA2577" s="118"/>
      <c r="AB2577" s="170"/>
      <c r="AC2577" s="170"/>
      <c r="AD2577" s="118"/>
      <c r="AE2577" s="118"/>
      <c r="AF2577" s="118"/>
      <c r="AG2577" s="170"/>
      <c r="AH2577" s="170"/>
      <c r="AI2577" s="170"/>
      <c r="AJ2577" s="118"/>
      <c r="AK2577" s="118"/>
      <c r="AL2577" s="118"/>
      <c r="AM2577" s="118"/>
      <c r="AN2577" s="118"/>
      <c r="AO2577" s="118"/>
      <c r="AP2577" s="118"/>
      <c r="AQ2577" s="118"/>
      <c r="AR2577" s="118"/>
      <c r="AS2577" s="118"/>
      <c r="AT2577" s="118"/>
      <c r="AU2577" s="118"/>
      <c r="AV2577" s="118"/>
      <c r="AW2577" s="118"/>
      <c r="AX2577" s="118"/>
      <c r="AY2577" s="119">
        <f t="shared" si="4"/>
        <v>0</v>
      </c>
      <c r="AZ2577" s="118"/>
    </row>
    <row r="2578">
      <c r="A2578" s="118"/>
      <c r="B2578" s="118"/>
      <c r="C2578" s="118"/>
      <c r="D2578" s="118"/>
      <c r="E2578" s="118"/>
      <c r="F2578" s="168"/>
      <c r="G2578" s="168"/>
      <c r="H2578" s="169"/>
      <c r="I2578" s="169"/>
      <c r="J2578" s="169"/>
      <c r="K2578" s="169"/>
      <c r="L2578" s="170"/>
      <c r="M2578" s="118"/>
      <c r="N2578" s="168"/>
      <c r="O2578" s="118"/>
      <c r="P2578" s="170"/>
      <c r="Q2578" s="170"/>
      <c r="R2578" s="170"/>
      <c r="S2578" s="118"/>
      <c r="T2578" s="169"/>
      <c r="U2578" s="118"/>
      <c r="V2578" s="118"/>
      <c r="W2578" s="118"/>
      <c r="X2578" s="118"/>
      <c r="Y2578" s="171"/>
      <c r="Z2578" s="172"/>
      <c r="AA2578" s="118"/>
      <c r="AB2578" s="170"/>
      <c r="AC2578" s="170"/>
      <c r="AD2578" s="118"/>
      <c r="AE2578" s="118"/>
      <c r="AF2578" s="118"/>
      <c r="AG2578" s="170"/>
      <c r="AH2578" s="170"/>
      <c r="AI2578" s="170"/>
      <c r="AJ2578" s="118"/>
      <c r="AK2578" s="118"/>
      <c r="AL2578" s="118"/>
      <c r="AM2578" s="118"/>
      <c r="AN2578" s="118"/>
      <c r="AO2578" s="118"/>
      <c r="AP2578" s="118"/>
      <c r="AQ2578" s="118"/>
      <c r="AR2578" s="118"/>
      <c r="AS2578" s="118"/>
      <c r="AT2578" s="118"/>
      <c r="AU2578" s="118"/>
      <c r="AV2578" s="118"/>
      <c r="AW2578" s="118"/>
      <c r="AX2578" s="118"/>
      <c r="AY2578" s="119">
        <f t="shared" si="4"/>
        <v>0</v>
      </c>
      <c r="AZ2578" s="118"/>
    </row>
    <row r="2579">
      <c r="A2579" s="118"/>
      <c r="B2579" s="118"/>
      <c r="C2579" s="118"/>
      <c r="D2579" s="118"/>
      <c r="E2579" s="118"/>
      <c r="F2579" s="168"/>
      <c r="G2579" s="168"/>
      <c r="H2579" s="169"/>
      <c r="I2579" s="169"/>
      <c r="J2579" s="169"/>
      <c r="K2579" s="169"/>
      <c r="L2579" s="170"/>
      <c r="M2579" s="118"/>
      <c r="N2579" s="168"/>
      <c r="O2579" s="118"/>
      <c r="P2579" s="170"/>
      <c r="Q2579" s="170"/>
      <c r="R2579" s="170"/>
      <c r="S2579" s="118"/>
      <c r="T2579" s="169"/>
      <c r="U2579" s="118"/>
      <c r="V2579" s="118"/>
      <c r="W2579" s="118"/>
      <c r="X2579" s="118"/>
      <c r="Y2579" s="171"/>
      <c r="Z2579" s="172"/>
      <c r="AA2579" s="118"/>
      <c r="AB2579" s="170"/>
      <c r="AC2579" s="170"/>
      <c r="AD2579" s="118"/>
      <c r="AE2579" s="118"/>
      <c r="AF2579" s="118"/>
      <c r="AG2579" s="170"/>
      <c r="AH2579" s="170"/>
      <c r="AI2579" s="170"/>
      <c r="AJ2579" s="118"/>
      <c r="AK2579" s="118"/>
      <c r="AL2579" s="118"/>
      <c r="AM2579" s="118"/>
      <c r="AN2579" s="118"/>
      <c r="AO2579" s="118"/>
      <c r="AP2579" s="118"/>
      <c r="AQ2579" s="118"/>
      <c r="AR2579" s="118"/>
      <c r="AS2579" s="118"/>
      <c r="AT2579" s="118"/>
      <c r="AU2579" s="118"/>
      <c r="AV2579" s="118"/>
      <c r="AW2579" s="118"/>
      <c r="AX2579" s="118"/>
      <c r="AY2579" s="119">
        <f t="shared" si="4"/>
        <v>0</v>
      </c>
      <c r="AZ2579" s="118"/>
    </row>
    <row r="2580">
      <c r="A2580" s="118"/>
      <c r="B2580" s="118"/>
      <c r="C2580" s="118"/>
      <c r="D2580" s="118"/>
      <c r="E2580" s="118"/>
      <c r="F2580" s="168"/>
      <c r="G2580" s="168"/>
      <c r="H2580" s="169"/>
      <c r="I2580" s="169"/>
      <c r="J2580" s="169"/>
      <c r="K2580" s="169"/>
      <c r="L2580" s="170"/>
      <c r="M2580" s="118"/>
      <c r="N2580" s="168"/>
      <c r="O2580" s="118"/>
      <c r="P2580" s="170"/>
      <c r="Q2580" s="170"/>
      <c r="R2580" s="170"/>
      <c r="S2580" s="118"/>
      <c r="T2580" s="169"/>
      <c r="U2580" s="118"/>
      <c r="V2580" s="118"/>
      <c r="W2580" s="118"/>
      <c r="X2580" s="118"/>
      <c r="Y2580" s="171"/>
      <c r="Z2580" s="172"/>
      <c r="AA2580" s="118"/>
      <c r="AB2580" s="170"/>
      <c r="AC2580" s="170"/>
      <c r="AD2580" s="118"/>
      <c r="AE2580" s="118"/>
      <c r="AF2580" s="118"/>
      <c r="AG2580" s="170"/>
      <c r="AH2580" s="170"/>
      <c r="AI2580" s="170"/>
      <c r="AJ2580" s="118"/>
      <c r="AK2580" s="118"/>
      <c r="AL2580" s="118"/>
      <c r="AM2580" s="118"/>
      <c r="AN2580" s="118"/>
      <c r="AO2580" s="118"/>
      <c r="AP2580" s="118"/>
      <c r="AQ2580" s="118"/>
      <c r="AR2580" s="118"/>
      <c r="AS2580" s="118"/>
      <c r="AT2580" s="118"/>
      <c r="AU2580" s="118"/>
      <c r="AV2580" s="118"/>
      <c r="AW2580" s="118"/>
      <c r="AX2580" s="118"/>
      <c r="AY2580" s="119">
        <f t="shared" si="4"/>
        <v>0</v>
      </c>
      <c r="AZ2580" s="118"/>
    </row>
    <row r="2581">
      <c r="A2581" s="118"/>
      <c r="B2581" s="118"/>
      <c r="C2581" s="118"/>
      <c r="D2581" s="118"/>
      <c r="E2581" s="118"/>
      <c r="F2581" s="168"/>
      <c r="G2581" s="168"/>
      <c r="H2581" s="169"/>
      <c r="I2581" s="169"/>
      <c r="J2581" s="169"/>
      <c r="K2581" s="169"/>
      <c r="L2581" s="170"/>
      <c r="M2581" s="118"/>
      <c r="N2581" s="168"/>
      <c r="O2581" s="118"/>
      <c r="P2581" s="170"/>
      <c r="Q2581" s="170"/>
      <c r="R2581" s="170"/>
      <c r="S2581" s="118"/>
      <c r="T2581" s="169"/>
      <c r="U2581" s="118"/>
      <c r="V2581" s="118"/>
      <c r="W2581" s="118"/>
      <c r="X2581" s="118"/>
      <c r="Y2581" s="171"/>
      <c r="Z2581" s="172"/>
      <c r="AA2581" s="118"/>
      <c r="AB2581" s="170"/>
      <c r="AC2581" s="170"/>
      <c r="AD2581" s="118"/>
      <c r="AE2581" s="118"/>
      <c r="AF2581" s="118"/>
      <c r="AG2581" s="170"/>
      <c r="AH2581" s="170"/>
      <c r="AI2581" s="170"/>
      <c r="AJ2581" s="118"/>
      <c r="AK2581" s="118"/>
      <c r="AL2581" s="118"/>
      <c r="AM2581" s="118"/>
      <c r="AN2581" s="118"/>
      <c r="AO2581" s="118"/>
      <c r="AP2581" s="118"/>
      <c r="AQ2581" s="118"/>
      <c r="AR2581" s="118"/>
      <c r="AS2581" s="118"/>
      <c r="AT2581" s="118"/>
      <c r="AU2581" s="118"/>
      <c r="AV2581" s="118"/>
      <c r="AW2581" s="118"/>
      <c r="AX2581" s="118"/>
      <c r="AY2581" s="119">
        <f t="shared" si="4"/>
        <v>0</v>
      </c>
      <c r="AZ2581" s="118"/>
    </row>
    <row r="2582">
      <c r="A2582" s="118"/>
      <c r="B2582" s="118"/>
      <c r="C2582" s="118"/>
      <c r="D2582" s="118"/>
      <c r="E2582" s="118"/>
      <c r="F2582" s="168"/>
      <c r="G2582" s="168"/>
      <c r="H2582" s="169"/>
      <c r="I2582" s="169"/>
      <c r="J2582" s="169"/>
      <c r="K2582" s="169"/>
      <c r="L2582" s="170"/>
      <c r="M2582" s="118"/>
      <c r="N2582" s="168"/>
      <c r="O2582" s="118"/>
      <c r="P2582" s="170"/>
      <c r="Q2582" s="170"/>
      <c r="R2582" s="170"/>
      <c r="S2582" s="118"/>
      <c r="T2582" s="169"/>
      <c r="U2582" s="118"/>
      <c r="V2582" s="118"/>
      <c r="W2582" s="118"/>
      <c r="X2582" s="118"/>
      <c r="Y2582" s="171"/>
      <c r="Z2582" s="172"/>
      <c r="AA2582" s="118"/>
      <c r="AB2582" s="170"/>
      <c r="AC2582" s="170"/>
      <c r="AD2582" s="118"/>
      <c r="AE2582" s="118"/>
      <c r="AF2582" s="118"/>
      <c r="AG2582" s="170"/>
      <c r="AH2582" s="170"/>
      <c r="AI2582" s="170"/>
      <c r="AJ2582" s="118"/>
      <c r="AK2582" s="118"/>
      <c r="AL2582" s="118"/>
      <c r="AM2582" s="118"/>
      <c r="AN2582" s="118"/>
      <c r="AO2582" s="118"/>
      <c r="AP2582" s="118"/>
      <c r="AQ2582" s="118"/>
      <c r="AR2582" s="118"/>
      <c r="AS2582" s="118"/>
      <c r="AT2582" s="118"/>
      <c r="AU2582" s="118"/>
      <c r="AV2582" s="118"/>
      <c r="AW2582" s="118"/>
      <c r="AX2582" s="118"/>
      <c r="AY2582" s="119">
        <f t="shared" si="4"/>
        <v>0</v>
      </c>
      <c r="AZ2582" s="118"/>
    </row>
    <row r="2583">
      <c r="A2583" s="118"/>
      <c r="B2583" s="118"/>
      <c r="C2583" s="118"/>
      <c r="D2583" s="118"/>
      <c r="E2583" s="118"/>
      <c r="F2583" s="168"/>
      <c r="G2583" s="168"/>
      <c r="H2583" s="169"/>
      <c r="I2583" s="169"/>
      <c r="J2583" s="169"/>
      <c r="K2583" s="169"/>
      <c r="L2583" s="170"/>
      <c r="M2583" s="118"/>
      <c r="N2583" s="168"/>
      <c r="O2583" s="118"/>
      <c r="P2583" s="170"/>
      <c r="Q2583" s="170"/>
      <c r="R2583" s="170"/>
      <c r="S2583" s="118"/>
      <c r="T2583" s="169"/>
      <c r="U2583" s="118"/>
      <c r="V2583" s="118"/>
      <c r="W2583" s="118"/>
      <c r="X2583" s="118"/>
      <c r="Y2583" s="171"/>
      <c r="Z2583" s="172"/>
      <c r="AA2583" s="118"/>
      <c r="AB2583" s="170"/>
      <c r="AC2583" s="170"/>
      <c r="AD2583" s="118"/>
      <c r="AE2583" s="118"/>
      <c r="AF2583" s="118"/>
      <c r="AG2583" s="170"/>
      <c r="AH2583" s="170"/>
      <c r="AI2583" s="170"/>
      <c r="AJ2583" s="118"/>
      <c r="AK2583" s="118"/>
      <c r="AL2583" s="118"/>
      <c r="AM2583" s="118"/>
      <c r="AN2583" s="118"/>
      <c r="AO2583" s="118"/>
      <c r="AP2583" s="118"/>
      <c r="AQ2583" s="118"/>
      <c r="AR2583" s="118"/>
      <c r="AS2583" s="118"/>
      <c r="AT2583" s="118"/>
      <c r="AU2583" s="118"/>
      <c r="AV2583" s="118"/>
      <c r="AW2583" s="118"/>
      <c r="AX2583" s="118"/>
      <c r="AY2583" s="119">
        <f t="shared" si="4"/>
        <v>0</v>
      </c>
      <c r="AZ2583" s="118"/>
    </row>
    <row r="2584">
      <c r="A2584" s="118"/>
      <c r="B2584" s="118"/>
      <c r="C2584" s="118"/>
      <c r="D2584" s="118"/>
      <c r="E2584" s="118"/>
      <c r="F2584" s="168"/>
      <c r="G2584" s="168"/>
      <c r="H2584" s="169"/>
      <c r="I2584" s="169"/>
      <c r="J2584" s="169"/>
      <c r="K2584" s="169"/>
      <c r="L2584" s="170"/>
      <c r="M2584" s="118"/>
      <c r="N2584" s="168"/>
      <c r="O2584" s="118"/>
      <c r="P2584" s="170"/>
      <c r="Q2584" s="170"/>
      <c r="R2584" s="170"/>
      <c r="S2584" s="118"/>
      <c r="T2584" s="169"/>
      <c r="U2584" s="118"/>
      <c r="V2584" s="118"/>
      <c r="W2584" s="118"/>
      <c r="X2584" s="118"/>
      <c r="Y2584" s="171"/>
      <c r="Z2584" s="172"/>
      <c r="AA2584" s="118"/>
      <c r="AB2584" s="170"/>
      <c r="AC2584" s="170"/>
      <c r="AD2584" s="118"/>
      <c r="AE2584" s="118"/>
      <c r="AF2584" s="118"/>
      <c r="AG2584" s="170"/>
      <c r="AH2584" s="170"/>
      <c r="AI2584" s="170"/>
      <c r="AJ2584" s="118"/>
      <c r="AK2584" s="118"/>
      <c r="AL2584" s="118"/>
      <c r="AM2584" s="118"/>
      <c r="AN2584" s="118"/>
      <c r="AO2584" s="118"/>
      <c r="AP2584" s="118"/>
      <c r="AQ2584" s="118"/>
      <c r="AR2584" s="118"/>
      <c r="AS2584" s="118"/>
      <c r="AT2584" s="118"/>
      <c r="AU2584" s="118"/>
      <c r="AV2584" s="118"/>
      <c r="AW2584" s="118"/>
      <c r="AX2584" s="118"/>
      <c r="AY2584" s="119">
        <f t="shared" si="4"/>
        <v>0</v>
      </c>
      <c r="AZ2584" s="118"/>
    </row>
    <row r="2585">
      <c r="A2585" s="118"/>
      <c r="B2585" s="118"/>
      <c r="C2585" s="118"/>
      <c r="D2585" s="118"/>
      <c r="E2585" s="118"/>
      <c r="F2585" s="168"/>
      <c r="G2585" s="168"/>
      <c r="H2585" s="169"/>
      <c r="I2585" s="169"/>
      <c r="J2585" s="169"/>
      <c r="K2585" s="169"/>
      <c r="L2585" s="170"/>
      <c r="M2585" s="118"/>
      <c r="N2585" s="168"/>
      <c r="O2585" s="118"/>
      <c r="P2585" s="170"/>
      <c r="Q2585" s="170"/>
      <c r="R2585" s="170"/>
      <c r="S2585" s="118"/>
      <c r="T2585" s="169"/>
      <c r="U2585" s="118"/>
      <c r="V2585" s="118"/>
      <c r="W2585" s="118"/>
      <c r="X2585" s="118"/>
      <c r="Y2585" s="171"/>
      <c r="Z2585" s="172"/>
      <c r="AA2585" s="118"/>
      <c r="AB2585" s="170"/>
      <c r="AC2585" s="170"/>
      <c r="AD2585" s="118"/>
      <c r="AE2585" s="118"/>
      <c r="AF2585" s="118"/>
      <c r="AG2585" s="170"/>
      <c r="AH2585" s="170"/>
      <c r="AI2585" s="170"/>
      <c r="AJ2585" s="118"/>
      <c r="AK2585" s="118"/>
      <c r="AL2585" s="118"/>
      <c r="AM2585" s="118"/>
      <c r="AN2585" s="118"/>
      <c r="AO2585" s="118"/>
      <c r="AP2585" s="118"/>
      <c r="AQ2585" s="118"/>
      <c r="AR2585" s="118"/>
      <c r="AS2585" s="118"/>
      <c r="AT2585" s="118"/>
      <c r="AU2585" s="118"/>
      <c r="AV2585" s="118"/>
      <c r="AW2585" s="118"/>
      <c r="AX2585" s="118"/>
      <c r="AY2585" s="119">
        <f t="shared" si="4"/>
        <v>0</v>
      </c>
      <c r="AZ2585" s="118"/>
    </row>
    <row r="2586">
      <c r="A2586" s="118"/>
      <c r="B2586" s="118"/>
      <c r="C2586" s="118"/>
      <c r="D2586" s="118"/>
      <c r="E2586" s="118"/>
      <c r="F2586" s="168"/>
      <c r="G2586" s="168"/>
      <c r="H2586" s="169"/>
      <c r="I2586" s="169"/>
      <c r="J2586" s="169"/>
      <c r="K2586" s="169"/>
      <c r="L2586" s="170"/>
      <c r="M2586" s="118"/>
      <c r="N2586" s="168"/>
      <c r="O2586" s="118"/>
      <c r="P2586" s="170"/>
      <c r="Q2586" s="170"/>
      <c r="R2586" s="170"/>
      <c r="S2586" s="118"/>
      <c r="T2586" s="169"/>
      <c r="U2586" s="118"/>
      <c r="V2586" s="118"/>
      <c r="W2586" s="118"/>
      <c r="X2586" s="118"/>
      <c r="Y2586" s="171"/>
      <c r="Z2586" s="172"/>
      <c r="AA2586" s="118"/>
      <c r="AB2586" s="170"/>
      <c r="AC2586" s="170"/>
      <c r="AD2586" s="118"/>
      <c r="AE2586" s="118"/>
      <c r="AF2586" s="118"/>
      <c r="AG2586" s="170"/>
      <c r="AH2586" s="170"/>
      <c r="AI2586" s="170"/>
      <c r="AJ2586" s="118"/>
      <c r="AK2586" s="118"/>
      <c r="AL2586" s="118"/>
      <c r="AM2586" s="118"/>
      <c r="AN2586" s="118"/>
      <c r="AO2586" s="118"/>
      <c r="AP2586" s="118"/>
      <c r="AQ2586" s="118"/>
      <c r="AR2586" s="118"/>
      <c r="AS2586" s="118"/>
      <c r="AT2586" s="118"/>
      <c r="AU2586" s="118"/>
      <c r="AV2586" s="118"/>
      <c r="AW2586" s="118"/>
      <c r="AX2586" s="118"/>
      <c r="AY2586" s="119">
        <f t="shared" si="4"/>
        <v>0</v>
      </c>
      <c r="AZ2586" s="118"/>
    </row>
    <row r="2587">
      <c r="A2587" s="118"/>
      <c r="B2587" s="118"/>
      <c r="C2587" s="118"/>
      <c r="D2587" s="118"/>
      <c r="E2587" s="118"/>
      <c r="F2587" s="168"/>
      <c r="G2587" s="168"/>
      <c r="H2587" s="169"/>
      <c r="I2587" s="169"/>
      <c r="J2587" s="169"/>
      <c r="K2587" s="169"/>
      <c r="L2587" s="170"/>
      <c r="M2587" s="118"/>
      <c r="N2587" s="168"/>
      <c r="O2587" s="118"/>
      <c r="P2587" s="170"/>
      <c r="Q2587" s="170"/>
      <c r="R2587" s="170"/>
      <c r="S2587" s="118"/>
      <c r="T2587" s="169"/>
      <c r="U2587" s="118"/>
      <c r="V2587" s="118"/>
      <c r="W2587" s="118"/>
      <c r="X2587" s="118"/>
      <c r="Y2587" s="171"/>
      <c r="Z2587" s="172"/>
      <c r="AA2587" s="118"/>
      <c r="AB2587" s="170"/>
      <c r="AC2587" s="170"/>
      <c r="AD2587" s="118"/>
      <c r="AE2587" s="118"/>
      <c r="AF2587" s="118"/>
      <c r="AG2587" s="170"/>
      <c r="AH2587" s="170"/>
      <c r="AI2587" s="170"/>
      <c r="AJ2587" s="118"/>
      <c r="AK2587" s="118"/>
      <c r="AL2587" s="118"/>
      <c r="AM2587" s="118"/>
      <c r="AN2587" s="118"/>
      <c r="AO2587" s="118"/>
      <c r="AP2587" s="118"/>
      <c r="AQ2587" s="118"/>
      <c r="AR2587" s="118"/>
      <c r="AS2587" s="118"/>
      <c r="AT2587" s="118"/>
      <c r="AU2587" s="118"/>
      <c r="AV2587" s="118"/>
      <c r="AW2587" s="118"/>
      <c r="AX2587" s="118"/>
      <c r="AY2587" s="119">
        <f t="shared" si="4"/>
        <v>0</v>
      </c>
      <c r="AZ2587" s="118"/>
    </row>
    <row r="2588">
      <c r="A2588" s="118"/>
      <c r="B2588" s="118"/>
      <c r="C2588" s="118"/>
      <c r="D2588" s="118"/>
      <c r="E2588" s="118"/>
      <c r="F2588" s="168"/>
      <c r="G2588" s="168"/>
      <c r="H2588" s="169"/>
      <c r="I2588" s="169"/>
      <c r="J2588" s="169"/>
      <c r="K2588" s="169"/>
      <c r="L2588" s="170"/>
      <c r="M2588" s="118"/>
      <c r="N2588" s="168"/>
      <c r="O2588" s="118"/>
      <c r="P2588" s="170"/>
      <c r="Q2588" s="170"/>
      <c r="R2588" s="170"/>
      <c r="S2588" s="118"/>
      <c r="T2588" s="169"/>
      <c r="U2588" s="118"/>
      <c r="V2588" s="118"/>
      <c r="W2588" s="118"/>
      <c r="X2588" s="118"/>
      <c r="Y2588" s="171"/>
      <c r="Z2588" s="172"/>
      <c r="AA2588" s="118"/>
      <c r="AB2588" s="170"/>
      <c r="AC2588" s="170"/>
      <c r="AD2588" s="118"/>
      <c r="AE2588" s="118"/>
      <c r="AF2588" s="118"/>
      <c r="AG2588" s="170"/>
      <c r="AH2588" s="170"/>
      <c r="AI2588" s="170"/>
      <c r="AJ2588" s="118"/>
      <c r="AK2588" s="118"/>
      <c r="AL2588" s="118"/>
      <c r="AM2588" s="118"/>
      <c r="AN2588" s="118"/>
      <c r="AO2588" s="118"/>
      <c r="AP2588" s="118"/>
      <c r="AQ2588" s="118"/>
      <c r="AR2588" s="118"/>
      <c r="AS2588" s="118"/>
      <c r="AT2588" s="118"/>
      <c r="AU2588" s="118"/>
      <c r="AV2588" s="118"/>
      <c r="AW2588" s="118"/>
      <c r="AX2588" s="118"/>
      <c r="AY2588" s="119">
        <f t="shared" si="4"/>
        <v>0</v>
      </c>
      <c r="AZ2588" s="118"/>
    </row>
    <row r="2589">
      <c r="A2589" s="118"/>
      <c r="B2589" s="118"/>
      <c r="C2589" s="118"/>
      <c r="D2589" s="118"/>
      <c r="E2589" s="118"/>
      <c r="F2589" s="168"/>
      <c r="G2589" s="168"/>
      <c r="H2589" s="169"/>
      <c r="I2589" s="169"/>
      <c r="J2589" s="169"/>
      <c r="K2589" s="169"/>
      <c r="L2589" s="170"/>
      <c r="M2589" s="118"/>
      <c r="N2589" s="168"/>
      <c r="O2589" s="118"/>
      <c r="P2589" s="170"/>
      <c r="Q2589" s="170"/>
      <c r="R2589" s="170"/>
      <c r="S2589" s="118"/>
      <c r="T2589" s="169"/>
      <c r="U2589" s="118"/>
      <c r="V2589" s="118"/>
      <c r="W2589" s="118"/>
      <c r="X2589" s="118"/>
      <c r="Y2589" s="171"/>
      <c r="Z2589" s="172"/>
      <c r="AA2589" s="118"/>
      <c r="AB2589" s="170"/>
      <c r="AC2589" s="170"/>
      <c r="AD2589" s="118"/>
      <c r="AE2589" s="118"/>
      <c r="AF2589" s="118"/>
      <c r="AG2589" s="170"/>
      <c r="AH2589" s="170"/>
      <c r="AI2589" s="170"/>
      <c r="AJ2589" s="118"/>
      <c r="AK2589" s="118"/>
      <c r="AL2589" s="118"/>
      <c r="AM2589" s="118"/>
      <c r="AN2589" s="118"/>
      <c r="AO2589" s="118"/>
      <c r="AP2589" s="118"/>
      <c r="AQ2589" s="118"/>
      <c r="AR2589" s="118"/>
      <c r="AS2589" s="118"/>
      <c r="AT2589" s="118"/>
      <c r="AU2589" s="118"/>
      <c r="AV2589" s="118"/>
      <c r="AW2589" s="118"/>
      <c r="AX2589" s="118"/>
      <c r="AY2589" s="119">
        <f t="shared" si="4"/>
        <v>0</v>
      </c>
      <c r="AZ2589" s="118"/>
    </row>
    <row r="2590">
      <c r="A2590" s="118"/>
      <c r="B2590" s="118"/>
      <c r="C2590" s="118"/>
      <c r="D2590" s="118"/>
      <c r="E2590" s="118"/>
      <c r="F2590" s="168"/>
      <c r="G2590" s="168"/>
      <c r="H2590" s="169"/>
      <c r="I2590" s="169"/>
      <c r="J2590" s="169"/>
      <c r="K2590" s="169"/>
      <c r="L2590" s="170"/>
      <c r="M2590" s="118"/>
      <c r="N2590" s="168"/>
      <c r="O2590" s="118"/>
      <c r="P2590" s="170"/>
      <c r="Q2590" s="170"/>
      <c r="R2590" s="170"/>
      <c r="S2590" s="118"/>
      <c r="T2590" s="169"/>
      <c r="U2590" s="118"/>
      <c r="V2590" s="118"/>
      <c r="W2590" s="118"/>
      <c r="X2590" s="118"/>
      <c r="Y2590" s="171"/>
      <c r="Z2590" s="172"/>
      <c r="AA2590" s="118"/>
      <c r="AB2590" s="170"/>
      <c r="AC2590" s="170"/>
      <c r="AD2590" s="118"/>
      <c r="AE2590" s="118"/>
      <c r="AF2590" s="118"/>
      <c r="AG2590" s="170"/>
      <c r="AH2590" s="170"/>
      <c r="AI2590" s="170"/>
      <c r="AJ2590" s="118"/>
      <c r="AK2590" s="118"/>
      <c r="AL2590" s="118"/>
      <c r="AM2590" s="118"/>
      <c r="AN2590" s="118"/>
      <c r="AO2590" s="118"/>
      <c r="AP2590" s="118"/>
      <c r="AQ2590" s="118"/>
      <c r="AR2590" s="118"/>
      <c r="AS2590" s="118"/>
      <c r="AT2590" s="118"/>
      <c r="AU2590" s="118"/>
      <c r="AV2590" s="118"/>
      <c r="AW2590" s="118"/>
      <c r="AX2590" s="118"/>
      <c r="AY2590" s="119">
        <f t="shared" si="4"/>
        <v>0</v>
      </c>
      <c r="AZ2590" s="118"/>
    </row>
    <row r="2591">
      <c r="A2591" s="118"/>
      <c r="B2591" s="118"/>
      <c r="C2591" s="118"/>
      <c r="D2591" s="118"/>
      <c r="E2591" s="118"/>
      <c r="F2591" s="168"/>
      <c r="G2591" s="168"/>
      <c r="H2591" s="169"/>
      <c r="I2591" s="169"/>
      <c r="J2591" s="169"/>
      <c r="K2591" s="169"/>
      <c r="L2591" s="170"/>
      <c r="M2591" s="118"/>
      <c r="N2591" s="168"/>
      <c r="O2591" s="118"/>
      <c r="P2591" s="170"/>
      <c r="Q2591" s="170"/>
      <c r="R2591" s="170"/>
      <c r="S2591" s="118"/>
      <c r="T2591" s="169"/>
      <c r="U2591" s="118"/>
      <c r="V2591" s="118"/>
      <c r="W2591" s="118"/>
      <c r="X2591" s="118"/>
      <c r="Y2591" s="171"/>
      <c r="Z2591" s="172"/>
      <c r="AA2591" s="118"/>
      <c r="AB2591" s="170"/>
      <c r="AC2591" s="170"/>
      <c r="AD2591" s="118"/>
      <c r="AE2591" s="118"/>
      <c r="AF2591" s="118"/>
      <c r="AG2591" s="170"/>
      <c r="AH2591" s="170"/>
      <c r="AI2591" s="170"/>
      <c r="AJ2591" s="118"/>
      <c r="AK2591" s="118"/>
      <c r="AL2591" s="118"/>
      <c r="AM2591" s="118"/>
      <c r="AN2591" s="118"/>
      <c r="AO2591" s="118"/>
      <c r="AP2591" s="118"/>
      <c r="AQ2591" s="118"/>
      <c r="AR2591" s="118"/>
      <c r="AS2591" s="118"/>
      <c r="AT2591" s="118"/>
      <c r="AU2591" s="118"/>
      <c r="AV2591" s="118"/>
      <c r="AW2591" s="118"/>
      <c r="AX2591" s="118"/>
      <c r="AY2591" s="119">
        <f t="shared" si="4"/>
        <v>0</v>
      </c>
      <c r="AZ2591" s="118"/>
    </row>
    <row r="2592">
      <c r="A2592" s="118"/>
      <c r="B2592" s="118"/>
      <c r="C2592" s="118"/>
      <c r="D2592" s="118"/>
      <c r="E2592" s="118"/>
      <c r="F2592" s="168"/>
      <c r="G2592" s="168"/>
      <c r="H2592" s="169"/>
      <c r="I2592" s="169"/>
      <c r="J2592" s="169"/>
      <c r="K2592" s="169"/>
      <c r="L2592" s="170"/>
      <c r="M2592" s="118"/>
      <c r="N2592" s="168"/>
      <c r="O2592" s="118"/>
      <c r="P2592" s="170"/>
      <c r="Q2592" s="170"/>
      <c r="R2592" s="170"/>
      <c r="S2592" s="118"/>
      <c r="T2592" s="169"/>
      <c r="U2592" s="118"/>
      <c r="V2592" s="118"/>
      <c r="W2592" s="118"/>
      <c r="X2592" s="118"/>
      <c r="Y2592" s="171"/>
      <c r="Z2592" s="172"/>
      <c r="AA2592" s="118"/>
      <c r="AB2592" s="170"/>
      <c r="AC2592" s="170"/>
      <c r="AD2592" s="118"/>
      <c r="AE2592" s="118"/>
      <c r="AF2592" s="118"/>
      <c r="AG2592" s="170"/>
      <c r="AH2592" s="170"/>
      <c r="AI2592" s="170"/>
      <c r="AJ2592" s="118"/>
      <c r="AK2592" s="118"/>
      <c r="AL2592" s="118"/>
      <c r="AM2592" s="118"/>
      <c r="AN2592" s="118"/>
      <c r="AO2592" s="118"/>
      <c r="AP2592" s="118"/>
      <c r="AQ2592" s="118"/>
      <c r="AR2592" s="118"/>
      <c r="AS2592" s="118"/>
      <c r="AT2592" s="118"/>
      <c r="AU2592" s="118"/>
      <c r="AV2592" s="118"/>
      <c r="AW2592" s="118"/>
      <c r="AX2592" s="118"/>
      <c r="AY2592" s="119">
        <f t="shared" si="4"/>
        <v>0</v>
      </c>
      <c r="AZ2592" s="118"/>
    </row>
    <row r="2593">
      <c r="A2593" s="118"/>
      <c r="B2593" s="118"/>
      <c r="C2593" s="118"/>
      <c r="D2593" s="118"/>
      <c r="E2593" s="118"/>
      <c r="F2593" s="168"/>
      <c r="G2593" s="168"/>
      <c r="H2593" s="169"/>
      <c r="I2593" s="169"/>
      <c r="J2593" s="169"/>
      <c r="K2593" s="169"/>
      <c r="L2593" s="170"/>
      <c r="M2593" s="118"/>
      <c r="N2593" s="168"/>
      <c r="O2593" s="118"/>
      <c r="P2593" s="170"/>
      <c r="Q2593" s="170"/>
      <c r="R2593" s="170"/>
      <c r="S2593" s="118"/>
      <c r="T2593" s="169"/>
      <c r="U2593" s="118"/>
      <c r="V2593" s="118"/>
      <c r="W2593" s="118"/>
      <c r="X2593" s="118"/>
      <c r="Y2593" s="171"/>
      <c r="Z2593" s="172"/>
      <c r="AA2593" s="118"/>
      <c r="AB2593" s="170"/>
      <c r="AC2593" s="170"/>
      <c r="AD2593" s="118"/>
      <c r="AE2593" s="118"/>
      <c r="AF2593" s="118"/>
      <c r="AG2593" s="170"/>
      <c r="AH2593" s="170"/>
      <c r="AI2593" s="170"/>
      <c r="AJ2593" s="118"/>
      <c r="AK2593" s="118"/>
      <c r="AL2593" s="118"/>
      <c r="AM2593" s="118"/>
      <c r="AN2593" s="118"/>
      <c r="AO2593" s="118"/>
      <c r="AP2593" s="118"/>
      <c r="AQ2593" s="118"/>
      <c r="AR2593" s="118"/>
      <c r="AS2593" s="118"/>
      <c r="AT2593" s="118"/>
      <c r="AU2593" s="118"/>
      <c r="AV2593" s="118"/>
      <c r="AW2593" s="118"/>
      <c r="AX2593" s="118"/>
      <c r="AY2593" s="119">
        <f t="shared" si="4"/>
        <v>0</v>
      </c>
      <c r="AZ2593" s="118"/>
    </row>
    <row r="2594">
      <c r="A2594" s="118"/>
      <c r="B2594" s="118"/>
      <c r="C2594" s="118"/>
      <c r="D2594" s="118"/>
      <c r="E2594" s="118"/>
      <c r="F2594" s="168"/>
      <c r="G2594" s="168"/>
      <c r="H2594" s="169"/>
      <c r="I2594" s="169"/>
      <c r="J2594" s="169"/>
      <c r="K2594" s="169"/>
      <c r="L2594" s="170"/>
      <c r="M2594" s="118"/>
      <c r="N2594" s="168"/>
      <c r="O2594" s="118"/>
      <c r="P2594" s="170"/>
      <c r="Q2594" s="170"/>
      <c r="R2594" s="170"/>
      <c r="S2594" s="118"/>
      <c r="T2594" s="169"/>
      <c r="U2594" s="118"/>
      <c r="V2594" s="118"/>
      <c r="W2594" s="118"/>
      <c r="X2594" s="118"/>
      <c r="Y2594" s="171"/>
      <c r="Z2594" s="172"/>
      <c r="AA2594" s="118"/>
      <c r="AB2594" s="170"/>
      <c r="AC2594" s="170"/>
      <c r="AD2594" s="118"/>
      <c r="AE2594" s="118"/>
      <c r="AF2594" s="118"/>
      <c r="AG2594" s="170"/>
      <c r="AH2594" s="170"/>
      <c r="AI2594" s="170"/>
      <c r="AJ2594" s="118"/>
      <c r="AK2594" s="118"/>
      <c r="AL2594" s="118"/>
      <c r="AM2594" s="118"/>
      <c r="AN2594" s="118"/>
      <c r="AO2594" s="118"/>
      <c r="AP2594" s="118"/>
      <c r="AQ2594" s="118"/>
      <c r="AR2594" s="118"/>
      <c r="AS2594" s="118"/>
      <c r="AT2594" s="118"/>
      <c r="AU2594" s="118"/>
      <c r="AV2594" s="118"/>
      <c r="AW2594" s="118"/>
      <c r="AX2594" s="118"/>
      <c r="AY2594" s="119">
        <f t="shared" si="4"/>
        <v>0</v>
      </c>
      <c r="AZ2594" s="118"/>
    </row>
    <row r="2595">
      <c r="A2595" s="118"/>
      <c r="B2595" s="118"/>
      <c r="C2595" s="118"/>
      <c r="D2595" s="118"/>
      <c r="E2595" s="118"/>
      <c r="F2595" s="168"/>
      <c r="G2595" s="168"/>
      <c r="H2595" s="169"/>
      <c r="I2595" s="169"/>
      <c r="J2595" s="169"/>
      <c r="K2595" s="169"/>
      <c r="L2595" s="170"/>
      <c r="M2595" s="118"/>
      <c r="N2595" s="168"/>
      <c r="O2595" s="118"/>
      <c r="P2595" s="170"/>
      <c r="Q2595" s="170"/>
      <c r="R2595" s="170"/>
      <c r="S2595" s="118"/>
      <c r="T2595" s="169"/>
      <c r="U2595" s="118"/>
      <c r="V2595" s="118"/>
      <c r="W2595" s="118"/>
      <c r="X2595" s="118"/>
      <c r="Y2595" s="171"/>
      <c r="Z2595" s="172"/>
      <c r="AA2595" s="118"/>
      <c r="AB2595" s="170"/>
      <c r="AC2595" s="170"/>
      <c r="AD2595" s="118"/>
      <c r="AE2595" s="118"/>
      <c r="AF2595" s="118"/>
      <c r="AG2595" s="170"/>
      <c r="AH2595" s="170"/>
      <c r="AI2595" s="170"/>
      <c r="AJ2595" s="118"/>
      <c r="AK2595" s="118"/>
      <c r="AL2595" s="118"/>
      <c r="AM2595" s="118"/>
      <c r="AN2595" s="118"/>
      <c r="AO2595" s="118"/>
      <c r="AP2595" s="118"/>
      <c r="AQ2595" s="118"/>
      <c r="AR2595" s="118"/>
      <c r="AS2595" s="118"/>
      <c r="AT2595" s="118"/>
      <c r="AU2595" s="118"/>
      <c r="AV2595" s="118"/>
      <c r="AW2595" s="118"/>
      <c r="AX2595" s="118"/>
      <c r="AY2595" s="119">
        <f t="shared" si="4"/>
        <v>0</v>
      </c>
      <c r="AZ2595" s="118"/>
    </row>
    <row r="2596">
      <c r="A2596" s="118"/>
      <c r="B2596" s="118"/>
      <c r="C2596" s="118"/>
      <c r="D2596" s="118"/>
      <c r="E2596" s="118"/>
      <c r="F2596" s="168"/>
      <c r="G2596" s="168"/>
      <c r="H2596" s="169"/>
      <c r="I2596" s="169"/>
      <c r="J2596" s="169"/>
      <c r="K2596" s="169"/>
      <c r="L2596" s="170"/>
      <c r="M2596" s="118"/>
      <c r="N2596" s="168"/>
      <c r="O2596" s="118"/>
      <c r="P2596" s="170"/>
      <c r="Q2596" s="170"/>
      <c r="R2596" s="170"/>
      <c r="S2596" s="118"/>
      <c r="T2596" s="169"/>
      <c r="U2596" s="118"/>
      <c r="V2596" s="118"/>
      <c r="W2596" s="118"/>
      <c r="X2596" s="118"/>
      <c r="Y2596" s="171"/>
      <c r="Z2596" s="172"/>
      <c r="AA2596" s="118"/>
      <c r="AB2596" s="170"/>
      <c r="AC2596" s="170"/>
      <c r="AD2596" s="118"/>
      <c r="AE2596" s="118"/>
      <c r="AF2596" s="118"/>
      <c r="AG2596" s="170"/>
      <c r="AH2596" s="170"/>
      <c r="AI2596" s="170"/>
      <c r="AJ2596" s="118"/>
      <c r="AK2596" s="118"/>
      <c r="AL2596" s="118"/>
      <c r="AM2596" s="118"/>
      <c r="AN2596" s="118"/>
      <c r="AO2596" s="118"/>
      <c r="AP2596" s="118"/>
      <c r="AQ2596" s="118"/>
      <c r="AR2596" s="118"/>
      <c r="AS2596" s="118"/>
      <c r="AT2596" s="118"/>
      <c r="AU2596" s="118"/>
      <c r="AV2596" s="118"/>
      <c r="AW2596" s="118"/>
      <c r="AX2596" s="118"/>
      <c r="AY2596" s="119">
        <f t="shared" si="4"/>
        <v>0</v>
      </c>
      <c r="AZ2596" s="118"/>
    </row>
    <row r="2597">
      <c r="A2597" s="118"/>
      <c r="B2597" s="118"/>
      <c r="C2597" s="118"/>
      <c r="D2597" s="118"/>
      <c r="E2597" s="118"/>
      <c r="F2597" s="168"/>
      <c r="G2597" s="168"/>
      <c r="H2597" s="169"/>
      <c r="I2597" s="169"/>
      <c r="J2597" s="169"/>
      <c r="K2597" s="169"/>
      <c r="L2597" s="170"/>
      <c r="M2597" s="118"/>
      <c r="N2597" s="168"/>
      <c r="O2597" s="118"/>
      <c r="P2597" s="170"/>
      <c r="Q2597" s="170"/>
      <c r="R2597" s="170"/>
      <c r="S2597" s="118"/>
      <c r="T2597" s="169"/>
      <c r="U2597" s="118"/>
      <c r="V2597" s="118"/>
      <c r="W2597" s="118"/>
      <c r="X2597" s="118"/>
      <c r="Y2597" s="171"/>
      <c r="Z2597" s="172"/>
      <c r="AA2597" s="118"/>
      <c r="AB2597" s="170"/>
      <c r="AC2597" s="170"/>
      <c r="AD2597" s="118"/>
      <c r="AE2597" s="118"/>
      <c r="AF2597" s="118"/>
      <c r="AG2597" s="170"/>
      <c r="AH2597" s="170"/>
      <c r="AI2597" s="170"/>
      <c r="AJ2597" s="118"/>
      <c r="AK2597" s="118"/>
      <c r="AL2597" s="118"/>
      <c r="AM2597" s="118"/>
      <c r="AN2597" s="118"/>
      <c r="AO2597" s="118"/>
      <c r="AP2597" s="118"/>
      <c r="AQ2597" s="118"/>
      <c r="AR2597" s="118"/>
      <c r="AS2597" s="118"/>
      <c r="AT2597" s="118"/>
      <c r="AU2597" s="118"/>
      <c r="AV2597" s="118"/>
      <c r="AW2597" s="118"/>
      <c r="AX2597" s="118"/>
      <c r="AY2597" s="119">
        <f t="shared" si="4"/>
        <v>0</v>
      </c>
      <c r="AZ2597" s="118"/>
    </row>
    <row r="2598">
      <c r="A2598" s="118"/>
      <c r="B2598" s="118"/>
      <c r="C2598" s="118"/>
      <c r="D2598" s="118"/>
      <c r="E2598" s="118"/>
      <c r="F2598" s="168"/>
      <c r="G2598" s="168"/>
      <c r="H2598" s="169"/>
      <c r="I2598" s="169"/>
      <c r="J2598" s="169"/>
      <c r="K2598" s="169"/>
      <c r="L2598" s="170"/>
      <c r="M2598" s="118"/>
      <c r="N2598" s="168"/>
      <c r="O2598" s="118"/>
      <c r="P2598" s="170"/>
      <c r="Q2598" s="170"/>
      <c r="R2598" s="170"/>
      <c r="S2598" s="118"/>
      <c r="T2598" s="169"/>
      <c r="U2598" s="118"/>
      <c r="V2598" s="118"/>
      <c r="W2598" s="118"/>
      <c r="X2598" s="118"/>
      <c r="Y2598" s="171"/>
      <c r="Z2598" s="172"/>
      <c r="AA2598" s="118"/>
      <c r="AB2598" s="170"/>
      <c r="AC2598" s="170"/>
      <c r="AD2598" s="118"/>
      <c r="AE2598" s="118"/>
      <c r="AF2598" s="118"/>
      <c r="AG2598" s="170"/>
      <c r="AH2598" s="170"/>
      <c r="AI2598" s="170"/>
      <c r="AJ2598" s="118"/>
      <c r="AK2598" s="118"/>
      <c r="AL2598" s="118"/>
      <c r="AM2598" s="118"/>
      <c r="AN2598" s="118"/>
      <c r="AO2598" s="118"/>
      <c r="AP2598" s="118"/>
      <c r="AQ2598" s="118"/>
      <c r="AR2598" s="118"/>
      <c r="AS2598" s="118"/>
      <c r="AT2598" s="118"/>
      <c r="AU2598" s="118"/>
      <c r="AV2598" s="118"/>
      <c r="AW2598" s="118"/>
      <c r="AX2598" s="118"/>
      <c r="AY2598" s="119">
        <f t="shared" si="4"/>
        <v>0</v>
      </c>
      <c r="AZ2598" s="118"/>
    </row>
    <row r="2599">
      <c r="A2599" s="118"/>
      <c r="B2599" s="118"/>
      <c r="C2599" s="118"/>
      <c r="D2599" s="118"/>
      <c r="E2599" s="118"/>
      <c r="F2599" s="168"/>
      <c r="G2599" s="168"/>
      <c r="H2599" s="169"/>
      <c r="I2599" s="169"/>
      <c r="J2599" s="169"/>
      <c r="K2599" s="169"/>
      <c r="L2599" s="170"/>
      <c r="M2599" s="118"/>
      <c r="N2599" s="168"/>
      <c r="O2599" s="118"/>
      <c r="P2599" s="170"/>
      <c r="Q2599" s="170"/>
      <c r="R2599" s="170"/>
      <c r="S2599" s="118"/>
      <c r="T2599" s="169"/>
      <c r="U2599" s="118"/>
      <c r="V2599" s="118"/>
      <c r="W2599" s="118"/>
      <c r="X2599" s="118"/>
      <c r="Y2599" s="171"/>
      <c r="Z2599" s="172"/>
      <c r="AA2599" s="118"/>
      <c r="AB2599" s="170"/>
      <c r="AC2599" s="170"/>
      <c r="AD2599" s="118"/>
      <c r="AE2599" s="118"/>
      <c r="AF2599" s="118"/>
      <c r="AG2599" s="170"/>
      <c r="AH2599" s="170"/>
      <c r="AI2599" s="170"/>
      <c r="AJ2599" s="118"/>
      <c r="AK2599" s="118"/>
      <c r="AL2599" s="118"/>
      <c r="AM2599" s="118"/>
      <c r="AN2599" s="118"/>
      <c r="AO2599" s="118"/>
      <c r="AP2599" s="118"/>
      <c r="AQ2599" s="118"/>
      <c r="AR2599" s="118"/>
      <c r="AS2599" s="118"/>
      <c r="AT2599" s="118"/>
      <c r="AU2599" s="118"/>
      <c r="AV2599" s="118"/>
      <c r="AW2599" s="118"/>
      <c r="AX2599" s="118"/>
      <c r="AY2599" s="119">
        <f t="shared" si="4"/>
        <v>0</v>
      </c>
      <c r="AZ2599" s="118"/>
    </row>
    <row r="2600">
      <c r="A2600" s="118"/>
      <c r="B2600" s="118"/>
      <c r="C2600" s="118"/>
      <c r="D2600" s="118"/>
      <c r="E2600" s="118"/>
      <c r="F2600" s="168"/>
      <c r="G2600" s="168"/>
      <c r="H2600" s="169"/>
      <c r="I2600" s="169"/>
      <c r="J2600" s="169"/>
      <c r="K2600" s="169"/>
      <c r="L2600" s="170"/>
      <c r="M2600" s="118"/>
      <c r="N2600" s="168"/>
      <c r="O2600" s="118"/>
      <c r="P2600" s="170"/>
      <c r="Q2600" s="170"/>
      <c r="R2600" s="170"/>
      <c r="S2600" s="118"/>
      <c r="T2600" s="169"/>
      <c r="U2600" s="118"/>
      <c r="V2600" s="118"/>
      <c r="W2600" s="118"/>
      <c r="X2600" s="118"/>
      <c r="Y2600" s="171"/>
      <c r="Z2600" s="172"/>
      <c r="AA2600" s="118"/>
      <c r="AB2600" s="170"/>
      <c r="AC2600" s="170"/>
      <c r="AD2600" s="118"/>
      <c r="AE2600" s="118"/>
      <c r="AF2600" s="118"/>
      <c r="AG2600" s="170"/>
      <c r="AH2600" s="170"/>
      <c r="AI2600" s="170"/>
      <c r="AJ2600" s="118"/>
      <c r="AK2600" s="118"/>
      <c r="AL2600" s="118"/>
      <c r="AM2600" s="118"/>
      <c r="AN2600" s="118"/>
      <c r="AO2600" s="118"/>
      <c r="AP2600" s="118"/>
      <c r="AQ2600" s="118"/>
      <c r="AR2600" s="118"/>
      <c r="AS2600" s="118"/>
      <c r="AT2600" s="118"/>
      <c r="AU2600" s="118"/>
      <c r="AV2600" s="118"/>
      <c r="AW2600" s="118"/>
      <c r="AX2600" s="118"/>
      <c r="AY2600" s="119">
        <f t="shared" si="4"/>
        <v>0</v>
      </c>
      <c r="AZ2600" s="118"/>
    </row>
    <row r="2601">
      <c r="A2601" s="118"/>
      <c r="B2601" s="118"/>
      <c r="C2601" s="118"/>
      <c r="D2601" s="118"/>
      <c r="E2601" s="118"/>
      <c r="F2601" s="168"/>
      <c r="G2601" s="168"/>
      <c r="H2601" s="169"/>
      <c r="I2601" s="169"/>
      <c r="J2601" s="169"/>
      <c r="K2601" s="169"/>
      <c r="L2601" s="170"/>
      <c r="M2601" s="118"/>
      <c r="N2601" s="168"/>
      <c r="O2601" s="118"/>
      <c r="P2601" s="170"/>
      <c r="Q2601" s="170"/>
      <c r="R2601" s="170"/>
      <c r="S2601" s="118"/>
      <c r="T2601" s="169"/>
      <c r="U2601" s="118"/>
      <c r="V2601" s="118"/>
      <c r="W2601" s="118"/>
      <c r="X2601" s="118"/>
      <c r="Y2601" s="171"/>
      <c r="Z2601" s="172"/>
      <c r="AA2601" s="118"/>
      <c r="AB2601" s="170"/>
      <c r="AC2601" s="170"/>
      <c r="AD2601" s="118"/>
      <c r="AE2601" s="118"/>
      <c r="AF2601" s="118"/>
      <c r="AG2601" s="170"/>
      <c r="AH2601" s="170"/>
      <c r="AI2601" s="170"/>
      <c r="AJ2601" s="118"/>
      <c r="AK2601" s="118"/>
      <c r="AL2601" s="118"/>
      <c r="AM2601" s="118"/>
      <c r="AN2601" s="118"/>
      <c r="AO2601" s="118"/>
      <c r="AP2601" s="118"/>
      <c r="AQ2601" s="118"/>
      <c r="AR2601" s="118"/>
      <c r="AS2601" s="118"/>
      <c r="AT2601" s="118"/>
      <c r="AU2601" s="118"/>
      <c r="AV2601" s="118"/>
      <c r="AW2601" s="118"/>
      <c r="AX2601" s="118"/>
      <c r="AY2601" s="119">
        <f t="shared" si="4"/>
        <v>0</v>
      </c>
      <c r="AZ2601" s="118"/>
    </row>
    <row r="2602">
      <c r="A2602" s="118"/>
      <c r="B2602" s="118"/>
      <c r="C2602" s="118"/>
      <c r="D2602" s="118"/>
      <c r="E2602" s="118"/>
      <c r="F2602" s="168"/>
      <c r="G2602" s="168"/>
      <c r="H2602" s="169"/>
      <c r="I2602" s="169"/>
      <c r="J2602" s="169"/>
      <c r="K2602" s="169"/>
      <c r="L2602" s="170"/>
      <c r="M2602" s="118"/>
      <c r="N2602" s="168"/>
      <c r="O2602" s="118"/>
      <c r="P2602" s="170"/>
      <c r="Q2602" s="170"/>
      <c r="R2602" s="170"/>
      <c r="S2602" s="118"/>
      <c r="T2602" s="169"/>
      <c r="U2602" s="118"/>
      <c r="V2602" s="118"/>
      <c r="W2602" s="118"/>
      <c r="X2602" s="118"/>
      <c r="Y2602" s="171"/>
      <c r="Z2602" s="172"/>
      <c r="AA2602" s="118"/>
      <c r="AB2602" s="170"/>
      <c r="AC2602" s="170"/>
      <c r="AD2602" s="118"/>
      <c r="AE2602" s="118"/>
      <c r="AF2602" s="118"/>
      <c r="AG2602" s="170"/>
      <c r="AH2602" s="170"/>
      <c r="AI2602" s="170"/>
      <c r="AJ2602" s="118"/>
      <c r="AK2602" s="118"/>
      <c r="AL2602" s="118"/>
      <c r="AM2602" s="118"/>
      <c r="AN2602" s="118"/>
      <c r="AO2602" s="118"/>
      <c r="AP2602" s="118"/>
      <c r="AQ2602" s="118"/>
      <c r="AR2602" s="118"/>
      <c r="AS2602" s="118"/>
      <c r="AT2602" s="118"/>
      <c r="AU2602" s="118"/>
      <c r="AV2602" s="118"/>
      <c r="AW2602" s="118"/>
      <c r="AX2602" s="118"/>
      <c r="AY2602" s="119">
        <f t="shared" si="4"/>
        <v>0</v>
      </c>
      <c r="AZ2602" s="118"/>
    </row>
    <row r="2603">
      <c r="A2603" s="118"/>
      <c r="B2603" s="118"/>
      <c r="C2603" s="118"/>
      <c r="D2603" s="118"/>
      <c r="E2603" s="118"/>
      <c r="F2603" s="168"/>
      <c r="G2603" s="168"/>
      <c r="H2603" s="169"/>
      <c r="I2603" s="169"/>
      <c r="J2603" s="169"/>
      <c r="K2603" s="169"/>
      <c r="L2603" s="170"/>
      <c r="M2603" s="118"/>
      <c r="N2603" s="168"/>
      <c r="O2603" s="118"/>
      <c r="P2603" s="170"/>
      <c r="Q2603" s="170"/>
      <c r="R2603" s="170"/>
      <c r="S2603" s="118"/>
      <c r="T2603" s="169"/>
      <c r="U2603" s="118"/>
      <c r="V2603" s="118"/>
      <c r="W2603" s="118"/>
      <c r="X2603" s="118"/>
      <c r="Y2603" s="171"/>
      <c r="Z2603" s="172"/>
      <c r="AA2603" s="118"/>
      <c r="AB2603" s="170"/>
      <c r="AC2603" s="170"/>
      <c r="AD2603" s="118"/>
      <c r="AE2603" s="118"/>
      <c r="AF2603" s="118"/>
      <c r="AG2603" s="170"/>
      <c r="AH2603" s="170"/>
      <c r="AI2603" s="170"/>
      <c r="AJ2603" s="118"/>
      <c r="AK2603" s="118"/>
      <c r="AL2603" s="118"/>
      <c r="AM2603" s="118"/>
      <c r="AN2603" s="118"/>
      <c r="AO2603" s="118"/>
      <c r="AP2603" s="118"/>
      <c r="AQ2603" s="118"/>
      <c r="AR2603" s="118"/>
      <c r="AS2603" s="118"/>
      <c r="AT2603" s="118"/>
      <c r="AU2603" s="118"/>
      <c r="AV2603" s="118"/>
      <c r="AW2603" s="118"/>
      <c r="AX2603" s="118"/>
      <c r="AY2603" s="119">
        <f t="shared" si="4"/>
        <v>0</v>
      </c>
      <c r="AZ2603" s="118"/>
    </row>
    <row r="2604">
      <c r="A2604" s="118"/>
      <c r="B2604" s="118"/>
      <c r="C2604" s="118"/>
      <c r="D2604" s="118"/>
      <c r="E2604" s="118"/>
      <c r="F2604" s="168"/>
      <c r="G2604" s="168"/>
      <c r="H2604" s="169"/>
      <c r="I2604" s="169"/>
      <c r="J2604" s="169"/>
      <c r="K2604" s="169"/>
      <c r="L2604" s="170"/>
      <c r="M2604" s="118"/>
      <c r="N2604" s="168"/>
      <c r="O2604" s="118"/>
      <c r="P2604" s="170"/>
      <c r="Q2604" s="170"/>
      <c r="R2604" s="170"/>
      <c r="S2604" s="118"/>
      <c r="T2604" s="169"/>
      <c r="U2604" s="118"/>
      <c r="V2604" s="118"/>
      <c r="W2604" s="118"/>
      <c r="X2604" s="118"/>
      <c r="Y2604" s="171"/>
      <c r="Z2604" s="172"/>
      <c r="AA2604" s="118"/>
      <c r="AB2604" s="170"/>
      <c r="AC2604" s="170"/>
      <c r="AD2604" s="118"/>
      <c r="AE2604" s="118"/>
      <c r="AF2604" s="118"/>
      <c r="AG2604" s="170"/>
      <c r="AH2604" s="170"/>
      <c r="AI2604" s="170"/>
      <c r="AJ2604" s="118"/>
      <c r="AK2604" s="118"/>
      <c r="AL2604" s="118"/>
      <c r="AM2604" s="118"/>
      <c r="AN2604" s="118"/>
      <c r="AO2604" s="118"/>
      <c r="AP2604" s="118"/>
      <c r="AQ2604" s="118"/>
      <c r="AR2604" s="118"/>
      <c r="AS2604" s="118"/>
      <c r="AT2604" s="118"/>
      <c r="AU2604" s="118"/>
      <c r="AV2604" s="118"/>
      <c r="AW2604" s="118"/>
      <c r="AX2604" s="118"/>
      <c r="AY2604" s="119">
        <f t="shared" si="4"/>
        <v>0</v>
      </c>
      <c r="AZ2604" s="118"/>
    </row>
    <row r="2605">
      <c r="A2605" s="118"/>
      <c r="B2605" s="118"/>
      <c r="C2605" s="118"/>
      <c r="D2605" s="118"/>
      <c r="E2605" s="118"/>
      <c r="F2605" s="168"/>
      <c r="G2605" s="168"/>
      <c r="H2605" s="169"/>
      <c r="I2605" s="169"/>
      <c r="J2605" s="169"/>
      <c r="K2605" s="169"/>
      <c r="L2605" s="170"/>
      <c r="M2605" s="118"/>
      <c r="N2605" s="168"/>
      <c r="O2605" s="118"/>
      <c r="P2605" s="170"/>
      <c r="Q2605" s="170"/>
      <c r="R2605" s="170"/>
      <c r="S2605" s="118"/>
      <c r="T2605" s="169"/>
      <c r="U2605" s="118"/>
      <c r="V2605" s="118"/>
      <c r="W2605" s="118"/>
      <c r="X2605" s="118"/>
      <c r="Y2605" s="171"/>
      <c r="Z2605" s="172"/>
      <c r="AA2605" s="118"/>
      <c r="AB2605" s="170"/>
      <c r="AC2605" s="170"/>
      <c r="AD2605" s="118"/>
      <c r="AE2605" s="118"/>
      <c r="AF2605" s="118"/>
      <c r="AG2605" s="170"/>
      <c r="AH2605" s="170"/>
      <c r="AI2605" s="170"/>
      <c r="AJ2605" s="118"/>
      <c r="AK2605" s="118"/>
      <c r="AL2605" s="118"/>
      <c r="AM2605" s="118"/>
      <c r="AN2605" s="118"/>
      <c r="AO2605" s="118"/>
      <c r="AP2605" s="118"/>
      <c r="AQ2605" s="118"/>
      <c r="AR2605" s="118"/>
      <c r="AS2605" s="118"/>
      <c r="AT2605" s="118"/>
      <c r="AU2605" s="118"/>
      <c r="AV2605" s="118"/>
      <c r="AW2605" s="118"/>
      <c r="AX2605" s="118"/>
      <c r="AY2605" s="119">
        <f t="shared" si="4"/>
        <v>0</v>
      </c>
      <c r="AZ2605" s="118"/>
    </row>
    <row r="2606">
      <c r="A2606" s="118"/>
      <c r="B2606" s="118"/>
      <c r="C2606" s="118"/>
      <c r="D2606" s="118"/>
      <c r="E2606" s="118"/>
      <c r="F2606" s="168"/>
      <c r="G2606" s="168"/>
      <c r="H2606" s="169"/>
      <c r="I2606" s="169"/>
      <c r="J2606" s="169"/>
      <c r="K2606" s="169"/>
      <c r="L2606" s="170"/>
      <c r="M2606" s="118"/>
      <c r="N2606" s="168"/>
      <c r="O2606" s="118"/>
      <c r="P2606" s="170"/>
      <c r="Q2606" s="170"/>
      <c r="R2606" s="170"/>
      <c r="S2606" s="118"/>
      <c r="T2606" s="169"/>
      <c r="U2606" s="118"/>
      <c r="V2606" s="118"/>
      <c r="W2606" s="118"/>
      <c r="X2606" s="118"/>
      <c r="Y2606" s="171"/>
      <c r="Z2606" s="172"/>
      <c r="AA2606" s="118"/>
      <c r="AB2606" s="170"/>
      <c r="AC2606" s="170"/>
      <c r="AD2606" s="118"/>
      <c r="AE2606" s="118"/>
      <c r="AF2606" s="118"/>
      <c r="AG2606" s="170"/>
      <c r="AH2606" s="170"/>
      <c r="AI2606" s="170"/>
      <c r="AJ2606" s="118"/>
      <c r="AK2606" s="118"/>
      <c r="AL2606" s="118"/>
      <c r="AM2606" s="118"/>
      <c r="AN2606" s="118"/>
      <c r="AO2606" s="118"/>
      <c r="AP2606" s="118"/>
      <c r="AQ2606" s="118"/>
      <c r="AR2606" s="118"/>
      <c r="AS2606" s="118"/>
      <c r="AT2606" s="118"/>
      <c r="AU2606" s="118"/>
      <c r="AV2606" s="118"/>
      <c r="AW2606" s="118"/>
      <c r="AX2606" s="118"/>
      <c r="AY2606" s="119">
        <f t="shared" si="4"/>
        <v>0</v>
      </c>
      <c r="AZ2606" s="118"/>
    </row>
    <row r="2607">
      <c r="A2607" s="118"/>
      <c r="B2607" s="118"/>
      <c r="C2607" s="118"/>
      <c r="D2607" s="118"/>
      <c r="E2607" s="118"/>
      <c r="F2607" s="168"/>
      <c r="G2607" s="168"/>
      <c r="H2607" s="169"/>
      <c r="I2607" s="169"/>
      <c r="J2607" s="169"/>
      <c r="K2607" s="169"/>
      <c r="L2607" s="170"/>
      <c r="M2607" s="118"/>
      <c r="N2607" s="168"/>
      <c r="O2607" s="118"/>
      <c r="P2607" s="170"/>
      <c r="Q2607" s="170"/>
      <c r="R2607" s="170"/>
      <c r="S2607" s="118"/>
      <c r="T2607" s="169"/>
      <c r="U2607" s="118"/>
      <c r="V2607" s="118"/>
      <c r="W2607" s="118"/>
      <c r="X2607" s="118"/>
      <c r="Y2607" s="171"/>
      <c r="Z2607" s="172"/>
      <c r="AA2607" s="118"/>
      <c r="AB2607" s="170"/>
      <c r="AC2607" s="170"/>
      <c r="AD2607" s="118"/>
      <c r="AE2607" s="118"/>
      <c r="AF2607" s="118"/>
      <c r="AG2607" s="170"/>
      <c r="AH2607" s="170"/>
      <c r="AI2607" s="170"/>
      <c r="AJ2607" s="118"/>
      <c r="AK2607" s="118"/>
      <c r="AL2607" s="118"/>
      <c r="AM2607" s="118"/>
      <c r="AN2607" s="118"/>
      <c r="AO2607" s="118"/>
      <c r="AP2607" s="118"/>
      <c r="AQ2607" s="118"/>
      <c r="AR2607" s="118"/>
      <c r="AS2607" s="118"/>
      <c r="AT2607" s="118"/>
      <c r="AU2607" s="118"/>
      <c r="AV2607" s="118"/>
      <c r="AW2607" s="118"/>
      <c r="AX2607" s="118"/>
      <c r="AY2607" s="119">
        <f t="shared" si="4"/>
        <v>0</v>
      </c>
      <c r="AZ2607" s="118"/>
    </row>
    <row r="2608">
      <c r="A2608" s="118"/>
      <c r="B2608" s="118"/>
      <c r="C2608" s="118"/>
      <c r="D2608" s="118"/>
      <c r="E2608" s="118"/>
      <c r="F2608" s="168"/>
      <c r="G2608" s="168"/>
      <c r="H2608" s="169"/>
      <c r="I2608" s="169"/>
      <c r="J2608" s="169"/>
      <c r="K2608" s="169"/>
      <c r="L2608" s="170"/>
      <c r="M2608" s="118"/>
      <c r="N2608" s="168"/>
      <c r="O2608" s="118"/>
      <c r="P2608" s="170"/>
      <c r="Q2608" s="170"/>
      <c r="R2608" s="170"/>
      <c r="S2608" s="118"/>
      <c r="T2608" s="169"/>
      <c r="U2608" s="118"/>
      <c r="V2608" s="118"/>
      <c r="W2608" s="118"/>
      <c r="X2608" s="118"/>
      <c r="Y2608" s="171"/>
      <c r="Z2608" s="172"/>
      <c r="AA2608" s="118"/>
      <c r="AB2608" s="170"/>
      <c r="AC2608" s="170"/>
      <c r="AD2608" s="118"/>
      <c r="AE2608" s="118"/>
      <c r="AF2608" s="118"/>
      <c r="AG2608" s="170"/>
      <c r="AH2608" s="170"/>
      <c r="AI2608" s="170"/>
      <c r="AJ2608" s="118"/>
      <c r="AK2608" s="118"/>
      <c r="AL2608" s="118"/>
      <c r="AM2608" s="118"/>
      <c r="AN2608" s="118"/>
      <c r="AO2608" s="118"/>
      <c r="AP2608" s="118"/>
      <c r="AQ2608" s="118"/>
      <c r="AR2608" s="118"/>
      <c r="AS2608" s="118"/>
      <c r="AT2608" s="118"/>
      <c r="AU2608" s="118"/>
      <c r="AV2608" s="118"/>
      <c r="AW2608" s="118"/>
      <c r="AX2608" s="118"/>
      <c r="AY2608" s="119">
        <f t="shared" si="4"/>
        <v>0</v>
      </c>
      <c r="AZ2608" s="118"/>
    </row>
    <row r="2609">
      <c r="A2609" s="118"/>
      <c r="B2609" s="118"/>
      <c r="C2609" s="118"/>
      <c r="D2609" s="118"/>
      <c r="E2609" s="118"/>
      <c r="F2609" s="168"/>
      <c r="G2609" s="168"/>
      <c r="H2609" s="169"/>
      <c r="I2609" s="169"/>
      <c r="J2609" s="169"/>
      <c r="K2609" s="169"/>
      <c r="L2609" s="170"/>
      <c r="M2609" s="118"/>
      <c r="N2609" s="168"/>
      <c r="O2609" s="118"/>
      <c r="P2609" s="170"/>
      <c r="Q2609" s="170"/>
      <c r="R2609" s="170"/>
      <c r="S2609" s="118"/>
      <c r="T2609" s="169"/>
      <c r="U2609" s="118"/>
      <c r="V2609" s="118"/>
      <c r="W2609" s="118"/>
      <c r="X2609" s="118"/>
      <c r="Y2609" s="171"/>
      <c r="Z2609" s="172"/>
      <c r="AA2609" s="118"/>
      <c r="AB2609" s="170"/>
      <c r="AC2609" s="170"/>
      <c r="AD2609" s="118"/>
      <c r="AE2609" s="118"/>
      <c r="AF2609" s="118"/>
      <c r="AG2609" s="170"/>
      <c r="AH2609" s="170"/>
      <c r="AI2609" s="170"/>
      <c r="AJ2609" s="118"/>
      <c r="AK2609" s="118"/>
      <c r="AL2609" s="118"/>
      <c r="AM2609" s="118"/>
      <c r="AN2609" s="118"/>
      <c r="AO2609" s="118"/>
      <c r="AP2609" s="118"/>
      <c r="AQ2609" s="118"/>
      <c r="AR2609" s="118"/>
      <c r="AS2609" s="118"/>
      <c r="AT2609" s="118"/>
      <c r="AU2609" s="118"/>
      <c r="AV2609" s="118"/>
      <c r="AW2609" s="118"/>
      <c r="AX2609" s="118"/>
      <c r="AY2609" s="119">
        <f t="shared" si="4"/>
        <v>0</v>
      </c>
      <c r="AZ2609" s="118"/>
    </row>
    <row r="2610">
      <c r="A2610" s="118"/>
      <c r="B2610" s="118"/>
      <c r="C2610" s="118"/>
      <c r="D2610" s="118"/>
      <c r="E2610" s="118"/>
      <c r="F2610" s="168"/>
      <c r="G2610" s="168"/>
      <c r="H2610" s="169"/>
      <c r="I2610" s="169"/>
      <c r="J2610" s="169"/>
      <c r="K2610" s="169"/>
      <c r="L2610" s="170"/>
      <c r="M2610" s="118"/>
      <c r="N2610" s="168"/>
      <c r="O2610" s="118"/>
      <c r="P2610" s="170"/>
      <c r="Q2610" s="170"/>
      <c r="R2610" s="170"/>
      <c r="S2610" s="118"/>
      <c r="T2610" s="169"/>
      <c r="U2610" s="118"/>
      <c r="V2610" s="118"/>
      <c r="W2610" s="118"/>
      <c r="X2610" s="118"/>
      <c r="Y2610" s="171"/>
      <c r="Z2610" s="172"/>
      <c r="AA2610" s="118"/>
      <c r="AB2610" s="170"/>
      <c r="AC2610" s="170"/>
      <c r="AD2610" s="118"/>
      <c r="AE2610" s="118"/>
      <c r="AF2610" s="118"/>
      <c r="AG2610" s="170"/>
      <c r="AH2610" s="170"/>
      <c r="AI2610" s="170"/>
      <c r="AJ2610" s="118"/>
      <c r="AK2610" s="118"/>
      <c r="AL2610" s="118"/>
      <c r="AM2610" s="118"/>
      <c r="AN2610" s="118"/>
      <c r="AO2610" s="118"/>
      <c r="AP2610" s="118"/>
      <c r="AQ2610" s="118"/>
      <c r="AR2610" s="118"/>
      <c r="AS2610" s="118"/>
      <c r="AT2610" s="118"/>
      <c r="AU2610" s="118"/>
      <c r="AV2610" s="118"/>
      <c r="AW2610" s="118"/>
      <c r="AX2610" s="118"/>
      <c r="AY2610" s="119">
        <f t="shared" si="4"/>
        <v>0</v>
      </c>
      <c r="AZ2610" s="118"/>
    </row>
    <row r="2611">
      <c r="A2611" s="118"/>
      <c r="B2611" s="118"/>
      <c r="C2611" s="118"/>
      <c r="D2611" s="118"/>
      <c r="E2611" s="118"/>
      <c r="F2611" s="168"/>
      <c r="G2611" s="168"/>
      <c r="H2611" s="169"/>
      <c r="I2611" s="169"/>
      <c r="J2611" s="169"/>
      <c r="K2611" s="169"/>
      <c r="L2611" s="170"/>
      <c r="M2611" s="118"/>
      <c r="N2611" s="168"/>
      <c r="O2611" s="118"/>
      <c r="P2611" s="170"/>
      <c r="Q2611" s="170"/>
      <c r="R2611" s="170"/>
      <c r="S2611" s="118"/>
      <c r="T2611" s="169"/>
      <c r="U2611" s="118"/>
      <c r="V2611" s="118"/>
      <c r="W2611" s="118"/>
      <c r="X2611" s="118"/>
      <c r="Y2611" s="171"/>
      <c r="Z2611" s="172"/>
      <c r="AA2611" s="118"/>
      <c r="AB2611" s="170"/>
      <c r="AC2611" s="170"/>
      <c r="AD2611" s="118"/>
      <c r="AE2611" s="118"/>
      <c r="AF2611" s="118"/>
      <c r="AG2611" s="170"/>
      <c r="AH2611" s="170"/>
      <c r="AI2611" s="170"/>
      <c r="AJ2611" s="118"/>
      <c r="AK2611" s="118"/>
      <c r="AL2611" s="118"/>
      <c r="AM2611" s="118"/>
      <c r="AN2611" s="118"/>
      <c r="AO2611" s="118"/>
      <c r="AP2611" s="118"/>
      <c r="AQ2611" s="118"/>
      <c r="AR2611" s="118"/>
      <c r="AS2611" s="118"/>
      <c r="AT2611" s="118"/>
      <c r="AU2611" s="118"/>
      <c r="AV2611" s="118"/>
      <c r="AW2611" s="118"/>
      <c r="AX2611" s="118"/>
      <c r="AY2611" s="119">
        <f t="shared" si="4"/>
        <v>0</v>
      </c>
      <c r="AZ2611" s="118"/>
    </row>
    <row r="2612">
      <c r="A2612" s="118"/>
      <c r="B2612" s="118"/>
      <c r="C2612" s="118"/>
      <c r="D2612" s="118"/>
      <c r="E2612" s="118"/>
      <c r="F2612" s="168"/>
      <c r="G2612" s="168"/>
      <c r="H2612" s="169"/>
      <c r="I2612" s="169"/>
      <c r="J2612" s="169"/>
      <c r="K2612" s="169"/>
      <c r="L2612" s="170"/>
      <c r="M2612" s="118"/>
      <c r="N2612" s="168"/>
      <c r="O2612" s="118"/>
      <c r="P2612" s="170"/>
      <c r="Q2612" s="170"/>
      <c r="R2612" s="170"/>
      <c r="S2612" s="118"/>
      <c r="T2612" s="169"/>
      <c r="U2612" s="118"/>
      <c r="V2612" s="118"/>
      <c r="W2612" s="118"/>
      <c r="X2612" s="118"/>
      <c r="Y2612" s="171"/>
      <c r="Z2612" s="172"/>
      <c r="AA2612" s="118"/>
      <c r="AB2612" s="170"/>
      <c r="AC2612" s="170"/>
      <c r="AD2612" s="118"/>
      <c r="AE2612" s="118"/>
      <c r="AF2612" s="118"/>
      <c r="AG2612" s="170"/>
      <c r="AH2612" s="170"/>
      <c r="AI2612" s="170"/>
      <c r="AJ2612" s="118"/>
      <c r="AK2612" s="118"/>
      <c r="AL2612" s="118"/>
      <c r="AM2612" s="118"/>
      <c r="AN2612" s="118"/>
      <c r="AO2612" s="118"/>
      <c r="AP2612" s="118"/>
      <c r="AQ2612" s="118"/>
      <c r="AR2612" s="118"/>
      <c r="AS2612" s="118"/>
      <c r="AT2612" s="118"/>
      <c r="AU2612" s="118"/>
      <c r="AV2612" s="118"/>
      <c r="AW2612" s="118"/>
      <c r="AX2612" s="118"/>
      <c r="AY2612" s="119">
        <f t="shared" si="4"/>
        <v>0</v>
      </c>
      <c r="AZ2612" s="118"/>
    </row>
    <row r="2613">
      <c r="A2613" s="118"/>
      <c r="B2613" s="118"/>
      <c r="C2613" s="118"/>
      <c r="D2613" s="118"/>
      <c r="E2613" s="118"/>
      <c r="F2613" s="168"/>
      <c r="G2613" s="168"/>
      <c r="H2613" s="169"/>
      <c r="I2613" s="169"/>
      <c r="J2613" s="169"/>
      <c r="K2613" s="169"/>
      <c r="L2613" s="170"/>
      <c r="M2613" s="118"/>
      <c r="N2613" s="168"/>
      <c r="O2613" s="118"/>
      <c r="P2613" s="170"/>
      <c r="Q2613" s="170"/>
      <c r="R2613" s="170"/>
      <c r="S2613" s="118"/>
      <c r="T2613" s="169"/>
      <c r="U2613" s="118"/>
      <c r="V2613" s="118"/>
      <c r="W2613" s="118"/>
      <c r="X2613" s="118"/>
      <c r="Y2613" s="171"/>
      <c r="Z2613" s="172"/>
      <c r="AA2613" s="118"/>
      <c r="AB2613" s="170"/>
      <c r="AC2613" s="170"/>
      <c r="AD2613" s="118"/>
      <c r="AE2613" s="118"/>
      <c r="AF2613" s="118"/>
      <c r="AG2613" s="170"/>
      <c r="AH2613" s="170"/>
      <c r="AI2613" s="170"/>
      <c r="AJ2613" s="118"/>
      <c r="AK2613" s="118"/>
      <c r="AL2613" s="118"/>
      <c r="AM2613" s="118"/>
      <c r="AN2613" s="118"/>
      <c r="AO2613" s="118"/>
      <c r="AP2613" s="118"/>
      <c r="AQ2613" s="118"/>
      <c r="AR2613" s="118"/>
      <c r="AS2613" s="118"/>
      <c r="AT2613" s="118"/>
      <c r="AU2613" s="118"/>
      <c r="AV2613" s="118"/>
      <c r="AW2613" s="118"/>
      <c r="AX2613" s="118"/>
      <c r="AY2613" s="119">
        <f t="shared" si="4"/>
        <v>0</v>
      </c>
      <c r="AZ2613" s="118"/>
    </row>
    <row r="2614">
      <c r="A2614" s="118"/>
      <c r="B2614" s="118"/>
      <c r="C2614" s="118"/>
      <c r="D2614" s="118"/>
      <c r="E2614" s="118"/>
      <c r="F2614" s="168"/>
      <c r="G2614" s="168"/>
      <c r="H2614" s="169"/>
      <c r="I2614" s="169"/>
      <c r="J2614" s="169"/>
      <c r="K2614" s="169"/>
      <c r="L2614" s="170"/>
      <c r="M2614" s="118"/>
      <c r="N2614" s="168"/>
      <c r="O2614" s="118"/>
      <c r="P2614" s="170"/>
      <c r="Q2614" s="170"/>
      <c r="R2614" s="170"/>
      <c r="S2614" s="118"/>
      <c r="T2614" s="169"/>
      <c r="U2614" s="118"/>
      <c r="V2614" s="118"/>
      <c r="W2614" s="118"/>
      <c r="X2614" s="118"/>
      <c r="Y2614" s="171"/>
      <c r="Z2614" s="172"/>
      <c r="AA2614" s="118"/>
      <c r="AB2614" s="170"/>
      <c r="AC2614" s="170"/>
      <c r="AD2614" s="118"/>
      <c r="AE2614" s="118"/>
      <c r="AF2614" s="118"/>
      <c r="AG2614" s="170"/>
      <c r="AH2614" s="170"/>
      <c r="AI2614" s="170"/>
      <c r="AJ2614" s="118"/>
      <c r="AK2614" s="118"/>
      <c r="AL2614" s="118"/>
      <c r="AM2614" s="118"/>
      <c r="AN2614" s="118"/>
      <c r="AO2614" s="118"/>
      <c r="AP2614" s="118"/>
      <c r="AQ2614" s="118"/>
      <c r="AR2614" s="118"/>
      <c r="AS2614" s="118"/>
      <c r="AT2614" s="118"/>
      <c r="AU2614" s="118"/>
      <c r="AV2614" s="118"/>
      <c r="AW2614" s="118"/>
      <c r="AX2614" s="118"/>
      <c r="AY2614" s="119">
        <f t="shared" si="4"/>
        <v>0</v>
      </c>
      <c r="AZ2614" s="118"/>
    </row>
    <row r="2615">
      <c r="A2615" s="118"/>
      <c r="B2615" s="118"/>
      <c r="C2615" s="118"/>
      <c r="D2615" s="118"/>
      <c r="E2615" s="118"/>
      <c r="F2615" s="168"/>
      <c r="G2615" s="168"/>
      <c r="H2615" s="169"/>
      <c r="I2615" s="169"/>
      <c r="J2615" s="169"/>
      <c r="K2615" s="169"/>
      <c r="L2615" s="170"/>
      <c r="M2615" s="118"/>
      <c r="N2615" s="168"/>
      <c r="O2615" s="118"/>
      <c r="P2615" s="170"/>
      <c r="Q2615" s="170"/>
      <c r="R2615" s="170"/>
      <c r="S2615" s="118"/>
      <c r="T2615" s="169"/>
      <c r="U2615" s="118"/>
      <c r="V2615" s="118"/>
      <c r="W2615" s="118"/>
      <c r="X2615" s="118"/>
      <c r="Y2615" s="171"/>
      <c r="Z2615" s="172"/>
      <c r="AA2615" s="118"/>
      <c r="AB2615" s="170"/>
      <c r="AC2615" s="170"/>
      <c r="AD2615" s="118"/>
      <c r="AE2615" s="118"/>
      <c r="AF2615" s="118"/>
      <c r="AG2615" s="170"/>
      <c r="AH2615" s="170"/>
      <c r="AI2615" s="170"/>
      <c r="AJ2615" s="118"/>
      <c r="AK2615" s="118"/>
      <c r="AL2615" s="118"/>
      <c r="AM2615" s="118"/>
      <c r="AN2615" s="118"/>
      <c r="AO2615" s="118"/>
      <c r="AP2615" s="118"/>
      <c r="AQ2615" s="118"/>
      <c r="AR2615" s="118"/>
      <c r="AS2615" s="118"/>
      <c r="AT2615" s="118"/>
      <c r="AU2615" s="118"/>
      <c r="AV2615" s="118"/>
      <c r="AW2615" s="118"/>
      <c r="AX2615" s="118"/>
      <c r="AY2615" s="119">
        <f t="shared" si="4"/>
        <v>0</v>
      </c>
      <c r="AZ2615" s="118"/>
    </row>
    <row r="2616">
      <c r="A2616" s="118"/>
      <c r="B2616" s="118"/>
      <c r="C2616" s="118"/>
      <c r="D2616" s="118"/>
      <c r="E2616" s="118"/>
      <c r="F2616" s="168"/>
      <c r="G2616" s="168"/>
      <c r="H2616" s="169"/>
      <c r="I2616" s="169"/>
      <c r="J2616" s="169"/>
      <c r="K2616" s="169"/>
      <c r="L2616" s="170"/>
      <c r="M2616" s="118"/>
      <c r="N2616" s="168"/>
      <c r="O2616" s="118"/>
      <c r="P2616" s="170"/>
      <c r="Q2616" s="170"/>
      <c r="R2616" s="170"/>
      <c r="S2616" s="118"/>
      <c r="T2616" s="169"/>
      <c r="U2616" s="118"/>
      <c r="V2616" s="118"/>
      <c r="W2616" s="118"/>
      <c r="X2616" s="118"/>
      <c r="Y2616" s="171"/>
      <c r="Z2616" s="172"/>
      <c r="AA2616" s="118"/>
      <c r="AB2616" s="170"/>
      <c r="AC2616" s="170"/>
      <c r="AD2616" s="118"/>
      <c r="AE2616" s="118"/>
      <c r="AF2616" s="118"/>
      <c r="AG2616" s="170"/>
      <c r="AH2616" s="170"/>
      <c r="AI2616" s="170"/>
      <c r="AJ2616" s="118"/>
      <c r="AK2616" s="118"/>
      <c r="AL2616" s="118"/>
      <c r="AM2616" s="118"/>
      <c r="AN2616" s="118"/>
      <c r="AO2616" s="118"/>
      <c r="AP2616" s="118"/>
      <c r="AQ2616" s="118"/>
      <c r="AR2616" s="118"/>
      <c r="AS2616" s="118"/>
      <c r="AT2616" s="118"/>
      <c r="AU2616" s="118"/>
      <c r="AV2616" s="118"/>
      <c r="AW2616" s="118"/>
      <c r="AX2616" s="118"/>
      <c r="AY2616" s="119">
        <f t="shared" si="4"/>
        <v>0</v>
      </c>
      <c r="AZ2616" s="118"/>
    </row>
    <row r="2617">
      <c r="A2617" s="118"/>
      <c r="B2617" s="118"/>
      <c r="C2617" s="118"/>
      <c r="D2617" s="118"/>
      <c r="E2617" s="118"/>
      <c r="F2617" s="168"/>
      <c r="G2617" s="168"/>
      <c r="H2617" s="169"/>
      <c r="I2617" s="169"/>
      <c r="J2617" s="169"/>
      <c r="K2617" s="169"/>
      <c r="L2617" s="170"/>
      <c r="M2617" s="118"/>
      <c r="N2617" s="168"/>
      <c r="O2617" s="118"/>
      <c r="P2617" s="170"/>
      <c r="Q2617" s="170"/>
      <c r="R2617" s="170"/>
      <c r="S2617" s="118"/>
      <c r="T2617" s="169"/>
      <c r="U2617" s="118"/>
      <c r="V2617" s="118"/>
      <c r="W2617" s="118"/>
      <c r="X2617" s="118"/>
      <c r="Y2617" s="171"/>
      <c r="Z2617" s="172"/>
      <c r="AA2617" s="118"/>
      <c r="AB2617" s="170"/>
      <c r="AC2617" s="170"/>
      <c r="AD2617" s="118"/>
      <c r="AE2617" s="118"/>
      <c r="AF2617" s="118"/>
      <c r="AG2617" s="170"/>
      <c r="AH2617" s="170"/>
      <c r="AI2617" s="170"/>
      <c r="AJ2617" s="118"/>
      <c r="AK2617" s="118"/>
      <c r="AL2617" s="118"/>
      <c r="AM2617" s="118"/>
      <c r="AN2617" s="118"/>
      <c r="AO2617" s="118"/>
      <c r="AP2617" s="118"/>
      <c r="AQ2617" s="118"/>
      <c r="AR2617" s="118"/>
      <c r="AS2617" s="118"/>
      <c r="AT2617" s="118"/>
      <c r="AU2617" s="118"/>
      <c r="AV2617" s="118"/>
      <c r="AW2617" s="118"/>
      <c r="AX2617" s="118"/>
      <c r="AY2617" s="119">
        <f t="shared" si="4"/>
        <v>0</v>
      </c>
      <c r="AZ2617" s="118"/>
    </row>
    <row r="2618">
      <c r="A2618" s="118"/>
      <c r="B2618" s="118"/>
      <c r="C2618" s="118"/>
      <c r="D2618" s="118"/>
      <c r="E2618" s="118"/>
      <c r="F2618" s="168"/>
      <c r="G2618" s="168"/>
      <c r="H2618" s="169"/>
      <c r="I2618" s="169"/>
      <c r="J2618" s="169"/>
      <c r="K2618" s="169"/>
      <c r="L2618" s="170"/>
      <c r="M2618" s="118"/>
      <c r="N2618" s="168"/>
      <c r="O2618" s="118"/>
      <c r="P2618" s="170"/>
      <c r="Q2618" s="170"/>
      <c r="R2618" s="170"/>
      <c r="S2618" s="118"/>
      <c r="T2618" s="169"/>
      <c r="U2618" s="118"/>
      <c r="V2618" s="118"/>
      <c r="W2618" s="118"/>
      <c r="X2618" s="118"/>
      <c r="Y2618" s="171"/>
      <c r="Z2618" s="172"/>
      <c r="AA2618" s="118"/>
      <c r="AB2618" s="170"/>
      <c r="AC2618" s="170"/>
      <c r="AD2618" s="118"/>
      <c r="AE2618" s="118"/>
      <c r="AF2618" s="118"/>
      <c r="AG2618" s="170"/>
      <c r="AH2618" s="170"/>
      <c r="AI2618" s="170"/>
      <c r="AJ2618" s="118"/>
      <c r="AK2618" s="118"/>
      <c r="AL2618" s="118"/>
      <c r="AM2618" s="118"/>
      <c r="AN2618" s="118"/>
      <c r="AO2618" s="118"/>
      <c r="AP2618" s="118"/>
      <c r="AQ2618" s="118"/>
      <c r="AR2618" s="118"/>
      <c r="AS2618" s="118"/>
      <c r="AT2618" s="118"/>
      <c r="AU2618" s="118"/>
      <c r="AV2618" s="118"/>
      <c r="AW2618" s="118"/>
      <c r="AX2618" s="118"/>
      <c r="AY2618" s="119">
        <f t="shared" si="4"/>
        <v>0</v>
      </c>
      <c r="AZ2618" s="118"/>
    </row>
    <row r="2619">
      <c r="A2619" s="118"/>
      <c r="B2619" s="118"/>
      <c r="C2619" s="118"/>
      <c r="D2619" s="118"/>
      <c r="E2619" s="118"/>
      <c r="F2619" s="168"/>
      <c r="G2619" s="168"/>
      <c r="H2619" s="169"/>
      <c r="I2619" s="169"/>
      <c r="J2619" s="169"/>
      <c r="K2619" s="169"/>
      <c r="L2619" s="170"/>
      <c r="M2619" s="118"/>
      <c r="N2619" s="168"/>
      <c r="O2619" s="118"/>
      <c r="P2619" s="170"/>
      <c r="Q2619" s="170"/>
      <c r="R2619" s="170"/>
      <c r="S2619" s="118"/>
      <c r="T2619" s="169"/>
      <c r="U2619" s="118"/>
      <c r="V2619" s="118"/>
      <c r="W2619" s="118"/>
      <c r="X2619" s="118"/>
      <c r="Y2619" s="171"/>
      <c r="Z2619" s="172"/>
      <c r="AA2619" s="118"/>
      <c r="AB2619" s="170"/>
      <c r="AC2619" s="170"/>
      <c r="AD2619" s="118"/>
      <c r="AE2619" s="118"/>
      <c r="AF2619" s="118"/>
      <c r="AG2619" s="170"/>
      <c r="AH2619" s="170"/>
      <c r="AI2619" s="170"/>
      <c r="AJ2619" s="118"/>
      <c r="AK2619" s="118"/>
      <c r="AL2619" s="118"/>
      <c r="AM2619" s="118"/>
      <c r="AN2619" s="118"/>
      <c r="AO2619" s="118"/>
      <c r="AP2619" s="118"/>
      <c r="AQ2619" s="118"/>
      <c r="AR2619" s="118"/>
      <c r="AS2619" s="118"/>
      <c r="AT2619" s="118"/>
      <c r="AU2619" s="118"/>
      <c r="AV2619" s="118"/>
      <c r="AW2619" s="118"/>
      <c r="AX2619" s="118"/>
      <c r="AY2619" s="119">
        <f t="shared" si="4"/>
        <v>0</v>
      </c>
      <c r="AZ2619" s="118"/>
    </row>
    <row r="2620">
      <c r="A2620" s="118"/>
      <c r="B2620" s="118"/>
      <c r="C2620" s="118"/>
      <c r="D2620" s="118"/>
      <c r="E2620" s="118"/>
      <c r="F2620" s="168"/>
      <c r="G2620" s="168"/>
      <c r="H2620" s="169"/>
      <c r="I2620" s="169"/>
      <c r="J2620" s="169"/>
      <c r="K2620" s="169"/>
      <c r="L2620" s="170"/>
      <c r="M2620" s="118"/>
      <c r="N2620" s="168"/>
      <c r="O2620" s="118"/>
      <c r="P2620" s="170"/>
      <c r="Q2620" s="170"/>
      <c r="R2620" s="170"/>
      <c r="S2620" s="118"/>
      <c r="T2620" s="169"/>
      <c r="U2620" s="118"/>
      <c r="V2620" s="118"/>
      <c r="W2620" s="118"/>
      <c r="X2620" s="118"/>
      <c r="Y2620" s="171"/>
      <c r="Z2620" s="172"/>
      <c r="AA2620" s="118"/>
      <c r="AB2620" s="170"/>
      <c r="AC2620" s="170"/>
      <c r="AD2620" s="118"/>
      <c r="AE2620" s="118"/>
      <c r="AF2620" s="118"/>
      <c r="AG2620" s="170"/>
      <c r="AH2620" s="170"/>
      <c r="AI2620" s="170"/>
      <c r="AJ2620" s="118"/>
      <c r="AK2620" s="118"/>
      <c r="AL2620" s="118"/>
      <c r="AM2620" s="118"/>
      <c r="AN2620" s="118"/>
      <c r="AO2620" s="118"/>
      <c r="AP2620" s="118"/>
      <c r="AQ2620" s="118"/>
      <c r="AR2620" s="118"/>
      <c r="AS2620" s="118"/>
      <c r="AT2620" s="118"/>
      <c r="AU2620" s="118"/>
      <c r="AV2620" s="118"/>
      <c r="AW2620" s="118"/>
      <c r="AX2620" s="118"/>
      <c r="AY2620" s="119">
        <f t="shared" si="4"/>
        <v>0</v>
      </c>
      <c r="AZ2620" s="118"/>
    </row>
    <row r="2621">
      <c r="A2621" s="118"/>
      <c r="B2621" s="118"/>
      <c r="C2621" s="118"/>
      <c r="D2621" s="118"/>
      <c r="E2621" s="118"/>
      <c r="F2621" s="168"/>
      <c r="G2621" s="168"/>
      <c r="H2621" s="169"/>
      <c r="I2621" s="169"/>
      <c r="J2621" s="169"/>
      <c r="K2621" s="169"/>
      <c r="L2621" s="170"/>
      <c r="M2621" s="118"/>
      <c r="N2621" s="168"/>
      <c r="O2621" s="118"/>
      <c r="P2621" s="170"/>
      <c r="Q2621" s="170"/>
      <c r="R2621" s="170"/>
      <c r="S2621" s="118"/>
      <c r="T2621" s="169"/>
      <c r="U2621" s="118"/>
      <c r="V2621" s="118"/>
      <c r="W2621" s="118"/>
      <c r="X2621" s="118"/>
      <c r="Y2621" s="171"/>
      <c r="Z2621" s="172"/>
      <c r="AA2621" s="118"/>
      <c r="AB2621" s="170"/>
      <c r="AC2621" s="170"/>
      <c r="AD2621" s="118"/>
      <c r="AE2621" s="118"/>
      <c r="AF2621" s="118"/>
      <c r="AG2621" s="170"/>
      <c r="AH2621" s="170"/>
      <c r="AI2621" s="170"/>
      <c r="AJ2621" s="118"/>
      <c r="AK2621" s="118"/>
      <c r="AL2621" s="118"/>
      <c r="AM2621" s="118"/>
      <c r="AN2621" s="118"/>
      <c r="AO2621" s="118"/>
      <c r="AP2621" s="118"/>
      <c r="AQ2621" s="118"/>
      <c r="AR2621" s="118"/>
      <c r="AS2621" s="118"/>
      <c r="AT2621" s="118"/>
      <c r="AU2621" s="118"/>
      <c r="AV2621" s="118"/>
      <c r="AW2621" s="118"/>
      <c r="AX2621" s="118"/>
      <c r="AY2621" s="119">
        <f t="shared" si="4"/>
        <v>0</v>
      </c>
      <c r="AZ2621" s="118"/>
    </row>
    <row r="2622">
      <c r="A2622" s="118"/>
      <c r="B2622" s="118"/>
      <c r="C2622" s="118"/>
      <c r="D2622" s="118"/>
      <c r="E2622" s="118"/>
      <c r="F2622" s="168"/>
      <c r="G2622" s="168"/>
      <c r="H2622" s="169"/>
      <c r="I2622" s="169"/>
      <c r="J2622" s="169"/>
      <c r="K2622" s="169"/>
      <c r="L2622" s="170"/>
      <c r="M2622" s="118"/>
      <c r="N2622" s="168"/>
      <c r="O2622" s="118"/>
      <c r="P2622" s="170"/>
      <c r="Q2622" s="170"/>
      <c r="R2622" s="170"/>
      <c r="S2622" s="118"/>
      <c r="T2622" s="169"/>
      <c r="U2622" s="118"/>
      <c r="V2622" s="118"/>
      <c r="W2622" s="118"/>
      <c r="X2622" s="118"/>
      <c r="Y2622" s="171"/>
      <c r="Z2622" s="172"/>
      <c r="AA2622" s="118"/>
      <c r="AB2622" s="170"/>
      <c r="AC2622" s="170"/>
      <c r="AD2622" s="118"/>
      <c r="AE2622" s="118"/>
      <c r="AF2622" s="118"/>
      <c r="AG2622" s="170"/>
      <c r="AH2622" s="170"/>
      <c r="AI2622" s="170"/>
      <c r="AJ2622" s="118"/>
      <c r="AK2622" s="118"/>
      <c r="AL2622" s="118"/>
      <c r="AM2622" s="118"/>
      <c r="AN2622" s="118"/>
      <c r="AO2622" s="118"/>
      <c r="AP2622" s="118"/>
      <c r="AQ2622" s="118"/>
      <c r="AR2622" s="118"/>
      <c r="AS2622" s="118"/>
      <c r="AT2622" s="118"/>
      <c r="AU2622" s="118"/>
      <c r="AV2622" s="118"/>
      <c r="AW2622" s="118"/>
      <c r="AX2622" s="118"/>
      <c r="AY2622" s="119">
        <f t="shared" si="4"/>
        <v>0</v>
      </c>
      <c r="AZ2622" s="118"/>
    </row>
    <row r="2623">
      <c r="A2623" s="118"/>
      <c r="B2623" s="118"/>
      <c r="C2623" s="118"/>
      <c r="D2623" s="118"/>
      <c r="E2623" s="118"/>
      <c r="F2623" s="168"/>
      <c r="G2623" s="168"/>
      <c r="H2623" s="169"/>
      <c r="I2623" s="169"/>
      <c r="J2623" s="169"/>
      <c r="K2623" s="169"/>
      <c r="L2623" s="170"/>
      <c r="M2623" s="118"/>
      <c r="N2623" s="168"/>
      <c r="O2623" s="118"/>
      <c r="P2623" s="170"/>
      <c r="Q2623" s="170"/>
      <c r="R2623" s="170"/>
      <c r="S2623" s="118"/>
      <c r="T2623" s="169"/>
      <c r="U2623" s="118"/>
      <c r="V2623" s="118"/>
      <c r="W2623" s="118"/>
      <c r="X2623" s="118"/>
      <c r="Y2623" s="171"/>
      <c r="Z2623" s="172"/>
      <c r="AA2623" s="118"/>
      <c r="AB2623" s="170"/>
      <c r="AC2623" s="170"/>
      <c r="AD2623" s="118"/>
      <c r="AE2623" s="118"/>
      <c r="AF2623" s="118"/>
      <c r="AG2623" s="170"/>
      <c r="AH2623" s="170"/>
      <c r="AI2623" s="170"/>
      <c r="AJ2623" s="118"/>
      <c r="AK2623" s="118"/>
      <c r="AL2623" s="118"/>
      <c r="AM2623" s="118"/>
      <c r="AN2623" s="118"/>
      <c r="AO2623" s="118"/>
      <c r="AP2623" s="118"/>
      <c r="AQ2623" s="118"/>
      <c r="AR2623" s="118"/>
      <c r="AS2623" s="118"/>
      <c r="AT2623" s="118"/>
      <c r="AU2623" s="118"/>
      <c r="AV2623" s="118"/>
      <c r="AW2623" s="118"/>
      <c r="AX2623" s="118"/>
      <c r="AY2623" s="119">
        <f t="shared" si="4"/>
        <v>0</v>
      </c>
      <c r="AZ2623" s="118"/>
    </row>
    <row r="2624">
      <c r="A2624" s="118"/>
      <c r="B2624" s="118"/>
      <c r="C2624" s="118"/>
      <c r="D2624" s="118"/>
      <c r="E2624" s="118"/>
      <c r="F2624" s="168"/>
      <c r="G2624" s="168"/>
      <c r="H2624" s="169"/>
      <c r="I2624" s="169"/>
      <c r="J2624" s="169"/>
      <c r="K2624" s="169"/>
      <c r="L2624" s="170"/>
      <c r="M2624" s="118"/>
      <c r="N2624" s="168"/>
      <c r="O2624" s="118"/>
      <c r="P2624" s="170"/>
      <c r="Q2624" s="170"/>
      <c r="R2624" s="170"/>
      <c r="S2624" s="118"/>
      <c r="T2624" s="169"/>
      <c r="U2624" s="118"/>
      <c r="V2624" s="118"/>
      <c r="W2624" s="118"/>
      <c r="X2624" s="118"/>
      <c r="Y2624" s="171"/>
      <c r="Z2624" s="172"/>
      <c r="AA2624" s="118"/>
      <c r="AB2624" s="170"/>
      <c r="AC2624" s="170"/>
      <c r="AD2624" s="118"/>
      <c r="AE2624" s="118"/>
      <c r="AF2624" s="118"/>
      <c r="AG2624" s="170"/>
      <c r="AH2624" s="170"/>
      <c r="AI2624" s="170"/>
      <c r="AJ2624" s="118"/>
      <c r="AK2624" s="118"/>
      <c r="AL2624" s="118"/>
      <c r="AM2624" s="118"/>
      <c r="AN2624" s="118"/>
      <c r="AO2624" s="118"/>
      <c r="AP2624" s="118"/>
      <c r="AQ2624" s="118"/>
      <c r="AR2624" s="118"/>
      <c r="AS2624" s="118"/>
      <c r="AT2624" s="118"/>
      <c r="AU2624" s="118"/>
      <c r="AV2624" s="118"/>
      <c r="AW2624" s="118"/>
      <c r="AX2624" s="118"/>
      <c r="AY2624" s="119">
        <f t="shared" si="4"/>
        <v>0</v>
      </c>
      <c r="AZ2624" s="118"/>
    </row>
    <row r="2625">
      <c r="A2625" s="118"/>
      <c r="B2625" s="118"/>
      <c r="C2625" s="118"/>
      <c r="D2625" s="118"/>
      <c r="E2625" s="118"/>
      <c r="F2625" s="168"/>
      <c r="G2625" s="168"/>
      <c r="H2625" s="169"/>
      <c r="I2625" s="169"/>
      <c r="J2625" s="169"/>
      <c r="K2625" s="169"/>
      <c r="L2625" s="170"/>
      <c r="M2625" s="118"/>
      <c r="N2625" s="168"/>
      <c r="O2625" s="118"/>
      <c r="P2625" s="170"/>
      <c r="Q2625" s="170"/>
      <c r="R2625" s="170"/>
      <c r="S2625" s="118"/>
      <c r="T2625" s="169"/>
      <c r="U2625" s="118"/>
      <c r="V2625" s="118"/>
      <c r="W2625" s="118"/>
      <c r="X2625" s="118"/>
      <c r="Y2625" s="171"/>
      <c r="Z2625" s="172"/>
      <c r="AA2625" s="118"/>
      <c r="AB2625" s="170"/>
      <c r="AC2625" s="170"/>
      <c r="AD2625" s="118"/>
      <c r="AE2625" s="118"/>
      <c r="AF2625" s="118"/>
      <c r="AG2625" s="170"/>
      <c r="AH2625" s="170"/>
      <c r="AI2625" s="170"/>
      <c r="AJ2625" s="118"/>
      <c r="AK2625" s="118"/>
      <c r="AL2625" s="118"/>
      <c r="AM2625" s="118"/>
      <c r="AN2625" s="118"/>
      <c r="AO2625" s="118"/>
      <c r="AP2625" s="118"/>
      <c r="AQ2625" s="118"/>
      <c r="AR2625" s="118"/>
      <c r="AS2625" s="118"/>
      <c r="AT2625" s="118"/>
      <c r="AU2625" s="118"/>
      <c r="AV2625" s="118"/>
      <c r="AW2625" s="118"/>
      <c r="AX2625" s="118"/>
      <c r="AY2625" s="119">
        <f t="shared" si="4"/>
        <v>0</v>
      </c>
      <c r="AZ2625" s="118"/>
    </row>
    <row r="2626">
      <c r="A2626" s="118"/>
      <c r="B2626" s="118"/>
      <c r="C2626" s="118"/>
      <c r="D2626" s="118"/>
      <c r="E2626" s="118"/>
      <c r="F2626" s="168"/>
      <c r="G2626" s="168"/>
      <c r="H2626" s="169"/>
      <c r="I2626" s="169"/>
      <c r="J2626" s="169"/>
      <c r="K2626" s="169"/>
      <c r="L2626" s="170"/>
      <c r="M2626" s="118"/>
      <c r="N2626" s="168"/>
      <c r="O2626" s="118"/>
      <c r="P2626" s="170"/>
      <c r="Q2626" s="170"/>
      <c r="R2626" s="170"/>
      <c r="S2626" s="118"/>
      <c r="T2626" s="169"/>
      <c r="U2626" s="118"/>
      <c r="V2626" s="118"/>
      <c r="W2626" s="118"/>
      <c r="X2626" s="118"/>
      <c r="Y2626" s="171"/>
      <c r="Z2626" s="172"/>
      <c r="AA2626" s="118"/>
      <c r="AB2626" s="170"/>
      <c r="AC2626" s="170"/>
      <c r="AD2626" s="118"/>
      <c r="AE2626" s="118"/>
      <c r="AF2626" s="118"/>
      <c r="AG2626" s="170"/>
      <c r="AH2626" s="170"/>
      <c r="AI2626" s="170"/>
      <c r="AJ2626" s="118"/>
      <c r="AK2626" s="118"/>
      <c r="AL2626" s="118"/>
      <c r="AM2626" s="118"/>
      <c r="AN2626" s="118"/>
      <c r="AO2626" s="118"/>
      <c r="AP2626" s="118"/>
      <c r="AQ2626" s="118"/>
      <c r="AR2626" s="118"/>
      <c r="AS2626" s="118"/>
      <c r="AT2626" s="118"/>
      <c r="AU2626" s="118"/>
      <c r="AV2626" s="118"/>
      <c r="AW2626" s="118"/>
      <c r="AX2626" s="118"/>
      <c r="AY2626" s="119">
        <f t="shared" si="4"/>
        <v>0</v>
      </c>
      <c r="AZ2626" s="118"/>
    </row>
    <row r="2627">
      <c r="A2627" s="118"/>
      <c r="B2627" s="118"/>
      <c r="C2627" s="118"/>
      <c r="D2627" s="118"/>
      <c r="E2627" s="118"/>
      <c r="F2627" s="168"/>
      <c r="G2627" s="168"/>
      <c r="H2627" s="169"/>
      <c r="I2627" s="169"/>
      <c r="J2627" s="169"/>
      <c r="K2627" s="169"/>
      <c r="L2627" s="170"/>
      <c r="M2627" s="118"/>
      <c r="N2627" s="168"/>
      <c r="O2627" s="118"/>
      <c r="P2627" s="170"/>
      <c r="Q2627" s="170"/>
      <c r="R2627" s="170"/>
      <c r="S2627" s="118"/>
      <c r="T2627" s="169"/>
      <c r="U2627" s="118"/>
      <c r="V2627" s="118"/>
      <c r="W2627" s="118"/>
      <c r="X2627" s="118"/>
      <c r="Y2627" s="171"/>
      <c r="Z2627" s="172"/>
      <c r="AA2627" s="118"/>
      <c r="AB2627" s="170"/>
      <c r="AC2627" s="170"/>
      <c r="AD2627" s="118"/>
      <c r="AE2627" s="118"/>
      <c r="AF2627" s="118"/>
      <c r="AG2627" s="170"/>
      <c r="AH2627" s="170"/>
      <c r="AI2627" s="170"/>
      <c r="AJ2627" s="118"/>
      <c r="AK2627" s="118"/>
      <c r="AL2627" s="118"/>
      <c r="AM2627" s="118"/>
      <c r="AN2627" s="118"/>
      <c r="AO2627" s="118"/>
      <c r="AP2627" s="118"/>
      <c r="AQ2627" s="118"/>
      <c r="AR2627" s="118"/>
      <c r="AS2627" s="118"/>
      <c r="AT2627" s="118"/>
      <c r="AU2627" s="118"/>
      <c r="AV2627" s="118"/>
      <c r="AW2627" s="118"/>
      <c r="AX2627" s="118"/>
      <c r="AY2627" s="119">
        <f t="shared" si="4"/>
        <v>0</v>
      </c>
      <c r="AZ2627" s="118"/>
    </row>
    <row r="2628">
      <c r="A2628" s="118"/>
      <c r="B2628" s="118"/>
      <c r="C2628" s="118"/>
      <c r="D2628" s="118"/>
      <c r="E2628" s="118"/>
      <c r="F2628" s="168"/>
      <c r="G2628" s="168"/>
      <c r="H2628" s="169"/>
      <c r="I2628" s="169"/>
      <c r="J2628" s="169"/>
      <c r="K2628" s="169"/>
      <c r="L2628" s="170"/>
      <c r="M2628" s="118"/>
      <c r="N2628" s="168"/>
      <c r="O2628" s="118"/>
      <c r="P2628" s="170"/>
      <c r="Q2628" s="170"/>
      <c r="R2628" s="170"/>
      <c r="S2628" s="118"/>
      <c r="T2628" s="169"/>
      <c r="U2628" s="118"/>
      <c r="V2628" s="118"/>
      <c r="W2628" s="118"/>
      <c r="X2628" s="118"/>
      <c r="Y2628" s="171"/>
      <c r="Z2628" s="172"/>
      <c r="AA2628" s="118"/>
      <c r="AB2628" s="170"/>
      <c r="AC2628" s="170"/>
      <c r="AD2628" s="118"/>
      <c r="AE2628" s="118"/>
      <c r="AF2628" s="118"/>
      <c r="AG2628" s="170"/>
      <c r="AH2628" s="170"/>
      <c r="AI2628" s="170"/>
      <c r="AJ2628" s="118"/>
      <c r="AK2628" s="118"/>
      <c r="AL2628" s="118"/>
      <c r="AM2628" s="118"/>
      <c r="AN2628" s="118"/>
      <c r="AO2628" s="118"/>
      <c r="AP2628" s="118"/>
      <c r="AQ2628" s="118"/>
      <c r="AR2628" s="118"/>
      <c r="AS2628" s="118"/>
      <c r="AT2628" s="118"/>
      <c r="AU2628" s="118"/>
      <c r="AV2628" s="118"/>
      <c r="AW2628" s="118"/>
      <c r="AX2628" s="118"/>
      <c r="AY2628" s="119">
        <f t="shared" si="4"/>
        <v>0</v>
      </c>
      <c r="AZ2628" s="118"/>
    </row>
    <row r="2629">
      <c r="A2629" s="118"/>
      <c r="B2629" s="118"/>
      <c r="C2629" s="118"/>
      <c r="D2629" s="118"/>
      <c r="E2629" s="118"/>
      <c r="F2629" s="168"/>
      <c r="G2629" s="168"/>
      <c r="H2629" s="169"/>
      <c r="I2629" s="169"/>
      <c r="J2629" s="169"/>
      <c r="K2629" s="169"/>
      <c r="L2629" s="170"/>
      <c r="M2629" s="118"/>
      <c r="N2629" s="168"/>
      <c r="O2629" s="118"/>
      <c r="P2629" s="170"/>
      <c r="Q2629" s="170"/>
      <c r="R2629" s="170"/>
      <c r="S2629" s="118"/>
      <c r="T2629" s="169"/>
      <c r="U2629" s="118"/>
      <c r="V2629" s="118"/>
      <c r="W2629" s="118"/>
      <c r="X2629" s="118"/>
      <c r="Y2629" s="171"/>
      <c r="Z2629" s="172"/>
      <c r="AA2629" s="118"/>
      <c r="AB2629" s="170"/>
      <c r="AC2629" s="170"/>
      <c r="AD2629" s="118"/>
      <c r="AE2629" s="118"/>
      <c r="AF2629" s="118"/>
      <c r="AG2629" s="170"/>
      <c r="AH2629" s="170"/>
      <c r="AI2629" s="170"/>
      <c r="AJ2629" s="118"/>
      <c r="AK2629" s="118"/>
      <c r="AL2629" s="118"/>
      <c r="AM2629" s="118"/>
      <c r="AN2629" s="118"/>
      <c r="AO2629" s="118"/>
      <c r="AP2629" s="118"/>
      <c r="AQ2629" s="118"/>
      <c r="AR2629" s="118"/>
      <c r="AS2629" s="118"/>
      <c r="AT2629" s="118"/>
      <c r="AU2629" s="118"/>
      <c r="AV2629" s="118"/>
      <c r="AW2629" s="118"/>
      <c r="AX2629" s="118"/>
      <c r="AY2629" s="119">
        <f t="shared" si="4"/>
        <v>0</v>
      </c>
      <c r="AZ2629" s="118"/>
    </row>
    <row r="2630">
      <c r="A2630" s="118"/>
      <c r="B2630" s="118"/>
      <c r="C2630" s="118"/>
      <c r="D2630" s="118"/>
      <c r="E2630" s="118"/>
      <c r="F2630" s="168"/>
      <c r="G2630" s="168"/>
      <c r="H2630" s="169"/>
      <c r="I2630" s="169"/>
      <c r="J2630" s="169"/>
      <c r="K2630" s="169"/>
      <c r="L2630" s="170"/>
      <c r="M2630" s="118"/>
      <c r="N2630" s="168"/>
      <c r="O2630" s="118"/>
      <c r="P2630" s="170"/>
      <c r="Q2630" s="170"/>
      <c r="R2630" s="170"/>
      <c r="S2630" s="118"/>
      <c r="T2630" s="169"/>
      <c r="U2630" s="118"/>
      <c r="V2630" s="118"/>
      <c r="W2630" s="118"/>
      <c r="X2630" s="118"/>
      <c r="Y2630" s="171"/>
      <c r="Z2630" s="172"/>
      <c r="AA2630" s="118"/>
      <c r="AB2630" s="170"/>
      <c r="AC2630" s="170"/>
      <c r="AD2630" s="118"/>
      <c r="AE2630" s="118"/>
      <c r="AF2630" s="118"/>
      <c r="AG2630" s="170"/>
      <c r="AH2630" s="170"/>
      <c r="AI2630" s="170"/>
      <c r="AJ2630" s="118"/>
      <c r="AK2630" s="118"/>
      <c r="AL2630" s="118"/>
      <c r="AM2630" s="118"/>
      <c r="AN2630" s="118"/>
      <c r="AO2630" s="118"/>
      <c r="AP2630" s="118"/>
      <c r="AQ2630" s="118"/>
      <c r="AR2630" s="118"/>
      <c r="AS2630" s="118"/>
      <c r="AT2630" s="118"/>
      <c r="AU2630" s="118"/>
      <c r="AV2630" s="118"/>
      <c r="AW2630" s="118"/>
      <c r="AX2630" s="118"/>
      <c r="AY2630" s="119">
        <f t="shared" si="4"/>
        <v>0</v>
      </c>
      <c r="AZ2630" s="118"/>
    </row>
    <row r="2631">
      <c r="A2631" s="118"/>
      <c r="B2631" s="118"/>
      <c r="C2631" s="118"/>
      <c r="D2631" s="118"/>
      <c r="E2631" s="118"/>
      <c r="F2631" s="168"/>
      <c r="G2631" s="168"/>
      <c r="H2631" s="169"/>
      <c r="I2631" s="169"/>
      <c r="J2631" s="169"/>
      <c r="K2631" s="169"/>
      <c r="L2631" s="170"/>
      <c r="M2631" s="118"/>
      <c r="N2631" s="168"/>
      <c r="O2631" s="118"/>
      <c r="P2631" s="170"/>
      <c r="Q2631" s="170"/>
      <c r="R2631" s="170"/>
      <c r="S2631" s="118"/>
      <c r="T2631" s="169"/>
      <c r="U2631" s="118"/>
      <c r="V2631" s="118"/>
      <c r="W2631" s="118"/>
      <c r="X2631" s="118"/>
      <c r="Y2631" s="171"/>
      <c r="Z2631" s="172"/>
      <c r="AA2631" s="118"/>
      <c r="AB2631" s="170"/>
      <c r="AC2631" s="170"/>
      <c r="AD2631" s="118"/>
      <c r="AE2631" s="118"/>
      <c r="AF2631" s="118"/>
      <c r="AG2631" s="170"/>
      <c r="AH2631" s="170"/>
      <c r="AI2631" s="170"/>
      <c r="AJ2631" s="118"/>
      <c r="AK2631" s="118"/>
      <c r="AL2631" s="118"/>
      <c r="AM2631" s="118"/>
      <c r="AN2631" s="118"/>
      <c r="AO2631" s="118"/>
      <c r="AP2631" s="118"/>
      <c r="AQ2631" s="118"/>
      <c r="AR2631" s="118"/>
      <c r="AS2631" s="118"/>
      <c r="AT2631" s="118"/>
      <c r="AU2631" s="118"/>
      <c r="AV2631" s="118"/>
      <c r="AW2631" s="118"/>
      <c r="AX2631" s="118"/>
      <c r="AY2631" s="119">
        <f t="shared" si="4"/>
        <v>0</v>
      </c>
      <c r="AZ2631" s="118"/>
    </row>
    <row r="2632">
      <c r="A2632" s="118"/>
      <c r="B2632" s="118"/>
      <c r="C2632" s="118"/>
      <c r="D2632" s="118"/>
      <c r="E2632" s="118"/>
      <c r="F2632" s="168"/>
      <c r="G2632" s="168"/>
      <c r="H2632" s="169"/>
      <c r="I2632" s="169"/>
      <c r="J2632" s="169"/>
      <c r="K2632" s="169"/>
      <c r="L2632" s="170"/>
      <c r="M2632" s="118"/>
      <c r="N2632" s="168"/>
      <c r="O2632" s="118"/>
      <c r="P2632" s="170"/>
      <c r="Q2632" s="170"/>
      <c r="R2632" s="170"/>
      <c r="S2632" s="118"/>
      <c r="T2632" s="169"/>
      <c r="U2632" s="118"/>
      <c r="V2632" s="118"/>
      <c r="W2632" s="118"/>
      <c r="X2632" s="118"/>
      <c r="Y2632" s="171"/>
      <c r="Z2632" s="172"/>
      <c r="AA2632" s="118"/>
      <c r="AB2632" s="170"/>
      <c r="AC2632" s="170"/>
      <c r="AD2632" s="118"/>
      <c r="AE2632" s="118"/>
      <c r="AF2632" s="118"/>
      <c r="AG2632" s="170"/>
      <c r="AH2632" s="170"/>
      <c r="AI2632" s="170"/>
      <c r="AJ2632" s="118"/>
      <c r="AK2632" s="118"/>
      <c r="AL2632" s="118"/>
      <c r="AM2632" s="118"/>
      <c r="AN2632" s="118"/>
      <c r="AO2632" s="118"/>
      <c r="AP2632" s="118"/>
      <c r="AQ2632" s="118"/>
      <c r="AR2632" s="118"/>
      <c r="AS2632" s="118"/>
      <c r="AT2632" s="118"/>
      <c r="AU2632" s="118"/>
      <c r="AV2632" s="118"/>
      <c r="AW2632" s="118"/>
      <c r="AX2632" s="118"/>
      <c r="AY2632" s="119">
        <f t="shared" si="4"/>
        <v>0</v>
      </c>
      <c r="AZ2632" s="118"/>
    </row>
    <row r="2633">
      <c r="A2633" s="118"/>
      <c r="B2633" s="118"/>
      <c r="C2633" s="118"/>
      <c r="D2633" s="118"/>
      <c r="E2633" s="118"/>
      <c r="F2633" s="168"/>
      <c r="G2633" s="168"/>
      <c r="H2633" s="169"/>
      <c r="I2633" s="169"/>
      <c r="J2633" s="169"/>
      <c r="K2633" s="169"/>
      <c r="L2633" s="170"/>
      <c r="M2633" s="118"/>
      <c r="N2633" s="168"/>
      <c r="O2633" s="118"/>
      <c r="P2633" s="170"/>
      <c r="Q2633" s="170"/>
      <c r="R2633" s="170"/>
      <c r="S2633" s="118"/>
      <c r="T2633" s="169"/>
      <c r="U2633" s="118"/>
      <c r="V2633" s="118"/>
      <c r="W2633" s="118"/>
      <c r="X2633" s="118"/>
      <c r="Y2633" s="171"/>
      <c r="Z2633" s="172"/>
      <c r="AA2633" s="118"/>
      <c r="AB2633" s="170"/>
      <c r="AC2633" s="170"/>
      <c r="AD2633" s="118"/>
      <c r="AE2633" s="118"/>
      <c r="AF2633" s="118"/>
      <c r="AG2633" s="170"/>
      <c r="AH2633" s="170"/>
      <c r="AI2633" s="170"/>
      <c r="AJ2633" s="118"/>
      <c r="AK2633" s="118"/>
      <c r="AL2633" s="118"/>
      <c r="AM2633" s="118"/>
      <c r="AN2633" s="118"/>
      <c r="AO2633" s="118"/>
      <c r="AP2633" s="118"/>
      <c r="AQ2633" s="118"/>
      <c r="AR2633" s="118"/>
      <c r="AS2633" s="118"/>
      <c r="AT2633" s="118"/>
      <c r="AU2633" s="118"/>
      <c r="AV2633" s="118"/>
      <c r="AW2633" s="118"/>
      <c r="AX2633" s="118"/>
      <c r="AY2633" s="119">
        <f t="shared" si="4"/>
        <v>0</v>
      </c>
      <c r="AZ2633" s="118"/>
    </row>
    <row r="2634">
      <c r="A2634" s="118"/>
      <c r="B2634" s="118"/>
      <c r="C2634" s="118"/>
      <c r="D2634" s="118"/>
      <c r="E2634" s="118"/>
      <c r="F2634" s="168"/>
      <c r="G2634" s="168"/>
      <c r="H2634" s="169"/>
      <c r="I2634" s="169"/>
      <c r="J2634" s="169"/>
      <c r="K2634" s="169"/>
      <c r="L2634" s="170"/>
      <c r="M2634" s="118"/>
      <c r="N2634" s="168"/>
      <c r="O2634" s="118"/>
      <c r="P2634" s="170"/>
      <c r="Q2634" s="170"/>
      <c r="R2634" s="170"/>
      <c r="S2634" s="118"/>
      <c r="T2634" s="169"/>
      <c r="U2634" s="118"/>
      <c r="V2634" s="118"/>
      <c r="W2634" s="118"/>
      <c r="X2634" s="118"/>
      <c r="Y2634" s="171"/>
      <c r="Z2634" s="172"/>
      <c r="AA2634" s="118"/>
      <c r="AB2634" s="170"/>
      <c r="AC2634" s="170"/>
      <c r="AD2634" s="118"/>
      <c r="AE2634" s="118"/>
      <c r="AF2634" s="118"/>
      <c r="AG2634" s="170"/>
      <c r="AH2634" s="170"/>
      <c r="AI2634" s="170"/>
      <c r="AJ2634" s="118"/>
      <c r="AK2634" s="118"/>
      <c r="AL2634" s="118"/>
      <c r="AM2634" s="118"/>
      <c r="AN2634" s="118"/>
      <c r="AO2634" s="118"/>
      <c r="AP2634" s="118"/>
      <c r="AQ2634" s="118"/>
      <c r="AR2634" s="118"/>
      <c r="AS2634" s="118"/>
      <c r="AT2634" s="118"/>
      <c r="AU2634" s="118"/>
      <c r="AV2634" s="118"/>
      <c r="AW2634" s="118"/>
      <c r="AX2634" s="118"/>
      <c r="AY2634" s="119">
        <f t="shared" si="4"/>
        <v>0</v>
      </c>
      <c r="AZ2634" s="118"/>
    </row>
    <row r="2635">
      <c r="A2635" s="118"/>
      <c r="B2635" s="118"/>
      <c r="C2635" s="118"/>
      <c r="D2635" s="118"/>
      <c r="E2635" s="118"/>
      <c r="F2635" s="168"/>
      <c r="G2635" s="168"/>
      <c r="H2635" s="169"/>
      <c r="I2635" s="169"/>
      <c r="J2635" s="169"/>
      <c r="K2635" s="169"/>
      <c r="L2635" s="170"/>
      <c r="M2635" s="118"/>
      <c r="N2635" s="168"/>
      <c r="O2635" s="118"/>
      <c r="P2635" s="170"/>
      <c r="Q2635" s="170"/>
      <c r="R2635" s="170"/>
      <c r="S2635" s="118"/>
      <c r="T2635" s="169"/>
      <c r="U2635" s="118"/>
      <c r="V2635" s="118"/>
      <c r="W2635" s="118"/>
      <c r="X2635" s="118"/>
      <c r="Y2635" s="171"/>
      <c r="Z2635" s="172"/>
      <c r="AA2635" s="118"/>
      <c r="AB2635" s="170"/>
      <c r="AC2635" s="170"/>
      <c r="AD2635" s="118"/>
      <c r="AE2635" s="118"/>
      <c r="AF2635" s="118"/>
      <c r="AG2635" s="170"/>
      <c r="AH2635" s="170"/>
      <c r="AI2635" s="170"/>
      <c r="AJ2635" s="118"/>
      <c r="AK2635" s="118"/>
      <c r="AL2635" s="118"/>
      <c r="AM2635" s="118"/>
      <c r="AN2635" s="118"/>
      <c r="AO2635" s="118"/>
      <c r="AP2635" s="118"/>
      <c r="AQ2635" s="118"/>
      <c r="AR2635" s="118"/>
      <c r="AS2635" s="118"/>
      <c r="AT2635" s="118"/>
      <c r="AU2635" s="118"/>
      <c r="AV2635" s="118"/>
      <c r="AW2635" s="118"/>
      <c r="AX2635" s="118"/>
      <c r="AY2635" s="119">
        <f t="shared" si="4"/>
        <v>0</v>
      </c>
      <c r="AZ2635" s="118"/>
    </row>
    <row r="2636">
      <c r="A2636" s="118"/>
      <c r="B2636" s="118"/>
      <c r="C2636" s="118"/>
      <c r="D2636" s="118"/>
      <c r="E2636" s="118"/>
      <c r="F2636" s="168"/>
      <c r="G2636" s="168"/>
      <c r="H2636" s="169"/>
      <c r="I2636" s="169"/>
      <c r="J2636" s="169"/>
      <c r="K2636" s="169"/>
      <c r="L2636" s="170"/>
      <c r="M2636" s="118"/>
      <c r="N2636" s="168"/>
      <c r="O2636" s="118"/>
      <c r="P2636" s="170"/>
      <c r="Q2636" s="170"/>
      <c r="R2636" s="170"/>
      <c r="S2636" s="118"/>
      <c r="T2636" s="169"/>
      <c r="U2636" s="118"/>
      <c r="V2636" s="118"/>
      <c r="W2636" s="118"/>
      <c r="X2636" s="118"/>
      <c r="Y2636" s="171"/>
      <c r="Z2636" s="172"/>
      <c r="AA2636" s="118"/>
      <c r="AB2636" s="170"/>
      <c r="AC2636" s="170"/>
      <c r="AD2636" s="118"/>
      <c r="AE2636" s="118"/>
      <c r="AF2636" s="118"/>
      <c r="AG2636" s="170"/>
      <c r="AH2636" s="170"/>
      <c r="AI2636" s="170"/>
      <c r="AJ2636" s="118"/>
      <c r="AK2636" s="118"/>
      <c r="AL2636" s="118"/>
      <c r="AM2636" s="118"/>
      <c r="AN2636" s="118"/>
      <c r="AO2636" s="118"/>
      <c r="AP2636" s="118"/>
      <c r="AQ2636" s="118"/>
      <c r="AR2636" s="118"/>
      <c r="AS2636" s="118"/>
      <c r="AT2636" s="118"/>
      <c r="AU2636" s="118"/>
      <c r="AV2636" s="118"/>
      <c r="AW2636" s="118"/>
      <c r="AX2636" s="118"/>
      <c r="AY2636" s="119">
        <f t="shared" si="4"/>
        <v>0</v>
      </c>
      <c r="AZ2636" s="118"/>
    </row>
    <row r="2637">
      <c r="A2637" s="118"/>
      <c r="B2637" s="118"/>
      <c r="C2637" s="118"/>
      <c r="D2637" s="118"/>
      <c r="E2637" s="118"/>
      <c r="F2637" s="168"/>
      <c r="G2637" s="168"/>
      <c r="H2637" s="169"/>
      <c r="I2637" s="169"/>
      <c r="J2637" s="169"/>
      <c r="K2637" s="169"/>
      <c r="L2637" s="170"/>
      <c r="M2637" s="118"/>
      <c r="N2637" s="168"/>
      <c r="O2637" s="118"/>
      <c r="P2637" s="170"/>
      <c r="Q2637" s="170"/>
      <c r="R2637" s="170"/>
      <c r="S2637" s="118"/>
      <c r="T2637" s="169"/>
      <c r="U2637" s="118"/>
      <c r="V2637" s="118"/>
      <c r="W2637" s="118"/>
      <c r="X2637" s="118"/>
      <c r="Y2637" s="171"/>
      <c r="Z2637" s="172"/>
      <c r="AA2637" s="118"/>
      <c r="AB2637" s="170"/>
      <c r="AC2637" s="170"/>
      <c r="AD2637" s="118"/>
      <c r="AE2637" s="118"/>
      <c r="AF2637" s="118"/>
      <c r="AG2637" s="170"/>
      <c r="AH2637" s="170"/>
      <c r="AI2637" s="170"/>
      <c r="AJ2637" s="118"/>
      <c r="AK2637" s="118"/>
      <c r="AL2637" s="118"/>
      <c r="AM2637" s="118"/>
      <c r="AN2637" s="118"/>
      <c r="AO2637" s="118"/>
      <c r="AP2637" s="118"/>
      <c r="AQ2637" s="118"/>
      <c r="AR2637" s="118"/>
      <c r="AS2637" s="118"/>
      <c r="AT2637" s="118"/>
      <c r="AU2637" s="118"/>
      <c r="AV2637" s="118"/>
      <c r="AW2637" s="118"/>
      <c r="AX2637" s="118"/>
      <c r="AY2637" s="119">
        <f t="shared" si="4"/>
        <v>0</v>
      </c>
      <c r="AZ2637" s="118"/>
    </row>
    <row r="2638">
      <c r="A2638" s="118"/>
      <c r="B2638" s="118"/>
      <c r="C2638" s="118"/>
      <c r="D2638" s="118"/>
      <c r="E2638" s="118"/>
      <c r="F2638" s="168"/>
      <c r="G2638" s="168"/>
      <c r="H2638" s="169"/>
      <c r="I2638" s="169"/>
      <c r="J2638" s="169"/>
      <c r="K2638" s="169"/>
      <c r="L2638" s="170"/>
      <c r="M2638" s="118"/>
      <c r="N2638" s="168"/>
      <c r="O2638" s="118"/>
      <c r="P2638" s="170"/>
      <c r="Q2638" s="170"/>
      <c r="R2638" s="170"/>
      <c r="S2638" s="118"/>
      <c r="T2638" s="169"/>
      <c r="U2638" s="118"/>
      <c r="V2638" s="118"/>
      <c r="W2638" s="118"/>
      <c r="X2638" s="118"/>
      <c r="Y2638" s="171"/>
      <c r="Z2638" s="172"/>
      <c r="AA2638" s="118"/>
      <c r="AB2638" s="170"/>
      <c r="AC2638" s="170"/>
      <c r="AD2638" s="118"/>
      <c r="AE2638" s="118"/>
      <c r="AF2638" s="118"/>
      <c r="AG2638" s="170"/>
      <c r="AH2638" s="170"/>
      <c r="AI2638" s="170"/>
      <c r="AJ2638" s="118"/>
      <c r="AK2638" s="118"/>
      <c r="AL2638" s="118"/>
      <c r="AM2638" s="118"/>
      <c r="AN2638" s="118"/>
      <c r="AO2638" s="118"/>
      <c r="AP2638" s="118"/>
      <c r="AQ2638" s="118"/>
      <c r="AR2638" s="118"/>
      <c r="AS2638" s="118"/>
      <c r="AT2638" s="118"/>
      <c r="AU2638" s="118"/>
      <c r="AV2638" s="118"/>
      <c r="AW2638" s="118"/>
      <c r="AX2638" s="118"/>
      <c r="AY2638" s="119">
        <f t="shared" si="4"/>
        <v>0</v>
      </c>
      <c r="AZ2638" s="118"/>
    </row>
    <row r="2639">
      <c r="A2639" s="118"/>
      <c r="B2639" s="118"/>
      <c r="C2639" s="118"/>
      <c r="D2639" s="118"/>
      <c r="E2639" s="118"/>
      <c r="F2639" s="168"/>
      <c r="G2639" s="168"/>
      <c r="H2639" s="169"/>
      <c r="I2639" s="169"/>
      <c r="J2639" s="169"/>
      <c r="K2639" s="169"/>
      <c r="L2639" s="170"/>
      <c r="M2639" s="118"/>
      <c r="N2639" s="168"/>
      <c r="O2639" s="118"/>
      <c r="P2639" s="170"/>
      <c r="Q2639" s="170"/>
      <c r="R2639" s="170"/>
      <c r="S2639" s="118"/>
      <c r="T2639" s="169"/>
      <c r="U2639" s="118"/>
      <c r="V2639" s="118"/>
      <c r="W2639" s="118"/>
      <c r="X2639" s="118"/>
      <c r="Y2639" s="171"/>
      <c r="Z2639" s="172"/>
      <c r="AA2639" s="118"/>
      <c r="AB2639" s="170"/>
      <c r="AC2639" s="170"/>
      <c r="AD2639" s="118"/>
      <c r="AE2639" s="118"/>
      <c r="AF2639" s="118"/>
      <c r="AG2639" s="170"/>
      <c r="AH2639" s="170"/>
      <c r="AI2639" s="170"/>
      <c r="AJ2639" s="118"/>
      <c r="AK2639" s="118"/>
      <c r="AL2639" s="118"/>
      <c r="AM2639" s="118"/>
      <c r="AN2639" s="118"/>
      <c r="AO2639" s="118"/>
      <c r="AP2639" s="118"/>
      <c r="AQ2639" s="118"/>
      <c r="AR2639" s="118"/>
      <c r="AS2639" s="118"/>
      <c r="AT2639" s="118"/>
      <c r="AU2639" s="118"/>
      <c r="AV2639" s="118"/>
      <c r="AW2639" s="118"/>
      <c r="AX2639" s="118"/>
      <c r="AY2639" s="119">
        <f t="shared" si="4"/>
        <v>0</v>
      </c>
      <c r="AZ2639" s="118"/>
    </row>
    <row r="2640">
      <c r="A2640" s="118"/>
      <c r="B2640" s="118"/>
      <c r="C2640" s="118"/>
      <c r="D2640" s="118"/>
      <c r="E2640" s="118"/>
      <c r="F2640" s="168"/>
      <c r="G2640" s="168"/>
      <c r="H2640" s="169"/>
      <c r="I2640" s="169"/>
      <c r="J2640" s="169"/>
      <c r="K2640" s="169"/>
      <c r="L2640" s="170"/>
      <c r="M2640" s="118"/>
      <c r="N2640" s="168"/>
      <c r="O2640" s="118"/>
      <c r="P2640" s="170"/>
      <c r="Q2640" s="170"/>
      <c r="R2640" s="170"/>
      <c r="S2640" s="118"/>
      <c r="T2640" s="169"/>
      <c r="U2640" s="118"/>
      <c r="V2640" s="118"/>
      <c r="W2640" s="118"/>
      <c r="X2640" s="118"/>
      <c r="Y2640" s="171"/>
      <c r="Z2640" s="172"/>
      <c r="AA2640" s="118"/>
      <c r="AB2640" s="170"/>
      <c r="AC2640" s="170"/>
      <c r="AD2640" s="118"/>
      <c r="AE2640" s="118"/>
      <c r="AF2640" s="118"/>
      <c r="AG2640" s="170"/>
      <c r="AH2640" s="170"/>
      <c r="AI2640" s="170"/>
      <c r="AJ2640" s="118"/>
      <c r="AK2640" s="118"/>
      <c r="AL2640" s="118"/>
      <c r="AM2640" s="118"/>
      <c r="AN2640" s="118"/>
      <c r="AO2640" s="118"/>
      <c r="AP2640" s="118"/>
      <c r="AQ2640" s="118"/>
      <c r="AR2640" s="118"/>
      <c r="AS2640" s="118"/>
      <c r="AT2640" s="118"/>
      <c r="AU2640" s="118"/>
      <c r="AV2640" s="118"/>
      <c r="AW2640" s="118"/>
      <c r="AX2640" s="118"/>
      <c r="AY2640" s="119">
        <f t="shared" si="4"/>
        <v>0</v>
      </c>
      <c r="AZ2640" s="118"/>
    </row>
    <row r="2641">
      <c r="A2641" s="118"/>
      <c r="B2641" s="118"/>
      <c r="C2641" s="118"/>
      <c r="D2641" s="118"/>
      <c r="E2641" s="118"/>
      <c r="F2641" s="168"/>
      <c r="G2641" s="168"/>
      <c r="H2641" s="169"/>
      <c r="I2641" s="169"/>
      <c r="J2641" s="169"/>
      <c r="K2641" s="169"/>
      <c r="L2641" s="170"/>
      <c r="M2641" s="118"/>
      <c r="N2641" s="168"/>
      <c r="O2641" s="118"/>
      <c r="P2641" s="170"/>
      <c r="Q2641" s="170"/>
      <c r="R2641" s="170"/>
      <c r="S2641" s="118"/>
      <c r="T2641" s="169"/>
      <c r="U2641" s="118"/>
      <c r="V2641" s="118"/>
      <c r="W2641" s="118"/>
      <c r="X2641" s="118"/>
      <c r="Y2641" s="171"/>
      <c r="Z2641" s="172"/>
      <c r="AA2641" s="118"/>
      <c r="AB2641" s="170"/>
      <c r="AC2641" s="170"/>
      <c r="AD2641" s="118"/>
      <c r="AE2641" s="118"/>
      <c r="AF2641" s="118"/>
      <c r="AG2641" s="170"/>
      <c r="AH2641" s="170"/>
      <c r="AI2641" s="170"/>
      <c r="AJ2641" s="118"/>
      <c r="AK2641" s="118"/>
      <c r="AL2641" s="118"/>
      <c r="AM2641" s="118"/>
      <c r="AN2641" s="118"/>
      <c r="AO2641" s="118"/>
      <c r="AP2641" s="118"/>
      <c r="AQ2641" s="118"/>
      <c r="AR2641" s="118"/>
      <c r="AS2641" s="118"/>
      <c r="AT2641" s="118"/>
      <c r="AU2641" s="118"/>
      <c r="AV2641" s="118"/>
      <c r="AW2641" s="118"/>
      <c r="AX2641" s="118"/>
      <c r="AY2641" s="119">
        <f t="shared" si="4"/>
        <v>0</v>
      </c>
      <c r="AZ2641" s="118"/>
    </row>
    <row r="2642">
      <c r="A2642" s="118"/>
      <c r="B2642" s="118"/>
      <c r="C2642" s="118"/>
      <c r="D2642" s="118"/>
      <c r="E2642" s="118"/>
      <c r="F2642" s="168"/>
      <c r="G2642" s="168"/>
      <c r="H2642" s="169"/>
      <c r="I2642" s="169"/>
      <c r="J2642" s="169"/>
      <c r="K2642" s="169"/>
      <c r="L2642" s="170"/>
      <c r="M2642" s="118"/>
      <c r="N2642" s="168"/>
      <c r="O2642" s="118"/>
      <c r="P2642" s="170"/>
      <c r="Q2642" s="170"/>
      <c r="R2642" s="170"/>
      <c r="S2642" s="118"/>
      <c r="T2642" s="169"/>
      <c r="U2642" s="118"/>
      <c r="V2642" s="118"/>
      <c r="W2642" s="118"/>
      <c r="X2642" s="118"/>
      <c r="Y2642" s="171"/>
      <c r="Z2642" s="172"/>
      <c r="AA2642" s="118"/>
      <c r="AB2642" s="170"/>
      <c r="AC2642" s="170"/>
      <c r="AD2642" s="118"/>
      <c r="AE2642" s="118"/>
      <c r="AF2642" s="118"/>
      <c r="AG2642" s="170"/>
      <c r="AH2642" s="170"/>
      <c r="AI2642" s="170"/>
      <c r="AJ2642" s="118"/>
      <c r="AK2642" s="118"/>
      <c r="AL2642" s="118"/>
      <c r="AM2642" s="118"/>
      <c r="AN2642" s="118"/>
      <c r="AO2642" s="118"/>
      <c r="AP2642" s="118"/>
      <c r="AQ2642" s="118"/>
      <c r="AR2642" s="118"/>
      <c r="AS2642" s="118"/>
      <c r="AT2642" s="118"/>
      <c r="AU2642" s="118"/>
      <c r="AV2642" s="118"/>
      <c r="AW2642" s="118"/>
      <c r="AX2642" s="118"/>
      <c r="AY2642" s="119">
        <f t="shared" si="4"/>
        <v>0</v>
      </c>
      <c r="AZ2642" s="118"/>
    </row>
    <row r="2643">
      <c r="A2643" s="118"/>
      <c r="B2643" s="118"/>
      <c r="C2643" s="118"/>
      <c r="D2643" s="118"/>
      <c r="E2643" s="118"/>
      <c r="F2643" s="168"/>
      <c r="G2643" s="168"/>
      <c r="H2643" s="169"/>
      <c r="I2643" s="169"/>
      <c r="J2643" s="169"/>
      <c r="K2643" s="169"/>
      <c r="L2643" s="170"/>
      <c r="M2643" s="118"/>
      <c r="N2643" s="168"/>
      <c r="O2643" s="118"/>
      <c r="P2643" s="170"/>
      <c r="Q2643" s="170"/>
      <c r="R2643" s="170"/>
      <c r="S2643" s="118"/>
      <c r="T2643" s="169"/>
      <c r="U2643" s="118"/>
      <c r="V2643" s="118"/>
      <c r="W2643" s="118"/>
      <c r="X2643" s="118"/>
      <c r="Y2643" s="171"/>
      <c r="Z2643" s="172"/>
      <c r="AA2643" s="118"/>
      <c r="AB2643" s="170"/>
      <c r="AC2643" s="170"/>
      <c r="AD2643" s="118"/>
      <c r="AE2643" s="118"/>
      <c r="AF2643" s="118"/>
      <c r="AG2643" s="170"/>
      <c r="AH2643" s="170"/>
      <c r="AI2643" s="170"/>
      <c r="AJ2643" s="118"/>
      <c r="AK2643" s="118"/>
      <c r="AL2643" s="118"/>
      <c r="AM2643" s="118"/>
      <c r="AN2643" s="118"/>
      <c r="AO2643" s="118"/>
      <c r="AP2643" s="118"/>
      <c r="AQ2643" s="118"/>
      <c r="AR2643" s="118"/>
      <c r="AS2643" s="118"/>
      <c r="AT2643" s="118"/>
      <c r="AU2643" s="118"/>
      <c r="AV2643" s="118"/>
      <c r="AW2643" s="118"/>
      <c r="AX2643" s="118"/>
      <c r="AY2643" s="119">
        <f t="shared" si="4"/>
        <v>0</v>
      </c>
      <c r="AZ2643" s="118"/>
    </row>
    <row r="2644">
      <c r="A2644" s="118"/>
      <c r="B2644" s="118"/>
      <c r="C2644" s="118"/>
      <c r="D2644" s="118"/>
      <c r="E2644" s="118"/>
      <c r="F2644" s="168"/>
      <c r="G2644" s="168"/>
      <c r="H2644" s="169"/>
      <c r="I2644" s="169"/>
      <c r="J2644" s="169"/>
      <c r="K2644" s="169"/>
      <c r="L2644" s="170"/>
      <c r="M2644" s="118"/>
      <c r="N2644" s="168"/>
      <c r="O2644" s="118"/>
      <c r="P2644" s="170"/>
      <c r="Q2644" s="170"/>
      <c r="R2644" s="170"/>
      <c r="S2644" s="118"/>
      <c r="T2644" s="169"/>
      <c r="U2644" s="118"/>
      <c r="V2644" s="118"/>
      <c r="W2644" s="118"/>
      <c r="X2644" s="118"/>
      <c r="Y2644" s="171"/>
      <c r="Z2644" s="172"/>
      <c r="AA2644" s="118"/>
      <c r="AB2644" s="170"/>
      <c r="AC2644" s="170"/>
      <c r="AD2644" s="118"/>
      <c r="AE2644" s="118"/>
      <c r="AF2644" s="118"/>
      <c r="AG2644" s="170"/>
      <c r="AH2644" s="170"/>
      <c r="AI2644" s="170"/>
      <c r="AJ2644" s="118"/>
      <c r="AK2644" s="118"/>
      <c r="AL2644" s="118"/>
      <c r="AM2644" s="118"/>
      <c r="AN2644" s="118"/>
      <c r="AO2644" s="118"/>
      <c r="AP2644" s="118"/>
      <c r="AQ2644" s="118"/>
      <c r="AR2644" s="118"/>
      <c r="AS2644" s="118"/>
      <c r="AT2644" s="118"/>
      <c r="AU2644" s="118"/>
      <c r="AV2644" s="118"/>
      <c r="AW2644" s="118"/>
      <c r="AX2644" s="118"/>
      <c r="AY2644" s="119">
        <f t="shared" si="4"/>
        <v>0</v>
      </c>
      <c r="AZ2644" s="118"/>
    </row>
    <row r="2645">
      <c r="A2645" s="118"/>
      <c r="B2645" s="118"/>
      <c r="C2645" s="118"/>
      <c r="D2645" s="118"/>
      <c r="E2645" s="118"/>
      <c r="F2645" s="168"/>
      <c r="G2645" s="168"/>
      <c r="H2645" s="169"/>
      <c r="I2645" s="169"/>
      <c r="J2645" s="169"/>
      <c r="K2645" s="169"/>
      <c r="L2645" s="170"/>
      <c r="M2645" s="118"/>
      <c r="N2645" s="168"/>
      <c r="O2645" s="118"/>
      <c r="P2645" s="170"/>
      <c r="Q2645" s="170"/>
      <c r="R2645" s="170"/>
      <c r="S2645" s="118"/>
      <c r="T2645" s="169"/>
      <c r="U2645" s="118"/>
      <c r="V2645" s="118"/>
      <c r="W2645" s="118"/>
      <c r="X2645" s="118"/>
      <c r="Y2645" s="171"/>
      <c r="Z2645" s="172"/>
      <c r="AA2645" s="118"/>
      <c r="AB2645" s="170"/>
      <c r="AC2645" s="170"/>
      <c r="AD2645" s="118"/>
      <c r="AE2645" s="118"/>
      <c r="AF2645" s="118"/>
      <c r="AG2645" s="170"/>
      <c r="AH2645" s="170"/>
      <c r="AI2645" s="170"/>
      <c r="AJ2645" s="118"/>
      <c r="AK2645" s="118"/>
      <c r="AL2645" s="118"/>
      <c r="AM2645" s="118"/>
      <c r="AN2645" s="118"/>
      <c r="AO2645" s="118"/>
      <c r="AP2645" s="118"/>
      <c r="AQ2645" s="118"/>
      <c r="AR2645" s="118"/>
      <c r="AS2645" s="118"/>
      <c r="AT2645" s="118"/>
      <c r="AU2645" s="118"/>
      <c r="AV2645" s="118"/>
      <c r="AW2645" s="118"/>
      <c r="AX2645" s="118"/>
      <c r="AY2645" s="119">
        <f t="shared" si="4"/>
        <v>0</v>
      </c>
      <c r="AZ2645" s="118"/>
    </row>
    <row r="2646">
      <c r="A2646" s="118"/>
      <c r="B2646" s="118"/>
      <c r="C2646" s="118"/>
      <c r="D2646" s="118"/>
      <c r="E2646" s="118"/>
      <c r="F2646" s="168"/>
      <c r="G2646" s="168"/>
      <c r="H2646" s="169"/>
      <c r="I2646" s="169"/>
      <c r="J2646" s="169"/>
      <c r="K2646" s="169"/>
      <c r="L2646" s="170"/>
      <c r="M2646" s="118"/>
      <c r="N2646" s="168"/>
      <c r="O2646" s="118"/>
      <c r="P2646" s="170"/>
      <c r="Q2646" s="170"/>
      <c r="R2646" s="170"/>
      <c r="S2646" s="118"/>
      <c r="T2646" s="169"/>
      <c r="U2646" s="118"/>
      <c r="V2646" s="118"/>
      <c r="W2646" s="118"/>
      <c r="X2646" s="118"/>
      <c r="Y2646" s="171"/>
      <c r="Z2646" s="172"/>
      <c r="AA2646" s="118"/>
      <c r="AB2646" s="170"/>
      <c r="AC2646" s="170"/>
      <c r="AD2646" s="118"/>
      <c r="AE2646" s="118"/>
      <c r="AF2646" s="118"/>
      <c r="AG2646" s="170"/>
      <c r="AH2646" s="170"/>
      <c r="AI2646" s="170"/>
      <c r="AJ2646" s="118"/>
      <c r="AK2646" s="118"/>
      <c r="AL2646" s="118"/>
      <c r="AM2646" s="118"/>
      <c r="AN2646" s="118"/>
      <c r="AO2646" s="118"/>
      <c r="AP2646" s="118"/>
      <c r="AQ2646" s="118"/>
      <c r="AR2646" s="118"/>
      <c r="AS2646" s="118"/>
      <c r="AT2646" s="118"/>
      <c r="AU2646" s="118"/>
      <c r="AV2646" s="118"/>
      <c r="AW2646" s="118"/>
      <c r="AX2646" s="118"/>
      <c r="AY2646" s="119">
        <f t="shared" si="4"/>
        <v>0</v>
      </c>
      <c r="AZ2646" s="118"/>
    </row>
    <row r="2647">
      <c r="A2647" s="118"/>
      <c r="B2647" s="118"/>
      <c r="C2647" s="118"/>
      <c r="D2647" s="118"/>
      <c r="E2647" s="118"/>
      <c r="F2647" s="168"/>
      <c r="G2647" s="168"/>
      <c r="H2647" s="169"/>
      <c r="I2647" s="169"/>
      <c r="J2647" s="169"/>
      <c r="K2647" s="169"/>
      <c r="L2647" s="170"/>
      <c r="M2647" s="118"/>
      <c r="N2647" s="168"/>
      <c r="O2647" s="118"/>
      <c r="P2647" s="170"/>
      <c r="Q2647" s="170"/>
      <c r="R2647" s="170"/>
      <c r="S2647" s="118"/>
      <c r="T2647" s="169"/>
      <c r="U2647" s="118"/>
      <c r="V2647" s="118"/>
      <c r="W2647" s="118"/>
      <c r="X2647" s="118"/>
      <c r="Y2647" s="171"/>
      <c r="Z2647" s="172"/>
      <c r="AA2647" s="118"/>
      <c r="AB2647" s="170"/>
      <c r="AC2647" s="170"/>
      <c r="AD2647" s="118"/>
      <c r="AE2647" s="118"/>
      <c r="AF2647" s="118"/>
      <c r="AG2647" s="170"/>
      <c r="AH2647" s="170"/>
      <c r="AI2647" s="170"/>
      <c r="AJ2647" s="118"/>
      <c r="AK2647" s="118"/>
      <c r="AL2647" s="118"/>
      <c r="AM2647" s="118"/>
      <c r="AN2647" s="118"/>
      <c r="AO2647" s="118"/>
      <c r="AP2647" s="118"/>
      <c r="AQ2647" s="118"/>
      <c r="AR2647" s="118"/>
      <c r="AS2647" s="118"/>
      <c r="AT2647" s="118"/>
      <c r="AU2647" s="118"/>
      <c r="AV2647" s="118"/>
      <c r="AW2647" s="118"/>
      <c r="AX2647" s="118"/>
      <c r="AY2647" s="119">
        <f t="shared" si="4"/>
        <v>0</v>
      </c>
      <c r="AZ2647" s="118"/>
    </row>
    <row r="2648">
      <c r="A2648" s="118"/>
      <c r="B2648" s="118"/>
      <c r="C2648" s="118"/>
      <c r="D2648" s="118"/>
      <c r="E2648" s="118"/>
      <c r="F2648" s="168"/>
      <c r="G2648" s="168"/>
      <c r="H2648" s="169"/>
      <c r="I2648" s="169"/>
      <c r="J2648" s="169"/>
      <c r="K2648" s="169"/>
      <c r="L2648" s="170"/>
      <c r="M2648" s="118"/>
      <c r="N2648" s="168"/>
      <c r="O2648" s="118"/>
      <c r="P2648" s="170"/>
      <c r="Q2648" s="170"/>
      <c r="R2648" s="170"/>
      <c r="S2648" s="118"/>
      <c r="T2648" s="169"/>
      <c r="U2648" s="118"/>
      <c r="V2648" s="118"/>
      <c r="W2648" s="118"/>
      <c r="X2648" s="118"/>
      <c r="Y2648" s="171"/>
      <c r="Z2648" s="172"/>
      <c r="AA2648" s="118"/>
      <c r="AB2648" s="170"/>
      <c r="AC2648" s="170"/>
      <c r="AD2648" s="118"/>
      <c r="AE2648" s="118"/>
      <c r="AF2648" s="118"/>
      <c r="AG2648" s="170"/>
      <c r="AH2648" s="170"/>
      <c r="AI2648" s="170"/>
      <c r="AJ2648" s="118"/>
      <c r="AK2648" s="118"/>
      <c r="AL2648" s="118"/>
      <c r="AM2648" s="118"/>
      <c r="AN2648" s="118"/>
      <c r="AO2648" s="118"/>
      <c r="AP2648" s="118"/>
      <c r="AQ2648" s="118"/>
      <c r="AR2648" s="118"/>
      <c r="AS2648" s="118"/>
      <c r="AT2648" s="118"/>
      <c r="AU2648" s="118"/>
      <c r="AV2648" s="118"/>
      <c r="AW2648" s="118"/>
      <c r="AX2648" s="118"/>
      <c r="AY2648" s="119">
        <f t="shared" si="4"/>
        <v>0</v>
      </c>
      <c r="AZ2648" s="118"/>
    </row>
    <row r="2649">
      <c r="A2649" s="118"/>
      <c r="B2649" s="118"/>
      <c r="C2649" s="118"/>
      <c r="D2649" s="118"/>
      <c r="E2649" s="118"/>
      <c r="F2649" s="168"/>
      <c r="G2649" s="168"/>
      <c r="H2649" s="169"/>
      <c r="I2649" s="169"/>
      <c r="J2649" s="169"/>
      <c r="K2649" s="169"/>
      <c r="L2649" s="170"/>
      <c r="M2649" s="118"/>
      <c r="N2649" s="168"/>
      <c r="O2649" s="118"/>
      <c r="P2649" s="170"/>
      <c r="Q2649" s="170"/>
      <c r="R2649" s="170"/>
      <c r="S2649" s="118"/>
      <c r="T2649" s="169"/>
      <c r="U2649" s="118"/>
      <c r="V2649" s="118"/>
      <c r="W2649" s="118"/>
      <c r="X2649" s="118"/>
      <c r="Y2649" s="171"/>
      <c r="Z2649" s="172"/>
      <c r="AA2649" s="118"/>
      <c r="AB2649" s="170"/>
      <c r="AC2649" s="170"/>
      <c r="AD2649" s="118"/>
      <c r="AE2649" s="118"/>
      <c r="AF2649" s="118"/>
      <c r="AG2649" s="170"/>
      <c r="AH2649" s="170"/>
      <c r="AI2649" s="170"/>
      <c r="AJ2649" s="118"/>
      <c r="AK2649" s="118"/>
      <c r="AL2649" s="118"/>
      <c r="AM2649" s="118"/>
      <c r="AN2649" s="118"/>
      <c r="AO2649" s="118"/>
      <c r="AP2649" s="118"/>
      <c r="AQ2649" s="118"/>
      <c r="AR2649" s="118"/>
      <c r="AS2649" s="118"/>
      <c r="AT2649" s="118"/>
      <c r="AU2649" s="118"/>
      <c r="AV2649" s="118"/>
      <c r="AW2649" s="118"/>
      <c r="AX2649" s="118"/>
      <c r="AY2649" s="119">
        <f t="shared" si="4"/>
        <v>0</v>
      </c>
      <c r="AZ2649" s="118"/>
    </row>
    <row r="2650">
      <c r="A2650" s="118"/>
      <c r="B2650" s="118"/>
      <c r="C2650" s="118"/>
      <c r="D2650" s="118"/>
      <c r="E2650" s="118"/>
      <c r="F2650" s="168"/>
      <c r="G2650" s="168"/>
      <c r="H2650" s="169"/>
      <c r="I2650" s="169"/>
      <c r="J2650" s="169"/>
      <c r="K2650" s="169"/>
      <c r="L2650" s="170"/>
      <c r="M2650" s="118"/>
      <c r="N2650" s="168"/>
      <c r="O2650" s="118"/>
      <c r="P2650" s="170"/>
      <c r="Q2650" s="170"/>
      <c r="R2650" s="170"/>
      <c r="S2650" s="118"/>
      <c r="T2650" s="169"/>
      <c r="U2650" s="118"/>
      <c r="V2650" s="118"/>
      <c r="W2650" s="118"/>
      <c r="X2650" s="118"/>
      <c r="Y2650" s="171"/>
      <c r="Z2650" s="172"/>
      <c r="AA2650" s="118"/>
      <c r="AB2650" s="170"/>
      <c r="AC2650" s="170"/>
      <c r="AD2650" s="118"/>
      <c r="AE2650" s="118"/>
      <c r="AF2650" s="118"/>
      <c r="AG2650" s="170"/>
      <c r="AH2650" s="170"/>
      <c r="AI2650" s="170"/>
      <c r="AJ2650" s="118"/>
      <c r="AK2650" s="118"/>
      <c r="AL2650" s="118"/>
      <c r="AM2650" s="118"/>
      <c r="AN2650" s="118"/>
      <c r="AO2650" s="118"/>
      <c r="AP2650" s="118"/>
      <c r="AQ2650" s="118"/>
      <c r="AR2650" s="118"/>
      <c r="AS2650" s="118"/>
      <c r="AT2650" s="118"/>
      <c r="AU2650" s="118"/>
      <c r="AV2650" s="118"/>
      <c r="AW2650" s="118"/>
      <c r="AX2650" s="118"/>
      <c r="AY2650" s="119">
        <f t="shared" si="4"/>
        <v>0</v>
      </c>
      <c r="AZ2650" s="118"/>
    </row>
    <row r="2651">
      <c r="A2651" s="118"/>
      <c r="B2651" s="118"/>
      <c r="C2651" s="118"/>
      <c r="D2651" s="118"/>
      <c r="E2651" s="118"/>
      <c r="F2651" s="168"/>
      <c r="G2651" s="168"/>
      <c r="H2651" s="169"/>
      <c r="I2651" s="169"/>
      <c r="J2651" s="169"/>
      <c r="K2651" s="169"/>
      <c r="L2651" s="170"/>
      <c r="M2651" s="118"/>
      <c r="N2651" s="168"/>
      <c r="O2651" s="118"/>
      <c r="P2651" s="170"/>
      <c r="Q2651" s="170"/>
      <c r="R2651" s="170"/>
      <c r="S2651" s="118"/>
      <c r="T2651" s="169"/>
      <c r="U2651" s="118"/>
      <c r="V2651" s="118"/>
      <c r="W2651" s="118"/>
      <c r="X2651" s="118"/>
      <c r="Y2651" s="171"/>
      <c r="Z2651" s="172"/>
      <c r="AA2651" s="118"/>
      <c r="AB2651" s="170"/>
      <c r="AC2651" s="170"/>
      <c r="AD2651" s="118"/>
      <c r="AE2651" s="118"/>
      <c r="AF2651" s="118"/>
      <c r="AG2651" s="170"/>
      <c r="AH2651" s="170"/>
      <c r="AI2651" s="170"/>
      <c r="AJ2651" s="118"/>
      <c r="AK2651" s="118"/>
      <c r="AL2651" s="118"/>
      <c r="AM2651" s="118"/>
      <c r="AN2651" s="118"/>
      <c r="AO2651" s="118"/>
      <c r="AP2651" s="118"/>
      <c r="AQ2651" s="118"/>
      <c r="AR2651" s="118"/>
      <c r="AS2651" s="118"/>
      <c r="AT2651" s="118"/>
      <c r="AU2651" s="118"/>
      <c r="AV2651" s="118"/>
      <c r="AW2651" s="118"/>
      <c r="AX2651" s="118"/>
      <c r="AY2651" s="119">
        <f t="shared" si="4"/>
        <v>0</v>
      </c>
      <c r="AZ2651" s="118"/>
    </row>
    <row r="2652">
      <c r="A2652" s="118"/>
      <c r="B2652" s="118"/>
      <c r="C2652" s="118"/>
      <c r="D2652" s="118"/>
      <c r="E2652" s="118"/>
      <c r="F2652" s="168"/>
      <c r="G2652" s="168"/>
      <c r="H2652" s="169"/>
      <c r="I2652" s="169"/>
      <c r="J2652" s="169"/>
      <c r="K2652" s="169"/>
      <c r="L2652" s="170"/>
      <c r="M2652" s="118"/>
      <c r="N2652" s="168"/>
      <c r="O2652" s="118"/>
      <c r="P2652" s="170"/>
      <c r="Q2652" s="170"/>
      <c r="R2652" s="170"/>
      <c r="S2652" s="118"/>
      <c r="T2652" s="169"/>
      <c r="U2652" s="118"/>
      <c r="V2652" s="118"/>
      <c r="W2652" s="118"/>
      <c r="X2652" s="118"/>
      <c r="Y2652" s="171"/>
      <c r="Z2652" s="172"/>
      <c r="AA2652" s="118"/>
      <c r="AB2652" s="170"/>
      <c r="AC2652" s="170"/>
      <c r="AD2652" s="118"/>
      <c r="AE2652" s="118"/>
      <c r="AF2652" s="118"/>
      <c r="AG2652" s="170"/>
      <c r="AH2652" s="170"/>
      <c r="AI2652" s="170"/>
      <c r="AJ2652" s="118"/>
      <c r="AK2652" s="118"/>
      <c r="AL2652" s="118"/>
      <c r="AM2652" s="118"/>
      <c r="AN2652" s="118"/>
      <c r="AO2652" s="118"/>
      <c r="AP2652" s="118"/>
      <c r="AQ2652" s="118"/>
      <c r="AR2652" s="118"/>
      <c r="AS2652" s="118"/>
      <c r="AT2652" s="118"/>
      <c r="AU2652" s="118"/>
      <c r="AV2652" s="118"/>
      <c r="AW2652" s="118"/>
      <c r="AX2652" s="118"/>
      <c r="AY2652" s="119">
        <f t="shared" si="4"/>
        <v>0</v>
      </c>
      <c r="AZ2652" s="118"/>
    </row>
    <row r="2653">
      <c r="A2653" s="118"/>
      <c r="B2653" s="118"/>
      <c r="C2653" s="118"/>
      <c r="D2653" s="118"/>
      <c r="E2653" s="118"/>
      <c r="F2653" s="168"/>
      <c r="G2653" s="168"/>
      <c r="H2653" s="169"/>
      <c r="I2653" s="169"/>
      <c r="J2653" s="169"/>
      <c r="K2653" s="169"/>
      <c r="L2653" s="170"/>
      <c r="M2653" s="118"/>
      <c r="N2653" s="168"/>
      <c r="O2653" s="118"/>
      <c r="P2653" s="170"/>
      <c r="Q2653" s="170"/>
      <c r="R2653" s="170"/>
      <c r="S2653" s="118"/>
      <c r="T2653" s="169"/>
      <c r="U2653" s="118"/>
      <c r="V2653" s="118"/>
      <c r="W2653" s="118"/>
      <c r="X2653" s="118"/>
      <c r="Y2653" s="171"/>
      <c r="Z2653" s="172"/>
      <c r="AA2653" s="118"/>
      <c r="AB2653" s="170"/>
      <c r="AC2653" s="170"/>
      <c r="AD2653" s="118"/>
      <c r="AE2653" s="118"/>
      <c r="AF2653" s="118"/>
      <c r="AG2653" s="170"/>
      <c r="AH2653" s="170"/>
      <c r="AI2653" s="170"/>
      <c r="AJ2653" s="118"/>
      <c r="AK2653" s="118"/>
      <c r="AL2653" s="118"/>
      <c r="AM2653" s="118"/>
      <c r="AN2653" s="118"/>
      <c r="AO2653" s="118"/>
      <c r="AP2653" s="118"/>
      <c r="AQ2653" s="118"/>
      <c r="AR2653" s="118"/>
      <c r="AS2653" s="118"/>
      <c r="AT2653" s="118"/>
      <c r="AU2653" s="118"/>
      <c r="AV2653" s="118"/>
      <c r="AW2653" s="118"/>
      <c r="AX2653" s="118"/>
      <c r="AY2653" s="119">
        <f t="shared" si="4"/>
        <v>0</v>
      </c>
      <c r="AZ2653" s="118"/>
    </row>
    <row r="2654">
      <c r="A2654" s="118"/>
      <c r="B2654" s="118"/>
      <c r="C2654" s="118"/>
      <c r="D2654" s="118"/>
      <c r="E2654" s="118"/>
      <c r="F2654" s="168"/>
      <c r="G2654" s="168"/>
      <c r="H2654" s="169"/>
      <c r="I2654" s="169"/>
      <c r="J2654" s="169"/>
      <c r="K2654" s="169"/>
      <c r="L2654" s="170"/>
      <c r="M2654" s="118"/>
      <c r="N2654" s="168"/>
      <c r="O2654" s="118"/>
      <c r="P2654" s="170"/>
      <c r="Q2654" s="170"/>
      <c r="R2654" s="170"/>
      <c r="S2654" s="118"/>
      <c r="T2654" s="169"/>
      <c r="U2654" s="118"/>
      <c r="V2654" s="118"/>
      <c r="W2654" s="118"/>
      <c r="X2654" s="118"/>
      <c r="Y2654" s="171"/>
      <c r="Z2654" s="172"/>
      <c r="AA2654" s="118"/>
      <c r="AB2654" s="170"/>
      <c r="AC2654" s="170"/>
      <c r="AD2654" s="118"/>
      <c r="AE2654" s="118"/>
      <c r="AF2654" s="118"/>
      <c r="AG2654" s="170"/>
      <c r="AH2654" s="170"/>
      <c r="AI2654" s="170"/>
      <c r="AJ2654" s="118"/>
      <c r="AK2654" s="118"/>
      <c r="AL2654" s="118"/>
      <c r="AM2654" s="118"/>
      <c r="AN2654" s="118"/>
      <c r="AO2654" s="118"/>
      <c r="AP2654" s="118"/>
      <c r="AQ2654" s="118"/>
      <c r="AR2654" s="118"/>
      <c r="AS2654" s="118"/>
      <c r="AT2654" s="118"/>
      <c r="AU2654" s="118"/>
      <c r="AV2654" s="118"/>
      <c r="AW2654" s="118"/>
      <c r="AX2654" s="118"/>
      <c r="AY2654" s="119">
        <f t="shared" si="4"/>
        <v>0</v>
      </c>
      <c r="AZ2654" s="118"/>
    </row>
    <row r="2655">
      <c r="A2655" s="118"/>
      <c r="B2655" s="118"/>
      <c r="C2655" s="118"/>
      <c r="D2655" s="118"/>
      <c r="E2655" s="118"/>
      <c r="F2655" s="168"/>
      <c r="G2655" s="168"/>
      <c r="H2655" s="169"/>
      <c r="I2655" s="169"/>
      <c r="J2655" s="169"/>
      <c r="K2655" s="169"/>
      <c r="L2655" s="170"/>
      <c r="M2655" s="118"/>
      <c r="N2655" s="168"/>
      <c r="O2655" s="118"/>
      <c r="P2655" s="170"/>
      <c r="Q2655" s="170"/>
      <c r="R2655" s="170"/>
      <c r="S2655" s="118"/>
      <c r="T2655" s="169"/>
      <c r="U2655" s="118"/>
      <c r="V2655" s="118"/>
      <c r="W2655" s="118"/>
      <c r="X2655" s="118"/>
      <c r="Y2655" s="171"/>
      <c r="Z2655" s="172"/>
      <c r="AA2655" s="118"/>
      <c r="AB2655" s="170"/>
      <c r="AC2655" s="170"/>
      <c r="AD2655" s="118"/>
      <c r="AE2655" s="118"/>
      <c r="AF2655" s="118"/>
      <c r="AG2655" s="170"/>
      <c r="AH2655" s="170"/>
      <c r="AI2655" s="170"/>
      <c r="AJ2655" s="118"/>
      <c r="AK2655" s="118"/>
      <c r="AL2655" s="118"/>
      <c r="AM2655" s="118"/>
      <c r="AN2655" s="118"/>
      <c r="AO2655" s="118"/>
      <c r="AP2655" s="118"/>
      <c r="AQ2655" s="118"/>
      <c r="AR2655" s="118"/>
      <c r="AS2655" s="118"/>
      <c r="AT2655" s="118"/>
      <c r="AU2655" s="118"/>
      <c r="AV2655" s="118"/>
      <c r="AW2655" s="118"/>
      <c r="AX2655" s="118"/>
      <c r="AY2655" s="119">
        <f t="shared" si="4"/>
        <v>0</v>
      </c>
      <c r="AZ2655" s="118"/>
    </row>
    <row r="2656">
      <c r="A2656" s="118"/>
      <c r="B2656" s="118"/>
      <c r="C2656" s="118"/>
      <c r="D2656" s="118"/>
      <c r="E2656" s="118"/>
      <c r="F2656" s="168"/>
      <c r="G2656" s="168"/>
      <c r="H2656" s="169"/>
      <c r="I2656" s="169"/>
      <c r="J2656" s="169"/>
      <c r="K2656" s="169"/>
      <c r="L2656" s="170"/>
      <c r="M2656" s="118"/>
      <c r="N2656" s="168"/>
      <c r="O2656" s="118"/>
      <c r="P2656" s="170"/>
      <c r="Q2656" s="170"/>
      <c r="R2656" s="170"/>
      <c r="S2656" s="118"/>
      <c r="T2656" s="169"/>
      <c r="U2656" s="118"/>
      <c r="V2656" s="118"/>
      <c r="W2656" s="118"/>
      <c r="X2656" s="118"/>
      <c r="Y2656" s="171"/>
      <c r="Z2656" s="172"/>
      <c r="AA2656" s="118"/>
      <c r="AB2656" s="170"/>
      <c r="AC2656" s="170"/>
      <c r="AD2656" s="118"/>
      <c r="AE2656" s="118"/>
      <c r="AF2656" s="118"/>
      <c r="AG2656" s="170"/>
      <c r="AH2656" s="170"/>
      <c r="AI2656" s="170"/>
      <c r="AJ2656" s="118"/>
      <c r="AK2656" s="118"/>
      <c r="AL2656" s="118"/>
      <c r="AM2656" s="118"/>
      <c r="AN2656" s="118"/>
      <c r="AO2656" s="118"/>
      <c r="AP2656" s="118"/>
      <c r="AQ2656" s="118"/>
      <c r="AR2656" s="118"/>
      <c r="AS2656" s="118"/>
      <c r="AT2656" s="118"/>
      <c r="AU2656" s="118"/>
      <c r="AV2656" s="118"/>
      <c r="AW2656" s="118"/>
      <c r="AX2656" s="118"/>
      <c r="AY2656" s="119">
        <f t="shared" si="4"/>
        <v>0</v>
      </c>
      <c r="AZ2656" s="118"/>
    </row>
    <row r="2657">
      <c r="A2657" s="118"/>
      <c r="B2657" s="118"/>
      <c r="C2657" s="118"/>
      <c r="D2657" s="118"/>
      <c r="E2657" s="118"/>
      <c r="F2657" s="168"/>
      <c r="G2657" s="168"/>
      <c r="H2657" s="169"/>
      <c r="I2657" s="169"/>
      <c r="J2657" s="169"/>
      <c r="K2657" s="169"/>
      <c r="L2657" s="170"/>
      <c r="M2657" s="118"/>
      <c r="N2657" s="168"/>
      <c r="O2657" s="118"/>
      <c r="P2657" s="170"/>
      <c r="Q2657" s="170"/>
      <c r="R2657" s="170"/>
      <c r="S2657" s="118"/>
      <c r="T2657" s="169"/>
      <c r="U2657" s="118"/>
      <c r="V2657" s="118"/>
      <c r="W2657" s="118"/>
      <c r="X2657" s="118"/>
      <c r="Y2657" s="171"/>
      <c r="Z2657" s="172"/>
      <c r="AA2657" s="118"/>
      <c r="AB2657" s="170"/>
      <c r="AC2657" s="170"/>
      <c r="AD2657" s="118"/>
      <c r="AE2657" s="118"/>
      <c r="AF2657" s="118"/>
      <c r="AG2657" s="170"/>
      <c r="AH2657" s="170"/>
      <c r="AI2657" s="170"/>
      <c r="AJ2657" s="118"/>
      <c r="AK2657" s="118"/>
      <c r="AL2657" s="118"/>
      <c r="AM2657" s="118"/>
      <c r="AN2657" s="118"/>
      <c r="AO2657" s="118"/>
      <c r="AP2657" s="118"/>
      <c r="AQ2657" s="118"/>
      <c r="AR2657" s="118"/>
      <c r="AS2657" s="118"/>
      <c r="AT2657" s="118"/>
      <c r="AU2657" s="118"/>
      <c r="AV2657" s="118"/>
      <c r="AW2657" s="118"/>
      <c r="AX2657" s="118"/>
      <c r="AY2657" s="119">
        <f t="shared" si="4"/>
        <v>0</v>
      </c>
      <c r="AZ2657" s="118"/>
    </row>
    <row r="2658">
      <c r="A2658" s="118"/>
      <c r="B2658" s="118"/>
      <c r="C2658" s="118"/>
      <c r="D2658" s="118"/>
      <c r="E2658" s="118"/>
      <c r="F2658" s="168"/>
      <c r="G2658" s="168"/>
      <c r="H2658" s="169"/>
      <c r="I2658" s="169"/>
      <c r="J2658" s="169"/>
      <c r="K2658" s="169"/>
      <c r="L2658" s="170"/>
      <c r="M2658" s="118"/>
      <c r="N2658" s="168"/>
      <c r="O2658" s="118"/>
      <c r="P2658" s="170"/>
      <c r="Q2658" s="170"/>
      <c r="R2658" s="170"/>
      <c r="S2658" s="118"/>
      <c r="T2658" s="169"/>
      <c r="U2658" s="118"/>
      <c r="V2658" s="118"/>
      <c r="W2658" s="118"/>
      <c r="X2658" s="118"/>
      <c r="Y2658" s="171"/>
      <c r="Z2658" s="172"/>
      <c r="AA2658" s="118"/>
      <c r="AB2658" s="170"/>
      <c r="AC2658" s="170"/>
      <c r="AD2658" s="118"/>
      <c r="AE2658" s="118"/>
      <c r="AF2658" s="118"/>
      <c r="AG2658" s="170"/>
      <c r="AH2658" s="170"/>
      <c r="AI2658" s="170"/>
      <c r="AJ2658" s="118"/>
      <c r="AK2658" s="118"/>
      <c r="AL2658" s="118"/>
      <c r="AM2658" s="118"/>
      <c r="AN2658" s="118"/>
      <c r="AO2658" s="118"/>
      <c r="AP2658" s="118"/>
      <c r="AQ2658" s="118"/>
      <c r="AR2658" s="118"/>
      <c r="AS2658" s="118"/>
      <c r="AT2658" s="118"/>
      <c r="AU2658" s="118"/>
      <c r="AV2658" s="118"/>
      <c r="AW2658" s="118"/>
      <c r="AX2658" s="118"/>
      <c r="AY2658" s="119">
        <f t="shared" si="4"/>
        <v>0</v>
      </c>
      <c r="AZ2658" s="118"/>
    </row>
    <row r="2659">
      <c r="A2659" s="118"/>
      <c r="B2659" s="118"/>
      <c r="C2659" s="118"/>
      <c r="D2659" s="118"/>
      <c r="E2659" s="118"/>
      <c r="F2659" s="168"/>
      <c r="G2659" s="168"/>
      <c r="H2659" s="169"/>
      <c r="I2659" s="169"/>
      <c r="J2659" s="169"/>
      <c r="K2659" s="169"/>
      <c r="L2659" s="170"/>
      <c r="M2659" s="118"/>
      <c r="N2659" s="168"/>
      <c r="O2659" s="118"/>
      <c r="P2659" s="170"/>
      <c r="Q2659" s="170"/>
      <c r="R2659" s="170"/>
      <c r="S2659" s="118"/>
      <c r="T2659" s="169"/>
      <c r="U2659" s="118"/>
      <c r="V2659" s="118"/>
      <c r="W2659" s="118"/>
      <c r="X2659" s="118"/>
      <c r="Y2659" s="171"/>
      <c r="Z2659" s="172"/>
      <c r="AA2659" s="118"/>
      <c r="AB2659" s="170"/>
      <c r="AC2659" s="170"/>
      <c r="AD2659" s="118"/>
      <c r="AE2659" s="118"/>
      <c r="AF2659" s="118"/>
      <c r="AG2659" s="170"/>
      <c r="AH2659" s="170"/>
      <c r="AI2659" s="170"/>
      <c r="AJ2659" s="118"/>
      <c r="AK2659" s="118"/>
      <c r="AL2659" s="118"/>
      <c r="AM2659" s="118"/>
      <c r="AN2659" s="118"/>
      <c r="AO2659" s="118"/>
      <c r="AP2659" s="118"/>
      <c r="AQ2659" s="118"/>
      <c r="AR2659" s="118"/>
      <c r="AS2659" s="118"/>
      <c r="AT2659" s="118"/>
      <c r="AU2659" s="118"/>
      <c r="AV2659" s="118"/>
      <c r="AW2659" s="118"/>
      <c r="AX2659" s="118"/>
      <c r="AY2659" s="119">
        <f t="shared" si="4"/>
        <v>0</v>
      </c>
      <c r="AZ2659" s="118"/>
    </row>
    <row r="2660">
      <c r="A2660" s="118"/>
      <c r="B2660" s="118"/>
      <c r="C2660" s="118"/>
      <c r="D2660" s="118"/>
      <c r="E2660" s="118"/>
      <c r="F2660" s="168"/>
      <c r="G2660" s="168"/>
      <c r="H2660" s="169"/>
      <c r="I2660" s="169"/>
      <c r="J2660" s="169"/>
      <c r="K2660" s="169"/>
      <c r="L2660" s="170"/>
      <c r="M2660" s="118"/>
      <c r="N2660" s="168"/>
      <c r="O2660" s="118"/>
      <c r="P2660" s="170"/>
      <c r="Q2660" s="170"/>
      <c r="R2660" s="170"/>
      <c r="S2660" s="118"/>
      <c r="T2660" s="169"/>
      <c r="U2660" s="118"/>
      <c r="V2660" s="118"/>
      <c r="W2660" s="118"/>
      <c r="X2660" s="118"/>
      <c r="Y2660" s="171"/>
      <c r="Z2660" s="172"/>
      <c r="AA2660" s="118"/>
      <c r="AB2660" s="170"/>
      <c r="AC2660" s="170"/>
      <c r="AD2660" s="118"/>
      <c r="AE2660" s="118"/>
      <c r="AF2660" s="118"/>
      <c r="AG2660" s="170"/>
      <c r="AH2660" s="170"/>
      <c r="AI2660" s="170"/>
      <c r="AJ2660" s="118"/>
      <c r="AK2660" s="118"/>
      <c r="AL2660" s="118"/>
      <c r="AM2660" s="118"/>
      <c r="AN2660" s="118"/>
      <c r="AO2660" s="118"/>
      <c r="AP2660" s="118"/>
      <c r="AQ2660" s="118"/>
      <c r="AR2660" s="118"/>
      <c r="AS2660" s="118"/>
      <c r="AT2660" s="118"/>
      <c r="AU2660" s="118"/>
      <c r="AV2660" s="118"/>
      <c r="AW2660" s="118"/>
      <c r="AX2660" s="118"/>
      <c r="AY2660" s="119">
        <f t="shared" si="4"/>
        <v>0</v>
      </c>
      <c r="AZ2660" s="118"/>
    </row>
    <row r="2661">
      <c r="A2661" s="118"/>
      <c r="B2661" s="118"/>
      <c r="C2661" s="118"/>
      <c r="D2661" s="118"/>
      <c r="E2661" s="118"/>
      <c r="F2661" s="168"/>
      <c r="G2661" s="168"/>
      <c r="H2661" s="169"/>
      <c r="I2661" s="169"/>
      <c r="J2661" s="169"/>
      <c r="K2661" s="169"/>
      <c r="L2661" s="170"/>
      <c r="M2661" s="118"/>
      <c r="N2661" s="168"/>
      <c r="O2661" s="118"/>
      <c r="P2661" s="170"/>
      <c r="Q2661" s="170"/>
      <c r="R2661" s="170"/>
      <c r="S2661" s="118"/>
      <c r="T2661" s="169"/>
      <c r="U2661" s="118"/>
      <c r="V2661" s="118"/>
      <c r="W2661" s="118"/>
      <c r="X2661" s="118"/>
      <c r="Y2661" s="171"/>
      <c r="Z2661" s="172"/>
      <c r="AA2661" s="118"/>
      <c r="AB2661" s="170"/>
      <c r="AC2661" s="170"/>
      <c r="AD2661" s="118"/>
      <c r="AE2661" s="118"/>
      <c r="AF2661" s="118"/>
      <c r="AG2661" s="170"/>
      <c r="AH2661" s="170"/>
      <c r="AI2661" s="170"/>
      <c r="AJ2661" s="118"/>
      <c r="AK2661" s="118"/>
      <c r="AL2661" s="118"/>
      <c r="AM2661" s="118"/>
      <c r="AN2661" s="118"/>
      <c r="AO2661" s="118"/>
      <c r="AP2661" s="118"/>
      <c r="AQ2661" s="118"/>
      <c r="AR2661" s="118"/>
      <c r="AS2661" s="118"/>
      <c r="AT2661" s="118"/>
      <c r="AU2661" s="118"/>
      <c r="AV2661" s="118"/>
      <c r="AW2661" s="118"/>
      <c r="AX2661" s="118"/>
      <c r="AY2661" s="119">
        <f t="shared" si="4"/>
        <v>0</v>
      </c>
      <c r="AZ2661" s="118"/>
    </row>
    <row r="2662">
      <c r="A2662" s="118"/>
      <c r="B2662" s="118"/>
      <c r="C2662" s="118"/>
      <c r="D2662" s="118"/>
      <c r="E2662" s="118"/>
      <c r="F2662" s="168"/>
      <c r="G2662" s="168"/>
      <c r="H2662" s="169"/>
      <c r="I2662" s="169"/>
      <c r="J2662" s="169"/>
      <c r="K2662" s="169"/>
      <c r="L2662" s="170"/>
      <c r="M2662" s="118"/>
      <c r="N2662" s="168"/>
      <c r="O2662" s="118"/>
      <c r="P2662" s="170"/>
      <c r="Q2662" s="170"/>
      <c r="R2662" s="170"/>
      <c r="S2662" s="118"/>
      <c r="T2662" s="169"/>
      <c r="U2662" s="118"/>
      <c r="V2662" s="118"/>
      <c r="W2662" s="118"/>
      <c r="X2662" s="118"/>
      <c r="Y2662" s="171"/>
      <c r="Z2662" s="172"/>
      <c r="AA2662" s="118"/>
      <c r="AB2662" s="170"/>
      <c r="AC2662" s="170"/>
      <c r="AD2662" s="118"/>
      <c r="AE2662" s="118"/>
      <c r="AF2662" s="118"/>
      <c r="AG2662" s="170"/>
      <c r="AH2662" s="170"/>
      <c r="AI2662" s="170"/>
      <c r="AJ2662" s="118"/>
      <c r="AK2662" s="118"/>
      <c r="AL2662" s="118"/>
      <c r="AM2662" s="118"/>
      <c r="AN2662" s="118"/>
      <c r="AO2662" s="118"/>
      <c r="AP2662" s="118"/>
      <c r="AQ2662" s="118"/>
      <c r="AR2662" s="118"/>
      <c r="AS2662" s="118"/>
      <c r="AT2662" s="118"/>
      <c r="AU2662" s="118"/>
      <c r="AV2662" s="118"/>
      <c r="AW2662" s="118"/>
      <c r="AX2662" s="118"/>
      <c r="AY2662" s="119">
        <f t="shared" si="4"/>
        <v>0</v>
      </c>
      <c r="AZ2662" s="118"/>
    </row>
    <row r="2663">
      <c r="A2663" s="118"/>
      <c r="B2663" s="118"/>
      <c r="C2663" s="118"/>
      <c r="D2663" s="118"/>
      <c r="E2663" s="118"/>
      <c r="F2663" s="168"/>
      <c r="G2663" s="168"/>
      <c r="H2663" s="169"/>
      <c r="I2663" s="169"/>
      <c r="J2663" s="169"/>
      <c r="K2663" s="169"/>
      <c r="L2663" s="170"/>
      <c r="M2663" s="118"/>
      <c r="N2663" s="168"/>
      <c r="O2663" s="118"/>
      <c r="P2663" s="170"/>
      <c r="Q2663" s="170"/>
      <c r="R2663" s="170"/>
      <c r="S2663" s="118"/>
      <c r="T2663" s="169"/>
      <c r="U2663" s="118"/>
      <c r="V2663" s="118"/>
      <c r="W2663" s="118"/>
      <c r="X2663" s="118"/>
      <c r="Y2663" s="171"/>
      <c r="Z2663" s="172"/>
      <c r="AA2663" s="118"/>
      <c r="AB2663" s="170"/>
      <c r="AC2663" s="170"/>
      <c r="AD2663" s="118"/>
      <c r="AE2663" s="118"/>
      <c r="AF2663" s="118"/>
      <c r="AG2663" s="170"/>
      <c r="AH2663" s="170"/>
      <c r="AI2663" s="170"/>
      <c r="AJ2663" s="118"/>
      <c r="AK2663" s="118"/>
      <c r="AL2663" s="118"/>
      <c r="AM2663" s="118"/>
      <c r="AN2663" s="118"/>
      <c r="AO2663" s="118"/>
      <c r="AP2663" s="118"/>
      <c r="AQ2663" s="118"/>
      <c r="AR2663" s="118"/>
      <c r="AS2663" s="118"/>
      <c r="AT2663" s="118"/>
      <c r="AU2663" s="118"/>
      <c r="AV2663" s="118"/>
      <c r="AW2663" s="118"/>
      <c r="AX2663" s="118"/>
      <c r="AY2663" s="119">
        <f t="shared" si="4"/>
        <v>0</v>
      </c>
      <c r="AZ2663" s="118"/>
    </row>
    <row r="2664">
      <c r="A2664" s="118"/>
      <c r="B2664" s="118"/>
      <c r="C2664" s="118"/>
      <c r="D2664" s="118"/>
      <c r="E2664" s="118"/>
      <c r="F2664" s="168"/>
      <c r="G2664" s="168"/>
      <c r="H2664" s="169"/>
      <c r="I2664" s="169"/>
      <c r="J2664" s="169"/>
      <c r="K2664" s="169"/>
      <c r="L2664" s="170"/>
      <c r="M2664" s="118"/>
      <c r="N2664" s="168"/>
      <c r="O2664" s="118"/>
      <c r="P2664" s="170"/>
      <c r="Q2664" s="170"/>
      <c r="R2664" s="170"/>
      <c r="S2664" s="118"/>
      <c r="T2664" s="169"/>
      <c r="U2664" s="118"/>
      <c r="V2664" s="118"/>
      <c r="W2664" s="118"/>
      <c r="X2664" s="118"/>
      <c r="Y2664" s="171"/>
      <c r="Z2664" s="172"/>
      <c r="AA2664" s="118"/>
      <c r="AB2664" s="170"/>
      <c r="AC2664" s="170"/>
      <c r="AD2664" s="118"/>
      <c r="AE2664" s="118"/>
      <c r="AF2664" s="118"/>
      <c r="AG2664" s="170"/>
      <c r="AH2664" s="170"/>
      <c r="AI2664" s="170"/>
      <c r="AJ2664" s="118"/>
      <c r="AK2664" s="118"/>
      <c r="AL2664" s="118"/>
      <c r="AM2664" s="118"/>
      <c r="AN2664" s="118"/>
      <c r="AO2664" s="118"/>
      <c r="AP2664" s="118"/>
      <c r="AQ2664" s="118"/>
      <c r="AR2664" s="118"/>
      <c r="AS2664" s="118"/>
      <c r="AT2664" s="118"/>
      <c r="AU2664" s="118"/>
      <c r="AV2664" s="118"/>
      <c r="AW2664" s="118"/>
      <c r="AX2664" s="118"/>
      <c r="AY2664" s="119">
        <f t="shared" si="4"/>
        <v>0</v>
      </c>
      <c r="AZ2664" s="118"/>
    </row>
    <row r="2665">
      <c r="A2665" s="118"/>
      <c r="B2665" s="118"/>
      <c r="C2665" s="118"/>
      <c r="D2665" s="118"/>
      <c r="E2665" s="118"/>
      <c r="F2665" s="168"/>
      <c r="G2665" s="168"/>
      <c r="H2665" s="169"/>
      <c r="I2665" s="169"/>
      <c r="J2665" s="169"/>
      <c r="K2665" s="169"/>
      <c r="L2665" s="170"/>
      <c r="M2665" s="118"/>
      <c r="N2665" s="168"/>
      <c r="O2665" s="118"/>
      <c r="P2665" s="170"/>
      <c r="Q2665" s="170"/>
      <c r="R2665" s="170"/>
      <c r="S2665" s="118"/>
      <c r="T2665" s="169"/>
      <c r="U2665" s="118"/>
      <c r="V2665" s="118"/>
      <c r="W2665" s="118"/>
      <c r="X2665" s="118"/>
      <c r="Y2665" s="171"/>
      <c r="Z2665" s="172"/>
      <c r="AA2665" s="118"/>
      <c r="AB2665" s="170"/>
      <c r="AC2665" s="170"/>
      <c r="AD2665" s="118"/>
      <c r="AE2665" s="118"/>
      <c r="AF2665" s="118"/>
      <c r="AG2665" s="170"/>
      <c r="AH2665" s="170"/>
      <c r="AI2665" s="170"/>
      <c r="AJ2665" s="118"/>
      <c r="AK2665" s="118"/>
      <c r="AL2665" s="118"/>
      <c r="AM2665" s="118"/>
      <c r="AN2665" s="118"/>
      <c r="AO2665" s="118"/>
      <c r="AP2665" s="118"/>
      <c r="AQ2665" s="118"/>
      <c r="AR2665" s="118"/>
      <c r="AS2665" s="118"/>
      <c r="AT2665" s="118"/>
      <c r="AU2665" s="118"/>
      <c r="AV2665" s="118"/>
      <c r="AW2665" s="118"/>
      <c r="AX2665" s="118"/>
      <c r="AY2665" s="119">
        <f t="shared" si="4"/>
        <v>0</v>
      </c>
      <c r="AZ2665" s="118"/>
    </row>
    <row r="2666">
      <c r="A2666" s="118"/>
      <c r="B2666" s="118"/>
      <c r="C2666" s="118"/>
      <c r="D2666" s="118"/>
      <c r="E2666" s="118"/>
      <c r="F2666" s="168"/>
      <c r="G2666" s="168"/>
      <c r="H2666" s="169"/>
      <c r="I2666" s="169"/>
      <c r="J2666" s="169"/>
      <c r="K2666" s="169"/>
      <c r="L2666" s="170"/>
      <c r="M2666" s="118"/>
      <c r="N2666" s="168"/>
      <c r="O2666" s="118"/>
      <c r="P2666" s="170"/>
      <c r="Q2666" s="170"/>
      <c r="R2666" s="170"/>
      <c r="S2666" s="118"/>
      <c r="T2666" s="169"/>
      <c r="U2666" s="118"/>
      <c r="V2666" s="118"/>
      <c r="W2666" s="118"/>
      <c r="X2666" s="118"/>
      <c r="Y2666" s="171"/>
      <c r="Z2666" s="172"/>
      <c r="AA2666" s="118"/>
      <c r="AB2666" s="170"/>
      <c r="AC2666" s="170"/>
      <c r="AD2666" s="118"/>
      <c r="AE2666" s="118"/>
      <c r="AF2666" s="118"/>
      <c r="AG2666" s="170"/>
      <c r="AH2666" s="170"/>
      <c r="AI2666" s="170"/>
      <c r="AJ2666" s="118"/>
      <c r="AK2666" s="118"/>
      <c r="AL2666" s="118"/>
      <c r="AM2666" s="118"/>
      <c r="AN2666" s="118"/>
      <c r="AO2666" s="118"/>
      <c r="AP2666" s="118"/>
      <c r="AQ2666" s="118"/>
      <c r="AR2666" s="118"/>
      <c r="AS2666" s="118"/>
      <c r="AT2666" s="118"/>
      <c r="AU2666" s="118"/>
      <c r="AV2666" s="118"/>
      <c r="AW2666" s="118"/>
      <c r="AX2666" s="118"/>
      <c r="AY2666" s="119">
        <f t="shared" si="4"/>
        <v>0</v>
      </c>
      <c r="AZ2666" s="118"/>
    </row>
    <row r="2667">
      <c r="A2667" s="118"/>
      <c r="B2667" s="118"/>
      <c r="C2667" s="118"/>
      <c r="D2667" s="118"/>
      <c r="E2667" s="118"/>
      <c r="F2667" s="168"/>
      <c r="G2667" s="168"/>
      <c r="H2667" s="169"/>
      <c r="I2667" s="169"/>
      <c r="J2667" s="169"/>
      <c r="K2667" s="169"/>
      <c r="L2667" s="170"/>
      <c r="M2667" s="118"/>
      <c r="N2667" s="168"/>
      <c r="O2667" s="118"/>
      <c r="P2667" s="170"/>
      <c r="Q2667" s="170"/>
      <c r="R2667" s="170"/>
      <c r="S2667" s="118"/>
      <c r="T2667" s="169"/>
      <c r="U2667" s="118"/>
      <c r="V2667" s="118"/>
      <c r="W2667" s="118"/>
      <c r="X2667" s="118"/>
      <c r="Y2667" s="171"/>
      <c r="Z2667" s="172"/>
      <c r="AA2667" s="118"/>
      <c r="AB2667" s="170"/>
      <c r="AC2667" s="170"/>
      <c r="AD2667" s="118"/>
      <c r="AE2667" s="118"/>
      <c r="AF2667" s="118"/>
      <c r="AG2667" s="170"/>
      <c r="AH2667" s="170"/>
      <c r="AI2667" s="170"/>
      <c r="AJ2667" s="118"/>
      <c r="AK2667" s="118"/>
      <c r="AL2667" s="118"/>
      <c r="AM2667" s="118"/>
      <c r="AN2667" s="118"/>
      <c r="AO2667" s="118"/>
      <c r="AP2667" s="118"/>
      <c r="AQ2667" s="118"/>
      <c r="AR2667" s="118"/>
      <c r="AS2667" s="118"/>
      <c r="AT2667" s="118"/>
      <c r="AU2667" s="118"/>
      <c r="AV2667" s="118"/>
      <c r="AW2667" s="118"/>
      <c r="AX2667" s="118"/>
      <c r="AY2667" s="119">
        <f t="shared" si="4"/>
        <v>0</v>
      </c>
      <c r="AZ2667" s="118"/>
    </row>
    <row r="2668">
      <c r="A2668" s="118"/>
      <c r="B2668" s="118"/>
      <c r="C2668" s="118"/>
      <c r="D2668" s="118"/>
      <c r="E2668" s="118"/>
      <c r="F2668" s="168"/>
      <c r="G2668" s="168"/>
      <c r="H2668" s="169"/>
      <c r="I2668" s="169"/>
      <c r="J2668" s="169"/>
      <c r="K2668" s="169"/>
      <c r="L2668" s="170"/>
      <c r="M2668" s="118"/>
      <c r="N2668" s="168"/>
      <c r="O2668" s="118"/>
      <c r="P2668" s="170"/>
      <c r="Q2668" s="170"/>
      <c r="R2668" s="170"/>
      <c r="S2668" s="118"/>
      <c r="T2668" s="169"/>
      <c r="U2668" s="118"/>
      <c r="V2668" s="118"/>
      <c r="W2668" s="118"/>
      <c r="X2668" s="118"/>
      <c r="Y2668" s="171"/>
      <c r="Z2668" s="172"/>
      <c r="AA2668" s="118"/>
      <c r="AB2668" s="170"/>
      <c r="AC2668" s="170"/>
      <c r="AD2668" s="118"/>
      <c r="AE2668" s="118"/>
      <c r="AF2668" s="118"/>
      <c r="AG2668" s="170"/>
      <c r="AH2668" s="170"/>
      <c r="AI2668" s="170"/>
      <c r="AJ2668" s="118"/>
      <c r="AK2668" s="118"/>
      <c r="AL2668" s="118"/>
      <c r="AM2668" s="118"/>
      <c r="AN2668" s="118"/>
      <c r="AO2668" s="118"/>
      <c r="AP2668" s="118"/>
      <c r="AQ2668" s="118"/>
      <c r="AR2668" s="118"/>
      <c r="AS2668" s="118"/>
      <c r="AT2668" s="118"/>
      <c r="AU2668" s="118"/>
      <c r="AV2668" s="118"/>
      <c r="AW2668" s="118"/>
      <c r="AX2668" s="118"/>
      <c r="AY2668" s="119">
        <f t="shared" si="4"/>
        <v>0</v>
      </c>
      <c r="AZ2668" s="118"/>
    </row>
    <row r="2669">
      <c r="A2669" s="118"/>
      <c r="B2669" s="118"/>
      <c r="C2669" s="118"/>
      <c r="D2669" s="118"/>
      <c r="E2669" s="118"/>
      <c r="F2669" s="168"/>
      <c r="G2669" s="168"/>
      <c r="H2669" s="169"/>
      <c r="I2669" s="169"/>
      <c r="J2669" s="169"/>
      <c r="K2669" s="169"/>
      <c r="L2669" s="170"/>
      <c r="M2669" s="118"/>
      <c r="N2669" s="168"/>
      <c r="O2669" s="118"/>
      <c r="P2669" s="170"/>
      <c r="Q2669" s="170"/>
      <c r="R2669" s="170"/>
      <c r="S2669" s="118"/>
      <c r="T2669" s="169"/>
      <c r="U2669" s="118"/>
      <c r="V2669" s="118"/>
      <c r="W2669" s="118"/>
      <c r="X2669" s="118"/>
      <c r="Y2669" s="171"/>
      <c r="Z2669" s="172"/>
      <c r="AA2669" s="118"/>
      <c r="AB2669" s="170"/>
      <c r="AC2669" s="170"/>
      <c r="AD2669" s="118"/>
      <c r="AE2669" s="118"/>
      <c r="AF2669" s="118"/>
      <c r="AG2669" s="170"/>
      <c r="AH2669" s="170"/>
      <c r="AI2669" s="170"/>
      <c r="AJ2669" s="118"/>
      <c r="AK2669" s="118"/>
      <c r="AL2669" s="118"/>
      <c r="AM2669" s="118"/>
      <c r="AN2669" s="118"/>
      <c r="AO2669" s="118"/>
      <c r="AP2669" s="118"/>
      <c r="AQ2669" s="118"/>
      <c r="AR2669" s="118"/>
      <c r="AS2669" s="118"/>
      <c r="AT2669" s="118"/>
      <c r="AU2669" s="118"/>
      <c r="AV2669" s="118"/>
      <c r="AW2669" s="118"/>
      <c r="AX2669" s="118"/>
      <c r="AY2669" s="119">
        <f t="shared" si="4"/>
        <v>0</v>
      </c>
      <c r="AZ2669" s="118"/>
    </row>
    <row r="2670">
      <c r="A2670" s="118"/>
      <c r="B2670" s="118"/>
      <c r="C2670" s="118"/>
      <c r="D2670" s="118"/>
      <c r="E2670" s="118"/>
      <c r="F2670" s="168"/>
      <c r="G2670" s="168"/>
      <c r="H2670" s="169"/>
      <c r="I2670" s="169"/>
      <c r="J2670" s="169"/>
      <c r="K2670" s="169"/>
      <c r="L2670" s="170"/>
      <c r="M2670" s="118"/>
      <c r="N2670" s="168"/>
      <c r="O2670" s="118"/>
      <c r="P2670" s="170"/>
      <c r="Q2670" s="170"/>
      <c r="R2670" s="170"/>
      <c r="S2670" s="118"/>
      <c r="T2670" s="169"/>
      <c r="U2670" s="118"/>
      <c r="V2670" s="118"/>
      <c r="W2670" s="118"/>
      <c r="X2670" s="118"/>
      <c r="Y2670" s="171"/>
      <c r="Z2670" s="172"/>
      <c r="AA2670" s="118"/>
      <c r="AB2670" s="170"/>
      <c r="AC2670" s="170"/>
      <c r="AD2670" s="118"/>
      <c r="AE2670" s="118"/>
      <c r="AF2670" s="118"/>
      <c r="AG2670" s="170"/>
      <c r="AH2670" s="170"/>
      <c r="AI2670" s="170"/>
      <c r="AJ2670" s="118"/>
      <c r="AK2670" s="118"/>
      <c r="AL2670" s="118"/>
      <c r="AM2670" s="118"/>
      <c r="AN2670" s="118"/>
      <c r="AO2670" s="118"/>
      <c r="AP2670" s="118"/>
      <c r="AQ2670" s="118"/>
      <c r="AR2670" s="118"/>
      <c r="AS2670" s="118"/>
      <c r="AT2670" s="118"/>
      <c r="AU2670" s="118"/>
      <c r="AV2670" s="118"/>
      <c r="AW2670" s="118"/>
      <c r="AX2670" s="118"/>
      <c r="AY2670" s="119">
        <f t="shared" si="4"/>
        <v>0</v>
      </c>
      <c r="AZ2670" s="118"/>
    </row>
    <row r="2671">
      <c r="A2671" s="118"/>
      <c r="B2671" s="118"/>
      <c r="C2671" s="118"/>
      <c r="D2671" s="118"/>
      <c r="E2671" s="118"/>
      <c r="F2671" s="168"/>
      <c r="G2671" s="168"/>
      <c r="H2671" s="169"/>
      <c r="I2671" s="169"/>
      <c r="J2671" s="169"/>
      <c r="K2671" s="169"/>
      <c r="L2671" s="170"/>
      <c r="M2671" s="118"/>
      <c r="N2671" s="168"/>
      <c r="O2671" s="118"/>
      <c r="P2671" s="170"/>
      <c r="Q2671" s="170"/>
      <c r="R2671" s="170"/>
      <c r="S2671" s="118"/>
      <c r="T2671" s="169"/>
      <c r="U2671" s="118"/>
      <c r="V2671" s="118"/>
      <c r="W2671" s="118"/>
      <c r="X2671" s="118"/>
      <c r="Y2671" s="171"/>
      <c r="Z2671" s="172"/>
      <c r="AA2671" s="118"/>
      <c r="AB2671" s="170"/>
      <c r="AC2671" s="170"/>
      <c r="AD2671" s="118"/>
      <c r="AE2671" s="118"/>
      <c r="AF2671" s="118"/>
      <c r="AG2671" s="170"/>
      <c r="AH2671" s="170"/>
      <c r="AI2671" s="170"/>
      <c r="AJ2671" s="118"/>
      <c r="AK2671" s="118"/>
      <c r="AL2671" s="118"/>
      <c r="AM2671" s="118"/>
      <c r="AN2671" s="118"/>
      <c r="AO2671" s="118"/>
      <c r="AP2671" s="118"/>
      <c r="AQ2671" s="118"/>
      <c r="AR2671" s="118"/>
      <c r="AS2671" s="118"/>
      <c r="AT2671" s="118"/>
      <c r="AU2671" s="118"/>
      <c r="AV2671" s="118"/>
      <c r="AW2671" s="118"/>
      <c r="AX2671" s="118"/>
      <c r="AY2671" s="119">
        <f t="shared" si="4"/>
        <v>0</v>
      </c>
      <c r="AZ2671" s="118"/>
    </row>
    <row r="2672">
      <c r="A2672" s="118"/>
      <c r="B2672" s="118"/>
      <c r="C2672" s="118"/>
      <c r="D2672" s="118"/>
      <c r="E2672" s="118"/>
      <c r="F2672" s="168"/>
      <c r="G2672" s="168"/>
      <c r="H2672" s="169"/>
      <c r="I2672" s="169"/>
      <c r="J2672" s="169"/>
      <c r="K2672" s="169"/>
      <c r="L2672" s="170"/>
      <c r="M2672" s="118"/>
      <c r="N2672" s="168"/>
      <c r="O2672" s="118"/>
      <c r="P2672" s="170"/>
      <c r="Q2672" s="170"/>
      <c r="R2672" s="170"/>
      <c r="S2672" s="118"/>
      <c r="T2672" s="169"/>
      <c r="U2672" s="118"/>
      <c r="V2672" s="118"/>
      <c r="W2672" s="118"/>
      <c r="X2672" s="118"/>
      <c r="Y2672" s="171"/>
      <c r="Z2672" s="172"/>
      <c r="AA2672" s="118"/>
      <c r="AB2672" s="170"/>
      <c r="AC2672" s="170"/>
      <c r="AD2672" s="118"/>
      <c r="AE2672" s="118"/>
      <c r="AF2672" s="118"/>
      <c r="AG2672" s="170"/>
      <c r="AH2672" s="170"/>
      <c r="AI2672" s="170"/>
      <c r="AJ2672" s="118"/>
      <c r="AK2672" s="118"/>
      <c r="AL2672" s="118"/>
      <c r="AM2672" s="118"/>
      <c r="AN2672" s="118"/>
      <c r="AO2672" s="118"/>
      <c r="AP2672" s="118"/>
      <c r="AQ2672" s="118"/>
      <c r="AR2672" s="118"/>
      <c r="AS2672" s="118"/>
      <c r="AT2672" s="118"/>
      <c r="AU2672" s="118"/>
      <c r="AV2672" s="118"/>
      <c r="AW2672" s="118"/>
      <c r="AX2672" s="118"/>
      <c r="AY2672" s="119">
        <f t="shared" si="4"/>
        <v>0</v>
      </c>
      <c r="AZ2672" s="118"/>
    </row>
    <row r="2673">
      <c r="A2673" s="118"/>
      <c r="B2673" s="118"/>
      <c r="C2673" s="118"/>
      <c r="D2673" s="118"/>
      <c r="E2673" s="118"/>
      <c r="F2673" s="168"/>
      <c r="G2673" s="168"/>
      <c r="H2673" s="169"/>
      <c r="I2673" s="169"/>
      <c r="J2673" s="169"/>
      <c r="K2673" s="169"/>
      <c r="L2673" s="170"/>
      <c r="M2673" s="118"/>
      <c r="N2673" s="168"/>
      <c r="O2673" s="118"/>
      <c r="P2673" s="170"/>
      <c r="Q2673" s="170"/>
      <c r="R2673" s="170"/>
      <c r="S2673" s="118"/>
      <c r="T2673" s="169"/>
      <c r="U2673" s="118"/>
      <c r="V2673" s="118"/>
      <c r="W2673" s="118"/>
      <c r="X2673" s="118"/>
      <c r="Y2673" s="171"/>
      <c r="Z2673" s="172"/>
      <c r="AA2673" s="118"/>
      <c r="AB2673" s="170"/>
      <c r="AC2673" s="170"/>
      <c r="AD2673" s="118"/>
      <c r="AE2673" s="118"/>
      <c r="AF2673" s="118"/>
      <c r="AG2673" s="170"/>
      <c r="AH2673" s="170"/>
      <c r="AI2673" s="170"/>
      <c r="AJ2673" s="118"/>
      <c r="AK2673" s="118"/>
      <c r="AL2673" s="118"/>
      <c r="AM2673" s="118"/>
      <c r="AN2673" s="118"/>
      <c r="AO2673" s="118"/>
      <c r="AP2673" s="118"/>
      <c r="AQ2673" s="118"/>
      <c r="AR2673" s="118"/>
      <c r="AS2673" s="118"/>
      <c r="AT2673" s="118"/>
      <c r="AU2673" s="118"/>
      <c r="AV2673" s="118"/>
      <c r="AW2673" s="118"/>
      <c r="AX2673" s="118"/>
      <c r="AY2673" s="119">
        <f t="shared" si="4"/>
        <v>0</v>
      </c>
      <c r="AZ2673" s="118"/>
    </row>
    <row r="2674">
      <c r="A2674" s="118"/>
      <c r="B2674" s="118"/>
      <c r="C2674" s="118"/>
      <c r="D2674" s="118"/>
      <c r="E2674" s="118"/>
      <c r="F2674" s="168"/>
      <c r="G2674" s="168"/>
      <c r="H2674" s="169"/>
      <c r="I2674" s="169"/>
      <c r="J2674" s="169"/>
      <c r="K2674" s="169"/>
      <c r="L2674" s="170"/>
      <c r="M2674" s="118"/>
      <c r="N2674" s="168"/>
      <c r="O2674" s="118"/>
      <c r="P2674" s="170"/>
      <c r="Q2674" s="170"/>
      <c r="R2674" s="170"/>
      <c r="S2674" s="118"/>
      <c r="T2674" s="169"/>
      <c r="U2674" s="118"/>
      <c r="V2674" s="118"/>
      <c r="W2674" s="118"/>
      <c r="X2674" s="118"/>
      <c r="Y2674" s="171"/>
      <c r="Z2674" s="172"/>
      <c r="AA2674" s="118"/>
      <c r="AB2674" s="170"/>
      <c r="AC2674" s="170"/>
      <c r="AD2674" s="118"/>
      <c r="AE2674" s="118"/>
      <c r="AF2674" s="118"/>
      <c r="AG2674" s="170"/>
      <c r="AH2674" s="170"/>
      <c r="AI2674" s="170"/>
      <c r="AJ2674" s="118"/>
      <c r="AK2674" s="118"/>
      <c r="AL2674" s="118"/>
      <c r="AM2674" s="118"/>
      <c r="AN2674" s="118"/>
      <c r="AO2674" s="118"/>
      <c r="AP2674" s="118"/>
      <c r="AQ2674" s="118"/>
      <c r="AR2674" s="118"/>
      <c r="AS2674" s="118"/>
      <c r="AT2674" s="118"/>
      <c r="AU2674" s="118"/>
      <c r="AV2674" s="118"/>
      <c r="AW2674" s="118"/>
      <c r="AX2674" s="118"/>
      <c r="AY2674" s="119">
        <f t="shared" si="4"/>
        <v>0</v>
      </c>
      <c r="AZ2674" s="118"/>
    </row>
    <row r="2675">
      <c r="A2675" s="118"/>
      <c r="B2675" s="118"/>
      <c r="C2675" s="118"/>
      <c r="D2675" s="118"/>
      <c r="E2675" s="118"/>
      <c r="F2675" s="168"/>
      <c r="G2675" s="168"/>
      <c r="H2675" s="169"/>
      <c r="I2675" s="169"/>
      <c r="J2675" s="169"/>
      <c r="K2675" s="169"/>
      <c r="L2675" s="170"/>
      <c r="M2675" s="118"/>
      <c r="N2675" s="168"/>
      <c r="O2675" s="118"/>
      <c r="P2675" s="170"/>
      <c r="Q2675" s="170"/>
      <c r="R2675" s="170"/>
      <c r="S2675" s="118"/>
      <c r="T2675" s="169"/>
      <c r="U2675" s="118"/>
      <c r="V2675" s="118"/>
      <c r="W2675" s="118"/>
      <c r="X2675" s="118"/>
      <c r="Y2675" s="171"/>
      <c r="Z2675" s="172"/>
      <c r="AA2675" s="118"/>
      <c r="AB2675" s="170"/>
      <c r="AC2675" s="170"/>
      <c r="AD2675" s="118"/>
      <c r="AE2675" s="118"/>
      <c r="AF2675" s="118"/>
      <c r="AG2675" s="170"/>
      <c r="AH2675" s="170"/>
      <c r="AI2675" s="170"/>
      <c r="AJ2675" s="118"/>
      <c r="AK2675" s="118"/>
      <c r="AL2675" s="118"/>
      <c r="AM2675" s="118"/>
      <c r="AN2675" s="118"/>
      <c r="AO2675" s="118"/>
      <c r="AP2675" s="118"/>
      <c r="AQ2675" s="118"/>
      <c r="AR2675" s="118"/>
      <c r="AS2675" s="118"/>
      <c r="AT2675" s="118"/>
      <c r="AU2675" s="118"/>
      <c r="AV2675" s="118"/>
      <c r="AW2675" s="118"/>
      <c r="AX2675" s="118"/>
      <c r="AY2675" s="119">
        <f t="shared" si="4"/>
        <v>0</v>
      </c>
      <c r="AZ2675" s="118"/>
    </row>
    <row r="2676">
      <c r="A2676" s="118"/>
      <c r="B2676" s="118"/>
      <c r="C2676" s="118"/>
      <c r="D2676" s="118"/>
      <c r="E2676" s="118"/>
      <c r="F2676" s="168"/>
      <c r="G2676" s="168"/>
      <c r="H2676" s="169"/>
      <c r="I2676" s="169"/>
      <c r="J2676" s="169"/>
      <c r="K2676" s="169"/>
      <c r="L2676" s="170"/>
      <c r="M2676" s="118"/>
      <c r="N2676" s="168"/>
      <c r="O2676" s="118"/>
      <c r="P2676" s="170"/>
      <c r="Q2676" s="170"/>
      <c r="R2676" s="170"/>
      <c r="S2676" s="118"/>
      <c r="T2676" s="169"/>
      <c r="U2676" s="118"/>
      <c r="V2676" s="118"/>
      <c r="W2676" s="118"/>
      <c r="X2676" s="118"/>
      <c r="Y2676" s="171"/>
      <c r="Z2676" s="172"/>
      <c r="AA2676" s="118"/>
      <c r="AB2676" s="170"/>
      <c r="AC2676" s="170"/>
      <c r="AD2676" s="118"/>
      <c r="AE2676" s="118"/>
      <c r="AF2676" s="118"/>
      <c r="AG2676" s="170"/>
      <c r="AH2676" s="170"/>
      <c r="AI2676" s="170"/>
      <c r="AJ2676" s="118"/>
      <c r="AK2676" s="118"/>
      <c r="AL2676" s="118"/>
      <c r="AM2676" s="118"/>
      <c r="AN2676" s="118"/>
      <c r="AO2676" s="118"/>
      <c r="AP2676" s="118"/>
      <c r="AQ2676" s="118"/>
      <c r="AR2676" s="118"/>
      <c r="AS2676" s="118"/>
      <c r="AT2676" s="118"/>
      <c r="AU2676" s="118"/>
      <c r="AV2676" s="118"/>
      <c r="AW2676" s="118"/>
      <c r="AX2676" s="118"/>
      <c r="AY2676" s="119">
        <f t="shared" si="4"/>
        <v>0</v>
      </c>
      <c r="AZ2676" s="118"/>
    </row>
    <row r="2677">
      <c r="A2677" s="118"/>
      <c r="B2677" s="118"/>
      <c r="C2677" s="118"/>
      <c r="D2677" s="118"/>
      <c r="E2677" s="118"/>
      <c r="F2677" s="168"/>
      <c r="G2677" s="168"/>
      <c r="H2677" s="169"/>
      <c r="I2677" s="169"/>
      <c r="J2677" s="169"/>
      <c r="K2677" s="169"/>
      <c r="L2677" s="170"/>
      <c r="M2677" s="118"/>
      <c r="N2677" s="168"/>
      <c r="O2677" s="118"/>
      <c r="P2677" s="170"/>
      <c r="Q2677" s="170"/>
      <c r="R2677" s="170"/>
      <c r="S2677" s="118"/>
      <c r="T2677" s="169"/>
      <c r="U2677" s="118"/>
      <c r="V2677" s="118"/>
      <c r="W2677" s="118"/>
      <c r="X2677" s="118"/>
      <c r="Y2677" s="171"/>
      <c r="Z2677" s="172"/>
      <c r="AA2677" s="118"/>
      <c r="AB2677" s="170"/>
      <c r="AC2677" s="170"/>
      <c r="AD2677" s="118"/>
      <c r="AE2677" s="118"/>
      <c r="AF2677" s="118"/>
      <c r="AG2677" s="170"/>
      <c r="AH2677" s="170"/>
      <c r="AI2677" s="170"/>
      <c r="AJ2677" s="118"/>
      <c r="AK2677" s="118"/>
      <c r="AL2677" s="118"/>
      <c r="AM2677" s="118"/>
      <c r="AN2677" s="118"/>
      <c r="AO2677" s="118"/>
      <c r="AP2677" s="118"/>
      <c r="AQ2677" s="118"/>
      <c r="AR2677" s="118"/>
      <c r="AS2677" s="118"/>
      <c r="AT2677" s="118"/>
      <c r="AU2677" s="118"/>
      <c r="AV2677" s="118"/>
      <c r="AW2677" s="118"/>
      <c r="AX2677" s="118"/>
      <c r="AY2677" s="119">
        <f t="shared" si="4"/>
        <v>0</v>
      </c>
      <c r="AZ2677" s="118"/>
    </row>
    <row r="2678">
      <c r="A2678" s="118"/>
      <c r="B2678" s="118"/>
      <c r="C2678" s="118"/>
      <c r="D2678" s="118"/>
      <c r="E2678" s="118"/>
      <c r="F2678" s="168"/>
      <c r="G2678" s="168"/>
      <c r="H2678" s="169"/>
      <c r="I2678" s="169"/>
      <c r="J2678" s="169"/>
      <c r="K2678" s="169"/>
      <c r="L2678" s="170"/>
      <c r="M2678" s="118"/>
      <c r="N2678" s="168"/>
      <c r="O2678" s="118"/>
      <c r="P2678" s="170"/>
      <c r="Q2678" s="170"/>
      <c r="R2678" s="170"/>
      <c r="S2678" s="118"/>
      <c r="T2678" s="169"/>
      <c r="U2678" s="118"/>
      <c r="V2678" s="118"/>
      <c r="W2678" s="118"/>
      <c r="X2678" s="118"/>
      <c r="Y2678" s="171"/>
      <c r="Z2678" s="172"/>
      <c r="AA2678" s="118"/>
      <c r="AB2678" s="170"/>
      <c r="AC2678" s="170"/>
      <c r="AD2678" s="118"/>
      <c r="AE2678" s="118"/>
      <c r="AF2678" s="118"/>
      <c r="AG2678" s="170"/>
      <c r="AH2678" s="170"/>
      <c r="AI2678" s="170"/>
      <c r="AJ2678" s="118"/>
      <c r="AK2678" s="118"/>
      <c r="AL2678" s="118"/>
      <c r="AM2678" s="118"/>
      <c r="AN2678" s="118"/>
      <c r="AO2678" s="118"/>
      <c r="AP2678" s="118"/>
      <c r="AQ2678" s="118"/>
      <c r="AR2678" s="118"/>
      <c r="AS2678" s="118"/>
      <c r="AT2678" s="118"/>
      <c r="AU2678" s="118"/>
      <c r="AV2678" s="118"/>
      <c r="AW2678" s="118"/>
      <c r="AX2678" s="118"/>
      <c r="AY2678" s="119">
        <f t="shared" si="4"/>
        <v>0</v>
      </c>
      <c r="AZ2678" s="118"/>
    </row>
    <row r="2679">
      <c r="A2679" s="118"/>
      <c r="B2679" s="118"/>
      <c r="C2679" s="118"/>
      <c r="D2679" s="118"/>
      <c r="E2679" s="118"/>
      <c r="F2679" s="168"/>
      <c r="G2679" s="168"/>
      <c r="H2679" s="169"/>
      <c r="I2679" s="169"/>
      <c r="J2679" s="169"/>
      <c r="K2679" s="169"/>
      <c r="L2679" s="170"/>
      <c r="M2679" s="118"/>
      <c r="N2679" s="168"/>
      <c r="O2679" s="118"/>
      <c r="P2679" s="170"/>
      <c r="Q2679" s="170"/>
      <c r="R2679" s="170"/>
      <c r="S2679" s="118"/>
      <c r="T2679" s="169"/>
      <c r="U2679" s="118"/>
      <c r="V2679" s="118"/>
      <c r="W2679" s="118"/>
      <c r="X2679" s="118"/>
      <c r="Y2679" s="171"/>
      <c r="Z2679" s="172"/>
      <c r="AA2679" s="118"/>
      <c r="AB2679" s="170"/>
      <c r="AC2679" s="170"/>
      <c r="AD2679" s="118"/>
      <c r="AE2679" s="118"/>
      <c r="AF2679" s="118"/>
      <c r="AG2679" s="170"/>
      <c r="AH2679" s="170"/>
      <c r="AI2679" s="170"/>
      <c r="AJ2679" s="118"/>
      <c r="AK2679" s="118"/>
      <c r="AL2679" s="118"/>
      <c r="AM2679" s="118"/>
      <c r="AN2679" s="118"/>
      <c r="AO2679" s="118"/>
      <c r="AP2679" s="118"/>
      <c r="AQ2679" s="118"/>
      <c r="AR2679" s="118"/>
      <c r="AS2679" s="118"/>
      <c r="AT2679" s="118"/>
      <c r="AU2679" s="118"/>
      <c r="AV2679" s="118"/>
      <c r="AW2679" s="118"/>
      <c r="AX2679" s="118"/>
      <c r="AY2679" s="119">
        <f t="shared" si="4"/>
        <v>0</v>
      </c>
      <c r="AZ2679" s="118"/>
    </row>
    <row r="2680">
      <c r="A2680" s="118"/>
      <c r="B2680" s="118"/>
      <c r="C2680" s="118"/>
      <c r="D2680" s="118"/>
      <c r="E2680" s="118"/>
      <c r="F2680" s="168"/>
      <c r="G2680" s="168"/>
      <c r="H2680" s="169"/>
      <c r="I2680" s="169"/>
      <c r="J2680" s="169"/>
      <c r="K2680" s="169"/>
      <c r="L2680" s="170"/>
      <c r="M2680" s="118"/>
      <c r="N2680" s="168"/>
      <c r="O2680" s="118"/>
      <c r="P2680" s="170"/>
      <c r="Q2680" s="170"/>
      <c r="R2680" s="170"/>
      <c r="S2680" s="118"/>
      <c r="T2680" s="169"/>
      <c r="U2680" s="118"/>
      <c r="V2680" s="118"/>
      <c r="W2680" s="118"/>
      <c r="X2680" s="118"/>
      <c r="Y2680" s="171"/>
      <c r="Z2680" s="172"/>
      <c r="AA2680" s="118"/>
      <c r="AB2680" s="170"/>
      <c r="AC2680" s="170"/>
      <c r="AD2680" s="118"/>
      <c r="AE2680" s="118"/>
      <c r="AF2680" s="118"/>
      <c r="AG2680" s="170"/>
      <c r="AH2680" s="170"/>
      <c r="AI2680" s="170"/>
      <c r="AJ2680" s="118"/>
      <c r="AK2680" s="118"/>
      <c r="AL2680" s="118"/>
      <c r="AM2680" s="118"/>
      <c r="AN2680" s="118"/>
      <c r="AO2680" s="118"/>
      <c r="AP2680" s="118"/>
      <c r="AQ2680" s="118"/>
      <c r="AR2680" s="118"/>
      <c r="AS2680" s="118"/>
      <c r="AT2680" s="118"/>
      <c r="AU2680" s="118"/>
      <c r="AV2680" s="118"/>
      <c r="AW2680" s="118"/>
      <c r="AX2680" s="118"/>
      <c r="AY2680" s="119">
        <f t="shared" si="4"/>
        <v>0</v>
      </c>
      <c r="AZ2680" s="118"/>
    </row>
    <row r="2681">
      <c r="A2681" s="118"/>
      <c r="B2681" s="118"/>
      <c r="C2681" s="118"/>
      <c r="D2681" s="118"/>
      <c r="E2681" s="118"/>
      <c r="F2681" s="168"/>
      <c r="G2681" s="168"/>
      <c r="H2681" s="169"/>
      <c r="I2681" s="169"/>
      <c r="J2681" s="169"/>
      <c r="K2681" s="169"/>
      <c r="L2681" s="170"/>
      <c r="M2681" s="118"/>
      <c r="N2681" s="168"/>
      <c r="O2681" s="118"/>
      <c r="P2681" s="170"/>
      <c r="Q2681" s="170"/>
      <c r="R2681" s="170"/>
      <c r="S2681" s="118"/>
      <c r="T2681" s="169"/>
      <c r="U2681" s="118"/>
      <c r="V2681" s="118"/>
      <c r="W2681" s="118"/>
      <c r="X2681" s="118"/>
      <c r="Y2681" s="171"/>
      <c r="Z2681" s="172"/>
      <c r="AA2681" s="118"/>
      <c r="AB2681" s="170"/>
      <c r="AC2681" s="170"/>
      <c r="AD2681" s="118"/>
      <c r="AE2681" s="118"/>
      <c r="AF2681" s="118"/>
      <c r="AG2681" s="170"/>
      <c r="AH2681" s="170"/>
      <c r="AI2681" s="170"/>
      <c r="AJ2681" s="118"/>
      <c r="AK2681" s="118"/>
      <c r="AL2681" s="118"/>
      <c r="AM2681" s="118"/>
      <c r="AN2681" s="118"/>
      <c r="AO2681" s="118"/>
      <c r="AP2681" s="118"/>
      <c r="AQ2681" s="118"/>
      <c r="AR2681" s="118"/>
      <c r="AS2681" s="118"/>
      <c r="AT2681" s="118"/>
      <c r="AU2681" s="118"/>
      <c r="AV2681" s="118"/>
      <c r="AW2681" s="118"/>
      <c r="AX2681" s="118"/>
      <c r="AY2681" s="119">
        <f t="shared" si="4"/>
        <v>0</v>
      </c>
      <c r="AZ2681" s="118"/>
    </row>
    <row r="2682">
      <c r="A2682" s="118"/>
      <c r="B2682" s="118"/>
      <c r="C2682" s="118"/>
      <c r="D2682" s="118"/>
      <c r="E2682" s="118"/>
      <c r="F2682" s="168"/>
      <c r="G2682" s="168"/>
      <c r="H2682" s="169"/>
      <c r="I2682" s="169"/>
      <c r="J2682" s="169"/>
      <c r="K2682" s="169"/>
      <c r="L2682" s="170"/>
      <c r="M2682" s="118"/>
      <c r="N2682" s="168"/>
      <c r="O2682" s="118"/>
      <c r="P2682" s="170"/>
      <c r="Q2682" s="170"/>
      <c r="R2682" s="170"/>
      <c r="S2682" s="118"/>
      <c r="T2682" s="169"/>
      <c r="U2682" s="118"/>
      <c r="V2682" s="118"/>
      <c r="W2682" s="118"/>
      <c r="X2682" s="118"/>
      <c r="Y2682" s="171"/>
      <c r="Z2682" s="172"/>
      <c r="AA2682" s="118"/>
      <c r="AB2682" s="170"/>
      <c r="AC2682" s="170"/>
      <c r="AD2682" s="118"/>
      <c r="AE2682" s="118"/>
      <c r="AF2682" s="118"/>
      <c r="AG2682" s="170"/>
      <c r="AH2682" s="170"/>
      <c r="AI2682" s="170"/>
      <c r="AJ2682" s="118"/>
      <c r="AK2682" s="118"/>
      <c r="AL2682" s="118"/>
      <c r="AM2682" s="118"/>
      <c r="AN2682" s="118"/>
      <c r="AO2682" s="118"/>
      <c r="AP2682" s="118"/>
      <c r="AQ2682" s="118"/>
      <c r="AR2682" s="118"/>
      <c r="AS2682" s="118"/>
      <c r="AT2682" s="118"/>
      <c r="AU2682" s="118"/>
      <c r="AV2682" s="118"/>
      <c r="AW2682" s="118"/>
      <c r="AX2682" s="118"/>
      <c r="AY2682" s="119">
        <f t="shared" si="4"/>
        <v>0</v>
      </c>
      <c r="AZ2682" s="118"/>
    </row>
    <row r="2683">
      <c r="A2683" s="118"/>
      <c r="B2683" s="118"/>
      <c r="C2683" s="118"/>
      <c r="D2683" s="118"/>
      <c r="E2683" s="118"/>
      <c r="F2683" s="168"/>
      <c r="G2683" s="168"/>
      <c r="H2683" s="169"/>
      <c r="I2683" s="169"/>
      <c r="J2683" s="169"/>
      <c r="K2683" s="169"/>
      <c r="L2683" s="170"/>
      <c r="M2683" s="118"/>
      <c r="N2683" s="168"/>
      <c r="O2683" s="118"/>
      <c r="P2683" s="170"/>
      <c r="Q2683" s="170"/>
      <c r="R2683" s="170"/>
      <c r="S2683" s="118"/>
      <c r="T2683" s="169"/>
      <c r="U2683" s="118"/>
      <c r="V2683" s="118"/>
      <c r="W2683" s="118"/>
      <c r="X2683" s="118"/>
      <c r="Y2683" s="171"/>
      <c r="Z2683" s="172"/>
      <c r="AA2683" s="118"/>
      <c r="AB2683" s="170"/>
      <c r="AC2683" s="170"/>
      <c r="AD2683" s="118"/>
      <c r="AE2683" s="118"/>
      <c r="AF2683" s="118"/>
      <c r="AG2683" s="170"/>
      <c r="AH2683" s="170"/>
      <c r="AI2683" s="170"/>
      <c r="AJ2683" s="118"/>
      <c r="AK2683" s="118"/>
      <c r="AL2683" s="118"/>
      <c r="AM2683" s="118"/>
      <c r="AN2683" s="118"/>
      <c r="AO2683" s="118"/>
      <c r="AP2683" s="118"/>
      <c r="AQ2683" s="118"/>
      <c r="AR2683" s="118"/>
      <c r="AS2683" s="118"/>
      <c r="AT2683" s="118"/>
      <c r="AU2683" s="118"/>
      <c r="AV2683" s="118"/>
      <c r="AW2683" s="118"/>
      <c r="AX2683" s="118"/>
      <c r="AY2683" s="119">
        <f t="shared" si="4"/>
        <v>0</v>
      </c>
      <c r="AZ2683" s="118"/>
    </row>
    <row r="2684">
      <c r="A2684" s="118"/>
      <c r="B2684" s="118"/>
      <c r="C2684" s="118"/>
      <c r="D2684" s="118"/>
      <c r="E2684" s="118"/>
      <c r="F2684" s="168"/>
      <c r="G2684" s="168"/>
      <c r="H2684" s="169"/>
      <c r="I2684" s="169"/>
      <c r="J2684" s="169"/>
      <c r="K2684" s="169"/>
      <c r="L2684" s="170"/>
      <c r="M2684" s="118"/>
      <c r="N2684" s="168"/>
      <c r="O2684" s="118"/>
      <c r="P2684" s="170"/>
      <c r="Q2684" s="170"/>
      <c r="R2684" s="170"/>
      <c r="S2684" s="118"/>
      <c r="T2684" s="169"/>
      <c r="U2684" s="118"/>
      <c r="V2684" s="118"/>
      <c r="W2684" s="118"/>
      <c r="X2684" s="118"/>
      <c r="Y2684" s="171"/>
      <c r="Z2684" s="172"/>
      <c r="AA2684" s="118"/>
      <c r="AB2684" s="170"/>
      <c r="AC2684" s="170"/>
      <c r="AD2684" s="118"/>
      <c r="AE2684" s="118"/>
      <c r="AF2684" s="118"/>
      <c r="AG2684" s="170"/>
      <c r="AH2684" s="170"/>
      <c r="AI2684" s="170"/>
      <c r="AJ2684" s="118"/>
      <c r="AK2684" s="118"/>
      <c r="AL2684" s="118"/>
      <c r="AM2684" s="118"/>
      <c r="AN2684" s="118"/>
      <c r="AO2684" s="118"/>
      <c r="AP2684" s="118"/>
      <c r="AQ2684" s="118"/>
      <c r="AR2684" s="118"/>
      <c r="AS2684" s="118"/>
      <c r="AT2684" s="118"/>
      <c r="AU2684" s="118"/>
      <c r="AV2684" s="118"/>
      <c r="AW2684" s="118"/>
      <c r="AX2684" s="118"/>
      <c r="AY2684" s="119">
        <f t="shared" si="4"/>
        <v>0</v>
      </c>
      <c r="AZ2684" s="118"/>
    </row>
    <row r="2685">
      <c r="A2685" s="118"/>
      <c r="B2685" s="118"/>
      <c r="C2685" s="118"/>
      <c r="D2685" s="118"/>
      <c r="E2685" s="118"/>
      <c r="F2685" s="168"/>
      <c r="G2685" s="168"/>
      <c r="H2685" s="169"/>
      <c r="I2685" s="169"/>
      <c r="J2685" s="169"/>
      <c r="K2685" s="169"/>
      <c r="L2685" s="170"/>
      <c r="M2685" s="118"/>
      <c r="N2685" s="168"/>
      <c r="O2685" s="118"/>
      <c r="P2685" s="170"/>
      <c r="Q2685" s="170"/>
      <c r="R2685" s="170"/>
      <c r="S2685" s="118"/>
      <c r="T2685" s="169"/>
      <c r="U2685" s="118"/>
      <c r="V2685" s="118"/>
      <c r="W2685" s="118"/>
      <c r="X2685" s="118"/>
      <c r="Y2685" s="171"/>
      <c r="Z2685" s="172"/>
      <c r="AA2685" s="118"/>
      <c r="AB2685" s="170"/>
      <c r="AC2685" s="170"/>
      <c r="AD2685" s="118"/>
      <c r="AE2685" s="118"/>
      <c r="AF2685" s="118"/>
      <c r="AG2685" s="170"/>
      <c r="AH2685" s="170"/>
      <c r="AI2685" s="170"/>
      <c r="AJ2685" s="118"/>
      <c r="AK2685" s="118"/>
      <c r="AL2685" s="118"/>
      <c r="AM2685" s="118"/>
      <c r="AN2685" s="118"/>
      <c r="AO2685" s="118"/>
      <c r="AP2685" s="118"/>
      <c r="AQ2685" s="118"/>
      <c r="AR2685" s="118"/>
      <c r="AS2685" s="118"/>
      <c r="AT2685" s="118"/>
      <c r="AU2685" s="118"/>
      <c r="AV2685" s="118"/>
      <c r="AW2685" s="118"/>
      <c r="AX2685" s="118"/>
      <c r="AY2685" s="119">
        <f t="shared" si="4"/>
        <v>0</v>
      </c>
      <c r="AZ2685" s="118"/>
    </row>
    <row r="2686">
      <c r="A2686" s="118"/>
      <c r="B2686" s="118"/>
      <c r="C2686" s="118"/>
      <c r="D2686" s="118"/>
      <c r="E2686" s="118"/>
      <c r="F2686" s="168"/>
      <c r="G2686" s="168"/>
      <c r="H2686" s="169"/>
      <c r="I2686" s="169"/>
      <c r="J2686" s="169"/>
      <c r="K2686" s="169"/>
      <c r="L2686" s="170"/>
      <c r="M2686" s="118"/>
      <c r="N2686" s="168"/>
      <c r="O2686" s="118"/>
      <c r="P2686" s="170"/>
      <c r="Q2686" s="170"/>
      <c r="R2686" s="170"/>
      <c r="S2686" s="118"/>
      <c r="T2686" s="169"/>
      <c r="U2686" s="118"/>
      <c r="V2686" s="118"/>
      <c r="W2686" s="118"/>
      <c r="X2686" s="118"/>
      <c r="Y2686" s="171"/>
      <c r="Z2686" s="172"/>
      <c r="AA2686" s="118"/>
      <c r="AB2686" s="170"/>
      <c r="AC2686" s="170"/>
      <c r="AD2686" s="118"/>
      <c r="AE2686" s="118"/>
      <c r="AF2686" s="118"/>
      <c r="AG2686" s="170"/>
      <c r="AH2686" s="170"/>
      <c r="AI2686" s="170"/>
      <c r="AJ2686" s="118"/>
      <c r="AK2686" s="118"/>
      <c r="AL2686" s="118"/>
      <c r="AM2686" s="118"/>
      <c r="AN2686" s="118"/>
      <c r="AO2686" s="118"/>
      <c r="AP2686" s="118"/>
      <c r="AQ2686" s="118"/>
      <c r="AR2686" s="118"/>
      <c r="AS2686" s="118"/>
      <c r="AT2686" s="118"/>
      <c r="AU2686" s="118"/>
      <c r="AV2686" s="118"/>
      <c r="AW2686" s="118"/>
      <c r="AX2686" s="118"/>
      <c r="AY2686" s="119">
        <f t="shared" si="4"/>
        <v>0</v>
      </c>
      <c r="AZ2686" s="118"/>
    </row>
    <row r="2687">
      <c r="A2687" s="118"/>
      <c r="B2687" s="118"/>
      <c r="C2687" s="118"/>
      <c r="D2687" s="118"/>
      <c r="E2687" s="118"/>
      <c r="F2687" s="168"/>
      <c r="G2687" s="168"/>
      <c r="H2687" s="169"/>
      <c r="I2687" s="169"/>
      <c r="J2687" s="169"/>
      <c r="K2687" s="169"/>
      <c r="L2687" s="170"/>
      <c r="M2687" s="118"/>
      <c r="N2687" s="168"/>
      <c r="O2687" s="118"/>
      <c r="P2687" s="170"/>
      <c r="Q2687" s="170"/>
      <c r="R2687" s="170"/>
      <c r="S2687" s="118"/>
      <c r="T2687" s="169"/>
      <c r="U2687" s="118"/>
      <c r="V2687" s="118"/>
      <c r="W2687" s="118"/>
      <c r="X2687" s="118"/>
      <c r="Y2687" s="171"/>
      <c r="Z2687" s="172"/>
      <c r="AA2687" s="118"/>
      <c r="AB2687" s="170"/>
      <c r="AC2687" s="170"/>
      <c r="AD2687" s="118"/>
      <c r="AE2687" s="118"/>
      <c r="AF2687" s="118"/>
      <c r="AG2687" s="170"/>
      <c r="AH2687" s="170"/>
      <c r="AI2687" s="170"/>
      <c r="AJ2687" s="118"/>
      <c r="AK2687" s="118"/>
      <c r="AL2687" s="118"/>
      <c r="AM2687" s="118"/>
      <c r="AN2687" s="118"/>
      <c r="AO2687" s="118"/>
      <c r="AP2687" s="118"/>
      <c r="AQ2687" s="118"/>
      <c r="AR2687" s="118"/>
      <c r="AS2687" s="118"/>
      <c r="AT2687" s="118"/>
      <c r="AU2687" s="118"/>
      <c r="AV2687" s="118"/>
      <c r="AW2687" s="118"/>
      <c r="AX2687" s="118"/>
      <c r="AY2687" s="119">
        <f t="shared" si="4"/>
        <v>0</v>
      </c>
      <c r="AZ2687" s="118"/>
    </row>
    <row r="2688">
      <c r="A2688" s="118"/>
      <c r="B2688" s="118"/>
      <c r="C2688" s="118"/>
      <c r="D2688" s="118"/>
      <c r="E2688" s="118"/>
      <c r="F2688" s="168"/>
      <c r="G2688" s="168"/>
      <c r="H2688" s="169"/>
      <c r="I2688" s="169"/>
      <c r="J2688" s="169"/>
      <c r="K2688" s="169"/>
      <c r="L2688" s="170"/>
      <c r="M2688" s="118"/>
      <c r="N2688" s="168"/>
      <c r="O2688" s="118"/>
      <c r="P2688" s="170"/>
      <c r="Q2688" s="170"/>
      <c r="R2688" s="170"/>
      <c r="S2688" s="118"/>
      <c r="T2688" s="169"/>
      <c r="U2688" s="118"/>
      <c r="V2688" s="118"/>
      <c r="W2688" s="118"/>
      <c r="X2688" s="118"/>
      <c r="Y2688" s="171"/>
      <c r="Z2688" s="172"/>
      <c r="AA2688" s="118"/>
      <c r="AB2688" s="170"/>
      <c r="AC2688" s="170"/>
      <c r="AD2688" s="118"/>
      <c r="AE2688" s="118"/>
      <c r="AF2688" s="118"/>
      <c r="AG2688" s="170"/>
      <c r="AH2688" s="170"/>
      <c r="AI2688" s="170"/>
      <c r="AJ2688" s="118"/>
      <c r="AK2688" s="118"/>
      <c r="AL2688" s="118"/>
      <c r="AM2688" s="118"/>
      <c r="AN2688" s="118"/>
      <c r="AO2688" s="118"/>
      <c r="AP2688" s="118"/>
      <c r="AQ2688" s="118"/>
      <c r="AR2688" s="118"/>
      <c r="AS2688" s="118"/>
      <c r="AT2688" s="118"/>
      <c r="AU2688" s="118"/>
      <c r="AV2688" s="118"/>
      <c r="AW2688" s="118"/>
      <c r="AX2688" s="118"/>
      <c r="AY2688" s="119">
        <f t="shared" si="4"/>
        <v>0</v>
      </c>
      <c r="AZ2688" s="118"/>
    </row>
    <row r="2689">
      <c r="A2689" s="118"/>
      <c r="B2689" s="118"/>
      <c r="C2689" s="118"/>
      <c r="D2689" s="118"/>
      <c r="E2689" s="118"/>
      <c r="F2689" s="168"/>
      <c r="G2689" s="168"/>
      <c r="H2689" s="169"/>
      <c r="I2689" s="169"/>
      <c r="J2689" s="169"/>
      <c r="K2689" s="169"/>
      <c r="L2689" s="170"/>
      <c r="M2689" s="118"/>
      <c r="N2689" s="168"/>
      <c r="O2689" s="118"/>
      <c r="P2689" s="170"/>
      <c r="Q2689" s="170"/>
      <c r="R2689" s="170"/>
      <c r="S2689" s="118"/>
      <c r="T2689" s="169"/>
      <c r="U2689" s="118"/>
      <c r="V2689" s="118"/>
      <c r="W2689" s="118"/>
      <c r="X2689" s="118"/>
      <c r="Y2689" s="171"/>
      <c r="Z2689" s="172"/>
      <c r="AA2689" s="118"/>
      <c r="AB2689" s="170"/>
      <c r="AC2689" s="170"/>
      <c r="AD2689" s="118"/>
      <c r="AE2689" s="118"/>
      <c r="AF2689" s="118"/>
      <c r="AG2689" s="170"/>
      <c r="AH2689" s="170"/>
      <c r="AI2689" s="170"/>
      <c r="AJ2689" s="118"/>
      <c r="AK2689" s="118"/>
      <c r="AL2689" s="118"/>
      <c r="AM2689" s="118"/>
      <c r="AN2689" s="118"/>
      <c r="AO2689" s="118"/>
      <c r="AP2689" s="118"/>
      <c r="AQ2689" s="118"/>
      <c r="AR2689" s="118"/>
      <c r="AS2689" s="118"/>
      <c r="AT2689" s="118"/>
      <c r="AU2689" s="118"/>
      <c r="AV2689" s="118"/>
      <c r="AW2689" s="118"/>
      <c r="AX2689" s="118"/>
      <c r="AY2689" s="119">
        <f t="shared" si="4"/>
        <v>0</v>
      </c>
      <c r="AZ2689" s="118"/>
    </row>
    <row r="2690">
      <c r="A2690" s="118"/>
      <c r="B2690" s="118"/>
      <c r="C2690" s="118"/>
      <c r="D2690" s="118"/>
      <c r="E2690" s="118"/>
      <c r="F2690" s="168"/>
      <c r="G2690" s="168"/>
      <c r="H2690" s="169"/>
      <c r="I2690" s="169"/>
      <c r="J2690" s="169"/>
      <c r="K2690" s="169"/>
      <c r="L2690" s="170"/>
      <c r="M2690" s="118"/>
      <c r="N2690" s="168"/>
      <c r="O2690" s="118"/>
      <c r="P2690" s="170"/>
      <c r="Q2690" s="170"/>
      <c r="R2690" s="170"/>
      <c r="S2690" s="118"/>
      <c r="T2690" s="169"/>
      <c r="U2690" s="118"/>
      <c r="V2690" s="118"/>
      <c r="W2690" s="118"/>
      <c r="X2690" s="118"/>
      <c r="Y2690" s="171"/>
      <c r="Z2690" s="172"/>
      <c r="AA2690" s="118"/>
      <c r="AB2690" s="170"/>
      <c r="AC2690" s="170"/>
      <c r="AD2690" s="118"/>
      <c r="AE2690" s="118"/>
      <c r="AF2690" s="118"/>
      <c r="AG2690" s="170"/>
      <c r="AH2690" s="170"/>
      <c r="AI2690" s="170"/>
      <c r="AJ2690" s="118"/>
      <c r="AK2690" s="118"/>
      <c r="AL2690" s="118"/>
      <c r="AM2690" s="118"/>
      <c r="AN2690" s="118"/>
      <c r="AO2690" s="118"/>
      <c r="AP2690" s="118"/>
      <c r="AQ2690" s="118"/>
      <c r="AR2690" s="118"/>
      <c r="AS2690" s="118"/>
      <c r="AT2690" s="118"/>
      <c r="AU2690" s="118"/>
      <c r="AV2690" s="118"/>
      <c r="AW2690" s="118"/>
      <c r="AX2690" s="118"/>
      <c r="AY2690" s="119">
        <f t="shared" si="4"/>
        <v>0</v>
      </c>
      <c r="AZ2690" s="118"/>
    </row>
    <row r="2691">
      <c r="A2691" s="118"/>
      <c r="B2691" s="118"/>
      <c r="C2691" s="118"/>
      <c r="D2691" s="118"/>
      <c r="E2691" s="118"/>
      <c r="F2691" s="168"/>
      <c r="G2691" s="168"/>
      <c r="H2691" s="169"/>
      <c r="I2691" s="169"/>
      <c r="J2691" s="169"/>
      <c r="K2691" s="169"/>
      <c r="L2691" s="170"/>
      <c r="M2691" s="118"/>
      <c r="N2691" s="168"/>
      <c r="O2691" s="118"/>
      <c r="P2691" s="170"/>
      <c r="Q2691" s="170"/>
      <c r="R2691" s="170"/>
      <c r="S2691" s="118"/>
      <c r="T2691" s="169"/>
      <c r="U2691" s="118"/>
      <c r="V2691" s="118"/>
      <c r="W2691" s="118"/>
      <c r="X2691" s="118"/>
      <c r="Y2691" s="171"/>
      <c r="Z2691" s="172"/>
      <c r="AA2691" s="118"/>
      <c r="AB2691" s="170"/>
      <c r="AC2691" s="170"/>
      <c r="AD2691" s="118"/>
      <c r="AE2691" s="118"/>
      <c r="AF2691" s="118"/>
      <c r="AG2691" s="170"/>
      <c r="AH2691" s="170"/>
      <c r="AI2691" s="170"/>
      <c r="AJ2691" s="118"/>
      <c r="AK2691" s="118"/>
      <c r="AL2691" s="118"/>
      <c r="AM2691" s="118"/>
      <c r="AN2691" s="118"/>
      <c r="AO2691" s="118"/>
      <c r="AP2691" s="118"/>
      <c r="AQ2691" s="118"/>
      <c r="AR2691" s="118"/>
      <c r="AS2691" s="118"/>
      <c r="AT2691" s="118"/>
      <c r="AU2691" s="118"/>
      <c r="AV2691" s="118"/>
      <c r="AW2691" s="118"/>
      <c r="AX2691" s="118"/>
      <c r="AY2691" s="119">
        <f t="shared" si="4"/>
        <v>0</v>
      </c>
      <c r="AZ2691" s="118"/>
    </row>
    <row r="2692">
      <c r="A2692" s="118"/>
      <c r="B2692" s="118"/>
      <c r="C2692" s="118"/>
      <c r="D2692" s="118"/>
      <c r="E2692" s="118"/>
      <c r="F2692" s="168"/>
      <c r="G2692" s="168"/>
      <c r="H2692" s="169"/>
      <c r="I2692" s="169"/>
      <c r="J2692" s="169"/>
      <c r="K2692" s="169"/>
      <c r="L2692" s="170"/>
      <c r="M2692" s="118"/>
      <c r="N2692" s="168"/>
      <c r="O2692" s="118"/>
      <c r="P2692" s="170"/>
      <c r="Q2692" s="170"/>
      <c r="R2692" s="170"/>
      <c r="S2692" s="118"/>
      <c r="T2692" s="169"/>
      <c r="U2692" s="118"/>
      <c r="V2692" s="118"/>
      <c r="W2692" s="118"/>
      <c r="X2692" s="118"/>
      <c r="Y2692" s="171"/>
      <c r="Z2692" s="172"/>
      <c r="AA2692" s="118"/>
      <c r="AB2692" s="170"/>
      <c r="AC2692" s="170"/>
      <c r="AD2692" s="118"/>
      <c r="AE2692" s="118"/>
      <c r="AF2692" s="118"/>
      <c r="AG2692" s="170"/>
      <c r="AH2692" s="170"/>
      <c r="AI2692" s="170"/>
      <c r="AJ2692" s="118"/>
      <c r="AK2692" s="118"/>
      <c r="AL2692" s="118"/>
      <c r="AM2692" s="118"/>
      <c r="AN2692" s="118"/>
      <c r="AO2692" s="118"/>
      <c r="AP2692" s="118"/>
      <c r="AQ2692" s="118"/>
      <c r="AR2692" s="118"/>
      <c r="AS2692" s="118"/>
      <c r="AT2692" s="118"/>
      <c r="AU2692" s="118"/>
      <c r="AV2692" s="118"/>
      <c r="AW2692" s="118"/>
      <c r="AX2692" s="118"/>
      <c r="AY2692" s="119">
        <f t="shared" si="4"/>
        <v>0</v>
      </c>
      <c r="AZ2692" s="118"/>
    </row>
    <row r="2693">
      <c r="A2693" s="118"/>
      <c r="B2693" s="118"/>
      <c r="C2693" s="118"/>
      <c r="D2693" s="118"/>
      <c r="E2693" s="118"/>
      <c r="F2693" s="168"/>
      <c r="G2693" s="168"/>
      <c r="H2693" s="169"/>
      <c r="I2693" s="169"/>
      <c r="J2693" s="169"/>
      <c r="K2693" s="169"/>
      <c r="L2693" s="170"/>
      <c r="M2693" s="118"/>
      <c r="N2693" s="168"/>
      <c r="O2693" s="118"/>
      <c r="P2693" s="170"/>
      <c r="Q2693" s="170"/>
      <c r="R2693" s="170"/>
      <c r="S2693" s="118"/>
      <c r="T2693" s="169"/>
      <c r="U2693" s="118"/>
      <c r="V2693" s="118"/>
      <c r="W2693" s="118"/>
      <c r="X2693" s="118"/>
      <c r="Y2693" s="171"/>
      <c r="Z2693" s="172"/>
      <c r="AA2693" s="118"/>
      <c r="AB2693" s="170"/>
      <c r="AC2693" s="170"/>
      <c r="AD2693" s="118"/>
      <c r="AE2693" s="118"/>
      <c r="AF2693" s="118"/>
      <c r="AG2693" s="170"/>
      <c r="AH2693" s="170"/>
      <c r="AI2693" s="170"/>
      <c r="AJ2693" s="118"/>
      <c r="AK2693" s="118"/>
      <c r="AL2693" s="118"/>
      <c r="AM2693" s="118"/>
      <c r="AN2693" s="118"/>
      <c r="AO2693" s="118"/>
      <c r="AP2693" s="118"/>
      <c r="AQ2693" s="118"/>
      <c r="AR2693" s="118"/>
      <c r="AS2693" s="118"/>
      <c r="AT2693" s="118"/>
      <c r="AU2693" s="118"/>
      <c r="AV2693" s="118"/>
      <c r="AW2693" s="118"/>
      <c r="AX2693" s="118"/>
      <c r="AY2693" s="119">
        <f t="shared" si="4"/>
        <v>0</v>
      </c>
      <c r="AZ2693" s="118"/>
    </row>
    <row r="2694">
      <c r="A2694" s="118"/>
      <c r="B2694" s="118"/>
      <c r="C2694" s="118"/>
      <c r="D2694" s="118"/>
      <c r="E2694" s="118"/>
      <c r="F2694" s="168"/>
      <c r="G2694" s="168"/>
      <c r="H2694" s="169"/>
      <c r="I2694" s="169"/>
      <c r="J2694" s="169"/>
      <c r="K2694" s="169"/>
      <c r="L2694" s="170"/>
      <c r="M2694" s="118"/>
      <c r="N2694" s="168"/>
      <c r="O2694" s="118"/>
      <c r="P2694" s="170"/>
      <c r="Q2694" s="170"/>
      <c r="R2694" s="170"/>
      <c r="S2694" s="118"/>
      <c r="T2694" s="169"/>
      <c r="U2694" s="118"/>
      <c r="V2694" s="118"/>
      <c r="W2694" s="118"/>
      <c r="X2694" s="118"/>
      <c r="Y2694" s="171"/>
      <c r="Z2694" s="172"/>
      <c r="AA2694" s="118"/>
      <c r="AB2694" s="170"/>
      <c r="AC2694" s="170"/>
      <c r="AD2694" s="118"/>
      <c r="AE2694" s="118"/>
      <c r="AF2694" s="118"/>
      <c r="AG2694" s="170"/>
      <c r="AH2694" s="170"/>
      <c r="AI2694" s="170"/>
      <c r="AJ2694" s="118"/>
      <c r="AK2694" s="118"/>
      <c r="AL2694" s="118"/>
      <c r="AM2694" s="118"/>
      <c r="AN2694" s="118"/>
      <c r="AO2694" s="118"/>
      <c r="AP2694" s="118"/>
      <c r="AQ2694" s="118"/>
      <c r="AR2694" s="118"/>
      <c r="AS2694" s="118"/>
      <c r="AT2694" s="118"/>
      <c r="AU2694" s="118"/>
      <c r="AV2694" s="118"/>
      <c r="AW2694" s="118"/>
      <c r="AX2694" s="118"/>
      <c r="AY2694" s="119">
        <f t="shared" si="4"/>
        <v>0</v>
      </c>
      <c r="AZ2694" s="118"/>
    </row>
    <row r="2695">
      <c r="A2695" s="118"/>
      <c r="B2695" s="118"/>
      <c r="C2695" s="118"/>
      <c r="D2695" s="118"/>
      <c r="E2695" s="118"/>
      <c r="F2695" s="168"/>
      <c r="G2695" s="168"/>
      <c r="H2695" s="169"/>
      <c r="I2695" s="169"/>
      <c r="J2695" s="169"/>
      <c r="K2695" s="169"/>
      <c r="L2695" s="170"/>
      <c r="M2695" s="118"/>
      <c r="N2695" s="168"/>
      <c r="O2695" s="118"/>
      <c r="P2695" s="170"/>
      <c r="Q2695" s="170"/>
      <c r="R2695" s="170"/>
      <c r="S2695" s="118"/>
      <c r="T2695" s="169"/>
      <c r="U2695" s="118"/>
      <c r="V2695" s="118"/>
      <c r="W2695" s="118"/>
      <c r="X2695" s="118"/>
      <c r="Y2695" s="171"/>
      <c r="Z2695" s="172"/>
      <c r="AA2695" s="118"/>
      <c r="AB2695" s="170"/>
      <c r="AC2695" s="170"/>
      <c r="AD2695" s="118"/>
      <c r="AE2695" s="118"/>
      <c r="AF2695" s="118"/>
      <c r="AG2695" s="170"/>
      <c r="AH2695" s="170"/>
      <c r="AI2695" s="170"/>
      <c r="AJ2695" s="118"/>
      <c r="AK2695" s="118"/>
      <c r="AL2695" s="118"/>
      <c r="AM2695" s="118"/>
      <c r="AN2695" s="118"/>
      <c r="AO2695" s="118"/>
      <c r="AP2695" s="118"/>
      <c r="AQ2695" s="118"/>
      <c r="AR2695" s="118"/>
      <c r="AS2695" s="118"/>
      <c r="AT2695" s="118"/>
      <c r="AU2695" s="118"/>
      <c r="AV2695" s="118"/>
      <c r="AW2695" s="118"/>
      <c r="AX2695" s="118"/>
      <c r="AY2695" s="119">
        <f t="shared" si="4"/>
        <v>0</v>
      </c>
      <c r="AZ2695" s="118"/>
    </row>
    <row r="2696">
      <c r="A2696" s="118"/>
      <c r="B2696" s="118"/>
      <c r="C2696" s="118"/>
      <c r="D2696" s="118"/>
      <c r="E2696" s="118"/>
      <c r="F2696" s="168"/>
      <c r="G2696" s="168"/>
      <c r="H2696" s="169"/>
      <c r="I2696" s="169"/>
      <c r="J2696" s="169"/>
      <c r="K2696" s="169"/>
      <c r="L2696" s="170"/>
      <c r="M2696" s="118"/>
      <c r="N2696" s="168"/>
      <c r="O2696" s="118"/>
      <c r="P2696" s="170"/>
      <c r="Q2696" s="170"/>
      <c r="R2696" s="170"/>
      <c r="S2696" s="118"/>
      <c r="T2696" s="169"/>
      <c r="U2696" s="118"/>
      <c r="V2696" s="118"/>
      <c r="W2696" s="118"/>
      <c r="X2696" s="118"/>
      <c r="Y2696" s="171"/>
      <c r="Z2696" s="172"/>
      <c r="AA2696" s="118"/>
      <c r="AB2696" s="170"/>
      <c r="AC2696" s="170"/>
      <c r="AD2696" s="118"/>
      <c r="AE2696" s="118"/>
      <c r="AF2696" s="118"/>
      <c r="AG2696" s="170"/>
      <c r="AH2696" s="170"/>
      <c r="AI2696" s="170"/>
      <c r="AJ2696" s="118"/>
      <c r="AK2696" s="118"/>
      <c r="AL2696" s="118"/>
      <c r="AM2696" s="118"/>
      <c r="AN2696" s="118"/>
      <c r="AO2696" s="118"/>
      <c r="AP2696" s="118"/>
      <c r="AQ2696" s="118"/>
      <c r="AR2696" s="118"/>
      <c r="AS2696" s="118"/>
      <c r="AT2696" s="118"/>
      <c r="AU2696" s="118"/>
      <c r="AV2696" s="118"/>
      <c r="AW2696" s="118"/>
      <c r="AX2696" s="118"/>
      <c r="AY2696" s="119">
        <f t="shared" si="4"/>
        <v>0</v>
      </c>
      <c r="AZ2696" s="118"/>
    </row>
    <row r="2697">
      <c r="A2697" s="118"/>
      <c r="B2697" s="118"/>
      <c r="C2697" s="118"/>
      <c r="D2697" s="118"/>
      <c r="E2697" s="118"/>
      <c r="F2697" s="168"/>
      <c r="G2697" s="168"/>
      <c r="H2697" s="169"/>
      <c r="I2697" s="169"/>
      <c r="J2697" s="169"/>
      <c r="K2697" s="169"/>
      <c r="L2697" s="170"/>
      <c r="M2697" s="118"/>
      <c r="N2697" s="168"/>
      <c r="O2697" s="118"/>
      <c r="P2697" s="170"/>
      <c r="Q2697" s="170"/>
      <c r="R2697" s="170"/>
      <c r="S2697" s="118"/>
      <c r="T2697" s="169"/>
      <c r="U2697" s="118"/>
      <c r="V2697" s="118"/>
      <c r="W2697" s="118"/>
      <c r="X2697" s="118"/>
      <c r="Y2697" s="171"/>
      <c r="Z2697" s="172"/>
      <c r="AA2697" s="118"/>
      <c r="AB2697" s="170"/>
      <c r="AC2697" s="170"/>
      <c r="AD2697" s="118"/>
      <c r="AE2697" s="118"/>
      <c r="AF2697" s="118"/>
      <c r="AG2697" s="170"/>
      <c r="AH2697" s="170"/>
      <c r="AI2697" s="170"/>
      <c r="AJ2697" s="118"/>
      <c r="AK2697" s="118"/>
      <c r="AL2697" s="118"/>
      <c r="AM2697" s="118"/>
      <c r="AN2697" s="118"/>
      <c r="AO2697" s="118"/>
      <c r="AP2697" s="118"/>
      <c r="AQ2697" s="118"/>
      <c r="AR2697" s="118"/>
      <c r="AS2697" s="118"/>
      <c r="AT2697" s="118"/>
      <c r="AU2697" s="118"/>
      <c r="AV2697" s="118"/>
      <c r="AW2697" s="118"/>
      <c r="AX2697" s="118"/>
      <c r="AY2697" s="119">
        <f t="shared" si="4"/>
        <v>0</v>
      </c>
      <c r="AZ2697" s="118"/>
    </row>
    <row r="2698">
      <c r="A2698" s="118"/>
      <c r="B2698" s="118"/>
      <c r="C2698" s="118"/>
      <c r="D2698" s="118"/>
      <c r="E2698" s="118"/>
      <c r="F2698" s="168"/>
      <c r="G2698" s="168"/>
      <c r="H2698" s="169"/>
      <c r="I2698" s="169"/>
      <c r="J2698" s="169"/>
      <c r="K2698" s="169"/>
      <c r="L2698" s="170"/>
      <c r="M2698" s="118"/>
      <c r="N2698" s="168"/>
      <c r="O2698" s="118"/>
      <c r="P2698" s="170"/>
      <c r="Q2698" s="170"/>
      <c r="R2698" s="170"/>
      <c r="S2698" s="118"/>
      <c r="T2698" s="169"/>
      <c r="U2698" s="118"/>
      <c r="V2698" s="118"/>
      <c r="W2698" s="118"/>
      <c r="X2698" s="118"/>
      <c r="Y2698" s="171"/>
      <c r="Z2698" s="172"/>
      <c r="AA2698" s="118"/>
      <c r="AB2698" s="170"/>
      <c r="AC2698" s="170"/>
      <c r="AD2698" s="118"/>
      <c r="AE2698" s="118"/>
      <c r="AF2698" s="118"/>
      <c r="AG2698" s="170"/>
      <c r="AH2698" s="170"/>
      <c r="AI2698" s="170"/>
      <c r="AJ2698" s="118"/>
      <c r="AK2698" s="118"/>
      <c r="AL2698" s="118"/>
      <c r="AM2698" s="118"/>
      <c r="AN2698" s="118"/>
      <c r="AO2698" s="118"/>
      <c r="AP2698" s="118"/>
      <c r="AQ2698" s="118"/>
      <c r="AR2698" s="118"/>
      <c r="AS2698" s="118"/>
      <c r="AT2698" s="118"/>
      <c r="AU2698" s="118"/>
      <c r="AV2698" s="118"/>
      <c r="AW2698" s="118"/>
      <c r="AX2698" s="118"/>
      <c r="AY2698" s="119">
        <f t="shared" si="4"/>
        <v>0</v>
      </c>
      <c r="AZ2698" s="118"/>
    </row>
    <row r="2699">
      <c r="A2699" s="118"/>
      <c r="B2699" s="118"/>
      <c r="C2699" s="118"/>
      <c r="D2699" s="118"/>
      <c r="E2699" s="118"/>
      <c r="F2699" s="168"/>
      <c r="G2699" s="168"/>
      <c r="H2699" s="169"/>
      <c r="I2699" s="169"/>
      <c r="J2699" s="169"/>
      <c r="K2699" s="169"/>
      <c r="L2699" s="170"/>
      <c r="M2699" s="118"/>
      <c r="N2699" s="168"/>
      <c r="O2699" s="118"/>
      <c r="P2699" s="170"/>
      <c r="Q2699" s="170"/>
      <c r="R2699" s="170"/>
      <c r="S2699" s="118"/>
      <c r="T2699" s="169"/>
      <c r="U2699" s="118"/>
      <c r="V2699" s="118"/>
      <c r="W2699" s="118"/>
      <c r="X2699" s="118"/>
      <c r="Y2699" s="171"/>
      <c r="Z2699" s="172"/>
      <c r="AA2699" s="118"/>
      <c r="AB2699" s="170"/>
      <c r="AC2699" s="170"/>
      <c r="AD2699" s="118"/>
      <c r="AE2699" s="118"/>
      <c r="AF2699" s="118"/>
      <c r="AG2699" s="170"/>
      <c r="AH2699" s="170"/>
      <c r="AI2699" s="170"/>
      <c r="AJ2699" s="118"/>
      <c r="AK2699" s="118"/>
      <c r="AL2699" s="118"/>
      <c r="AM2699" s="118"/>
      <c r="AN2699" s="118"/>
      <c r="AO2699" s="118"/>
      <c r="AP2699" s="118"/>
      <c r="AQ2699" s="118"/>
      <c r="AR2699" s="118"/>
      <c r="AS2699" s="118"/>
      <c r="AT2699" s="118"/>
      <c r="AU2699" s="118"/>
      <c r="AV2699" s="118"/>
      <c r="AW2699" s="118"/>
      <c r="AX2699" s="118"/>
      <c r="AY2699" s="119">
        <f t="shared" si="4"/>
        <v>0</v>
      </c>
      <c r="AZ2699" s="118"/>
    </row>
    <row r="2700">
      <c r="A2700" s="118"/>
      <c r="B2700" s="118"/>
      <c r="C2700" s="118"/>
      <c r="D2700" s="118"/>
      <c r="E2700" s="118"/>
      <c r="F2700" s="168"/>
      <c r="G2700" s="168"/>
      <c r="H2700" s="169"/>
      <c r="I2700" s="169"/>
      <c r="J2700" s="169"/>
      <c r="K2700" s="169"/>
      <c r="L2700" s="170"/>
      <c r="M2700" s="118"/>
      <c r="N2700" s="168"/>
      <c r="O2700" s="118"/>
      <c r="P2700" s="170"/>
      <c r="Q2700" s="170"/>
      <c r="R2700" s="170"/>
      <c r="S2700" s="118"/>
      <c r="T2700" s="169"/>
      <c r="U2700" s="118"/>
      <c r="V2700" s="118"/>
      <c r="W2700" s="118"/>
      <c r="X2700" s="118"/>
      <c r="Y2700" s="171"/>
      <c r="Z2700" s="172"/>
      <c r="AA2700" s="118"/>
      <c r="AB2700" s="170"/>
      <c r="AC2700" s="170"/>
      <c r="AD2700" s="118"/>
      <c r="AE2700" s="118"/>
      <c r="AF2700" s="118"/>
      <c r="AG2700" s="170"/>
      <c r="AH2700" s="170"/>
      <c r="AI2700" s="170"/>
      <c r="AJ2700" s="118"/>
      <c r="AK2700" s="118"/>
      <c r="AL2700" s="118"/>
      <c r="AM2700" s="118"/>
      <c r="AN2700" s="118"/>
      <c r="AO2700" s="118"/>
      <c r="AP2700" s="118"/>
      <c r="AQ2700" s="118"/>
      <c r="AR2700" s="118"/>
      <c r="AS2700" s="118"/>
      <c r="AT2700" s="118"/>
      <c r="AU2700" s="118"/>
      <c r="AV2700" s="118"/>
      <c r="AW2700" s="118"/>
      <c r="AX2700" s="118"/>
      <c r="AY2700" s="119">
        <f t="shared" si="4"/>
        <v>0</v>
      </c>
      <c r="AZ2700" s="118"/>
    </row>
    <row r="2701">
      <c r="A2701" s="118"/>
      <c r="B2701" s="118"/>
      <c r="C2701" s="118"/>
      <c r="D2701" s="118"/>
      <c r="E2701" s="118"/>
      <c r="F2701" s="168"/>
      <c r="G2701" s="168"/>
      <c r="H2701" s="169"/>
      <c r="I2701" s="169"/>
      <c r="J2701" s="169"/>
      <c r="K2701" s="169"/>
      <c r="L2701" s="170"/>
      <c r="M2701" s="118"/>
      <c r="N2701" s="168"/>
      <c r="O2701" s="118"/>
      <c r="P2701" s="170"/>
      <c r="Q2701" s="170"/>
      <c r="R2701" s="170"/>
      <c r="S2701" s="118"/>
      <c r="T2701" s="169"/>
      <c r="U2701" s="118"/>
      <c r="V2701" s="118"/>
      <c r="W2701" s="118"/>
      <c r="X2701" s="118"/>
      <c r="Y2701" s="171"/>
      <c r="Z2701" s="172"/>
      <c r="AA2701" s="118"/>
      <c r="AB2701" s="170"/>
      <c r="AC2701" s="170"/>
      <c r="AD2701" s="118"/>
      <c r="AE2701" s="118"/>
      <c r="AF2701" s="118"/>
      <c r="AG2701" s="170"/>
      <c r="AH2701" s="170"/>
      <c r="AI2701" s="170"/>
      <c r="AJ2701" s="118"/>
      <c r="AK2701" s="118"/>
      <c r="AL2701" s="118"/>
      <c r="AM2701" s="118"/>
      <c r="AN2701" s="118"/>
      <c r="AO2701" s="118"/>
      <c r="AP2701" s="118"/>
      <c r="AQ2701" s="118"/>
      <c r="AR2701" s="118"/>
      <c r="AS2701" s="118"/>
      <c r="AT2701" s="118"/>
      <c r="AU2701" s="118"/>
      <c r="AV2701" s="118"/>
      <c r="AW2701" s="118"/>
      <c r="AX2701" s="118"/>
      <c r="AY2701" s="119">
        <f t="shared" si="4"/>
        <v>0</v>
      </c>
      <c r="AZ2701" s="118"/>
    </row>
    <row r="2702">
      <c r="A2702" s="118"/>
      <c r="B2702" s="118"/>
      <c r="C2702" s="118"/>
      <c r="D2702" s="118"/>
      <c r="E2702" s="118"/>
      <c r="F2702" s="168"/>
      <c r="G2702" s="168"/>
      <c r="H2702" s="169"/>
      <c r="I2702" s="169"/>
      <c r="J2702" s="169"/>
      <c r="K2702" s="169"/>
      <c r="L2702" s="170"/>
      <c r="M2702" s="118"/>
      <c r="N2702" s="168"/>
      <c r="O2702" s="118"/>
      <c r="P2702" s="170"/>
      <c r="Q2702" s="170"/>
      <c r="R2702" s="170"/>
      <c r="S2702" s="118"/>
      <c r="T2702" s="169"/>
      <c r="U2702" s="118"/>
      <c r="V2702" s="118"/>
      <c r="W2702" s="118"/>
      <c r="X2702" s="118"/>
      <c r="Y2702" s="171"/>
      <c r="Z2702" s="172"/>
      <c r="AA2702" s="118"/>
      <c r="AB2702" s="170"/>
      <c r="AC2702" s="170"/>
      <c r="AD2702" s="118"/>
      <c r="AE2702" s="118"/>
      <c r="AF2702" s="118"/>
      <c r="AG2702" s="170"/>
      <c r="AH2702" s="170"/>
      <c r="AI2702" s="170"/>
      <c r="AJ2702" s="118"/>
      <c r="AK2702" s="118"/>
      <c r="AL2702" s="118"/>
      <c r="AM2702" s="118"/>
      <c r="AN2702" s="118"/>
      <c r="AO2702" s="118"/>
      <c r="AP2702" s="118"/>
      <c r="AQ2702" s="118"/>
      <c r="AR2702" s="118"/>
      <c r="AS2702" s="118"/>
      <c r="AT2702" s="118"/>
      <c r="AU2702" s="118"/>
      <c r="AV2702" s="118"/>
      <c r="AW2702" s="118"/>
      <c r="AX2702" s="118"/>
      <c r="AY2702" s="119">
        <f t="shared" si="4"/>
        <v>0</v>
      </c>
      <c r="AZ2702" s="118"/>
    </row>
    <row r="2703">
      <c r="A2703" s="118"/>
      <c r="B2703" s="118"/>
      <c r="C2703" s="118"/>
      <c r="D2703" s="118"/>
      <c r="E2703" s="118"/>
      <c r="F2703" s="168"/>
      <c r="G2703" s="168"/>
      <c r="H2703" s="169"/>
      <c r="I2703" s="169"/>
      <c r="J2703" s="169"/>
      <c r="K2703" s="169"/>
      <c r="L2703" s="170"/>
      <c r="M2703" s="118"/>
      <c r="N2703" s="168"/>
      <c r="O2703" s="118"/>
      <c r="P2703" s="170"/>
      <c r="Q2703" s="170"/>
      <c r="R2703" s="170"/>
      <c r="S2703" s="118"/>
      <c r="T2703" s="169"/>
      <c r="U2703" s="118"/>
      <c r="V2703" s="118"/>
      <c r="W2703" s="118"/>
      <c r="X2703" s="118"/>
      <c r="Y2703" s="171"/>
      <c r="Z2703" s="172"/>
      <c r="AA2703" s="118"/>
      <c r="AB2703" s="170"/>
      <c r="AC2703" s="170"/>
      <c r="AD2703" s="118"/>
      <c r="AE2703" s="118"/>
      <c r="AF2703" s="118"/>
      <c r="AG2703" s="170"/>
      <c r="AH2703" s="170"/>
      <c r="AI2703" s="170"/>
      <c r="AJ2703" s="118"/>
      <c r="AK2703" s="118"/>
      <c r="AL2703" s="118"/>
      <c r="AM2703" s="118"/>
      <c r="AN2703" s="118"/>
      <c r="AO2703" s="118"/>
      <c r="AP2703" s="118"/>
      <c r="AQ2703" s="118"/>
      <c r="AR2703" s="118"/>
      <c r="AS2703" s="118"/>
      <c r="AT2703" s="118"/>
      <c r="AU2703" s="118"/>
      <c r="AV2703" s="118"/>
      <c r="AW2703" s="118"/>
      <c r="AX2703" s="118"/>
      <c r="AY2703" s="119">
        <f t="shared" si="4"/>
        <v>0</v>
      </c>
      <c r="AZ2703" s="118"/>
    </row>
    <row r="2704">
      <c r="A2704" s="118"/>
      <c r="B2704" s="118"/>
      <c r="C2704" s="118"/>
      <c r="D2704" s="118"/>
      <c r="E2704" s="118"/>
      <c r="F2704" s="168"/>
      <c r="G2704" s="168"/>
      <c r="H2704" s="169"/>
      <c r="I2704" s="169"/>
      <c r="J2704" s="169"/>
      <c r="K2704" s="169"/>
      <c r="L2704" s="170"/>
      <c r="M2704" s="118"/>
      <c r="N2704" s="168"/>
      <c r="O2704" s="118"/>
      <c r="P2704" s="170"/>
      <c r="Q2704" s="170"/>
      <c r="R2704" s="170"/>
      <c r="S2704" s="118"/>
      <c r="T2704" s="169"/>
      <c r="U2704" s="118"/>
      <c r="V2704" s="118"/>
      <c r="W2704" s="118"/>
      <c r="X2704" s="118"/>
      <c r="Y2704" s="171"/>
      <c r="Z2704" s="172"/>
      <c r="AA2704" s="118"/>
      <c r="AB2704" s="170"/>
      <c r="AC2704" s="170"/>
      <c r="AD2704" s="118"/>
      <c r="AE2704" s="118"/>
      <c r="AF2704" s="118"/>
      <c r="AG2704" s="170"/>
      <c r="AH2704" s="170"/>
      <c r="AI2704" s="170"/>
      <c r="AJ2704" s="118"/>
      <c r="AK2704" s="118"/>
      <c r="AL2704" s="118"/>
      <c r="AM2704" s="118"/>
      <c r="AN2704" s="118"/>
      <c r="AO2704" s="118"/>
      <c r="AP2704" s="118"/>
      <c r="AQ2704" s="118"/>
      <c r="AR2704" s="118"/>
      <c r="AS2704" s="118"/>
      <c r="AT2704" s="118"/>
      <c r="AU2704" s="118"/>
      <c r="AV2704" s="118"/>
      <c r="AW2704" s="118"/>
      <c r="AX2704" s="118"/>
      <c r="AY2704" s="119">
        <f t="shared" si="4"/>
        <v>0</v>
      </c>
      <c r="AZ2704" s="118"/>
    </row>
    <row r="2705">
      <c r="A2705" s="118"/>
      <c r="B2705" s="118"/>
      <c r="C2705" s="118"/>
      <c r="D2705" s="118"/>
      <c r="E2705" s="118"/>
      <c r="F2705" s="168"/>
      <c r="G2705" s="168"/>
      <c r="H2705" s="169"/>
      <c r="I2705" s="169"/>
      <c r="J2705" s="169"/>
      <c r="K2705" s="169"/>
      <c r="L2705" s="170"/>
      <c r="M2705" s="118"/>
      <c r="N2705" s="168"/>
      <c r="O2705" s="118"/>
      <c r="P2705" s="170"/>
      <c r="Q2705" s="170"/>
      <c r="R2705" s="170"/>
      <c r="S2705" s="118"/>
      <c r="T2705" s="169"/>
      <c r="U2705" s="118"/>
      <c r="V2705" s="118"/>
      <c r="W2705" s="118"/>
      <c r="X2705" s="118"/>
      <c r="Y2705" s="171"/>
      <c r="Z2705" s="172"/>
      <c r="AA2705" s="118"/>
      <c r="AB2705" s="170"/>
      <c r="AC2705" s="170"/>
      <c r="AD2705" s="118"/>
      <c r="AE2705" s="118"/>
      <c r="AF2705" s="118"/>
      <c r="AG2705" s="170"/>
      <c r="AH2705" s="170"/>
      <c r="AI2705" s="170"/>
      <c r="AJ2705" s="118"/>
      <c r="AK2705" s="118"/>
      <c r="AL2705" s="118"/>
      <c r="AM2705" s="118"/>
      <c r="AN2705" s="118"/>
      <c r="AO2705" s="118"/>
      <c r="AP2705" s="118"/>
      <c r="AQ2705" s="118"/>
      <c r="AR2705" s="118"/>
      <c r="AS2705" s="118"/>
      <c r="AT2705" s="118"/>
      <c r="AU2705" s="118"/>
      <c r="AV2705" s="118"/>
      <c r="AW2705" s="118"/>
      <c r="AX2705" s="118"/>
      <c r="AY2705" s="119">
        <f t="shared" si="4"/>
        <v>0</v>
      </c>
      <c r="AZ2705" s="118"/>
    </row>
    <row r="2706">
      <c r="A2706" s="118"/>
      <c r="B2706" s="118"/>
      <c r="C2706" s="118"/>
      <c r="D2706" s="118"/>
      <c r="E2706" s="118"/>
      <c r="F2706" s="168"/>
      <c r="G2706" s="168"/>
      <c r="H2706" s="169"/>
      <c r="I2706" s="169"/>
      <c r="J2706" s="169"/>
      <c r="K2706" s="169"/>
      <c r="L2706" s="170"/>
      <c r="M2706" s="118"/>
      <c r="N2706" s="168"/>
      <c r="O2706" s="118"/>
      <c r="P2706" s="170"/>
      <c r="Q2706" s="170"/>
      <c r="R2706" s="170"/>
      <c r="S2706" s="118"/>
      <c r="T2706" s="169"/>
      <c r="U2706" s="118"/>
      <c r="V2706" s="118"/>
      <c r="W2706" s="118"/>
      <c r="X2706" s="118"/>
      <c r="Y2706" s="171"/>
      <c r="Z2706" s="172"/>
      <c r="AA2706" s="118"/>
      <c r="AB2706" s="170"/>
      <c r="AC2706" s="170"/>
      <c r="AD2706" s="118"/>
      <c r="AE2706" s="118"/>
      <c r="AF2706" s="118"/>
      <c r="AG2706" s="170"/>
      <c r="AH2706" s="170"/>
      <c r="AI2706" s="170"/>
      <c r="AJ2706" s="118"/>
      <c r="AK2706" s="118"/>
      <c r="AL2706" s="118"/>
      <c r="AM2706" s="118"/>
      <c r="AN2706" s="118"/>
      <c r="AO2706" s="118"/>
      <c r="AP2706" s="118"/>
      <c r="AQ2706" s="118"/>
      <c r="AR2706" s="118"/>
      <c r="AS2706" s="118"/>
      <c r="AT2706" s="118"/>
      <c r="AU2706" s="118"/>
      <c r="AV2706" s="118"/>
      <c r="AW2706" s="118"/>
      <c r="AX2706" s="118"/>
      <c r="AY2706" s="119">
        <f t="shared" si="4"/>
        <v>0</v>
      </c>
      <c r="AZ2706" s="118"/>
    </row>
    <row r="2707">
      <c r="A2707" s="118"/>
      <c r="B2707" s="118"/>
      <c r="C2707" s="118"/>
      <c r="D2707" s="118"/>
      <c r="E2707" s="118"/>
      <c r="F2707" s="168"/>
      <c r="G2707" s="168"/>
      <c r="H2707" s="169"/>
      <c r="I2707" s="169"/>
      <c r="J2707" s="169"/>
      <c r="K2707" s="169"/>
      <c r="L2707" s="170"/>
      <c r="M2707" s="118"/>
      <c r="N2707" s="168"/>
      <c r="O2707" s="118"/>
      <c r="P2707" s="170"/>
      <c r="Q2707" s="170"/>
      <c r="R2707" s="170"/>
      <c r="S2707" s="118"/>
      <c r="T2707" s="169"/>
      <c r="U2707" s="118"/>
      <c r="V2707" s="118"/>
      <c r="W2707" s="118"/>
      <c r="X2707" s="118"/>
      <c r="Y2707" s="171"/>
      <c r="Z2707" s="172"/>
      <c r="AA2707" s="118"/>
      <c r="AB2707" s="170"/>
      <c r="AC2707" s="170"/>
      <c r="AD2707" s="118"/>
      <c r="AE2707" s="118"/>
      <c r="AF2707" s="118"/>
      <c r="AG2707" s="170"/>
      <c r="AH2707" s="170"/>
      <c r="AI2707" s="170"/>
      <c r="AJ2707" s="118"/>
      <c r="AK2707" s="118"/>
      <c r="AL2707" s="118"/>
      <c r="AM2707" s="118"/>
      <c r="AN2707" s="118"/>
      <c r="AO2707" s="118"/>
      <c r="AP2707" s="118"/>
      <c r="AQ2707" s="118"/>
      <c r="AR2707" s="118"/>
      <c r="AS2707" s="118"/>
      <c r="AT2707" s="118"/>
      <c r="AU2707" s="118"/>
      <c r="AV2707" s="118"/>
      <c r="AW2707" s="118"/>
      <c r="AX2707" s="118"/>
      <c r="AY2707" s="119">
        <f t="shared" si="4"/>
        <v>0</v>
      </c>
      <c r="AZ2707" s="118"/>
    </row>
    <row r="2708">
      <c r="A2708" s="118"/>
      <c r="B2708" s="118"/>
      <c r="C2708" s="118"/>
      <c r="D2708" s="118"/>
      <c r="E2708" s="118"/>
      <c r="F2708" s="168"/>
      <c r="G2708" s="168"/>
      <c r="H2708" s="169"/>
      <c r="I2708" s="169"/>
      <c r="J2708" s="169"/>
      <c r="K2708" s="169"/>
      <c r="L2708" s="170"/>
      <c r="M2708" s="118"/>
      <c r="N2708" s="168"/>
      <c r="O2708" s="118"/>
      <c r="P2708" s="170"/>
      <c r="Q2708" s="170"/>
      <c r="R2708" s="170"/>
      <c r="S2708" s="118"/>
      <c r="T2708" s="169"/>
      <c r="U2708" s="118"/>
      <c r="V2708" s="118"/>
      <c r="W2708" s="118"/>
      <c r="X2708" s="118"/>
      <c r="Y2708" s="171"/>
      <c r="Z2708" s="172"/>
      <c r="AA2708" s="118"/>
      <c r="AB2708" s="170"/>
      <c r="AC2708" s="170"/>
      <c r="AD2708" s="118"/>
      <c r="AE2708" s="118"/>
      <c r="AF2708" s="118"/>
      <c r="AG2708" s="170"/>
      <c r="AH2708" s="170"/>
      <c r="AI2708" s="170"/>
      <c r="AJ2708" s="118"/>
      <c r="AK2708" s="118"/>
      <c r="AL2708" s="118"/>
      <c r="AM2708" s="118"/>
      <c r="AN2708" s="118"/>
      <c r="AO2708" s="118"/>
      <c r="AP2708" s="118"/>
      <c r="AQ2708" s="118"/>
      <c r="AR2708" s="118"/>
      <c r="AS2708" s="118"/>
      <c r="AT2708" s="118"/>
      <c r="AU2708" s="118"/>
      <c r="AV2708" s="118"/>
      <c r="AW2708" s="118"/>
      <c r="AX2708" s="118"/>
      <c r="AY2708" s="119">
        <f t="shared" si="4"/>
        <v>0</v>
      </c>
      <c r="AZ2708" s="118"/>
    </row>
    <row r="2709">
      <c r="A2709" s="118"/>
      <c r="B2709" s="118"/>
      <c r="C2709" s="118"/>
      <c r="D2709" s="118"/>
      <c r="E2709" s="118"/>
      <c r="F2709" s="168"/>
      <c r="G2709" s="168"/>
      <c r="H2709" s="169"/>
      <c r="I2709" s="169"/>
      <c r="J2709" s="169"/>
      <c r="K2709" s="169"/>
      <c r="L2709" s="170"/>
      <c r="M2709" s="118"/>
      <c r="N2709" s="168"/>
      <c r="O2709" s="118"/>
      <c r="P2709" s="170"/>
      <c r="Q2709" s="170"/>
      <c r="R2709" s="170"/>
      <c r="S2709" s="118"/>
      <c r="T2709" s="169"/>
      <c r="U2709" s="118"/>
      <c r="V2709" s="118"/>
      <c r="W2709" s="118"/>
      <c r="X2709" s="118"/>
      <c r="Y2709" s="171"/>
      <c r="Z2709" s="172"/>
      <c r="AA2709" s="118"/>
      <c r="AB2709" s="170"/>
      <c r="AC2709" s="170"/>
      <c r="AD2709" s="118"/>
      <c r="AE2709" s="118"/>
      <c r="AF2709" s="118"/>
      <c r="AG2709" s="170"/>
      <c r="AH2709" s="170"/>
      <c r="AI2709" s="170"/>
      <c r="AJ2709" s="118"/>
      <c r="AK2709" s="118"/>
      <c r="AL2709" s="118"/>
      <c r="AM2709" s="118"/>
      <c r="AN2709" s="118"/>
      <c r="AO2709" s="118"/>
      <c r="AP2709" s="118"/>
      <c r="AQ2709" s="118"/>
      <c r="AR2709" s="118"/>
      <c r="AS2709" s="118"/>
      <c r="AT2709" s="118"/>
      <c r="AU2709" s="118"/>
      <c r="AV2709" s="118"/>
      <c r="AW2709" s="118"/>
      <c r="AX2709" s="118"/>
      <c r="AY2709" s="119">
        <f t="shared" si="4"/>
        <v>0</v>
      </c>
      <c r="AZ2709" s="118"/>
    </row>
    <row r="2710">
      <c r="A2710" s="118"/>
      <c r="B2710" s="118"/>
      <c r="C2710" s="118"/>
      <c r="D2710" s="118"/>
      <c r="E2710" s="118"/>
      <c r="F2710" s="168"/>
      <c r="G2710" s="168"/>
      <c r="H2710" s="169"/>
      <c r="I2710" s="169"/>
      <c r="J2710" s="169"/>
      <c r="K2710" s="169"/>
      <c r="L2710" s="170"/>
      <c r="M2710" s="118"/>
      <c r="N2710" s="168"/>
      <c r="O2710" s="118"/>
      <c r="P2710" s="170"/>
      <c r="Q2710" s="170"/>
      <c r="R2710" s="170"/>
      <c r="S2710" s="118"/>
      <c r="T2710" s="169"/>
      <c r="U2710" s="118"/>
      <c r="V2710" s="118"/>
      <c r="W2710" s="118"/>
      <c r="X2710" s="118"/>
      <c r="Y2710" s="171"/>
      <c r="Z2710" s="172"/>
      <c r="AA2710" s="118"/>
      <c r="AB2710" s="170"/>
      <c r="AC2710" s="170"/>
      <c r="AD2710" s="118"/>
      <c r="AE2710" s="118"/>
      <c r="AF2710" s="118"/>
      <c r="AG2710" s="170"/>
      <c r="AH2710" s="170"/>
      <c r="AI2710" s="170"/>
      <c r="AJ2710" s="118"/>
      <c r="AK2710" s="118"/>
      <c r="AL2710" s="118"/>
      <c r="AM2710" s="118"/>
      <c r="AN2710" s="118"/>
      <c r="AO2710" s="118"/>
      <c r="AP2710" s="118"/>
      <c r="AQ2710" s="118"/>
      <c r="AR2710" s="118"/>
      <c r="AS2710" s="118"/>
      <c r="AT2710" s="118"/>
      <c r="AU2710" s="118"/>
      <c r="AV2710" s="118"/>
      <c r="AW2710" s="118"/>
      <c r="AX2710" s="118"/>
      <c r="AY2710" s="119">
        <f t="shared" si="4"/>
        <v>0</v>
      </c>
      <c r="AZ2710" s="118"/>
    </row>
    <row r="2711">
      <c r="A2711" s="118"/>
      <c r="B2711" s="118"/>
      <c r="C2711" s="118"/>
      <c r="D2711" s="118"/>
      <c r="E2711" s="118"/>
      <c r="F2711" s="168"/>
      <c r="G2711" s="168"/>
      <c r="H2711" s="169"/>
      <c r="I2711" s="169"/>
      <c r="J2711" s="169"/>
      <c r="K2711" s="169"/>
      <c r="L2711" s="170"/>
      <c r="M2711" s="118"/>
      <c r="N2711" s="168"/>
      <c r="O2711" s="118"/>
      <c r="P2711" s="170"/>
      <c r="Q2711" s="170"/>
      <c r="R2711" s="170"/>
      <c r="S2711" s="118"/>
      <c r="T2711" s="169"/>
      <c r="U2711" s="118"/>
      <c r="V2711" s="118"/>
      <c r="W2711" s="118"/>
      <c r="X2711" s="118"/>
      <c r="Y2711" s="171"/>
      <c r="Z2711" s="172"/>
      <c r="AA2711" s="118"/>
      <c r="AB2711" s="170"/>
      <c r="AC2711" s="170"/>
      <c r="AD2711" s="118"/>
      <c r="AE2711" s="118"/>
      <c r="AF2711" s="118"/>
      <c r="AG2711" s="170"/>
      <c r="AH2711" s="170"/>
      <c r="AI2711" s="170"/>
      <c r="AJ2711" s="118"/>
      <c r="AK2711" s="118"/>
      <c r="AL2711" s="118"/>
      <c r="AM2711" s="118"/>
      <c r="AN2711" s="118"/>
      <c r="AO2711" s="118"/>
      <c r="AP2711" s="118"/>
      <c r="AQ2711" s="118"/>
      <c r="AR2711" s="118"/>
      <c r="AS2711" s="118"/>
      <c r="AT2711" s="118"/>
      <c r="AU2711" s="118"/>
      <c r="AV2711" s="118"/>
      <c r="AW2711" s="118"/>
      <c r="AX2711" s="118"/>
      <c r="AY2711" s="119">
        <f t="shared" si="4"/>
        <v>0</v>
      </c>
      <c r="AZ2711" s="118"/>
    </row>
    <row r="2712">
      <c r="A2712" s="118"/>
      <c r="B2712" s="118"/>
      <c r="C2712" s="118"/>
      <c r="D2712" s="118"/>
      <c r="E2712" s="118"/>
      <c r="F2712" s="168"/>
      <c r="G2712" s="168"/>
      <c r="H2712" s="169"/>
      <c r="I2712" s="169"/>
      <c r="J2712" s="169"/>
      <c r="K2712" s="169"/>
      <c r="L2712" s="170"/>
      <c r="M2712" s="118"/>
      <c r="N2712" s="168"/>
      <c r="O2712" s="118"/>
      <c r="P2712" s="170"/>
      <c r="Q2712" s="170"/>
      <c r="R2712" s="170"/>
      <c r="S2712" s="118"/>
      <c r="T2712" s="169"/>
      <c r="U2712" s="118"/>
      <c r="V2712" s="118"/>
      <c r="W2712" s="118"/>
      <c r="X2712" s="118"/>
      <c r="Y2712" s="171"/>
      <c r="Z2712" s="172"/>
      <c r="AA2712" s="118"/>
      <c r="AB2712" s="170"/>
      <c r="AC2712" s="170"/>
      <c r="AD2712" s="118"/>
      <c r="AE2712" s="118"/>
      <c r="AF2712" s="118"/>
      <c r="AG2712" s="170"/>
      <c r="AH2712" s="170"/>
      <c r="AI2712" s="170"/>
      <c r="AJ2712" s="118"/>
      <c r="AK2712" s="118"/>
      <c r="AL2712" s="118"/>
      <c r="AM2712" s="118"/>
      <c r="AN2712" s="118"/>
      <c r="AO2712" s="118"/>
      <c r="AP2712" s="118"/>
      <c r="AQ2712" s="118"/>
      <c r="AR2712" s="118"/>
      <c r="AS2712" s="118"/>
      <c r="AT2712" s="118"/>
      <c r="AU2712" s="118"/>
      <c r="AV2712" s="118"/>
      <c r="AW2712" s="118"/>
      <c r="AX2712" s="118"/>
      <c r="AY2712" s="119">
        <f t="shared" si="4"/>
        <v>0</v>
      </c>
      <c r="AZ2712" s="118"/>
    </row>
    <row r="2713">
      <c r="A2713" s="118"/>
      <c r="B2713" s="118"/>
      <c r="C2713" s="118"/>
      <c r="D2713" s="118"/>
      <c r="E2713" s="118"/>
      <c r="F2713" s="168"/>
      <c r="G2713" s="168"/>
      <c r="H2713" s="169"/>
      <c r="I2713" s="169"/>
      <c r="J2713" s="169"/>
      <c r="K2713" s="169"/>
      <c r="L2713" s="170"/>
      <c r="M2713" s="118"/>
      <c r="N2713" s="168"/>
      <c r="O2713" s="118"/>
      <c r="P2713" s="170"/>
      <c r="Q2713" s="170"/>
      <c r="R2713" s="170"/>
      <c r="S2713" s="118"/>
      <c r="T2713" s="169"/>
      <c r="U2713" s="118"/>
      <c r="V2713" s="118"/>
      <c r="W2713" s="118"/>
      <c r="X2713" s="118"/>
      <c r="Y2713" s="171"/>
      <c r="Z2713" s="172"/>
      <c r="AA2713" s="118"/>
      <c r="AB2713" s="170"/>
      <c r="AC2713" s="170"/>
      <c r="AD2713" s="118"/>
      <c r="AE2713" s="118"/>
      <c r="AF2713" s="118"/>
      <c r="AG2713" s="170"/>
      <c r="AH2713" s="170"/>
      <c r="AI2713" s="170"/>
      <c r="AJ2713" s="118"/>
      <c r="AK2713" s="118"/>
      <c r="AL2713" s="118"/>
      <c r="AM2713" s="118"/>
      <c r="AN2713" s="118"/>
      <c r="AO2713" s="118"/>
      <c r="AP2713" s="118"/>
      <c r="AQ2713" s="118"/>
      <c r="AR2713" s="118"/>
      <c r="AS2713" s="118"/>
      <c r="AT2713" s="118"/>
      <c r="AU2713" s="118"/>
      <c r="AV2713" s="118"/>
      <c r="AW2713" s="118"/>
      <c r="AX2713" s="118"/>
      <c r="AY2713" s="119">
        <f t="shared" si="4"/>
        <v>0</v>
      </c>
      <c r="AZ2713" s="118"/>
    </row>
    <row r="2714">
      <c r="A2714" s="118"/>
      <c r="B2714" s="118"/>
      <c r="C2714" s="118"/>
      <c r="D2714" s="118"/>
      <c r="E2714" s="118"/>
      <c r="F2714" s="168"/>
      <c r="G2714" s="168"/>
      <c r="H2714" s="169"/>
      <c r="I2714" s="169"/>
      <c r="J2714" s="169"/>
      <c r="K2714" s="169"/>
      <c r="L2714" s="170"/>
      <c r="M2714" s="118"/>
      <c r="N2714" s="168"/>
      <c r="O2714" s="118"/>
      <c r="P2714" s="170"/>
      <c r="Q2714" s="170"/>
      <c r="R2714" s="170"/>
      <c r="S2714" s="118"/>
      <c r="T2714" s="169"/>
      <c r="U2714" s="118"/>
      <c r="V2714" s="118"/>
      <c r="W2714" s="118"/>
      <c r="X2714" s="118"/>
      <c r="Y2714" s="171"/>
      <c r="Z2714" s="172"/>
      <c r="AA2714" s="118"/>
      <c r="AB2714" s="170"/>
      <c r="AC2714" s="170"/>
      <c r="AD2714" s="118"/>
      <c r="AE2714" s="118"/>
      <c r="AF2714" s="118"/>
      <c r="AG2714" s="170"/>
      <c r="AH2714" s="170"/>
      <c r="AI2714" s="170"/>
      <c r="AJ2714" s="118"/>
      <c r="AK2714" s="118"/>
      <c r="AL2714" s="118"/>
      <c r="AM2714" s="118"/>
      <c r="AN2714" s="118"/>
      <c r="AO2714" s="118"/>
      <c r="AP2714" s="118"/>
      <c r="AQ2714" s="118"/>
      <c r="AR2714" s="118"/>
      <c r="AS2714" s="118"/>
      <c r="AT2714" s="118"/>
      <c r="AU2714" s="118"/>
      <c r="AV2714" s="118"/>
      <c r="AW2714" s="118"/>
      <c r="AX2714" s="118"/>
      <c r="AY2714" s="119">
        <f t="shared" si="4"/>
        <v>0</v>
      </c>
      <c r="AZ2714" s="118"/>
    </row>
    <row r="2715">
      <c r="A2715" s="118"/>
      <c r="B2715" s="118"/>
      <c r="C2715" s="118"/>
      <c r="D2715" s="118"/>
      <c r="E2715" s="118"/>
      <c r="F2715" s="168"/>
      <c r="G2715" s="168"/>
      <c r="H2715" s="169"/>
      <c r="I2715" s="169"/>
      <c r="J2715" s="169"/>
      <c r="K2715" s="169"/>
      <c r="L2715" s="170"/>
      <c r="M2715" s="118"/>
      <c r="N2715" s="168"/>
      <c r="O2715" s="118"/>
      <c r="P2715" s="170"/>
      <c r="Q2715" s="170"/>
      <c r="R2715" s="170"/>
      <c r="S2715" s="118"/>
      <c r="T2715" s="169"/>
      <c r="U2715" s="118"/>
      <c r="V2715" s="118"/>
      <c r="W2715" s="118"/>
      <c r="X2715" s="118"/>
      <c r="Y2715" s="171"/>
      <c r="Z2715" s="172"/>
      <c r="AA2715" s="118"/>
      <c r="AB2715" s="170"/>
      <c r="AC2715" s="170"/>
      <c r="AD2715" s="118"/>
      <c r="AE2715" s="118"/>
      <c r="AF2715" s="118"/>
      <c r="AG2715" s="170"/>
      <c r="AH2715" s="170"/>
      <c r="AI2715" s="170"/>
      <c r="AJ2715" s="118"/>
      <c r="AK2715" s="118"/>
      <c r="AL2715" s="118"/>
      <c r="AM2715" s="118"/>
      <c r="AN2715" s="118"/>
      <c r="AO2715" s="118"/>
      <c r="AP2715" s="118"/>
      <c r="AQ2715" s="118"/>
      <c r="AR2715" s="118"/>
      <c r="AS2715" s="118"/>
      <c r="AT2715" s="118"/>
      <c r="AU2715" s="118"/>
      <c r="AV2715" s="118"/>
      <c r="AW2715" s="118"/>
      <c r="AX2715" s="118"/>
      <c r="AY2715" s="119">
        <f t="shared" si="4"/>
        <v>0</v>
      </c>
      <c r="AZ2715" s="118"/>
    </row>
    <row r="2716">
      <c r="A2716" s="118"/>
      <c r="B2716" s="118"/>
      <c r="C2716" s="118"/>
      <c r="D2716" s="118"/>
      <c r="E2716" s="118"/>
      <c r="F2716" s="168"/>
      <c r="G2716" s="168"/>
      <c r="H2716" s="169"/>
      <c r="I2716" s="169"/>
      <c r="J2716" s="169"/>
      <c r="K2716" s="169"/>
      <c r="L2716" s="170"/>
      <c r="M2716" s="118"/>
      <c r="N2716" s="168"/>
      <c r="O2716" s="118"/>
      <c r="P2716" s="170"/>
      <c r="Q2716" s="170"/>
      <c r="R2716" s="170"/>
      <c r="S2716" s="118"/>
      <c r="T2716" s="169"/>
      <c r="U2716" s="118"/>
      <c r="V2716" s="118"/>
      <c r="W2716" s="118"/>
      <c r="X2716" s="118"/>
      <c r="Y2716" s="171"/>
      <c r="Z2716" s="172"/>
      <c r="AA2716" s="118"/>
      <c r="AB2716" s="170"/>
      <c r="AC2716" s="170"/>
      <c r="AD2716" s="118"/>
      <c r="AE2716" s="118"/>
      <c r="AF2716" s="118"/>
      <c r="AG2716" s="170"/>
      <c r="AH2716" s="170"/>
      <c r="AI2716" s="170"/>
      <c r="AJ2716" s="118"/>
      <c r="AK2716" s="118"/>
      <c r="AL2716" s="118"/>
      <c r="AM2716" s="118"/>
      <c r="AN2716" s="118"/>
      <c r="AO2716" s="118"/>
      <c r="AP2716" s="118"/>
      <c r="AQ2716" s="118"/>
      <c r="AR2716" s="118"/>
      <c r="AS2716" s="118"/>
      <c r="AT2716" s="118"/>
      <c r="AU2716" s="118"/>
      <c r="AV2716" s="118"/>
      <c r="AW2716" s="118"/>
      <c r="AX2716" s="118"/>
      <c r="AY2716" s="119">
        <f t="shared" si="4"/>
        <v>0</v>
      </c>
      <c r="AZ2716" s="118"/>
    </row>
    <row r="2717">
      <c r="A2717" s="118"/>
      <c r="B2717" s="118"/>
      <c r="C2717" s="118"/>
      <c r="D2717" s="118"/>
      <c r="E2717" s="118"/>
      <c r="F2717" s="168"/>
      <c r="G2717" s="168"/>
      <c r="H2717" s="169"/>
      <c r="I2717" s="169"/>
      <c r="J2717" s="169"/>
      <c r="K2717" s="169"/>
      <c r="L2717" s="170"/>
      <c r="M2717" s="118"/>
      <c r="N2717" s="168"/>
      <c r="O2717" s="118"/>
      <c r="P2717" s="170"/>
      <c r="Q2717" s="170"/>
      <c r="R2717" s="170"/>
      <c r="S2717" s="118"/>
      <c r="T2717" s="169"/>
      <c r="U2717" s="118"/>
      <c r="V2717" s="118"/>
      <c r="W2717" s="118"/>
      <c r="X2717" s="118"/>
      <c r="Y2717" s="171"/>
      <c r="Z2717" s="172"/>
      <c r="AA2717" s="118"/>
      <c r="AB2717" s="170"/>
      <c r="AC2717" s="170"/>
      <c r="AD2717" s="118"/>
      <c r="AE2717" s="118"/>
      <c r="AF2717" s="118"/>
      <c r="AG2717" s="170"/>
      <c r="AH2717" s="170"/>
      <c r="AI2717" s="170"/>
      <c r="AJ2717" s="118"/>
      <c r="AK2717" s="118"/>
      <c r="AL2717" s="118"/>
      <c r="AM2717" s="118"/>
      <c r="AN2717" s="118"/>
      <c r="AO2717" s="118"/>
      <c r="AP2717" s="118"/>
      <c r="AQ2717" s="118"/>
      <c r="AR2717" s="118"/>
      <c r="AS2717" s="118"/>
      <c r="AT2717" s="118"/>
      <c r="AU2717" s="118"/>
      <c r="AV2717" s="118"/>
      <c r="AW2717" s="118"/>
      <c r="AX2717" s="118"/>
      <c r="AY2717" s="119">
        <f t="shared" si="4"/>
        <v>0</v>
      </c>
      <c r="AZ2717" s="118"/>
    </row>
    <row r="2718">
      <c r="A2718" s="118"/>
      <c r="B2718" s="118"/>
      <c r="C2718" s="118"/>
      <c r="D2718" s="118"/>
      <c r="E2718" s="118"/>
      <c r="F2718" s="168"/>
      <c r="G2718" s="168"/>
      <c r="H2718" s="169"/>
      <c r="I2718" s="169"/>
      <c r="J2718" s="169"/>
      <c r="K2718" s="169"/>
      <c r="L2718" s="170"/>
      <c r="M2718" s="118"/>
      <c r="N2718" s="168"/>
      <c r="O2718" s="118"/>
      <c r="P2718" s="170"/>
      <c r="Q2718" s="170"/>
      <c r="R2718" s="170"/>
      <c r="S2718" s="118"/>
      <c r="T2718" s="169"/>
      <c r="U2718" s="118"/>
      <c r="V2718" s="118"/>
      <c r="W2718" s="118"/>
      <c r="X2718" s="118"/>
      <c r="Y2718" s="171"/>
      <c r="Z2718" s="172"/>
      <c r="AA2718" s="118"/>
      <c r="AB2718" s="170"/>
      <c r="AC2718" s="170"/>
      <c r="AD2718" s="118"/>
      <c r="AE2718" s="118"/>
      <c r="AF2718" s="118"/>
      <c r="AG2718" s="170"/>
      <c r="AH2718" s="170"/>
      <c r="AI2718" s="170"/>
      <c r="AJ2718" s="118"/>
      <c r="AK2718" s="118"/>
      <c r="AL2718" s="118"/>
      <c r="AM2718" s="118"/>
      <c r="AN2718" s="118"/>
      <c r="AO2718" s="118"/>
      <c r="AP2718" s="118"/>
      <c r="AQ2718" s="118"/>
      <c r="AR2718" s="118"/>
      <c r="AS2718" s="118"/>
      <c r="AT2718" s="118"/>
      <c r="AU2718" s="118"/>
      <c r="AV2718" s="118"/>
      <c r="AW2718" s="118"/>
      <c r="AX2718" s="118"/>
      <c r="AY2718" s="119">
        <f t="shared" si="4"/>
        <v>0</v>
      </c>
      <c r="AZ2718" s="118"/>
    </row>
    <row r="2719">
      <c r="A2719" s="118"/>
      <c r="B2719" s="118"/>
      <c r="C2719" s="118"/>
      <c r="D2719" s="118"/>
      <c r="E2719" s="118"/>
      <c r="F2719" s="168"/>
      <c r="G2719" s="168"/>
      <c r="H2719" s="169"/>
      <c r="I2719" s="169"/>
      <c r="J2719" s="169"/>
      <c r="K2719" s="169"/>
      <c r="L2719" s="170"/>
      <c r="M2719" s="118"/>
      <c r="N2719" s="168"/>
      <c r="O2719" s="118"/>
      <c r="P2719" s="170"/>
      <c r="Q2719" s="170"/>
      <c r="R2719" s="170"/>
      <c r="S2719" s="118"/>
      <c r="T2719" s="169"/>
      <c r="U2719" s="118"/>
      <c r="V2719" s="118"/>
      <c r="W2719" s="118"/>
      <c r="X2719" s="118"/>
      <c r="Y2719" s="171"/>
      <c r="Z2719" s="172"/>
      <c r="AA2719" s="118"/>
      <c r="AB2719" s="170"/>
      <c r="AC2719" s="170"/>
      <c r="AD2719" s="118"/>
      <c r="AE2719" s="118"/>
      <c r="AF2719" s="118"/>
      <c r="AG2719" s="170"/>
      <c r="AH2719" s="170"/>
      <c r="AI2719" s="170"/>
      <c r="AJ2719" s="118"/>
      <c r="AK2719" s="118"/>
      <c r="AL2719" s="118"/>
      <c r="AM2719" s="118"/>
      <c r="AN2719" s="118"/>
      <c r="AO2719" s="118"/>
      <c r="AP2719" s="118"/>
      <c r="AQ2719" s="118"/>
      <c r="AR2719" s="118"/>
      <c r="AS2719" s="118"/>
      <c r="AT2719" s="118"/>
      <c r="AU2719" s="118"/>
      <c r="AV2719" s="118"/>
      <c r="AW2719" s="118"/>
      <c r="AX2719" s="118"/>
      <c r="AY2719" s="119">
        <f t="shared" si="4"/>
        <v>0</v>
      </c>
      <c r="AZ2719" s="118"/>
    </row>
    <row r="2720">
      <c r="A2720" s="118"/>
      <c r="B2720" s="118"/>
      <c r="C2720" s="118"/>
      <c r="D2720" s="118"/>
      <c r="E2720" s="118"/>
      <c r="F2720" s="168"/>
      <c r="G2720" s="168"/>
      <c r="H2720" s="169"/>
      <c r="I2720" s="169"/>
      <c r="J2720" s="169"/>
      <c r="K2720" s="169"/>
      <c r="L2720" s="170"/>
      <c r="M2720" s="118"/>
      <c r="N2720" s="168"/>
      <c r="O2720" s="118"/>
      <c r="P2720" s="170"/>
      <c r="Q2720" s="170"/>
      <c r="R2720" s="170"/>
      <c r="S2720" s="118"/>
      <c r="T2720" s="169"/>
      <c r="U2720" s="118"/>
      <c r="V2720" s="118"/>
      <c r="W2720" s="118"/>
      <c r="X2720" s="118"/>
      <c r="Y2720" s="171"/>
      <c r="Z2720" s="172"/>
      <c r="AA2720" s="118"/>
      <c r="AB2720" s="170"/>
      <c r="AC2720" s="170"/>
      <c r="AD2720" s="118"/>
      <c r="AE2720" s="118"/>
      <c r="AF2720" s="118"/>
      <c r="AG2720" s="170"/>
      <c r="AH2720" s="170"/>
      <c r="AI2720" s="170"/>
      <c r="AJ2720" s="118"/>
      <c r="AK2720" s="118"/>
      <c r="AL2720" s="118"/>
      <c r="AM2720" s="118"/>
      <c r="AN2720" s="118"/>
      <c r="AO2720" s="118"/>
      <c r="AP2720" s="118"/>
      <c r="AQ2720" s="118"/>
      <c r="AR2720" s="118"/>
      <c r="AS2720" s="118"/>
      <c r="AT2720" s="118"/>
      <c r="AU2720" s="118"/>
      <c r="AV2720" s="118"/>
      <c r="AW2720" s="118"/>
      <c r="AX2720" s="118"/>
      <c r="AY2720" s="119">
        <f t="shared" si="4"/>
        <v>0</v>
      </c>
      <c r="AZ2720" s="118"/>
    </row>
    <row r="2721">
      <c r="A2721" s="118"/>
      <c r="B2721" s="118"/>
      <c r="C2721" s="118"/>
      <c r="D2721" s="118"/>
      <c r="E2721" s="118"/>
      <c r="F2721" s="168"/>
      <c r="G2721" s="168"/>
      <c r="H2721" s="169"/>
      <c r="I2721" s="169"/>
      <c r="J2721" s="169"/>
      <c r="K2721" s="169"/>
      <c r="L2721" s="170"/>
      <c r="M2721" s="118"/>
      <c r="N2721" s="168"/>
      <c r="O2721" s="118"/>
      <c r="P2721" s="170"/>
      <c r="Q2721" s="170"/>
      <c r="R2721" s="170"/>
      <c r="S2721" s="118"/>
      <c r="T2721" s="169"/>
      <c r="U2721" s="118"/>
      <c r="V2721" s="118"/>
      <c r="W2721" s="118"/>
      <c r="X2721" s="118"/>
      <c r="Y2721" s="171"/>
      <c r="Z2721" s="172"/>
      <c r="AA2721" s="118"/>
      <c r="AB2721" s="170"/>
      <c r="AC2721" s="170"/>
      <c r="AD2721" s="118"/>
      <c r="AE2721" s="118"/>
      <c r="AF2721" s="118"/>
      <c r="AG2721" s="170"/>
      <c r="AH2721" s="170"/>
      <c r="AI2721" s="170"/>
      <c r="AJ2721" s="118"/>
      <c r="AK2721" s="118"/>
      <c r="AL2721" s="118"/>
      <c r="AM2721" s="118"/>
      <c r="AN2721" s="118"/>
      <c r="AO2721" s="118"/>
      <c r="AP2721" s="118"/>
      <c r="AQ2721" s="118"/>
      <c r="AR2721" s="118"/>
      <c r="AS2721" s="118"/>
      <c r="AT2721" s="118"/>
      <c r="AU2721" s="118"/>
      <c r="AV2721" s="118"/>
      <c r="AW2721" s="118"/>
      <c r="AX2721" s="118"/>
      <c r="AY2721" s="119">
        <f t="shared" si="4"/>
        <v>0</v>
      </c>
      <c r="AZ2721" s="118"/>
    </row>
    <row r="2722">
      <c r="A2722" s="118"/>
      <c r="B2722" s="118"/>
      <c r="C2722" s="118"/>
      <c r="D2722" s="118"/>
      <c r="E2722" s="118"/>
      <c r="F2722" s="168"/>
      <c r="G2722" s="168"/>
      <c r="H2722" s="169"/>
      <c r="I2722" s="169"/>
      <c r="J2722" s="169"/>
      <c r="K2722" s="169"/>
      <c r="L2722" s="170"/>
      <c r="M2722" s="118"/>
      <c r="N2722" s="168"/>
      <c r="O2722" s="118"/>
      <c r="P2722" s="170"/>
      <c r="Q2722" s="170"/>
      <c r="R2722" s="170"/>
      <c r="S2722" s="118"/>
      <c r="T2722" s="169"/>
      <c r="U2722" s="118"/>
      <c r="V2722" s="118"/>
      <c r="W2722" s="118"/>
      <c r="X2722" s="118"/>
      <c r="Y2722" s="171"/>
      <c r="Z2722" s="172"/>
      <c r="AA2722" s="118"/>
      <c r="AB2722" s="170"/>
      <c r="AC2722" s="170"/>
      <c r="AD2722" s="118"/>
      <c r="AE2722" s="118"/>
      <c r="AF2722" s="118"/>
      <c r="AG2722" s="170"/>
      <c r="AH2722" s="170"/>
      <c r="AI2722" s="170"/>
      <c r="AJ2722" s="118"/>
      <c r="AK2722" s="118"/>
      <c r="AL2722" s="118"/>
      <c r="AM2722" s="118"/>
      <c r="AN2722" s="118"/>
      <c r="AO2722" s="118"/>
      <c r="AP2722" s="118"/>
      <c r="AQ2722" s="118"/>
      <c r="AR2722" s="118"/>
      <c r="AS2722" s="118"/>
      <c r="AT2722" s="118"/>
      <c r="AU2722" s="118"/>
      <c r="AV2722" s="118"/>
      <c r="AW2722" s="118"/>
      <c r="AX2722" s="118"/>
      <c r="AY2722" s="119">
        <f t="shared" si="4"/>
        <v>0</v>
      </c>
      <c r="AZ2722" s="118"/>
    </row>
    <row r="2723">
      <c r="A2723" s="118"/>
      <c r="B2723" s="118"/>
      <c r="C2723" s="118"/>
      <c r="D2723" s="118"/>
      <c r="E2723" s="118"/>
      <c r="F2723" s="168"/>
      <c r="G2723" s="168"/>
      <c r="H2723" s="169"/>
      <c r="I2723" s="169"/>
      <c r="J2723" s="169"/>
      <c r="K2723" s="169"/>
      <c r="L2723" s="170"/>
      <c r="M2723" s="118"/>
      <c r="N2723" s="168"/>
      <c r="O2723" s="118"/>
      <c r="P2723" s="170"/>
      <c r="Q2723" s="170"/>
      <c r="R2723" s="170"/>
      <c r="S2723" s="118"/>
      <c r="T2723" s="169"/>
      <c r="U2723" s="118"/>
      <c r="V2723" s="118"/>
      <c r="W2723" s="118"/>
      <c r="X2723" s="118"/>
      <c r="Y2723" s="171"/>
      <c r="Z2723" s="172"/>
      <c r="AA2723" s="118"/>
      <c r="AB2723" s="170"/>
      <c r="AC2723" s="170"/>
      <c r="AD2723" s="118"/>
      <c r="AE2723" s="118"/>
      <c r="AF2723" s="118"/>
      <c r="AG2723" s="170"/>
      <c r="AH2723" s="170"/>
      <c r="AI2723" s="170"/>
      <c r="AJ2723" s="118"/>
      <c r="AK2723" s="118"/>
      <c r="AL2723" s="118"/>
      <c r="AM2723" s="118"/>
      <c r="AN2723" s="118"/>
      <c r="AO2723" s="118"/>
      <c r="AP2723" s="118"/>
      <c r="AQ2723" s="118"/>
      <c r="AR2723" s="118"/>
      <c r="AS2723" s="118"/>
      <c r="AT2723" s="118"/>
      <c r="AU2723" s="118"/>
      <c r="AV2723" s="118"/>
      <c r="AW2723" s="118"/>
      <c r="AX2723" s="118"/>
      <c r="AY2723" s="119">
        <f t="shared" si="4"/>
        <v>0</v>
      </c>
      <c r="AZ2723" s="118"/>
    </row>
    <row r="2724">
      <c r="A2724" s="118"/>
      <c r="B2724" s="118"/>
      <c r="C2724" s="118"/>
      <c r="D2724" s="118"/>
      <c r="E2724" s="118"/>
      <c r="F2724" s="168"/>
      <c r="G2724" s="168"/>
      <c r="H2724" s="169"/>
      <c r="I2724" s="169"/>
      <c r="J2724" s="169"/>
      <c r="K2724" s="169"/>
      <c r="L2724" s="170"/>
      <c r="M2724" s="118"/>
      <c r="N2724" s="168"/>
      <c r="O2724" s="118"/>
      <c r="P2724" s="170"/>
      <c r="Q2724" s="170"/>
      <c r="R2724" s="170"/>
      <c r="S2724" s="118"/>
      <c r="T2724" s="169"/>
      <c r="U2724" s="118"/>
      <c r="V2724" s="118"/>
      <c r="W2724" s="118"/>
      <c r="X2724" s="118"/>
      <c r="Y2724" s="171"/>
      <c r="Z2724" s="172"/>
      <c r="AA2724" s="118"/>
      <c r="AB2724" s="170"/>
      <c r="AC2724" s="170"/>
      <c r="AD2724" s="118"/>
      <c r="AE2724" s="118"/>
      <c r="AF2724" s="118"/>
      <c r="AG2724" s="170"/>
      <c r="AH2724" s="170"/>
      <c r="AI2724" s="170"/>
      <c r="AJ2724" s="118"/>
      <c r="AK2724" s="118"/>
      <c r="AL2724" s="118"/>
      <c r="AM2724" s="118"/>
      <c r="AN2724" s="118"/>
      <c r="AO2724" s="118"/>
      <c r="AP2724" s="118"/>
      <c r="AQ2724" s="118"/>
      <c r="AR2724" s="118"/>
      <c r="AS2724" s="118"/>
      <c r="AT2724" s="118"/>
      <c r="AU2724" s="118"/>
      <c r="AV2724" s="118"/>
      <c r="AW2724" s="118"/>
      <c r="AX2724" s="118"/>
      <c r="AY2724" s="119">
        <f t="shared" si="4"/>
        <v>0</v>
      </c>
      <c r="AZ2724" s="118"/>
    </row>
    <row r="2725">
      <c r="A2725" s="118"/>
      <c r="B2725" s="118"/>
      <c r="C2725" s="118"/>
      <c r="D2725" s="118"/>
      <c r="E2725" s="118"/>
      <c r="F2725" s="168"/>
      <c r="G2725" s="168"/>
      <c r="H2725" s="169"/>
      <c r="I2725" s="169"/>
      <c r="J2725" s="169"/>
      <c r="K2725" s="169"/>
      <c r="L2725" s="170"/>
      <c r="M2725" s="118"/>
      <c r="N2725" s="168"/>
      <c r="O2725" s="118"/>
      <c r="P2725" s="170"/>
      <c r="Q2725" s="170"/>
      <c r="R2725" s="170"/>
      <c r="S2725" s="118"/>
      <c r="T2725" s="169"/>
      <c r="U2725" s="118"/>
      <c r="V2725" s="118"/>
      <c r="W2725" s="118"/>
      <c r="X2725" s="118"/>
      <c r="Y2725" s="171"/>
      <c r="Z2725" s="172"/>
      <c r="AA2725" s="118"/>
      <c r="AB2725" s="170"/>
      <c r="AC2725" s="170"/>
      <c r="AD2725" s="118"/>
      <c r="AE2725" s="118"/>
      <c r="AF2725" s="118"/>
      <c r="AG2725" s="170"/>
      <c r="AH2725" s="170"/>
      <c r="AI2725" s="170"/>
      <c r="AJ2725" s="118"/>
      <c r="AK2725" s="118"/>
      <c r="AL2725" s="118"/>
      <c r="AM2725" s="118"/>
      <c r="AN2725" s="118"/>
      <c r="AO2725" s="118"/>
      <c r="AP2725" s="118"/>
      <c r="AQ2725" s="118"/>
      <c r="AR2725" s="118"/>
      <c r="AS2725" s="118"/>
      <c r="AT2725" s="118"/>
      <c r="AU2725" s="118"/>
      <c r="AV2725" s="118"/>
      <c r="AW2725" s="118"/>
      <c r="AX2725" s="118"/>
      <c r="AY2725" s="119">
        <f t="shared" si="4"/>
        <v>0</v>
      </c>
      <c r="AZ2725" s="118"/>
    </row>
    <row r="2726">
      <c r="A2726" s="118"/>
      <c r="B2726" s="118"/>
      <c r="C2726" s="118"/>
      <c r="D2726" s="118"/>
      <c r="E2726" s="118"/>
      <c r="F2726" s="168"/>
      <c r="G2726" s="168"/>
      <c r="H2726" s="169"/>
      <c r="I2726" s="169"/>
      <c r="J2726" s="169"/>
      <c r="K2726" s="169"/>
      <c r="L2726" s="170"/>
      <c r="M2726" s="118"/>
      <c r="N2726" s="168"/>
      <c r="O2726" s="118"/>
      <c r="P2726" s="170"/>
      <c r="Q2726" s="170"/>
      <c r="R2726" s="170"/>
      <c r="S2726" s="118"/>
      <c r="T2726" s="169"/>
      <c r="U2726" s="118"/>
      <c r="V2726" s="118"/>
      <c r="W2726" s="118"/>
      <c r="X2726" s="118"/>
      <c r="Y2726" s="171"/>
      <c r="Z2726" s="172"/>
      <c r="AA2726" s="118"/>
      <c r="AB2726" s="170"/>
      <c r="AC2726" s="170"/>
      <c r="AD2726" s="118"/>
      <c r="AE2726" s="118"/>
      <c r="AF2726" s="118"/>
      <c r="AG2726" s="170"/>
      <c r="AH2726" s="170"/>
      <c r="AI2726" s="170"/>
      <c r="AJ2726" s="118"/>
      <c r="AK2726" s="118"/>
      <c r="AL2726" s="118"/>
      <c r="AM2726" s="118"/>
      <c r="AN2726" s="118"/>
      <c r="AO2726" s="118"/>
      <c r="AP2726" s="118"/>
      <c r="AQ2726" s="118"/>
      <c r="AR2726" s="118"/>
      <c r="AS2726" s="118"/>
      <c r="AT2726" s="118"/>
      <c r="AU2726" s="118"/>
      <c r="AV2726" s="118"/>
      <c r="AW2726" s="118"/>
      <c r="AX2726" s="118"/>
      <c r="AY2726" s="119">
        <f t="shared" si="4"/>
        <v>0</v>
      </c>
      <c r="AZ2726" s="118"/>
    </row>
    <row r="2727">
      <c r="A2727" s="118"/>
      <c r="B2727" s="118"/>
      <c r="C2727" s="118"/>
      <c r="D2727" s="118"/>
      <c r="E2727" s="118"/>
      <c r="F2727" s="168"/>
      <c r="G2727" s="168"/>
      <c r="H2727" s="169"/>
      <c r="I2727" s="169"/>
      <c r="J2727" s="169"/>
      <c r="K2727" s="169"/>
      <c r="L2727" s="170"/>
      <c r="M2727" s="118"/>
      <c r="N2727" s="168"/>
      <c r="O2727" s="118"/>
      <c r="P2727" s="170"/>
      <c r="Q2727" s="170"/>
      <c r="R2727" s="170"/>
      <c r="S2727" s="118"/>
      <c r="T2727" s="169"/>
      <c r="U2727" s="118"/>
      <c r="V2727" s="118"/>
      <c r="W2727" s="118"/>
      <c r="X2727" s="118"/>
      <c r="Y2727" s="171"/>
      <c r="Z2727" s="172"/>
      <c r="AA2727" s="118"/>
      <c r="AB2727" s="170"/>
      <c r="AC2727" s="170"/>
      <c r="AD2727" s="118"/>
      <c r="AE2727" s="118"/>
      <c r="AF2727" s="118"/>
      <c r="AG2727" s="170"/>
      <c r="AH2727" s="170"/>
      <c r="AI2727" s="170"/>
      <c r="AJ2727" s="118"/>
      <c r="AK2727" s="118"/>
      <c r="AL2727" s="118"/>
      <c r="AM2727" s="118"/>
      <c r="AN2727" s="118"/>
      <c r="AO2727" s="118"/>
      <c r="AP2727" s="118"/>
      <c r="AQ2727" s="118"/>
      <c r="AR2727" s="118"/>
      <c r="AS2727" s="118"/>
      <c r="AT2727" s="118"/>
      <c r="AU2727" s="118"/>
      <c r="AV2727" s="118"/>
      <c r="AW2727" s="118"/>
      <c r="AX2727" s="118"/>
      <c r="AY2727" s="119">
        <f t="shared" si="4"/>
        <v>0</v>
      </c>
      <c r="AZ2727" s="118"/>
    </row>
    <row r="2728">
      <c r="A2728" s="118"/>
      <c r="B2728" s="118"/>
      <c r="C2728" s="118"/>
      <c r="D2728" s="118"/>
      <c r="E2728" s="118"/>
      <c r="F2728" s="168"/>
      <c r="G2728" s="168"/>
      <c r="H2728" s="169"/>
      <c r="I2728" s="169"/>
      <c r="J2728" s="169"/>
      <c r="K2728" s="169"/>
      <c r="L2728" s="170"/>
      <c r="M2728" s="118"/>
      <c r="N2728" s="168"/>
      <c r="O2728" s="118"/>
      <c r="P2728" s="170"/>
      <c r="Q2728" s="170"/>
      <c r="R2728" s="170"/>
      <c r="S2728" s="118"/>
      <c r="T2728" s="169"/>
      <c r="U2728" s="118"/>
      <c r="V2728" s="118"/>
      <c r="W2728" s="118"/>
      <c r="X2728" s="118"/>
      <c r="Y2728" s="171"/>
      <c r="Z2728" s="172"/>
      <c r="AA2728" s="118"/>
      <c r="AB2728" s="170"/>
      <c r="AC2728" s="170"/>
      <c r="AD2728" s="118"/>
      <c r="AE2728" s="118"/>
      <c r="AF2728" s="118"/>
      <c r="AG2728" s="170"/>
      <c r="AH2728" s="170"/>
      <c r="AI2728" s="170"/>
      <c r="AJ2728" s="118"/>
      <c r="AK2728" s="118"/>
      <c r="AL2728" s="118"/>
      <c r="AM2728" s="118"/>
      <c r="AN2728" s="118"/>
      <c r="AO2728" s="118"/>
      <c r="AP2728" s="118"/>
      <c r="AQ2728" s="118"/>
      <c r="AR2728" s="118"/>
      <c r="AS2728" s="118"/>
      <c r="AT2728" s="118"/>
      <c r="AU2728" s="118"/>
      <c r="AV2728" s="118"/>
      <c r="AW2728" s="118"/>
      <c r="AX2728" s="118"/>
      <c r="AY2728" s="119">
        <f t="shared" si="4"/>
        <v>0</v>
      </c>
      <c r="AZ2728" s="118"/>
    </row>
    <row r="2729">
      <c r="A2729" s="118"/>
      <c r="B2729" s="118"/>
      <c r="C2729" s="118"/>
      <c r="D2729" s="118"/>
      <c r="E2729" s="118"/>
      <c r="F2729" s="168"/>
      <c r="G2729" s="168"/>
      <c r="H2729" s="169"/>
      <c r="I2729" s="169"/>
      <c r="J2729" s="169"/>
      <c r="K2729" s="169"/>
      <c r="L2729" s="170"/>
      <c r="M2729" s="118"/>
      <c r="N2729" s="168"/>
      <c r="O2729" s="118"/>
      <c r="P2729" s="170"/>
      <c r="Q2729" s="170"/>
      <c r="R2729" s="170"/>
      <c r="S2729" s="118"/>
      <c r="T2729" s="169"/>
      <c r="U2729" s="118"/>
      <c r="V2729" s="118"/>
      <c r="W2729" s="118"/>
      <c r="X2729" s="118"/>
      <c r="Y2729" s="171"/>
      <c r="Z2729" s="172"/>
      <c r="AA2729" s="118"/>
      <c r="AB2729" s="170"/>
      <c r="AC2729" s="170"/>
      <c r="AD2729" s="118"/>
      <c r="AE2729" s="118"/>
      <c r="AF2729" s="118"/>
      <c r="AG2729" s="170"/>
      <c r="AH2729" s="170"/>
      <c r="AI2729" s="170"/>
      <c r="AJ2729" s="118"/>
      <c r="AK2729" s="118"/>
      <c r="AL2729" s="118"/>
      <c r="AM2729" s="118"/>
      <c r="AN2729" s="118"/>
      <c r="AO2729" s="118"/>
      <c r="AP2729" s="118"/>
      <c r="AQ2729" s="118"/>
      <c r="AR2729" s="118"/>
      <c r="AS2729" s="118"/>
      <c r="AT2729" s="118"/>
      <c r="AU2729" s="118"/>
      <c r="AV2729" s="118"/>
      <c r="AW2729" s="118"/>
      <c r="AX2729" s="118"/>
      <c r="AY2729" s="119">
        <f t="shared" si="4"/>
        <v>0</v>
      </c>
      <c r="AZ2729" s="118"/>
    </row>
    <row r="2730">
      <c r="A2730" s="118"/>
      <c r="B2730" s="118"/>
      <c r="C2730" s="118"/>
      <c r="D2730" s="118"/>
      <c r="E2730" s="118"/>
      <c r="F2730" s="168"/>
      <c r="G2730" s="168"/>
      <c r="H2730" s="169"/>
      <c r="I2730" s="169"/>
      <c r="J2730" s="169"/>
      <c r="K2730" s="169"/>
      <c r="L2730" s="170"/>
      <c r="M2730" s="118"/>
      <c r="N2730" s="168"/>
      <c r="O2730" s="118"/>
      <c r="P2730" s="170"/>
      <c r="Q2730" s="170"/>
      <c r="R2730" s="170"/>
      <c r="S2730" s="118"/>
      <c r="T2730" s="169"/>
      <c r="U2730" s="118"/>
      <c r="V2730" s="118"/>
      <c r="W2730" s="118"/>
      <c r="X2730" s="118"/>
      <c r="Y2730" s="171"/>
      <c r="Z2730" s="172"/>
      <c r="AA2730" s="118"/>
      <c r="AB2730" s="170"/>
      <c r="AC2730" s="170"/>
      <c r="AD2730" s="118"/>
      <c r="AE2730" s="118"/>
      <c r="AF2730" s="118"/>
      <c r="AG2730" s="170"/>
      <c r="AH2730" s="170"/>
      <c r="AI2730" s="170"/>
      <c r="AJ2730" s="118"/>
      <c r="AK2730" s="118"/>
      <c r="AL2730" s="118"/>
      <c r="AM2730" s="118"/>
      <c r="AN2730" s="118"/>
      <c r="AO2730" s="118"/>
      <c r="AP2730" s="118"/>
      <c r="AQ2730" s="118"/>
      <c r="AR2730" s="118"/>
      <c r="AS2730" s="118"/>
      <c r="AT2730" s="118"/>
      <c r="AU2730" s="118"/>
      <c r="AV2730" s="118"/>
      <c r="AW2730" s="118"/>
      <c r="AX2730" s="118"/>
      <c r="AY2730" s="119">
        <f t="shared" si="4"/>
        <v>0</v>
      </c>
      <c r="AZ2730" s="118"/>
    </row>
    <row r="2731">
      <c r="A2731" s="118"/>
      <c r="B2731" s="118"/>
      <c r="C2731" s="118"/>
      <c r="D2731" s="118"/>
      <c r="E2731" s="118"/>
      <c r="F2731" s="168"/>
      <c r="G2731" s="168"/>
      <c r="H2731" s="169"/>
      <c r="I2731" s="169"/>
      <c r="J2731" s="169"/>
      <c r="K2731" s="169"/>
      <c r="L2731" s="170"/>
      <c r="M2731" s="118"/>
      <c r="N2731" s="168"/>
      <c r="O2731" s="118"/>
      <c r="P2731" s="170"/>
      <c r="Q2731" s="170"/>
      <c r="R2731" s="170"/>
      <c r="S2731" s="118"/>
      <c r="T2731" s="169"/>
      <c r="U2731" s="118"/>
      <c r="V2731" s="118"/>
      <c r="W2731" s="118"/>
      <c r="X2731" s="118"/>
      <c r="Y2731" s="171"/>
      <c r="Z2731" s="172"/>
      <c r="AA2731" s="118"/>
      <c r="AB2731" s="170"/>
      <c r="AC2731" s="170"/>
      <c r="AD2731" s="118"/>
      <c r="AE2731" s="118"/>
      <c r="AF2731" s="118"/>
      <c r="AG2731" s="170"/>
      <c r="AH2731" s="170"/>
      <c r="AI2731" s="170"/>
      <c r="AJ2731" s="118"/>
      <c r="AK2731" s="118"/>
      <c r="AL2731" s="118"/>
      <c r="AM2731" s="118"/>
      <c r="AN2731" s="118"/>
      <c r="AO2731" s="118"/>
      <c r="AP2731" s="118"/>
      <c r="AQ2731" s="118"/>
      <c r="AR2731" s="118"/>
      <c r="AS2731" s="118"/>
      <c r="AT2731" s="118"/>
      <c r="AU2731" s="118"/>
      <c r="AV2731" s="118"/>
      <c r="AW2731" s="118"/>
      <c r="AX2731" s="118"/>
      <c r="AY2731" s="119">
        <f t="shared" si="4"/>
        <v>0</v>
      </c>
      <c r="AZ2731" s="118"/>
    </row>
    <row r="2732">
      <c r="A2732" s="118"/>
      <c r="B2732" s="118"/>
      <c r="C2732" s="118"/>
      <c r="D2732" s="118"/>
      <c r="E2732" s="118"/>
      <c r="F2732" s="168"/>
      <c r="G2732" s="168"/>
      <c r="H2732" s="169"/>
      <c r="I2732" s="169"/>
      <c r="J2732" s="169"/>
      <c r="K2732" s="169"/>
      <c r="L2732" s="170"/>
      <c r="M2732" s="118"/>
      <c r="N2732" s="168"/>
      <c r="O2732" s="118"/>
      <c r="P2732" s="170"/>
      <c r="Q2732" s="170"/>
      <c r="R2732" s="170"/>
      <c r="S2732" s="118"/>
      <c r="T2732" s="169"/>
      <c r="U2732" s="118"/>
      <c r="V2732" s="118"/>
      <c r="W2732" s="118"/>
      <c r="X2732" s="118"/>
      <c r="Y2732" s="171"/>
      <c r="Z2732" s="172"/>
      <c r="AA2732" s="118"/>
      <c r="AB2732" s="170"/>
      <c r="AC2732" s="170"/>
      <c r="AD2732" s="118"/>
      <c r="AE2732" s="118"/>
      <c r="AF2732" s="118"/>
      <c r="AG2732" s="170"/>
      <c r="AH2732" s="170"/>
      <c r="AI2732" s="170"/>
      <c r="AJ2732" s="118"/>
      <c r="AK2732" s="118"/>
      <c r="AL2732" s="118"/>
      <c r="AM2732" s="118"/>
      <c r="AN2732" s="118"/>
      <c r="AO2732" s="118"/>
      <c r="AP2732" s="118"/>
      <c r="AQ2732" s="118"/>
      <c r="AR2732" s="118"/>
      <c r="AS2732" s="118"/>
      <c r="AT2732" s="118"/>
      <c r="AU2732" s="118"/>
      <c r="AV2732" s="118"/>
      <c r="AW2732" s="118"/>
      <c r="AX2732" s="118"/>
      <c r="AY2732" s="119">
        <f t="shared" si="4"/>
        <v>0</v>
      </c>
      <c r="AZ2732" s="118"/>
    </row>
    <row r="2733">
      <c r="A2733" s="118"/>
      <c r="B2733" s="118"/>
      <c r="C2733" s="118"/>
      <c r="D2733" s="118"/>
      <c r="E2733" s="118"/>
      <c r="F2733" s="168"/>
      <c r="G2733" s="168"/>
      <c r="H2733" s="169"/>
      <c r="I2733" s="169"/>
      <c r="J2733" s="169"/>
      <c r="K2733" s="169"/>
      <c r="L2733" s="170"/>
      <c r="M2733" s="118"/>
      <c r="N2733" s="168"/>
      <c r="O2733" s="118"/>
      <c r="P2733" s="170"/>
      <c r="Q2733" s="170"/>
      <c r="R2733" s="170"/>
      <c r="S2733" s="118"/>
      <c r="T2733" s="169"/>
      <c r="U2733" s="118"/>
      <c r="V2733" s="118"/>
      <c r="W2733" s="118"/>
      <c r="X2733" s="118"/>
      <c r="Y2733" s="171"/>
      <c r="Z2733" s="172"/>
      <c r="AA2733" s="118"/>
      <c r="AB2733" s="170"/>
      <c r="AC2733" s="170"/>
      <c r="AD2733" s="118"/>
      <c r="AE2733" s="118"/>
      <c r="AF2733" s="118"/>
      <c r="AG2733" s="170"/>
      <c r="AH2733" s="170"/>
      <c r="AI2733" s="170"/>
      <c r="AJ2733" s="118"/>
      <c r="AK2733" s="118"/>
      <c r="AL2733" s="118"/>
      <c r="AM2733" s="118"/>
      <c r="AN2733" s="118"/>
      <c r="AO2733" s="118"/>
      <c r="AP2733" s="118"/>
      <c r="AQ2733" s="118"/>
      <c r="AR2733" s="118"/>
      <c r="AS2733" s="118"/>
      <c r="AT2733" s="118"/>
      <c r="AU2733" s="118"/>
      <c r="AV2733" s="118"/>
      <c r="AW2733" s="118"/>
      <c r="AX2733" s="118"/>
      <c r="AY2733" s="119">
        <f t="shared" si="4"/>
        <v>0</v>
      </c>
      <c r="AZ2733" s="118"/>
    </row>
    <row r="2734">
      <c r="A2734" s="118"/>
      <c r="B2734" s="118"/>
      <c r="C2734" s="118"/>
      <c r="D2734" s="118"/>
      <c r="E2734" s="118"/>
      <c r="F2734" s="168"/>
      <c r="G2734" s="168"/>
      <c r="H2734" s="169"/>
      <c r="I2734" s="169"/>
      <c r="J2734" s="169"/>
      <c r="K2734" s="169"/>
      <c r="L2734" s="170"/>
      <c r="M2734" s="118"/>
      <c r="N2734" s="168"/>
      <c r="O2734" s="118"/>
      <c r="P2734" s="170"/>
      <c r="Q2734" s="170"/>
      <c r="R2734" s="170"/>
      <c r="S2734" s="118"/>
      <c r="T2734" s="169"/>
      <c r="U2734" s="118"/>
      <c r="V2734" s="118"/>
      <c r="W2734" s="118"/>
      <c r="X2734" s="118"/>
      <c r="Y2734" s="171"/>
      <c r="Z2734" s="172"/>
      <c r="AA2734" s="118"/>
      <c r="AB2734" s="170"/>
      <c r="AC2734" s="170"/>
      <c r="AD2734" s="118"/>
      <c r="AE2734" s="118"/>
      <c r="AF2734" s="118"/>
      <c r="AG2734" s="170"/>
      <c r="AH2734" s="170"/>
      <c r="AI2734" s="170"/>
      <c r="AJ2734" s="118"/>
      <c r="AK2734" s="118"/>
      <c r="AL2734" s="118"/>
      <c r="AM2734" s="118"/>
      <c r="AN2734" s="118"/>
      <c r="AO2734" s="118"/>
      <c r="AP2734" s="118"/>
      <c r="AQ2734" s="118"/>
      <c r="AR2734" s="118"/>
      <c r="AS2734" s="118"/>
      <c r="AT2734" s="118"/>
      <c r="AU2734" s="118"/>
      <c r="AV2734" s="118"/>
      <c r="AW2734" s="118"/>
      <c r="AX2734" s="118"/>
      <c r="AY2734" s="119">
        <f t="shared" si="4"/>
        <v>0</v>
      </c>
      <c r="AZ2734" s="118"/>
    </row>
    <row r="2735">
      <c r="A2735" s="118"/>
      <c r="B2735" s="118"/>
      <c r="C2735" s="118"/>
      <c r="D2735" s="118"/>
      <c r="E2735" s="118"/>
      <c r="F2735" s="168"/>
      <c r="G2735" s="168"/>
      <c r="H2735" s="169"/>
      <c r="I2735" s="169"/>
      <c r="J2735" s="169"/>
      <c r="K2735" s="169"/>
      <c r="L2735" s="170"/>
      <c r="M2735" s="118"/>
      <c r="N2735" s="168"/>
      <c r="O2735" s="118"/>
      <c r="P2735" s="170"/>
      <c r="Q2735" s="170"/>
      <c r="R2735" s="170"/>
      <c r="S2735" s="118"/>
      <c r="T2735" s="169"/>
      <c r="U2735" s="118"/>
      <c r="V2735" s="118"/>
      <c r="W2735" s="118"/>
      <c r="X2735" s="118"/>
      <c r="Y2735" s="171"/>
      <c r="Z2735" s="172"/>
      <c r="AA2735" s="118"/>
      <c r="AB2735" s="170"/>
      <c r="AC2735" s="170"/>
      <c r="AD2735" s="118"/>
      <c r="AE2735" s="118"/>
      <c r="AF2735" s="118"/>
      <c r="AG2735" s="170"/>
      <c r="AH2735" s="170"/>
      <c r="AI2735" s="170"/>
      <c r="AJ2735" s="118"/>
      <c r="AK2735" s="118"/>
      <c r="AL2735" s="118"/>
      <c r="AM2735" s="118"/>
      <c r="AN2735" s="118"/>
      <c r="AO2735" s="118"/>
      <c r="AP2735" s="118"/>
      <c r="AQ2735" s="118"/>
      <c r="AR2735" s="118"/>
      <c r="AS2735" s="118"/>
      <c r="AT2735" s="118"/>
      <c r="AU2735" s="118"/>
      <c r="AV2735" s="118"/>
      <c r="AW2735" s="118"/>
      <c r="AX2735" s="118"/>
      <c r="AY2735" s="119">
        <f t="shared" si="4"/>
        <v>0</v>
      </c>
      <c r="AZ2735" s="118"/>
    </row>
    <row r="2736">
      <c r="A2736" s="118"/>
      <c r="B2736" s="118"/>
      <c r="C2736" s="118"/>
      <c r="D2736" s="118"/>
      <c r="E2736" s="118"/>
      <c r="F2736" s="168"/>
      <c r="G2736" s="168"/>
      <c r="H2736" s="169"/>
      <c r="I2736" s="169"/>
      <c r="J2736" s="169"/>
      <c r="K2736" s="169"/>
      <c r="L2736" s="170"/>
      <c r="M2736" s="118"/>
      <c r="N2736" s="168"/>
      <c r="O2736" s="118"/>
      <c r="P2736" s="170"/>
      <c r="Q2736" s="170"/>
      <c r="R2736" s="170"/>
      <c r="S2736" s="118"/>
      <c r="T2736" s="169"/>
      <c r="U2736" s="118"/>
      <c r="V2736" s="118"/>
      <c r="W2736" s="118"/>
      <c r="X2736" s="118"/>
      <c r="Y2736" s="171"/>
      <c r="Z2736" s="172"/>
      <c r="AA2736" s="118"/>
      <c r="AB2736" s="170"/>
      <c r="AC2736" s="170"/>
      <c r="AD2736" s="118"/>
      <c r="AE2736" s="118"/>
      <c r="AF2736" s="118"/>
      <c r="AG2736" s="170"/>
      <c r="AH2736" s="170"/>
      <c r="AI2736" s="170"/>
      <c r="AJ2736" s="118"/>
      <c r="AK2736" s="118"/>
      <c r="AL2736" s="118"/>
      <c r="AM2736" s="118"/>
      <c r="AN2736" s="118"/>
      <c r="AO2736" s="118"/>
      <c r="AP2736" s="118"/>
      <c r="AQ2736" s="118"/>
      <c r="AR2736" s="118"/>
      <c r="AS2736" s="118"/>
      <c r="AT2736" s="118"/>
      <c r="AU2736" s="118"/>
      <c r="AV2736" s="118"/>
      <c r="AW2736" s="118"/>
      <c r="AX2736" s="118"/>
      <c r="AY2736" s="119">
        <f t="shared" si="4"/>
        <v>0</v>
      </c>
      <c r="AZ2736" s="118"/>
    </row>
    <row r="2737">
      <c r="A2737" s="118"/>
      <c r="B2737" s="118"/>
      <c r="C2737" s="118"/>
      <c r="D2737" s="118"/>
      <c r="E2737" s="118"/>
      <c r="F2737" s="168"/>
      <c r="G2737" s="168"/>
      <c r="H2737" s="169"/>
      <c r="I2737" s="169"/>
      <c r="J2737" s="169"/>
      <c r="K2737" s="169"/>
      <c r="L2737" s="170"/>
      <c r="M2737" s="118"/>
      <c r="N2737" s="168"/>
      <c r="O2737" s="118"/>
      <c r="P2737" s="170"/>
      <c r="Q2737" s="170"/>
      <c r="R2737" s="170"/>
      <c r="S2737" s="118"/>
      <c r="T2737" s="169"/>
      <c r="U2737" s="118"/>
      <c r="V2737" s="118"/>
      <c r="W2737" s="118"/>
      <c r="X2737" s="118"/>
      <c r="Y2737" s="171"/>
      <c r="Z2737" s="172"/>
      <c r="AA2737" s="118"/>
      <c r="AB2737" s="170"/>
      <c r="AC2737" s="170"/>
      <c r="AD2737" s="118"/>
      <c r="AE2737" s="118"/>
      <c r="AF2737" s="118"/>
      <c r="AG2737" s="170"/>
      <c r="AH2737" s="170"/>
      <c r="AI2737" s="170"/>
      <c r="AJ2737" s="118"/>
      <c r="AK2737" s="118"/>
      <c r="AL2737" s="118"/>
      <c r="AM2737" s="118"/>
      <c r="AN2737" s="118"/>
      <c r="AO2737" s="118"/>
      <c r="AP2737" s="118"/>
      <c r="AQ2737" s="118"/>
      <c r="AR2737" s="118"/>
      <c r="AS2737" s="118"/>
      <c r="AT2737" s="118"/>
      <c r="AU2737" s="118"/>
      <c r="AV2737" s="118"/>
      <c r="AW2737" s="118"/>
      <c r="AX2737" s="118"/>
      <c r="AY2737" s="119">
        <f t="shared" si="4"/>
        <v>0</v>
      </c>
      <c r="AZ2737" s="118"/>
    </row>
    <row r="2738">
      <c r="A2738" s="118"/>
      <c r="B2738" s="118"/>
      <c r="C2738" s="118"/>
      <c r="D2738" s="118"/>
      <c r="E2738" s="118"/>
      <c r="F2738" s="168"/>
      <c r="G2738" s="168"/>
      <c r="H2738" s="169"/>
      <c r="I2738" s="169"/>
      <c r="J2738" s="169"/>
      <c r="K2738" s="169"/>
      <c r="L2738" s="170"/>
      <c r="M2738" s="118"/>
      <c r="N2738" s="168"/>
      <c r="O2738" s="118"/>
      <c r="P2738" s="170"/>
      <c r="Q2738" s="170"/>
      <c r="R2738" s="170"/>
      <c r="S2738" s="118"/>
      <c r="T2738" s="169"/>
      <c r="U2738" s="118"/>
      <c r="V2738" s="118"/>
      <c r="W2738" s="118"/>
      <c r="X2738" s="118"/>
      <c r="Y2738" s="171"/>
      <c r="Z2738" s="172"/>
      <c r="AA2738" s="118"/>
      <c r="AB2738" s="170"/>
      <c r="AC2738" s="170"/>
      <c r="AD2738" s="118"/>
      <c r="AE2738" s="118"/>
      <c r="AF2738" s="118"/>
      <c r="AG2738" s="170"/>
      <c r="AH2738" s="170"/>
      <c r="AI2738" s="170"/>
      <c r="AJ2738" s="118"/>
      <c r="AK2738" s="118"/>
      <c r="AL2738" s="118"/>
      <c r="AM2738" s="118"/>
      <c r="AN2738" s="118"/>
      <c r="AO2738" s="118"/>
      <c r="AP2738" s="118"/>
      <c r="AQ2738" s="118"/>
      <c r="AR2738" s="118"/>
      <c r="AS2738" s="118"/>
      <c r="AT2738" s="118"/>
      <c r="AU2738" s="118"/>
      <c r="AV2738" s="118"/>
      <c r="AW2738" s="118"/>
      <c r="AX2738" s="118"/>
      <c r="AY2738" s="119">
        <f t="shared" si="4"/>
        <v>0</v>
      </c>
      <c r="AZ2738" s="118"/>
    </row>
    <row r="2739">
      <c r="A2739" s="118"/>
      <c r="B2739" s="118"/>
      <c r="C2739" s="118"/>
      <c r="D2739" s="118"/>
      <c r="E2739" s="118"/>
      <c r="F2739" s="168"/>
      <c r="G2739" s="168"/>
      <c r="H2739" s="169"/>
      <c r="I2739" s="169"/>
      <c r="J2739" s="169"/>
      <c r="K2739" s="169"/>
      <c r="L2739" s="170"/>
      <c r="M2739" s="118"/>
      <c r="N2739" s="168"/>
      <c r="O2739" s="118"/>
      <c r="P2739" s="170"/>
      <c r="Q2739" s="170"/>
      <c r="R2739" s="170"/>
      <c r="S2739" s="118"/>
      <c r="T2739" s="169"/>
      <c r="U2739" s="118"/>
      <c r="V2739" s="118"/>
      <c r="W2739" s="118"/>
      <c r="X2739" s="118"/>
      <c r="Y2739" s="171"/>
      <c r="Z2739" s="172"/>
      <c r="AA2739" s="118"/>
      <c r="AB2739" s="170"/>
      <c r="AC2739" s="170"/>
      <c r="AD2739" s="118"/>
      <c r="AE2739" s="118"/>
      <c r="AF2739" s="118"/>
      <c r="AG2739" s="170"/>
      <c r="AH2739" s="170"/>
      <c r="AI2739" s="170"/>
      <c r="AJ2739" s="118"/>
      <c r="AK2739" s="118"/>
      <c r="AL2739" s="118"/>
      <c r="AM2739" s="118"/>
      <c r="AN2739" s="118"/>
      <c r="AO2739" s="118"/>
      <c r="AP2739" s="118"/>
      <c r="AQ2739" s="118"/>
      <c r="AR2739" s="118"/>
      <c r="AS2739" s="118"/>
      <c r="AT2739" s="118"/>
      <c r="AU2739" s="118"/>
      <c r="AV2739" s="118"/>
      <c r="AW2739" s="118"/>
      <c r="AX2739" s="118"/>
      <c r="AY2739" s="119">
        <f t="shared" si="4"/>
        <v>0</v>
      </c>
      <c r="AZ2739" s="118"/>
    </row>
    <row r="2740">
      <c r="A2740" s="118"/>
      <c r="B2740" s="118"/>
      <c r="C2740" s="118"/>
      <c r="D2740" s="118"/>
      <c r="E2740" s="118"/>
      <c r="F2740" s="168"/>
      <c r="G2740" s="168"/>
      <c r="H2740" s="169"/>
      <c r="I2740" s="169"/>
      <c r="J2740" s="169"/>
      <c r="K2740" s="169"/>
      <c r="L2740" s="170"/>
      <c r="M2740" s="118"/>
      <c r="N2740" s="168"/>
      <c r="O2740" s="118"/>
      <c r="P2740" s="170"/>
      <c r="Q2740" s="170"/>
      <c r="R2740" s="170"/>
      <c r="S2740" s="118"/>
      <c r="T2740" s="169"/>
      <c r="U2740" s="118"/>
      <c r="V2740" s="118"/>
      <c r="W2740" s="118"/>
      <c r="X2740" s="118"/>
      <c r="Y2740" s="171"/>
      <c r="Z2740" s="172"/>
      <c r="AA2740" s="118"/>
      <c r="AB2740" s="170"/>
      <c r="AC2740" s="170"/>
      <c r="AD2740" s="118"/>
      <c r="AE2740" s="118"/>
      <c r="AF2740" s="118"/>
      <c r="AG2740" s="170"/>
      <c r="AH2740" s="170"/>
      <c r="AI2740" s="170"/>
      <c r="AJ2740" s="118"/>
      <c r="AK2740" s="118"/>
      <c r="AL2740" s="118"/>
      <c r="AM2740" s="118"/>
      <c r="AN2740" s="118"/>
      <c r="AO2740" s="118"/>
      <c r="AP2740" s="118"/>
      <c r="AQ2740" s="118"/>
      <c r="AR2740" s="118"/>
      <c r="AS2740" s="118"/>
      <c r="AT2740" s="118"/>
      <c r="AU2740" s="118"/>
      <c r="AV2740" s="118"/>
      <c r="AW2740" s="118"/>
      <c r="AX2740" s="118"/>
      <c r="AY2740" s="119">
        <f t="shared" si="4"/>
        <v>0</v>
      </c>
      <c r="AZ2740" s="118"/>
    </row>
    <row r="2741">
      <c r="A2741" s="118"/>
      <c r="B2741" s="118"/>
      <c r="C2741" s="118"/>
      <c r="D2741" s="118"/>
      <c r="E2741" s="118"/>
      <c r="F2741" s="168"/>
      <c r="G2741" s="168"/>
      <c r="H2741" s="169"/>
      <c r="I2741" s="169"/>
      <c r="J2741" s="169"/>
      <c r="K2741" s="169"/>
      <c r="L2741" s="170"/>
      <c r="M2741" s="118"/>
      <c r="N2741" s="168"/>
      <c r="O2741" s="118"/>
      <c r="P2741" s="170"/>
      <c r="Q2741" s="170"/>
      <c r="R2741" s="170"/>
      <c r="S2741" s="118"/>
      <c r="T2741" s="169"/>
      <c r="U2741" s="118"/>
      <c r="V2741" s="118"/>
      <c r="W2741" s="118"/>
      <c r="X2741" s="118"/>
      <c r="Y2741" s="171"/>
      <c r="Z2741" s="172"/>
      <c r="AA2741" s="118"/>
      <c r="AB2741" s="170"/>
      <c r="AC2741" s="170"/>
      <c r="AD2741" s="118"/>
      <c r="AE2741" s="118"/>
      <c r="AF2741" s="118"/>
      <c r="AG2741" s="170"/>
      <c r="AH2741" s="170"/>
      <c r="AI2741" s="170"/>
      <c r="AJ2741" s="118"/>
      <c r="AK2741" s="118"/>
      <c r="AL2741" s="118"/>
      <c r="AM2741" s="118"/>
      <c r="AN2741" s="118"/>
      <c r="AO2741" s="118"/>
      <c r="AP2741" s="118"/>
      <c r="AQ2741" s="118"/>
      <c r="AR2741" s="118"/>
      <c r="AS2741" s="118"/>
      <c r="AT2741" s="118"/>
      <c r="AU2741" s="118"/>
      <c r="AV2741" s="118"/>
      <c r="AW2741" s="118"/>
      <c r="AX2741" s="118"/>
      <c r="AY2741" s="119">
        <f t="shared" si="4"/>
        <v>0</v>
      </c>
      <c r="AZ2741" s="118"/>
    </row>
    <row r="2742">
      <c r="A2742" s="118"/>
      <c r="B2742" s="118"/>
      <c r="C2742" s="118"/>
      <c r="D2742" s="118"/>
      <c r="E2742" s="118"/>
      <c r="F2742" s="168"/>
      <c r="G2742" s="168"/>
      <c r="H2742" s="169"/>
      <c r="I2742" s="169"/>
      <c r="J2742" s="169"/>
      <c r="K2742" s="169"/>
      <c r="L2742" s="170"/>
      <c r="M2742" s="118"/>
      <c r="N2742" s="168"/>
      <c r="O2742" s="118"/>
      <c r="P2742" s="170"/>
      <c r="Q2742" s="170"/>
      <c r="R2742" s="170"/>
      <c r="S2742" s="118"/>
      <c r="T2742" s="169"/>
      <c r="U2742" s="118"/>
      <c r="V2742" s="118"/>
      <c r="W2742" s="118"/>
      <c r="X2742" s="118"/>
      <c r="Y2742" s="171"/>
      <c r="Z2742" s="172"/>
      <c r="AA2742" s="118"/>
      <c r="AB2742" s="170"/>
      <c r="AC2742" s="170"/>
      <c r="AD2742" s="118"/>
      <c r="AE2742" s="118"/>
      <c r="AF2742" s="118"/>
      <c r="AG2742" s="170"/>
      <c r="AH2742" s="170"/>
      <c r="AI2742" s="170"/>
      <c r="AJ2742" s="118"/>
      <c r="AK2742" s="118"/>
      <c r="AL2742" s="118"/>
      <c r="AM2742" s="118"/>
      <c r="AN2742" s="118"/>
      <c r="AO2742" s="118"/>
      <c r="AP2742" s="118"/>
      <c r="AQ2742" s="118"/>
      <c r="AR2742" s="118"/>
      <c r="AS2742" s="118"/>
      <c r="AT2742" s="118"/>
      <c r="AU2742" s="118"/>
      <c r="AV2742" s="118"/>
      <c r="AW2742" s="118"/>
      <c r="AX2742" s="118"/>
      <c r="AY2742" s="119">
        <f t="shared" si="4"/>
        <v>0</v>
      </c>
      <c r="AZ2742" s="118"/>
    </row>
    <row r="2743">
      <c r="A2743" s="118"/>
      <c r="B2743" s="118"/>
      <c r="C2743" s="118"/>
      <c r="D2743" s="118"/>
      <c r="E2743" s="118"/>
      <c r="F2743" s="168"/>
      <c r="G2743" s="168"/>
      <c r="H2743" s="169"/>
      <c r="I2743" s="169"/>
      <c r="J2743" s="169"/>
      <c r="K2743" s="169"/>
      <c r="L2743" s="170"/>
      <c r="M2743" s="118"/>
      <c r="N2743" s="168"/>
      <c r="O2743" s="118"/>
      <c r="P2743" s="170"/>
      <c r="Q2743" s="170"/>
      <c r="R2743" s="170"/>
      <c r="S2743" s="118"/>
      <c r="T2743" s="169"/>
      <c r="U2743" s="118"/>
      <c r="V2743" s="118"/>
      <c r="W2743" s="118"/>
      <c r="X2743" s="118"/>
      <c r="Y2743" s="171"/>
      <c r="Z2743" s="172"/>
      <c r="AA2743" s="118"/>
      <c r="AB2743" s="170"/>
      <c r="AC2743" s="170"/>
      <c r="AD2743" s="118"/>
      <c r="AE2743" s="118"/>
      <c r="AF2743" s="118"/>
      <c r="AG2743" s="170"/>
      <c r="AH2743" s="170"/>
      <c r="AI2743" s="170"/>
      <c r="AJ2743" s="118"/>
      <c r="AK2743" s="118"/>
      <c r="AL2743" s="118"/>
      <c r="AM2743" s="118"/>
      <c r="AN2743" s="118"/>
      <c r="AO2743" s="118"/>
      <c r="AP2743" s="118"/>
      <c r="AQ2743" s="118"/>
      <c r="AR2743" s="118"/>
      <c r="AS2743" s="118"/>
      <c r="AT2743" s="118"/>
      <c r="AU2743" s="118"/>
      <c r="AV2743" s="118"/>
      <c r="AW2743" s="118"/>
      <c r="AX2743" s="118"/>
      <c r="AY2743" s="119">
        <f t="shared" si="4"/>
        <v>0</v>
      </c>
      <c r="AZ2743" s="118"/>
    </row>
    <row r="2744">
      <c r="A2744" s="118"/>
      <c r="B2744" s="118"/>
      <c r="C2744" s="118"/>
      <c r="D2744" s="118"/>
      <c r="E2744" s="118"/>
      <c r="F2744" s="168"/>
      <c r="G2744" s="168"/>
      <c r="H2744" s="169"/>
      <c r="I2744" s="169"/>
      <c r="J2744" s="169"/>
      <c r="K2744" s="169"/>
      <c r="L2744" s="170"/>
      <c r="M2744" s="118"/>
      <c r="N2744" s="168"/>
      <c r="O2744" s="118"/>
      <c r="P2744" s="170"/>
      <c r="Q2744" s="170"/>
      <c r="R2744" s="170"/>
      <c r="S2744" s="118"/>
      <c r="T2744" s="169"/>
      <c r="U2744" s="118"/>
      <c r="V2744" s="118"/>
      <c r="W2744" s="118"/>
      <c r="X2744" s="118"/>
      <c r="Y2744" s="171"/>
      <c r="Z2744" s="172"/>
      <c r="AA2744" s="118"/>
      <c r="AB2744" s="170"/>
      <c r="AC2744" s="170"/>
      <c r="AD2744" s="118"/>
      <c r="AE2744" s="118"/>
      <c r="AF2744" s="118"/>
      <c r="AG2744" s="170"/>
      <c r="AH2744" s="170"/>
      <c r="AI2744" s="170"/>
      <c r="AJ2744" s="118"/>
      <c r="AK2744" s="118"/>
      <c r="AL2744" s="118"/>
      <c r="AM2744" s="118"/>
      <c r="AN2744" s="118"/>
      <c r="AO2744" s="118"/>
      <c r="AP2744" s="118"/>
      <c r="AQ2744" s="118"/>
      <c r="AR2744" s="118"/>
      <c r="AS2744" s="118"/>
      <c r="AT2744" s="118"/>
      <c r="AU2744" s="118"/>
      <c r="AV2744" s="118"/>
      <c r="AW2744" s="118"/>
      <c r="AX2744" s="118"/>
      <c r="AY2744" s="119">
        <f t="shared" si="4"/>
        <v>0</v>
      </c>
      <c r="AZ2744" s="118"/>
    </row>
    <row r="2745">
      <c r="A2745" s="118"/>
      <c r="B2745" s="118"/>
      <c r="C2745" s="118"/>
      <c r="D2745" s="118"/>
      <c r="E2745" s="118"/>
      <c r="F2745" s="168"/>
      <c r="G2745" s="168"/>
      <c r="H2745" s="169"/>
      <c r="I2745" s="169"/>
      <c r="J2745" s="169"/>
      <c r="K2745" s="169"/>
      <c r="L2745" s="170"/>
      <c r="M2745" s="118"/>
      <c r="N2745" s="168"/>
      <c r="O2745" s="118"/>
      <c r="P2745" s="170"/>
      <c r="Q2745" s="170"/>
      <c r="R2745" s="170"/>
      <c r="S2745" s="118"/>
      <c r="T2745" s="169"/>
      <c r="U2745" s="118"/>
      <c r="V2745" s="118"/>
      <c r="W2745" s="118"/>
      <c r="X2745" s="118"/>
      <c r="Y2745" s="171"/>
      <c r="Z2745" s="172"/>
      <c r="AA2745" s="118"/>
      <c r="AB2745" s="170"/>
      <c r="AC2745" s="170"/>
      <c r="AD2745" s="118"/>
      <c r="AE2745" s="118"/>
      <c r="AF2745" s="118"/>
      <c r="AG2745" s="170"/>
      <c r="AH2745" s="170"/>
      <c r="AI2745" s="170"/>
      <c r="AJ2745" s="118"/>
      <c r="AK2745" s="118"/>
      <c r="AL2745" s="118"/>
      <c r="AM2745" s="118"/>
      <c r="AN2745" s="118"/>
      <c r="AO2745" s="118"/>
      <c r="AP2745" s="118"/>
      <c r="AQ2745" s="118"/>
      <c r="AR2745" s="118"/>
      <c r="AS2745" s="118"/>
      <c r="AT2745" s="118"/>
      <c r="AU2745" s="118"/>
      <c r="AV2745" s="118"/>
      <c r="AW2745" s="118"/>
      <c r="AX2745" s="118"/>
      <c r="AY2745" s="119">
        <f t="shared" si="4"/>
        <v>0</v>
      </c>
      <c r="AZ2745" s="118"/>
    </row>
    <row r="2746">
      <c r="A2746" s="118"/>
      <c r="B2746" s="118"/>
      <c r="C2746" s="118"/>
      <c r="D2746" s="118"/>
      <c r="E2746" s="118"/>
      <c r="F2746" s="168"/>
      <c r="G2746" s="168"/>
      <c r="H2746" s="169"/>
      <c r="I2746" s="169"/>
      <c r="J2746" s="169"/>
      <c r="K2746" s="169"/>
      <c r="L2746" s="170"/>
      <c r="M2746" s="118"/>
      <c r="N2746" s="168"/>
      <c r="O2746" s="118"/>
      <c r="P2746" s="170"/>
      <c r="Q2746" s="170"/>
      <c r="R2746" s="170"/>
      <c r="S2746" s="118"/>
      <c r="T2746" s="169"/>
      <c r="U2746" s="118"/>
      <c r="V2746" s="118"/>
      <c r="W2746" s="118"/>
      <c r="X2746" s="118"/>
      <c r="Y2746" s="171"/>
      <c r="Z2746" s="172"/>
      <c r="AA2746" s="118"/>
      <c r="AB2746" s="170"/>
      <c r="AC2746" s="170"/>
      <c r="AD2746" s="118"/>
      <c r="AE2746" s="118"/>
      <c r="AF2746" s="118"/>
      <c r="AG2746" s="170"/>
      <c r="AH2746" s="170"/>
      <c r="AI2746" s="170"/>
      <c r="AJ2746" s="118"/>
      <c r="AK2746" s="118"/>
      <c r="AL2746" s="118"/>
      <c r="AM2746" s="118"/>
      <c r="AN2746" s="118"/>
      <c r="AO2746" s="118"/>
      <c r="AP2746" s="118"/>
      <c r="AQ2746" s="118"/>
      <c r="AR2746" s="118"/>
      <c r="AS2746" s="118"/>
      <c r="AT2746" s="118"/>
      <c r="AU2746" s="118"/>
      <c r="AV2746" s="118"/>
      <c r="AW2746" s="118"/>
      <c r="AX2746" s="118"/>
      <c r="AY2746" s="119">
        <f t="shared" si="4"/>
        <v>0</v>
      </c>
      <c r="AZ2746" s="118"/>
    </row>
    <row r="2747">
      <c r="A2747" s="118"/>
      <c r="B2747" s="118"/>
      <c r="C2747" s="118"/>
      <c r="D2747" s="118"/>
      <c r="E2747" s="118"/>
      <c r="F2747" s="168"/>
      <c r="G2747" s="168"/>
      <c r="H2747" s="169"/>
      <c r="I2747" s="169"/>
      <c r="J2747" s="169"/>
      <c r="K2747" s="169"/>
      <c r="L2747" s="170"/>
      <c r="M2747" s="118"/>
      <c r="N2747" s="168"/>
      <c r="O2747" s="118"/>
      <c r="P2747" s="170"/>
      <c r="Q2747" s="170"/>
      <c r="R2747" s="170"/>
      <c r="S2747" s="118"/>
      <c r="T2747" s="169"/>
      <c r="U2747" s="118"/>
      <c r="V2747" s="118"/>
      <c r="W2747" s="118"/>
      <c r="X2747" s="118"/>
      <c r="Y2747" s="171"/>
      <c r="Z2747" s="172"/>
      <c r="AA2747" s="118"/>
      <c r="AB2747" s="170"/>
      <c r="AC2747" s="170"/>
      <c r="AD2747" s="118"/>
      <c r="AE2747" s="118"/>
      <c r="AF2747" s="118"/>
      <c r="AG2747" s="170"/>
      <c r="AH2747" s="170"/>
      <c r="AI2747" s="170"/>
      <c r="AJ2747" s="118"/>
      <c r="AK2747" s="118"/>
      <c r="AL2747" s="118"/>
      <c r="AM2747" s="118"/>
      <c r="AN2747" s="118"/>
      <c r="AO2747" s="118"/>
      <c r="AP2747" s="118"/>
      <c r="AQ2747" s="118"/>
      <c r="AR2747" s="118"/>
      <c r="AS2747" s="118"/>
      <c r="AT2747" s="118"/>
      <c r="AU2747" s="118"/>
      <c r="AV2747" s="118"/>
      <c r="AW2747" s="118"/>
      <c r="AX2747" s="118"/>
      <c r="AY2747" s="119">
        <f t="shared" si="4"/>
        <v>0</v>
      </c>
      <c r="AZ2747" s="118"/>
    </row>
    <row r="2748">
      <c r="A2748" s="118"/>
      <c r="B2748" s="118"/>
      <c r="C2748" s="118"/>
      <c r="D2748" s="118"/>
      <c r="E2748" s="118"/>
      <c r="F2748" s="168"/>
      <c r="G2748" s="168"/>
      <c r="H2748" s="169"/>
      <c r="I2748" s="169"/>
      <c r="J2748" s="169"/>
      <c r="K2748" s="169"/>
      <c r="L2748" s="170"/>
      <c r="M2748" s="118"/>
      <c r="N2748" s="168"/>
      <c r="O2748" s="118"/>
      <c r="P2748" s="170"/>
      <c r="Q2748" s="170"/>
      <c r="R2748" s="170"/>
      <c r="S2748" s="118"/>
      <c r="T2748" s="169"/>
      <c r="U2748" s="118"/>
      <c r="V2748" s="118"/>
      <c r="W2748" s="118"/>
      <c r="X2748" s="118"/>
      <c r="Y2748" s="171"/>
      <c r="Z2748" s="172"/>
      <c r="AA2748" s="118"/>
      <c r="AB2748" s="170"/>
      <c r="AC2748" s="170"/>
      <c r="AD2748" s="118"/>
      <c r="AE2748" s="118"/>
      <c r="AF2748" s="118"/>
      <c r="AG2748" s="170"/>
      <c r="AH2748" s="170"/>
      <c r="AI2748" s="170"/>
      <c r="AJ2748" s="118"/>
      <c r="AK2748" s="118"/>
      <c r="AL2748" s="118"/>
      <c r="AM2748" s="118"/>
      <c r="AN2748" s="118"/>
      <c r="AO2748" s="118"/>
      <c r="AP2748" s="118"/>
      <c r="AQ2748" s="118"/>
      <c r="AR2748" s="118"/>
      <c r="AS2748" s="118"/>
      <c r="AT2748" s="118"/>
      <c r="AU2748" s="118"/>
      <c r="AV2748" s="118"/>
      <c r="AW2748" s="118"/>
      <c r="AX2748" s="118"/>
      <c r="AY2748" s="119">
        <f t="shared" si="4"/>
        <v>0</v>
      </c>
      <c r="AZ2748" s="118"/>
    </row>
    <row r="2749">
      <c r="A2749" s="118"/>
      <c r="B2749" s="118"/>
      <c r="C2749" s="118"/>
      <c r="D2749" s="118"/>
      <c r="E2749" s="118"/>
      <c r="F2749" s="168"/>
      <c r="G2749" s="168"/>
      <c r="H2749" s="169"/>
      <c r="I2749" s="169"/>
      <c r="J2749" s="169"/>
      <c r="K2749" s="169"/>
      <c r="L2749" s="170"/>
      <c r="M2749" s="118"/>
      <c r="N2749" s="168"/>
      <c r="O2749" s="118"/>
      <c r="P2749" s="170"/>
      <c r="Q2749" s="170"/>
      <c r="R2749" s="170"/>
      <c r="S2749" s="118"/>
      <c r="T2749" s="169"/>
      <c r="U2749" s="118"/>
      <c r="V2749" s="118"/>
      <c r="W2749" s="118"/>
      <c r="X2749" s="118"/>
      <c r="Y2749" s="171"/>
      <c r="Z2749" s="172"/>
      <c r="AA2749" s="118"/>
      <c r="AB2749" s="170"/>
      <c r="AC2749" s="170"/>
      <c r="AD2749" s="118"/>
      <c r="AE2749" s="118"/>
      <c r="AF2749" s="118"/>
      <c r="AG2749" s="170"/>
      <c r="AH2749" s="170"/>
      <c r="AI2749" s="170"/>
      <c r="AJ2749" s="118"/>
      <c r="AK2749" s="118"/>
      <c r="AL2749" s="118"/>
      <c r="AM2749" s="118"/>
      <c r="AN2749" s="118"/>
      <c r="AO2749" s="118"/>
      <c r="AP2749" s="118"/>
      <c r="AQ2749" s="118"/>
      <c r="AR2749" s="118"/>
      <c r="AS2749" s="118"/>
      <c r="AT2749" s="118"/>
      <c r="AU2749" s="118"/>
      <c r="AV2749" s="118"/>
      <c r="AW2749" s="118"/>
      <c r="AX2749" s="118"/>
      <c r="AY2749" s="119">
        <f t="shared" si="4"/>
        <v>0</v>
      </c>
      <c r="AZ2749" s="118"/>
    </row>
    <row r="2750">
      <c r="A2750" s="118"/>
      <c r="B2750" s="118"/>
      <c r="C2750" s="118"/>
      <c r="D2750" s="118"/>
      <c r="E2750" s="118"/>
      <c r="F2750" s="168"/>
      <c r="G2750" s="168"/>
      <c r="H2750" s="169"/>
      <c r="I2750" s="169"/>
      <c r="J2750" s="169"/>
      <c r="K2750" s="169"/>
      <c r="L2750" s="170"/>
      <c r="M2750" s="118"/>
      <c r="N2750" s="168"/>
      <c r="O2750" s="118"/>
      <c r="P2750" s="170"/>
      <c r="Q2750" s="170"/>
      <c r="R2750" s="170"/>
      <c r="S2750" s="118"/>
      <c r="T2750" s="169"/>
      <c r="U2750" s="118"/>
      <c r="V2750" s="118"/>
      <c r="W2750" s="118"/>
      <c r="X2750" s="118"/>
      <c r="Y2750" s="171"/>
      <c r="Z2750" s="172"/>
      <c r="AA2750" s="118"/>
      <c r="AB2750" s="170"/>
      <c r="AC2750" s="170"/>
      <c r="AD2750" s="118"/>
      <c r="AE2750" s="118"/>
      <c r="AF2750" s="118"/>
      <c r="AG2750" s="170"/>
      <c r="AH2750" s="170"/>
      <c r="AI2750" s="170"/>
      <c r="AJ2750" s="118"/>
      <c r="AK2750" s="118"/>
      <c r="AL2750" s="118"/>
      <c r="AM2750" s="118"/>
      <c r="AN2750" s="118"/>
      <c r="AO2750" s="118"/>
      <c r="AP2750" s="118"/>
      <c r="AQ2750" s="118"/>
      <c r="AR2750" s="118"/>
      <c r="AS2750" s="118"/>
      <c r="AT2750" s="118"/>
      <c r="AU2750" s="118"/>
      <c r="AV2750" s="118"/>
      <c r="AW2750" s="118"/>
      <c r="AX2750" s="118"/>
      <c r="AY2750" s="119">
        <f t="shared" si="4"/>
        <v>0</v>
      </c>
      <c r="AZ2750" s="118"/>
    </row>
    <row r="2751">
      <c r="A2751" s="118"/>
      <c r="B2751" s="118"/>
      <c r="C2751" s="118"/>
      <c r="D2751" s="118"/>
      <c r="E2751" s="118"/>
      <c r="F2751" s="168"/>
      <c r="G2751" s="168"/>
      <c r="H2751" s="169"/>
      <c r="I2751" s="169"/>
      <c r="J2751" s="169"/>
      <c r="K2751" s="169"/>
      <c r="L2751" s="170"/>
      <c r="M2751" s="118"/>
      <c r="N2751" s="168"/>
      <c r="O2751" s="118"/>
      <c r="P2751" s="170"/>
      <c r="Q2751" s="170"/>
      <c r="R2751" s="170"/>
      <c r="S2751" s="118"/>
      <c r="T2751" s="169"/>
      <c r="U2751" s="118"/>
      <c r="V2751" s="118"/>
      <c r="W2751" s="118"/>
      <c r="X2751" s="118"/>
      <c r="Y2751" s="171"/>
      <c r="Z2751" s="172"/>
      <c r="AA2751" s="118"/>
      <c r="AB2751" s="170"/>
      <c r="AC2751" s="170"/>
      <c r="AD2751" s="118"/>
      <c r="AE2751" s="118"/>
      <c r="AF2751" s="118"/>
      <c r="AG2751" s="170"/>
      <c r="AH2751" s="170"/>
      <c r="AI2751" s="170"/>
      <c r="AJ2751" s="118"/>
      <c r="AK2751" s="118"/>
      <c r="AL2751" s="118"/>
      <c r="AM2751" s="118"/>
      <c r="AN2751" s="118"/>
      <c r="AO2751" s="118"/>
      <c r="AP2751" s="118"/>
      <c r="AQ2751" s="118"/>
      <c r="AR2751" s="118"/>
      <c r="AS2751" s="118"/>
      <c r="AT2751" s="118"/>
      <c r="AU2751" s="118"/>
      <c r="AV2751" s="118"/>
      <c r="AW2751" s="118"/>
      <c r="AX2751" s="118"/>
      <c r="AY2751" s="119">
        <f t="shared" si="4"/>
        <v>0</v>
      </c>
      <c r="AZ2751" s="118"/>
    </row>
    <row r="2752">
      <c r="A2752" s="118"/>
      <c r="B2752" s="118"/>
      <c r="C2752" s="118"/>
      <c r="D2752" s="118"/>
      <c r="E2752" s="118"/>
      <c r="F2752" s="168"/>
      <c r="G2752" s="168"/>
      <c r="H2752" s="169"/>
      <c r="I2752" s="169"/>
      <c r="J2752" s="169"/>
      <c r="K2752" s="169"/>
      <c r="L2752" s="170"/>
      <c r="M2752" s="118"/>
      <c r="N2752" s="168"/>
      <c r="O2752" s="118"/>
      <c r="P2752" s="170"/>
      <c r="Q2752" s="170"/>
      <c r="R2752" s="170"/>
      <c r="S2752" s="118"/>
      <c r="T2752" s="169"/>
      <c r="U2752" s="118"/>
      <c r="V2752" s="118"/>
      <c r="W2752" s="118"/>
      <c r="X2752" s="118"/>
      <c r="Y2752" s="171"/>
      <c r="Z2752" s="172"/>
      <c r="AA2752" s="118"/>
      <c r="AB2752" s="170"/>
      <c r="AC2752" s="170"/>
      <c r="AD2752" s="118"/>
      <c r="AE2752" s="118"/>
      <c r="AF2752" s="118"/>
      <c r="AG2752" s="170"/>
      <c r="AH2752" s="170"/>
      <c r="AI2752" s="170"/>
      <c r="AJ2752" s="118"/>
      <c r="AK2752" s="118"/>
      <c r="AL2752" s="118"/>
      <c r="AM2752" s="118"/>
      <c r="AN2752" s="118"/>
      <c r="AO2752" s="118"/>
      <c r="AP2752" s="118"/>
      <c r="AQ2752" s="118"/>
      <c r="AR2752" s="118"/>
      <c r="AS2752" s="118"/>
      <c r="AT2752" s="118"/>
      <c r="AU2752" s="118"/>
      <c r="AV2752" s="118"/>
      <c r="AW2752" s="118"/>
      <c r="AX2752" s="118"/>
      <c r="AY2752" s="119">
        <f t="shared" si="4"/>
        <v>0</v>
      </c>
      <c r="AZ2752" s="118"/>
    </row>
    <row r="2753">
      <c r="A2753" s="118"/>
      <c r="B2753" s="118"/>
      <c r="C2753" s="118"/>
      <c r="D2753" s="118"/>
      <c r="E2753" s="118"/>
      <c r="F2753" s="168"/>
      <c r="G2753" s="168"/>
      <c r="H2753" s="169"/>
      <c r="I2753" s="169"/>
      <c r="J2753" s="169"/>
      <c r="K2753" s="169"/>
      <c r="L2753" s="170"/>
      <c r="M2753" s="118"/>
      <c r="N2753" s="168"/>
      <c r="O2753" s="118"/>
      <c r="P2753" s="170"/>
      <c r="Q2753" s="170"/>
      <c r="R2753" s="170"/>
      <c r="S2753" s="118"/>
      <c r="T2753" s="169"/>
      <c r="U2753" s="118"/>
      <c r="V2753" s="118"/>
      <c r="W2753" s="118"/>
      <c r="X2753" s="118"/>
      <c r="Y2753" s="171"/>
      <c r="Z2753" s="172"/>
      <c r="AA2753" s="118"/>
      <c r="AB2753" s="170"/>
      <c r="AC2753" s="170"/>
      <c r="AD2753" s="118"/>
      <c r="AE2753" s="118"/>
      <c r="AF2753" s="118"/>
      <c r="AG2753" s="170"/>
      <c r="AH2753" s="170"/>
      <c r="AI2753" s="170"/>
      <c r="AJ2753" s="118"/>
      <c r="AK2753" s="118"/>
      <c r="AL2753" s="118"/>
      <c r="AM2753" s="118"/>
      <c r="AN2753" s="118"/>
      <c r="AO2753" s="118"/>
      <c r="AP2753" s="118"/>
      <c r="AQ2753" s="118"/>
      <c r="AR2753" s="118"/>
      <c r="AS2753" s="118"/>
      <c r="AT2753" s="118"/>
      <c r="AU2753" s="118"/>
      <c r="AV2753" s="118"/>
      <c r="AW2753" s="118"/>
      <c r="AX2753" s="118"/>
      <c r="AY2753" s="119">
        <f t="shared" si="4"/>
        <v>0</v>
      </c>
      <c r="AZ2753" s="118"/>
    </row>
    <row r="2754">
      <c r="A2754" s="118"/>
      <c r="B2754" s="118"/>
      <c r="C2754" s="118"/>
      <c r="D2754" s="118"/>
      <c r="E2754" s="118"/>
      <c r="F2754" s="168"/>
      <c r="G2754" s="168"/>
      <c r="H2754" s="169"/>
      <c r="I2754" s="169"/>
      <c r="J2754" s="169"/>
      <c r="K2754" s="169"/>
      <c r="L2754" s="170"/>
      <c r="M2754" s="118"/>
      <c r="N2754" s="168"/>
      <c r="O2754" s="118"/>
      <c r="P2754" s="170"/>
      <c r="Q2754" s="170"/>
      <c r="R2754" s="170"/>
      <c r="S2754" s="118"/>
      <c r="T2754" s="169"/>
      <c r="U2754" s="118"/>
      <c r="V2754" s="118"/>
      <c r="W2754" s="118"/>
      <c r="X2754" s="118"/>
      <c r="Y2754" s="171"/>
      <c r="Z2754" s="172"/>
      <c r="AA2754" s="118"/>
      <c r="AB2754" s="170"/>
      <c r="AC2754" s="170"/>
      <c r="AD2754" s="118"/>
      <c r="AE2754" s="118"/>
      <c r="AF2754" s="118"/>
      <c r="AG2754" s="170"/>
      <c r="AH2754" s="170"/>
      <c r="AI2754" s="170"/>
      <c r="AJ2754" s="118"/>
      <c r="AK2754" s="118"/>
      <c r="AL2754" s="118"/>
      <c r="AM2754" s="118"/>
      <c r="AN2754" s="118"/>
      <c r="AO2754" s="118"/>
      <c r="AP2754" s="118"/>
      <c r="AQ2754" s="118"/>
      <c r="AR2754" s="118"/>
      <c r="AS2754" s="118"/>
      <c r="AT2754" s="118"/>
      <c r="AU2754" s="118"/>
      <c r="AV2754" s="118"/>
      <c r="AW2754" s="118"/>
      <c r="AX2754" s="118"/>
      <c r="AY2754" s="119">
        <f t="shared" si="4"/>
        <v>0</v>
      </c>
      <c r="AZ2754" s="118"/>
    </row>
    <row r="2755">
      <c r="A2755" s="118"/>
      <c r="B2755" s="118"/>
      <c r="C2755" s="118"/>
      <c r="D2755" s="118"/>
      <c r="E2755" s="118"/>
      <c r="F2755" s="168"/>
      <c r="G2755" s="168"/>
      <c r="H2755" s="169"/>
      <c r="I2755" s="169"/>
      <c r="J2755" s="169"/>
      <c r="K2755" s="169"/>
      <c r="L2755" s="170"/>
      <c r="M2755" s="118"/>
      <c r="N2755" s="168"/>
      <c r="O2755" s="118"/>
      <c r="P2755" s="170"/>
      <c r="Q2755" s="170"/>
      <c r="R2755" s="170"/>
      <c r="S2755" s="118"/>
      <c r="T2755" s="169"/>
      <c r="U2755" s="118"/>
      <c r="V2755" s="118"/>
      <c r="W2755" s="118"/>
      <c r="X2755" s="118"/>
      <c r="Y2755" s="171"/>
      <c r="Z2755" s="172"/>
      <c r="AA2755" s="118"/>
      <c r="AB2755" s="170"/>
      <c r="AC2755" s="170"/>
      <c r="AD2755" s="118"/>
      <c r="AE2755" s="118"/>
      <c r="AF2755" s="118"/>
      <c r="AG2755" s="170"/>
      <c r="AH2755" s="170"/>
      <c r="AI2755" s="170"/>
      <c r="AJ2755" s="118"/>
      <c r="AK2755" s="118"/>
      <c r="AL2755" s="118"/>
      <c r="AM2755" s="118"/>
      <c r="AN2755" s="118"/>
      <c r="AO2755" s="118"/>
      <c r="AP2755" s="118"/>
      <c r="AQ2755" s="118"/>
      <c r="AR2755" s="118"/>
      <c r="AS2755" s="118"/>
      <c r="AT2755" s="118"/>
      <c r="AU2755" s="118"/>
      <c r="AV2755" s="118"/>
      <c r="AW2755" s="118"/>
      <c r="AX2755" s="118"/>
      <c r="AY2755" s="119">
        <f t="shared" si="4"/>
        <v>0</v>
      </c>
      <c r="AZ2755" s="118"/>
    </row>
    <row r="2756">
      <c r="A2756" s="118"/>
      <c r="B2756" s="118"/>
      <c r="C2756" s="118"/>
      <c r="D2756" s="118"/>
      <c r="E2756" s="118"/>
      <c r="F2756" s="168"/>
      <c r="G2756" s="168"/>
      <c r="H2756" s="169"/>
      <c r="I2756" s="169"/>
      <c r="J2756" s="169"/>
      <c r="K2756" s="169"/>
      <c r="L2756" s="170"/>
      <c r="M2756" s="118"/>
      <c r="N2756" s="168"/>
      <c r="O2756" s="118"/>
      <c r="P2756" s="170"/>
      <c r="Q2756" s="170"/>
      <c r="R2756" s="170"/>
      <c r="S2756" s="118"/>
      <c r="T2756" s="169"/>
      <c r="U2756" s="118"/>
      <c r="V2756" s="118"/>
      <c r="W2756" s="118"/>
      <c r="X2756" s="118"/>
      <c r="Y2756" s="171"/>
      <c r="Z2756" s="172"/>
      <c r="AA2756" s="118"/>
      <c r="AB2756" s="170"/>
      <c r="AC2756" s="170"/>
      <c r="AD2756" s="118"/>
      <c r="AE2756" s="118"/>
      <c r="AF2756" s="118"/>
      <c r="AG2756" s="170"/>
      <c r="AH2756" s="170"/>
      <c r="AI2756" s="170"/>
      <c r="AJ2756" s="118"/>
      <c r="AK2756" s="118"/>
      <c r="AL2756" s="118"/>
      <c r="AM2756" s="118"/>
      <c r="AN2756" s="118"/>
      <c r="AO2756" s="118"/>
      <c r="AP2756" s="118"/>
      <c r="AQ2756" s="118"/>
      <c r="AR2756" s="118"/>
      <c r="AS2756" s="118"/>
      <c r="AT2756" s="118"/>
      <c r="AU2756" s="118"/>
      <c r="AV2756" s="118"/>
      <c r="AW2756" s="118"/>
      <c r="AX2756" s="118"/>
      <c r="AY2756" s="119">
        <f t="shared" si="4"/>
        <v>0</v>
      </c>
      <c r="AZ2756" s="118"/>
    </row>
    <row r="2757">
      <c r="A2757" s="118"/>
      <c r="B2757" s="118"/>
      <c r="C2757" s="118"/>
      <c r="D2757" s="118"/>
      <c r="E2757" s="118"/>
      <c r="F2757" s="168"/>
      <c r="G2757" s="168"/>
      <c r="H2757" s="169"/>
      <c r="I2757" s="169"/>
      <c r="J2757" s="169"/>
      <c r="K2757" s="169"/>
      <c r="L2757" s="170"/>
      <c r="M2757" s="118"/>
      <c r="N2757" s="168"/>
      <c r="O2757" s="118"/>
      <c r="P2757" s="170"/>
      <c r="Q2757" s="170"/>
      <c r="R2757" s="170"/>
      <c r="S2757" s="118"/>
      <c r="T2757" s="169"/>
      <c r="U2757" s="118"/>
      <c r="V2757" s="118"/>
      <c r="W2757" s="118"/>
      <c r="X2757" s="118"/>
      <c r="Y2757" s="171"/>
      <c r="Z2757" s="172"/>
      <c r="AA2757" s="118"/>
      <c r="AB2757" s="170"/>
      <c r="AC2757" s="170"/>
      <c r="AD2757" s="118"/>
      <c r="AE2757" s="118"/>
      <c r="AF2757" s="118"/>
      <c r="AG2757" s="170"/>
      <c r="AH2757" s="170"/>
      <c r="AI2757" s="170"/>
      <c r="AJ2757" s="118"/>
      <c r="AK2757" s="118"/>
      <c r="AL2757" s="118"/>
      <c r="AM2757" s="118"/>
      <c r="AN2757" s="118"/>
      <c r="AO2757" s="118"/>
      <c r="AP2757" s="118"/>
      <c r="AQ2757" s="118"/>
      <c r="AR2757" s="118"/>
      <c r="AS2757" s="118"/>
      <c r="AT2757" s="118"/>
      <c r="AU2757" s="118"/>
      <c r="AV2757" s="118"/>
      <c r="AW2757" s="118"/>
      <c r="AX2757" s="118"/>
      <c r="AY2757" s="119">
        <f t="shared" si="4"/>
        <v>0</v>
      </c>
      <c r="AZ2757" s="118"/>
    </row>
    <row r="2758">
      <c r="A2758" s="118"/>
      <c r="B2758" s="118"/>
      <c r="C2758" s="118"/>
      <c r="D2758" s="118"/>
      <c r="E2758" s="118"/>
      <c r="F2758" s="168"/>
      <c r="G2758" s="168"/>
      <c r="H2758" s="169"/>
      <c r="I2758" s="169"/>
      <c r="J2758" s="169"/>
      <c r="K2758" s="169"/>
      <c r="L2758" s="170"/>
      <c r="M2758" s="118"/>
      <c r="N2758" s="168"/>
      <c r="O2758" s="118"/>
      <c r="P2758" s="170"/>
      <c r="Q2758" s="170"/>
      <c r="R2758" s="170"/>
      <c r="S2758" s="118"/>
      <c r="T2758" s="169"/>
      <c r="U2758" s="118"/>
      <c r="V2758" s="118"/>
      <c r="W2758" s="118"/>
      <c r="X2758" s="118"/>
      <c r="Y2758" s="171"/>
      <c r="Z2758" s="172"/>
      <c r="AA2758" s="118"/>
      <c r="AB2758" s="170"/>
      <c r="AC2758" s="170"/>
      <c r="AD2758" s="118"/>
      <c r="AE2758" s="118"/>
      <c r="AF2758" s="118"/>
      <c r="AG2758" s="170"/>
      <c r="AH2758" s="170"/>
      <c r="AI2758" s="170"/>
      <c r="AJ2758" s="118"/>
      <c r="AK2758" s="118"/>
      <c r="AL2758" s="118"/>
      <c r="AM2758" s="118"/>
      <c r="AN2758" s="118"/>
      <c r="AO2758" s="118"/>
      <c r="AP2758" s="118"/>
      <c r="AQ2758" s="118"/>
      <c r="AR2758" s="118"/>
      <c r="AS2758" s="118"/>
      <c r="AT2758" s="118"/>
      <c r="AU2758" s="118"/>
      <c r="AV2758" s="118"/>
      <c r="AW2758" s="118"/>
      <c r="AX2758" s="118"/>
      <c r="AY2758" s="119">
        <f t="shared" si="4"/>
        <v>0</v>
      </c>
      <c r="AZ2758" s="118"/>
    </row>
    <row r="2759">
      <c r="A2759" s="118"/>
      <c r="B2759" s="118"/>
      <c r="C2759" s="118"/>
      <c r="D2759" s="118"/>
      <c r="E2759" s="118"/>
      <c r="F2759" s="168"/>
      <c r="G2759" s="168"/>
      <c r="H2759" s="169"/>
      <c r="I2759" s="169"/>
      <c r="J2759" s="169"/>
      <c r="K2759" s="169"/>
      <c r="L2759" s="170"/>
      <c r="M2759" s="118"/>
      <c r="N2759" s="168"/>
      <c r="O2759" s="118"/>
      <c r="P2759" s="170"/>
      <c r="Q2759" s="170"/>
      <c r="R2759" s="170"/>
      <c r="S2759" s="118"/>
      <c r="T2759" s="169"/>
      <c r="U2759" s="118"/>
      <c r="V2759" s="118"/>
      <c r="W2759" s="118"/>
      <c r="X2759" s="118"/>
      <c r="Y2759" s="171"/>
      <c r="Z2759" s="172"/>
      <c r="AA2759" s="118"/>
      <c r="AB2759" s="170"/>
      <c r="AC2759" s="170"/>
      <c r="AD2759" s="118"/>
      <c r="AE2759" s="118"/>
      <c r="AF2759" s="118"/>
      <c r="AG2759" s="170"/>
      <c r="AH2759" s="170"/>
      <c r="AI2759" s="170"/>
      <c r="AJ2759" s="118"/>
      <c r="AK2759" s="118"/>
      <c r="AL2759" s="118"/>
      <c r="AM2759" s="118"/>
      <c r="AN2759" s="118"/>
      <c r="AO2759" s="118"/>
      <c r="AP2759" s="118"/>
      <c r="AQ2759" s="118"/>
      <c r="AR2759" s="118"/>
      <c r="AS2759" s="118"/>
      <c r="AT2759" s="118"/>
      <c r="AU2759" s="118"/>
      <c r="AV2759" s="118"/>
      <c r="AW2759" s="118"/>
      <c r="AX2759" s="118"/>
      <c r="AY2759" s="119">
        <f t="shared" si="4"/>
        <v>0</v>
      </c>
      <c r="AZ2759" s="118"/>
    </row>
    <row r="2760">
      <c r="A2760" s="118"/>
      <c r="B2760" s="118"/>
      <c r="C2760" s="118"/>
      <c r="D2760" s="118"/>
      <c r="E2760" s="118"/>
      <c r="F2760" s="168"/>
      <c r="G2760" s="168"/>
      <c r="H2760" s="169"/>
      <c r="I2760" s="169"/>
      <c r="J2760" s="169"/>
      <c r="K2760" s="169"/>
      <c r="L2760" s="170"/>
      <c r="M2760" s="118"/>
      <c r="N2760" s="168"/>
      <c r="O2760" s="118"/>
      <c r="P2760" s="170"/>
      <c r="Q2760" s="170"/>
      <c r="R2760" s="170"/>
      <c r="S2760" s="118"/>
      <c r="T2760" s="169"/>
      <c r="U2760" s="118"/>
      <c r="V2760" s="118"/>
      <c r="W2760" s="118"/>
      <c r="X2760" s="118"/>
      <c r="Y2760" s="171"/>
      <c r="Z2760" s="172"/>
      <c r="AA2760" s="118"/>
      <c r="AB2760" s="170"/>
      <c r="AC2760" s="170"/>
      <c r="AD2760" s="118"/>
      <c r="AE2760" s="118"/>
      <c r="AF2760" s="118"/>
      <c r="AG2760" s="170"/>
      <c r="AH2760" s="170"/>
      <c r="AI2760" s="170"/>
      <c r="AJ2760" s="118"/>
      <c r="AK2760" s="118"/>
      <c r="AL2760" s="118"/>
      <c r="AM2760" s="118"/>
      <c r="AN2760" s="118"/>
      <c r="AO2760" s="118"/>
      <c r="AP2760" s="118"/>
      <c r="AQ2760" s="118"/>
      <c r="AR2760" s="118"/>
      <c r="AS2760" s="118"/>
      <c r="AT2760" s="118"/>
      <c r="AU2760" s="118"/>
      <c r="AV2760" s="118"/>
      <c r="AW2760" s="118"/>
      <c r="AX2760" s="118"/>
      <c r="AY2760" s="119">
        <f t="shared" si="4"/>
        <v>0</v>
      </c>
      <c r="AZ2760" s="118"/>
    </row>
    <row r="2761">
      <c r="A2761" s="118"/>
      <c r="B2761" s="118"/>
      <c r="C2761" s="118"/>
      <c r="D2761" s="118"/>
      <c r="E2761" s="118"/>
      <c r="F2761" s="168"/>
      <c r="G2761" s="168"/>
      <c r="H2761" s="169"/>
      <c r="I2761" s="169"/>
      <c r="J2761" s="169"/>
      <c r="K2761" s="169"/>
      <c r="L2761" s="170"/>
      <c r="M2761" s="118"/>
      <c r="N2761" s="168"/>
      <c r="O2761" s="118"/>
      <c r="P2761" s="170"/>
      <c r="Q2761" s="170"/>
      <c r="R2761" s="170"/>
      <c r="S2761" s="118"/>
      <c r="T2761" s="169"/>
      <c r="U2761" s="118"/>
      <c r="V2761" s="118"/>
      <c r="W2761" s="118"/>
      <c r="X2761" s="118"/>
      <c r="Y2761" s="171"/>
      <c r="Z2761" s="172"/>
      <c r="AA2761" s="118"/>
      <c r="AB2761" s="170"/>
      <c r="AC2761" s="170"/>
      <c r="AD2761" s="118"/>
      <c r="AE2761" s="118"/>
      <c r="AF2761" s="118"/>
      <c r="AG2761" s="170"/>
      <c r="AH2761" s="170"/>
      <c r="AI2761" s="170"/>
      <c r="AJ2761" s="118"/>
      <c r="AK2761" s="118"/>
      <c r="AL2761" s="118"/>
      <c r="AM2761" s="118"/>
      <c r="AN2761" s="118"/>
      <c r="AO2761" s="118"/>
      <c r="AP2761" s="118"/>
      <c r="AQ2761" s="118"/>
      <c r="AR2761" s="118"/>
      <c r="AS2761" s="118"/>
      <c r="AT2761" s="118"/>
      <c r="AU2761" s="118"/>
      <c r="AV2761" s="118"/>
      <c r="AW2761" s="118"/>
      <c r="AX2761" s="118"/>
      <c r="AY2761" s="119">
        <f t="shared" si="4"/>
        <v>0</v>
      </c>
      <c r="AZ2761" s="118"/>
    </row>
    <row r="2762">
      <c r="A2762" s="118"/>
      <c r="B2762" s="118"/>
      <c r="C2762" s="118"/>
      <c r="D2762" s="118"/>
      <c r="E2762" s="118"/>
      <c r="F2762" s="168"/>
      <c r="G2762" s="168"/>
      <c r="H2762" s="169"/>
      <c r="I2762" s="169"/>
      <c r="J2762" s="169"/>
      <c r="K2762" s="169"/>
      <c r="L2762" s="170"/>
      <c r="M2762" s="118"/>
      <c r="N2762" s="168"/>
      <c r="O2762" s="118"/>
      <c r="P2762" s="170"/>
      <c r="Q2762" s="170"/>
      <c r="R2762" s="170"/>
      <c r="S2762" s="118"/>
      <c r="T2762" s="169"/>
      <c r="U2762" s="118"/>
      <c r="V2762" s="118"/>
      <c r="W2762" s="118"/>
      <c r="X2762" s="118"/>
      <c r="Y2762" s="171"/>
      <c r="Z2762" s="172"/>
      <c r="AA2762" s="118"/>
      <c r="AB2762" s="170"/>
      <c r="AC2762" s="170"/>
      <c r="AD2762" s="118"/>
      <c r="AE2762" s="118"/>
      <c r="AF2762" s="118"/>
      <c r="AG2762" s="170"/>
      <c r="AH2762" s="170"/>
      <c r="AI2762" s="170"/>
      <c r="AJ2762" s="118"/>
      <c r="AK2762" s="118"/>
      <c r="AL2762" s="118"/>
      <c r="AM2762" s="118"/>
      <c r="AN2762" s="118"/>
      <c r="AO2762" s="118"/>
      <c r="AP2762" s="118"/>
      <c r="AQ2762" s="118"/>
      <c r="AR2762" s="118"/>
      <c r="AS2762" s="118"/>
      <c r="AT2762" s="118"/>
      <c r="AU2762" s="118"/>
      <c r="AV2762" s="118"/>
      <c r="AW2762" s="118"/>
      <c r="AX2762" s="118"/>
      <c r="AY2762" s="119">
        <f t="shared" si="4"/>
        <v>0</v>
      </c>
      <c r="AZ2762" s="118"/>
    </row>
    <row r="2763">
      <c r="A2763" s="118"/>
      <c r="B2763" s="118"/>
      <c r="C2763" s="118"/>
      <c r="D2763" s="118"/>
      <c r="E2763" s="118"/>
      <c r="F2763" s="168"/>
      <c r="G2763" s="168"/>
      <c r="H2763" s="169"/>
      <c r="I2763" s="169"/>
      <c r="J2763" s="169"/>
      <c r="K2763" s="169"/>
      <c r="L2763" s="170"/>
      <c r="M2763" s="118"/>
      <c r="N2763" s="168"/>
      <c r="O2763" s="118"/>
      <c r="P2763" s="170"/>
      <c r="Q2763" s="170"/>
      <c r="R2763" s="170"/>
      <c r="S2763" s="118"/>
      <c r="T2763" s="169"/>
      <c r="U2763" s="118"/>
      <c r="V2763" s="118"/>
      <c r="W2763" s="118"/>
      <c r="X2763" s="118"/>
      <c r="Y2763" s="171"/>
      <c r="Z2763" s="172"/>
      <c r="AA2763" s="118"/>
      <c r="AB2763" s="170"/>
      <c r="AC2763" s="170"/>
      <c r="AD2763" s="118"/>
      <c r="AE2763" s="118"/>
      <c r="AF2763" s="118"/>
      <c r="AG2763" s="170"/>
      <c r="AH2763" s="170"/>
      <c r="AI2763" s="170"/>
      <c r="AJ2763" s="118"/>
      <c r="AK2763" s="118"/>
      <c r="AL2763" s="118"/>
      <c r="AM2763" s="118"/>
      <c r="AN2763" s="118"/>
      <c r="AO2763" s="118"/>
      <c r="AP2763" s="118"/>
      <c r="AQ2763" s="118"/>
      <c r="AR2763" s="118"/>
      <c r="AS2763" s="118"/>
      <c r="AT2763" s="118"/>
      <c r="AU2763" s="118"/>
      <c r="AV2763" s="118"/>
      <c r="AW2763" s="118"/>
      <c r="AX2763" s="118"/>
      <c r="AY2763" s="119">
        <f t="shared" si="4"/>
        <v>0</v>
      </c>
      <c r="AZ2763" s="118"/>
    </row>
    <row r="2764">
      <c r="A2764" s="118"/>
      <c r="B2764" s="118"/>
      <c r="C2764" s="118"/>
      <c r="D2764" s="118"/>
      <c r="E2764" s="118"/>
      <c r="F2764" s="168"/>
      <c r="G2764" s="168"/>
      <c r="H2764" s="169"/>
      <c r="I2764" s="169"/>
      <c r="J2764" s="169"/>
      <c r="K2764" s="169"/>
      <c r="L2764" s="170"/>
      <c r="M2764" s="118"/>
      <c r="N2764" s="168"/>
      <c r="O2764" s="118"/>
      <c r="P2764" s="170"/>
      <c r="Q2764" s="170"/>
      <c r="R2764" s="170"/>
      <c r="S2764" s="118"/>
      <c r="T2764" s="169"/>
      <c r="U2764" s="118"/>
      <c r="V2764" s="118"/>
      <c r="W2764" s="118"/>
      <c r="X2764" s="118"/>
      <c r="Y2764" s="171"/>
      <c r="Z2764" s="172"/>
      <c r="AA2764" s="118"/>
      <c r="AB2764" s="170"/>
      <c r="AC2764" s="170"/>
      <c r="AD2764" s="118"/>
      <c r="AE2764" s="118"/>
      <c r="AF2764" s="118"/>
      <c r="AG2764" s="170"/>
      <c r="AH2764" s="170"/>
      <c r="AI2764" s="170"/>
      <c r="AJ2764" s="118"/>
      <c r="AK2764" s="118"/>
      <c r="AL2764" s="118"/>
      <c r="AM2764" s="118"/>
      <c r="AN2764" s="118"/>
      <c r="AO2764" s="118"/>
      <c r="AP2764" s="118"/>
      <c r="AQ2764" s="118"/>
      <c r="AR2764" s="118"/>
      <c r="AS2764" s="118"/>
      <c r="AT2764" s="118"/>
      <c r="AU2764" s="118"/>
      <c r="AV2764" s="118"/>
      <c r="AW2764" s="118"/>
      <c r="AX2764" s="118"/>
      <c r="AY2764" s="119">
        <f t="shared" si="4"/>
        <v>0</v>
      </c>
      <c r="AZ2764" s="118"/>
    </row>
    <row r="2765">
      <c r="A2765" s="118"/>
      <c r="B2765" s="118"/>
      <c r="C2765" s="118"/>
      <c r="D2765" s="118"/>
      <c r="E2765" s="118"/>
      <c r="F2765" s="168"/>
      <c r="G2765" s="168"/>
      <c r="H2765" s="169"/>
      <c r="I2765" s="169"/>
      <c r="J2765" s="169"/>
      <c r="K2765" s="169"/>
      <c r="L2765" s="170"/>
      <c r="M2765" s="118"/>
      <c r="N2765" s="168"/>
      <c r="O2765" s="118"/>
      <c r="P2765" s="170"/>
      <c r="Q2765" s="170"/>
      <c r="R2765" s="170"/>
      <c r="S2765" s="118"/>
      <c r="T2765" s="169"/>
      <c r="U2765" s="118"/>
      <c r="V2765" s="118"/>
      <c r="W2765" s="118"/>
      <c r="X2765" s="118"/>
      <c r="Y2765" s="171"/>
      <c r="Z2765" s="172"/>
      <c r="AA2765" s="118"/>
      <c r="AB2765" s="170"/>
      <c r="AC2765" s="170"/>
      <c r="AD2765" s="118"/>
      <c r="AE2765" s="118"/>
      <c r="AF2765" s="118"/>
      <c r="AG2765" s="170"/>
      <c r="AH2765" s="170"/>
      <c r="AI2765" s="170"/>
      <c r="AJ2765" s="118"/>
      <c r="AK2765" s="118"/>
      <c r="AL2765" s="118"/>
      <c r="AM2765" s="118"/>
      <c r="AN2765" s="118"/>
      <c r="AO2765" s="118"/>
      <c r="AP2765" s="118"/>
      <c r="AQ2765" s="118"/>
      <c r="AR2765" s="118"/>
      <c r="AS2765" s="118"/>
      <c r="AT2765" s="118"/>
      <c r="AU2765" s="118"/>
      <c r="AV2765" s="118"/>
      <c r="AW2765" s="118"/>
      <c r="AX2765" s="118"/>
      <c r="AY2765" s="119">
        <f t="shared" si="4"/>
        <v>0</v>
      </c>
      <c r="AZ2765" s="118"/>
    </row>
    <row r="2766">
      <c r="A2766" s="118"/>
      <c r="B2766" s="118"/>
      <c r="C2766" s="118"/>
      <c r="D2766" s="118"/>
      <c r="E2766" s="118"/>
      <c r="F2766" s="168"/>
      <c r="G2766" s="168"/>
      <c r="H2766" s="169"/>
      <c r="I2766" s="169"/>
      <c r="J2766" s="169"/>
      <c r="K2766" s="169"/>
      <c r="L2766" s="170"/>
      <c r="M2766" s="118"/>
      <c r="N2766" s="168"/>
      <c r="O2766" s="118"/>
      <c r="P2766" s="170"/>
      <c r="Q2766" s="170"/>
      <c r="R2766" s="170"/>
      <c r="S2766" s="118"/>
      <c r="T2766" s="169"/>
      <c r="U2766" s="118"/>
      <c r="V2766" s="118"/>
      <c r="W2766" s="118"/>
      <c r="X2766" s="118"/>
      <c r="Y2766" s="171"/>
      <c r="Z2766" s="172"/>
      <c r="AA2766" s="118"/>
      <c r="AB2766" s="170"/>
      <c r="AC2766" s="170"/>
      <c r="AD2766" s="118"/>
      <c r="AE2766" s="118"/>
      <c r="AF2766" s="118"/>
      <c r="AG2766" s="170"/>
      <c r="AH2766" s="170"/>
      <c r="AI2766" s="170"/>
      <c r="AJ2766" s="118"/>
      <c r="AK2766" s="118"/>
      <c r="AL2766" s="118"/>
      <c r="AM2766" s="118"/>
      <c r="AN2766" s="118"/>
      <c r="AO2766" s="118"/>
      <c r="AP2766" s="118"/>
      <c r="AQ2766" s="118"/>
      <c r="AR2766" s="118"/>
      <c r="AS2766" s="118"/>
      <c r="AT2766" s="118"/>
      <c r="AU2766" s="118"/>
      <c r="AV2766" s="118"/>
      <c r="AW2766" s="118"/>
      <c r="AX2766" s="118"/>
      <c r="AY2766" s="119">
        <f t="shared" si="4"/>
        <v>0</v>
      </c>
      <c r="AZ2766" s="118"/>
    </row>
    <row r="2767">
      <c r="A2767" s="118"/>
      <c r="B2767" s="118"/>
      <c r="C2767" s="118"/>
      <c r="D2767" s="118"/>
      <c r="E2767" s="118"/>
      <c r="F2767" s="168"/>
      <c r="G2767" s="168"/>
      <c r="H2767" s="169"/>
      <c r="I2767" s="169"/>
      <c r="J2767" s="169"/>
      <c r="K2767" s="169"/>
      <c r="L2767" s="170"/>
      <c r="M2767" s="118"/>
      <c r="N2767" s="168"/>
      <c r="O2767" s="118"/>
      <c r="P2767" s="170"/>
      <c r="Q2767" s="170"/>
      <c r="R2767" s="170"/>
      <c r="S2767" s="118"/>
      <c r="T2767" s="169"/>
      <c r="U2767" s="118"/>
      <c r="V2767" s="118"/>
      <c r="W2767" s="118"/>
      <c r="X2767" s="118"/>
      <c r="Y2767" s="171"/>
      <c r="Z2767" s="172"/>
      <c r="AA2767" s="118"/>
      <c r="AB2767" s="170"/>
      <c r="AC2767" s="170"/>
      <c r="AD2767" s="118"/>
      <c r="AE2767" s="118"/>
      <c r="AF2767" s="118"/>
      <c r="AG2767" s="170"/>
      <c r="AH2767" s="170"/>
      <c r="AI2767" s="170"/>
      <c r="AJ2767" s="118"/>
      <c r="AK2767" s="118"/>
      <c r="AL2767" s="118"/>
      <c r="AM2767" s="118"/>
      <c r="AN2767" s="118"/>
      <c r="AO2767" s="118"/>
      <c r="AP2767" s="118"/>
      <c r="AQ2767" s="118"/>
      <c r="AR2767" s="118"/>
      <c r="AS2767" s="118"/>
      <c r="AT2767" s="118"/>
      <c r="AU2767" s="118"/>
      <c r="AV2767" s="118"/>
      <c r="AW2767" s="118"/>
      <c r="AX2767" s="118"/>
      <c r="AY2767" s="119">
        <f t="shared" si="4"/>
        <v>0</v>
      </c>
      <c r="AZ2767" s="118"/>
    </row>
    <row r="2768">
      <c r="A2768" s="118"/>
      <c r="B2768" s="118"/>
      <c r="C2768" s="118"/>
      <c r="D2768" s="118"/>
      <c r="E2768" s="118"/>
      <c r="F2768" s="168"/>
      <c r="G2768" s="168"/>
      <c r="H2768" s="169"/>
      <c r="I2768" s="169"/>
      <c r="J2768" s="169"/>
      <c r="K2768" s="169"/>
      <c r="L2768" s="170"/>
      <c r="M2768" s="118"/>
      <c r="N2768" s="168"/>
      <c r="O2768" s="118"/>
      <c r="P2768" s="170"/>
      <c r="Q2768" s="170"/>
      <c r="R2768" s="170"/>
      <c r="S2768" s="118"/>
      <c r="T2768" s="169"/>
      <c r="U2768" s="118"/>
      <c r="V2768" s="118"/>
      <c r="W2768" s="118"/>
      <c r="X2768" s="118"/>
      <c r="Y2768" s="171"/>
      <c r="Z2768" s="172"/>
      <c r="AA2768" s="118"/>
      <c r="AB2768" s="170"/>
      <c r="AC2768" s="170"/>
      <c r="AD2768" s="118"/>
      <c r="AE2768" s="118"/>
      <c r="AF2768" s="118"/>
      <c r="AG2768" s="170"/>
      <c r="AH2768" s="170"/>
      <c r="AI2768" s="170"/>
      <c r="AJ2768" s="118"/>
      <c r="AK2768" s="118"/>
      <c r="AL2768" s="118"/>
      <c r="AM2768" s="118"/>
      <c r="AN2768" s="118"/>
      <c r="AO2768" s="118"/>
      <c r="AP2768" s="118"/>
      <c r="AQ2768" s="118"/>
      <c r="AR2768" s="118"/>
      <c r="AS2768" s="118"/>
      <c r="AT2768" s="118"/>
      <c r="AU2768" s="118"/>
      <c r="AV2768" s="118"/>
      <c r="AW2768" s="118"/>
      <c r="AX2768" s="118"/>
      <c r="AY2768" s="119">
        <f t="shared" si="4"/>
        <v>0</v>
      </c>
      <c r="AZ2768" s="118"/>
    </row>
    <row r="2769">
      <c r="A2769" s="118"/>
      <c r="B2769" s="118"/>
      <c r="C2769" s="118"/>
      <c r="D2769" s="118"/>
      <c r="E2769" s="118"/>
      <c r="F2769" s="168"/>
      <c r="G2769" s="168"/>
      <c r="H2769" s="169"/>
      <c r="I2769" s="169"/>
      <c r="J2769" s="169"/>
      <c r="K2769" s="169"/>
      <c r="L2769" s="170"/>
      <c r="M2769" s="118"/>
      <c r="N2769" s="168"/>
      <c r="O2769" s="118"/>
      <c r="P2769" s="170"/>
      <c r="Q2769" s="170"/>
      <c r="R2769" s="170"/>
      <c r="S2769" s="118"/>
      <c r="T2769" s="169"/>
      <c r="U2769" s="118"/>
      <c r="V2769" s="118"/>
      <c r="W2769" s="118"/>
      <c r="X2769" s="118"/>
      <c r="Y2769" s="171"/>
      <c r="Z2769" s="172"/>
      <c r="AA2769" s="118"/>
      <c r="AB2769" s="170"/>
      <c r="AC2769" s="170"/>
      <c r="AD2769" s="118"/>
      <c r="AE2769" s="118"/>
      <c r="AF2769" s="118"/>
      <c r="AG2769" s="170"/>
      <c r="AH2769" s="170"/>
      <c r="AI2769" s="170"/>
      <c r="AJ2769" s="118"/>
      <c r="AK2769" s="118"/>
      <c r="AL2769" s="118"/>
      <c r="AM2769" s="118"/>
      <c r="AN2769" s="118"/>
      <c r="AO2769" s="118"/>
      <c r="AP2769" s="118"/>
      <c r="AQ2769" s="118"/>
      <c r="AR2769" s="118"/>
      <c r="AS2769" s="118"/>
      <c r="AT2769" s="118"/>
      <c r="AU2769" s="118"/>
      <c r="AV2769" s="118"/>
      <c r="AW2769" s="118"/>
      <c r="AX2769" s="118"/>
      <c r="AY2769" s="119">
        <f t="shared" si="4"/>
        <v>0</v>
      </c>
      <c r="AZ2769" s="118"/>
    </row>
  </sheetData>
  <dataValidations>
    <dataValidation type="list" allowBlank="1" showErrorMessage="1" sqref="G2:G945">
      <formula1>#REF!</formula1>
    </dataValidation>
    <dataValidation type="list" allowBlank="1" showErrorMessage="1" sqref="X2:X584">
      <formula1>#REF!</formula1>
    </dataValidation>
    <dataValidation type="list" allowBlank="1" showErrorMessage="1" sqref="S2:S595">
      <formula1>#REF!</formula1>
    </dataValidation>
    <dataValidation type="list" allowBlank="1" showErrorMessage="1" sqref="U2:U572">
      <formula1>#REF!</formula1>
    </dataValidation>
    <dataValidation type="list" allowBlank="1" showErrorMessage="1" sqref="T2:T614">
      <formula1>#REF!</formula1>
    </dataValidation>
    <dataValidation type="list" allowBlank="1" showErrorMessage="1" sqref="F2:F945">
      <formula1>#REF!</formula1>
    </dataValidation>
  </dataValidations>
  <hyperlinks>
    <hyperlink r:id="rId1" ref="V2"/>
    <hyperlink r:id="rId2" ref="V3"/>
    <hyperlink r:id="rId3" ref="V4"/>
    <hyperlink r:id="rId4" ref="AD4"/>
    <hyperlink r:id="rId5" ref="V5"/>
    <hyperlink r:id="rId6" ref="AD5"/>
    <hyperlink r:id="rId7" ref="V6"/>
    <hyperlink r:id="rId8" ref="AD6"/>
    <hyperlink r:id="rId9" ref="V7"/>
    <hyperlink r:id="rId10" ref="AD7"/>
    <hyperlink r:id="rId11" ref="V8"/>
    <hyperlink r:id="rId12" ref="AD8"/>
    <hyperlink r:id="rId13" ref="V9"/>
    <hyperlink r:id="rId14" ref="AD9"/>
    <hyperlink r:id="rId15" ref="V11"/>
    <hyperlink r:id="rId16" ref="AD11"/>
    <hyperlink r:id="rId17" ref="V12"/>
    <hyperlink r:id="rId18" ref="AD12"/>
    <hyperlink r:id="rId19" ref="V13"/>
    <hyperlink r:id="rId20" ref="AD13"/>
    <hyperlink r:id="rId21" ref="V14"/>
    <hyperlink r:id="rId22" ref="AD14"/>
    <hyperlink r:id="rId23" ref="V16"/>
    <hyperlink r:id="rId24" ref="V17"/>
    <hyperlink r:id="rId25" ref="V18"/>
    <hyperlink r:id="rId26" ref="AD18"/>
    <hyperlink r:id="rId27" ref="V19"/>
    <hyperlink r:id="rId28" ref="AD19"/>
    <hyperlink r:id="rId29" ref="V20"/>
    <hyperlink r:id="rId30" ref="V21"/>
    <hyperlink r:id="rId31" ref="V22"/>
    <hyperlink r:id="rId32" ref="V23"/>
    <hyperlink r:id="rId33" ref="AD23"/>
    <hyperlink r:id="rId34" ref="V25"/>
    <hyperlink r:id="rId35" ref="AD25"/>
    <hyperlink r:id="rId36" ref="V26"/>
    <hyperlink r:id="rId37" ref="V27"/>
    <hyperlink r:id="rId38" ref="AD27"/>
    <hyperlink r:id="rId39" ref="V29"/>
    <hyperlink r:id="rId40" ref="AD29"/>
    <hyperlink r:id="rId41" ref="V30"/>
    <hyperlink r:id="rId42" ref="V31"/>
    <hyperlink r:id="rId43" ref="C32"/>
    <hyperlink r:id="rId44" ref="V32"/>
    <hyperlink r:id="rId45" ref="AD32"/>
    <hyperlink r:id="rId46" ref="V34"/>
    <hyperlink r:id="rId47" ref="V35"/>
    <hyperlink r:id="rId48" ref="V36"/>
    <hyperlink r:id="rId49" ref="AD36"/>
    <hyperlink r:id="rId50" ref="V38"/>
    <hyperlink r:id="rId51" ref="C39"/>
    <hyperlink r:id="rId52" ref="V39"/>
    <hyperlink r:id="rId53" ref="V40"/>
    <hyperlink r:id="rId54" ref="AD40"/>
    <hyperlink r:id="rId55" ref="V41"/>
    <hyperlink r:id="rId56" ref="AD41"/>
    <hyperlink r:id="rId57" ref="V42"/>
    <hyperlink r:id="rId58" ref="V43"/>
    <hyperlink r:id="rId59" ref="V44"/>
    <hyperlink r:id="rId60" ref="V45"/>
    <hyperlink r:id="rId61" ref="V47"/>
    <hyperlink r:id="rId62" ref="V48"/>
    <hyperlink r:id="rId63" ref="V49"/>
    <hyperlink r:id="rId64" ref="AD49"/>
    <hyperlink r:id="rId65" ref="C50"/>
    <hyperlink r:id="rId66" ref="V50"/>
    <hyperlink r:id="rId67" ref="AD50"/>
    <hyperlink r:id="rId68" ref="V51"/>
    <hyperlink r:id="rId69" ref="AD51"/>
    <hyperlink r:id="rId70" ref="V52"/>
    <hyperlink r:id="rId71" ref="AD52"/>
    <hyperlink r:id="rId72" ref="V53"/>
    <hyperlink r:id="rId73" ref="V54"/>
    <hyperlink r:id="rId74" ref="AD54"/>
    <hyperlink r:id="rId75" ref="V55"/>
    <hyperlink r:id="rId76" ref="V56"/>
    <hyperlink r:id="rId77" ref="AD56"/>
    <hyperlink r:id="rId78" ref="V57"/>
    <hyperlink r:id="rId79" ref="AD57"/>
    <hyperlink r:id="rId80" ref="V58"/>
    <hyperlink r:id="rId81" ref="V59"/>
    <hyperlink r:id="rId82" ref="AD59"/>
    <hyperlink r:id="rId83" ref="V60"/>
    <hyperlink r:id="rId84" ref="AD60"/>
    <hyperlink r:id="rId85" ref="V61"/>
    <hyperlink r:id="rId86" ref="V62"/>
    <hyperlink r:id="rId87" ref="V63"/>
    <hyperlink r:id="rId88" ref="V64"/>
    <hyperlink r:id="rId89" ref="AD64"/>
    <hyperlink r:id="rId90" ref="V65"/>
    <hyperlink r:id="rId91" ref="AD65"/>
    <hyperlink r:id="rId92" ref="V66"/>
    <hyperlink r:id="rId93" ref="AD66"/>
    <hyperlink r:id="rId94" ref="V67"/>
    <hyperlink r:id="rId95" ref="V68"/>
    <hyperlink r:id="rId96" ref="V69"/>
    <hyperlink r:id="rId97" ref="AD69"/>
    <hyperlink r:id="rId98" ref="V70"/>
    <hyperlink r:id="rId99" ref="AD70"/>
    <hyperlink r:id="rId100" ref="V71"/>
    <hyperlink r:id="rId101" ref="AD71"/>
    <hyperlink r:id="rId102" ref="V72"/>
    <hyperlink r:id="rId103" ref="V73"/>
    <hyperlink r:id="rId104" ref="V74"/>
    <hyperlink r:id="rId105" ref="V75"/>
    <hyperlink r:id="rId106" ref="V76"/>
    <hyperlink r:id="rId107" ref="V77"/>
    <hyperlink r:id="rId108" ref="AD77"/>
    <hyperlink r:id="rId109" ref="V78"/>
    <hyperlink r:id="rId110" ref="V79"/>
    <hyperlink r:id="rId111" ref="V80"/>
    <hyperlink r:id="rId112" ref="V81"/>
    <hyperlink r:id="rId113" ref="AD81"/>
    <hyperlink r:id="rId114" ref="V82"/>
    <hyperlink r:id="rId115" ref="V83"/>
    <hyperlink r:id="rId116" ref="AD83"/>
    <hyperlink r:id="rId117" ref="V84"/>
    <hyperlink r:id="rId118" ref="V85"/>
    <hyperlink r:id="rId119" ref="V86"/>
    <hyperlink r:id="rId120" ref="V87"/>
    <hyperlink r:id="rId121" ref="AD87"/>
    <hyperlink r:id="rId122" ref="V88"/>
    <hyperlink r:id="rId123" ref="V89"/>
    <hyperlink r:id="rId124" ref="AD89"/>
    <hyperlink r:id="rId125" ref="V90"/>
    <hyperlink r:id="rId126" ref="AD90"/>
    <hyperlink r:id="rId127" ref="V91"/>
    <hyperlink r:id="rId128" ref="AD91"/>
    <hyperlink r:id="rId129" ref="V92"/>
    <hyperlink r:id="rId130" ref="V93"/>
    <hyperlink r:id="rId131" ref="V94"/>
    <hyperlink r:id="rId132" ref="AD94"/>
    <hyperlink r:id="rId133" ref="V95"/>
    <hyperlink r:id="rId134" ref="V96"/>
    <hyperlink r:id="rId135" ref="AD96"/>
    <hyperlink r:id="rId136" ref="V97"/>
    <hyperlink r:id="rId137" ref="V98"/>
    <hyperlink r:id="rId138" ref="AD98"/>
    <hyperlink r:id="rId139" ref="V99"/>
    <hyperlink r:id="rId140" ref="AD99"/>
    <hyperlink r:id="rId141" ref="V100"/>
    <hyperlink r:id="rId142" ref="V101"/>
    <hyperlink r:id="rId143" ref="AD101"/>
    <hyperlink r:id="rId144" ref="V102"/>
    <hyperlink r:id="rId145" ref="V103"/>
    <hyperlink r:id="rId146" ref="AD103"/>
    <hyperlink r:id="rId147" ref="V104"/>
    <hyperlink r:id="rId148" ref="AD104"/>
    <hyperlink r:id="rId149" ref="V105"/>
    <hyperlink r:id="rId150" ref="V106"/>
    <hyperlink r:id="rId151" ref="AD106"/>
    <hyperlink r:id="rId152" ref="V107"/>
    <hyperlink r:id="rId153" ref="V108"/>
    <hyperlink r:id="rId154" ref="AD108"/>
    <hyperlink r:id="rId155" ref="V109"/>
    <hyperlink r:id="rId156" ref="V110"/>
    <hyperlink r:id="rId157" ref="AD110"/>
    <hyperlink r:id="rId158" ref="V111"/>
    <hyperlink r:id="rId159" ref="AD111"/>
    <hyperlink r:id="rId160" ref="V112"/>
    <hyperlink r:id="rId161" ref="V113"/>
    <hyperlink r:id="rId162" ref="V114"/>
    <hyperlink r:id="rId163" ref="V115"/>
    <hyperlink r:id="rId164" ref="V116"/>
    <hyperlink r:id="rId165" ref="AD116"/>
    <hyperlink r:id="rId166" ref="V117"/>
    <hyperlink r:id="rId167" ref="AD117"/>
    <hyperlink r:id="rId168" ref="V118"/>
    <hyperlink r:id="rId169" ref="V119"/>
    <hyperlink r:id="rId170" ref="V120"/>
    <hyperlink r:id="rId171" ref="AD120"/>
    <hyperlink r:id="rId172" ref="V121"/>
    <hyperlink r:id="rId173" ref="V122"/>
    <hyperlink r:id="rId174" ref="AD122"/>
    <hyperlink r:id="rId175" ref="V123"/>
    <hyperlink r:id="rId176" ref="AD123"/>
    <hyperlink r:id="rId177" ref="C124"/>
    <hyperlink r:id="rId178" ref="V124"/>
    <hyperlink r:id="rId179" ref="AD124"/>
    <hyperlink r:id="rId180" ref="V125"/>
    <hyperlink r:id="rId181" ref="AD125"/>
    <hyperlink r:id="rId182" ref="V126"/>
    <hyperlink r:id="rId183" ref="AD126"/>
    <hyperlink r:id="rId184" ref="V127"/>
    <hyperlink r:id="rId185" ref="AD127"/>
    <hyperlink r:id="rId186" ref="V128"/>
    <hyperlink r:id="rId187" ref="V129"/>
    <hyperlink r:id="rId188" ref="AD129"/>
    <hyperlink r:id="rId189" ref="V130"/>
    <hyperlink r:id="rId190" ref="AD130"/>
    <hyperlink r:id="rId191" ref="V131"/>
    <hyperlink r:id="rId192" ref="AD131"/>
    <hyperlink r:id="rId193" ref="V132"/>
    <hyperlink r:id="rId194" ref="AD132"/>
    <hyperlink r:id="rId195" ref="V133"/>
    <hyperlink r:id="rId196" ref="V134"/>
    <hyperlink r:id="rId197" ref="V135"/>
    <hyperlink r:id="rId198" ref="V136"/>
    <hyperlink r:id="rId199" ref="AD136"/>
    <hyperlink r:id="rId200" ref="V137"/>
    <hyperlink r:id="rId201" ref="AD137"/>
    <hyperlink r:id="rId202" ref="V138"/>
    <hyperlink r:id="rId203" ref="V139"/>
    <hyperlink r:id="rId204" ref="AD139"/>
    <hyperlink r:id="rId205" ref="V140"/>
    <hyperlink r:id="rId206" ref="AD140"/>
    <hyperlink r:id="rId207" ref="V141"/>
    <hyperlink r:id="rId208" ref="AD141"/>
    <hyperlink r:id="rId209" ref="V142"/>
    <hyperlink r:id="rId210" ref="AD142"/>
    <hyperlink r:id="rId211" ref="V143"/>
    <hyperlink r:id="rId212" ref="V144"/>
    <hyperlink r:id="rId213" ref="V145"/>
    <hyperlink r:id="rId214" ref="V146"/>
    <hyperlink r:id="rId215" ref="AD146"/>
    <hyperlink r:id="rId216" ref="V147"/>
    <hyperlink r:id="rId217" ref="V148"/>
    <hyperlink r:id="rId218" ref="AD148"/>
    <hyperlink r:id="rId219" ref="V149"/>
    <hyperlink r:id="rId220" ref="V150"/>
    <hyperlink r:id="rId221" ref="AD150"/>
    <hyperlink r:id="rId222" ref="V151"/>
    <hyperlink r:id="rId223" ref="AD151"/>
    <hyperlink r:id="rId224" ref="V152"/>
    <hyperlink r:id="rId225" ref="V153"/>
    <hyperlink r:id="rId226" ref="AD153"/>
    <hyperlink r:id="rId227" ref="V154"/>
    <hyperlink r:id="rId228" ref="AD154"/>
    <hyperlink r:id="rId229" ref="AD155"/>
    <hyperlink r:id="rId230" ref="V156"/>
    <hyperlink r:id="rId231" ref="V157"/>
    <hyperlink r:id="rId232" ref="AD157"/>
    <hyperlink r:id="rId233" ref="V158"/>
    <hyperlink r:id="rId234" ref="AD158"/>
    <hyperlink r:id="rId235" ref="V159"/>
    <hyperlink r:id="rId236" ref="AD159"/>
    <hyperlink r:id="rId237" ref="V160"/>
    <hyperlink r:id="rId238" ref="AD160"/>
    <hyperlink r:id="rId239" ref="V161"/>
    <hyperlink r:id="rId240" ref="V162"/>
    <hyperlink r:id="rId241" ref="V163"/>
    <hyperlink r:id="rId242" ref="AD163"/>
    <hyperlink r:id="rId243" ref="V164"/>
    <hyperlink r:id="rId244" ref="V165"/>
    <hyperlink r:id="rId245" ref="AD165"/>
    <hyperlink r:id="rId246" ref="V166"/>
    <hyperlink r:id="rId247" ref="AD166"/>
    <hyperlink r:id="rId248" ref="V167"/>
    <hyperlink r:id="rId249" ref="AD167"/>
    <hyperlink r:id="rId250" ref="V168"/>
    <hyperlink r:id="rId251" ref="AD168"/>
    <hyperlink r:id="rId252" ref="V169"/>
    <hyperlink r:id="rId253" ref="AD169"/>
    <hyperlink r:id="rId254" ref="V170"/>
    <hyperlink r:id="rId255" ref="AD170"/>
    <hyperlink r:id="rId256" ref="V171"/>
    <hyperlink r:id="rId257" ref="V172"/>
    <hyperlink r:id="rId258" ref="V173"/>
    <hyperlink r:id="rId259" ref="AD173"/>
    <hyperlink r:id="rId260" ref="V174"/>
    <hyperlink r:id="rId261" ref="AD174"/>
    <hyperlink r:id="rId262" ref="V175"/>
    <hyperlink r:id="rId263" ref="V176"/>
    <hyperlink r:id="rId264" ref="V177"/>
    <hyperlink r:id="rId265" ref="AD177"/>
    <hyperlink r:id="rId266" ref="V178"/>
    <hyperlink r:id="rId267" ref="V179"/>
    <hyperlink r:id="rId268" ref="AD179"/>
    <hyperlink r:id="rId269" ref="V180"/>
    <hyperlink r:id="rId270" ref="AD180"/>
    <hyperlink r:id="rId271" ref="V181"/>
    <hyperlink r:id="rId272" ref="V182"/>
    <hyperlink r:id="rId273" ref="AD182"/>
    <hyperlink r:id="rId274" ref="V183"/>
    <hyperlink r:id="rId275" ref="C184"/>
    <hyperlink r:id="rId276" ref="V184"/>
    <hyperlink r:id="rId277" ref="V185"/>
    <hyperlink r:id="rId278" ref="AD185"/>
    <hyperlink r:id="rId279" ref="V186"/>
    <hyperlink r:id="rId280" ref="AD186"/>
    <hyperlink r:id="rId281" ref="V187"/>
    <hyperlink r:id="rId282" ref="V188"/>
    <hyperlink r:id="rId283" ref="AD188"/>
    <hyperlink r:id="rId284" ref="V189"/>
    <hyperlink r:id="rId285" ref="V190"/>
    <hyperlink r:id="rId286" ref="V191"/>
    <hyperlink r:id="rId287" ref="AD191"/>
    <hyperlink r:id="rId288" ref="V192"/>
    <hyperlink r:id="rId289" ref="V193"/>
    <hyperlink r:id="rId290" ref="V194"/>
    <hyperlink r:id="rId291" ref="AD194"/>
    <hyperlink r:id="rId292" ref="V195"/>
    <hyperlink r:id="rId293" ref="AD195"/>
    <hyperlink r:id="rId294" ref="V196"/>
    <hyperlink r:id="rId295" ref="AD196"/>
    <hyperlink r:id="rId296" ref="V197"/>
    <hyperlink r:id="rId297" ref="V198"/>
    <hyperlink r:id="rId298" ref="AD198"/>
    <hyperlink r:id="rId299" ref="V199"/>
    <hyperlink r:id="rId300" ref="AD199"/>
    <hyperlink r:id="rId301" ref="V200"/>
    <hyperlink r:id="rId302" ref="AD200"/>
    <hyperlink r:id="rId303" ref="V201"/>
    <hyperlink r:id="rId304" ref="AD201"/>
    <hyperlink r:id="rId305" ref="V202"/>
    <hyperlink r:id="rId306" ref="V203"/>
    <hyperlink r:id="rId307" ref="V204"/>
    <hyperlink r:id="rId308" ref="AD204"/>
    <hyperlink r:id="rId309" ref="V205"/>
    <hyperlink r:id="rId310" ref="AD205"/>
    <hyperlink r:id="rId311" ref="V206"/>
    <hyperlink r:id="rId312" ref="AD206"/>
    <hyperlink r:id="rId313" ref="V207"/>
    <hyperlink r:id="rId314" ref="AD207"/>
    <hyperlink r:id="rId315" ref="V208"/>
    <hyperlink r:id="rId316" ref="V209"/>
    <hyperlink r:id="rId317" ref="AD209"/>
    <hyperlink r:id="rId318" ref="V210"/>
    <hyperlink r:id="rId319" ref="V211"/>
    <hyperlink r:id="rId320" ref="V212"/>
    <hyperlink r:id="rId321" ref="AD212"/>
    <hyperlink r:id="rId322" ref="V213"/>
    <hyperlink r:id="rId323" ref="AD213"/>
    <hyperlink r:id="rId324" ref="V214"/>
    <hyperlink r:id="rId325" ref="AD214"/>
    <hyperlink r:id="rId326" ref="V215"/>
    <hyperlink r:id="rId327" ref="AD215"/>
    <hyperlink r:id="rId328" ref="V216"/>
    <hyperlink r:id="rId329" ref="V217"/>
    <hyperlink r:id="rId330" ref="V218"/>
    <hyperlink r:id="rId331" ref="AD218"/>
    <hyperlink r:id="rId332" ref="V219"/>
    <hyperlink r:id="rId333" ref="V220"/>
    <hyperlink r:id="rId334" ref="AD220"/>
    <hyperlink r:id="rId335" ref="V221"/>
    <hyperlink r:id="rId336" ref="V222"/>
    <hyperlink r:id="rId337" ref="AD222"/>
    <hyperlink r:id="rId338" ref="V223"/>
    <hyperlink r:id="rId339" ref="AD223"/>
    <hyperlink r:id="rId340" ref="V224"/>
    <hyperlink r:id="rId341" ref="AD224"/>
    <hyperlink r:id="rId342" ref="V225"/>
    <hyperlink r:id="rId343" ref="V226"/>
    <hyperlink r:id="rId344" ref="AD226"/>
    <hyperlink r:id="rId345" ref="V227"/>
    <hyperlink r:id="rId346" ref="AD227"/>
    <hyperlink r:id="rId347" ref="V228"/>
    <hyperlink r:id="rId348" ref="AD228"/>
    <hyperlink r:id="rId349" ref="V229"/>
    <hyperlink r:id="rId350" ref="AD229"/>
    <hyperlink r:id="rId351" ref="V230"/>
    <hyperlink r:id="rId352" ref="V231"/>
    <hyperlink r:id="rId353" ref="AD231"/>
    <hyperlink r:id="rId354" ref="V232"/>
    <hyperlink r:id="rId355" ref="AD232"/>
    <hyperlink r:id="rId356" ref="V233"/>
    <hyperlink r:id="rId357" ref="V234"/>
    <hyperlink r:id="rId358" ref="V235"/>
    <hyperlink r:id="rId359" ref="AD235"/>
    <hyperlink r:id="rId360" ref="V236"/>
    <hyperlink r:id="rId361" ref="AD236"/>
    <hyperlink r:id="rId362" ref="V237"/>
    <hyperlink r:id="rId363" ref="AD237"/>
    <hyperlink r:id="rId364" ref="V238"/>
    <hyperlink r:id="rId365" ref="V239"/>
    <hyperlink r:id="rId366" ref="V240"/>
    <hyperlink r:id="rId367" ref="AD240"/>
    <hyperlink r:id="rId368" ref="V241"/>
    <hyperlink r:id="rId369" ref="AD241"/>
    <hyperlink r:id="rId370" ref="V242"/>
    <hyperlink r:id="rId371" ref="AD242"/>
    <hyperlink r:id="rId372" ref="V243"/>
    <hyperlink r:id="rId373" ref="V244"/>
    <hyperlink r:id="rId374" ref="AD244"/>
    <hyperlink r:id="rId375" ref="V245"/>
    <hyperlink r:id="rId376" ref="AD245"/>
    <hyperlink r:id="rId377" ref="V246"/>
    <hyperlink r:id="rId378" ref="AD246"/>
    <hyperlink r:id="rId379" ref="V247"/>
    <hyperlink r:id="rId380" ref="AD247"/>
    <hyperlink r:id="rId381" ref="V248"/>
    <hyperlink r:id="rId382" ref="AD248"/>
    <hyperlink r:id="rId383" ref="V249"/>
    <hyperlink r:id="rId384" ref="AD249"/>
    <hyperlink r:id="rId385" ref="V250"/>
    <hyperlink r:id="rId386" ref="V251"/>
    <hyperlink r:id="rId387" ref="AD251"/>
    <hyperlink r:id="rId388" ref="V252"/>
    <hyperlink r:id="rId389" ref="AD252"/>
    <hyperlink r:id="rId390" ref="V253"/>
    <hyperlink r:id="rId391" ref="V254"/>
    <hyperlink r:id="rId392" ref="V255"/>
    <hyperlink r:id="rId393" ref="AD255"/>
    <hyperlink r:id="rId394" ref="V256"/>
    <hyperlink r:id="rId395" ref="AD256"/>
    <hyperlink r:id="rId396" ref="V257"/>
    <hyperlink r:id="rId397" ref="AD257"/>
    <hyperlink r:id="rId398" ref="V258"/>
    <hyperlink r:id="rId399" ref="AD258"/>
    <hyperlink r:id="rId400" ref="V259"/>
    <hyperlink r:id="rId401" ref="AD259"/>
    <hyperlink r:id="rId402" ref="V260"/>
    <hyperlink r:id="rId403" ref="AD260"/>
    <hyperlink r:id="rId404" ref="V261"/>
    <hyperlink r:id="rId405" ref="AD261"/>
    <hyperlink r:id="rId406" ref="V262"/>
    <hyperlink r:id="rId407" ref="AD262"/>
    <hyperlink r:id="rId408" ref="V263"/>
    <hyperlink r:id="rId409" ref="V264"/>
    <hyperlink r:id="rId410" ref="AD264"/>
    <hyperlink r:id="rId411" ref="V265"/>
    <hyperlink r:id="rId412" ref="V266"/>
    <hyperlink r:id="rId413" ref="V267"/>
    <hyperlink r:id="rId414" ref="AD267"/>
    <hyperlink r:id="rId415" ref="V268"/>
    <hyperlink r:id="rId416" ref="AD268"/>
    <hyperlink r:id="rId417" ref="V269"/>
    <hyperlink r:id="rId418" ref="AD269"/>
    <hyperlink r:id="rId419" ref="V270"/>
    <hyperlink r:id="rId420" ref="V271"/>
    <hyperlink r:id="rId421" ref="AD271"/>
    <hyperlink r:id="rId422" ref="V272"/>
    <hyperlink r:id="rId423" ref="V273"/>
    <hyperlink r:id="rId424" ref="V274"/>
    <hyperlink r:id="rId425" ref="AD274"/>
    <hyperlink r:id="rId426" ref="V275"/>
    <hyperlink r:id="rId427" ref="AD275"/>
    <hyperlink r:id="rId428" ref="V276"/>
    <hyperlink r:id="rId429" ref="V277"/>
    <hyperlink r:id="rId430" ref="AD277"/>
    <hyperlink r:id="rId431" ref="V278"/>
    <hyperlink r:id="rId432" ref="AD278"/>
    <hyperlink r:id="rId433" ref="V279"/>
    <hyperlink r:id="rId434" ref="V280"/>
    <hyperlink r:id="rId435" ref="V281"/>
    <hyperlink r:id="rId436" ref="AD281"/>
    <hyperlink r:id="rId437" ref="V282"/>
    <hyperlink r:id="rId438" ref="V283"/>
    <hyperlink r:id="rId439" ref="AD283"/>
    <hyperlink r:id="rId440" ref="V284"/>
    <hyperlink r:id="rId441" ref="AD284"/>
    <hyperlink r:id="rId442" ref="V286"/>
    <hyperlink r:id="rId443" ref="V287"/>
    <hyperlink r:id="rId444" ref="AD287"/>
    <hyperlink r:id="rId445" ref="V288"/>
    <hyperlink r:id="rId446" ref="AD288"/>
    <hyperlink r:id="rId447" ref="V289"/>
    <hyperlink r:id="rId448" ref="AD289"/>
    <hyperlink r:id="rId449" ref="V290"/>
    <hyperlink r:id="rId450" ref="AD290"/>
    <hyperlink r:id="rId451" ref="V291"/>
    <hyperlink r:id="rId452" ref="AD291"/>
    <hyperlink r:id="rId453" ref="V292"/>
    <hyperlink r:id="rId454" ref="AD292"/>
    <hyperlink r:id="rId455" ref="V293"/>
    <hyperlink r:id="rId456" ref="AD293"/>
    <hyperlink r:id="rId457" ref="V294"/>
    <hyperlink r:id="rId458" ref="AD294"/>
    <hyperlink r:id="rId459" ref="V295"/>
    <hyperlink r:id="rId460" ref="V296"/>
    <hyperlink r:id="rId461" ref="V297"/>
    <hyperlink r:id="rId462" ref="AD297"/>
    <hyperlink r:id="rId463" ref="V298"/>
    <hyperlink r:id="rId464" ref="AD298"/>
    <hyperlink r:id="rId465" ref="V299"/>
    <hyperlink r:id="rId466" ref="AD299"/>
    <hyperlink r:id="rId467" ref="V300"/>
    <hyperlink r:id="rId468" ref="AD300"/>
    <hyperlink r:id="rId469" ref="V301"/>
    <hyperlink r:id="rId470" ref="AD301"/>
    <hyperlink r:id="rId471" ref="V302"/>
    <hyperlink r:id="rId472" ref="AD302"/>
    <hyperlink r:id="rId473" ref="V303"/>
    <hyperlink r:id="rId474" ref="AD303"/>
    <hyperlink r:id="rId475" ref="V304"/>
    <hyperlink r:id="rId476" ref="AD304"/>
    <hyperlink r:id="rId477" ref="V305"/>
    <hyperlink r:id="rId478" ref="AD305"/>
    <hyperlink r:id="rId479" ref="V306"/>
    <hyperlink r:id="rId480" ref="V307"/>
    <hyperlink r:id="rId481" ref="V308"/>
    <hyperlink r:id="rId482" ref="AD308"/>
    <hyperlink r:id="rId483" ref="V309"/>
    <hyperlink r:id="rId484" ref="AD309"/>
    <hyperlink r:id="rId485" ref="V310"/>
    <hyperlink r:id="rId486" ref="V311"/>
    <hyperlink r:id="rId487" ref="AD311"/>
    <hyperlink r:id="rId488" ref="V312"/>
    <hyperlink r:id="rId489" ref="AD312"/>
    <hyperlink r:id="rId490" ref="V313"/>
    <hyperlink r:id="rId491" ref="V314"/>
    <hyperlink r:id="rId492" ref="AD314"/>
    <hyperlink r:id="rId493" ref="V315"/>
    <hyperlink r:id="rId494" ref="V316"/>
    <hyperlink r:id="rId495" ref="AD316"/>
    <hyperlink r:id="rId496" ref="C317"/>
    <hyperlink r:id="rId497" ref="V317"/>
    <hyperlink r:id="rId498" ref="AD317"/>
    <hyperlink r:id="rId499" ref="V318"/>
    <hyperlink r:id="rId500" ref="AD318"/>
    <hyperlink r:id="rId501" ref="V319"/>
    <hyperlink r:id="rId502" ref="V320"/>
    <hyperlink r:id="rId503" ref="V321"/>
    <hyperlink r:id="rId504" ref="V322"/>
    <hyperlink r:id="rId505" ref="V323"/>
    <hyperlink r:id="rId506" ref="V324"/>
    <hyperlink r:id="rId507" ref="AD324"/>
    <hyperlink r:id="rId508" ref="V325"/>
    <hyperlink r:id="rId509" ref="AD325"/>
    <hyperlink r:id="rId510" ref="V326"/>
    <hyperlink r:id="rId511" ref="AD326"/>
    <hyperlink r:id="rId512" ref="V327"/>
    <hyperlink r:id="rId513" ref="AD327"/>
    <hyperlink r:id="rId514" ref="V328"/>
    <hyperlink r:id="rId515" ref="AD328"/>
    <hyperlink r:id="rId516" ref="V329"/>
    <hyperlink r:id="rId517" ref="AD329"/>
    <hyperlink r:id="rId518" ref="V330"/>
    <hyperlink r:id="rId519" ref="AD330"/>
    <hyperlink r:id="rId520" ref="V331"/>
    <hyperlink r:id="rId521" ref="AD331"/>
    <hyperlink r:id="rId522" ref="V332"/>
    <hyperlink r:id="rId523" ref="V333"/>
    <hyperlink r:id="rId524" ref="V334"/>
    <hyperlink r:id="rId525" ref="AD334"/>
    <hyperlink r:id="rId526" ref="V335"/>
    <hyperlink r:id="rId527" ref="V336"/>
    <hyperlink r:id="rId528" ref="AD336"/>
    <hyperlink r:id="rId529" ref="V337"/>
    <hyperlink r:id="rId530" ref="AD337"/>
    <hyperlink r:id="rId531" ref="V338"/>
    <hyperlink r:id="rId532" ref="V339"/>
    <hyperlink r:id="rId533" ref="V340"/>
    <hyperlink r:id="rId534" ref="AD340"/>
    <hyperlink r:id="rId535" ref="V341"/>
    <hyperlink r:id="rId536" ref="AD341"/>
    <hyperlink r:id="rId537" ref="V342"/>
    <hyperlink r:id="rId538" ref="V343"/>
    <hyperlink r:id="rId539" ref="AD343"/>
    <hyperlink r:id="rId540" ref="V344"/>
    <hyperlink r:id="rId541" ref="V345"/>
    <hyperlink r:id="rId542" ref="AD345"/>
    <hyperlink r:id="rId543" ref="V346"/>
    <hyperlink r:id="rId544" ref="V347"/>
    <hyperlink r:id="rId545" ref="AD347"/>
    <hyperlink r:id="rId546" ref="V348"/>
    <hyperlink r:id="rId547" ref="AD348"/>
    <hyperlink r:id="rId548" ref="V349"/>
    <hyperlink r:id="rId549" ref="AD349"/>
    <hyperlink r:id="rId550" ref="V350"/>
    <hyperlink r:id="rId551" ref="AD350"/>
    <hyperlink r:id="rId552" ref="V351"/>
    <hyperlink r:id="rId553" ref="AD351"/>
    <hyperlink r:id="rId554" ref="V352"/>
    <hyperlink r:id="rId555" ref="AD352"/>
    <hyperlink r:id="rId556" ref="V353"/>
    <hyperlink r:id="rId557" ref="V354"/>
    <hyperlink r:id="rId558" ref="AD354"/>
    <hyperlink r:id="rId559" ref="V355"/>
    <hyperlink r:id="rId560" ref="V356"/>
    <hyperlink r:id="rId561" ref="AD356"/>
    <hyperlink r:id="rId562" ref="V357"/>
    <hyperlink r:id="rId563" ref="V358"/>
    <hyperlink r:id="rId564" ref="AD358"/>
    <hyperlink r:id="rId565" ref="V359"/>
    <hyperlink r:id="rId566" ref="V360"/>
    <hyperlink r:id="rId567" ref="V361"/>
    <hyperlink r:id="rId568" ref="AD361"/>
    <hyperlink r:id="rId569" ref="V362"/>
    <hyperlink r:id="rId570" ref="AD362"/>
    <hyperlink r:id="rId571" ref="V363"/>
    <hyperlink r:id="rId572" ref="AD363"/>
    <hyperlink r:id="rId573" ref="V364"/>
    <hyperlink r:id="rId574" ref="AD364"/>
    <hyperlink r:id="rId575" ref="V365"/>
    <hyperlink r:id="rId576" ref="AD365"/>
    <hyperlink r:id="rId577" ref="V366"/>
    <hyperlink r:id="rId578" ref="V367"/>
    <hyperlink r:id="rId579" ref="AD367"/>
    <hyperlink r:id="rId580" ref="V368"/>
    <hyperlink r:id="rId581" ref="AD368"/>
    <hyperlink r:id="rId582" ref="V369"/>
    <hyperlink r:id="rId583" ref="AD369"/>
    <hyperlink r:id="rId584" ref="V370"/>
    <hyperlink r:id="rId585" ref="AD370"/>
    <hyperlink r:id="rId586" ref="V371"/>
    <hyperlink r:id="rId587" ref="AD371"/>
    <hyperlink r:id="rId588" ref="V372"/>
    <hyperlink r:id="rId589" ref="AD372"/>
    <hyperlink r:id="rId590" ref="V373"/>
    <hyperlink r:id="rId591" ref="AD373"/>
    <hyperlink r:id="rId592" ref="V374"/>
    <hyperlink r:id="rId593" ref="AD374"/>
    <hyperlink r:id="rId594" ref="V375"/>
    <hyperlink r:id="rId595" ref="V376"/>
    <hyperlink r:id="rId596" ref="AD376"/>
    <hyperlink r:id="rId597" ref="V377"/>
    <hyperlink r:id="rId598" ref="AD377"/>
    <hyperlink r:id="rId599" ref="V378"/>
    <hyperlink r:id="rId600" ref="AD378"/>
    <hyperlink r:id="rId601" ref="V379"/>
    <hyperlink r:id="rId602" ref="V380"/>
    <hyperlink r:id="rId603" ref="AD380"/>
    <hyperlink r:id="rId604" ref="V381"/>
    <hyperlink r:id="rId605" ref="AD381"/>
    <hyperlink r:id="rId606" ref="V382"/>
    <hyperlink r:id="rId607" ref="AD382"/>
    <hyperlink r:id="rId608" ref="V383"/>
    <hyperlink r:id="rId609" ref="AD383"/>
    <hyperlink r:id="rId610" ref="V384"/>
    <hyperlink r:id="rId611" ref="AD384"/>
    <hyperlink r:id="rId612" ref="V385"/>
    <hyperlink r:id="rId613" ref="AD385"/>
    <hyperlink r:id="rId614" ref="V386"/>
    <hyperlink r:id="rId615" ref="V387"/>
    <hyperlink r:id="rId616" ref="AD387"/>
    <hyperlink r:id="rId617" ref="V388"/>
    <hyperlink r:id="rId618" ref="V389"/>
    <hyperlink r:id="rId619" ref="AD389"/>
    <hyperlink r:id="rId620" ref="V390"/>
    <hyperlink r:id="rId621" ref="V391"/>
    <hyperlink r:id="rId622" ref="AD391"/>
    <hyperlink r:id="rId623" ref="V392"/>
    <hyperlink r:id="rId624" ref="AD392"/>
    <hyperlink r:id="rId625" ref="V393"/>
    <hyperlink r:id="rId626" ref="V394"/>
    <hyperlink r:id="rId627" ref="AD394"/>
    <hyperlink r:id="rId628" ref="V395"/>
    <hyperlink r:id="rId629" ref="V396"/>
    <hyperlink r:id="rId630" ref="AD396"/>
    <hyperlink r:id="rId631" ref="V397"/>
    <hyperlink r:id="rId632" ref="AD397"/>
    <hyperlink r:id="rId633" ref="V398"/>
    <hyperlink r:id="rId634" ref="V399"/>
    <hyperlink r:id="rId635" ref="V400"/>
    <hyperlink r:id="rId636" ref="AD400"/>
    <hyperlink r:id="rId637" ref="V401"/>
    <hyperlink r:id="rId638" ref="V402"/>
    <hyperlink r:id="rId639" ref="AD402"/>
    <hyperlink r:id="rId640" ref="V403"/>
    <hyperlink r:id="rId641" ref="AD403"/>
    <hyperlink r:id="rId642" ref="V404"/>
    <hyperlink r:id="rId643" ref="V405"/>
    <hyperlink r:id="rId644" ref="AD405"/>
    <hyperlink r:id="rId645" ref="V406"/>
    <hyperlink r:id="rId646" ref="AD406"/>
    <hyperlink r:id="rId647" ref="V407"/>
    <hyperlink r:id="rId648" ref="AD407"/>
    <hyperlink r:id="rId649" ref="V408"/>
    <hyperlink r:id="rId650" ref="AD408"/>
    <hyperlink r:id="rId651" ref="V409"/>
    <hyperlink r:id="rId652" ref="AD409"/>
    <hyperlink r:id="rId653" ref="V410"/>
    <hyperlink r:id="rId654" ref="AD410"/>
    <hyperlink r:id="rId655" ref="V411"/>
    <hyperlink r:id="rId656" ref="AD411"/>
    <hyperlink r:id="rId657" ref="V412"/>
    <hyperlink r:id="rId658" ref="AD412"/>
    <hyperlink r:id="rId659" ref="V413"/>
    <hyperlink r:id="rId660" ref="AD413"/>
    <hyperlink r:id="rId661" ref="V414"/>
    <hyperlink r:id="rId662" ref="AD414"/>
    <hyperlink r:id="rId663" ref="V415"/>
    <hyperlink r:id="rId664" ref="AD415"/>
    <hyperlink r:id="rId665" ref="V416"/>
    <hyperlink r:id="rId666" ref="AD416"/>
    <hyperlink r:id="rId667" ref="V417"/>
    <hyperlink r:id="rId668" ref="AD417"/>
    <hyperlink r:id="rId669" ref="V418"/>
    <hyperlink r:id="rId670" ref="AD418"/>
    <hyperlink r:id="rId671" ref="V419"/>
    <hyperlink r:id="rId672" ref="V420"/>
    <hyperlink r:id="rId673" ref="AD420"/>
    <hyperlink r:id="rId674" ref="V421"/>
    <hyperlink r:id="rId675" ref="AD421"/>
    <hyperlink r:id="rId676" ref="V422"/>
    <hyperlink r:id="rId677" ref="V423"/>
    <hyperlink r:id="rId678" ref="V424"/>
    <hyperlink r:id="rId679" ref="V427"/>
    <hyperlink r:id="rId680" ref="AD427"/>
    <hyperlink r:id="rId681" ref="V428"/>
    <hyperlink r:id="rId682" ref="AD428"/>
    <hyperlink r:id="rId683" ref="C429"/>
    <hyperlink r:id="rId684" ref="V429"/>
    <hyperlink r:id="rId685" ref="AD429"/>
    <hyperlink r:id="rId686" ref="V431"/>
    <hyperlink r:id="rId687" ref="V432"/>
    <hyperlink r:id="rId688" ref="AD432"/>
    <hyperlink r:id="rId689" ref="V433"/>
    <hyperlink r:id="rId690" ref="AD433"/>
    <hyperlink r:id="rId691" ref="V434"/>
    <hyperlink r:id="rId692" ref="AD435"/>
    <hyperlink r:id="rId693" ref="V436"/>
    <hyperlink r:id="rId694" ref="AD436"/>
    <hyperlink r:id="rId695" ref="V437"/>
    <hyperlink r:id="rId696" ref="AD437"/>
    <hyperlink r:id="rId697" ref="V438"/>
    <hyperlink r:id="rId698" ref="AD438"/>
    <hyperlink r:id="rId699" ref="V439"/>
    <hyperlink r:id="rId700" ref="AD439"/>
    <hyperlink r:id="rId701" ref="V440"/>
    <hyperlink r:id="rId702" ref="AD440"/>
    <hyperlink r:id="rId703" ref="V441"/>
    <hyperlink r:id="rId704" ref="AD441"/>
    <hyperlink r:id="rId705" ref="V442"/>
    <hyperlink r:id="rId706" ref="AD443"/>
    <hyperlink r:id="rId707" ref="V444"/>
    <hyperlink r:id="rId708" ref="AD444"/>
    <hyperlink r:id="rId709" ref="V445"/>
    <hyperlink r:id="rId710" ref="AD445"/>
    <hyperlink r:id="rId711" ref="V446"/>
    <hyperlink r:id="rId712" ref="V447"/>
    <hyperlink r:id="rId713" ref="AD447"/>
    <hyperlink r:id="rId714" ref="V448"/>
    <hyperlink r:id="rId715" ref="AD448"/>
    <hyperlink r:id="rId716" ref="V449"/>
    <hyperlink r:id="rId717" ref="V451"/>
    <hyperlink r:id="rId718" ref="AD451"/>
    <hyperlink r:id="rId719" ref="V453"/>
    <hyperlink r:id="rId720" ref="AD453"/>
    <hyperlink r:id="rId721" ref="V454"/>
    <hyperlink r:id="rId722" ref="AD454"/>
    <hyperlink r:id="rId723" ref="AD456"/>
    <hyperlink r:id="rId724" ref="V457"/>
    <hyperlink r:id="rId725" ref="AD457"/>
    <hyperlink r:id="rId726" ref="V458"/>
    <hyperlink r:id="rId727" ref="AD458"/>
    <hyperlink r:id="rId728" ref="AD459"/>
    <hyperlink r:id="rId729" ref="V460"/>
    <hyperlink r:id="rId730" ref="AD460"/>
    <hyperlink r:id="rId731" ref="V461"/>
    <hyperlink r:id="rId732" ref="AD461"/>
    <hyperlink r:id="rId733" ref="V463"/>
    <hyperlink r:id="rId734" ref="V464"/>
    <hyperlink r:id="rId735" ref="V467"/>
    <hyperlink r:id="rId736" ref="AD467"/>
    <hyperlink r:id="rId737" ref="V469"/>
    <hyperlink r:id="rId738" ref="AD469"/>
    <hyperlink r:id="rId739" ref="V471"/>
    <hyperlink r:id="rId740" ref="AD471"/>
    <hyperlink r:id="rId741" ref="V472"/>
    <hyperlink r:id="rId742" ref="AD472"/>
    <hyperlink r:id="rId743" ref="AD474"/>
    <hyperlink r:id="rId744" ref="V476"/>
    <hyperlink r:id="rId745" ref="AD476"/>
    <hyperlink r:id="rId746" ref="V477"/>
    <hyperlink r:id="rId747" ref="AD477"/>
    <hyperlink r:id="rId748" ref="V478"/>
    <hyperlink r:id="rId749" ref="AD478"/>
    <hyperlink r:id="rId750" ref="V479"/>
    <hyperlink r:id="rId751" ref="AD479"/>
    <hyperlink r:id="rId752" ref="V480"/>
    <hyperlink r:id="rId753" ref="V481"/>
    <hyperlink r:id="rId754" ref="AD481"/>
    <hyperlink r:id="rId755" ref="V482"/>
    <hyperlink r:id="rId756" ref="AD482"/>
    <hyperlink r:id="rId757" ref="V483"/>
    <hyperlink r:id="rId758" ref="AD483"/>
    <hyperlink r:id="rId759" ref="V484"/>
    <hyperlink r:id="rId760" ref="AD484"/>
    <hyperlink r:id="rId761" ref="V485"/>
    <hyperlink r:id="rId762" ref="V486"/>
    <hyperlink r:id="rId763" ref="AD486"/>
    <hyperlink r:id="rId764" ref="V487"/>
    <hyperlink r:id="rId765" ref="AD487"/>
    <hyperlink r:id="rId766" ref="V488"/>
    <hyperlink r:id="rId767" ref="AD488"/>
    <hyperlink r:id="rId768" ref="V489"/>
    <hyperlink r:id="rId769" ref="AD489"/>
    <hyperlink r:id="rId770" ref="V490"/>
    <hyperlink r:id="rId771" ref="V491"/>
    <hyperlink r:id="rId772" ref="AD491"/>
    <hyperlink r:id="rId773" ref="V492"/>
    <hyperlink r:id="rId774" ref="V494"/>
    <hyperlink r:id="rId775" ref="V497"/>
    <hyperlink r:id="rId776" ref="AD497"/>
    <hyperlink r:id="rId777" ref="V499"/>
    <hyperlink r:id="rId778" ref="V500"/>
    <hyperlink r:id="rId779" ref="V501"/>
    <hyperlink r:id="rId780" ref="AD501"/>
    <hyperlink r:id="rId781" ref="V502"/>
    <hyperlink r:id="rId782" ref="V503"/>
    <hyperlink r:id="rId783" ref="AD503"/>
    <hyperlink r:id="rId784" ref="V504"/>
    <hyperlink r:id="rId785" ref="V509"/>
    <hyperlink r:id="rId786" ref="AD509"/>
    <hyperlink r:id="rId787" ref="V511"/>
    <hyperlink r:id="rId788" ref="AD511"/>
    <hyperlink r:id="rId789" ref="V518"/>
    <hyperlink r:id="rId790" ref="AD518"/>
    <hyperlink r:id="rId791" ref="V519"/>
    <hyperlink r:id="rId792" ref="V520"/>
    <hyperlink r:id="rId793" ref="AD520"/>
    <hyperlink r:id="rId794" ref="V521"/>
    <hyperlink r:id="rId795" ref="AD521"/>
    <hyperlink r:id="rId796" ref="V522"/>
    <hyperlink r:id="rId797" ref="AD522"/>
    <hyperlink r:id="rId798" ref="V523"/>
    <hyperlink r:id="rId799" ref="AD523"/>
    <hyperlink r:id="rId800" ref="V524"/>
    <hyperlink r:id="rId801" ref="V525"/>
    <hyperlink r:id="rId802" ref="AD525"/>
    <hyperlink r:id="rId803" ref="V526"/>
    <hyperlink r:id="rId804" ref="AD526"/>
    <hyperlink r:id="rId805" ref="V527"/>
    <hyperlink r:id="rId806" ref="AD527"/>
    <hyperlink r:id="rId807" ref="AD528"/>
    <hyperlink r:id="rId808" ref="V529"/>
    <hyperlink r:id="rId809" ref="AD529"/>
    <hyperlink r:id="rId810" ref="V530"/>
    <hyperlink r:id="rId811" ref="AD530"/>
    <hyperlink r:id="rId812" ref="V540"/>
    <hyperlink r:id="rId813" ref="AD540"/>
    <hyperlink r:id="rId814" ref="V543"/>
    <hyperlink r:id="rId815" ref="AD543"/>
    <hyperlink r:id="rId816" ref="V544"/>
    <hyperlink r:id="rId817" ref="AD544"/>
    <hyperlink r:id="rId818" ref="V545"/>
    <hyperlink r:id="rId819" ref="AD545"/>
    <hyperlink r:id="rId820" ref="V546"/>
    <hyperlink r:id="rId821" ref="AD546"/>
    <hyperlink r:id="rId822" ref="V547"/>
    <hyperlink r:id="rId823" ref="AD547"/>
    <hyperlink r:id="rId824" ref="V548"/>
    <hyperlink r:id="rId825" ref="AD548"/>
    <hyperlink r:id="rId826" ref="V549"/>
    <hyperlink r:id="rId827" ref="AD549"/>
    <hyperlink r:id="rId828" ref="V552"/>
    <hyperlink r:id="rId829" ref="AD552"/>
    <hyperlink r:id="rId830" ref="V554"/>
    <hyperlink r:id="rId831" ref="AD554"/>
  </hyperlinks>
  <drawing r:id="rId832"/>
</worksheet>
</file>

<file path=xl/worksheets/sheet9.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75"/>
  <cols>
    <col customWidth="1" min="1" max="1" width="17.88"/>
    <col customWidth="1" min="2" max="2" width="14.5"/>
  </cols>
  <sheetData>
    <row r="1">
      <c r="A1" s="90" t="s">
        <v>7596</v>
      </c>
      <c r="B1" s="90" t="s">
        <v>7597</v>
      </c>
      <c r="C1" s="90" t="s">
        <v>20</v>
      </c>
      <c r="D1" s="91"/>
      <c r="E1" s="91"/>
      <c r="F1" s="91"/>
      <c r="G1" s="91"/>
      <c r="H1" s="91"/>
      <c r="I1" s="91"/>
      <c r="J1" s="91"/>
      <c r="K1" s="91"/>
      <c r="L1" s="91"/>
      <c r="M1" s="91"/>
      <c r="N1" s="91"/>
      <c r="O1" s="91"/>
      <c r="P1" s="91"/>
      <c r="Q1" s="91"/>
      <c r="R1" s="91"/>
      <c r="S1" s="91"/>
      <c r="T1" s="91"/>
      <c r="U1" s="91"/>
      <c r="V1" s="91"/>
      <c r="W1" s="91"/>
      <c r="X1" s="91"/>
      <c r="Y1" s="91"/>
      <c r="Z1" s="91"/>
    </row>
    <row r="2">
      <c r="A2" s="28" t="s">
        <v>1446</v>
      </c>
      <c r="B2" s="173">
        <v>26000.0</v>
      </c>
      <c r="C2" s="40" t="s">
        <v>6028</v>
      </c>
    </row>
    <row r="3">
      <c r="A3" s="28" t="s">
        <v>545</v>
      </c>
      <c r="B3" s="173">
        <v>6000.0</v>
      </c>
      <c r="C3" s="40" t="s">
        <v>6028</v>
      </c>
    </row>
    <row r="4">
      <c r="A4" s="28" t="s">
        <v>1051</v>
      </c>
      <c r="B4" s="173">
        <v>3500.0</v>
      </c>
      <c r="C4" s="174" t="str">
        <f>VLOOKUP(A4,Sheet15!A:B,2,0)</f>
        <v>South</v>
      </c>
    </row>
    <row r="5">
      <c r="A5" s="28" t="s">
        <v>1281</v>
      </c>
      <c r="B5" s="173">
        <v>15000.0</v>
      </c>
      <c r="C5" s="174" t="str">
        <f>VLOOKUP(A5,Sheet15!A:B,2,0)</f>
        <v>East</v>
      </c>
    </row>
    <row r="6">
      <c r="A6" s="28" t="s">
        <v>129</v>
      </c>
      <c r="B6" s="173">
        <v>22000.0</v>
      </c>
      <c r="C6" s="40" t="s">
        <v>6063</v>
      </c>
    </row>
    <row r="7">
      <c r="A7" s="28" t="s">
        <v>668</v>
      </c>
      <c r="B7" s="173">
        <v>7500.0</v>
      </c>
      <c r="C7" s="174" t="str">
        <f>VLOOKUP(A7,Sheet15!A:B,2,0)</f>
        <v>North</v>
      </c>
    </row>
    <row r="8">
      <c r="A8" s="28" t="s">
        <v>85</v>
      </c>
      <c r="B8" s="173">
        <v>8500.0</v>
      </c>
      <c r="C8" s="174" t="str">
        <f>VLOOKUP(A8,Sheet15!A:B,2,0)</f>
        <v>South</v>
      </c>
    </row>
    <row r="9">
      <c r="A9" s="175" t="s">
        <v>7598</v>
      </c>
      <c r="B9" s="173"/>
      <c r="C9" s="40" t="s">
        <v>6005</v>
      </c>
    </row>
    <row r="10">
      <c r="A10" s="28" t="s">
        <v>60</v>
      </c>
      <c r="B10" s="173">
        <v>1800.0</v>
      </c>
      <c r="C10" s="174" t="str">
        <f>VLOOKUP(A10,Sheet15!A:B,2,0)</f>
        <v>South</v>
      </c>
    </row>
    <row r="11">
      <c r="A11" s="28" t="s">
        <v>531</v>
      </c>
      <c r="B11" s="173">
        <v>10000.0</v>
      </c>
      <c r="C11" s="174" t="str">
        <f>VLOOKUP(A11,Sheet15!A:B,2,0)</f>
        <v>South</v>
      </c>
    </row>
    <row r="12">
      <c r="A12" s="28" t="s">
        <v>368</v>
      </c>
      <c r="B12" s="173">
        <v>3200.0</v>
      </c>
      <c r="C12" s="174" t="str">
        <f>VLOOKUP(A12,Sheet15!A:B,2,0)</f>
        <v>South</v>
      </c>
    </row>
    <row r="13">
      <c r="A13" s="28" t="s">
        <v>5695</v>
      </c>
      <c r="B13" s="173">
        <v>5000.0</v>
      </c>
      <c r="C13" s="40" t="s">
        <v>6028</v>
      </c>
    </row>
    <row r="14">
      <c r="A14" s="28" t="s">
        <v>5696</v>
      </c>
      <c r="B14" s="173">
        <v>30000.0</v>
      </c>
      <c r="C14" s="40" t="s">
        <v>6063</v>
      </c>
    </row>
    <row r="15">
      <c r="A15" s="28" t="s">
        <v>484</v>
      </c>
      <c r="B15" s="173">
        <v>3000.0</v>
      </c>
      <c r="C15" s="174" t="str">
        <f>VLOOKUP(A15,Sheet15!A:B,2,0)</f>
        <v>North</v>
      </c>
    </row>
    <row r="16">
      <c r="A16" s="28" t="s">
        <v>573</v>
      </c>
      <c r="B16" s="173">
        <v>7000.0</v>
      </c>
      <c r="C16" s="174" t="str">
        <f>VLOOKUP(A16,Sheet15!A:B,2,0)</f>
        <v>North</v>
      </c>
    </row>
    <row r="17">
      <c r="A17" s="28" t="s">
        <v>180</v>
      </c>
      <c r="B17" s="173">
        <v>15000.0</v>
      </c>
      <c r="C17" s="174" t="str">
        <f>VLOOKUP(A17,Sheet15!A:B,2,0)</f>
        <v>East</v>
      </c>
    </row>
    <row r="18">
      <c r="A18" s="28" t="s">
        <v>5697</v>
      </c>
      <c r="B18" s="173">
        <v>18000.0</v>
      </c>
      <c r="C18" s="40" t="s">
        <v>6005</v>
      </c>
    </row>
    <row r="19">
      <c r="A19" s="28" t="s">
        <v>209</v>
      </c>
      <c r="B19" s="173">
        <v>18000.0</v>
      </c>
      <c r="C19" s="174" t="str">
        <f>VLOOKUP(A19,Sheet15!A:B,2,0)</f>
        <v>South</v>
      </c>
    </row>
    <row r="20">
      <c r="A20" s="28" t="s">
        <v>210</v>
      </c>
      <c r="B20" s="173">
        <v>9000.0</v>
      </c>
      <c r="C20" s="174" t="str">
        <f>VLOOKUP(A20,Sheet15!A:B,2,0)</f>
        <v>South</v>
      </c>
    </row>
    <row r="21">
      <c r="A21" s="28" t="s">
        <v>5698</v>
      </c>
      <c r="B21" s="173">
        <v>3000.0</v>
      </c>
      <c r="C21" s="40" t="s">
        <v>6005</v>
      </c>
    </row>
    <row r="22">
      <c r="A22" s="28" t="s">
        <v>56</v>
      </c>
      <c r="B22" s="173"/>
      <c r="C22" s="174" t="str">
        <f>VLOOKUP(A22,Sheet15!A:B,2,0)</f>
        <v>South</v>
      </c>
    </row>
    <row r="23">
      <c r="A23" s="28" t="s">
        <v>238</v>
      </c>
      <c r="B23" s="173"/>
      <c r="C23" s="40" t="s">
        <v>6022</v>
      </c>
    </row>
    <row r="24">
      <c r="A24" s="28" t="s">
        <v>5699</v>
      </c>
      <c r="B24" s="173">
        <v>23000.0</v>
      </c>
      <c r="C24" s="40" t="s">
        <v>6063</v>
      </c>
    </row>
    <row r="25">
      <c r="A25" s="28" t="s">
        <v>164</v>
      </c>
      <c r="B25" s="173">
        <v>8500.0</v>
      </c>
      <c r="C25" s="174" t="str">
        <f>VLOOKUP(A25,Sheet15!A:B,2,0)</f>
        <v>East</v>
      </c>
    </row>
    <row r="26">
      <c r="A26" s="28" t="s">
        <v>333</v>
      </c>
      <c r="B26" s="173">
        <v>15000.0</v>
      </c>
      <c r="C26" s="174" t="str">
        <f>VLOOKUP(A26,Sheet15!A:B,2,0)</f>
        <v>East</v>
      </c>
    </row>
    <row r="27">
      <c r="A27" s="28" t="s">
        <v>466</v>
      </c>
      <c r="B27" s="173">
        <v>2200.0</v>
      </c>
      <c r="C27" s="174" t="str">
        <f>VLOOKUP(A27,Sheet15!A:B,2,0)</f>
        <v>South</v>
      </c>
    </row>
    <row r="28">
      <c r="A28" s="28" t="s">
        <v>5700</v>
      </c>
      <c r="B28" s="173">
        <v>15000.0</v>
      </c>
      <c r="C28" s="40" t="s">
        <v>6028</v>
      </c>
    </row>
    <row r="29">
      <c r="A29" s="28" t="s">
        <v>732</v>
      </c>
      <c r="B29" s="173">
        <v>2000.0</v>
      </c>
      <c r="C29" s="40" t="s">
        <v>6028</v>
      </c>
    </row>
    <row r="30">
      <c r="A30" s="28" t="s">
        <v>5701</v>
      </c>
      <c r="B30" s="173">
        <v>6000.0</v>
      </c>
      <c r="C30" s="40" t="s">
        <v>6005</v>
      </c>
    </row>
    <row r="31">
      <c r="A31" s="28" t="s">
        <v>688</v>
      </c>
      <c r="B31" s="173">
        <v>14000.0</v>
      </c>
      <c r="C31" s="174" t="str">
        <f>VLOOKUP(A31,Sheet15!A:B,2,0)</f>
        <v>South</v>
      </c>
    </row>
    <row r="32">
      <c r="A32" s="28" t="s">
        <v>5702</v>
      </c>
      <c r="B32" s="173">
        <v>8000.0</v>
      </c>
      <c r="C32" s="174" t="str">
        <f>VLOOKUP(A32,Sheet15!A:B,2,0)</f>
        <v>North</v>
      </c>
    </row>
    <row r="33">
      <c r="A33" s="28" t="s">
        <v>5703</v>
      </c>
      <c r="B33" s="173">
        <v>14000.0</v>
      </c>
      <c r="C33" s="40" t="s">
        <v>6022</v>
      </c>
    </row>
    <row r="34">
      <c r="A34" s="28" t="s">
        <v>196</v>
      </c>
      <c r="B34" s="173">
        <v>4000.0</v>
      </c>
      <c r="C34" s="174" t="str">
        <f>VLOOKUP(A34,Sheet15!A:B,2,0)</f>
        <v>South</v>
      </c>
    </row>
    <row r="35">
      <c r="A35" s="28" t="s">
        <v>5704</v>
      </c>
      <c r="B35" s="173">
        <v>8000.0</v>
      </c>
      <c r="C35" s="40" t="s">
        <v>6028</v>
      </c>
    </row>
    <row r="36">
      <c r="A36" s="28" t="s">
        <v>5705</v>
      </c>
      <c r="B36" s="173">
        <v>18000.0</v>
      </c>
      <c r="C36" s="40" t="s">
        <v>6063</v>
      </c>
    </row>
    <row r="37">
      <c r="A37" s="28" t="s">
        <v>5706</v>
      </c>
      <c r="B37" s="173">
        <v>2500.0</v>
      </c>
      <c r="C37" s="40" t="s">
        <v>6005</v>
      </c>
    </row>
    <row r="38">
      <c r="A38" s="28" t="s">
        <v>199</v>
      </c>
      <c r="B38" s="173">
        <v>6000.0</v>
      </c>
      <c r="C38" s="174" t="str">
        <f>VLOOKUP(A38,Sheet15!A:B,2,0)</f>
        <v>North</v>
      </c>
    </row>
    <row r="39">
      <c r="A39" s="28" t="s">
        <v>5707</v>
      </c>
      <c r="B39" s="173">
        <v>2500.0</v>
      </c>
      <c r="C39" s="40" t="s">
        <v>6028</v>
      </c>
    </row>
    <row r="40">
      <c r="A40" s="28" t="s">
        <v>5708</v>
      </c>
      <c r="B40" s="173">
        <v>8000.0</v>
      </c>
      <c r="C40" s="40" t="s">
        <v>6005</v>
      </c>
    </row>
    <row r="41">
      <c r="A41" s="28" t="s">
        <v>243</v>
      </c>
      <c r="B41" s="173">
        <v>3000.0</v>
      </c>
      <c r="C41" s="174" t="str">
        <f>VLOOKUP(A41,Sheet15!A:B,2,0)</f>
        <v>North</v>
      </c>
    </row>
    <row r="42">
      <c r="A42" s="28" t="s">
        <v>1136</v>
      </c>
      <c r="B42" s="173">
        <v>10000.0</v>
      </c>
      <c r="C42" s="174" t="str">
        <f>VLOOKUP(A42,Sheet15!A:B,2,0)</f>
        <v>North</v>
      </c>
    </row>
    <row r="43">
      <c r="A43" s="28" t="s">
        <v>5709</v>
      </c>
      <c r="B43" s="173">
        <v>26000.0</v>
      </c>
      <c r="C43" s="40" t="s">
        <v>6005</v>
      </c>
    </row>
    <row r="44">
      <c r="A44" s="28" t="s">
        <v>999</v>
      </c>
      <c r="B44" s="173">
        <v>9000.0</v>
      </c>
      <c r="C44" s="174" t="str">
        <f>VLOOKUP(A44,Sheet15!A:B,2,0)</f>
        <v>East</v>
      </c>
    </row>
    <row r="45">
      <c r="A45" s="28" t="s">
        <v>235</v>
      </c>
      <c r="B45" s="173">
        <v>6000.0</v>
      </c>
      <c r="C45" s="174" t="str">
        <f>VLOOKUP(A45,Sheet15!A:B,2,0)</f>
        <v>West</v>
      </c>
    </row>
    <row r="46">
      <c r="A46" s="28" t="s">
        <v>5710</v>
      </c>
      <c r="B46" s="173">
        <v>23000.0</v>
      </c>
      <c r="C46" s="40" t="s">
        <v>6063</v>
      </c>
    </row>
    <row r="47">
      <c r="A47" s="28" t="s">
        <v>833</v>
      </c>
      <c r="B47" s="173">
        <v>6000.0</v>
      </c>
      <c r="C47" s="174" t="str">
        <f>VLOOKUP(A47,Sheet15!A:B,2,0)</f>
        <v>North</v>
      </c>
    </row>
    <row r="48">
      <c r="A48" s="28" t="s">
        <v>1169</v>
      </c>
      <c r="B48" s="173">
        <v>30000.0</v>
      </c>
      <c r="C48" s="174" t="str">
        <f>VLOOKUP(A48,Sheet15!A:B,2,0)</f>
        <v>Central</v>
      </c>
    </row>
    <row r="49">
      <c r="A49" s="28" t="s">
        <v>5711</v>
      </c>
      <c r="B49" s="173">
        <v>3500.0</v>
      </c>
      <c r="C49" s="40" t="s">
        <v>6005</v>
      </c>
    </row>
    <row r="50">
      <c r="A50" s="28" t="s">
        <v>5712</v>
      </c>
      <c r="B50" s="173">
        <v>15000.0</v>
      </c>
      <c r="C50" s="40" t="s">
        <v>6028</v>
      </c>
    </row>
    <row r="51">
      <c r="A51" s="28" t="s">
        <v>215</v>
      </c>
      <c r="B51" s="173">
        <v>2500.0</v>
      </c>
      <c r="C51" s="174" t="str">
        <f>VLOOKUP(A51,Sheet15!A:B,2,0)</f>
        <v>North</v>
      </c>
    </row>
    <row r="52">
      <c r="A52" s="28" t="s">
        <v>685</v>
      </c>
      <c r="B52" s="173">
        <v>8000.0</v>
      </c>
      <c r="C52" s="174" t="str">
        <f>VLOOKUP(A52,Sheet15!A:B,2,0)</f>
        <v>East</v>
      </c>
    </row>
    <row r="53">
      <c r="A53" s="28" t="s">
        <v>436</v>
      </c>
      <c r="B53" s="173">
        <v>6000.0</v>
      </c>
      <c r="C53" s="174" t="str">
        <f>VLOOKUP(A53,Sheet15!A:B,2,0)</f>
        <v>East</v>
      </c>
    </row>
    <row r="54">
      <c r="A54" s="28" t="s">
        <v>485</v>
      </c>
      <c r="B54" s="173">
        <v>2500.0</v>
      </c>
      <c r="C54" s="174" t="str">
        <f>VLOOKUP(A54,Sheet15!A:B,2,0)</f>
        <v>North</v>
      </c>
    </row>
    <row r="55">
      <c r="A55" s="28" t="s">
        <v>40</v>
      </c>
      <c r="B55" s="176">
        <v>4000.0</v>
      </c>
      <c r="C55" s="174" t="str">
        <f>VLOOKUP(A55,Sheet15!A:B,2,0)</f>
        <v>north</v>
      </c>
    </row>
    <row r="56">
      <c r="A56" s="28" t="s">
        <v>5713</v>
      </c>
      <c r="B56" s="173">
        <v>2500.0</v>
      </c>
      <c r="C56" s="40" t="s">
        <v>6005</v>
      </c>
    </row>
    <row r="57">
      <c r="A57" s="28" t="s">
        <v>5714</v>
      </c>
      <c r="B57" s="173">
        <v>13000.0</v>
      </c>
      <c r="C57" s="40" t="s">
        <v>6028</v>
      </c>
    </row>
    <row r="58">
      <c r="A58" s="175" t="s">
        <v>889</v>
      </c>
      <c r="B58" s="173">
        <v>2500.0</v>
      </c>
      <c r="C58" s="40" t="s">
        <v>6005</v>
      </c>
    </row>
    <row r="59">
      <c r="A59" s="28" t="s">
        <v>621</v>
      </c>
      <c r="B59" s="173">
        <v>15000.0</v>
      </c>
      <c r="C59" s="174" t="str">
        <f>VLOOKUP(A59,Sheet15!A:B,2,0)</f>
        <v>East</v>
      </c>
    </row>
    <row r="60">
      <c r="A60" s="28" t="s">
        <v>5715</v>
      </c>
      <c r="B60" s="173">
        <v>26000.0</v>
      </c>
      <c r="C60" s="40" t="s">
        <v>6028</v>
      </c>
    </row>
    <row r="61">
      <c r="A61" s="28" t="s">
        <v>950</v>
      </c>
      <c r="B61" s="173">
        <v>3500.0</v>
      </c>
      <c r="C61" s="40" t="s">
        <v>6028</v>
      </c>
    </row>
    <row r="62">
      <c r="A62" s="28" t="s">
        <v>465</v>
      </c>
      <c r="B62" s="173">
        <v>6500.0</v>
      </c>
      <c r="C62" s="174" t="str">
        <f>VLOOKUP(A62,Sheet15!A:B,2,0)</f>
        <v>East</v>
      </c>
    </row>
    <row r="63">
      <c r="A63" s="28" t="s">
        <v>269</v>
      </c>
      <c r="B63" s="173">
        <v>25000.0</v>
      </c>
      <c r="C63" s="174" t="str">
        <f>VLOOKUP(A63,Sheet15!A:B,2,0)</f>
        <v>Central</v>
      </c>
    </row>
    <row r="64">
      <c r="A64" s="28" t="s">
        <v>5716</v>
      </c>
      <c r="B64" s="173">
        <v>13000.0</v>
      </c>
      <c r="C64" s="40" t="s">
        <v>6028</v>
      </c>
    </row>
    <row r="65">
      <c r="A65" s="28" t="s">
        <v>1076</v>
      </c>
      <c r="B65" s="173">
        <v>5000.0</v>
      </c>
      <c r="C65" s="40" t="s">
        <v>6028</v>
      </c>
    </row>
    <row r="66">
      <c r="A66" s="28" t="s">
        <v>90</v>
      </c>
      <c r="B66" s="173"/>
      <c r="C66" s="174" t="str">
        <f>VLOOKUP(A66,Sheet15!A:B,2,0)</f>
        <v>West</v>
      </c>
    </row>
    <row r="67">
      <c r="A67" s="28" t="s">
        <v>1012</v>
      </c>
      <c r="B67" s="173">
        <v>3000.0</v>
      </c>
      <c r="C67" s="174" t="str">
        <f>VLOOKUP(A67,Sheet15!A:B,2,0)</f>
        <v>South</v>
      </c>
    </row>
    <row r="68">
      <c r="A68" s="28" t="s">
        <v>1506</v>
      </c>
      <c r="B68" s="173">
        <v>4500.0</v>
      </c>
      <c r="C68" s="174" t="str">
        <f>VLOOKUP(A68,Sheet15!A:B,2,0)</f>
        <v>East</v>
      </c>
    </row>
    <row r="69">
      <c r="A69" s="28" t="s">
        <v>5717</v>
      </c>
      <c r="B69" s="173">
        <v>2500.0</v>
      </c>
      <c r="C69" s="40" t="s">
        <v>6005</v>
      </c>
    </row>
    <row r="70">
      <c r="A70" s="28" t="s">
        <v>152</v>
      </c>
      <c r="B70" s="173">
        <v>3500.0</v>
      </c>
      <c r="C70" s="174" t="str">
        <f>VLOOKUP(A70,Sheet15!A:B,2,0)</f>
        <v>East</v>
      </c>
    </row>
    <row r="71">
      <c r="A71" s="28" t="s">
        <v>1318</v>
      </c>
      <c r="B71" s="173">
        <v>26000.0</v>
      </c>
      <c r="C71" s="174" t="str">
        <f>VLOOKUP(A71,Sheet15!A:B,2,0)</f>
        <v>East</v>
      </c>
    </row>
    <row r="72">
      <c r="A72" s="28" t="s">
        <v>189</v>
      </c>
      <c r="B72" s="173">
        <v>11500.0</v>
      </c>
      <c r="C72" s="174" t="str">
        <f>VLOOKUP(A72,Sheet15!A:B,2,0)</f>
        <v>East</v>
      </c>
    </row>
    <row r="73">
      <c r="A73" s="28" t="s">
        <v>5718</v>
      </c>
      <c r="B73" s="173">
        <v>5000.0</v>
      </c>
      <c r="C73" s="40" t="s">
        <v>6028</v>
      </c>
    </row>
    <row r="74">
      <c r="A74" s="28" t="s">
        <v>1288</v>
      </c>
      <c r="B74" s="173">
        <v>11000.0</v>
      </c>
      <c r="C74" s="40" t="s">
        <v>6005</v>
      </c>
    </row>
    <row r="75">
      <c r="A75" s="28" t="s">
        <v>351</v>
      </c>
      <c r="B75" s="173">
        <v>13000.0</v>
      </c>
      <c r="C75" s="174" t="str">
        <f>VLOOKUP(A75,Sheet15!A:B,2,0)</f>
        <v>North</v>
      </c>
    </row>
    <row r="76">
      <c r="A76" s="28" t="s">
        <v>5719</v>
      </c>
      <c r="B76" s="173"/>
      <c r="C76" s="40" t="s">
        <v>6022</v>
      </c>
    </row>
    <row r="77">
      <c r="A77" s="28" t="s">
        <v>5719</v>
      </c>
      <c r="B77" s="173">
        <v>5000.0</v>
      </c>
      <c r="C77" s="40" t="s">
        <v>6022</v>
      </c>
    </row>
    <row r="78">
      <c r="A78" s="28" t="s">
        <v>725</v>
      </c>
      <c r="B78" s="173">
        <v>11000.0</v>
      </c>
      <c r="C78" s="174" t="str">
        <f>VLOOKUP(A78,Sheet15!A:B,2,0)</f>
        <v>North</v>
      </c>
    </row>
    <row r="79">
      <c r="A79" s="28" t="s">
        <v>5720</v>
      </c>
      <c r="B79" s="173">
        <v>1500.0</v>
      </c>
      <c r="C79" s="40" t="s">
        <v>6005</v>
      </c>
    </row>
    <row r="80">
      <c r="A80" s="28" t="s">
        <v>5721</v>
      </c>
      <c r="B80" s="173">
        <v>8000.0</v>
      </c>
      <c r="C80" s="40" t="s">
        <v>6005</v>
      </c>
    </row>
    <row r="81">
      <c r="A81" s="28" t="s">
        <v>68</v>
      </c>
      <c r="B81" s="173">
        <v>3500.0</v>
      </c>
      <c r="C81" s="174" t="str">
        <f>VLOOKUP(A81,Sheet15!A:B,2,0)</f>
        <v>East</v>
      </c>
    </row>
    <row r="82">
      <c r="A82" s="28" t="s">
        <v>103</v>
      </c>
      <c r="B82" s="173">
        <v>22000.0</v>
      </c>
      <c r="C82" s="174" t="str">
        <f>VLOOKUP(A82,Sheet15!A:B,2,0)</f>
        <v>Central</v>
      </c>
    </row>
    <row r="83">
      <c r="A83" s="28" t="s">
        <v>705</v>
      </c>
      <c r="B83" s="173">
        <v>6500.0</v>
      </c>
      <c r="C83" s="174" t="str">
        <f>VLOOKUP(A83,Sheet15!A:B,2,0)</f>
        <v>East</v>
      </c>
    </row>
    <row r="84">
      <c r="A84" s="28" t="s">
        <v>5722</v>
      </c>
      <c r="B84" s="173">
        <v>2200.0</v>
      </c>
      <c r="C84" s="40" t="s">
        <v>6022</v>
      </c>
    </row>
    <row r="85">
      <c r="A85" s="28" t="s">
        <v>5723</v>
      </c>
      <c r="B85" s="173">
        <v>5000.0</v>
      </c>
      <c r="C85" s="40" t="s">
        <v>6028</v>
      </c>
    </row>
    <row r="86">
      <c r="A86" s="28" t="s">
        <v>5724</v>
      </c>
      <c r="B86" s="173">
        <v>25000.0</v>
      </c>
      <c r="C86" s="40" t="s">
        <v>6005</v>
      </c>
    </row>
    <row r="87">
      <c r="A87" s="28" t="s">
        <v>106</v>
      </c>
      <c r="B87" s="173">
        <v>26000.0</v>
      </c>
      <c r="C87" s="40" t="s">
        <v>6063</v>
      </c>
    </row>
    <row r="88">
      <c r="A88" s="28" t="s">
        <v>635</v>
      </c>
      <c r="B88" s="173">
        <v>2500.0</v>
      </c>
      <c r="C88" s="40" t="s">
        <v>6028</v>
      </c>
    </row>
    <row r="89">
      <c r="A89" s="28" t="s">
        <v>307</v>
      </c>
      <c r="B89" s="173">
        <v>25000.0</v>
      </c>
      <c r="C89" s="174" t="str">
        <f>VLOOKUP(A89,Sheet15!A:B,2,0)</f>
        <v>South</v>
      </c>
    </row>
    <row r="90">
      <c r="A90" s="28" t="s">
        <v>363</v>
      </c>
      <c r="B90" s="173">
        <v>11000.0</v>
      </c>
      <c r="C90" s="174" t="str">
        <f>VLOOKUP(A90,Sheet15!A:B,2,0)</f>
        <v>North</v>
      </c>
    </row>
    <row r="91">
      <c r="A91" s="28" t="s">
        <v>897</v>
      </c>
      <c r="B91" s="173">
        <v>10000.0</v>
      </c>
      <c r="C91" s="174" t="str">
        <f>VLOOKUP(A91,Sheet15!A:B,2,0)</f>
        <v>North</v>
      </c>
    </row>
    <row r="92">
      <c r="A92" s="28" t="s">
        <v>5725</v>
      </c>
      <c r="B92" s="173">
        <v>30000.0</v>
      </c>
      <c r="C92" s="40" t="s">
        <v>6063</v>
      </c>
    </row>
    <row r="93">
      <c r="A93" s="28" t="s">
        <v>7599</v>
      </c>
      <c r="B93" s="173">
        <v>35000.0</v>
      </c>
      <c r="C93" s="40" t="s">
        <v>6063</v>
      </c>
    </row>
    <row r="94">
      <c r="A94" s="28" t="s">
        <v>81</v>
      </c>
      <c r="B94" s="173">
        <v>2200.0</v>
      </c>
      <c r="C94" s="174" t="str">
        <f>VLOOKUP(A94,Sheet15!A:B,2,0)</f>
        <v>Central</v>
      </c>
    </row>
    <row r="95">
      <c r="A95" s="28" t="s">
        <v>5726</v>
      </c>
      <c r="B95" s="173">
        <v>22000.0</v>
      </c>
      <c r="C95" s="40" t="s">
        <v>6063</v>
      </c>
    </row>
    <row r="96">
      <c r="A96" s="28" t="s">
        <v>49</v>
      </c>
      <c r="B96" s="173">
        <v>8000.0</v>
      </c>
      <c r="C96" s="174" t="str">
        <f>VLOOKUP(A96,Sheet15!A:B,2,0)</f>
        <v>East</v>
      </c>
    </row>
    <row r="97">
      <c r="A97" s="28" t="s">
        <v>951</v>
      </c>
      <c r="B97" s="173">
        <v>6000.0</v>
      </c>
      <c r="C97" s="174" t="str">
        <f>VLOOKUP(A97,Sheet15!A:B,2,0)</f>
        <v>East</v>
      </c>
    </row>
    <row r="98">
      <c r="A98" s="28" t="s">
        <v>5727</v>
      </c>
      <c r="B98" s="173">
        <v>2500.0</v>
      </c>
      <c r="C98" s="40" t="s">
        <v>6005</v>
      </c>
    </row>
    <row r="99">
      <c r="A99" s="28" t="s">
        <v>346</v>
      </c>
      <c r="B99" s="173">
        <v>15000.0</v>
      </c>
      <c r="C99" s="174" t="str">
        <f>VLOOKUP(A99,Sheet15!A:B,2,0)</f>
        <v>East</v>
      </c>
    </row>
    <row r="100">
      <c r="A100" s="28" t="s">
        <v>741</v>
      </c>
      <c r="B100" s="173">
        <v>8400.0</v>
      </c>
      <c r="C100" s="174" t="str">
        <f>VLOOKUP(A100,Sheet15!A:B,2,0)</f>
        <v>East</v>
      </c>
    </row>
    <row r="101">
      <c r="A101" s="28" t="s">
        <v>5728</v>
      </c>
      <c r="B101" s="173">
        <v>15000.0</v>
      </c>
      <c r="C101" s="40" t="s">
        <v>6005</v>
      </c>
    </row>
    <row r="102">
      <c r="A102" s="28" t="s">
        <v>222</v>
      </c>
      <c r="B102" s="173">
        <v>3200.0</v>
      </c>
      <c r="C102" s="174" t="str">
        <f>VLOOKUP(A102,Sheet15!A:B,2,0)</f>
        <v>South</v>
      </c>
    </row>
    <row r="103">
      <c r="A103" s="28" t="s">
        <v>5729</v>
      </c>
      <c r="B103" s="173">
        <v>12000.0</v>
      </c>
      <c r="C103" s="174" t="str">
        <f>VLOOKUP(A103,Sheet15!A:B,2,0)</f>
        <v>East</v>
      </c>
    </row>
    <row r="104">
      <c r="A104" s="28" t="s">
        <v>825</v>
      </c>
      <c r="B104" s="173">
        <v>5200.0</v>
      </c>
      <c r="C104" s="174" t="str">
        <f>VLOOKUP(A104,Sheet15!A:B,2,0)</f>
        <v>North</v>
      </c>
    </row>
    <row r="105">
      <c r="A105" s="28" t="s">
        <v>607</v>
      </c>
      <c r="B105" s="173">
        <v>5000.0</v>
      </c>
      <c r="C105" s="174" t="str">
        <f>VLOOKUP(A105,Sheet15!A:B,2,0)</f>
        <v>East</v>
      </c>
    </row>
    <row r="106">
      <c r="A106" s="28" t="s">
        <v>1165</v>
      </c>
      <c r="B106" s="173">
        <v>6000.0</v>
      </c>
      <c r="C106" s="174" t="str">
        <f>VLOOKUP(A106,Sheet15!A:B,2,0)</f>
        <v>North</v>
      </c>
    </row>
    <row r="107">
      <c r="A107" s="28" t="s">
        <v>5730</v>
      </c>
      <c r="B107" s="173">
        <v>12000.0</v>
      </c>
      <c r="C107" s="40" t="s">
        <v>6028</v>
      </c>
    </row>
    <row r="108">
      <c r="A108" s="28" t="s">
        <v>1232</v>
      </c>
      <c r="B108" s="173"/>
      <c r="C108" s="174" t="str">
        <f>VLOOKUP(A108,Sheet15!A:B,2,0)</f>
        <v>Central</v>
      </c>
    </row>
    <row r="109">
      <c r="A109" s="28" t="s">
        <v>45</v>
      </c>
      <c r="B109" s="173">
        <v>6000.0</v>
      </c>
      <c r="C109" s="174" t="str">
        <f>VLOOKUP(A109,Sheet15!A:B,2,0)</f>
        <v>South</v>
      </c>
    </row>
    <row r="110">
      <c r="A110" s="28" t="s">
        <v>550</v>
      </c>
      <c r="B110" s="173">
        <v>3000.0</v>
      </c>
      <c r="C110" s="174" t="str">
        <f>VLOOKUP(A110,Sheet15!A:B,2,0)</f>
        <v>North</v>
      </c>
    </row>
    <row r="111">
      <c r="A111" s="28" t="s">
        <v>643</v>
      </c>
      <c r="B111" s="173">
        <v>6000.0</v>
      </c>
      <c r="C111" s="174" t="str">
        <f>VLOOKUP(A111,Sheet15!A:B,2,0)</f>
        <v>East</v>
      </c>
    </row>
    <row r="112">
      <c r="A112" s="28" t="s">
        <v>5731</v>
      </c>
      <c r="B112" s="173">
        <v>4000.0</v>
      </c>
      <c r="C112" s="40" t="s">
        <v>6005</v>
      </c>
    </row>
    <row r="113">
      <c r="A113" s="28" t="s">
        <v>102</v>
      </c>
      <c r="B113" s="173">
        <v>22000.0</v>
      </c>
      <c r="C113" s="174" t="str">
        <f>VLOOKUP(A113,Sheet15!A:B,2,0)</f>
        <v>Central</v>
      </c>
    </row>
    <row r="114">
      <c r="A114" s="28" t="s">
        <v>5732</v>
      </c>
      <c r="B114" s="173">
        <v>10000.0</v>
      </c>
      <c r="C114" s="40" t="s">
        <v>6005</v>
      </c>
    </row>
    <row r="115">
      <c r="A115" s="28" t="s">
        <v>190</v>
      </c>
      <c r="B115" s="173">
        <v>10000.0</v>
      </c>
      <c r="C115" s="174" t="str">
        <f>VLOOKUP(A115,Sheet15!A:B,2,0)</f>
        <v>South</v>
      </c>
    </row>
    <row r="116">
      <c r="A116" s="28" t="s">
        <v>261</v>
      </c>
      <c r="B116" s="173">
        <v>100000.0</v>
      </c>
      <c r="C116" s="174" t="str">
        <f>VLOOKUP(A116,Sheet15!A:B,2,0)</f>
        <v>East</v>
      </c>
    </row>
    <row r="117">
      <c r="A117" s="28" t="s">
        <v>5734</v>
      </c>
      <c r="B117" s="173">
        <v>22000.0</v>
      </c>
      <c r="C117" s="40" t="s">
        <v>6063</v>
      </c>
    </row>
    <row r="118">
      <c r="A118" s="28" t="s">
        <v>5735</v>
      </c>
      <c r="B118" s="173">
        <v>9000.0</v>
      </c>
      <c r="C118" s="40" t="s">
        <v>6007</v>
      </c>
    </row>
    <row r="119">
      <c r="A119" s="28" t="s">
        <v>5736</v>
      </c>
      <c r="B119" s="173">
        <v>9000.0</v>
      </c>
      <c r="C119" s="174" t="str">
        <f>VLOOKUP(A119,Sheet15!A:B,2,0)</f>
        <v>East</v>
      </c>
    </row>
    <row r="120">
      <c r="A120" s="28" t="s">
        <v>5737</v>
      </c>
      <c r="B120" s="173">
        <v>25000.0</v>
      </c>
      <c r="C120" s="40" t="s">
        <v>6063</v>
      </c>
    </row>
    <row r="121">
      <c r="A121" s="28" t="s">
        <v>856</v>
      </c>
      <c r="B121" s="173">
        <v>2500.0</v>
      </c>
      <c r="C121" s="174" t="str">
        <f>VLOOKUP(A121,Sheet15!A:B,2,0)</f>
        <v>North</v>
      </c>
    </row>
    <row r="122">
      <c r="A122" s="28" t="s">
        <v>5738</v>
      </c>
      <c r="B122" s="173">
        <v>2500.0</v>
      </c>
      <c r="C122" s="40" t="s">
        <v>6005</v>
      </c>
    </row>
    <row r="123">
      <c r="A123" s="28" t="s">
        <v>522</v>
      </c>
      <c r="B123" s="173">
        <v>15000.0</v>
      </c>
      <c r="C123" s="174" t="str">
        <f>VLOOKUP(A123,Sheet15!A:B,2,0)</f>
        <v>East</v>
      </c>
    </row>
    <row r="124">
      <c r="A124" s="28" t="s">
        <v>1293</v>
      </c>
      <c r="B124" s="173">
        <v>7000.0</v>
      </c>
      <c r="C124" s="174" t="str">
        <f>VLOOKUP(A124,Sheet15!A:B,2,0)</f>
        <v>North</v>
      </c>
    </row>
    <row r="125">
      <c r="A125" s="28" t="s">
        <v>954</v>
      </c>
      <c r="B125" s="173">
        <v>3000.0</v>
      </c>
      <c r="C125" s="174" t="str">
        <f>VLOOKUP(A125,Sheet15!A:B,2,0)</f>
        <v>North</v>
      </c>
    </row>
    <row r="126">
      <c r="A126" s="28" t="s">
        <v>124</v>
      </c>
      <c r="B126" s="176">
        <v>6000.0</v>
      </c>
      <c r="C126" s="174" t="str">
        <f>VLOOKUP(A126,Sheet15!A:B,2,0)</f>
        <v>East</v>
      </c>
    </row>
    <row r="127">
      <c r="A127" s="28" t="s">
        <v>1007</v>
      </c>
      <c r="B127" s="173">
        <v>3000.0</v>
      </c>
      <c r="C127" s="40" t="s">
        <v>6028</v>
      </c>
    </row>
    <row r="128">
      <c r="A128" s="28" t="s">
        <v>437</v>
      </c>
      <c r="B128" s="173">
        <v>5000.0</v>
      </c>
      <c r="C128" s="174" t="str">
        <f>VLOOKUP(A128,Sheet15!A:B,2,0)</f>
        <v>East</v>
      </c>
    </row>
    <row r="129">
      <c r="A129" s="28" t="s">
        <v>604</v>
      </c>
      <c r="B129" s="173">
        <v>14000.0</v>
      </c>
      <c r="C129" s="174" t="str">
        <f>VLOOKUP(A129,Sheet15!A:B,2,0)</f>
        <v>West</v>
      </c>
    </row>
    <row r="130">
      <c r="A130" s="28" t="s">
        <v>117</v>
      </c>
      <c r="B130" s="173">
        <v>8000.0</v>
      </c>
      <c r="C130" s="174" t="str">
        <f>VLOOKUP(A130,Sheet15!A:B,2,0)</f>
        <v>North</v>
      </c>
    </row>
    <row r="131">
      <c r="A131" s="28" t="s">
        <v>5739</v>
      </c>
      <c r="B131" s="173">
        <v>11000.0</v>
      </c>
      <c r="C131" s="174" t="str">
        <f>VLOOKUP(A131,Sheet15!A:B,2,0)</f>
        <v>North</v>
      </c>
    </row>
    <row r="132">
      <c r="A132" s="28" t="s">
        <v>5740</v>
      </c>
      <c r="B132" s="173">
        <v>9000.0</v>
      </c>
      <c r="C132" s="40" t="s">
        <v>6005</v>
      </c>
    </row>
    <row r="133">
      <c r="A133" s="28" t="s">
        <v>116</v>
      </c>
      <c r="B133" s="173"/>
      <c r="C133" s="174" t="str">
        <f>VLOOKUP(A133,Sheet15!A:B,2,0)</f>
        <v>West</v>
      </c>
    </row>
    <row r="134">
      <c r="A134" s="28" t="s">
        <v>175</v>
      </c>
      <c r="B134" s="173">
        <v>2000.0</v>
      </c>
      <c r="C134" s="174" t="str">
        <f>VLOOKUP(A134,Sheet15!A:B,2,0)</f>
        <v>East</v>
      </c>
    </row>
    <row r="135">
      <c r="A135" s="28" t="s">
        <v>394</v>
      </c>
      <c r="B135" s="173">
        <v>5500.0</v>
      </c>
      <c r="C135" s="174" t="str">
        <f>VLOOKUP(A135,Sheet15!A:B,2,0)</f>
        <v>East</v>
      </c>
    </row>
    <row r="136">
      <c r="A136" s="28" t="s">
        <v>345</v>
      </c>
      <c r="B136" s="173">
        <v>12000.0</v>
      </c>
      <c r="C136" s="174" t="str">
        <f>VLOOKUP(A136,Sheet15!A:B,2,0)</f>
        <v>East</v>
      </c>
    </row>
    <row r="137">
      <c r="A137" s="28" t="s">
        <v>113</v>
      </c>
      <c r="B137" s="173">
        <v>10000.0</v>
      </c>
      <c r="C137" s="40" t="s">
        <v>6007</v>
      </c>
    </row>
    <row r="138">
      <c r="A138" s="28" t="s">
        <v>5741</v>
      </c>
      <c r="B138" s="173">
        <v>10000.0</v>
      </c>
      <c r="C138" s="40" t="s">
        <v>6007</v>
      </c>
    </row>
    <row r="139">
      <c r="A139" s="28" t="s">
        <v>5742</v>
      </c>
      <c r="B139" s="173">
        <v>10000.0</v>
      </c>
      <c r="C139" s="174" t="str">
        <f>VLOOKUP(A139,Sheet15!A:B,2,0)</f>
        <v>North</v>
      </c>
    </row>
    <row r="140">
      <c r="A140" s="28" t="s">
        <v>159</v>
      </c>
      <c r="B140" s="173">
        <v>500.0</v>
      </c>
      <c r="C140" s="174" t="str">
        <f>VLOOKUP(A140,Sheet15!A:B,2,0)</f>
        <v>South</v>
      </c>
    </row>
    <row r="141">
      <c r="A141" s="28" t="s">
        <v>1298</v>
      </c>
      <c r="B141" s="173">
        <v>15000.0</v>
      </c>
      <c r="C141" s="174" t="str">
        <f>VLOOKUP(A141,Sheet15!A:B,2,0)</f>
        <v>Central</v>
      </c>
    </row>
    <row r="142">
      <c r="A142" s="28" t="s">
        <v>94</v>
      </c>
      <c r="B142" s="173">
        <v>2500.0</v>
      </c>
      <c r="C142" s="174" t="str">
        <f>VLOOKUP(A142,Sheet15!A:B,2,0)</f>
        <v>North</v>
      </c>
    </row>
    <row r="143">
      <c r="A143" s="28" t="s">
        <v>581</v>
      </c>
      <c r="B143" s="173">
        <v>15000.0</v>
      </c>
      <c r="C143" s="174" t="str">
        <f>VLOOKUP(A143,Sheet15!A:B,2,0)</f>
        <v>South</v>
      </c>
    </row>
    <row r="144">
      <c r="A144" s="28" t="s">
        <v>5743</v>
      </c>
      <c r="B144" s="173">
        <v>9000.0</v>
      </c>
      <c r="C144" s="40" t="s">
        <v>6005</v>
      </c>
    </row>
    <row r="145">
      <c r="A145" s="28" t="s">
        <v>488</v>
      </c>
      <c r="B145" s="173">
        <v>5000.0</v>
      </c>
      <c r="C145" s="174" t="str">
        <f>VLOOKUP(A145,Sheet15!A:B,2,0)</f>
        <v>East</v>
      </c>
    </row>
    <row r="146">
      <c r="A146" s="28" t="s">
        <v>5744</v>
      </c>
      <c r="B146" s="173">
        <v>20000.0</v>
      </c>
      <c r="C146" s="40" t="s">
        <v>6005</v>
      </c>
    </row>
    <row r="147">
      <c r="A147" s="28" t="s">
        <v>596</v>
      </c>
      <c r="B147" s="173">
        <v>7000.0</v>
      </c>
      <c r="C147" s="174" t="str">
        <f>VLOOKUP(A147,Sheet15!A:B,2,0)</f>
        <v>East</v>
      </c>
    </row>
    <row r="148">
      <c r="A148" s="28" t="s">
        <v>5745</v>
      </c>
      <c r="B148" s="173">
        <v>35000.0</v>
      </c>
      <c r="C148" s="40" t="s">
        <v>6063</v>
      </c>
    </row>
    <row r="149">
      <c r="A149" s="28" t="s">
        <v>610</v>
      </c>
      <c r="B149" s="173">
        <v>14000.0</v>
      </c>
      <c r="C149" s="40" t="s">
        <v>6005</v>
      </c>
    </row>
    <row r="150">
      <c r="A150" s="28" t="s">
        <v>170</v>
      </c>
      <c r="B150" s="176">
        <v>4000.0</v>
      </c>
      <c r="C150" s="174" t="str">
        <f>VLOOKUP(A150,Sheet15!A:B,2,0)</f>
        <v>East</v>
      </c>
    </row>
    <row r="151">
      <c r="A151" s="28" t="s">
        <v>5746</v>
      </c>
      <c r="B151" s="173">
        <v>25000.0</v>
      </c>
      <c r="C151" s="40" t="s">
        <v>6063</v>
      </c>
    </row>
    <row r="152">
      <c r="A152" s="28" t="s">
        <v>5747</v>
      </c>
      <c r="B152" s="173">
        <v>10000.0</v>
      </c>
      <c r="C152" s="40" t="s">
        <v>6028</v>
      </c>
    </row>
    <row r="153">
      <c r="A153" s="28" t="s">
        <v>284</v>
      </c>
      <c r="B153" s="173">
        <v>1500.0</v>
      </c>
      <c r="C153" s="174" t="str">
        <f>VLOOKUP(A153,Sheet15!A:B,2,0)</f>
        <v>West</v>
      </c>
    </row>
    <row r="154">
      <c r="A154" s="28" t="s">
        <v>290</v>
      </c>
      <c r="B154" s="173">
        <v>11000.0</v>
      </c>
      <c r="C154" s="174" t="str">
        <f>VLOOKUP(A154,Sheet15!A:B,2,0)</f>
        <v>North</v>
      </c>
    </row>
    <row r="155">
      <c r="A155" s="28" t="s">
        <v>499</v>
      </c>
      <c r="B155" s="173">
        <v>6000.0</v>
      </c>
      <c r="C155" s="174" t="str">
        <f>VLOOKUP(A155,Sheet15!A:B,2,0)</f>
        <v>South</v>
      </c>
    </row>
    <row r="156">
      <c r="A156" s="28" t="s">
        <v>1509</v>
      </c>
      <c r="B156" s="173">
        <v>1600.0</v>
      </c>
      <c r="C156" s="174" t="str">
        <f>VLOOKUP(A156,Sheet15!A:B,2,0)</f>
        <v>North</v>
      </c>
    </row>
    <row r="157">
      <c r="A157" s="28" t="s">
        <v>428</v>
      </c>
      <c r="B157" s="173">
        <v>5000.0</v>
      </c>
      <c r="C157" s="174" t="str">
        <f>VLOOKUP(A157,Sheet15!A:B,2,0)</f>
        <v>East</v>
      </c>
    </row>
    <row r="158">
      <c r="A158" s="28" t="s">
        <v>5748</v>
      </c>
      <c r="B158" s="173">
        <v>25000.0</v>
      </c>
      <c r="C158" s="40" t="s">
        <v>6063</v>
      </c>
    </row>
    <row r="159">
      <c r="A159" s="28" t="s">
        <v>1381</v>
      </c>
      <c r="B159" s="173">
        <v>6000.0</v>
      </c>
      <c r="C159" s="174" t="str">
        <f>VLOOKUP(A159,Sheet15!A:B,2,0)</f>
        <v>North</v>
      </c>
    </row>
    <row r="160">
      <c r="A160" s="28" t="s">
        <v>314</v>
      </c>
      <c r="B160" s="173">
        <v>10000.0</v>
      </c>
      <c r="C160" s="174" t="str">
        <f>VLOOKUP(A160,Sheet15!A:B,2,0)</f>
        <v>North</v>
      </c>
    </row>
    <row r="161">
      <c r="A161" s="28" t="s">
        <v>5749</v>
      </c>
      <c r="B161" s="173">
        <v>8000.0</v>
      </c>
      <c r="C161" s="40" t="s">
        <v>6005</v>
      </c>
    </row>
    <row r="162">
      <c r="A162" s="28" t="s">
        <v>5750</v>
      </c>
      <c r="B162" s="173">
        <v>25000.0</v>
      </c>
      <c r="C162" s="40" t="s">
        <v>6063</v>
      </c>
    </row>
    <row r="163">
      <c r="A163" s="28" t="s">
        <v>1237</v>
      </c>
      <c r="B163" s="173">
        <v>2500.0</v>
      </c>
      <c r="C163" s="174" t="str">
        <f>VLOOKUP(A163,Sheet15!A:B,2,0)</f>
        <v>North</v>
      </c>
    </row>
    <row r="164">
      <c r="A164" s="175" t="s">
        <v>357</v>
      </c>
      <c r="B164" s="173">
        <v>12000.0</v>
      </c>
      <c r="C164" s="174" t="str">
        <f>VLOOKUP(A164,Sheet15!A:B,2,0)</f>
        <v>East</v>
      </c>
    </row>
    <row r="165">
      <c r="A165" s="28" t="s">
        <v>155</v>
      </c>
      <c r="B165" s="173">
        <v>6000.0</v>
      </c>
      <c r="C165" s="174" t="str">
        <f>VLOOKUP(A165,Sheet15!A:B,2,0)</f>
        <v>North</v>
      </c>
    </row>
    <row r="166">
      <c r="A166" s="28" t="s">
        <v>873</v>
      </c>
      <c r="B166" s="173">
        <v>3000.0</v>
      </c>
      <c r="C166" s="174" t="str">
        <f>VLOOKUP(A166,Sheet15!A:B,2,0)</f>
        <v>North</v>
      </c>
    </row>
    <row r="167">
      <c r="A167" s="28" t="s">
        <v>5751</v>
      </c>
      <c r="B167" s="173">
        <v>1900.0</v>
      </c>
      <c r="C167" s="40" t="s">
        <v>6005</v>
      </c>
    </row>
    <row r="168">
      <c r="A168" s="28" t="s">
        <v>265</v>
      </c>
      <c r="B168" s="173">
        <v>10000.0</v>
      </c>
      <c r="C168" s="174" t="str">
        <f>VLOOKUP(A168,Sheet15!A:B,2,0)</f>
        <v>North</v>
      </c>
    </row>
  </sheetData>
  <drawing r:id="rId1"/>
</worksheet>
</file>

<file path=xl/worksheets/sheet10.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75"/>
  <sheetData>
    <row r="1">
      <c r="A1" s="177" t="s">
        <v>7600</v>
      </c>
      <c r="B1" s="178" t="s">
        <v>5626</v>
      </c>
      <c r="C1" s="178" t="s">
        <v>9</v>
      </c>
      <c r="D1" s="178" t="s">
        <v>5959</v>
      </c>
      <c r="E1" s="178" t="s">
        <v>15</v>
      </c>
      <c r="F1" s="178" t="s">
        <v>5960</v>
      </c>
      <c r="G1" s="179" t="s">
        <v>5965</v>
      </c>
      <c r="H1" s="178" t="s">
        <v>11</v>
      </c>
      <c r="I1" s="178" t="s">
        <v>5973</v>
      </c>
      <c r="J1" s="109" t="s">
        <v>13</v>
      </c>
      <c r="K1" s="109" t="s">
        <v>5949</v>
      </c>
      <c r="L1" s="109" t="s">
        <v>5971</v>
      </c>
      <c r="M1" s="126" t="s">
        <v>5975</v>
      </c>
      <c r="N1" s="109" t="s">
        <v>5976</v>
      </c>
      <c r="O1" s="111"/>
      <c r="P1" s="180"/>
      <c r="Q1" s="180"/>
      <c r="R1" s="180"/>
      <c r="S1" s="180"/>
      <c r="T1" s="180"/>
      <c r="U1" s="180"/>
      <c r="V1" s="180"/>
      <c r="W1" s="180"/>
      <c r="X1" s="180"/>
      <c r="Y1" s="180"/>
      <c r="Z1" s="180"/>
    </row>
    <row r="2">
      <c r="A2" s="181">
        <v>1.0</v>
      </c>
      <c r="B2" s="131" t="s">
        <v>35</v>
      </c>
      <c r="C2" s="131" t="s">
        <v>6002</v>
      </c>
      <c r="D2" s="131" t="s">
        <v>6003</v>
      </c>
      <c r="E2" s="131" t="s">
        <v>38</v>
      </c>
      <c r="F2" s="131" t="s">
        <v>6004</v>
      </c>
      <c r="G2" s="182">
        <v>6000.0</v>
      </c>
      <c r="H2" s="131" t="s">
        <v>37</v>
      </c>
      <c r="I2" s="131" t="s">
        <v>6006</v>
      </c>
      <c r="J2" s="112">
        <v>45413.0</v>
      </c>
      <c r="K2" s="112">
        <v>45809.0</v>
      </c>
      <c r="L2" s="115" t="s">
        <v>36</v>
      </c>
      <c r="M2" s="117">
        <v>1.9</v>
      </c>
      <c r="N2" s="107">
        <v>19.0</v>
      </c>
      <c r="O2" s="108"/>
      <c r="P2" s="170"/>
      <c r="Q2" s="170"/>
      <c r="R2" s="170"/>
      <c r="S2" s="170"/>
      <c r="T2" s="170"/>
      <c r="U2" s="170"/>
      <c r="V2" s="170"/>
      <c r="W2" s="170"/>
      <c r="X2" s="170"/>
      <c r="Y2" s="170"/>
      <c r="Z2" s="170"/>
    </row>
    <row r="3">
      <c r="A3" s="183">
        <f t="shared" ref="A3:A2769" si="1">A2+1</f>
        <v>2</v>
      </c>
      <c r="B3" s="184" t="s">
        <v>42</v>
      </c>
      <c r="C3" s="131" t="s">
        <v>43</v>
      </c>
      <c r="D3" s="113"/>
      <c r="E3" s="131" t="s">
        <v>38</v>
      </c>
      <c r="F3" s="131" t="s">
        <v>6004</v>
      </c>
      <c r="G3" s="185">
        <v>1299.0</v>
      </c>
      <c r="H3" s="131" t="s">
        <v>37</v>
      </c>
      <c r="I3" s="131" t="s">
        <v>6010</v>
      </c>
      <c r="J3" s="112">
        <v>44896.0</v>
      </c>
      <c r="K3" s="122">
        <v>45413.0</v>
      </c>
      <c r="L3" s="125" t="s">
        <v>6008</v>
      </c>
      <c r="M3" s="126">
        <v>6.48</v>
      </c>
      <c r="N3" s="109">
        <v>103.0</v>
      </c>
      <c r="O3" s="108"/>
      <c r="P3" s="170"/>
      <c r="Q3" s="170"/>
      <c r="R3" s="170"/>
      <c r="S3" s="170"/>
      <c r="T3" s="170"/>
      <c r="U3" s="170"/>
      <c r="V3" s="170"/>
      <c r="W3" s="170"/>
      <c r="X3" s="170"/>
      <c r="Y3" s="170"/>
      <c r="Z3" s="170"/>
    </row>
    <row r="4">
      <c r="A4" s="183">
        <f t="shared" si="1"/>
        <v>3</v>
      </c>
      <c r="B4" s="131" t="s">
        <v>46</v>
      </c>
      <c r="C4" s="131" t="s">
        <v>47</v>
      </c>
      <c r="D4" s="131">
        <v>2.0</v>
      </c>
      <c r="E4" s="131" t="s">
        <v>38</v>
      </c>
      <c r="F4" s="131" t="s">
        <v>6011</v>
      </c>
      <c r="G4" s="113"/>
      <c r="H4" s="131" t="s">
        <v>48</v>
      </c>
      <c r="I4" s="131" t="s">
        <v>6013</v>
      </c>
      <c r="J4" s="112">
        <v>45352.0</v>
      </c>
      <c r="K4" s="112">
        <v>46204.0</v>
      </c>
      <c r="L4" s="115" t="s">
        <v>47</v>
      </c>
      <c r="M4" s="128"/>
      <c r="N4" s="108"/>
      <c r="O4" s="108"/>
      <c r="P4" s="170"/>
      <c r="Q4" s="170"/>
      <c r="R4" s="170"/>
      <c r="S4" s="170"/>
      <c r="T4" s="170"/>
      <c r="U4" s="170"/>
      <c r="V4" s="170"/>
      <c r="W4" s="170"/>
      <c r="X4" s="170"/>
      <c r="Y4" s="170"/>
      <c r="Z4" s="170"/>
    </row>
    <row r="5">
      <c r="A5" s="183">
        <f t="shared" si="1"/>
        <v>4</v>
      </c>
      <c r="B5" s="183" t="s">
        <v>53</v>
      </c>
      <c r="C5" s="131" t="s">
        <v>6015</v>
      </c>
      <c r="D5" s="131">
        <v>1.0</v>
      </c>
      <c r="E5" s="131" t="s">
        <v>38</v>
      </c>
      <c r="F5" s="131" t="s">
        <v>6004</v>
      </c>
      <c r="G5" s="185">
        <v>1750.0</v>
      </c>
      <c r="H5" s="131" t="s">
        <v>37</v>
      </c>
      <c r="I5" s="131" t="s">
        <v>80</v>
      </c>
      <c r="J5" s="112">
        <v>43831.0</v>
      </c>
      <c r="K5" s="112">
        <v>45658.0</v>
      </c>
      <c r="L5" s="125" t="s">
        <v>6017</v>
      </c>
      <c r="M5" s="126">
        <v>4.35</v>
      </c>
      <c r="N5" s="111"/>
      <c r="O5" s="108"/>
      <c r="P5" s="170"/>
      <c r="Q5" s="170"/>
      <c r="R5" s="170"/>
      <c r="S5" s="170"/>
      <c r="T5" s="170"/>
      <c r="U5" s="170"/>
      <c r="V5" s="170"/>
      <c r="W5" s="170"/>
      <c r="X5" s="170"/>
      <c r="Y5" s="170"/>
      <c r="Z5" s="170"/>
    </row>
    <row r="6">
      <c r="A6" s="183">
        <f t="shared" si="1"/>
        <v>5</v>
      </c>
      <c r="B6" s="183" t="s">
        <v>58</v>
      </c>
      <c r="C6" s="131" t="s">
        <v>59</v>
      </c>
      <c r="D6" s="113"/>
      <c r="E6" s="131" t="s">
        <v>7601</v>
      </c>
      <c r="F6" s="131" t="s">
        <v>6004</v>
      </c>
      <c r="G6" s="185">
        <v>2200.0</v>
      </c>
      <c r="H6" s="131" t="s">
        <v>37</v>
      </c>
      <c r="I6" s="131" t="s">
        <v>6025</v>
      </c>
      <c r="J6" s="112">
        <v>45115.0</v>
      </c>
      <c r="K6" s="112">
        <v>45748.0</v>
      </c>
      <c r="L6" s="125" t="s">
        <v>6023</v>
      </c>
      <c r="M6" s="126">
        <v>6.29</v>
      </c>
      <c r="N6" s="109">
        <v>114.0</v>
      </c>
      <c r="O6" s="108"/>
      <c r="P6" s="170"/>
      <c r="Q6" s="170"/>
      <c r="R6" s="170"/>
      <c r="S6" s="170"/>
      <c r="T6" s="170"/>
      <c r="U6" s="170"/>
      <c r="V6" s="170"/>
      <c r="W6" s="170"/>
      <c r="X6" s="170"/>
      <c r="Y6" s="170"/>
      <c r="Z6" s="170"/>
    </row>
    <row r="7">
      <c r="A7" s="183">
        <f t="shared" si="1"/>
        <v>6</v>
      </c>
      <c r="B7" s="183" t="s">
        <v>64</v>
      </c>
      <c r="C7" s="131" t="s">
        <v>65</v>
      </c>
      <c r="D7" s="113"/>
      <c r="E7" s="131" t="s">
        <v>7601</v>
      </c>
      <c r="F7" s="131" t="s">
        <v>6004</v>
      </c>
      <c r="G7" s="185">
        <v>1999.0</v>
      </c>
      <c r="H7" s="131" t="s">
        <v>37</v>
      </c>
      <c r="I7" s="113"/>
      <c r="J7" s="112">
        <v>44835.0</v>
      </c>
      <c r="K7" s="112">
        <v>46600.0</v>
      </c>
      <c r="L7" s="115" t="s">
        <v>6029</v>
      </c>
      <c r="M7" s="117">
        <v>23.34</v>
      </c>
      <c r="N7" s="107">
        <v>363.0</v>
      </c>
      <c r="O7" s="108"/>
      <c r="P7" s="170"/>
      <c r="Q7" s="170"/>
      <c r="R7" s="170"/>
      <c r="S7" s="170"/>
      <c r="T7" s="170"/>
      <c r="U7" s="170"/>
      <c r="V7" s="170"/>
      <c r="W7" s="170"/>
      <c r="X7" s="170"/>
      <c r="Y7" s="170"/>
      <c r="Z7" s="170"/>
    </row>
    <row r="8">
      <c r="A8" s="183">
        <f t="shared" si="1"/>
        <v>7</v>
      </c>
      <c r="B8" s="183" t="s">
        <v>70</v>
      </c>
      <c r="C8" s="131" t="s">
        <v>6033</v>
      </c>
      <c r="D8" s="131">
        <v>2.0</v>
      </c>
      <c r="E8" s="131" t="s">
        <v>72</v>
      </c>
      <c r="F8" s="131" t="s">
        <v>6034</v>
      </c>
      <c r="G8" s="185">
        <v>2100.0</v>
      </c>
      <c r="H8" s="131" t="s">
        <v>37</v>
      </c>
      <c r="I8" s="131" t="s">
        <v>6036</v>
      </c>
      <c r="J8" s="112">
        <v>44044.0</v>
      </c>
      <c r="K8" s="112">
        <v>45261.0</v>
      </c>
      <c r="L8" s="125" t="s">
        <v>71</v>
      </c>
      <c r="M8" s="126">
        <v>7.8</v>
      </c>
      <c r="N8" s="109">
        <v>118.0</v>
      </c>
      <c r="O8" s="108"/>
      <c r="P8" s="170"/>
      <c r="Q8" s="170"/>
      <c r="R8" s="170"/>
      <c r="S8" s="170"/>
      <c r="T8" s="170"/>
      <c r="U8" s="170"/>
      <c r="V8" s="170"/>
      <c r="W8" s="170"/>
      <c r="X8" s="170"/>
      <c r="Y8" s="170"/>
      <c r="Z8" s="170"/>
    </row>
    <row r="9">
      <c r="A9" s="183">
        <f t="shared" si="1"/>
        <v>8</v>
      </c>
      <c r="B9" s="183" t="s">
        <v>74</v>
      </c>
      <c r="C9" s="131" t="s">
        <v>75</v>
      </c>
      <c r="D9" s="131">
        <v>2.0</v>
      </c>
      <c r="E9" s="131" t="s">
        <v>7601</v>
      </c>
      <c r="F9" s="131" t="s">
        <v>6004</v>
      </c>
      <c r="G9" s="185">
        <v>2550.0</v>
      </c>
      <c r="H9" s="131" t="s">
        <v>37</v>
      </c>
      <c r="I9" s="131" t="s">
        <v>1434</v>
      </c>
      <c r="J9" s="112">
        <v>45200.0</v>
      </c>
      <c r="K9" s="112">
        <v>45536.0</v>
      </c>
      <c r="L9" s="125" t="s">
        <v>6038</v>
      </c>
      <c r="M9" s="126">
        <v>3.0</v>
      </c>
      <c r="N9" s="109">
        <v>47.0</v>
      </c>
      <c r="O9" s="108"/>
      <c r="P9" s="170"/>
      <c r="Q9" s="170"/>
      <c r="R9" s="170"/>
      <c r="S9" s="170"/>
      <c r="T9" s="170"/>
      <c r="U9" s="170"/>
      <c r="V9" s="170"/>
      <c r="W9" s="170"/>
      <c r="X9" s="170"/>
      <c r="Y9" s="170"/>
      <c r="Z9" s="170"/>
    </row>
    <row r="10">
      <c r="A10" s="183">
        <f t="shared" si="1"/>
        <v>9</v>
      </c>
      <c r="B10" s="181" t="s">
        <v>78</v>
      </c>
      <c r="C10" s="131" t="s">
        <v>79</v>
      </c>
      <c r="D10" s="131">
        <v>2.0</v>
      </c>
      <c r="E10" s="131" t="s">
        <v>38</v>
      </c>
      <c r="F10" s="131" t="s">
        <v>6011</v>
      </c>
      <c r="G10" s="182">
        <v>3750.0</v>
      </c>
      <c r="H10" s="113"/>
      <c r="I10" s="113"/>
      <c r="J10" s="112">
        <v>45352.0</v>
      </c>
      <c r="K10" s="112">
        <v>46082.0</v>
      </c>
      <c r="L10" s="108"/>
      <c r="M10" s="128"/>
      <c r="N10" s="108"/>
      <c r="O10" s="108"/>
      <c r="P10" s="170"/>
      <c r="Q10" s="170"/>
      <c r="R10" s="170"/>
      <c r="S10" s="170"/>
      <c r="T10" s="170"/>
      <c r="U10" s="170"/>
      <c r="V10" s="170"/>
      <c r="W10" s="170"/>
      <c r="X10" s="170"/>
      <c r="Y10" s="170"/>
      <c r="Z10" s="170"/>
    </row>
    <row r="11">
      <c r="A11" s="183">
        <f t="shared" si="1"/>
        <v>10</v>
      </c>
      <c r="B11" s="131" t="s">
        <v>82</v>
      </c>
      <c r="C11" s="131" t="s">
        <v>83</v>
      </c>
      <c r="D11" s="113"/>
      <c r="E11" s="131" t="s">
        <v>38</v>
      </c>
      <c r="F11" s="131" t="s">
        <v>6004</v>
      </c>
      <c r="G11" s="113"/>
      <c r="H11" s="131" t="s">
        <v>48</v>
      </c>
      <c r="I11" s="131" t="s">
        <v>6043</v>
      </c>
      <c r="J11" s="112">
        <v>45352.0</v>
      </c>
      <c r="K11" s="112">
        <v>46784.0</v>
      </c>
      <c r="L11" s="115" t="s">
        <v>83</v>
      </c>
      <c r="M11" s="128"/>
      <c r="N11" s="107">
        <v>480.0</v>
      </c>
      <c r="O11" s="108"/>
      <c r="P11" s="170"/>
      <c r="Q11" s="170"/>
      <c r="R11" s="170"/>
      <c r="S11" s="170"/>
      <c r="T11" s="170"/>
      <c r="U11" s="170"/>
      <c r="V11" s="170"/>
      <c r="W11" s="170"/>
      <c r="X11" s="170"/>
      <c r="Y11" s="170"/>
      <c r="Z11" s="170"/>
    </row>
    <row r="12">
      <c r="A12" s="183">
        <f t="shared" si="1"/>
        <v>11</v>
      </c>
      <c r="B12" s="184" t="s">
        <v>87</v>
      </c>
      <c r="C12" s="131" t="s">
        <v>88</v>
      </c>
      <c r="D12" s="113"/>
      <c r="E12" s="131" t="s">
        <v>38</v>
      </c>
      <c r="F12" s="131" t="s">
        <v>6034</v>
      </c>
      <c r="G12" s="185">
        <v>2500.0</v>
      </c>
      <c r="H12" s="131" t="s">
        <v>37</v>
      </c>
      <c r="I12" s="131" t="s">
        <v>6048</v>
      </c>
      <c r="J12" s="112">
        <v>45108.0</v>
      </c>
      <c r="K12" s="122">
        <v>45778.0</v>
      </c>
      <c r="L12" s="125" t="s">
        <v>6046</v>
      </c>
      <c r="M12" s="126">
        <v>3.92</v>
      </c>
      <c r="N12" s="109">
        <v>74.0</v>
      </c>
      <c r="O12" s="108"/>
      <c r="P12" s="170"/>
      <c r="Q12" s="170"/>
      <c r="R12" s="170"/>
      <c r="S12" s="170"/>
      <c r="T12" s="170"/>
      <c r="U12" s="170"/>
      <c r="V12" s="170"/>
      <c r="W12" s="170"/>
      <c r="X12" s="170"/>
      <c r="Y12" s="170"/>
      <c r="Z12" s="170"/>
    </row>
    <row r="13">
      <c r="A13" s="183">
        <f t="shared" si="1"/>
        <v>12</v>
      </c>
      <c r="B13" s="184" t="s">
        <v>91</v>
      </c>
      <c r="C13" s="131" t="s">
        <v>6051</v>
      </c>
      <c r="D13" s="131">
        <v>2.0</v>
      </c>
      <c r="E13" s="131" t="s">
        <v>38</v>
      </c>
      <c r="F13" s="131" t="s">
        <v>6004</v>
      </c>
      <c r="G13" s="185">
        <v>3750.0</v>
      </c>
      <c r="H13" s="131" t="s">
        <v>37</v>
      </c>
      <c r="I13" s="131" t="s">
        <v>80</v>
      </c>
      <c r="J13" s="112">
        <v>45108.0</v>
      </c>
      <c r="K13" s="112">
        <v>45748.0</v>
      </c>
      <c r="L13" s="125" t="s">
        <v>92</v>
      </c>
      <c r="M13" s="126">
        <v>9.19</v>
      </c>
      <c r="N13" s="109">
        <v>129.0</v>
      </c>
      <c r="O13" s="108"/>
      <c r="P13" s="170"/>
      <c r="Q13" s="170"/>
      <c r="R13" s="170"/>
      <c r="S13" s="170"/>
      <c r="T13" s="170"/>
      <c r="U13" s="170"/>
      <c r="V13" s="170"/>
      <c r="W13" s="170"/>
      <c r="X13" s="170"/>
      <c r="Y13" s="170"/>
      <c r="Z13" s="170"/>
    </row>
    <row r="14">
      <c r="A14" s="183">
        <f t="shared" si="1"/>
        <v>13</v>
      </c>
      <c r="B14" s="184" t="s">
        <v>95</v>
      </c>
      <c r="C14" s="131" t="s">
        <v>96</v>
      </c>
      <c r="D14" s="113"/>
      <c r="E14" s="131" t="s">
        <v>72</v>
      </c>
      <c r="F14" s="131" t="s">
        <v>6011</v>
      </c>
      <c r="G14" s="185">
        <v>3000.0</v>
      </c>
      <c r="H14" s="131" t="s">
        <v>37</v>
      </c>
      <c r="I14" s="131" t="s">
        <v>151</v>
      </c>
      <c r="J14" s="112">
        <v>45140.0</v>
      </c>
      <c r="K14" s="112">
        <v>45231.0</v>
      </c>
      <c r="L14" s="125" t="s">
        <v>6057</v>
      </c>
      <c r="M14" s="126">
        <v>5.42</v>
      </c>
      <c r="N14" s="109">
        <v>94.0</v>
      </c>
      <c r="O14" s="108"/>
      <c r="P14" s="170"/>
      <c r="Q14" s="170"/>
      <c r="R14" s="170"/>
      <c r="S14" s="170"/>
      <c r="T14" s="170"/>
      <c r="U14" s="170"/>
      <c r="V14" s="170"/>
      <c r="W14" s="170"/>
      <c r="X14" s="170"/>
      <c r="Y14" s="170"/>
      <c r="Z14" s="170"/>
    </row>
    <row r="15">
      <c r="A15" s="183">
        <f t="shared" si="1"/>
        <v>14</v>
      </c>
      <c r="B15" s="186" t="s">
        <v>2033</v>
      </c>
      <c r="C15" s="131" t="s">
        <v>6060</v>
      </c>
      <c r="D15" s="113"/>
      <c r="E15" s="131" t="s">
        <v>38</v>
      </c>
      <c r="F15" s="131" t="s">
        <v>6004</v>
      </c>
      <c r="G15" s="113"/>
      <c r="H15" s="131" t="s">
        <v>48</v>
      </c>
      <c r="I15" s="113"/>
      <c r="J15" s="121"/>
      <c r="K15" s="121"/>
      <c r="L15" s="108"/>
      <c r="M15" s="128"/>
      <c r="N15" s="108"/>
      <c r="O15" s="108"/>
      <c r="P15" s="170"/>
      <c r="Q15" s="170"/>
      <c r="R15" s="170"/>
      <c r="S15" s="170"/>
      <c r="T15" s="170"/>
      <c r="U15" s="170"/>
      <c r="V15" s="170"/>
      <c r="W15" s="170"/>
      <c r="X15" s="170"/>
      <c r="Y15" s="170"/>
      <c r="Z15" s="170"/>
    </row>
    <row r="16">
      <c r="A16" s="183">
        <f t="shared" si="1"/>
        <v>15</v>
      </c>
      <c r="B16" s="131" t="s">
        <v>100</v>
      </c>
      <c r="C16" s="187" t="s">
        <v>101</v>
      </c>
      <c r="D16" s="131" t="s">
        <v>6061</v>
      </c>
      <c r="E16" s="131" t="s">
        <v>38</v>
      </c>
      <c r="F16" s="131" t="s">
        <v>6004</v>
      </c>
      <c r="G16" s="182">
        <v>25000.0</v>
      </c>
      <c r="H16" s="131" t="s">
        <v>48</v>
      </c>
      <c r="I16" s="131" t="s">
        <v>128</v>
      </c>
      <c r="J16" s="112">
        <v>45505.0</v>
      </c>
      <c r="K16" s="112">
        <v>47635.0</v>
      </c>
      <c r="L16" s="115" t="s">
        <v>6064</v>
      </c>
      <c r="M16" s="117">
        <v>0.56</v>
      </c>
      <c r="N16" s="107">
        <v>45.0</v>
      </c>
      <c r="O16" s="108"/>
      <c r="P16" s="170"/>
      <c r="Q16" s="170"/>
      <c r="R16" s="170"/>
      <c r="S16" s="170"/>
      <c r="T16" s="170"/>
      <c r="U16" s="170"/>
      <c r="V16" s="170"/>
      <c r="W16" s="170"/>
      <c r="X16" s="170"/>
      <c r="Y16" s="170"/>
      <c r="Z16" s="170"/>
    </row>
    <row r="17">
      <c r="A17" s="183">
        <f t="shared" si="1"/>
        <v>16</v>
      </c>
      <c r="B17" s="184" t="s">
        <v>107</v>
      </c>
      <c r="C17" s="131" t="s">
        <v>108</v>
      </c>
      <c r="D17" s="131">
        <v>1.0</v>
      </c>
      <c r="E17" s="131" t="s">
        <v>72</v>
      </c>
      <c r="F17" s="131" t="s">
        <v>6011</v>
      </c>
      <c r="G17" s="188">
        <v>3083.0</v>
      </c>
      <c r="H17" s="131" t="s">
        <v>37</v>
      </c>
      <c r="I17" s="131" t="s">
        <v>985</v>
      </c>
      <c r="J17" s="112">
        <v>43466.0</v>
      </c>
      <c r="K17" s="112">
        <v>44440.0</v>
      </c>
      <c r="L17" s="125" t="s">
        <v>6066</v>
      </c>
      <c r="M17" s="126">
        <v>25.0</v>
      </c>
      <c r="N17" s="109">
        <v>352.0</v>
      </c>
      <c r="O17" s="108"/>
      <c r="P17" s="170"/>
      <c r="Q17" s="170"/>
      <c r="R17" s="170"/>
      <c r="S17" s="170"/>
      <c r="T17" s="170"/>
      <c r="U17" s="170"/>
      <c r="V17" s="170"/>
      <c r="W17" s="170"/>
      <c r="X17" s="170"/>
      <c r="Y17" s="170"/>
      <c r="Z17" s="170"/>
    </row>
    <row r="18">
      <c r="A18" s="183">
        <f t="shared" si="1"/>
        <v>17</v>
      </c>
      <c r="B18" s="184" t="s">
        <v>114</v>
      </c>
      <c r="C18" s="131" t="s">
        <v>115</v>
      </c>
      <c r="D18" s="113"/>
      <c r="E18" s="131" t="s">
        <v>38</v>
      </c>
      <c r="F18" s="131" t="s">
        <v>6011</v>
      </c>
      <c r="G18" s="185">
        <v>3800.0</v>
      </c>
      <c r="H18" s="131" t="s">
        <v>37</v>
      </c>
      <c r="I18" s="131" t="s">
        <v>6006</v>
      </c>
      <c r="J18" s="112">
        <v>45200.0</v>
      </c>
      <c r="K18" s="112">
        <v>45992.0</v>
      </c>
      <c r="L18" s="115" t="s">
        <v>115</v>
      </c>
      <c r="M18" s="117">
        <v>22.0</v>
      </c>
      <c r="N18" s="107">
        <v>401.0</v>
      </c>
      <c r="O18" s="108"/>
      <c r="P18" s="170"/>
      <c r="Q18" s="170"/>
      <c r="R18" s="170"/>
      <c r="S18" s="170"/>
      <c r="T18" s="170"/>
      <c r="U18" s="170"/>
      <c r="V18" s="170"/>
      <c r="W18" s="170"/>
      <c r="X18" s="170"/>
      <c r="Y18" s="170"/>
      <c r="Z18" s="170"/>
    </row>
    <row r="19">
      <c r="A19" s="183">
        <f t="shared" si="1"/>
        <v>18</v>
      </c>
      <c r="B19" s="184" t="s">
        <v>118</v>
      </c>
      <c r="C19" s="131" t="s">
        <v>119</v>
      </c>
      <c r="D19" s="113"/>
      <c r="E19" s="131" t="s">
        <v>38</v>
      </c>
      <c r="F19" s="131" t="s">
        <v>6004</v>
      </c>
      <c r="G19" s="185">
        <v>3500.0</v>
      </c>
      <c r="H19" s="131" t="s">
        <v>37</v>
      </c>
      <c r="I19" s="131" t="s">
        <v>6074</v>
      </c>
      <c r="J19" s="112">
        <v>44927.0</v>
      </c>
      <c r="K19" s="112">
        <v>46722.0</v>
      </c>
      <c r="L19" s="125" t="s">
        <v>6072</v>
      </c>
      <c r="M19" s="126">
        <v>29.06</v>
      </c>
      <c r="N19" s="109">
        <v>485.0</v>
      </c>
      <c r="O19" s="108"/>
      <c r="P19" s="170"/>
      <c r="Q19" s="170"/>
      <c r="R19" s="170"/>
      <c r="S19" s="170"/>
      <c r="T19" s="170"/>
      <c r="U19" s="170"/>
      <c r="V19" s="170"/>
      <c r="W19" s="170"/>
      <c r="X19" s="170"/>
      <c r="Y19" s="170"/>
      <c r="Z19" s="170"/>
    </row>
    <row r="20">
      <c r="A20" s="183">
        <f t="shared" si="1"/>
        <v>19</v>
      </c>
      <c r="B20" s="131" t="s">
        <v>120</v>
      </c>
      <c r="C20" s="184" t="s">
        <v>6076</v>
      </c>
      <c r="D20" s="131">
        <v>1.0</v>
      </c>
      <c r="E20" s="131" t="s">
        <v>38</v>
      </c>
      <c r="F20" s="131" t="s">
        <v>6011</v>
      </c>
      <c r="G20" s="113"/>
      <c r="H20" s="131" t="s">
        <v>122</v>
      </c>
      <c r="I20" s="131" t="s">
        <v>128</v>
      </c>
      <c r="J20" s="112">
        <v>45352.0</v>
      </c>
      <c r="K20" s="112">
        <v>47453.0</v>
      </c>
      <c r="L20" s="115" t="s">
        <v>6077</v>
      </c>
      <c r="M20" s="128"/>
      <c r="N20" s="108"/>
      <c r="O20" s="108"/>
      <c r="P20" s="170"/>
      <c r="Q20" s="170"/>
      <c r="R20" s="170"/>
      <c r="S20" s="170"/>
      <c r="T20" s="170"/>
      <c r="U20" s="170"/>
      <c r="V20" s="170"/>
      <c r="W20" s="170"/>
      <c r="X20" s="170"/>
      <c r="Y20" s="170"/>
      <c r="Z20" s="170"/>
    </row>
    <row r="21">
      <c r="A21" s="183">
        <f t="shared" si="1"/>
        <v>20</v>
      </c>
      <c r="B21" s="131" t="s">
        <v>127</v>
      </c>
      <c r="C21" s="131" t="s">
        <v>101</v>
      </c>
      <c r="D21" s="131" t="s">
        <v>6080</v>
      </c>
      <c r="E21" s="131" t="s">
        <v>150</v>
      </c>
      <c r="F21" s="131" t="s">
        <v>6004</v>
      </c>
      <c r="G21" s="113"/>
      <c r="H21" s="131" t="s">
        <v>48</v>
      </c>
      <c r="I21" s="113"/>
      <c r="J21" s="112">
        <v>45505.0</v>
      </c>
      <c r="K21" s="112">
        <v>47635.0</v>
      </c>
      <c r="L21" s="115" t="s">
        <v>6064</v>
      </c>
      <c r="M21" s="117">
        <v>0.6</v>
      </c>
      <c r="N21" s="107">
        <v>46.0</v>
      </c>
      <c r="O21" s="108"/>
      <c r="P21" s="170"/>
      <c r="Q21" s="170"/>
      <c r="R21" s="170"/>
      <c r="S21" s="170"/>
      <c r="T21" s="170"/>
      <c r="U21" s="170"/>
      <c r="V21" s="170"/>
      <c r="W21" s="170"/>
      <c r="X21" s="170"/>
      <c r="Y21" s="170"/>
      <c r="Z21" s="170"/>
    </row>
    <row r="22">
      <c r="A22" s="183">
        <f t="shared" si="1"/>
        <v>21</v>
      </c>
      <c r="B22" s="184" t="s">
        <v>130</v>
      </c>
      <c r="C22" s="131" t="s">
        <v>131</v>
      </c>
      <c r="D22" s="113"/>
      <c r="E22" s="131" t="s">
        <v>38</v>
      </c>
      <c r="F22" s="131" t="s">
        <v>6004</v>
      </c>
      <c r="G22" s="185">
        <v>3500.0</v>
      </c>
      <c r="H22" s="131" t="s">
        <v>37</v>
      </c>
      <c r="I22" s="131" t="s">
        <v>6084</v>
      </c>
      <c r="J22" s="112">
        <v>45170.0</v>
      </c>
      <c r="K22" s="122">
        <v>46143.0</v>
      </c>
      <c r="L22" s="125" t="s">
        <v>6082</v>
      </c>
      <c r="M22" s="126">
        <v>15.49</v>
      </c>
      <c r="N22" s="109">
        <v>182.0</v>
      </c>
      <c r="O22" s="108"/>
      <c r="P22" s="170"/>
      <c r="Q22" s="170"/>
      <c r="R22" s="170"/>
      <c r="S22" s="170"/>
      <c r="T22" s="170"/>
      <c r="U22" s="170"/>
      <c r="V22" s="170"/>
      <c r="W22" s="170"/>
      <c r="X22" s="170"/>
      <c r="Y22" s="170"/>
      <c r="Z22" s="170"/>
    </row>
    <row r="23">
      <c r="A23" s="183">
        <f t="shared" si="1"/>
        <v>22</v>
      </c>
      <c r="B23" s="184" t="s">
        <v>132</v>
      </c>
      <c r="C23" s="131" t="s">
        <v>133</v>
      </c>
      <c r="D23" s="113"/>
      <c r="E23" s="131" t="s">
        <v>38</v>
      </c>
      <c r="F23" s="131" t="s">
        <v>6004</v>
      </c>
      <c r="G23" s="185">
        <v>4400.0</v>
      </c>
      <c r="H23" s="131" t="s">
        <v>37</v>
      </c>
      <c r="I23" s="131" t="s">
        <v>80</v>
      </c>
      <c r="J23" s="112">
        <v>44348.0</v>
      </c>
      <c r="K23" s="112">
        <v>46174.0</v>
      </c>
      <c r="L23" s="115" t="s">
        <v>133</v>
      </c>
      <c r="M23" s="117">
        <v>14.299</v>
      </c>
      <c r="N23" s="107">
        <v>251.0</v>
      </c>
      <c r="O23" s="108"/>
      <c r="P23" s="170"/>
      <c r="Q23" s="170"/>
      <c r="R23" s="170"/>
      <c r="S23" s="170"/>
      <c r="T23" s="170"/>
      <c r="U23" s="170"/>
      <c r="V23" s="170"/>
      <c r="W23" s="170"/>
      <c r="X23" s="170"/>
      <c r="Y23" s="170"/>
      <c r="Z23" s="170"/>
    </row>
    <row r="24">
      <c r="A24" s="183">
        <f t="shared" si="1"/>
        <v>23</v>
      </c>
      <c r="B24" s="189" t="s">
        <v>2722</v>
      </c>
      <c r="C24" s="131" t="s">
        <v>6089</v>
      </c>
      <c r="D24" s="113"/>
      <c r="E24" s="131" t="s">
        <v>38</v>
      </c>
      <c r="F24" s="131" t="s">
        <v>6004</v>
      </c>
      <c r="G24" s="113"/>
      <c r="H24" s="131" t="s">
        <v>48</v>
      </c>
      <c r="I24" s="113"/>
      <c r="J24" s="121"/>
      <c r="K24" s="121"/>
      <c r="L24" s="108"/>
      <c r="M24" s="128"/>
      <c r="N24" s="108"/>
      <c r="O24" s="108"/>
      <c r="P24" s="170"/>
      <c r="Q24" s="170"/>
      <c r="R24" s="170"/>
      <c r="S24" s="170"/>
      <c r="T24" s="170"/>
      <c r="U24" s="170"/>
      <c r="V24" s="170"/>
      <c r="W24" s="170"/>
      <c r="X24" s="170"/>
      <c r="Y24" s="170"/>
      <c r="Z24" s="170"/>
    </row>
    <row r="25">
      <c r="A25" s="183">
        <f t="shared" si="1"/>
        <v>24</v>
      </c>
      <c r="B25" s="184" t="s">
        <v>134</v>
      </c>
      <c r="C25" s="131" t="s">
        <v>135</v>
      </c>
      <c r="D25" s="113"/>
      <c r="E25" s="131" t="s">
        <v>38</v>
      </c>
      <c r="F25" s="131" t="s">
        <v>6011</v>
      </c>
      <c r="G25" s="185">
        <v>3600.0</v>
      </c>
      <c r="H25" s="131" t="s">
        <v>37</v>
      </c>
      <c r="I25" s="131" t="s">
        <v>6091</v>
      </c>
      <c r="J25" s="112">
        <v>44896.0</v>
      </c>
      <c r="K25" s="112">
        <v>46357.0</v>
      </c>
      <c r="L25" s="125" t="s">
        <v>135</v>
      </c>
      <c r="M25" s="126">
        <v>21.66</v>
      </c>
      <c r="N25" s="109">
        <v>306.0</v>
      </c>
      <c r="O25" s="108"/>
      <c r="P25" s="170"/>
      <c r="Q25" s="170"/>
      <c r="R25" s="170"/>
      <c r="S25" s="170"/>
      <c r="T25" s="170"/>
      <c r="U25" s="170"/>
      <c r="V25" s="170"/>
      <c r="W25" s="170"/>
      <c r="X25" s="170"/>
      <c r="Y25" s="170"/>
      <c r="Z25" s="170"/>
    </row>
    <row r="26">
      <c r="A26" s="183">
        <f t="shared" si="1"/>
        <v>25</v>
      </c>
      <c r="B26" s="131" t="s">
        <v>137</v>
      </c>
      <c r="C26" s="131" t="s">
        <v>138</v>
      </c>
      <c r="D26" s="113"/>
      <c r="E26" s="131" t="s">
        <v>38</v>
      </c>
      <c r="F26" s="131" t="s">
        <v>6004</v>
      </c>
      <c r="G26" s="182">
        <v>3000.0</v>
      </c>
      <c r="H26" s="131" t="s">
        <v>37</v>
      </c>
      <c r="I26" s="113"/>
      <c r="J26" s="111"/>
      <c r="K26" s="112">
        <v>45627.0</v>
      </c>
      <c r="L26" s="115" t="s">
        <v>6093</v>
      </c>
      <c r="M26" s="128"/>
      <c r="N26" s="108"/>
      <c r="O26" s="108"/>
      <c r="P26" s="170"/>
      <c r="Q26" s="170"/>
      <c r="R26" s="170"/>
      <c r="S26" s="170"/>
      <c r="T26" s="170"/>
      <c r="U26" s="170"/>
      <c r="V26" s="170"/>
      <c r="W26" s="170"/>
      <c r="X26" s="170"/>
      <c r="Y26" s="170"/>
      <c r="Z26" s="170"/>
    </row>
    <row r="27">
      <c r="A27" s="183">
        <f t="shared" si="1"/>
        <v>26</v>
      </c>
      <c r="B27" s="184" t="s">
        <v>3736</v>
      </c>
      <c r="C27" s="131" t="s">
        <v>6095</v>
      </c>
      <c r="D27" s="113"/>
      <c r="E27" s="131" t="s">
        <v>38</v>
      </c>
      <c r="F27" s="131" t="s">
        <v>6004</v>
      </c>
      <c r="G27" s="185">
        <v>4600.0</v>
      </c>
      <c r="H27" s="131" t="s">
        <v>37</v>
      </c>
      <c r="I27" s="131" t="s">
        <v>6098</v>
      </c>
      <c r="J27" s="112">
        <v>45170.0</v>
      </c>
      <c r="K27" s="112">
        <v>45352.0</v>
      </c>
      <c r="L27" s="125" t="s">
        <v>6096</v>
      </c>
      <c r="M27" s="126">
        <v>0.8</v>
      </c>
      <c r="N27" s="109">
        <v>68.0</v>
      </c>
      <c r="O27" s="108"/>
      <c r="P27" s="170"/>
      <c r="Q27" s="170"/>
      <c r="R27" s="170"/>
      <c r="S27" s="170"/>
      <c r="T27" s="170"/>
      <c r="U27" s="170"/>
      <c r="V27" s="170"/>
      <c r="W27" s="170"/>
      <c r="X27" s="170"/>
      <c r="Y27" s="170"/>
      <c r="Z27" s="170"/>
    </row>
    <row r="28">
      <c r="A28" s="183">
        <f t="shared" si="1"/>
        <v>27</v>
      </c>
      <c r="B28" s="186" t="s">
        <v>1790</v>
      </c>
      <c r="C28" s="131" t="s">
        <v>6100</v>
      </c>
      <c r="D28" s="113"/>
      <c r="E28" s="131" t="s">
        <v>38</v>
      </c>
      <c r="F28" s="131" t="s">
        <v>6004</v>
      </c>
      <c r="G28" s="113"/>
      <c r="H28" s="131" t="s">
        <v>48</v>
      </c>
      <c r="I28" s="113"/>
      <c r="J28" s="112">
        <v>45352.0</v>
      </c>
      <c r="K28" s="112">
        <v>46447.0</v>
      </c>
      <c r="L28" s="108"/>
      <c r="M28" s="128"/>
      <c r="N28" s="108"/>
      <c r="O28" s="108"/>
      <c r="P28" s="170"/>
      <c r="Q28" s="170"/>
      <c r="R28" s="170"/>
      <c r="S28" s="170"/>
      <c r="T28" s="170"/>
      <c r="U28" s="170"/>
      <c r="V28" s="170"/>
      <c r="W28" s="170"/>
      <c r="X28" s="170"/>
      <c r="Y28" s="170"/>
      <c r="Z28" s="170"/>
    </row>
    <row r="29">
      <c r="A29" s="183">
        <f t="shared" si="1"/>
        <v>28</v>
      </c>
      <c r="B29" s="131" t="s">
        <v>142</v>
      </c>
      <c r="C29" s="131" t="s">
        <v>143</v>
      </c>
      <c r="D29" s="113"/>
      <c r="E29" s="131" t="s">
        <v>38</v>
      </c>
      <c r="F29" s="131" t="s">
        <v>6004</v>
      </c>
      <c r="G29" s="182">
        <v>4000.0</v>
      </c>
      <c r="H29" s="131" t="s">
        <v>37</v>
      </c>
      <c r="I29" s="131" t="s">
        <v>1434</v>
      </c>
      <c r="J29" s="112">
        <v>45352.0</v>
      </c>
      <c r="K29" s="112">
        <v>46357.0</v>
      </c>
      <c r="L29" s="115" t="s">
        <v>6101</v>
      </c>
      <c r="M29" s="117">
        <v>13.52</v>
      </c>
      <c r="N29" s="107">
        <v>191.0</v>
      </c>
      <c r="O29" s="108"/>
      <c r="P29" s="170"/>
      <c r="Q29" s="170"/>
      <c r="R29" s="170"/>
      <c r="S29" s="170"/>
      <c r="T29" s="170"/>
      <c r="U29" s="170"/>
      <c r="V29" s="170"/>
      <c r="W29" s="170"/>
      <c r="X29" s="170"/>
      <c r="Y29" s="170"/>
      <c r="Z29" s="170"/>
    </row>
    <row r="30">
      <c r="A30" s="183">
        <f t="shared" si="1"/>
        <v>29</v>
      </c>
      <c r="B30" s="131" t="s">
        <v>2991</v>
      </c>
      <c r="C30" s="131" t="s">
        <v>6103</v>
      </c>
      <c r="D30" s="131">
        <v>2.0</v>
      </c>
      <c r="E30" s="131" t="s">
        <v>38</v>
      </c>
      <c r="F30" s="131" t="s">
        <v>6004</v>
      </c>
      <c r="G30" s="113"/>
      <c r="H30" s="131" t="s">
        <v>122</v>
      </c>
      <c r="I30" s="131" t="s">
        <v>128</v>
      </c>
      <c r="J30" s="112">
        <v>45352.0</v>
      </c>
      <c r="K30" s="112">
        <v>48000.0</v>
      </c>
      <c r="L30" s="115" t="s">
        <v>6077</v>
      </c>
      <c r="M30" s="128"/>
      <c r="N30" s="108"/>
      <c r="O30" s="108"/>
      <c r="P30" s="170"/>
      <c r="Q30" s="170"/>
      <c r="R30" s="170"/>
      <c r="S30" s="170"/>
      <c r="T30" s="170"/>
      <c r="U30" s="170"/>
      <c r="V30" s="170"/>
      <c r="W30" s="170"/>
      <c r="X30" s="170"/>
      <c r="Y30" s="170"/>
      <c r="Z30" s="170"/>
    </row>
    <row r="31">
      <c r="A31" s="183">
        <f t="shared" si="1"/>
        <v>30</v>
      </c>
      <c r="B31" s="184" t="s">
        <v>144</v>
      </c>
      <c r="C31" s="131" t="s">
        <v>145</v>
      </c>
      <c r="D31" s="113"/>
      <c r="E31" s="131" t="s">
        <v>38</v>
      </c>
      <c r="F31" s="131" t="s">
        <v>6011</v>
      </c>
      <c r="G31" s="188">
        <v>4244.0</v>
      </c>
      <c r="H31" s="131" t="s">
        <v>37</v>
      </c>
      <c r="I31" s="131" t="s">
        <v>6107</v>
      </c>
      <c r="J31" s="112">
        <v>44593.0</v>
      </c>
      <c r="K31" s="112">
        <v>46357.0</v>
      </c>
      <c r="L31" s="125" t="s">
        <v>6105</v>
      </c>
      <c r="M31" s="126">
        <v>38.41</v>
      </c>
      <c r="N31" s="109">
        <v>493.0</v>
      </c>
      <c r="O31" s="108"/>
      <c r="P31" s="170"/>
      <c r="Q31" s="170"/>
      <c r="R31" s="170"/>
      <c r="S31" s="170"/>
      <c r="T31" s="170"/>
      <c r="U31" s="170"/>
      <c r="V31" s="170"/>
      <c r="W31" s="170"/>
      <c r="X31" s="170"/>
      <c r="Y31" s="170"/>
      <c r="Z31" s="170"/>
    </row>
    <row r="32">
      <c r="A32" s="183">
        <f t="shared" si="1"/>
        <v>31</v>
      </c>
      <c r="B32" s="190" t="s">
        <v>146</v>
      </c>
      <c r="C32" s="131" t="s">
        <v>147</v>
      </c>
      <c r="D32" s="131">
        <v>3.0</v>
      </c>
      <c r="E32" s="131" t="s">
        <v>72</v>
      </c>
      <c r="F32" s="131" t="s">
        <v>6011</v>
      </c>
      <c r="G32" s="188">
        <v>5500.0</v>
      </c>
      <c r="H32" s="131" t="s">
        <v>37</v>
      </c>
      <c r="I32" s="131" t="s">
        <v>1438</v>
      </c>
      <c r="J32" s="112">
        <v>44774.0</v>
      </c>
      <c r="K32" s="112">
        <v>44896.0</v>
      </c>
      <c r="L32" s="125" t="s">
        <v>147</v>
      </c>
      <c r="M32" s="126">
        <v>28.0</v>
      </c>
      <c r="N32" s="109">
        <v>468.0</v>
      </c>
      <c r="O32" s="108"/>
      <c r="P32" s="170"/>
      <c r="Q32" s="170"/>
      <c r="R32" s="170"/>
      <c r="S32" s="170"/>
      <c r="T32" s="170"/>
      <c r="U32" s="170"/>
      <c r="V32" s="170"/>
      <c r="W32" s="170"/>
      <c r="X32" s="170"/>
      <c r="Y32" s="170"/>
      <c r="Z32" s="170"/>
    </row>
    <row r="33">
      <c r="A33" s="183">
        <f t="shared" si="1"/>
        <v>32</v>
      </c>
      <c r="B33" s="184" t="s">
        <v>194</v>
      </c>
      <c r="C33" s="131" t="s">
        <v>6111</v>
      </c>
      <c r="D33" s="113"/>
      <c r="E33" s="131" t="s">
        <v>150</v>
      </c>
      <c r="F33" s="131" t="s">
        <v>6004</v>
      </c>
      <c r="G33" s="113"/>
      <c r="H33" s="131" t="s">
        <v>48</v>
      </c>
      <c r="I33" s="113"/>
      <c r="J33" s="121"/>
      <c r="K33" s="121"/>
      <c r="L33" s="108"/>
      <c r="M33" s="128"/>
      <c r="N33" s="108"/>
      <c r="O33" s="108"/>
      <c r="P33" s="170"/>
      <c r="Q33" s="170"/>
      <c r="R33" s="170"/>
      <c r="S33" s="170"/>
      <c r="T33" s="170"/>
      <c r="U33" s="170"/>
      <c r="V33" s="170"/>
      <c r="W33" s="170"/>
      <c r="X33" s="170"/>
      <c r="Y33" s="170"/>
      <c r="Z33" s="170"/>
    </row>
    <row r="34">
      <c r="A34" s="183">
        <f t="shared" si="1"/>
        <v>33</v>
      </c>
      <c r="B34" s="184" t="s">
        <v>194</v>
      </c>
      <c r="C34" s="131" t="s">
        <v>6112</v>
      </c>
      <c r="D34" s="113"/>
      <c r="E34" s="131" t="s">
        <v>150</v>
      </c>
      <c r="F34" s="131" t="s">
        <v>6004</v>
      </c>
      <c r="G34" s="113"/>
      <c r="H34" s="131" t="s">
        <v>48</v>
      </c>
      <c r="I34" s="131" t="s">
        <v>6113</v>
      </c>
      <c r="J34" s="121"/>
      <c r="K34" s="121"/>
      <c r="L34" s="115" t="s">
        <v>6112</v>
      </c>
      <c r="M34" s="128"/>
      <c r="N34" s="108"/>
      <c r="O34" s="108"/>
      <c r="P34" s="170"/>
      <c r="Q34" s="170"/>
      <c r="R34" s="170"/>
      <c r="S34" s="170"/>
      <c r="T34" s="170"/>
      <c r="U34" s="170"/>
      <c r="V34" s="170"/>
      <c r="W34" s="170"/>
      <c r="X34" s="170"/>
      <c r="Y34" s="170"/>
      <c r="Z34" s="170"/>
    </row>
    <row r="35">
      <c r="A35" s="183">
        <f t="shared" si="1"/>
        <v>34</v>
      </c>
      <c r="B35" s="131" t="s">
        <v>153</v>
      </c>
      <c r="C35" s="131" t="s">
        <v>154</v>
      </c>
      <c r="D35" s="113"/>
      <c r="E35" s="131" t="s">
        <v>150</v>
      </c>
      <c r="F35" s="131" t="s">
        <v>6004</v>
      </c>
      <c r="G35" s="182">
        <v>4400.0</v>
      </c>
      <c r="H35" s="131" t="s">
        <v>37</v>
      </c>
      <c r="I35" s="131" t="s">
        <v>80</v>
      </c>
      <c r="J35" s="112">
        <v>45474.0</v>
      </c>
      <c r="K35" s="112">
        <v>46143.0</v>
      </c>
      <c r="L35" s="115" t="s">
        <v>154</v>
      </c>
      <c r="M35" s="117">
        <v>17.0</v>
      </c>
      <c r="N35" s="107">
        <v>199.0</v>
      </c>
      <c r="O35" s="108"/>
      <c r="P35" s="170"/>
      <c r="Q35" s="170"/>
      <c r="R35" s="170"/>
      <c r="S35" s="170"/>
      <c r="T35" s="170"/>
      <c r="U35" s="170"/>
      <c r="V35" s="170"/>
      <c r="W35" s="170"/>
      <c r="X35" s="170"/>
      <c r="Y35" s="170"/>
      <c r="Z35" s="170"/>
    </row>
    <row r="36">
      <c r="A36" s="183">
        <f t="shared" si="1"/>
        <v>35</v>
      </c>
      <c r="B36" s="183" t="s">
        <v>156</v>
      </c>
      <c r="C36" s="131" t="s">
        <v>157</v>
      </c>
      <c r="D36" s="131">
        <v>2.0</v>
      </c>
      <c r="E36" s="131" t="s">
        <v>72</v>
      </c>
      <c r="F36" s="131" t="s">
        <v>6114</v>
      </c>
      <c r="G36" s="185">
        <v>5200.0</v>
      </c>
      <c r="H36" s="131" t="s">
        <v>37</v>
      </c>
      <c r="I36" s="131" t="s">
        <v>6117</v>
      </c>
      <c r="J36" s="112">
        <v>44600.0</v>
      </c>
      <c r="K36" s="112">
        <v>45261.0</v>
      </c>
      <c r="L36" s="125" t="s">
        <v>6115</v>
      </c>
      <c r="M36" s="126">
        <v>21.0</v>
      </c>
      <c r="N36" s="109">
        <v>293.0</v>
      </c>
      <c r="O36" s="108"/>
      <c r="P36" s="170"/>
      <c r="Q36" s="170"/>
      <c r="R36" s="170"/>
      <c r="S36" s="170"/>
      <c r="T36" s="170"/>
      <c r="U36" s="170"/>
      <c r="V36" s="170"/>
      <c r="W36" s="170"/>
      <c r="X36" s="170"/>
      <c r="Y36" s="170"/>
      <c r="Z36" s="170"/>
    </row>
    <row r="37">
      <c r="A37" s="183">
        <f t="shared" si="1"/>
        <v>36</v>
      </c>
      <c r="B37" s="186" t="s">
        <v>161</v>
      </c>
      <c r="C37" s="131" t="s">
        <v>162</v>
      </c>
      <c r="D37" s="113"/>
      <c r="E37" s="131" t="s">
        <v>38</v>
      </c>
      <c r="F37" s="131" t="s">
        <v>6004</v>
      </c>
      <c r="G37" s="113"/>
      <c r="H37" s="131" t="s">
        <v>48</v>
      </c>
      <c r="I37" s="113"/>
      <c r="J37" s="121"/>
      <c r="K37" s="121"/>
      <c r="L37" s="108"/>
      <c r="M37" s="128"/>
      <c r="N37" s="108"/>
      <c r="O37" s="108"/>
      <c r="P37" s="170"/>
      <c r="Q37" s="170"/>
      <c r="R37" s="170"/>
      <c r="S37" s="170"/>
      <c r="T37" s="170"/>
      <c r="U37" s="170"/>
      <c r="V37" s="170"/>
      <c r="W37" s="170"/>
      <c r="X37" s="170"/>
      <c r="Y37" s="170"/>
      <c r="Z37" s="170"/>
    </row>
    <row r="38">
      <c r="A38" s="183">
        <f t="shared" si="1"/>
        <v>37</v>
      </c>
      <c r="B38" s="184" t="s">
        <v>165</v>
      </c>
      <c r="C38" s="131" t="s">
        <v>166</v>
      </c>
      <c r="D38" s="131">
        <v>4.0</v>
      </c>
      <c r="E38" s="131" t="s">
        <v>38</v>
      </c>
      <c r="F38" s="131" t="s">
        <v>6004</v>
      </c>
      <c r="G38" s="185">
        <v>5416.0</v>
      </c>
      <c r="H38" s="131" t="s">
        <v>37</v>
      </c>
      <c r="I38" s="131" t="s">
        <v>6006</v>
      </c>
      <c r="J38" s="138">
        <v>45323.0</v>
      </c>
      <c r="K38" s="112">
        <v>46357.0</v>
      </c>
      <c r="L38" s="125" t="s">
        <v>6120</v>
      </c>
      <c r="M38" s="139"/>
      <c r="N38" s="111"/>
      <c r="O38" s="108"/>
      <c r="P38" s="170"/>
      <c r="Q38" s="170"/>
      <c r="R38" s="170"/>
      <c r="S38" s="170"/>
      <c r="T38" s="170"/>
      <c r="U38" s="170"/>
      <c r="V38" s="170"/>
      <c r="W38" s="170"/>
      <c r="X38" s="170"/>
      <c r="Y38" s="170"/>
      <c r="Z38" s="170"/>
    </row>
    <row r="39">
      <c r="A39" s="183">
        <f t="shared" si="1"/>
        <v>38</v>
      </c>
      <c r="B39" s="190" t="s">
        <v>167</v>
      </c>
      <c r="C39" s="131" t="s">
        <v>6123</v>
      </c>
      <c r="D39" s="131">
        <v>1.0</v>
      </c>
      <c r="E39" s="131" t="s">
        <v>38</v>
      </c>
      <c r="F39" s="131" t="s">
        <v>6004</v>
      </c>
      <c r="G39" s="185">
        <v>4500.0</v>
      </c>
      <c r="H39" s="131" t="s">
        <v>37</v>
      </c>
      <c r="I39" s="131" t="s">
        <v>6126</v>
      </c>
      <c r="J39" s="112">
        <v>44753.0</v>
      </c>
      <c r="K39" s="112">
        <v>45505.0</v>
      </c>
      <c r="L39" s="125" t="s">
        <v>168</v>
      </c>
      <c r="M39" s="126">
        <v>11.7</v>
      </c>
      <c r="N39" s="109">
        <v>171.0</v>
      </c>
      <c r="O39" s="108"/>
      <c r="P39" s="170"/>
      <c r="Q39" s="170"/>
      <c r="R39" s="170"/>
      <c r="S39" s="170"/>
      <c r="T39" s="170"/>
      <c r="U39" s="170"/>
      <c r="V39" s="170"/>
      <c r="W39" s="170"/>
      <c r="X39" s="170"/>
      <c r="Y39" s="170"/>
      <c r="Z39" s="170"/>
    </row>
    <row r="40">
      <c r="A40" s="183">
        <f t="shared" si="1"/>
        <v>39</v>
      </c>
      <c r="B40" s="184" t="s">
        <v>171</v>
      </c>
      <c r="C40" s="131" t="s">
        <v>172</v>
      </c>
      <c r="D40" s="113"/>
      <c r="E40" s="131" t="s">
        <v>38</v>
      </c>
      <c r="F40" s="131" t="s">
        <v>6004</v>
      </c>
      <c r="G40" s="185">
        <v>4500.0</v>
      </c>
      <c r="H40" s="131" t="s">
        <v>37</v>
      </c>
      <c r="I40" s="131" t="s">
        <v>3536</v>
      </c>
      <c r="J40" s="112">
        <v>45170.0</v>
      </c>
      <c r="K40" s="112">
        <v>45992.0</v>
      </c>
      <c r="L40" s="125" t="s">
        <v>6128</v>
      </c>
      <c r="M40" s="126">
        <v>5.57</v>
      </c>
      <c r="N40" s="109">
        <v>111.0</v>
      </c>
      <c r="O40" s="108"/>
      <c r="P40" s="170"/>
      <c r="Q40" s="170"/>
      <c r="R40" s="170"/>
      <c r="S40" s="170"/>
      <c r="T40" s="170"/>
      <c r="U40" s="170"/>
      <c r="V40" s="170"/>
      <c r="W40" s="170"/>
      <c r="X40" s="170"/>
      <c r="Y40" s="170"/>
      <c r="Z40" s="170"/>
    </row>
    <row r="41">
      <c r="A41" s="183">
        <f t="shared" si="1"/>
        <v>40</v>
      </c>
      <c r="B41" s="184" t="s">
        <v>173</v>
      </c>
      <c r="C41" s="131" t="s">
        <v>174</v>
      </c>
      <c r="D41" s="113"/>
      <c r="E41" s="131" t="s">
        <v>38</v>
      </c>
      <c r="F41" s="131" t="s">
        <v>6004</v>
      </c>
      <c r="G41" s="185">
        <v>4100.0</v>
      </c>
      <c r="H41" s="131" t="s">
        <v>37</v>
      </c>
      <c r="I41" s="131" t="s">
        <v>80</v>
      </c>
      <c r="J41" s="112">
        <v>44470.0</v>
      </c>
      <c r="K41" s="112">
        <v>46204.0</v>
      </c>
      <c r="L41" s="115" t="s">
        <v>6131</v>
      </c>
      <c r="M41" s="117">
        <v>6.17</v>
      </c>
      <c r="N41" s="107">
        <v>77.0</v>
      </c>
      <c r="O41" s="108"/>
      <c r="P41" s="170"/>
      <c r="Q41" s="170"/>
      <c r="R41" s="170"/>
      <c r="S41" s="170"/>
      <c r="T41" s="170"/>
      <c r="U41" s="170"/>
      <c r="V41" s="170"/>
      <c r="W41" s="170"/>
      <c r="X41" s="170"/>
      <c r="Y41" s="170"/>
      <c r="Z41" s="170"/>
    </row>
    <row r="42">
      <c r="A42" s="183">
        <f t="shared" si="1"/>
        <v>41</v>
      </c>
      <c r="B42" s="131" t="s">
        <v>177</v>
      </c>
      <c r="C42" s="184" t="s">
        <v>178</v>
      </c>
      <c r="D42" s="113"/>
      <c r="E42" s="131" t="s">
        <v>150</v>
      </c>
      <c r="F42" s="131" t="s">
        <v>6004</v>
      </c>
      <c r="G42" s="113"/>
      <c r="H42" s="131" t="s">
        <v>48</v>
      </c>
      <c r="I42" s="131" t="s">
        <v>128</v>
      </c>
      <c r="J42" s="112">
        <v>45505.0</v>
      </c>
      <c r="K42" s="112">
        <v>48183.0</v>
      </c>
      <c r="L42" s="115" t="s">
        <v>6135</v>
      </c>
      <c r="M42" s="117">
        <v>17.0</v>
      </c>
      <c r="N42" s="107">
        <v>683.0</v>
      </c>
      <c r="O42" s="108"/>
      <c r="P42" s="170"/>
      <c r="Q42" s="170"/>
      <c r="R42" s="170"/>
      <c r="S42" s="170"/>
      <c r="T42" s="170"/>
      <c r="U42" s="170"/>
      <c r="V42" s="170"/>
      <c r="W42" s="170"/>
      <c r="X42" s="170"/>
      <c r="Y42" s="170"/>
      <c r="Z42" s="170"/>
    </row>
    <row r="43">
      <c r="A43" s="183">
        <f t="shared" si="1"/>
        <v>42</v>
      </c>
      <c r="B43" s="184" t="s">
        <v>184</v>
      </c>
      <c r="C43" s="131" t="s">
        <v>185</v>
      </c>
      <c r="D43" s="113"/>
      <c r="E43" s="131" t="s">
        <v>38</v>
      </c>
      <c r="F43" s="131" t="s">
        <v>6011</v>
      </c>
      <c r="G43" s="185">
        <v>4800.0</v>
      </c>
      <c r="H43" s="131" t="s">
        <v>37</v>
      </c>
      <c r="I43" s="131" t="s">
        <v>6139</v>
      </c>
      <c r="J43" s="112">
        <v>45231.0</v>
      </c>
      <c r="K43" s="112">
        <v>46722.0</v>
      </c>
      <c r="L43" s="125" t="s">
        <v>6137</v>
      </c>
      <c r="M43" s="126">
        <v>2.08</v>
      </c>
      <c r="N43" s="109">
        <v>47.0</v>
      </c>
      <c r="O43" s="108"/>
      <c r="P43" s="170"/>
      <c r="Q43" s="170"/>
      <c r="R43" s="170"/>
      <c r="S43" s="170"/>
      <c r="T43" s="170"/>
      <c r="U43" s="170"/>
      <c r="V43" s="170"/>
      <c r="W43" s="170"/>
      <c r="X43" s="170"/>
      <c r="Y43" s="170"/>
      <c r="Z43" s="170"/>
    </row>
    <row r="44">
      <c r="A44" s="183">
        <f t="shared" si="1"/>
        <v>43</v>
      </c>
      <c r="B44" s="184" t="s">
        <v>398</v>
      </c>
      <c r="C44" s="131" t="s">
        <v>399</v>
      </c>
      <c r="D44" s="131">
        <v>2.0</v>
      </c>
      <c r="E44" s="131" t="s">
        <v>38</v>
      </c>
      <c r="F44" s="131" t="s">
        <v>6034</v>
      </c>
      <c r="G44" s="185">
        <v>2750.0</v>
      </c>
      <c r="H44" s="131" t="s">
        <v>37</v>
      </c>
      <c r="I44" s="131" t="s">
        <v>6091</v>
      </c>
      <c r="J44" s="112">
        <v>44743.0</v>
      </c>
      <c r="K44" s="112">
        <v>46296.0</v>
      </c>
      <c r="L44" s="125" t="s">
        <v>6140</v>
      </c>
      <c r="M44" s="126">
        <v>14.37</v>
      </c>
      <c r="N44" s="109">
        <v>224.0</v>
      </c>
      <c r="O44" s="108"/>
      <c r="P44" s="170"/>
      <c r="Q44" s="170"/>
      <c r="R44" s="170"/>
      <c r="S44" s="170"/>
      <c r="T44" s="170"/>
      <c r="U44" s="170"/>
      <c r="V44" s="170"/>
      <c r="W44" s="170"/>
      <c r="X44" s="170"/>
      <c r="Y44" s="170"/>
      <c r="Z44" s="170"/>
    </row>
    <row r="45">
      <c r="A45" s="183">
        <f t="shared" si="1"/>
        <v>44</v>
      </c>
      <c r="B45" s="186" t="s">
        <v>878</v>
      </c>
      <c r="C45" s="131" t="s">
        <v>879</v>
      </c>
      <c r="D45" s="113"/>
      <c r="E45" s="131" t="s">
        <v>150</v>
      </c>
      <c r="F45" s="131" t="s">
        <v>6004</v>
      </c>
      <c r="G45" s="185">
        <v>7000.0</v>
      </c>
      <c r="H45" s="131" t="s">
        <v>48</v>
      </c>
      <c r="I45" s="131" t="s">
        <v>6074</v>
      </c>
      <c r="J45" s="121"/>
      <c r="K45" s="121"/>
      <c r="L45" s="115" t="s">
        <v>6143</v>
      </c>
      <c r="M45" s="128"/>
      <c r="N45" s="108"/>
      <c r="O45" s="108"/>
      <c r="P45" s="170"/>
      <c r="Q45" s="170"/>
      <c r="R45" s="170"/>
      <c r="S45" s="170"/>
      <c r="T45" s="170"/>
      <c r="U45" s="170"/>
      <c r="V45" s="170"/>
      <c r="W45" s="170"/>
      <c r="X45" s="170"/>
      <c r="Y45" s="170"/>
      <c r="Z45" s="170"/>
    </row>
    <row r="46">
      <c r="A46" s="183">
        <f t="shared" si="1"/>
        <v>45</v>
      </c>
      <c r="B46" s="184" t="s">
        <v>194</v>
      </c>
      <c r="C46" s="131" t="s">
        <v>6144</v>
      </c>
      <c r="D46" s="113"/>
      <c r="E46" s="131" t="s">
        <v>150</v>
      </c>
      <c r="F46" s="131" t="s">
        <v>6004</v>
      </c>
      <c r="G46" s="113"/>
      <c r="H46" s="131" t="s">
        <v>48</v>
      </c>
      <c r="I46" s="113"/>
      <c r="J46" s="121"/>
      <c r="K46" s="121"/>
      <c r="L46" s="108"/>
      <c r="M46" s="128"/>
      <c r="N46" s="108"/>
      <c r="O46" s="108"/>
      <c r="P46" s="170"/>
      <c r="Q46" s="170"/>
      <c r="R46" s="170"/>
      <c r="S46" s="170"/>
      <c r="T46" s="170"/>
      <c r="U46" s="170"/>
      <c r="V46" s="170"/>
      <c r="W46" s="170"/>
      <c r="X46" s="170"/>
      <c r="Y46" s="170"/>
      <c r="Z46" s="170"/>
    </row>
    <row r="47">
      <c r="A47" s="183">
        <f t="shared" si="1"/>
        <v>46</v>
      </c>
      <c r="B47" s="184" t="s">
        <v>218</v>
      </c>
      <c r="C47" s="131" t="s">
        <v>219</v>
      </c>
      <c r="D47" s="113"/>
      <c r="E47" s="131" t="s">
        <v>72</v>
      </c>
      <c r="F47" s="131" t="s">
        <v>6011</v>
      </c>
      <c r="G47" s="188">
        <v>3800.0</v>
      </c>
      <c r="H47" s="131" t="s">
        <v>37</v>
      </c>
      <c r="I47" s="131" t="s">
        <v>6146</v>
      </c>
      <c r="J47" s="112">
        <v>42186.0</v>
      </c>
      <c r="K47" s="122">
        <v>43221.0</v>
      </c>
      <c r="L47" s="125" t="s">
        <v>219</v>
      </c>
      <c r="M47" s="139"/>
      <c r="N47" s="109">
        <v>207.0</v>
      </c>
      <c r="O47" s="108"/>
      <c r="P47" s="170"/>
      <c r="Q47" s="170"/>
      <c r="R47" s="170"/>
      <c r="S47" s="170"/>
      <c r="T47" s="170"/>
      <c r="U47" s="170"/>
      <c r="V47" s="170"/>
      <c r="W47" s="170"/>
      <c r="X47" s="170"/>
      <c r="Y47" s="170"/>
      <c r="Z47" s="170"/>
    </row>
    <row r="48">
      <c r="A48" s="183">
        <f t="shared" si="1"/>
        <v>47</v>
      </c>
      <c r="B48" s="189" t="s">
        <v>197</v>
      </c>
      <c r="C48" s="131" t="s">
        <v>198</v>
      </c>
      <c r="D48" s="113"/>
      <c r="E48" s="131" t="s">
        <v>38</v>
      </c>
      <c r="F48" s="131" t="s">
        <v>6004</v>
      </c>
      <c r="G48" s="113"/>
      <c r="H48" s="131" t="s">
        <v>48</v>
      </c>
      <c r="I48" s="113"/>
      <c r="J48" s="112">
        <v>45323.0</v>
      </c>
      <c r="K48" s="112">
        <v>46357.0</v>
      </c>
      <c r="L48" s="115" t="s">
        <v>3163</v>
      </c>
      <c r="M48" s="128"/>
      <c r="N48" s="108"/>
      <c r="O48" s="108"/>
      <c r="P48" s="170"/>
      <c r="Q48" s="170"/>
      <c r="R48" s="170"/>
      <c r="S48" s="170"/>
      <c r="T48" s="170"/>
      <c r="U48" s="170"/>
      <c r="V48" s="170"/>
      <c r="W48" s="170"/>
      <c r="X48" s="170"/>
      <c r="Y48" s="170"/>
      <c r="Z48" s="170"/>
    </row>
    <row r="49">
      <c r="A49" s="183">
        <f t="shared" si="1"/>
        <v>48</v>
      </c>
      <c r="B49" s="184" t="s">
        <v>200</v>
      </c>
      <c r="C49" s="131" t="s">
        <v>201</v>
      </c>
      <c r="D49" s="113"/>
      <c r="E49" s="131" t="s">
        <v>38</v>
      </c>
      <c r="F49" s="131" t="s">
        <v>6004</v>
      </c>
      <c r="G49" s="185">
        <v>6500.0</v>
      </c>
      <c r="H49" s="131" t="s">
        <v>48</v>
      </c>
      <c r="I49" s="131" t="s">
        <v>6148</v>
      </c>
      <c r="J49" s="112">
        <v>45238.0</v>
      </c>
      <c r="K49" s="112">
        <v>45627.0</v>
      </c>
      <c r="L49" s="125" t="s">
        <v>3648</v>
      </c>
      <c r="M49" s="126">
        <v>0.77</v>
      </c>
      <c r="N49" s="109">
        <v>64.0</v>
      </c>
      <c r="O49" s="108"/>
      <c r="P49" s="170"/>
      <c r="Q49" s="170"/>
      <c r="R49" s="170"/>
      <c r="S49" s="170"/>
      <c r="T49" s="170"/>
      <c r="U49" s="170"/>
      <c r="V49" s="170"/>
      <c r="W49" s="170"/>
      <c r="X49" s="170"/>
      <c r="Y49" s="170"/>
      <c r="Z49" s="170"/>
    </row>
    <row r="50">
      <c r="A50" s="183">
        <f t="shared" si="1"/>
        <v>49</v>
      </c>
      <c r="B50" s="190" t="s">
        <v>205</v>
      </c>
      <c r="C50" s="131" t="s">
        <v>206</v>
      </c>
      <c r="D50" s="131">
        <v>2.0</v>
      </c>
      <c r="E50" s="131" t="s">
        <v>72</v>
      </c>
      <c r="F50" s="131" t="s">
        <v>6114</v>
      </c>
      <c r="G50" s="185">
        <v>5200.0</v>
      </c>
      <c r="H50" s="131" t="s">
        <v>37</v>
      </c>
      <c r="I50" s="131" t="s">
        <v>6117</v>
      </c>
      <c r="J50" s="112">
        <v>44598.0</v>
      </c>
      <c r="K50" s="112">
        <v>45078.0</v>
      </c>
      <c r="L50" s="125" t="s">
        <v>206</v>
      </c>
      <c r="M50" s="126">
        <v>25.43</v>
      </c>
      <c r="N50" s="109">
        <v>387.0</v>
      </c>
      <c r="O50" s="108"/>
      <c r="P50" s="170"/>
      <c r="Q50" s="170"/>
      <c r="R50" s="170"/>
      <c r="S50" s="170"/>
      <c r="T50" s="170"/>
      <c r="U50" s="170"/>
      <c r="V50" s="170"/>
      <c r="W50" s="170"/>
      <c r="X50" s="170"/>
      <c r="Y50" s="170"/>
      <c r="Z50" s="170"/>
    </row>
    <row r="51">
      <c r="A51" s="183">
        <f t="shared" si="1"/>
        <v>50</v>
      </c>
      <c r="B51" s="184" t="s">
        <v>207</v>
      </c>
      <c r="C51" s="131" t="s">
        <v>6153</v>
      </c>
      <c r="D51" s="113"/>
      <c r="E51" s="131" t="s">
        <v>38</v>
      </c>
      <c r="F51" s="131" t="s">
        <v>6011</v>
      </c>
      <c r="G51" s="188">
        <v>6573.0</v>
      </c>
      <c r="H51" s="131" t="s">
        <v>48</v>
      </c>
      <c r="I51" s="131" t="s">
        <v>1438</v>
      </c>
      <c r="J51" s="112">
        <v>43983.0</v>
      </c>
      <c r="K51" s="122">
        <v>45413.0</v>
      </c>
      <c r="L51" s="125" t="s">
        <v>208</v>
      </c>
      <c r="M51" s="126">
        <v>15.0</v>
      </c>
      <c r="N51" s="109">
        <v>1680.0</v>
      </c>
      <c r="O51" s="108"/>
      <c r="P51" s="170"/>
      <c r="Q51" s="170"/>
      <c r="R51" s="170"/>
      <c r="S51" s="170"/>
      <c r="T51" s="170"/>
      <c r="U51" s="170"/>
      <c r="V51" s="170"/>
      <c r="W51" s="170"/>
      <c r="X51" s="170"/>
      <c r="Y51" s="170"/>
      <c r="Z51" s="170"/>
    </row>
    <row r="52">
      <c r="A52" s="183">
        <f t="shared" si="1"/>
        <v>51</v>
      </c>
      <c r="B52" s="184" t="s">
        <v>979</v>
      </c>
      <c r="C52" s="131" t="s">
        <v>980</v>
      </c>
      <c r="D52" s="113"/>
      <c r="E52" s="131" t="s">
        <v>38</v>
      </c>
      <c r="F52" s="131" t="s">
        <v>6114</v>
      </c>
      <c r="G52" s="185">
        <v>23200.0</v>
      </c>
      <c r="H52" s="131" t="s">
        <v>48</v>
      </c>
      <c r="I52" s="113"/>
      <c r="J52" s="112">
        <v>45200.0</v>
      </c>
      <c r="K52" s="112">
        <v>46905.0</v>
      </c>
      <c r="L52" s="115" t="s">
        <v>6157</v>
      </c>
      <c r="M52" s="117">
        <v>1.91</v>
      </c>
      <c r="N52" s="107">
        <v>437.0</v>
      </c>
      <c r="O52" s="108"/>
      <c r="P52" s="170"/>
      <c r="Q52" s="170"/>
      <c r="R52" s="170"/>
      <c r="S52" s="170"/>
      <c r="T52" s="170"/>
      <c r="U52" s="170"/>
      <c r="V52" s="170"/>
      <c r="W52" s="170"/>
      <c r="X52" s="170"/>
      <c r="Y52" s="170"/>
      <c r="Z52" s="170"/>
    </row>
    <row r="53">
      <c r="A53" s="183">
        <f t="shared" si="1"/>
        <v>52</v>
      </c>
      <c r="B53" s="184" t="s">
        <v>220</v>
      </c>
      <c r="C53" s="131" t="s">
        <v>221</v>
      </c>
      <c r="D53" s="113"/>
      <c r="E53" s="131" t="s">
        <v>38</v>
      </c>
      <c r="F53" s="131" t="s">
        <v>6011</v>
      </c>
      <c r="G53" s="185">
        <v>4999.0</v>
      </c>
      <c r="H53" s="131" t="s">
        <v>37</v>
      </c>
      <c r="I53" s="131" t="s">
        <v>6164</v>
      </c>
      <c r="J53" s="112">
        <v>45115.0</v>
      </c>
      <c r="K53" s="112">
        <v>45717.0</v>
      </c>
      <c r="L53" s="125" t="s">
        <v>6162</v>
      </c>
      <c r="M53" s="126">
        <v>8.0</v>
      </c>
      <c r="N53" s="109">
        <v>94.0</v>
      </c>
      <c r="O53" s="108"/>
      <c r="P53" s="170"/>
      <c r="Q53" s="170"/>
      <c r="R53" s="170"/>
      <c r="S53" s="170"/>
      <c r="T53" s="170"/>
      <c r="U53" s="170"/>
      <c r="V53" s="170"/>
      <c r="W53" s="170"/>
      <c r="X53" s="170"/>
      <c r="Y53" s="170"/>
      <c r="Z53" s="170"/>
    </row>
    <row r="54">
      <c r="A54" s="183">
        <f t="shared" si="1"/>
        <v>53</v>
      </c>
      <c r="B54" s="184" t="s">
        <v>225</v>
      </c>
      <c r="C54" s="131" t="s">
        <v>226</v>
      </c>
      <c r="D54" s="113"/>
      <c r="E54" s="131" t="s">
        <v>7601</v>
      </c>
      <c r="F54" s="131" t="s">
        <v>6011</v>
      </c>
      <c r="G54" s="185">
        <v>4300.0</v>
      </c>
      <c r="H54" s="131" t="s">
        <v>48</v>
      </c>
      <c r="I54" s="131" t="s">
        <v>6166</v>
      </c>
      <c r="J54" s="112">
        <v>44713.0</v>
      </c>
      <c r="K54" s="112">
        <v>45627.0</v>
      </c>
      <c r="L54" s="125" t="s">
        <v>226</v>
      </c>
      <c r="M54" s="126">
        <v>4.79</v>
      </c>
      <c r="N54" s="109">
        <v>464.0</v>
      </c>
      <c r="O54" s="108"/>
      <c r="P54" s="170"/>
      <c r="Q54" s="170"/>
      <c r="R54" s="170"/>
      <c r="S54" s="170"/>
      <c r="T54" s="170"/>
      <c r="U54" s="170"/>
      <c r="V54" s="170"/>
      <c r="W54" s="170"/>
      <c r="X54" s="170"/>
      <c r="Y54" s="170"/>
      <c r="Z54" s="170"/>
    </row>
    <row r="55">
      <c r="A55" s="183">
        <f t="shared" si="1"/>
        <v>54</v>
      </c>
      <c r="B55" s="131" t="s">
        <v>2999</v>
      </c>
      <c r="C55" s="131" t="s">
        <v>6103</v>
      </c>
      <c r="D55" s="131">
        <v>3.0</v>
      </c>
      <c r="E55" s="131" t="s">
        <v>38</v>
      </c>
      <c r="F55" s="131" t="s">
        <v>6004</v>
      </c>
      <c r="G55" s="113"/>
      <c r="H55" s="131" t="s">
        <v>122</v>
      </c>
      <c r="I55" s="131" t="s">
        <v>128</v>
      </c>
      <c r="J55" s="112">
        <v>45352.0</v>
      </c>
      <c r="K55" s="112">
        <v>48549.0</v>
      </c>
      <c r="L55" s="115" t="s">
        <v>6077</v>
      </c>
      <c r="M55" s="128"/>
      <c r="N55" s="108"/>
      <c r="O55" s="108"/>
      <c r="P55" s="170"/>
      <c r="Q55" s="170"/>
      <c r="R55" s="170"/>
      <c r="S55" s="170"/>
      <c r="T55" s="170"/>
      <c r="U55" s="170"/>
      <c r="V55" s="170"/>
      <c r="W55" s="170"/>
      <c r="X55" s="170"/>
      <c r="Y55" s="170"/>
      <c r="Z55" s="170"/>
    </row>
    <row r="56">
      <c r="A56" s="183">
        <f t="shared" si="1"/>
        <v>55</v>
      </c>
      <c r="B56" s="184" t="s">
        <v>5953</v>
      </c>
      <c r="C56" s="131" t="s">
        <v>6168</v>
      </c>
      <c r="D56" s="131">
        <v>2.0</v>
      </c>
      <c r="E56" s="131" t="s">
        <v>72</v>
      </c>
      <c r="F56" s="131" t="s">
        <v>6004</v>
      </c>
      <c r="G56" s="185">
        <v>5999.0</v>
      </c>
      <c r="H56" s="131" t="s">
        <v>37</v>
      </c>
      <c r="I56" s="131" t="s">
        <v>6171</v>
      </c>
      <c r="J56" s="112">
        <v>44531.0</v>
      </c>
      <c r="K56" s="112">
        <v>45261.0</v>
      </c>
      <c r="L56" s="125" t="s">
        <v>6169</v>
      </c>
      <c r="M56" s="126">
        <v>11.0</v>
      </c>
      <c r="N56" s="109">
        <v>178.0</v>
      </c>
      <c r="O56" s="108"/>
      <c r="P56" s="170"/>
      <c r="Q56" s="170"/>
      <c r="R56" s="170"/>
      <c r="S56" s="170"/>
      <c r="T56" s="170"/>
      <c r="U56" s="170"/>
      <c r="V56" s="170"/>
      <c r="W56" s="170"/>
      <c r="X56" s="170"/>
      <c r="Y56" s="170"/>
      <c r="Z56" s="170"/>
    </row>
    <row r="57">
      <c r="A57" s="183">
        <f t="shared" si="1"/>
        <v>56</v>
      </c>
      <c r="B57" s="184" t="s">
        <v>230</v>
      </c>
      <c r="C57" s="131" t="s">
        <v>231</v>
      </c>
      <c r="D57" s="113"/>
      <c r="E57" s="131" t="s">
        <v>38</v>
      </c>
      <c r="F57" s="131" t="s">
        <v>6011</v>
      </c>
      <c r="G57" s="188">
        <v>6350.0</v>
      </c>
      <c r="H57" s="131" t="s">
        <v>48</v>
      </c>
      <c r="I57" s="131" t="s">
        <v>1438</v>
      </c>
      <c r="J57" s="112">
        <v>44418.0</v>
      </c>
      <c r="K57" s="112">
        <v>45809.0</v>
      </c>
      <c r="L57" s="125" t="s">
        <v>6174</v>
      </c>
      <c r="M57" s="126">
        <v>9.69</v>
      </c>
      <c r="N57" s="109">
        <v>950.0</v>
      </c>
      <c r="O57" s="108"/>
      <c r="P57" s="170"/>
      <c r="Q57" s="170"/>
      <c r="R57" s="170"/>
      <c r="S57" s="170"/>
      <c r="T57" s="170"/>
      <c r="U57" s="170"/>
      <c r="V57" s="170"/>
      <c r="W57" s="170"/>
      <c r="X57" s="170"/>
      <c r="Y57" s="170"/>
      <c r="Z57" s="170"/>
    </row>
    <row r="58">
      <c r="A58" s="183">
        <f t="shared" si="1"/>
        <v>57</v>
      </c>
      <c r="B58" s="131" t="s">
        <v>3006</v>
      </c>
      <c r="C58" s="131" t="s">
        <v>6178</v>
      </c>
      <c r="D58" s="131">
        <v>4.0</v>
      </c>
      <c r="E58" s="131" t="s">
        <v>38</v>
      </c>
      <c r="F58" s="131" t="s">
        <v>6004</v>
      </c>
      <c r="G58" s="113"/>
      <c r="H58" s="131" t="s">
        <v>122</v>
      </c>
      <c r="I58" s="131" t="s">
        <v>128</v>
      </c>
      <c r="J58" s="112">
        <v>45352.0</v>
      </c>
      <c r="K58" s="112">
        <v>48914.0</v>
      </c>
      <c r="L58" s="115" t="s">
        <v>6077</v>
      </c>
      <c r="M58" s="128"/>
      <c r="N58" s="108"/>
      <c r="O58" s="108"/>
      <c r="P58" s="170"/>
      <c r="Q58" s="170"/>
      <c r="R58" s="170"/>
      <c r="S58" s="170"/>
      <c r="T58" s="170"/>
      <c r="U58" s="170"/>
      <c r="V58" s="170"/>
      <c r="W58" s="170"/>
      <c r="X58" s="170"/>
      <c r="Y58" s="170"/>
      <c r="Z58" s="170"/>
    </row>
    <row r="59">
      <c r="A59" s="183">
        <f t="shared" si="1"/>
        <v>58</v>
      </c>
      <c r="B59" s="184" t="s">
        <v>232</v>
      </c>
      <c r="C59" s="131" t="s">
        <v>233</v>
      </c>
      <c r="D59" s="113"/>
      <c r="E59" s="131" t="s">
        <v>38</v>
      </c>
      <c r="F59" s="131" t="s">
        <v>6004</v>
      </c>
      <c r="G59" s="185">
        <v>6537.0</v>
      </c>
      <c r="H59" s="131" t="s">
        <v>48</v>
      </c>
      <c r="I59" s="131" t="s">
        <v>1175</v>
      </c>
      <c r="J59" s="112">
        <v>44348.0</v>
      </c>
      <c r="K59" s="112">
        <v>45717.0</v>
      </c>
      <c r="L59" s="125" t="s">
        <v>233</v>
      </c>
      <c r="M59" s="126">
        <v>4.2</v>
      </c>
      <c r="N59" s="109">
        <v>660.0</v>
      </c>
      <c r="O59" s="108"/>
      <c r="P59" s="170"/>
      <c r="Q59" s="170"/>
      <c r="R59" s="170"/>
      <c r="S59" s="170"/>
      <c r="T59" s="170"/>
      <c r="U59" s="170"/>
      <c r="V59" s="170"/>
      <c r="W59" s="170"/>
      <c r="X59" s="170"/>
      <c r="Y59" s="170"/>
      <c r="Z59" s="170"/>
    </row>
    <row r="60">
      <c r="A60" s="183">
        <f t="shared" si="1"/>
        <v>59</v>
      </c>
      <c r="B60" s="184" t="s">
        <v>236</v>
      </c>
      <c r="C60" s="131" t="s">
        <v>237</v>
      </c>
      <c r="D60" s="131">
        <v>2.0</v>
      </c>
      <c r="E60" s="131" t="s">
        <v>38</v>
      </c>
      <c r="F60" s="131" t="s">
        <v>6004</v>
      </c>
      <c r="G60" s="185">
        <v>5570.0</v>
      </c>
      <c r="H60" s="131" t="s">
        <v>48</v>
      </c>
      <c r="I60" s="131" t="s">
        <v>6117</v>
      </c>
      <c r="J60" s="112">
        <v>44866.0</v>
      </c>
      <c r="K60" s="112">
        <v>45717.0</v>
      </c>
      <c r="L60" s="115" t="s">
        <v>237</v>
      </c>
      <c r="M60" s="117">
        <v>2.56</v>
      </c>
      <c r="N60" s="107">
        <v>224.0</v>
      </c>
      <c r="O60" s="108"/>
      <c r="P60" s="170"/>
      <c r="Q60" s="170"/>
      <c r="R60" s="170"/>
      <c r="S60" s="170"/>
      <c r="T60" s="170"/>
      <c r="U60" s="170"/>
      <c r="V60" s="170"/>
      <c r="W60" s="170"/>
      <c r="X60" s="170"/>
      <c r="Y60" s="170"/>
      <c r="Z60" s="170"/>
    </row>
    <row r="61">
      <c r="A61" s="183">
        <f t="shared" si="1"/>
        <v>60</v>
      </c>
      <c r="B61" s="184" t="s">
        <v>239</v>
      </c>
      <c r="C61" s="131" t="s">
        <v>240</v>
      </c>
      <c r="D61" s="113"/>
      <c r="E61" s="131" t="s">
        <v>72</v>
      </c>
      <c r="F61" s="131" t="s">
        <v>6011</v>
      </c>
      <c r="G61" s="188">
        <v>5000.0</v>
      </c>
      <c r="H61" s="131" t="s">
        <v>37</v>
      </c>
      <c r="I61" s="131" t="s">
        <v>6006</v>
      </c>
      <c r="J61" s="112">
        <v>44044.0</v>
      </c>
      <c r="K61" s="112">
        <v>45352.0</v>
      </c>
      <c r="L61" s="125" t="s">
        <v>240</v>
      </c>
      <c r="M61" s="126">
        <v>2.99</v>
      </c>
      <c r="N61" s="109">
        <v>33.0</v>
      </c>
      <c r="O61" s="108"/>
      <c r="P61" s="170"/>
      <c r="Q61" s="170"/>
      <c r="R61" s="170"/>
      <c r="S61" s="170"/>
      <c r="T61" s="170"/>
      <c r="U61" s="170"/>
      <c r="V61" s="170"/>
      <c r="W61" s="170"/>
      <c r="X61" s="170"/>
      <c r="Y61" s="170"/>
      <c r="Z61" s="170"/>
    </row>
    <row r="62">
      <c r="A62" s="183">
        <f t="shared" si="1"/>
        <v>61</v>
      </c>
      <c r="B62" s="184" t="s">
        <v>241</v>
      </c>
      <c r="C62" s="131" t="s">
        <v>242</v>
      </c>
      <c r="D62" s="113"/>
      <c r="E62" s="131" t="s">
        <v>38</v>
      </c>
      <c r="F62" s="131" t="s">
        <v>6004</v>
      </c>
      <c r="G62" s="185">
        <v>4572.0</v>
      </c>
      <c r="H62" s="131" t="s">
        <v>37</v>
      </c>
      <c r="I62" s="131" t="s">
        <v>6190</v>
      </c>
      <c r="J62" s="112">
        <v>45047.0</v>
      </c>
      <c r="K62" s="122">
        <v>46143.0</v>
      </c>
      <c r="L62" s="125" t="s">
        <v>6188</v>
      </c>
      <c r="M62" s="126">
        <v>35.24</v>
      </c>
      <c r="N62" s="109">
        <v>440.0</v>
      </c>
      <c r="O62" s="108"/>
      <c r="P62" s="170"/>
      <c r="Q62" s="170"/>
      <c r="R62" s="170"/>
      <c r="S62" s="170"/>
      <c r="T62" s="170"/>
      <c r="U62" s="170"/>
      <c r="V62" s="170"/>
      <c r="W62" s="170"/>
      <c r="X62" s="170"/>
      <c r="Y62" s="170"/>
      <c r="Z62" s="170"/>
    </row>
    <row r="63">
      <c r="A63" s="183">
        <f t="shared" si="1"/>
        <v>62</v>
      </c>
      <c r="B63" s="131" t="s">
        <v>3002</v>
      </c>
      <c r="C63" s="131" t="s">
        <v>6103</v>
      </c>
      <c r="D63" s="131">
        <v>5.0</v>
      </c>
      <c r="E63" s="131" t="s">
        <v>38</v>
      </c>
      <c r="F63" s="131" t="s">
        <v>6004</v>
      </c>
      <c r="G63" s="113"/>
      <c r="H63" s="131" t="s">
        <v>122</v>
      </c>
      <c r="I63" s="131" t="s">
        <v>128</v>
      </c>
      <c r="J63" s="112">
        <v>45352.0</v>
      </c>
      <c r="K63" s="112">
        <v>49644.0</v>
      </c>
      <c r="L63" s="115" t="s">
        <v>6077</v>
      </c>
      <c r="M63" s="128"/>
      <c r="N63" s="108"/>
      <c r="O63" s="108"/>
      <c r="P63" s="170"/>
      <c r="Q63" s="170"/>
      <c r="R63" s="170"/>
      <c r="S63" s="170"/>
      <c r="T63" s="170"/>
      <c r="U63" s="170"/>
      <c r="V63" s="170"/>
      <c r="W63" s="170"/>
      <c r="X63" s="170"/>
      <c r="Y63" s="170"/>
      <c r="Z63" s="170"/>
    </row>
    <row r="64">
      <c r="A64" s="183">
        <f t="shared" si="1"/>
        <v>63</v>
      </c>
      <c r="B64" s="184" t="s">
        <v>245</v>
      </c>
      <c r="C64" s="131" t="s">
        <v>246</v>
      </c>
      <c r="D64" s="113"/>
      <c r="E64" s="131" t="s">
        <v>38</v>
      </c>
      <c r="F64" s="131" t="s">
        <v>6004</v>
      </c>
      <c r="G64" s="185">
        <v>6000.0</v>
      </c>
      <c r="H64" s="131" t="s">
        <v>48</v>
      </c>
      <c r="I64" s="131" t="s">
        <v>1522</v>
      </c>
      <c r="J64" s="112">
        <v>44927.0</v>
      </c>
      <c r="K64" s="112">
        <v>46266.0</v>
      </c>
      <c r="L64" s="115" t="s">
        <v>6192</v>
      </c>
      <c r="M64" s="117">
        <v>1.47</v>
      </c>
      <c r="N64" s="107">
        <v>440.0</v>
      </c>
      <c r="O64" s="108"/>
      <c r="P64" s="170"/>
      <c r="Q64" s="170"/>
      <c r="R64" s="170"/>
      <c r="S64" s="170"/>
      <c r="T64" s="170"/>
      <c r="U64" s="170"/>
      <c r="V64" s="170"/>
      <c r="W64" s="170"/>
      <c r="X64" s="170"/>
      <c r="Y64" s="170"/>
      <c r="Z64" s="170"/>
    </row>
    <row r="65">
      <c r="A65" s="183">
        <f t="shared" si="1"/>
        <v>64</v>
      </c>
      <c r="B65" s="131" t="s">
        <v>247</v>
      </c>
      <c r="C65" s="131" t="s">
        <v>248</v>
      </c>
      <c r="D65" s="113"/>
      <c r="E65" s="131" t="s">
        <v>38</v>
      </c>
      <c r="F65" s="131" t="s">
        <v>6004</v>
      </c>
      <c r="G65" s="185">
        <v>4140.0</v>
      </c>
      <c r="H65" s="131" t="s">
        <v>37</v>
      </c>
      <c r="I65" s="131" t="s">
        <v>6198</v>
      </c>
      <c r="J65" s="138">
        <v>45323.0</v>
      </c>
      <c r="K65" s="112">
        <v>45992.0</v>
      </c>
      <c r="L65" s="115" t="s">
        <v>6196</v>
      </c>
      <c r="M65" s="117">
        <v>3.0</v>
      </c>
      <c r="N65" s="107">
        <v>52.0</v>
      </c>
      <c r="O65" s="108"/>
      <c r="P65" s="170"/>
      <c r="Q65" s="170"/>
      <c r="R65" s="170"/>
      <c r="S65" s="170"/>
      <c r="T65" s="170"/>
      <c r="U65" s="170"/>
      <c r="V65" s="170"/>
      <c r="W65" s="170"/>
      <c r="X65" s="170"/>
      <c r="Y65" s="170"/>
      <c r="Z65" s="170"/>
    </row>
    <row r="66">
      <c r="A66" s="183">
        <f t="shared" si="1"/>
        <v>65</v>
      </c>
      <c r="B66" s="184" t="s">
        <v>249</v>
      </c>
      <c r="C66" s="131" t="s">
        <v>6201</v>
      </c>
      <c r="D66" s="131">
        <v>2.0</v>
      </c>
      <c r="E66" s="131" t="s">
        <v>38</v>
      </c>
      <c r="F66" s="131" t="s">
        <v>6114</v>
      </c>
      <c r="G66" s="185">
        <v>5300.0</v>
      </c>
      <c r="H66" s="131" t="s">
        <v>37</v>
      </c>
      <c r="I66" s="131" t="s">
        <v>6204</v>
      </c>
      <c r="J66" s="112">
        <v>44835.0</v>
      </c>
      <c r="K66" s="122">
        <v>45778.0</v>
      </c>
      <c r="L66" s="125" t="s">
        <v>250</v>
      </c>
      <c r="M66" s="126">
        <v>15.0</v>
      </c>
      <c r="N66" s="109">
        <v>192.0</v>
      </c>
      <c r="O66" s="108"/>
      <c r="P66" s="170"/>
      <c r="Q66" s="170"/>
      <c r="R66" s="170"/>
      <c r="S66" s="170"/>
      <c r="T66" s="170"/>
      <c r="U66" s="170"/>
      <c r="V66" s="170"/>
      <c r="W66" s="170"/>
      <c r="X66" s="170"/>
      <c r="Y66" s="170"/>
      <c r="Z66" s="170"/>
    </row>
    <row r="67">
      <c r="A67" s="183">
        <f t="shared" si="1"/>
        <v>66</v>
      </c>
      <c r="B67" s="184" t="s">
        <v>253</v>
      </c>
      <c r="C67" s="131" t="s">
        <v>254</v>
      </c>
      <c r="D67" s="113"/>
      <c r="E67" s="131" t="s">
        <v>38</v>
      </c>
      <c r="F67" s="131" t="s">
        <v>6004</v>
      </c>
      <c r="G67" s="185">
        <v>5160.0</v>
      </c>
      <c r="H67" s="131" t="s">
        <v>48</v>
      </c>
      <c r="I67" s="131" t="s">
        <v>6208</v>
      </c>
      <c r="J67" s="112">
        <v>44593.0</v>
      </c>
      <c r="K67" s="112">
        <v>45689.0</v>
      </c>
      <c r="L67" s="125" t="s">
        <v>6206</v>
      </c>
      <c r="M67" s="126">
        <v>2.22</v>
      </c>
      <c r="N67" s="109">
        <v>312.0</v>
      </c>
      <c r="O67" s="108"/>
      <c r="P67" s="170"/>
      <c r="Q67" s="170"/>
      <c r="R67" s="170"/>
      <c r="S67" s="170"/>
      <c r="T67" s="170"/>
      <c r="U67" s="170"/>
      <c r="V67" s="170"/>
      <c r="W67" s="170"/>
      <c r="X67" s="170"/>
      <c r="Y67" s="170"/>
      <c r="Z67" s="170"/>
    </row>
    <row r="68">
      <c r="A68" s="183">
        <f t="shared" si="1"/>
        <v>67</v>
      </c>
      <c r="B68" s="184" t="s">
        <v>572</v>
      </c>
      <c r="C68" s="131" t="s">
        <v>250</v>
      </c>
      <c r="D68" s="131">
        <v>1.0</v>
      </c>
      <c r="E68" s="131" t="s">
        <v>38</v>
      </c>
      <c r="F68" s="131" t="s">
        <v>6114</v>
      </c>
      <c r="G68" s="185">
        <v>5300.0</v>
      </c>
      <c r="H68" s="131" t="s">
        <v>37</v>
      </c>
      <c r="I68" s="131" t="s">
        <v>6210</v>
      </c>
      <c r="J68" s="122">
        <v>44682.0</v>
      </c>
      <c r="K68" s="122">
        <v>45778.0</v>
      </c>
      <c r="L68" s="125" t="s">
        <v>250</v>
      </c>
      <c r="M68" s="126">
        <v>5.76</v>
      </c>
      <c r="N68" s="109">
        <v>109.0</v>
      </c>
      <c r="O68" s="108"/>
      <c r="P68" s="170"/>
      <c r="Q68" s="170"/>
      <c r="R68" s="170"/>
      <c r="S68" s="170"/>
      <c r="T68" s="170"/>
      <c r="U68" s="170"/>
      <c r="V68" s="170"/>
      <c r="W68" s="170"/>
      <c r="X68" s="170"/>
      <c r="Y68" s="170"/>
      <c r="Z68" s="170"/>
    </row>
    <row r="69">
      <c r="A69" s="183">
        <f t="shared" si="1"/>
        <v>68</v>
      </c>
      <c r="B69" s="184" t="s">
        <v>979</v>
      </c>
      <c r="C69" s="131" t="s">
        <v>980</v>
      </c>
      <c r="D69" s="131">
        <v>2.0</v>
      </c>
      <c r="E69" s="131" t="s">
        <v>38</v>
      </c>
      <c r="F69" s="131" t="s">
        <v>6114</v>
      </c>
      <c r="G69" s="185">
        <v>23200.0</v>
      </c>
      <c r="H69" s="131" t="s">
        <v>48</v>
      </c>
      <c r="I69" s="113"/>
      <c r="J69" s="112">
        <v>45566.0</v>
      </c>
      <c r="K69" s="112">
        <v>46905.0</v>
      </c>
      <c r="L69" s="115" t="s">
        <v>6157</v>
      </c>
      <c r="M69" s="117">
        <v>1.91</v>
      </c>
      <c r="N69" s="107">
        <v>437.0</v>
      </c>
      <c r="O69" s="108"/>
      <c r="P69" s="170"/>
      <c r="Q69" s="170"/>
      <c r="R69" s="170"/>
      <c r="S69" s="170"/>
      <c r="T69" s="170"/>
      <c r="U69" s="170"/>
      <c r="V69" s="170"/>
      <c r="W69" s="170"/>
      <c r="X69" s="170"/>
      <c r="Y69" s="170"/>
      <c r="Z69" s="170"/>
    </row>
    <row r="70">
      <c r="A70" s="183">
        <f t="shared" si="1"/>
        <v>69</v>
      </c>
      <c r="B70" s="184" t="s">
        <v>262</v>
      </c>
      <c r="C70" s="131" t="s">
        <v>263</v>
      </c>
      <c r="D70" s="113"/>
      <c r="E70" s="131" t="s">
        <v>7601</v>
      </c>
      <c r="F70" s="131" t="s">
        <v>6004</v>
      </c>
      <c r="G70" s="191">
        <v>16000.0</v>
      </c>
      <c r="H70" s="131" t="s">
        <v>48</v>
      </c>
      <c r="I70" s="131" t="s">
        <v>6214</v>
      </c>
      <c r="J70" s="112">
        <v>45139.0</v>
      </c>
      <c r="K70" s="112">
        <v>45809.0</v>
      </c>
      <c r="L70" s="125" t="s">
        <v>6212</v>
      </c>
      <c r="M70" s="126">
        <v>0.17</v>
      </c>
      <c r="N70" s="109">
        <v>7.0</v>
      </c>
      <c r="O70" s="108"/>
      <c r="P70" s="170"/>
      <c r="Q70" s="170"/>
      <c r="R70" s="170"/>
      <c r="S70" s="170"/>
      <c r="T70" s="170"/>
      <c r="U70" s="170"/>
      <c r="V70" s="170"/>
      <c r="W70" s="170"/>
      <c r="X70" s="170"/>
      <c r="Y70" s="170"/>
      <c r="Z70" s="170"/>
    </row>
    <row r="71">
      <c r="A71" s="183">
        <f t="shared" si="1"/>
        <v>70</v>
      </c>
      <c r="B71" s="184" t="s">
        <v>266</v>
      </c>
      <c r="C71" s="131" t="s">
        <v>267</v>
      </c>
      <c r="D71" s="113"/>
      <c r="E71" s="131" t="s">
        <v>38</v>
      </c>
      <c r="F71" s="131" t="s">
        <v>6004</v>
      </c>
      <c r="G71" s="185">
        <v>20500.0</v>
      </c>
      <c r="H71" s="131" t="s">
        <v>48</v>
      </c>
      <c r="I71" s="131" t="s">
        <v>496</v>
      </c>
      <c r="J71" s="112">
        <v>44652.0</v>
      </c>
      <c r="K71" s="112">
        <v>45901.0</v>
      </c>
      <c r="L71" s="125" t="s">
        <v>267</v>
      </c>
      <c r="M71" s="126">
        <v>0.67</v>
      </c>
      <c r="N71" s="109">
        <v>36.0</v>
      </c>
      <c r="O71" s="108"/>
      <c r="P71" s="170"/>
      <c r="Q71" s="170"/>
      <c r="R71" s="170"/>
      <c r="S71" s="170"/>
      <c r="T71" s="170"/>
      <c r="U71" s="170"/>
      <c r="V71" s="170"/>
      <c r="W71" s="170"/>
      <c r="X71" s="170"/>
      <c r="Y71" s="170"/>
      <c r="Z71" s="170"/>
    </row>
    <row r="72">
      <c r="A72" s="183">
        <f t="shared" si="1"/>
        <v>71</v>
      </c>
      <c r="B72" s="183" t="s">
        <v>273</v>
      </c>
      <c r="C72" s="131" t="s">
        <v>274</v>
      </c>
      <c r="D72" s="113"/>
      <c r="E72" s="131" t="s">
        <v>38</v>
      </c>
      <c r="F72" s="131" t="s">
        <v>6011</v>
      </c>
      <c r="G72" s="188">
        <v>5300.0</v>
      </c>
      <c r="H72" s="131" t="s">
        <v>37</v>
      </c>
      <c r="I72" s="131" t="s">
        <v>1419</v>
      </c>
      <c r="J72" s="112">
        <v>45352.0</v>
      </c>
      <c r="K72" s="112">
        <v>46357.0</v>
      </c>
      <c r="L72" s="125" t="s">
        <v>274</v>
      </c>
      <c r="M72" s="126">
        <v>30.0</v>
      </c>
      <c r="N72" s="109">
        <v>432.0</v>
      </c>
      <c r="O72" s="108"/>
      <c r="P72" s="170"/>
      <c r="Q72" s="170"/>
      <c r="R72" s="170"/>
      <c r="S72" s="170"/>
      <c r="T72" s="170"/>
      <c r="U72" s="170"/>
      <c r="V72" s="170"/>
      <c r="W72" s="170"/>
      <c r="X72" s="170"/>
      <c r="Y72" s="170"/>
      <c r="Z72" s="170"/>
    </row>
    <row r="73">
      <c r="A73" s="183">
        <f t="shared" si="1"/>
        <v>72</v>
      </c>
      <c r="B73" s="184" t="s">
        <v>276</v>
      </c>
      <c r="C73" s="131" t="s">
        <v>277</v>
      </c>
      <c r="D73" s="113"/>
      <c r="E73" s="131" t="s">
        <v>38</v>
      </c>
      <c r="F73" s="131" t="s">
        <v>6004</v>
      </c>
      <c r="G73" s="185">
        <v>5499.0</v>
      </c>
      <c r="H73" s="131" t="s">
        <v>37</v>
      </c>
      <c r="I73" s="131" t="s">
        <v>6223</v>
      </c>
      <c r="J73" s="138">
        <v>45323.0</v>
      </c>
      <c r="K73" s="112">
        <v>46722.0</v>
      </c>
      <c r="L73" s="115" t="s">
        <v>6221</v>
      </c>
      <c r="M73" s="117">
        <v>25.0</v>
      </c>
      <c r="N73" s="107">
        <v>313.0</v>
      </c>
      <c r="O73" s="108"/>
      <c r="P73" s="170"/>
      <c r="Q73" s="170"/>
      <c r="R73" s="170"/>
      <c r="S73" s="170"/>
      <c r="T73" s="170"/>
      <c r="U73" s="170"/>
      <c r="V73" s="170"/>
      <c r="W73" s="170"/>
      <c r="X73" s="170"/>
      <c r="Y73" s="170"/>
      <c r="Z73" s="170"/>
    </row>
    <row r="74">
      <c r="A74" s="183">
        <f t="shared" si="1"/>
        <v>73</v>
      </c>
      <c r="B74" s="184" t="s">
        <v>280</v>
      </c>
      <c r="C74" s="131" t="s">
        <v>281</v>
      </c>
      <c r="D74" s="113"/>
      <c r="E74" s="131" t="s">
        <v>38</v>
      </c>
      <c r="F74" s="131" t="s">
        <v>6004</v>
      </c>
      <c r="G74" s="185">
        <v>5500.0</v>
      </c>
      <c r="H74" s="131" t="s">
        <v>37</v>
      </c>
      <c r="I74" s="131" t="s">
        <v>6227</v>
      </c>
      <c r="J74" s="112">
        <v>45170.0</v>
      </c>
      <c r="K74" s="112">
        <v>45717.0</v>
      </c>
      <c r="L74" s="125" t="s">
        <v>6225</v>
      </c>
      <c r="M74" s="126">
        <v>13.0</v>
      </c>
      <c r="N74" s="109">
        <v>132.0</v>
      </c>
      <c r="O74" s="108"/>
      <c r="P74" s="170"/>
      <c r="Q74" s="170"/>
      <c r="R74" s="170"/>
      <c r="S74" s="170"/>
      <c r="T74" s="170"/>
      <c r="U74" s="170"/>
      <c r="V74" s="170"/>
      <c r="W74" s="170"/>
      <c r="X74" s="170"/>
      <c r="Y74" s="170"/>
      <c r="Z74" s="170"/>
    </row>
    <row r="75">
      <c r="A75" s="183">
        <f t="shared" si="1"/>
        <v>74</v>
      </c>
      <c r="B75" s="184" t="s">
        <v>282</v>
      </c>
      <c r="C75" s="131" t="s">
        <v>283</v>
      </c>
      <c r="D75" s="113"/>
      <c r="E75" s="131" t="s">
        <v>38</v>
      </c>
      <c r="F75" s="131" t="s">
        <v>6114</v>
      </c>
      <c r="G75" s="185">
        <v>4500.0</v>
      </c>
      <c r="H75" s="131" t="s">
        <v>48</v>
      </c>
      <c r="I75" s="131" t="s">
        <v>6208</v>
      </c>
      <c r="J75" s="112">
        <v>44958.0</v>
      </c>
      <c r="K75" s="112">
        <v>46054.0</v>
      </c>
      <c r="L75" s="125" t="s">
        <v>6230</v>
      </c>
      <c r="M75" s="126">
        <v>3.0</v>
      </c>
      <c r="N75" s="109">
        <v>600.0</v>
      </c>
      <c r="O75" s="108"/>
      <c r="P75" s="170"/>
      <c r="Q75" s="170"/>
      <c r="R75" s="170"/>
      <c r="S75" s="170"/>
      <c r="T75" s="170"/>
      <c r="U75" s="170"/>
      <c r="V75" s="170"/>
      <c r="W75" s="170"/>
      <c r="X75" s="170"/>
      <c r="Y75" s="170"/>
      <c r="Z75" s="170"/>
    </row>
    <row r="76">
      <c r="A76" s="183">
        <f t="shared" si="1"/>
        <v>75</v>
      </c>
      <c r="B76" s="184" t="s">
        <v>285</v>
      </c>
      <c r="C76" s="131" t="s">
        <v>286</v>
      </c>
      <c r="D76" s="113"/>
      <c r="E76" s="131" t="s">
        <v>38</v>
      </c>
      <c r="F76" s="131" t="s">
        <v>6011</v>
      </c>
      <c r="G76" s="185">
        <v>5600.0</v>
      </c>
      <c r="H76" s="131" t="s">
        <v>37</v>
      </c>
      <c r="I76" s="131" t="s">
        <v>884</v>
      </c>
      <c r="J76" s="112">
        <v>45261.0</v>
      </c>
      <c r="K76" s="112">
        <v>46447.0</v>
      </c>
      <c r="L76" s="125" t="s">
        <v>6233</v>
      </c>
      <c r="M76" s="126">
        <v>25.74</v>
      </c>
      <c r="N76" s="109">
        <v>346.0</v>
      </c>
      <c r="O76" s="108"/>
      <c r="P76" s="170"/>
      <c r="Q76" s="170"/>
      <c r="R76" s="170"/>
      <c r="S76" s="170"/>
      <c r="T76" s="170"/>
      <c r="U76" s="170"/>
      <c r="V76" s="170"/>
      <c r="W76" s="170"/>
      <c r="X76" s="170"/>
      <c r="Y76" s="170"/>
      <c r="Z76" s="170"/>
    </row>
    <row r="77">
      <c r="A77" s="183">
        <f t="shared" si="1"/>
        <v>76</v>
      </c>
      <c r="B77" s="184" t="s">
        <v>287</v>
      </c>
      <c r="C77" s="131" t="s">
        <v>288</v>
      </c>
      <c r="D77" s="113"/>
      <c r="E77" s="131" t="s">
        <v>38</v>
      </c>
      <c r="F77" s="131" t="s">
        <v>6004</v>
      </c>
      <c r="G77" s="185">
        <v>15000.0</v>
      </c>
      <c r="H77" s="131" t="s">
        <v>48</v>
      </c>
      <c r="I77" s="131" t="s">
        <v>6237</v>
      </c>
      <c r="J77" s="112">
        <v>43557.0</v>
      </c>
      <c r="K77" s="112">
        <v>45717.0</v>
      </c>
      <c r="L77" s="125" t="s">
        <v>288</v>
      </c>
      <c r="M77" s="126">
        <v>13.0</v>
      </c>
      <c r="N77" s="109">
        <v>1042.0</v>
      </c>
      <c r="O77" s="108"/>
      <c r="P77" s="170"/>
      <c r="Q77" s="170"/>
      <c r="R77" s="170"/>
      <c r="S77" s="170"/>
      <c r="T77" s="170"/>
      <c r="U77" s="170"/>
      <c r="V77" s="170"/>
      <c r="W77" s="170"/>
      <c r="X77" s="170"/>
      <c r="Y77" s="170"/>
      <c r="Z77" s="170"/>
    </row>
    <row r="78">
      <c r="A78" s="183">
        <f t="shared" si="1"/>
        <v>77</v>
      </c>
      <c r="B78" s="131" t="s">
        <v>294</v>
      </c>
      <c r="C78" s="131" t="s">
        <v>295</v>
      </c>
      <c r="D78" s="113"/>
      <c r="E78" s="131" t="s">
        <v>38</v>
      </c>
      <c r="F78" s="131" t="s">
        <v>6004</v>
      </c>
      <c r="G78" s="113"/>
      <c r="H78" s="131" t="s">
        <v>48</v>
      </c>
      <c r="I78" s="131" t="s">
        <v>6240</v>
      </c>
      <c r="J78" s="112">
        <v>45413.0</v>
      </c>
      <c r="K78" s="112">
        <v>47270.0</v>
      </c>
      <c r="L78" s="115" t="s">
        <v>295</v>
      </c>
      <c r="M78" s="117">
        <v>5.88</v>
      </c>
      <c r="N78" s="107">
        <v>379.0</v>
      </c>
      <c r="O78" s="108"/>
      <c r="P78" s="170"/>
      <c r="Q78" s="170"/>
      <c r="R78" s="170"/>
      <c r="S78" s="170"/>
      <c r="T78" s="170"/>
      <c r="U78" s="170"/>
      <c r="V78" s="170"/>
      <c r="W78" s="170"/>
      <c r="X78" s="170"/>
      <c r="Y78" s="170"/>
      <c r="Z78" s="170"/>
    </row>
    <row r="79">
      <c r="A79" s="183">
        <f t="shared" si="1"/>
        <v>78</v>
      </c>
      <c r="B79" s="184" t="s">
        <v>299</v>
      </c>
      <c r="C79" s="131" t="s">
        <v>300</v>
      </c>
      <c r="D79" s="113"/>
      <c r="E79" s="131" t="s">
        <v>38</v>
      </c>
      <c r="F79" s="131" t="s">
        <v>6011</v>
      </c>
      <c r="G79" s="188">
        <v>4500.0</v>
      </c>
      <c r="H79" s="131" t="s">
        <v>37</v>
      </c>
      <c r="I79" s="131" t="s">
        <v>6243</v>
      </c>
      <c r="J79" s="112">
        <v>44137.0</v>
      </c>
      <c r="K79" s="112">
        <v>45536.0</v>
      </c>
      <c r="L79" s="125" t="s">
        <v>6241</v>
      </c>
      <c r="M79" s="126">
        <v>11.0</v>
      </c>
      <c r="N79" s="109">
        <v>360.0</v>
      </c>
      <c r="O79" s="108"/>
      <c r="P79" s="170"/>
      <c r="Q79" s="170"/>
      <c r="R79" s="170"/>
      <c r="S79" s="170"/>
      <c r="T79" s="170"/>
      <c r="U79" s="170"/>
      <c r="V79" s="170"/>
      <c r="W79" s="170"/>
      <c r="X79" s="170"/>
      <c r="Y79" s="170"/>
      <c r="Z79" s="170"/>
    </row>
    <row r="80">
      <c r="A80" s="183">
        <f t="shared" si="1"/>
        <v>79</v>
      </c>
      <c r="B80" s="184" t="s">
        <v>302</v>
      </c>
      <c r="C80" s="131" t="s">
        <v>303</v>
      </c>
      <c r="D80" s="113"/>
      <c r="E80" s="131" t="s">
        <v>38</v>
      </c>
      <c r="F80" s="131" t="s">
        <v>6011</v>
      </c>
      <c r="G80" s="188">
        <v>5700.0</v>
      </c>
      <c r="H80" s="131" t="s">
        <v>37</v>
      </c>
      <c r="I80" s="131" t="s">
        <v>884</v>
      </c>
      <c r="J80" s="112">
        <v>44256.0</v>
      </c>
      <c r="K80" s="112">
        <v>45292.0</v>
      </c>
      <c r="L80" s="125" t="s">
        <v>6244</v>
      </c>
      <c r="M80" s="126">
        <v>25.0</v>
      </c>
      <c r="N80" s="109">
        <v>329.0</v>
      </c>
      <c r="O80" s="108"/>
      <c r="P80" s="170"/>
      <c r="Q80" s="170"/>
      <c r="R80" s="170"/>
      <c r="S80" s="170"/>
      <c r="T80" s="170"/>
      <c r="U80" s="170"/>
      <c r="V80" s="170"/>
      <c r="W80" s="170"/>
      <c r="X80" s="170"/>
      <c r="Y80" s="170"/>
      <c r="Z80" s="170"/>
    </row>
    <row r="81">
      <c r="A81" s="130">
        <f t="shared" si="1"/>
        <v>80</v>
      </c>
      <c r="B81" s="192" t="s">
        <v>304</v>
      </c>
      <c r="C81" s="193" t="s">
        <v>305</v>
      </c>
      <c r="D81" s="194"/>
      <c r="E81" s="193" t="s">
        <v>38</v>
      </c>
      <c r="F81" s="193" t="s">
        <v>6004</v>
      </c>
      <c r="G81" s="193">
        <v>20772.0</v>
      </c>
      <c r="H81" s="193" t="s">
        <v>48</v>
      </c>
      <c r="I81" s="107" t="s">
        <v>6249</v>
      </c>
      <c r="J81" s="112">
        <v>43405.0</v>
      </c>
      <c r="K81" s="145">
        <v>45078.0</v>
      </c>
      <c r="L81" s="115" t="s">
        <v>6247</v>
      </c>
      <c r="M81" s="117">
        <v>2.19</v>
      </c>
      <c r="N81" s="107">
        <v>138.0</v>
      </c>
      <c r="O81" s="108"/>
      <c r="P81" s="195"/>
      <c r="Q81" s="195"/>
      <c r="R81" s="195"/>
      <c r="S81" s="195"/>
      <c r="T81" s="195"/>
      <c r="U81" s="195"/>
      <c r="V81" s="195"/>
      <c r="W81" s="195"/>
      <c r="X81" s="195"/>
      <c r="Y81" s="195"/>
      <c r="Z81" s="195"/>
    </row>
    <row r="82">
      <c r="A82" s="130">
        <f t="shared" si="1"/>
        <v>81</v>
      </c>
      <c r="B82" s="192" t="s">
        <v>816</v>
      </c>
      <c r="C82" s="193" t="s">
        <v>6252</v>
      </c>
      <c r="D82" s="193">
        <v>3.0</v>
      </c>
      <c r="E82" s="193" t="s">
        <v>38</v>
      </c>
      <c r="F82" s="193" t="s">
        <v>6004</v>
      </c>
      <c r="G82" s="193">
        <v>5750.0</v>
      </c>
      <c r="H82" s="193" t="s">
        <v>37</v>
      </c>
      <c r="I82" s="107" t="s">
        <v>6171</v>
      </c>
      <c r="J82" s="112">
        <v>45047.0</v>
      </c>
      <c r="K82" s="112">
        <v>46113.0</v>
      </c>
      <c r="L82" s="115" t="s">
        <v>6253</v>
      </c>
      <c r="M82" s="128"/>
      <c r="N82" s="108"/>
      <c r="O82" s="108"/>
      <c r="P82" s="195"/>
      <c r="Q82" s="195"/>
      <c r="R82" s="195"/>
      <c r="S82" s="195"/>
      <c r="T82" s="195"/>
      <c r="U82" s="195"/>
      <c r="V82" s="195"/>
      <c r="W82" s="195"/>
      <c r="X82" s="195"/>
      <c r="Y82" s="195"/>
      <c r="Z82" s="195"/>
    </row>
    <row r="83">
      <c r="A83" s="130">
        <f t="shared" si="1"/>
        <v>82</v>
      </c>
      <c r="B83" s="192" t="s">
        <v>311</v>
      </c>
      <c r="C83" s="193" t="s">
        <v>6255</v>
      </c>
      <c r="D83" s="193">
        <v>7.0</v>
      </c>
      <c r="E83" s="193" t="s">
        <v>38</v>
      </c>
      <c r="F83" s="193" t="s">
        <v>6011</v>
      </c>
      <c r="G83" s="196">
        <v>14100.0</v>
      </c>
      <c r="H83" s="193" t="s">
        <v>48</v>
      </c>
      <c r="I83" s="109" t="s">
        <v>6258</v>
      </c>
      <c r="J83" s="112">
        <v>44510.0</v>
      </c>
      <c r="K83" s="112">
        <v>46082.0</v>
      </c>
      <c r="L83" s="125" t="s">
        <v>6256</v>
      </c>
      <c r="M83" s="126">
        <v>0.93</v>
      </c>
      <c r="N83" s="109">
        <v>240.0</v>
      </c>
      <c r="O83" s="108"/>
      <c r="P83" s="195"/>
      <c r="Q83" s="195"/>
      <c r="R83" s="195"/>
      <c r="S83" s="195"/>
      <c r="T83" s="195"/>
      <c r="U83" s="195"/>
      <c r="V83" s="195"/>
      <c r="W83" s="195"/>
      <c r="X83" s="195"/>
      <c r="Y83" s="195"/>
      <c r="Z83" s="195"/>
    </row>
    <row r="84">
      <c r="A84" s="130">
        <f t="shared" si="1"/>
        <v>83</v>
      </c>
      <c r="B84" s="192" t="s">
        <v>315</v>
      </c>
      <c r="C84" s="193" t="s">
        <v>316</v>
      </c>
      <c r="D84" s="194"/>
      <c r="E84" s="193" t="s">
        <v>38</v>
      </c>
      <c r="F84" s="193" t="s">
        <v>6004</v>
      </c>
      <c r="G84" s="196">
        <v>6599.0</v>
      </c>
      <c r="H84" s="193" t="s">
        <v>48</v>
      </c>
      <c r="I84" s="109" t="s">
        <v>6262</v>
      </c>
      <c r="J84" s="112">
        <v>44805.0</v>
      </c>
      <c r="K84" s="112">
        <v>46357.0</v>
      </c>
      <c r="L84" s="125" t="s">
        <v>316</v>
      </c>
      <c r="M84" s="126">
        <v>2.72</v>
      </c>
      <c r="N84" s="109">
        <v>312.0</v>
      </c>
      <c r="O84" s="108"/>
      <c r="P84" s="195"/>
      <c r="Q84" s="195"/>
      <c r="R84" s="195"/>
      <c r="S84" s="195"/>
      <c r="T84" s="195"/>
      <c r="U84" s="195"/>
      <c r="V84" s="195"/>
      <c r="W84" s="195"/>
      <c r="X84" s="195"/>
      <c r="Y84" s="195"/>
      <c r="Z84" s="195"/>
    </row>
    <row r="85">
      <c r="A85" s="130">
        <f t="shared" si="1"/>
        <v>84</v>
      </c>
      <c r="B85" s="192" t="s">
        <v>3723</v>
      </c>
      <c r="C85" s="193" t="s">
        <v>6263</v>
      </c>
      <c r="D85" s="194"/>
      <c r="E85" s="193" t="s">
        <v>38</v>
      </c>
      <c r="F85" s="193" t="s">
        <v>6011</v>
      </c>
      <c r="G85" s="196">
        <v>5800.0</v>
      </c>
      <c r="H85" s="193" t="s">
        <v>37</v>
      </c>
      <c r="I85" s="109" t="s">
        <v>6266</v>
      </c>
      <c r="J85" s="112">
        <v>45238.0</v>
      </c>
      <c r="K85" s="112">
        <v>46722.0</v>
      </c>
      <c r="L85" s="125" t="s">
        <v>6264</v>
      </c>
      <c r="M85" s="126">
        <v>19.5</v>
      </c>
      <c r="N85" s="109">
        <v>289.0</v>
      </c>
      <c r="O85" s="108"/>
      <c r="P85" s="195"/>
      <c r="Q85" s="195"/>
      <c r="R85" s="195"/>
      <c r="S85" s="195"/>
      <c r="T85" s="195"/>
      <c r="U85" s="195"/>
      <c r="V85" s="195"/>
      <c r="W85" s="195"/>
      <c r="X85" s="195"/>
      <c r="Y85" s="195"/>
      <c r="Z85" s="195"/>
    </row>
    <row r="86">
      <c r="A86" s="130">
        <f t="shared" si="1"/>
        <v>85</v>
      </c>
      <c r="B86" s="192" t="s">
        <v>318</v>
      </c>
      <c r="C86" s="193" t="s">
        <v>319</v>
      </c>
      <c r="D86" s="194"/>
      <c r="E86" s="193" t="s">
        <v>38</v>
      </c>
      <c r="F86" s="193" t="s">
        <v>6011</v>
      </c>
      <c r="G86" s="196">
        <v>7000.0</v>
      </c>
      <c r="H86" s="193" t="s">
        <v>48</v>
      </c>
      <c r="I86" s="109" t="s">
        <v>6208</v>
      </c>
      <c r="J86" s="112">
        <v>44872.0</v>
      </c>
      <c r="K86" s="112">
        <v>46174.0</v>
      </c>
      <c r="L86" s="125" t="s">
        <v>6267</v>
      </c>
      <c r="M86" s="126">
        <v>2.15</v>
      </c>
      <c r="N86" s="109">
        <v>224.0</v>
      </c>
      <c r="O86" s="108"/>
      <c r="P86" s="195"/>
      <c r="Q86" s="195"/>
      <c r="R86" s="195"/>
      <c r="S86" s="195"/>
      <c r="T86" s="195"/>
      <c r="U86" s="195"/>
      <c r="V86" s="195"/>
      <c r="W86" s="195"/>
      <c r="X86" s="195"/>
      <c r="Y86" s="195"/>
      <c r="Z86" s="195"/>
    </row>
    <row r="87">
      <c r="A87" s="130">
        <f t="shared" si="1"/>
        <v>86</v>
      </c>
      <c r="B87" s="192" t="s">
        <v>1444</v>
      </c>
      <c r="C87" s="193" t="s">
        <v>1445</v>
      </c>
      <c r="D87" s="194"/>
      <c r="E87" s="193" t="s">
        <v>38</v>
      </c>
      <c r="F87" s="193" t="s">
        <v>6011</v>
      </c>
      <c r="G87" s="196">
        <v>14000.0</v>
      </c>
      <c r="H87" s="193" t="s">
        <v>48</v>
      </c>
      <c r="I87" s="109" t="s">
        <v>6113</v>
      </c>
      <c r="J87" s="112">
        <v>43221.0</v>
      </c>
      <c r="K87" s="112">
        <v>46266.0</v>
      </c>
      <c r="L87" s="125" t="s">
        <v>6269</v>
      </c>
      <c r="M87" s="126">
        <v>14.69</v>
      </c>
      <c r="N87" s="109">
        <v>560.0</v>
      </c>
      <c r="O87" s="108"/>
      <c r="P87" s="195"/>
      <c r="Q87" s="195"/>
      <c r="R87" s="195"/>
      <c r="S87" s="195"/>
      <c r="T87" s="195"/>
      <c r="U87" s="195"/>
      <c r="V87" s="195"/>
      <c r="W87" s="195"/>
      <c r="X87" s="195"/>
      <c r="Y87" s="195"/>
      <c r="Z87" s="195"/>
    </row>
    <row r="88">
      <c r="A88" s="130">
        <f t="shared" si="1"/>
        <v>87</v>
      </c>
      <c r="B88" s="192" t="s">
        <v>323</v>
      </c>
      <c r="C88" s="193" t="s">
        <v>324</v>
      </c>
      <c r="D88" s="194"/>
      <c r="E88" s="193" t="s">
        <v>38</v>
      </c>
      <c r="F88" s="193" t="s">
        <v>6004</v>
      </c>
      <c r="G88" s="196">
        <v>4249.0</v>
      </c>
      <c r="H88" s="193" t="s">
        <v>48</v>
      </c>
      <c r="I88" s="109" t="s">
        <v>6043</v>
      </c>
      <c r="J88" s="112">
        <v>44652.0</v>
      </c>
      <c r="K88" s="112">
        <v>45809.0</v>
      </c>
      <c r="L88" s="125" t="s">
        <v>324</v>
      </c>
      <c r="M88" s="126">
        <v>3.77</v>
      </c>
      <c r="N88" s="109">
        <v>533.0</v>
      </c>
      <c r="O88" s="108"/>
      <c r="P88" s="195"/>
      <c r="Q88" s="195"/>
      <c r="R88" s="195"/>
      <c r="S88" s="195"/>
      <c r="T88" s="195"/>
      <c r="U88" s="195"/>
      <c r="V88" s="195"/>
      <c r="W88" s="195"/>
      <c r="X88" s="195"/>
      <c r="Y88" s="195"/>
      <c r="Z88" s="195"/>
    </row>
    <row r="89">
      <c r="A89" s="130">
        <f t="shared" si="1"/>
        <v>88</v>
      </c>
      <c r="B89" s="192" t="s">
        <v>325</v>
      </c>
      <c r="C89" s="193" t="s">
        <v>326</v>
      </c>
      <c r="D89" s="194"/>
      <c r="E89" s="193" t="s">
        <v>38</v>
      </c>
      <c r="F89" s="193" t="s">
        <v>6034</v>
      </c>
      <c r="G89" s="196">
        <v>13750.0</v>
      </c>
      <c r="H89" s="193" t="s">
        <v>48</v>
      </c>
      <c r="I89" s="109" t="s">
        <v>1438</v>
      </c>
      <c r="J89" s="112">
        <v>44137.0</v>
      </c>
      <c r="K89" s="122">
        <v>45413.0</v>
      </c>
      <c r="L89" s="125" t="s">
        <v>5291</v>
      </c>
      <c r="M89" s="126">
        <v>3.0</v>
      </c>
      <c r="N89" s="109">
        <v>165.0</v>
      </c>
      <c r="O89" s="108"/>
      <c r="P89" s="195"/>
      <c r="Q89" s="195"/>
      <c r="R89" s="195"/>
      <c r="S89" s="195"/>
      <c r="T89" s="195"/>
      <c r="U89" s="195"/>
      <c r="V89" s="195"/>
      <c r="W89" s="195"/>
      <c r="X89" s="195"/>
      <c r="Y89" s="195"/>
      <c r="Z89" s="195"/>
    </row>
    <row r="90">
      <c r="A90" s="130">
        <f t="shared" si="1"/>
        <v>89</v>
      </c>
      <c r="B90" s="192" t="s">
        <v>331</v>
      </c>
      <c r="C90" s="193" t="s">
        <v>332</v>
      </c>
      <c r="D90" s="194"/>
      <c r="E90" s="193" t="s">
        <v>38</v>
      </c>
      <c r="F90" s="193" t="s">
        <v>6004</v>
      </c>
      <c r="G90" s="196">
        <v>16700.0</v>
      </c>
      <c r="H90" s="193" t="s">
        <v>48</v>
      </c>
      <c r="I90" s="109" t="s">
        <v>128</v>
      </c>
      <c r="J90" s="112">
        <v>44629.0</v>
      </c>
      <c r="K90" s="112">
        <v>46082.0</v>
      </c>
      <c r="L90" s="125" t="s">
        <v>6278</v>
      </c>
      <c r="M90" s="126">
        <v>1.0</v>
      </c>
      <c r="N90" s="109">
        <v>33.0</v>
      </c>
      <c r="O90" s="108"/>
      <c r="P90" s="195"/>
      <c r="Q90" s="195"/>
      <c r="R90" s="195"/>
      <c r="S90" s="195"/>
      <c r="T90" s="195"/>
      <c r="U90" s="195"/>
      <c r="V90" s="195"/>
      <c r="W90" s="195"/>
      <c r="X90" s="195"/>
      <c r="Y90" s="195"/>
      <c r="Z90" s="195"/>
    </row>
    <row r="91">
      <c r="A91" s="130">
        <f t="shared" si="1"/>
        <v>90</v>
      </c>
      <c r="B91" s="192" t="s">
        <v>337</v>
      </c>
      <c r="C91" s="193" t="s">
        <v>338</v>
      </c>
      <c r="D91" s="193">
        <v>2.0</v>
      </c>
      <c r="E91" s="193" t="s">
        <v>38</v>
      </c>
      <c r="F91" s="193" t="s">
        <v>6004</v>
      </c>
      <c r="G91" s="193">
        <v>14500.0</v>
      </c>
      <c r="H91" s="193" t="s">
        <v>48</v>
      </c>
      <c r="I91" s="107" t="s">
        <v>1419</v>
      </c>
      <c r="J91" s="112">
        <v>45352.0</v>
      </c>
      <c r="K91" s="112">
        <v>45992.0</v>
      </c>
      <c r="L91" s="115" t="s">
        <v>338</v>
      </c>
      <c r="M91" s="117">
        <v>4.5</v>
      </c>
      <c r="N91" s="107">
        <v>417.0</v>
      </c>
      <c r="O91" s="108"/>
      <c r="P91" s="195"/>
      <c r="Q91" s="195"/>
      <c r="R91" s="195"/>
      <c r="S91" s="195"/>
      <c r="T91" s="195"/>
      <c r="U91" s="195"/>
      <c r="V91" s="195"/>
      <c r="W91" s="195"/>
      <c r="X91" s="195"/>
      <c r="Y91" s="195"/>
      <c r="Z91" s="195"/>
    </row>
    <row r="92">
      <c r="A92" s="130">
        <f t="shared" si="1"/>
        <v>91</v>
      </c>
      <c r="B92" s="192" t="s">
        <v>341</v>
      </c>
      <c r="C92" s="193" t="s">
        <v>342</v>
      </c>
      <c r="D92" s="194"/>
      <c r="E92" s="193" t="s">
        <v>38</v>
      </c>
      <c r="F92" s="193" t="s">
        <v>6004</v>
      </c>
      <c r="G92" s="196">
        <v>7483.0</v>
      </c>
      <c r="H92" s="193" t="s">
        <v>48</v>
      </c>
      <c r="I92" s="109" t="s">
        <v>6243</v>
      </c>
      <c r="J92" s="112">
        <v>43586.0</v>
      </c>
      <c r="K92" s="112">
        <v>45261.0</v>
      </c>
      <c r="L92" s="125" t="s">
        <v>342</v>
      </c>
      <c r="M92" s="126">
        <v>60.0</v>
      </c>
      <c r="N92" s="109">
        <v>1440.0</v>
      </c>
      <c r="O92" s="108"/>
      <c r="P92" s="195"/>
      <c r="Q92" s="195"/>
      <c r="R92" s="195"/>
      <c r="S92" s="195"/>
      <c r="T92" s="195"/>
      <c r="U92" s="195"/>
      <c r="V92" s="195"/>
      <c r="W92" s="195"/>
      <c r="X92" s="195"/>
      <c r="Y92" s="195"/>
      <c r="Z92" s="195"/>
    </row>
    <row r="93">
      <c r="A93" s="130">
        <f t="shared" si="1"/>
        <v>92</v>
      </c>
      <c r="B93" s="192" t="s">
        <v>343</v>
      </c>
      <c r="C93" s="193" t="s">
        <v>344</v>
      </c>
      <c r="D93" s="194"/>
      <c r="E93" s="193" t="s">
        <v>38</v>
      </c>
      <c r="F93" s="193" t="s">
        <v>6011</v>
      </c>
      <c r="G93" s="196">
        <v>9084.0</v>
      </c>
      <c r="H93" s="193" t="s">
        <v>48</v>
      </c>
      <c r="I93" s="109" t="s">
        <v>1438</v>
      </c>
      <c r="J93" s="112">
        <v>44593.0</v>
      </c>
      <c r="K93" s="112">
        <v>45809.0</v>
      </c>
      <c r="L93" s="125" t="s">
        <v>344</v>
      </c>
      <c r="M93" s="126">
        <v>5.51</v>
      </c>
      <c r="N93" s="109">
        <v>406.0</v>
      </c>
      <c r="O93" s="108"/>
      <c r="P93" s="195"/>
      <c r="Q93" s="195"/>
      <c r="R93" s="195"/>
      <c r="S93" s="195"/>
      <c r="T93" s="195"/>
      <c r="U93" s="195"/>
      <c r="V93" s="195"/>
      <c r="W93" s="195"/>
      <c r="X93" s="195"/>
      <c r="Y93" s="195"/>
      <c r="Z93" s="195"/>
    </row>
    <row r="94">
      <c r="A94" s="130">
        <f t="shared" si="1"/>
        <v>93</v>
      </c>
      <c r="B94" s="192" t="s">
        <v>349</v>
      </c>
      <c r="C94" s="193" t="s">
        <v>350</v>
      </c>
      <c r="D94" s="194"/>
      <c r="E94" s="193" t="s">
        <v>38</v>
      </c>
      <c r="F94" s="193" t="s">
        <v>6011</v>
      </c>
      <c r="G94" s="196">
        <v>13500.0</v>
      </c>
      <c r="H94" s="193" t="s">
        <v>48</v>
      </c>
      <c r="I94" s="109" t="s">
        <v>6289</v>
      </c>
      <c r="J94" s="112">
        <v>42979.0</v>
      </c>
      <c r="K94" s="112">
        <v>46569.0</v>
      </c>
      <c r="L94" s="125" t="s">
        <v>350</v>
      </c>
      <c r="M94" s="126">
        <v>7.62</v>
      </c>
      <c r="N94" s="109">
        <v>422.0</v>
      </c>
      <c r="O94" s="108"/>
      <c r="P94" s="195"/>
      <c r="Q94" s="195"/>
      <c r="R94" s="195"/>
      <c r="S94" s="195"/>
      <c r="T94" s="195"/>
      <c r="U94" s="195"/>
      <c r="V94" s="195"/>
      <c r="W94" s="195"/>
      <c r="X94" s="195"/>
      <c r="Y94" s="195"/>
      <c r="Z94" s="195"/>
    </row>
    <row r="95">
      <c r="A95" s="130">
        <f t="shared" si="1"/>
        <v>94</v>
      </c>
      <c r="B95" s="192" t="s">
        <v>355</v>
      </c>
      <c r="C95" s="193" t="s">
        <v>356</v>
      </c>
      <c r="D95" s="193">
        <v>1.0</v>
      </c>
      <c r="E95" s="193" t="s">
        <v>72</v>
      </c>
      <c r="F95" s="193" t="s">
        <v>6004</v>
      </c>
      <c r="G95" s="196">
        <v>10437.0</v>
      </c>
      <c r="H95" s="193" t="s">
        <v>48</v>
      </c>
      <c r="I95" s="109" t="s">
        <v>6243</v>
      </c>
      <c r="J95" s="112">
        <v>43617.0</v>
      </c>
      <c r="K95" s="112">
        <v>45261.0</v>
      </c>
      <c r="L95" s="125" t="s">
        <v>356</v>
      </c>
      <c r="M95" s="126">
        <v>5.92</v>
      </c>
      <c r="N95" s="109">
        <v>1108.0</v>
      </c>
      <c r="O95" s="108"/>
      <c r="P95" s="195"/>
      <c r="Q95" s="195"/>
      <c r="R95" s="195"/>
      <c r="S95" s="195"/>
      <c r="T95" s="195"/>
      <c r="U95" s="195"/>
      <c r="V95" s="195"/>
      <c r="W95" s="195"/>
      <c r="X95" s="195"/>
      <c r="Y95" s="195"/>
      <c r="Z95" s="195"/>
    </row>
    <row r="96">
      <c r="A96" s="130">
        <f t="shared" si="1"/>
        <v>95</v>
      </c>
      <c r="B96" s="192" t="s">
        <v>358</v>
      </c>
      <c r="C96" s="193" t="s">
        <v>359</v>
      </c>
      <c r="D96" s="194"/>
      <c r="E96" s="193" t="s">
        <v>38</v>
      </c>
      <c r="F96" s="193" t="s">
        <v>6034</v>
      </c>
      <c r="G96" s="196">
        <v>4799.0</v>
      </c>
      <c r="H96" s="193" t="s">
        <v>37</v>
      </c>
      <c r="I96" s="109" t="s">
        <v>6295</v>
      </c>
      <c r="J96" s="112">
        <v>44927.0</v>
      </c>
      <c r="K96" s="112">
        <v>45444.0</v>
      </c>
      <c r="L96" s="125" t="s">
        <v>6293</v>
      </c>
      <c r="M96" s="126">
        <v>16.1</v>
      </c>
      <c r="N96" s="109">
        <v>296.0</v>
      </c>
      <c r="O96" s="108"/>
      <c r="P96" s="195"/>
      <c r="Q96" s="195"/>
      <c r="R96" s="195"/>
      <c r="S96" s="195"/>
      <c r="T96" s="195"/>
      <c r="U96" s="195"/>
      <c r="V96" s="195"/>
      <c r="W96" s="195"/>
      <c r="X96" s="195"/>
      <c r="Y96" s="195"/>
      <c r="Z96" s="195"/>
    </row>
    <row r="97">
      <c r="A97" s="130">
        <f t="shared" si="1"/>
        <v>96</v>
      </c>
      <c r="B97" s="193" t="s">
        <v>360</v>
      </c>
      <c r="C97" s="193" t="s">
        <v>361</v>
      </c>
      <c r="D97" s="194"/>
      <c r="E97" s="193" t="s">
        <v>150</v>
      </c>
      <c r="F97" s="193" t="s">
        <v>6004</v>
      </c>
      <c r="G97" s="193">
        <v>15000.0</v>
      </c>
      <c r="H97" s="193" t="s">
        <v>48</v>
      </c>
      <c r="I97" s="107" t="s">
        <v>6113</v>
      </c>
      <c r="J97" s="112">
        <v>45505.0</v>
      </c>
      <c r="K97" s="112">
        <v>48183.0</v>
      </c>
      <c r="L97" s="115" t="s">
        <v>6297</v>
      </c>
      <c r="M97" s="117">
        <v>10.0</v>
      </c>
      <c r="N97" s="107">
        <v>602.0</v>
      </c>
      <c r="O97" s="108"/>
      <c r="P97" s="195"/>
      <c r="Q97" s="195"/>
      <c r="R97" s="195"/>
      <c r="S97" s="195"/>
      <c r="T97" s="195"/>
      <c r="U97" s="195"/>
      <c r="V97" s="195"/>
      <c r="W97" s="195"/>
      <c r="X97" s="195"/>
      <c r="Y97" s="195"/>
      <c r="Z97" s="195"/>
    </row>
    <row r="98">
      <c r="A98" s="130">
        <f t="shared" si="1"/>
        <v>97</v>
      </c>
      <c r="B98" s="197" t="s">
        <v>364</v>
      </c>
      <c r="C98" s="193" t="s">
        <v>365</v>
      </c>
      <c r="D98" s="194"/>
      <c r="E98" s="193" t="s">
        <v>38</v>
      </c>
      <c r="F98" s="193" t="s">
        <v>6004</v>
      </c>
      <c r="G98" s="196">
        <v>5000.0</v>
      </c>
      <c r="H98" s="193" t="s">
        <v>37</v>
      </c>
      <c r="I98" s="109" t="s">
        <v>6300</v>
      </c>
      <c r="J98" s="112">
        <v>45207.0</v>
      </c>
      <c r="K98" s="122">
        <v>46874.0</v>
      </c>
      <c r="L98" s="125" t="s">
        <v>6298</v>
      </c>
      <c r="M98" s="126">
        <v>23.82</v>
      </c>
      <c r="N98" s="109">
        <v>386.0</v>
      </c>
      <c r="O98" s="108"/>
      <c r="P98" s="195"/>
      <c r="Q98" s="195"/>
      <c r="R98" s="195"/>
      <c r="S98" s="195"/>
      <c r="T98" s="195"/>
      <c r="U98" s="195"/>
      <c r="V98" s="195"/>
      <c r="W98" s="195"/>
      <c r="X98" s="195"/>
      <c r="Y98" s="195"/>
      <c r="Z98" s="195"/>
    </row>
    <row r="99">
      <c r="A99" s="130">
        <f t="shared" si="1"/>
        <v>98</v>
      </c>
      <c r="B99" s="192" t="s">
        <v>366</v>
      </c>
      <c r="C99" s="193" t="s">
        <v>367</v>
      </c>
      <c r="D99" s="194"/>
      <c r="E99" s="193" t="s">
        <v>38</v>
      </c>
      <c r="F99" s="193" t="s">
        <v>6034</v>
      </c>
      <c r="G99" s="193">
        <v>4700.0</v>
      </c>
      <c r="H99" s="193" t="s">
        <v>48</v>
      </c>
      <c r="I99" s="107" t="s">
        <v>6304</v>
      </c>
      <c r="J99" s="112">
        <v>44958.0</v>
      </c>
      <c r="K99" s="112">
        <v>45717.0</v>
      </c>
      <c r="L99" s="115" t="s">
        <v>6302</v>
      </c>
      <c r="M99" s="117">
        <v>0.77</v>
      </c>
      <c r="N99" s="107">
        <v>68.0</v>
      </c>
      <c r="O99" s="108"/>
      <c r="P99" s="195"/>
      <c r="Q99" s="195"/>
      <c r="R99" s="195"/>
      <c r="S99" s="195"/>
      <c r="T99" s="195"/>
      <c r="U99" s="195"/>
      <c r="V99" s="195"/>
      <c r="W99" s="195"/>
      <c r="X99" s="195"/>
      <c r="Y99" s="195"/>
      <c r="Z99" s="195"/>
    </row>
    <row r="100">
      <c r="A100" s="130">
        <f t="shared" si="1"/>
        <v>99</v>
      </c>
      <c r="B100" s="193" t="s">
        <v>371</v>
      </c>
      <c r="C100" s="193" t="s">
        <v>372</v>
      </c>
      <c r="D100" s="194"/>
      <c r="E100" s="193" t="s">
        <v>38</v>
      </c>
      <c r="F100" s="193" t="s">
        <v>6004</v>
      </c>
      <c r="G100" s="193">
        <v>4700.0</v>
      </c>
      <c r="H100" s="193" t="s">
        <v>37</v>
      </c>
      <c r="I100" s="107" t="s">
        <v>140</v>
      </c>
      <c r="J100" s="111"/>
      <c r="K100" s="112">
        <v>45627.0</v>
      </c>
      <c r="L100" s="147" t="s">
        <v>6307</v>
      </c>
      <c r="M100" s="117">
        <v>4.0</v>
      </c>
      <c r="N100" s="107">
        <v>58.0</v>
      </c>
      <c r="O100" s="108"/>
      <c r="P100" s="195"/>
      <c r="Q100" s="195"/>
      <c r="R100" s="195"/>
      <c r="S100" s="195"/>
      <c r="T100" s="195"/>
      <c r="U100" s="195"/>
      <c r="V100" s="195"/>
      <c r="W100" s="195"/>
      <c r="X100" s="195"/>
      <c r="Y100" s="195"/>
      <c r="Z100" s="195"/>
    </row>
    <row r="101">
      <c r="A101" s="130">
        <f t="shared" si="1"/>
        <v>100</v>
      </c>
      <c r="B101" s="192" t="s">
        <v>373</v>
      </c>
      <c r="C101" s="193" t="s">
        <v>6309</v>
      </c>
      <c r="D101" s="193">
        <v>2.0</v>
      </c>
      <c r="E101" s="193" t="s">
        <v>38</v>
      </c>
      <c r="F101" s="193" t="s">
        <v>6011</v>
      </c>
      <c r="G101" s="196">
        <v>5600.0</v>
      </c>
      <c r="H101" s="193" t="s">
        <v>37</v>
      </c>
      <c r="I101" s="109" t="s">
        <v>6006</v>
      </c>
      <c r="J101" s="112">
        <v>45170.0</v>
      </c>
      <c r="K101" s="122">
        <v>45717.0</v>
      </c>
      <c r="L101" s="125" t="s">
        <v>374</v>
      </c>
      <c r="M101" s="126">
        <v>1.46</v>
      </c>
      <c r="N101" s="109">
        <v>18.0</v>
      </c>
      <c r="O101" s="108"/>
      <c r="P101" s="195"/>
      <c r="Q101" s="195"/>
      <c r="R101" s="195"/>
      <c r="S101" s="195"/>
      <c r="T101" s="195"/>
      <c r="U101" s="195"/>
      <c r="V101" s="195"/>
      <c r="W101" s="195"/>
      <c r="X101" s="195"/>
      <c r="Y101" s="195"/>
      <c r="Z101" s="195"/>
    </row>
    <row r="102">
      <c r="A102" s="130">
        <f t="shared" si="1"/>
        <v>101</v>
      </c>
      <c r="B102" s="192" t="s">
        <v>376</v>
      </c>
      <c r="C102" s="193" t="s">
        <v>377</v>
      </c>
      <c r="D102" s="194"/>
      <c r="E102" s="193" t="s">
        <v>38</v>
      </c>
      <c r="F102" s="193" t="s">
        <v>6011</v>
      </c>
      <c r="G102" s="196">
        <v>6000.0</v>
      </c>
      <c r="H102" s="193" t="s">
        <v>37</v>
      </c>
      <c r="I102" s="109" t="s">
        <v>6171</v>
      </c>
      <c r="J102" s="112">
        <v>45108.0</v>
      </c>
      <c r="K102" s="112">
        <v>46174.0</v>
      </c>
      <c r="L102" s="125" t="s">
        <v>377</v>
      </c>
      <c r="M102" s="126">
        <v>2.9</v>
      </c>
      <c r="N102" s="109">
        <v>50.0</v>
      </c>
      <c r="O102" s="108"/>
      <c r="P102" s="195"/>
      <c r="Q102" s="195"/>
      <c r="R102" s="195"/>
      <c r="S102" s="195"/>
      <c r="T102" s="195"/>
      <c r="U102" s="195"/>
      <c r="V102" s="195"/>
      <c r="W102" s="195"/>
      <c r="X102" s="195"/>
      <c r="Y102" s="195"/>
      <c r="Z102" s="195"/>
    </row>
    <row r="103">
      <c r="A103" s="130">
        <f t="shared" si="1"/>
        <v>102</v>
      </c>
      <c r="B103" s="192" t="s">
        <v>378</v>
      </c>
      <c r="C103" s="193" t="s">
        <v>379</v>
      </c>
      <c r="D103" s="194"/>
      <c r="E103" s="193" t="s">
        <v>72</v>
      </c>
      <c r="F103" s="193" t="s">
        <v>6011</v>
      </c>
      <c r="G103" s="196">
        <v>13000.0</v>
      </c>
      <c r="H103" s="193" t="s">
        <v>48</v>
      </c>
      <c r="I103" s="109" t="s">
        <v>884</v>
      </c>
      <c r="J103" s="112">
        <v>43009.0</v>
      </c>
      <c r="K103" s="112">
        <v>45261.0</v>
      </c>
      <c r="L103" s="125" t="s">
        <v>379</v>
      </c>
      <c r="M103" s="126">
        <v>7.24</v>
      </c>
      <c r="N103" s="109">
        <v>375.0</v>
      </c>
      <c r="O103" s="108"/>
      <c r="P103" s="195"/>
      <c r="Q103" s="195"/>
      <c r="R103" s="195"/>
      <c r="S103" s="195"/>
      <c r="T103" s="195"/>
      <c r="U103" s="195"/>
      <c r="V103" s="195"/>
      <c r="W103" s="195"/>
      <c r="X103" s="195"/>
      <c r="Y103" s="195"/>
      <c r="Z103" s="195"/>
    </row>
    <row r="104">
      <c r="A104" s="130">
        <f t="shared" si="1"/>
        <v>103</v>
      </c>
      <c r="B104" s="192" t="s">
        <v>382</v>
      </c>
      <c r="C104" s="193" t="s">
        <v>383</v>
      </c>
      <c r="D104" s="194"/>
      <c r="E104" s="193" t="s">
        <v>38</v>
      </c>
      <c r="F104" s="193" t="s">
        <v>6011</v>
      </c>
      <c r="G104" s="196">
        <v>12700.0</v>
      </c>
      <c r="H104" s="193" t="s">
        <v>48</v>
      </c>
      <c r="I104" s="109" t="s">
        <v>6013</v>
      </c>
      <c r="J104" s="112">
        <v>42979.0</v>
      </c>
      <c r="K104" s="112">
        <v>45536.0</v>
      </c>
      <c r="L104" s="125" t="s">
        <v>47</v>
      </c>
      <c r="M104" s="126">
        <v>1.79</v>
      </c>
      <c r="N104" s="109">
        <v>179.0</v>
      </c>
      <c r="O104" s="108"/>
      <c r="P104" s="195"/>
      <c r="Q104" s="195"/>
      <c r="R104" s="195"/>
      <c r="S104" s="195"/>
      <c r="T104" s="195"/>
      <c r="U104" s="195"/>
      <c r="V104" s="195"/>
      <c r="W104" s="195"/>
      <c r="X104" s="195"/>
      <c r="Y104" s="195"/>
      <c r="Z104" s="195"/>
    </row>
    <row r="105">
      <c r="A105" s="130">
        <f t="shared" si="1"/>
        <v>104</v>
      </c>
      <c r="B105" s="198" t="s">
        <v>387</v>
      </c>
      <c r="C105" s="193" t="s">
        <v>388</v>
      </c>
      <c r="D105" s="194"/>
      <c r="E105" s="193" t="s">
        <v>38</v>
      </c>
      <c r="F105" s="193" t="s">
        <v>6004</v>
      </c>
      <c r="G105" s="193">
        <v>13780.0</v>
      </c>
      <c r="H105" s="193" t="s">
        <v>48</v>
      </c>
      <c r="I105" s="107" t="s">
        <v>6091</v>
      </c>
      <c r="J105" s="112">
        <v>45413.0</v>
      </c>
      <c r="K105" s="112">
        <v>47058.0</v>
      </c>
      <c r="L105" s="115" t="s">
        <v>6320</v>
      </c>
      <c r="M105" s="117">
        <v>4.2</v>
      </c>
      <c r="N105" s="107">
        <v>449.0</v>
      </c>
      <c r="O105" s="108"/>
      <c r="P105" s="195"/>
      <c r="Q105" s="195"/>
      <c r="R105" s="195"/>
      <c r="S105" s="195"/>
      <c r="T105" s="195"/>
      <c r="U105" s="195"/>
      <c r="V105" s="195"/>
      <c r="W105" s="195"/>
      <c r="X105" s="195"/>
      <c r="Y105" s="195"/>
      <c r="Z105" s="195"/>
    </row>
    <row r="106">
      <c r="A106" s="130">
        <f t="shared" si="1"/>
        <v>105</v>
      </c>
      <c r="B106" s="192" t="s">
        <v>389</v>
      </c>
      <c r="C106" s="193" t="s">
        <v>6321</v>
      </c>
      <c r="D106" s="194"/>
      <c r="E106" s="193" t="s">
        <v>38</v>
      </c>
      <c r="F106" s="193" t="s">
        <v>6011</v>
      </c>
      <c r="G106" s="196">
        <v>10100.0</v>
      </c>
      <c r="H106" s="193" t="s">
        <v>48</v>
      </c>
      <c r="I106" s="109" t="s">
        <v>1512</v>
      </c>
      <c r="J106" s="112">
        <v>45238.0</v>
      </c>
      <c r="K106" s="112">
        <v>46722.0</v>
      </c>
      <c r="L106" s="125" t="s">
        <v>390</v>
      </c>
      <c r="M106" s="126">
        <v>11.0</v>
      </c>
      <c r="N106" s="109">
        <v>1100.0</v>
      </c>
      <c r="O106" s="108"/>
      <c r="P106" s="195"/>
      <c r="Q106" s="195"/>
      <c r="R106" s="195"/>
      <c r="S106" s="195"/>
      <c r="T106" s="195"/>
      <c r="U106" s="195"/>
      <c r="V106" s="195"/>
      <c r="W106" s="195"/>
      <c r="X106" s="195"/>
      <c r="Y106" s="195"/>
      <c r="Z106" s="195"/>
    </row>
    <row r="107">
      <c r="A107" s="130">
        <f t="shared" si="1"/>
        <v>106</v>
      </c>
      <c r="B107" s="192" t="s">
        <v>194</v>
      </c>
      <c r="C107" s="193" t="s">
        <v>392</v>
      </c>
      <c r="D107" s="194"/>
      <c r="E107" s="193" t="s">
        <v>38</v>
      </c>
      <c r="F107" s="193" t="s">
        <v>6011</v>
      </c>
      <c r="G107" s="194"/>
      <c r="H107" s="193" t="s">
        <v>213</v>
      </c>
      <c r="I107" s="107" t="s">
        <v>393</v>
      </c>
      <c r="J107" s="121"/>
      <c r="K107" s="121"/>
      <c r="L107" s="115" t="s">
        <v>6324</v>
      </c>
      <c r="M107" s="128"/>
      <c r="N107" s="108"/>
      <c r="O107" s="108"/>
      <c r="P107" s="195"/>
      <c r="Q107" s="195"/>
      <c r="R107" s="195"/>
      <c r="S107" s="195"/>
      <c r="T107" s="195"/>
      <c r="U107" s="195"/>
      <c r="V107" s="195"/>
      <c r="W107" s="195"/>
      <c r="X107" s="195"/>
      <c r="Y107" s="195"/>
      <c r="Z107" s="195"/>
    </row>
    <row r="108">
      <c r="A108" s="199">
        <f t="shared" si="1"/>
        <v>107</v>
      </c>
      <c r="B108" s="200" t="s">
        <v>395</v>
      </c>
      <c r="C108" s="151" t="s">
        <v>396</v>
      </c>
      <c r="D108" s="201"/>
      <c r="E108" s="151" t="s">
        <v>38</v>
      </c>
      <c r="F108" s="151" t="s">
        <v>6004</v>
      </c>
      <c r="G108" s="202">
        <v>6200.0</v>
      </c>
      <c r="H108" s="151" t="s">
        <v>48</v>
      </c>
      <c r="I108" s="151" t="s">
        <v>6326</v>
      </c>
      <c r="J108" s="112">
        <v>45108.0</v>
      </c>
      <c r="K108" s="112">
        <v>45962.0</v>
      </c>
      <c r="L108" s="125" t="s">
        <v>396</v>
      </c>
      <c r="M108" s="126">
        <v>1.66</v>
      </c>
      <c r="N108" s="109">
        <v>134.0</v>
      </c>
      <c r="O108" s="108"/>
      <c r="P108" s="203"/>
      <c r="Q108" s="203"/>
      <c r="R108" s="203"/>
      <c r="S108" s="203"/>
      <c r="T108" s="203"/>
      <c r="U108" s="203"/>
      <c r="V108" s="203"/>
      <c r="W108" s="203"/>
      <c r="X108" s="203"/>
      <c r="Y108" s="203"/>
      <c r="Z108" s="203"/>
    </row>
    <row r="109">
      <c r="A109" s="199">
        <f t="shared" si="1"/>
        <v>108</v>
      </c>
      <c r="B109" s="200" t="s">
        <v>194</v>
      </c>
      <c r="C109" s="151" t="s">
        <v>1521</v>
      </c>
      <c r="D109" s="201"/>
      <c r="E109" s="151" t="s">
        <v>150</v>
      </c>
      <c r="F109" s="151" t="s">
        <v>6004</v>
      </c>
      <c r="G109" s="151">
        <v>12400.0</v>
      </c>
      <c r="H109" s="151" t="s">
        <v>48</v>
      </c>
      <c r="I109" s="151" t="s">
        <v>1522</v>
      </c>
      <c r="J109" s="121"/>
      <c r="K109" s="121"/>
      <c r="L109" s="115" t="s">
        <v>6328</v>
      </c>
      <c r="M109" s="117">
        <v>1.1</v>
      </c>
      <c r="N109" s="107">
        <v>72.0</v>
      </c>
      <c r="O109" s="108"/>
      <c r="P109" s="203"/>
      <c r="Q109" s="203"/>
      <c r="R109" s="203"/>
      <c r="S109" s="203"/>
      <c r="T109" s="203"/>
      <c r="U109" s="203"/>
      <c r="V109" s="203"/>
      <c r="W109" s="203"/>
      <c r="X109" s="203"/>
      <c r="Y109" s="203"/>
      <c r="Z109" s="203"/>
    </row>
    <row r="110">
      <c r="A110" s="199">
        <f t="shared" si="1"/>
        <v>109</v>
      </c>
      <c r="B110" s="200" t="s">
        <v>400</v>
      </c>
      <c r="C110" s="151" t="s">
        <v>401</v>
      </c>
      <c r="D110" s="201"/>
      <c r="E110" s="151" t="s">
        <v>38</v>
      </c>
      <c r="F110" s="151" t="s">
        <v>6034</v>
      </c>
      <c r="G110" s="202">
        <v>6000.0</v>
      </c>
      <c r="H110" s="151" t="s">
        <v>48</v>
      </c>
      <c r="I110" s="151" t="s">
        <v>6331</v>
      </c>
      <c r="J110" s="112">
        <v>45146.0</v>
      </c>
      <c r="K110" s="112">
        <v>46113.0</v>
      </c>
      <c r="L110" s="125" t="s">
        <v>6329</v>
      </c>
      <c r="M110" s="126">
        <v>0.74</v>
      </c>
      <c r="N110" s="109">
        <v>56.0</v>
      </c>
      <c r="O110" s="108"/>
      <c r="P110" s="203"/>
      <c r="Q110" s="203"/>
      <c r="R110" s="203"/>
      <c r="S110" s="203"/>
      <c r="T110" s="203"/>
      <c r="U110" s="203"/>
      <c r="V110" s="203"/>
      <c r="W110" s="203"/>
      <c r="X110" s="203"/>
      <c r="Y110" s="203"/>
      <c r="Z110" s="203"/>
    </row>
    <row r="111">
      <c r="A111" s="130">
        <f t="shared" si="1"/>
        <v>110</v>
      </c>
      <c r="B111" s="192" t="s">
        <v>405</v>
      </c>
      <c r="C111" s="193" t="s">
        <v>406</v>
      </c>
      <c r="D111" s="194"/>
      <c r="E111" s="193" t="s">
        <v>38</v>
      </c>
      <c r="F111" s="193" t="s">
        <v>6114</v>
      </c>
      <c r="G111" s="196">
        <v>12000.0</v>
      </c>
      <c r="H111" s="193" t="s">
        <v>48</v>
      </c>
      <c r="I111" s="109" t="s">
        <v>6240</v>
      </c>
      <c r="J111" s="112">
        <v>44621.0</v>
      </c>
      <c r="K111" s="112">
        <v>45992.0</v>
      </c>
      <c r="L111" s="125" t="s">
        <v>406</v>
      </c>
      <c r="M111" s="126">
        <v>2.77</v>
      </c>
      <c r="N111" s="109">
        <v>200.0</v>
      </c>
      <c r="O111" s="108"/>
      <c r="P111" s="195"/>
      <c r="Q111" s="195"/>
      <c r="R111" s="195"/>
      <c r="S111" s="195"/>
      <c r="T111" s="195"/>
      <c r="U111" s="195"/>
      <c r="V111" s="195"/>
      <c r="W111" s="195"/>
      <c r="X111" s="195"/>
      <c r="Y111" s="195"/>
      <c r="Z111" s="195"/>
    </row>
    <row r="112">
      <c r="A112" s="130">
        <f t="shared" si="1"/>
        <v>111</v>
      </c>
      <c r="B112" s="192" t="s">
        <v>409</v>
      </c>
      <c r="C112" s="193" t="s">
        <v>6336</v>
      </c>
      <c r="D112" s="193">
        <v>1.0</v>
      </c>
      <c r="E112" s="193" t="s">
        <v>38</v>
      </c>
      <c r="F112" s="193" t="s">
        <v>6034</v>
      </c>
      <c r="G112" s="196">
        <v>5536.0</v>
      </c>
      <c r="H112" s="193" t="s">
        <v>37</v>
      </c>
      <c r="I112" s="109" t="s">
        <v>6013</v>
      </c>
      <c r="J112" s="112">
        <v>44137.0</v>
      </c>
      <c r="K112" s="112">
        <v>45717.0</v>
      </c>
      <c r="L112" s="125" t="s">
        <v>6337</v>
      </c>
      <c r="M112" s="126">
        <v>15.6</v>
      </c>
      <c r="N112" s="109">
        <v>244.0</v>
      </c>
      <c r="O112" s="108"/>
      <c r="P112" s="195"/>
      <c r="Q112" s="195"/>
      <c r="R112" s="195"/>
      <c r="S112" s="195"/>
      <c r="T112" s="195"/>
      <c r="U112" s="195"/>
      <c r="V112" s="195"/>
      <c r="W112" s="195"/>
      <c r="X112" s="195"/>
      <c r="Y112" s="195"/>
      <c r="Z112" s="195"/>
    </row>
    <row r="113">
      <c r="A113" s="130">
        <f t="shared" si="1"/>
        <v>112</v>
      </c>
      <c r="B113" s="192" t="s">
        <v>6340</v>
      </c>
      <c r="C113" s="193" t="s">
        <v>412</v>
      </c>
      <c r="D113" s="194"/>
      <c r="E113" s="193" t="s">
        <v>38</v>
      </c>
      <c r="F113" s="193" t="s">
        <v>6114</v>
      </c>
      <c r="G113" s="196">
        <v>6000.0</v>
      </c>
      <c r="H113" s="193" t="s">
        <v>37</v>
      </c>
      <c r="I113" s="109" t="s">
        <v>413</v>
      </c>
      <c r="J113" s="138">
        <v>44866.0</v>
      </c>
      <c r="K113" s="138">
        <v>46357.0</v>
      </c>
      <c r="L113" s="125" t="s">
        <v>412</v>
      </c>
      <c r="M113" s="126">
        <v>42.0</v>
      </c>
      <c r="N113" s="109">
        <v>400.0</v>
      </c>
      <c r="O113" s="108"/>
      <c r="P113" s="195"/>
      <c r="Q113" s="195"/>
      <c r="R113" s="195"/>
      <c r="S113" s="195"/>
      <c r="T113" s="195"/>
      <c r="U113" s="195"/>
      <c r="V113" s="195"/>
      <c r="W113" s="195"/>
      <c r="X113" s="195"/>
      <c r="Y113" s="195"/>
      <c r="Z113" s="195"/>
    </row>
    <row r="114">
      <c r="A114" s="199">
        <f t="shared" si="1"/>
        <v>113</v>
      </c>
      <c r="B114" s="204" t="s">
        <v>416</v>
      </c>
      <c r="C114" s="151" t="s">
        <v>6342</v>
      </c>
      <c r="D114" s="201"/>
      <c r="E114" s="151" t="s">
        <v>38</v>
      </c>
      <c r="F114" s="151" t="s">
        <v>6004</v>
      </c>
      <c r="G114" s="151">
        <v>11950.0</v>
      </c>
      <c r="H114" s="151" t="s">
        <v>48</v>
      </c>
      <c r="I114" s="151" t="s">
        <v>6344</v>
      </c>
      <c r="J114" s="112">
        <v>45474.0</v>
      </c>
      <c r="K114" s="112">
        <v>46874.0</v>
      </c>
      <c r="L114" s="115" t="s">
        <v>6343</v>
      </c>
      <c r="M114" s="117">
        <v>2.71</v>
      </c>
      <c r="N114" s="107">
        <v>154.0</v>
      </c>
      <c r="O114" s="108"/>
      <c r="P114" s="203"/>
      <c r="Q114" s="203"/>
      <c r="R114" s="203"/>
      <c r="S114" s="203"/>
      <c r="T114" s="203"/>
      <c r="U114" s="203"/>
      <c r="V114" s="203"/>
      <c r="W114" s="203"/>
      <c r="X114" s="203"/>
      <c r="Y114" s="203"/>
      <c r="Z114" s="203"/>
    </row>
    <row r="115">
      <c r="A115" s="199">
        <f t="shared" si="1"/>
        <v>114</v>
      </c>
      <c r="B115" s="200" t="s">
        <v>419</v>
      </c>
      <c r="C115" s="151" t="s">
        <v>420</v>
      </c>
      <c r="D115" s="201"/>
      <c r="E115" s="151" t="s">
        <v>38</v>
      </c>
      <c r="F115" s="151" t="s">
        <v>6004</v>
      </c>
      <c r="G115" s="202">
        <v>4500.0</v>
      </c>
      <c r="H115" s="151" t="s">
        <v>213</v>
      </c>
      <c r="I115" s="151" t="s">
        <v>6346</v>
      </c>
      <c r="J115" s="112">
        <v>45053.0</v>
      </c>
      <c r="K115" s="112">
        <v>47088.0</v>
      </c>
      <c r="L115" s="125" t="s">
        <v>420</v>
      </c>
      <c r="M115" s="126">
        <v>1.43</v>
      </c>
      <c r="N115" s="109">
        <v>24.0</v>
      </c>
      <c r="O115" s="108"/>
      <c r="P115" s="203"/>
      <c r="Q115" s="203"/>
      <c r="R115" s="203"/>
      <c r="S115" s="203"/>
      <c r="T115" s="203"/>
      <c r="U115" s="203"/>
      <c r="V115" s="203"/>
      <c r="W115" s="203"/>
      <c r="X115" s="203"/>
      <c r="Y115" s="203"/>
      <c r="Z115" s="203"/>
    </row>
    <row r="116">
      <c r="A116" s="199">
        <f t="shared" si="1"/>
        <v>115</v>
      </c>
      <c r="B116" s="200" t="s">
        <v>421</v>
      </c>
      <c r="C116" s="151" t="s">
        <v>422</v>
      </c>
      <c r="D116" s="201"/>
      <c r="E116" s="151" t="s">
        <v>38</v>
      </c>
      <c r="F116" s="151" t="s">
        <v>6004</v>
      </c>
      <c r="G116" s="151">
        <v>14200.0</v>
      </c>
      <c r="H116" s="151" t="s">
        <v>48</v>
      </c>
      <c r="I116" s="151" t="s">
        <v>6349</v>
      </c>
      <c r="J116" s="112">
        <v>44136.0</v>
      </c>
      <c r="K116" s="112">
        <v>45352.0</v>
      </c>
      <c r="L116" s="115" t="s">
        <v>6347</v>
      </c>
      <c r="M116" s="128"/>
      <c r="N116" s="107">
        <v>4.97</v>
      </c>
      <c r="O116" s="108"/>
      <c r="P116" s="203"/>
      <c r="Q116" s="203"/>
      <c r="R116" s="203"/>
      <c r="S116" s="203"/>
      <c r="T116" s="203"/>
      <c r="U116" s="203"/>
      <c r="V116" s="203"/>
      <c r="W116" s="203"/>
      <c r="X116" s="203"/>
      <c r="Y116" s="203"/>
      <c r="Z116" s="203"/>
    </row>
    <row r="117">
      <c r="A117" s="199">
        <f t="shared" si="1"/>
        <v>116</v>
      </c>
      <c r="B117" s="200" t="s">
        <v>424</v>
      </c>
      <c r="C117" s="151" t="s">
        <v>425</v>
      </c>
      <c r="D117" s="201"/>
      <c r="E117" s="151" t="s">
        <v>38</v>
      </c>
      <c r="F117" s="151" t="s">
        <v>6004</v>
      </c>
      <c r="G117" s="202">
        <v>6150.0</v>
      </c>
      <c r="H117" s="151" t="s">
        <v>48</v>
      </c>
      <c r="I117" s="151" t="s">
        <v>151</v>
      </c>
      <c r="J117" s="112">
        <v>44958.0</v>
      </c>
      <c r="K117" s="112">
        <v>45627.0</v>
      </c>
      <c r="L117" s="125" t="s">
        <v>425</v>
      </c>
      <c r="M117" s="126">
        <v>1.25</v>
      </c>
      <c r="N117" s="109">
        <v>104.0</v>
      </c>
      <c r="O117" s="108"/>
      <c r="P117" s="203"/>
      <c r="Q117" s="203"/>
      <c r="R117" s="203"/>
      <c r="S117" s="203"/>
      <c r="T117" s="203"/>
      <c r="U117" s="203"/>
      <c r="V117" s="203"/>
      <c r="W117" s="203"/>
      <c r="X117" s="203"/>
      <c r="Y117" s="203"/>
      <c r="Z117" s="203"/>
    </row>
    <row r="118">
      <c r="A118" s="130">
        <f t="shared" si="1"/>
        <v>117</v>
      </c>
      <c r="B118" s="192" t="s">
        <v>426</v>
      </c>
      <c r="C118" s="193" t="s">
        <v>427</v>
      </c>
      <c r="D118" s="194"/>
      <c r="E118" s="193" t="s">
        <v>38</v>
      </c>
      <c r="F118" s="193" t="s">
        <v>6034</v>
      </c>
      <c r="G118" s="196">
        <v>10000.0</v>
      </c>
      <c r="H118" s="193" t="s">
        <v>48</v>
      </c>
      <c r="I118" s="109" t="s">
        <v>128</v>
      </c>
      <c r="J118" s="112">
        <v>44621.0</v>
      </c>
      <c r="K118" s="112">
        <v>46174.0</v>
      </c>
      <c r="L118" s="125" t="s">
        <v>6354</v>
      </c>
      <c r="M118" s="126">
        <v>7.5</v>
      </c>
      <c r="N118" s="109">
        <v>533.0</v>
      </c>
      <c r="O118" s="108"/>
      <c r="P118" s="195"/>
      <c r="Q118" s="195"/>
      <c r="R118" s="195"/>
      <c r="S118" s="195"/>
      <c r="T118" s="195"/>
      <c r="U118" s="195"/>
      <c r="V118" s="195"/>
      <c r="W118" s="195"/>
      <c r="X118" s="195"/>
      <c r="Y118" s="195"/>
      <c r="Z118" s="195"/>
    </row>
    <row r="119">
      <c r="A119" s="130">
        <f t="shared" si="1"/>
        <v>118</v>
      </c>
      <c r="B119" s="193" t="s">
        <v>429</v>
      </c>
      <c r="C119" s="193" t="s">
        <v>430</v>
      </c>
      <c r="D119" s="193">
        <v>3.0</v>
      </c>
      <c r="E119" s="193" t="s">
        <v>72</v>
      </c>
      <c r="F119" s="193" t="s">
        <v>6011</v>
      </c>
      <c r="G119" s="193">
        <v>6300.0</v>
      </c>
      <c r="H119" s="193" t="s">
        <v>48</v>
      </c>
      <c r="I119" s="107" t="s">
        <v>6243</v>
      </c>
      <c r="J119" s="112">
        <v>45474.0</v>
      </c>
      <c r="K119" s="112">
        <v>46813.0</v>
      </c>
      <c r="L119" s="115" t="s">
        <v>6356</v>
      </c>
      <c r="M119" s="117">
        <v>60.0</v>
      </c>
      <c r="N119" s="107">
        <v>672.0</v>
      </c>
      <c r="O119" s="108"/>
      <c r="P119" s="195"/>
      <c r="Q119" s="195"/>
      <c r="R119" s="195"/>
      <c r="S119" s="195"/>
      <c r="T119" s="195"/>
      <c r="U119" s="195"/>
      <c r="V119" s="195"/>
      <c r="W119" s="195"/>
      <c r="X119" s="195"/>
      <c r="Y119" s="195"/>
      <c r="Z119" s="195"/>
    </row>
    <row r="120">
      <c r="A120" s="199">
        <f t="shared" si="1"/>
        <v>119</v>
      </c>
      <c r="B120" s="151" t="s">
        <v>431</v>
      </c>
      <c r="C120" s="151" t="s">
        <v>432</v>
      </c>
      <c r="D120" s="201"/>
      <c r="E120" s="151" t="s">
        <v>38</v>
      </c>
      <c r="F120" s="151" t="s">
        <v>6004</v>
      </c>
      <c r="G120" s="151">
        <v>7680.0</v>
      </c>
      <c r="H120" s="151" t="s">
        <v>48</v>
      </c>
      <c r="I120" s="201"/>
      <c r="J120" s="112">
        <v>45383.0</v>
      </c>
      <c r="K120" s="112">
        <v>46631.0</v>
      </c>
      <c r="L120" s="115" t="s">
        <v>6357</v>
      </c>
      <c r="M120" s="117">
        <v>2.3</v>
      </c>
      <c r="N120" s="107">
        <v>224.0</v>
      </c>
      <c r="O120" s="108"/>
      <c r="P120" s="203"/>
      <c r="Q120" s="203"/>
      <c r="R120" s="203"/>
      <c r="S120" s="203"/>
      <c r="T120" s="203"/>
      <c r="U120" s="203"/>
      <c r="V120" s="203"/>
      <c r="W120" s="203"/>
      <c r="X120" s="203"/>
      <c r="Y120" s="203"/>
      <c r="Z120" s="203"/>
    </row>
    <row r="121">
      <c r="A121" s="130">
        <f t="shared" si="1"/>
        <v>120</v>
      </c>
      <c r="B121" s="192" t="s">
        <v>434</v>
      </c>
      <c r="C121" s="193" t="s">
        <v>435</v>
      </c>
      <c r="D121" s="194"/>
      <c r="E121" s="193" t="s">
        <v>38</v>
      </c>
      <c r="F121" s="193" t="s">
        <v>6011</v>
      </c>
      <c r="G121" s="196">
        <v>7500.0</v>
      </c>
      <c r="H121" s="193" t="s">
        <v>48</v>
      </c>
      <c r="I121" s="109" t="s">
        <v>1512</v>
      </c>
      <c r="J121" s="112">
        <v>44875.0</v>
      </c>
      <c r="K121" s="112">
        <v>46478.0</v>
      </c>
      <c r="L121" s="125" t="s">
        <v>435</v>
      </c>
      <c r="M121" s="126">
        <v>13.0</v>
      </c>
      <c r="N121" s="109">
        <v>312.0</v>
      </c>
      <c r="O121" s="108"/>
      <c r="P121" s="195"/>
      <c r="Q121" s="195"/>
      <c r="R121" s="195"/>
      <c r="S121" s="195"/>
      <c r="T121" s="195"/>
      <c r="U121" s="195"/>
      <c r="V121" s="195"/>
      <c r="W121" s="195"/>
      <c r="X121" s="195"/>
      <c r="Y121" s="195"/>
      <c r="Z121" s="195"/>
    </row>
    <row r="122">
      <c r="A122" s="199">
        <f t="shared" si="1"/>
        <v>121</v>
      </c>
      <c r="B122" s="200" t="s">
        <v>439</v>
      </c>
      <c r="C122" s="151" t="s">
        <v>440</v>
      </c>
      <c r="D122" s="201"/>
      <c r="E122" s="151" t="s">
        <v>38</v>
      </c>
      <c r="F122" s="151" t="s">
        <v>6004</v>
      </c>
      <c r="G122" s="202">
        <v>6500.0</v>
      </c>
      <c r="H122" s="151" t="s">
        <v>48</v>
      </c>
      <c r="I122" s="151" t="s">
        <v>6362</v>
      </c>
      <c r="J122" s="112">
        <v>45139.0</v>
      </c>
      <c r="K122" s="122">
        <v>45778.0</v>
      </c>
      <c r="L122" s="125" t="s">
        <v>6360</v>
      </c>
      <c r="M122" s="126">
        <v>0.64</v>
      </c>
      <c r="N122" s="109">
        <v>50.0</v>
      </c>
      <c r="O122" s="108"/>
      <c r="P122" s="203"/>
      <c r="Q122" s="203"/>
      <c r="R122" s="203"/>
      <c r="S122" s="203"/>
      <c r="T122" s="203"/>
      <c r="U122" s="203"/>
      <c r="V122" s="203"/>
      <c r="W122" s="203"/>
      <c r="X122" s="203"/>
      <c r="Y122" s="203"/>
      <c r="Z122" s="203"/>
    </row>
    <row r="123">
      <c r="A123" s="130">
        <f t="shared" si="1"/>
        <v>122</v>
      </c>
      <c r="B123" s="192" t="s">
        <v>443</v>
      </c>
      <c r="C123" s="193" t="s">
        <v>444</v>
      </c>
      <c r="D123" s="193">
        <v>1.0</v>
      </c>
      <c r="E123" s="193" t="s">
        <v>72</v>
      </c>
      <c r="F123" s="193" t="s">
        <v>6114</v>
      </c>
      <c r="G123" s="193">
        <v>13650.0</v>
      </c>
      <c r="H123" s="193" t="s">
        <v>48</v>
      </c>
      <c r="I123" s="107" t="s">
        <v>6366</v>
      </c>
      <c r="J123" s="112">
        <v>43405.0</v>
      </c>
      <c r="K123" s="112">
        <v>44958.0</v>
      </c>
      <c r="L123" s="115" t="s">
        <v>6364</v>
      </c>
      <c r="M123" s="117">
        <v>2.6</v>
      </c>
      <c r="N123" s="107">
        <v>40.0</v>
      </c>
      <c r="O123" s="108"/>
      <c r="P123" s="195"/>
      <c r="Q123" s="195"/>
      <c r="R123" s="195"/>
      <c r="S123" s="195"/>
      <c r="T123" s="195"/>
      <c r="U123" s="195"/>
      <c r="V123" s="195"/>
      <c r="W123" s="195"/>
      <c r="X123" s="195"/>
      <c r="Y123" s="195"/>
      <c r="Z123" s="195"/>
    </row>
    <row r="124">
      <c r="A124" s="130">
        <f t="shared" si="1"/>
        <v>123</v>
      </c>
      <c r="B124" s="205" t="s">
        <v>447</v>
      </c>
      <c r="C124" s="193" t="s">
        <v>448</v>
      </c>
      <c r="D124" s="194"/>
      <c r="E124" s="193" t="s">
        <v>72</v>
      </c>
      <c r="F124" s="193" t="s">
        <v>6011</v>
      </c>
      <c r="G124" s="196">
        <v>5100.0</v>
      </c>
      <c r="H124" s="193" t="s">
        <v>37</v>
      </c>
      <c r="I124" s="109" t="s">
        <v>1107</v>
      </c>
      <c r="J124" s="112">
        <v>44228.0</v>
      </c>
      <c r="K124" s="112">
        <v>45992.0</v>
      </c>
      <c r="L124" s="125" t="s">
        <v>6369</v>
      </c>
      <c r="M124" s="126">
        <v>100.0</v>
      </c>
      <c r="N124" s="109">
        <v>1000.0</v>
      </c>
      <c r="O124" s="108"/>
      <c r="P124" s="195"/>
      <c r="Q124" s="195"/>
      <c r="R124" s="195"/>
      <c r="S124" s="195"/>
      <c r="T124" s="195"/>
      <c r="U124" s="195"/>
      <c r="V124" s="195"/>
      <c r="W124" s="195"/>
      <c r="X124" s="195"/>
      <c r="Y124" s="195"/>
      <c r="Z124" s="195"/>
    </row>
    <row r="125">
      <c r="A125" s="199">
        <f t="shared" si="1"/>
        <v>124</v>
      </c>
      <c r="B125" s="200" t="s">
        <v>194</v>
      </c>
      <c r="C125" s="151" t="s">
        <v>6373</v>
      </c>
      <c r="D125" s="201"/>
      <c r="E125" s="151" t="s">
        <v>150</v>
      </c>
      <c r="F125" s="151" t="s">
        <v>6004</v>
      </c>
      <c r="G125" s="151">
        <v>11100.0</v>
      </c>
      <c r="H125" s="151" t="s">
        <v>48</v>
      </c>
      <c r="I125" s="151" t="s">
        <v>6375</v>
      </c>
      <c r="J125" s="121"/>
      <c r="K125" s="121"/>
      <c r="L125" s="115" t="s">
        <v>6374</v>
      </c>
      <c r="M125" s="117">
        <v>6.2</v>
      </c>
      <c r="N125" s="107">
        <v>343.0</v>
      </c>
      <c r="O125" s="108"/>
      <c r="P125" s="203"/>
      <c r="Q125" s="203"/>
      <c r="R125" s="203"/>
      <c r="S125" s="203"/>
      <c r="T125" s="203"/>
      <c r="U125" s="203"/>
      <c r="V125" s="203"/>
      <c r="W125" s="203"/>
      <c r="X125" s="203"/>
      <c r="Y125" s="203"/>
      <c r="Z125" s="203"/>
    </row>
    <row r="126">
      <c r="A126" s="130">
        <f t="shared" si="1"/>
        <v>125</v>
      </c>
      <c r="B126" s="192" t="s">
        <v>450</v>
      </c>
      <c r="C126" s="193" t="s">
        <v>6377</v>
      </c>
      <c r="D126" s="193">
        <v>4.0</v>
      </c>
      <c r="E126" s="193" t="s">
        <v>72</v>
      </c>
      <c r="F126" s="193" t="s">
        <v>6011</v>
      </c>
      <c r="G126" s="196">
        <v>11000.0</v>
      </c>
      <c r="H126" s="193" t="s">
        <v>48</v>
      </c>
      <c r="I126" s="109" t="s">
        <v>6381</v>
      </c>
      <c r="J126" s="112">
        <v>44378.0</v>
      </c>
      <c r="K126" s="112">
        <v>46539.0</v>
      </c>
      <c r="L126" s="125" t="s">
        <v>6379</v>
      </c>
      <c r="M126" s="126">
        <v>15.0</v>
      </c>
      <c r="N126" s="109">
        <v>560.0</v>
      </c>
      <c r="O126" s="108"/>
      <c r="P126" s="195"/>
      <c r="Q126" s="195"/>
      <c r="R126" s="195"/>
      <c r="S126" s="195"/>
      <c r="T126" s="195"/>
      <c r="U126" s="195"/>
      <c r="V126" s="195"/>
      <c r="W126" s="195"/>
      <c r="X126" s="195"/>
      <c r="Y126" s="195"/>
      <c r="Z126" s="195"/>
    </row>
    <row r="127">
      <c r="A127" s="130">
        <f t="shared" si="1"/>
        <v>126</v>
      </c>
      <c r="B127" s="197" t="s">
        <v>452</v>
      </c>
      <c r="C127" s="193" t="s">
        <v>453</v>
      </c>
      <c r="D127" s="194"/>
      <c r="E127" s="193" t="s">
        <v>38</v>
      </c>
      <c r="F127" s="193" t="s">
        <v>6004</v>
      </c>
      <c r="G127" s="196">
        <v>6200.0</v>
      </c>
      <c r="H127" s="193" t="s">
        <v>37</v>
      </c>
      <c r="I127" s="107" t="s">
        <v>413</v>
      </c>
      <c r="J127" s="138">
        <v>45323.0</v>
      </c>
      <c r="K127" s="109" t="s">
        <v>6384</v>
      </c>
      <c r="L127" s="115" t="s">
        <v>6385</v>
      </c>
      <c r="M127" s="117">
        <v>24.73</v>
      </c>
      <c r="N127" s="107">
        <v>313.0</v>
      </c>
      <c r="O127" s="108"/>
      <c r="P127" s="195"/>
      <c r="Q127" s="195"/>
      <c r="R127" s="195"/>
      <c r="S127" s="195"/>
      <c r="T127" s="195"/>
      <c r="U127" s="195"/>
      <c r="V127" s="195"/>
      <c r="W127" s="195"/>
      <c r="X127" s="195"/>
      <c r="Y127" s="195"/>
      <c r="Z127" s="195"/>
    </row>
    <row r="128">
      <c r="A128" s="199">
        <f t="shared" si="1"/>
        <v>127</v>
      </c>
      <c r="B128" s="200" t="s">
        <v>194</v>
      </c>
      <c r="C128" s="151" t="s">
        <v>457</v>
      </c>
      <c r="D128" s="201"/>
      <c r="E128" s="151" t="s">
        <v>38</v>
      </c>
      <c r="F128" s="151" t="s">
        <v>6004</v>
      </c>
      <c r="G128" s="206">
        <v>11300.0</v>
      </c>
      <c r="H128" s="151" t="s">
        <v>48</v>
      </c>
      <c r="I128" s="151" t="s">
        <v>458</v>
      </c>
      <c r="J128" s="207">
        <v>45536.0</v>
      </c>
      <c r="K128" s="207">
        <v>46722.0</v>
      </c>
      <c r="L128" s="115" t="s">
        <v>6388</v>
      </c>
      <c r="M128" s="117">
        <v>1.8</v>
      </c>
      <c r="N128" s="107">
        <v>262.0</v>
      </c>
      <c r="O128" s="108"/>
      <c r="P128" s="203"/>
      <c r="Q128" s="203"/>
      <c r="R128" s="203"/>
      <c r="S128" s="203"/>
      <c r="T128" s="203"/>
      <c r="U128" s="203"/>
      <c r="V128" s="203"/>
      <c r="W128" s="203"/>
      <c r="X128" s="203"/>
      <c r="Y128" s="203"/>
      <c r="Z128" s="203"/>
    </row>
    <row r="129">
      <c r="A129" s="199">
        <f t="shared" si="1"/>
        <v>128</v>
      </c>
      <c r="B129" s="200" t="s">
        <v>459</v>
      </c>
      <c r="C129" s="151" t="s">
        <v>460</v>
      </c>
      <c r="D129" s="201"/>
      <c r="E129" s="151" t="s">
        <v>38</v>
      </c>
      <c r="F129" s="151" t="s">
        <v>6004</v>
      </c>
      <c r="G129" s="202">
        <v>14182.0</v>
      </c>
      <c r="H129" s="151" t="s">
        <v>48</v>
      </c>
      <c r="I129" s="151" t="s">
        <v>6013</v>
      </c>
      <c r="J129" s="112">
        <v>44621.0</v>
      </c>
      <c r="K129" s="112">
        <v>46266.0</v>
      </c>
      <c r="L129" s="125" t="s">
        <v>460</v>
      </c>
      <c r="M129" s="126">
        <v>4.5</v>
      </c>
      <c r="N129" s="109">
        <v>114.0</v>
      </c>
      <c r="O129" s="108"/>
      <c r="P129" s="203"/>
      <c r="Q129" s="203"/>
      <c r="R129" s="203"/>
      <c r="S129" s="203"/>
      <c r="T129" s="203"/>
      <c r="U129" s="203"/>
      <c r="V129" s="203"/>
      <c r="W129" s="203"/>
      <c r="X129" s="203"/>
      <c r="Y129" s="203"/>
      <c r="Z129" s="203"/>
    </row>
    <row r="130">
      <c r="A130" s="199">
        <f t="shared" si="1"/>
        <v>129</v>
      </c>
      <c r="B130" s="200" t="s">
        <v>463</v>
      </c>
      <c r="C130" s="151" t="s">
        <v>464</v>
      </c>
      <c r="D130" s="201"/>
      <c r="E130" s="151" t="s">
        <v>38</v>
      </c>
      <c r="F130" s="151" t="s">
        <v>6004</v>
      </c>
      <c r="G130" s="202">
        <v>6500.0</v>
      </c>
      <c r="H130" s="151" t="s">
        <v>48</v>
      </c>
      <c r="I130" s="151" t="s">
        <v>3893</v>
      </c>
      <c r="J130" s="112">
        <v>45207.0</v>
      </c>
      <c r="K130" s="112">
        <v>45717.0</v>
      </c>
      <c r="L130" s="125" t="s">
        <v>6392</v>
      </c>
      <c r="M130" s="126">
        <v>1.43</v>
      </c>
      <c r="N130" s="109">
        <v>85.0</v>
      </c>
      <c r="O130" s="108"/>
      <c r="P130" s="203"/>
      <c r="Q130" s="203"/>
      <c r="R130" s="203"/>
      <c r="S130" s="203"/>
      <c r="T130" s="203"/>
      <c r="U130" s="203"/>
      <c r="V130" s="203"/>
      <c r="W130" s="203"/>
      <c r="X130" s="203"/>
      <c r="Y130" s="203"/>
      <c r="Z130" s="203"/>
    </row>
    <row r="131">
      <c r="A131" s="199">
        <f t="shared" si="1"/>
        <v>130</v>
      </c>
      <c r="B131" s="200" t="s">
        <v>467</v>
      </c>
      <c r="C131" s="151" t="s">
        <v>468</v>
      </c>
      <c r="D131" s="201"/>
      <c r="E131" s="151" t="s">
        <v>38</v>
      </c>
      <c r="F131" s="151" t="s">
        <v>6004</v>
      </c>
      <c r="G131" s="151">
        <v>6200.0</v>
      </c>
      <c r="H131" s="151" t="s">
        <v>48</v>
      </c>
      <c r="I131" s="151" t="s">
        <v>6148</v>
      </c>
      <c r="J131" s="112">
        <v>43040.0</v>
      </c>
      <c r="K131" s="122">
        <v>45047.0</v>
      </c>
      <c r="L131" s="115" t="s">
        <v>468</v>
      </c>
      <c r="M131" s="117">
        <v>2.3</v>
      </c>
      <c r="N131" s="107">
        <v>208.0</v>
      </c>
      <c r="O131" s="108"/>
      <c r="P131" s="203"/>
      <c r="Q131" s="203"/>
      <c r="R131" s="203"/>
      <c r="S131" s="203"/>
      <c r="T131" s="203"/>
      <c r="U131" s="203"/>
      <c r="V131" s="203"/>
      <c r="W131" s="203"/>
      <c r="X131" s="203"/>
      <c r="Y131" s="203"/>
      <c r="Z131" s="203"/>
    </row>
    <row r="132">
      <c r="A132" s="130">
        <f t="shared" si="1"/>
        <v>131</v>
      </c>
      <c r="B132" s="197" t="s">
        <v>472</v>
      </c>
      <c r="C132" s="193" t="s">
        <v>473</v>
      </c>
      <c r="D132" s="193">
        <v>1.0</v>
      </c>
      <c r="E132" s="193" t="s">
        <v>72</v>
      </c>
      <c r="F132" s="193" t="s">
        <v>6011</v>
      </c>
      <c r="G132" s="193">
        <v>10600.0</v>
      </c>
      <c r="H132" s="193" t="s">
        <v>48</v>
      </c>
      <c r="I132" s="107" t="s">
        <v>6375</v>
      </c>
      <c r="J132" s="112">
        <v>43709.0</v>
      </c>
      <c r="K132" s="112">
        <v>45261.0</v>
      </c>
      <c r="L132" s="115" t="s">
        <v>473</v>
      </c>
      <c r="M132" s="117">
        <v>2.92</v>
      </c>
      <c r="N132" s="107">
        <v>272.0</v>
      </c>
      <c r="O132" s="108"/>
      <c r="P132" s="195"/>
      <c r="Q132" s="195"/>
      <c r="R132" s="195"/>
      <c r="S132" s="195"/>
      <c r="T132" s="195"/>
      <c r="U132" s="195"/>
      <c r="V132" s="195"/>
      <c r="W132" s="195"/>
      <c r="X132" s="195"/>
      <c r="Y132" s="195"/>
      <c r="Z132" s="195"/>
    </row>
    <row r="133">
      <c r="A133" s="199">
        <f t="shared" si="1"/>
        <v>132</v>
      </c>
      <c r="B133" s="151" t="s">
        <v>476</v>
      </c>
      <c r="C133" s="151" t="s">
        <v>477</v>
      </c>
      <c r="D133" s="151">
        <v>1.0</v>
      </c>
      <c r="E133" s="151" t="s">
        <v>38</v>
      </c>
      <c r="F133" s="151" t="s">
        <v>6004</v>
      </c>
      <c r="G133" s="202">
        <v>6250.0</v>
      </c>
      <c r="H133" s="151" t="s">
        <v>37</v>
      </c>
      <c r="I133" s="151" t="s">
        <v>6013</v>
      </c>
      <c r="J133" s="109" t="s">
        <v>6384</v>
      </c>
      <c r="K133" s="138">
        <v>47088.0</v>
      </c>
      <c r="L133" s="125" t="s">
        <v>6401</v>
      </c>
      <c r="M133" s="126">
        <v>23.0</v>
      </c>
      <c r="N133" s="109">
        <v>251.0</v>
      </c>
      <c r="O133" s="108"/>
      <c r="P133" s="203"/>
      <c r="Q133" s="203"/>
      <c r="R133" s="203"/>
      <c r="S133" s="203"/>
      <c r="T133" s="203"/>
      <c r="U133" s="203"/>
      <c r="V133" s="203"/>
      <c r="W133" s="203"/>
      <c r="X133" s="203"/>
      <c r="Y133" s="203"/>
      <c r="Z133" s="203"/>
    </row>
    <row r="134">
      <c r="A134" s="208">
        <f t="shared" si="1"/>
        <v>133</v>
      </c>
      <c r="B134" s="209" t="s">
        <v>478</v>
      </c>
      <c r="C134" s="164" t="s">
        <v>479</v>
      </c>
      <c r="D134" s="210"/>
      <c r="E134" s="164" t="s">
        <v>38</v>
      </c>
      <c r="F134" s="164" t="s">
        <v>6004</v>
      </c>
      <c r="G134" s="211">
        <v>6000.0</v>
      </c>
      <c r="H134" s="164" t="s">
        <v>48</v>
      </c>
      <c r="I134" s="164" t="s">
        <v>6208</v>
      </c>
      <c r="J134" s="138">
        <v>45323.0</v>
      </c>
      <c r="K134" s="112">
        <v>47088.0</v>
      </c>
      <c r="L134" s="115" t="s">
        <v>6403</v>
      </c>
      <c r="M134" s="117">
        <v>1.79</v>
      </c>
      <c r="N134" s="107">
        <v>285.0</v>
      </c>
      <c r="O134" s="108"/>
      <c r="P134" s="212"/>
      <c r="Q134" s="212"/>
      <c r="R134" s="212"/>
      <c r="S134" s="212"/>
      <c r="T134" s="212"/>
      <c r="U134" s="212"/>
      <c r="V134" s="212"/>
      <c r="W134" s="212"/>
      <c r="X134" s="212"/>
      <c r="Y134" s="212"/>
      <c r="Z134" s="212"/>
    </row>
    <row r="135">
      <c r="A135" s="130">
        <f t="shared" si="1"/>
        <v>134</v>
      </c>
      <c r="B135" s="192" t="s">
        <v>482</v>
      </c>
      <c r="C135" s="193" t="s">
        <v>483</v>
      </c>
      <c r="D135" s="194"/>
      <c r="E135" s="193" t="s">
        <v>72</v>
      </c>
      <c r="F135" s="193" t="s">
        <v>6011</v>
      </c>
      <c r="G135" s="196">
        <v>10500.0</v>
      </c>
      <c r="H135" s="193" t="s">
        <v>48</v>
      </c>
      <c r="I135" s="109" t="s">
        <v>1438</v>
      </c>
      <c r="J135" s="112">
        <v>43628.0</v>
      </c>
      <c r="K135" s="112">
        <v>45170.0</v>
      </c>
      <c r="L135" s="125" t="s">
        <v>6406</v>
      </c>
      <c r="M135" s="126">
        <v>10.0</v>
      </c>
      <c r="N135" s="109">
        <v>947.0</v>
      </c>
      <c r="O135" s="108"/>
      <c r="P135" s="195"/>
      <c r="Q135" s="195"/>
      <c r="R135" s="195"/>
      <c r="S135" s="195"/>
      <c r="T135" s="195"/>
      <c r="U135" s="195"/>
      <c r="V135" s="195"/>
      <c r="W135" s="195"/>
      <c r="X135" s="195"/>
      <c r="Y135" s="195"/>
      <c r="Z135" s="195"/>
    </row>
    <row r="136">
      <c r="A136" s="199">
        <f t="shared" si="1"/>
        <v>135</v>
      </c>
      <c r="B136" s="200" t="s">
        <v>486</v>
      </c>
      <c r="C136" s="151" t="s">
        <v>487</v>
      </c>
      <c r="D136" s="201"/>
      <c r="E136" s="151" t="s">
        <v>38</v>
      </c>
      <c r="F136" s="151" t="s">
        <v>6004</v>
      </c>
      <c r="G136" s="151">
        <v>6300.0</v>
      </c>
      <c r="H136" s="151" t="s">
        <v>48</v>
      </c>
      <c r="I136" s="151" t="s">
        <v>6410</v>
      </c>
      <c r="J136" s="112">
        <v>45108.0</v>
      </c>
      <c r="K136" s="112">
        <v>45689.0</v>
      </c>
      <c r="L136" s="115" t="s">
        <v>6408</v>
      </c>
      <c r="M136" s="117">
        <v>1.0</v>
      </c>
      <c r="N136" s="107">
        <v>80.0</v>
      </c>
      <c r="O136" s="108"/>
      <c r="P136" s="203"/>
      <c r="Q136" s="203"/>
      <c r="R136" s="203"/>
      <c r="S136" s="203"/>
      <c r="T136" s="203"/>
      <c r="U136" s="203"/>
      <c r="V136" s="203"/>
      <c r="W136" s="203"/>
      <c r="X136" s="203"/>
      <c r="Y136" s="203"/>
      <c r="Z136" s="203"/>
    </row>
    <row r="137">
      <c r="A137" s="199">
        <f t="shared" si="1"/>
        <v>136</v>
      </c>
      <c r="B137" s="200" t="s">
        <v>489</v>
      </c>
      <c r="C137" s="151" t="s">
        <v>490</v>
      </c>
      <c r="D137" s="151">
        <v>2.0</v>
      </c>
      <c r="E137" s="151" t="s">
        <v>38</v>
      </c>
      <c r="F137" s="151" t="s">
        <v>6004</v>
      </c>
      <c r="G137" s="202">
        <v>10500.0</v>
      </c>
      <c r="H137" s="151" t="s">
        <v>48</v>
      </c>
      <c r="I137" s="151" t="s">
        <v>1419</v>
      </c>
      <c r="J137" s="112">
        <v>45261.0</v>
      </c>
      <c r="K137" s="112">
        <v>47178.0</v>
      </c>
      <c r="L137" s="125" t="s">
        <v>490</v>
      </c>
      <c r="M137" s="126">
        <v>5.0</v>
      </c>
      <c r="N137" s="109">
        <v>428.0</v>
      </c>
      <c r="O137" s="108"/>
      <c r="P137" s="203"/>
      <c r="Q137" s="203"/>
      <c r="R137" s="203"/>
      <c r="S137" s="203"/>
      <c r="T137" s="203"/>
      <c r="U137" s="203"/>
      <c r="V137" s="203"/>
      <c r="W137" s="203"/>
      <c r="X137" s="203"/>
      <c r="Y137" s="203"/>
      <c r="Z137" s="203"/>
    </row>
    <row r="138">
      <c r="A138" s="199">
        <f t="shared" si="1"/>
        <v>137</v>
      </c>
      <c r="B138" s="200" t="s">
        <v>194</v>
      </c>
      <c r="C138" s="151" t="s">
        <v>494</v>
      </c>
      <c r="D138" s="151">
        <v>3.0</v>
      </c>
      <c r="E138" s="151" t="s">
        <v>150</v>
      </c>
      <c r="F138" s="151" t="s">
        <v>6004</v>
      </c>
      <c r="G138" s="151">
        <v>6500.0</v>
      </c>
      <c r="H138" s="151" t="s">
        <v>37</v>
      </c>
      <c r="I138" s="151" t="s">
        <v>496</v>
      </c>
      <c r="J138" s="121"/>
      <c r="K138" s="121"/>
      <c r="L138" s="115" t="s">
        <v>6414</v>
      </c>
      <c r="M138" s="117">
        <v>60.0</v>
      </c>
      <c r="N138" s="107">
        <v>400.0</v>
      </c>
      <c r="O138" s="108"/>
      <c r="P138" s="203"/>
      <c r="Q138" s="203"/>
      <c r="R138" s="203"/>
      <c r="S138" s="203"/>
      <c r="T138" s="203"/>
      <c r="U138" s="203"/>
      <c r="V138" s="203"/>
      <c r="W138" s="203"/>
      <c r="X138" s="203"/>
      <c r="Y138" s="203"/>
      <c r="Z138" s="203"/>
    </row>
    <row r="139">
      <c r="A139" s="199">
        <f t="shared" si="1"/>
        <v>138</v>
      </c>
      <c r="B139" s="200" t="s">
        <v>497</v>
      </c>
      <c r="C139" s="151" t="s">
        <v>498</v>
      </c>
      <c r="D139" s="201"/>
      <c r="E139" s="151" t="s">
        <v>38</v>
      </c>
      <c r="F139" s="151" t="s">
        <v>6004</v>
      </c>
      <c r="G139" s="151">
        <v>6300.0</v>
      </c>
      <c r="H139" s="151" t="s">
        <v>48</v>
      </c>
      <c r="I139" s="151" t="s">
        <v>6417</v>
      </c>
      <c r="J139" s="112">
        <v>44531.0</v>
      </c>
      <c r="K139" s="112">
        <v>45536.0</v>
      </c>
      <c r="L139" s="115" t="s">
        <v>6415</v>
      </c>
      <c r="M139" s="117">
        <v>1.25</v>
      </c>
      <c r="N139" s="107">
        <v>92.0</v>
      </c>
      <c r="O139" s="108"/>
      <c r="P139" s="203"/>
      <c r="Q139" s="203"/>
      <c r="R139" s="203"/>
      <c r="S139" s="203"/>
      <c r="T139" s="203"/>
      <c r="U139" s="203"/>
      <c r="V139" s="203"/>
      <c r="W139" s="203"/>
      <c r="X139" s="203"/>
      <c r="Y139" s="203"/>
      <c r="Z139" s="203"/>
    </row>
    <row r="140">
      <c r="A140" s="199">
        <f t="shared" si="1"/>
        <v>139</v>
      </c>
      <c r="B140" s="200" t="s">
        <v>1525</v>
      </c>
      <c r="C140" s="151" t="s">
        <v>1526</v>
      </c>
      <c r="D140" s="201"/>
      <c r="E140" s="151" t="s">
        <v>38</v>
      </c>
      <c r="F140" s="151" t="s">
        <v>6004</v>
      </c>
      <c r="G140" s="202">
        <v>14500.0</v>
      </c>
      <c r="H140" s="151" t="s">
        <v>48</v>
      </c>
      <c r="I140" s="151" t="s">
        <v>6422</v>
      </c>
      <c r="J140" s="112">
        <v>44571.0</v>
      </c>
      <c r="K140" s="112">
        <v>46357.0</v>
      </c>
      <c r="L140" s="125" t="s">
        <v>6420</v>
      </c>
      <c r="M140" s="126">
        <v>2.46</v>
      </c>
      <c r="N140" s="109">
        <v>236.0</v>
      </c>
      <c r="O140" s="108"/>
      <c r="P140" s="203"/>
      <c r="Q140" s="203"/>
      <c r="R140" s="203"/>
      <c r="S140" s="203"/>
      <c r="T140" s="203"/>
      <c r="U140" s="203"/>
      <c r="V140" s="203"/>
      <c r="W140" s="203"/>
      <c r="X140" s="203"/>
      <c r="Y140" s="203"/>
      <c r="Z140" s="203"/>
    </row>
    <row r="141">
      <c r="A141" s="130">
        <f t="shared" si="1"/>
        <v>140</v>
      </c>
      <c r="B141" s="192" t="s">
        <v>507</v>
      </c>
      <c r="C141" s="193" t="s">
        <v>508</v>
      </c>
      <c r="D141" s="194"/>
      <c r="E141" s="193" t="s">
        <v>38</v>
      </c>
      <c r="F141" s="193" t="s">
        <v>6011</v>
      </c>
      <c r="G141" s="196">
        <v>13000.0</v>
      </c>
      <c r="H141" s="193" t="s">
        <v>48</v>
      </c>
      <c r="I141" s="109" t="s">
        <v>1438</v>
      </c>
      <c r="J141" s="112">
        <v>45139.0</v>
      </c>
      <c r="K141" s="112">
        <v>45870.0</v>
      </c>
      <c r="L141" s="125" t="s">
        <v>508</v>
      </c>
      <c r="M141" s="126">
        <v>12.0</v>
      </c>
      <c r="N141" s="109">
        <v>657.0</v>
      </c>
      <c r="O141" s="108"/>
      <c r="P141" s="195"/>
      <c r="Q141" s="195"/>
      <c r="R141" s="195"/>
      <c r="S141" s="195"/>
      <c r="T141" s="195"/>
      <c r="U141" s="195"/>
      <c r="V141" s="195"/>
      <c r="W141" s="195"/>
      <c r="X141" s="195"/>
      <c r="Y141" s="195"/>
      <c r="Z141" s="195"/>
    </row>
    <row r="142">
      <c r="A142" s="130">
        <f t="shared" si="1"/>
        <v>141</v>
      </c>
      <c r="B142" s="192" t="s">
        <v>509</v>
      </c>
      <c r="C142" s="193" t="s">
        <v>510</v>
      </c>
      <c r="D142" s="194"/>
      <c r="E142" s="193" t="s">
        <v>38</v>
      </c>
      <c r="F142" s="193" t="s">
        <v>6011</v>
      </c>
      <c r="G142" s="196">
        <v>11200.0</v>
      </c>
      <c r="H142" s="193" t="s">
        <v>48</v>
      </c>
      <c r="I142" s="109" t="s">
        <v>1438</v>
      </c>
      <c r="J142" s="112">
        <v>45017.0</v>
      </c>
      <c r="K142" s="112">
        <v>46357.0</v>
      </c>
      <c r="L142" s="125" t="s">
        <v>510</v>
      </c>
      <c r="M142" s="126">
        <v>18.2</v>
      </c>
      <c r="N142" s="109">
        <v>1473.0</v>
      </c>
      <c r="O142" s="108"/>
      <c r="P142" s="195"/>
      <c r="Q142" s="195"/>
      <c r="R142" s="195"/>
      <c r="S142" s="195"/>
      <c r="T142" s="195"/>
      <c r="U142" s="195"/>
      <c r="V142" s="195"/>
      <c r="W142" s="195"/>
      <c r="X142" s="195"/>
      <c r="Y142" s="195"/>
      <c r="Z142" s="195"/>
    </row>
    <row r="143">
      <c r="A143" s="199">
        <f t="shared" si="1"/>
        <v>142</v>
      </c>
      <c r="B143" s="200" t="s">
        <v>511</v>
      </c>
      <c r="C143" s="151" t="s">
        <v>512</v>
      </c>
      <c r="D143" s="201"/>
      <c r="E143" s="151" t="s">
        <v>38</v>
      </c>
      <c r="F143" s="151" t="s">
        <v>6034</v>
      </c>
      <c r="G143" s="202">
        <v>7050.0</v>
      </c>
      <c r="H143" s="151" t="s">
        <v>48</v>
      </c>
      <c r="I143" s="151" t="s">
        <v>6240</v>
      </c>
      <c r="J143" s="112">
        <v>44743.0</v>
      </c>
      <c r="K143" s="112">
        <v>46357.0</v>
      </c>
      <c r="L143" s="125" t="s">
        <v>6429</v>
      </c>
      <c r="M143" s="126">
        <v>4.99</v>
      </c>
      <c r="N143" s="109">
        <v>372.0</v>
      </c>
      <c r="O143" s="108"/>
      <c r="P143" s="203"/>
      <c r="Q143" s="203"/>
      <c r="R143" s="203"/>
      <c r="S143" s="203"/>
      <c r="T143" s="203"/>
      <c r="U143" s="203"/>
      <c r="V143" s="203"/>
      <c r="W143" s="203"/>
      <c r="X143" s="203"/>
      <c r="Y143" s="203"/>
      <c r="Z143" s="203"/>
    </row>
    <row r="144">
      <c r="A144" s="130">
        <f t="shared" si="1"/>
        <v>143</v>
      </c>
      <c r="B144" s="192" t="s">
        <v>514</v>
      </c>
      <c r="C144" s="193" t="s">
        <v>515</v>
      </c>
      <c r="D144" s="194"/>
      <c r="E144" s="193" t="s">
        <v>72</v>
      </c>
      <c r="F144" s="193" t="s">
        <v>6011</v>
      </c>
      <c r="G144" s="196">
        <v>5000.0</v>
      </c>
      <c r="H144" s="193" t="s">
        <v>37</v>
      </c>
      <c r="I144" s="109" t="s">
        <v>6434</v>
      </c>
      <c r="J144" s="145">
        <v>43282.0</v>
      </c>
      <c r="K144" s="112">
        <v>44166.0</v>
      </c>
      <c r="L144" s="125" t="s">
        <v>6432</v>
      </c>
      <c r="M144" s="126">
        <v>27.27</v>
      </c>
      <c r="N144" s="109">
        <v>299.0</v>
      </c>
      <c r="O144" s="108"/>
      <c r="P144" s="195"/>
      <c r="Q144" s="195"/>
      <c r="R144" s="195"/>
      <c r="S144" s="195"/>
      <c r="T144" s="195"/>
      <c r="U144" s="195"/>
      <c r="V144" s="195"/>
      <c r="W144" s="195"/>
      <c r="X144" s="195"/>
      <c r="Y144" s="195"/>
      <c r="Z144" s="195"/>
    </row>
    <row r="145">
      <c r="A145" s="130">
        <f t="shared" si="1"/>
        <v>144</v>
      </c>
      <c r="B145" s="192" t="s">
        <v>516</v>
      </c>
      <c r="C145" s="193" t="s">
        <v>517</v>
      </c>
      <c r="D145" s="194"/>
      <c r="E145" s="193" t="s">
        <v>38</v>
      </c>
      <c r="F145" s="193" t="s">
        <v>6011</v>
      </c>
      <c r="G145" s="196">
        <v>10400.0</v>
      </c>
      <c r="H145" s="193" t="s">
        <v>48</v>
      </c>
      <c r="I145" s="109" t="s">
        <v>1048</v>
      </c>
      <c r="J145" s="112">
        <v>45139.0</v>
      </c>
      <c r="K145" s="112">
        <v>46722.0</v>
      </c>
      <c r="L145" s="125" t="s">
        <v>517</v>
      </c>
      <c r="M145" s="126">
        <v>50.0</v>
      </c>
      <c r="N145" s="109">
        <v>2500.0</v>
      </c>
      <c r="O145" s="108"/>
      <c r="P145" s="195"/>
      <c r="Q145" s="195"/>
      <c r="R145" s="195"/>
      <c r="S145" s="195"/>
      <c r="T145" s="195"/>
      <c r="U145" s="195"/>
      <c r="V145" s="195"/>
      <c r="W145" s="195"/>
      <c r="X145" s="195"/>
      <c r="Y145" s="195"/>
      <c r="Z145" s="195"/>
    </row>
    <row r="146">
      <c r="A146" s="199">
        <f t="shared" si="1"/>
        <v>145</v>
      </c>
      <c r="B146" s="200" t="s">
        <v>518</v>
      </c>
      <c r="C146" s="151" t="s">
        <v>519</v>
      </c>
      <c r="D146" s="201"/>
      <c r="E146" s="151" t="s">
        <v>72</v>
      </c>
      <c r="F146" s="151" t="s">
        <v>6004</v>
      </c>
      <c r="G146" s="151">
        <v>5000.0</v>
      </c>
      <c r="H146" s="151" t="s">
        <v>213</v>
      </c>
      <c r="I146" s="151" t="s">
        <v>6438</v>
      </c>
      <c r="J146" s="112">
        <v>44378.0</v>
      </c>
      <c r="K146" s="112">
        <v>44896.0</v>
      </c>
      <c r="L146" s="115" t="s">
        <v>519</v>
      </c>
      <c r="M146" s="117">
        <v>6.0</v>
      </c>
      <c r="N146" s="107">
        <v>83.0</v>
      </c>
      <c r="O146" s="108"/>
      <c r="P146" s="203"/>
      <c r="Q146" s="203"/>
      <c r="R146" s="203"/>
      <c r="S146" s="203"/>
      <c r="T146" s="203"/>
      <c r="U146" s="203"/>
      <c r="V146" s="203"/>
      <c r="W146" s="203"/>
      <c r="X146" s="203"/>
      <c r="Y146" s="203"/>
      <c r="Z146" s="203"/>
    </row>
    <row r="147">
      <c r="A147" s="130">
        <f t="shared" si="1"/>
        <v>146</v>
      </c>
      <c r="B147" s="192" t="s">
        <v>520</v>
      </c>
      <c r="C147" s="193" t="s">
        <v>6441</v>
      </c>
      <c r="D147" s="194"/>
      <c r="E147" s="193" t="s">
        <v>38</v>
      </c>
      <c r="F147" s="193" t="s">
        <v>6011</v>
      </c>
      <c r="G147" s="196">
        <v>12800.0</v>
      </c>
      <c r="H147" s="193" t="s">
        <v>48</v>
      </c>
      <c r="I147" s="109" t="s">
        <v>1512</v>
      </c>
      <c r="J147" s="112">
        <v>44317.0</v>
      </c>
      <c r="K147" s="122">
        <v>45778.0</v>
      </c>
      <c r="L147" s="125" t="s">
        <v>521</v>
      </c>
      <c r="M147" s="126">
        <v>22.4</v>
      </c>
      <c r="N147" s="109">
        <v>720.0</v>
      </c>
      <c r="O147" s="108"/>
      <c r="P147" s="195"/>
      <c r="Q147" s="195"/>
      <c r="R147" s="195"/>
      <c r="S147" s="195"/>
      <c r="T147" s="195"/>
      <c r="U147" s="195"/>
      <c r="V147" s="195"/>
      <c r="W147" s="195"/>
      <c r="X147" s="195"/>
      <c r="Y147" s="195"/>
      <c r="Z147" s="195"/>
    </row>
    <row r="148">
      <c r="A148" s="199">
        <f t="shared" si="1"/>
        <v>147</v>
      </c>
      <c r="B148" s="200" t="s">
        <v>523</v>
      </c>
      <c r="C148" s="151" t="s">
        <v>524</v>
      </c>
      <c r="D148" s="151">
        <v>1.0</v>
      </c>
      <c r="E148" s="151" t="s">
        <v>38</v>
      </c>
      <c r="F148" s="151" t="s">
        <v>6004</v>
      </c>
      <c r="G148" s="151">
        <v>10100.0</v>
      </c>
      <c r="H148" s="151" t="s">
        <v>48</v>
      </c>
      <c r="I148" s="151" t="s">
        <v>6445</v>
      </c>
      <c r="J148" s="112">
        <v>45292.0</v>
      </c>
      <c r="K148" s="112">
        <v>47119.0</v>
      </c>
      <c r="L148" s="115" t="s">
        <v>6443</v>
      </c>
      <c r="M148" s="117">
        <v>3.5</v>
      </c>
      <c r="N148" s="107">
        <v>365.0</v>
      </c>
      <c r="O148" s="108"/>
      <c r="P148" s="203"/>
      <c r="Q148" s="203"/>
      <c r="R148" s="203"/>
      <c r="S148" s="203"/>
      <c r="T148" s="203"/>
      <c r="U148" s="203"/>
      <c r="V148" s="203"/>
      <c r="W148" s="203"/>
      <c r="X148" s="203"/>
      <c r="Y148" s="203"/>
      <c r="Z148" s="203"/>
    </row>
    <row r="149">
      <c r="A149" s="199">
        <f t="shared" si="1"/>
        <v>148</v>
      </c>
      <c r="B149" s="200" t="s">
        <v>527</v>
      </c>
      <c r="C149" s="151" t="s">
        <v>528</v>
      </c>
      <c r="D149" s="201"/>
      <c r="E149" s="151" t="s">
        <v>38</v>
      </c>
      <c r="F149" s="151" t="s">
        <v>6114</v>
      </c>
      <c r="G149" s="202">
        <v>4986.0</v>
      </c>
      <c r="H149" s="151" t="s">
        <v>37</v>
      </c>
      <c r="I149" s="151" t="s">
        <v>6450</v>
      </c>
      <c r="J149" s="112">
        <v>44927.0</v>
      </c>
      <c r="K149" s="112">
        <v>45627.0</v>
      </c>
      <c r="L149" s="125" t="s">
        <v>6448</v>
      </c>
      <c r="M149" s="126">
        <v>9.54</v>
      </c>
      <c r="N149" s="109">
        <v>137.0</v>
      </c>
      <c r="O149" s="108"/>
      <c r="P149" s="203"/>
      <c r="Q149" s="203"/>
      <c r="R149" s="203"/>
      <c r="S149" s="203"/>
      <c r="T149" s="203"/>
      <c r="U149" s="203"/>
      <c r="V149" s="203"/>
      <c r="W149" s="203"/>
      <c r="X149" s="203"/>
      <c r="Y149" s="203"/>
      <c r="Z149" s="203"/>
    </row>
    <row r="150">
      <c r="A150" s="130">
        <f t="shared" si="1"/>
        <v>149</v>
      </c>
      <c r="B150" s="197" t="s">
        <v>529</v>
      </c>
      <c r="C150" s="193" t="s">
        <v>530</v>
      </c>
      <c r="D150" s="194"/>
      <c r="E150" s="193" t="s">
        <v>72</v>
      </c>
      <c r="F150" s="193" t="s">
        <v>6011</v>
      </c>
      <c r="G150" s="193">
        <v>6900.0</v>
      </c>
      <c r="H150" s="193" t="s">
        <v>48</v>
      </c>
      <c r="I150" s="107" t="s">
        <v>6434</v>
      </c>
      <c r="J150" s="122">
        <v>43221.0</v>
      </c>
      <c r="K150" s="112">
        <v>44197.0</v>
      </c>
      <c r="L150" s="115" t="s">
        <v>530</v>
      </c>
      <c r="M150" s="117">
        <v>1.37</v>
      </c>
      <c r="N150" s="107">
        <v>142.0</v>
      </c>
      <c r="O150" s="108"/>
      <c r="P150" s="195"/>
      <c r="Q150" s="195"/>
      <c r="R150" s="195"/>
      <c r="S150" s="195"/>
      <c r="T150" s="195"/>
      <c r="U150" s="195"/>
      <c r="V150" s="195"/>
      <c r="W150" s="195"/>
      <c r="X150" s="195"/>
      <c r="Y150" s="195"/>
      <c r="Z150" s="195"/>
    </row>
    <row r="151">
      <c r="A151" s="130">
        <f t="shared" si="1"/>
        <v>150</v>
      </c>
      <c r="B151" s="192" t="s">
        <v>532</v>
      </c>
      <c r="C151" s="193" t="s">
        <v>533</v>
      </c>
      <c r="D151" s="193">
        <v>1.0</v>
      </c>
      <c r="E151" s="193" t="s">
        <v>38</v>
      </c>
      <c r="F151" s="193" t="s">
        <v>6011</v>
      </c>
      <c r="G151" s="196">
        <v>7500.0</v>
      </c>
      <c r="H151" s="193" t="s">
        <v>48</v>
      </c>
      <c r="I151" s="109" t="s">
        <v>6455</v>
      </c>
      <c r="J151" s="112">
        <v>44013.0</v>
      </c>
      <c r="K151" s="112">
        <v>45809.0</v>
      </c>
      <c r="L151" s="125" t="s">
        <v>533</v>
      </c>
      <c r="M151" s="126">
        <v>4.0</v>
      </c>
      <c r="N151" s="109">
        <v>784.0</v>
      </c>
      <c r="O151" s="108"/>
      <c r="P151" s="195"/>
      <c r="Q151" s="195"/>
      <c r="R151" s="195"/>
      <c r="S151" s="195"/>
      <c r="T151" s="195"/>
      <c r="U151" s="195"/>
      <c r="V151" s="195"/>
      <c r="W151" s="195"/>
      <c r="X151" s="195"/>
      <c r="Y151" s="195"/>
      <c r="Z151" s="195"/>
    </row>
    <row r="152">
      <c r="A152" s="130">
        <f t="shared" si="1"/>
        <v>151</v>
      </c>
      <c r="B152" s="192" t="s">
        <v>534</v>
      </c>
      <c r="C152" s="193" t="s">
        <v>535</v>
      </c>
      <c r="D152" s="194"/>
      <c r="E152" s="193" t="s">
        <v>38</v>
      </c>
      <c r="F152" s="193" t="s">
        <v>6011</v>
      </c>
      <c r="G152" s="196">
        <v>6199.0</v>
      </c>
      <c r="H152" s="193" t="s">
        <v>48</v>
      </c>
      <c r="I152" s="109" t="s">
        <v>6043</v>
      </c>
      <c r="J152" s="112">
        <v>45264.0</v>
      </c>
      <c r="K152" s="112">
        <v>45748.0</v>
      </c>
      <c r="L152" s="125" t="s">
        <v>535</v>
      </c>
      <c r="M152" s="126">
        <v>3.68</v>
      </c>
      <c r="N152" s="109">
        <v>286.0</v>
      </c>
      <c r="O152" s="108"/>
      <c r="P152" s="195"/>
      <c r="Q152" s="195"/>
      <c r="R152" s="195"/>
      <c r="S152" s="195"/>
      <c r="T152" s="195"/>
      <c r="U152" s="195"/>
      <c r="V152" s="195"/>
      <c r="W152" s="195"/>
      <c r="X152" s="195"/>
      <c r="Y152" s="195"/>
      <c r="Z152" s="195"/>
    </row>
    <row r="153">
      <c r="A153" s="199">
        <f t="shared" si="1"/>
        <v>152</v>
      </c>
      <c r="B153" s="200" t="s">
        <v>539</v>
      </c>
      <c r="C153" s="151" t="s">
        <v>540</v>
      </c>
      <c r="D153" s="201"/>
      <c r="E153" s="151" t="s">
        <v>38</v>
      </c>
      <c r="F153" s="151" t="s">
        <v>6004</v>
      </c>
      <c r="G153" s="202">
        <v>7142.0</v>
      </c>
      <c r="H153" s="151" t="s">
        <v>48</v>
      </c>
      <c r="I153" s="151" t="s">
        <v>6460</v>
      </c>
      <c r="J153" s="112">
        <v>45200.0</v>
      </c>
      <c r="K153" s="112">
        <v>46722.0</v>
      </c>
      <c r="L153" s="125" t="s">
        <v>6458</v>
      </c>
      <c r="M153" s="126">
        <v>4.5</v>
      </c>
      <c r="N153" s="109">
        <v>381.0</v>
      </c>
      <c r="O153" s="108"/>
      <c r="P153" s="203"/>
      <c r="Q153" s="203"/>
      <c r="R153" s="203"/>
      <c r="S153" s="203"/>
      <c r="T153" s="203"/>
      <c r="U153" s="203"/>
      <c r="V153" s="203"/>
      <c r="W153" s="203"/>
      <c r="X153" s="203"/>
      <c r="Y153" s="203"/>
      <c r="Z153" s="203"/>
    </row>
    <row r="154">
      <c r="A154" s="130">
        <f t="shared" si="1"/>
        <v>153</v>
      </c>
      <c r="B154" s="192" t="s">
        <v>541</v>
      </c>
      <c r="C154" s="193" t="s">
        <v>524</v>
      </c>
      <c r="D154" s="193">
        <v>2.0</v>
      </c>
      <c r="E154" s="193" t="s">
        <v>38</v>
      </c>
      <c r="F154" s="193" t="s">
        <v>6011</v>
      </c>
      <c r="G154" s="193">
        <v>10100.0</v>
      </c>
      <c r="H154" s="193" t="s">
        <v>48</v>
      </c>
      <c r="I154" s="107" t="s">
        <v>6445</v>
      </c>
      <c r="J154" s="112">
        <v>45292.0</v>
      </c>
      <c r="K154" s="112">
        <v>47362.0</v>
      </c>
      <c r="L154" s="115" t="s">
        <v>6443</v>
      </c>
      <c r="M154" s="117">
        <v>3.35</v>
      </c>
      <c r="N154" s="107">
        <v>267.0</v>
      </c>
      <c r="O154" s="108"/>
      <c r="P154" s="195"/>
      <c r="Q154" s="195"/>
      <c r="R154" s="195"/>
      <c r="S154" s="195"/>
      <c r="T154" s="195"/>
      <c r="U154" s="195"/>
      <c r="V154" s="195"/>
      <c r="W154" s="195"/>
      <c r="X154" s="195"/>
      <c r="Y154" s="195"/>
      <c r="Z154" s="195"/>
    </row>
    <row r="155">
      <c r="A155" s="130">
        <f t="shared" si="1"/>
        <v>154</v>
      </c>
      <c r="B155" s="192" t="s">
        <v>542</v>
      </c>
      <c r="C155" s="193" t="s">
        <v>543</v>
      </c>
      <c r="D155" s="194"/>
      <c r="E155" s="193" t="s">
        <v>38</v>
      </c>
      <c r="F155" s="193" t="s">
        <v>6004</v>
      </c>
      <c r="G155" s="193">
        <v>9905.0</v>
      </c>
      <c r="H155" s="194"/>
      <c r="I155" s="108"/>
      <c r="J155" s="112">
        <v>44562.0</v>
      </c>
      <c r="K155" s="112">
        <v>45992.0</v>
      </c>
      <c r="L155" s="108"/>
      <c r="M155" s="128"/>
      <c r="N155" s="108"/>
      <c r="O155" s="108"/>
      <c r="P155" s="195"/>
      <c r="Q155" s="195"/>
      <c r="R155" s="195"/>
      <c r="S155" s="195"/>
      <c r="T155" s="195"/>
      <c r="U155" s="195"/>
      <c r="V155" s="195"/>
      <c r="W155" s="195"/>
      <c r="X155" s="195"/>
      <c r="Y155" s="195"/>
      <c r="Z155" s="195"/>
    </row>
    <row r="156">
      <c r="A156" s="199">
        <f t="shared" si="1"/>
        <v>155</v>
      </c>
      <c r="B156" s="200" t="s">
        <v>546</v>
      </c>
      <c r="C156" s="151" t="s">
        <v>547</v>
      </c>
      <c r="D156" s="201"/>
      <c r="E156" s="151" t="s">
        <v>38</v>
      </c>
      <c r="F156" s="151" t="s">
        <v>6004</v>
      </c>
      <c r="G156" s="151">
        <v>5050.0</v>
      </c>
      <c r="H156" s="151" t="s">
        <v>213</v>
      </c>
      <c r="I156" s="151" t="s">
        <v>6466</v>
      </c>
      <c r="J156" s="112">
        <v>44409.0</v>
      </c>
      <c r="K156" s="112">
        <v>45505.0</v>
      </c>
      <c r="L156" s="115" t="s">
        <v>6464</v>
      </c>
      <c r="M156" s="117">
        <v>15.0</v>
      </c>
      <c r="N156" s="107">
        <v>352.0</v>
      </c>
      <c r="O156" s="108"/>
      <c r="P156" s="203"/>
      <c r="Q156" s="203"/>
      <c r="R156" s="203"/>
      <c r="S156" s="203"/>
      <c r="T156" s="203"/>
      <c r="U156" s="203"/>
      <c r="V156" s="203"/>
      <c r="W156" s="203"/>
      <c r="X156" s="203"/>
      <c r="Y156" s="203"/>
      <c r="Z156" s="203"/>
    </row>
    <row r="157">
      <c r="A157" s="130">
        <f t="shared" si="1"/>
        <v>156</v>
      </c>
      <c r="B157" s="192" t="s">
        <v>548</v>
      </c>
      <c r="C157" s="193" t="s">
        <v>549</v>
      </c>
      <c r="D157" s="194"/>
      <c r="E157" s="193" t="s">
        <v>38</v>
      </c>
      <c r="F157" s="193" t="s">
        <v>6034</v>
      </c>
      <c r="G157" s="196">
        <v>10000.0</v>
      </c>
      <c r="H157" s="193" t="s">
        <v>48</v>
      </c>
      <c r="I157" s="109" t="s">
        <v>6243</v>
      </c>
      <c r="J157" s="112">
        <v>45238.0</v>
      </c>
      <c r="K157" s="112">
        <v>46722.0</v>
      </c>
      <c r="L157" s="125" t="s">
        <v>6468</v>
      </c>
      <c r="M157" s="126">
        <v>10.0</v>
      </c>
      <c r="N157" s="109">
        <v>1263.0</v>
      </c>
      <c r="O157" s="108"/>
      <c r="P157" s="195"/>
      <c r="Q157" s="195"/>
      <c r="R157" s="195"/>
      <c r="S157" s="195"/>
      <c r="T157" s="195"/>
      <c r="U157" s="195"/>
      <c r="V157" s="195"/>
      <c r="W157" s="195"/>
      <c r="X157" s="195"/>
      <c r="Y157" s="195"/>
      <c r="Z157" s="195"/>
    </row>
    <row r="158">
      <c r="A158" s="199">
        <f t="shared" si="1"/>
        <v>157</v>
      </c>
      <c r="B158" s="200" t="s">
        <v>552</v>
      </c>
      <c r="C158" s="151" t="s">
        <v>6472</v>
      </c>
      <c r="D158" s="151">
        <v>1.0</v>
      </c>
      <c r="E158" s="151" t="s">
        <v>150</v>
      </c>
      <c r="F158" s="151" t="s">
        <v>6004</v>
      </c>
      <c r="G158" s="202">
        <v>10000.0</v>
      </c>
      <c r="H158" s="151" t="s">
        <v>48</v>
      </c>
      <c r="I158" s="151" t="s">
        <v>1512</v>
      </c>
      <c r="J158" s="112">
        <v>44470.0</v>
      </c>
      <c r="K158" s="112">
        <v>45992.0</v>
      </c>
      <c r="L158" s="154" t="s">
        <v>553</v>
      </c>
      <c r="M158" s="126">
        <v>3.75</v>
      </c>
      <c r="N158" s="109">
        <v>203.0</v>
      </c>
      <c r="O158" s="108"/>
      <c r="P158" s="203"/>
      <c r="Q158" s="203"/>
      <c r="R158" s="203"/>
      <c r="S158" s="203"/>
      <c r="T158" s="203"/>
      <c r="U158" s="203"/>
      <c r="V158" s="203"/>
      <c r="W158" s="203"/>
      <c r="X158" s="203"/>
      <c r="Y158" s="203"/>
      <c r="Z158" s="203"/>
    </row>
    <row r="159">
      <c r="A159" s="130">
        <f t="shared" si="1"/>
        <v>158</v>
      </c>
      <c r="B159" s="192" t="s">
        <v>554</v>
      </c>
      <c r="C159" s="193" t="s">
        <v>490</v>
      </c>
      <c r="D159" s="193">
        <v>1.0</v>
      </c>
      <c r="E159" s="193" t="s">
        <v>38</v>
      </c>
      <c r="F159" s="193" t="s">
        <v>6011</v>
      </c>
      <c r="G159" s="196">
        <v>10000.0</v>
      </c>
      <c r="H159" s="193" t="s">
        <v>48</v>
      </c>
      <c r="I159" s="109" t="s">
        <v>1419</v>
      </c>
      <c r="J159" s="112">
        <v>45139.0</v>
      </c>
      <c r="K159" s="112">
        <v>46722.0</v>
      </c>
      <c r="L159" s="125" t="s">
        <v>490</v>
      </c>
      <c r="M159" s="126">
        <v>8.93</v>
      </c>
      <c r="N159" s="109">
        <v>784.0</v>
      </c>
      <c r="O159" s="108"/>
      <c r="P159" s="195"/>
      <c r="Q159" s="195"/>
      <c r="R159" s="195"/>
      <c r="S159" s="195"/>
      <c r="T159" s="195"/>
      <c r="U159" s="195"/>
      <c r="V159" s="195"/>
      <c r="W159" s="195"/>
      <c r="X159" s="195"/>
      <c r="Y159" s="195"/>
      <c r="Z159" s="195"/>
    </row>
    <row r="160">
      <c r="A160" s="199">
        <f t="shared" si="1"/>
        <v>159</v>
      </c>
      <c r="B160" s="200" t="s">
        <v>555</v>
      </c>
      <c r="C160" s="151" t="s">
        <v>556</v>
      </c>
      <c r="D160" s="201"/>
      <c r="E160" s="151" t="s">
        <v>38</v>
      </c>
      <c r="F160" s="151" t="s">
        <v>6004</v>
      </c>
      <c r="G160" s="151">
        <v>10454.0</v>
      </c>
      <c r="H160" s="151" t="s">
        <v>48</v>
      </c>
      <c r="I160" s="151" t="s">
        <v>2234</v>
      </c>
      <c r="J160" s="112">
        <v>44593.0</v>
      </c>
      <c r="K160" s="112">
        <v>46357.0</v>
      </c>
      <c r="L160" s="115" t="s">
        <v>5172</v>
      </c>
      <c r="M160" s="117">
        <v>3.25</v>
      </c>
      <c r="N160" s="107">
        <v>244.0</v>
      </c>
      <c r="O160" s="108"/>
      <c r="P160" s="203"/>
      <c r="Q160" s="203"/>
      <c r="R160" s="203"/>
      <c r="S160" s="203"/>
      <c r="T160" s="203"/>
      <c r="U160" s="203"/>
      <c r="V160" s="203"/>
      <c r="W160" s="203"/>
      <c r="X160" s="203"/>
      <c r="Y160" s="203"/>
      <c r="Z160" s="203"/>
    </row>
    <row r="161">
      <c r="A161" s="199">
        <f t="shared" si="1"/>
        <v>160</v>
      </c>
      <c r="B161" s="200" t="s">
        <v>559</v>
      </c>
      <c r="C161" s="151" t="s">
        <v>560</v>
      </c>
      <c r="D161" s="201"/>
      <c r="E161" s="151" t="s">
        <v>38</v>
      </c>
      <c r="F161" s="151" t="s">
        <v>6004</v>
      </c>
      <c r="G161" s="151">
        <v>7692.0</v>
      </c>
      <c r="H161" s="151" t="s">
        <v>48</v>
      </c>
      <c r="I161" s="201"/>
      <c r="J161" s="112">
        <v>45323.0</v>
      </c>
      <c r="K161" s="112">
        <v>47058.0</v>
      </c>
      <c r="L161" s="115" t="s">
        <v>6479</v>
      </c>
      <c r="M161" s="117">
        <v>5.65</v>
      </c>
      <c r="N161" s="107">
        <v>414.0</v>
      </c>
      <c r="O161" s="108"/>
      <c r="P161" s="203"/>
      <c r="Q161" s="203"/>
      <c r="R161" s="203"/>
      <c r="S161" s="203"/>
      <c r="T161" s="203"/>
      <c r="U161" s="203"/>
      <c r="V161" s="203"/>
      <c r="W161" s="203"/>
      <c r="X161" s="203"/>
      <c r="Y161" s="203"/>
      <c r="Z161" s="203"/>
    </row>
    <row r="162">
      <c r="A162" s="199">
        <f t="shared" si="1"/>
        <v>161</v>
      </c>
      <c r="B162" s="200" t="s">
        <v>564</v>
      </c>
      <c r="C162" s="151" t="s">
        <v>565</v>
      </c>
      <c r="D162" s="201"/>
      <c r="E162" s="151" t="s">
        <v>38</v>
      </c>
      <c r="F162" s="151" t="s">
        <v>6004</v>
      </c>
      <c r="G162" s="202">
        <v>9100.0</v>
      </c>
      <c r="H162" s="151" t="s">
        <v>48</v>
      </c>
      <c r="I162" s="151" t="s">
        <v>6243</v>
      </c>
      <c r="J162" s="112">
        <v>43862.0</v>
      </c>
      <c r="K162" s="112">
        <v>45901.0</v>
      </c>
      <c r="L162" s="125" t="s">
        <v>565</v>
      </c>
      <c r="M162" s="126">
        <v>20.0</v>
      </c>
      <c r="N162" s="109">
        <v>1102.0</v>
      </c>
      <c r="O162" s="108"/>
      <c r="P162" s="203"/>
      <c r="Q162" s="203"/>
      <c r="R162" s="203"/>
      <c r="S162" s="203"/>
      <c r="T162" s="203"/>
      <c r="U162" s="203"/>
      <c r="V162" s="203"/>
      <c r="W162" s="203"/>
      <c r="X162" s="203"/>
      <c r="Y162" s="203"/>
      <c r="Z162" s="203"/>
    </row>
    <row r="163">
      <c r="A163" s="130">
        <f t="shared" si="1"/>
        <v>162</v>
      </c>
      <c r="B163" s="120" t="s">
        <v>570</v>
      </c>
      <c r="C163" s="109" t="s">
        <v>571</v>
      </c>
      <c r="D163" s="108"/>
      <c r="E163" s="110" t="s">
        <v>38</v>
      </c>
      <c r="F163" s="110" t="s">
        <v>6011</v>
      </c>
      <c r="G163" s="123">
        <v>7200.0</v>
      </c>
      <c r="H163" s="109" t="s">
        <v>48</v>
      </c>
      <c r="I163" s="109" t="s">
        <v>6455</v>
      </c>
      <c r="J163" s="112">
        <v>44835.0</v>
      </c>
      <c r="K163" s="112">
        <v>46631.0</v>
      </c>
      <c r="L163" s="125" t="s">
        <v>571</v>
      </c>
      <c r="M163" s="126">
        <v>2.0</v>
      </c>
      <c r="N163" s="109">
        <v>211.0</v>
      </c>
      <c r="O163" s="108"/>
      <c r="P163" s="118"/>
      <c r="Q163" s="118"/>
      <c r="R163" s="118"/>
      <c r="S163" s="118"/>
      <c r="T163" s="118"/>
      <c r="U163" s="118"/>
      <c r="V163" s="118"/>
      <c r="W163" s="118"/>
      <c r="X163" s="118"/>
      <c r="Y163" s="118"/>
      <c r="Z163" s="118"/>
    </row>
    <row r="164">
      <c r="A164" s="199">
        <f t="shared" si="1"/>
        <v>163</v>
      </c>
      <c r="B164" s="151" t="s">
        <v>1049</v>
      </c>
      <c r="C164" s="151" t="s">
        <v>1050</v>
      </c>
      <c r="D164" s="201"/>
      <c r="E164" s="151" t="s">
        <v>38</v>
      </c>
      <c r="F164" s="151" t="s">
        <v>6004</v>
      </c>
      <c r="G164" s="202">
        <v>7000.0</v>
      </c>
      <c r="H164" s="151" t="s">
        <v>37</v>
      </c>
      <c r="I164" s="151" t="s">
        <v>6237</v>
      </c>
      <c r="J164" s="138">
        <v>45323.0</v>
      </c>
      <c r="K164" s="109" t="s">
        <v>6384</v>
      </c>
      <c r="L164" s="125" t="s">
        <v>6485</v>
      </c>
      <c r="M164" s="117">
        <v>71.0</v>
      </c>
      <c r="N164" s="107">
        <v>800.0</v>
      </c>
      <c r="O164" s="108"/>
      <c r="P164" s="203"/>
      <c r="Q164" s="203"/>
      <c r="R164" s="203"/>
      <c r="S164" s="203"/>
      <c r="T164" s="203"/>
      <c r="U164" s="203"/>
      <c r="V164" s="203"/>
      <c r="W164" s="203"/>
      <c r="X164" s="203"/>
      <c r="Y164" s="203"/>
      <c r="Z164" s="203"/>
    </row>
    <row r="165">
      <c r="A165" s="130">
        <f t="shared" si="1"/>
        <v>164</v>
      </c>
      <c r="B165" s="120" t="s">
        <v>574</v>
      </c>
      <c r="C165" s="109" t="s">
        <v>575</v>
      </c>
      <c r="D165" s="108"/>
      <c r="E165" s="110" t="s">
        <v>38</v>
      </c>
      <c r="F165" s="110" t="s">
        <v>6011</v>
      </c>
      <c r="G165" s="123">
        <v>6499.0</v>
      </c>
      <c r="H165" s="109" t="s">
        <v>48</v>
      </c>
      <c r="I165" s="109" t="s">
        <v>6043</v>
      </c>
      <c r="J165" s="112">
        <v>44744.0</v>
      </c>
      <c r="K165" s="112">
        <v>45323.0</v>
      </c>
      <c r="L165" s="125" t="s">
        <v>575</v>
      </c>
      <c r="M165" s="126">
        <v>1.6</v>
      </c>
      <c r="N165" s="109">
        <v>104.0</v>
      </c>
      <c r="O165" s="108"/>
      <c r="P165" s="118"/>
      <c r="Q165" s="118"/>
      <c r="R165" s="118"/>
      <c r="S165" s="118"/>
      <c r="T165" s="118"/>
      <c r="U165" s="118"/>
      <c r="V165" s="118"/>
      <c r="W165" s="118"/>
      <c r="X165" s="118"/>
      <c r="Y165" s="118"/>
      <c r="Z165" s="118"/>
    </row>
    <row r="166">
      <c r="A166" s="199">
        <f t="shared" si="1"/>
        <v>165</v>
      </c>
      <c r="B166" s="200" t="s">
        <v>579</v>
      </c>
      <c r="C166" s="151" t="s">
        <v>580</v>
      </c>
      <c r="D166" s="201"/>
      <c r="E166" s="151" t="s">
        <v>38</v>
      </c>
      <c r="F166" s="151" t="s">
        <v>6004</v>
      </c>
      <c r="G166" s="202">
        <v>9127.0</v>
      </c>
      <c r="H166" s="151" t="s">
        <v>48</v>
      </c>
      <c r="I166" s="151" t="s">
        <v>6491</v>
      </c>
      <c r="J166" s="112">
        <v>45047.0</v>
      </c>
      <c r="K166" s="112">
        <v>45748.0</v>
      </c>
      <c r="L166" s="125" t="s">
        <v>6489</v>
      </c>
      <c r="M166" s="126">
        <v>3.47</v>
      </c>
      <c r="N166" s="109">
        <v>321.0</v>
      </c>
      <c r="O166" s="108"/>
      <c r="P166" s="203"/>
      <c r="Q166" s="203"/>
      <c r="R166" s="203"/>
      <c r="S166" s="203"/>
      <c r="T166" s="203"/>
      <c r="U166" s="203"/>
      <c r="V166" s="203"/>
      <c r="W166" s="203"/>
      <c r="X166" s="203"/>
      <c r="Y166" s="203"/>
      <c r="Z166" s="203"/>
    </row>
    <row r="167">
      <c r="A167" s="199">
        <f t="shared" si="1"/>
        <v>166</v>
      </c>
      <c r="B167" s="200" t="s">
        <v>585</v>
      </c>
      <c r="C167" s="151" t="s">
        <v>586</v>
      </c>
      <c r="D167" s="201"/>
      <c r="E167" s="151" t="s">
        <v>38</v>
      </c>
      <c r="F167" s="151" t="s">
        <v>6004</v>
      </c>
      <c r="G167" s="202">
        <v>10000.0</v>
      </c>
      <c r="H167" s="151" t="s">
        <v>48</v>
      </c>
      <c r="I167" s="151" t="s">
        <v>6289</v>
      </c>
      <c r="J167" s="112">
        <v>45292.0</v>
      </c>
      <c r="K167" s="112">
        <v>47088.0</v>
      </c>
      <c r="L167" s="125" t="s">
        <v>586</v>
      </c>
      <c r="M167" s="126">
        <v>6.4</v>
      </c>
      <c r="N167" s="109">
        <v>580.0</v>
      </c>
      <c r="O167" s="108"/>
      <c r="P167" s="203"/>
      <c r="Q167" s="203"/>
      <c r="R167" s="203"/>
      <c r="S167" s="203"/>
      <c r="T167" s="203"/>
      <c r="U167" s="203"/>
      <c r="V167" s="203"/>
      <c r="W167" s="203"/>
      <c r="X167" s="203"/>
      <c r="Y167" s="203"/>
      <c r="Z167" s="203"/>
    </row>
    <row r="168">
      <c r="A168" s="199">
        <f t="shared" si="1"/>
        <v>167</v>
      </c>
      <c r="B168" s="200" t="s">
        <v>589</v>
      </c>
      <c r="C168" s="151" t="s">
        <v>590</v>
      </c>
      <c r="D168" s="201"/>
      <c r="E168" s="151" t="s">
        <v>38</v>
      </c>
      <c r="F168" s="151" t="s">
        <v>6004</v>
      </c>
      <c r="G168" s="202">
        <v>7100.0</v>
      </c>
      <c r="H168" s="151" t="s">
        <v>48</v>
      </c>
      <c r="I168" s="151" t="s">
        <v>6498</v>
      </c>
      <c r="J168" s="112">
        <v>45084.0</v>
      </c>
      <c r="K168" s="112">
        <v>47088.0</v>
      </c>
      <c r="L168" s="125" t="s">
        <v>6496</v>
      </c>
      <c r="M168" s="126">
        <v>1.27</v>
      </c>
      <c r="N168" s="109">
        <v>148.0</v>
      </c>
      <c r="O168" s="108"/>
      <c r="P168" s="203"/>
      <c r="Q168" s="203"/>
      <c r="R168" s="203"/>
      <c r="S168" s="203"/>
      <c r="T168" s="203"/>
      <c r="U168" s="203"/>
      <c r="V168" s="203"/>
      <c r="W168" s="203"/>
      <c r="X168" s="203"/>
      <c r="Y168" s="203"/>
      <c r="Z168" s="203"/>
    </row>
    <row r="169">
      <c r="A169" s="199">
        <f t="shared" si="1"/>
        <v>168</v>
      </c>
      <c r="B169" s="200" t="s">
        <v>633</v>
      </c>
      <c r="C169" s="151" t="s">
        <v>6500</v>
      </c>
      <c r="D169" s="151">
        <v>2.0</v>
      </c>
      <c r="E169" s="151" t="s">
        <v>38</v>
      </c>
      <c r="F169" s="151" t="s">
        <v>6004</v>
      </c>
      <c r="G169" s="202">
        <v>8500.0</v>
      </c>
      <c r="H169" s="151" t="s">
        <v>122</v>
      </c>
      <c r="I169" s="151" t="s">
        <v>6503</v>
      </c>
      <c r="J169" s="112">
        <v>45140.0</v>
      </c>
      <c r="K169" s="112">
        <v>45352.0</v>
      </c>
      <c r="L169" s="125" t="s">
        <v>6501</v>
      </c>
      <c r="M169" s="126">
        <v>4.37</v>
      </c>
      <c r="N169" s="109">
        <v>82.0</v>
      </c>
      <c r="O169" s="108"/>
      <c r="P169" s="203"/>
      <c r="Q169" s="203"/>
      <c r="R169" s="203"/>
      <c r="S169" s="203"/>
      <c r="T169" s="203"/>
      <c r="U169" s="203"/>
      <c r="V169" s="203"/>
      <c r="W169" s="203"/>
      <c r="X169" s="203"/>
      <c r="Y169" s="203"/>
      <c r="Z169" s="203"/>
    </row>
    <row r="170">
      <c r="A170" s="199">
        <f t="shared" si="1"/>
        <v>169</v>
      </c>
      <c r="B170" s="200" t="s">
        <v>593</v>
      </c>
      <c r="C170" s="151" t="s">
        <v>594</v>
      </c>
      <c r="D170" s="201"/>
      <c r="E170" s="151" t="s">
        <v>38</v>
      </c>
      <c r="F170" s="151" t="s">
        <v>6004</v>
      </c>
      <c r="G170" s="151">
        <v>7200.0</v>
      </c>
      <c r="H170" s="151" t="s">
        <v>48</v>
      </c>
      <c r="I170" s="201"/>
      <c r="J170" s="112">
        <v>45139.0</v>
      </c>
      <c r="K170" s="112">
        <v>46357.0</v>
      </c>
      <c r="L170" s="115" t="s">
        <v>6505</v>
      </c>
      <c r="M170" s="117">
        <v>0.82</v>
      </c>
      <c r="N170" s="107">
        <v>73.0</v>
      </c>
      <c r="O170" s="108"/>
      <c r="P170" s="203"/>
      <c r="Q170" s="203"/>
      <c r="R170" s="203"/>
      <c r="S170" s="203"/>
      <c r="T170" s="203"/>
      <c r="U170" s="203"/>
      <c r="V170" s="203"/>
      <c r="W170" s="203"/>
      <c r="X170" s="203"/>
      <c r="Y170" s="203"/>
      <c r="Z170" s="203"/>
    </row>
    <row r="171">
      <c r="A171" s="130">
        <f t="shared" si="1"/>
        <v>170</v>
      </c>
      <c r="B171" s="120" t="s">
        <v>597</v>
      </c>
      <c r="C171" s="109" t="s">
        <v>598</v>
      </c>
      <c r="D171" s="107">
        <v>3.0</v>
      </c>
      <c r="E171" s="110" t="s">
        <v>38</v>
      </c>
      <c r="F171" s="110" t="s">
        <v>6004</v>
      </c>
      <c r="G171" s="123">
        <v>7000.0</v>
      </c>
      <c r="H171" s="109" t="s">
        <v>37</v>
      </c>
      <c r="I171" s="109" t="s">
        <v>6240</v>
      </c>
      <c r="J171" s="112">
        <v>45292.0</v>
      </c>
      <c r="K171" s="112">
        <v>45809.0</v>
      </c>
      <c r="L171" s="125" t="s">
        <v>598</v>
      </c>
      <c r="M171" s="126">
        <v>36.58</v>
      </c>
      <c r="N171" s="109">
        <v>480.0</v>
      </c>
      <c r="O171" s="108"/>
      <c r="P171" s="118"/>
      <c r="Q171" s="118"/>
      <c r="R171" s="118"/>
      <c r="S171" s="118"/>
      <c r="T171" s="118"/>
      <c r="U171" s="118"/>
      <c r="V171" s="118"/>
      <c r="W171" s="118"/>
      <c r="X171" s="118"/>
      <c r="Y171" s="118"/>
      <c r="Z171" s="118"/>
    </row>
    <row r="172">
      <c r="A172" s="130">
        <f t="shared" si="1"/>
        <v>171</v>
      </c>
      <c r="B172" s="120" t="s">
        <v>601</v>
      </c>
      <c r="C172" s="109" t="s">
        <v>602</v>
      </c>
      <c r="D172" s="108"/>
      <c r="E172" s="110" t="s">
        <v>38</v>
      </c>
      <c r="F172" s="110" t="s">
        <v>6011</v>
      </c>
      <c r="G172" s="123">
        <v>7000.0</v>
      </c>
      <c r="H172" s="109" t="s">
        <v>48</v>
      </c>
      <c r="I172" s="109" t="s">
        <v>1175</v>
      </c>
      <c r="J172" s="112">
        <v>44440.0</v>
      </c>
      <c r="K172" s="112">
        <v>45627.0</v>
      </c>
      <c r="L172" s="125" t="s">
        <v>6510</v>
      </c>
      <c r="M172" s="126">
        <v>12.0</v>
      </c>
      <c r="N172" s="109">
        <v>760.0</v>
      </c>
      <c r="O172" s="108"/>
      <c r="P172" s="118"/>
      <c r="Q172" s="118"/>
      <c r="R172" s="118"/>
      <c r="S172" s="118"/>
      <c r="T172" s="118"/>
      <c r="U172" s="118"/>
      <c r="V172" s="118"/>
      <c r="W172" s="118"/>
      <c r="X172" s="118"/>
      <c r="Y172" s="118"/>
      <c r="Z172" s="118"/>
    </row>
    <row r="173">
      <c r="A173" s="130">
        <f t="shared" si="1"/>
        <v>172</v>
      </c>
      <c r="B173" s="120" t="s">
        <v>605</v>
      </c>
      <c r="C173" s="109" t="s">
        <v>606</v>
      </c>
      <c r="D173" s="108"/>
      <c r="E173" s="110" t="s">
        <v>38</v>
      </c>
      <c r="F173" s="110" t="s">
        <v>6011</v>
      </c>
      <c r="G173" s="123">
        <v>8700.0</v>
      </c>
      <c r="H173" s="109" t="s">
        <v>48</v>
      </c>
      <c r="I173" s="109" t="s">
        <v>1107</v>
      </c>
      <c r="J173" s="112">
        <v>45261.0</v>
      </c>
      <c r="K173" s="112">
        <v>46447.0</v>
      </c>
      <c r="L173" s="125" t="s">
        <v>6513</v>
      </c>
      <c r="M173" s="126">
        <v>17.85</v>
      </c>
      <c r="N173" s="109">
        <v>1161.0</v>
      </c>
      <c r="O173" s="108"/>
      <c r="P173" s="118"/>
      <c r="Q173" s="118"/>
      <c r="R173" s="118"/>
      <c r="S173" s="118"/>
      <c r="T173" s="118"/>
      <c r="U173" s="118"/>
      <c r="V173" s="118"/>
      <c r="W173" s="118"/>
      <c r="X173" s="118"/>
      <c r="Y173" s="118"/>
      <c r="Z173" s="118"/>
    </row>
    <row r="174">
      <c r="A174" s="130">
        <f t="shared" si="1"/>
        <v>173</v>
      </c>
      <c r="B174" s="120" t="s">
        <v>608</v>
      </c>
      <c r="C174" s="109" t="s">
        <v>609</v>
      </c>
      <c r="D174" s="108"/>
      <c r="E174" s="110" t="s">
        <v>72</v>
      </c>
      <c r="F174" s="110" t="s">
        <v>6004</v>
      </c>
      <c r="G174" s="123">
        <v>9999.0</v>
      </c>
      <c r="H174" s="109" t="s">
        <v>48</v>
      </c>
      <c r="I174" s="109" t="s">
        <v>6517</v>
      </c>
      <c r="J174" s="112">
        <v>44410.0</v>
      </c>
      <c r="K174" s="112">
        <v>45261.0</v>
      </c>
      <c r="L174" s="125" t="s">
        <v>609</v>
      </c>
      <c r="M174" s="126">
        <v>1.01</v>
      </c>
      <c r="N174" s="109">
        <v>88.0</v>
      </c>
      <c r="O174" s="108"/>
      <c r="P174" s="118"/>
      <c r="Q174" s="118"/>
      <c r="R174" s="118"/>
      <c r="S174" s="118"/>
      <c r="T174" s="118"/>
      <c r="U174" s="118"/>
      <c r="V174" s="118"/>
      <c r="W174" s="118"/>
      <c r="X174" s="118"/>
      <c r="Y174" s="118"/>
      <c r="Z174" s="118"/>
    </row>
    <row r="175">
      <c r="A175" s="130">
        <f t="shared" si="1"/>
        <v>174</v>
      </c>
      <c r="B175" s="120" t="s">
        <v>613</v>
      </c>
      <c r="C175" s="109" t="s">
        <v>614</v>
      </c>
      <c r="D175" s="108"/>
      <c r="E175" s="110" t="s">
        <v>38</v>
      </c>
      <c r="F175" s="110" t="s">
        <v>6011</v>
      </c>
      <c r="G175" s="123">
        <v>7500.0</v>
      </c>
      <c r="H175" s="109" t="s">
        <v>37</v>
      </c>
      <c r="I175" s="109" t="s">
        <v>6522</v>
      </c>
      <c r="J175" s="138">
        <v>45261.0</v>
      </c>
      <c r="K175" s="138">
        <v>46357.0</v>
      </c>
      <c r="L175" s="125" t="s">
        <v>6520</v>
      </c>
      <c r="M175" s="126">
        <v>41.18</v>
      </c>
      <c r="N175" s="109">
        <v>576.0</v>
      </c>
      <c r="O175" s="108"/>
      <c r="P175" s="118"/>
      <c r="Q175" s="118"/>
      <c r="R175" s="118"/>
      <c r="S175" s="118"/>
      <c r="T175" s="118"/>
      <c r="U175" s="118"/>
      <c r="V175" s="118"/>
      <c r="W175" s="118"/>
      <c r="X175" s="118"/>
      <c r="Y175" s="118"/>
      <c r="Z175" s="118"/>
    </row>
    <row r="176">
      <c r="A176" s="130">
        <f t="shared" si="1"/>
        <v>175</v>
      </c>
      <c r="B176" s="120" t="s">
        <v>615</v>
      </c>
      <c r="C176" s="109" t="s">
        <v>616</v>
      </c>
      <c r="D176" s="108"/>
      <c r="E176" s="110" t="s">
        <v>38</v>
      </c>
      <c r="F176" s="110" t="s">
        <v>6011</v>
      </c>
      <c r="G176" s="123">
        <v>6599.0</v>
      </c>
      <c r="H176" s="109" t="s">
        <v>48</v>
      </c>
      <c r="I176" s="109" t="s">
        <v>6043</v>
      </c>
      <c r="J176" s="112">
        <v>44866.0</v>
      </c>
      <c r="K176" s="122">
        <v>45413.0</v>
      </c>
      <c r="L176" s="125" t="s">
        <v>616</v>
      </c>
      <c r="M176" s="126">
        <v>3.33</v>
      </c>
      <c r="N176" s="109">
        <v>49.0</v>
      </c>
      <c r="O176" s="108"/>
      <c r="P176" s="118"/>
      <c r="Q176" s="118"/>
      <c r="R176" s="118"/>
      <c r="S176" s="118"/>
      <c r="T176" s="118"/>
      <c r="U176" s="118"/>
      <c r="V176" s="118"/>
      <c r="W176" s="118"/>
      <c r="X176" s="118"/>
      <c r="Y176" s="118"/>
      <c r="Z176" s="118"/>
    </row>
    <row r="177">
      <c r="A177" s="130">
        <f t="shared" si="1"/>
        <v>176</v>
      </c>
      <c r="B177" s="120" t="s">
        <v>619</v>
      </c>
      <c r="C177" s="109" t="s">
        <v>620</v>
      </c>
      <c r="D177" s="108"/>
      <c r="E177" s="110" t="s">
        <v>38</v>
      </c>
      <c r="F177" s="110" t="s">
        <v>6011</v>
      </c>
      <c r="G177" s="123">
        <v>7710.0</v>
      </c>
      <c r="H177" s="109" t="s">
        <v>48</v>
      </c>
      <c r="I177" s="109" t="s">
        <v>6240</v>
      </c>
      <c r="J177" s="112">
        <v>44256.0</v>
      </c>
      <c r="K177" s="112">
        <v>45505.0</v>
      </c>
      <c r="L177" s="125" t="s">
        <v>620</v>
      </c>
      <c r="M177" s="126">
        <v>2.3</v>
      </c>
      <c r="N177" s="109">
        <v>138.0</v>
      </c>
      <c r="O177" s="108"/>
      <c r="P177" s="118"/>
      <c r="Q177" s="118"/>
      <c r="R177" s="118"/>
      <c r="S177" s="118"/>
      <c r="T177" s="118"/>
      <c r="U177" s="118"/>
      <c r="V177" s="118"/>
      <c r="W177" s="118"/>
      <c r="X177" s="118"/>
      <c r="Y177" s="118"/>
      <c r="Z177" s="118"/>
    </row>
    <row r="178">
      <c r="A178" s="130">
        <f t="shared" si="1"/>
        <v>177</v>
      </c>
      <c r="B178" s="109" t="s">
        <v>624</v>
      </c>
      <c r="C178" s="109" t="s">
        <v>625</v>
      </c>
      <c r="D178" s="108"/>
      <c r="E178" s="110" t="s">
        <v>38</v>
      </c>
      <c r="F178" s="110" t="s">
        <v>6004</v>
      </c>
      <c r="G178" s="123">
        <v>9100.0</v>
      </c>
      <c r="H178" s="109" t="s">
        <v>48</v>
      </c>
      <c r="I178" s="109" t="s">
        <v>6243</v>
      </c>
      <c r="J178" s="112">
        <v>45352.0</v>
      </c>
      <c r="K178" s="112">
        <v>46722.0</v>
      </c>
      <c r="L178" s="125" t="s">
        <v>356</v>
      </c>
      <c r="M178" s="126">
        <v>17.0</v>
      </c>
      <c r="N178" s="109">
        <v>1275.0</v>
      </c>
      <c r="O178" s="108"/>
      <c r="P178" s="118"/>
      <c r="Q178" s="118"/>
      <c r="R178" s="118"/>
      <c r="S178" s="118"/>
      <c r="T178" s="118"/>
      <c r="U178" s="118"/>
      <c r="V178" s="118"/>
      <c r="W178" s="118"/>
      <c r="X178" s="118"/>
      <c r="Y178" s="118"/>
      <c r="Z178" s="118"/>
    </row>
    <row r="179">
      <c r="A179" s="130">
        <f t="shared" si="1"/>
        <v>178</v>
      </c>
      <c r="B179" s="120" t="s">
        <v>626</v>
      </c>
      <c r="C179" s="109" t="s">
        <v>627</v>
      </c>
      <c r="D179" s="108"/>
      <c r="E179" s="110" t="s">
        <v>38</v>
      </c>
      <c r="F179" s="110" t="s">
        <v>6011</v>
      </c>
      <c r="G179" s="123">
        <v>9900.0</v>
      </c>
      <c r="H179" s="109" t="s">
        <v>48</v>
      </c>
      <c r="I179" s="109" t="s">
        <v>6013</v>
      </c>
      <c r="J179" s="112">
        <v>44137.0</v>
      </c>
      <c r="K179" s="112">
        <v>46023.0</v>
      </c>
      <c r="L179" s="125" t="s">
        <v>47</v>
      </c>
      <c r="M179" s="126">
        <v>4.17</v>
      </c>
      <c r="N179" s="109">
        <v>321.0</v>
      </c>
      <c r="O179" s="108"/>
      <c r="P179" s="118"/>
      <c r="Q179" s="118"/>
      <c r="R179" s="118"/>
      <c r="S179" s="118"/>
      <c r="T179" s="118"/>
      <c r="U179" s="118"/>
      <c r="V179" s="118"/>
      <c r="W179" s="118"/>
      <c r="X179" s="118"/>
      <c r="Y179" s="118"/>
      <c r="Z179" s="118"/>
    </row>
    <row r="180">
      <c r="A180" s="130">
        <f t="shared" si="1"/>
        <v>179</v>
      </c>
      <c r="B180" s="120" t="s">
        <v>628</v>
      </c>
      <c r="C180" s="107" t="s">
        <v>629</v>
      </c>
      <c r="D180" s="108"/>
      <c r="E180" s="110" t="s">
        <v>38</v>
      </c>
      <c r="F180" s="110" t="s">
        <v>6004</v>
      </c>
      <c r="G180" s="110">
        <v>5000.0</v>
      </c>
      <c r="H180" s="107" t="s">
        <v>213</v>
      </c>
      <c r="I180" s="107" t="s">
        <v>6530</v>
      </c>
      <c r="J180" s="112">
        <v>44835.0</v>
      </c>
      <c r="K180" s="112">
        <v>45352.0</v>
      </c>
      <c r="L180" s="115" t="s">
        <v>629</v>
      </c>
      <c r="M180" s="117">
        <v>5.5</v>
      </c>
      <c r="N180" s="107">
        <v>85.0</v>
      </c>
      <c r="O180" s="108"/>
      <c r="P180" s="118"/>
      <c r="Q180" s="118"/>
      <c r="R180" s="118"/>
      <c r="S180" s="118"/>
      <c r="T180" s="118"/>
      <c r="U180" s="118"/>
      <c r="V180" s="118"/>
      <c r="W180" s="118"/>
      <c r="X180" s="118"/>
      <c r="Y180" s="118"/>
      <c r="Z180" s="118"/>
    </row>
    <row r="181">
      <c r="A181" s="130">
        <f t="shared" si="1"/>
        <v>180</v>
      </c>
      <c r="B181" s="140" t="s">
        <v>1416</v>
      </c>
      <c r="C181" s="109" t="s">
        <v>1417</v>
      </c>
      <c r="D181" s="108"/>
      <c r="E181" s="110" t="s">
        <v>38</v>
      </c>
      <c r="F181" s="110" t="s">
        <v>6011</v>
      </c>
      <c r="G181" s="123">
        <v>6300.0</v>
      </c>
      <c r="H181" s="109" t="s">
        <v>213</v>
      </c>
      <c r="I181" s="109" t="s">
        <v>1438</v>
      </c>
      <c r="J181" s="112">
        <v>44806.0</v>
      </c>
      <c r="K181" s="112">
        <v>45931.0</v>
      </c>
      <c r="L181" s="125" t="s">
        <v>6532</v>
      </c>
      <c r="M181" s="126">
        <v>81.36</v>
      </c>
      <c r="N181" s="109">
        <v>900.0</v>
      </c>
      <c r="O181" s="108"/>
      <c r="P181" s="118"/>
      <c r="Q181" s="118"/>
      <c r="R181" s="118"/>
      <c r="S181" s="118"/>
      <c r="T181" s="118"/>
      <c r="U181" s="118"/>
      <c r="V181" s="118"/>
      <c r="W181" s="118"/>
      <c r="X181" s="118"/>
      <c r="Y181" s="118"/>
      <c r="Z181" s="118"/>
    </row>
    <row r="182">
      <c r="A182" s="130">
        <f t="shared" si="1"/>
        <v>181</v>
      </c>
      <c r="B182" s="120" t="s">
        <v>636</v>
      </c>
      <c r="C182" s="109" t="s">
        <v>637</v>
      </c>
      <c r="D182" s="108"/>
      <c r="E182" s="110" t="s">
        <v>38</v>
      </c>
      <c r="F182" s="110" t="s">
        <v>6004</v>
      </c>
      <c r="G182" s="123">
        <v>4160.0</v>
      </c>
      <c r="H182" s="109" t="s">
        <v>213</v>
      </c>
      <c r="I182" s="109" t="s">
        <v>6536</v>
      </c>
      <c r="J182" s="112">
        <v>44927.0</v>
      </c>
      <c r="K182" s="112">
        <v>45566.0</v>
      </c>
      <c r="L182" s="125" t="s">
        <v>6534</v>
      </c>
      <c r="M182" s="126">
        <v>2.22</v>
      </c>
      <c r="N182" s="109">
        <v>42.0</v>
      </c>
      <c r="O182" s="108"/>
      <c r="P182" s="118"/>
      <c r="Q182" s="118"/>
      <c r="R182" s="118"/>
      <c r="S182" s="118"/>
      <c r="T182" s="118"/>
      <c r="U182" s="118"/>
      <c r="V182" s="118"/>
      <c r="W182" s="118"/>
      <c r="X182" s="118"/>
      <c r="Y182" s="118"/>
      <c r="Z182" s="118"/>
    </row>
    <row r="183">
      <c r="A183" s="130">
        <f t="shared" si="1"/>
        <v>182</v>
      </c>
      <c r="B183" s="120" t="s">
        <v>639</v>
      </c>
      <c r="C183" s="109" t="s">
        <v>6539</v>
      </c>
      <c r="D183" s="107">
        <v>2.0</v>
      </c>
      <c r="E183" s="110" t="s">
        <v>38</v>
      </c>
      <c r="F183" s="110" t="s">
        <v>6004</v>
      </c>
      <c r="G183" s="123">
        <v>6500.0</v>
      </c>
      <c r="H183" s="109" t="s">
        <v>37</v>
      </c>
      <c r="I183" s="109" t="s">
        <v>6541</v>
      </c>
      <c r="J183" s="112">
        <v>45200.0</v>
      </c>
      <c r="K183" s="112">
        <v>45992.0</v>
      </c>
      <c r="L183" s="125" t="s">
        <v>640</v>
      </c>
      <c r="M183" s="126">
        <v>8.5</v>
      </c>
      <c r="N183" s="109">
        <v>83.0</v>
      </c>
      <c r="O183" s="108"/>
      <c r="P183" s="118"/>
      <c r="Q183" s="118"/>
      <c r="R183" s="118"/>
      <c r="S183" s="118"/>
      <c r="T183" s="118"/>
      <c r="U183" s="118"/>
      <c r="V183" s="118"/>
      <c r="W183" s="118"/>
      <c r="X183" s="118"/>
      <c r="Y183" s="118"/>
      <c r="Z183" s="118"/>
    </row>
    <row r="184">
      <c r="A184" s="130">
        <f t="shared" si="1"/>
        <v>183</v>
      </c>
      <c r="B184" s="213" t="s">
        <v>641</v>
      </c>
      <c r="C184" s="158" t="s">
        <v>642</v>
      </c>
      <c r="D184" s="108"/>
      <c r="E184" s="110" t="s">
        <v>72</v>
      </c>
      <c r="F184" s="110" t="s">
        <v>6011</v>
      </c>
      <c r="G184" s="123">
        <v>9533.0</v>
      </c>
      <c r="H184" s="109" t="s">
        <v>213</v>
      </c>
      <c r="I184" s="109" t="s">
        <v>6013</v>
      </c>
      <c r="J184" s="112">
        <v>43586.0</v>
      </c>
      <c r="K184" s="112">
        <v>45078.0</v>
      </c>
      <c r="L184" s="125" t="s">
        <v>642</v>
      </c>
      <c r="M184" s="126">
        <v>26.0</v>
      </c>
      <c r="N184" s="111"/>
      <c r="O184" s="108"/>
      <c r="P184" s="118"/>
      <c r="Q184" s="118"/>
      <c r="R184" s="118"/>
      <c r="S184" s="118"/>
      <c r="T184" s="118"/>
      <c r="U184" s="118"/>
      <c r="V184" s="118"/>
      <c r="W184" s="118"/>
      <c r="X184" s="118"/>
      <c r="Y184" s="118"/>
      <c r="Z184" s="118"/>
    </row>
    <row r="185">
      <c r="A185" s="130">
        <f t="shared" si="1"/>
        <v>184</v>
      </c>
      <c r="B185" s="109" t="s">
        <v>644</v>
      </c>
      <c r="C185" s="107" t="s">
        <v>645</v>
      </c>
      <c r="D185" s="108"/>
      <c r="E185" s="110" t="s">
        <v>38</v>
      </c>
      <c r="F185" s="110" t="s">
        <v>6004</v>
      </c>
      <c r="G185" s="110">
        <v>8983.0</v>
      </c>
      <c r="H185" s="107" t="s">
        <v>48</v>
      </c>
      <c r="I185" s="107" t="s">
        <v>6455</v>
      </c>
      <c r="J185" s="112">
        <v>45474.0</v>
      </c>
      <c r="K185" s="112">
        <v>47969.0</v>
      </c>
      <c r="L185" s="115" t="s">
        <v>6544</v>
      </c>
      <c r="M185" s="117">
        <v>8.5</v>
      </c>
      <c r="N185" s="107">
        <v>1102.0</v>
      </c>
      <c r="O185" s="108"/>
      <c r="P185" s="118"/>
      <c r="Q185" s="118"/>
      <c r="R185" s="118"/>
      <c r="S185" s="118"/>
      <c r="T185" s="118"/>
      <c r="U185" s="118"/>
      <c r="V185" s="118"/>
      <c r="W185" s="118"/>
      <c r="X185" s="118"/>
      <c r="Y185" s="118"/>
      <c r="Z185" s="118"/>
    </row>
    <row r="186">
      <c r="A186" s="130">
        <f t="shared" si="1"/>
        <v>185</v>
      </c>
      <c r="B186" s="120" t="s">
        <v>646</v>
      </c>
      <c r="C186" s="109" t="s">
        <v>647</v>
      </c>
      <c r="D186" s="108"/>
      <c r="E186" s="110" t="s">
        <v>38</v>
      </c>
      <c r="F186" s="110" t="s">
        <v>6011</v>
      </c>
      <c r="G186" s="123">
        <v>6400.0</v>
      </c>
      <c r="H186" s="109" t="s">
        <v>213</v>
      </c>
      <c r="I186" s="109" t="s">
        <v>6548</v>
      </c>
      <c r="J186" s="112">
        <v>45140.0</v>
      </c>
      <c r="K186" s="112">
        <v>45566.0</v>
      </c>
      <c r="L186" s="125" t="s">
        <v>6546</v>
      </c>
      <c r="M186" s="126">
        <v>20.26</v>
      </c>
      <c r="N186" s="109">
        <v>327.0</v>
      </c>
      <c r="O186" s="108"/>
      <c r="P186" s="118"/>
      <c r="Q186" s="118"/>
      <c r="R186" s="118"/>
      <c r="S186" s="118"/>
      <c r="T186" s="118"/>
      <c r="U186" s="118"/>
      <c r="V186" s="118"/>
      <c r="W186" s="118"/>
      <c r="X186" s="118"/>
      <c r="Y186" s="118"/>
      <c r="Z186" s="118"/>
    </row>
    <row r="187">
      <c r="A187" s="130">
        <f t="shared" si="1"/>
        <v>186</v>
      </c>
      <c r="B187" s="120" t="s">
        <v>648</v>
      </c>
      <c r="C187" s="109" t="s">
        <v>649</v>
      </c>
      <c r="D187" s="108"/>
      <c r="E187" s="110" t="s">
        <v>38</v>
      </c>
      <c r="F187" s="110" t="s">
        <v>6011</v>
      </c>
      <c r="G187" s="123">
        <v>7700.0</v>
      </c>
      <c r="H187" s="109" t="s">
        <v>48</v>
      </c>
      <c r="I187" s="109" t="s">
        <v>1438</v>
      </c>
      <c r="J187" s="112">
        <v>45141.0</v>
      </c>
      <c r="K187" s="112">
        <v>46266.0</v>
      </c>
      <c r="L187" s="125" t="s">
        <v>649</v>
      </c>
      <c r="M187" s="126">
        <v>4.3</v>
      </c>
      <c r="N187" s="109">
        <v>701.0</v>
      </c>
      <c r="O187" s="108"/>
      <c r="P187" s="118"/>
      <c r="Q187" s="118"/>
      <c r="R187" s="118"/>
      <c r="S187" s="118"/>
      <c r="T187" s="118"/>
      <c r="U187" s="118"/>
      <c r="V187" s="118"/>
      <c r="W187" s="118"/>
      <c r="X187" s="118"/>
      <c r="Y187" s="118"/>
      <c r="Z187" s="118"/>
    </row>
    <row r="188">
      <c r="A188" s="130">
        <f t="shared" si="1"/>
        <v>187</v>
      </c>
      <c r="B188" s="120" t="s">
        <v>650</v>
      </c>
      <c r="C188" s="109" t="s">
        <v>651</v>
      </c>
      <c r="D188" s="108"/>
      <c r="E188" s="110" t="s">
        <v>38</v>
      </c>
      <c r="F188" s="110" t="s">
        <v>6011</v>
      </c>
      <c r="G188" s="123">
        <v>9800.0</v>
      </c>
      <c r="H188" s="109" t="s">
        <v>48</v>
      </c>
      <c r="I188" s="109" t="s">
        <v>128</v>
      </c>
      <c r="J188" s="112">
        <v>43405.0</v>
      </c>
      <c r="K188" s="112">
        <v>45992.0</v>
      </c>
      <c r="L188" s="125" t="s">
        <v>6552</v>
      </c>
      <c r="M188" s="126">
        <v>17.0</v>
      </c>
      <c r="N188" s="109">
        <v>1780.0</v>
      </c>
      <c r="O188" s="108"/>
      <c r="P188" s="118"/>
      <c r="Q188" s="118"/>
      <c r="R188" s="118"/>
      <c r="S188" s="118"/>
      <c r="T188" s="118"/>
      <c r="U188" s="118"/>
      <c r="V188" s="118"/>
      <c r="W188" s="118"/>
      <c r="X188" s="118"/>
      <c r="Y188" s="118"/>
      <c r="Z188" s="118"/>
    </row>
    <row r="189">
      <c r="A189" s="130">
        <f t="shared" si="1"/>
        <v>188</v>
      </c>
      <c r="B189" s="120" t="s">
        <v>654</v>
      </c>
      <c r="C189" s="109" t="s">
        <v>655</v>
      </c>
      <c r="D189" s="108"/>
      <c r="E189" s="110" t="s">
        <v>38</v>
      </c>
      <c r="F189" s="110" t="s">
        <v>6034</v>
      </c>
      <c r="G189" s="123">
        <v>9800.0</v>
      </c>
      <c r="H189" s="109" t="s">
        <v>48</v>
      </c>
      <c r="I189" s="109" t="s">
        <v>128</v>
      </c>
      <c r="J189" s="112">
        <v>43952.0</v>
      </c>
      <c r="K189" s="112">
        <v>46631.0</v>
      </c>
      <c r="L189" s="125" t="s">
        <v>6556</v>
      </c>
      <c r="M189" s="126">
        <v>1.37</v>
      </c>
      <c r="N189" s="109">
        <v>72.0</v>
      </c>
      <c r="O189" s="108"/>
      <c r="P189" s="118"/>
      <c r="Q189" s="118"/>
      <c r="R189" s="118"/>
      <c r="S189" s="118"/>
      <c r="T189" s="118"/>
      <c r="U189" s="118"/>
      <c r="V189" s="118"/>
      <c r="W189" s="118"/>
      <c r="X189" s="118"/>
      <c r="Y189" s="118"/>
      <c r="Z189" s="118"/>
    </row>
    <row r="190">
      <c r="A190" s="130">
        <f t="shared" si="1"/>
        <v>189</v>
      </c>
      <c r="B190" s="120" t="s">
        <v>657</v>
      </c>
      <c r="C190" s="109" t="s">
        <v>658</v>
      </c>
      <c r="D190" s="108"/>
      <c r="E190" s="110" t="s">
        <v>38</v>
      </c>
      <c r="F190" s="110" t="s">
        <v>6034</v>
      </c>
      <c r="G190" s="123">
        <v>9500.0</v>
      </c>
      <c r="H190" s="109" t="s">
        <v>48</v>
      </c>
      <c r="I190" s="109" t="s">
        <v>6237</v>
      </c>
      <c r="J190" s="112">
        <v>44752.0</v>
      </c>
      <c r="K190" s="112">
        <v>45444.0</v>
      </c>
      <c r="L190" s="125" t="s">
        <v>658</v>
      </c>
      <c r="M190" s="126">
        <v>10.0</v>
      </c>
      <c r="N190" s="109">
        <v>436.0</v>
      </c>
      <c r="O190" s="108"/>
      <c r="P190" s="118"/>
      <c r="Q190" s="118"/>
      <c r="R190" s="118"/>
      <c r="S190" s="118"/>
      <c r="T190" s="118"/>
      <c r="U190" s="118"/>
      <c r="V190" s="118"/>
      <c r="W190" s="118"/>
      <c r="X190" s="118"/>
      <c r="Y190" s="118"/>
      <c r="Z190" s="118"/>
    </row>
    <row r="191">
      <c r="A191" s="130">
        <f t="shared" si="1"/>
        <v>190</v>
      </c>
      <c r="B191" s="120" t="s">
        <v>662</v>
      </c>
      <c r="C191" s="107" t="s">
        <v>663</v>
      </c>
      <c r="D191" s="108"/>
      <c r="E191" s="110" t="s">
        <v>38</v>
      </c>
      <c r="F191" s="110" t="s">
        <v>6004</v>
      </c>
      <c r="G191" s="110">
        <v>7499.0</v>
      </c>
      <c r="H191" s="107" t="s">
        <v>48</v>
      </c>
      <c r="I191" s="107" t="s">
        <v>6562</v>
      </c>
      <c r="J191" s="112">
        <v>44228.0</v>
      </c>
      <c r="K191" s="112">
        <v>45505.0</v>
      </c>
      <c r="L191" s="115" t="s">
        <v>6560</v>
      </c>
      <c r="M191" s="117">
        <v>3.0</v>
      </c>
      <c r="N191" s="107">
        <v>84.0</v>
      </c>
      <c r="O191" s="108"/>
      <c r="P191" s="118"/>
      <c r="Q191" s="118"/>
      <c r="R191" s="118"/>
      <c r="S191" s="118"/>
      <c r="T191" s="118"/>
      <c r="U191" s="118"/>
      <c r="V191" s="118"/>
      <c r="W191" s="118"/>
      <c r="X191" s="118"/>
      <c r="Y191" s="118"/>
      <c r="Z191" s="118"/>
    </row>
    <row r="192">
      <c r="A192" s="130">
        <f t="shared" si="1"/>
        <v>191</v>
      </c>
      <c r="B192" s="109" t="s">
        <v>3074</v>
      </c>
      <c r="C192" s="107" t="s">
        <v>6564</v>
      </c>
      <c r="D192" s="108"/>
      <c r="E192" s="110" t="s">
        <v>38</v>
      </c>
      <c r="F192" s="110" t="s">
        <v>6004</v>
      </c>
      <c r="G192" s="110">
        <v>6672.0</v>
      </c>
      <c r="H192" s="107" t="s">
        <v>213</v>
      </c>
      <c r="I192" s="107" t="s">
        <v>6567</v>
      </c>
      <c r="J192" s="111"/>
      <c r="K192" s="112">
        <v>46388.0</v>
      </c>
      <c r="L192" s="115" t="s">
        <v>6565</v>
      </c>
      <c r="M192" s="117">
        <v>20.0</v>
      </c>
      <c r="N192" s="108"/>
      <c r="O192" s="108"/>
      <c r="P192" s="118"/>
      <c r="Q192" s="118"/>
      <c r="R192" s="118"/>
      <c r="S192" s="118"/>
      <c r="T192" s="118"/>
      <c r="U192" s="118"/>
      <c r="V192" s="118"/>
      <c r="W192" s="118"/>
      <c r="X192" s="118"/>
      <c r="Y192" s="118"/>
      <c r="Z192" s="118"/>
    </row>
    <row r="193">
      <c r="A193" s="130">
        <f t="shared" si="1"/>
        <v>192</v>
      </c>
      <c r="B193" s="120" t="s">
        <v>666</v>
      </c>
      <c r="C193" s="107" t="s">
        <v>667</v>
      </c>
      <c r="D193" s="107">
        <v>1.0</v>
      </c>
      <c r="E193" s="110" t="s">
        <v>38</v>
      </c>
      <c r="F193" s="110" t="s">
        <v>6034</v>
      </c>
      <c r="G193" s="110">
        <v>9500.0</v>
      </c>
      <c r="H193" s="107" t="s">
        <v>48</v>
      </c>
      <c r="I193" s="107" t="s">
        <v>6013</v>
      </c>
      <c r="J193" s="112">
        <v>45352.0</v>
      </c>
      <c r="K193" s="112">
        <v>46997.0</v>
      </c>
      <c r="L193" s="115" t="s">
        <v>6569</v>
      </c>
      <c r="M193" s="128"/>
      <c r="N193" s="108"/>
      <c r="O193" s="108"/>
      <c r="P193" s="118"/>
      <c r="Q193" s="118"/>
      <c r="R193" s="118"/>
      <c r="S193" s="118"/>
      <c r="T193" s="118"/>
      <c r="U193" s="118"/>
      <c r="V193" s="118"/>
      <c r="W193" s="118"/>
      <c r="X193" s="118"/>
      <c r="Y193" s="118"/>
      <c r="Z193" s="118"/>
    </row>
    <row r="194">
      <c r="A194" s="130">
        <f t="shared" si="1"/>
        <v>193</v>
      </c>
      <c r="B194" s="120" t="s">
        <v>671</v>
      </c>
      <c r="C194" s="107" t="s">
        <v>672</v>
      </c>
      <c r="D194" s="108"/>
      <c r="E194" s="110" t="s">
        <v>38</v>
      </c>
      <c r="F194" s="110" t="s">
        <v>6004</v>
      </c>
      <c r="G194" s="110">
        <v>9480.0</v>
      </c>
      <c r="H194" s="107" t="s">
        <v>48</v>
      </c>
      <c r="I194" s="107" t="s">
        <v>6574</v>
      </c>
      <c r="J194" s="112">
        <v>44866.0</v>
      </c>
      <c r="K194" s="112">
        <v>46357.0</v>
      </c>
      <c r="L194" s="115" t="s">
        <v>6572</v>
      </c>
      <c r="M194" s="117">
        <v>3.98</v>
      </c>
      <c r="N194" s="107">
        <v>349.0</v>
      </c>
      <c r="O194" s="108"/>
      <c r="P194" s="118"/>
      <c r="Q194" s="118"/>
      <c r="R194" s="118"/>
      <c r="S194" s="118"/>
      <c r="T194" s="118"/>
      <c r="U194" s="118"/>
      <c r="V194" s="118"/>
      <c r="W194" s="118"/>
      <c r="X194" s="118"/>
      <c r="Y194" s="118"/>
      <c r="Z194" s="118"/>
    </row>
    <row r="195">
      <c r="A195" s="130">
        <f t="shared" si="1"/>
        <v>194</v>
      </c>
      <c r="B195" s="120" t="s">
        <v>675</v>
      </c>
      <c r="C195" s="109" t="s">
        <v>676</v>
      </c>
      <c r="D195" s="108"/>
      <c r="E195" s="110" t="s">
        <v>72</v>
      </c>
      <c r="F195" s="110" t="s">
        <v>6034</v>
      </c>
      <c r="G195" s="123">
        <v>8250.0</v>
      </c>
      <c r="H195" s="109" t="s">
        <v>213</v>
      </c>
      <c r="I195" s="109" t="s">
        <v>6580</v>
      </c>
      <c r="J195" s="112">
        <v>43831.0</v>
      </c>
      <c r="K195" s="112">
        <v>45170.0</v>
      </c>
      <c r="L195" s="125" t="s">
        <v>6578</v>
      </c>
      <c r="M195" s="126">
        <v>14.0</v>
      </c>
      <c r="N195" s="109">
        <v>192.0</v>
      </c>
      <c r="O195" s="108"/>
      <c r="P195" s="118"/>
      <c r="Q195" s="118"/>
      <c r="R195" s="118"/>
      <c r="S195" s="118"/>
      <c r="T195" s="118"/>
      <c r="U195" s="118"/>
      <c r="V195" s="118"/>
      <c r="W195" s="118"/>
      <c r="X195" s="118"/>
      <c r="Y195" s="118"/>
      <c r="Z195" s="118"/>
    </row>
    <row r="196">
      <c r="A196" s="130">
        <f t="shared" si="1"/>
        <v>195</v>
      </c>
      <c r="B196" s="120" t="s">
        <v>677</v>
      </c>
      <c r="C196" s="109" t="s">
        <v>678</v>
      </c>
      <c r="D196" s="108"/>
      <c r="E196" s="110" t="s">
        <v>72</v>
      </c>
      <c r="F196" s="110" t="s">
        <v>6004</v>
      </c>
      <c r="G196" s="123">
        <v>8000.0</v>
      </c>
      <c r="H196" s="109" t="s">
        <v>48</v>
      </c>
      <c r="I196" s="109" t="s">
        <v>6583</v>
      </c>
      <c r="J196" s="112">
        <v>44409.0</v>
      </c>
      <c r="K196" s="112">
        <v>45261.0</v>
      </c>
      <c r="L196" s="125" t="s">
        <v>678</v>
      </c>
      <c r="M196" s="126">
        <v>2.27</v>
      </c>
      <c r="N196" s="109">
        <v>198.0</v>
      </c>
      <c r="O196" s="108"/>
      <c r="P196" s="118"/>
      <c r="Q196" s="118"/>
      <c r="R196" s="118"/>
      <c r="S196" s="118"/>
      <c r="T196" s="118"/>
      <c r="U196" s="118"/>
      <c r="V196" s="118"/>
      <c r="W196" s="118"/>
      <c r="X196" s="118"/>
      <c r="Y196" s="118"/>
      <c r="Z196" s="118"/>
    </row>
    <row r="197">
      <c r="A197" s="130">
        <f t="shared" si="1"/>
        <v>196</v>
      </c>
      <c r="B197" s="120" t="s">
        <v>679</v>
      </c>
      <c r="C197" s="107" t="s">
        <v>680</v>
      </c>
      <c r="D197" s="108"/>
      <c r="E197" s="110" t="s">
        <v>38</v>
      </c>
      <c r="F197" s="110" t="s">
        <v>6004</v>
      </c>
      <c r="G197" s="123">
        <v>9300.0</v>
      </c>
      <c r="H197" s="107" t="s">
        <v>48</v>
      </c>
      <c r="I197" s="107" t="s">
        <v>6107</v>
      </c>
      <c r="J197" s="112">
        <v>45292.0</v>
      </c>
      <c r="K197" s="112">
        <v>47088.0</v>
      </c>
      <c r="L197" s="115" t="s">
        <v>6585</v>
      </c>
      <c r="M197" s="117">
        <v>6.07</v>
      </c>
      <c r="N197" s="107">
        <v>683.0</v>
      </c>
      <c r="O197" s="108"/>
      <c r="P197" s="118"/>
      <c r="Q197" s="118"/>
      <c r="R197" s="118"/>
      <c r="S197" s="118"/>
      <c r="T197" s="118"/>
      <c r="U197" s="118"/>
      <c r="V197" s="118"/>
      <c r="W197" s="118"/>
      <c r="X197" s="118"/>
      <c r="Y197" s="118"/>
      <c r="Z197" s="118"/>
    </row>
    <row r="198">
      <c r="A198" s="130">
        <f t="shared" si="1"/>
        <v>197</v>
      </c>
      <c r="B198" s="130" t="s">
        <v>683</v>
      </c>
      <c r="C198" s="107" t="s">
        <v>684</v>
      </c>
      <c r="D198" s="108"/>
      <c r="E198" s="110" t="s">
        <v>38</v>
      </c>
      <c r="F198" s="110" t="s">
        <v>6114</v>
      </c>
      <c r="G198" s="110">
        <v>10500.0</v>
      </c>
      <c r="H198" s="107" t="s">
        <v>48</v>
      </c>
      <c r="I198" s="107" t="s">
        <v>949</v>
      </c>
      <c r="J198" s="122">
        <v>44682.0</v>
      </c>
      <c r="K198" s="112">
        <v>46082.0</v>
      </c>
      <c r="L198" s="115" t="s">
        <v>684</v>
      </c>
      <c r="M198" s="117">
        <v>10.1</v>
      </c>
      <c r="N198" s="107">
        <v>900.0</v>
      </c>
      <c r="O198" s="108"/>
      <c r="P198" s="118"/>
      <c r="Q198" s="118"/>
      <c r="R198" s="118"/>
      <c r="S198" s="118"/>
      <c r="T198" s="118"/>
      <c r="U198" s="118"/>
      <c r="V198" s="118"/>
      <c r="W198" s="118"/>
      <c r="X198" s="118"/>
      <c r="Y198" s="118"/>
      <c r="Z198" s="118"/>
    </row>
    <row r="199">
      <c r="A199" s="130">
        <f t="shared" si="1"/>
        <v>198</v>
      </c>
      <c r="B199" s="150" t="s">
        <v>687</v>
      </c>
      <c r="C199" s="107" t="s">
        <v>444</v>
      </c>
      <c r="D199" s="107">
        <v>2.0</v>
      </c>
      <c r="E199" s="110" t="s">
        <v>38</v>
      </c>
      <c r="F199" s="110" t="s">
        <v>6114</v>
      </c>
      <c r="G199" s="110">
        <v>13198.0</v>
      </c>
      <c r="H199" s="107" t="s">
        <v>48</v>
      </c>
      <c r="I199" s="107" t="s">
        <v>6366</v>
      </c>
      <c r="J199" s="112">
        <v>43739.0</v>
      </c>
      <c r="K199" s="112">
        <v>45474.0</v>
      </c>
      <c r="L199" s="115" t="s">
        <v>6364</v>
      </c>
      <c r="M199" s="117">
        <v>0.97</v>
      </c>
      <c r="N199" s="107">
        <v>56.0</v>
      </c>
      <c r="O199" s="108"/>
      <c r="P199" s="118"/>
      <c r="Q199" s="118"/>
      <c r="R199" s="118"/>
      <c r="S199" s="118"/>
      <c r="T199" s="118"/>
      <c r="U199" s="118"/>
      <c r="V199" s="118"/>
      <c r="W199" s="118"/>
      <c r="X199" s="118"/>
      <c r="Y199" s="118"/>
      <c r="Z199" s="118"/>
    </row>
    <row r="200">
      <c r="A200" s="130">
        <f t="shared" si="1"/>
        <v>199</v>
      </c>
      <c r="B200" s="120" t="s">
        <v>689</v>
      </c>
      <c r="C200" s="109" t="s">
        <v>690</v>
      </c>
      <c r="D200" s="107">
        <v>2.0</v>
      </c>
      <c r="E200" s="110" t="s">
        <v>38</v>
      </c>
      <c r="F200" s="110" t="s">
        <v>6011</v>
      </c>
      <c r="G200" s="123">
        <v>7800.0</v>
      </c>
      <c r="H200" s="109" t="s">
        <v>37</v>
      </c>
      <c r="I200" s="109" t="s">
        <v>6522</v>
      </c>
      <c r="J200" s="112">
        <v>44805.0</v>
      </c>
      <c r="K200" s="112">
        <v>45717.0</v>
      </c>
      <c r="L200" s="125" t="s">
        <v>6593</v>
      </c>
      <c r="M200" s="126">
        <v>12.1</v>
      </c>
      <c r="N200" s="109">
        <v>182.0</v>
      </c>
      <c r="O200" s="108"/>
      <c r="P200" s="118"/>
      <c r="Q200" s="118"/>
      <c r="R200" s="118"/>
      <c r="S200" s="118"/>
      <c r="T200" s="118"/>
      <c r="U200" s="118"/>
      <c r="V200" s="118"/>
      <c r="W200" s="118"/>
      <c r="X200" s="118"/>
      <c r="Y200" s="118"/>
      <c r="Z200" s="118"/>
    </row>
    <row r="201">
      <c r="A201" s="130">
        <f t="shared" si="1"/>
        <v>200</v>
      </c>
      <c r="B201" s="120" t="s">
        <v>691</v>
      </c>
      <c r="C201" s="107" t="s">
        <v>692</v>
      </c>
      <c r="D201" s="108"/>
      <c r="E201" s="110" t="s">
        <v>38</v>
      </c>
      <c r="F201" s="110" t="s">
        <v>6004</v>
      </c>
      <c r="G201" s="123">
        <v>9000.0</v>
      </c>
      <c r="H201" s="107" t="s">
        <v>213</v>
      </c>
      <c r="I201" s="107" t="s">
        <v>6598</v>
      </c>
      <c r="J201" s="112">
        <v>45231.0</v>
      </c>
      <c r="K201" s="112">
        <v>46722.0</v>
      </c>
      <c r="L201" s="115" t="s">
        <v>2064</v>
      </c>
      <c r="M201" s="117">
        <v>2.31</v>
      </c>
      <c r="N201" s="107">
        <v>104.0</v>
      </c>
      <c r="O201" s="108"/>
      <c r="P201" s="118"/>
      <c r="Q201" s="118"/>
      <c r="R201" s="118"/>
      <c r="S201" s="118"/>
      <c r="T201" s="118"/>
      <c r="U201" s="118"/>
      <c r="V201" s="118"/>
      <c r="W201" s="118"/>
      <c r="X201" s="118"/>
      <c r="Y201" s="118"/>
      <c r="Z201" s="118"/>
    </row>
    <row r="202">
      <c r="A202" s="130">
        <f t="shared" si="1"/>
        <v>201</v>
      </c>
      <c r="B202" s="120" t="s">
        <v>693</v>
      </c>
      <c r="C202" s="109" t="s">
        <v>694</v>
      </c>
      <c r="D202" s="107" t="s">
        <v>6003</v>
      </c>
      <c r="E202" s="110" t="s">
        <v>72</v>
      </c>
      <c r="F202" s="110" t="s">
        <v>6004</v>
      </c>
      <c r="G202" s="123">
        <f>96*10^5/1500</f>
        <v>6400</v>
      </c>
      <c r="H202" s="109" t="s">
        <v>37</v>
      </c>
      <c r="I202" s="109" t="s">
        <v>6074</v>
      </c>
      <c r="J202" s="112">
        <v>45047.0</v>
      </c>
      <c r="K202" s="112">
        <v>44986.0</v>
      </c>
      <c r="L202" s="125" t="s">
        <v>6601</v>
      </c>
      <c r="M202" s="126">
        <v>4.0</v>
      </c>
      <c r="N202" s="109">
        <v>50.0</v>
      </c>
      <c r="O202" s="108"/>
      <c r="P202" s="118"/>
      <c r="Q202" s="118"/>
      <c r="R202" s="118"/>
      <c r="S202" s="118"/>
      <c r="T202" s="118"/>
      <c r="U202" s="118"/>
      <c r="V202" s="118"/>
      <c r="W202" s="118"/>
      <c r="X202" s="118"/>
      <c r="Y202" s="118"/>
      <c r="Z202" s="118"/>
    </row>
    <row r="203">
      <c r="A203" s="130">
        <f t="shared" si="1"/>
        <v>202</v>
      </c>
      <c r="B203" s="120" t="s">
        <v>194</v>
      </c>
      <c r="C203" s="107" t="s">
        <v>6604</v>
      </c>
      <c r="D203" s="108"/>
      <c r="E203" s="110" t="s">
        <v>150</v>
      </c>
      <c r="F203" s="110" t="s">
        <v>6004</v>
      </c>
      <c r="G203" s="110">
        <v>9300.0</v>
      </c>
      <c r="H203" s="107" t="s">
        <v>48</v>
      </c>
      <c r="I203" s="107" t="s">
        <v>1175</v>
      </c>
      <c r="J203" s="121"/>
      <c r="K203" s="121"/>
      <c r="L203" s="115" t="s">
        <v>6605</v>
      </c>
      <c r="M203" s="117">
        <v>13.0</v>
      </c>
      <c r="N203" s="107">
        <v>1900.0</v>
      </c>
      <c r="O203" s="108"/>
      <c r="P203" s="118"/>
      <c r="Q203" s="118"/>
      <c r="R203" s="118"/>
      <c r="S203" s="118"/>
      <c r="T203" s="118"/>
      <c r="U203" s="118"/>
      <c r="V203" s="118"/>
      <c r="W203" s="118"/>
      <c r="X203" s="118"/>
      <c r="Y203" s="118"/>
      <c r="Z203" s="118"/>
    </row>
    <row r="204">
      <c r="A204" s="130">
        <f t="shared" si="1"/>
        <v>203</v>
      </c>
      <c r="B204" s="120" t="s">
        <v>696</v>
      </c>
      <c r="C204" s="109" t="s">
        <v>697</v>
      </c>
      <c r="D204" s="108"/>
      <c r="E204" s="110" t="s">
        <v>38</v>
      </c>
      <c r="F204" s="110" t="s">
        <v>6004</v>
      </c>
      <c r="G204" s="123">
        <v>7001.0</v>
      </c>
      <c r="H204" s="109" t="s">
        <v>48</v>
      </c>
      <c r="I204" s="109" t="s">
        <v>6609</v>
      </c>
      <c r="J204" s="112">
        <v>45078.0</v>
      </c>
      <c r="K204" s="112">
        <v>47088.0</v>
      </c>
      <c r="L204" s="125" t="s">
        <v>6607</v>
      </c>
      <c r="M204" s="126">
        <v>1.5</v>
      </c>
      <c r="N204" s="109">
        <v>135.0</v>
      </c>
      <c r="O204" s="108"/>
      <c r="P204" s="118"/>
      <c r="Q204" s="118"/>
      <c r="R204" s="118"/>
      <c r="S204" s="118"/>
      <c r="T204" s="118"/>
      <c r="U204" s="118"/>
      <c r="V204" s="118"/>
      <c r="W204" s="118"/>
      <c r="X204" s="118"/>
      <c r="Y204" s="118"/>
      <c r="Z204" s="118"/>
    </row>
    <row r="205">
      <c r="A205" s="130">
        <f t="shared" si="1"/>
        <v>204</v>
      </c>
      <c r="B205" s="120" t="s">
        <v>700</v>
      </c>
      <c r="C205" s="109" t="s">
        <v>701</v>
      </c>
      <c r="D205" s="108"/>
      <c r="E205" s="110" t="s">
        <v>38</v>
      </c>
      <c r="F205" s="110" t="s">
        <v>6011</v>
      </c>
      <c r="G205" s="123">
        <v>10700.0</v>
      </c>
      <c r="H205" s="109" t="s">
        <v>48</v>
      </c>
      <c r="I205" s="109" t="s">
        <v>128</v>
      </c>
      <c r="J205" s="112">
        <v>44317.0</v>
      </c>
      <c r="K205" s="112">
        <v>46357.0</v>
      </c>
      <c r="L205" s="125" t="s">
        <v>6612</v>
      </c>
      <c r="M205" s="126">
        <v>3.8</v>
      </c>
      <c r="N205" s="109">
        <v>280.0</v>
      </c>
      <c r="O205" s="108"/>
      <c r="P205" s="118"/>
      <c r="Q205" s="118"/>
      <c r="R205" s="118"/>
      <c r="S205" s="118"/>
      <c r="T205" s="118"/>
      <c r="U205" s="118"/>
      <c r="V205" s="118"/>
      <c r="W205" s="118"/>
      <c r="X205" s="118"/>
      <c r="Y205" s="118"/>
      <c r="Z205" s="118"/>
    </row>
    <row r="206">
      <c r="A206" s="130">
        <f t="shared" si="1"/>
        <v>205</v>
      </c>
      <c r="B206" s="120" t="s">
        <v>703</v>
      </c>
      <c r="C206" s="109" t="s">
        <v>6615</v>
      </c>
      <c r="D206" s="107">
        <v>3.0</v>
      </c>
      <c r="E206" s="110" t="s">
        <v>38</v>
      </c>
      <c r="F206" s="110" t="s">
        <v>6011</v>
      </c>
      <c r="G206" s="123">
        <v>12700.0</v>
      </c>
      <c r="H206" s="109" t="s">
        <v>48</v>
      </c>
      <c r="I206" s="109" t="s">
        <v>6113</v>
      </c>
      <c r="J206" s="112">
        <v>44044.0</v>
      </c>
      <c r="K206" s="112">
        <v>46174.0</v>
      </c>
      <c r="L206" s="125" t="s">
        <v>6616</v>
      </c>
      <c r="M206" s="126">
        <v>1.19</v>
      </c>
      <c r="N206" s="111"/>
      <c r="O206" s="108"/>
      <c r="P206" s="118"/>
      <c r="Q206" s="118"/>
      <c r="R206" s="118"/>
      <c r="S206" s="118"/>
      <c r="T206" s="118"/>
      <c r="U206" s="118"/>
      <c r="V206" s="118"/>
      <c r="W206" s="118"/>
      <c r="X206" s="118"/>
      <c r="Y206" s="118"/>
      <c r="Z206" s="118"/>
    </row>
    <row r="207">
      <c r="A207" s="130">
        <f t="shared" si="1"/>
        <v>206</v>
      </c>
      <c r="B207" s="120" t="s">
        <v>706</v>
      </c>
      <c r="C207" s="109" t="s">
        <v>707</v>
      </c>
      <c r="D207" s="108"/>
      <c r="E207" s="110" t="s">
        <v>38</v>
      </c>
      <c r="F207" s="110" t="s">
        <v>6011</v>
      </c>
      <c r="G207" s="123">
        <v>8430.0</v>
      </c>
      <c r="H207" s="109" t="s">
        <v>48</v>
      </c>
      <c r="I207" s="109" t="s">
        <v>1107</v>
      </c>
      <c r="J207" s="112">
        <v>44593.0</v>
      </c>
      <c r="K207" s="112">
        <v>46539.0</v>
      </c>
      <c r="L207" s="125" t="s">
        <v>6620</v>
      </c>
      <c r="M207" s="126">
        <v>4.87</v>
      </c>
      <c r="N207" s="109">
        <v>563.0</v>
      </c>
      <c r="O207" s="108"/>
      <c r="P207" s="118"/>
      <c r="Q207" s="118"/>
      <c r="R207" s="118"/>
      <c r="S207" s="118"/>
      <c r="T207" s="118"/>
      <c r="U207" s="118"/>
      <c r="V207" s="118"/>
      <c r="W207" s="118"/>
      <c r="X207" s="118"/>
      <c r="Y207" s="118"/>
      <c r="Z207" s="118"/>
    </row>
    <row r="208">
      <c r="A208" s="130">
        <f t="shared" si="1"/>
        <v>207</v>
      </c>
      <c r="B208" s="109" t="s">
        <v>710</v>
      </c>
      <c r="C208" s="107" t="s">
        <v>711</v>
      </c>
      <c r="D208" s="108"/>
      <c r="E208" s="110" t="s">
        <v>38</v>
      </c>
      <c r="F208" s="110" t="s">
        <v>6004</v>
      </c>
      <c r="G208" s="110">
        <v>8600.0</v>
      </c>
      <c r="H208" s="107" t="s">
        <v>213</v>
      </c>
      <c r="I208" s="107" t="s">
        <v>6625</v>
      </c>
      <c r="J208" s="112">
        <v>45352.0</v>
      </c>
      <c r="K208" s="112">
        <v>45717.0</v>
      </c>
      <c r="L208" s="115" t="s">
        <v>6623</v>
      </c>
      <c r="M208" s="117">
        <v>7.6</v>
      </c>
      <c r="N208" s="107">
        <v>126.0</v>
      </c>
      <c r="O208" s="108"/>
      <c r="P208" s="118"/>
      <c r="Q208" s="118"/>
      <c r="R208" s="118"/>
      <c r="S208" s="118"/>
      <c r="T208" s="118"/>
      <c r="U208" s="118"/>
      <c r="V208" s="118"/>
      <c r="W208" s="118"/>
      <c r="X208" s="118"/>
      <c r="Y208" s="118"/>
      <c r="Z208" s="118"/>
    </row>
    <row r="209">
      <c r="A209" s="130">
        <f t="shared" si="1"/>
        <v>208</v>
      </c>
      <c r="B209" s="120" t="s">
        <v>714</v>
      </c>
      <c r="C209" s="107" t="s">
        <v>473</v>
      </c>
      <c r="D209" s="107">
        <v>2.0</v>
      </c>
      <c r="E209" s="110" t="s">
        <v>38</v>
      </c>
      <c r="F209" s="110" t="s">
        <v>6011</v>
      </c>
      <c r="G209" s="110">
        <v>9300.0</v>
      </c>
      <c r="H209" s="107" t="s">
        <v>48</v>
      </c>
      <c r="I209" s="107" t="s">
        <v>6375</v>
      </c>
      <c r="J209" s="112">
        <v>45352.0</v>
      </c>
      <c r="K209" s="112">
        <v>46753.0</v>
      </c>
      <c r="L209" s="115" t="s">
        <v>473</v>
      </c>
      <c r="M209" s="117">
        <v>2.3</v>
      </c>
      <c r="N209" s="107">
        <v>272.0</v>
      </c>
      <c r="O209" s="108"/>
      <c r="P209" s="118"/>
      <c r="Q209" s="118"/>
      <c r="R209" s="118"/>
      <c r="S209" s="118"/>
      <c r="T209" s="118"/>
      <c r="U209" s="118"/>
      <c r="V209" s="118"/>
      <c r="W209" s="118"/>
      <c r="X209" s="118"/>
      <c r="Y209" s="118"/>
      <c r="Z209" s="118"/>
    </row>
    <row r="210">
      <c r="A210" s="130">
        <f t="shared" si="1"/>
        <v>209</v>
      </c>
      <c r="B210" s="120" t="s">
        <v>715</v>
      </c>
      <c r="C210" s="109" t="s">
        <v>716</v>
      </c>
      <c r="D210" s="108"/>
      <c r="E210" s="110" t="s">
        <v>38</v>
      </c>
      <c r="F210" s="110" t="s">
        <v>6004</v>
      </c>
      <c r="G210" s="123">
        <v>8700.0</v>
      </c>
      <c r="H210" s="109" t="s">
        <v>48</v>
      </c>
      <c r="I210" s="109" t="s">
        <v>6630</v>
      </c>
      <c r="J210" s="112">
        <v>44412.0</v>
      </c>
      <c r="K210" s="112">
        <v>45992.0</v>
      </c>
      <c r="L210" s="125" t="s">
        <v>6628</v>
      </c>
      <c r="M210" s="126">
        <v>9.42</v>
      </c>
      <c r="N210" s="109">
        <v>662.0</v>
      </c>
      <c r="O210" s="108"/>
      <c r="P210" s="118"/>
      <c r="Q210" s="118"/>
      <c r="R210" s="118"/>
      <c r="S210" s="118"/>
      <c r="T210" s="118"/>
      <c r="U210" s="118"/>
      <c r="V210" s="118"/>
      <c r="W210" s="118"/>
      <c r="X210" s="118"/>
      <c r="Y210" s="118"/>
      <c r="Z210" s="118"/>
    </row>
    <row r="211">
      <c r="A211" s="130">
        <f t="shared" si="1"/>
        <v>210</v>
      </c>
      <c r="B211" s="120" t="s">
        <v>719</v>
      </c>
      <c r="C211" s="109" t="s">
        <v>720</v>
      </c>
      <c r="D211" s="108"/>
      <c r="E211" s="110" t="s">
        <v>38</v>
      </c>
      <c r="F211" s="110" t="s">
        <v>6034</v>
      </c>
      <c r="G211" s="123">
        <v>7250.0</v>
      </c>
      <c r="H211" s="109" t="s">
        <v>48</v>
      </c>
      <c r="I211" s="109" t="s">
        <v>561</v>
      </c>
      <c r="J211" s="112">
        <v>43009.0</v>
      </c>
      <c r="K211" s="112">
        <v>45658.0</v>
      </c>
      <c r="L211" s="125" t="s">
        <v>720</v>
      </c>
      <c r="M211" s="126">
        <v>3.6</v>
      </c>
      <c r="N211" s="109">
        <v>338.0</v>
      </c>
      <c r="O211" s="108"/>
      <c r="P211" s="118"/>
      <c r="Q211" s="118"/>
      <c r="R211" s="118"/>
      <c r="S211" s="118"/>
      <c r="T211" s="118"/>
      <c r="U211" s="118"/>
      <c r="V211" s="118"/>
      <c r="W211" s="118"/>
      <c r="X211" s="118"/>
      <c r="Y211" s="118"/>
      <c r="Z211" s="118"/>
    </row>
    <row r="212">
      <c r="A212" s="130">
        <f t="shared" si="1"/>
        <v>211</v>
      </c>
      <c r="B212" s="120" t="s">
        <v>723</v>
      </c>
      <c r="C212" s="109" t="s">
        <v>724</v>
      </c>
      <c r="D212" s="108"/>
      <c r="E212" s="110" t="s">
        <v>38</v>
      </c>
      <c r="F212" s="110" t="s">
        <v>6004</v>
      </c>
      <c r="G212" s="123">
        <v>10052.0</v>
      </c>
      <c r="H212" s="109" t="s">
        <v>48</v>
      </c>
      <c r="I212" s="109" t="s">
        <v>6636</v>
      </c>
      <c r="J212" s="112">
        <v>44230.0</v>
      </c>
      <c r="K212" s="112">
        <v>45809.0</v>
      </c>
      <c r="L212" s="125" t="s">
        <v>724</v>
      </c>
      <c r="M212" s="126">
        <v>2.15</v>
      </c>
      <c r="N212" s="109">
        <v>229.0</v>
      </c>
      <c r="O212" s="108"/>
      <c r="P212" s="118"/>
      <c r="Q212" s="118"/>
      <c r="R212" s="118"/>
      <c r="S212" s="118"/>
      <c r="T212" s="118"/>
      <c r="U212" s="118"/>
      <c r="V212" s="118"/>
      <c r="W212" s="118"/>
      <c r="X212" s="118"/>
      <c r="Y212" s="118"/>
      <c r="Z212" s="118"/>
    </row>
    <row r="213">
      <c r="A213" s="130">
        <f t="shared" si="1"/>
        <v>212</v>
      </c>
      <c r="B213" s="120" t="s">
        <v>729</v>
      </c>
      <c r="C213" s="109" t="s">
        <v>730</v>
      </c>
      <c r="D213" s="108"/>
      <c r="E213" s="110" t="s">
        <v>38</v>
      </c>
      <c r="F213" s="110" t="s">
        <v>6011</v>
      </c>
      <c r="G213" s="123">
        <v>8300.0</v>
      </c>
      <c r="H213" s="109" t="s">
        <v>213</v>
      </c>
      <c r="I213" s="109" t="s">
        <v>6455</v>
      </c>
      <c r="J213" s="112">
        <v>45174.0</v>
      </c>
      <c r="K213" s="112">
        <v>45992.0</v>
      </c>
      <c r="L213" s="125" t="s">
        <v>730</v>
      </c>
      <c r="M213" s="126">
        <v>8.27</v>
      </c>
      <c r="N213" s="109">
        <v>127.0</v>
      </c>
      <c r="O213" s="108"/>
      <c r="P213" s="118"/>
      <c r="Q213" s="118"/>
      <c r="R213" s="118"/>
      <c r="S213" s="118"/>
      <c r="T213" s="118"/>
      <c r="U213" s="118"/>
      <c r="V213" s="118"/>
      <c r="W213" s="118"/>
      <c r="X213" s="118"/>
      <c r="Y213" s="118"/>
      <c r="Z213" s="118"/>
    </row>
    <row r="214">
      <c r="A214" s="130">
        <f t="shared" si="1"/>
        <v>213</v>
      </c>
      <c r="B214" s="120" t="s">
        <v>733</v>
      </c>
      <c r="C214" s="107" t="s">
        <v>734</v>
      </c>
      <c r="D214" s="108"/>
      <c r="E214" s="110" t="s">
        <v>38</v>
      </c>
      <c r="F214" s="110" t="s">
        <v>6034</v>
      </c>
      <c r="G214" s="110">
        <v>7300.0</v>
      </c>
      <c r="H214" s="107" t="s">
        <v>48</v>
      </c>
      <c r="I214" s="107" t="s">
        <v>6642</v>
      </c>
      <c r="J214" s="112">
        <v>44774.0</v>
      </c>
      <c r="K214" s="112">
        <v>46174.0</v>
      </c>
      <c r="L214" s="115" t="s">
        <v>734</v>
      </c>
      <c r="M214" s="117">
        <v>2.8</v>
      </c>
      <c r="N214" s="107">
        <v>180.0</v>
      </c>
      <c r="O214" s="108"/>
      <c r="P214" s="118"/>
      <c r="Q214" s="118"/>
      <c r="R214" s="118"/>
      <c r="S214" s="118"/>
      <c r="T214" s="118"/>
      <c r="U214" s="118"/>
      <c r="V214" s="118"/>
      <c r="W214" s="118"/>
      <c r="X214" s="118"/>
      <c r="Y214" s="118"/>
      <c r="Z214" s="118"/>
    </row>
    <row r="215">
      <c r="A215" s="130">
        <f t="shared" si="1"/>
        <v>214</v>
      </c>
      <c r="B215" s="120" t="s">
        <v>737</v>
      </c>
      <c r="C215" s="109" t="s">
        <v>738</v>
      </c>
      <c r="D215" s="108"/>
      <c r="E215" s="110" t="s">
        <v>38</v>
      </c>
      <c r="F215" s="110" t="s">
        <v>6114</v>
      </c>
      <c r="G215" s="123">
        <v>14241.0</v>
      </c>
      <c r="H215" s="109" t="s">
        <v>48</v>
      </c>
      <c r="I215" s="109" t="s">
        <v>458</v>
      </c>
      <c r="J215" s="112">
        <v>45017.0</v>
      </c>
      <c r="K215" s="112">
        <v>45992.0</v>
      </c>
      <c r="L215" s="125" t="s">
        <v>6645</v>
      </c>
      <c r="M215" s="126">
        <v>16.0</v>
      </c>
      <c r="N215" s="109">
        <v>400.0</v>
      </c>
      <c r="O215" s="108"/>
      <c r="P215" s="118"/>
      <c r="Q215" s="118"/>
      <c r="R215" s="118"/>
      <c r="S215" s="118"/>
      <c r="T215" s="118"/>
      <c r="U215" s="118"/>
      <c r="V215" s="118"/>
      <c r="W215" s="118"/>
      <c r="X215" s="118"/>
      <c r="Y215" s="118"/>
      <c r="Z215" s="118"/>
    </row>
    <row r="216">
      <c r="A216" s="130">
        <f t="shared" si="1"/>
        <v>215</v>
      </c>
      <c r="B216" s="120" t="s">
        <v>742</v>
      </c>
      <c r="C216" s="109" t="s">
        <v>743</v>
      </c>
      <c r="D216" s="108"/>
      <c r="E216" s="110" t="s">
        <v>38</v>
      </c>
      <c r="F216" s="110" t="s">
        <v>6011</v>
      </c>
      <c r="G216" s="123">
        <v>9200.0</v>
      </c>
      <c r="H216" s="109" t="s">
        <v>48</v>
      </c>
      <c r="I216" s="109" t="s">
        <v>6237</v>
      </c>
      <c r="J216" s="112">
        <v>43953.0</v>
      </c>
      <c r="K216" s="112">
        <v>45536.0</v>
      </c>
      <c r="L216" s="125" t="s">
        <v>743</v>
      </c>
      <c r="M216" s="126">
        <v>19.37</v>
      </c>
      <c r="N216" s="109">
        <v>152.0</v>
      </c>
      <c r="O216" s="108"/>
      <c r="P216" s="118"/>
      <c r="Q216" s="118"/>
      <c r="R216" s="118"/>
      <c r="S216" s="118"/>
      <c r="T216" s="118"/>
      <c r="U216" s="118"/>
      <c r="V216" s="118"/>
      <c r="W216" s="118"/>
      <c r="X216" s="118"/>
      <c r="Y216" s="118"/>
      <c r="Z216" s="118"/>
    </row>
    <row r="217">
      <c r="A217" s="130">
        <f t="shared" si="1"/>
        <v>216</v>
      </c>
      <c r="B217" s="159" t="s">
        <v>747</v>
      </c>
      <c r="C217" s="107" t="s">
        <v>748</v>
      </c>
      <c r="D217" s="108"/>
      <c r="E217" s="110" t="s">
        <v>38</v>
      </c>
      <c r="F217" s="110" t="s">
        <v>6114</v>
      </c>
      <c r="G217" s="110">
        <v>6700.0</v>
      </c>
      <c r="H217" s="107" t="s">
        <v>37</v>
      </c>
      <c r="I217" s="107" t="s">
        <v>6006</v>
      </c>
      <c r="J217" s="112">
        <v>44774.0</v>
      </c>
      <c r="K217" s="112">
        <v>45992.0</v>
      </c>
      <c r="L217" s="115" t="s">
        <v>6649</v>
      </c>
      <c r="M217" s="117">
        <v>38.0</v>
      </c>
      <c r="N217" s="107">
        <v>350.0</v>
      </c>
      <c r="O217" s="108"/>
      <c r="P217" s="118"/>
      <c r="Q217" s="118"/>
      <c r="R217" s="118"/>
      <c r="S217" s="118"/>
      <c r="T217" s="118"/>
      <c r="U217" s="118"/>
      <c r="V217" s="118"/>
      <c r="W217" s="118"/>
      <c r="X217" s="118"/>
      <c r="Y217" s="118"/>
      <c r="Z217" s="118"/>
    </row>
    <row r="218">
      <c r="A218" s="130">
        <f t="shared" si="1"/>
        <v>217</v>
      </c>
      <c r="B218" s="120" t="s">
        <v>749</v>
      </c>
      <c r="C218" s="109" t="s">
        <v>750</v>
      </c>
      <c r="D218" s="107">
        <v>1.0</v>
      </c>
      <c r="E218" s="110" t="s">
        <v>38</v>
      </c>
      <c r="F218" s="110" t="s">
        <v>6004</v>
      </c>
      <c r="G218" s="123">
        <v>7500.0</v>
      </c>
      <c r="H218" s="109" t="s">
        <v>213</v>
      </c>
      <c r="I218" s="109" t="s">
        <v>6036</v>
      </c>
      <c r="J218" s="112">
        <v>44136.0</v>
      </c>
      <c r="K218" s="112">
        <v>45992.0</v>
      </c>
      <c r="L218" s="125" t="s">
        <v>750</v>
      </c>
      <c r="M218" s="126">
        <v>21.0</v>
      </c>
      <c r="N218" s="109">
        <v>197.0</v>
      </c>
      <c r="O218" s="108"/>
      <c r="P218" s="118"/>
      <c r="Q218" s="118"/>
      <c r="R218" s="118"/>
      <c r="S218" s="118"/>
      <c r="T218" s="118"/>
      <c r="U218" s="118"/>
      <c r="V218" s="118"/>
      <c r="W218" s="118"/>
      <c r="X218" s="118"/>
      <c r="Y218" s="118"/>
      <c r="Z218" s="118"/>
    </row>
    <row r="219">
      <c r="A219" s="130">
        <f t="shared" si="1"/>
        <v>218</v>
      </c>
      <c r="B219" s="120" t="s">
        <v>752</v>
      </c>
      <c r="C219" s="109" t="s">
        <v>753</v>
      </c>
      <c r="D219" s="108"/>
      <c r="E219" s="110" t="s">
        <v>38</v>
      </c>
      <c r="F219" s="110" t="s">
        <v>6004</v>
      </c>
      <c r="G219" s="123">
        <v>8100.0</v>
      </c>
      <c r="H219" s="109" t="s">
        <v>48</v>
      </c>
      <c r="I219" s="109" t="s">
        <v>6043</v>
      </c>
      <c r="J219" s="112">
        <v>44743.0</v>
      </c>
      <c r="K219" s="112">
        <v>46569.0</v>
      </c>
      <c r="L219" s="125" t="s">
        <v>753</v>
      </c>
      <c r="M219" s="126">
        <v>9.0</v>
      </c>
      <c r="N219" s="109">
        <v>622.0</v>
      </c>
      <c r="O219" s="108"/>
      <c r="P219" s="118"/>
      <c r="Q219" s="118"/>
      <c r="R219" s="118"/>
      <c r="S219" s="118"/>
      <c r="T219" s="118"/>
      <c r="U219" s="118"/>
      <c r="V219" s="118"/>
      <c r="W219" s="118"/>
      <c r="X219" s="118"/>
      <c r="Y219" s="118"/>
      <c r="Z219" s="118"/>
    </row>
    <row r="220">
      <c r="A220" s="130">
        <f t="shared" si="1"/>
        <v>219</v>
      </c>
      <c r="B220" s="120" t="s">
        <v>757</v>
      </c>
      <c r="C220" s="109" t="s">
        <v>758</v>
      </c>
      <c r="D220" s="108"/>
      <c r="E220" s="110" t="s">
        <v>38</v>
      </c>
      <c r="F220" s="110" t="s">
        <v>6011</v>
      </c>
      <c r="G220" s="123">
        <v>10000.0</v>
      </c>
      <c r="H220" s="109" t="s">
        <v>213</v>
      </c>
      <c r="I220" s="109" t="s">
        <v>6657</v>
      </c>
      <c r="J220" s="112">
        <v>45175.0</v>
      </c>
      <c r="K220" s="112">
        <v>45992.0</v>
      </c>
      <c r="L220" s="125" t="s">
        <v>6655</v>
      </c>
      <c r="M220" s="126">
        <v>12.25</v>
      </c>
      <c r="N220" s="109">
        <v>500.0</v>
      </c>
      <c r="O220" s="108"/>
      <c r="P220" s="118"/>
      <c r="Q220" s="118"/>
      <c r="R220" s="118"/>
      <c r="S220" s="118"/>
      <c r="T220" s="118"/>
      <c r="U220" s="118"/>
      <c r="V220" s="118"/>
      <c r="W220" s="118"/>
      <c r="X220" s="118"/>
      <c r="Y220" s="118"/>
      <c r="Z220" s="118"/>
    </row>
    <row r="221">
      <c r="A221" s="130">
        <f t="shared" si="1"/>
        <v>220</v>
      </c>
      <c r="B221" s="120" t="s">
        <v>759</v>
      </c>
      <c r="C221" s="109" t="s">
        <v>760</v>
      </c>
      <c r="D221" s="108"/>
      <c r="E221" s="110" t="s">
        <v>38</v>
      </c>
      <c r="F221" s="110" t="s">
        <v>6034</v>
      </c>
      <c r="G221" s="123">
        <v>10000.0</v>
      </c>
      <c r="H221" s="109" t="s">
        <v>48</v>
      </c>
      <c r="I221" s="109" t="s">
        <v>6240</v>
      </c>
      <c r="J221" s="112">
        <v>44927.0</v>
      </c>
      <c r="K221" s="112">
        <v>46722.0</v>
      </c>
      <c r="L221" s="125" t="s">
        <v>6661</v>
      </c>
      <c r="M221" s="126">
        <v>24.0</v>
      </c>
      <c r="N221" s="109">
        <v>662.0</v>
      </c>
      <c r="O221" s="108"/>
      <c r="P221" s="118"/>
      <c r="Q221" s="118"/>
      <c r="R221" s="118"/>
      <c r="S221" s="118"/>
      <c r="T221" s="118"/>
      <c r="U221" s="118"/>
      <c r="V221" s="118"/>
      <c r="W221" s="118"/>
      <c r="X221" s="118"/>
      <c r="Y221" s="118"/>
      <c r="Z221" s="118"/>
    </row>
    <row r="222">
      <c r="A222" s="130">
        <f t="shared" si="1"/>
        <v>221</v>
      </c>
      <c r="B222" s="120" t="s">
        <v>763</v>
      </c>
      <c r="C222" s="109" t="s">
        <v>764</v>
      </c>
      <c r="D222" s="108"/>
      <c r="E222" s="110" t="s">
        <v>38</v>
      </c>
      <c r="F222" s="110" t="s">
        <v>6011</v>
      </c>
      <c r="G222" s="123">
        <v>12500.0</v>
      </c>
      <c r="H222" s="109" t="s">
        <v>48</v>
      </c>
      <c r="I222" s="109" t="s">
        <v>1048</v>
      </c>
      <c r="J222" s="112">
        <v>43647.0</v>
      </c>
      <c r="K222" s="112">
        <v>45352.0</v>
      </c>
      <c r="L222" s="125" t="s">
        <v>6663</v>
      </c>
      <c r="M222" s="126">
        <v>7.9</v>
      </c>
      <c r="N222" s="109">
        <v>218.0</v>
      </c>
      <c r="O222" s="108"/>
      <c r="P222" s="118"/>
      <c r="Q222" s="118"/>
      <c r="R222" s="118"/>
      <c r="S222" s="118"/>
      <c r="T222" s="118"/>
      <c r="U222" s="118"/>
      <c r="V222" s="118"/>
      <c r="W222" s="118"/>
      <c r="X222" s="118"/>
      <c r="Y222" s="118"/>
      <c r="Z222" s="118"/>
    </row>
    <row r="223">
      <c r="A223" s="130">
        <f t="shared" si="1"/>
        <v>222</v>
      </c>
      <c r="B223" s="120" t="s">
        <v>765</v>
      </c>
      <c r="C223" s="109" t="s">
        <v>766</v>
      </c>
      <c r="D223" s="108"/>
      <c r="E223" s="110" t="s">
        <v>38</v>
      </c>
      <c r="F223" s="110" t="s">
        <v>6004</v>
      </c>
      <c r="G223" s="123">
        <v>9000.0</v>
      </c>
      <c r="H223" s="107" t="s">
        <v>48</v>
      </c>
      <c r="I223" s="107" t="s">
        <v>6668</v>
      </c>
      <c r="J223" s="112">
        <v>43009.0</v>
      </c>
      <c r="K223" s="112">
        <v>44621.0</v>
      </c>
      <c r="L223" s="115" t="s">
        <v>766</v>
      </c>
      <c r="M223" s="117">
        <v>2.6</v>
      </c>
      <c r="N223" s="107">
        <v>316.0</v>
      </c>
      <c r="O223" s="108"/>
      <c r="P223" s="118"/>
      <c r="Q223" s="118"/>
      <c r="R223" s="118"/>
      <c r="S223" s="118"/>
      <c r="T223" s="118"/>
      <c r="U223" s="118"/>
      <c r="V223" s="118"/>
      <c r="W223" s="118"/>
      <c r="X223" s="118"/>
      <c r="Y223" s="118"/>
      <c r="Z223" s="118"/>
    </row>
    <row r="224">
      <c r="A224" s="130">
        <f t="shared" si="1"/>
        <v>223</v>
      </c>
      <c r="B224" s="120" t="s">
        <v>769</v>
      </c>
      <c r="C224" s="109" t="s">
        <v>770</v>
      </c>
      <c r="D224" s="108"/>
      <c r="E224" s="110" t="s">
        <v>38</v>
      </c>
      <c r="F224" s="110" t="s">
        <v>6034</v>
      </c>
      <c r="G224" s="123">
        <v>8900.0</v>
      </c>
      <c r="H224" s="109" t="s">
        <v>48</v>
      </c>
      <c r="I224" s="109" t="s">
        <v>6672</v>
      </c>
      <c r="J224" s="112">
        <v>43617.0</v>
      </c>
      <c r="K224" s="112">
        <v>45444.0</v>
      </c>
      <c r="L224" s="125" t="s">
        <v>770</v>
      </c>
      <c r="M224" s="126">
        <v>2.5</v>
      </c>
      <c r="N224" s="109">
        <v>214.0</v>
      </c>
      <c r="O224" s="108"/>
      <c r="P224" s="118"/>
      <c r="Q224" s="118"/>
      <c r="R224" s="118"/>
      <c r="S224" s="118"/>
      <c r="T224" s="118"/>
      <c r="U224" s="118"/>
      <c r="V224" s="118"/>
      <c r="W224" s="118"/>
      <c r="X224" s="118"/>
      <c r="Y224" s="118"/>
      <c r="Z224" s="118"/>
    </row>
    <row r="225">
      <c r="A225" s="130">
        <f t="shared" si="1"/>
        <v>224</v>
      </c>
      <c r="B225" s="120" t="s">
        <v>774</v>
      </c>
      <c r="C225" s="109" t="s">
        <v>775</v>
      </c>
      <c r="D225" s="108"/>
      <c r="E225" s="110" t="s">
        <v>38</v>
      </c>
      <c r="F225" s="110" t="s">
        <v>6004</v>
      </c>
      <c r="G225" s="123">
        <v>11000.0</v>
      </c>
      <c r="H225" s="109" t="s">
        <v>48</v>
      </c>
      <c r="I225" s="109" t="s">
        <v>6107</v>
      </c>
      <c r="J225" s="112">
        <v>45261.0</v>
      </c>
      <c r="K225" s="112">
        <v>47515.0</v>
      </c>
      <c r="L225" s="125" t="s">
        <v>775</v>
      </c>
      <c r="M225" s="126">
        <v>7.22</v>
      </c>
      <c r="N225" s="109">
        <v>722.0</v>
      </c>
      <c r="O225" s="108"/>
      <c r="P225" s="118"/>
      <c r="Q225" s="118"/>
      <c r="R225" s="118"/>
      <c r="S225" s="118"/>
      <c r="T225" s="118"/>
      <c r="U225" s="118"/>
      <c r="V225" s="118"/>
      <c r="W225" s="118"/>
      <c r="X225" s="118"/>
      <c r="Y225" s="118"/>
      <c r="Z225" s="118"/>
    </row>
    <row r="226">
      <c r="A226" s="130">
        <f t="shared" si="1"/>
        <v>225</v>
      </c>
      <c r="B226" s="120" t="s">
        <v>778</v>
      </c>
      <c r="C226" s="107" t="s">
        <v>779</v>
      </c>
      <c r="D226" s="107">
        <v>1.0</v>
      </c>
      <c r="E226" s="110" t="s">
        <v>72</v>
      </c>
      <c r="F226" s="110" t="s">
        <v>6004</v>
      </c>
      <c r="G226" s="110">
        <v>8100.0</v>
      </c>
      <c r="H226" s="107" t="s">
        <v>213</v>
      </c>
      <c r="I226" s="107" t="s">
        <v>6678</v>
      </c>
      <c r="J226" s="112">
        <v>44562.0</v>
      </c>
      <c r="K226" s="112">
        <v>45139.0</v>
      </c>
      <c r="L226" s="115" t="s">
        <v>779</v>
      </c>
      <c r="M226" s="117">
        <v>5.75</v>
      </c>
      <c r="N226" s="107">
        <v>87.0</v>
      </c>
      <c r="O226" s="108"/>
      <c r="P226" s="118"/>
      <c r="Q226" s="118"/>
      <c r="R226" s="118"/>
      <c r="S226" s="118"/>
      <c r="T226" s="118"/>
      <c r="U226" s="118"/>
      <c r="V226" s="118"/>
      <c r="W226" s="118"/>
      <c r="X226" s="118"/>
      <c r="Y226" s="118"/>
      <c r="Z226" s="118"/>
    </row>
    <row r="227">
      <c r="A227" s="130">
        <f t="shared" si="1"/>
        <v>226</v>
      </c>
      <c r="B227" s="120" t="s">
        <v>780</v>
      </c>
      <c r="C227" s="107" t="s">
        <v>781</v>
      </c>
      <c r="D227" s="108"/>
      <c r="E227" s="110" t="s">
        <v>38</v>
      </c>
      <c r="F227" s="110" t="s">
        <v>6004</v>
      </c>
      <c r="G227" s="123">
        <v>10570.0</v>
      </c>
      <c r="H227" s="107" t="s">
        <v>48</v>
      </c>
      <c r="I227" s="107" t="s">
        <v>6683</v>
      </c>
      <c r="J227" s="112">
        <v>44986.0</v>
      </c>
      <c r="K227" s="112">
        <v>45444.0</v>
      </c>
      <c r="L227" s="115" t="s">
        <v>6681</v>
      </c>
      <c r="M227" s="117">
        <v>2.4</v>
      </c>
      <c r="N227" s="107">
        <v>195.0</v>
      </c>
      <c r="O227" s="108"/>
      <c r="P227" s="118"/>
      <c r="Q227" s="118"/>
      <c r="R227" s="118"/>
      <c r="S227" s="118"/>
      <c r="T227" s="118"/>
      <c r="U227" s="118"/>
      <c r="V227" s="118"/>
      <c r="W227" s="118"/>
      <c r="X227" s="118"/>
      <c r="Y227" s="118"/>
      <c r="Z227" s="118"/>
    </row>
    <row r="228">
      <c r="A228" s="130">
        <f t="shared" si="1"/>
        <v>227</v>
      </c>
      <c r="B228" s="120" t="s">
        <v>784</v>
      </c>
      <c r="C228" s="109" t="s">
        <v>6686</v>
      </c>
      <c r="D228" s="107">
        <v>3.0</v>
      </c>
      <c r="E228" s="110" t="s">
        <v>72</v>
      </c>
      <c r="F228" s="110" t="s">
        <v>6011</v>
      </c>
      <c r="G228" s="123">
        <v>11300.0</v>
      </c>
      <c r="H228" s="109" t="s">
        <v>48</v>
      </c>
      <c r="I228" s="109" t="s">
        <v>6688</v>
      </c>
      <c r="J228" s="112">
        <v>44593.0</v>
      </c>
      <c r="K228" s="112">
        <v>45261.0</v>
      </c>
      <c r="L228" s="125" t="s">
        <v>785</v>
      </c>
      <c r="M228" s="126">
        <v>2.34</v>
      </c>
      <c r="N228" s="109">
        <v>236.0</v>
      </c>
      <c r="O228" s="108"/>
      <c r="P228" s="118"/>
      <c r="Q228" s="118"/>
      <c r="R228" s="118"/>
      <c r="S228" s="118"/>
      <c r="T228" s="118"/>
      <c r="U228" s="118"/>
      <c r="V228" s="118"/>
      <c r="W228" s="118"/>
      <c r="X228" s="118"/>
      <c r="Y228" s="118"/>
      <c r="Z228" s="118"/>
    </row>
    <row r="229">
      <c r="A229" s="130">
        <f t="shared" si="1"/>
        <v>228</v>
      </c>
      <c r="B229" s="120" t="s">
        <v>786</v>
      </c>
      <c r="C229" s="109" t="s">
        <v>787</v>
      </c>
      <c r="D229" s="108"/>
      <c r="E229" s="110" t="s">
        <v>38</v>
      </c>
      <c r="F229" s="110" t="s">
        <v>6011</v>
      </c>
      <c r="G229" s="123">
        <v>8900.0</v>
      </c>
      <c r="H229" s="109" t="s">
        <v>48</v>
      </c>
      <c r="I229" s="109" t="s">
        <v>6240</v>
      </c>
      <c r="J229" s="112">
        <v>44621.0</v>
      </c>
      <c r="K229" s="112">
        <v>46357.0</v>
      </c>
      <c r="L229" s="125" t="s">
        <v>787</v>
      </c>
      <c r="M229" s="126">
        <v>4.0</v>
      </c>
      <c r="N229" s="109">
        <v>300.0</v>
      </c>
      <c r="O229" s="108"/>
      <c r="P229" s="118"/>
      <c r="Q229" s="118"/>
      <c r="R229" s="118"/>
      <c r="S229" s="118"/>
      <c r="T229" s="118"/>
      <c r="U229" s="118"/>
      <c r="V229" s="118"/>
      <c r="W229" s="118"/>
      <c r="X229" s="118"/>
      <c r="Y229" s="118"/>
      <c r="Z229" s="118"/>
    </row>
    <row r="230">
      <c r="A230" s="130">
        <f t="shared" si="1"/>
        <v>229</v>
      </c>
      <c r="B230" s="120" t="s">
        <v>791</v>
      </c>
      <c r="C230" s="109" t="s">
        <v>792</v>
      </c>
      <c r="D230" s="108"/>
      <c r="E230" s="110" t="s">
        <v>38</v>
      </c>
      <c r="F230" s="110" t="s">
        <v>6011</v>
      </c>
      <c r="G230" s="123">
        <v>7400.0</v>
      </c>
      <c r="H230" s="109" t="s">
        <v>48</v>
      </c>
      <c r="I230" s="109" t="s">
        <v>128</v>
      </c>
      <c r="J230" s="112">
        <v>43252.0</v>
      </c>
      <c r="K230" s="112">
        <v>45323.0</v>
      </c>
      <c r="L230" s="125" t="s">
        <v>792</v>
      </c>
      <c r="M230" s="126">
        <v>8.89</v>
      </c>
      <c r="N230" s="109">
        <v>597.0</v>
      </c>
      <c r="O230" s="108"/>
      <c r="P230" s="118"/>
      <c r="Q230" s="118"/>
      <c r="R230" s="118"/>
      <c r="S230" s="118"/>
      <c r="T230" s="118"/>
      <c r="U230" s="118"/>
      <c r="V230" s="118"/>
      <c r="W230" s="118"/>
      <c r="X230" s="118"/>
      <c r="Y230" s="118"/>
      <c r="Z230" s="118"/>
    </row>
    <row r="231">
      <c r="A231" s="130">
        <f t="shared" si="1"/>
        <v>230</v>
      </c>
      <c r="B231" s="120" t="s">
        <v>796</v>
      </c>
      <c r="C231" s="109" t="s">
        <v>797</v>
      </c>
      <c r="D231" s="108"/>
      <c r="E231" s="110" t="s">
        <v>72</v>
      </c>
      <c r="F231" s="110" t="s">
        <v>6004</v>
      </c>
      <c r="G231" s="123">
        <v>11300.0</v>
      </c>
      <c r="H231" s="109" t="s">
        <v>48</v>
      </c>
      <c r="I231" s="109" t="s">
        <v>6695</v>
      </c>
      <c r="J231" s="112">
        <v>43657.0</v>
      </c>
      <c r="K231" s="112">
        <v>45261.0</v>
      </c>
      <c r="L231" s="125" t="s">
        <v>797</v>
      </c>
      <c r="M231" s="126">
        <v>2.16</v>
      </c>
      <c r="N231" s="109">
        <v>92.0</v>
      </c>
      <c r="O231" s="108"/>
      <c r="P231" s="118"/>
      <c r="Q231" s="118"/>
      <c r="R231" s="118"/>
      <c r="S231" s="118"/>
      <c r="T231" s="118"/>
      <c r="U231" s="118"/>
      <c r="V231" s="118"/>
      <c r="W231" s="118"/>
      <c r="X231" s="118"/>
      <c r="Y231" s="118"/>
      <c r="Z231" s="118"/>
    </row>
    <row r="232">
      <c r="A232" s="130">
        <f t="shared" si="1"/>
        <v>231</v>
      </c>
      <c r="B232" s="120" t="s">
        <v>802</v>
      </c>
      <c r="C232" s="109" t="s">
        <v>803</v>
      </c>
      <c r="D232" s="108"/>
      <c r="E232" s="110" t="s">
        <v>38</v>
      </c>
      <c r="F232" s="110" t="s">
        <v>6011</v>
      </c>
      <c r="G232" s="123">
        <v>8633.0</v>
      </c>
      <c r="H232" s="109" t="s">
        <v>48</v>
      </c>
      <c r="I232" s="109" t="s">
        <v>6240</v>
      </c>
      <c r="J232" s="112">
        <v>45231.0</v>
      </c>
      <c r="K232" s="112">
        <v>46722.0</v>
      </c>
      <c r="L232" s="125" t="s">
        <v>803</v>
      </c>
      <c r="M232" s="126">
        <v>135.0</v>
      </c>
      <c r="N232" s="109">
        <v>92.0</v>
      </c>
      <c r="O232" s="108"/>
      <c r="P232" s="118"/>
      <c r="Q232" s="118"/>
      <c r="R232" s="118"/>
      <c r="S232" s="118"/>
      <c r="T232" s="118"/>
      <c r="U232" s="118"/>
      <c r="V232" s="118"/>
      <c r="W232" s="118"/>
      <c r="X232" s="118"/>
      <c r="Y232" s="118"/>
      <c r="Z232" s="118"/>
    </row>
    <row r="233">
      <c r="A233" s="130">
        <f t="shared" si="1"/>
        <v>232</v>
      </c>
      <c r="B233" s="109" t="s">
        <v>187</v>
      </c>
      <c r="C233" s="107" t="s">
        <v>188</v>
      </c>
      <c r="D233" s="108"/>
      <c r="E233" s="110" t="s">
        <v>38</v>
      </c>
      <c r="F233" s="110" t="s">
        <v>6114</v>
      </c>
      <c r="G233" s="110">
        <v>9305.0</v>
      </c>
      <c r="H233" s="107" t="s">
        <v>48</v>
      </c>
      <c r="I233" s="107" t="s">
        <v>151</v>
      </c>
      <c r="J233" s="112">
        <v>45352.0</v>
      </c>
      <c r="K233" s="112">
        <v>46419.0</v>
      </c>
      <c r="L233" s="115" t="s">
        <v>6700</v>
      </c>
      <c r="M233" s="117">
        <v>2.0</v>
      </c>
      <c r="N233" s="107">
        <v>96.0</v>
      </c>
      <c r="O233" s="108"/>
      <c r="P233" s="118"/>
      <c r="Q233" s="118"/>
      <c r="R233" s="118"/>
      <c r="S233" s="118"/>
      <c r="T233" s="118"/>
      <c r="U233" s="118"/>
      <c r="V233" s="118"/>
      <c r="W233" s="118"/>
      <c r="X233" s="118"/>
      <c r="Y233" s="118"/>
      <c r="Z233" s="118"/>
    </row>
    <row r="234">
      <c r="A234" s="130">
        <f t="shared" si="1"/>
        <v>233</v>
      </c>
      <c r="B234" s="120" t="s">
        <v>806</v>
      </c>
      <c r="C234" s="109" t="s">
        <v>807</v>
      </c>
      <c r="D234" s="108"/>
      <c r="E234" s="110" t="s">
        <v>38</v>
      </c>
      <c r="F234" s="110" t="s">
        <v>6034</v>
      </c>
      <c r="G234" s="123">
        <v>7500.0</v>
      </c>
      <c r="H234" s="109" t="s">
        <v>48</v>
      </c>
      <c r="I234" s="109" t="s">
        <v>128</v>
      </c>
      <c r="J234" s="112">
        <v>44228.0</v>
      </c>
      <c r="K234" s="112">
        <v>45778.0</v>
      </c>
      <c r="L234" s="125" t="s">
        <v>6703</v>
      </c>
      <c r="M234" s="126">
        <v>14.0</v>
      </c>
      <c r="N234" s="109">
        <v>793.0</v>
      </c>
      <c r="O234" s="108"/>
      <c r="P234" s="118"/>
      <c r="Q234" s="118"/>
      <c r="R234" s="118"/>
      <c r="S234" s="118"/>
      <c r="T234" s="118"/>
      <c r="U234" s="118"/>
      <c r="V234" s="118"/>
      <c r="W234" s="118"/>
      <c r="X234" s="118"/>
      <c r="Y234" s="118"/>
      <c r="Z234" s="118"/>
    </row>
    <row r="235">
      <c r="A235" s="130">
        <f t="shared" si="1"/>
        <v>234</v>
      </c>
      <c r="B235" s="120" t="s">
        <v>811</v>
      </c>
      <c r="C235" s="109" t="s">
        <v>812</v>
      </c>
      <c r="D235" s="108"/>
      <c r="E235" s="110" t="s">
        <v>38</v>
      </c>
      <c r="F235" s="110" t="s">
        <v>6004</v>
      </c>
      <c r="G235" s="123">
        <v>8650.0</v>
      </c>
      <c r="H235" s="109" t="s">
        <v>213</v>
      </c>
      <c r="I235" s="109" t="s">
        <v>6706</v>
      </c>
      <c r="J235" s="112">
        <v>45170.0</v>
      </c>
      <c r="K235" s="112">
        <v>46722.0</v>
      </c>
      <c r="L235" s="125" t="s">
        <v>3556</v>
      </c>
      <c r="M235" s="126">
        <v>2.15</v>
      </c>
      <c r="N235" s="109">
        <v>39.0</v>
      </c>
      <c r="O235" s="108"/>
      <c r="P235" s="118"/>
      <c r="Q235" s="118"/>
      <c r="R235" s="118"/>
      <c r="S235" s="118"/>
      <c r="T235" s="118"/>
      <c r="U235" s="118"/>
      <c r="V235" s="118"/>
      <c r="W235" s="118"/>
      <c r="X235" s="118"/>
      <c r="Y235" s="118"/>
      <c r="Z235" s="118"/>
    </row>
    <row r="236">
      <c r="A236" s="130">
        <f t="shared" si="1"/>
        <v>235</v>
      </c>
      <c r="B236" s="120" t="s">
        <v>814</v>
      </c>
      <c r="C236" s="109" t="s">
        <v>815</v>
      </c>
      <c r="D236" s="108"/>
      <c r="E236" s="110" t="s">
        <v>38</v>
      </c>
      <c r="F236" s="110" t="s">
        <v>6034</v>
      </c>
      <c r="G236" s="123">
        <v>7800.0</v>
      </c>
      <c r="H236" s="109" t="s">
        <v>213</v>
      </c>
      <c r="I236" s="109" t="s">
        <v>561</v>
      </c>
      <c r="J236" s="112">
        <v>43862.0</v>
      </c>
      <c r="K236" s="112">
        <v>45931.0</v>
      </c>
      <c r="L236" s="125" t="s">
        <v>815</v>
      </c>
      <c r="M236" s="126">
        <v>13.4</v>
      </c>
      <c r="N236" s="109">
        <v>159.0</v>
      </c>
      <c r="O236" s="108"/>
      <c r="P236" s="118"/>
      <c r="Q236" s="118"/>
      <c r="R236" s="118"/>
      <c r="S236" s="118"/>
      <c r="T236" s="118"/>
      <c r="U236" s="118"/>
      <c r="V236" s="118"/>
      <c r="W236" s="118"/>
      <c r="X236" s="118"/>
      <c r="Y236" s="118"/>
      <c r="Z236" s="118"/>
    </row>
    <row r="237">
      <c r="A237" s="130">
        <f t="shared" si="1"/>
        <v>236</v>
      </c>
      <c r="B237" s="120" t="s">
        <v>804</v>
      </c>
      <c r="C237" s="107" t="s">
        <v>805</v>
      </c>
      <c r="D237" s="108"/>
      <c r="E237" s="110" t="s">
        <v>38</v>
      </c>
      <c r="F237" s="110" t="s">
        <v>6004</v>
      </c>
      <c r="G237" s="110">
        <v>9116.0</v>
      </c>
      <c r="H237" s="107" t="s">
        <v>840</v>
      </c>
      <c r="I237" s="107" t="s">
        <v>2234</v>
      </c>
      <c r="J237" s="112">
        <v>45078.0</v>
      </c>
      <c r="K237" s="112">
        <v>46813.0</v>
      </c>
      <c r="L237" s="115" t="s">
        <v>6711</v>
      </c>
      <c r="M237" s="117">
        <v>3.9</v>
      </c>
      <c r="N237" s="107">
        <v>81.0</v>
      </c>
      <c r="O237" s="108"/>
      <c r="P237" s="118"/>
      <c r="Q237" s="118"/>
      <c r="R237" s="118"/>
      <c r="S237" s="118"/>
      <c r="T237" s="118"/>
      <c r="U237" s="118"/>
      <c r="V237" s="118"/>
      <c r="W237" s="118"/>
      <c r="X237" s="118"/>
      <c r="Y237" s="118"/>
      <c r="Z237" s="118"/>
    </row>
    <row r="238">
      <c r="A238" s="130">
        <f t="shared" si="1"/>
        <v>237</v>
      </c>
      <c r="B238" s="120" t="s">
        <v>194</v>
      </c>
      <c r="C238" s="107" t="s">
        <v>195</v>
      </c>
      <c r="D238" s="108"/>
      <c r="E238" s="110" t="s">
        <v>150</v>
      </c>
      <c r="F238" s="110" t="s">
        <v>6004</v>
      </c>
      <c r="G238" s="110">
        <v>6800.0</v>
      </c>
      <c r="H238" s="107" t="s">
        <v>48</v>
      </c>
      <c r="I238" s="107" t="s">
        <v>151</v>
      </c>
      <c r="J238" s="121"/>
      <c r="K238" s="121"/>
      <c r="L238" s="115" t="s">
        <v>6714</v>
      </c>
      <c r="M238" s="117">
        <v>4.0</v>
      </c>
      <c r="N238" s="108"/>
      <c r="O238" s="108"/>
      <c r="P238" s="118"/>
      <c r="Q238" s="118"/>
      <c r="R238" s="118"/>
      <c r="S238" s="118"/>
      <c r="T238" s="118"/>
      <c r="U238" s="118"/>
      <c r="V238" s="118"/>
      <c r="W238" s="118"/>
      <c r="X238" s="118"/>
      <c r="Y238" s="118"/>
      <c r="Z238" s="118"/>
    </row>
    <row r="239">
      <c r="A239" s="130">
        <f t="shared" si="1"/>
        <v>238</v>
      </c>
      <c r="B239" s="120" t="s">
        <v>819</v>
      </c>
      <c r="C239" s="109" t="s">
        <v>820</v>
      </c>
      <c r="D239" s="108"/>
      <c r="E239" s="110" t="s">
        <v>38</v>
      </c>
      <c r="F239" s="110" t="s">
        <v>6011</v>
      </c>
      <c r="G239" s="123">
        <v>7500.0</v>
      </c>
      <c r="H239" s="109" t="s">
        <v>48</v>
      </c>
      <c r="I239" s="109" t="s">
        <v>1438</v>
      </c>
      <c r="J239" s="112">
        <v>44440.0</v>
      </c>
      <c r="K239" s="112">
        <v>45689.0</v>
      </c>
      <c r="L239" s="125" t="s">
        <v>6715</v>
      </c>
      <c r="M239" s="126">
        <v>6.79</v>
      </c>
      <c r="N239" s="109">
        <v>950.0</v>
      </c>
      <c r="O239" s="108"/>
      <c r="P239" s="118"/>
      <c r="Q239" s="118"/>
      <c r="R239" s="118"/>
      <c r="S239" s="118"/>
      <c r="T239" s="118"/>
      <c r="U239" s="118"/>
      <c r="V239" s="118"/>
      <c r="W239" s="118"/>
      <c r="X239" s="118"/>
      <c r="Y239" s="118"/>
      <c r="Z239" s="118"/>
    </row>
    <row r="240">
      <c r="A240" s="130">
        <f t="shared" si="1"/>
        <v>239</v>
      </c>
      <c r="B240" s="120" t="s">
        <v>821</v>
      </c>
      <c r="C240" s="109" t="s">
        <v>6153</v>
      </c>
      <c r="D240" s="107">
        <v>2.0</v>
      </c>
      <c r="E240" s="110" t="s">
        <v>38</v>
      </c>
      <c r="F240" s="110" t="s">
        <v>6011</v>
      </c>
      <c r="G240" s="123">
        <v>7300.0</v>
      </c>
      <c r="H240" s="109" t="s">
        <v>48</v>
      </c>
      <c r="I240" s="109" t="s">
        <v>1438</v>
      </c>
      <c r="J240" s="112">
        <v>43983.0</v>
      </c>
      <c r="K240" s="112">
        <v>46722.0</v>
      </c>
      <c r="L240" s="125" t="s">
        <v>208</v>
      </c>
      <c r="M240" s="126">
        <v>5.43</v>
      </c>
      <c r="N240" s="109">
        <v>560.0</v>
      </c>
      <c r="O240" s="108"/>
      <c r="P240" s="118"/>
      <c r="Q240" s="118"/>
      <c r="R240" s="118"/>
      <c r="S240" s="118"/>
      <c r="T240" s="118"/>
      <c r="U240" s="118"/>
      <c r="V240" s="118"/>
      <c r="W240" s="118"/>
      <c r="X240" s="118"/>
      <c r="Y240" s="118"/>
      <c r="Z240" s="118"/>
    </row>
    <row r="241">
      <c r="A241" s="130">
        <f t="shared" si="1"/>
        <v>240</v>
      </c>
      <c r="B241" s="120" t="s">
        <v>822</v>
      </c>
      <c r="C241" s="109" t="s">
        <v>823</v>
      </c>
      <c r="D241" s="108"/>
      <c r="E241" s="110" t="s">
        <v>38</v>
      </c>
      <c r="F241" s="110" t="s">
        <v>6114</v>
      </c>
      <c r="G241" s="123">
        <v>10000.0</v>
      </c>
      <c r="H241" s="109" t="s">
        <v>37</v>
      </c>
      <c r="I241" s="109" t="s">
        <v>6237</v>
      </c>
      <c r="J241" s="112">
        <v>44986.0</v>
      </c>
      <c r="K241" s="112">
        <v>46357.0</v>
      </c>
      <c r="L241" s="125" t="s">
        <v>823</v>
      </c>
      <c r="M241" s="126">
        <v>34.0</v>
      </c>
      <c r="N241" s="109">
        <v>175.0</v>
      </c>
      <c r="O241" s="108"/>
      <c r="P241" s="118"/>
      <c r="Q241" s="118"/>
      <c r="R241" s="118"/>
      <c r="S241" s="118"/>
      <c r="T241" s="118"/>
      <c r="U241" s="118"/>
      <c r="V241" s="118"/>
      <c r="W241" s="118"/>
      <c r="X241" s="118"/>
      <c r="Y241" s="118"/>
      <c r="Z241" s="118"/>
    </row>
    <row r="242">
      <c r="A242" s="130">
        <f t="shared" si="1"/>
        <v>241</v>
      </c>
      <c r="B242" s="120" t="s">
        <v>826</v>
      </c>
      <c r="C242" s="107" t="s">
        <v>827</v>
      </c>
      <c r="D242" s="108"/>
      <c r="E242" s="110" t="s">
        <v>38</v>
      </c>
      <c r="F242" s="110" t="s">
        <v>6114</v>
      </c>
      <c r="G242" s="110">
        <v>8812.0</v>
      </c>
      <c r="H242" s="107" t="s">
        <v>37</v>
      </c>
      <c r="I242" s="107" t="s">
        <v>6722</v>
      </c>
      <c r="J242" s="112">
        <v>45352.0</v>
      </c>
      <c r="K242" s="112">
        <v>45992.0</v>
      </c>
      <c r="L242" s="115" t="s">
        <v>827</v>
      </c>
      <c r="M242" s="117">
        <v>5.0</v>
      </c>
      <c r="N242" s="107">
        <v>84.0</v>
      </c>
      <c r="O242" s="108"/>
      <c r="P242" s="118"/>
      <c r="Q242" s="118"/>
      <c r="R242" s="118"/>
      <c r="S242" s="118"/>
      <c r="T242" s="118"/>
      <c r="U242" s="118"/>
      <c r="V242" s="118"/>
      <c r="W242" s="118"/>
      <c r="X242" s="118"/>
      <c r="Y242" s="118"/>
      <c r="Z242" s="118"/>
    </row>
    <row r="243">
      <c r="A243" s="130">
        <f t="shared" si="1"/>
        <v>242</v>
      </c>
      <c r="B243" s="120" t="s">
        <v>829</v>
      </c>
      <c r="C243" s="109" t="s">
        <v>830</v>
      </c>
      <c r="D243" s="107">
        <v>2.0</v>
      </c>
      <c r="E243" s="110" t="s">
        <v>72</v>
      </c>
      <c r="F243" s="110" t="s">
        <v>6011</v>
      </c>
      <c r="G243" s="123">
        <v>6000.0</v>
      </c>
      <c r="H243" s="109" t="s">
        <v>37</v>
      </c>
      <c r="I243" s="109" t="s">
        <v>1107</v>
      </c>
      <c r="J243" s="112">
        <v>43405.0</v>
      </c>
      <c r="K243" s="112">
        <v>44652.0</v>
      </c>
      <c r="L243" s="125" t="s">
        <v>6725</v>
      </c>
      <c r="M243" s="126">
        <v>92.7</v>
      </c>
      <c r="N243" s="109">
        <v>950.0</v>
      </c>
      <c r="O243" s="108"/>
      <c r="P243" s="118"/>
      <c r="Q243" s="118"/>
      <c r="R243" s="118"/>
      <c r="S243" s="118"/>
      <c r="T243" s="118"/>
      <c r="U243" s="118"/>
      <c r="V243" s="118"/>
      <c r="W243" s="118"/>
      <c r="X243" s="118"/>
      <c r="Y243" s="118"/>
      <c r="Z243" s="118"/>
    </row>
    <row r="244">
      <c r="A244" s="130">
        <f t="shared" si="1"/>
        <v>243</v>
      </c>
      <c r="B244" s="120" t="s">
        <v>831</v>
      </c>
      <c r="C244" s="109" t="s">
        <v>6727</v>
      </c>
      <c r="D244" s="214">
        <v>2.0</v>
      </c>
      <c r="E244" s="110" t="s">
        <v>38</v>
      </c>
      <c r="F244" s="110" t="s">
        <v>6034</v>
      </c>
      <c r="G244" s="123">
        <v>8862.0</v>
      </c>
      <c r="H244" s="109" t="s">
        <v>48</v>
      </c>
      <c r="I244" s="109" t="s">
        <v>6240</v>
      </c>
      <c r="J244" s="112">
        <v>45139.0</v>
      </c>
      <c r="K244" s="112">
        <v>46722.0</v>
      </c>
      <c r="L244" s="125" t="s">
        <v>832</v>
      </c>
      <c r="M244" s="126">
        <v>5.82</v>
      </c>
      <c r="N244" s="109">
        <v>506.0</v>
      </c>
      <c r="O244" s="108"/>
      <c r="P244" s="118"/>
      <c r="Q244" s="118"/>
      <c r="R244" s="118"/>
      <c r="S244" s="118"/>
      <c r="T244" s="118"/>
      <c r="U244" s="118"/>
      <c r="V244" s="118"/>
      <c r="W244" s="118"/>
      <c r="X244" s="118"/>
      <c r="Y244" s="118"/>
      <c r="Z244" s="118"/>
    </row>
    <row r="245">
      <c r="A245" s="130">
        <f t="shared" si="1"/>
        <v>244</v>
      </c>
      <c r="B245" s="120" t="s">
        <v>834</v>
      </c>
      <c r="C245" s="109" t="s">
        <v>835</v>
      </c>
      <c r="D245" s="108"/>
      <c r="E245" s="110" t="s">
        <v>72</v>
      </c>
      <c r="F245" s="110" t="s">
        <v>6004</v>
      </c>
      <c r="G245" s="110">
        <v>10300.0</v>
      </c>
      <c r="H245" s="107" t="s">
        <v>48</v>
      </c>
      <c r="I245" s="107" t="s">
        <v>256</v>
      </c>
      <c r="J245" s="112">
        <v>43070.0</v>
      </c>
      <c r="K245" s="112">
        <v>43617.0</v>
      </c>
      <c r="L245" s="115" t="s">
        <v>6730</v>
      </c>
      <c r="M245" s="117">
        <v>16.7</v>
      </c>
      <c r="N245" s="107">
        <v>1244.0</v>
      </c>
      <c r="O245" s="108"/>
      <c r="P245" s="118"/>
      <c r="Q245" s="118"/>
      <c r="R245" s="118"/>
      <c r="S245" s="118"/>
      <c r="T245" s="118"/>
      <c r="U245" s="118"/>
      <c r="V245" s="118"/>
      <c r="W245" s="118"/>
      <c r="X245" s="118"/>
      <c r="Y245" s="118"/>
      <c r="Z245" s="118"/>
    </row>
    <row r="246">
      <c r="A246" s="130">
        <f t="shared" si="1"/>
        <v>245</v>
      </c>
      <c r="B246" s="120" t="s">
        <v>838</v>
      </c>
      <c r="C246" s="107" t="s">
        <v>839</v>
      </c>
      <c r="D246" s="108"/>
      <c r="E246" s="110" t="s">
        <v>38</v>
      </c>
      <c r="F246" s="110" t="s">
        <v>6011</v>
      </c>
      <c r="G246" s="110">
        <v>8900.0</v>
      </c>
      <c r="H246" s="107" t="s">
        <v>840</v>
      </c>
      <c r="I246" s="107" t="s">
        <v>6598</v>
      </c>
      <c r="J246" s="112">
        <v>44774.0</v>
      </c>
      <c r="K246" s="112">
        <v>46266.0</v>
      </c>
      <c r="L246" s="115" t="s">
        <v>6734</v>
      </c>
      <c r="M246" s="117">
        <v>2.2</v>
      </c>
      <c r="N246" s="107">
        <v>135.0</v>
      </c>
      <c r="O246" s="108"/>
      <c r="P246" s="118"/>
      <c r="Q246" s="118"/>
      <c r="R246" s="118"/>
      <c r="S246" s="118"/>
      <c r="T246" s="118"/>
      <c r="U246" s="118"/>
      <c r="V246" s="118"/>
      <c r="W246" s="118"/>
      <c r="X246" s="118"/>
      <c r="Y246" s="118"/>
      <c r="Z246" s="118"/>
    </row>
    <row r="247">
      <c r="A247" s="130">
        <f t="shared" si="1"/>
        <v>246</v>
      </c>
      <c r="B247" s="120" t="s">
        <v>841</v>
      </c>
      <c r="C247" s="109" t="s">
        <v>842</v>
      </c>
      <c r="D247" s="108"/>
      <c r="E247" s="110" t="s">
        <v>38</v>
      </c>
      <c r="F247" s="110" t="s">
        <v>6114</v>
      </c>
      <c r="G247" s="123">
        <v>4999.0</v>
      </c>
      <c r="H247" s="109" t="s">
        <v>37</v>
      </c>
      <c r="I247" s="109" t="s">
        <v>6740</v>
      </c>
      <c r="J247" s="112">
        <v>45139.0</v>
      </c>
      <c r="K247" s="122">
        <v>46508.0</v>
      </c>
      <c r="L247" s="125" t="s">
        <v>6738</v>
      </c>
      <c r="M247" s="126">
        <v>2.9</v>
      </c>
      <c r="N247" s="109">
        <v>47.0</v>
      </c>
      <c r="O247" s="108"/>
      <c r="P247" s="118"/>
      <c r="Q247" s="118"/>
      <c r="R247" s="118"/>
      <c r="S247" s="118"/>
      <c r="T247" s="118"/>
      <c r="U247" s="118"/>
      <c r="V247" s="118"/>
      <c r="W247" s="118"/>
      <c r="X247" s="118"/>
      <c r="Y247" s="118"/>
      <c r="Z247" s="118"/>
    </row>
    <row r="248">
      <c r="A248" s="130">
        <f t="shared" si="1"/>
        <v>247</v>
      </c>
      <c r="B248" s="130" t="s">
        <v>844</v>
      </c>
      <c r="C248" s="107" t="s">
        <v>845</v>
      </c>
      <c r="D248" s="108"/>
      <c r="E248" s="110" t="s">
        <v>72</v>
      </c>
      <c r="F248" s="110" t="s">
        <v>6011</v>
      </c>
      <c r="G248" s="110">
        <v>10100.0</v>
      </c>
      <c r="H248" s="107" t="s">
        <v>48</v>
      </c>
      <c r="I248" s="107" t="s">
        <v>6743</v>
      </c>
      <c r="J248" s="112">
        <v>44044.0</v>
      </c>
      <c r="K248" s="112">
        <v>45139.0</v>
      </c>
      <c r="L248" s="115" t="s">
        <v>845</v>
      </c>
      <c r="M248" s="117">
        <v>0.2</v>
      </c>
      <c r="N248" s="107">
        <v>128.0</v>
      </c>
      <c r="O248" s="108"/>
      <c r="P248" s="118"/>
      <c r="Q248" s="118"/>
      <c r="R248" s="118"/>
      <c r="S248" s="118"/>
      <c r="T248" s="118"/>
      <c r="U248" s="118"/>
      <c r="V248" s="118"/>
      <c r="W248" s="118"/>
      <c r="X248" s="118"/>
      <c r="Y248" s="118"/>
      <c r="Z248" s="118"/>
    </row>
    <row r="249">
      <c r="A249" s="130">
        <f t="shared" si="1"/>
        <v>248</v>
      </c>
      <c r="B249" s="109" t="s">
        <v>1049</v>
      </c>
      <c r="C249" s="107" t="s">
        <v>1050</v>
      </c>
      <c r="D249" s="108"/>
      <c r="E249" s="110" t="s">
        <v>38</v>
      </c>
      <c r="F249" s="110" t="s">
        <v>6004</v>
      </c>
      <c r="G249" s="110">
        <v>7600.0</v>
      </c>
      <c r="H249" s="107" t="s">
        <v>37</v>
      </c>
      <c r="I249" s="107" t="s">
        <v>6237</v>
      </c>
      <c r="J249" s="112">
        <v>45352.0</v>
      </c>
      <c r="K249" s="112">
        <v>46905.0</v>
      </c>
      <c r="L249" s="115" t="s">
        <v>1050</v>
      </c>
      <c r="M249" s="117">
        <v>39.0</v>
      </c>
      <c r="N249" s="107">
        <v>510.0</v>
      </c>
      <c r="O249" s="108"/>
      <c r="P249" s="118"/>
      <c r="Q249" s="118"/>
      <c r="R249" s="118"/>
      <c r="S249" s="118"/>
      <c r="T249" s="118"/>
      <c r="U249" s="118"/>
      <c r="V249" s="118"/>
      <c r="W249" s="118"/>
      <c r="X249" s="118"/>
      <c r="Y249" s="118"/>
      <c r="Z249" s="118"/>
    </row>
    <row r="250">
      <c r="A250" s="130">
        <f t="shared" si="1"/>
        <v>249</v>
      </c>
      <c r="B250" s="120" t="s">
        <v>848</v>
      </c>
      <c r="C250" s="109" t="s">
        <v>849</v>
      </c>
      <c r="D250" s="108"/>
      <c r="E250" s="110" t="s">
        <v>72</v>
      </c>
      <c r="F250" s="110" t="s">
        <v>6004</v>
      </c>
      <c r="G250" s="123">
        <v>5300.0</v>
      </c>
      <c r="H250" s="109" t="s">
        <v>37</v>
      </c>
      <c r="I250" s="109" t="s">
        <v>6750</v>
      </c>
      <c r="J250" s="112">
        <v>43617.0</v>
      </c>
      <c r="K250" s="112">
        <v>44652.0</v>
      </c>
      <c r="L250" s="125" t="s">
        <v>849</v>
      </c>
      <c r="M250" s="126">
        <v>19.5</v>
      </c>
      <c r="N250" s="109">
        <v>269.0</v>
      </c>
      <c r="O250" s="108"/>
      <c r="P250" s="118"/>
      <c r="Q250" s="118"/>
      <c r="R250" s="118"/>
      <c r="S250" s="118"/>
      <c r="T250" s="118"/>
      <c r="U250" s="118"/>
      <c r="V250" s="118"/>
      <c r="W250" s="118"/>
      <c r="X250" s="118"/>
      <c r="Y250" s="118"/>
      <c r="Z250" s="118"/>
    </row>
    <row r="251">
      <c r="A251" s="130">
        <f t="shared" si="1"/>
        <v>250</v>
      </c>
      <c r="B251" s="120" t="s">
        <v>804</v>
      </c>
      <c r="C251" s="164" t="s">
        <v>805</v>
      </c>
      <c r="D251" s="108"/>
      <c r="E251" s="110" t="s">
        <v>38</v>
      </c>
      <c r="F251" s="110" t="s">
        <v>6004</v>
      </c>
      <c r="G251" s="123">
        <v>7200.0</v>
      </c>
      <c r="H251" s="109" t="s">
        <v>213</v>
      </c>
      <c r="I251" s="109" t="s">
        <v>2234</v>
      </c>
      <c r="J251" s="112">
        <v>45078.0</v>
      </c>
      <c r="K251" s="112">
        <v>46813.0</v>
      </c>
      <c r="L251" s="125" t="s">
        <v>2235</v>
      </c>
      <c r="M251" s="126">
        <v>3.69</v>
      </c>
      <c r="N251" s="109">
        <v>81.0</v>
      </c>
      <c r="O251" s="108"/>
      <c r="P251" s="118"/>
      <c r="Q251" s="118"/>
      <c r="R251" s="118"/>
      <c r="S251" s="118"/>
      <c r="T251" s="118"/>
      <c r="U251" s="118"/>
      <c r="V251" s="118"/>
      <c r="W251" s="118"/>
      <c r="X251" s="118"/>
      <c r="Y251" s="118"/>
      <c r="Z251" s="118"/>
    </row>
    <row r="252">
      <c r="A252" s="130">
        <f t="shared" si="1"/>
        <v>251</v>
      </c>
      <c r="B252" s="120" t="s">
        <v>852</v>
      </c>
      <c r="C252" s="107" t="s">
        <v>6752</v>
      </c>
      <c r="D252" s="108"/>
      <c r="E252" s="110" t="s">
        <v>38</v>
      </c>
      <c r="F252" s="110" t="s">
        <v>6004</v>
      </c>
      <c r="G252" s="110">
        <v>7500.0</v>
      </c>
      <c r="H252" s="107" t="s">
        <v>213</v>
      </c>
      <c r="I252" s="107" t="s">
        <v>6754</v>
      </c>
      <c r="J252" s="112">
        <v>45078.0</v>
      </c>
      <c r="K252" s="112">
        <v>45992.0</v>
      </c>
      <c r="L252" s="115" t="s">
        <v>6752</v>
      </c>
      <c r="M252" s="117">
        <v>3.0</v>
      </c>
      <c r="N252" s="107">
        <v>52.0</v>
      </c>
      <c r="O252" s="108"/>
      <c r="P252" s="118"/>
      <c r="Q252" s="118"/>
      <c r="R252" s="118"/>
      <c r="S252" s="118"/>
      <c r="T252" s="118"/>
      <c r="U252" s="118"/>
      <c r="V252" s="118"/>
      <c r="W252" s="118"/>
      <c r="X252" s="118"/>
      <c r="Y252" s="118"/>
      <c r="Z252" s="118"/>
    </row>
    <row r="253">
      <c r="A253" s="130">
        <f t="shared" si="1"/>
        <v>252</v>
      </c>
      <c r="B253" s="120" t="s">
        <v>854</v>
      </c>
      <c r="C253" s="109" t="s">
        <v>855</v>
      </c>
      <c r="D253" s="108"/>
      <c r="E253" s="110" t="s">
        <v>38</v>
      </c>
      <c r="F253" s="110" t="s">
        <v>6004</v>
      </c>
      <c r="G253" s="123">
        <v>8460.0</v>
      </c>
      <c r="H253" s="109" t="s">
        <v>48</v>
      </c>
      <c r="I253" s="109" t="s">
        <v>6758</v>
      </c>
      <c r="J253" s="112">
        <v>44986.0</v>
      </c>
      <c r="K253" s="112">
        <v>46357.0</v>
      </c>
      <c r="L253" s="125" t="s">
        <v>6756</v>
      </c>
      <c r="M253" s="126">
        <v>4.0</v>
      </c>
      <c r="N253" s="109">
        <v>322.0</v>
      </c>
      <c r="O253" s="108"/>
      <c r="P253" s="118"/>
      <c r="Q253" s="118"/>
      <c r="R253" s="118"/>
      <c r="S253" s="118"/>
      <c r="T253" s="118"/>
      <c r="U253" s="118"/>
      <c r="V253" s="118"/>
      <c r="W253" s="118"/>
      <c r="X253" s="118"/>
      <c r="Y253" s="118"/>
      <c r="Z253" s="118"/>
    </row>
    <row r="254">
      <c r="A254" s="130">
        <f t="shared" si="1"/>
        <v>253</v>
      </c>
      <c r="B254" s="120" t="s">
        <v>857</v>
      </c>
      <c r="C254" s="109" t="s">
        <v>858</v>
      </c>
      <c r="D254" s="108"/>
      <c r="E254" s="110" t="s">
        <v>38</v>
      </c>
      <c r="F254" s="110" t="s">
        <v>6011</v>
      </c>
      <c r="G254" s="123">
        <v>8500.0</v>
      </c>
      <c r="H254" s="109" t="s">
        <v>48</v>
      </c>
      <c r="I254" s="109" t="s">
        <v>884</v>
      </c>
      <c r="J254" s="112">
        <v>45017.0</v>
      </c>
      <c r="K254" s="112">
        <v>46600.0</v>
      </c>
      <c r="L254" s="125" t="s">
        <v>858</v>
      </c>
      <c r="M254" s="126">
        <v>2.5</v>
      </c>
      <c r="N254" s="109">
        <v>234.0</v>
      </c>
      <c r="O254" s="108"/>
      <c r="P254" s="118"/>
      <c r="Q254" s="118"/>
      <c r="R254" s="118"/>
      <c r="S254" s="118"/>
      <c r="T254" s="118"/>
      <c r="U254" s="118"/>
      <c r="V254" s="118"/>
      <c r="W254" s="118"/>
      <c r="X254" s="118"/>
      <c r="Y254" s="118"/>
      <c r="Z254" s="118"/>
    </row>
    <row r="255">
      <c r="A255" s="130">
        <f t="shared" si="1"/>
        <v>254</v>
      </c>
      <c r="B255" s="130" t="s">
        <v>861</v>
      </c>
      <c r="C255" s="109" t="s">
        <v>862</v>
      </c>
      <c r="D255" s="107">
        <v>1.0</v>
      </c>
      <c r="E255" s="110" t="s">
        <v>38</v>
      </c>
      <c r="F255" s="110" t="s">
        <v>6004</v>
      </c>
      <c r="G255" s="123">
        <v>9250.0</v>
      </c>
      <c r="H255" s="109" t="s">
        <v>48</v>
      </c>
      <c r="I255" s="109" t="s">
        <v>6013</v>
      </c>
      <c r="J255" s="112">
        <v>43868.0</v>
      </c>
      <c r="K255" s="112">
        <v>46478.0</v>
      </c>
      <c r="L255" s="125" t="s">
        <v>6761</v>
      </c>
      <c r="M255" s="126">
        <v>7.3</v>
      </c>
      <c r="N255" s="109">
        <v>1354.0</v>
      </c>
      <c r="O255" s="108"/>
      <c r="P255" s="118"/>
      <c r="Q255" s="118"/>
      <c r="R255" s="118"/>
      <c r="S255" s="118"/>
      <c r="T255" s="118"/>
      <c r="U255" s="118"/>
      <c r="V255" s="118"/>
      <c r="W255" s="118"/>
      <c r="X255" s="118"/>
      <c r="Y255" s="118"/>
      <c r="Z255" s="118"/>
    </row>
    <row r="256">
      <c r="A256" s="130">
        <f t="shared" si="1"/>
        <v>255</v>
      </c>
      <c r="B256" s="130" t="s">
        <v>864</v>
      </c>
      <c r="C256" s="109" t="s">
        <v>865</v>
      </c>
      <c r="D256" s="108"/>
      <c r="E256" s="110" t="s">
        <v>38</v>
      </c>
      <c r="F256" s="110" t="s">
        <v>6004</v>
      </c>
      <c r="G256" s="123">
        <v>9381.0</v>
      </c>
      <c r="H256" s="109" t="s">
        <v>48</v>
      </c>
      <c r="I256" s="109" t="s">
        <v>6289</v>
      </c>
      <c r="J256" s="112">
        <v>44713.0</v>
      </c>
      <c r="K256" s="112">
        <v>46661.0</v>
      </c>
      <c r="L256" s="125" t="s">
        <v>865</v>
      </c>
      <c r="M256" s="126">
        <v>29.0</v>
      </c>
      <c r="N256" s="109">
        <v>594.0</v>
      </c>
      <c r="O256" s="108"/>
      <c r="P256" s="118"/>
      <c r="Q256" s="118"/>
      <c r="R256" s="118"/>
      <c r="S256" s="118"/>
      <c r="T256" s="118"/>
      <c r="U256" s="118"/>
      <c r="V256" s="118"/>
      <c r="W256" s="118"/>
      <c r="X256" s="118"/>
      <c r="Y256" s="118"/>
      <c r="Z256" s="118"/>
    </row>
    <row r="257">
      <c r="A257" s="130">
        <f t="shared" si="1"/>
        <v>256</v>
      </c>
      <c r="B257" s="120" t="s">
        <v>866</v>
      </c>
      <c r="C257" s="120" t="s">
        <v>6769</v>
      </c>
      <c r="D257" s="107">
        <v>3.0</v>
      </c>
      <c r="E257" s="110" t="s">
        <v>38</v>
      </c>
      <c r="F257" s="110" t="s">
        <v>6004</v>
      </c>
      <c r="G257" s="110">
        <v>8500.0</v>
      </c>
      <c r="H257" s="107" t="s">
        <v>48</v>
      </c>
      <c r="I257" s="107" t="s">
        <v>6683</v>
      </c>
      <c r="J257" s="112">
        <v>44805.0</v>
      </c>
      <c r="K257" s="112">
        <v>47088.0</v>
      </c>
      <c r="L257" s="115" t="s">
        <v>6681</v>
      </c>
      <c r="M257" s="117">
        <v>4.5</v>
      </c>
      <c r="N257" s="107">
        <v>360.0</v>
      </c>
      <c r="O257" s="108"/>
      <c r="P257" s="118"/>
      <c r="Q257" s="118"/>
      <c r="R257" s="118"/>
      <c r="S257" s="118"/>
      <c r="T257" s="118"/>
      <c r="U257" s="118"/>
      <c r="V257" s="118"/>
      <c r="W257" s="118"/>
      <c r="X257" s="118"/>
      <c r="Y257" s="118"/>
      <c r="Z257" s="118"/>
    </row>
    <row r="258">
      <c r="A258" s="130">
        <f t="shared" si="1"/>
        <v>257</v>
      </c>
      <c r="B258" s="120" t="s">
        <v>868</v>
      </c>
      <c r="C258" s="107" t="s">
        <v>869</v>
      </c>
      <c r="D258" s="108"/>
      <c r="E258" s="110" t="s">
        <v>38</v>
      </c>
      <c r="F258" s="110" t="s">
        <v>6004</v>
      </c>
      <c r="G258" s="110">
        <v>7500.0</v>
      </c>
      <c r="H258" s="107" t="s">
        <v>48</v>
      </c>
      <c r="I258" s="108"/>
      <c r="J258" s="112">
        <v>45231.0</v>
      </c>
      <c r="K258" s="112">
        <v>46327.0</v>
      </c>
      <c r="L258" s="115" t="s">
        <v>6773</v>
      </c>
      <c r="M258" s="117">
        <v>1.69</v>
      </c>
      <c r="N258" s="107">
        <v>169.0</v>
      </c>
      <c r="O258" s="108"/>
      <c r="P258" s="118"/>
      <c r="Q258" s="118"/>
      <c r="R258" s="118"/>
      <c r="S258" s="118"/>
      <c r="T258" s="118"/>
      <c r="U258" s="118"/>
      <c r="V258" s="118"/>
      <c r="W258" s="118"/>
      <c r="X258" s="118"/>
      <c r="Y258" s="118"/>
      <c r="Z258" s="118"/>
    </row>
    <row r="259">
      <c r="A259" s="130">
        <f t="shared" si="1"/>
        <v>258</v>
      </c>
      <c r="B259" s="130" t="s">
        <v>871</v>
      </c>
      <c r="C259" s="109" t="s">
        <v>872</v>
      </c>
      <c r="D259" s="108"/>
      <c r="E259" s="110" t="s">
        <v>72</v>
      </c>
      <c r="F259" s="110" t="s">
        <v>6114</v>
      </c>
      <c r="G259" s="110">
        <v>9341.0</v>
      </c>
      <c r="H259" s="107" t="s">
        <v>48</v>
      </c>
      <c r="I259" s="107" t="s">
        <v>6778</v>
      </c>
      <c r="J259" s="112">
        <v>43405.0</v>
      </c>
      <c r="K259" s="112">
        <v>45658.0</v>
      </c>
      <c r="L259" s="115" t="s">
        <v>872</v>
      </c>
      <c r="M259" s="117">
        <v>2.2</v>
      </c>
      <c r="N259" s="107">
        <v>142.0</v>
      </c>
      <c r="O259" s="108"/>
      <c r="P259" s="118"/>
      <c r="Q259" s="118"/>
      <c r="R259" s="118"/>
      <c r="S259" s="118"/>
      <c r="T259" s="118"/>
      <c r="U259" s="118"/>
      <c r="V259" s="118"/>
      <c r="W259" s="118"/>
      <c r="X259" s="118"/>
      <c r="Y259" s="118"/>
      <c r="Z259" s="118"/>
    </row>
    <row r="260">
      <c r="A260" s="130">
        <f t="shared" si="1"/>
        <v>259</v>
      </c>
      <c r="B260" s="120" t="s">
        <v>876</v>
      </c>
      <c r="C260" s="109" t="s">
        <v>877</v>
      </c>
      <c r="D260" s="108"/>
      <c r="E260" s="110" t="s">
        <v>38</v>
      </c>
      <c r="F260" s="110" t="s">
        <v>6011</v>
      </c>
      <c r="G260" s="123">
        <v>8300.0</v>
      </c>
      <c r="H260" s="109" t="s">
        <v>48</v>
      </c>
      <c r="I260" s="109" t="s">
        <v>1107</v>
      </c>
      <c r="J260" s="112">
        <v>44256.0</v>
      </c>
      <c r="K260" s="112">
        <v>46023.0</v>
      </c>
      <c r="L260" s="125" t="s">
        <v>6781</v>
      </c>
      <c r="M260" s="126">
        <v>18.0</v>
      </c>
      <c r="N260" s="109">
        <v>450.0</v>
      </c>
      <c r="O260" s="108"/>
      <c r="P260" s="118"/>
      <c r="Q260" s="118"/>
      <c r="R260" s="118"/>
      <c r="S260" s="118"/>
      <c r="T260" s="118"/>
      <c r="U260" s="118"/>
      <c r="V260" s="118"/>
      <c r="W260" s="118"/>
      <c r="X260" s="118"/>
      <c r="Y260" s="118"/>
      <c r="Z260" s="118"/>
    </row>
    <row r="261">
      <c r="A261" s="130">
        <f t="shared" si="1"/>
        <v>260</v>
      </c>
      <c r="B261" s="120" t="s">
        <v>503</v>
      </c>
      <c r="C261" s="107" t="s">
        <v>504</v>
      </c>
      <c r="D261" s="108"/>
      <c r="E261" s="110" t="s">
        <v>38</v>
      </c>
      <c r="F261" s="110" t="s">
        <v>6004</v>
      </c>
      <c r="G261" s="110">
        <v>8610.0</v>
      </c>
      <c r="H261" s="107" t="s">
        <v>213</v>
      </c>
      <c r="I261" s="107" t="s">
        <v>6787</v>
      </c>
      <c r="J261" s="112">
        <v>44256.0</v>
      </c>
      <c r="K261" s="112">
        <v>45261.0</v>
      </c>
      <c r="L261" s="115" t="s">
        <v>6785</v>
      </c>
      <c r="M261" s="117">
        <v>2.5</v>
      </c>
      <c r="N261" s="107">
        <v>52.0</v>
      </c>
      <c r="O261" s="108"/>
      <c r="P261" s="118"/>
      <c r="Q261" s="118"/>
      <c r="R261" s="118"/>
      <c r="S261" s="118"/>
      <c r="T261" s="118"/>
      <c r="U261" s="118"/>
      <c r="V261" s="118"/>
      <c r="W261" s="118"/>
      <c r="X261" s="118"/>
      <c r="Y261" s="118"/>
      <c r="Z261" s="118"/>
    </row>
    <row r="262">
      <c r="A262" s="130">
        <f t="shared" si="1"/>
        <v>261</v>
      </c>
      <c r="B262" s="120" t="s">
        <v>880</v>
      </c>
      <c r="C262" s="107" t="s">
        <v>881</v>
      </c>
      <c r="D262" s="108"/>
      <c r="E262" s="110" t="s">
        <v>38</v>
      </c>
      <c r="F262" s="110" t="s">
        <v>6034</v>
      </c>
      <c r="G262" s="110">
        <v>8821.0</v>
      </c>
      <c r="H262" s="107" t="s">
        <v>213</v>
      </c>
      <c r="I262" s="107" t="s">
        <v>6580</v>
      </c>
      <c r="J262" s="112">
        <v>45078.0</v>
      </c>
      <c r="K262" s="112">
        <v>46753.0</v>
      </c>
      <c r="L262" s="115" t="s">
        <v>6790</v>
      </c>
      <c r="M262" s="117">
        <v>10.0</v>
      </c>
      <c r="N262" s="107">
        <v>165.0</v>
      </c>
      <c r="O262" s="108"/>
      <c r="P262" s="118"/>
      <c r="Q262" s="118"/>
      <c r="R262" s="118"/>
      <c r="S262" s="118"/>
      <c r="T262" s="118"/>
      <c r="U262" s="118"/>
      <c r="V262" s="118"/>
      <c r="W262" s="118"/>
      <c r="X262" s="118"/>
      <c r="Y262" s="118"/>
      <c r="Z262" s="118"/>
    </row>
    <row r="263">
      <c r="A263" s="130">
        <f t="shared" si="1"/>
        <v>262</v>
      </c>
      <c r="B263" s="120" t="s">
        <v>194</v>
      </c>
      <c r="C263" s="107" t="s">
        <v>883</v>
      </c>
      <c r="D263" s="108"/>
      <c r="E263" s="110" t="s">
        <v>150</v>
      </c>
      <c r="F263" s="110" t="s">
        <v>6004</v>
      </c>
      <c r="G263" s="110">
        <v>8300.0</v>
      </c>
      <c r="H263" s="107" t="s">
        <v>48</v>
      </c>
      <c r="I263" s="107" t="s">
        <v>884</v>
      </c>
      <c r="J263" s="121"/>
      <c r="K263" s="121"/>
      <c r="L263" s="115" t="s">
        <v>883</v>
      </c>
      <c r="M263" s="117">
        <v>3.0</v>
      </c>
      <c r="N263" s="107">
        <v>247.0</v>
      </c>
      <c r="O263" s="108"/>
      <c r="P263" s="118"/>
      <c r="Q263" s="118"/>
      <c r="R263" s="118"/>
      <c r="S263" s="118"/>
      <c r="T263" s="118"/>
      <c r="U263" s="118"/>
      <c r="V263" s="118"/>
      <c r="W263" s="118"/>
      <c r="X263" s="118"/>
      <c r="Y263" s="118"/>
      <c r="Z263" s="118"/>
    </row>
    <row r="264">
      <c r="A264" s="130">
        <f t="shared" si="1"/>
        <v>263</v>
      </c>
      <c r="B264" s="120" t="s">
        <v>885</v>
      </c>
      <c r="C264" s="109" t="s">
        <v>886</v>
      </c>
      <c r="D264" s="108"/>
      <c r="E264" s="110" t="s">
        <v>38</v>
      </c>
      <c r="F264" s="110" t="s">
        <v>6034</v>
      </c>
      <c r="G264" s="123">
        <v>9500.0</v>
      </c>
      <c r="H264" s="109" t="s">
        <v>48</v>
      </c>
      <c r="I264" s="109" t="s">
        <v>6796</v>
      </c>
      <c r="J264" s="112">
        <v>45017.0</v>
      </c>
      <c r="K264" s="112">
        <v>46722.0</v>
      </c>
      <c r="L264" s="125" t="s">
        <v>886</v>
      </c>
      <c r="M264" s="126">
        <v>6.0</v>
      </c>
      <c r="N264" s="109">
        <v>708.0</v>
      </c>
      <c r="O264" s="108"/>
      <c r="P264" s="118"/>
      <c r="Q264" s="118"/>
      <c r="R264" s="118"/>
      <c r="S264" s="118"/>
      <c r="T264" s="118"/>
      <c r="U264" s="118"/>
      <c r="V264" s="118"/>
      <c r="W264" s="118"/>
      <c r="X264" s="118"/>
      <c r="Y264" s="118"/>
      <c r="Z264" s="118"/>
    </row>
    <row r="265">
      <c r="A265" s="130">
        <f t="shared" si="1"/>
        <v>264</v>
      </c>
      <c r="B265" s="120" t="s">
        <v>887</v>
      </c>
      <c r="C265" s="107" t="s">
        <v>888</v>
      </c>
      <c r="D265" s="108"/>
      <c r="E265" s="110" t="s">
        <v>38</v>
      </c>
      <c r="F265" s="110" t="s">
        <v>6114</v>
      </c>
      <c r="G265" s="123">
        <v>4750.0</v>
      </c>
      <c r="H265" s="107" t="s">
        <v>37</v>
      </c>
      <c r="I265" s="107" t="s">
        <v>561</v>
      </c>
      <c r="J265" s="112">
        <v>44866.0</v>
      </c>
      <c r="K265" s="122">
        <v>45778.0</v>
      </c>
      <c r="L265" s="115" t="s">
        <v>888</v>
      </c>
      <c r="M265" s="117">
        <v>48.0</v>
      </c>
      <c r="N265" s="107">
        <v>376.0</v>
      </c>
      <c r="O265" s="108"/>
      <c r="P265" s="118"/>
      <c r="Q265" s="118"/>
      <c r="R265" s="118"/>
      <c r="S265" s="118"/>
      <c r="T265" s="118"/>
      <c r="U265" s="118"/>
      <c r="V265" s="118"/>
      <c r="W265" s="118"/>
      <c r="X265" s="118"/>
      <c r="Y265" s="118"/>
      <c r="Z265" s="118"/>
    </row>
    <row r="266">
      <c r="A266" s="130">
        <f t="shared" si="1"/>
        <v>265</v>
      </c>
      <c r="B266" s="120" t="s">
        <v>194</v>
      </c>
      <c r="C266" s="107" t="s">
        <v>891</v>
      </c>
      <c r="D266" s="108"/>
      <c r="E266" s="110" t="s">
        <v>150</v>
      </c>
      <c r="F266" s="110" t="s">
        <v>6004</v>
      </c>
      <c r="G266" s="110">
        <v>8200.0</v>
      </c>
      <c r="H266" s="107" t="s">
        <v>48</v>
      </c>
      <c r="I266" s="107" t="s">
        <v>561</v>
      </c>
      <c r="J266" s="121"/>
      <c r="K266" s="121"/>
      <c r="L266" s="115" t="s">
        <v>6800</v>
      </c>
      <c r="M266" s="117">
        <v>4.0</v>
      </c>
      <c r="N266" s="107">
        <v>270.0</v>
      </c>
      <c r="O266" s="108"/>
      <c r="P266" s="118"/>
      <c r="Q266" s="118"/>
      <c r="R266" s="118"/>
      <c r="S266" s="118"/>
      <c r="T266" s="118"/>
      <c r="U266" s="118"/>
      <c r="V266" s="118"/>
      <c r="W266" s="118"/>
      <c r="X266" s="118"/>
      <c r="Y266" s="118"/>
      <c r="Z266" s="118"/>
    </row>
    <row r="267">
      <c r="A267" s="130">
        <f t="shared" si="1"/>
        <v>266</v>
      </c>
      <c r="B267" s="120" t="s">
        <v>892</v>
      </c>
      <c r="C267" s="107" t="s">
        <v>893</v>
      </c>
      <c r="D267" s="108"/>
      <c r="E267" s="110" t="s">
        <v>38</v>
      </c>
      <c r="F267" s="110" t="s">
        <v>6004</v>
      </c>
      <c r="G267" s="110">
        <v>8300.0</v>
      </c>
      <c r="H267" s="107" t="s">
        <v>48</v>
      </c>
      <c r="I267" s="107" t="s">
        <v>6803</v>
      </c>
      <c r="J267" s="111"/>
      <c r="K267" s="111"/>
      <c r="L267" s="115" t="s">
        <v>6801</v>
      </c>
      <c r="M267" s="117">
        <v>1.2</v>
      </c>
      <c r="N267" s="107">
        <v>120.0</v>
      </c>
      <c r="O267" s="108"/>
      <c r="P267" s="118"/>
      <c r="Q267" s="118"/>
      <c r="R267" s="118"/>
      <c r="S267" s="118"/>
      <c r="T267" s="118"/>
      <c r="U267" s="118"/>
      <c r="V267" s="118"/>
      <c r="W267" s="118"/>
      <c r="X267" s="118"/>
      <c r="Y267" s="118"/>
      <c r="Z267" s="118"/>
    </row>
    <row r="268">
      <c r="A268" s="130">
        <f t="shared" si="1"/>
        <v>267</v>
      </c>
      <c r="B268" s="120" t="s">
        <v>894</v>
      </c>
      <c r="C268" s="107" t="s">
        <v>895</v>
      </c>
      <c r="D268" s="108"/>
      <c r="E268" s="110" t="s">
        <v>38</v>
      </c>
      <c r="F268" s="110" t="s">
        <v>6011</v>
      </c>
      <c r="G268" s="110">
        <v>8000.0</v>
      </c>
      <c r="H268" s="107" t="s">
        <v>48</v>
      </c>
      <c r="I268" s="107" t="s">
        <v>496</v>
      </c>
      <c r="J268" s="112">
        <v>43344.0</v>
      </c>
      <c r="K268" s="145">
        <v>45170.0</v>
      </c>
      <c r="L268" s="115" t="s">
        <v>895</v>
      </c>
      <c r="M268" s="117">
        <v>10.8</v>
      </c>
      <c r="N268" s="107">
        <v>896.0</v>
      </c>
      <c r="O268" s="108"/>
      <c r="P268" s="118"/>
      <c r="Q268" s="118"/>
      <c r="R268" s="118"/>
      <c r="S268" s="118"/>
      <c r="T268" s="118"/>
      <c r="U268" s="118"/>
      <c r="V268" s="118"/>
      <c r="W268" s="118"/>
      <c r="X268" s="118"/>
      <c r="Y268" s="118"/>
      <c r="Z268" s="118"/>
    </row>
    <row r="269">
      <c r="A269" s="130">
        <f t="shared" si="1"/>
        <v>268</v>
      </c>
      <c r="B269" s="120" t="s">
        <v>898</v>
      </c>
      <c r="C269" s="109" t="s">
        <v>899</v>
      </c>
      <c r="D269" s="108"/>
      <c r="E269" s="110" t="s">
        <v>72</v>
      </c>
      <c r="F269" s="110" t="s">
        <v>6034</v>
      </c>
      <c r="G269" s="123">
        <v>10000.0</v>
      </c>
      <c r="H269" s="109" t="s">
        <v>48</v>
      </c>
      <c r="I269" s="109" t="s">
        <v>6809</v>
      </c>
      <c r="J269" s="112">
        <v>43009.0</v>
      </c>
      <c r="K269" s="112">
        <v>45261.0</v>
      </c>
      <c r="L269" s="125" t="s">
        <v>6807</v>
      </c>
      <c r="M269" s="126">
        <v>3.0</v>
      </c>
      <c r="N269" s="109">
        <v>171.0</v>
      </c>
      <c r="O269" s="108"/>
      <c r="P269" s="118"/>
      <c r="Q269" s="118"/>
      <c r="R269" s="118"/>
      <c r="S269" s="118"/>
      <c r="T269" s="118"/>
      <c r="U269" s="118"/>
      <c r="V269" s="118"/>
      <c r="W269" s="118"/>
      <c r="X269" s="118"/>
      <c r="Y269" s="118"/>
      <c r="Z269" s="118"/>
    </row>
    <row r="270">
      <c r="A270" s="130">
        <f t="shared" si="1"/>
        <v>269</v>
      </c>
      <c r="B270" s="140" t="s">
        <v>902</v>
      </c>
      <c r="C270" s="109" t="s">
        <v>7602</v>
      </c>
      <c r="D270" s="108"/>
      <c r="E270" s="110" t="s">
        <v>38</v>
      </c>
      <c r="F270" s="110" t="s">
        <v>6004</v>
      </c>
      <c r="G270" s="123">
        <v>9500.0</v>
      </c>
      <c r="H270" s="109" t="s">
        <v>48</v>
      </c>
      <c r="I270" s="109" t="s">
        <v>6812</v>
      </c>
      <c r="J270" s="112">
        <v>45108.0</v>
      </c>
      <c r="K270" s="112">
        <v>46753.0</v>
      </c>
      <c r="L270" s="125" t="s">
        <v>903</v>
      </c>
      <c r="M270" s="126">
        <v>3.75</v>
      </c>
      <c r="N270" s="109">
        <v>273.0</v>
      </c>
      <c r="O270" s="108"/>
      <c r="P270" s="118"/>
      <c r="Q270" s="118"/>
      <c r="R270" s="118"/>
      <c r="S270" s="118"/>
      <c r="T270" s="118"/>
      <c r="U270" s="118"/>
      <c r="V270" s="118"/>
      <c r="W270" s="118"/>
      <c r="X270" s="118"/>
      <c r="Y270" s="118"/>
      <c r="Z270" s="118"/>
    </row>
    <row r="271">
      <c r="A271" s="130">
        <f t="shared" si="1"/>
        <v>270</v>
      </c>
      <c r="B271" s="120" t="s">
        <v>906</v>
      </c>
      <c r="C271" s="107" t="s">
        <v>907</v>
      </c>
      <c r="D271" s="107" t="s">
        <v>6061</v>
      </c>
      <c r="E271" s="110" t="s">
        <v>38</v>
      </c>
      <c r="F271" s="110" t="s">
        <v>6004</v>
      </c>
      <c r="G271" s="110">
        <v>9700.0</v>
      </c>
      <c r="H271" s="107" t="s">
        <v>840</v>
      </c>
      <c r="I271" s="107" t="s">
        <v>6814</v>
      </c>
      <c r="J271" s="112">
        <v>45292.0</v>
      </c>
      <c r="K271" s="112">
        <v>46539.0</v>
      </c>
      <c r="L271" s="115" t="s">
        <v>907</v>
      </c>
      <c r="M271" s="117">
        <v>27.8</v>
      </c>
      <c r="N271" s="107">
        <v>120.0</v>
      </c>
      <c r="O271" s="108"/>
      <c r="P271" s="118"/>
      <c r="Q271" s="118"/>
      <c r="R271" s="118"/>
      <c r="S271" s="118"/>
      <c r="T271" s="118"/>
      <c r="U271" s="118"/>
      <c r="V271" s="118"/>
      <c r="W271" s="118"/>
      <c r="X271" s="118"/>
      <c r="Y271" s="118"/>
      <c r="Z271" s="118"/>
    </row>
    <row r="272">
      <c r="A272" s="130">
        <f t="shared" si="1"/>
        <v>271</v>
      </c>
      <c r="B272" s="120" t="s">
        <v>908</v>
      </c>
      <c r="C272" s="107" t="s">
        <v>6817</v>
      </c>
      <c r="D272" s="108"/>
      <c r="E272" s="110" t="s">
        <v>38</v>
      </c>
      <c r="F272" s="110" t="s">
        <v>6004</v>
      </c>
      <c r="G272" s="110">
        <v>8000.0</v>
      </c>
      <c r="H272" s="107" t="s">
        <v>48</v>
      </c>
      <c r="I272" s="107" t="s">
        <v>6126</v>
      </c>
      <c r="J272" s="112">
        <v>45323.0</v>
      </c>
      <c r="K272" s="112">
        <v>47088.0</v>
      </c>
      <c r="L272" s="115" t="s">
        <v>6818</v>
      </c>
      <c r="M272" s="117">
        <v>2.25</v>
      </c>
      <c r="N272" s="107">
        <v>354.0</v>
      </c>
      <c r="O272" s="108"/>
      <c r="P272" s="118"/>
      <c r="Q272" s="118"/>
      <c r="R272" s="118"/>
      <c r="S272" s="118"/>
      <c r="T272" s="118"/>
      <c r="U272" s="118"/>
      <c r="V272" s="118"/>
      <c r="W272" s="118"/>
      <c r="X272" s="118"/>
      <c r="Y272" s="118"/>
      <c r="Z272" s="118"/>
    </row>
    <row r="273">
      <c r="A273" s="130">
        <f t="shared" si="1"/>
        <v>272</v>
      </c>
      <c r="B273" s="120" t="s">
        <v>910</v>
      </c>
      <c r="C273" s="109" t="s">
        <v>911</v>
      </c>
      <c r="D273" s="108"/>
      <c r="E273" s="110" t="s">
        <v>38</v>
      </c>
      <c r="F273" s="110" t="s">
        <v>6034</v>
      </c>
      <c r="G273" s="123">
        <v>8800.0</v>
      </c>
      <c r="H273" s="109" t="s">
        <v>48</v>
      </c>
      <c r="I273" s="109" t="s">
        <v>6262</v>
      </c>
      <c r="J273" s="112">
        <v>44137.0</v>
      </c>
      <c r="K273" s="112">
        <v>46357.0</v>
      </c>
      <c r="L273" s="125" t="s">
        <v>911</v>
      </c>
      <c r="M273" s="126">
        <v>1.31</v>
      </c>
      <c r="N273" s="109">
        <v>175.0</v>
      </c>
      <c r="O273" s="108"/>
      <c r="P273" s="118"/>
      <c r="Q273" s="118"/>
      <c r="R273" s="118"/>
      <c r="S273" s="118"/>
      <c r="T273" s="118"/>
      <c r="U273" s="118"/>
      <c r="V273" s="118"/>
      <c r="W273" s="118"/>
      <c r="X273" s="118"/>
      <c r="Y273" s="118"/>
      <c r="Z273" s="118"/>
    </row>
    <row r="274">
      <c r="A274" s="130">
        <f t="shared" si="1"/>
        <v>273</v>
      </c>
      <c r="B274" s="120" t="s">
        <v>912</v>
      </c>
      <c r="C274" s="109" t="s">
        <v>913</v>
      </c>
      <c r="D274" s="108"/>
      <c r="E274" s="110" t="s">
        <v>72</v>
      </c>
      <c r="F274" s="110" t="s">
        <v>6034</v>
      </c>
      <c r="G274" s="123">
        <v>9700.0</v>
      </c>
      <c r="H274" s="109" t="s">
        <v>213</v>
      </c>
      <c r="I274" s="109" t="s">
        <v>6227</v>
      </c>
      <c r="J274" s="112">
        <v>44387.0</v>
      </c>
      <c r="K274" s="112">
        <v>45200.0</v>
      </c>
      <c r="L274" s="125" t="s">
        <v>6823</v>
      </c>
      <c r="M274" s="126">
        <v>11.7</v>
      </c>
      <c r="N274" s="109">
        <v>67.0</v>
      </c>
      <c r="O274" s="108"/>
      <c r="P274" s="118"/>
      <c r="Q274" s="118"/>
      <c r="R274" s="118"/>
      <c r="S274" s="118"/>
      <c r="T274" s="118"/>
      <c r="U274" s="118"/>
      <c r="V274" s="118"/>
      <c r="W274" s="118"/>
      <c r="X274" s="118"/>
      <c r="Y274" s="118"/>
      <c r="Z274" s="118"/>
    </row>
    <row r="275">
      <c r="A275" s="130">
        <f t="shared" si="1"/>
        <v>274</v>
      </c>
      <c r="B275" s="120" t="s">
        <v>914</v>
      </c>
      <c r="C275" s="109" t="s">
        <v>915</v>
      </c>
      <c r="D275" s="108"/>
      <c r="E275" s="110" t="s">
        <v>38</v>
      </c>
      <c r="F275" s="110" t="s">
        <v>6034</v>
      </c>
      <c r="G275" s="123">
        <v>8000.0</v>
      </c>
      <c r="H275" s="109" t="s">
        <v>48</v>
      </c>
      <c r="I275" s="109" t="s">
        <v>6828</v>
      </c>
      <c r="J275" s="112">
        <v>44991.0</v>
      </c>
      <c r="K275" s="112">
        <v>45870.0</v>
      </c>
      <c r="L275" s="125" t="s">
        <v>6826</v>
      </c>
      <c r="M275" s="126">
        <v>1.25</v>
      </c>
      <c r="N275" s="109">
        <v>101.0</v>
      </c>
      <c r="O275" s="108"/>
      <c r="P275" s="118"/>
      <c r="Q275" s="118"/>
      <c r="R275" s="118"/>
      <c r="S275" s="118"/>
      <c r="T275" s="118"/>
      <c r="U275" s="118"/>
      <c r="V275" s="118"/>
      <c r="W275" s="118"/>
      <c r="X275" s="118"/>
      <c r="Y275" s="118"/>
      <c r="Z275" s="118"/>
    </row>
    <row r="276">
      <c r="A276" s="130">
        <f t="shared" si="1"/>
        <v>275</v>
      </c>
      <c r="B276" s="120" t="s">
        <v>918</v>
      </c>
      <c r="C276" s="109" t="s">
        <v>919</v>
      </c>
      <c r="D276" s="108"/>
      <c r="E276" s="110" t="s">
        <v>72</v>
      </c>
      <c r="F276" s="110" t="s">
        <v>6011</v>
      </c>
      <c r="G276" s="123">
        <v>7999.0</v>
      </c>
      <c r="H276" s="109" t="s">
        <v>48</v>
      </c>
      <c r="I276" s="109" t="s">
        <v>6262</v>
      </c>
      <c r="J276" s="112">
        <v>43009.0</v>
      </c>
      <c r="K276" s="112">
        <v>45261.0</v>
      </c>
      <c r="L276" s="125" t="s">
        <v>919</v>
      </c>
      <c r="M276" s="126">
        <v>5.2</v>
      </c>
      <c r="N276" s="109">
        <v>545.0</v>
      </c>
      <c r="O276" s="108"/>
      <c r="P276" s="118"/>
      <c r="Q276" s="118"/>
      <c r="R276" s="118"/>
      <c r="S276" s="118"/>
      <c r="T276" s="118"/>
      <c r="U276" s="118"/>
      <c r="V276" s="118"/>
      <c r="W276" s="118"/>
      <c r="X276" s="118"/>
      <c r="Y276" s="118"/>
      <c r="Z276" s="118"/>
    </row>
    <row r="277">
      <c r="A277" s="130">
        <f t="shared" si="1"/>
        <v>276</v>
      </c>
      <c r="B277" s="120" t="s">
        <v>923</v>
      </c>
      <c r="C277" s="109" t="s">
        <v>924</v>
      </c>
      <c r="D277" s="108"/>
      <c r="E277" s="110" t="s">
        <v>38</v>
      </c>
      <c r="F277" s="110" t="s">
        <v>6004</v>
      </c>
      <c r="G277" s="110">
        <v>9850.0</v>
      </c>
      <c r="H277" s="107" t="s">
        <v>48</v>
      </c>
      <c r="I277" s="108"/>
      <c r="J277" s="112">
        <v>44986.0</v>
      </c>
      <c r="K277" s="112">
        <v>46204.0</v>
      </c>
      <c r="L277" s="115" t="s">
        <v>6831</v>
      </c>
      <c r="M277" s="117">
        <v>4.29</v>
      </c>
      <c r="N277" s="107">
        <v>210.0</v>
      </c>
      <c r="O277" s="108"/>
      <c r="P277" s="118"/>
      <c r="Q277" s="118"/>
      <c r="R277" s="118"/>
      <c r="S277" s="118"/>
      <c r="T277" s="118"/>
      <c r="U277" s="118"/>
      <c r="V277" s="118"/>
      <c r="W277" s="118"/>
      <c r="X277" s="118"/>
      <c r="Y277" s="118"/>
      <c r="Z277" s="118"/>
    </row>
    <row r="278">
      <c r="A278" s="130">
        <f t="shared" si="1"/>
        <v>277</v>
      </c>
      <c r="B278" s="120" t="s">
        <v>926</v>
      </c>
      <c r="C278" s="107" t="s">
        <v>927</v>
      </c>
      <c r="D278" s="108"/>
      <c r="E278" s="110" t="s">
        <v>38</v>
      </c>
      <c r="F278" s="110" t="s">
        <v>6004</v>
      </c>
      <c r="G278" s="110">
        <v>9400.0</v>
      </c>
      <c r="H278" s="107" t="s">
        <v>48</v>
      </c>
      <c r="I278" s="107" t="s">
        <v>925</v>
      </c>
      <c r="J278" s="112">
        <v>45323.0</v>
      </c>
      <c r="K278" s="112">
        <v>47088.0</v>
      </c>
      <c r="L278" s="115" t="s">
        <v>927</v>
      </c>
      <c r="M278" s="117">
        <v>4.82</v>
      </c>
      <c r="N278" s="107">
        <v>394.0</v>
      </c>
      <c r="O278" s="108"/>
      <c r="P278" s="118"/>
      <c r="Q278" s="118"/>
      <c r="R278" s="118"/>
      <c r="S278" s="118"/>
      <c r="T278" s="118"/>
      <c r="U278" s="118"/>
      <c r="V278" s="118"/>
      <c r="W278" s="118"/>
      <c r="X278" s="118"/>
      <c r="Y278" s="118"/>
      <c r="Z278" s="118"/>
    </row>
    <row r="279">
      <c r="A279" s="130">
        <f t="shared" si="1"/>
        <v>278</v>
      </c>
      <c r="B279" s="120" t="s">
        <v>928</v>
      </c>
      <c r="C279" s="109" t="s">
        <v>6838</v>
      </c>
      <c r="D279" s="108"/>
      <c r="E279" s="110" t="s">
        <v>38</v>
      </c>
      <c r="F279" s="110" t="s">
        <v>6011</v>
      </c>
      <c r="G279" s="123">
        <v>7220.0</v>
      </c>
      <c r="H279" s="109" t="s">
        <v>37</v>
      </c>
      <c r="I279" s="109" t="s">
        <v>6113</v>
      </c>
      <c r="J279" s="112">
        <v>45292.0</v>
      </c>
      <c r="K279" s="112">
        <v>47088.0</v>
      </c>
      <c r="L279" s="125" t="s">
        <v>6839</v>
      </c>
      <c r="M279" s="126">
        <v>100.0</v>
      </c>
      <c r="N279" s="109">
        <v>1000.0</v>
      </c>
      <c r="O279" s="108"/>
      <c r="P279" s="118"/>
      <c r="Q279" s="118"/>
      <c r="R279" s="118"/>
      <c r="S279" s="118"/>
      <c r="T279" s="118"/>
      <c r="U279" s="118"/>
      <c r="V279" s="118"/>
      <c r="W279" s="118"/>
      <c r="X279" s="118"/>
      <c r="Y279" s="118"/>
      <c r="Z279" s="118"/>
    </row>
    <row r="280">
      <c r="A280" s="130">
        <f t="shared" si="1"/>
        <v>279</v>
      </c>
      <c r="B280" s="109" t="s">
        <v>187</v>
      </c>
      <c r="C280" s="107" t="s">
        <v>188</v>
      </c>
      <c r="D280" s="108"/>
      <c r="E280" s="110" t="s">
        <v>38</v>
      </c>
      <c r="F280" s="110" t="s">
        <v>6114</v>
      </c>
      <c r="G280" s="110">
        <v>9305.0</v>
      </c>
      <c r="H280" s="107" t="s">
        <v>48</v>
      </c>
      <c r="I280" s="108"/>
      <c r="J280" s="112">
        <v>45352.0</v>
      </c>
      <c r="K280" s="112">
        <v>46419.0</v>
      </c>
      <c r="L280" s="115" t="s">
        <v>6700</v>
      </c>
      <c r="M280" s="128"/>
      <c r="N280" s="108"/>
      <c r="O280" s="108"/>
      <c r="P280" s="118"/>
      <c r="Q280" s="118"/>
      <c r="R280" s="118"/>
      <c r="S280" s="118"/>
      <c r="T280" s="118"/>
      <c r="U280" s="118"/>
      <c r="V280" s="118"/>
      <c r="W280" s="118"/>
      <c r="X280" s="118"/>
      <c r="Y280" s="118"/>
      <c r="Z280" s="118"/>
    </row>
    <row r="281">
      <c r="A281" s="130">
        <f t="shared" si="1"/>
        <v>280</v>
      </c>
      <c r="B281" s="120" t="s">
        <v>930</v>
      </c>
      <c r="C281" s="107" t="s">
        <v>931</v>
      </c>
      <c r="D281" s="108"/>
      <c r="E281" s="110" t="s">
        <v>38</v>
      </c>
      <c r="F281" s="110" t="s">
        <v>6004</v>
      </c>
      <c r="G281" s="110">
        <v>7200.0</v>
      </c>
      <c r="H281" s="107" t="s">
        <v>48</v>
      </c>
      <c r="I281" s="107" t="s">
        <v>6842</v>
      </c>
      <c r="J281" s="112">
        <v>45292.0</v>
      </c>
      <c r="K281" s="112">
        <v>47088.0</v>
      </c>
      <c r="L281" s="115" t="s">
        <v>931</v>
      </c>
      <c r="M281" s="117">
        <v>2.47</v>
      </c>
      <c r="N281" s="107">
        <v>149.0</v>
      </c>
      <c r="O281" s="108"/>
      <c r="P281" s="118"/>
      <c r="Q281" s="118"/>
      <c r="R281" s="118"/>
      <c r="S281" s="118"/>
      <c r="T281" s="118"/>
      <c r="U281" s="118"/>
      <c r="V281" s="118"/>
      <c r="W281" s="118"/>
      <c r="X281" s="118"/>
      <c r="Y281" s="118"/>
      <c r="Z281" s="118"/>
    </row>
    <row r="282">
      <c r="A282" s="130">
        <f t="shared" si="1"/>
        <v>281</v>
      </c>
      <c r="B282" s="120" t="s">
        <v>932</v>
      </c>
      <c r="C282" s="109" t="s">
        <v>933</v>
      </c>
      <c r="D282" s="108"/>
      <c r="E282" s="110" t="s">
        <v>38</v>
      </c>
      <c r="F282" s="110" t="s">
        <v>6011</v>
      </c>
      <c r="G282" s="123">
        <v>7950.0</v>
      </c>
      <c r="H282" s="109" t="s">
        <v>48</v>
      </c>
      <c r="I282" s="109" t="s">
        <v>6240</v>
      </c>
      <c r="J282" s="112">
        <v>43709.0</v>
      </c>
      <c r="K282" s="112">
        <v>45444.0</v>
      </c>
      <c r="L282" s="125" t="s">
        <v>6844</v>
      </c>
      <c r="M282" s="126">
        <v>4.0</v>
      </c>
      <c r="N282" s="109">
        <v>463.0</v>
      </c>
      <c r="O282" s="108"/>
      <c r="P282" s="118"/>
      <c r="Q282" s="118"/>
      <c r="R282" s="118"/>
      <c r="S282" s="118"/>
      <c r="T282" s="118"/>
      <c r="U282" s="118"/>
      <c r="V282" s="118"/>
      <c r="W282" s="118"/>
      <c r="X282" s="118"/>
      <c r="Y282" s="118"/>
      <c r="Z282" s="118"/>
    </row>
    <row r="283">
      <c r="A283" s="130">
        <f t="shared" si="1"/>
        <v>282</v>
      </c>
      <c r="B283" s="120" t="s">
        <v>934</v>
      </c>
      <c r="C283" s="107" t="s">
        <v>935</v>
      </c>
      <c r="D283" s="108"/>
      <c r="E283" s="110" t="s">
        <v>72</v>
      </c>
      <c r="F283" s="110" t="s">
        <v>6004</v>
      </c>
      <c r="G283" s="110">
        <v>8700.0</v>
      </c>
      <c r="H283" s="107" t="s">
        <v>48</v>
      </c>
      <c r="I283" s="107" t="s">
        <v>6848</v>
      </c>
      <c r="J283" s="112">
        <v>43101.0</v>
      </c>
      <c r="K283" s="112">
        <v>44927.0</v>
      </c>
      <c r="L283" s="115" t="s">
        <v>935</v>
      </c>
      <c r="M283" s="117">
        <v>6.1</v>
      </c>
      <c r="N283" s="107">
        <v>480.0</v>
      </c>
      <c r="O283" s="108"/>
      <c r="P283" s="118"/>
      <c r="Q283" s="118"/>
      <c r="R283" s="118"/>
      <c r="S283" s="118"/>
      <c r="T283" s="118"/>
      <c r="U283" s="118"/>
      <c r="V283" s="118"/>
      <c r="W283" s="118"/>
      <c r="X283" s="118"/>
      <c r="Y283" s="118"/>
      <c r="Z283" s="118"/>
    </row>
    <row r="284">
      <c r="A284" s="130">
        <f t="shared" si="1"/>
        <v>283</v>
      </c>
      <c r="B284" s="120" t="s">
        <v>938</v>
      </c>
      <c r="C284" s="107" t="s">
        <v>939</v>
      </c>
      <c r="D284" s="108"/>
      <c r="E284" s="110" t="s">
        <v>38</v>
      </c>
      <c r="F284" s="110" t="s">
        <v>6004</v>
      </c>
      <c r="G284" s="110">
        <v>9500.0</v>
      </c>
      <c r="H284" s="107" t="s">
        <v>48</v>
      </c>
      <c r="I284" s="107" t="s">
        <v>6853</v>
      </c>
      <c r="J284" s="112">
        <v>44774.0</v>
      </c>
      <c r="K284" s="112">
        <v>45809.0</v>
      </c>
      <c r="L284" s="115" t="s">
        <v>6851</v>
      </c>
      <c r="M284" s="117">
        <v>4.67</v>
      </c>
      <c r="N284" s="107">
        <v>312.0</v>
      </c>
      <c r="O284" s="108"/>
      <c r="P284" s="118"/>
      <c r="Q284" s="118"/>
      <c r="R284" s="118"/>
      <c r="S284" s="118"/>
      <c r="T284" s="118"/>
      <c r="U284" s="118"/>
      <c r="V284" s="118"/>
      <c r="W284" s="118"/>
      <c r="X284" s="118"/>
      <c r="Y284" s="118"/>
      <c r="Z284" s="118"/>
    </row>
    <row r="285">
      <c r="A285" s="130">
        <f t="shared" si="1"/>
        <v>284</v>
      </c>
      <c r="B285" s="120" t="s">
        <v>943</v>
      </c>
      <c r="C285" s="107" t="s">
        <v>944</v>
      </c>
      <c r="D285" s="108"/>
      <c r="E285" s="110" t="s">
        <v>38</v>
      </c>
      <c r="F285" s="110" t="s">
        <v>6004</v>
      </c>
      <c r="G285" s="110">
        <v>9900.0</v>
      </c>
      <c r="H285" s="108"/>
      <c r="I285" s="108"/>
      <c r="J285" s="111"/>
      <c r="K285" s="111"/>
      <c r="L285" s="108"/>
      <c r="M285" s="128"/>
      <c r="N285" s="108"/>
      <c r="O285" s="108"/>
      <c r="P285" s="118"/>
      <c r="Q285" s="118"/>
      <c r="R285" s="118"/>
      <c r="S285" s="118"/>
      <c r="T285" s="118"/>
      <c r="U285" s="118"/>
      <c r="V285" s="118"/>
      <c r="W285" s="118"/>
      <c r="X285" s="118"/>
      <c r="Y285" s="118"/>
      <c r="Z285" s="118"/>
    </row>
    <row r="286">
      <c r="A286" s="130">
        <f t="shared" si="1"/>
        <v>285</v>
      </c>
      <c r="B286" s="120" t="s">
        <v>194</v>
      </c>
      <c r="C286" s="107" t="s">
        <v>948</v>
      </c>
      <c r="D286" s="108"/>
      <c r="E286" s="110" t="s">
        <v>150</v>
      </c>
      <c r="F286" s="110" t="s">
        <v>6004</v>
      </c>
      <c r="G286" s="110">
        <v>10000.0</v>
      </c>
      <c r="H286" s="107" t="s">
        <v>48</v>
      </c>
      <c r="I286" s="107" t="s">
        <v>949</v>
      </c>
      <c r="J286" s="121"/>
      <c r="K286" s="121"/>
      <c r="L286" s="115" t="s">
        <v>948</v>
      </c>
      <c r="M286" s="117">
        <v>13.5</v>
      </c>
      <c r="N286" s="108"/>
      <c r="O286" s="108"/>
      <c r="P286" s="118"/>
      <c r="Q286" s="118"/>
      <c r="R286" s="118"/>
      <c r="S286" s="118"/>
      <c r="T286" s="118"/>
      <c r="U286" s="118"/>
      <c r="V286" s="118"/>
      <c r="W286" s="118"/>
      <c r="X286" s="118"/>
      <c r="Y286" s="118"/>
      <c r="Z286" s="118"/>
    </row>
    <row r="287">
      <c r="A287" s="130">
        <f t="shared" si="1"/>
        <v>286</v>
      </c>
      <c r="B287" s="120" t="s">
        <v>952</v>
      </c>
      <c r="C287" s="109" t="s">
        <v>953</v>
      </c>
      <c r="D287" s="108"/>
      <c r="E287" s="110" t="s">
        <v>38</v>
      </c>
      <c r="F287" s="110" t="s">
        <v>6011</v>
      </c>
      <c r="G287" s="123">
        <v>7950.0</v>
      </c>
      <c r="H287" s="109" t="s">
        <v>48</v>
      </c>
      <c r="I287" s="109" t="s">
        <v>6240</v>
      </c>
      <c r="J287" s="112">
        <v>45078.0</v>
      </c>
      <c r="K287" s="112">
        <v>46722.0</v>
      </c>
      <c r="L287" s="125" t="s">
        <v>6855</v>
      </c>
      <c r="M287" s="126">
        <v>5.01</v>
      </c>
      <c r="N287" s="109">
        <v>450.0</v>
      </c>
      <c r="O287" s="108"/>
      <c r="P287" s="118"/>
      <c r="Q287" s="118"/>
      <c r="R287" s="118"/>
      <c r="S287" s="118"/>
      <c r="T287" s="118"/>
      <c r="U287" s="118"/>
      <c r="V287" s="118"/>
      <c r="W287" s="118"/>
      <c r="X287" s="118"/>
      <c r="Y287" s="118"/>
      <c r="Z287" s="118"/>
    </row>
    <row r="288">
      <c r="A288" s="130">
        <f t="shared" si="1"/>
        <v>287</v>
      </c>
      <c r="B288" s="120" t="s">
        <v>991</v>
      </c>
      <c r="C288" s="109" t="s">
        <v>6858</v>
      </c>
      <c r="D288" s="107">
        <v>2.0</v>
      </c>
      <c r="E288" s="110" t="s">
        <v>38</v>
      </c>
      <c r="F288" s="110" t="s">
        <v>6004</v>
      </c>
      <c r="G288" s="123">
        <v>8000.0</v>
      </c>
      <c r="H288" s="109" t="s">
        <v>48</v>
      </c>
      <c r="I288" s="109" t="s">
        <v>3642</v>
      </c>
      <c r="J288" s="112">
        <v>45108.0</v>
      </c>
      <c r="K288" s="112">
        <v>46174.0</v>
      </c>
      <c r="L288" s="125" t="s">
        <v>992</v>
      </c>
      <c r="M288" s="126">
        <v>2.03</v>
      </c>
      <c r="N288" s="109">
        <v>170.0</v>
      </c>
      <c r="O288" s="108"/>
      <c r="P288" s="118"/>
      <c r="Q288" s="118"/>
      <c r="R288" s="118"/>
      <c r="S288" s="118"/>
      <c r="T288" s="118"/>
      <c r="U288" s="118"/>
      <c r="V288" s="118"/>
      <c r="W288" s="118"/>
      <c r="X288" s="118"/>
      <c r="Y288" s="118"/>
      <c r="Z288" s="118"/>
    </row>
    <row r="289">
      <c r="A289" s="130">
        <f t="shared" si="1"/>
        <v>288</v>
      </c>
      <c r="B289" s="120" t="s">
        <v>955</v>
      </c>
      <c r="C289" s="109" t="s">
        <v>956</v>
      </c>
      <c r="D289" s="108"/>
      <c r="E289" s="110" t="s">
        <v>38</v>
      </c>
      <c r="F289" s="110" t="s">
        <v>6114</v>
      </c>
      <c r="G289" s="123">
        <v>9269.0</v>
      </c>
      <c r="H289" s="109" t="s">
        <v>48</v>
      </c>
      <c r="I289" s="109" t="s">
        <v>413</v>
      </c>
      <c r="J289" s="112">
        <v>43952.0</v>
      </c>
      <c r="K289" s="112">
        <v>46266.0</v>
      </c>
      <c r="L289" s="125" t="s">
        <v>956</v>
      </c>
      <c r="M289" s="126">
        <v>3.7</v>
      </c>
      <c r="N289" s="109">
        <v>334.0</v>
      </c>
      <c r="O289" s="108"/>
      <c r="P289" s="118"/>
      <c r="Q289" s="118"/>
      <c r="R289" s="118"/>
      <c r="S289" s="118"/>
      <c r="T289" s="118"/>
      <c r="U289" s="118"/>
      <c r="V289" s="118"/>
      <c r="W289" s="118"/>
      <c r="X289" s="118"/>
      <c r="Y289" s="118"/>
      <c r="Z289" s="118"/>
    </row>
    <row r="290">
      <c r="A290" s="130">
        <f t="shared" si="1"/>
        <v>289</v>
      </c>
      <c r="B290" s="120" t="s">
        <v>959</v>
      </c>
      <c r="C290" s="109" t="s">
        <v>960</v>
      </c>
      <c r="D290" s="108"/>
      <c r="E290" s="110" t="s">
        <v>72</v>
      </c>
      <c r="F290" s="110" t="s">
        <v>6011</v>
      </c>
      <c r="G290" s="110">
        <v>9400.0</v>
      </c>
      <c r="H290" s="107" t="s">
        <v>48</v>
      </c>
      <c r="I290" s="108"/>
      <c r="J290" s="112">
        <v>43405.0</v>
      </c>
      <c r="K290" s="112">
        <v>45170.0</v>
      </c>
      <c r="L290" s="115" t="s">
        <v>6865</v>
      </c>
      <c r="M290" s="117">
        <v>2.5</v>
      </c>
      <c r="N290" s="107">
        <v>233.0</v>
      </c>
      <c r="O290" s="108"/>
      <c r="P290" s="118"/>
      <c r="Q290" s="118"/>
      <c r="R290" s="118"/>
      <c r="S290" s="118"/>
      <c r="T290" s="118"/>
      <c r="U290" s="118"/>
      <c r="V290" s="118"/>
      <c r="W290" s="118"/>
      <c r="X290" s="118"/>
      <c r="Y290" s="118"/>
      <c r="Z290" s="118"/>
    </row>
    <row r="291">
      <c r="A291" s="130">
        <f t="shared" si="1"/>
        <v>290</v>
      </c>
      <c r="B291" s="120" t="s">
        <v>964</v>
      </c>
      <c r="C291" s="107" t="s">
        <v>965</v>
      </c>
      <c r="D291" s="108"/>
      <c r="E291" s="110" t="s">
        <v>38</v>
      </c>
      <c r="F291" s="110" t="s">
        <v>6004</v>
      </c>
      <c r="G291" s="110">
        <v>9400.0</v>
      </c>
      <c r="H291" s="107" t="s">
        <v>48</v>
      </c>
      <c r="I291" s="107" t="s">
        <v>6871</v>
      </c>
      <c r="J291" s="112">
        <v>44774.0</v>
      </c>
      <c r="K291" s="112">
        <v>45992.0</v>
      </c>
      <c r="L291" s="115" t="s">
        <v>6869</v>
      </c>
      <c r="M291" s="117">
        <v>2.05</v>
      </c>
      <c r="N291" s="107">
        <v>258.0</v>
      </c>
      <c r="O291" s="108"/>
      <c r="P291" s="118"/>
      <c r="Q291" s="118"/>
      <c r="R291" s="118"/>
      <c r="S291" s="118"/>
      <c r="T291" s="118"/>
      <c r="U291" s="118"/>
      <c r="V291" s="118"/>
      <c r="W291" s="118"/>
      <c r="X291" s="118"/>
      <c r="Y291" s="118"/>
      <c r="Z291" s="118"/>
    </row>
    <row r="292">
      <c r="A292" s="130">
        <f t="shared" si="1"/>
        <v>291</v>
      </c>
      <c r="B292" s="120" t="s">
        <v>966</v>
      </c>
      <c r="C292" s="107" t="s">
        <v>967</v>
      </c>
      <c r="D292" s="107">
        <v>1.0</v>
      </c>
      <c r="E292" s="110" t="s">
        <v>38</v>
      </c>
      <c r="F292" s="110" t="s">
        <v>6114</v>
      </c>
      <c r="G292" s="110">
        <v>8841.0</v>
      </c>
      <c r="H292" s="107" t="s">
        <v>48</v>
      </c>
      <c r="I292" s="107" t="s">
        <v>6876</v>
      </c>
      <c r="J292" s="112">
        <v>45170.0</v>
      </c>
      <c r="K292" s="112">
        <v>46357.0</v>
      </c>
      <c r="L292" s="115" t="s">
        <v>6874</v>
      </c>
      <c r="M292" s="117">
        <v>7.5</v>
      </c>
      <c r="N292" s="107">
        <v>560.0</v>
      </c>
      <c r="O292" s="108"/>
      <c r="P292" s="118"/>
      <c r="Q292" s="118"/>
      <c r="R292" s="118"/>
      <c r="S292" s="118"/>
      <c r="T292" s="118"/>
      <c r="U292" s="118"/>
      <c r="V292" s="118"/>
      <c r="W292" s="118"/>
      <c r="X292" s="118"/>
      <c r="Y292" s="118"/>
      <c r="Z292" s="118"/>
    </row>
    <row r="293">
      <c r="A293" s="130">
        <f t="shared" si="1"/>
        <v>292</v>
      </c>
      <c r="B293" s="120" t="s">
        <v>970</v>
      </c>
      <c r="C293" s="107" t="s">
        <v>971</v>
      </c>
      <c r="D293" s="108"/>
      <c r="E293" s="110" t="s">
        <v>38</v>
      </c>
      <c r="F293" s="110" t="s">
        <v>6034</v>
      </c>
      <c r="G293" s="110">
        <v>9300.0</v>
      </c>
      <c r="H293" s="107" t="s">
        <v>48</v>
      </c>
      <c r="I293" s="107" t="s">
        <v>6881</v>
      </c>
      <c r="J293" s="112">
        <v>44835.0</v>
      </c>
      <c r="K293" s="112">
        <v>45689.0</v>
      </c>
      <c r="L293" s="115" t="s">
        <v>6879</v>
      </c>
      <c r="M293" s="117">
        <v>2.0</v>
      </c>
      <c r="N293" s="107">
        <v>126.0</v>
      </c>
      <c r="O293" s="108"/>
      <c r="P293" s="118"/>
      <c r="Q293" s="118"/>
      <c r="R293" s="118"/>
      <c r="S293" s="118"/>
      <c r="T293" s="118"/>
      <c r="U293" s="118"/>
      <c r="V293" s="118"/>
      <c r="W293" s="118"/>
      <c r="X293" s="118"/>
      <c r="Y293" s="118"/>
      <c r="Z293" s="118"/>
    </row>
    <row r="294">
      <c r="A294" s="130">
        <f t="shared" si="1"/>
        <v>293</v>
      </c>
      <c r="B294" s="120" t="s">
        <v>972</v>
      </c>
      <c r="C294" s="107" t="s">
        <v>973</v>
      </c>
      <c r="D294" s="108"/>
      <c r="E294" s="110" t="s">
        <v>38</v>
      </c>
      <c r="F294" s="110" t="s">
        <v>6004</v>
      </c>
      <c r="G294" s="110">
        <v>7800.0</v>
      </c>
      <c r="H294" s="107" t="s">
        <v>48</v>
      </c>
      <c r="I294" s="107" t="s">
        <v>6240</v>
      </c>
      <c r="J294" s="112">
        <v>45323.0</v>
      </c>
      <c r="K294" s="112">
        <v>46905.0</v>
      </c>
      <c r="L294" s="115" t="s">
        <v>6844</v>
      </c>
      <c r="M294" s="117">
        <v>6.81</v>
      </c>
      <c r="N294" s="107">
        <v>1325.0</v>
      </c>
      <c r="O294" s="108"/>
      <c r="P294" s="118"/>
      <c r="Q294" s="118"/>
      <c r="R294" s="118"/>
      <c r="S294" s="118"/>
      <c r="T294" s="118"/>
      <c r="U294" s="118"/>
      <c r="V294" s="118"/>
      <c r="W294" s="118"/>
      <c r="X294" s="118"/>
      <c r="Y294" s="118"/>
      <c r="Z294" s="118"/>
    </row>
    <row r="295">
      <c r="A295" s="130">
        <f t="shared" si="1"/>
        <v>294</v>
      </c>
      <c r="B295" s="108" t="s">
        <v>7603</v>
      </c>
      <c r="C295" s="109" t="s">
        <v>975</v>
      </c>
      <c r="D295" s="108"/>
      <c r="E295" s="110" t="s">
        <v>38</v>
      </c>
      <c r="F295" s="110" t="s">
        <v>6004</v>
      </c>
      <c r="G295" s="123">
        <v>7800.0</v>
      </c>
      <c r="H295" s="109" t="s">
        <v>48</v>
      </c>
      <c r="I295" s="111"/>
      <c r="J295" s="112">
        <v>43282.0</v>
      </c>
      <c r="K295" s="112">
        <v>45627.0</v>
      </c>
      <c r="L295" s="125" t="s">
        <v>975</v>
      </c>
      <c r="M295" s="126">
        <v>10.2</v>
      </c>
      <c r="N295" s="109">
        <v>911.0</v>
      </c>
      <c r="O295" s="108"/>
      <c r="P295" s="118"/>
      <c r="Q295" s="118"/>
      <c r="R295" s="118"/>
      <c r="S295" s="118"/>
      <c r="T295" s="118"/>
      <c r="U295" s="118"/>
      <c r="V295" s="118"/>
      <c r="W295" s="118"/>
      <c r="X295" s="118"/>
      <c r="Y295" s="118"/>
      <c r="Z295" s="118"/>
    </row>
    <row r="296">
      <c r="A296" s="130">
        <f t="shared" si="1"/>
        <v>295</v>
      </c>
      <c r="B296" s="120" t="s">
        <v>816</v>
      </c>
      <c r="C296" s="109" t="s">
        <v>817</v>
      </c>
      <c r="D296" s="108"/>
      <c r="E296" s="110" t="s">
        <v>38</v>
      </c>
      <c r="F296" s="110" t="s">
        <v>6004</v>
      </c>
      <c r="G296" s="123">
        <v>8600.0</v>
      </c>
      <c r="H296" s="109" t="s">
        <v>213</v>
      </c>
      <c r="I296" s="109" t="s">
        <v>6171</v>
      </c>
      <c r="J296" s="112">
        <v>45047.0</v>
      </c>
      <c r="K296" s="112">
        <v>46113.0</v>
      </c>
      <c r="L296" s="125" t="s">
        <v>6887</v>
      </c>
      <c r="M296" s="126">
        <v>5.0</v>
      </c>
      <c r="N296" s="109">
        <v>80.0</v>
      </c>
      <c r="O296" s="108"/>
      <c r="P296" s="118"/>
      <c r="Q296" s="118"/>
      <c r="R296" s="118"/>
      <c r="S296" s="118"/>
      <c r="T296" s="118"/>
      <c r="U296" s="118"/>
      <c r="V296" s="118"/>
      <c r="W296" s="118"/>
      <c r="X296" s="118"/>
      <c r="Y296" s="118"/>
      <c r="Z296" s="118"/>
    </row>
    <row r="297">
      <c r="A297" s="130">
        <f t="shared" si="1"/>
        <v>296</v>
      </c>
      <c r="B297" s="120" t="s">
        <v>986</v>
      </c>
      <c r="C297" s="109" t="s">
        <v>987</v>
      </c>
      <c r="D297" s="108"/>
      <c r="E297" s="110" t="s">
        <v>38</v>
      </c>
      <c r="F297" s="110" t="s">
        <v>6011</v>
      </c>
      <c r="G297" s="123">
        <v>7600.0</v>
      </c>
      <c r="H297" s="109" t="s">
        <v>48</v>
      </c>
      <c r="I297" s="109" t="s">
        <v>6890</v>
      </c>
      <c r="J297" s="112">
        <v>45047.0</v>
      </c>
      <c r="K297" s="112">
        <v>47818.0</v>
      </c>
      <c r="L297" s="125" t="s">
        <v>987</v>
      </c>
      <c r="M297" s="126">
        <v>5.0</v>
      </c>
      <c r="N297" s="109">
        <v>381.0</v>
      </c>
      <c r="O297" s="108"/>
      <c r="P297" s="118"/>
      <c r="Q297" s="118"/>
      <c r="R297" s="118"/>
      <c r="S297" s="118"/>
      <c r="T297" s="118"/>
      <c r="U297" s="118"/>
      <c r="V297" s="118"/>
      <c r="W297" s="118"/>
      <c r="X297" s="118"/>
      <c r="Y297" s="118"/>
      <c r="Z297" s="118"/>
    </row>
    <row r="298">
      <c r="A298" s="130">
        <f t="shared" si="1"/>
        <v>297</v>
      </c>
      <c r="B298" s="120" t="s">
        <v>989</v>
      </c>
      <c r="C298" s="107" t="s">
        <v>990</v>
      </c>
      <c r="D298" s="108"/>
      <c r="E298" s="110" t="s">
        <v>38</v>
      </c>
      <c r="F298" s="110" t="s">
        <v>6004</v>
      </c>
      <c r="G298" s="110">
        <v>7000.0</v>
      </c>
      <c r="H298" s="107" t="s">
        <v>122</v>
      </c>
      <c r="I298" s="107" t="s">
        <v>6894</v>
      </c>
      <c r="J298" s="112">
        <v>45017.0</v>
      </c>
      <c r="K298" s="112">
        <v>46082.0</v>
      </c>
      <c r="L298" s="115" t="s">
        <v>6892</v>
      </c>
      <c r="M298" s="117">
        <v>1.49</v>
      </c>
      <c r="N298" s="107">
        <v>35.0</v>
      </c>
      <c r="O298" s="108"/>
      <c r="P298" s="118"/>
      <c r="Q298" s="118"/>
      <c r="R298" s="118"/>
      <c r="S298" s="118"/>
      <c r="T298" s="118"/>
      <c r="U298" s="118"/>
      <c r="V298" s="118"/>
      <c r="W298" s="118"/>
      <c r="X298" s="118"/>
      <c r="Y298" s="118"/>
      <c r="Z298" s="118"/>
    </row>
    <row r="299">
      <c r="A299" s="130">
        <f t="shared" si="1"/>
        <v>298</v>
      </c>
      <c r="B299" s="120" t="s">
        <v>503</v>
      </c>
      <c r="C299" s="109" t="s">
        <v>504</v>
      </c>
      <c r="D299" s="108"/>
      <c r="E299" s="110" t="s">
        <v>38</v>
      </c>
      <c r="F299" s="110" t="s">
        <v>6004</v>
      </c>
      <c r="G299" s="123">
        <v>8500.0</v>
      </c>
      <c r="H299" s="109" t="s">
        <v>213</v>
      </c>
      <c r="I299" s="109" t="s">
        <v>6787</v>
      </c>
      <c r="J299" s="112">
        <v>44986.0</v>
      </c>
      <c r="K299" s="112">
        <v>46357.0</v>
      </c>
      <c r="L299" s="125" t="s">
        <v>6896</v>
      </c>
      <c r="M299" s="126">
        <v>2.44</v>
      </c>
      <c r="N299" s="109">
        <v>52.0</v>
      </c>
      <c r="O299" s="108"/>
      <c r="P299" s="118"/>
      <c r="Q299" s="118"/>
      <c r="R299" s="118"/>
      <c r="S299" s="118"/>
      <c r="T299" s="118"/>
      <c r="U299" s="118"/>
      <c r="V299" s="118"/>
      <c r="W299" s="118"/>
      <c r="X299" s="118"/>
      <c r="Y299" s="118"/>
      <c r="Z299" s="118"/>
    </row>
    <row r="300">
      <c r="A300" s="130">
        <f t="shared" si="1"/>
        <v>299</v>
      </c>
      <c r="B300" s="120" t="s">
        <v>993</v>
      </c>
      <c r="C300" s="107" t="s">
        <v>994</v>
      </c>
      <c r="D300" s="108"/>
      <c r="E300" s="110" t="s">
        <v>38</v>
      </c>
      <c r="F300" s="110" t="s">
        <v>6004</v>
      </c>
      <c r="G300" s="110">
        <v>9200.0</v>
      </c>
      <c r="H300" s="107" t="s">
        <v>213</v>
      </c>
      <c r="I300" s="107" t="s">
        <v>6900</v>
      </c>
      <c r="J300" s="112">
        <v>44986.0</v>
      </c>
      <c r="K300" s="112">
        <v>48183.0</v>
      </c>
      <c r="L300" s="115" t="s">
        <v>6898</v>
      </c>
      <c r="M300" s="117">
        <v>10.64</v>
      </c>
      <c r="N300" s="107">
        <v>144.0</v>
      </c>
      <c r="O300" s="108"/>
      <c r="P300" s="118"/>
      <c r="Q300" s="118"/>
      <c r="R300" s="118"/>
      <c r="S300" s="118"/>
      <c r="T300" s="118"/>
      <c r="U300" s="118"/>
      <c r="V300" s="118"/>
      <c r="W300" s="118"/>
      <c r="X300" s="118"/>
      <c r="Y300" s="118"/>
      <c r="Z300" s="118"/>
    </row>
    <row r="301">
      <c r="A301" s="130">
        <f t="shared" si="1"/>
        <v>300</v>
      </c>
      <c r="B301" s="120" t="s">
        <v>995</v>
      </c>
      <c r="C301" s="109" t="s">
        <v>6903</v>
      </c>
      <c r="D301" s="108"/>
      <c r="E301" s="110" t="s">
        <v>72</v>
      </c>
      <c r="F301" s="110" t="s">
        <v>6004</v>
      </c>
      <c r="G301" s="123">
        <v>9700.0</v>
      </c>
      <c r="H301" s="109" t="s">
        <v>213</v>
      </c>
      <c r="I301" s="109" t="s">
        <v>6706</v>
      </c>
      <c r="J301" s="112">
        <v>45175.0</v>
      </c>
      <c r="K301" s="112">
        <v>45200.0</v>
      </c>
      <c r="L301" s="125" t="s">
        <v>996</v>
      </c>
      <c r="M301" s="126">
        <v>30.0</v>
      </c>
      <c r="N301" s="109">
        <v>378.0</v>
      </c>
      <c r="O301" s="108"/>
      <c r="P301" s="118"/>
      <c r="Q301" s="118"/>
      <c r="R301" s="118"/>
      <c r="S301" s="118"/>
      <c r="T301" s="118"/>
      <c r="U301" s="118"/>
      <c r="V301" s="118"/>
      <c r="W301" s="118"/>
      <c r="X301" s="118"/>
      <c r="Y301" s="118"/>
      <c r="Z301" s="118"/>
    </row>
    <row r="302">
      <c r="A302" s="130">
        <f t="shared" si="1"/>
        <v>301</v>
      </c>
      <c r="B302" s="120" t="s">
        <v>997</v>
      </c>
      <c r="C302" s="107" t="s">
        <v>998</v>
      </c>
      <c r="D302" s="108"/>
      <c r="E302" s="110" t="s">
        <v>38</v>
      </c>
      <c r="F302" s="110" t="s">
        <v>6114</v>
      </c>
      <c r="G302" s="110">
        <v>9999.0</v>
      </c>
      <c r="H302" s="107" t="s">
        <v>48</v>
      </c>
      <c r="I302" s="107" t="s">
        <v>949</v>
      </c>
      <c r="J302" s="112">
        <v>43678.0</v>
      </c>
      <c r="K302" s="112">
        <v>45474.0</v>
      </c>
      <c r="L302" s="115" t="s">
        <v>6906</v>
      </c>
      <c r="M302" s="117">
        <v>8.81</v>
      </c>
      <c r="N302" s="107">
        <v>579.0</v>
      </c>
      <c r="O302" s="108"/>
      <c r="P302" s="118"/>
      <c r="Q302" s="118"/>
      <c r="R302" s="118"/>
      <c r="S302" s="118"/>
      <c r="T302" s="118"/>
      <c r="U302" s="118"/>
      <c r="V302" s="118"/>
      <c r="W302" s="118"/>
      <c r="X302" s="118"/>
      <c r="Y302" s="118"/>
      <c r="Z302" s="118"/>
    </row>
    <row r="303">
      <c r="A303" s="130">
        <f t="shared" si="1"/>
        <v>302</v>
      </c>
      <c r="B303" s="120" t="s">
        <v>1000</v>
      </c>
      <c r="C303" s="109" t="s">
        <v>1001</v>
      </c>
      <c r="D303" s="108"/>
      <c r="E303" s="110" t="s">
        <v>38</v>
      </c>
      <c r="F303" s="110" t="s">
        <v>6011</v>
      </c>
      <c r="G303" s="123">
        <v>7600.0</v>
      </c>
      <c r="H303" s="109" t="s">
        <v>48</v>
      </c>
      <c r="I303" s="109" t="s">
        <v>6240</v>
      </c>
      <c r="J303" s="112">
        <v>44317.0</v>
      </c>
      <c r="K303" s="112">
        <v>45627.0</v>
      </c>
      <c r="L303" s="125" t="s">
        <v>6909</v>
      </c>
      <c r="M303" s="126">
        <v>5.01</v>
      </c>
      <c r="N303" s="109">
        <v>570.0</v>
      </c>
      <c r="O303" s="108"/>
      <c r="P303" s="118"/>
      <c r="Q303" s="118"/>
      <c r="R303" s="118"/>
      <c r="S303" s="118"/>
      <c r="T303" s="118"/>
      <c r="U303" s="118"/>
      <c r="V303" s="118"/>
      <c r="W303" s="118"/>
      <c r="X303" s="118"/>
      <c r="Y303" s="118"/>
      <c r="Z303" s="118"/>
    </row>
    <row r="304">
      <c r="A304" s="130">
        <f t="shared" si="1"/>
        <v>303</v>
      </c>
      <c r="B304" s="120" t="s">
        <v>1002</v>
      </c>
      <c r="C304" s="109" t="s">
        <v>1003</v>
      </c>
      <c r="D304" s="108"/>
      <c r="E304" s="110" t="s">
        <v>38</v>
      </c>
      <c r="F304" s="110" t="s">
        <v>6004</v>
      </c>
      <c r="G304" s="123">
        <v>7600.0</v>
      </c>
      <c r="H304" s="109" t="s">
        <v>48</v>
      </c>
      <c r="I304" s="109" t="s">
        <v>1175</v>
      </c>
      <c r="J304" s="112">
        <v>44682.0</v>
      </c>
      <c r="K304" s="112">
        <v>46204.0</v>
      </c>
      <c r="L304" s="125" t="s">
        <v>1003</v>
      </c>
      <c r="M304" s="126">
        <v>10.32</v>
      </c>
      <c r="N304" s="109">
        <v>1001.0</v>
      </c>
      <c r="O304" s="108"/>
      <c r="P304" s="118"/>
      <c r="Q304" s="118"/>
      <c r="R304" s="118"/>
      <c r="S304" s="118"/>
      <c r="T304" s="118"/>
      <c r="U304" s="118"/>
      <c r="V304" s="118"/>
      <c r="W304" s="118"/>
      <c r="X304" s="118"/>
      <c r="Y304" s="118"/>
      <c r="Z304" s="118"/>
    </row>
    <row r="305">
      <c r="A305" s="130">
        <f t="shared" si="1"/>
        <v>304</v>
      </c>
      <c r="B305" s="120" t="s">
        <v>1004</v>
      </c>
      <c r="C305" s="109" t="s">
        <v>1005</v>
      </c>
      <c r="D305" s="108"/>
      <c r="E305" s="110" t="s">
        <v>38</v>
      </c>
      <c r="F305" s="110" t="s">
        <v>6114</v>
      </c>
      <c r="G305" s="123">
        <v>10500.0</v>
      </c>
      <c r="H305" s="109" t="s">
        <v>213</v>
      </c>
      <c r="I305" s="109" t="s">
        <v>6091</v>
      </c>
      <c r="J305" s="112">
        <v>44230.0</v>
      </c>
      <c r="K305" s="112">
        <v>46266.0</v>
      </c>
      <c r="L305" s="125" t="s">
        <v>1005</v>
      </c>
      <c r="M305" s="126">
        <v>12.7</v>
      </c>
      <c r="N305" s="109">
        <v>159.0</v>
      </c>
      <c r="O305" s="108"/>
      <c r="P305" s="118"/>
      <c r="Q305" s="118"/>
      <c r="R305" s="118"/>
      <c r="S305" s="118"/>
      <c r="T305" s="118"/>
      <c r="U305" s="118"/>
      <c r="V305" s="118"/>
      <c r="W305" s="118"/>
      <c r="X305" s="118"/>
      <c r="Y305" s="118"/>
      <c r="Z305" s="118"/>
    </row>
    <row r="306">
      <c r="A306" s="130">
        <f t="shared" si="1"/>
        <v>305</v>
      </c>
      <c r="B306" s="120" t="s">
        <v>194</v>
      </c>
      <c r="C306" s="107" t="s">
        <v>6918</v>
      </c>
      <c r="D306" s="108"/>
      <c r="E306" s="110" t="s">
        <v>150</v>
      </c>
      <c r="F306" s="110" t="s">
        <v>6004</v>
      </c>
      <c r="G306" s="110">
        <v>9200.0</v>
      </c>
      <c r="H306" s="107" t="s">
        <v>48</v>
      </c>
      <c r="I306" s="107" t="s">
        <v>6683</v>
      </c>
      <c r="J306" s="121"/>
      <c r="K306" s="121"/>
      <c r="L306" s="115" t="s">
        <v>6919</v>
      </c>
      <c r="M306" s="117">
        <v>12.0</v>
      </c>
      <c r="N306" s="107">
        <v>1232.0</v>
      </c>
      <c r="O306" s="108"/>
      <c r="P306" s="118"/>
      <c r="Q306" s="118"/>
      <c r="R306" s="118"/>
      <c r="S306" s="118"/>
      <c r="T306" s="118"/>
      <c r="U306" s="118"/>
      <c r="V306" s="118"/>
      <c r="W306" s="118"/>
      <c r="X306" s="118"/>
      <c r="Y306" s="118"/>
      <c r="Z306" s="118"/>
    </row>
    <row r="307">
      <c r="A307" s="130">
        <f t="shared" si="1"/>
        <v>306</v>
      </c>
      <c r="B307" s="109" t="s">
        <v>1008</v>
      </c>
      <c r="C307" s="109" t="s">
        <v>1009</v>
      </c>
      <c r="D307" s="108"/>
      <c r="E307" s="110" t="s">
        <v>38</v>
      </c>
      <c r="F307" s="110" t="s">
        <v>6011</v>
      </c>
      <c r="G307" s="123">
        <v>10000.0</v>
      </c>
      <c r="H307" s="109" t="s">
        <v>48</v>
      </c>
      <c r="I307" s="109" t="s">
        <v>1107</v>
      </c>
      <c r="J307" s="109" t="s">
        <v>6384</v>
      </c>
      <c r="K307" s="138">
        <v>47119.0</v>
      </c>
      <c r="L307" s="125" t="s">
        <v>6920</v>
      </c>
      <c r="M307" s="126">
        <v>28.15</v>
      </c>
      <c r="N307" s="109">
        <v>1074.0</v>
      </c>
      <c r="O307" s="108"/>
      <c r="P307" s="118"/>
      <c r="Q307" s="118"/>
      <c r="R307" s="118"/>
      <c r="S307" s="118"/>
      <c r="T307" s="118"/>
      <c r="U307" s="118"/>
      <c r="V307" s="118"/>
      <c r="W307" s="118"/>
      <c r="X307" s="118"/>
      <c r="Y307" s="118"/>
      <c r="Z307" s="118"/>
    </row>
    <row r="308">
      <c r="A308" s="130">
        <f t="shared" si="1"/>
        <v>307</v>
      </c>
      <c r="B308" s="120" t="s">
        <v>1010</v>
      </c>
      <c r="C308" s="109" t="s">
        <v>1011</v>
      </c>
      <c r="D308" s="108"/>
      <c r="E308" s="110" t="s">
        <v>38</v>
      </c>
      <c r="F308" s="110" t="s">
        <v>6004</v>
      </c>
      <c r="G308" s="123">
        <v>8300.0</v>
      </c>
      <c r="H308" s="109" t="s">
        <v>213</v>
      </c>
      <c r="I308" s="109" t="s">
        <v>6924</v>
      </c>
      <c r="J308" s="112">
        <v>45047.0</v>
      </c>
      <c r="K308" s="112">
        <v>46539.0</v>
      </c>
      <c r="L308" s="125" t="s">
        <v>6922</v>
      </c>
      <c r="M308" s="126">
        <v>6.0</v>
      </c>
      <c r="N308" s="109">
        <v>75.0</v>
      </c>
      <c r="O308" s="108"/>
      <c r="P308" s="118"/>
      <c r="Q308" s="118"/>
      <c r="R308" s="118"/>
      <c r="S308" s="118"/>
      <c r="T308" s="118"/>
      <c r="U308" s="118"/>
      <c r="V308" s="118"/>
      <c r="W308" s="118"/>
      <c r="X308" s="118"/>
      <c r="Y308" s="118"/>
      <c r="Z308" s="118"/>
    </row>
    <row r="309">
      <c r="A309" s="130">
        <f t="shared" si="1"/>
        <v>308</v>
      </c>
      <c r="B309" s="120" t="s">
        <v>1013</v>
      </c>
      <c r="C309" s="107" t="s">
        <v>1014</v>
      </c>
      <c r="D309" s="108"/>
      <c r="E309" s="110" t="s">
        <v>38</v>
      </c>
      <c r="F309" s="110" t="s">
        <v>6114</v>
      </c>
      <c r="G309" s="110">
        <v>10600.0</v>
      </c>
      <c r="H309" s="107" t="s">
        <v>48</v>
      </c>
      <c r="I309" s="107" t="s">
        <v>6289</v>
      </c>
      <c r="J309" s="112">
        <v>44866.0</v>
      </c>
      <c r="K309" s="112">
        <v>47058.0</v>
      </c>
      <c r="L309" s="115" t="s">
        <v>1014</v>
      </c>
      <c r="M309" s="117">
        <v>1.66</v>
      </c>
      <c r="N309" s="107">
        <v>120.0</v>
      </c>
      <c r="O309" s="108"/>
      <c r="P309" s="118"/>
      <c r="Q309" s="118"/>
      <c r="R309" s="118"/>
      <c r="S309" s="118"/>
      <c r="T309" s="118"/>
      <c r="U309" s="118"/>
      <c r="V309" s="118"/>
      <c r="W309" s="118"/>
      <c r="X309" s="118"/>
      <c r="Y309" s="118"/>
      <c r="Z309" s="118"/>
    </row>
    <row r="310">
      <c r="A310" s="130">
        <f t="shared" si="1"/>
        <v>309</v>
      </c>
      <c r="B310" s="120" t="s">
        <v>1017</v>
      </c>
      <c r="C310" s="107" t="s">
        <v>1018</v>
      </c>
      <c r="D310" s="108"/>
      <c r="E310" s="110" t="s">
        <v>38</v>
      </c>
      <c r="F310" s="110" t="s">
        <v>6004</v>
      </c>
      <c r="G310" s="110">
        <v>6250.0</v>
      </c>
      <c r="H310" s="107" t="s">
        <v>48</v>
      </c>
      <c r="I310" s="107" t="s">
        <v>6931</v>
      </c>
      <c r="J310" s="112">
        <v>45352.0</v>
      </c>
      <c r="K310" s="112">
        <v>47088.0</v>
      </c>
      <c r="L310" s="115" t="s">
        <v>6929</v>
      </c>
      <c r="M310" s="117">
        <v>8.0</v>
      </c>
      <c r="N310" s="107">
        <v>392.0</v>
      </c>
      <c r="O310" s="108"/>
      <c r="P310" s="118"/>
      <c r="Q310" s="118"/>
      <c r="R310" s="118"/>
      <c r="S310" s="118"/>
      <c r="T310" s="118"/>
      <c r="U310" s="118"/>
      <c r="V310" s="118"/>
      <c r="W310" s="118"/>
      <c r="X310" s="118"/>
      <c r="Y310" s="118"/>
      <c r="Z310" s="118"/>
    </row>
    <row r="311">
      <c r="A311" s="130">
        <f t="shared" si="1"/>
        <v>310</v>
      </c>
      <c r="B311" s="120" t="s">
        <v>1019</v>
      </c>
      <c r="C311" s="109" t="s">
        <v>1020</v>
      </c>
      <c r="D311" s="108"/>
      <c r="E311" s="110" t="s">
        <v>38</v>
      </c>
      <c r="F311" s="110" t="s">
        <v>6034</v>
      </c>
      <c r="G311" s="123">
        <v>8000.0</v>
      </c>
      <c r="H311" s="109" t="s">
        <v>122</v>
      </c>
      <c r="I311" s="109" t="s">
        <v>6934</v>
      </c>
      <c r="J311" s="112">
        <v>45078.0</v>
      </c>
      <c r="K311" s="112">
        <v>45992.0</v>
      </c>
      <c r="L311" s="125" t="s">
        <v>6932</v>
      </c>
      <c r="M311" s="126">
        <v>0.75</v>
      </c>
      <c r="N311" s="109">
        <v>21.0</v>
      </c>
      <c r="O311" s="108"/>
      <c r="P311" s="118"/>
      <c r="Q311" s="118"/>
      <c r="R311" s="118"/>
      <c r="S311" s="118"/>
      <c r="T311" s="118"/>
      <c r="U311" s="118"/>
      <c r="V311" s="118"/>
      <c r="W311" s="118"/>
      <c r="X311" s="118"/>
      <c r="Y311" s="118"/>
      <c r="Z311" s="118"/>
    </row>
    <row r="312">
      <c r="A312" s="130">
        <f t="shared" si="1"/>
        <v>311</v>
      </c>
      <c r="B312" s="120" t="s">
        <v>1023</v>
      </c>
      <c r="C312" s="109" t="s">
        <v>1024</v>
      </c>
      <c r="D312" s="108"/>
      <c r="E312" s="110" t="s">
        <v>38</v>
      </c>
      <c r="F312" s="110" t="s">
        <v>6004</v>
      </c>
      <c r="G312" s="123">
        <v>7400.0</v>
      </c>
      <c r="H312" s="109" t="s">
        <v>48</v>
      </c>
      <c r="I312" s="109" t="s">
        <v>6117</v>
      </c>
      <c r="J312" s="112">
        <v>45053.0</v>
      </c>
      <c r="K312" s="112">
        <v>46174.0</v>
      </c>
      <c r="L312" s="125" t="s">
        <v>1024</v>
      </c>
      <c r="M312" s="126">
        <v>1.29</v>
      </c>
      <c r="N312" s="109">
        <v>152.0</v>
      </c>
      <c r="O312" s="108"/>
      <c r="P312" s="118"/>
      <c r="Q312" s="118"/>
      <c r="R312" s="118"/>
      <c r="S312" s="118"/>
      <c r="T312" s="118"/>
      <c r="U312" s="118"/>
      <c r="V312" s="118"/>
      <c r="W312" s="118"/>
      <c r="X312" s="118"/>
      <c r="Y312" s="118"/>
      <c r="Z312" s="118"/>
    </row>
    <row r="313">
      <c r="A313" s="130">
        <f t="shared" si="1"/>
        <v>312</v>
      </c>
      <c r="B313" s="109" t="s">
        <v>1026</v>
      </c>
      <c r="C313" s="109" t="s">
        <v>1027</v>
      </c>
      <c r="D313" s="108"/>
      <c r="E313" s="110" t="s">
        <v>38</v>
      </c>
      <c r="F313" s="110" t="s">
        <v>6004</v>
      </c>
      <c r="G313" s="123">
        <v>10837.0</v>
      </c>
      <c r="H313" s="109" t="s">
        <v>48</v>
      </c>
      <c r="I313" s="109" t="s">
        <v>6890</v>
      </c>
      <c r="J313" s="112" t="s">
        <v>6384</v>
      </c>
      <c r="K313" s="111"/>
      <c r="L313" s="125" t="s">
        <v>6940</v>
      </c>
      <c r="M313" s="139"/>
      <c r="N313" s="109" t="s">
        <v>6942</v>
      </c>
      <c r="O313" s="108"/>
      <c r="P313" s="118"/>
      <c r="Q313" s="118"/>
      <c r="R313" s="118"/>
      <c r="S313" s="118"/>
      <c r="T313" s="118"/>
      <c r="U313" s="118"/>
      <c r="V313" s="118"/>
      <c r="W313" s="118"/>
      <c r="X313" s="118"/>
      <c r="Y313" s="118"/>
      <c r="Z313" s="118"/>
    </row>
    <row r="314">
      <c r="A314" s="130">
        <f t="shared" si="1"/>
        <v>313</v>
      </c>
      <c r="B314" s="161" t="s">
        <v>1028</v>
      </c>
      <c r="C314" s="107" t="s">
        <v>1029</v>
      </c>
      <c r="D314" s="108"/>
      <c r="E314" s="110" t="s">
        <v>38</v>
      </c>
      <c r="F314" s="110" t="s">
        <v>6004</v>
      </c>
      <c r="G314" s="123">
        <v>10000.0</v>
      </c>
      <c r="H314" s="107" t="s">
        <v>213</v>
      </c>
      <c r="I314" s="107" t="s">
        <v>6945</v>
      </c>
      <c r="J314" s="112">
        <v>44743.0</v>
      </c>
      <c r="K314" s="112">
        <v>45627.0</v>
      </c>
      <c r="L314" s="115" t="s">
        <v>6943</v>
      </c>
      <c r="M314" s="117">
        <v>3.5</v>
      </c>
      <c r="N314" s="107">
        <v>56.0</v>
      </c>
      <c r="O314" s="108"/>
      <c r="P314" s="118"/>
      <c r="Q314" s="118"/>
      <c r="R314" s="118"/>
      <c r="S314" s="118"/>
      <c r="T314" s="118"/>
      <c r="U314" s="118"/>
      <c r="V314" s="118"/>
      <c r="W314" s="118"/>
      <c r="X314" s="118"/>
      <c r="Y314" s="118"/>
      <c r="Z314" s="118"/>
    </row>
    <row r="315">
      <c r="A315" s="130">
        <f t="shared" si="1"/>
        <v>314</v>
      </c>
      <c r="B315" s="120" t="s">
        <v>1030</v>
      </c>
      <c r="C315" s="109" t="s">
        <v>1031</v>
      </c>
      <c r="D315" s="108"/>
      <c r="E315" s="110" t="s">
        <v>38</v>
      </c>
      <c r="F315" s="110" t="s">
        <v>6004</v>
      </c>
      <c r="G315" s="123">
        <v>10100.0</v>
      </c>
      <c r="H315" s="109" t="s">
        <v>48</v>
      </c>
      <c r="I315" s="109" t="s">
        <v>6949</v>
      </c>
      <c r="J315" s="112">
        <v>45323.0</v>
      </c>
      <c r="K315" s="112">
        <v>46600.0</v>
      </c>
      <c r="L315" s="125" t="s">
        <v>1031</v>
      </c>
      <c r="M315" s="139"/>
      <c r="N315" s="111"/>
      <c r="O315" s="108"/>
      <c r="P315" s="118"/>
      <c r="Q315" s="118"/>
      <c r="R315" s="118"/>
      <c r="S315" s="118"/>
      <c r="T315" s="118"/>
      <c r="U315" s="118"/>
      <c r="V315" s="118"/>
      <c r="W315" s="118"/>
      <c r="X315" s="118"/>
      <c r="Y315" s="118"/>
      <c r="Z315" s="118"/>
    </row>
    <row r="316">
      <c r="A316" s="130">
        <f t="shared" si="1"/>
        <v>315</v>
      </c>
      <c r="B316" s="120" t="s">
        <v>1032</v>
      </c>
      <c r="C316" s="109" t="s">
        <v>779</v>
      </c>
      <c r="D316" s="107">
        <v>2.0</v>
      </c>
      <c r="E316" s="110" t="s">
        <v>38</v>
      </c>
      <c r="F316" s="110" t="s">
        <v>6004</v>
      </c>
      <c r="G316" s="123">
        <v>8500.0</v>
      </c>
      <c r="H316" s="109" t="s">
        <v>213</v>
      </c>
      <c r="I316" s="109" t="s">
        <v>6678</v>
      </c>
      <c r="J316" s="112">
        <v>45238.0</v>
      </c>
      <c r="K316" s="122">
        <v>45413.0</v>
      </c>
      <c r="L316" s="125" t="s">
        <v>779</v>
      </c>
      <c r="M316" s="126">
        <v>4.49</v>
      </c>
      <c r="N316" s="109">
        <v>44.0</v>
      </c>
      <c r="O316" s="108"/>
      <c r="P316" s="118"/>
      <c r="Q316" s="118"/>
      <c r="R316" s="118"/>
      <c r="S316" s="118"/>
      <c r="T316" s="118"/>
      <c r="U316" s="118"/>
      <c r="V316" s="118"/>
      <c r="W316" s="118"/>
      <c r="X316" s="118"/>
      <c r="Y316" s="118"/>
      <c r="Z316" s="118"/>
    </row>
    <row r="317">
      <c r="A317" s="130">
        <f t="shared" si="1"/>
        <v>316</v>
      </c>
      <c r="B317" s="213" t="s">
        <v>1033</v>
      </c>
      <c r="C317" s="109" t="s">
        <v>1034</v>
      </c>
      <c r="D317" s="108"/>
      <c r="E317" s="110" t="s">
        <v>38</v>
      </c>
      <c r="F317" s="110" t="s">
        <v>6004</v>
      </c>
      <c r="G317" s="123">
        <v>11055.0</v>
      </c>
      <c r="H317" s="109" t="s">
        <v>48</v>
      </c>
      <c r="I317" s="109" t="s">
        <v>6107</v>
      </c>
      <c r="J317" s="112">
        <v>45170.0</v>
      </c>
      <c r="K317" s="112">
        <v>46813.0</v>
      </c>
      <c r="L317" s="125" t="s">
        <v>6952</v>
      </c>
      <c r="M317" s="126">
        <v>5.0</v>
      </c>
      <c r="N317" s="109">
        <v>417.0</v>
      </c>
      <c r="O317" s="108"/>
      <c r="P317" s="118"/>
      <c r="Q317" s="118"/>
      <c r="R317" s="118"/>
      <c r="S317" s="118"/>
      <c r="T317" s="118"/>
      <c r="U317" s="118"/>
      <c r="V317" s="118"/>
      <c r="W317" s="118"/>
      <c r="X317" s="118"/>
      <c r="Y317" s="118"/>
      <c r="Z317" s="118"/>
    </row>
    <row r="318">
      <c r="A318" s="130">
        <f t="shared" si="1"/>
        <v>317</v>
      </c>
      <c r="B318" s="120" t="s">
        <v>1036</v>
      </c>
      <c r="C318" s="107" t="s">
        <v>1037</v>
      </c>
      <c r="D318" s="108"/>
      <c r="E318" s="110" t="s">
        <v>72</v>
      </c>
      <c r="F318" s="110" t="s">
        <v>6004</v>
      </c>
      <c r="G318" s="110">
        <v>7546.0</v>
      </c>
      <c r="H318" s="107" t="s">
        <v>48</v>
      </c>
      <c r="I318" s="107" t="s">
        <v>949</v>
      </c>
      <c r="J318" s="112">
        <v>43678.0</v>
      </c>
      <c r="K318" s="112">
        <v>45200.0</v>
      </c>
      <c r="L318" s="115" t="s">
        <v>6956</v>
      </c>
      <c r="M318" s="117">
        <v>2.23</v>
      </c>
      <c r="N318" s="107">
        <v>212.0</v>
      </c>
      <c r="O318" s="108"/>
      <c r="P318" s="118"/>
      <c r="Q318" s="118"/>
      <c r="R318" s="118"/>
      <c r="S318" s="118"/>
      <c r="T318" s="118"/>
      <c r="U318" s="118"/>
      <c r="V318" s="118"/>
      <c r="W318" s="118"/>
      <c r="X318" s="118"/>
      <c r="Y318" s="118"/>
      <c r="Z318" s="118"/>
    </row>
    <row r="319">
      <c r="A319" s="130">
        <f t="shared" si="1"/>
        <v>318</v>
      </c>
      <c r="B319" s="109" t="s">
        <v>1041</v>
      </c>
      <c r="C319" s="107" t="s">
        <v>1042</v>
      </c>
      <c r="D319" s="108"/>
      <c r="E319" s="110" t="s">
        <v>38</v>
      </c>
      <c r="F319" s="110" t="s">
        <v>6004</v>
      </c>
      <c r="G319" s="123">
        <v>9500.0</v>
      </c>
      <c r="H319" s="107" t="s">
        <v>48</v>
      </c>
      <c r="I319" s="107" t="s">
        <v>1512</v>
      </c>
      <c r="J319" s="112">
        <v>45323.0</v>
      </c>
      <c r="K319" s="112">
        <v>46661.0</v>
      </c>
      <c r="L319" s="115" t="s">
        <v>1042</v>
      </c>
      <c r="M319" s="117">
        <v>51.0</v>
      </c>
      <c r="N319" s="107">
        <v>832.0</v>
      </c>
      <c r="O319" s="108"/>
      <c r="P319" s="118"/>
      <c r="Q319" s="118"/>
      <c r="R319" s="118"/>
      <c r="S319" s="118"/>
      <c r="T319" s="118"/>
      <c r="U319" s="118"/>
      <c r="V319" s="118"/>
      <c r="W319" s="118"/>
      <c r="X319" s="118"/>
      <c r="Y319" s="118"/>
      <c r="Z319" s="118"/>
    </row>
    <row r="320">
      <c r="A320" s="130">
        <f t="shared" si="1"/>
        <v>319</v>
      </c>
      <c r="B320" s="120" t="s">
        <v>1043</v>
      </c>
      <c r="C320" s="109" t="s">
        <v>1044</v>
      </c>
      <c r="D320" s="108"/>
      <c r="E320" s="110" t="s">
        <v>38</v>
      </c>
      <c r="F320" s="110" t="s">
        <v>6114</v>
      </c>
      <c r="G320" s="123">
        <v>10274.0</v>
      </c>
      <c r="H320" s="109" t="s">
        <v>48</v>
      </c>
      <c r="I320" s="109" t="s">
        <v>1175</v>
      </c>
      <c r="J320" s="112">
        <v>45261.0</v>
      </c>
      <c r="K320" s="112">
        <v>46600.0</v>
      </c>
      <c r="L320" s="125" t="s">
        <v>1044</v>
      </c>
      <c r="M320" s="126">
        <v>12.0</v>
      </c>
      <c r="N320" s="109">
        <v>1384.0</v>
      </c>
      <c r="O320" s="108"/>
      <c r="P320" s="118"/>
      <c r="Q320" s="118"/>
      <c r="R320" s="118"/>
      <c r="S320" s="118"/>
      <c r="T320" s="118"/>
      <c r="U320" s="118"/>
      <c r="V320" s="118"/>
      <c r="W320" s="118"/>
      <c r="X320" s="118"/>
      <c r="Y320" s="118"/>
      <c r="Z320" s="118"/>
    </row>
    <row r="321">
      <c r="A321" s="130">
        <f t="shared" si="1"/>
        <v>320</v>
      </c>
      <c r="B321" s="140" t="s">
        <v>6961</v>
      </c>
      <c r="C321" s="109" t="s">
        <v>1047</v>
      </c>
      <c r="D321" s="108"/>
      <c r="E321" s="110" t="s">
        <v>38</v>
      </c>
      <c r="F321" s="110" t="s">
        <v>6004</v>
      </c>
      <c r="G321" s="123">
        <v>11000.0</v>
      </c>
      <c r="H321" s="109" t="s">
        <v>48</v>
      </c>
      <c r="I321" s="109" t="s">
        <v>1048</v>
      </c>
      <c r="J321" s="112" t="s">
        <v>6384</v>
      </c>
      <c r="K321" s="112">
        <v>47484.0</v>
      </c>
      <c r="L321" s="125" t="s">
        <v>6962</v>
      </c>
      <c r="M321" s="126">
        <v>10.5</v>
      </c>
      <c r="N321" s="111"/>
      <c r="O321" s="108"/>
      <c r="P321" s="118"/>
      <c r="Q321" s="118"/>
      <c r="R321" s="118"/>
      <c r="S321" s="118"/>
      <c r="T321" s="118"/>
      <c r="U321" s="118"/>
      <c r="V321" s="118"/>
      <c r="W321" s="118"/>
      <c r="X321" s="118"/>
      <c r="Y321" s="118"/>
      <c r="Z321" s="118"/>
    </row>
    <row r="322">
      <c r="A322" s="130">
        <f t="shared" si="1"/>
        <v>321</v>
      </c>
      <c r="B322" s="120" t="s">
        <v>194</v>
      </c>
      <c r="C322" s="107" t="s">
        <v>984</v>
      </c>
      <c r="D322" s="108"/>
      <c r="E322" s="110" t="s">
        <v>150</v>
      </c>
      <c r="F322" s="110" t="s">
        <v>6004</v>
      </c>
      <c r="G322" s="110">
        <v>9500.0</v>
      </c>
      <c r="H322" s="107" t="s">
        <v>48</v>
      </c>
      <c r="I322" s="107" t="s">
        <v>985</v>
      </c>
      <c r="J322" s="121"/>
      <c r="K322" s="121"/>
      <c r="L322" s="115" t="s">
        <v>6964</v>
      </c>
      <c r="M322" s="128"/>
      <c r="N322" s="108"/>
      <c r="O322" s="108"/>
      <c r="P322" s="118"/>
      <c r="Q322" s="118"/>
      <c r="R322" s="118"/>
      <c r="S322" s="118"/>
      <c r="T322" s="118"/>
      <c r="U322" s="118"/>
      <c r="V322" s="118"/>
      <c r="W322" s="118"/>
      <c r="X322" s="118"/>
      <c r="Y322" s="118"/>
      <c r="Z322" s="118"/>
    </row>
    <row r="323">
      <c r="A323" s="130">
        <f t="shared" si="1"/>
        <v>322</v>
      </c>
      <c r="B323" s="120" t="s">
        <v>1052</v>
      </c>
      <c r="C323" s="109" t="s">
        <v>6965</v>
      </c>
      <c r="D323" s="107">
        <v>2.0</v>
      </c>
      <c r="E323" s="110" t="s">
        <v>38</v>
      </c>
      <c r="F323" s="110" t="s">
        <v>6011</v>
      </c>
      <c r="G323" s="123">
        <v>7000.0</v>
      </c>
      <c r="H323" s="109" t="s">
        <v>48</v>
      </c>
      <c r="I323" s="109" t="s">
        <v>1512</v>
      </c>
      <c r="J323" s="112">
        <v>44443.0</v>
      </c>
      <c r="K323" s="122">
        <v>45778.0</v>
      </c>
      <c r="L323" s="125" t="s">
        <v>6966</v>
      </c>
      <c r="M323" s="126">
        <v>26.0</v>
      </c>
      <c r="N323" s="109">
        <v>1042.0</v>
      </c>
      <c r="O323" s="108"/>
      <c r="P323" s="118"/>
      <c r="Q323" s="118"/>
      <c r="R323" s="118"/>
      <c r="S323" s="118"/>
      <c r="T323" s="118"/>
      <c r="U323" s="118"/>
      <c r="V323" s="118"/>
      <c r="W323" s="118"/>
      <c r="X323" s="118"/>
      <c r="Y323" s="118"/>
      <c r="Z323" s="118"/>
    </row>
    <row r="324">
      <c r="A324" s="130">
        <f t="shared" si="1"/>
        <v>323</v>
      </c>
      <c r="B324" s="109" t="s">
        <v>1055</v>
      </c>
      <c r="C324" s="107" t="s">
        <v>1056</v>
      </c>
      <c r="D324" s="108"/>
      <c r="E324" s="110" t="s">
        <v>38</v>
      </c>
      <c r="F324" s="110" t="s">
        <v>6004</v>
      </c>
      <c r="G324" s="110">
        <v>10300.0</v>
      </c>
      <c r="H324" s="107" t="s">
        <v>48</v>
      </c>
      <c r="I324" s="107" t="s">
        <v>151</v>
      </c>
      <c r="J324" s="112">
        <v>45231.0</v>
      </c>
      <c r="K324" s="112">
        <v>47270.0</v>
      </c>
      <c r="L324" s="115" t="s">
        <v>6968</v>
      </c>
      <c r="M324" s="117">
        <v>4.84</v>
      </c>
      <c r="N324" s="107">
        <v>399.0</v>
      </c>
      <c r="O324" s="108"/>
      <c r="P324" s="118"/>
      <c r="Q324" s="118"/>
      <c r="R324" s="118"/>
      <c r="S324" s="118"/>
      <c r="T324" s="118"/>
      <c r="U324" s="118"/>
      <c r="V324" s="118"/>
      <c r="W324" s="118"/>
      <c r="X324" s="118"/>
      <c r="Y324" s="118"/>
      <c r="Z324" s="118"/>
    </row>
    <row r="325">
      <c r="A325" s="130">
        <f t="shared" si="1"/>
        <v>324</v>
      </c>
      <c r="B325" s="120" t="s">
        <v>1057</v>
      </c>
      <c r="C325" s="109" t="s">
        <v>1058</v>
      </c>
      <c r="D325" s="108"/>
      <c r="E325" s="110" t="s">
        <v>72</v>
      </c>
      <c r="F325" s="110" t="s">
        <v>6004</v>
      </c>
      <c r="G325" s="123">
        <v>9200.0</v>
      </c>
      <c r="H325" s="109" t="s">
        <v>48</v>
      </c>
      <c r="I325" s="109" t="s">
        <v>6890</v>
      </c>
      <c r="J325" s="112">
        <v>44075.0</v>
      </c>
      <c r="K325" s="112">
        <v>45444.0</v>
      </c>
      <c r="L325" s="125" t="s">
        <v>1058</v>
      </c>
      <c r="M325" s="126">
        <v>7.0</v>
      </c>
      <c r="N325" s="109">
        <v>724.0</v>
      </c>
      <c r="O325" s="108"/>
      <c r="P325" s="118"/>
      <c r="Q325" s="118"/>
      <c r="R325" s="118"/>
      <c r="S325" s="118"/>
      <c r="T325" s="118"/>
      <c r="U325" s="118"/>
      <c r="V325" s="118"/>
      <c r="W325" s="118"/>
      <c r="X325" s="118"/>
      <c r="Y325" s="118"/>
      <c r="Z325" s="118"/>
    </row>
    <row r="326">
      <c r="A326" s="130">
        <f t="shared" si="1"/>
        <v>325</v>
      </c>
      <c r="B326" s="120" t="s">
        <v>1061</v>
      </c>
      <c r="C326" s="109" t="s">
        <v>1062</v>
      </c>
      <c r="D326" s="108"/>
      <c r="E326" s="110" t="s">
        <v>38</v>
      </c>
      <c r="F326" s="110" t="s">
        <v>6034</v>
      </c>
      <c r="G326" s="110">
        <v>12200.0</v>
      </c>
      <c r="H326" s="107" t="s">
        <v>48</v>
      </c>
      <c r="I326" s="107" t="s">
        <v>6975</v>
      </c>
      <c r="J326" s="112">
        <v>43497.0</v>
      </c>
      <c r="K326" s="112">
        <v>45505.0</v>
      </c>
      <c r="L326" s="115" t="s">
        <v>1062</v>
      </c>
      <c r="M326" s="117">
        <v>2.6</v>
      </c>
      <c r="N326" s="107">
        <v>468.0</v>
      </c>
      <c r="O326" s="108"/>
      <c r="P326" s="118"/>
      <c r="Q326" s="118"/>
      <c r="R326" s="118"/>
      <c r="S326" s="118"/>
      <c r="T326" s="118"/>
      <c r="U326" s="118"/>
      <c r="V326" s="118"/>
      <c r="W326" s="118"/>
      <c r="X326" s="118"/>
      <c r="Y326" s="118"/>
      <c r="Z326" s="118"/>
    </row>
    <row r="327">
      <c r="A327" s="130">
        <f t="shared" si="1"/>
        <v>326</v>
      </c>
      <c r="B327" s="120" t="s">
        <v>1066</v>
      </c>
      <c r="C327" s="109" t="s">
        <v>1067</v>
      </c>
      <c r="D327" s="108"/>
      <c r="E327" s="110" t="s">
        <v>38</v>
      </c>
      <c r="F327" s="110" t="s">
        <v>6034</v>
      </c>
      <c r="G327" s="123">
        <v>9150.0</v>
      </c>
      <c r="H327" s="109" t="s">
        <v>48</v>
      </c>
      <c r="I327" s="109" t="s">
        <v>6890</v>
      </c>
      <c r="J327" s="112">
        <v>44845.0</v>
      </c>
      <c r="K327" s="112">
        <v>45627.0</v>
      </c>
      <c r="L327" s="125" t="s">
        <v>6979</v>
      </c>
      <c r="M327" s="126">
        <v>2.0</v>
      </c>
      <c r="N327" s="109">
        <v>190.0</v>
      </c>
      <c r="O327" s="108"/>
      <c r="P327" s="118"/>
      <c r="Q327" s="118"/>
      <c r="R327" s="118"/>
      <c r="S327" s="118"/>
      <c r="T327" s="118"/>
      <c r="U327" s="118"/>
      <c r="V327" s="118"/>
      <c r="W327" s="118"/>
      <c r="X327" s="118"/>
      <c r="Y327" s="118"/>
      <c r="Z327" s="118"/>
    </row>
    <row r="328">
      <c r="A328" s="130">
        <f t="shared" si="1"/>
        <v>327</v>
      </c>
      <c r="B328" s="120" t="s">
        <v>1070</v>
      </c>
      <c r="C328" s="109" t="s">
        <v>1071</v>
      </c>
      <c r="D328" s="108"/>
      <c r="E328" s="110" t="s">
        <v>38</v>
      </c>
      <c r="F328" s="110" t="s">
        <v>6004</v>
      </c>
      <c r="G328" s="110">
        <v>9094.0</v>
      </c>
      <c r="H328" s="107" t="s">
        <v>48</v>
      </c>
      <c r="I328" s="107" t="s">
        <v>1449</v>
      </c>
      <c r="J328" s="112">
        <v>45017.0</v>
      </c>
      <c r="K328" s="112">
        <v>46082.0</v>
      </c>
      <c r="L328" s="115" t="s">
        <v>6982</v>
      </c>
      <c r="M328" s="117">
        <v>2.07</v>
      </c>
      <c r="N328" s="107">
        <v>188.0</v>
      </c>
      <c r="O328" s="108"/>
      <c r="P328" s="118"/>
      <c r="Q328" s="118"/>
      <c r="R328" s="118"/>
      <c r="S328" s="118"/>
      <c r="T328" s="118"/>
      <c r="U328" s="118"/>
      <c r="V328" s="118"/>
      <c r="W328" s="118"/>
      <c r="X328" s="118"/>
      <c r="Y328" s="118"/>
      <c r="Z328" s="118"/>
    </row>
    <row r="329">
      <c r="A329" s="130">
        <f t="shared" si="1"/>
        <v>328</v>
      </c>
      <c r="B329" s="120" t="s">
        <v>1074</v>
      </c>
      <c r="C329" s="109" t="s">
        <v>6986</v>
      </c>
      <c r="D329" s="107">
        <v>2.0</v>
      </c>
      <c r="E329" s="110" t="s">
        <v>38</v>
      </c>
      <c r="F329" s="110" t="s">
        <v>6004</v>
      </c>
      <c r="G329" s="123">
        <v>10100.0</v>
      </c>
      <c r="H329" s="109" t="s">
        <v>48</v>
      </c>
      <c r="I329" s="109" t="s">
        <v>6706</v>
      </c>
      <c r="J329" s="112">
        <v>45108.0</v>
      </c>
      <c r="K329" s="112">
        <v>46813.0</v>
      </c>
      <c r="L329" s="125" t="s">
        <v>1075</v>
      </c>
      <c r="M329" s="126">
        <v>12.0</v>
      </c>
      <c r="N329" s="109">
        <v>403.0</v>
      </c>
      <c r="O329" s="108"/>
      <c r="P329" s="118"/>
      <c r="Q329" s="118"/>
      <c r="R329" s="118"/>
      <c r="S329" s="118"/>
      <c r="T329" s="118"/>
      <c r="U329" s="118"/>
      <c r="V329" s="118"/>
      <c r="W329" s="118"/>
      <c r="X329" s="118"/>
      <c r="Y329" s="118"/>
      <c r="Z329" s="118"/>
    </row>
    <row r="330">
      <c r="A330" s="130">
        <f t="shared" si="1"/>
        <v>329</v>
      </c>
      <c r="B330" s="120" t="s">
        <v>1077</v>
      </c>
      <c r="C330" s="107" t="s">
        <v>1078</v>
      </c>
      <c r="D330" s="108"/>
      <c r="E330" s="110" t="s">
        <v>38</v>
      </c>
      <c r="F330" s="110" t="s">
        <v>6004</v>
      </c>
      <c r="G330" s="123">
        <v>10890.0</v>
      </c>
      <c r="H330" s="107" t="s">
        <v>48</v>
      </c>
      <c r="I330" s="107" t="s">
        <v>6992</v>
      </c>
      <c r="J330" s="112">
        <v>44927.0</v>
      </c>
      <c r="K330" s="112">
        <v>46722.0</v>
      </c>
      <c r="L330" s="115" t="s">
        <v>6990</v>
      </c>
      <c r="M330" s="117">
        <v>3.5</v>
      </c>
      <c r="N330" s="107">
        <v>284.0</v>
      </c>
      <c r="O330" s="108"/>
      <c r="P330" s="118"/>
      <c r="Q330" s="118"/>
      <c r="R330" s="118"/>
      <c r="S330" s="118"/>
      <c r="T330" s="118"/>
      <c r="U330" s="118"/>
      <c r="V330" s="118"/>
      <c r="W330" s="118"/>
      <c r="X330" s="118"/>
      <c r="Y330" s="118"/>
      <c r="Z330" s="118"/>
    </row>
    <row r="331">
      <c r="A331" s="130">
        <f t="shared" si="1"/>
        <v>330</v>
      </c>
      <c r="B331" s="120" t="s">
        <v>1079</v>
      </c>
      <c r="C331" s="109" t="s">
        <v>1080</v>
      </c>
      <c r="D331" s="108"/>
      <c r="E331" s="110" t="s">
        <v>38</v>
      </c>
      <c r="F331" s="110" t="s">
        <v>6004</v>
      </c>
      <c r="G331" s="123">
        <v>7000.0</v>
      </c>
      <c r="H331" s="109" t="s">
        <v>48</v>
      </c>
      <c r="I331" s="109" t="s">
        <v>561</v>
      </c>
      <c r="J331" s="112">
        <v>44256.0</v>
      </c>
      <c r="K331" s="112">
        <v>46447.0</v>
      </c>
      <c r="L331" s="125" t="s">
        <v>1080</v>
      </c>
      <c r="M331" s="126">
        <v>6.29</v>
      </c>
      <c r="N331" s="109">
        <v>660.0</v>
      </c>
      <c r="O331" s="108"/>
      <c r="P331" s="118"/>
      <c r="Q331" s="118"/>
      <c r="R331" s="118"/>
      <c r="S331" s="118"/>
      <c r="T331" s="118"/>
      <c r="U331" s="118"/>
      <c r="V331" s="118"/>
      <c r="W331" s="118"/>
      <c r="X331" s="118"/>
      <c r="Y331" s="118"/>
      <c r="Z331" s="118"/>
    </row>
    <row r="332">
      <c r="A332" s="130">
        <f t="shared" si="1"/>
        <v>331</v>
      </c>
      <c r="B332" s="120" t="s">
        <v>1082</v>
      </c>
      <c r="C332" s="109" t="s">
        <v>1083</v>
      </c>
      <c r="D332" s="108"/>
      <c r="E332" s="110" t="s">
        <v>72</v>
      </c>
      <c r="F332" s="110" t="s">
        <v>6011</v>
      </c>
      <c r="G332" s="123">
        <v>8000.0</v>
      </c>
      <c r="H332" s="109" t="s">
        <v>48</v>
      </c>
      <c r="I332" s="109" t="s">
        <v>1438</v>
      </c>
      <c r="J332" s="112">
        <v>44143.0</v>
      </c>
      <c r="K332" s="112">
        <v>45261.0</v>
      </c>
      <c r="L332" s="125" t="s">
        <v>1083</v>
      </c>
      <c r="M332" s="126">
        <v>17.0</v>
      </c>
      <c r="N332" s="109">
        <v>679.0</v>
      </c>
      <c r="O332" s="108"/>
      <c r="P332" s="118"/>
      <c r="Q332" s="118"/>
      <c r="R332" s="118"/>
      <c r="S332" s="118"/>
      <c r="T332" s="118"/>
      <c r="U332" s="118"/>
      <c r="V332" s="118"/>
      <c r="W332" s="118"/>
      <c r="X332" s="118"/>
      <c r="Y332" s="118"/>
      <c r="Z332" s="118"/>
    </row>
    <row r="333">
      <c r="A333" s="130">
        <f t="shared" si="1"/>
        <v>332</v>
      </c>
      <c r="B333" s="120" t="s">
        <v>194</v>
      </c>
      <c r="C333" s="107" t="s">
        <v>1087</v>
      </c>
      <c r="D333" s="108"/>
      <c r="E333" s="110" t="s">
        <v>150</v>
      </c>
      <c r="F333" s="110" t="s">
        <v>6004</v>
      </c>
      <c r="G333" s="110">
        <v>14000.0</v>
      </c>
      <c r="H333" s="107" t="s">
        <v>48</v>
      </c>
      <c r="I333" s="107" t="s">
        <v>1089</v>
      </c>
      <c r="J333" s="121"/>
      <c r="K333" s="121"/>
      <c r="L333" s="115" t="s">
        <v>7001</v>
      </c>
      <c r="M333" s="117">
        <v>3.5</v>
      </c>
      <c r="N333" s="107">
        <v>368.0</v>
      </c>
      <c r="O333" s="108"/>
      <c r="P333" s="118"/>
      <c r="Q333" s="118"/>
      <c r="R333" s="118"/>
      <c r="S333" s="118"/>
      <c r="T333" s="118"/>
      <c r="U333" s="118"/>
      <c r="V333" s="118"/>
      <c r="W333" s="118"/>
      <c r="X333" s="118"/>
      <c r="Y333" s="118"/>
      <c r="Z333" s="118"/>
    </row>
    <row r="334">
      <c r="A334" s="130">
        <f t="shared" si="1"/>
        <v>333</v>
      </c>
      <c r="B334" s="120" t="s">
        <v>1090</v>
      </c>
      <c r="C334" s="107" t="s">
        <v>1091</v>
      </c>
      <c r="D334" s="108"/>
      <c r="E334" s="110" t="s">
        <v>38</v>
      </c>
      <c r="F334" s="110" t="s">
        <v>6004</v>
      </c>
      <c r="G334" s="110">
        <v>6950.0</v>
      </c>
      <c r="H334" s="107" t="s">
        <v>48</v>
      </c>
      <c r="I334" s="107" t="s">
        <v>7003</v>
      </c>
      <c r="J334" s="112">
        <v>45078.0</v>
      </c>
      <c r="K334" s="112">
        <v>46539.0</v>
      </c>
      <c r="L334" s="115" t="s">
        <v>1091</v>
      </c>
      <c r="M334" s="117">
        <v>3.34</v>
      </c>
      <c r="N334" s="107">
        <v>2.76</v>
      </c>
      <c r="O334" s="108"/>
      <c r="P334" s="118"/>
      <c r="Q334" s="118"/>
      <c r="R334" s="118"/>
      <c r="S334" s="118"/>
      <c r="T334" s="118"/>
      <c r="U334" s="118"/>
      <c r="V334" s="118"/>
      <c r="W334" s="118"/>
      <c r="X334" s="118"/>
      <c r="Y334" s="118"/>
      <c r="Z334" s="118"/>
    </row>
    <row r="335">
      <c r="A335" s="130">
        <f t="shared" si="1"/>
        <v>334</v>
      </c>
      <c r="B335" s="120" t="s">
        <v>1094</v>
      </c>
      <c r="C335" s="107" t="s">
        <v>1095</v>
      </c>
      <c r="D335" s="108"/>
      <c r="E335" s="110" t="s">
        <v>38</v>
      </c>
      <c r="F335" s="110" t="s">
        <v>6004</v>
      </c>
      <c r="G335" s="123">
        <v>17111.0</v>
      </c>
      <c r="H335" s="107" t="s">
        <v>48</v>
      </c>
      <c r="I335" s="107" t="s">
        <v>7007</v>
      </c>
      <c r="J335" s="112">
        <v>45323.0</v>
      </c>
      <c r="K335" s="112">
        <v>46997.0</v>
      </c>
      <c r="L335" s="115" t="s">
        <v>7005</v>
      </c>
      <c r="M335" s="117">
        <v>3.75</v>
      </c>
      <c r="N335" s="107">
        <v>350.0</v>
      </c>
      <c r="O335" s="108"/>
      <c r="P335" s="118"/>
      <c r="Q335" s="118"/>
      <c r="R335" s="118"/>
      <c r="S335" s="118"/>
      <c r="T335" s="118"/>
      <c r="U335" s="118"/>
      <c r="V335" s="118"/>
      <c r="W335" s="118"/>
      <c r="X335" s="118"/>
      <c r="Y335" s="118"/>
      <c r="Z335" s="118"/>
    </row>
    <row r="336">
      <c r="A336" s="130">
        <f t="shared" si="1"/>
        <v>335</v>
      </c>
      <c r="B336" s="120" t="s">
        <v>1099</v>
      </c>
      <c r="C336" s="109" t="s">
        <v>1100</v>
      </c>
      <c r="D336" s="214">
        <v>2.0</v>
      </c>
      <c r="E336" s="110" t="s">
        <v>38</v>
      </c>
      <c r="F336" s="110" t="s">
        <v>6114</v>
      </c>
      <c r="G336" s="123">
        <v>15000.0</v>
      </c>
      <c r="H336" s="109" t="s">
        <v>48</v>
      </c>
      <c r="I336" s="109" t="s">
        <v>6043</v>
      </c>
      <c r="J336" s="112">
        <v>45200.0</v>
      </c>
      <c r="K336" s="112">
        <v>46266.0</v>
      </c>
      <c r="L336" s="125" t="s">
        <v>1100</v>
      </c>
      <c r="M336" s="126">
        <v>3.52</v>
      </c>
      <c r="N336" s="109">
        <v>218.0</v>
      </c>
      <c r="O336" s="108"/>
      <c r="P336" s="118"/>
      <c r="Q336" s="118"/>
      <c r="R336" s="118"/>
      <c r="S336" s="118"/>
      <c r="T336" s="118"/>
      <c r="U336" s="118"/>
      <c r="V336" s="118"/>
      <c r="W336" s="118"/>
      <c r="X336" s="118"/>
      <c r="Y336" s="118"/>
      <c r="Z336" s="118"/>
    </row>
    <row r="337">
      <c r="A337" s="130">
        <f t="shared" si="1"/>
        <v>336</v>
      </c>
      <c r="B337" s="120" t="s">
        <v>1103</v>
      </c>
      <c r="C337" s="107" t="s">
        <v>1104</v>
      </c>
      <c r="D337" s="108"/>
      <c r="E337" s="110" t="s">
        <v>38</v>
      </c>
      <c r="F337" s="110" t="s">
        <v>6004</v>
      </c>
      <c r="G337" s="110">
        <v>10200.0</v>
      </c>
      <c r="H337" s="107" t="s">
        <v>48</v>
      </c>
      <c r="I337" s="107" t="s">
        <v>7013</v>
      </c>
      <c r="J337" s="112">
        <v>45352.0</v>
      </c>
      <c r="K337" s="112">
        <v>46722.0</v>
      </c>
      <c r="L337" s="115" t="s">
        <v>7011</v>
      </c>
      <c r="M337" s="117">
        <v>3.5</v>
      </c>
      <c r="N337" s="107">
        <v>332.0</v>
      </c>
      <c r="O337" s="108"/>
      <c r="P337" s="118"/>
      <c r="Q337" s="118"/>
      <c r="R337" s="118"/>
      <c r="S337" s="118"/>
      <c r="T337" s="118"/>
      <c r="U337" s="118"/>
      <c r="V337" s="118"/>
      <c r="W337" s="118"/>
      <c r="X337" s="118"/>
      <c r="Y337" s="118"/>
      <c r="Z337" s="118"/>
    </row>
    <row r="338">
      <c r="A338" s="130">
        <f t="shared" si="1"/>
        <v>337</v>
      </c>
      <c r="B338" s="120" t="s">
        <v>194</v>
      </c>
      <c r="C338" s="107" t="s">
        <v>7016</v>
      </c>
      <c r="D338" s="108"/>
      <c r="E338" s="110" t="s">
        <v>150</v>
      </c>
      <c r="F338" s="110" t="s">
        <v>6004</v>
      </c>
      <c r="G338" s="110">
        <v>10500.0</v>
      </c>
      <c r="H338" s="107" t="s">
        <v>48</v>
      </c>
      <c r="I338" s="107" t="s">
        <v>256</v>
      </c>
      <c r="J338" s="121"/>
      <c r="K338" s="112">
        <v>46357.0</v>
      </c>
      <c r="L338" s="115" t="s">
        <v>6730</v>
      </c>
      <c r="M338" s="128"/>
      <c r="N338" s="108"/>
      <c r="O338" s="108"/>
      <c r="P338" s="118"/>
      <c r="Q338" s="118"/>
      <c r="R338" s="118"/>
      <c r="S338" s="118"/>
      <c r="T338" s="118"/>
      <c r="U338" s="118"/>
      <c r="V338" s="118"/>
      <c r="W338" s="118"/>
      <c r="X338" s="118"/>
      <c r="Y338" s="118"/>
      <c r="Z338" s="118"/>
    </row>
    <row r="339">
      <c r="A339" s="130">
        <f t="shared" si="1"/>
        <v>338</v>
      </c>
      <c r="B339" s="120" t="s">
        <v>194</v>
      </c>
      <c r="C339" s="107" t="s">
        <v>707</v>
      </c>
      <c r="D339" s="107">
        <v>3.0</v>
      </c>
      <c r="E339" s="110" t="s">
        <v>150</v>
      </c>
      <c r="F339" s="110" t="s">
        <v>6004</v>
      </c>
      <c r="G339" s="110">
        <v>12500.0</v>
      </c>
      <c r="H339" s="107" t="s">
        <v>48</v>
      </c>
      <c r="I339" s="107" t="s">
        <v>1107</v>
      </c>
      <c r="J339" s="121"/>
      <c r="K339" s="121"/>
      <c r="L339" s="115" t="s">
        <v>6620</v>
      </c>
      <c r="M339" s="117">
        <v>6.58</v>
      </c>
      <c r="N339" s="107">
        <v>700.0</v>
      </c>
      <c r="O339" s="108"/>
      <c r="P339" s="118"/>
      <c r="Q339" s="118"/>
      <c r="R339" s="118"/>
      <c r="S339" s="118"/>
      <c r="T339" s="118"/>
      <c r="U339" s="118"/>
      <c r="V339" s="118"/>
      <c r="W339" s="118"/>
      <c r="X339" s="118"/>
      <c r="Y339" s="118"/>
      <c r="Z339" s="118"/>
    </row>
    <row r="340">
      <c r="A340" s="130">
        <f t="shared" si="1"/>
        <v>339</v>
      </c>
      <c r="B340" s="120" t="s">
        <v>1108</v>
      </c>
      <c r="C340" s="109" t="s">
        <v>1109</v>
      </c>
      <c r="D340" s="108"/>
      <c r="E340" s="110" t="s">
        <v>38</v>
      </c>
      <c r="F340" s="110" t="s">
        <v>6034</v>
      </c>
      <c r="G340" s="123">
        <v>6900.0</v>
      </c>
      <c r="H340" s="109" t="s">
        <v>48</v>
      </c>
      <c r="I340" s="109" t="s">
        <v>561</v>
      </c>
      <c r="J340" s="112">
        <v>43891.0</v>
      </c>
      <c r="K340" s="112">
        <v>45870.0</v>
      </c>
      <c r="L340" s="125" t="s">
        <v>7017</v>
      </c>
      <c r="M340" s="126">
        <v>11.49</v>
      </c>
      <c r="N340" s="109">
        <v>400.0</v>
      </c>
      <c r="O340" s="108"/>
      <c r="P340" s="118"/>
      <c r="Q340" s="118"/>
      <c r="R340" s="118"/>
      <c r="S340" s="118"/>
      <c r="T340" s="118"/>
      <c r="U340" s="118"/>
      <c r="V340" s="118"/>
      <c r="W340" s="118"/>
      <c r="X340" s="118"/>
      <c r="Y340" s="118"/>
      <c r="Z340" s="118"/>
    </row>
    <row r="341">
      <c r="A341" s="130">
        <f t="shared" si="1"/>
        <v>340</v>
      </c>
      <c r="B341" s="120" t="s">
        <v>1110</v>
      </c>
      <c r="C341" s="107" t="s">
        <v>998</v>
      </c>
      <c r="D341" s="107">
        <v>2.0</v>
      </c>
      <c r="E341" s="110" t="s">
        <v>7601</v>
      </c>
      <c r="F341" s="110" t="s">
        <v>6004</v>
      </c>
      <c r="G341" s="110">
        <v>10000.0</v>
      </c>
      <c r="H341" s="107" t="s">
        <v>48</v>
      </c>
      <c r="I341" s="107" t="s">
        <v>949</v>
      </c>
      <c r="J341" s="112">
        <v>43647.0</v>
      </c>
      <c r="K341" s="112">
        <v>45931.0</v>
      </c>
      <c r="L341" s="115" t="s">
        <v>6906</v>
      </c>
      <c r="M341" s="117">
        <v>10.65</v>
      </c>
      <c r="N341" s="107">
        <v>781.0</v>
      </c>
      <c r="O341" s="108"/>
      <c r="P341" s="118"/>
      <c r="Q341" s="118"/>
      <c r="R341" s="118"/>
      <c r="S341" s="118"/>
      <c r="T341" s="118"/>
      <c r="U341" s="118"/>
      <c r="V341" s="118"/>
      <c r="W341" s="118"/>
      <c r="X341" s="118"/>
      <c r="Y341" s="118"/>
      <c r="Z341" s="118"/>
    </row>
    <row r="342">
      <c r="A342" s="130">
        <f t="shared" si="1"/>
        <v>341</v>
      </c>
      <c r="B342" s="120" t="s">
        <v>1111</v>
      </c>
      <c r="C342" s="109" t="s">
        <v>1112</v>
      </c>
      <c r="D342" s="108"/>
      <c r="E342" s="110" t="s">
        <v>38</v>
      </c>
      <c r="F342" s="110" t="s">
        <v>6004</v>
      </c>
      <c r="G342" s="123">
        <v>10050.0</v>
      </c>
      <c r="H342" s="109" t="s">
        <v>48</v>
      </c>
      <c r="I342" s="109" t="s">
        <v>6890</v>
      </c>
      <c r="J342" s="112">
        <v>45231.0</v>
      </c>
      <c r="K342" s="112">
        <v>48549.0</v>
      </c>
      <c r="L342" s="125" t="s">
        <v>1112</v>
      </c>
      <c r="M342" s="126">
        <v>6.97</v>
      </c>
      <c r="N342" s="109">
        <v>680.0</v>
      </c>
      <c r="O342" s="108"/>
      <c r="P342" s="118"/>
      <c r="Q342" s="118"/>
      <c r="R342" s="118"/>
      <c r="S342" s="118"/>
      <c r="T342" s="118"/>
      <c r="U342" s="118"/>
      <c r="V342" s="118"/>
      <c r="W342" s="118"/>
      <c r="X342" s="118"/>
      <c r="Y342" s="118"/>
      <c r="Z342" s="118"/>
    </row>
    <row r="343">
      <c r="A343" s="130">
        <f t="shared" si="1"/>
        <v>342</v>
      </c>
      <c r="B343" s="120" t="s">
        <v>1114</v>
      </c>
      <c r="C343" s="109" t="s">
        <v>1115</v>
      </c>
      <c r="D343" s="108"/>
      <c r="E343" s="110" t="s">
        <v>72</v>
      </c>
      <c r="F343" s="110" t="s">
        <v>6004</v>
      </c>
      <c r="G343" s="123">
        <v>7899.0</v>
      </c>
      <c r="H343" s="109" t="s">
        <v>213</v>
      </c>
      <c r="I343" s="109" t="s">
        <v>6754</v>
      </c>
      <c r="J343" s="112">
        <v>44501.0</v>
      </c>
      <c r="K343" s="112">
        <v>45108.0</v>
      </c>
      <c r="L343" s="125" t="s">
        <v>1115</v>
      </c>
      <c r="M343" s="126">
        <v>3.67</v>
      </c>
      <c r="N343" s="109">
        <v>58.0</v>
      </c>
      <c r="O343" s="108"/>
      <c r="P343" s="118"/>
      <c r="Q343" s="118"/>
      <c r="R343" s="118"/>
      <c r="S343" s="118"/>
      <c r="T343" s="118"/>
      <c r="U343" s="118"/>
      <c r="V343" s="118"/>
      <c r="W343" s="118"/>
      <c r="X343" s="118"/>
      <c r="Y343" s="118"/>
      <c r="Z343" s="118"/>
    </row>
    <row r="344">
      <c r="A344" s="130">
        <f t="shared" si="1"/>
        <v>343</v>
      </c>
      <c r="B344" s="120" t="s">
        <v>1327</v>
      </c>
      <c r="C344" s="109" t="s">
        <v>1328</v>
      </c>
      <c r="D344" s="107">
        <v>2.0</v>
      </c>
      <c r="E344" s="110" t="s">
        <v>38</v>
      </c>
      <c r="F344" s="110" t="s">
        <v>6004</v>
      </c>
      <c r="G344" s="123">
        <v>7900.0</v>
      </c>
      <c r="H344" s="109" t="s">
        <v>213</v>
      </c>
      <c r="I344" s="109" t="s">
        <v>7026</v>
      </c>
      <c r="J344" s="112">
        <v>44866.0</v>
      </c>
      <c r="K344" s="112">
        <v>45839.0</v>
      </c>
      <c r="L344" s="125" t="s">
        <v>7024</v>
      </c>
      <c r="M344" s="126">
        <v>45.0</v>
      </c>
      <c r="N344" s="109">
        <v>159.0</v>
      </c>
      <c r="O344" s="108"/>
      <c r="P344" s="118"/>
      <c r="Q344" s="118"/>
      <c r="R344" s="118"/>
      <c r="S344" s="118"/>
      <c r="T344" s="118"/>
      <c r="U344" s="118"/>
      <c r="V344" s="118"/>
      <c r="W344" s="118"/>
      <c r="X344" s="118"/>
      <c r="Y344" s="118"/>
      <c r="Z344" s="118"/>
    </row>
    <row r="345">
      <c r="A345" s="130">
        <f t="shared" si="1"/>
        <v>344</v>
      </c>
      <c r="B345" s="120" t="s">
        <v>148</v>
      </c>
      <c r="C345" s="107" t="s">
        <v>149</v>
      </c>
      <c r="D345" s="108"/>
      <c r="E345" s="110" t="s">
        <v>150</v>
      </c>
      <c r="F345" s="110" t="s">
        <v>6004</v>
      </c>
      <c r="G345" s="110">
        <v>9550.0</v>
      </c>
      <c r="H345" s="107" t="s">
        <v>48</v>
      </c>
      <c r="I345" s="108"/>
      <c r="J345" s="121"/>
      <c r="K345" s="121"/>
      <c r="L345" s="115" t="s">
        <v>7027</v>
      </c>
      <c r="M345" s="117">
        <v>11.0</v>
      </c>
      <c r="N345" s="107">
        <v>1000.0</v>
      </c>
      <c r="O345" s="108"/>
      <c r="P345" s="118"/>
      <c r="Q345" s="118"/>
      <c r="R345" s="118"/>
      <c r="S345" s="118"/>
      <c r="T345" s="118"/>
      <c r="U345" s="118"/>
      <c r="V345" s="118"/>
      <c r="W345" s="118"/>
      <c r="X345" s="118"/>
      <c r="Y345" s="118"/>
      <c r="Z345" s="118"/>
    </row>
    <row r="346">
      <c r="A346" s="130">
        <f t="shared" si="1"/>
        <v>345</v>
      </c>
      <c r="B346" s="109" t="s">
        <v>1117</v>
      </c>
      <c r="C346" s="107" t="s">
        <v>1118</v>
      </c>
      <c r="D346" s="108"/>
      <c r="E346" s="110" t="s">
        <v>38</v>
      </c>
      <c r="F346" s="110" t="s">
        <v>6004</v>
      </c>
      <c r="G346" s="110">
        <v>8928.0</v>
      </c>
      <c r="H346" s="107" t="s">
        <v>48</v>
      </c>
      <c r="I346" s="107" t="s">
        <v>6931</v>
      </c>
      <c r="J346" s="112">
        <v>45474.0</v>
      </c>
      <c r="K346" s="112">
        <v>46905.0</v>
      </c>
      <c r="L346" s="115" t="s">
        <v>7029</v>
      </c>
      <c r="M346" s="117">
        <v>4.3</v>
      </c>
      <c r="N346" s="107">
        <v>240.0</v>
      </c>
      <c r="O346" s="108"/>
      <c r="P346" s="118"/>
      <c r="Q346" s="118"/>
      <c r="R346" s="118"/>
      <c r="S346" s="118"/>
      <c r="T346" s="118"/>
      <c r="U346" s="118"/>
      <c r="V346" s="118"/>
      <c r="W346" s="118"/>
      <c r="X346" s="118"/>
      <c r="Y346" s="118"/>
      <c r="Z346" s="118"/>
    </row>
    <row r="347">
      <c r="A347" s="130">
        <f t="shared" si="1"/>
        <v>346</v>
      </c>
      <c r="B347" s="120" t="s">
        <v>1119</v>
      </c>
      <c r="C347" s="109" t="s">
        <v>1120</v>
      </c>
      <c r="D347" s="108"/>
      <c r="E347" s="110" t="s">
        <v>38</v>
      </c>
      <c r="F347" s="110" t="s">
        <v>6004</v>
      </c>
      <c r="G347" s="123">
        <v>6800.0</v>
      </c>
      <c r="H347" s="109" t="s">
        <v>48</v>
      </c>
      <c r="I347" s="109" t="s">
        <v>561</v>
      </c>
      <c r="J347" s="112">
        <v>44866.0</v>
      </c>
      <c r="K347" s="122">
        <v>45778.0</v>
      </c>
      <c r="L347" s="125" t="s">
        <v>7030</v>
      </c>
      <c r="M347" s="126">
        <v>3.9</v>
      </c>
      <c r="N347" s="111"/>
      <c r="O347" s="108"/>
      <c r="P347" s="118"/>
      <c r="Q347" s="118"/>
      <c r="R347" s="118"/>
      <c r="S347" s="118"/>
      <c r="T347" s="118"/>
      <c r="U347" s="118"/>
      <c r="V347" s="118"/>
      <c r="W347" s="118"/>
      <c r="X347" s="118"/>
      <c r="Y347" s="118"/>
      <c r="Z347" s="118"/>
    </row>
    <row r="348">
      <c r="A348" s="130">
        <f t="shared" si="1"/>
        <v>347</v>
      </c>
      <c r="B348" s="140" t="s">
        <v>1161</v>
      </c>
      <c r="C348" s="109" t="s">
        <v>7033</v>
      </c>
      <c r="D348" s="108"/>
      <c r="E348" s="110" t="s">
        <v>38</v>
      </c>
      <c r="F348" s="110" t="s">
        <v>6004</v>
      </c>
      <c r="G348" s="123">
        <v>11500.0</v>
      </c>
      <c r="H348" s="109" t="s">
        <v>48</v>
      </c>
      <c r="I348" s="109" t="s">
        <v>458</v>
      </c>
      <c r="J348" s="112">
        <v>45108.0</v>
      </c>
      <c r="K348" s="112">
        <v>46357.0</v>
      </c>
      <c r="L348" s="125" t="s">
        <v>7035</v>
      </c>
      <c r="M348" s="126">
        <v>3.34</v>
      </c>
      <c r="N348" s="109">
        <v>272.0</v>
      </c>
      <c r="O348" s="108"/>
      <c r="P348" s="118"/>
      <c r="Q348" s="118"/>
      <c r="R348" s="118"/>
      <c r="S348" s="118"/>
      <c r="T348" s="118"/>
      <c r="U348" s="118"/>
      <c r="V348" s="118"/>
      <c r="W348" s="118"/>
      <c r="X348" s="118"/>
      <c r="Y348" s="118"/>
      <c r="Z348" s="118"/>
    </row>
    <row r="349">
      <c r="A349" s="130">
        <f t="shared" si="1"/>
        <v>348</v>
      </c>
      <c r="B349" s="120" t="s">
        <v>1123</v>
      </c>
      <c r="C349" s="109" t="s">
        <v>7038</v>
      </c>
      <c r="D349" s="107">
        <v>2.0</v>
      </c>
      <c r="E349" s="110" t="s">
        <v>72</v>
      </c>
      <c r="F349" s="110" t="s">
        <v>6011</v>
      </c>
      <c r="G349" s="123">
        <v>6700.0</v>
      </c>
      <c r="H349" s="109" t="s">
        <v>48</v>
      </c>
      <c r="I349" s="109" t="s">
        <v>561</v>
      </c>
      <c r="J349" s="112">
        <v>44896.0</v>
      </c>
      <c r="K349" s="112">
        <v>45261.0</v>
      </c>
      <c r="L349" s="125" t="s">
        <v>7039</v>
      </c>
      <c r="M349" s="126">
        <v>4.5</v>
      </c>
      <c r="N349" s="109">
        <v>935.0</v>
      </c>
      <c r="O349" s="108"/>
      <c r="P349" s="118"/>
      <c r="Q349" s="118"/>
      <c r="R349" s="118"/>
      <c r="S349" s="118"/>
      <c r="T349" s="118"/>
      <c r="U349" s="118"/>
      <c r="V349" s="118"/>
      <c r="W349" s="118"/>
      <c r="X349" s="118"/>
      <c r="Y349" s="118"/>
      <c r="Z349" s="118"/>
    </row>
    <row r="350">
      <c r="A350" s="130">
        <f t="shared" si="1"/>
        <v>349</v>
      </c>
      <c r="B350" s="120" t="s">
        <v>1125</v>
      </c>
      <c r="C350" s="109" t="s">
        <v>1126</v>
      </c>
      <c r="D350" s="108"/>
      <c r="E350" s="110" t="s">
        <v>38</v>
      </c>
      <c r="F350" s="110" t="s">
        <v>6034</v>
      </c>
      <c r="G350" s="123">
        <v>11000.0</v>
      </c>
      <c r="H350" s="109" t="s">
        <v>48</v>
      </c>
      <c r="I350" s="109" t="s">
        <v>6240</v>
      </c>
      <c r="J350" s="112">
        <v>44713.0</v>
      </c>
      <c r="K350" s="112">
        <v>46357.0</v>
      </c>
      <c r="L350" s="125" t="s">
        <v>1126</v>
      </c>
      <c r="M350" s="126">
        <v>1.69</v>
      </c>
      <c r="N350" s="109">
        <v>107.0</v>
      </c>
      <c r="O350" s="108"/>
      <c r="P350" s="118"/>
      <c r="Q350" s="118"/>
      <c r="R350" s="118"/>
      <c r="S350" s="118"/>
      <c r="T350" s="118"/>
      <c r="U350" s="118"/>
      <c r="V350" s="118"/>
      <c r="W350" s="118"/>
      <c r="X350" s="118"/>
      <c r="Y350" s="118"/>
      <c r="Z350" s="118"/>
    </row>
    <row r="351">
      <c r="A351" s="130">
        <f t="shared" si="1"/>
        <v>350</v>
      </c>
      <c r="B351" s="120" t="s">
        <v>1128</v>
      </c>
      <c r="C351" s="109" t="s">
        <v>1129</v>
      </c>
      <c r="D351" s="108"/>
      <c r="E351" s="110" t="s">
        <v>72</v>
      </c>
      <c r="F351" s="110" t="s">
        <v>6034</v>
      </c>
      <c r="G351" s="110">
        <v>10100.0</v>
      </c>
      <c r="H351" s="107" t="s">
        <v>48</v>
      </c>
      <c r="I351" s="107" t="s">
        <v>7046</v>
      </c>
      <c r="J351" s="112">
        <v>43040.0</v>
      </c>
      <c r="K351" s="112">
        <v>44501.0</v>
      </c>
      <c r="L351" s="115" t="s">
        <v>7044</v>
      </c>
      <c r="M351" s="117">
        <v>2.7</v>
      </c>
      <c r="N351" s="107">
        <v>170.0</v>
      </c>
      <c r="O351" s="108"/>
      <c r="P351" s="118"/>
      <c r="Q351" s="118"/>
      <c r="R351" s="118"/>
      <c r="S351" s="118"/>
      <c r="T351" s="118"/>
      <c r="U351" s="118"/>
      <c r="V351" s="118"/>
      <c r="W351" s="118"/>
      <c r="X351" s="118"/>
      <c r="Y351" s="118"/>
      <c r="Z351" s="118"/>
    </row>
    <row r="352">
      <c r="A352" s="130">
        <f t="shared" si="1"/>
        <v>351</v>
      </c>
      <c r="B352" s="130" t="s">
        <v>1132</v>
      </c>
      <c r="C352" s="109" t="s">
        <v>1133</v>
      </c>
      <c r="D352" s="108"/>
      <c r="E352" s="110" t="s">
        <v>38</v>
      </c>
      <c r="F352" s="110" t="s">
        <v>6011</v>
      </c>
      <c r="G352" s="123">
        <v>10150.0</v>
      </c>
      <c r="H352" s="109" t="s">
        <v>48</v>
      </c>
      <c r="I352" s="109" t="s">
        <v>6013</v>
      </c>
      <c r="J352" s="112">
        <v>44562.0</v>
      </c>
      <c r="K352" s="112">
        <v>46054.0</v>
      </c>
      <c r="L352" s="125" t="s">
        <v>7048</v>
      </c>
      <c r="M352" s="126">
        <v>22.0</v>
      </c>
      <c r="N352" s="109">
        <v>384.0</v>
      </c>
      <c r="O352" s="108"/>
      <c r="P352" s="118"/>
      <c r="Q352" s="118"/>
      <c r="R352" s="118"/>
      <c r="S352" s="118"/>
      <c r="T352" s="118"/>
      <c r="U352" s="118"/>
      <c r="V352" s="118"/>
      <c r="W352" s="118"/>
      <c r="X352" s="118"/>
      <c r="Y352" s="118"/>
      <c r="Z352" s="118"/>
    </row>
    <row r="353">
      <c r="A353" s="130">
        <f t="shared" si="1"/>
        <v>352</v>
      </c>
      <c r="B353" s="120" t="s">
        <v>194</v>
      </c>
      <c r="C353" s="107" t="s">
        <v>7052</v>
      </c>
      <c r="D353" s="108"/>
      <c r="E353" s="110" t="s">
        <v>150</v>
      </c>
      <c r="F353" s="110" t="s">
        <v>6004</v>
      </c>
      <c r="G353" s="110">
        <v>12950.0</v>
      </c>
      <c r="H353" s="107" t="s">
        <v>48</v>
      </c>
      <c r="I353" s="107" t="s">
        <v>1175</v>
      </c>
      <c r="J353" s="121"/>
      <c r="K353" s="121"/>
      <c r="L353" s="115" t="s">
        <v>7053</v>
      </c>
      <c r="M353" s="117">
        <v>12.0</v>
      </c>
      <c r="N353" s="107">
        <v>1400.0</v>
      </c>
      <c r="O353" s="108"/>
      <c r="P353" s="118"/>
      <c r="Q353" s="118"/>
      <c r="R353" s="118"/>
      <c r="S353" s="118"/>
      <c r="T353" s="118"/>
      <c r="U353" s="118"/>
      <c r="V353" s="118"/>
      <c r="W353" s="118"/>
      <c r="X353" s="118"/>
      <c r="Y353" s="118"/>
      <c r="Z353" s="118"/>
    </row>
    <row r="354">
      <c r="A354" s="130">
        <f t="shared" si="1"/>
        <v>353</v>
      </c>
      <c r="B354" s="120" t="s">
        <v>1134</v>
      </c>
      <c r="C354" s="109" t="s">
        <v>1135</v>
      </c>
      <c r="D354" s="108"/>
      <c r="E354" s="110" t="s">
        <v>38</v>
      </c>
      <c r="F354" s="110" t="s">
        <v>6114</v>
      </c>
      <c r="G354" s="123">
        <v>12848.0</v>
      </c>
      <c r="H354" s="109" t="s">
        <v>48</v>
      </c>
      <c r="I354" s="109" t="s">
        <v>6796</v>
      </c>
      <c r="J354" s="112">
        <v>43586.0</v>
      </c>
      <c r="K354" s="112">
        <v>46174.0</v>
      </c>
      <c r="L354" s="125" t="s">
        <v>1135</v>
      </c>
      <c r="M354" s="126">
        <v>1.0</v>
      </c>
      <c r="N354" s="109">
        <v>118.0</v>
      </c>
      <c r="O354" s="108"/>
      <c r="P354" s="118"/>
      <c r="Q354" s="118"/>
      <c r="R354" s="118"/>
      <c r="S354" s="118"/>
      <c r="T354" s="118"/>
      <c r="U354" s="118"/>
      <c r="V354" s="118"/>
      <c r="W354" s="118"/>
      <c r="X354" s="118"/>
      <c r="Y354" s="118"/>
      <c r="Z354" s="118"/>
    </row>
    <row r="355">
      <c r="A355" s="130">
        <f t="shared" si="1"/>
        <v>354</v>
      </c>
      <c r="B355" s="120" t="s">
        <v>1138</v>
      </c>
      <c r="C355" s="107" t="s">
        <v>1139</v>
      </c>
      <c r="D355" s="108"/>
      <c r="E355" s="110" t="s">
        <v>72</v>
      </c>
      <c r="F355" s="110" t="s">
        <v>6034</v>
      </c>
      <c r="G355" s="110">
        <v>9050.0</v>
      </c>
      <c r="H355" s="107" t="s">
        <v>48</v>
      </c>
      <c r="I355" s="107" t="s">
        <v>7058</v>
      </c>
      <c r="J355" s="112">
        <v>43647.0</v>
      </c>
      <c r="K355" s="112">
        <v>45170.0</v>
      </c>
      <c r="L355" s="115" t="s">
        <v>1139</v>
      </c>
      <c r="M355" s="117">
        <v>1.88</v>
      </c>
      <c r="N355" s="107">
        <v>151.0</v>
      </c>
      <c r="O355" s="108"/>
      <c r="P355" s="118"/>
      <c r="Q355" s="118"/>
      <c r="R355" s="118"/>
      <c r="S355" s="118"/>
      <c r="T355" s="118"/>
      <c r="U355" s="118"/>
      <c r="V355" s="118"/>
      <c r="W355" s="118"/>
      <c r="X355" s="118"/>
      <c r="Y355" s="118"/>
      <c r="Z355" s="118"/>
    </row>
    <row r="356">
      <c r="A356" s="130">
        <f t="shared" si="1"/>
        <v>355</v>
      </c>
      <c r="B356" s="140" t="s">
        <v>1140</v>
      </c>
      <c r="C356" s="109" t="s">
        <v>1141</v>
      </c>
      <c r="D356" s="108"/>
      <c r="E356" s="110" t="s">
        <v>38</v>
      </c>
      <c r="F356" s="110" t="s">
        <v>6011</v>
      </c>
      <c r="G356" s="123">
        <v>12200.0</v>
      </c>
      <c r="H356" s="109" t="s">
        <v>48</v>
      </c>
      <c r="I356" s="109" t="s">
        <v>6107</v>
      </c>
      <c r="J356" s="112">
        <v>45170.0</v>
      </c>
      <c r="K356" s="112">
        <v>47088.0</v>
      </c>
      <c r="L356" s="125" t="s">
        <v>7060</v>
      </c>
      <c r="M356" s="126">
        <v>2.98</v>
      </c>
      <c r="N356" s="109">
        <v>250.0</v>
      </c>
      <c r="O356" s="108"/>
      <c r="P356" s="118"/>
      <c r="Q356" s="118"/>
      <c r="R356" s="118"/>
      <c r="S356" s="118"/>
      <c r="T356" s="118"/>
      <c r="U356" s="118"/>
      <c r="V356" s="118"/>
      <c r="W356" s="118"/>
      <c r="X356" s="118"/>
      <c r="Y356" s="118"/>
      <c r="Z356" s="118"/>
    </row>
    <row r="357">
      <c r="A357" s="130">
        <f t="shared" si="1"/>
        <v>356</v>
      </c>
      <c r="B357" s="120" t="s">
        <v>1144</v>
      </c>
      <c r="C357" s="109" t="s">
        <v>1145</v>
      </c>
      <c r="D357" s="108"/>
      <c r="E357" s="110" t="s">
        <v>38</v>
      </c>
      <c r="F357" s="110" t="s">
        <v>6114</v>
      </c>
      <c r="G357" s="123">
        <v>7025.0</v>
      </c>
      <c r="H357" s="109" t="s">
        <v>37</v>
      </c>
      <c r="I357" s="109" t="s">
        <v>1512</v>
      </c>
      <c r="J357" s="112">
        <v>44044.0</v>
      </c>
      <c r="K357" s="112">
        <v>45200.0</v>
      </c>
      <c r="L357" s="125" t="s">
        <v>1145</v>
      </c>
      <c r="M357" s="126">
        <v>121.0</v>
      </c>
      <c r="N357" s="109">
        <v>1404.0</v>
      </c>
      <c r="O357" s="108"/>
      <c r="P357" s="118"/>
      <c r="Q357" s="118"/>
      <c r="R357" s="118"/>
      <c r="S357" s="118"/>
      <c r="T357" s="118"/>
      <c r="U357" s="118"/>
      <c r="V357" s="118"/>
      <c r="W357" s="118"/>
      <c r="X357" s="118"/>
      <c r="Y357" s="118"/>
      <c r="Z357" s="118"/>
    </row>
    <row r="358">
      <c r="A358" s="130">
        <f t="shared" si="1"/>
        <v>357</v>
      </c>
      <c r="B358" s="120" t="s">
        <v>1146</v>
      </c>
      <c r="C358" s="109" t="s">
        <v>1147</v>
      </c>
      <c r="D358" s="108"/>
      <c r="E358" s="110" t="s">
        <v>38</v>
      </c>
      <c r="F358" s="110" t="s">
        <v>6004</v>
      </c>
      <c r="G358" s="123">
        <v>7000.0</v>
      </c>
      <c r="H358" s="109" t="s">
        <v>37</v>
      </c>
      <c r="I358" s="109" t="s">
        <v>7066</v>
      </c>
      <c r="J358" s="112">
        <v>45231.0</v>
      </c>
      <c r="K358" s="112">
        <v>45809.0</v>
      </c>
      <c r="L358" s="125" t="s">
        <v>7064</v>
      </c>
      <c r="M358" s="126">
        <v>9.47</v>
      </c>
      <c r="N358" s="109">
        <v>90.0</v>
      </c>
      <c r="O358" s="108"/>
      <c r="P358" s="118"/>
      <c r="Q358" s="118"/>
      <c r="R358" s="118"/>
      <c r="S358" s="118"/>
      <c r="T358" s="118"/>
      <c r="U358" s="118"/>
      <c r="V358" s="118"/>
      <c r="W358" s="118"/>
      <c r="X358" s="118"/>
      <c r="Y358" s="118"/>
      <c r="Z358" s="118"/>
    </row>
    <row r="359">
      <c r="A359" s="130">
        <f t="shared" si="1"/>
        <v>358</v>
      </c>
      <c r="B359" s="120" t="s">
        <v>1148</v>
      </c>
      <c r="C359" s="109" t="s">
        <v>1149</v>
      </c>
      <c r="D359" s="108"/>
      <c r="E359" s="110" t="s">
        <v>38</v>
      </c>
      <c r="F359" s="110" t="s">
        <v>6004</v>
      </c>
      <c r="G359" s="123">
        <v>8800.0</v>
      </c>
      <c r="H359" s="109" t="s">
        <v>48</v>
      </c>
      <c r="I359" s="109" t="s">
        <v>7069</v>
      </c>
      <c r="J359" s="112">
        <v>44904.0</v>
      </c>
      <c r="K359" s="112">
        <v>45992.0</v>
      </c>
      <c r="L359" s="125" t="s">
        <v>1149</v>
      </c>
      <c r="M359" s="126">
        <v>13.41</v>
      </c>
      <c r="N359" s="109">
        <v>1006.0</v>
      </c>
      <c r="O359" s="108"/>
      <c r="P359" s="118"/>
      <c r="Q359" s="118"/>
      <c r="R359" s="118"/>
      <c r="S359" s="118"/>
      <c r="T359" s="118"/>
      <c r="U359" s="118"/>
      <c r="V359" s="118"/>
      <c r="W359" s="118"/>
      <c r="X359" s="118"/>
      <c r="Y359" s="118"/>
      <c r="Z359" s="118"/>
    </row>
    <row r="360">
      <c r="A360" s="130">
        <f t="shared" si="1"/>
        <v>359</v>
      </c>
      <c r="B360" s="109" t="s">
        <v>1150</v>
      </c>
      <c r="C360" s="107" t="s">
        <v>1151</v>
      </c>
      <c r="D360" s="108"/>
      <c r="E360" s="110" t="s">
        <v>38</v>
      </c>
      <c r="F360" s="110" t="s">
        <v>6004</v>
      </c>
      <c r="G360" s="110">
        <v>11067.0</v>
      </c>
      <c r="H360" s="107" t="s">
        <v>48</v>
      </c>
      <c r="I360" s="107" t="s">
        <v>6117</v>
      </c>
      <c r="J360" s="112">
        <v>45505.0</v>
      </c>
      <c r="K360" s="112">
        <v>46631.0</v>
      </c>
      <c r="L360" s="115" t="s">
        <v>7071</v>
      </c>
      <c r="M360" s="117">
        <v>2.4</v>
      </c>
      <c r="N360" s="107">
        <v>212.0</v>
      </c>
      <c r="O360" s="108"/>
      <c r="P360" s="118"/>
      <c r="Q360" s="118"/>
      <c r="R360" s="118"/>
      <c r="S360" s="118"/>
      <c r="T360" s="118"/>
      <c r="U360" s="118"/>
      <c r="V360" s="118"/>
      <c r="W360" s="118"/>
      <c r="X360" s="118"/>
      <c r="Y360" s="118"/>
      <c r="Z360" s="118"/>
    </row>
    <row r="361">
      <c r="A361" s="130">
        <f t="shared" si="1"/>
        <v>360</v>
      </c>
      <c r="B361" s="120" t="s">
        <v>1154</v>
      </c>
      <c r="C361" s="109" t="s">
        <v>1155</v>
      </c>
      <c r="D361" s="108"/>
      <c r="E361" s="110" t="s">
        <v>38</v>
      </c>
      <c r="F361" s="110" t="s">
        <v>6114</v>
      </c>
      <c r="G361" s="123">
        <v>12999.0</v>
      </c>
      <c r="H361" s="109" t="s">
        <v>37</v>
      </c>
      <c r="I361" s="109" t="s">
        <v>6013</v>
      </c>
      <c r="J361" s="112">
        <v>45292.0</v>
      </c>
      <c r="K361" s="112">
        <v>46235.0</v>
      </c>
      <c r="L361" s="125" t="s">
        <v>7072</v>
      </c>
      <c r="M361" s="126">
        <v>40.0</v>
      </c>
      <c r="N361" s="109">
        <v>499.0</v>
      </c>
      <c r="O361" s="108"/>
      <c r="P361" s="118"/>
      <c r="Q361" s="118"/>
      <c r="R361" s="118"/>
      <c r="S361" s="118"/>
      <c r="T361" s="118"/>
      <c r="U361" s="118"/>
      <c r="V361" s="118"/>
      <c r="W361" s="118"/>
      <c r="X361" s="118"/>
      <c r="Y361" s="118"/>
      <c r="Z361" s="118"/>
    </row>
    <row r="362">
      <c r="A362" s="130">
        <f t="shared" si="1"/>
        <v>361</v>
      </c>
      <c r="B362" s="120" t="s">
        <v>1157</v>
      </c>
      <c r="C362" s="107" t="s">
        <v>1158</v>
      </c>
      <c r="D362" s="108"/>
      <c r="E362" s="110" t="s">
        <v>38</v>
      </c>
      <c r="F362" s="110" t="s">
        <v>6004</v>
      </c>
      <c r="G362" s="110">
        <v>10000.0</v>
      </c>
      <c r="H362" s="107" t="s">
        <v>48</v>
      </c>
      <c r="I362" s="107" t="s">
        <v>7076</v>
      </c>
      <c r="J362" s="112">
        <v>44774.0</v>
      </c>
      <c r="K362" s="112">
        <v>46722.0</v>
      </c>
      <c r="L362" s="115" t="s">
        <v>1158</v>
      </c>
      <c r="M362" s="117">
        <v>7.99</v>
      </c>
      <c r="N362" s="107">
        <v>448.0</v>
      </c>
      <c r="O362" s="108"/>
      <c r="P362" s="118"/>
      <c r="Q362" s="118"/>
      <c r="R362" s="118"/>
      <c r="S362" s="118"/>
      <c r="T362" s="118"/>
      <c r="U362" s="118"/>
      <c r="V362" s="118"/>
      <c r="W362" s="118"/>
      <c r="X362" s="118"/>
      <c r="Y362" s="118"/>
      <c r="Z362" s="118"/>
    </row>
    <row r="363">
      <c r="A363" s="130">
        <f t="shared" si="1"/>
        <v>362</v>
      </c>
      <c r="B363" s="140" t="s">
        <v>1416</v>
      </c>
      <c r="C363" s="109" t="s">
        <v>1417</v>
      </c>
      <c r="D363" s="108"/>
      <c r="E363" s="110" t="s">
        <v>38</v>
      </c>
      <c r="F363" s="110" t="s">
        <v>6011</v>
      </c>
      <c r="G363" s="123">
        <v>10500.0</v>
      </c>
      <c r="H363" s="109" t="s">
        <v>48</v>
      </c>
      <c r="I363" s="109" t="s">
        <v>1438</v>
      </c>
      <c r="J363" s="112">
        <v>44806.0</v>
      </c>
      <c r="K363" s="112">
        <v>45931.0</v>
      </c>
      <c r="L363" s="125" t="s">
        <v>6532</v>
      </c>
      <c r="M363" s="126">
        <v>18.2</v>
      </c>
      <c r="N363" s="109">
        <v>2900.0</v>
      </c>
      <c r="O363" s="108"/>
      <c r="P363" s="118"/>
      <c r="Q363" s="118"/>
      <c r="R363" s="118"/>
      <c r="S363" s="118"/>
      <c r="T363" s="118"/>
      <c r="U363" s="118"/>
      <c r="V363" s="118"/>
      <c r="W363" s="118"/>
      <c r="X363" s="118"/>
      <c r="Y363" s="118"/>
      <c r="Z363" s="118"/>
    </row>
    <row r="364">
      <c r="A364" s="130">
        <f t="shared" si="1"/>
        <v>363</v>
      </c>
      <c r="B364" s="120" t="s">
        <v>1163</v>
      </c>
      <c r="C364" s="109" t="s">
        <v>1164</v>
      </c>
      <c r="D364" s="108"/>
      <c r="E364" s="110" t="s">
        <v>38</v>
      </c>
      <c r="F364" s="110" t="s">
        <v>6034</v>
      </c>
      <c r="G364" s="110">
        <v>6600.0</v>
      </c>
      <c r="H364" s="107" t="s">
        <v>48</v>
      </c>
      <c r="I364" s="107" t="s">
        <v>7083</v>
      </c>
      <c r="J364" s="112">
        <v>45352.0</v>
      </c>
      <c r="K364" s="112">
        <v>47027.0</v>
      </c>
      <c r="L364" s="115" t="s">
        <v>7081</v>
      </c>
      <c r="M364" s="117">
        <v>1.68</v>
      </c>
      <c r="N364" s="107">
        <v>131.0</v>
      </c>
      <c r="O364" s="108"/>
      <c r="P364" s="118"/>
      <c r="Q364" s="118"/>
      <c r="R364" s="118"/>
      <c r="S364" s="118"/>
      <c r="T364" s="118"/>
      <c r="U364" s="118"/>
      <c r="V364" s="118"/>
      <c r="W364" s="118"/>
      <c r="X364" s="118"/>
      <c r="Y364" s="118"/>
      <c r="Z364" s="118"/>
    </row>
    <row r="365">
      <c r="A365" s="130">
        <f t="shared" si="1"/>
        <v>364</v>
      </c>
      <c r="B365" s="120" t="s">
        <v>1166</v>
      </c>
      <c r="C365" s="109" t="s">
        <v>1167</v>
      </c>
      <c r="D365" s="108"/>
      <c r="E365" s="110" t="s">
        <v>38</v>
      </c>
      <c r="F365" s="110" t="s">
        <v>6004</v>
      </c>
      <c r="G365" s="123">
        <v>11000.0</v>
      </c>
      <c r="H365" s="109" t="s">
        <v>48</v>
      </c>
      <c r="I365" s="109" t="s">
        <v>7088</v>
      </c>
      <c r="J365" s="112">
        <v>44562.0</v>
      </c>
      <c r="K365" s="112">
        <v>46357.0</v>
      </c>
      <c r="L365" s="125" t="s">
        <v>7086</v>
      </c>
      <c r="M365" s="126">
        <v>46.0</v>
      </c>
      <c r="N365" s="109">
        <v>1931.0</v>
      </c>
      <c r="O365" s="108"/>
      <c r="P365" s="118"/>
      <c r="Q365" s="118"/>
      <c r="R365" s="118"/>
      <c r="S365" s="118"/>
      <c r="T365" s="118"/>
      <c r="U365" s="118"/>
      <c r="V365" s="118"/>
      <c r="W365" s="118"/>
      <c r="X365" s="118"/>
      <c r="Y365" s="118"/>
      <c r="Z365" s="118"/>
    </row>
    <row r="366">
      <c r="A366" s="130">
        <f t="shared" si="1"/>
        <v>365</v>
      </c>
      <c r="B366" s="120" t="s">
        <v>194</v>
      </c>
      <c r="C366" s="107" t="s">
        <v>1267</v>
      </c>
      <c r="D366" s="108"/>
      <c r="E366" s="110" t="s">
        <v>150</v>
      </c>
      <c r="F366" s="110" t="s">
        <v>6004</v>
      </c>
      <c r="G366" s="110">
        <v>10950.0</v>
      </c>
      <c r="H366" s="107" t="s">
        <v>48</v>
      </c>
      <c r="I366" s="108"/>
      <c r="J366" s="121"/>
      <c r="K366" s="121"/>
      <c r="L366" s="115" t="s">
        <v>7091</v>
      </c>
      <c r="M366" s="117">
        <v>3.0</v>
      </c>
      <c r="N366" s="107">
        <v>235.0</v>
      </c>
      <c r="O366" s="108"/>
      <c r="P366" s="118"/>
      <c r="Q366" s="118"/>
      <c r="R366" s="118"/>
      <c r="S366" s="118"/>
      <c r="T366" s="118"/>
      <c r="U366" s="118"/>
      <c r="V366" s="118"/>
      <c r="W366" s="118"/>
      <c r="X366" s="118"/>
      <c r="Y366" s="118"/>
      <c r="Z366" s="118"/>
    </row>
    <row r="367">
      <c r="A367" s="130">
        <f t="shared" si="1"/>
        <v>366</v>
      </c>
      <c r="B367" s="140" t="s">
        <v>1161</v>
      </c>
      <c r="C367" s="109" t="s">
        <v>1162</v>
      </c>
      <c r="D367" s="108"/>
      <c r="E367" s="110" t="s">
        <v>38</v>
      </c>
      <c r="F367" s="110" t="s">
        <v>6004</v>
      </c>
      <c r="G367" s="123">
        <v>10600.0</v>
      </c>
      <c r="H367" s="109" t="s">
        <v>48</v>
      </c>
      <c r="I367" s="109" t="s">
        <v>458</v>
      </c>
      <c r="J367" s="112">
        <v>45108.0</v>
      </c>
      <c r="K367" s="112">
        <v>46357.0</v>
      </c>
      <c r="L367" s="125" t="s">
        <v>7092</v>
      </c>
      <c r="M367" s="126">
        <v>4.5</v>
      </c>
      <c r="N367" s="109">
        <v>272.0</v>
      </c>
      <c r="O367" s="108"/>
      <c r="P367" s="118"/>
      <c r="Q367" s="118"/>
      <c r="R367" s="118"/>
      <c r="S367" s="118"/>
      <c r="T367" s="118"/>
      <c r="U367" s="118"/>
      <c r="V367" s="118"/>
      <c r="W367" s="118"/>
      <c r="X367" s="118"/>
      <c r="Y367" s="118"/>
      <c r="Z367" s="118"/>
    </row>
    <row r="368">
      <c r="A368" s="130">
        <f t="shared" si="1"/>
        <v>367</v>
      </c>
      <c r="B368" s="120" t="s">
        <v>1176</v>
      </c>
      <c r="C368" s="107" t="s">
        <v>1177</v>
      </c>
      <c r="D368" s="108"/>
      <c r="E368" s="110" t="s">
        <v>38</v>
      </c>
      <c r="F368" s="110" t="s">
        <v>6004</v>
      </c>
      <c r="G368" s="110">
        <v>11500.0</v>
      </c>
      <c r="H368" s="107" t="s">
        <v>213</v>
      </c>
      <c r="I368" s="107" t="s">
        <v>7096</v>
      </c>
      <c r="J368" s="112">
        <v>44958.0</v>
      </c>
      <c r="K368" s="112">
        <v>46023.0</v>
      </c>
      <c r="L368" s="115" t="s">
        <v>7094</v>
      </c>
      <c r="M368" s="117">
        <v>24.0</v>
      </c>
      <c r="N368" s="107">
        <v>219.0</v>
      </c>
      <c r="O368" s="108"/>
      <c r="P368" s="118"/>
      <c r="Q368" s="118"/>
      <c r="R368" s="118"/>
      <c r="S368" s="118"/>
      <c r="T368" s="118"/>
      <c r="U368" s="118"/>
      <c r="V368" s="118"/>
      <c r="W368" s="118"/>
      <c r="X368" s="118"/>
      <c r="Y368" s="118"/>
      <c r="Z368" s="118"/>
    </row>
    <row r="369">
      <c r="A369" s="130">
        <f t="shared" si="1"/>
        <v>368</v>
      </c>
      <c r="B369" s="120" t="s">
        <v>1178</v>
      </c>
      <c r="C369" s="109" t="s">
        <v>1179</v>
      </c>
      <c r="D369" s="108"/>
      <c r="E369" s="110" t="s">
        <v>38</v>
      </c>
      <c r="F369" s="110" t="s">
        <v>6004</v>
      </c>
      <c r="G369" s="123">
        <v>7290.0</v>
      </c>
      <c r="H369" s="109" t="s">
        <v>213</v>
      </c>
      <c r="I369" s="109" t="s">
        <v>7101</v>
      </c>
      <c r="J369" s="112">
        <v>44896.0</v>
      </c>
      <c r="K369" s="112">
        <v>46235.0</v>
      </c>
      <c r="L369" s="125" t="s">
        <v>7099</v>
      </c>
      <c r="M369" s="126">
        <v>25.0</v>
      </c>
      <c r="N369" s="109">
        <v>137.0</v>
      </c>
      <c r="O369" s="108"/>
      <c r="P369" s="118"/>
      <c r="Q369" s="118"/>
      <c r="R369" s="118"/>
      <c r="S369" s="118"/>
      <c r="T369" s="118"/>
      <c r="U369" s="118"/>
      <c r="V369" s="118"/>
      <c r="W369" s="118"/>
      <c r="X369" s="118"/>
      <c r="Y369" s="118"/>
      <c r="Z369" s="118"/>
    </row>
    <row r="370">
      <c r="A370" s="130">
        <f t="shared" si="1"/>
        <v>369</v>
      </c>
      <c r="B370" s="120" t="s">
        <v>1180</v>
      </c>
      <c r="C370" s="109" t="s">
        <v>1181</v>
      </c>
      <c r="D370" s="108"/>
      <c r="E370" s="110" t="s">
        <v>38</v>
      </c>
      <c r="F370" s="110" t="s">
        <v>6004</v>
      </c>
      <c r="G370" s="123">
        <v>10000.0</v>
      </c>
      <c r="H370" s="109" t="s">
        <v>213</v>
      </c>
      <c r="I370" s="109" t="s">
        <v>6243</v>
      </c>
      <c r="J370" s="112">
        <v>45231.0</v>
      </c>
      <c r="K370" s="122">
        <v>46508.0</v>
      </c>
      <c r="L370" s="125" t="s">
        <v>7104</v>
      </c>
      <c r="M370" s="126">
        <v>15.0</v>
      </c>
      <c r="N370" s="109">
        <v>288.0</v>
      </c>
      <c r="O370" s="108"/>
      <c r="P370" s="118"/>
      <c r="Q370" s="118"/>
      <c r="R370" s="118"/>
      <c r="S370" s="118"/>
      <c r="T370" s="118"/>
      <c r="U370" s="118"/>
      <c r="V370" s="118"/>
      <c r="W370" s="118"/>
      <c r="X370" s="118"/>
      <c r="Y370" s="118"/>
      <c r="Z370" s="118"/>
    </row>
    <row r="371">
      <c r="A371" s="130">
        <f t="shared" si="1"/>
        <v>370</v>
      </c>
      <c r="B371" s="120" t="s">
        <v>1182</v>
      </c>
      <c r="C371" s="107" t="s">
        <v>1183</v>
      </c>
      <c r="D371" s="108"/>
      <c r="E371" s="110" t="s">
        <v>38</v>
      </c>
      <c r="F371" s="110" t="s">
        <v>6034</v>
      </c>
      <c r="G371" s="110">
        <v>8500.0</v>
      </c>
      <c r="H371" s="107" t="s">
        <v>48</v>
      </c>
      <c r="I371" s="107" t="s">
        <v>7108</v>
      </c>
      <c r="J371" s="112">
        <v>44593.0</v>
      </c>
      <c r="K371" s="112">
        <v>45627.0</v>
      </c>
      <c r="L371" s="115" t="s">
        <v>1183</v>
      </c>
      <c r="M371" s="117">
        <v>2.13</v>
      </c>
      <c r="N371" s="107">
        <v>160.0</v>
      </c>
      <c r="O371" s="108"/>
      <c r="P371" s="118"/>
      <c r="Q371" s="118"/>
      <c r="R371" s="118"/>
      <c r="S371" s="118"/>
      <c r="T371" s="118"/>
      <c r="U371" s="118"/>
      <c r="V371" s="118"/>
      <c r="W371" s="118"/>
      <c r="X371" s="118"/>
      <c r="Y371" s="118"/>
      <c r="Z371" s="118"/>
    </row>
    <row r="372">
      <c r="A372" s="130">
        <f t="shared" si="1"/>
        <v>371</v>
      </c>
      <c r="B372" s="120" t="s">
        <v>1184</v>
      </c>
      <c r="C372" s="107" t="s">
        <v>1185</v>
      </c>
      <c r="D372" s="108"/>
      <c r="E372" s="110" t="s">
        <v>72</v>
      </c>
      <c r="F372" s="110" t="s">
        <v>6004</v>
      </c>
      <c r="G372" s="110">
        <v>8500.0</v>
      </c>
      <c r="H372" s="107" t="s">
        <v>48</v>
      </c>
      <c r="I372" s="107" t="s">
        <v>7112</v>
      </c>
      <c r="J372" s="112">
        <v>44835.0</v>
      </c>
      <c r="K372" s="112">
        <v>45352.0</v>
      </c>
      <c r="L372" s="115" t="s">
        <v>7110</v>
      </c>
      <c r="M372" s="117">
        <v>4.2</v>
      </c>
      <c r="N372" s="107">
        <v>328.0</v>
      </c>
      <c r="O372" s="108"/>
      <c r="P372" s="118"/>
      <c r="Q372" s="118"/>
      <c r="R372" s="118"/>
      <c r="S372" s="118"/>
      <c r="T372" s="118"/>
      <c r="U372" s="118"/>
      <c r="V372" s="118"/>
      <c r="W372" s="118"/>
      <c r="X372" s="118"/>
      <c r="Y372" s="118"/>
      <c r="Z372" s="118"/>
    </row>
    <row r="373">
      <c r="A373" s="130">
        <f t="shared" si="1"/>
        <v>372</v>
      </c>
      <c r="B373" s="120" t="s">
        <v>1188</v>
      </c>
      <c r="C373" s="109" t="s">
        <v>1189</v>
      </c>
      <c r="D373" s="108"/>
      <c r="E373" s="110" t="s">
        <v>38</v>
      </c>
      <c r="F373" s="110" t="s">
        <v>6011</v>
      </c>
      <c r="G373" s="123">
        <v>13300.0</v>
      </c>
      <c r="H373" s="109" t="s">
        <v>48</v>
      </c>
      <c r="I373" s="109" t="s">
        <v>128</v>
      </c>
      <c r="J373" s="112">
        <v>43497.0</v>
      </c>
      <c r="K373" s="122">
        <v>46174.0</v>
      </c>
      <c r="L373" s="125" t="s">
        <v>1189</v>
      </c>
      <c r="M373" s="126">
        <v>24.0</v>
      </c>
      <c r="N373" s="109">
        <v>1284.0</v>
      </c>
      <c r="O373" s="108"/>
      <c r="P373" s="118"/>
      <c r="Q373" s="118"/>
      <c r="R373" s="118"/>
      <c r="S373" s="118"/>
      <c r="T373" s="118"/>
      <c r="U373" s="118"/>
      <c r="V373" s="118"/>
      <c r="W373" s="118"/>
      <c r="X373" s="118"/>
      <c r="Y373" s="118"/>
      <c r="Z373" s="118"/>
    </row>
    <row r="374">
      <c r="A374" s="130">
        <f t="shared" si="1"/>
        <v>373</v>
      </c>
      <c r="B374" s="120" t="s">
        <v>1327</v>
      </c>
      <c r="C374" s="107" t="s">
        <v>1264</v>
      </c>
      <c r="D374" s="107">
        <v>2.0</v>
      </c>
      <c r="E374" s="110" t="s">
        <v>38</v>
      </c>
      <c r="F374" s="110" t="s">
        <v>6004</v>
      </c>
      <c r="G374" s="110">
        <v>8000.0</v>
      </c>
      <c r="H374" s="107" t="s">
        <v>37</v>
      </c>
      <c r="I374" s="107" t="s">
        <v>7026</v>
      </c>
      <c r="J374" s="112">
        <v>44866.0</v>
      </c>
      <c r="K374" s="112">
        <v>46174.0</v>
      </c>
      <c r="L374" s="115" t="s">
        <v>7024</v>
      </c>
      <c r="M374" s="117">
        <v>9.5</v>
      </c>
      <c r="N374" s="107">
        <v>159.0</v>
      </c>
      <c r="O374" s="108"/>
      <c r="P374" s="118"/>
      <c r="Q374" s="118"/>
      <c r="R374" s="118"/>
      <c r="S374" s="118"/>
      <c r="T374" s="118"/>
      <c r="U374" s="118"/>
      <c r="V374" s="118"/>
      <c r="W374" s="118"/>
      <c r="X374" s="118"/>
      <c r="Y374" s="118"/>
      <c r="Z374" s="118"/>
    </row>
    <row r="375">
      <c r="A375" s="130">
        <f t="shared" si="1"/>
        <v>374</v>
      </c>
      <c r="B375" s="120" t="s">
        <v>258</v>
      </c>
      <c r="C375" s="109" t="s">
        <v>259</v>
      </c>
      <c r="D375" s="108"/>
      <c r="E375" s="110" t="s">
        <v>38</v>
      </c>
      <c r="F375" s="110" t="s">
        <v>6004</v>
      </c>
      <c r="G375" s="123">
        <v>6500.0</v>
      </c>
      <c r="H375" s="109" t="s">
        <v>48</v>
      </c>
      <c r="I375" s="109" t="s">
        <v>2122</v>
      </c>
      <c r="J375" s="112">
        <v>45170.0</v>
      </c>
      <c r="K375" s="122">
        <v>45748.0</v>
      </c>
      <c r="L375" s="125" t="s">
        <v>7119</v>
      </c>
      <c r="M375" s="126">
        <v>1.4</v>
      </c>
      <c r="N375" s="109">
        <v>116.0</v>
      </c>
      <c r="O375" s="108"/>
      <c r="P375" s="118"/>
      <c r="Q375" s="118"/>
      <c r="R375" s="118"/>
      <c r="S375" s="118"/>
      <c r="T375" s="118"/>
      <c r="U375" s="118"/>
      <c r="V375" s="118"/>
      <c r="W375" s="118"/>
      <c r="X375" s="118"/>
      <c r="Y375" s="118"/>
      <c r="Z375" s="118"/>
    </row>
    <row r="376">
      <c r="A376" s="130">
        <f t="shared" si="1"/>
        <v>375</v>
      </c>
      <c r="B376" s="120" t="s">
        <v>1196</v>
      </c>
      <c r="C376" s="109" t="s">
        <v>1197</v>
      </c>
      <c r="D376" s="107">
        <v>1.0</v>
      </c>
      <c r="E376" s="110" t="s">
        <v>38</v>
      </c>
      <c r="F376" s="110" t="s">
        <v>6004</v>
      </c>
      <c r="G376" s="123">
        <v>10300.0</v>
      </c>
      <c r="H376" s="109" t="s">
        <v>48</v>
      </c>
      <c r="I376" s="109" t="s">
        <v>6237</v>
      </c>
      <c r="J376" s="112">
        <v>44567.0</v>
      </c>
      <c r="K376" s="112">
        <v>46722.0</v>
      </c>
      <c r="L376" s="125" t="s">
        <v>1197</v>
      </c>
      <c r="M376" s="126">
        <v>17.2</v>
      </c>
      <c r="N376" s="109">
        <v>123.0</v>
      </c>
      <c r="O376" s="108"/>
      <c r="P376" s="118"/>
      <c r="Q376" s="118"/>
      <c r="R376" s="118"/>
      <c r="S376" s="118"/>
      <c r="T376" s="118"/>
      <c r="U376" s="118"/>
      <c r="V376" s="118"/>
      <c r="W376" s="118"/>
      <c r="X376" s="118"/>
      <c r="Y376" s="118"/>
      <c r="Z376" s="118"/>
    </row>
    <row r="377">
      <c r="A377" s="130">
        <f t="shared" si="1"/>
        <v>376</v>
      </c>
      <c r="B377" s="120" t="s">
        <v>1198</v>
      </c>
      <c r="C377" s="109" t="s">
        <v>1199</v>
      </c>
      <c r="D377" s="108"/>
      <c r="E377" s="110" t="s">
        <v>38</v>
      </c>
      <c r="F377" s="110" t="s">
        <v>6004</v>
      </c>
      <c r="G377" s="123">
        <v>9900.0</v>
      </c>
      <c r="H377" s="109" t="s">
        <v>122</v>
      </c>
      <c r="I377" s="109" t="s">
        <v>413</v>
      </c>
      <c r="J377" s="112">
        <v>45200.0</v>
      </c>
      <c r="K377" s="112">
        <v>47270.0</v>
      </c>
      <c r="L377" s="125" t="s">
        <v>7123</v>
      </c>
      <c r="M377" s="126">
        <v>15.5</v>
      </c>
      <c r="N377" s="109">
        <v>240.0</v>
      </c>
      <c r="O377" s="108"/>
      <c r="P377" s="118"/>
      <c r="Q377" s="118"/>
      <c r="R377" s="118"/>
      <c r="S377" s="118"/>
      <c r="T377" s="118"/>
      <c r="U377" s="118"/>
      <c r="V377" s="118"/>
      <c r="W377" s="118"/>
      <c r="X377" s="118"/>
      <c r="Y377" s="118"/>
      <c r="Z377" s="118"/>
    </row>
    <row r="378">
      <c r="A378" s="130">
        <f t="shared" si="1"/>
        <v>377</v>
      </c>
      <c r="B378" s="120" t="s">
        <v>1200</v>
      </c>
      <c r="C378" s="109" t="s">
        <v>1201</v>
      </c>
      <c r="D378" s="108"/>
      <c r="E378" s="110" t="s">
        <v>38</v>
      </c>
      <c r="F378" s="110" t="s">
        <v>6011</v>
      </c>
      <c r="G378" s="123">
        <v>13400.0</v>
      </c>
      <c r="H378" s="109" t="s">
        <v>213</v>
      </c>
      <c r="I378" s="109" t="s">
        <v>1438</v>
      </c>
      <c r="J378" s="112">
        <v>44387.0</v>
      </c>
      <c r="K378" s="112">
        <v>45566.0</v>
      </c>
      <c r="L378" s="125" t="s">
        <v>7127</v>
      </c>
      <c r="M378" s="126">
        <v>20.29</v>
      </c>
      <c r="N378" s="109">
        <v>149.0</v>
      </c>
      <c r="O378" s="108"/>
      <c r="P378" s="118"/>
      <c r="Q378" s="118"/>
      <c r="R378" s="118"/>
      <c r="S378" s="118"/>
      <c r="T378" s="118"/>
      <c r="U378" s="118"/>
      <c r="V378" s="118"/>
      <c r="W378" s="118"/>
      <c r="X378" s="118"/>
      <c r="Y378" s="118"/>
      <c r="Z378" s="118"/>
    </row>
    <row r="379">
      <c r="A379" s="130">
        <f t="shared" si="1"/>
        <v>378</v>
      </c>
      <c r="B379" s="120" t="s">
        <v>1202</v>
      </c>
      <c r="C379" s="107" t="s">
        <v>1203</v>
      </c>
      <c r="D379" s="108"/>
      <c r="E379" s="110" t="s">
        <v>38</v>
      </c>
      <c r="F379" s="110" t="s">
        <v>6004</v>
      </c>
      <c r="G379" s="110">
        <v>10800.0</v>
      </c>
      <c r="H379" s="107" t="s">
        <v>48</v>
      </c>
      <c r="I379" s="107" t="s">
        <v>6642</v>
      </c>
      <c r="J379" s="112">
        <v>45352.0</v>
      </c>
      <c r="K379" s="112">
        <v>47119.0</v>
      </c>
      <c r="L379" s="115" t="s">
        <v>1203</v>
      </c>
      <c r="M379" s="117">
        <v>1.13</v>
      </c>
      <c r="N379" s="107">
        <v>105.0</v>
      </c>
      <c r="O379" s="108"/>
      <c r="P379" s="118"/>
      <c r="Q379" s="118"/>
      <c r="R379" s="118"/>
      <c r="S379" s="118"/>
      <c r="T379" s="118"/>
      <c r="U379" s="118"/>
      <c r="V379" s="118"/>
      <c r="W379" s="118"/>
      <c r="X379" s="118"/>
      <c r="Y379" s="118"/>
      <c r="Z379" s="118"/>
    </row>
    <row r="380">
      <c r="A380" s="130">
        <f t="shared" si="1"/>
        <v>379</v>
      </c>
      <c r="B380" s="120" t="s">
        <v>1206</v>
      </c>
      <c r="C380" s="109" t="s">
        <v>1207</v>
      </c>
      <c r="D380" s="108"/>
      <c r="E380" s="110" t="s">
        <v>38</v>
      </c>
      <c r="F380" s="110" t="s">
        <v>6034</v>
      </c>
      <c r="G380" s="123">
        <v>6449.0</v>
      </c>
      <c r="H380" s="109" t="s">
        <v>48</v>
      </c>
      <c r="I380" s="109" t="s">
        <v>6043</v>
      </c>
      <c r="J380" s="112">
        <v>44896.0</v>
      </c>
      <c r="K380" s="112">
        <v>45748.0</v>
      </c>
      <c r="L380" s="125" t="s">
        <v>1207</v>
      </c>
      <c r="M380" s="126">
        <v>3.74</v>
      </c>
      <c r="N380" s="109">
        <v>286.0</v>
      </c>
      <c r="O380" s="108"/>
      <c r="P380" s="118"/>
      <c r="Q380" s="118"/>
      <c r="R380" s="118"/>
      <c r="S380" s="118"/>
      <c r="T380" s="118"/>
      <c r="U380" s="118"/>
      <c r="V380" s="118"/>
      <c r="W380" s="118"/>
      <c r="X380" s="118"/>
      <c r="Y380" s="118"/>
      <c r="Z380" s="118"/>
    </row>
    <row r="381">
      <c r="A381" s="130">
        <f t="shared" si="1"/>
        <v>380</v>
      </c>
      <c r="B381" s="120" t="s">
        <v>1211</v>
      </c>
      <c r="C381" s="109" t="s">
        <v>1212</v>
      </c>
      <c r="D381" s="108"/>
      <c r="E381" s="110" t="s">
        <v>38</v>
      </c>
      <c r="F381" s="110" t="s">
        <v>6034</v>
      </c>
      <c r="G381" s="123">
        <v>7934.0</v>
      </c>
      <c r="H381" s="109" t="s">
        <v>48</v>
      </c>
      <c r="I381" s="109" t="s">
        <v>151</v>
      </c>
      <c r="J381" s="112">
        <v>44531.0</v>
      </c>
      <c r="K381" s="112">
        <v>45901.0</v>
      </c>
      <c r="L381" s="125" t="s">
        <v>7134</v>
      </c>
      <c r="M381" s="126">
        <v>4.02</v>
      </c>
      <c r="N381" s="109">
        <v>276.0</v>
      </c>
      <c r="O381" s="108"/>
      <c r="P381" s="118"/>
      <c r="Q381" s="118"/>
      <c r="R381" s="118"/>
      <c r="S381" s="118"/>
      <c r="T381" s="118"/>
      <c r="U381" s="118"/>
      <c r="V381" s="118"/>
      <c r="W381" s="118"/>
      <c r="X381" s="118"/>
      <c r="Y381" s="118"/>
      <c r="Z381" s="118"/>
    </row>
    <row r="382">
      <c r="A382" s="130">
        <f t="shared" si="1"/>
        <v>381</v>
      </c>
      <c r="B382" s="120" t="s">
        <v>1215</v>
      </c>
      <c r="C382" s="109" t="s">
        <v>1216</v>
      </c>
      <c r="D382" s="108"/>
      <c r="E382" s="110" t="s">
        <v>38</v>
      </c>
      <c r="F382" s="110" t="s">
        <v>6034</v>
      </c>
      <c r="G382" s="123">
        <v>10000.0</v>
      </c>
      <c r="H382" s="109" t="s">
        <v>48</v>
      </c>
      <c r="I382" s="109" t="s">
        <v>6013</v>
      </c>
      <c r="J382" s="112">
        <v>44896.0</v>
      </c>
      <c r="K382" s="112">
        <v>46539.0</v>
      </c>
      <c r="L382" s="125" t="s">
        <v>1216</v>
      </c>
      <c r="M382" s="126">
        <v>7.7</v>
      </c>
      <c r="N382" s="109">
        <v>394.0</v>
      </c>
      <c r="O382" s="108"/>
      <c r="P382" s="118"/>
      <c r="Q382" s="118"/>
      <c r="R382" s="118"/>
      <c r="S382" s="118"/>
      <c r="T382" s="118"/>
      <c r="U382" s="118"/>
      <c r="V382" s="118"/>
      <c r="W382" s="118"/>
      <c r="X382" s="118"/>
      <c r="Y382" s="118"/>
      <c r="Z382" s="118"/>
    </row>
    <row r="383">
      <c r="A383" s="130">
        <f t="shared" si="1"/>
        <v>382</v>
      </c>
      <c r="B383" s="120" t="s">
        <v>1218</v>
      </c>
      <c r="C383" s="109" t="s">
        <v>1219</v>
      </c>
      <c r="D383" s="108"/>
      <c r="E383" s="110" t="s">
        <v>38</v>
      </c>
      <c r="F383" s="110" t="s">
        <v>6004</v>
      </c>
      <c r="G383" s="123">
        <v>12500.0</v>
      </c>
      <c r="H383" s="109" t="s">
        <v>48</v>
      </c>
      <c r="I383" s="109" t="s">
        <v>1438</v>
      </c>
      <c r="J383" s="112">
        <v>45231.0</v>
      </c>
      <c r="K383" s="112">
        <v>46539.0</v>
      </c>
      <c r="L383" s="125" t="s">
        <v>1219</v>
      </c>
      <c r="M383" s="126">
        <v>4.5</v>
      </c>
      <c r="N383" s="109">
        <v>285.0</v>
      </c>
      <c r="O383" s="108"/>
      <c r="P383" s="118"/>
      <c r="Q383" s="118"/>
      <c r="R383" s="118"/>
      <c r="S383" s="118"/>
      <c r="T383" s="118"/>
      <c r="U383" s="118"/>
      <c r="V383" s="118"/>
      <c r="W383" s="118"/>
      <c r="X383" s="118"/>
      <c r="Y383" s="118"/>
      <c r="Z383" s="118"/>
    </row>
    <row r="384">
      <c r="A384" s="130">
        <f t="shared" si="1"/>
        <v>383</v>
      </c>
      <c r="B384" s="120" t="s">
        <v>1222</v>
      </c>
      <c r="C384" s="107" t="s">
        <v>1223</v>
      </c>
      <c r="D384" s="108"/>
      <c r="E384" s="110" t="s">
        <v>38</v>
      </c>
      <c r="F384" s="110" t="s">
        <v>6004</v>
      </c>
      <c r="G384" s="110">
        <v>10900.0</v>
      </c>
      <c r="H384" s="107" t="s">
        <v>48</v>
      </c>
      <c r="I384" s="107" t="s">
        <v>7142</v>
      </c>
      <c r="J384" s="112">
        <v>45323.0</v>
      </c>
      <c r="K384" s="112">
        <v>46813.0</v>
      </c>
      <c r="L384" s="115" t="s">
        <v>7142</v>
      </c>
      <c r="M384" s="117">
        <v>6.5</v>
      </c>
      <c r="N384" s="107">
        <v>497.0</v>
      </c>
      <c r="O384" s="108"/>
      <c r="P384" s="118"/>
      <c r="Q384" s="118"/>
      <c r="R384" s="118"/>
      <c r="S384" s="118"/>
      <c r="T384" s="118"/>
      <c r="U384" s="118"/>
      <c r="V384" s="118"/>
      <c r="W384" s="118"/>
      <c r="X384" s="118"/>
      <c r="Y384" s="118"/>
      <c r="Z384" s="118"/>
    </row>
    <row r="385">
      <c r="A385" s="130">
        <f t="shared" si="1"/>
        <v>384</v>
      </c>
      <c r="B385" s="120" t="s">
        <v>1226</v>
      </c>
      <c r="C385" s="107" t="s">
        <v>1227</v>
      </c>
      <c r="D385" s="108"/>
      <c r="E385" s="110" t="s">
        <v>38</v>
      </c>
      <c r="F385" s="110" t="s">
        <v>6034</v>
      </c>
      <c r="G385" s="123">
        <v>15000.0</v>
      </c>
      <c r="H385" s="107" t="s">
        <v>48</v>
      </c>
      <c r="I385" s="107" t="s">
        <v>1438</v>
      </c>
      <c r="J385" s="138">
        <v>45323.0</v>
      </c>
      <c r="K385" s="109" t="s">
        <v>6384</v>
      </c>
      <c r="L385" s="115" t="s">
        <v>1227</v>
      </c>
      <c r="M385" s="117">
        <v>6.5</v>
      </c>
      <c r="N385" s="107">
        <v>305.0</v>
      </c>
      <c r="O385" s="108"/>
      <c r="P385" s="118"/>
      <c r="Q385" s="118"/>
      <c r="R385" s="118"/>
      <c r="S385" s="118"/>
      <c r="T385" s="118"/>
      <c r="U385" s="118"/>
      <c r="V385" s="118"/>
      <c r="W385" s="118"/>
      <c r="X385" s="118"/>
      <c r="Y385" s="118"/>
      <c r="Z385" s="118"/>
    </row>
    <row r="386">
      <c r="A386" s="130">
        <f t="shared" si="1"/>
        <v>385</v>
      </c>
      <c r="B386" s="120" t="s">
        <v>850</v>
      </c>
      <c r="C386" s="109" t="s">
        <v>851</v>
      </c>
      <c r="D386" s="108"/>
      <c r="E386" s="110" t="s">
        <v>38</v>
      </c>
      <c r="F386" s="110" t="s">
        <v>6004</v>
      </c>
      <c r="G386" s="123">
        <v>11314.0</v>
      </c>
      <c r="H386" s="109" t="s">
        <v>48</v>
      </c>
      <c r="I386" s="109" t="s">
        <v>7150</v>
      </c>
      <c r="J386" s="112">
        <v>45352.0</v>
      </c>
      <c r="K386" s="112">
        <v>46997.0</v>
      </c>
      <c r="L386" s="125" t="s">
        <v>7148</v>
      </c>
      <c r="M386" s="126">
        <v>4.5</v>
      </c>
      <c r="N386" s="109">
        <v>228.0</v>
      </c>
      <c r="O386" s="108"/>
      <c r="P386" s="118"/>
      <c r="Q386" s="118"/>
      <c r="R386" s="118"/>
      <c r="S386" s="118"/>
      <c r="T386" s="118"/>
      <c r="U386" s="118"/>
      <c r="V386" s="118"/>
      <c r="W386" s="118"/>
      <c r="X386" s="118"/>
      <c r="Y386" s="118"/>
      <c r="Z386" s="118"/>
    </row>
    <row r="387">
      <c r="A387" s="130">
        <f t="shared" si="1"/>
        <v>386</v>
      </c>
      <c r="B387" s="120" t="s">
        <v>1230</v>
      </c>
      <c r="C387" s="109" t="s">
        <v>1231</v>
      </c>
      <c r="D387" s="108"/>
      <c r="E387" s="110" t="s">
        <v>38</v>
      </c>
      <c r="F387" s="110" t="s">
        <v>6004</v>
      </c>
      <c r="G387" s="123">
        <v>13200.0</v>
      </c>
      <c r="H387" s="109" t="s">
        <v>48</v>
      </c>
      <c r="I387" s="109" t="s">
        <v>6237</v>
      </c>
      <c r="J387" s="112">
        <v>44986.0</v>
      </c>
      <c r="K387" s="112">
        <v>46539.0</v>
      </c>
      <c r="L387" s="125" t="s">
        <v>7152</v>
      </c>
      <c r="M387" s="126">
        <v>3.85</v>
      </c>
      <c r="N387" s="109">
        <v>378.0</v>
      </c>
      <c r="O387" s="108"/>
      <c r="P387" s="118"/>
      <c r="Q387" s="118"/>
      <c r="R387" s="118"/>
      <c r="S387" s="118"/>
      <c r="T387" s="118"/>
      <c r="U387" s="118"/>
      <c r="V387" s="118"/>
      <c r="W387" s="118"/>
      <c r="X387" s="118"/>
      <c r="Y387" s="118"/>
      <c r="Z387" s="118"/>
    </row>
    <row r="388">
      <c r="A388" s="130">
        <f t="shared" si="1"/>
        <v>387</v>
      </c>
      <c r="B388" s="135" t="s">
        <v>148</v>
      </c>
      <c r="C388" s="107" t="s">
        <v>7155</v>
      </c>
      <c r="D388" s="108"/>
      <c r="E388" s="110" t="s">
        <v>38</v>
      </c>
      <c r="F388" s="110" t="s">
        <v>6004</v>
      </c>
      <c r="G388" s="110">
        <v>8650.0</v>
      </c>
      <c r="H388" s="107" t="s">
        <v>48</v>
      </c>
      <c r="I388" s="107" t="s">
        <v>6375</v>
      </c>
      <c r="J388" s="111"/>
      <c r="K388" s="112">
        <v>46327.0</v>
      </c>
      <c r="L388" s="115" t="s">
        <v>7156</v>
      </c>
      <c r="M388" s="128"/>
      <c r="N388" s="108"/>
      <c r="O388" s="108"/>
      <c r="P388" s="118"/>
      <c r="Q388" s="118"/>
      <c r="R388" s="118"/>
      <c r="S388" s="118"/>
      <c r="T388" s="118"/>
      <c r="U388" s="118"/>
      <c r="V388" s="118"/>
      <c r="W388" s="118"/>
      <c r="X388" s="118"/>
      <c r="Y388" s="118"/>
      <c r="Z388" s="118"/>
    </row>
    <row r="389">
      <c r="A389" s="130">
        <f t="shared" si="1"/>
        <v>388</v>
      </c>
      <c r="B389" s="120" t="s">
        <v>1235</v>
      </c>
      <c r="C389" s="109" t="s">
        <v>1236</v>
      </c>
      <c r="D389" s="108"/>
      <c r="E389" s="110" t="s">
        <v>38</v>
      </c>
      <c r="F389" s="110" t="s">
        <v>6004</v>
      </c>
      <c r="G389" s="110">
        <v>6250.0</v>
      </c>
      <c r="H389" s="107" t="s">
        <v>48</v>
      </c>
      <c r="I389" s="107" t="s">
        <v>7159</v>
      </c>
      <c r="J389" s="112">
        <v>45323.0</v>
      </c>
      <c r="K389" s="112">
        <v>45809.0</v>
      </c>
      <c r="L389" s="115" t="s">
        <v>1236</v>
      </c>
      <c r="M389" s="117">
        <v>0.25</v>
      </c>
      <c r="N389" s="107">
        <v>23.0</v>
      </c>
      <c r="O389" s="108"/>
      <c r="P389" s="118"/>
      <c r="Q389" s="118"/>
      <c r="R389" s="118"/>
      <c r="S389" s="118"/>
      <c r="T389" s="118"/>
      <c r="U389" s="118"/>
      <c r="V389" s="118"/>
      <c r="W389" s="118"/>
      <c r="X389" s="118"/>
      <c r="Y389" s="118"/>
      <c r="Z389" s="118"/>
    </row>
    <row r="390">
      <c r="A390" s="130">
        <f t="shared" si="1"/>
        <v>389</v>
      </c>
      <c r="B390" s="120" t="s">
        <v>1240</v>
      </c>
      <c r="C390" s="109" t="s">
        <v>7162</v>
      </c>
      <c r="D390" s="107">
        <v>2.0</v>
      </c>
      <c r="E390" s="110" t="s">
        <v>38</v>
      </c>
      <c r="F390" s="110" t="s">
        <v>6114</v>
      </c>
      <c r="G390" s="123">
        <v>7300.0</v>
      </c>
      <c r="H390" s="109" t="s">
        <v>37</v>
      </c>
      <c r="I390" s="109" t="s">
        <v>6237</v>
      </c>
      <c r="J390" s="112">
        <v>44418.0</v>
      </c>
      <c r="K390" s="112">
        <v>46174.0</v>
      </c>
      <c r="L390" s="125" t="s">
        <v>7163</v>
      </c>
      <c r="M390" s="126">
        <v>21.96</v>
      </c>
      <c r="N390" s="109">
        <v>531.0</v>
      </c>
      <c r="O390" s="108"/>
      <c r="P390" s="118"/>
      <c r="Q390" s="118"/>
      <c r="R390" s="118"/>
      <c r="S390" s="118"/>
      <c r="T390" s="118"/>
      <c r="U390" s="118"/>
      <c r="V390" s="118"/>
      <c r="W390" s="118"/>
      <c r="X390" s="118"/>
      <c r="Y390" s="118"/>
      <c r="Z390" s="118"/>
    </row>
    <row r="391">
      <c r="A391" s="130">
        <f t="shared" si="1"/>
        <v>390</v>
      </c>
      <c r="B391" s="120" t="s">
        <v>1244</v>
      </c>
      <c r="C391" s="109" t="s">
        <v>1245</v>
      </c>
      <c r="D391" s="108"/>
      <c r="E391" s="110" t="s">
        <v>38</v>
      </c>
      <c r="F391" s="110" t="s">
        <v>6034</v>
      </c>
      <c r="G391" s="123">
        <v>10400.0</v>
      </c>
      <c r="H391" s="109" t="s">
        <v>48</v>
      </c>
      <c r="I391" s="109" t="s">
        <v>128</v>
      </c>
      <c r="J391" s="112">
        <v>44562.0</v>
      </c>
      <c r="K391" s="112">
        <v>46905.0</v>
      </c>
      <c r="L391" s="125" t="s">
        <v>7166</v>
      </c>
      <c r="M391" s="126">
        <v>8.62</v>
      </c>
      <c r="N391" s="109">
        <v>1305.0</v>
      </c>
      <c r="O391" s="108"/>
      <c r="P391" s="118"/>
      <c r="Q391" s="118"/>
      <c r="R391" s="118"/>
      <c r="S391" s="118"/>
      <c r="T391" s="118"/>
      <c r="U391" s="118"/>
      <c r="V391" s="118"/>
      <c r="W391" s="118"/>
      <c r="X391" s="118"/>
      <c r="Y391" s="118"/>
      <c r="Z391" s="118"/>
    </row>
    <row r="392">
      <c r="A392" s="130">
        <f t="shared" si="1"/>
        <v>391</v>
      </c>
      <c r="B392" s="120" t="s">
        <v>1247</v>
      </c>
      <c r="C392" s="109" t="s">
        <v>1248</v>
      </c>
      <c r="D392" s="107">
        <v>2.0</v>
      </c>
      <c r="E392" s="110" t="s">
        <v>38</v>
      </c>
      <c r="F392" s="110" t="s">
        <v>6034</v>
      </c>
      <c r="G392" s="123">
        <v>7000.0</v>
      </c>
      <c r="H392" s="109" t="s">
        <v>48</v>
      </c>
      <c r="I392" s="109" t="s">
        <v>6240</v>
      </c>
      <c r="J392" s="112">
        <v>45261.0</v>
      </c>
      <c r="K392" s="112">
        <v>46722.0</v>
      </c>
      <c r="L392" s="125" t="s">
        <v>1248</v>
      </c>
      <c r="M392" s="126">
        <v>3.49</v>
      </c>
      <c r="N392" s="109">
        <v>487.0</v>
      </c>
      <c r="O392" s="108"/>
      <c r="P392" s="118"/>
      <c r="Q392" s="118"/>
      <c r="R392" s="118"/>
      <c r="S392" s="118"/>
      <c r="T392" s="118"/>
      <c r="U392" s="118"/>
      <c r="V392" s="118"/>
      <c r="W392" s="118"/>
      <c r="X392" s="118"/>
      <c r="Y392" s="118"/>
      <c r="Z392" s="118"/>
    </row>
    <row r="393">
      <c r="A393" s="130">
        <f t="shared" si="1"/>
        <v>392</v>
      </c>
      <c r="B393" s="120" t="s">
        <v>1249</v>
      </c>
      <c r="C393" s="109" t="s">
        <v>1250</v>
      </c>
      <c r="D393" s="108"/>
      <c r="E393" s="110" t="s">
        <v>38</v>
      </c>
      <c r="F393" s="110" t="s">
        <v>6011</v>
      </c>
      <c r="G393" s="162"/>
      <c r="H393" s="109" t="s">
        <v>48</v>
      </c>
      <c r="I393" s="109" t="s">
        <v>1107</v>
      </c>
      <c r="J393" s="112">
        <v>43497.0</v>
      </c>
      <c r="K393" s="112">
        <v>45292.0</v>
      </c>
      <c r="L393" s="125" t="s">
        <v>7171</v>
      </c>
      <c r="M393" s="126">
        <v>7.0</v>
      </c>
      <c r="N393" s="109">
        <v>540.0</v>
      </c>
      <c r="O393" s="108"/>
      <c r="P393" s="118"/>
      <c r="Q393" s="118"/>
      <c r="R393" s="118"/>
      <c r="S393" s="118"/>
      <c r="T393" s="118"/>
      <c r="U393" s="118"/>
      <c r="V393" s="118"/>
      <c r="W393" s="118"/>
      <c r="X393" s="118"/>
      <c r="Y393" s="118"/>
      <c r="Z393" s="118"/>
    </row>
    <row r="394">
      <c r="A394" s="130">
        <f t="shared" si="1"/>
        <v>393</v>
      </c>
      <c r="B394" s="120" t="s">
        <v>1252</v>
      </c>
      <c r="C394" s="109" t="s">
        <v>1253</v>
      </c>
      <c r="D394" s="108"/>
      <c r="E394" s="110" t="s">
        <v>38</v>
      </c>
      <c r="F394" s="110" t="s">
        <v>6034</v>
      </c>
      <c r="G394" s="123">
        <v>5900.0</v>
      </c>
      <c r="H394" s="109" t="s">
        <v>48</v>
      </c>
      <c r="I394" s="109" t="s">
        <v>6262</v>
      </c>
      <c r="J394" s="112">
        <v>43800.0</v>
      </c>
      <c r="K394" s="112">
        <v>45444.0</v>
      </c>
      <c r="L394" s="125" t="s">
        <v>1253</v>
      </c>
      <c r="M394" s="126">
        <v>4.0</v>
      </c>
      <c r="N394" s="109">
        <v>237.0</v>
      </c>
      <c r="O394" s="108"/>
      <c r="P394" s="118"/>
      <c r="Q394" s="118"/>
      <c r="R394" s="118"/>
      <c r="S394" s="118"/>
      <c r="T394" s="118"/>
      <c r="U394" s="118"/>
      <c r="V394" s="118"/>
      <c r="W394" s="118"/>
      <c r="X394" s="118"/>
      <c r="Y394" s="118"/>
      <c r="Z394" s="118"/>
    </row>
    <row r="395">
      <c r="A395" s="130">
        <f t="shared" si="1"/>
        <v>394</v>
      </c>
      <c r="B395" s="120" t="s">
        <v>1255</v>
      </c>
      <c r="C395" s="109" t="s">
        <v>1256</v>
      </c>
      <c r="D395" s="108"/>
      <c r="E395" s="110" t="s">
        <v>38</v>
      </c>
      <c r="F395" s="110" t="s">
        <v>6004</v>
      </c>
      <c r="G395" s="123">
        <v>7800.0</v>
      </c>
      <c r="H395" s="109" t="s">
        <v>48</v>
      </c>
      <c r="I395" s="109" t="s">
        <v>6491</v>
      </c>
      <c r="J395" s="112">
        <v>45078.0</v>
      </c>
      <c r="K395" s="112">
        <v>45658.0</v>
      </c>
      <c r="L395" s="125" t="s">
        <v>7175</v>
      </c>
      <c r="M395" s="126">
        <v>2.46</v>
      </c>
      <c r="N395" s="109">
        <v>240.0</v>
      </c>
      <c r="O395" s="108"/>
      <c r="P395" s="118"/>
      <c r="Q395" s="118"/>
      <c r="R395" s="118"/>
      <c r="S395" s="118"/>
      <c r="T395" s="118"/>
      <c r="U395" s="118"/>
      <c r="V395" s="118"/>
      <c r="W395" s="118"/>
      <c r="X395" s="118"/>
      <c r="Y395" s="118"/>
      <c r="Z395" s="118"/>
    </row>
    <row r="396">
      <c r="A396" s="130">
        <f t="shared" si="1"/>
        <v>395</v>
      </c>
      <c r="B396" s="120" t="s">
        <v>1257</v>
      </c>
      <c r="C396" s="131" t="s">
        <v>1258</v>
      </c>
      <c r="D396" s="108"/>
      <c r="E396" s="110" t="s">
        <v>38</v>
      </c>
      <c r="F396" s="110" t="s">
        <v>6034</v>
      </c>
      <c r="G396" s="123">
        <v>7000.0</v>
      </c>
      <c r="H396" s="107" t="s">
        <v>213</v>
      </c>
      <c r="I396" s="107" t="s">
        <v>7178</v>
      </c>
      <c r="J396" s="111"/>
      <c r="K396" s="112">
        <v>44896.0</v>
      </c>
      <c r="L396" s="115" t="s">
        <v>7176</v>
      </c>
      <c r="M396" s="117">
        <v>1.99</v>
      </c>
      <c r="N396" s="107">
        <v>33.0</v>
      </c>
      <c r="O396" s="108"/>
      <c r="P396" s="118"/>
      <c r="Q396" s="118"/>
      <c r="R396" s="118"/>
      <c r="S396" s="118"/>
      <c r="T396" s="118"/>
      <c r="U396" s="118"/>
      <c r="V396" s="118"/>
      <c r="W396" s="118"/>
      <c r="X396" s="118"/>
      <c r="Y396" s="118"/>
      <c r="Z396" s="118"/>
    </row>
    <row r="397">
      <c r="A397" s="130">
        <f t="shared" si="1"/>
        <v>396</v>
      </c>
      <c r="B397" s="120" t="s">
        <v>1259</v>
      </c>
      <c r="C397" s="109" t="s">
        <v>1260</v>
      </c>
      <c r="D397" s="108"/>
      <c r="E397" s="110" t="s">
        <v>38</v>
      </c>
      <c r="F397" s="110" t="s">
        <v>6004</v>
      </c>
      <c r="G397" s="110">
        <v>8500.0</v>
      </c>
      <c r="H397" s="107" t="s">
        <v>213</v>
      </c>
      <c r="I397" s="107" t="s">
        <v>7183</v>
      </c>
      <c r="J397" s="112">
        <v>44958.0</v>
      </c>
      <c r="K397" s="112">
        <v>46357.0</v>
      </c>
      <c r="L397" s="115" t="s">
        <v>7181</v>
      </c>
      <c r="M397" s="117">
        <v>20.0</v>
      </c>
      <c r="N397" s="107">
        <v>333.0</v>
      </c>
      <c r="O397" s="108"/>
      <c r="P397" s="118"/>
      <c r="Q397" s="118"/>
      <c r="R397" s="118"/>
      <c r="S397" s="118"/>
      <c r="T397" s="118"/>
      <c r="U397" s="118"/>
      <c r="V397" s="118"/>
      <c r="W397" s="118"/>
      <c r="X397" s="118"/>
      <c r="Y397" s="118"/>
      <c r="Z397" s="118"/>
    </row>
    <row r="398">
      <c r="A398" s="130">
        <f t="shared" si="1"/>
        <v>397</v>
      </c>
      <c r="B398" s="120" t="s">
        <v>1525</v>
      </c>
      <c r="C398" s="107" t="s">
        <v>7186</v>
      </c>
      <c r="D398" s="108"/>
      <c r="E398" s="110" t="s">
        <v>38</v>
      </c>
      <c r="F398" s="110" t="s">
        <v>6004</v>
      </c>
      <c r="G398" s="110">
        <v>13500.0</v>
      </c>
      <c r="H398" s="107" t="s">
        <v>48</v>
      </c>
      <c r="I398" s="107" t="s">
        <v>6422</v>
      </c>
      <c r="J398" s="112">
        <v>44835.0</v>
      </c>
      <c r="K398" s="112">
        <v>46357.0</v>
      </c>
      <c r="L398" s="115" t="s">
        <v>6422</v>
      </c>
      <c r="M398" s="117">
        <v>4.3</v>
      </c>
      <c r="N398" s="107">
        <v>236.0</v>
      </c>
      <c r="O398" s="108"/>
      <c r="P398" s="118"/>
      <c r="Q398" s="118"/>
      <c r="R398" s="118"/>
      <c r="S398" s="118"/>
      <c r="T398" s="118"/>
      <c r="U398" s="118"/>
      <c r="V398" s="118"/>
      <c r="W398" s="118"/>
      <c r="X398" s="118"/>
      <c r="Y398" s="118"/>
      <c r="Z398" s="118"/>
    </row>
    <row r="399">
      <c r="A399" s="130">
        <f t="shared" si="1"/>
        <v>398</v>
      </c>
      <c r="B399" s="120" t="s">
        <v>1269</v>
      </c>
      <c r="C399" s="109" t="s">
        <v>7189</v>
      </c>
      <c r="D399" s="107">
        <v>2.0</v>
      </c>
      <c r="E399" s="110" t="s">
        <v>72</v>
      </c>
      <c r="F399" s="110" t="s">
        <v>6004</v>
      </c>
      <c r="G399" s="123">
        <v>6800.0</v>
      </c>
      <c r="H399" s="109" t="s">
        <v>48</v>
      </c>
      <c r="I399" s="109" t="s">
        <v>7192</v>
      </c>
      <c r="J399" s="112">
        <v>45292.0</v>
      </c>
      <c r="K399" s="112">
        <v>45839.0</v>
      </c>
      <c r="L399" s="125" t="s">
        <v>7190</v>
      </c>
      <c r="M399" s="126">
        <v>1.4</v>
      </c>
      <c r="N399" s="109">
        <v>110.0</v>
      </c>
      <c r="O399" s="108"/>
      <c r="P399" s="118"/>
      <c r="Q399" s="118"/>
      <c r="R399" s="118"/>
      <c r="S399" s="118"/>
      <c r="T399" s="118"/>
      <c r="U399" s="118"/>
      <c r="V399" s="118"/>
      <c r="W399" s="118"/>
      <c r="X399" s="118"/>
      <c r="Y399" s="118"/>
      <c r="Z399" s="118"/>
    </row>
    <row r="400">
      <c r="A400" s="130">
        <f t="shared" si="1"/>
        <v>399</v>
      </c>
      <c r="B400" s="120" t="s">
        <v>1271</v>
      </c>
      <c r="C400" s="109" t="s">
        <v>1272</v>
      </c>
      <c r="D400" s="108"/>
      <c r="E400" s="110" t="s">
        <v>38</v>
      </c>
      <c r="F400" s="110" t="s">
        <v>6004</v>
      </c>
      <c r="G400" s="123">
        <v>12500.0</v>
      </c>
      <c r="H400" s="109" t="s">
        <v>48</v>
      </c>
      <c r="I400" s="109" t="s">
        <v>6240</v>
      </c>
      <c r="J400" s="112">
        <v>45231.0</v>
      </c>
      <c r="K400" s="112">
        <v>47088.0</v>
      </c>
      <c r="L400" s="125" t="s">
        <v>1272</v>
      </c>
      <c r="M400" s="126">
        <v>14.0</v>
      </c>
      <c r="N400" s="109">
        <v>737.0</v>
      </c>
      <c r="O400" s="108"/>
      <c r="P400" s="118"/>
      <c r="Q400" s="118"/>
      <c r="R400" s="118"/>
      <c r="S400" s="118"/>
      <c r="T400" s="118"/>
      <c r="U400" s="118"/>
      <c r="V400" s="118"/>
      <c r="W400" s="118"/>
      <c r="X400" s="118"/>
      <c r="Y400" s="118"/>
      <c r="Z400" s="118"/>
    </row>
    <row r="401">
      <c r="A401" s="130">
        <f t="shared" si="1"/>
        <v>400</v>
      </c>
      <c r="B401" s="120" t="s">
        <v>1273</v>
      </c>
      <c r="C401" s="109" t="s">
        <v>1274</v>
      </c>
      <c r="D401" s="108"/>
      <c r="E401" s="110" t="s">
        <v>38</v>
      </c>
      <c r="F401" s="110" t="s">
        <v>6004</v>
      </c>
      <c r="G401" s="123">
        <v>6500.0</v>
      </c>
      <c r="H401" s="109" t="s">
        <v>48</v>
      </c>
      <c r="I401" s="109" t="s">
        <v>7198</v>
      </c>
      <c r="J401" s="112">
        <v>45047.0</v>
      </c>
      <c r="K401" s="112">
        <v>45627.0</v>
      </c>
      <c r="L401" s="125" t="s">
        <v>7196</v>
      </c>
      <c r="M401" s="126">
        <v>0.74</v>
      </c>
      <c r="N401" s="109">
        <v>56.0</v>
      </c>
      <c r="O401" s="108"/>
      <c r="P401" s="118"/>
      <c r="Q401" s="118"/>
      <c r="R401" s="118"/>
      <c r="S401" s="118"/>
      <c r="T401" s="118"/>
      <c r="U401" s="118"/>
      <c r="V401" s="118"/>
      <c r="W401" s="118"/>
      <c r="X401" s="118"/>
      <c r="Y401" s="118"/>
      <c r="Z401" s="118"/>
    </row>
    <row r="402">
      <c r="A402" s="130">
        <f t="shared" si="1"/>
        <v>401</v>
      </c>
      <c r="B402" s="120" t="s">
        <v>1278</v>
      </c>
      <c r="C402" s="109" t="s">
        <v>1279</v>
      </c>
      <c r="D402" s="108"/>
      <c r="E402" s="110" t="s">
        <v>38</v>
      </c>
      <c r="F402" s="110" t="s">
        <v>6004</v>
      </c>
      <c r="G402" s="110">
        <v>11500.0</v>
      </c>
      <c r="H402" s="107" t="s">
        <v>48</v>
      </c>
      <c r="I402" s="108"/>
      <c r="J402" s="112">
        <v>45200.0</v>
      </c>
      <c r="K402" s="112">
        <v>46966.0</v>
      </c>
      <c r="L402" s="115" t="s">
        <v>1279</v>
      </c>
      <c r="M402" s="117">
        <v>2.0</v>
      </c>
      <c r="N402" s="107">
        <v>140.0</v>
      </c>
      <c r="O402" s="108"/>
      <c r="P402" s="118"/>
      <c r="Q402" s="118"/>
      <c r="R402" s="118"/>
      <c r="S402" s="118"/>
      <c r="T402" s="118"/>
      <c r="U402" s="118"/>
      <c r="V402" s="118"/>
      <c r="W402" s="118"/>
      <c r="X402" s="118"/>
      <c r="Y402" s="118"/>
      <c r="Z402" s="118"/>
    </row>
    <row r="403">
      <c r="A403" s="130">
        <f t="shared" si="1"/>
        <v>402</v>
      </c>
      <c r="B403" s="120" t="s">
        <v>1284</v>
      </c>
      <c r="C403" s="109" t="s">
        <v>1285</v>
      </c>
      <c r="D403" s="108"/>
      <c r="E403" s="110" t="s">
        <v>38</v>
      </c>
      <c r="F403" s="110" t="s">
        <v>6011</v>
      </c>
      <c r="G403" s="110">
        <v>10200.0</v>
      </c>
      <c r="H403" s="107" t="s">
        <v>213</v>
      </c>
      <c r="I403" s="107" t="s">
        <v>7203</v>
      </c>
      <c r="J403" s="112">
        <v>44866.0</v>
      </c>
      <c r="K403" s="112">
        <v>46722.0</v>
      </c>
      <c r="L403" s="115" t="s">
        <v>1285</v>
      </c>
      <c r="M403" s="117">
        <v>294.0</v>
      </c>
      <c r="N403" s="107">
        <v>11.62</v>
      </c>
      <c r="O403" s="108"/>
      <c r="P403" s="118"/>
      <c r="Q403" s="118"/>
      <c r="R403" s="118"/>
      <c r="S403" s="118"/>
      <c r="T403" s="118"/>
      <c r="U403" s="118"/>
      <c r="V403" s="118"/>
      <c r="W403" s="118"/>
      <c r="X403" s="118"/>
      <c r="Y403" s="118"/>
      <c r="Z403" s="118"/>
    </row>
    <row r="404">
      <c r="A404" s="130">
        <f t="shared" si="1"/>
        <v>403</v>
      </c>
      <c r="B404" s="120" t="s">
        <v>1286</v>
      </c>
      <c r="C404" s="109" t="s">
        <v>1287</v>
      </c>
      <c r="D404" s="108"/>
      <c r="E404" s="110" t="s">
        <v>72</v>
      </c>
      <c r="F404" s="110" t="s">
        <v>6011</v>
      </c>
      <c r="G404" s="123">
        <v>5899.0</v>
      </c>
      <c r="H404" s="109" t="s">
        <v>48</v>
      </c>
      <c r="I404" s="109" t="s">
        <v>6043</v>
      </c>
      <c r="J404" s="112">
        <v>44440.0</v>
      </c>
      <c r="K404" s="112">
        <v>45200.0</v>
      </c>
      <c r="L404" s="125" t="s">
        <v>1287</v>
      </c>
      <c r="M404" s="126">
        <v>4.0</v>
      </c>
      <c r="N404" s="109">
        <v>296.0</v>
      </c>
      <c r="O404" s="108"/>
      <c r="P404" s="118"/>
      <c r="Q404" s="118"/>
      <c r="R404" s="118"/>
      <c r="S404" s="118"/>
      <c r="T404" s="118"/>
      <c r="U404" s="118"/>
      <c r="V404" s="118"/>
      <c r="W404" s="118"/>
      <c r="X404" s="118"/>
      <c r="Y404" s="118"/>
      <c r="Z404" s="118"/>
    </row>
    <row r="405">
      <c r="A405" s="130">
        <f t="shared" si="1"/>
        <v>404</v>
      </c>
      <c r="B405" s="120" t="s">
        <v>1291</v>
      </c>
      <c r="C405" s="109" t="s">
        <v>1292</v>
      </c>
      <c r="D405" s="108"/>
      <c r="E405" s="110" t="s">
        <v>38</v>
      </c>
      <c r="F405" s="110" t="s">
        <v>6004</v>
      </c>
      <c r="G405" s="215">
        <v>6599.0</v>
      </c>
      <c r="H405" s="109" t="s">
        <v>48</v>
      </c>
      <c r="I405" s="109" t="s">
        <v>7210</v>
      </c>
      <c r="J405" s="112">
        <v>45207.0</v>
      </c>
      <c r="K405" s="112">
        <v>46478.0</v>
      </c>
      <c r="L405" s="125" t="s">
        <v>7208</v>
      </c>
      <c r="M405" s="126">
        <v>1.87</v>
      </c>
      <c r="N405" s="109">
        <v>128.0</v>
      </c>
      <c r="O405" s="108"/>
      <c r="P405" s="118"/>
      <c r="Q405" s="118"/>
      <c r="R405" s="118"/>
      <c r="S405" s="118"/>
      <c r="T405" s="118"/>
      <c r="U405" s="118"/>
      <c r="V405" s="118"/>
      <c r="W405" s="118"/>
      <c r="X405" s="118"/>
      <c r="Y405" s="118"/>
      <c r="Z405" s="118"/>
    </row>
    <row r="406">
      <c r="A406" s="130">
        <f t="shared" si="1"/>
        <v>405</v>
      </c>
      <c r="B406" s="120" t="s">
        <v>1296</v>
      </c>
      <c r="C406" s="109" t="s">
        <v>1297</v>
      </c>
      <c r="D406" s="108"/>
      <c r="E406" s="110" t="s">
        <v>38</v>
      </c>
      <c r="F406" s="110" t="s">
        <v>6011</v>
      </c>
      <c r="G406" s="123">
        <v>15000.0</v>
      </c>
      <c r="H406" s="109" t="s">
        <v>48</v>
      </c>
      <c r="I406" s="109" t="s">
        <v>1048</v>
      </c>
      <c r="J406" s="112">
        <v>44470.0</v>
      </c>
      <c r="K406" s="112">
        <v>46357.0</v>
      </c>
      <c r="L406" s="125" t="s">
        <v>7213</v>
      </c>
      <c r="M406" s="126">
        <v>4.75</v>
      </c>
      <c r="N406" s="109">
        <v>392.0</v>
      </c>
      <c r="O406" s="108"/>
      <c r="P406" s="118"/>
      <c r="Q406" s="118"/>
      <c r="R406" s="118"/>
      <c r="S406" s="118"/>
      <c r="T406" s="118"/>
      <c r="U406" s="118"/>
      <c r="V406" s="118"/>
      <c r="W406" s="118"/>
      <c r="X406" s="118"/>
      <c r="Y406" s="118"/>
      <c r="Z406" s="118"/>
    </row>
    <row r="407">
      <c r="A407" s="130">
        <f t="shared" si="1"/>
        <v>406</v>
      </c>
      <c r="B407" s="120" t="s">
        <v>1302</v>
      </c>
      <c r="C407" s="109" t="s">
        <v>1303</v>
      </c>
      <c r="D407" s="107">
        <v>2.0</v>
      </c>
      <c r="E407" s="110" t="s">
        <v>38</v>
      </c>
      <c r="F407" s="110" t="s">
        <v>6004</v>
      </c>
      <c r="G407" s="123">
        <v>14200.0</v>
      </c>
      <c r="H407" s="109" t="s">
        <v>48</v>
      </c>
      <c r="I407" s="109" t="s">
        <v>128</v>
      </c>
      <c r="J407" s="112">
        <v>45170.0</v>
      </c>
      <c r="K407" s="112">
        <v>47818.0</v>
      </c>
      <c r="L407" s="125" t="s">
        <v>1303</v>
      </c>
      <c r="M407" s="126">
        <v>4.32</v>
      </c>
      <c r="N407" s="109">
        <v>226.0</v>
      </c>
      <c r="O407" s="108"/>
      <c r="P407" s="118"/>
      <c r="Q407" s="118"/>
      <c r="R407" s="118"/>
      <c r="S407" s="118"/>
      <c r="T407" s="118"/>
      <c r="U407" s="118"/>
      <c r="V407" s="118"/>
      <c r="W407" s="118"/>
      <c r="X407" s="118"/>
      <c r="Y407" s="118"/>
      <c r="Z407" s="118"/>
    </row>
    <row r="408">
      <c r="A408" s="130">
        <f t="shared" si="1"/>
        <v>407</v>
      </c>
      <c r="B408" s="120" t="s">
        <v>1304</v>
      </c>
      <c r="C408" s="109" t="s">
        <v>1303</v>
      </c>
      <c r="D408" s="107">
        <v>4.0</v>
      </c>
      <c r="E408" s="110" t="s">
        <v>38</v>
      </c>
      <c r="F408" s="110" t="s">
        <v>6004</v>
      </c>
      <c r="G408" s="123">
        <v>13500.0</v>
      </c>
      <c r="H408" s="109" t="s">
        <v>48</v>
      </c>
      <c r="I408" s="109" t="s">
        <v>128</v>
      </c>
      <c r="J408" s="112">
        <v>45170.0</v>
      </c>
      <c r="K408" s="112">
        <v>48183.0</v>
      </c>
      <c r="L408" s="125" t="s">
        <v>1303</v>
      </c>
      <c r="M408" s="126">
        <v>5.0</v>
      </c>
      <c r="N408" s="109">
        <v>376.0</v>
      </c>
      <c r="O408" s="108"/>
      <c r="P408" s="118"/>
      <c r="Q408" s="118"/>
      <c r="R408" s="118"/>
      <c r="S408" s="118"/>
      <c r="T408" s="118"/>
      <c r="U408" s="118"/>
      <c r="V408" s="118"/>
      <c r="W408" s="118"/>
      <c r="X408" s="118"/>
      <c r="Y408" s="118"/>
      <c r="Z408" s="118"/>
    </row>
    <row r="409">
      <c r="A409" s="130">
        <f t="shared" si="1"/>
        <v>408</v>
      </c>
      <c r="B409" s="120" t="s">
        <v>1305</v>
      </c>
      <c r="C409" s="109" t="s">
        <v>1303</v>
      </c>
      <c r="D409" s="107">
        <v>5.0</v>
      </c>
      <c r="E409" s="110" t="s">
        <v>38</v>
      </c>
      <c r="F409" s="110" t="s">
        <v>6004</v>
      </c>
      <c r="G409" s="123">
        <v>14200.0</v>
      </c>
      <c r="H409" s="109" t="s">
        <v>48</v>
      </c>
      <c r="I409" s="109" t="s">
        <v>128</v>
      </c>
      <c r="J409" s="112">
        <v>45170.0</v>
      </c>
      <c r="K409" s="112">
        <v>48183.0</v>
      </c>
      <c r="L409" s="125" t="s">
        <v>1303</v>
      </c>
      <c r="M409" s="126">
        <v>2.55</v>
      </c>
      <c r="N409" s="109">
        <v>304.0</v>
      </c>
      <c r="O409" s="108"/>
      <c r="P409" s="118"/>
      <c r="Q409" s="118"/>
      <c r="R409" s="118"/>
      <c r="S409" s="118"/>
      <c r="T409" s="118"/>
      <c r="U409" s="118"/>
      <c r="V409" s="118"/>
      <c r="W409" s="118"/>
      <c r="X409" s="118"/>
      <c r="Y409" s="118"/>
      <c r="Z409" s="118"/>
    </row>
    <row r="410">
      <c r="A410" s="130">
        <f t="shared" si="1"/>
        <v>409</v>
      </c>
      <c r="B410" s="120" t="s">
        <v>1306</v>
      </c>
      <c r="C410" s="109" t="s">
        <v>1303</v>
      </c>
      <c r="D410" s="107">
        <v>3.0</v>
      </c>
      <c r="E410" s="110" t="s">
        <v>38</v>
      </c>
      <c r="F410" s="110" t="s">
        <v>6004</v>
      </c>
      <c r="G410" s="123">
        <v>14200.0</v>
      </c>
      <c r="H410" s="109" t="s">
        <v>48</v>
      </c>
      <c r="I410" s="109" t="s">
        <v>128</v>
      </c>
      <c r="J410" s="112">
        <v>45170.0</v>
      </c>
      <c r="K410" s="112">
        <v>47453.0</v>
      </c>
      <c r="L410" s="125" t="s">
        <v>1303</v>
      </c>
      <c r="M410" s="126">
        <v>8.96</v>
      </c>
      <c r="N410" s="109">
        <v>376.0</v>
      </c>
      <c r="O410" s="108"/>
      <c r="P410" s="118"/>
      <c r="Q410" s="118"/>
      <c r="R410" s="118"/>
      <c r="S410" s="118"/>
      <c r="T410" s="118"/>
      <c r="U410" s="118"/>
      <c r="V410" s="118"/>
      <c r="W410" s="118"/>
      <c r="X410" s="118"/>
      <c r="Y410" s="118"/>
      <c r="Z410" s="118"/>
    </row>
    <row r="411">
      <c r="A411" s="130">
        <f t="shared" si="1"/>
        <v>410</v>
      </c>
      <c r="B411" s="120" t="s">
        <v>1307</v>
      </c>
      <c r="C411" s="109" t="s">
        <v>1308</v>
      </c>
      <c r="D411" s="108"/>
      <c r="E411" s="110" t="s">
        <v>38</v>
      </c>
      <c r="F411" s="110" t="s">
        <v>6114</v>
      </c>
      <c r="G411" s="123">
        <v>6000.0</v>
      </c>
      <c r="H411" s="109" t="s">
        <v>48</v>
      </c>
      <c r="I411" s="109" t="s">
        <v>7223</v>
      </c>
      <c r="J411" s="112">
        <v>45238.0</v>
      </c>
      <c r="K411" s="112">
        <v>45992.0</v>
      </c>
      <c r="L411" s="125" t="s">
        <v>7221</v>
      </c>
      <c r="M411" s="126">
        <v>0.49</v>
      </c>
      <c r="N411" s="109">
        <v>40.0</v>
      </c>
      <c r="O411" s="108"/>
      <c r="P411" s="118"/>
      <c r="Q411" s="118"/>
      <c r="R411" s="118"/>
      <c r="S411" s="118"/>
      <c r="T411" s="118"/>
      <c r="U411" s="118"/>
      <c r="V411" s="118"/>
      <c r="W411" s="118"/>
      <c r="X411" s="118"/>
      <c r="Y411" s="118"/>
      <c r="Z411" s="118"/>
    </row>
    <row r="412">
      <c r="A412" s="130">
        <f t="shared" si="1"/>
        <v>411</v>
      </c>
      <c r="B412" s="120" t="s">
        <v>1310</v>
      </c>
      <c r="C412" s="109" t="s">
        <v>7225</v>
      </c>
      <c r="D412" s="107">
        <v>1.0</v>
      </c>
      <c r="E412" s="110" t="s">
        <v>38</v>
      </c>
      <c r="F412" s="110" t="s">
        <v>6004</v>
      </c>
      <c r="G412" s="123">
        <v>13500.0</v>
      </c>
      <c r="H412" s="109" t="s">
        <v>48</v>
      </c>
      <c r="I412" s="109" t="s">
        <v>6036</v>
      </c>
      <c r="J412" s="112">
        <v>44958.0</v>
      </c>
      <c r="K412" s="112">
        <v>46539.0</v>
      </c>
      <c r="L412" s="125" t="s">
        <v>7226</v>
      </c>
      <c r="M412" s="126">
        <v>3.24</v>
      </c>
      <c r="N412" s="109">
        <v>172.0</v>
      </c>
      <c r="O412" s="108"/>
      <c r="P412" s="118"/>
      <c r="Q412" s="118"/>
      <c r="R412" s="118"/>
      <c r="S412" s="118"/>
      <c r="T412" s="118"/>
      <c r="U412" s="118"/>
      <c r="V412" s="118"/>
      <c r="W412" s="118"/>
      <c r="X412" s="118"/>
      <c r="Y412" s="118"/>
      <c r="Z412" s="118"/>
    </row>
    <row r="413">
      <c r="A413" s="130">
        <f t="shared" si="1"/>
        <v>412</v>
      </c>
      <c r="B413" s="120" t="s">
        <v>1312</v>
      </c>
      <c r="C413" s="107" t="s">
        <v>1313</v>
      </c>
      <c r="D413" s="108"/>
      <c r="E413" s="110" t="s">
        <v>38</v>
      </c>
      <c r="F413" s="110" t="s">
        <v>6004</v>
      </c>
      <c r="G413" s="123">
        <v>16000.0</v>
      </c>
      <c r="H413" s="107" t="s">
        <v>122</v>
      </c>
      <c r="I413" s="107" t="s">
        <v>1175</v>
      </c>
      <c r="J413" s="112">
        <v>44927.0</v>
      </c>
      <c r="K413" s="112">
        <v>46204.0</v>
      </c>
      <c r="L413" s="115" t="s">
        <v>7229</v>
      </c>
      <c r="M413" s="117">
        <v>2.99</v>
      </c>
      <c r="N413" s="107">
        <v>63.0</v>
      </c>
      <c r="O413" s="108"/>
      <c r="P413" s="118"/>
      <c r="Q413" s="118"/>
      <c r="R413" s="118"/>
      <c r="S413" s="118"/>
      <c r="T413" s="118"/>
      <c r="U413" s="118"/>
      <c r="V413" s="118"/>
      <c r="W413" s="118"/>
      <c r="X413" s="118"/>
      <c r="Y413" s="118"/>
      <c r="Z413" s="118"/>
    </row>
    <row r="414">
      <c r="A414" s="130">
        <f t="shared" si="1"/>
        <v>413</v>
      </c>
      <c r="B414" s="120" t="s">
        <v>1316</v>
      </c>
      <c r="C414" s="109" t="s">
        <v>1317</v>
      </c>
      <c r="D414" s="108"/>
      <c r="E414" s="110" t="s">
        <v>38</v>
      </c>
      <c r="F414" s="110" t="s">
        <v>6004</v>
      </c>
      <c r="G414" s="123">
        <v>17000.0</v>
      </c>
      <c r="H414" s="109" t="s">
        <v>48</v>
      </c>
      <c r="I414" s="109" t="s">
        <v>1107</v>
      </c>
      <c r="J414" s="112">
        <v>45170.0</v>
      </c>
      <c r="K414" s="112">
        <v>46539.0</v>
      </c>
      <c r="L414" s="125" t="s">
        <v>7232</v>
      </c>
      <c r="M414" s="126">
        <v>6.5</v>
      </c>
      <c r="N414" s="109">
        <v>300.0</v>
      </c>
      <c r="O414" s="108"/>
      <c r="P414" s="118"/>
      <c r="Q414" s="118"/>
      <c r="R414" s="118"/>
      <c r="S414" s="118"/>
      <c r="T414" s="118"/>
      <c r="U414" s="118"/>
      <c r="V414" s="118"/>
      <c r="W414" s="118"/>
      <c r="X414" s="118"/>
      <c r="Y414" s="118"/>
      <c r="Z414" s="118"/>
    </row>
    <row r="415">
      <c r="A415" s="130">
        <f t="shared" si="1"/>
        <v>414</v>
      </c>
      <c r="B415" s="120" t="s">
        <v>1321</v>
      </c>
      <c r="C415" s="109" t="s">
        <v>1322</v>
      </c>
      <c r="D415" s="108"/>
      <c r="E415" s="110" t="s">
        <v>38</v>
      </c>
      <c r="F415" s="110" t="s">
        <v>6011</v>
      </c>
      <c r="G415" s="162"/>
      <c r="H415" s="109" t="s">
        <v>213</v>
      </c>
      <c r="I415" s="109" t="s">
        <v>1438</v>
      </c>
      <c r="J415" s="112">
        <v>44866.0</v>
      </c>
      <c r="K415" s="112">
        <v>45962.0</v>
      </c>
      <c r="L415" s="125" t="s">
        <v>7236</v>
      </c>
      <c r="M415" s="126">
        <v>23.0</v>
      </c>
      <c r="N415" s="109">
        <v>85.0</v>
      </c>
      <c r="O415" s="108"/>
      <c r="P415" s="118"/>
      <c r="Q415" s="118"/>
      <c r="R415" s="118"/>
      <c r="S415" s="118"/>
      <c r="T415" s="118"/>
      <c r="U415" s="118"/>
      <c r="V415" s="118"/>
      <c r="W415" s="118"/>
      <c r="X415" s="118"/>
      <c r="Y415" s="118"/>
      <c r="Z415" s="118"/>
    </row>
    <row r="416">
      <c r="A416" s="130">
        <f t="shared" si="1"/>
        <v>415</v>
      </c>
      <c r="B416" s="120" t="s">
        <v>1325</v>
      </c>
      <c r="C416" s="109" t="s">
        <v>1326</v>
      </c>
      <c r="D416" s="108"/>
      <c r="E416" s="110" t="s">
        <v>38</v>
      </c>
      <c r="F416" s="110" t="s">
        <v>6011</v>
      </c>
      <c r="G416" s="123">
        <v>9500.0</v>
      </c>
      <c r="H416" s="109" t="s">
        <v>213</v>
      </c>
      <c r="I416" s="109" t="s">
        <v>884</v>
      </c>
      <c r="J416" s="112">
        <v>45108.0</v>
      </c>
      <c r="K416" s="112">
        <v>45870.0</v>
      </c>
      <c r="L416" s="125" t="s">
        <v>1326</v>
      </c>
      <c r="M416" s="126">
        <v>47.0</v>
      </c>
      <c r="N416" s="109">
        <v>51.0</v>
      </c>
      <c r="O416" s="108"/>
      <c r="P416" s="118"/>
      <c r="Q416" s="118"/>
      <c r="R416" s="118"/>
      <c r="S416" s="118"/>
      <c r="T416" s="118"/>
      <c r="U416" s="118"/>
      <c r="V416" s="118"/>
      <c r="W416" s="118"/>
      <c r="X416" s="118"/>
      <c r="Y416" s="118"/>
      <c r="Z416" s="118"/>
    </row>
    <row r="417">
      <c r="A417" s="130">
        <f t="shared" si="1"/>
        <v>416</v>
      </c>
      <c r="B417" s="120" t="s">
        <v>633</v>
      </c>
      <c r="C417" s="107" t="s">
        <v>634</v>
      </c>
      <c r="D417" s="107">
        <v>2.0</v>
      </c>
      <c r="E417" s="110" t="s">
        <v>38</v>
      </c>
      <c r="F417" s="110" t="s">
        <v>6004</v>
      </c>
      <c r="G417" s="110">
        <v>7500.0</v>
      </c>
      <c r="H417" s="107" t="s">
        <v>213</v>
      </c>
      <c r="I417" s="107" t="s">
        <v>6503</v>
      </c>
      <c r="J417" s="112">
        <v>44958.0</v>
      </c>
      <c r="K417" s="112">
        <v>46357.0</v>
      </c>
      <c r="L417" s="115" t="s">
        <v>6501</v>
      </c>
      <c r="M417" s="117">
        <v>4.37</v>
      </c>
      <c r="N417" s="107">
        <v>82.0</v>
      </c>
      <c r="O417" s="108"/>
      <c r="P417" s="118"/>
      <c r="Q417" s="118"/>
      <c r="R417" s="118"/>
      <c r="S417" s="118"/>
      <c r="T417" s="118"/>
      <c r="U417" s="118"/>
      <c r="V417" s="118"/>
      <c r="W417" s="118"/>
      <c r="X417" s="118"/>
      <c r="Y417" s="118"/>
      <c r="Z417" s="118"/>
    </row>
    <row r="418">
      <c r="A418" s="130">
        <f t="shared" si="1"/>
        <v>417</v>
      </c>
      <c r="B418" s="120" t="s">
        <v>1329</v>
      </c>
      <c r="C418" s="109" t="s">
        <v>1330</v>
      </c>
      <c r="D418" s="108"/>
      <c r="E418" s="110" t="s">
        <v>38</v>
      </c>
      <c r="F418" s="110" t="s">
        <v>6004</v>
      </c>
      <c r="G418" s="123">
        <v>6490.0</v>
      </c>
      <c r="H418" s="109" t="s">
        <v>48</v>
      </c>
      <c r="I418" s="109" t="s">
        <v>1175</v>
      </c>
      <c r="J418" s="112">
        <v>44900.0</v>
      </c>
      <c r="K418" s="112">
        <v>45627.0</v>
      </c>
      <c r="L418" s="125" t="s">
        <v>1330</v>
      </c>
      <c r="M418" s="126">
        <v>2.89</v>
      </c>
      <c r="N418" s="109">
        <v>181.0</v>
      </c>
      <c r="O418" s="108"/>
      <c r="P418" s="118"/>
      <c r="Q418" s="118"/>
      <c r="R418" s="118"/>
      <c r="S418" s="118"/>
      <c r="T418" s="118"/>
      <c r="U418" s="118"/>
      <c r="V418" s="118"/>
      <c r="W418" s="118"/>
      <c r="X418" s="118"/>
      <c r="Y418" s="118"/>
      <c r="Z418" s="118"/>
    </row>
    <row r="419">
      <c r="A419" s="130">
        <f t="shared" si="1"/>
        <v>418</v>
      </c>
      <c r="B419" s="140" t="s">
        <v>1333</v>
      </c>
      <c r="C419" s="109" t="s">
        <v>1334</v>
      </c>
      <c r="D419" s="108"/>
      <c r="E419" s="110" t="s">
        <v>38</v>
      </c>
      <c r="F419" s="110" t="s">
        <v>6004</v>
      </c>
      <c r="G419" s="123">
        <v>15500.0</v>
      </c>
      <c r="H419" s="109" t="s">
        <v>37</v>
      </c>
      <c r="I419" s="109" t="s">
        <v>6006</v>
      </c>
      <c r="J419" s="112">
        <v>45078.0</v>
      </c>
      <c r="K419" s="112">
        <v>47574.0</v>
      </c>
      <c r="L419" s="125" t="s">
        <v>1334</v>
      </c>
      <c r="M419" s="126">
        <v>3.14</v>
      </c>
      <c r="N419" s="109">
        <v>149.0</v>
      </c>
      <c r="O419" s="108"/>
      <c r="P419" s="118"/>
      <c r="Q419" s="118"/>
      <c r="R419" s="118"/>
      <c r="S419" s="118"/>
      <c r="T419" s="118"/>
      <c r="U419" s="118"/>
      <c r="V419" s="118"/>
      <c r="W419" s="118"/>
      <c r="X419" s="118"/>
      <c r="Y419" s="118"/>
      <c r="Z419" s="118"/>
    </row>
    <row r="420">
      <c r="A420" s="130">
        <f t="shared" si="1"/>
        <v>419</v>
      </c>
      <c r="B420" s="120" t="s">
        <v>1337</v>
      </c>
      <c r="C420" s="109" t="s">
        <v>1338</v>
      </c>
      <c r="D420" s="108"/>
      <c r="E420" s="110" t="s">
        <v>38</v>
      </c>
      <c r="F420" s="110" t="s">
        <v>6004</v>
      </c>
      <c r="G420" s="123">
        <v>9600.0</v>
      </c>
      <c r="H420" s="109" t="s">
        <v>213</v>
      </c>
      <c r="I420" s="109" t="s">
        <v>7250</v>
      </c>
      <c r="J420" s="112">
        <v>44782.0</v>
      </c>
      <c r="K420" s="112">
        <v>45474.0</v>
      </c>
      <c r="L420" s="125" t="s">
        <v>1338</v>
      </c>
      <c r="M420" s="126">
        <v>1.06</v>
      </c>
      <c r="N420" s="109">
        <v>36.0</v>
      </c>
      <c r="O420" s="108"/>
      <c r="P420" s="118"/>
      <c r="Q420" s="118"/>
      <c r="R420" s="118"/>
      <c r="S420" s="118"/>
      <c r="T420" s="118"/>
      <c r="U420" s="118"/>
      <c r="V420" s="118"/>
      <c r="W420" s="118"/>
      <c r="X420" s="118"/>
      <c r="Y420" s="118"/>
      <c r="Z420" s="118"/>
    </row>
    <row r="421">
      <c r="A421" s="130">
        <f t="shared" si="1"/>
        <v>420</v>
      </c>
      <c r="B421" s="120" t="s">
        <v>1339</v>
      </c>
      <c r="C421" s="107" t="s">
        <v>7252</v>
      </c>
      <c r="D421" s="108"/>
      <c r="E421" s="110" t="s">
        <v>38</v>
      </c>
      <c r="F421" s="110" t="s">
        <v>6004</v>
      </c>
      <c r="G421" s="110">
        <v>6300.0</v>
      </c>
      <c r="H421" s="107" t="s">
        <v>48</v>
      </c>
      <c r="I421" s="107" t="s">
        <v>7192</v>
      </c>
      <c r="J421" s="112">
        <v>45292.0</v>
      </c>
      <c r="K421" s="112">
        <v>45992.0</v>
      </c>
      <c r="L421" s="115" t="s">
        <v>7253</v>
      </c>
      <c r="M421" s="117">
        <v>2.94</v>
      </c>
      <c r="N421" s="107">
        <v>276.0</v>
      </c>
      <c r="O421" s="108"/>
      <c r="P421" s="118"/>
      <c r="Q421" s="118"/>
      <c r="R421" s="118"/>
      <c r="S421" s="118"/>
      <c r="T421" s="118"/>
      <c r="U421" s="118"/>
      <c r="V421" s="118"/>
      <c r="W421" s="118"/>
      <c r="X421" s="118"/>
      <c r="Y421" s="118"/>
      <c r="Z421" s="118"/>
    </row>
    <row r="422">
      <c r="A422" s="130">
        <f t="shared" si="1"/>
        <v>421</v>
      </c>
      <c r="B422" s="130" t="s">
        <v>1341</v>
      </c>
      <c r="C422" s="107" t="s">
        <v>1342</v>
      </c>
      <c r="D422" s="108"/>
      <c r="E422" s="110" t="s">
        <v>38</v>
      </c>
      <c r="F422" s="110" t="s">
        <v>6004</v>
      </c>
      <c r="G422" s="110">
        <v>11000.0</v>
      </c>
      <c r="H422" s="107" t="s">
        <v>37</v>
      </c>
      <c r="I422" s="107" t="s">
        <v>7258</v>
      </c>
      <c r="J422" s="112">
        <v>45352.0</v>
      </c>
      <c r="K422" s="112">
        <v>45627.0</v>
      </c>
      <c r="L422" s="115" t="s">
        <v>3058</v>
      </c>
      <c r="M422" s="128"/>
      <c r="N422" s="108"/>
      <c r="O422" s="108"/>
      <c r="P422" s="118"/>
      <c r="Q422" s="118"/>
      <c r="R422" s="118"/>
      <c r="S422" s="118"/>
      <c r="T422" s="118"/>
      <c r="U422" s="118"/>
      <c r="V422" s="118"/>
      <c r="W422" s="118"/>
      <c r="X422" s="118"/>
      <c r="Y422" s="118"/>
      <c r="Z422" s="118"/>
    </row>
    <row r="423">
      <c r="A423" s="130">
        <f t="shared" si="1"/>
        <v>422</v>
      </c>
      <c r="B423" s="120" t="s">
        <v>1343</v>
      </c>
      <c r="C423" s="109" t="s">
        <v>1344</v>
      </c>
      <c r="D423" s="108"/>
      <c r="E423" s="110" t="s">
        <v>38</v>
      </c>
      <c r="F423" s="110" t="s">
        <v>6004</v>
      </c>
      <c r="G423" s="162"/>
      <c r="H423" s="109" t="s">
        <v>48</v>
      </c>
      <c r="I423" s="109" t="s">
        <v>981</v>
      </c>
      <c r="J423" s="112">
        <v>45352.0</v>
      </c>
      <c r="K423" s="138">
        <v>47088.0</v>
      </c>
      <c r="L423" s="125" t="s">
        <v>7259</v>
      </c>
      <c r="M423" s="126">
        <v>10.0</v>
      </c>
      <c r="N423" s="109">
        <v>500.0</v>
      </c>
      <c r="O423" s="108"/>
      <c r="P423" s="118"/>
      <c r="Q423" s="118"/>
      <c r="R423" s="118"/>
      <c r="S423" s="118"/>
      <c r="T423" s="118"/>
      <c r="U423" s="118"/>
      <c r="V423" s="118"/>
      <c r="W423" s="118"/>
      <c r="X423" s="118"/>
      <c r="Y423" s="118"/>
      <c r="Z423" s="118"/>
    </row>
    <row r="424">
      <c r="A424" s="130">
        <f t="shared" si="1"/>
        <v>423</v>
      </c>
      <c r="B424" s="120" t="s">
        <v>1347</v>
      </c>
      <c r="C424" s="107" t="s">
        <v>1348</v>
      </c>
      <c r="D424" s="108"/>
      <c r="E424" s="110" t="s">
        <v>38</v>
      </c>
      <c r="F424" s="110" t="s">
        <v>6004</v>
      </c>
      <c r="G424" s="123">
        <v>9750.0</v>
      </c>
      <c r="H424" s="107" t="s">
        <v>213</v>
      </c>
      <c r="I424" s="107" t="s">
        <v>6754</v>
      </c>
      <c r="J424" s="112">
        <v>45261.0</v>
      </c>
      <c r="K424" s="112">
        <v>47818.0</v>
      </c>
      <c r="L424" s="115" t="s">
        <v>1348</v>
      </c>
      <c r="M424" s="117">
        <v>4.6</v>
      </c>
      <c r="N424" s="107">
        <v>83.0</v>
      </c>
      <c r="O424" s="108"/>
      <c r="P424" s="118"/>
      <c r="Q424" s="118"/>
      <c r="R424" s="118"/>
      <c r="S424" s="118"/>
      <c r="T424" s="118"/>
      <c r="U424" s="118"/>
      <c r="V424" s="118"/>
      <c r="W424" s="118"/>
      <c r="X424" s="118"/>
      <c r="Y424" s="118"/>
      <c r="Z424" s="118"/>
    </row>
    <row r="425">
      <c r="A425" s="130">
        <f t="shared" si="1"/>
        <v>424</v>
      </c>
      <c r="B425" s="120" t="s">
        <v>5954</v>
      </c>
      <c r="C425" s="163" t="s">
        <v>7263</v>
      </c>
      <c r="D425" s="108"/>
      <c r="E425" s="110" t="s">
        <v>72</v>
      </c>
      <c r="F425" s="110" t="s">
        <v>6011</v>
      </c>
      <c r="G425" s="127"/>
      <c r="H425" s="108"/>
      <c r="I425" s="108"/>
      <c r="J425" s="112">
        <v>44228.0</v>
      </c>
      <c r="K425" s="112">
        <v>44774.0</v>
      </c>
      <c r="L425" s="108"/>
      <c r="M425" s="128"/>
      <c r="N425" s="108"/>
      <c r="O425" s="108"/>
      <c r="P425" s="118"/>
      <c r="Q425" s="118"/>
      <c r="R425" s="118"/>
      <c r="S425" s="118"/>
      <c r="T425" s="118"/>
      <c r="U425" s="118"/>
      <c r="V425" s="118"/>
      <c r="W425" s="118"/>
      <c r="X425" s="118"/>
      <c r="Y425" s="118"/>
      <c r="Z425" s="118"/>
    </row>
    <row r="426">
      <c r="A426" s="130">
        <f t="shared" si="1"/>
        <v>425</v>
      </c>
      <c r="B426" s="120" t="s">
        <v>194</v>
      </c>
      <c r="C426" s="107" t="s">
        <v>7264</v>
      </c>
      <c r="D426" s="108"/>
      <c r="E426" s="110" t="s">
        <v>150</v>
      </c>
      <c r="F426" s="110" t="s">
        <v>6004</v>
      </c>
      <c r="G426" s="110">
        <v>13000.0</v>
      </c>
      <c r="H426" s="107" t="s">
        <v>48</v>
      </c>
      <c r="I426" s="107" t="s">
        <v>496</v>
      </c>
      <c r="J426" s="121"/>
      <c r="K426" s="121"/>
      <c r="L426" s="108"/>
      <c r="M426" s="128"/>
      <c r="N426" s="108"/>
      <c r="O426" s="108"/>
      <c r="P426" s="118"/>
      <c r="Q426" s="118"/>
      <c r="R426" s="118"/>
      <c r="S426" s="118"/>
      <c r="T426" s="118"/>
      <c r="U426" s="118"/>
      <c r="V426" s="118"/>
      <c r="W426" s="118"/>
      <c r="X426" s="118"/>
      <c r="Y426" s="118"/>
      <c r="Z426" s="118"/>
    </row>
    <row r="427">
      <c r="A427" s="130">
        <f t="shared" si="1"/>
        <v>426</v>
      </c>
      <c r="B427" s="120" t="s">
        <v>1349</v>
      </c>
      <c r="C427" s="109" t="s">
        <v>1350</v>
      </c>
      <c r="D427" s="108"/>
      <c r="E427" s="110" t="s">
        <v>38</v>
      </c>
      <c r="F427" s="110" t="s">
        <v>6011</v>
      </c>
      <c r="G427" s="123">
        <v>10400.0</v>
      </c>
      <c r="H427" s="109" t="s">
        <v>48</v>
      </c>
      <c r="I427" s="109" t="s">
        <v>1438</v>
      </c>
      <c r="J427" s="112">
        <v>45207.0</v>
      </c>
      <c r="K427" s="112">
        <v>46722.0</v>
      </c>
      <c r="L427" s="125" t="s">
        <v>1350</v>
      </c>
      <c r="M427" s="126">
        <v>78.0</v>
      </c>
      <c r="N427" s="109">
        <v>3627.0</v>
      </c>
      <c r="O427" s="108"/>
      <c r="P427" s="118"/>
      <c r="Q427" s="118"/>
      <c r="R427" s="118"/>
      <c r="S427" s="118"/>
      <c r="T427" s="118"/>
      <c r="U427" s="118"/>
      <c r="V427" s="118"/>
      <c r="W427" s="118"/>
      <c r="X427" s="118"/>
      <c r="Y427" s="118"/>
      <c r="Z427" s="118"/>
    </row>
    <row r="428">
      <c r="A428" s="130">
        <f t="shared" si="1"/>
        <v>427</v>
      </c>
      <c r="B428" s="120" t="s">
        <v>1351</v>
      </c>
      <c r="C428" s="109" t="s">
        <v>1352</v>
      </c>
      <c r="D428" s="108"/>
      <c r="E428" s="110" t="s">
        <v>38</v>
      </c>
      <c r="F428" s="110" t="s">
        <v>6004</v>
      </c>
      <c r="G428" s="123">
        <v>1400.0</v>
      </c>
      <c r="H428" s="109" t="s">
        <v>213</v>
      </c>
      <c r="I428" s="109" t="s">
        <v>7268</v>
      </c>
      <c r="J428" s="112">
        <v>44835.0</v>
      </c>
      <c r="K428" s="138">
        <v>46235.0</v>
      </c>
      <c r="L428" s="125" t="s">
        <v>7266</v>
      </c>
      <c r="M428" s="126">
        <v>8.0</v>
      </c>
      <c r="N428" s="109">
        <v>41.0</v>
      </c>
      <c r="O428" s="108"/>
      <c r="P428" s="118"/>
      <c r="Q428" s="118"/>
      <c r="R428" s="118"/>
      <c r="S428" s="118"/>
      <c r="T428" s="118"/>
      <c r="U428" s="118"/>
      <c r="V428" s="118"/>
      <c r="W428" s="118"/>
      <c r="X428" s="118"/>
      <c r="Y428" s="118"/>
      <c r="Z428" s="118"/>
    </row>
    <row r="429">
      <c r="A429" s="130">
        <f t="shared" si="1"/>
        <v>428</v>
      </c>
      <c r="B429" s="213" t="s">
        <v>1353</v>
      </c>
      <c r="C429" s="109" t="s">
        <v>1354</v>
      </c>
      <c r="D429" s="108"/>
      <c r="E429" s="110" t="s">
        <v>72</v>
      </c>
      <c r="F429" s="110" t="s">
        <v>6011</v>
      </c>
      <c r="G429" s="123">
        <v>10000.0</v>
      </c>
      <c r="H429" s="109" t="s">
        <v>213</v>
      </c>
      <c r="I429" s="109" t="s">
        <v>7271</v>
      </c>
      <c r="J429" s="112">
        <v>43739.0</v>
      </c>
      <c r="K429" s="112">
        <v>45231.0</v>
      </c>
      <c r="L429" s="125" t="s">
        <v>1354</v>
      </c>
      <c r="M429" s="126">
        <v>21.0</v>
      </c>
      <c r="N429" s="109">
        <v>156.0</v>
      </c>
      <c r="O429" s="108"/>
      <c r="P429" s="118"/>
      <c r="Q429" s="118"/>
      <c r="R429" s="118"/>
      <c r="S429" s="118"/>
      <c r="T429" s="118"/>
      <c r="U429" s="118"/>
      <c r="V429" s="118"/>
      <c r="W429" s="118"/>
      <c r="X429" s="118"/>
      <c r="Y429" s="118"/>
      <c r="Z429" s="118"/>
    </row>
    <row r="430">
      <c r="A430" s="130">
        <f t="shared" si="1"/>
        <v>429</v>
      </c>
      <c r="B430" s="135" t="s">
        <v>148</v>
      </c>
      <c r="C430" s="107" t="s">
        <v>1357</v>
      </c>
      <c r="D430" s="108"/>
      <c r="E430" s="110" t="s">
        <v>38</v>
      </c>
      <c r="F430" s="110" t="s">
        <v>6004</v>
      </c>
      <c r="G430" s="127"/>
      <c r="H430" s="108"/>
      <c r="I430" s="108"/>
      <c r="J430" s="111"/>
      <c r="K430" s="112">
        <v>46419.0</v>
      </c>
      <c r="L430" s="108"/>
      <c r="M430" s="128"/>
      <c r="N430" s="108"/>
      <c r="O430" s="108"/>
      <c r="P430" s="118"/>
      <c r="Q430" s="118"/>
      <c r="R430" s="118"/>
      <c r="S430" s="118"/>
      <c r="T430" s="118"/>
      <c r="U430" s="118"/>
      <c r="V430" s="118"/>
      <c r="W430" s="118"/>
      <c r="X430" s="118"/>
      <c r="Y430" s="118"/>
      <c r="Z430" s="118"/>
    </row>
    <row r="431">
      <c r="A431" s="130">
        <f t="shared" si="1"/>
        <v>430</v>
      </c>
      <c r="B431" s="120" t="s">
        <v>1358</v>
      </c>
      <c r="C431" s="109" t="s">
        <v>1359</v>
      </c>
      <c r="D431" s="108"/>
      <c r="E431" s="110" t="s">
        <v>38</v>
      </c>
      <c r="F431" s="110" t="s">
        <v>6114</v>
      </c>
      <c r="G431" s="123">
        <v>6750.0</v>
      </c>
      <c r="H431" s="109" t="s">
        <v>48</v>
      </c>
      <c r="I431" s="109" t="s">
        <v>6931</v>
      </c>
      <c r="J431" s="112">
        <v>44743.0</v>
      </c>
      <c r="K431" s="112">
        <v>45627.0</v>
      </c>
      <c r="L431" s="125" t="s">
        <v>7273</v>
      </c>
      <c r="M431" s="126">
        <v>7.0</v>
      </c>
      <c r="N431" s="109">
        <v>408.0</v>
      </c>
      <c r="O431" s="108"/>
      <c r="P431" s="118"/>
      <c r="Q431" s="118"/>
      <c r="R431" s="118"/>
      <c r="S431" s="118"/>
      <c r="T431" s="118"/>
      <c r="U431" s="118"/>
      <c r="V431" s="118"/>
      <c r="W431" s="118"/>
      <c r="X431" s="118"/>
      <c r="Y431" s="118"/>
      <c r="Z431" s="118"/>
    </row>
    <row r="432">
      <c r="A432" s="208">
        <f t="shared" si="1"/>
        <v>431</v>
      </c>
      <c r="B432" s="209" t="s">
        <v>1362</v>
      </c>
      <c r="C432" s="164" t="s">
        <v>1363</v>
      </c>
      <c r="D432" s="210"/>
      <c r="E432" s="164" t="s">
        <v>150</v>
      </c>
      <c r="F432" s="164" t="s">
        <v>6004</v>
      </c>
      <c r="G432" s="211">
        <v>12000.0</v>
      </c>
      <c r="H432" s="164" t="s">
        <v>48</v>
      </c>
      <c r="I432" s="164" t="s">
        <v>6013</v>
      </c>
      <c r="J432" s="112">
        <v>45292.0</v>
      </c>
      <c r="K432" s="112">
        <v>46905.0</v>
      </c>
      <c r="L432" s="125" t="s">
        <v>7275</v>
      </c>
      <c r="M432" s="126">
        <v>1.82</v>
      </c>
      <c r="N432" s="109">
        <v>96.0</v>
      </c>
      <c r="O432" s="108"/>
      <c r="P432" s="212"/>
      <c r="Q432" s="212"/>
      <c r="R432" s="212"/>
      <c r="S432" s="212"/>
      <c r="T432" s="212"/>
      <c r="U432" s="212"/>
      <c r="V432" s="212"/>
      <c r="W432" s="212"/>
      <c r="X432" s="212"/>
      <c r="Y432" s="212"/>
      <c r="Z432" s="212"/>
    </row>
    <row r="433">
      <c r="A433" s="130">
        <f t="shared" si="1"/>
        <v>432</v>
      </c>
      <c r="B433" s="140" t="s">
        <v>1192</v>
      </c>
      <c r="C433" s="109" t="s">
        <v>1193</v>
      </c>
      <c r="D433" s="108"/>
      <c r="E433" s="110" t="s">
        <v>38</v>
      </c>
      <c r="F433" s="110" t="s">
        <v>6004</v>
      </c>
      <c r="G433" s="123">
        <v>13500.0</v>
      </c>
      <c r="H433" s="109" t="s">
        <v>48</v>
      </c>
      <c r="I433" s="109" t="s">
        <v>561</v>
      </c>
      <c r="J433" s="112">
        <v>45140.0</v>
      </c>
      <c r="K433" s="112">
        <v>46722.0</v>
      </c>
      <c r="L433" s="125" t="s">
        <v>1193</v>
      </c>
      <c r="M433" s="126">
        <v>1.17</v>
      </c>
      <c r="N433" s="109">
        <v>64.0</v>
      </c>
      <c r="O433" s="108"/>
      <c r="P433" s="118"/>
      <c r="Q433" s="118"/>
      <c r="R433" s="118"/>
      <c r="S433" s="118"/>
      <c r="T433" s="118"/>
      <c r="U433" s="118"/>
      <c r="V433" s="118"/>
      <c r="W433" s="118"/>
      <c r="X433" s="118"/>
      <c r="Y433" s="118"/>
      <c r="Z433" s="118"/>
    </row>
    <row r="434">
      <c r="A434" s="130">
        <f t="shared" si="1"/>
        <v>433</v>
      </c>
      <c r="B434" s="120" t="s">
        <v>1366</v>
      </c>
      <c r="C434" s="107" t="s">
        <v>1167</v>
      </c>
      <c r="D434" s="107">
        <v>2.0</v>
      </c>
      <c r="E434" s="110" t="s">
        <v>38</v>
      </c>
      <c r="F434" s="110" t="s">
        <v>6004</v>
      </c>
      <c r="G434" s="110">
        <v>12800.0</v>
      </c>
      <c r="H434" s="107" t="s">
        <v>48</v>
      </c>
      <c r="I434" s="107" t="s">
        <v>7088</v>
      </c>
      <c r="J434" s="112">
        <v>45292.0</v>
      </c>
      <c r="K434" s="112">
        <v>47150.0</v>
      </c>
      <c r="L434" s="115" t="s">
        <v>7086</v>
      </c>
      <c r="M434" s="128"/>
      <c r="N434" s="108"/>
      <c r="O434" s="108"/>
      <c r="P434" s="118"/>
      <c r="Q434" s="118"/>
      <c r="R434" s="118"/>
      <c r="S434" s="118"/>
      <c r="T434" s="118"/>
      <c r="U434" s="118"/>
      <c r="V434" s="118"/>
      <c r="W434" s="118"/>
      <c r="X434" s="118"/>
      <c r="Y434" s="118"/>
      <c r="Z434" s="118"/>
    </row>
    <row r="435">
      <c r="A435" s="130">
        <f t="shared" si="1"/>
        <v>434</v>
      </c>
      <c r="B435" s="120" t="s">
        <v>1367</v>
      </c>
      <c r="C435" s="107" t="s">
        <v>1368</v>
      </c>
      <c r="D435" s="108"/>
      <c r="E435" s="127" t="s">
        <v>38</v>
      </c>
      <c r="F435" s="127" t="s">
        <v>6004</v>
      </c>
      <c r="G435" s="216">
        <v>7500.0</v>
      </c>
      <c r="H435" s="108"/>
      <c r="I435" s="108"/>
      <c r="J435" s="111"/>
      <c r="K435" s="111"/>
      <c r="L435" s="108"/>
      <c r="M435" s="128"/>
      <c r="N435" s="108"/>
      <c r="O435" s="108"/>
      <c r="P435" s="118"/>
      <c r="Q435" s="118"/>
      <c r="R435" s="118"/>
      <c r="S435" s="118"/>
      <c r="T435" s="118"/>
      <c r="U435" s="118"/>
      <c r="V435" s="118"/>
      <c r="W435" s="118"/>
      <c r="X435" s="118"/>
      <c r="Y435" s="118"/>
      <c r="Z435" s="118"/>
    </row>
    <row r="436">
      <c r="A436" s="130">
        <f t="shared" si="1"/>
        <v>435</v>
      </c>
      <c r="B436" s="120" t="s">
        <v>1370</v>
      </c>
      <c r="C436" s="109" t="s">
        <v>7604</v>
      </c>
      <c r="D436" s="107">
        <v>1.0</v>
      </c>
      <c r="E436" s="110" t="s">
        <v>38</v>
      </c>
      <c r="F436" s="110" t="s">
        <v>6004</v>
      </c>
      <c r="G436" s="123">
        <v>8232.0</v>
      </c>
      <c r="H436" s="109" t="s">
        <v>48</v>
      </c>
      <c r="I436" s="109" t="s">
        <v>7285</v>
      </c>
      <c r="J436" s="112">
        <v>44166.0</v>
      </c>
      <c r="K436" s="112">
        <v>45839.0</v>
      </c>
      <c r="L436" s="125" t="s">
        <v>7283</v>
      </c>
      <c r="M436" s="126">
        <v>2.02</v>
      </c>
      <c r="N436" s="109">
        <v>159.0</v>
      </c>
      <c r="O436" s="108"/>
      <c r="P436" s="118"/>
      <c r="Q436" s="118"/>
      <c r="R436" s="118"/>
      <c r="S436" s="118"/>
      <c r="T436" s="118"/>
      <c r="U436" s="118"/>
      <c r="V436" s="118"/>
      <c r="W436" s="118"/>
      <c r="X436" s="118"/>
      <c r="Y436" s="118"/>
      <c r="Z436" s="118"/>
    </row>
    <row r="437">
      <c r="A437" s="130">
        <f t="shared" si="1"/>
        <v>436</v>
      </c>
      <c r="B437" s="140" t="s">
        <v>1192</v>
      </c>
      <c r="C437" s="109" t="s">
        <v>1193</v>
      </c>
      <c r="D437" s="108"/>
      <c r="E437" s="110" t="s">
        <v>38</v>
      </c>
      <c r="F437" s="110" t="s">
        <v>6004</v>
      </c>
      <c r="G437" s="123">
        <v>14250.0</v>
      </c>
      <c r="H437" s="109" t="s">
        <v>48</v>
      </c>
      <c r="I437" s="109" t="s">
        <v>561</v>
      </c>
      <c r="J437" s="112">
        <v>45140.0</v>
      </c>
      <c r="K437" s="112">
        <v>46388.0</v>
      </c>
      <c r="L437" s="125" t="s">
        <v>1193</v>
      </c>
      <c r="M437" s="126">
        <v>1.2</v>
      </c>
      <c r="N437" s="109">
        <v>63.0</v>
      </c>
      <c r="O437" s="108"/>
      <c r="P437" s="118"/>
      <c r="Q437" s="118"/>
      <c r="R437" s="118"/>
      <c r="S437" s="118"/>
      <c r="T437" s="118"/>
      <c r="U437" s="118"/>
      <c r="V437" s="118"/>
      <c r="W437" s="118"/>
      <c r="X437" s="118"/>
      <c r="Y437" s="118"/>
      <c r="Z437" s="118"/>
    </row>
    <row r="438">
      <c r="A438" s="130">
        <f t="shared" si="1"/>
        <v>437</v>
      </c>
      <c r="B438" s="120" t="s">
        <v>1372</v>
      </c>
      <c r="C438" s="109" t="s">
        <v>1303</v>
      </c>
      <c r="D438" s="107">
        <v>1.0</v>
      </c>
      <c r="E438" s="110" t="s">
        <v>38</v>
      </c>
      <c r="F438" s="110" t="s">
        <v>6004</v>
      </c>
      <c r="G438" s="123">
        <v>14600.0</v>
      </c>
      <c r="H438" s="109" t="s">
        <v>48</v>
      </c>
      <c r="I438" s="109" t="s">
        <v>128</v>
      </c>
      <c r="J438" s="112">
        <v>45170.0</v>
      </c>
      <c r="K438" s="112">
        <v>47088.0</v>
      </c>
      <c r="L438" s="125" t="s">
        <v>1303</v>
      </c>
      <c r="M438" s="126">
        <v>5.29</v>
      </c>
      <c r="N438" s="109">
        <v>604.0</v>
      </c>
      <c r="O438" s="108"/>
      <c r="P438" s="118"/>
      <c r="Q438" s="118"/>
      <c r="R438" s="118"/>
      <c r="S438" s="118"/>
      <c r="T438" s="118"/>
      <c r="U438" s="118"/>
      <c r="V438" s="118"/>
      <c r="W438" s="118"/>
      <c r="X438" s="118"/>
      <c r="Y438" s="118"/>
      <c r="Z438" s="118"/>
    </row>
    <row r="439">
      <c r="A439" s="130">
        <f t="shared" si="1"/>
        <v>438</v>
      </c>
      <c r="B439" s="120" t="s">
        <v>1373</v>
      </c>
      <c r="C439" s="109" t="s">
        <v>1374</v>
      </c>
      <c r="D439" s="108"/>
      <c r="E439" s="110" t="s">
        <v>38</v>
      </c>
      <c r="F439" s="110" t="s">
        <v>6004</v>
      </c>
      <c r="G439" s="123">
        <v>6000.0</v>
      </c>
      <c r="H439" s="109" t="s">
        <v>48</v>
      </c>
      <c r="I439" s="109" t="s">
        <v>7291</v>
      </c>
      <c r="J439" s="112">
        <v>45170.0</v>
      </c>
      <c r="K439" s="122">
        <v>45748.0</v>
      </c>
      <c r="L439" s="125" t="s">
        <v>7289</v>
      </c>
      <c r="M439" s="126">
        <v>1.75</v>
      </c>
      <c r="N439" s="109">
        <v>136.0</v>
      </c>
      <c r="O439" s="108"/>
      <c r="P439" s="118"/>
      <c r="Q439" s="118"/>
      <c r="R439" s="118"/>
      <c r="S439" s="118"/>
      <c r="T439" s="118"/>
      <c r="U439" s="118"/>
      <c r="V439" s="118"/>
      <c r="W439" s="118"/>
      <c r="X439" s="118"/>
      <c r="Y439" s="118"/>
      <c r="Z439" s="118"/>
    </row>
    <row r="440">
      <c r="A440" s="130">
        <f t="shared" si="1"/>
        <v>439</v>
      </c>
      <c r="B440" s="120" t="s">
        <v>1376</v>
      </c>
      <c r="C440" s="107" t="s">
        <v>1377</v>
      </c>
      <c r="D440" s="108"/>
      <c r="E440" s="110" t="s">
        <v>38</v>
      </c>
      <c r="F440" s="110" t="s">
        <v>6004</v>
      </c>
      <c r="G440" s="110">
        <v>12000.0</v>
      </c>
      <c r="H440" s="107" t="s">
        <v>213</v>
      </c>
      <c r="I440" s="107" t="s">
        <v>393</v>
      </c>
      <c r="J440" s="112">
        <v>44228.0</v>
      </c>
      <c r="K440" s="112">
        <v>45992.0</v>
      </c>
      <c r="L440" s="115" t="s">
        <v>7293</v>
      </c>
      <c r="M440" s="117">
        <v>14.0</v>
      </c>
      <c r="N440" s="107">
        <v>124.0</v>
      </c>
      <c r="O440" s="108"/>
      <c r="P440" s="118"/>
      <c r="Q440" s="118"/>
      <c r="R440" s="118"/>
      <c r="S440" s="118"/>
      <c r="T440" s="118"/>
      <c r="U440" s="118"/>
      <c r="V440" s="118"/>
      <c r="W440" s="118"/>
      <c r="X440" s="118"/>
      <c r="Y440" s="118"/>
      <c r="Z440" s="118"/>
    </row>
    <row r="441">
      <c r="A441" s="130">
        <f t="shared" si="1"/>
        <v>440</v>
      </c>
      <c r="B441" s="120" t="s">
        <v>1378</v>
      </c>
      <c r="C441" s="109" t="s">
        <v>1379</v>
      </c>
      <c r="D441" s="108"/>
      <c r="E441" s="110" t="s">
        <v>72</v>
      </c>
      <c r="F441" s="110" t="s">
        <v>6011</v>
      </c>
      <c r="G441" s="123">
        <v>5200.0</v>
      </c>
      <c r="H441" s="109" t="s">
        <v>48</v>
      </c>
      <c r="I441" s="109" t="s">
        <v>6208</v>
      </c>
      <c r="J441" s="112">
        <v>44531.0</v>
      </c>
      <c r="K441" s="112">
        <v>45627.0</v>
      </c>
      <c r="L441" s="125" t="s">
        <v>7297</v>
      </c>
      <c r="M441" s="126">
        <v>0.83</v>
      </c>
      <c r="N441" s="109">
        <v>88.0</v>
      </c>
      <c r="O441" s="108"/>
      <c r="P441" s="118"/>
      <c r="Q441" s="118"/>
      <c r="R441" s="118"/>
      <c r="S441" s="118"/>
      <c r="T441" s="118"/>
      <c r="U441" s="118"/>
      <c r="V441" s="118"/>
      <c r="W441" s="118"/>
      <c r="X441" s="118"/>
      <c r="Y441" s="118"/>
      <c r="Z441" s="118"/>
    </row>
    <row r="442">
      <c r="A442" s="130">
        <f t="shared" si="1"/>
        <v>441</v>
      </c>
      <c r="B442" s="109" t="s">
        <v>1384</v>
      </c>
      <c r="C442" s="107" t="s">
        <v>1385</v>
      </c>
      <c r="D442" s="107">
        <v>2.0</v>
      </c>
      <c r="E442" s="110" t="s">
        <v>150</v>
      </c>
      <c r="F442" s="110" t="s">
        <v>6004</v>
      </c>
      <c r="G442" s="110">
        <v>12600.0</v>
      </c>
      <c r="H442" s="107" t="s">
        <v>48</v>
      </c>
      <c r="I442" s="107" t="s">
        <v>6522</v>
      </c>
      <c r="J442" s="112">
        <v>45474.0</v>
      </c>
      <c r="K442" s="112">
        <v>46722.0</v>
      </c>
      <c r="L442" s="115" t="s">
        <v>7300</v>
      </c>
      <c r="M442" s="117">
        <v>0.8</v>
      </c>
      <c r="N442" s="107">
        <v>36.0</v>
      </c>
      <c r="O442" s="108"/>
      <c r="P442" s="118"/>
      <c r="Q442" s="118"/>
      <c r="R442" s="118"/>
      <c r="S442" s="118"/>
      <c r="T442" s="118"/>
      <c r="U442" s="118"/>
      <c r="V442" s="118"/>
      <c r="W442" s="118"/>
      <c r="X442" s="118"/>
      <c r="Y442" s="118"/>
      <c r="Z442" s="118"/>
    </row>
    <row r="443">
      <c r="A443" s="130">
        <f t="shared" si="1"/>
        <v>442</v>
      </c>
      <c r="B443" s="120" t="s">
        <v>3101</v>
      </c>
      <c r="C443" s="107" t="s">
        <v>7301</v>
      </c>
      <c r="D443" s="107">
        <v>2.0</v>
      </c>
      <c r="E443" s="110" t="s">
        <v>38</v>
      </c>
      <c r="F443" s="110" t="s">
        <v>6004</v>
      </c>
      <c r="G443" s="127"/>
      <c r="H443" s="108"/>
      <c r="I443" s="108"/>
      <c r="J443" s="112">
        <v>45352.0</v>
      </c>
      <c r="K443" s="112">
        <v>46478.0</v>
      </c>
      <c r="L443" s="108"/>
      <c r="M443" s="128"/>
      <c r="N443" s="108"/>
      <c r="O443" s="108"/>
      <c r="P443" s="118"/>
      <c r="Q443" s="118"/>
      <c r="R443" s="118"/>
      <c r="S443" s="118"/>
      <c r="T443" s="118"/>
      <c r="U443" s="118"/>
      <c r="V443" s="118"/>
      <c r="W443" s="118"/>
      <c r="X443" s="118"/>
      <c r="Y443" s="118"/>
      <c r="Z443" s="118"/>
    </row>
    <row r="444">
      <c r="A444" s="130">
        <f t="shared" si="1"/>
        <v>443</v>
      </c>
      <c r="B444" s="120" t="s">
        <v>1388</v>
      </c>
      <c r="C444" s="109" t="s">
        <v>1389</v>
      </c>
      <c r="D444" s="108"/>
      <c r="E444" s="110" t="s">
        <v>72</v>
      </c>
      <c r="F444" s="110" t="s">
        <v>6004</v>
      </c>
      <c r="G444" s="110">
        <v>12800.0</v>
      </c>
      <c r="H444" s="107" t="s">
        <v>48</v>
      </c>
      <c r="I444" s="107" t="s">
        <v>7305</v>
      </c>
      <c r="J444" s="112">
        <v>43525.0</v>
      </c>
      <c r="K444" s="112">
        <v>46174.0</v>
      </c>
      <c r="L444" s="115" t="s">
        <v>7303</v>
      </c>
      <c r="M444" s="117">
        <v>2.0</v>
      </c>
      <c r="N444" s="107">
        <v>120.0</v>
      </c>
      <c r="O444" s="108"/>
      <c r="P444" s="118"/>
      <c r="Q444" s="118"/>
      <c r="R444" s="118"/>
      <c r="S444" s="118"/>
      <c r="T444" s="118"/>
      <c r="U444" s="118"/>
      <c r="V444" s="118"/>
      <c r="W444" s="118"/>
      <c r="X444" s="118"/>
      <c r="Y444" s="118"/>
      <c r="Z444" s="118"/>
    </row>
    <row r="445">
      <c r="A445" s="130">
        <f t="shared" si="1"/>
        <v>444</v>
      </c>
      <c r="B445" s="120" t="s">
        <v>1392</v>
      </c>
      <c r="C445" s="109" t="s">
        <v>1393</v>
      </c>
      <c r="D445" s="108"/>
      <c r="E445" s="110" t="s">
        <v>38</v>
      </c>
      <c r="F445" s="110" t="s">
        <v>6114</v>
      </c>
      <c r="G445" s="123">
        <v>10000.0</v>
      </c>
      <c r="H445" s="109" t="s">
        <v>213</v>
      </c>
      <c r="I445" s="109" t="s">
        <v>6931</v>
      </c>
      <c r="J445" s="112">
        <v>44958.0</v>
      </c>
      <c r="K445" s="112">
        <v>45352.0</v>
      </c>
      <c r="L445" s="125" t="s">
        <v>7308</v>
      </c>
      <c r="M445" s="126">
        <v>26.5</v>
      </c>
      <c r="N445" s="109">
        <v>266.0</v>
      </c>
      <c r="O445" s="108"/>
      <c r="P445" s="118"/>
      <c r="Q445" s="118"/>
      <c r="R445" s="118"/>
      <c r="S445" s="118"/>
      <c r="T445" s="118"/>
      <c r="U445" s="118"/>
      <c r="V445" s="118"/>
      <c r="W445" s="118"/>
      <c r="X445" s="118"/>
      <c r="Y445" s="118"/>
      <c r="Z445" s="118"/>
    </row>
    <row r="446">
      <c r="A446" s="130">
        <f t="shared" si="1"/>
        <v>445</v>
      </c>
      <c r="B446" s="120" t="s">
        <v>1394</v>
      </c>
      <c r="C446" s="109" t="s">
        <v>1395</v>
      </c>
      <c r="D446" s="108"/>
      <c r="E446" s="110" t="s">
        <v>38</v>
      </c>
      <c r="F446" s="110" t="s">
        <v>6004</v>
      </c>
      <c r="G446" s="123">
        <v>13200.0</v>
      </c>
      <c r="H446" s="109" t="s">
        <v>213</v>
      </c>
      <c r="I446" s="109" t="s">
        <v>6237</v>
      </c>
      <c r="J446" s="112">
        <v>44386.0</v>
      </c>
      <c r="K446" s="122">
        <v>46143.0</v>
      </c>
      <c r="L446" s="125" t="s">
        <v>7312</v>
      </c>
      <c r="M446" s="126">
        <v>2.92</v>
      </c>
      <c r="N446" s="109">
        <v>18.0</v>
      </c>
      <c r="O446" s="108"/>
      <c r="P446" s="118"/>
      <c r="Q446" s="118"/>
      <c r="R446" s="118"/>
      <c r="S446" s="118"/>
      <c r="T446" s="118"/>
      <c r="U446" s="118"/>
      <c r="V446" s="118"/>
      <c r="W446" s="118"/>
      <c r="X446" s="118"/>
      <c r="Y446" s="118"/>
      <c r="Z446" s="118"/>
    </row>
    <row r="447">
      <c r="A447" s="130">
        <f t="shared" si="1"/>
        <v>446</v>
      </c>
      <c r="B447" s="120" t="s">
        <v>2327</v>
      </c>
      <c r="C447" s="107" t="s">
        <v>7314</v>
      </c>
      <c r="D447" s="108"/>
      <c r="E447" s="110" t="s">
        <v>38</v>
      </c>
      <c r="F447" s="110" t="s">
        <v>6004</v>
      </c>
      <c r="G447" s="127"/>
      <c r="H447" s="108"/>
      <c r="I447" s="108"/>
      <c r="J447" s="112">
        <v>44927.0</v>
      </c>
      <c r="K447" s="112">
        <v>46722.0</v>
      </c>
      <c r="L447" s="115" t="s">
        <v>7314</v>
      </c>
      <c r="M447" s="117">
        <v>1.02</v>
      </c>
      <c r="N447" s="107">
        <v>84.0</v>
      </c>
      <c r="O447" s="108"/>
      <c r="P447" s="118"/>
      <c r="Q447" s="118"/>
      <c r="R447" s="118"/>
      <c r="S447" s="118"/>
      <c r="T447" s="118"/>
      <c r="U447" s="118"/>
      <c r="V447" s="118"/>
      <c r="W447" s="118"/>
      <c r="X447" s="118"/>
      <c r="Y447" s="118"/>
      <c r="Z447" s="118"/>
    </row>
    <row r="448">
      <c r="A448" s="130">
        <f t="shared" si="1"/>
        <v>447</v>
      </c>
      <c r="B448" s="120" t="s">
        <v>1396</v>
      </c>
      <c r="C448" s="109" t="s">
        <v>1397</v>
      </c>
      <c r="D448" s="108"/>
      <c r="E448" s="110" t="s">
        <v>38</v>
      </c>
      <c r="F448" s="110" t="s">
        <v>6004</v>
      </c>
      <c r="G448" s="123">
        <v>11600.0</v>
      </c>
      <c r="H448" s="109" t="s">
        <v>213</v>
      </c>
      <c r="I448" s="109" t="s">
        <v>6289</v>
      </c>
      <c r="J448" s="112">
        <v>44571.0</v>
      </c>
      <c r="K448" s="112">
        <v>45627.0</v>
      </c>
      <c r="L448" s="125" t="s">
        <v>1397</v>
      </c>
      <c r="M448" s="126">
        <v>5.5</v>
      </c>
      <c r="N448" s="109">
        <v>64.0</v>
      </c>
      <c r="O448" s="108"/>
      <c r="P448" s="118"/>
      <c r="Q448" s="118"/>
      <c r="R448" s="118"/>
      <c r="S448" s="118"/>
      <c r="T448" s="118"/>
      <c r="U448" s="118"/>
      <c r="V448" s="118"/>
      <c r="W448" s="118"/>
      <c r="X448" s="118"/>
      <c r="Y448" s="118"/>
      <c r="Z448" s="118"/>
    </row>
    <row r="449">
      <c r="A449" s="130">
        <f t="shared" si="1"/>
        <v>448</v>
      </c>
      <c r="B449" s="109" t="s">
        <v>1399</v>
      </c>
      <c r="C449" s="107" t="s">
        <v>1400</v>
      </c>
      <c r="D449" s="108"/>
      <c r="E449" s="110" t="s">
        <v>150</v>
      </c>
      <c r="F449" s="110" t="s">
        <v>6004</v>
      </c>
      <c r="G449" s="110">
        <v>13400.0</v>
      </c>
      <c r="H449" s="107" t="s">
        <v>213</v>
      </c>
      <c r="I449" s="107" t="s">
        <v>1175</v>
      </c>
      <c r="J449" s="112">
        <v>45474.0</v>
      </c>
      <c r="K449" s="112">
        <v>46631.0</v>
      </c>
      <c r="L449" s="115" t="s">
        <v>5006</v>
      </c>
      <c r="M449" s="117">
        <v>5.5</v>
      </c>
      <c r="N449" s="107">
        <v>66.0</v>
      </c>
      <c r="O449" s="108"/>
      <c r="P449" s="118"/>
      <c r="Q449" s="118"/>
      <c r="R449" s="118"/>
      <c r="S449" s="118"/>
      <c r="T449" s="118"/>
      <c r="U449" s="118"/>
      <c r="V449" s="118"/>
      <c r="W449" s="118"/>
      <c r="X449" s="118"/>
      <c r="Y449" s="118"/>
      <c r="Z449" s="118"/>
    </row>
    <row r="450">
      <c r="A450" s="130">
        <f t="shared" si="1"/>
        <v>449</v>
      </c>
      <c r="B450" s="159" t="s">
        <v>1401</v>
      </c>
      <c r="C450" s="107" t="s">
        <v>1402</v>
      </c>
      <c r="D450" s="108"/>
      <c r="E450" s="110" t="s">
        <v>38</v>
      </c>
      <c r="F450" s="110" t="s">
        <v>6004</v>
      </c>
      <c r="G450" s="110">
        <v>14800.0</v>
      </c>
      <c r="H450" s="107" t="s">
        <v>48</v>
      </c>
      <c r="I450" s="107" t="s">
        <v>1419</v>
      </c>
      <c r="J450" s="112">
        <v>44562.0</v>
      </c>
      <c r="K450" s="112">
        <v>46296.0</v>
      </c>
      <c r="L450" s="108"/>
      <c r="M450" s="128"/>
      <c r="N450" s="108"/>
      <c r="O450" s="108"/>
      <c r="P450" s="118"/>
      <c r="Q450" s="118"/>
      <c r="R450" s="118"/>
      <c r="S450" s="118"/>
      <c r="T450" s="118"/>
      <c r="U450" s="118"/>
      <c r="V450" s="118"/>
      <c r="W450" s="118"/>
      <c r="X450" s="118"/>
      <c r="Y450" s="118"/>
      <c r="Z450" s="118"/>
    </row>
    <row r="451">
      <c r="A451" s="130">
        <f t="shared" si="1"/>
        <v>450</v>
      </c>
      <c r="B451" s="120" t="s">
        <v>1406</v>
      </c>
      <c r="C451" s="109" t="s">
        <v>1407</v>
      </c>
      <c r="D451" s="108"/>
      <c r="E451" s="110" t="s">
        <v>38</v>
      </c>
      <c r="F451" s="110" t="s">
        <v>6004</v>
      </c>
      <c r="G451" s="123">
        <v>14570.0</v>
      </c>
      <c r="H451" s="109" t="s">
        <v>213</v>
      </c>
      <c r="I451" s="109" t="s">
        <v>6013</v>
      </c>
      <c r="J451" s="112">
        <v>44747.0</v>
      </c>
      <c r="K451" s="112">
        <v>45627.0</v>
      </c>
      <c r="L451" s="125" t="s">
        <v>7320</v>
      </c>
      <c r="M451" s="126">
        <v>9.39</v>
      </c>
      <c r="N451" s="109">
        <v>91.0</v>
      </c>
      <c r="O451" s="108"/>
      <c r="P451" s="118"/>
      <c r="Q451" s="118"/>
      <c r="R451" s="118"/>
      <c r="S451" s="118"/>
      <c r="T451" s="118"/>
      <c r="U451" s="118"/>
      <c r="V451" s="118"/>
      <c r="W451" s="118"/>
      <c r="X451" s="118"/>
      <c r="Y451" s="118"/>
      <c r="Z451" s="118"/>
    </row>
    <row r="452">
      <c r="A452" s="130">
        <f t="shared" si="1"/>
        <v>451</v>
      </c>
      <c r="B452" s="120" t="s">
        <v>5878</v>
      </c>
      <c r="C452" s="164" t="s">
        <v>7324</v>
      </c>
      <c r="D452" s="107">
        <v>2.0</v>
      </c>
      <c r="E452" s="110" t="s">
        <v>72</v>
      </c>
      <c r="F452" s="110" t="s">
        <v>6004</v>
      </c>
      <c r="G452" s="127"/>
      <c r="H452" s="108"/>
      <c r="I452" s="108"/>
      <c r="J452" s="111"/>
      <c r="K452" s="111"/>
      <c r="L452" s="108"/>
      <c r="M452" s="128"/>
      <c r="N452" s="108"/>
      <c r="O452" s="108"/>
      <c r="P452" s="118"/>
      <c r="Q452" s="118"/>
      <c r="R452" s="118"/>
      <c r="S452" s="118"/>
      <c r="T452" s="118"/>
      <c r="U452" s="118"/>
      <c r="V452" s="118"/>
      <c r="W452" s="118"/>
      <c r="X452" s="118"/>
      <c r="Y452" s="118"/>
      <c r="Z452" s="118"/>
    </row>
    <row r="453">
      <c r="A453" s="130">
        <f t="shared" si="1"/>
        <v>452</v>
      </c>
      <c r="B453" s="120" t="s">
        <v>1410</v>
      </c>
      <c r="C453" s="109" t="s">
        <v>1411</v>
      </c>
      <c r="D453" s="108"/>
      <c r="E453" s="110" t="s">
        <v>38</v>
      </c>
      <c r="F453" s="110" t="s">
        <v>6011</v>
      </c>
      <c r="G453" s="123">
        <v>13500.0</v>
      </c>
      <c r="H453" s="109" t="s">
        <v>48</v>
      </c>
      <c r="I453" s="109" t="s">
        <v>1512</v>
      </c>
      <c r="J453" s="112">
        <v>43954.0</v>
      </c>
      <c r="K453" s="112">
        <v>45597.0</v>
      </c>
      <c r="L453" s="125" t="s">
        <v>1411</v>
      </c>
      <c r="M453" s="126">
        <v>1.69</v>
      </c>
      <c r="N453" s="109">
        <v>122.0</v>
      </c>
      <c r="O453" s="108"/>
      <c r="P453" s="118"/>
      <c r="Q453" s="118"/>
      <c r="R453" s="118"/>
      <c r="S453" s="118"/>
      <c r="T453" s="118"/>
      <c r="U453" s="118"/>
      <c r="V453" s="118"/>
      <c r="W453" s="118"/>
      <c r="X453" s="118"/>
      <c r="Y453" s="118"/>
      <c r="Z453" s="118"/>
    </row>
    <row r="454">
      <c r="A454" s="130">
        <f t="shared" si="1"/>
        <v>453</v>
      </c>
      <c r="B454" s="120" t="s">
        <v>1414</v>
      </c>
      <c r="C454" s="109" t="s">
        <v>1415</v>
      </c>
      <c r="D454" s="108"/>
      <c r="E454" s="110" t="s">
        <v>38</v>
      </c>
      <c r="F454" s="110" t="s">
        <v>6011</v>
      </c>
      <c r="G454" s="123">
        <v>15850.0</v>
      </c>
      <c r="H454" s="109" t="s">
        <v>213</v>
      </c>
      <c r="I454" s="109" t="s">
        <v>1089</v>
      </c>
      <c r="J454" s="112">
        <v>45078.0</v>
      </c>
      <c r="K454" s="112">
        <v>45992.0</v>
      </c>
      <c r="L454" s="125" t="s">
        <v>7329</v>
      </c>
      <c r="M454" s="126">
        <v>1.02</v>
      </c>
      <c r="N454" s="109">
        <v>10.0</v>
      </c>
      <c r="O454" s="108"/>
      <c r="P454" s="118"/>
      <c r="Q454" s="118"/>
      <c r="R454" s="118"/>
      <c r="S454" s="118"/>
      <c r="T454" s="118"/>
      <c r="U454" s="118"/>
      <c r="V454" s="118"/>
      <c r="W454" s="118"/>
      <c r="X454" s="118"/>
      <c r="Y454" s="118"/>
      <c r="Z454" s="118"/>
    </row>
    <row r="455">
      <c r="A455" s="130">
        <f t="shared" si="1"/>
        <v>454</v>
      </c>
      <c r="B455" s="135" t="s">
        <v>148</v>
      </c>
      <c r="C455" s="107" t="s">
        <v>1050</v>
      </c>
      <c r="D455" s="108"/>
      <c r="E455" s="110" t="s">
        <v>38</v>
      </c>
      <c r="F455" s="110" t="s">
        <v>6004</v>
      </c>
      <c r="G455" s="127"/>
      <c r="H455" s="108"/>
      <c r="I455" s="108"/>
      <c r="J455" s="111"/>
      <c r="K455" s="111"/>
      <c r="L455" s="108"/>
      <c r="M455" s="128"/>
      <c r="N455" s="108"/>
      <c r="O455" s="108"/>
      <c r="P455" s="118"/>
      <c r="Q455" s="118"/>
      <c r="R455" s="118"/>
      <c r="S455" s="118"/>
      <c r="T455" s="118"/>
      <c r="U455" s="118"/>
      <c r="V455" s="118"/>
      <c r="W455" s="118"/>
      <c r="X455" s="118"/>
      <c r="Y455" s="118"/>
      <c r="Z455" s="118"/>
    </row>
    <row r="456">
      <c r="A456" s="130">
        <f t="shared" si="1"/>
        <v>455</v>
      </c>
      <c r="B456" s="120" t="s">
        <v>1418</v>
      </c>
      <c r="C456" s="107" t="s">
        <v>338</v>
      </c>
      <c r="D456" s="107">
        <v>1.0</v>
      </c>
      <c r="E456" s="110" t="s">
        <v>38</v>
      </c>
      <c r="F456" s="110" t="s">
        <v>6004</v>
      </c>
      <c r="G456" s="127"/>
      <c r="H456" s="108"/>
      <c r="I456" s="108"/>
      <c r="J456" s="111"/>
      <c r="K456" s="111"/>
      <c r="L456" s="108"/>
      <c r="M456" s="128"/>
      <c r="N456" s="108"/>
      <c r="O456" s="108"/>
      <c r="P456" s="118"/>
      <c r="Q456" s="118"/>
      <c r="R456" s="118"/>
      <c r="S456" s="118"/>
      <c r="T456" s="118"/>
      <c r="U456" s="118"/>
      <c r="V456" s="118"/>
      <c r="W456" s="118"/>
      <c r="X456" s="118"/>
      <c r="Y456" s="118"/>
      <c r="Z456" s="118"/>
    </row>
    <row r="457">
      <c r="A457" s="130">
        <f t="shared" si="1"/>
        <v>456</v>
      </c>
      <c r="B457" s="120" t="s">
        <v>1420</v>
      </c>
      <c r="C457" s="109" t="s">
        <v>1421</v>
      </c>
      <c r="D457" s="108"/>
      <c r="E457" s="110" t="s">
        <v>38</v>
      </c>
      <c r="F457" s="110" t="s">
        <v>6004</v>
      </c>
      <c r="G457" s="123">
        <v>5000.0</v>
      </c>
      <c r="H457" s="109" t="s">
        <v>48</v>
      </c>
      <c r="I457" s="109" t="s">
        <v>6208</v>
      </c>
      <c r="J457" s="112">
        <v>44533.0</v>
      </c>
      <c r="K457" s="112">
        <v>46447.0</v>
      </c>
      <c r="L457" s="125" t="s">
        <v>7333</v>
      </c>
      <c r="M457" s="126">
        <v>3.92</v>
      </c>
      <c r="N457" s="109">
        <v>108.0</v>
      </c>
      <c r="O457" s="108"/>
      <c r="P457" s="118"/>
      <c r="Q457" s="118"/>
      <c r="R457" s="118"/>
      <c r="S457" s="118"/>
      <c r="T457" s="118"/>
      <c r="U457" s="118"/>
      <c r="V457" s="118"/>
      <c r="W457" s="118"/>
      <c r="X457" s="118"/>
      <c r="Y457" s="118"/>
      <c r="Z457" s="118"/>
    </row>
    <row r="458">
      <c r="A458" s="130">
        <f t="shared" si="1"/>
        <v>457</v>
      </c>
      <c r="B458" s="120" t="s">
        <v>1423</v>
      </c>
      <c r="C458" s="109" t="s">
        <v>7336</v>
      </c>
      <c r="D458" s="107">
        <v>3.0</v>
      </c>
      <c r="E458" s="110" t="s">
        <v>38</v>
      </c>
      <c r="F458" s="110" t="s">
        <v>6004</v>
      </c>
      <c r="G458" s="123">
        <v>13000.0</v>
      </c>
      <c r="H458" s="109" t="s">
        <v>213</v>
      </c>
      <c r="I458" s="109" t="s">
        <v>7339</v>
      </c>
      <c r="J458" s="112">
        <v>44991.0</v>
      </c>
      <c r="K458" s="112">
        <v>46174.0</v>
      </c>
      <c r="L458" s="125" t="s">
        <v>7337</v>
      </c>
      <c r="M458" s="126">
        <v>39.0</v>
      </c>
      <c r="N458" s="109">
        <v>250.0</v>
      </c>
      <c r="O458" s="108"/>
      <c r="P458" s="118"/>
      <c r="Q458" s="118"/>
      <c r="R458" s="118"/>
      <c r="S458" s="118"/>
      <c r="T458" s="118"/>
      <c r="U458" s="118"/>
      <c r="V458" s="118"/>
      <c r="W458" s="118"/>
      <c r="X458" s="118"/>
      <c r="Y458" s="118"/>
      <c r="Z458" s="118"/>
    </row>
    <row r="459">
      <c r="A459" s="130">
        <f t="shared" si="1"/>
        <v>458</v>
      </c>
      <c r="B459" s="120" t="s">
        <v>1425</v>
      </c>
      <c r="C459" s="107" t="s">
        <v>1426</v>
      </c>
      <c r="D459" s="108"/>
      <c r="E459" s="110" t="s">
        <v>38</v>
      </c>
      <c r="F459" s="110" t="s">
        <v>6004</v>
      </c>
      <c r="G459" s="110">
        <v>10300.0</v>
      </c>
      <c r="H459" s="108"/>
      <c r="I459" s="108"/>
      <c r="J459" s="112">
        <v>43160.0</v>
      </c>
      <c r="K459" s="112">
        <v>45536.0</v>
      </c>
      <c r="L459" s="108"/>
      <c r="M459" s="128"/>
      <c r="N459" s="108"/>
      <c r="O459" s="108"/>
      <c r="P459" s="118"/>
      <c r="Q459" s="118"/>
      <c r="R459" s="118"/>
      <c r="S459" s="118"/>
      <c r="T459" s="118"/>
      <c r="U459" s="118"/>
      <c r="V459" s="118"/>
      <c r="W459" s="118"/>
      <c r="X459" s="118"/>
      <c r="Y459" s="118"/>
      <c r="Z459" s="118"/>
    </row>
    <row r="460">
      <c r="A460" s="130">
        <f t="shared" si="1"/>
        <v>459</v>
      </c>
      <c r="B460" s="130" t="s">
        <v>1428</v>
      </c>
      <c r="C460" s="109" t="s">
        <v>1429</v>
      </c>
      <c r="D460" s="108"/>
      <c r="E460" s="110" t="s">
        <v>38</v>
      </c>
      <c r="F460" s="110" t="s">
        <v>6004</v>
      </c>
      <c r="G460" s="123">
        <v>17000.0</v>
      </c>
      <c r="H460" s="109" t="s">
        <v>213</v>
      </c>
      <c r="I460" s="109" t="s">
        <v>1512</v>
      </c>
      <c r="J460" s="112">
        <v>45170.0</v>
      </c>
      <c r="K460" s="112">
        <v>46661.0</v>
      </c>
      <c r="L460" s="125" t="s">
        <v>7343</v>
      </c>
      <c r="M460" s="126">
        <v>22.61</v>
      </c>
      <c r="N460" s="109">
        <v>115.0</v>
      </c>
      <c r="O460" s="108"/>
      <c r="P460" s="118"/>
      <c r="Q460" s="118"/>
      <c r="R460" s="118"/>
      <c r="S460" s="118"/>
      <c r="T460" s="118"/>
      <c r="U460" s="118"/>
      <c r="V460" s="118"/>
      <c r="W460" s="118"/>
      <c r="X460" s="118"/>
      <c r="Y460" s="118"/>
      <c r="Z460" s="118"/>
    </row>
    <row r="461">
      <c r="A461" s="130">
        <f t="shared" si="1"/>
        <v>460</v>
      </c>
      <c r="B461" s="120" t="s">
        <v>1430</v>
      </c>
      <c r="C461" s="109" t="s">
        <v>1431</v>
      </c>
      <c r="D461" s="107">
        <v>5.0</v>
      </c>
      <c r="E461" s="110" t="s">
        <v>38</v>
      </c>
      <c r="F461" s="110" t="s">
        <v>6004</v>
      </c>
      <c r="G461" s="123">
        <v>16500.0</v>
      </c>
      <c r="H461" s="109" t="s">
        <v>213</v>
      </c>
      <c r="I461" s="109" t="s">
        <v>7347</v>
      </c>
      <c r="J461" s="112">
        <v>43739.0</v>
      </c>
      <c r="K461" s="112">
        <v>45809.0</v>
      </c>
      <c r="L461" s="125" t="s">
        <v>1431</v>
      </c>
      <c r="M461" s="126">
        <v>6.0</v>
      </c>
      <c r="N461" s="109">
        <v>37.0</v>
      </c>
      <c r="O461" s="108"/>
      <c r="P461" s="118"/>
      <c r="Q461" s="118"/>
      <c r="R461" s="118"/>
      <c r="S461" s="118"/>
      <c r="T461" s="118"/>
      <c r="U461" s="118"/>
      <c r="V461" s="118"/>
      <c r="W461" s="118"/>
      <c r="X461" s="118"/>
      <c r="Y461" s="118"/>
      <c r="Z461" s="118"/>
    </row>
    <row r="462">
      <c r="A462" s="130">
        <f t="shared" si="1"/>
        <v>461</v>
      </c>
      <c r="B462" s="135" t="s">
        <v>148</v>
      </c>
      <c r="C462" s="107" t="s">
        <v>1433</v>
      </c>
      <c r="D462" s="108"/>
      <c r="E462" s="110" t="s">
        <v>38</v>
      </c>
      <c r="F462" s="110" t="s">
        <v>6004</v>
      </c>
      <c r="G462" s="127"/>
      <c r="H462" s="108"/>
      <c r="I462" s="108"/>
      <c r="J462" s="111"/>
      <c r="K462" s="111"/>
      <c r="L462" s="108"/>
      <c r="M462" s="128"/>
      <c r="N462" s="108"/>
      <c r="O462" s="108"/>
      <c r="P462" s="118"/>
      <c r="Q462" s="118"/>
      <c r="R462" s="118"/>
      <c r="S462" s="118"/>
      <c r="T462" s="118"/>
      <c r="U462" s="118"/>
      <c r="V462" s="118"/>
      <c r="W462" s="118"/>
      <c r="X462" s="118"/>
      <c r="Y462" s="118"/>
      <c r="Z462" s="118"/>
    </row>
    <row r="463">
      <c r="A463" s="130">
        <f t="shared" si="1"/>
        <v>462</v>
      </c>
      <c r="B463" s="130" t="s">
        <v>194</v>
      </c>
      <c r="C463" s="107" t="s">
        <v>1437</v>
      </c>
      <c r="D463" s="108"/>
      <c r="E463" s="110" t="s">
        <v>150</v>
      </c>
      <c r="F463" s="110" t="s">
        <v>6004</v>
      </c>
      <c r="G463" s="110">
        <v>15000.0</v>
      </c>
      <c r="H463" s="107" t="s">
        <v>48</v>
      </c>
      <c r="I463" s="107" t="s">
        <v>1438</v>
      </c>
      <c r="J463" s="121"/>
      <c r="K463" s="112">
        <v>47088.0</v>
      </c>
      <c r="L463" s="115" t="s">
        <v>1437</v>
      </c>
      <c r="M463" s="117">
        <v>28.0</v>
      </c>
      <c r="N463" s="107">
        <v>1368.0</v>
      </c>
      <c r="O463" s="108"/>
      <c r="P463" s="118"/>
      <c r="Q463" s="118"/>
      <c r="R463" s="118"/>
      <c r="S463" s="118"/>
      <c r="T463" s="118"/>
      <c r="U463" s="118"/>
      <c r="V463" s="118"/>
      <c r="W463" s="118"/>
      <c r="X463" s="118"/>
      <c r="Y463" s="118"/>
      <c r="Z463" s="118"/>
    </row>
    <row r="464">
      <c r="A464" s="130">
        <f t="shared" si="1"/>
        <v>463</v>
      </c>
      <c r="B464" s="130" t="s">
        <v>1439</v>
      </c>
      <c r="C464" s="109" t="s">
        <v>1440</v>
      </c>
      <c r="D464" s="107">
        <v>3.0</v>
      </c>
      <c r="E464" s="110" t="s">
        <v>38</v>
      </c>
      <c r="F464" s="110" t="s">
        <v>6004</v>
      </c>
      <c r="G464" s="123">
        <v>10000.0</v>
      </c>
      <c r="H464" s="109" t="s">
        <v>37</v>
      </c>
      <c r="I464" s="109" t="s">
        <v>7351</v>
      </c>
      <c r="J464" s="112">
        <v>45200.0</v>
      </c>
      <c r="K464" s="112">
        <v>45809.0</v>
      </c>
      <c r="L464" s="125" t="s">
        <v>7349</v>
      </c>
      <c r="M464" s="126">
        <v>1.0</v>
      </c>
      <c r="N464" s="109">
        <v>10.0</v>
      </c>
      <c r="O464" s="108"/>
      <c r="P464" s="118"/>
      <c r="Q464" s="118"/>
      <c r="R464" s="118"/>
      <c r="S464" s="118"/>
      <c r="T464" s="118"/>
      <c r="U464" s="118"/>
      <c r="V464" s="118"/>
      <c r="W464" s="118"/>
      <c r="X464" s="118"/>
      <c r="Y464" s="118"/>
      <c r="Z464" s="118"/>
    </row>
    <row r="465">
      <c r="A465" s="130">
        <f t="shared" si="1"/>
        <v>464</v>
      </c>
      <c r="B465" s="135" t="s">
        <v>148</v>
      </c>
      <c r="C465" s="107" t="s">
        <v>7353</v>
      </c>
      <c r="D465" s="108"/>
      <c r="E465" s="110" t="s">
        <v>38</v>
      </c>
      <c r="F465" s="110" t="s">
        <v>6004</v>
      </c>
      <c r="G465" s="127"/>
      <c r="H465" s="108"/>
      <c r="I465" s="107" t="s">
        <v>6113</v>
      </c>
      <c r="J465" s="111"/>
      <c r="K465" s="111"/>
      <c r="L465" s="108"/>
      <c r="M465" s="128"/>
      <c r="N465" s="108"/>
      <c r="O465" s="108"/>
      <c r="P465" s="118"/>
      <c r="Q465" s="118"/>
      <c r="R465" s="118"/>
      <c r="S465" s="118"/>
      <c r="T465" s="118"/>
      <c r="U465" s="118"/>
      <c r="V465" s="118"/>
      <c r="W465" s="118"/>
      <c r="X465" s="118"/>
      <c r="Y465" s="118"/>
      <c r="Z465" s="118"/>
    </row>
    <row r="466">
      <c r="A466" s="130">
        <f t="shared" si="1"/>
        <v>465</v>
      </c>
      <c r="B466" s="135" t="s">
        <v>148</v>
      </c>
      <c r="C466" s="107" t="s">
        <v>1448</v>
      </c>
      <c r="D466" s="107">
        <v>1.0</v>
      </c>
      <c r="E466" s="110" t="s">
        <v>38</v>
      </c>
      <c r="F466" s="110" t="s">
        <v>6004</v>
      </c>
      <c r="G466" s="217">
        <v>10500.0</v>
      </c>
      <c r="H466" s="108"/>
      <c r="I466" s="108"/>
      <c r="J466" s="111"/>
      <c r="K466" s="111"/>
      <c r="L466" s="108"/>
      <c r="M466" s="128"/>
      <c r="N466" s="108"/>
      <c r="O466" s="108"/>
      <c r="P466" s="118"/>
      <c r="Q466" s="118"/>
      <c r="R466" s="118"/>
      <c r="S466" s="118"/>
      <c r="T466" s="118"/>
      <c r="U466" s="118"/>
      <c r="V466" s="118"/>
      <c r="W466" s="118"/>
      <c r="X466" s="118"/>
      <c r="Y466" s="118"/>
      <c r="Z466" s="118"/>
    </row>
    <row r="467">
      <c r="A467" s="130">
        <f t="shared" si="1"/>
        <v>466</v>
      </c>
      <c r="B467" s="120" t="s">
        <v>5670</v>
      </c>
      <c r="C467" s="109" t="s">
        <v>1262</v>
      </c>
      <c r="D467" s="108"/>
      <c r="E467" s="110" t="s">
        <v>38</v>
      </c>
      <c r="F467" s="110" t="s">
        <v>6004</v>
      </c>
      <c r="G467" s="110">
        <v>15950.0</v>
      </c>
      <c r="H467" s="107" t="s">
        <v>122</v>
      </c>
      <c r="I467" s="107" t="s">
        <v>128</v>
      </c>
      <c r="J467" s="112">
        <v>44986.0</v>
      </c>
      <c r="K467" s="112">
        <v>46357.0</v>
      </c>
      <c r="L467" s="115" t="s">
        <v>7354</v>
      </c>
      <c r="M467" s="117">
        <v>4.0</v>
      </c>
      <c r="N467" s="107">
        <v>40.0</v>
      </c>
      <c r="O467" s="108"/>
      <c r="P467" s="118"/>
      <c r="Q467" s="118"/>
      <c r="R467" s="118"/>
      <c r="S467" s="118"/>
      <c r="T467" s="118"/>
      <c r="U467" s="118"/>
      <c r="V467" s="118"/>
      <c r="W467" s="118"/>
      <c r="X467" s="118"/>
      <c r="Y467" s="118"/>
      <c r="Z467" s="118"/>
    </row>
    <row r="468">
      <c r="A468" s="130">
        <f t="shared" si="1"/>
        <v>467</v>
      </c>
      <c r="B468" s="132" t="s">
        <v>4279</v>
      </c>
      <c r="C468" s="107" t="s">
        <v>7357</v>
      </c>
      <c r="D468" s="108"/>
      <c r="E468" s="110" t="s">
        <v>38</v>
      </c>
      <c r="F468" s="110" t="s">
        <v>6004</v>
      </c>
      <c r="G468" s="127"/>
      <c r="H468" s="108"/>
      <c r="I468" s="107" t="s">
        <v>6262</v>
      </c>
      <c r="J468" s="111"/>
      <c r="K468" s="111"/>
      <c r="L468" s="108"/>
      <c r="M468" s="128"/>
      <c r="N468" s="108"/>
      <c r="O468" s="108"/>
      <c r="P468" s="118"/>
      <c r="Q468" s="118"/>
      <c r="R468" s="118"/>
      <c r="S468" s="118"/>
      <c r="T468" s="118"/>
      <c r="U468" s="118"/>
      <c r="V468" s="118"/>
      <c r="W468" s="118"/>
      <c r="X468" s="118"/>
      <c r="Y468" s="118"/>
      <c r="Z468" s="118"/>
    </row>
    <row r="469">
      <c r="A469" s="130">
        <f t="shared" si="1"/>
        <v>468</v>
      </c>
      <c r="B469" s="120" t="s">
        <v>1450</v>
      </c>
      <c r="C469" s="109" t="s">
        <v>1451</v>
      </c>
      <c r="D469" s="108"/>
      <c r="E469" s="110" t="s">
        <v>38</v>
      </c>
      <c r="F469" s="110" t="s">
        <v>6114</v>
      </c>
      <c r="G469" s="123">
        <v>13500.0</v>
      </c>
      <c r="H469" s="109" t="s">
        <v>48</v>
      </c>
      <c r="I469" s="109" t="s">
        <v>1438</v>
      </c>
      <c r="J469" s="112">
        <v>44927.0</v>
      </c>
      <c r="K469" s="112">
        <v>46235.0</v>
      </c>
      <c r="L469" s="125" t="s">
        <v>1451</v>
      </c>
      <c r="M469" s="126">
        <v>4.0</v>
      </c>
      <c r="N469" s="109">
        <v>192.0</v>
      </c>
      <c r="O469" s="108"/>
      <c r="P469" s="118"/>
      <c r="Q469" s="118"/>
      <c r="R469" s="118"/>
      <c r="S469" s="118"/>
      <c r="T469" s="118"/>
      <c r="U469" s="118"/>
      <c r="V469" s="118"/>
      <c r="W469" s="118"/>
      <c r="X469" s="118"/>
      <c r="Y469" s="118"/>
      <c r="Z469" s="118"/>
    </row>
    <row r="470">
      <c r="A470" s="130">
        <f t="shared" si="1"/>
        <v>469</v>
      </c>
      <c r="B470" s="132" t="s">
        <v>2558</v>
      </c>
      <c r="C470" s="107" t="s">
        <v>7359</v>
      </c>
      <c r="D470" s="108"/>
      <c r="E470" s="110" t="s">
        <v>38</v>
      </c>
      <c r="F470" s="110" t="s">
        <v>6004</v>
      </c>
      <c r="G470" s="127"/>
      <c r="H470" s="107" t="s">
        <v>122</v>
      </c>
      <c r="I470" s="107" t="s">
        <v>7360</v>
      </c>
      <c r="J470" s="112">
        <v>45352.0</v>
      </c>
      <c r="K470" s="112">
        <v>45992.0</v>
      </c>
      <c r="L470" s="108"/>
      <c r="M470" s="117">
        <v>4.6</v>
      </c>
      <c r="N470" s="107">
        <v>84.0</v>
      </c>
      <c r="O470" s="108"/>
      <c r="P470" s="118"/>
      <c r="Q470" s="118"/>
      <c r="R470" s="118"/>
      <c r="S470" s="118"/>
      <c r="T470" s="118"/>
      <c r="U470" s="118"/>
      <c r="V470" s="118"/>
      <c r="W470" s="118"/>
      <c r="X470" s="118"/>
      <c r="Y470" s="118"/>
      <c r="Z470" s="118"/>
    </row>
    <row r="471">
      <c r="A471" s="130">
        <f t="shared" si="1"/>
        <v>470</v>
      </c>
      <c r="B471" s="120" t="s">
        <v>1453</v>
      </c>
      <c r="C471" s="109" t="s">
        <v>1454</v>
      </c>
      <c r="D471" s="108"/>
      <c r="E471" s="110" t="s">
        <v>38</v>
      </c>
      <c r="F471" s="110" t="s">
        <v>6004</v>
      </c>
      <c r="G471" s="123">
        <v>14500.0</v>
      </c>
      <c r="H471" s="109" t="s">
        <v>213</v>
      </c>
      <c r="I471" s="109" t="s">
        <v>7362</v>
      </c>
      <c r="J471" s="112">
        <v>44682.0</v>
      </c>
      <c r="K471" s="112">
        <v>46447.0</v>
      </c>
      <c r="L471" s="125" t="s">
        <v>1454</v>
      </c>
      <c r="M471" s="126">
        <v>100.0</v>
      </c>
      <c r="N471" s="109">
        <v>304.0</v>
      </c>
      <c r="O471" s="108"/>
      <c r="P471" s="118"/>
      <c r="Q471" s="118"/>
      <c r="R471" s="118"/>
      <c r="S471" s="118"/>
      <c r="T471" s="118"/>
      <c r="U471" s="118"/>
      <c r="V471" s="118"/>
      <c r="W471" s="118"/>
      <c r="X471" s="118"/>
      <c r="Y471" s="118"/>
      <c r="Z471" s="118"/>
    </row>
    <row r="472">
      <c r="A472" s="130">
        <f t="shared" si="1"/>
        <v>471</v>
      </c>
      <c r="B472" s="120" t="s">
        <v>1455</v>
      </c>
      <c r="C472" s="109" t="s">
        <v>1456</v>
      </c>
      <c r="D472" s="108"/>
      <c r="E472" s="110" t="s">
        <v>38</v>
      </c>
      <c r="F472" s="110" t="s">
        <v>6034</v>
      </c>
      <c r="G472" s="123">
        <v>11400.0</v>
      </c>
      <c r="H472" s="109" t="s">
        <v>213</v>
      </c>
      <c r="I472" s="109" t="s">
        <v>1438</v>
      </c>
      <c r="J472" s="112">
        <v>44986.0</v>
      </c>
      <c r="K472" s="112">
        <v>46113.0</v>
      </c>
      <c r="L472" s="125" t="s">
        <v>1456</v>
      </c>
      <c r="M472" s="126">
        <v>5.0</v>
      </c>
      <c r="N472" s="109">
        <v>42.0</v>
      </c>
      <c r="O472" s="108"/>
      <c r="P472" s="118"/>
      <c r="Q472" s="118"/>
      <c r="R472" s="118"/>
      <c r="S472" s="118"/>
      <c r="T472" s="118"/>
      <c r="U472" s="118"/>
      <c r="V472" s="118"/>
      <c r="W472" s="118"/>
      <c r="X472" s="118"/>
      <c r="Y472" s="118"/>
      <c r="Z472" s="118"/>
    </row>
    <row r="473">
      <c r="A473" s="130">
        <f t="shared" si="1"/>
        <v>472</v>
      </c>
      <c r="B473" s="218" t="s">
        <v>1457</v>
      </c>
      <c r="C473" s="107" t="s">
        <v>1458</v>
      </c>
      <c r="D473" s="108"/>
      <c r="E473" s="110" t="s">
        <v>38</v>
      </c>
      <c r="F473" s="110" t="s">
        <v>6004</v>
      </c>
      <c r="G473" s="217">
        <v>5770.0</v>
      </c>
      <c r="H473" s="108"/>
      <c r="I473" s="108"/>
      <c r="J473" s="111"/>
      <c r="K473" s="111"/>
      <c r="L473" s="108"/>
      <c r="M473" s="128"/>
      <c r="N473" s="108"/>
      <c r="O473" s="108"/>
      <c r="P473" s="118"/>
      <c r="Q473" s="118"/>
      <c r="R473" s="118"/>
      <c r="S473" s="118"/>
      <c r="T473" s="118"/>
      <c r="U473" s="118"/>
      <c r="V473" s="118"/>
      <c r="W473" s="118"/>
      <c r="X473" s="118"/>
      <c r="Y473" s="118"/>
      <c r="Z473" s="118"/>
    </row>
    <row r="474">
      <c r="A474" s="130">
        <f t="shared" si="1"/>
        <v>473</v>
      </c>
      <c r="B474" s="120" t="s">
        <v>5956</v>
      </c>
      <c r="C474" s="107" t="s">
        <v>7367</v>
      </c>
      <c r="D474" s="107">
        <v>5.0</v>
      </c>
      <c r="E474" s="110" t="s">
        <v>72</v>
      </c>
      <c r="F474" s="110" t="s">
        <v>6011</v>
      </c>
      <c r="G474" s="127"/>
      <c r="H474" s="108"/>
      <c r="I474" s="107" t="s">
        <v>561</v>
      </c>
      <c r="J474" s="112">
        <v>43770.0</v>
      </c>
      <c r="K474" s="112">
        <v>45352.0</v>
      </c>
      <c r="L474" s="108"/>
      <c r="M474" s="128"/>
      <c r="N474" s="108"/>
      <c r="O474" s="108"/>
      <c r="P474" s="118"/>
      <c r="Q474" s="118"/>
      <c r="R474" s="118"/>
      <c r="S474" s="118"/>
      <c r="T474" s="118"/>
      <c r="U474" s="118"/>
      <c r="V474" s="118"/>
      <c r="W474" s="118"/>
      <c r="X474" s="118"/>
      <c r="Y474" s="118"/>
      <c r="Z474" s="118"/>
    </row>
    <row r="475">
      <c r="A475" s="130">
        <f t="shared" si="1"/>
        <v>474</v>
      </c>
      <c r="B475" s="120" t="s">
        <v>218</v>
      </c>
      <c r="C475" s="107" t="s">
        <v>257</v>
      </c>
      <c r="D475" s="108"/>
      <c r="E475" s="110" t="s">
        <v>72</v>
      </c>
      <c r="F475" s="110" t="s">
        <v>6034</v>
      </c>
      <c r="G475" s="127"/>
      <c r="H475" s="108"/>
      <c r="I475" s="108"/>
      <c r="J475" s="121"/>
      <c r="K475" s="121"/>
      <c r="L475" s="108"/>
      <c r="M475" s="128"/>
      <c r="N475" s="108"/>
      <c r="O475" s="108"/>
      <c r="P475" s="118"/>
      <c r="Q475" s="118"/>
      <c r="R475" s="118"/>
      <c r="S475" s="118"/>
      <c r="T475" s="118"/>
      <c r="U475" s="118"/>
      <c r="V475" s="118"/>
      <c r="W475" s="118"/>
      <c r="X475" s="118"/>
      <c r="Y475" s="118"/>
      <c r="Z475" s="118"/>
    </row>
    <row r="476">
      <c r="A476" s="130">
        <f t="shared" si="1"/>
        <v>475</v>
      </c>
      <c r="B476" s="130" t="s">
        <v>1460</v>
      </c>
      <c r="C476" s="109" t="s">
        <v>1461</v>
      </c>
      <c r="D476" s="108"/>
      <c r="E476" s="110" t="s">
        <v>72</v>
      </c>
      <c r="F476" s="110" t="s">
        <v>6114</v>
      </c>
      <c r="G476" s="123">
        <v>6722.0</v>
      </c>
      <c r="H476" s="109" t="s">
        <v>37</v>
      </c>
      <c r="I476" s="109" t="s">
        <v>1175</v>
      </c>
      <c r="J476" s="112">
        <v>43800.0</v>
      </c>
      <c r="K476" s="112">
        <v>43617.0</v>
      </c>
      <c r="L476" s="125" t="s">
        <v>7369</v>
      </c>
      <c r="M476" s="126">
        <v>32.27</v>
      </c>
      <c r="N476" s="109">
        <v>409.0</v>
      </c>
      <c r="O476" s="108"/>
      <c r="P476" s="118"/>
      <c r="Q476" s="118"/>
      <c r="R476" s="118"/>
      <c r="S476" s="118"/>
      <c r="T476" s="118"/>
      <c r="U476" s="118"/>
      <c r="V476" s="118"/>
      <c r="W476" s="118"/>
      <c r="X476" s="118"/>
      <c r="Y476" s="118"/>
      <c r="Z476" s="118"/>
    </row>
    <row r="477">
      <c r="A477" s="130">
        <f t="shared" si="1"/>
        <v>476</v>
      </c>
      <c r="B477" s="120" t="s">
        <v>1463</v>
      </c>
      <c r="C477" s="109" t="s">
        <v>1464</v>
      </c>
      <c r="D477" s="108"/>
      <c r="E477" s="110" t="s">
        <v>38</v>
      </c>
      <c r="F477" s="110" t="s">
        <v>6011</v>
      </c>
      <c r="G477" s="123">
        <v>9500.0</v>
      </c>
      <c r="H477" s="109" t="s">
        <v>48</v>
      </c>
      <c r="I477" s="109" t="s">
        <v>7374</v>
      </c>
      <c r="J477" s="112">
        <v>44815.0</v>
      </c>
      <c r="K477" s="112">
        <v>46600.0</v>
      </c>
      <c r="L477" s="125" t="s">
        <v>1464</v>
      </c>
      <c r="M477" s="126">
        <v>1.0</v>
      </c>
      <c r="N477" s="109">
        <v>36.0</v>
      </c>
      <c r="O477" s="108"/>
      <c r="P477" s="118"/>
      <c r="Q477" s="118"/>
      <c r="R477" s="118"/>
      <c r="S477" s="118"/>
      <c r="T477" s="118"/>
      <c r="U477" s="118"/>
      <c r="V477" s="118"/>
      <c r="W477" s="118"/>
      <c r="X477" s="118"/>
      <c r="Y477" s="118"/>
      <c r="Z477" s="118"/>
    </row>
    <row r="478">
      <c r="A478" s="130">
        <f t="shared" si="1"/>
        <v>477</v>
      </c>
      <c r="B478" s="130" t="s">
        <v>1467</v>
      </c>
      <c r="C478" s="109" t="s">
        <v>1468</v>
      </c>
      <c r="D478" s="108"/>
      <c r="E478" s="110" t="s">
        <v>38</v>
      </c>
      <c r="F478" s="110" t="s">
        <v>6011</v>
      </c>
      <c r="G478" s="123">
        <v>19000.0</v>
      </c>
      <c r="H478" s="109" t="s">
        <v>213</v>
      </c>
      <c r="I478" s="109" t="s">
        <v>7378</v>
      </c>
      <c r="J478" s="112">
        <v>44896.0</v>
      </c>
      <c r="K478" s="112">
        <v>45992.0</v>
      </c>
      <c r="L478" s="125" t="s">
        <v>7376</v>
      </c>
      <c r="M478" s="126">
        <v>18.0</v>
      </c>
      <c r="N478" s="109">
        <v>89.0</v>
      </c>
      <c r="O478" s="108"/>
      <c r="P478" s="118"/>
      <c r="Q478" s="118"/>
      <c r="R478" s="118"/>
      <c r="S478" s="118"/>
      <c r="T478" s="118"/>
      <c r="U478" s="118"/>
      <c r="V478" s="118"/>
      <c r="W478" s="118"/>
      <c r="X478" s="118"/>
      <c r="Y478" s="118"/>
      <c r="Z478" s="118"/>
    </row>
    <row r="479">
      <c r="A479" s="130">
        <f t="shared" si="1"/>
        <v>478</v>
      </c>
      <c r="B479" s="130" t="s">
        <v>1472</v>
      </c>
      <c r="C479" s="109" t="s">
        <v>1473</v>
      </c>
      <c r="D479" s="108"/>
      <c r="E479" s="110" t="s">
        <v>38</v>
      </c>
      <c r="F479" s="110" t="s">
        <v>6034</v>
      </c>
      <c r="G479" s="123">
        <v>6000.0</v>
      </c>
      <c r="H479" s="109" t="s">
        <v>48</v>
      </c>
      <c r="I479" s="109" t="s">
        <v>151</v>
      </c>
      <c r="J479" s="112">
        <v>44960.0</v>
      </c>
      <c r="K479" s="112">
        <v>45627.0</v>
      </c>
      <c r="L479" s="125" t="s">
        <v>7381</v>
      </c>
      <c r="M479" s="126">
        <v>1.82</v>
      </c>
      <c r="N479" s="109">
        <v>116.0</v>
      </c>
      <c r="O479" s="108"/>
      <c r="P479" s="118"/>
      <c r="Q479" s="118"/>
      <c r="R479" s="118"/>
      <c r="S479" s="118"/>
      <c r="T479" s="118"/>
      <c r="U479" s="118"/>
      <c r="V479" s="118"/>
      <c r="W479" s="118"/>
      <c r="X479" s="118"/>
      <c r="Y479" s="118"/>
      <c r="Z479" s="118"/>
    </row>
    <row r="480">
      <c r="A480" s="130">
        <f t="shared" si="1"/>
        <v>479</v>
      </c>
      <c r="B480" s="130" t="s">
        <v>1474</v>
      </c>
      <c r="C480" s="109" t="s">
        <v>1475</v>
      </c>
      <c r="D480" s="108"/>
      <c r="E480" s="110" t="s">
        <v>38</v>
      </c>
      <c r="F480" s="110" t="s">
        <v>6034</v>
      </c>
      <c r="G480" s="123">
        <v>5000.0</v>
      </c>
      <c r="H480" s="109" t="s">
        <v>48</v>
      </c>
      <c r="I480" s="109" t="s">
        <v>6208</v>
      </c>
      <c r="J480" s="112">
        <v>44958.0</v>
      </c>
      <c r="K480" s="112">
        <v>46204.0</v>
      </c>
      <c r="L480" s="125" t="s">
        <v>7384</v>
      </c>
      <c r="M480" s="126">
        <v>2.0</v>
      </c>
      <c r="N480" s="109">
        <v>40.0</v>
      </c>
      <c r="O480" s="108"/>
      <c r="P480" s="118"/>
      <c r="Q480" s="118"/>
      <c r="R480" s="118"/>
      <c r="S480" s="118"/>
      <c r="T480" s="118"/>
      <c r="U480" s="118"/>
      <c r="V480" s="118"/>
      <c r="W480" s="118"/>
      <c r="X480" s="118"/>
      <c r="Y480" s="118"/>
      <c r="Z480" s="118"/>
    </row>
    <row r="481">
      <c r="A481" s="130">
        <f t="shared" si="1"/>
        <v>480</v>
      </c>
      <c r="B481" s="130" t="s">
        <v>1476</v>
      </c>
      <c r="C481" s="109" t="s">
        <v>1477</v>
      </c>
      <c r="D481" s="108"/>
      <c r="E481" s="110" t="s">
        <v>38</v>
      </c>
      <c r="F481" s="110" t="s">
        <v>6011</v>
      </c>
      <c r="G481" s="123">
        <v>18000.0</v>
      </c>
      <c r="H481" s="109" t="s">
        <v>48</v>
      </c>
      <c r="I481" s="109" t="s">
        <v>128</v>
      </c>
      <c r="J481" s="112">
        <v>43405.0</v>
      </c>
      <c r="K481" s="112">
        <v>45717.0</v>
      </c>
      <c r="L481" s="125" t="s">
        <v>7386</v>
      </c>
      <c r="M481" s="126">
        <v>3.0</v>
      </c>
      <c r="N481" s="109">
        <v>160.0</v>
      </c>
      <c r="O481" s="108"/>
      <c r="P481" s="118"/>
      <c r="Q481" s="118"/>
      <c r="R481" s="118"/>
      <c r="S481" s="118"/>
      <c r="T481" s="118"/>
      <c r="U481" s="118"/>
      <c r="V481" s="118"/>
      <c r="W481" s="118"/>
      <c r="X481" s="118"/>
      <c r="Y481" s="118"/>
      <c r="Z481" s="118"/>
    </row>
    <row r="482">
      <c r="A482" s="130">
        <f t="shared" si="1"/>
        <v>481</v>
      </c>
      <c r="B482" s="120" t="s">
        <v>1480</v>
      </c>
      <c r="C482" s="107" t="s">
        <v>1481</v>
      </c>
      <c r="D482" s="108"/>
      <c r="E482" s="110" t="s">
        <v>38</v>
      </c>
      <c r="F482" s="110" t="s">
        <v>6004</v>
      </c>
      <c r="G482" s="216">
        <v>9000.0</v>
      </c>
      <c r="H482" s="107" t="s">
        <v>213</v>
      </c>
      <c r="I482" s="107" t="s">
        <v>7390</v>
      </c>
      <c r="J482" s="112">
        <v>44501.0</v>
      </c>
      <c r="K482" s="112">
        <v>45505.0</v>
      </c>
      <c r="L482" s="115" t="s">
        <v>7388</v>
      </c>
      <c r="M482" s="117">
        <v>4.45</v>
      </c>
      <c r="N482" s="107">
        <v>64.0</v>
      </c>
      <c r="O482" s="108"/>
      <c r="P482" s="118"/>
      <c r="Q482" s="118"/>
      <c r="R482" s="118"/>
      <c r="S482" s="118"/>
      <c r="T482" s="118"/>
      <c r="U482" s="118"/>
      <c r="V482" s="118"/>
      <c r="W482" s="118"/>
      <c r="X482" s="118"/>
      <c r="Y482" s="118"/>
      <c r="Z482" s="118"/>
    </row>
    <row r="483">
      <c r="A483" s="130">
        <f t="shared" si="1"/>
        <v>482</v>
      </c>
      <c r="B483" s="120" t="s">
        <v>1482</v>
      </c>
      <c r="C483" s="109" t="s">
        <v>7393</v>
      </c>
      <c r="D483" s="107">
        <v>2.0</v>
      </c>
      <c r="E483" s="110" t="s">
        <v>38</v>
      </c>
      <c r="F483" s="110" t="s">
        <v>6011</v>
      </c>
      <c r="G483" s="123">
        <v>22500.0</v>
      </c>
      <c r="H483" s="109" t="s">
        <v>48</v>
      </c>
      <c r="I483" s="109" t="s">
        <v>7396</v>
      </c>
      <c r="J483" s="112">
        <v>45017.0</v>
      </c>
      <c r="K483" s="112">
        <v>46357.0</v>
      </c>
      <c r="L483" s="125" t="s">
        <v>7394</v>
      </c>
      <c r="M483" s="126">
        <v>7.5</v>
      </c>
      <c r="N483" s="109">
        <v>321.0</v>
      </c>
      <c r="O483" s="108"/>
      <c r="P483" s="118"/>
      <c r="Q483" s="118"/>
      <c r="R483" s="118"/>
      <c r="S483" s="118"/>
      <c r="T483" s="118"/>
      <c r="U483" s="118"/>
      <c r="V483" s="118"/>
      <c r="W483" s="118"/>
      <c r="X483" s="118"/>
      <c r="Y483" s="118"/>
      <c r="Z483" s="118"/>
    </row>
    <row r="484">
      <c r="A484" s="130">
        <f t="shared" si="1"/>
        <v>483</v>
      </c>
      <c r="B484" s="109" t="s">
        <v>1484</v>
      </c>
      <c r="C484" s="107" t="s">
        <v>1485</v>
      </c>
      <c r="D484" s="108"/>
      <c r="E484" s="110" t="s">
        <v>38</v>
      </c>
      <c r="F484" s="110" t="s">
        <v>6004</v>
      </c>
      <c r="G484" s="110">
        <v>13900.0</v>
      </c>
      <c r="H484" s="107" t="s">
        <v>48</v>
      </c>
      <c r="I484" s="107" t="s">
        <v>7203</v>
      </c>
      <c r="J484" s="121"/>
      <c r="K484" s="121"/>
      <c r="L484" s="115" t="s">
        <v>1485</v>
      </c>
      <c r="M484" s="117">
        <v>1.23</v>
      </c>
      <c r="N484" s="107">
        <v>62.0</v>
      </c>
      <c r="O484" s="108"/>
      <c r="P484" s="118"/>
      <c r="Q484" s="118"/>
      <c r="R484" s="118"/>
      <c r="S484" s="118"/>
      <c r="T484" s="118"/>
      <c r="U484" s="118"/>
      <c r="V484" s="118"/>
      <c r="W484" s="118"/>
      <c r="X484" s="118"/>
      <c r="Y484" s="118"/>
      <c r="Z484" s="118"/>
    </row>
    <row r="485">
      <c r="A485" s="130">
        <f t="shared" si="1"/>
        <v>484</v>
      </c>
      <c r="B485" s="120" t="s">
        <v>1489</v>
      </c>
      <c r="C485" s="109" t="s">
        <v>1490</v>
      </c>
      <c r="D485" s="108"/>
      <c r="E485" s="110" t="s">
        <v>38</v>
      </c>
      <c r="F485" s="110" t="s">
        <v>6004</v>
      </c>
      <c r="G485" s="123">
        <v>5000.0</v>
      </c>
      <c r="H485" s="109" t="s">
        <v>48</v>
      </c>
      <c r="I485" s="109" t="s">
        <v>6208</v>
      </c>
      <c r="J485" s="112">
        <v>44743.0</v>
      </c>
      <c r="K485" s="112">
        <v>46174.0</v>
      </c>
      <c r="L485" s="125" t="s">
        <v>7400</v>
      </c>
      <c r="M485" s="126">
        <v>0.76</v>
      </c>
      <c r="N485" s="109">
        <v>80.0</v>
      </c>
      <c r="O485" s="108"/>
      <c r="P485" s="118"/>
      <c r="Q485" s="118"/>
      <c r="R485" s="118"/>
      <c r="S485" s="118"/>
      <c r="T485" s="118"/>
      <c r="U485" s="118"/>
      <c r="V485" s="118"/>
      <c r="W485" s="118"/>
      <c r="X485" s="118"/>
      <c r="Y485" s="118"/>
      <c r="Z485" s="118"/>
    </row>
    <row r="486">
      <c r="A486" s="130">
        <f t="shared" si="1"/>
        <v>485</v>
      </c>
      <c r="B486" s="120" t="s">
        <v>1493</v>
      </c>
      <c r="C486" s="109" t="s">
        <v>1494</v>
      </c>
      <c r="D486" s="108"/>
      <c r="E486" s="110" t="s">
        <v>38</v>
      </c>
      <c r="F486" s="110" t="s">
        <v>6114</v>
      </c>
      <c r="G486" s="123">
        <v>5000.0</v>
      </c>
      <c r="H486" s="109" t="s">
        <v>48</v>
      </c>
      <c r="I486" s="109" t="s">
        <v>6208</v>
      </c>
      <c r="J486" s="112">
        <v>44451.0</v>
      </c>
      <c r="K486" s="112">
        <v>45717.0</v>
      </c>
      <c r="L486" s="125" t="s">
        <v>7402</v>
      </c>
      <c r="M486" s="126">
        <v>1.0</v>
      </c>
      <c r="N486" s="109">
        <v>172.0</v>
      </c>
      <c r="O486" s="108"/>
      <c r="P486" s="118"/>
      <c r="Q486" s="118"/>
      <c r="R486" s="118"/>
      <c r="S486" s="118"/>
      <c r="T486" s="118"/>
      <c r="U486" s="118"/>
      <c r="V486" s="118"/>
      <c r="W486" s="118"/>
      <c r="X486" s="118"/>
      <c r="Y486" s="118"/>
      <c r="Z486" s="118"/>
    </row>
    <row r="487">
      <c r="A487" s="130">
        <f t="shared" si="1"/>
        <v>486</v>
      </c>
      <c r="B487" s="130" t="s">
        <v>1495</v>
      </c>
      <c r="C487" s="109" t="s">
        <v>1496</v>
      </c>
      <c r="D487" s="108"/>
      <c r="E487" s="110" t="s">
        <v>38</v>
      </c>
      <c r="F487" s="110" t="s">
        <v>6004</v>
      </c>
      <c r="G487" s="123">
        <v>14700.0</v>
      </c>
      <c r="H487" s="109" t="s">
        <v>213</v>
      </c>
      <c r="I487" s="109" t="s">
        <v>128</v>
      </c>
      <c r="J487" s="112">
        <v>44986.0</v>
      </c>
      <c r="K487" s="112">
        <v>46357.0</v>
      </c>
      <c r="L487" s="125" t="s">
        <v>7405</v>
      </c>
      <c r="M487" s="126">
        <v>8.0</v>
      </c>
      <c r="N487" s="109">
        <v>80.0</v>
      </c>
      <c r="O487" s="108"/>
      <c r="P487" s="118"/>
      <c r="Q487" s="118"/>
      <c r="R487" s="118"/>
      <c r="S487" s="118"/>
      <c r="T487" s="118"/>
      <c r="U487" s="118"/>
      <c r="V487" s="118"/>
      <c r="W487" s="118"/>
      <c r="X487" s="118"/>
      <c r="Y487" s="118"/>
      <c r="Z487" s="118"/>
    </row>
    <row r="488">
      <c r="A488" s="130">
        <f t="shared" si="1"/>
        <v>487</v>
      </c>
      <c r="B488" s="130" t="s">
        <v>1497</v>
      </c>
      <c r="C488" s="109" t="s">
        <v>1498</v>
      </c>
      <c r="D488" s="108"/>
      <c r="E488" s="110" t="s">
        <v>38</v>
      </c>
      <c r="F488" s="110" t="s">
        <v>6004</v>
      </c>
      <c r="G488" s="123">
        <v>15780.0</v>
      </c>
      <c r="H488" s="109" t="s">
        <v>48</v>
      </c>
      <c r="I488" s="109" t="s">
        <v>6237</v>
      </c>
      <c r="J488" s="112">
        <v>44752.0</v>
      </c>
      <c r="K488" s="112">
        <v>46661.0</v>
      </c>
      <c r="L488" s="125" t="s">
        <v>7408</v>
      </c>
      <c r="M488" s="126">
        <v>1.04</v>
      </c>
      <c r="N488" s="109">
        <v>44.0</v>
      </c>
      <c r="O488" s="108"/>
      <c r="P488" s="118"/>
      <c r="Q488" s="118"/>
      <c r="R488" s="118"/>
      <c r="S488" s="118"/>
      <c r="T488" s="118"/>
      <c r="U488" s="118"/>
      <c r="V488" s="118"/>
      <c r="W488" s="118"/>
      <c r="X488" s="118"/>
      <c r="Y488" s="118"/>
      <c r="Z488" s="118"/>
    </row>
    <row r="489">
      <c r="A489" s="130">
        <f t="shared" si="1"/>
        <v>488</v>
      </c>
      <c r="B489" s="130" t="s">
        <v>1501</v>
      </c>
      <c r="C489" s="109" t="s">
        <v>1502</v>
      </c>
      <c r="D489" s="108"/>
      <c r="E489" s="110" t="s">
        <v>38</v>
      </c>
      <c r="F489" s="110" t="s">
        <v>6004</v>
      </c>
      <c r="G489" s="110">
        <v>5700.0</v>
      </c>
      <c r="H489" s="107" t="s">
        <v>48</v>
      </c>
      <c r="I489" s="107" t="s">
        <v>6166</v>
      </c>
      <c r="J489" s="112">
        <v>45261.0</v>
      </c>
      <c r="K489" s="112">
        <v>45992.0</v>
      </c>
      <c r="L489" s="115" t="s">
        <v>1502</v>
      </c>
      <c r="M489" s="117">
        <v>2.39</v>
      </c>
      <c r="N489" s="107">
        <v>156.0</v>
      </c>
      <c r="O489" s="108"/>
      <c r="P489" s="118"/>
      <c r="Q489" s="118"/>
      <c r="R489" s="118"/>
      <c r="S489" s="118"/>
      <c r="T489" s="118"/>
      <c r="U489" s="118"/>
      <c r="V489" s="118"/>
      <c r="W489" s="118"/>
      <c r="X489" s="118"/>
      <c r="Y489" s="118"/>
      <c r="Z489" s="118"/>
    </row>
    <row r="490">
      <c r="A490" s="130">
        <f t="shared" si="1"/>
        <v>489</v>
      </c>
      <c r="B490" s="130" t="s">
        <v>1504</v>
      </c>
      <c r="C490" s="109" t="s">
        <v>1505</v>
      </c>
      <c r="D490" s="108"/>
      <c r="E490" s="110" t="s">
        <v>38</v>
      </c>
      <c r="F490" s="110" t="s">
        <v>7414</v>
      </c>
      <c r="G490" s="123">
        <v>5000.0</v>
      </c>
      <c r="H490" s="109" t="s">
        <v>48</v>
      </c>
      <c r="I490" s="109" t="s">
        <v>6208</v>
      </c>
      <c r="J490" s="112">
        <v>43842.0</v>
      </c>
      <c r="K490" s="112">
        <v>45627.0</v>
      </c>
      <c r="L490" s="125" t="s">
        <v>7415</v>
      </c>
      <c r="M490" s="126">
        <v>4.0</v>
      </c>
      <c r="N490" s="109">
        <v>470.0</v>
      </c>
      <c r="O490" s="108"/>
      <c r="P490" s="118"/>
      <c r="Q490" s="118"/>
      <c r="R490" s="118"/>
      <c r="S490" s="118"/>
      <c r="T490" s="118"/>
      <c r="U490" s="118"/>
      <c r="V490" s="118"/>
      <c r="W490" s="118"/>
      <c r="X490" s="118"/>
      <c r="Y490" s="118"/>
      <c r="Z490" s="118"/>
    </row>
    <row r="491">
      <c r="A491" s="130">
        <f t="shared" si="1"/>
        <v>490</v>
      </c>
      <c r="B491" s="130" t="s">
        <v>1507</v>
      </c>
      <c r="C491" s="109" t="s">
        <v>1508</v>
      </c>
      <c r="D491" s="108"/>
      <c r="E491" s="110" t="s">
        <v>38</v>
      </c>
      <c r="F491" s="110" t="s">
        <v>6004</v>
      </c>
      <c r="G491" s="123">
        <v>4500.0</v>
      </c>
      <c r="H491" s="109" t="s">
        <v>48</v>
      </c>
      <c r="I491" s="109" t="s">
        <v>6208</v>
      </c>
      <c r="J491" s="112">
        <v>45170.0</v>
      </c>
      <c r="K491" s="112">
        <v>46600.0</v>
      </c>
      <c r="L491" s="125" t="s">
        <v>7417</v>
      </c>
      <c r="M491" s="126">
        <v>1.2</v>
      </c>
      <c r="N491" s="109">
        <v>209.0</v>
      </c>
      <c r="O491" s="108"/>
      <c r="P491" s="118"/>
      <c r="Q491" s="118"/>
      <c r="R491" s="118"/>
      <c r="S491" s="118"/>
      <c r="T491" s="118"/>
      <c r="U491" s="118"/>
      <c r="V491" s="118"/>
      <c r="W491" s="118"/>
      <c r="X491" s="118"/>
      <c r="Y491" s="118"/>
      <c r="Z491" s="118"/>
    </row>
    <row r="492">
      <c r="A492" s="130">
        <f t="shared" si="1"/>
        <v>491</v>
      </c>
      <c r="B492" s="120" t="s">
        <v>194</v>
      </c>
      <c r="C492" s="107" t="s">
        <v>1511</v>
      </c>
      <c r="D492" s="108"/>
      <c r="E492" s="110" t="s">
        <v>150</v>
      </c>
      <c r="F492" s="110" t="s">
        <v>6004</v>
      </c>
      <c r="G492" s="127"/>
      <c r="H492" s="108"/>
      <c r="I492" s="107" t="s">
        <v>1512</v>
      </c>
      <c r="J492" s="121"/>
      <c r="K492" s="121"/>
      <c r="L492" s="115" t="s">
        <v>1511</v>
      </c>
      <c r="M492" s="128"/>
      <c r="N492" s="108"/>
      <c r="O492" s="108"/>
      <c r="P492" s="118"/>
      <c r="Q492" s="118"/>
      <c r="R492" s="118"/>
      <c r="S492" s="118"/>
      <c r="T492" s="118"/>
      <c r="U492" s="118"/>
      <c r="V492" s="118"/>
      <c r="W492" s="118"/>
      <c r="X492" s="118"/>
      <c r="Y492" s="118"/>
      <c r="Z492" s="118"/>
    </row>
    <row r="493">
      <c r="A493" s="130">
        <f t="shared" si="1"/>
        <v>492</v>
      </c>
      <c r="B493" s="120" t="s">
        <v>194</v>
      </c>
      <c r="C493" s="107" t="s">
        <v>7420</v>
      </c>
      <c r="D493" s="108"/>
      <c r="E493" s="110" t="s">
        <v>150</v>
      </c>
      <c r="F493" s="110" t="s">
        <v>6004</v>
      </c>
      <c r="G493" s="127"/>
      <c r="H493" s="108"/>
      <c r="I493" s="107" t="s">
        <v>6074</v>
      </c>
      <c r="J493" s="121"/>
      <c r="K493" s="121"/>
      <c r="L493" s="108"/>
      <c r="M493" s="128"/>
      <c r="N493" s="108"/>
      <c r="O493" s="108"/>
      <c r="P493" s="118"/>
      <c r="Q493" s="118"/>
      <c r="R493" s="118"/>
      <c r="S493" s="118"/>
      <c r="T493" s="118"/>
      <c r="U493" s="118"/>
      <c r="V493" s="118"/>
      <c r="W493" s="118"/>
      <c r="X493" s="118"/>
      <c r="Y493" s="118"/>
      <c r="Z493" s="118"/>
    </row>
    <row r="494">
      <c r="A494" s="130">
        <f t="shared" si="1"/>
        <v>493</v>
      </c>
      <c r="B494" s="130" t="s">
        <v>1514</v>
      </c>
      <c r="C494" s="109" t="s">
        <v>1515</v>
      </c>
      <c r="D494" s="107" t="s">
        <v>6061</v>
      </c>
      <c r="E494" s="110" t="s">
        <v>72</v>
      </c>
      <c r="F494" s="110" t="s">
        <v>6114</v>
      </c>
      <c r="G494" s="123">
        <v>8000.0</v>
      </c>
      <c r="H494" s="109" t="s">
        <v>37</v>
      </c>
      <c r="I494" s="109" t="s">
        <v>7007</v>
      </c>
      <c r="J494" s="112">
        <v>43221.0</v>
      </c>
      <c r="K494" s="112">
        <v>45231.0</v>
      </c>
      <c r="L494" s="125" t="s">
        <v>1515</v>
      </c>
      <c r="M494" s="126">
        <v>188.45</v>
      </c>
      <c r="N494" s="109">
        <v>835.0</v>
      </c>
      <c r="O494" s="108"/>
      <c r="P494" s="118"/>
      <c r="Q494" s="118"/>
      <c r="R494" s="118"/>
      <c r="S494" s="118"/>
      <c r="T494" s="118"/>
      <c r="U494" s="118"/>
      <c r="V494" s="118"/>
      <c r="W494" s="118"/>
      <c r="X494" s="118"/>
      <c r="Y494" s="118"/>
      <c r="Z494" s="118"/>
    </row>
    <row r="495">
      <c r="A495" s="130">
        <f t="shared" si="1"/>
        <v>494</v>
      </c>
      <c r="B495" s="120" t="s">
        <v>194</v>
      </c>
      <c r="C495" s="107" t="s">
        <v>1518</v>
      </c>
      <c r="D495" s="108"/>
      <c r="E495" s="110" t="s">
        <v>150</v>
      </c>
      <c r="F495" s="110" t="s">
        <v>6004</v>
      </c>
      <c r="G495" s="127"/>
      <c r="H495" s="108"/>
      <c r="I495" s="107" t="s">
        <v>80</v>
      </c>
      <c r="J495" s="121"/>
      <c r="K495" s="121"/>
      <c r="L495" s="108"/>
      <c r="M495" s="128"/>
      <c r="N495" s="108"/>
      <c r="O495" s="108"/>
      <c r="P495" s="118"/>
      <c r="Q495" s="118"/>
      <c r="R495" s="118"/>
      <c r="S495" s="118"/>
      <c r="T495" s="118"/>
      <c r="U495" s="118"/>
      <c r="V495" s="118"/>
      <c r="W495" s="118"/>
      <c r="X495" s="118"/>
      <c r="Y495" s="118"/>
      <c r="Z495" s="118"/>
    </row>
    <row r="496">
      <c r="A496" s="130">
        <f t="shared" si="1"/>
        <v>495</v>
      </c>
      <c r="B496" s="132" t="s">
        <v>5955</v>
      </c>
      <c r="C496" s="107" t="s">
        <v>7422</v>
      </c>
      <c r="D496" s="108"/>
      <c r="E496" s="110" t="s">
        <v>38</v>
      </c>
      <c r="F496" s="110" t="s">
        <v>6004</v>
      </c>
      <c r="G496" s="162"/>
      <c r="H496" s="107" t="s">
        <v>37</v>
      </c>
      <c r="I496" s="107" t="s">
        <v>413</v>
      </c>
      <c r="J496" s="143"/>
      <c r="K496" s="112">
        <v>46722.0</v>
      </c>
      <c r="L496" s="108"/>
      <c r="M496" s="128"/>
      <c r="N496" s="108"/>
      <c r="O496" s="108"/>
      <c r="P496" s="118"/>
      <c r="Q496" s="118"/>
      <c r="R496" s="118"/>
      <c r="S496" s="118"/>
      <c r="T496" s="118"/>
      <c r="U496" s="118"/>
      <c r="V496" s="118"/>
      <c r="W496" s="118"/>
      <c r="X496" s="118"/>
      <c r="Y496" s="118"/>
      <c r="Z496" s="118"/>
    </row>
    <row r="497">
      <c r="A497" s="130">
        <f t="shared" si="1"/>
        <v>496</v>
      </c>
      <c r="B497" s="120" t="s">
        <v>1519</v>
      </c>
      <c r="C497" s="109" t="s">
        <v>1520</v>
      </c>
      <c r="D497" s="108"/>
      <c r="E497" s="110" t="s">
        <v>38</v>
      </c>
      <c r="F497" s="110" t="s">
        <v>6011</v>
      </c>
      <c r="G497" s="123">
        <v>5000.0</v>
      </c>
      <c r="H497" s="109" t="s">
        <v>48</v>
      </c>
      <c r="I497" s="109" t="s">
        <v>6455</v>
      </c>
      <c r="J497" s="112">
        <v>43770.0</v>
      </c>
      <c r="K497" s="112">
        <v>45627.0</v>
      </c>
      <c r="L497" s="125" t="s">
        <v>1520</v>
      </c>
      <c r="M497" s="126">
        <v>1.0</v>
      </c>
      <c r="N497" s="109">
        <v>68.0</v>
      </c>
      <c r="O497" s="108"/>
      <c r="P497" s="118"/>
      <c r="Q497" s="118"/>
      <c r="R497" s="118"/>
      <c r="S497" s="118"/>
      <c r="T497" s="118"/>
      <c r="U497" s="118"/>
      <c r="V497" s="118"/>
      <c r="W497" s="118"/>
      <c r="X497" s="118"/>
      <c r="Y497" s="118"/>
      <c r="Z497" s="118"/>
    </row>
    <row r="498">
      <c r="A498" s="130">
        <f t="shared" si="1"/>
        <v>497</v>
      </c>
      <c r="B498" s="120" t="s">
        <v>194</v>
      </c>
      <c r="C498" s="107" t="s">
        <v>255</v>
      </c>
      <c r="D498" s="108"/>
      <c r="E498" s="110" t="s">
        <v>150</v>
      </c>
      <c r="F498" s="110" t="s">
        <v>6004</v>
      </c>
      <c r="G498" s="127"/>
      <c r="H498" s="108"/>
      <c r="I498" s="107" t="s">
        <v>256</v>
      </c>
      <c r="J498" s="121"/>
      <c r="K498" s="121"/>
      <c r="L498" s="108"/>
      <c r="M498" s="128"/>
      <c r="N498" s="108"/>
      <c r="O498" s="108"/>
      <c r="P498" s="118"/>
      <c r="Q498" s="118"/>
      <c r="R498" s="118"/>
      <c r="S498" s="118"/>
      <c r="T498" s="118"/>
      <c r="U498" s="118"/>
      <c r="V498" s="118"/>
      <c r="W498" s="118"/>
      <c r="X498" s="118"/>
      <c r="Y498" s="118"/>
      <c r="Z498" s="118"/>
    </row>
    <row r="499">
      <c r="A499" s="130">
        <f t="shared" si="1"/>
        <v>498</v>
      </c>
      <c r="B499" s="120" t="s">
        <v>1523</v>
      </c>
      <c r="C499" s="109" t="s">
        <v>1524</v>
      </c>
      <c r="D499" s="108"/>
      <c r="E499" s="110" t="s">
        <v>38</v>
      </c>
      <c r="F499" s="110" t="s">
        <v>6004</v>
      </c>
      <c r="G499" s="123">
        <v>4000.0</v>
      </c>
      <c r="H499" s="109" t="s">
        <v>48</v>
      </c>
      <c r="I499" s="109" t="s">
        <v>6208</v>
      </c>
      <c r="J499" s="112">
        <v>44562.0</v>
      </c>
      <c r="K499" s="112">
        <v>46023.0</v>
      </c>
      <c r="L499" s="125" t="s">
        <v>7426</v>
      </c>
      <c r="M499" s="126">
        <v>3.23</v>
      </c>
      <c r="N499" s="109">
        <v>436.0</v>
      </c>
      <c r="O499" s="108"/>
      <c r="P499" s="118"/>
      <c r="Q499" s="118"/>
      <c r="R499" s="118"/>
      <c r="S499" s="118"/>
      <c r="T499" s="118"/>
      <c r="U499" s="118"/>
      <c r="V499" s="118"/>
      <c r="W499" s="118"/>
      <c r="X499" s="118"/>
      <c r="Y499" s="118"/>
      <c r="Z499" s="118"/>
    </row>
    <row r="500">
      <c r="A500" s="130">
        <f t="shared" si="1"/>
        <v>499</v>
      </c>
      <c r="B500" s="120" t="s">
        <v>3367</v>
      </c>
      <c r="C500" s="107" t="s">
        <v>7429</v>
      </c>
      <c r="D500" s="108"/>
      <c r="E500" s="110" t="s">
        <v>38</v>
      </c>
      <c r="F500" s="110" t="s">
        <v>6004</v>
      </c>
      <c r="G500" s="127"/>
      <c r="H500" s="107" t="s">
        <v>213</v>
      </c>
      <c r="I500" s="107" t="s">
        <v>7432</v>
      </c>
      <c r="J500" s="112">
        <v>45261.0</v>
      </c>
      <c r="K500" s="112">
        <v>47088.0</v>
      </c>
      <c r="L500" s="115" t="s">
        <v>7430</v>
      </c>
      <c r="M500" s="117">
        <v>6.4</v>
      </c>
      <c r="N500" s="107">
        <v>122.0</v>
      </c>
      <c r="O500" s="108"/>
      <c r="P500" s="118"/>
      <c r="Q500" s="118"/>
      <c r="R500" s="118"/>
      <c r="S500" s="118"/>
      <c r="T500" s="118"/>
      <c r="U500" s="118"/>
      <c r="V500" s="118"/>
      <c r="W500" s="118"/>
      <c r="X500" s="118"/>
      <c r="Y500" s="118"/>
      <c r="Z500" s="118"/>
    </row>
    <row r="501">
      <c r="A501" s="130">
        <f t="shared" si="1"/>
        <v>500</v>
      </c>
      <c r="B501" s="120" t="s">
        <v>211</v>
      </c>
      <c r="C501" s="109" t="s">
        <v>212</v>
      </c>
      <c r="D501" s="108"/>
      <c r="E501" s="110" t="s">
        <v>72</v>
      </c>
      <c r="F501" s="110" t="s">
        <v>6011</v>
      </c>
      <c r="G501" s="123">
        <v>16400.0</v>
      </c>
      <c r="H501" s="109" t="s">
        <v>213</v>
      </c>
      <c r="I501" s="109" t="s">
        <v>1512</v>
      </c>
      <c r="J501" s="112">
        <v>43252.0</v>
      </c>
      <c r="K501" s="112">
        <v>45139.0</v>
      </c>
      <c r="L501" s="125" t="s">
        <v>212</v>
      </c>
      <c r="M501" s="126">
        <v>4.0</v>
      </c>
      <c r="N501" s="109">
        <v>24.0</v>
      </c>
      <c r="O501" s="108"/>
      <c r="P501" s="118"/>
      <c r="Q501" s="118"/>
      <c r="R501" s="118"/>
      <c r="S501" s="118"/>
      <c r="T501" s="118"/>
      <c r="U501" s="118"/>
      <c r="V501" s="118"/>
      <c r="W501" s="118"/>
      <c r="X501" s="118"/>
      <c r="Y501" s="118"/>
      <c r="Z501" s="118"/>
    </row>
    <row r="502">
      <c r="A502" s="130">
        <f t="shared" si="1"/>
        <v>501</v>
      </c>
      <c r="B502" s="120" t="s">
        <v>1529</v>
      </c>
      <c r="C502" s="109" t="s">
        <v>1530</v>
      </c>
      <c r="D502" s="108"/>
      <c r="E502" s="110" t="s">
        <v>72</v>
      </c>
      <c r="F502" s="110" t="s">
        <v>6011</v>
      </c>
      <c r="G502" s="123">
        <v>3800.0</v>
      </c>
      <c r="H502" s="109" t="s">
        <v>48</v>
      </c>
      <c r="I502" s="109" t="s">
        <v>6208</v>
      </c>
      <c r="J502" s="112">
        <v>43647.0</v>
      </c>
      <c r="K502" s="112">
        <v>45261.0</v>
      </c>
      <c r="L502" s="125" t="s">
        <v>7437</v>
      </c>
      <c r="M502" s="126">
        <v>1.97</v>
      </c>
      <c r="N502" s="109">
        <v>272.0</v>
      </c>
      <c r="O502" s="108"/>
      <c r="P502" s="118"/>
      <c r="Q502" s="118"/>
      <c r="R502" s="118"/>
      <c r="S502" s="118"/>
      <c r="T502" s="118"/>
      <c r="U502" s="118"/>
      <c r="V502" s="118"/>
      <c r="W502" s="118"/>
      <c r="X502" s="118"/>
      <c r="Y502" s="118"/>
      <c r="Z502" s="118"/>
    </row>
    <row r="503">
      <c r="A503" s="130">
        <f t="shared" si="1"/>
        <v>502</v>
      </c>
      <c r="B503" s="130" t="s">
        <v>1531</v>
      </c>
      <c r="C503" s="109" t="s">
        <v>1532</v>
      </c>
      <c r="D503" s="108"/>
      <c r="E503" s="110" t="s">
        <v>38</v>
      </c>
      <c r="F503" s="166" t="s">
        <v>6004</v>
      </c>
      <c r="G503" s="123">
        <v>28000.0</v>
      </c>
      <c r="H503" s="109" t="s">
        <v>48</v>
      </c>
      <c r="I503" s="109" t="s">
        <v>6237</v>
      </c>
      <c r="J503" s="112">
        <v>44386.0</v>
      </c>
      <c r="K503" s="112">
        <v>46539.0</v>
      </c>
      <c r="L503" s="213" t="s">
        <v>1532</v>
      </c>
      <c r="M503" s="126">
        <v>1.15</v>
      </c>
      <c r="N503" s="109">
        <v>97.0</v>
      </c>
      <c r="O503" s="108"/>
      <c r="P503" s="118"/>
      <c r="Q503" s="118"/>
      <c r="R503" s="118"/>
      <c r="S503" s="118"/>
      <c r="T503" s="118"/>
      <c r="U503" s="118"/>
      <c r="V503" s="118"/>
      <c r="W503" s="118"/>
      <c r="X503" s="118"/>
      <c r="Y503" s="118"/>
      <c r="Z503" s="118"/>
    </row>
    <row r="504">
      <c r="A504" s="130">
        <f t="shared" si="1"/>
        <v>503</v>
      </c>
      <c r="B504" s="111"/>
      <c r="C504" s="107" t="s">
        <v>7441</v>
      </c>
      <c r="D504" s="108"/>
      <c r="E504" s="110" t="s">
        <v>72</v>
      </c>
      <c r="F504" s="110" t="s">
        <v>6114</v>
      </c>
      <c r="G504" s="110">
        <v>21700.0</v>
      </c>
      <c r="H504" s="107" t="s">
        <v>213</v>
      </c>
      <c r="I504" s="108"/>
      <c r="J504" s="112">
        <v>43374.0</v>
      </c>
      <c r="K504" s="112">
        <v>45627.0</v>
      </c>
      <c r="L504" s="115" t="s">
        <v>7442</v>
      </c>
      <c r="M504" s="117">
        <v>21.0</v>
      </c>
      <c r="N504" s="107">
        <v>144.0</v>
      </c>
      <c r="O504" s="108"/>
      <c r="P504" s="118"/>
      <c r="Q504" s="118"/>
      <c r="R504" s="118"/>
      <c r="S504" s="118"/>
      <c r="T504" s="118"/>
      <c r="U504" s="118"/>
      <c r="V504" s="118"/>
      <c r="W504" s="118"/>
      <c r="X504" s="118"/>
      <c r="Y504" s="118"/>
      <c r="Z504" s="118"/>
    </row>
    <row r="505">
      <c r="A505" s="130">
        <f t="shared" si="1"/>
        <v>504</v>
      </c>
      <c r="B505" s="111"/>
      <c r="C505" s="107" t="s">
        <v>7443</v>
      </c>
      <c r="D505" s="108"/>
      <c r="E505" s="110" t="s">
        <v>38</v>
      </c>
      <c r="F505" s="110" t="s">
        <v>6004</v>
      </c>
      <c r="G505" s="127"/>
      <c r="H505" s="108"/>
      <c r="I505" s="108"/>
      <c r="J505" s="121"/>
      <c r="K505" s="121"/>
      <c r="L505" s="108"/>
      <c r="M505" s="128"/>
      <c r="N505" s="108"/>
      <c r="O505" s="108"/>
      <c r="P505" s="118"/>
      <c r="Q505" s="118"/>
      <c r="R505" s="118"/>
      <c r="S505" s="118"/>
      <c r="T505" s="118"/>
      <c r="U505" s="118"/>
      <c r="V505" s="118"/>
      <c r="W505" s="118"/>
      <c r="X505" s="118"/>
      <c r="Y505" s="118"/>
      <c r="Z505" s="118"/>
    </row>
    <row r="506">
      <c r="A506" s="130">
        <f t="shared" si="1"/>
        <v>505</v>
      </c>
      <c r="B506" s="111"/>
      <c r="C506" s="107" t="s">
        <v>7444</v>
      </c>
      <c r="D506" s="108"/>
      <c r="E506" s="110" t="s">
        <v>72</v>
      </c>
      <c r="F506" s="110" t="s">
        <v>6004</v>
      </c>
      <c r="G506" s="127"/>
      <c r="H506" s="108"/>
      <c r="I506" s="108"/>
      <c r="J506" s="121"/>
      <c r="K506" s="121"/>
      <c r="L506" s="108"/>
      <c r="M506" s="128"/>
      <c r="N506" s="108"/>
      <c r="O506" s="108"/>
      <c r="P506" s="118"/>
      <c r="Q506" s="118"/>
      <c r="R506" s="118"/>
      <c r="S506" s="118"/>
      <c r="T506" s="118"/>
      <c r="U506" s="118"/>
      <c r="V506" s="118"/>
      <c r="W506" s="118"/>
      <c r="X506" s="118"/>
      <c r="Y506" s="118"/>
      <c r="Z506" s="118"/>
    </row>
    <row r="507">
      <c r="A507" s="130">
        <f t="shared" si="1"/>
        <v>506</v>
      </c>
      <c r="B507" s="111"/>
      <c r="C507" s="107" t="s">
        <v>7445</v>
      </c>
      <c r="D507" s="108"/>
      <c r="E507" s="110" t="s">
        <v>38</v>
      </c>
      <c r="F507" s="110" t="s">
        <v>6004</v>
      </c>
      <c r="G507" s="127"/>
      <c r="H507" s="108"/>
      <c r="I507" s="107" t="s">
        <v>6778</v>
      </c>
      <c r="J507" s="121"/>
      <c r="K507" s="121"/>
      <c r="L507" s="108"/>
      <c r="M507" s="128"/>
      <c r="N507" s="108"/>
      <c r="O507" s="108"/>
      <c r="P507" s="118"/>
      <c r="Q507" s="118"/>
      <c r="R507" s="118"/>
      <c r="S507" s="118"/>
      <c r="T507" s="118"/>
      <c r="U507" s="118"/>
      <c r="V507" s="118"/>
      <c r="W507" s="118"/>
      <c r="X507" s="118"/>
      <c r="Y507" s="118"/>
      <c r="Z507" s="118"/>
    </row>
    <row r="508">
      <c r="A508" s="130">
        <f t="shared" si="1"/>
        <v>507</v>
      </c>
      <c r="B508" s="109" t="s">
        <v>1816</v>
      </c>
      <c r="C508" s="107" t="s">
        <v>7446</v>
      </c>
      <c r="D508" s="108"/>
      <c r="E508" s="110" t="s">
        <v>38</v>
      </c>
      <c r="F508" s="110" t="s">
        <v>6004</v>
      </c>
      <c r="G508" s="127"/>
      <c r="H508" s="107" t="s">
        <v>48</v>
      </c>
      <c r="I508" s="108"/>
      <c r="J508" s="112">
        <v>45444.0</v>
      </c>
      <c r="K508" s="122">
        <v>47239.0</v>
      </c>
      <c r="L508" s="108"/>
      <c r="M508" s="128"/>
      <c r="N508" s="108"/>
      <c r="O508" s="108"/>
      <c r="P508" s="118"/>
      <c r="Q508" s="118"/>
      <c r="R508" s="118"/>
      <c r="S508" s="118"/>
      <c r="T508" s="118"/>
      <c r="U508" s="118"/>
      <c r="V508" s="118"/>
      <c r="W508" s="118"/>
      <c r="X508" s="118"/>
      <c r="Y508" s="118"/>
      <c r="Z508" s="118"/>
    </row>
    <row r="509">
      <c r="A509" s="130">
        <f t="shared" si="1"/>
        <v>508</v>
      </c>
      <c r="B509" s="120" t="s">
        <v>3921</v>
      </c>
      <c r="C509" s="109" t="s">
        <v>7447</v>
      </c>
      <c r="D509" s="108"/>
      <c r="E509" s="110" t="s">
        <v>38</v>
      </c>
      <c r="F509" s="110" t="s">
        <v>6004</v>
      </c>
      <c r="G509" s="127"/>
      <c r="H509" s="107" t="s">
        <v>213</v>
      </c>
      <c r="I509" s="107" t="s">
        <v>7450</v>
      </c>
      <c r="J509" s="112">
        <v>45139.0</v>
      </c>
      <c r="K509" s="122">
        <v>45778.0</v>
      </c>
      <c r="L509" s="115" t="s">
        <v>7448</v>
      </c>
      <c r="M509" s="117">
        <v>4.0</v>
      </c>
      <c r="N509" s="107">
        <v>76.0</v>
      </c>
      <c r="O509" s="108"/>
      <c r="P509" s="118"/>
      <c r="Q509" s="118"/>
      <c r="R509" s="118"/>
      <c r="S509" s="118"/>
      <c r="T509" s="118"/>
      <c r="U509" s="118"/>
      <c r="V509" s="118"/>
      <c r="W509" s="118"/>
      <c r="X509" s="118"/>
      <c r="Y509" s="118"/>
      <c r="Z509" s="118"/>
    </row>
    <row r="510">
      <c r="A510" s="130">
        <f t="shared" si="1"/>
        <v>509</v>
      </c>
      <c r="B510" s="111"/>
      <c r="C510" s="107" t="s">
        <v>7453</v>
      </c>
      <c r="D510" s="108"/>
      <c r="E510" s="110" t="s">
        <v>72</v>
      </c>
      <c r="F510" s="110" t="s">
        <v>6114</v>
      </c>
      <c r="G510" s="127"/>
      <c r="H510" s="108"/>
      <c r="I510" s="107" t="s">
        <v>949</v>
      </c>
      <c r="J510" s="121"/>
      <c r="K510" s="121"/>
      <c r="L510" s="108"/>
      <c r="M510" s="128"/>
      <c r="N510" s="108"/>
      <c r="O510" s="108"/>
      <c r="P510" s="118"/>
      <c r="Q510" s="118"/>
      <c r="R510" s="118"/>
      <c r="S510" s="118"/>
      <c r="T510" s="118"/>
      <c r="U510" s="118"/>
      <c r="V510" s="118"/>
      <c r="W510" s="118"/>
      <c r="X510" s="118"/>
      <c r="Y510" s="118"/>
      <c r="Z510" s="118"/>
    </row>
    <row r="511">
      <c r="A511" s="130">
        <f t="shared" si="1"/>
        <v>510</v>
      </c>
      <c r="B511" s="120" t="s">
        <v>5034</v>
      </c>
      <c r="C511" s="107" t="s">
        <v>7454</v>
      </c>
      <c r="D511" s="108"/>
      <c r="E511" s="110" t="s">
        <v>38</v>
      </c>
      <c r="F511" s="110" t="s">
        <v>6004</v>
      </c>
      <c r="G511" s="127"/>
      <c r="H511" s="107" t="s">
        <v>213</v>
      </c>
      <c r="I511" s="107" t="s">
        <v>7457</v>
      </c>
      <c r="J511" s="112">
        <v>44866.0</v>
      </c>
      <c r="K511" s="112">
        <v>46357.0</v>
      </c>
      <c r="L511" s="115" t="s">
        <v>7455</v>
      </c>
      <c r="M511" s="117">
        <v>6.74</v>
      </c>
      <c r="N511" s="107">
        <v>111.0</v>
      </c>
      <c r="O511" s="108"/>
      <c r="P511" s="118"/>
      <c r="Q511" s="118"/>
      <c r="R511" s="118"/>
      <c r="S511" s="118"/>
      <c r="T511" s="118"/>
      <c r="U511" s="118"/>
      <c r="V511" s="118"/>
      <c r="W511" s="118"/>
      <c r="X511" s="118"/>
      <c r="Y511" s="118"/>
      <c r="Z511" s="118"/>
    </row>
    <row r="512">
      <c r="A512" s="130">
        <f t="shared" si="1"/>
        <v>511</v>
      </c>
      <c r="B512" s="133" t="s">
        <v>7460</v>
      </c>
      <c r="C512" s="107" t="s">
        <v>7461</v>
      </c>
      <c r="D512" s="108"/>
      <c r="E512" s="110" t="s">
        <v>72</v>
      </c>
      <c r="F512" s="110" t="s">
        <v>6004</v>
      </c>
      <c r="G512" s="127"/>
      <c r="H512" s="108"/>
      <c r="I512" s="108"/>
      <c r="J512" s="121"/>
      <c r="K512" s="121"/>
      <c r="L512" s="108"/>
      <c r="M512" s="128"/>
      <c r="N512" s="108"/>
      <c r="O512" s="108"/>
      <c r="P512" s="118"/>
      <c r="Q512" s="118"/>
      <c r="R512" s="118"/>
      <c r="S512" s="118"/>
      <c r="T512" s="118"/>
      <c r="U512" s="118"/>
      <c r="V512" s="118"/>
      <c r="W512" s="118"/>
      <c r="X512" s="118"/>
      <c r="Y512" s="118"/>
      <c r="Z512" s="118"/>
    </row>
    <row r="513">
      <c r="A513" s="130">
        <f t="shared" si="1"/>
        <v>512</v>
      </c>
      <c r="B513" s="133" t="s">
        <v>7462</v>
      </c>
      <c r="C513" s="107" t="s">
        <v>7463</v>
      </c>
      <c r="D513" s="108"/>
      <c r="E513" s="110" t="s">
        <v>38</v>
      </c>
      <c r="F513" s="110" t="s">
        <v>6004</v>
      </c>
      <c r="G513" s="127"/>
      <c r="H513" s="108"/>
      <c r="I513" s="108"/>
      <c r="J513" s="121"/>
      <c r="K513" s="121"/>
      <c r="L513" s="108"/>
      <c r="M513" s="128"/>
      <c r="N513" s="108"/>
      <c r="O513" s="108"/>
      <c r="P513" s="118"/>
      <c r="Q513" s="118"/>
      <c r="R513" s="118"/>
      <c r="S513" s="118"/>
      <c r="T513" s="118"/>
      <c r="U513" s="118"/>
      <c r="V513" s="118"/>
      <c r="W513" s="118"/>
      <c r="X513" s="118"/>
      <c r="Y513" s="118"/>
      <c r="Z513" s="118"/>
    </row>
    <row r="514">
      <c r="A514" s="130">
        <f t="shared" si="1"/>
        <v>513</v>
      </c>
      <c r="B514" s="167" t="s">
        <v>148</v>
      </c>
      <c r="C514" s="107" t="s">
        <v>7464</v>
      </c>
      <c r="D514" s="108"/>
      <c r="E514" s="110" t="s">
        <v>38</v>
      </c>
      <c r="F514" s="110" t="s">
        <v>6004</v>
      </c>
      <c r="G514" s="127"/>
      <c r="H514" s="107" t="s">
        <v>48</v>
      </c>
      <c r="I514" s="107" t="s">
        <v>80</v>
      </c>
      <c r="J514" s="111"/>
      <c r="K514" s="112">
        <v>46082.0</v>
      </c>
      <c r="L514" s="108"/>
      <c r="M514" s="128"/>
      <c r="N514" s="108"/>
      <c r="O514" s="108"/>
      <c r="P514" s="118"/>
      <c r="Q514" s="118"/>
      <c r="R514" s="118"/>
      <c r="S514" s="118"/>
      <c r="T514" s="118"/>
      <c r="U514" s="118"/>
      <c r="V514" s="118"/>
      <c r="W514" s="118"/>
      <c r="X514" s="118"/>
      <c r="Y514" s="118"/>
      <c r="Z514" s="118"/>
    </row>
    <row r="515">
      <c r="A515" s="130">
        <f t="shared" si="1"/>
        <v>514</v>
      </c>
      <c r="B515" s="111"/>
      <c r="C515" s="107" t="s">
        <v>7465</v>
      </c>
      <c r="D515" s="108"/>
      <c r="E515" s="110" t="s">
        <v>38</v>
      </c>
      <c r="F515" s="110" t="s">
        <v>6004</v>
      </c>
      <c r="G515" s="127"/>
      <c r="H515" s="108"/>
      <c r="I515" s="108"/>
      <c r="J515" s="121"/>
      <c r="K515" s="121"/>
      <c r="L515" s="108"/>
      <c r="M515" s="128"/>
      <c r="N515" s="108"/>
      <c r="O515" s="108"/>
      <c r="P515" s="118"/>
      <c r="Q515" s="118"/>
      <c r="R515" s="118"/>
      <c r="S515" s="118"/>
      <c r="T515" s="118"/>
      <c r="U515" s="118"/>
      <c r="V515" s="118"/>
      <c r="W515" s="118"/>
      <c r="X515" s="118"/>
      <c r="Y515" s="118"/>
      <c r="Z515" s="118"/>
    </row>
    <row r="516">
      <c r="A516" s="130">
        <f t="shared" si="1"/>
        <v>515</v>
      </c>
      <c r="B516" s="111"/>
      <c r="C516" s="107" t="s">
        <v>7466</v>
      </c>
      <c r="D516" s="108"/>
      <c r="E516" s="110" t="s">
        <v>38</v>
      </c>
      <c r="F516" s="110" t="s">
        <v>6004</v>
      </c>
      <c r="G516" s="127"/>
      <c r="H516" s="108"/>
      <c r="I516" s="108"/>
      <c r="J516" s="121"/>
      <c r="K516" s="121"/>
      <c r="L516" s="108"/>
      <c r="M516" s="128"/>
      <c r="N516" s="108"/>
      <c r="O516" s="108"/>
      <c r="P516" s="118"/>
      <c r="Q516" s="118"/>
      <c r="R516" s="118"/>
      <c r="S516" s="118"/>
      <c r="T516" s="118"/>
      <c r="U516" s="118"/>
      <c r="V516" s="118"/>
      <c r="W516" s="118"/>
      <c r="X516" s="118"/>
      <c r="Y516" s="118"/>
      <c r="Z516" s="118"/>
    </row>
    <row r="517">
      <c r="A517" s="130">
        <f t="shared" si="1"/>
        <v>516</v>
      </c>
      <c r="B517" s="111"/>
      <c r="C517" s="107" t="s">
        <v>7467</v>
      </c>
      <c r="D517" s="108"/>
      <c r="E517" s="110" t="s">
        <v>38</v>
      </c>
      <c r="F517" s="110" t="s">
        <v>6004</v>
      </c>
      <c r="G517" s="127"/>
      <c r="H517" s="108"/>
      <c r="I517" s="108"/>
      <c r="J517" s="121"/>
      <c r="K517" s="121"/>
      <c r="L517" s="108"/>
      <c r="M517" s="128"/>
      <c r="N517" s="108"/>
      <c r="O517" s="108"/>
      <c r="P517" s="118"/>
      <c r="Q517" s="118"/>
      <c r="R517" s="118"/>
      <c r="S517" s="118"/>
      <c r="T517" s="118"/>
      <c r="U517" s="118"/>
      <c r="V517" s="118"/>
      <c r="W517" s="118"/>
      <c r="X517" s="118"/>
      <c r="Y517" s="118"/>
      <c r="Z517" s="118"/>
    </row>
    <row r="518">
      <c r="A518" s="130">
        <f t="shared" si="1"/>
        <v>517</v>
      </c>
      <c r="B518" s="120" t="s">
        <v>3381</v>
      </c>
      <c r="C518" s="109" t="s">
        <v>7468</v>
      </c>
      <c r="D518" s="108"/>
      <c r="E518" s="110" t="s">
        <v>38</v>
      </c>
      <c r="F518" s="110" t="s">
        <v>6004</v>
      </c>
      <c r="G518" s="127"/>
      <c r="H518" s="107" t="s">
        <v>48</v>
      </c>
      <c r="I518" s="107" t="s">
        <v>7470</v>
      </c>
      <c r="J518" s="112">
        <v>45170.0</v>
      </c>
      <c r="K518" s="112">
        <v>45627.0</v>
      </c>
      <c r="L518" s="115" t="s">
        <v>7468</v>
      </c>
      <c r="M518" s="117">
        <v>0.43</v>
      </c>
      <c r="N518" s="107">
        <v>20.0</v>
      </c>
      <c r="O518" s="108"/>
      <c r="P518" s="118"/>
      <c r="Q518" s="118"/>
      <c r="R518" s="118"/>
      <c r="S518" s="118"/>
      <c r="T518" s="118"/>
      <c r="U518" s="118"/>
      <c r="V518" s="118"/>
      <c r="W518" s="118"/>
      <c r="X518" s="118"/>
      <c r="Y518" s="118"/>
      <c r="Z518" s="118"/>
    </row>
    <row r="519">
      <c r="A519" s="130">
        <f t="shared" si="1"/>
        <v>518</v>
      </c>
      <c r="B519" s="120" t="s">
        <v>3199</v>
      </c>
      <c r="C519" s="163" t="s">
        <v>7473</v>
      </c>
      <c r="D519" s="107">
        <v>1.0</v>
      </c>
      <c r="E519" s="110" t="s">
        <v>38</v>
      </c>
      <c r="F519" s="110" t="s">
        <v>6004</v>
      </c>
      <c r="G519" s="127"/>
      <c r="H519" s="107" t="s">
        <v>37</v>
      </c>
      <c r="I519" s="107" t="s">
        <v>6678</v>
      </c>
      <c r="J519" s="112">
        <v>45292.0</v>
      </c>
      <c r="K519" s="112">
        <v>46357.0</v>
      </c>
      <c r="L519" s="115" t="s">
        <v>779</v>
      </c>
      <c r="M519" s="117">
        <v>7.29</v>
      </c>
      <c r="N519" s="107">
        <v>106.0</v>
      </c>
      <c r="O519" s="108"/>
      <c r="P519" s="118"/>
      <c r="Q519" s="118"/>
      <c r="R519" s="118"/>
      <c r="S519" s="118"/>
      <c r="T519" s="118"/>
      <c r="U519" s="118"/>
      <c r="V519" s="118"/>
      <c r="W519" s="118"/>
      <c r="X519" s="118"/>
      <c r="Y519" s="118"/>
      <c r="Z519" s="118"/>
    </row>
    <row r="520">
      <c r="A520" s="130">
        <f t="shared" si="1"/>
        <v>519</v>
      </c>
      <c r="B520" s="120" t="s">
        <v>5552</v>
      </c>
      <c r="C520" s="107" t="s">
        <v>7476</v>
      </c>
      <c r="D520" s="108"/>
      <c r="E520" s="110" t="s">
        <v>38</v>
      </c>
      <c r="F520" s="110" t="s">
        <v>6004</v>
      </c>
      <c r="G520" s="127"/>
      <c r="H520" s="107" t="s">
        <v>48</v>
      </c>
      <c r="I520" s="107" t="s">
        <v>7479</v>
      </c>
      <c r="J520" s="112">
        <v>44866.0</v>
      </c>
      <c r="K520" s="112">
        <v>46784.0</v>
      </c>
      <c r="L520" s="115" t="s">
        <v>7477</v>
      </c>
      <c r="M520" s="117">
        <v>2.27</v>
      </c>
      <c r="N520" s="107">
        <v>176.0</v>
      </c>
      <c r="O520" s="108"/>
      <c r="P520" s="118"/>
      <c r="Q520" s="118"/>
      <c r="R520" s="118"/>
      <c r="S520" s="118"/>
      <c r="T520" s="118"/>
      <c r="U520" s="118"/>
      <c r="V520" s="118"/>
      <c r="W520" s="118"/>
      <c r="X520" s="118"/>
      <c r="Y520" s="118"/>
      <c r="Z520" s="118"/>
    </row>
    <row r="521">
      <c r="A521" s="130">
        <f t="shared" si="1"/>
        <v>520</v>
      </c>
      <c r="B521" s="130" t="s">
        <v>1750</v>
      </c>
      <c r="C521" s="107" t="s">
        <v>7482</v>
      </c>
      <c r="D521" s="108"/>
      <c r="E521" s="110" t="s">
        <v>38</v>
      </c>
      <c r="F521" s="110" t="s">
        <v>6004</v>
      </c>
      <c r="G521" s="127"/>
      <c r="H521" s="107" t="s">
        <v>48</v>
      </c>
      <c r="I521" s="107" t="s">
        <v>7484</v>
      </c>
      <c r="J521" s="112">
        <v>44866.0</v>
      </c>
      <c r="K521" s="112">
        <v>46357.0</v>
      </c>
      <c r="L521" s="115" t="s">
        <v>7482</v>
      </c>
      <c r="M521" s="117">
        <v>3.0</v>
      </c>
      <c r="N521" s="107">
        <v>250.0</v>
      </c>
      <c r="O521" s="108"/>
      <c r="P521" s="118"/>
      <c r="Q521" s="118"/>
      <c r="R521" s="118"/>
      <c r="S521" s="118"/>
      <c r="T521" s="118"/>
      <c r="U521" s="118"/>
      <c r="V521" s="118"/>
      <c r="W521" s="118"/>
      <c r="X521" s="118"/>
      <c r="Y521" s="118"/>
      <c r="Z521" s="118"/>
    </row>
    <row r="522">
      <c r="A522" s="130">
        <f t="shared" si="1"/>
        <v>521</v>
      </c>
      <c r="B522" s="130" t="s">
        <v>5558</v>
      </c>
      <c r="C522" s="109" t="s">
        <v>7486</v>
      </c>
      <c r="D522" s="108"/>
      <c r="E522" s="110" t="s">
        <v>38</v>
      </c>
      <c r="F522" s="110" t="s">
        <v>6004</v>
      </c>
      <c r="G522" s="127"/>
      <c r="H522" s="107" t="s">
        <v>48</v>
      </c>
      <c r="I522" s="107" t="s">
        <v>7490</v>
      </c>
      <c r="J522" s="112">
        <v>44866.0</v>
      </c>
      <c r="K522" s="112">
        <v>46722.0</v>
      </c>
      <c r="L522" s="115" t="s">
        <v>7488</v>
      </c>
      <c r="M522" s="117">
        <v>3.09</v>
      </c>
      <c r="N522" s="107">
        <v>336.0</v>
      </c>
      <c r="O522" s="108"/>
      <c r="P522" s="118"/>
      <c r="Q522" s="118"/>
      <c r="R522" s="118"/>
      <c r="S522" s="118"/>
      <c r="T522" s="118"/>
      <c r="U522" s="118"/>
      <c r="V522" s="118"/>
      <c r="W522" s="118"/>
      <c r="X522" s="118"/>
      <c r="Y522" s="118"/>
      <c r="Z522" s="118"/>
    </row>
    <row r="523">
      <c r="A523" s="130">
        <f t="shared" si="1"/>
        <v>522</v>
      </c>
      <c r="B523" s="130" t="s">
        <v>3467</v>
      </c>
      <c r="C523" s="107" t="s">
        <v>7493</v>
      </c>
      <c r="D523" s="108"/>
      <c r="E523" s="110" t="s">
        <v>38</v>
      </c>
      <c r="F523" s="110" t="s">
        <v>6004</v>
      </c>
      <c r="G523" s="127"/>
      <c r="H523" s="107" t="s">
        <v>213</v>
      </c>
      <c r="I523" s="108"/>
      <c r="J523" s="112">
        <v>45261.0</v>
      </c>
      <c r="K523" s="112">
        <v>45962.0</v>
      </c>
      <c r="L523" s="115" t="s">
        <v>7493</v>
      </c>
      <c r="M523" s="128"/>
      <c r="N523" s="108"/>
      <c r="O523" s="108"/>
      <c r="P523" s="118"/>
      <c r="Q523" s="118"/>
      <c r="R523" s="118"/>
      <c r="S523" s="118"/>
      <c r="T523" s="118"/>
      <c r="U523" s="118"/>
      <c r="V523" s="118"/>
      <c r="W523" s="118"/>
      <c r="X523" s="118"/>
      <c r="Y523" s="118"/>
      <c r="Z523" s="118"/>
    </row>
    <row r="524">
      <c r="A524" s="130">
        <f t="shared" si="1"/>
        <v>523</v>
      </c>
      <c r="B524" s="120" t="s">
        <v>7496</v>
      </c>
      <c r="C524" s="109" t="s">
        <v>7497</v>
      </c>
      <c r="D524" s="108"/>
      <c r="E524" s="110" t="s">
        <v>72</v>
      </c>
      <c r="F524" s="110" t="s">
        <v>6011</v>
      </c>
      <c r="G524" s="127"/>
      <c r="H524" s="107" t="s">
        <v>48</v>
      </c>
      <c r="I524" s="107" t="s">
        <v>7390</v>
      </c>
      <c r="J524" s="112">
        <v>43282.0</v>
      </c>
      <c r="K524" s="112">
        <v>44986.0</v>
      </c>
      <c r="L524" s="115" t="s">
        <v>7498</v>
      </c>
      <c r="M524" s="117">
        <v>1.0</v>
      </c>
      <c r="N524" s="107">
        <v>72.0</v>
      </c>
      <c r="O524" s="108"/>
      <c r="P524" s="118"/>
      <c r="Q524" s="118"/>
      <c r="R524" s="118"/>
      <c r="S524" s="118"/>
      <c r="T524" s="118"/>
      <c r="U524" s="118"/>
      <c r="V524" s="118"/>
      <c r="W524" s="118"/>
      <c r="X524" s="118"/>
      <c r="Y524" s="118"/>
      <c r="Z524" s="118"/>
    </row>
    <row r="525">
      <c r="A525" s="130">
        <f t="shared" si="1"/>
        <v>524</v>
      </c>
      <c r="B525" s="120" t="s">
        <v>5563</v>
      </c>
      <c r="C525" s="107" t="s">
        <v>7501</v>
      </c>
      <c r="D525" s="108"/>
      <c r="E525" s="110" t="s">
        <v>38</v>
      </c>
      <c r="F525" s="110" t="s">
        <v>6011</v>
      </c>
      <c r="G525" s="127"/>
      <c r="H525" s="107" t="s">
        <v>48</v>
      </c>
      <c r="I525" s="107" t="s">
        <v>7503</v>
      </c>
      <c r="J525" s="122">
        <v>43952.0</v>
      </c>
      <c r="K525" s="112">
        <v>45536.0</v>
      </c>
      <c r="L525" s="115" t="s">
        <v>7501</v>
      </c>
      <c r="M525" s="117">
        <v>5.87</v>
      </c>
      <c r="N525" s="107">
        <v>427.0</v>
      </c>
      <c r="O525" s="108"/>
      <c r="P525" s="118"/>
      <c r="Q525" s="118"/>
      <c r="R525" s="118"/>
      <c r="S525" s="118"/>
      <c r="T525" s="118"/>
      <c r="U525" s="118"/>
      <c r="V525" s="118"/>
      <c r="W525" s="118"/>
      <c r="X525" s="118"/>
      <c r="Y525" s="118"/>
      <c r="Z525" s="118"/>
    </row>
    <row r="526">
      <c r="A526" s="130">
        <f t="shared" si="1"/>
        <v>525</v>
      </c>
      <c r="B526" s="120" t="s">
        <v>5570</v>
      </c>
      <c r="C526" s="107" t="s">
        <v>7505</v>
      </c>
      <c r="D526" s="108"/>
      <c r="E526" s="110" t="s">
        <v>38</v>
      </c>
      <c r="F526" s="110" t="s">
        <v>6004</v>
      </c>
      <c r="G526" s="216">
        <v>8566.0</v>
      </c>
      <c r="H526" s="107" t="s">
        <v>48</v>
      </c>
      <c r="I526" s="107" t="s">
        <v>7508</v>
      </c>
      <c r="J526" s="112">
        <v>43101.0</v>
      </c>
      <c r="K526" s="112">
        <v>45536.0</v>
      </c>
      <c r="L526" s="115" t="s">
        <v>7506</v>
      </c>
      <c r="M526" s="117">
        <v>4.0</v>
      </c>
      <c r="N526" s="107">
        <v>158.0</v>
      </c>
      <c r="O526" s="108"/>
      <c r="P526" s="118"/>
      <c r="Q526" s="118"/>
      <c r="R526" s="118"/>
      <c r="S526" s="118"/>
      <c r="T526" s="118"/>
      <c r="U526" s="118"/>
      <c r="V526" s="118"/>
      <c r="W526" s="118"/>
      <c r="X526" s="118"/>
      <c r="Y526" s="118"/>
      <c r="Z526" s="118"/>
    </row>
    <row r="527">
      <c r="A527" s="130">
        <f t="shared" si="1"/>
        <v>526</v>
      </c>
      <c r="B527" s="120" t="s">
        <v>2547</v>
      </c>
      <c r="C527" s="109" t="s">
        <v>7511</v>
      </c>
      <c r="D527" s="108"/>
      <c r="E527" s="110" t="s">
        <v>38</v>
      </c>
      <c r="F527" s="110" t="s">
        <v>6004</v>
      </c>
      <c r="G527" s="216">
        <v>10000.0</v>
      </c>
      <c r="H527" s="107" t="s">
        <v>48</v>
      </c>
      <c r="I527" s="107" t="s">
        <v>7514</v>
      </c>
      <c r="J527" s="112">
        <v>44835.0</v>
      </c>
      <c r="K527" s="112">
        <v>46266.0</v>
      </c>
      <c r="L527" s="115" t="s">
        <v>7511</v>
      </c>
      <c r="M527" s="117">
        <v>1.89</v>
      </c>
      <c r="N527" s="107">
        <v>181.0</v>
      </c>
      <c r="O527" s="108"/>
      <c r="P527" s="118"/>
      <c r="Q527" s="118"/>
      <c r="R527" s="118"/>
      <c r="S527" s="118"/>
      <c r="T527" s="118"/>
      <c r="U527" s="118"/>
      <c r="V527" s="118"/>
      <c r="W527" s="118"/>
      <c r="X527" s="118"/>
      <c r="Y527" s="118"/>
      <c r="Z527" s="118"/>
    </row>
    <row r="528">
      <c r="A528" s="130">
        <f t="shared" si="1"/>
        <v>527</v>
      </c>
      <c r="B528" s="120" t="s">
        <v>4669</v>
      </c>
      <c r="C528" s="109" t="s">
        <v>7301</v>
      </c>
      <c r="D528" s="107">
        <v>1.0</v>
      </c>
      <c r="E528" s="110" t="s">
        <v>38</v>
      </c>
      <c r="F528" s="110" t="s">
        <v>6034</v>
      </c>
      <c r="G528" s="216">
        <v>7035.0</v>
      </c>
      <c r="H528" s="107" t="s">
        <v>48</v>
      </c>
      <c r="I528" s="107" t="s">
        <v>7517</v>
      </c>
      <c r="J528" s="112">
        <v>44835.0</v>
      </c>
      <c r="K528" s="112">
        <v>45748.0</v>
      </c>
      <c r="L528" s="108"/>
      <c r="M528" s="117">
        <v>2.0</v>
      </c>
      <c r="N528" s="107">
        <v>48.0</v>
      </c>
      <c r="O528" s="108"/>
      <c r="P528" s="118"/>
      <c r="Q528" s="118"/>
      <c r="R528" s="118"/>
      <c r="S528" s="118"/>
      <c r="T528" s="118"/>
      <c r="U528" s="118"/>
      <c r="V528" s="118"/>
      <c r="W528" s="118"/>
      <c r="X528" s="118"/>
      <c r="Y528" s="118"/>
      <c r="Z528" s="118"/>
    </row>
    <row r="529">
      <c r="A529" s="130">
        <f t="shared" si="1"/>
        <v>528</v>
      </c>
      <c r="B529" s="120" t="s">
        <v>5039</v>
      </c>
      <c r="C529" s="107" t="s">
        <v>7519</v>
      </c>
      <c r="D529" s="108"/>
      <c r="E529" s="110" t="s">
        <v>38</v>
      </c>
      <c r="F529" s="110" t="s">
        <v>6011</v>
      </c>
      <c r="G529" s="127"/>
      <c r="H529" s="107" t="s">
        <v>213</v>
      </c>
      <c r="I529" s="107" t="s">
        <v>7007</v>
      </c>
      <c r="J529" s="112">
        <v>43009.0</v>
      </c>
      <c r="K529" s="112">
        <v>43617.0</v>
      </c>
      <c r="L529" s="115" t="s">
        <v>7520</v>
      </c>
      <c r="M529" s="117">
        <v>50.0</v>
      </c>
      <c r="N529" s="107">
        <v>170.0</v>
      </c>
      <c r="O529" s="108"/>
      <c r="P529" s="118"/>
      <c r="Q529" s="118"/>
      <c r="R529" s="118"/>
      <c r="S529" s="118"/>
      <c r="T529" s="118"/>
      <c r="U529" s="118"/>
      <c r="V529" s="118"/>
      <c r="W529" s="118"/>
      <c r="X529" s="118"/>
      <c r="Y529" s="118"/>
      <c r="Z529" s="118"/>
    </row>
    <row r="530">
      <c r="A530" s="130">
        <f t="shared" si="1"/>
        <v>529</v>
      </c>
      <c r="B530" s="120" t="s">
        <v>5670</v>
      </c>
      <c r="C530" s="107" t="s">
        <v>7524</v>
      </c>
      <c r="D530" s="108"/>
      <c r="E530" s="110" t="s">
        <v>38</v>
      </c>
      <c r="F530" s="110" t="s">
        <v>6011</v>
      </c>
      <c r="G530" s="127"/>
      <c r="H530" s="107" t="s">
        <v>213</v>
      </c>
      <c r="I530" s="107" t="s">
        <v>7527</v>
      </c>
      <c r="J530" s="112">
        <v>44621.0</v>
      </c>
      <c r="K530" s="112">
        <v>45566.0</v>
      </c>
      <c r="L530" s="115" t="s">
        <v>7525</v>
      </c>
      <c r="M530" s="117">
        <v>1.49</v>
      </c>
      <c r="N530" s="107">
        <v>28.0</v>
      </c>
      <c r="O530" s="108"/>
      <c r="P530" s="118"/>
      <c r="Q530" s="118"/>
      <c r="R530" s="118"/>
      <c r="S530" s="118"/>
      <c r="T530" s="118"/>
      <c r="U530" s="118"/>
      <c r="V530" s="118"/>
      <c r="W530" s="118"/>
      <c r="X530" s="118"/>
      <c r="Y530" s="118"/>
      <c r="Z530" s="118"/>
    </row>
    <row r="531">
      <c r="A531" s="130">
        <f t="shared" si="1"/>
        <v>530</v>
      </c>
      <c r="B531" s="133" t="s">
        <v>871</v>
      </c>
      <c r="C531" s="107" t="s">
        <v>872</v>
      </c>
      <c r="D531" s="108"/>
      <c r="E531" s="110" t="s">
        <v>38</v>
      </c>
      <c r="F531" s="110" t="s">
        <v>6004</v>
      </c>
      <c r="G531" s="216">
        <v>6900.0</v>
      </c>
      <c r="H531" s="108"/>
      <c r="I531" s="108"/>
      <c r="J531" s="121"/>
      <c r="K531" s="121"/>
      <c r="L531" s="108"/>
      <c r="M531" s="128"/>
      <c r="N531" s="108"/>
      <c r="O531" s="108"/>
      <c r="P531" s="118"/>
      <c r="Q531" s="118"/>
      <c r="R531" s="118"/>
      <c r="S531" s="118"/>
      <c r="T531" s="118"/>
      <c r="U531" s="118"/>
      <c r="V531" s="118"/>
      <c r="W531" s="118"/>
      <c r="X531" s="118"/>
      <c r="Y531" s="118"/>
      <c r="Z531" s="118"/>
    </row>
    <row r="532">
      <c r="A532" s="130">
        <f t="shared" si="1"/>
        <v>531</v>
      </c>
      <c r="B532" s="133" t="s">
        <v>7530</v>
      </c>
      <c r="C532" s="107" t="s">
        <v>7531</v>
      </c>
      <c r="D532" s="108"/>
      <c r="E532" s="110" t="s">
        <v>38</v>
      </c>
      <c r="F532" s="110" t="s">
        <v>6004</v>
      </c>
      <c r="G532" s="127"/>
      <c r="H532" s="108"/>
      <c r="I532" s="108"/>
      <c r="J532" s="121"/>
      <c r="K532" s="121"/>
      <c r="L532" s="108"/>
      <c r="M532" s="128"/>
      <c r="N532" s="108"/>
      <c r="O532" s="108"/>
      <c r="P532" s="118"/>
      <c r="Q532" s="118"/>
      <c r="R532" s="118"/>
      <c r="S532" s="118"/>
      <c r="T532" s="118"/>
      <c r="U532" s="118"/>
      <c r="V532" s="118"/>
      <c r="W532" s="118"/>
      <c r="X532" s="118"/>
      <c r="Y532" s="118"/>
      <c r="Z532" s="118"/>
    </row>
    <row r="533">
      <c r="A533" s="130">
        <f t="shared" si="1"/>
        <v>532</v>
      </c>
      <c r="B533" s="133" t="s">
        <v>258</v>
      </c>
      <c r="C533" s="107" t="s">
        <v>259</v>
      </c>
      <c r="D533" s="108"/>
      <c r="E533" s="110" t="s">
        <v>38</v>
      </c>
      <c r="F533" s="110" t="s">
        <v>6004</v>
      </c>
      <c r="G533" s="127"/>
      <c r="H533" s="108"/>
      <c r="I533" s="108"/>
      <c r="J533" s="121"/>
      <c r="K533" s="121"/>
      <c r="L533" s="108"/>
      <c r="M533" s="128"/>
      <c r="N533" s="108"/>
      <c r="O533" s="108"/>
      <c r="P533" s="118"/>
      <c r="Q533" s="118"/>
      <c r="R533" s="118"/>
      <c r="S533" s="118"/>
      <c r="T533" s="118"/>
      <c r="U533" s="118"/>
      <c r="V533" s="118"/>
      <c r="W533" s="118"/>
      <c r="X533" s="118"/>
      <c r="Y533" s="118"/>
      <c r="Z533" s="118"/>
    </row>
    <row r="534">
      <c r="A534" s="130">
        <f t="shared" si="1"/>
        <v>533</v>
      </c>
      <c r="B534" s="111"/>
      <c r="C534" s="107" t="s">
        <v>7532</v>
      </c>
      <c r="D534" s="108"/>
      <c r="E534" s="110" t="s">
        <v>38</v>
      </c>
      <c r="F534" s="110" t="s">
        <v>6004</v>
      </c>
      <c r="G534" s="127"/>
      <c r="H534" s="108"/>
      <c r="I534" s="108"/>
      <c r="J534" s="121"/>
      <c r="K534" s="121"/>
      <c r="L534" s="108"/>
      <c r="M534" s="128"/>
      <c r="N534" s="108"/>
      <c r="O534" s="108"/>
      <c r="P534" s="118"/>
      <c r="Q534" s="118"/>
      <c r="R534" s="118"/>
      <c r="S534" s="118"/>
      <c r="T534" s="118"/>
      <c r="U534" s="118"/>
      <c r="V534" s="118"/>
      <c r="W534" s="118"/>
      <c r="X534" s="118"/>
      <c r="Y534" s="118"/>
      <c r="Z534" s="118"/>
    </row>
    <row r="535">
      <c r="A535" s="130">
        <f t="shared" si="1"/>
        <v>534</v>
      </c>
      <c r="B535" s="133" t="s">
        <v>723</v>
      </c>
      <c r="C535" s="107" t="s">
        <v>724</v>
      </c>
      <c r="D535" s="108"/>
      <c r="E535" s="110" t="s">
        <v>38</v>
      </c>
      <c r="F535" s="110" t="s">
        <v>6004</v>
      </c>
      <c r="G535" s="216">
        <v>9965.0</v>
      </c>
      <c r="H535" s="108"/>
      <c r="I535" s="108"/>
      <c r="J535" s="121"/>
      <c r="K535" s="121"/>
      <c r="L535" s="108"/>
      <c r="M535" s="128"/>
      <c r="N535" s="108"/>
      <c r="O535" s="108"/>
      <c r="P535" s="118"/>
      <c r="Q535" s="118"/>
      <c r="R535" s="118"/>
      <c r="S535" s="118"/>
      <c r="T535" s="118"/>
      <c r="U535" s="118"/>
      <c r="V535" s="118"/>
      <c r="W535" s="118"/>
      <c r="X535" s="118"/>
      <c r="Y535" s="118"/>
      <c r="Z535" s="118"/>
    </row>
    <row r="536">
      <c r="A536" s="130">
        <f t="shared" si="1"/>
        <v>535</v>
      </c>
      <c r="B536" s="111"/>
      <c r="C536" s="107" t="s">
        <v>7533</v>
      </c>
      <c r="D536" s="108"/>
      <c r="E536" s="110" t="s">
        <v>38</v>
      </c>
      <c r="F536" s="110" t="s">
        <v>6004</v>
      </c>
      <c r="G536" s="127"/>
      <c r="H536" s="108"/>
      <c r="I536" s="108"/>
      <c r="J536" s="121"/>
      <c r="K536" s="121"/>
      <c r="L536" s="108"/>
      <c r="M536" s="128"/>
      <c r="N536" s="108"/>
      <c r="O536" s="108"/>
      <c r="P536" s="118"/>
      <c r="Q536" s="118"/>
      <c r="R536" s="118"/>
      <c r="S536" s="118"/>
      <c r="T536" s="118"/>
      <c r="U536" s="118"/>
      <c r="V536" s="118"/>
      <c r="W536" s="118"/>
      <c r="X536" s="118"/>
      <c r="Y536" s="118"/>
      <c r="Z536" s="118"/>
    </row>
    <row r="537">
      <c r="A537" s="130">
        <f t="shared" si="1"/>
        <v>536</v>
      </c>
      <c r="B537" s="111"/>
      <c r="C537" s="107" t="s">
        <v>7534</v>
      </c>
      <c r="D537" s="108"/>
      <c r="E537" s="110" t="s">
        <v>38</v>
      </c>
      <c r="F537" s="110" t="s">
        <v>6004</v>
      </c>
      <c r="G537" s="127"/>
      <c r="H537" s="108"/>
      <c r="I537" s="108"/>
      <c r="J537" s="121"/>
      <c r="K537" s="121"/>
      <c r="L537" s="108"/>
      <c r="M537" s="128"/>
      <c r="N537" s="108"/>
      <c r="O537" s="108"/>
      <c r="P537" s="118"/>
      <c r="Q537" s="118"/>
      <c r="R537" s="118"/>
      <c r="S537" s="118"/>
      <c r="T537" s="118"/>
      <c r="U537" s="118"/>
      <c r="V537" s="118"/>
      <c r="W537" s="118"/>
      <c r="X537" s="118"/>
      <c r="Y537" s="118"/>
      <c r="Z537" s="118"/>
    </row>
    <row r="538">
      <c r="A538" s="130">
        <f t="shared" si="1"/>
        <v>537</v>
      </c>
      <c r="B538" s="111"/>
      <c r="C538" s="107" t="s">
        <v>7535</v>
      </c>
      <c r="D538" s="108"/>
      <c r="E538" s="110" t="s">
        <v>38</v>
      </c>
      <c r="F538" s="110" t="s">
        <v>6004</v>
      </c>
      <c r="G538" s="127"/>
      <c r="H538" s="108"/>
      <c r="I538" s="108"/>
      <c r="J538" s="121"/>
      <c r="K538" s="121"/>
      <c r="L538" s="108"/>
      <c r="M538" s="128"/>
      <c r="N538" s="108"/>
      <c r="O538" s="108"/>
      <c r="P538" s="118"/>
      <c r="Q538" s="118"/>
      <c r="R538" s="118"/>
      <c r="S538" s="118"/>
      <c r="T538" s="118"/>
      <c r="U538" s="118"/>
      <c r="V538" s="118"/>
      <c r="W538" s="118"/>
      <c r="X538" s="118"/>
      <c r="Y538" s="118"/>
      <c r="Z538" s="118"/>
    </row>
    <row r="539">
      <c r="A539" s="130">
        <f t="shared" si="1"/>
        <v>538</v>
      </c>
      <c r="B539" s="111"/>
      <c r="C539" s="107" t="s">
        <v>7536</v>
      </c>
      <c r="D539" s="108"/>
      <c r="E539" s="127"/>
      <c r="F539" s="127"/>
      <c r="G539" s="127"/>
      <c r="H539" s="108"/>
      <c r="I539" s="108"/>
      <c r="J539" s="121"/>
      <c r="K539" s="121"/>
      <c r="L539" s="108"/>
      <c r="M539" s="128"/>
      <c r="N539" s="108"/>
      <c r="O539" s="108"/>
      <c r="P539" s="118"/>
      <c r="Q539" s="118"/>
      <c r="R539" s="118"/>
      <c r="S539" s="118"/>
      <c r="T539" s="118"/>
      <c r="U539" s="118"/>
      <c r="V539" s="118"/>
      <c r="W539" s="118"/>
      <c r="X539" s="118"/>
      <c r="Y539" s="118"/>
      <c r="Z539" s="118"/>
    </row>
    <row r="540">
      <c r="A540" s="130">
        <f t="shared" si="1"/>
        <v>539</v>
      </c>
      <c r="B540" s="130" t="s">
        <v>1975</v>
      </c>
      <c r="C540" s="107" t="s">
        <v>7537</v>
      </c>
      <c r="D540" s="108"/>
      <c r="E540" s="110" t="s">
        <v>38</v>
      </c>
      <c r="F540" s="110" t="s">
        <v>6004</v>
      </c>
      <c r="G540" s="127"/>
      <c r="H540" s="107" t="s">
        <v>48</v>
      </c>
      <c r="I540" s="107" t="s">
        <v>7539</v>
      </c>
      <c r="J540" s="112">
        <v>45200.0</v>
      </c>
      <c r="K540" s="112">
        <v>46357.0</v>
      </c>
      <c r="L540" s="115" t="s">
        <v>7537</v>
      </c>
      <c r="M540" s="117">
        <v>1.17</v>
      </c>
      <c r="N540" s="107">
        <v>90.0</v>
      </c>
      <c r="O540" s="108"/>
      <c r="P540" s="118"/>
      <c r="Q540" s="118"/>
      <c r="R540" s="118"/>
      <c r="S540" s="118"/>
      <c r="T540" s="118"/>
      <c r="U540" s="118"/>
      <c r="V540" s="118"/>
      <c r="W540" s="118"/>
      <c r="X540" s="118"/>
      <c r="Y540" s="118"/>
      <c r="Z540" s="118"/>
    </row>
    <row r="541">
      <c r="A541" s="130">
        <f t="shared" si="1"/>
        <v>540</v>
      </c>
      <c r="B541" s="111"/>
      <c r="C541" s="107" t="s">
        <v>7541</v>
      </c>
      <c r="D541" s="108"/>
      <c r="E541" s="127"/>
      <c r="F541" s="127"/>
      <c r="G541" s="127"/>
      <c r="H541" s="108"/>
      <c r="I541" s="108"/>
      <c r="J541" s="121"/>
      <c r="K541" s="121"/>
      <c r="L541" s="108"/>
      <c r="M541" s="128"/>
      <c r="N541" s="108"/>
      <c r="O541" s="108"/>
      <c r="P541" s="118"/>
      <c r="Q541" s="118"/>
      <c r="R541" s="118"/>
      <c r="S541" s="118"/>
      <c r="T541" s="118"/>
      <c r="U541" s="118"/>
      <c r="V541" s="118"/>
      <c r="W541" s="118"/>
      <c r="X541" s="118"/>
      <c r="Y541" s="118"/>
      <c r="Z541" s="118"/>
    </row>
    <row r="542">
      <c r="A542" s="130">
        <f t="shared" si="1"/>
        <v>541</v>
      </c>
      <c r="B542" s="111"/>
      <c r="C542" s="107" t="s">
        <v>1003</v>
      </c>
      <c r="D542" s="108"/>
      <c r="E542" s="110" t="s">
        <v>38</v>
      </c>
      <c r="F542" s="110" t="s">
        <v>6004</v>
      </c>
      <c r="G542" s="127"/>
      <c r="H542" s="108"/>
      <c r="I542" s="108"/>
      <c r="J542" s="121"/>
      <c r="K542" s="121"/>
      <c r="L542" s="108"/>
      <c r="M542" s="128"/>
      <c r="N542" s="108"/>
      <c r="O542" s="108"/>
      <c r="P542" s="118"/>
      <c r="Q542" s="118"/>
      <c r="R542" s="118"/>
      <c r="S542" s="118"/>
      <c r="T542" s="118"/>
      <c r="U542" s="118"/>
      <c r="V542" s="118"/>
      <c r="W542" s="118"/>
      <c r="X542" s="118"/>
      <c r="Y542" s="118"/>
      <c r="Z542" s="118"/>
    </row>
    <row r="543">
      <c r="A543" s="130">
        <f t="shared" si="1"/>
        <v>542</v>
      </c>
      <c r="B543" s="130" t="s">
        <v>4420</v>
      </c>
      <c r="C543" s="109" t="s">
        <v>7542</v>
      </c>
      <c r="D543" s="107">
        <v>2.0</v>
      </c>
      <c r="E543" s="110" t="s">
        <v>38</v>
      </c>
      <c r="F543" s="110" t="s">
        <v>6004</v>
      </c>
      <c r="G543" s="127"/>
      <c r="H543" s="107" t="s">
        <v>48</v>
      </c>
      <c r="I543" s="107" t="s">
        <v>7470</v>
      </c>
      <c r="J543" s="112">
        <v>44958.0</v>
      </c>
      <c r="K543" s="112">
        <v>45566.0</v>
      </c>
      <c r="L543" s="115" t="s">
        <v>7542</v>
      </c>
      <c r="M543" s="117">
        <v>3.13</v>
      </c>
      <c r="N543" s="107">
        <v>252.0</v>
      </c>
      <c r="O543" s="108"/>
      <c r="P543" s="118"/>
      <c r="Q543" s="118"/>
      <c r="R543" s="118"/>
      <c r="S543" s="118"/>
      <c r="T543" s="118"/>
      <c r="U543" s="118"/>
      <c r="V543" s="118"/>
      <c r="W543" s="118"/>
      <c r="X543" s="118"/>
      <c r="Y543" s="118"/>
      <c r="Z543" s="118"/>
    </row>
    <row r="544">
      <c r="A544" s="130">
        <f t="shared" si="1"/>
        <v>543</v>
      </c>
      <c r="B544" s="120" t="s">
        <v>991</v>
      </c>
      <c r="C544" s="109" t="s">
        <v>992</v>
      </c>
      <c r="D544" s="107">
        <v>2.0</v>
      </c>
      <c r="E544" s="110" t="s">
        <v>38</v>
      </c>
      <c r="F544" s="110" t="s">
        <v>6011</v>
      </c>
      <c r="G544" s="127"/>
      <c r="H544" s="107" t="s">
        <v>48</v>
      </c>
      <c r="I544" s="107" t="s">
        <v>6860</v>
      </c>
      <c r="J544" s="112">
        <v>45139.0</v>
      </c>
      <c r="K544" s="112">
        <v>46174.0</v>
      </c>
      <c r="L544" s="115" t="s">
        <v>992</v>
      </c>
      <c r="M544" s="117">
        <v>2.03</v>
      </c>
      <c r="N544" s="107">
        <v>170.0</v>
      </c>
      <c r="O544" s="108"/>
      <c r="P544" s="118"/>
      <c r="Q544" s="118"/>
      <c r="R544" s="118"/>
      <c r="S544" s="118"/>
      <c r="T544" s="118"/>
      <c r="U544" s="118"/>
      <c r="V544" s="118"/>
      <c r="W544" s="118"/>
      <c r="X544" s="118"/>
      <c r="Y544" s="118"/>
      <c r="Z544" s="118"/>
    </row>
    <row r="545">
      <c r="A545" s="130">
        <f t="shared" si="1"/>
        <v>544</v>
      </c>
      <c r="B545" s="130" t="s">
        <v>5577</v>
      </c>
      <c r="C545" s="109" t="s">
        <v>7546</v>
      </c>
      <c r="D545" s="108"/>
      <c r="E545" s="110" t="s">
        <v>38</v>
      </c>
      <c r="F545" s="110" t="s">
        <v>6004</v>
      </c>
      <c r="G545" s="216">
        <v>9000.0</v>
      </c>
      <c r="H545" s="107" t="s">
        <v>48</v>
      </c>
      <c r="I545" s="107" t="s">
        <v>7549</v>
      </c>
      <c r="J545" s="112">
        <v>44805.0</v>
      </c>
      <c r="K545" s="112">
        <v>46357.0</v>
      </c>
      <c r="L545" s="115" t="s">
        <v>7547</v>
      </c>
      <c r="M545" s="117">
        <v>3.9</v>
      </c>
      <c r="N545" s="107">
        <v>236.0</v>
      </c>
      <c r="O545" s="108"/>
      <c r="P545" s="118"/>
      <c r="Q545" s="118"/>
      <c r="R545" s="118"/>
      <c r="S545" s="118"/>
      <c r="T545" s="118"/>
      <c r="U545" s="118"/>
      <c r="V545" s="118"/>
      <c r="W545" s="118"/>
      <c r="X545" s="118"/>
      <c r="Y545" s="118"/>
      <c r="Z545" s="118"/>
    </row>
    <row r="546">
      <c r="A546" s="130">
        <f t="shared" si="1"/>
        <v>545</v>
      </c>
      <c r="B546" s="130" t="s">
        <v>5486</v>
      </c>
      <c r="C546" s="109" t="s">
        <v>7551</v>
      </c>
      <c r="D546" s="108"/>
      <c r="E546" s="110" t="s">
        <v>72</v>
      </c>
      <c r="F546" s="110" t="s">
        <v>6011</v>
      </c>
      <c r="G546" s="127"/>
      <c r="H546" s="107" t="s">
        <v>48</v>
      </c>
      <c r="I546" s="107" t="s">
        <v>925</v>
      </c>
      <c r="J546" s="112">
        <v>43466.0</v>
      </c>
      <c r="K546" s="112">
        <v>44805.0</v>
      </c>
      <c r="L546" s="115" t="s">
        <v>7551</v>
      </c>
      <c r="M546" s="117">
        <v>1.0</v>
      </c>
      <c r="N546" s="108"/>
      <c r="O546" s="108"/>
      <c r="P546" s="118"/>
      <c r="Q546" s="118"/>
      <c r="R546" s="118"/>
      <c r="S546" s="118"/>
      <c r="T546" s="118"/>
      <c r="U546" s="118"/>
      <c r="V546" s="118"/>
      <c r="W546" s="118"/>
      <c r="X546" s="118"/>
      <c r="Y546" s="118"/>
      <c r="Z546" s="118"/>
    </row>
    <row r="547">
      <c r="A547" s="130">
        <f t="shared" si="1"/>
        <v>546</v>
      </c>
      <c r="B547" s="120" t="s">
        <v>5046</v>
      </c>
      <c r="C547" s="109" t="s">
        <v>7554</v>
      </c>
      <c r="D547" s="108"/>
      <c r="E547" s="110" t="s">
        <v>7601</v>
      </c>
      <c r="F547" s="110" t="s">
        <v>6004</v>
      </c>
      <c r="G547" s="216">
        <v>9041.0</v>
      </c>
      <c r="H547" s="107" t="s">
        <v>213</v>
      </c>
      <c r="I547" s="107" t="s">
        <v>7556</v>
      </c>
      <c r="J547" s="112">
        <v>43070.0</v>
      </c>
      <c r="K547" s="112">
        <v>44075.0</v>
      </c>
      <c r="L547" s="115" t="s">
        <v>7554</v>
      </c>
      <c r="M547" s="117">
        <v>10.0</v>
      </c>
      <c r="N547" s="107">
        <v>135.0</v>
      </c>
      <c r="O547" s="108"/>
      <c r="P547" s="118"/>
      <c r="Q547" s="118"/>
      <c r="R547" s="118"/>
      <c r="S547" s="118"/>
      <c r="T547" s="118"/>
      <c r="U547" s="118"/>
      <c r="V547" s="118"/>
      <c r="W547" s="118"/>
      <c r="X547" s="118"/>
      <c r="Y547" s="118"/>
      <c r="Z547" s="118"/>
    </row>
    <row r="548">
      <c r="A548" s="130">
        <f t="shared" si="1"/>
        <v>547</v>
      </c>
      <c r="B548" s="120" t="s">
        <v>5583</v>
      </c>
      <c r="C548" s="107" t="s">
        <v>7559</v>
      </c>
      <c r="D548" s="108"/>
      <c r="E548" s="110" t="s">
        <v>7601</v>
      </c>
      <c r="F548" s="110" t="s">
        <v>6114</v>
      </c>
      <c r="G548" s="216">
        <v>9398.0</v>
      </c>
      <c r="H548" s="107" t="s">
        <v>48</v>
      </c>
      <c r="I548" s="108"/>
      <c r="J548" s="122">
        <v>43952.0</v>
      </c>
      <c r="K548" s="112">
        <v>45536.0</v>
      </c>
      <c r="L548" s="115" t="s">
        <v>7559</v>
      </c>
      <c r="M548" s="117">
        <v>0.87</v>
      </c>
      <c r="N548" s="107">
        <v>120.0</v>
      </c>
      <c r="O548" s="108"/>
      <c r="P548" s="118"/>
      <c r="Q548" s="118"/>
      <c r="R548" s="118"/>
      <c r="S548" s="118"/>
      <c r="T548" s="118"/>
      <c r="U548" s="118"/>
      <c r="V548" s="118"/>
      <c r="W548" s="118"/>
      <c r="X548" s="118"/>
      <c r="Y548" s="118"/>
      <c r="Z548" s="118"/>
    </row>
    <row r="549">
      <c r="A549" s="130">
        <f t="shared" si="1"/>
        <v>548</v>
      </c>
      <c r="B549" s="120" t="s">
        <v>1903</v>
      </c>
      <c r="C549" s="107" t="s">
        <v>7563</v>
      </c>
      <c r="D549" s="108"/>
      <c r="E549" s="110" t="s">
        <v>38</v>
      </c>
      <c r="F549" s="110" t="s">
        <v>6004</v>
      </c>
      <c r="G549" s="216">
        <v>8577.0</v>
      </c>
      <c r="H549" s="107" t="s">
        <v>48</v>
      </c>
      <c r="I549" s="107" t="s">
        <v>6975</v>
      </c>
      <c r="J549" s="112">
        <v>45352.0</v>
      </c>
      <c r="K549" s="112">
        <v>46905.0</v>
      </c>
      <c r="L549" s="115" t="s">
        <v>7563</v>
      </c>
      <c r="M549" s="117">
        <v>2.2</v>
      </c>
      <c r="N549" s="107">
        <v>231.0</v>
      </c>
      <c r="O549" s="108"/>
      <c r="P549" s="118"/>
      <c r="Q549" s="118"/>
      <c r="R549" s="118"/>
      <c r="S549" s="118"/>
      <c r="T549" s="118"/>
      <c r="U549" s="118"/>
      <c r="V549" s="118"/>
      <c r="W549" s="118"/>
      <c r="X549" s="118"/>
      <c r="Y549" s="118"/>
      <c r="Z549" s="118"/>
    </row>
    <row r="550">
      <c r="A550" s="130">
        <f t="shared" si="1"/>
        <v>549</v>
      </c>
      <c r="B550" s="111"/>
      <c r="C550" s="107" t="s">
        <v>7566</v>
      </c>
      <c r="D550" s="108"/>
      <c r="E550" s="127" t="s">
        <v>7601</v>
      </c>
      <c r="F550" s="127" t="s">
        <v>6114</v>
      </c>
      <c r="G550" s="216">
        <v>11244.0</v>
      </c>
      <c r="H550" s="108"/>
      <c r="I550" s="108"/>
      <c r="J550" s="121"/>
      <c r="K550" s="121"/>
      <c r="L550" s="108"/>
      <c r="M550" s="128"/>
      <c r="N550" s="108"/>
      <c r="O550" s="108"/>
      <c r="P550" s="118"/>
      <c r="Q550" s="118"/>
      <c r="R550" s="118"/>
      <c r="S550" s="118"/>
      <c r="T550" s="118"/>
      <c r="U550" s="118"/>
      <c r="V550" s="118"/>
      <c r="W550" s="118"/>
      <c r="X550" s="118"/>
      <c r="Y550" s="118"/>
      <c r="Z550" s="118"/>
    </row>
    <row r="551">
      <c r="A551" s="130">
        <f t="shared" si="1"/>
        <v>550</v>
      </c>
      <c r="B551" s="111"/>
      <c r="C551" s="107" t="s">
        <v>7465</v>
      </c>
      <c r="D551" s="108"/>
      <c r="E551" s="127"/>
      <c r="F551" s="127"/>
      <c r="G551" s="127"/>
      <c r="H551" s="108"/>
      <c r="I551" s="108"/>
      <c r="J551" s="121"/>
      <c r="K551" s="121"/>
      <c r="L551" s="108"/>
      <c r="M551" s="128"/>
      <c r="N551" s="108"/>
      <c r="O551" s="108"/>
      <c r="P551" s="118"/>
      <c r="Q551" s="118"/>
      <c r="R551" s="118"/>
      <c r="S551" s="118"/>
      <c r="T551" s="118"/>
      <c r="U551" s="118"/>
      <c r="V551" s="118"/>
      <c r="W551" s="118"/>
      <c r="X551" s="118"/>
      <c r="Y551" s="118"/>
      <c r="Z551" s="118"/>
    </row>
    <row r="552">
      <c r="A552" s="130">
        <f t="shared" si="1"/>
        <v>551</v>
      </c>
      <c r="B552" s="111"/>
      <c r="C552" s="107" t="s">
        <v>7567</v>
      </c>
      <c r="D552" s="108"/>
      <c r="E552" s="110" t="s">
        <v>38</v>
      </c>
      <c r="F552" s="110" t="s">
        <v>6004</v>
      </c>
      <c r="G552" s="127"/>
      <c r="H552" s="107" t="s">
        <v>48</v>
      </c>
      <c r="I552" s="108"/>
      <c r="J552" s="112">
        <v>43586.0</v>
      </c>
      <c r="K552" s="112">
        <v>45809.0</v>
      </c>
      <c r="L552" s="115" t="s">
        <v>7568</v>
      </c>
      <c r="M552" s="117">
        <v>10.0</v>
      </c>
      <c r="N552" s="107">
        <v>265.0</v>
      </c>
      <c r="O552" s="108"/>
      <c r="P552" s="118"/>
      <c r="Q552" s="118"/>
      <c r="R552" s="118"/>
      <c r="S552" s="118"/>
      <c r="T552" s="118"/>
      <c r="U552" s="118"/>
      <c r="V552" s="118"/>
      <c r="W552" s="118"/>
      <c r="X552" s="118"/>
      <c r="Y552" s="118"/>
      <c r="Z552" s="118"/>
    </row>
    <row r="553">
      <c r="A553" s="130">
        <f t="shared" si="1"/>
        <v>552</v>
      </c>
      <c r="B553" s="118" t="s">
        <v>7605</v>
      </c>
      <c r="C553" s="107" t="s">
        <v>7571</v>
      </c>
      <c r="D553" s="108"/>
      <c r="E553" s="127" t="s">
        <v>38</v>
      </c>
      <c r="F553" s="127" t="s">
        <v>6004</v>
      </c>
      <c r="G553" s="216">
        <v>9012.0</v>
      </c>
      <c r="H553" s="108" t="s">
        <v>48</v>
      </c>
      <c r="I553" s="108"/>
      <c r="J553" s="121"/>
      <c r="K553" s="121"/>
      <c r="L553" s="108"/>
      <c r="M553" s="128"/>
      <c r="N553" s="108"/>
      <c r="O553" s="108"/>
      <c r="P553" s="118"/>
      <c r="Q553" s="118"/>
      <c r="R553" s="118"/>
      <c r="S553" s="118"/>
      <c r="T553" s="118"/>
      <c r="U553" s="118"/>
      <c r="V553" s="118"/>
      <c r="W553" s="118"/>
      <c r="X553" s="118"/>
      <c r="Y553" s="118"/>
      <c r="Z553" s="118"/>
    </row>
    <row r="554">
      <c r="A554" s="130">
        <f t="shared" si="1"/>
        <v>553</v>
      </c>
      <c r="B554" s="120" t="s">
        <v>218</v>
      </c>
      <c r="C554" s="107" t="s">
        <v>7572</v>
      </c>
      <c r="D554" s="108"/>
      <c r="E554" s="110" t="s">
        <v>38</v>
      </c>
      <c r="F554" s="110" t="s">
        <v>6004</v>
      </c>
      <c r="G554" s="127"/>
      <c r="H554" s="107" t="s">
        <v>48</v>
      </c>
      <c r="I554" s="108"/>
      <c r="J554" s="112">
        <v>45292.0</v>
      </c>
      <c r="K554" s="112">
        <v>45992.0</v>
      </c>
      <c r="L554" s="115" t="s">
        <v>7573</v>
      </c>
      <c r="M554" s="128"/>
      <c r="N554" s="107">
        <v>16.0</v>
      </c>
      <c r="O554" s="108"/>
      <c r="P554" s="118"/>
      <c r="Q554" s="118"/>
      <c r="R554" s="118"/>
      <c r="S554" s="118"/>
      <c r="T554" s="118"/>
      <c r="U554" s="118"/>
      <c r="V554" s="118"/>
      <c r="W554" s="118"/>
      <c r="X554" s="118"/>
      <c r="Y554" s="118"/>
      <c r="Z554" s="118"/>
    </row>
    <row r="555">
      <c r="A555" s="130">
        <f t="shared" si="1"/>
        <v>554</v>
      </c>
      <c r="B555" s="111"/>
      <c r="C555" s="107" t="s">
        <v>7575</v>
      </c>
      <c r="D555" s="108"/>
      <c r="E555" s="127"/>
      <c r="F555" s="127"/>
      <c r="G555" s="127"/>
      <c r="H555" s="108"/>
      <c r="I555" s="108"/>
      <c r="J555" s="121"/>
      <c r="K555" s="121"/>
      <c r="L555" s="108"/>
      <c r="M555" s="128"/>
      <c r="N555" s="108"/>
      <c r="O555" s="108"/>
      <c r="P555" s="118"/>
      <c r="Q555" s="118"/>
      <c r="R555" s="118"/>
      <c r="S555" s="118"/>
      <c r="T555" s="118"/>
      <c r="U555" s="118"/>
      <c r="V555" s="118"/>
      <c r="W555" s="118"/>
      <c r="X555" s="118"/>
      <c r="Y555" s="118"/>
      <c r="Z555" s="118"/>
    </row>
    <row r="556">
      <c r="A556" s="130">
        <f t="shared" si="1"/>
        <v>555</v>
      </c>
      <c r="B556" s="111"/>
      <c r="C556" s="107" t="s">
        <v>7576</v>
      </c>
      <c r="D556" s="108"/>
      <c r="E556" s="127"/>
      <c r="F556" s="127"/>
      <c r="G556" s="127"/>
      <c r="H556" s="108"/>
      <c r="I556" s="108"/>
      <c r="J556" s="121"/>
      <c r="K556" s="121"/>
      <c r="L556" s="108"/>
      <c r="M556" s="128"/>
      <c r="N556" s="108"/>
      <c r="O556" s="108"/>
      <c r="P556" s="118"/>
      <c r="Q556" s="118"/>
      <c r="R556" s="118"/>
      <c r="S556" s="118"/>
      <c r="T556" s="118"/>
      <c r="U556" s="118"/>
      <c r="V556" s="118"/>
      <c r="W556" s="118"/>
      <c r="X556" s="118"/>
      <c r="Y556" s="118"/>
      <c r="Z556" s="118"/>
    </row>
    <row r="557">
      <c r="A557" s="130">
        <f t="shared" si="1"/>
        <v>556</v>
      </c>
      <c r="B557" s="111"/>
      <c r="C557" s="107" t="s">
        <v>7577</v>
      </c>
      <c r="D557" s="108"/>
      <c r="E557" s="127"/>
      <c r="F557" s="127"/>
      <c r="G557" s="127"/>
      <c r="H557" s="108"/>
      <c r="I557" s="108"/>
      <c r="J557" s="121"/>
      <c r="K557" s="121"/>
      <c r="L557" s="108"/>
      <c r="M557" s="128"/>
      <c r="N557" s="108"/>
      <c r="O557" s="108"/>
      <c r="P557" s="118"/>
      <c r="Q557" s="118"/>
      <c r="R557" s="118"/>
      <c r="S557" s="118"/>
      <c r="T557" s="118"/>
      <c r="U557" s="118"/>
      <c r="V557" s="118"/>
      <c r="W557" s="118"/>
      <c r="X557" s="118"/>
      <c r="Y557" s="118"/>
      <c r="Z557" s="118"/>
    </row>
    <row r="558">
      <c r="A558" s="130">
        <f t="shared" si="1"/>
        <v>557</v>
      </c>
      <c r="B558" s="111"/>
      <c r="C558" s="107" t="s">
        <v>7578</v>
      </c>
      <c r="D558" s="108"/>
      <c r="E558" s="127"/>
      <c r="F558" s="127"/>
      <c r="G558" s="127"/>
      <c r="H558" s="108"/>
      <c r="I558" s="108"/>
      <c r="J558" s="121"/>
      <c r="K558" s="121"/>
      <c r="L558" s="108"/>
      <c r="M558" s="128"/>
      <c r="N558" s="108"/>
      <c r="O558" s="108"/>
      <c r="P558" s="118"/>
      <c r="Q558" s="118"/>
      <c r="R558" s="118"/>
      <c r="S558" s="118"/>
      <c r="T558" s="118"/>
      <c r="U558" s="118"/>
      <c r="V558" s="118"/>
      <c r="W558" s="118"/>
      <c r="X558" s="118"/>
      <c r="Y558" s="118"/>
      <c r="Z558" s="118"/>
    </row>
    <row r="559">
      <c r="A559" s="130">
        <f t="shared" si="1"/>
        <v>558</v>
      </c>
      <c r="B559" s="111"/>
      <c r="C559" s="107" t="s">
        <v>7579</v>
      </c>
      <c r="D559" s="108"/>
      <c r="E559" s="127"/>
      <c r="F559" s="127"/>
      <c r="G559" s="127"/>
      <c r="H559" s="108"/>
      <c r="I559" s="108"/>
      <c r="J559" s="121"/>
      <c r="K559" s="121"/>
      <c r="L559" s="108"/>
      <c r="M559" s="128"/>
      <c r="N559" s="108"/>
      <c r="O559" s="108"/>
      <c r="P559" s="118"/>
      <c r="Q559" s="118"/>
      <c r="R559" s="118"/>
      <c r="S559" s="118"/>
      <c r="T559" s="118"/>
      <c r="U559" s="118"/>
      <c r="V559" s="118"/>
      <c r="W559" s="118"/>
      <c r="X559" s="118"/>
      <c r="Y559" s="118"/>
      <c r="Z559" s="118"/>
    </row>
    <row r="560">
      <c r="A560" s="130">
        <f t="shared" si="1"/>
        <v>559</v>
      </c>
      <c r="B560" s="111"/>
      <c r="C560" s="107" t="s">
        <v>7580</v>
      </c>
      <c r="D560" s="108"/>
      <c r="E560" s="127"/>
      <c r="F560" s="127"/>
      <c r="G560" s="127"/>
      <c r="H560" s="108"/>
      <c r="I560" s="108"/>
      <c r="J560" s="121"/>
      <c r="K560" s="121"/>
      <c r="L560" s="108"/>
      <c r="M560" s="128"/>
      <c r="N560" s="108"/>
      <c r="O560" s="108"/>
      <c r="P560" s="118"/>
      <c r="Q560" s="118"/>
      <c r="R560" s="118"/>
      <c r="S560" s="118"/>
      <c r="T560" s="118"/>
      <c r="U560" s="118"/>
      <c r="V560" s="118"/>
      <c r="W560" s="118"/>
      <c r="X560" s="118"/>
      <c r="Y560" s="118"/>
      <c r="Z560" s="118"/>
    </row>
    <row r="561">
      <c r="A561" s="130">
        <f t="shared" si="1"/>
        <v>560</v>
      </c>
      <c r="B561" s="111"/>
      <c r="C561" s="107" t="s">
        <v>7581</v>
      </c>
      <c r="D561" s="108"/>
      <c r="E561" s="110" t="s">
        <v>38</v>
      </c>
      <c r="F561" s="110" t="s">
        <v>6004</v>
      </c>
      <c r="G561" s="127"/>
      <c r="H561" s="108"/>
      <c r="I561" s="108"/>
      <c r="J561" s="112">
        <v>45566.0</v>
      </c>
      <c r="K561" s="121"/>
      <c r="L561" s="108"/>
      <c r="M561" s="117">
        <v>25.0</v>
      </c>
      <c r="N561" s="107">
        <v>2736.0</v>
      </c>
      <c r="O561" s="108"/>
      <c r="P561" s="118"/>
      <c r="Q561" s="118"/>
      <c r="R561" s="118"/>
      <c r="S561" s="118"/>
      <c r="T561" s="118"/>
      <c r="U561" s="118"/>
      <c r="V561" s="118"/>
      <c r="W561" s="118"/>
      <c r="X561" s="118"/>
      <c r="Y561" s="118"/>
      <c r="Z561" s="118"/>
    </row>
    <row r="562">
      <c r="A562" s="130">
        <f t="shared" si="1"/>
        <v>561</v>
      </c>
      <c r="B562" s="111"/>
      <c r="C562" s="107" t="s">
        <v>7583</v>
      </c>
      <c r="D562" s="108"/>
      <c r="E562" s="127"/>
      <c r="F562" s="127"/>
      <c r="G562" s="127"/>
      <c r="H562" s="108"/>
      <c r="I562" s="108"/>
      <c r="J562" s="121"/>
      <c r="K562" s="121"/>
      <c r="L562" s="108"/>
      <c r="M562" s="128"/>
      <c r="N562" s="108"/>
      <c r="O562" s="108"/>
      <c r="P562" s="118"/>
      <c r="Q562" s="118"/>
      <c r="R562" s="118"/>
      <c r="S562" s="118"/>
      <c r="T562" s="118"/>
      <c r="U562" s="118"/>
      <c r="V562" s="118"/>
      <c r="W562" s="118"/>
      <c r="X562" s="118"/>
      <c r="Y562" s="118"/>
      <c r="Z562" s="118"/>
    </row>
    <row r="563">
      <c r="A563" s="130">
        <f t="shared" si="1"/>
        <v>562</v>
      </c>
      <c r="B563" s="111"/>
      <c r="C563" s="107" t="s">
        <v>7584</v>
      </c>
      <c r="D563" s="108"/>
      <c r="E563" s="127"/>
      <c r="F563" s="127"/>
      <c r="G563" s="127"/>
      <c r="H563" s="108"/>
      <c r="I563" s="108"/>
      <c r="J563" s="121"/>
      <c r="K563" s="121"/>
      <c r="L563" s="108"/>
      <c r="M563" s="128"/>
      <c r="N563" s="108"/>
      <c r="O563" s="108"/>
      <c r="P563" s="118"/>
      <c r="Q563" s="118"/>
      <c r="R563" s="118"/>
      <c r="S563" s="118"/>
      <c r="T563" s="118"/>
      <c r="U563" s="118"/>
      <c r="V563" s="118"/>
      <c r="W563" s="118"/>
      <c r="X563" s="118"/>
      <c r="Y563" s="118"/>
      <c r="Z563" s="118"/>
    </row>
    <row r="564">
      <c r="A564" s="130">
        <f t="shared" si="1"/>
        <v>563</v>
      </c>
      <c r="B564" s="111"/>
      <c r="C564" s="107" t="s">
        <v>7585</v>
      </c>
      <c r="D564" s="108"/>
      <c r="E564" s="127"/>
      <c r="F564" s="127"/>
      <c r="G564" s="127"/>
      <c r="H564" s="108"/>
      <c r="I564" s="108"/>
      <c r="J564" s="121"/>
      <c r="K564" s="121"/>
      <c r="L564" s="108"/>
      <c r="M564" s="128"/>
      <c r="N564" s="108"/>
      <c r="O564" s="108"/>
      <c r="P564" s="118"/>
      <c r="Q564" s="118"/>
      <c r="R564" s="118"/>
      <c r="S564" s="118"/>
      <c r="T564" s="118"/>
      <c r="U564" s="118"/>
      <c r="V564" s="118"/>
      <c r="W564" s="118"/>
      <c r="X564" s="118"/>
      <c r="Y564" s="118"/>
      <c r="Z564" s="118"/>
    </row>
    <row r="565">
      <c r="A565" s="130">
        <f t="shared" si="1"/>
        <v>564</v>
      </c>
      <c r="B565" s="111"/>
      <c r="C565" s="107" t="s">
        <v>1174</v>
      </c>
      <c r="D565" s="108"/>
      <c r="E565" s="127"/>
      <c r="F565" s="127"/>
      <c r="G565" s="127"/>
      <c r="H565" s="108"/>
      <c r="I565" s="108"/>
      <c r="J565" s="121"/>
      <c r="K565" s="121"/>
      <c r="L565" s="108"/>
      <c r="M565" s="128"/>
      <c r="N565" s="108"/>
      <c r="O565" s="108"/>
      <c r="P565" s="118"/>
      <c r="Q565" s="118"/>
      <c r="R565" s="118"/>
      <c r="S565" s="118"/>
      <c r="T565" s="118"/>
      <c r="U565" s="118"/>
      <c r="V565" s="118"/>
      <c r="W565" s="118"/>
      <c r="X565" s="118"/>
      <c r="Y565" s="118"/>
      <c r="Z565" s="118"/>
    </row>
    <row r="566">
      <c r="A566" s="130">
        <f t="shared" si="1"/>
        <v>565</v>
      </c>
      <c r="B566" s="111"/>
      <c r="C566" s="107" t="s">
        <v>7586</v>
      </c>
      <c r="D566" s="108"/>
      <c r="E566" s="127"/>
      <c r="F566" s="127"/>
      <c r="G566" s="127"/>
      <c r="H566" s="108"/>
      <c r="I566" s="108"/>
      <c r="J566" s="121"/>
      <c r="K566" s="121"/>
      <c r="L566" s="108"/>
      <c r="M566" s="128"/>
      <c r="N566" s="108"/>
      <c r="O566" s="108"/>
      <c r="P566" s="118"/>
      <c r="Q566" s="118"/>
      <c r="R566" s="118"/>
      <c r="S566" s="118"/>
      <c r="T566" s="118"/>
      <c r="U566" s="118"/>
      <c r="V566" s="118"/>
      <c r="W566" s="118"/>
      <c r="X566" s="118"/>
      <c r="Y566" s="118"/>
      <c r="Z566" s="118"/>
    </row>
    <row r="567">
      <c r="A567" s="130">
        <f t="shared" si="1"/>
        <v>566</v>
      </c>
      <c r="B567" s="111"/>
      <c r="C567" s="107" t="s">
        <v>1400</v>
      </c>
      <c r="D567" s="108"/>
      <c r="E567" s="127"/>
      <c r="F567" s="127"/>
      <c r="G567" s="127"/>
      <c r="H567" s="108"/>
      <c r="I567" s="108"/>
      <c r="J567" s="121"/>
      <c r="K567" s="121"/>
      <c r="L567" s="108"/>
      <c r="M567" s="128"/>
      <c r="N567" s="108"/>
      <c r="O567" s="108"/>
      <c r="P567" s="118"/>
      <c r="Q567" s="118"/>
      <c r="R567" s="118"/>
      <c r="S567" s="118"/>
      <c r="T567" s="118"/>
      <c r="U567" s="118"/>
      <c r="V567" s="118"/>
      <c r="W567" s="118"/>
      <c r="X567" s="118"/>
      <c r="Y567" s="118"/>
      <c r="Z567" s="118"/>
    </row>
    <row r="568">
      <c r="A568" s="130">
        <f t="shared" si="1"/>
        <v>567</v>
      </c>
      <c r="B568" s="111"/>
      <c r="C568" s="107" t="s">
        <v>6388</v>
      </c>
      <c r="D568" s="108"/>
      <c r="E568" s="127" t="s">
        <v>38</v>
      </c>
      <c r="F568" s="127" t="s">
        <v>6004</v>
      </c>
      <c r="G568" s="216">
        <v>11612.0</v>
      </c>
      <c r="H568" s="108" t="s">
        <v>48</v>
      </c>
      <c r="I568" s="108" t="s">
        <v>458</v>
      </c>
      <c r="J568" s="121"/>
      <c r="K568" s="121"/>
      <c r="L568" s="108"/>
      <c r="M568" s="128"/>
      <c r="N568" s="108"/>
      <c r="O568" s="108"/>
      <c r="P568" s="118"/>
      <c r="Q568" s="118"/>
      <c r="R568" s="118"/>
      <c r="S568" s="118"/>
      <c r="T568" s="118"/>
      <c r="U568" s="118"/>
      <c r="V568" s="118"/>
      <c r="W568" s="118"/>
      <c r="X568" s="118"/>
      <c r="Y568" s="118"/>
      <c r="Z568" s="118"/>
    </row>
    <row r="569">
      <c r="A569" s="130">
        <f t="shared" si="1"/>
        <v>568</v>
      </c>
      <c r="B569" s="111"/>
      <c r="C569" s="107" t="s">
        <v>7587</v>
      </c>
      <c r="D569" s="108"/>
      <c r="E569" s="127" t="s">
        <v>38</v>
      </c>
      <c r="F569" s="127" t="s">
        <v>6004</v>
      </c>
      <c r="G569" s="127"/>
      <c r="H569" s="108"/>
      <c r="I569" s="108"/>
      <c r="J569" s="121"/>
      <c r="K569" s="121"/>
      <c r="L569" s="108"/>
      <c r="M569" s="128"/>
      <c r="N569" s="108"/>
      <c r="O569" s="108"/>
      <c r="P569" s="118"/>
      <c r="Q569" s="118"/>
      <c r="R569" s="118"/>
      <c r="S569" s="118"/>
      <c r="T569" s="118"/>
      <c r="U569" s="118"/>
      <c r="V569" s="118"/>
      <c r="W569" s="118"/>
      <c r="X569" s="118"/>
      <c r="Y569" s="118"/>
      <c r="Z569" s="118"/>
    </row>
    <row r="570">
      <c r="A570" s="130">
        <f t="shared" si="1"/>
        <v>569</v>
      </c>
      <c r="B570" s="111"/>
      <c r="C570" s="107" t="s">
        <v>7588</v>
      </c>
      <c r="D570" s="108"/>
      <c r="E570" s="127"/>
      <c r="F570" s="127"/>
      <c r="G570" s="127"/>
      <c r="H570" s="108"/>
      <c r="I570" s="108"/>
      <c r="J570" s="121"/>
      <c r="K570" s="121"/>
      <c r="L570" s="108"/>
      <c r="M570" s="128"/>
      <c r="N570" s="108"/>
      <c r="O570" s="108"/>
      <c r="P570" s="118"/>
      <c r="Q570" s="118"/>
      <c r="R570" s="118"/>
      <c r="S570" s="118"/>
      <c r="T570" s="118"/>
      <c r="U570" s="118"/>
      <c r="V570" s="118"/>
      <c r="W570" s="118"/>
      <c r="X570" s="118"/>
      <c r="Y570" s="118"/>
      <c r="Z570" s="118"/>
    </row>
    <row r="571">
      <c r="A571" s="130">
        <f t="shared" si="1"/>
        <v>570</v>
      </c>
      <c r="B571" s="111"/>
      <c r="C571" s="107" t="s">
        <v>7589</v>
      </c>
      <c r="D571" s="108"/>
      <c r="E571" s="127"/>
      <c r="F571" s="127"/>
      <c r="G571" s="127"/>
      <c r="H571" s="108"/>
      <c r="I571" s="108"/>
      <c r="J571" s="121"/>
      <c r="K571" s="121"/>
      <c r="L571" s="108"/>
      <c r="M571" s="128"/>
      <c r="N571" s="108"/>
      <c r="O571" s="108"/>
      <c r="P571" s="118"/>
      <c r="Q571" s="118"/>
      <c r="R571" s="118"/>
      <c r="S571" s="118"/>
      <c r="T571" s="118"/>
      <c r="U571" s="118"/>
      <c r="V571" s="118"/>
      <c r="W571" s="118"/>
      <c r="X571" s="118"/>
      <c r="Y571" s="118"/>
      <c r="Z571" s="118"/>
    </row>
    <row r="572">
      <c r="A572" s="130">
        <f t="shared" si="1"/>
        <v>571</v>
      </c>
      <c r="B572" s="111"/>
      <c r="C572" s="107" t="s">
        <v>7590</v>
      </c>
      <c r="D572" s="108"/>
      <c r="E572" s="127"/>
      <c r="F572" s="127"/>
      <c r="G572" s="127"/>
      <c r="H572" s="108"/>
      <c r="I572" s="108"/>
      <c r="J572" s="121"/>
      <c r="K572" s="121"/>
      <c r="L572" s="108"/>
      <c r="M572" s="128"/>
      <c r="N572" s="108"/>
      <c r="O572" s="108"/>
      <c r="P572" s="118"/>
      <c r="Q572" s="118"/>
      <c r="R572" s="118"/>
      <c r="S572" s="118"/>
      <c r="T572" s="118"/>
      <c r="U572" s="118"/>
      <c r="V572" s="118"/>
      <c r="W572" s="118"/>
      <c r="X572" s="118"/>
      <c r="Y572" s="118"/>
      <c r="Z572" s="118"/>
    </row>
    <row r="573">
      <c r="A573" s="130">
        <f t="shared" si="1"/>
        <v>572</v>
      </c>
      <c r="B573" s="111"/>
      <c r="C573" s="107" t="s">
        <v>7591</v>
      </c>
      <c r="D573" s="107">
        <v>2.0</v>
      </c>
      <c r="E573" s="127"/>
      <c r="F573" s="127"/>
      <c r="G573" s="127"/>
      <c r="H573" s="108"/>
      <c r="I573" s="108"/>
      <c r="J573" s="121"/>
      <c r="K573" s="121"/>
      <c r="L573" s="108"/>
      <c r="M573" s="128"/>
      <c r="N573" s="108"/>
      <c r="O573" s="108"/>
      <c r="P573" s="118"/>
      <c r="Q573" s="118"/>
      <c r="R573" s="118"/>
      <c r="S573" s="118"/>
      <c r="T573" s="118"/>
      <c r="U573" s="118"/>
      <c r="V573" s="118"/>
      <c r="W573" s="118"/>
      <c r="X573" s="118"/>
      <c r="Y573" s="118"/>
      <c r="Z573" s="118"/>
    </row>
    <row r="574">
      <c r="A574" s="130">
        <f t="shared" si="1"/>
        <v>573</v>
      </c>
      <c r="B574" s="111"/>
      <c r="C574" s="107" t="s">
        <v>7592</v>
      </c>
      <c r="D574" s="108"/>
      <c r="E574" s="127"/>
      <c r="F574" s="127"/>
      <c r="G574" s="127"/>
      <c r="H574" s="108"/>
      <c r="I574" s="108"/>
      <c r="J574" s="121"/>
      <c r="K574" s="121"/>
      <c r="L574" s="108"/>
      <c r="M574" s="128"/>
      <c r="N574" s="108"/>
      <c r="O574" s="108"/>
      <c r="P574" s="118"/>
      <c r="Q574" s="118"/>
      <c r="R574" s="118"/>
      <c r="S574" s="118"/>
      <c r="T574" s="118"/>
      <c r="U574" s="118"/>
      <c r="V574" s="118"/>
      <c r="W574" s="118"/>
      <c r="X574" s="118"/>
      <c r="Y574" s="118"/>
      <c r="Z574" s="118"/>
    </row>
    <row r="575">
      <c r="A575" s="130">
        <f t="shared" si="1"/>
        <v>574</v>
      </c>
      <c r="B575" s="111"/>
      <c r="C575" s="107" t="s">
        <v>6157</v>
      </c>
      <c r="D575" s="107">
        <v>2.0</v>
      </c>
      <c r="E575" s="127"/>
      <c r="F575" s="127"/>
      <c r="G575" s="127"/>
      <c r="H575" s="108"/>
      <c r="I575" s="108"/>
      <c r="J575" s="121"/>
      <c r="K575" s="121"/>
      <c r="L575" s="108"/>
      <c r="M575" s="128"/>
      <c r="N575" s="108"/>
      <c r="O575" s="108"/>
      <c r="P575" s="118"/>
      <c r="Q575" s="118"/>
      <c r="R575" s="118"/>
      <c r="S575" s="118"/>
      <c r="T575" s="118"/>
      <c r="U575" s="118"/>
      <c r="V575" s="118"/>
      <c r="W575" s="118"/>
      <c r="X575" s="118"/>
      <c r="Y575" s="118"/>
      <c r="Z575" s="118"/>
    </row>
    <row r="576">
      <c r="A576" s="130">
        <f t="shared" si="1"/>
        <v>575</v>
      </c>
      <c r="B576" s="111"/>
      <c r="C576" s="108"/>
      <c r="D576" s="108"/>
      <c r="E576" s="127"/>
      <c r="F576" s="127"/>
      <c r="G576" s="127"/>
      <c r="H576" s="108"/>
      <c r="I576" s="108"/>
      <c r="J576" s="118"/>
      <c r="K576" s="118"/>
      <c r="L576" s="118"/>
      <c r="M576" s="117" t="s">
        <v>7594</v>
      </c>
      <c r="N576" s="108"/>
      <c r="O576" s="108"/>
      <c r="P576" s="118"/>
      <c r="Q576" s="118"/>
      <c r="R576" s="118"/>
      <c r="S576" s="118"/>
      <c r="T576" s="118"/>
      <c r="U576" s="118"/>
      <c r="V576" s="118"/>
      <c r="W576" s="118"/>
      <c r="X576" s="118"/>
      <c r="Y576" s="118"/>
      <c r="Z576" s="118"/>
    </row>
    <row r="577">
      <c r="A577" s="130">
        <f t="shared" si="1"/>
        <v>576</v>
      </c>
      <c r="B577" s="111"/>
      <c r="C577" s="108"/>
      <c r="D577" s="108"/>
      <c r="E577" s="127"/>
      <c r="F577" s="127"/>
      <c r="G577" s="127"/>
      <c r="H577" s="108"/>
      <c r="I577" s="108"/>
      <c r="J577" s="118"/>
      <c r="K577" s="118"/>
      <c r="L577" s="118"/>
      <c r="M577" s="118"/>
      <c r="N577" s="118"/>
      <c r="O577" s="108"/>
      <c r="P577" s="118"/>
      <c r="Q577" s="118"/>
      <c r="R577" s="118"/>
      <c r="S577" s="118"/>
      <c r="T577" s="118"/>
      <c r="U577" s="118"/>
      <c r="V577" s="118"/>
      <c r="W577" s="118"/>
      <c r="X577" s="118"/>
      <c r="Y577" s="118"/>
      <c r="Z577" s="118"/>
    </row>
    <row r="578">
      <c r="A578" s="130">
        <f t="shared" si="1"/>
        <v>577</v>
      </c>
      <c r="B578" s="111"/>
      <c r="C578" s="108"/>
      <c r="D578" s="108"/>
      <c r="E578" s="127"/>
      <c r="F578" s="127"/>
      <c r="G578" s="127"/>
      <c r="H578" s="108"/>
      <c r="I578" s="108"/>
      <c r="J578" s="118"/>
      <c r="K578" s="118"/>
      <c r="L578" s="118"/>
      <c r="M578" s="118"/>
      <c r="N578" s="118"/>
      <c r="O578" s="108"/>
      <c r="P578" s="118"/>
      <c r="Q578" s="118"/>
      <c r="R578" s="118"/>
      <c r="S578" s="118"/>
      <c r="T578" s="118"/>
      <c r="U578" s="118"/>
      <c r="V578" s="118"/>
      <c r="W578" s="118"/>
      <c r="X578" s="118"/>
      <c r="Y578" s="118"/>
      <c r="Z578" s="118"/>
    </row>
    <row r="579">
      <c r="A579" s="130">
        <f t="shared" si="1"/>
        <v>578</v>
      </c>
      <c r="B579" s="111"/>
      <c r="C579" s="108"/>
      <c r="D579" s="108"/>
      <c r="E579" s="127"/>
      <c r="F579" s="127"/>
      <c r="G579" s="127"/>
      <c r="H579" s="108"/>
      <c r="I579" s="108"/>
      <c r="J579" s="118"/>
      <c r="K579" s="118"/>
      <c r="L579" s="118"/>
      <c r="M579" s="118"/>
      <c r="N579" s="118"/>
      <c r="O579" s="108"/>
      <c r="P579" s="118"/>
      <c r="Q579" s="118"/>
      <c r="R579" s="118"/>
      <c r="S579" s="118"/>
      <c r="T579" s="118"/>
      <c r="U579" s="118"/>
      <c r="V579" s="118"/>
      <c r="W579" s="118"/>
      <c r="X579" s="118"/>
      <c r="Y579" s="118"/>
      <c r="Z579" s="118"/>
    </row>
    <row r="580">
      <c r="A580" s="130">
        <f t="shared" si="1"/>
        <v>579</v>
      </c>
      <c r="B580" s="111"/>
      <c r="C580" s="108"/>
      <c r="D580" s="108"/>
      <c r="E580" s="127"/>
      <c r="F580" s="127"/>
      <c r="G580" s="127"/>
      <c r="H580" s="108"/>
      <c r="I580" s="108"/>
      <c r="J580" s="118"/>
      <c r="K580" s="118"/>
      <c r="L580" s="118"/>
      <c r="M580" s="118"/>
      <c r="N580" s="118"/>
      <c r="O580" s="108"/>
      <c r="P580" s="118"/>
      <c r="Q580" s="118"/>
      <c r="R580" s="118"/>
      <c r="S580" s="118"/>
      <c r="T580" s="118"/>
      <c r="U580" s="118"/>
      <c r="V580" s="118"/>
      <c r="W580" s="118"/>
      <c r="X580" s="118"/>
      <c r="Y580" s="118"/>
      <c r="Z580" s="118"/>
    </row>
    <row r="581">
      <c r="A581" s="130">
        <f t="shared" si="1"/>
        <v>580</v>
      </c>
      <c r="B581" s="111"/>
      <c r="C581" s="108"/>
      <c r="D581" s="108"/>
      <c r="E581" s="127"/>
      <c r="F581" s="127"/>
      <c r="G581" s="127"/>
      <c r="H581" s="108"/>
      <c r="I581" s="108"/>
      <c r="J581" s="118"/>
      <c r="K581" s="118"/>
      <c r="L581" s="118"/>
      <c r="M581" s="118"/>
      <c r="N581" s="118"/>
      <c r="O581" s="108"/>
      <c r="P581" s="118"/>
      <c r="Q581" s="118"/>
      <c r="R581" s="118"/>
      <c r="S581" s="118"/>
      <c r="T581" s="118"/>
      <c r="U581" s="118"/>
      <c r="V581" s="118"/>
      <c r="W581" s="118"/>
      <c r="X581" s="118"/>
      <c r="Y581" s="118"/>
      <c r="Z581" s="118"/>
    </row>
    <row r="582">
      <c r="A582" s="130">
        <f t="shared" si="1"/>
        <v>581</v>
      </c>
      <c r="B582" s="111"/>
      <c r="C582" s="108"/>
      <c r="D582" s="108"/>
      <c r="E582" s="127"/>
      <c r="F582" s="127"/>
      <c r="G582" s="127"/>
      <c r="H582" s="108"/>
      <c r="I582" s="108"/>
      <c r="J582" s="118"/>
      <c r="K582" s="118"/>
      <c r="L582" s="118"/>
      <c r="M582" s="118"/>
      <c r="N582" s="118"/>
      <c r="O582" s="108"/>
      <c r="P582" s="118"/>
      <c r="Q582" s="118"/>
      <c r="R582" s="118"/>
      <c r="S582" s="118"/>
      <c r="T582" s="118"/>
      <c r="U582" s="118"/>
      <c r="V582" s="118"/>
      <c r="W582" s="118"/>
      <c r="X582" s="118"/>
      <c r="Y582" s="118"/>
      <c r="Z582" s="118"/>
    </row>
    <row r="583">
      <c r="A583" s="130">
        <f t="shared" si="1"/>
        <v>582</v>
      </c>
      <c r="B583" s="111"/>
      <c r="C583" s="108"/>
      <c r="D583" s="108"/>
      <c r="E583" s="127"/>
      <c r="F583" s="127"/>
      <c r="G583" s="127"/>
      <c r="H583" s="108"/>
      <c r="I583" s="108"/>
      <c r="J583" s="118"/>
      <c r="K583" s="118"/>
      <c r="L583" s="118"/>
      <c r="M583" s="118"/>
      <c r="N583" s="118"/>
      <c r="O583" s="108"/>
      <c r="P583" s="118"/>
      <c r="Q583" s="118"/>
      <c r="R583" s="118"/>
      <c r="S583" s="118"/>
      <c r="T583" s="118"/>
      <c r="U583" s="118"/>
      <c r="V583" s="118"/>
      <c r="W583" s="118"/>
      <c r="X583" s="118"/>
      <c r="Y583" s="118"/>
      <c r="Z583" s="118"/>
    </row>
    <row r="584">
      <c r="A584" s="130">
        <f t="shared" si="1"/>
        <v>583</v>
      </c>
      <c r="B584" s="111"/>
      <c r="C584" s="108"/>
      <c r="D584" s="108"/>
      <c r="E584" s="127"/>
      <c r="F584" s="127"/>
      <c r="G584" s="127"/>
      <c r="H584" s="108"/>
      <c r="I584" s="108"/>
      <c r="J584" s="118"/>
      <c r="K584" s="118"/>
      <c r="L584" s="118"/>
      <c r="M584" s="118"/>
      <c r="N584" s="118"/>
      <c r="O584" s="108"/>
      <c r="P584" s="118"/>
      <c r="Q584" s="118"/>
      <c r="R584" s="118"/>
      <c r="S584" s="118"/>
      <c r="T584" s="118"/>
      <c r="U584" s="118"/>
      <c r="V584" s="118"/>
      <c r="W584" s="118"/>
      <c r="X584" s="118"/>
      <c r="Y584" s="118"/>
      <c r="Z584" s="118"/>
    </row>
    <row r="585">
      <c r="A585" s="130">
        <f t="shared" si="1"/>
        <v>584</v>
      </c>
      <c r="B585" s="111"/>
      <c r="C585" s="108"/>
      <c r="D585" s="108"/>
      <c r="E585" s="127"/>
      <c r="F585" s="127"/>
      <c r="G585" s="127"/>
      <c r="H585" s="108"/>
      <c r="I585" s="108"/>
      <c r="J585" s="118"/>
      <c r="K585" s="118"/>
      <c r="L585" s="118"/>
      <c r="M585" s="118"/>
      <c r="N585" s="118"/>
      <c r="O585" s="108"/>
      <c r="P585" s="118"/>
      <c r="Q585" s="118"/>
      <c r="R585" s="118"/>
      <c r="S585" s="118"/>
      <c r="T585" s="118"/>
      <c r="U585" s="118"/>
      <c r="V585" s="118"/>
      <c r="W585" s="118"/>
      <c r="X585" s="118"/>
      <c r="Y585" s="118"/>
      <c r="Z585" s="118"/>
    </row>
    <row r="586">
      <c r="A586" s="130">
        <f t="shared" si="1"/>
        <v>585</v>
      </c>
      <c r="B586" s="111"/>
      <c r="C586" s="108"/>
      <c r="D586" s="108"/>
      <c r="E586" s="127"/>
      <c r="F586" s="127"/>
      <c r="G586" s="127"/>
      <c r="H586" s="108"/>
      <c r="I586" s="108"/>
      <c r="J586" s="118"/>
      <c r="K586" s="118"/>
      <c r="L586" s="118"/>
      <c r="M586" s="118"/>
      <c r="N586" s="118"/>
      <c r="O586" s="108"/>
      <c r="P586" s="118"/>
      <c r="Q586" s="118"/>
      <c r="R586" s="118"/>
      <c r="S586" s="118"/>
      <c r="T586" s="118"/>
      <c r="U586" s="118"/>
      <c r="V586" s="118"/>
      <c r="W586" s="118"/>
      <c r="X586" s="118"/>
      <c r="Y586" s="118"/>
      <c r="Z586" s="118"/>
    </row>
    <row r="587">
      <c r="A587" s="130">
        <f t="shared" si="1"/>
        <v>586</v>
      </c>
      <c r="B587" s="111"/>
      <c r="C587" s="108"/>
      <c r="D587" s="108"/>
      <c r="E587" s="127"/>
      <c r="F587" s="127"/>
      <c r="G587" s="127"/>
      <c r="H587" s="108"/>
      <c r="I587" s="108"/>
      <c r="J587" s="118"/>
      <c r="K587" s="118"/>
      <c r="L587" s="118"/>
      <c r="M587" s="118"/>
      <c r="N587" s="118"/>
      <c r="O587" s="108"/>
      <c r="P587" s="118"/>
      <c r="Q587" s="118"/>
      <c r="R587" s="118"/>
      <c r="S587" s="118"/>
      <c r="T587" s="118"/>
      <c r="U587" s="118"/>
      <c r="V587" s="118"/>
      <c r="W587" s="118"/>
      <c r="X587" s="118"/>
      <c r="Y587" s="118"/>
      <c r="Z587" s="118"/>
    </row>
    <row r="588">
      <c r="A588" s="130">
        <f t="shared" si="1"/>
        <v>587</v>
      </c>
      <c r="B588" s="111"/>
      <c r="C588" s="108"/>
      <c r="D588" s="108"/>
      <c r="E588" s="127"/>
      <c r="F588" s="127"/>
      <c r="G588" s="127"/>
      <c r="H588" s="108"/>
      <c r="I588" s="108"/>
      <c r="J588" s="118"/>
      <c r="K588" s="118"/>
      <c r="L588" s="118"/>
      <c r="M588" s="118"/>
      <c r="N588" s="118"/>
      <c r="O588" s="108"/>
      <c r="P588" s="118"/>
      <c r="Q588" s="118"/>
      <c r="R588" s="118"/>
      <c r="S588" s="118"/>
      <c r="T588" s="118"/>
      <c r="U588" s="118"/>
      <c r="V588" s="118"/>
      <c r="W588" s="118"/>
      <c r="X588" s="118"/>
      <c r="Y588" s="118"/>
      <c r="Z588" s="118"/>
    </row>
    <row r="589">
      <c r="A589" s="130">
        <f t="shared" si="1"/>
        <v>588</v>
      </c>
      <c r="B589" s="111"/>
      <c r="C589" s="108"/>
      <c r="D589" s="108"/>
      <c r="E589" s="127"/>
      <c r="F589" s="127"/>
      <c r="G589" s="127"/>
      <c r="H589" s="108"/>
      <c r="I589" s="108"/>
      <c r="J589" s="118"/>
      <c r="K589" s="118"/>
      <c r="L589" s="118"/>
      <c r="M589" s="118"/>
      <c r="N589" s="118"/>
      <c r="O589" s="108"/>
      <c r="P589" s="118"/>
      <c r="Q589" s="118"/>
      <c r="R589" s="118"/>
      <c r="S589" s="118"/>
      <c r="T589" s="118"/>
      <c r="U589" s="118"/>
      <c r="V589" s="118"/>
      <c r="W589" s="118"/>
      <c r="X589" s="118"/>
      <c r="Y589" s="118"/>
      <c r="Z589" s="118"/>
    </row>
    <row r="590">
      <c r="A590" s="130">
        <f t="shared" si="1"/>
        <v>589</v>
      </c>
      <c r="B590" s="111"/>
      <c r="C590" s="108"/>
      <c r="D590" s="108"/>
      <c r="E590" s="127"/>
      <c r="F590" s="127"/>
      <c r="G590" s="127"/>
      <c r="H590" s="108"/>
      <c r="I590" s="108"/>
      <c r="J590" s="118"/>
      <c r="K590" s="118"/>
      <c r="L590" s="118"/>
      <c r="M590" s="118"/>
      <c r="N590" s="118"/>
      <c r="O590" s="108"/>
      <c r="P590" s="118"/>
      <c r="Q590" s="118"/>
      <c r="R590" s="118"/>
      <c r="S590" s="118"/>
      <c r="T590" s="118"/>
      <c r="U590" s="118"/>
      <c r="V590" s="118"/>
      <c r="W590" s="118"/>
      <c r="X590" s="118"/>
      <c r="Y590" s="118"/>
      <c r="Z590" s="118"/>
    </row>
    <row r="591">
      <c r="A591" s="130">
        <f t="shared" si="1"/>
        <v>590</v>
      </c>
      <c r="B591" s="111"/>
      <c r="C591" s="108"/>
      <c r="D591" s="108"/>
      <c r="E591" s="127"/>
      <c r="F591" s="127"/>
      <c r="G591" s="127"/>
      <c r="H591" s="108"/>
      <c r="I591" s="108"/>
      <c r="J591" s="118"/>
      <c r="K591" s="118"/>
      <c r="L591" s="118"/>
      <c r="M591" s="118"/>
      <c r="N591" s="118"/>
      <c r="O591" s="108"/>
      <c r="P591" s="118"/>
      <c r="Q591" s="118"/>
      <c r="R591" s="118"/>
      <c r="S591" s="118"/>
      <c r="T591" s="118"/>
      <c r="U591" s="118"/>
      <c r="V591" s="118"/>
      <c r="W591" s="118"/>
      <c r="X591" s="118"/>
      <c r="Y591" s="118"/>
      <c r="Z591" s="118"/>
    </row>
    <row r="592">
      <c r="A592" s="130">
        <f t="shared" si="1"/>
        <v>591</v>
      </c>
      <c r="B592" s="111"/>
      <c r="C592" s="108"/>
      <c r="D592" s="108"/>
      <c r="E592" s="127"/>
      <c r="F592" s="127"/>
      <c r="G592" s="127"/>
      <c r="H592" s="108"/>
      <c r="I592" s="108"/>
      <c r="J592" s="118"/>
      <c r="K592" s="118"/>
      <c r="L592" s="118"/>
      <c r="M592" s="118"/>
      <c r="N592" s="118"/>
      <c r="O592" s="108"/>
      <c r="P592" s="118"/>
      <c r="Q592" s="118"/>
      <c r="R592" s="118"/>
      <c r="S592" s="118"/>
      <c r="T592" s="118"/>
      <c r="U592" s="118"/>
      <c r="V592" s="118"/>
      <c r="W592" s="118"/>
      <c r="X592" s="118"/>
      <c r="Y592" s="118"/>
      <c r="Z592" s="118"/>
    </row>
    <row r="593">
      <c r="A593" s="130">
        <f t="shared" si="1"/>
        <v>592</v>
      </c>
      <c r="B593" s="111"/>
      <c r="C593" s="108"/>
      <c r="D593" s="108"/>
      <c r="E593" s="127"/>
      <c r="F593" s="127"/>
      <c r="G593" s="127"/>
      <c r="H593" s="108"/>
      <c r="I593" s="108"/>
      <c r="J593" s="118"/>
      <c r="K593" s="118"/>
      <c r="L593" s="118"/>
      <c r="M593" s="118"/>
      <c r="N593" s="118"/>
      <c r="O593" s="108"/>
      <c r="P593" s="118"/>
      <c r="Q593" s="118"/>
      <c r="R593" s="118"/>
      <c r="S593" s="118"/>
      <c r="T593" s="118"/>
      <c r="U593" s="118"/>
      <c r="V593" s="118"/>
      <c r="W593" s="118"/>
      <c r="X593" s="118"/>
      <c r="Y593" s="118"/>
      <c r="Z593" s="118"/>
    </row>
    <row r="594">
      <c r="A594" s="130">
        <f t="shared" si="1"/>
        <v>593</v>
      </c>
      <c r="B594" s="111"/>
      <c r="C594" s="108"/>
      <c r="D594" s="108"/>
      <c r="E594" s="127"/>
      <c r="F594" s="127"/>
      <c r="G594" s="127"/>
      <c r="H594" s="108"/>
      <c r="I594" s="108"/>
      <c r="J594" s="118"/>
      <c r="K594" s="118"/>
      <c r="L594" s="118"/>
      <c r="M594" s="118"/>
      <c r="N594" s="118"/>
      <c r="O594" s="108"/>
      <c r="P594" s="118"/>
      <c r="Q594" s="118"/>
      <c r="R594" s="118"/>
      <c r="S594" s="118"/>
      <c r="T594" s="118"/>
      <c r="U594" s="118"/>
      <c r="V594" s="118"/>
      <c r="W594" s="118"/>
      <c r="X594" s="118"/>
      <c r="Y594" s="118"/>
      <c r="Z594" s="118"/>
    </row>
    <row r="595">
      <c r="A595" s="130">
        <f t="shared" si="1"/>
        <v>594</v>
      </c>
      <c r="B595" s="111"/>
      <c r="C595" s="108"/>
      <c r="D595" s="108"/>
      <c r="E595" s="127"/>
      <c r="F595" s="127"/>
      <c r="G595" s="127"/>
      <c r="H595" s="108"/>
      <c r="I595" s="108"/>
      <c r="J595" s="118"/>
      <c r="K595" s="118"/>
      <c r="L595" s="118"/>
      <c r="M595" s="118"/>
      <c r="N595" s="118"/>
      <c r="O595" s="108"/>
      <c r="P595" s="118"/>
      <c r="Q595" s="118"/>
      <c r="R595" s="118"/>
      <c r="S595" s="118"/>
      <c r="T595" s="118"/>
      <c r="U595" s="118"/>
      <c r="V595" s="118"/>
      <c r="W595" s="118"/>
      <c r="X595" s="118"/>
      <c r="Y595" s="118"/>
      <c r="Z595" s="118"/>
    </row>
    <row r="596">
      <c r="A596" s="130">
        <f t="shared" si="1"/>
        <v>595</v>
      </c>
      <c r="B596" s="111"/>
      <c r="C596" s="108"/>
      <c r="D596" s="108"/>
      <c r="E596" s="127"/>
      <c r="F596" s="127"/>
      <c r="G596" s="127"/>
      <c r="H596" s="108"/>
      <c r="I596" s="108"/>
      <c r="J596" s="118"/>
      <c r="K596" s="118"/>
      <c r="L596" s="118"/>
      <c r="M596" s="118"/>
      <c r="N596" s="118"/>
      <c r="O596" s="108"/>
      <c r="P596" s="118"/>
      <c r="Q596" s="118"/>
      <c r="R596" s="118"/>
      <c r="S596" s="118"/>
      <c r="T596" s="118"/>
      <c r="U596" s="118"/>
      <c r="V596" s="118"/>
      <c r="W596" s="118"/>
      <c r="X596" s="118"/>
      <c r="Y596" s="118"/>
      <c r="Z596" s="118"/>
    </row>
    <row r="597">
      <c r="A597" s="130">
        <f t="shared" si="1"/>
        <v>596</v>
      </c>
      <c r="B597" s="111"/>
      <c r="C597" s="108"/>
      <c r="D597" s="108"/>
      <c r="E597" s="127"/>
      <c r="F597" s="127"/>
      <c r="G597" s="127"/>
      <c r="H597" s="108"/>
      <c r="I597" s="108"/>
      <c r="J597" s="118"/>
      <c r="K597" s="118"/>
      <c r="L597" s="118"/>
      <c r="M597" s="118"/>
      <c r="N597" s="118"/>
      <c r="O597" s="108"/>
      <c r="P597" s="118"/>
      <c r="Q597" s="118"/>
      <c r="R597" s="118"/>
      <c r="S597" s="118"/>
      <c r="T597" s="118"/>
      <c r="U597" s="118"/>
      <c r="V597" s="118"/>
      <c r="W597" s="118"/>
      <c r="X597" s="118"/>
      <c r="Y597" s="118"/>
      <c r="Z597" s="118"/>
    </row>
    <row r="598">
      <c r="A598" s="130">
        <f t="shared" si="1"/>
        <v>597</v>
      </c>
      <c r="B598" s="111"/>
      <c r="C598" s="108"/>
      <c r="D598" s="108"/>
      <c r="E598" s="127"/>
      <c r="F598" s="127"/>
      <c r="G598" s="127"/>
      <c r="H598" s="108"/>
      <c r="I598" s="108"/>
      <c r="J598" s="118"/>
      <c r="K598" s="118"/>
      <c r="L598" s="118"/>
      <c r="M598" s="118"/>
      <c r="N598" s="118"/>
      <c r="O598" s="108"/>
      <c r="P598" s="118"/>
      <c r="Q598" s="118"/>
      <c r="R598" s="118"/>
      <c r="S598" s="118"/>
      <c r="T598" s="118"/>
      <c r="U598" s="118"/>
      <c r="V598" s="118"/>
      <c r="W598" s="118"/>
      <c r="X598" s="118"/>
      <c r="Y598" s="118"/>
      <c r="Z598" s="118"/>
    </row>
    <row r="599">
      <c r="A599" s="130">
        <f t="shared" si="1"/>
        <v>598</v>
      </c>
      <c r="B599" s="111"/>
      <c r="C599" s="108"/>
      <c r="D599" s="108"/>
      <c r="E599" s="127"/>
      <c r="F599" s="127"/>
      <c r="G599" s="127"/>
      <c r="H599" s="108"/>
      <c r="I599" s="108"/>
      <c r="J599" s="118"/>
      <c r="K599" s="118"/>
      <c r="L599" s="118"/>
      <c r="M599" s="118"/>
      <c r="N599" s="118"/>
      <c r="O599" s="108"/>
      <c r="P599" s="118"/>
      <c r="Q599" s="118"/>
      <c r="R599" s="118"/>
      <c r="S599" s="118"/>
      <c r="T599" s="118"/>
      <c r="U599" s="118"/>
      <c r="V599" s="118"/>
      <c r="W599" s="118"/>
      <c r="X599" s="118"/>
      <c r="Y599" s="118"/>
      <c r="Z599" s="118"/>
    </row>
    <row r="600">
      <c r="A600" s="130">
        <f t="shared" si="1"/>
        <v>599</v>
      </c>
      <c r="B600" s="111"/>
      <c r="C600" s="108"/>
      <c r="D600" s="108"/>
      <c r="E600" s="127"/>
      <c r="F600" s="127"/>
      <c r="G600" s="127"/>
      <c r="H600" s="108"/>
      <c r="I600" s="108"/>
      <c r="J600" s="118"/>
      <c r="K600" s="118"/>
      <c r="L600" s="118"/>
      <c r="M600" s="118"/>
      <c r="N600" s="118"/>
      <c r="O600" s="108"/>
      <c r="P600" s="118"/>
      <c r="Q600" s="118"/>
      <c r="R600" s="118"/>
      <c r="S600" s="118"/>
      <c r="T600" s="118"/>
      <c r="U600" s="118"/>
      <c r="V600" s="118"/>
      <c r="W600" s="118"/>
      <c r="X600" s="118"/>
      <c r="Y600" s="118"/>
      <c r="Z600" s="118"/>
    </row>
    <row r="601">
      <c r="A601" s="130">
        <f t="shared" si="1"/>
        <v>600</v>
      </c>
      <c r="B601" s="111"/>
      <c r="C601" s="108"/>
      <c r="D601" s="108"/>
      <c r="E601" s="127"/>
      <c r="F601" s="127"/>
      <c r="G601" s="127"/>
      <c r="H601" s="108"/>
      <c r="I601" s="108"/>
      <c r="J601" s="118"/>
      <c r="K601" s="118"/>
      <c r="L601" s="118"/>
      <c r="M601" s="118"/>
      <c r="N601" s="118"/>
      <c r="O601" s="108"/>
      <c r="P601" s="118"/>
      <c r="Q601" s="118"/>
      <c r="R601" s="118"/>
      <c r="S601" s="118"/>
      <c r="T601" s="118"/>
      <c r="U601" s="118"/>
      <c r="V601" s="118"/>
      <c r="W601" s="118"/>
      <c r="X601" s="118"/>
      <c r="Y601" s="118"/>
      <c r="Z601" s="118"/>
    </row>
    <row r="602">
      <c r="A602" s="130">
        <f t="shared" si="1"/>
        <v>601</v>
      </c>
      <c r="B602" s="111"/>
      <c r="C602" s="108"/>
      <c r="D602" s="108"/>
      <c r="E602" s="127"/>
      <c r="F602" s="127"/>
      <c r="G602" s="127"/>
      <c r="H602" s="108"/>
      <c r="I602" s="108"/>
      <c r="J602" s="118"/>
      <c r="K602" s="118"/>
      <c r="L602" s="118"/>
      <c r="M602" s="118"/>
      <c r="N602" s="118"/>
      <c r="O602" s="108"/>
      <c r="P602" s="118"/>
      <c r="Q602" s="118"/>
      <c r="R602" s="118"/>
      <c r="S602" s="118"/>
      <c r="T602" s="118"/>
      <c r="U602" s="118"/>
      <c r="V602" s="118"/>
      <c r="W602" s="118"/>
      <c r="X602" s="118"/>
      <c r="Y602" s="118"/>
      <c r="Z602" s="118"/>
    </row>
    <row r="603">
      <c r="A603" s="130">
        <f t="shared" si="1"/>
        <v>602</v>
      </c>
      <c r="B603" s="111"/>
      <c r="C603" s="108"/>
      <c r="D603" s="108"/>
      <c r="E603" s="127"/>
      <c r="F603" s="127"/>
      <c r="G603" s="127"/>
      <c r="H603" s="108"/>
      <c r="I603" s="108"/>
      <c r="J603" s="118"/>
      <c r="K603" s="118"/>
      <c r="L603" s="118"/>
      <c r="M603" s="118"/>
      <c r="N603" s="118"/>
      <c r="O603" s="108"/>
      <c r="P603" s="118"/>
      <c r="Q603" s="118"/>
      <c r="R603" s="118"/>
      <c r="S603" s="118"/>
      <c r="T603" s="118"/>
      <c r="U603" s="118"/>
      <c r="V603" s="118"/>
      <c r="W603" s="118"/>
      <c r="X603" s="118"/>
      <c r="Y603" s="118"/>
      <c r="Z603" s="118"/>
    </row>
    <row r="604">
      <c r="A604" s="130">
        <f t="shared" si="1"/>
        <v>603</v>
      </c>
      <c r="B604" s="111"/>
      <c r="C604" s="108"/>
      <c r="D604" s="108"/>
      <c r="E604" s="127"/>
      <c r="F604" s="127"/>
      <c r="G604" s="127"/>
      <c r="H604" s="108"/>
      <c r="I604" s="108"/>
      <c r="J604" s="118"/>
      <c r="K604" s="118"/>
      <c r="L604" s="118"/>
      <c r="M604" s="118"/>
      <c r="N604" s="118"/>
      <c r="O604" s="108"/>
      <c r="P604" s="118"/>
      <c r="Q604" s="118"/>
      <c r="R604" s="118"/>
      <c r="S604" s="118"/>
      <c r="T604" s="118"/>
      <c r="U604" s="118"/>
      <c r="V604" s="118"/>
      <c r="W604" s="118"/>
      <c r="X604" s="118"/>
      <c r="Y604" s="118"/>
      <c r="Z604" s="118"/>
    </row>
    <row r="605">
      <c r="A605" s="130">
        <f t="shared" si="1"/>
        <v>604</v>
      </c>
      <c r="B605" s="111"/>
      <c r="C605" s="108"/>
      <c r="D605" s="108"/>
      <c r="E605" s="127"/>
      <c r="F605" s="127"/>
      <c r="G605" s="127"/>
      <c r="H605" s="108"/>
      <c r="I605" s="108"/>
      <c r="J605" s="118"/>
      <c r="K605" s="118"/>
      <c r="L605" s="118"/>
      <c r="M605" s="118"/>
      <c r="N605" s="118"/>
      <c r="O605" s="108"/>
      <c r="P605" s="118"/>
      <c r="Q605" s="118"/>
      <c r="R605" s="118"/>
      <c r="S605" s="118"/>
      <c r="T605" s="118"/>
      <c r="U605" s="118"/>
      <c r="V605" s="118"/>
      <c r="W605" s="118"/>
      <c r="X605" s="118"/>
      <c r="Y605" s="118"/>
      <c r="Z605" s="118"/>
    </row>
    <row r="606">
      <c r="A606" s="130">
        <f t="shared" si="1"/>
        <v>605</v>
      </c>
      <c r="B606" s="111"/>
      <c r="C606" s="108"/>
      <c r="D606" s="108"/>
      <c r="E606" s="127"/>
      <c r="F606" s="127"/>
      <c r="G606" s="127"/>
      <c r="H606" s="108"/>
      <c r="I606" s="108"/>
      <c r="J606" s="118"/>
      <c r="K606" s="118"/>
      <c r="L606" s="118"/>
      <c r="M606" s="118"/>
      <c r="N606" s="118"/>
      <c r="O606" s="108"/>
      <c r="P606" s="118"/>
      <c r="Q606" s="118"/>
      <c r="R606" s="118"/>
      <c r="S606" s="118"/>
      <c r="T606" s="118"/>
      <c r="U606" s="118"/>
      <c r="V606" s="118"/>
      <c r="W606" s="118"/>
      <c r="X606" s="118"/>
      <c r="Y606" s="118"/>
      <c r="Z606" s="118"/>
    </row>
    <row r="607">
      <c r="A607" s="130">
        <f t="shared" si="1"/>
        <v>606</v>
      </c>
      <c r="B607" s="111"/>
      <c r="C607" s="108"/>
      <c r="D607" s="108"/>
      <c r="E607" s="127"/>
      <c r="F607" s="127"/>
      <c r="G607" s="127"/>
      <c r="H607" s="108"/>
      <c r="I607" s="108"/>
      <c r="J607" s="118"/>
      <c r="K607" s="118"/>
      <c r="L607" s="118"/>
      <c r="M607" s="118"/>
      <c r="N607" s="118"/>
      <c r="O607" s="108"/>
      <c r="P607" s="118"/>
      <c r="Q607" s="118"/>
      <c r="R607" s="118"/>
      <c r="S607" s="118"/>
      <c r="T607" s="118"/>
      <c r="U607" s="118"/>
      <c r="V607" s="118"/>
      <c r="W607" s="118"/>
      <c r="X607" s="118"/>
      <c r="Y607" s="118"/>
      <c r="Z607" s="118"/>
    </row>
    <row r="608">
      <c r="A608" s="130">
        <f t="shared" si="1"/>
        <v>607</v>
      </c>
      <c r="B608" s="111"/>
      <c r="C608" s="108"/>
      <c r="D608" s="108"/>
      <c r="E608" s="127"/>
      <c r="F608" s="127"/>
      <c r="G608" s="127"/>
      <c r="H608" s="108"/>
      <c r="I608" s="108"/>
      <c r="J608" s="118"/>
      <c r="K608" s="118"/>
      <c r="L608" s="118"/>
      <c r="M608" s="118"/>
      <c r="N608" s="118"/>
      <c r="O608" s="108"/>
      <c r="P608" s="118"/>
      <c r="Q608" s="118"/>
      <c r="R608" s="118"/>
      <c r="S608" s="118"/>
      <c r="T608" s="118"/>
      <c r="U608" s="118"/>
      <c r="V608" s="118"/>
      <c r="W608" s="118"/>
      <c r="X608" s="118"/>
      <c r="Y608" s="118"/>
      <c r="Z608" s="118"/>
    </row>
    <row r="609">
      <c r="A609" s="130">
        <f t="shared" si="1"/>
        <v>608</v>
      </c>
      <c r="B609" s="111"/>
      <c r="C609" s="108"/>
      <c r="D609" s="108"/>
      <c r="E609" s="127"/>
      <c r="F609" s="127"/>
      <c r="G609" s="127"/>
      <c r="H609" s="108"/>
      <c r="I609" s="108"/>
      <c r="J609" s="118"/>
      <c r="K609" s="118"/>
      <c r="L609" s="118"/>
      <c r="M609" s="118"/>
      <c r="N609" s="118"/>
      <c r="O609" s="108"/>
      <c r="P609" s="118"/>
      <c r="Q609" s="118"/>
      <c r="R609" s="118"/>
      <c r="S609" s="118"/>
      <c r="T609" s="118"/>
      <c r="U609" s="118"/>
      <c r="V609" s="118"/>
      <c r="W609" s="118"/>
      <c r="X609" s="118"/>
      <c r="Y609" s="118"/>
      <c r="Z609" s="118"/>
    </row>
    <row r="610">
      <c r="A610" s="130">
        <f t="shared" si="1"/>
        <v>609</v>
      </c>
      <c r="B610" s="111"/>
      <c r="C610" s="108"/>
      <c r="D610" s="108"/>
      <c r="E610" s="127"/>
      <c r="F610" s="127"/>
      <c r="G610" s="127"/>
      <c r="H610" s="108"/>
      <c r="I610" s="108"/>
      <c r="J610" s="118"/>
      <c r="K610" s="118"/>
      <c r="L610" s="118"/>
      <c r="M610" s="118"/>
      <c r="N610" s="118"/>
      <c r="O610" s="108"/>
      <c r="P610" s="118"/>
      <c r="Q610" s="118"/>
      <c r="R610" s="118"/>
      <c r="S610" s="118"/>
      <c r="T610" s="118"/>
      <c r="U610" s="118"/>
      <c r="V610" s="118"/>
      <c r="W610" s="118"/>
      <c r="X610" s="118"/>
      <c r="Y610" s="118"/>
      <c r="Z610" s="118"/>
    </row>
    <row r="611">
      <c r="A611" s="130">
        <f t="shared" si="1"/>
        <v>610</v>
      </c>
      <c r="B611" s="111"/>
      <c r="C611" s="108"/>
      <c r="D611" s="108"/>
      <c r="E611" s="127"/>
      <c r="F611" s="127"/>
      <c r="G611" s="127"/>
      <c r="H611" s="108"/>
      <c r="I611" s="108"/>
      <c r="J611" s="118"/>
      <c r="K611" s="118"/>
      <c r="L611" s="118"/>
      <c r="M611" s="118"/>
      <c r="N611" s="118"/>
      <c r="O611" s="108"/>
      <c r="P611" s="118"/>
      <c r="Q611" s="118"/>
      <c r="R611" s="118"/>
      <c r="S611" s="118"/>
      <c r="T611" s="118"/>
      <c r="U611" s="118"/>
      <c r="V611" s="118"/>
      <c r="W611" s="118"/>
      <c r="X611" s="118"/>
      <c r="Y611" s="118"/>
      <c r="Z611" s="118"/>
    </row>
    <row r="612">
      <c r="A612" s="130">
        <f t="shared" si="1"/>
        <v>611</v>
      </c>
      <c r="B612" s="111"/>
      <c r="C612" s="108"/>
      <c r="D612" s="108"/>
      <c r="E612" s="127"/>
      <c r="F612" s="127"/>
      <c r="G612" s="127"/>
      <c r="H612" s="108"/>
      <c r="I612" s="108"/>
      <c r="J612" s="118"/>
      <c r="K612" s="118"/>
      <c r="L612" s="118"/>
      <c r="M612" s="118"/>
      <c r="N612" s="118"/>
      <c r="O612" s="108"/>
      <c r="P612" s="118"/>
      <c r="Q612" s="118"/>
      <c r="R612" s="118"/>
      <c r="S612" s="118"/>
      <c r="T612" s="118"/>
      <c r="U612" s="118"/>
      <c r="V612" s="118"/>
      <c r="W612" s="118"/>
      <c r="X612" s="118"/>
      <c r="Y612" s="118"/>
      <c r="Z612" s="118"/>
    </row>
    <row r="613">
      <c r="A613" s="130">
        <f t="shared" si="1"/>
        <v>612</v>
      </c>
      <c r="B613" s="111"/>
      <c r="C613" s="108"/>
      <c r="D613" s="108"/>
      <c r="E613" s="127"/>
      <c r="F613" s="127"/>
      <c r="G613" s="127"/>
      <c r="H613" s="108"/>
      <c r="I613" s="108"/>
      <c r="J613" s="118"/>
      <c r="K613" s="118"/>
      <c r="L613" s="118"/>
      <c r="M613" s="118"/>
      <c r="N613" s="118"/>
      <c r="O613" s="108"/>
      <c r="P613" s="118"/>
      <c r="Q613" s="118"/>
      <c r="R613" s="118"/>
      <c r="S613" s="118"/>
      <c r="T613" s="118"/>
      <c r="U613" s="118"/>
      <c r="V613" s="118"/>
      <c r="W613" s="118"/>
      <c r="X613" s="118"/>
      <c r="Y613" s="118"/>
      <c r="Z613" s="118"/>
    </row>
    <row r="614">
      <c r="A614" s="130">
        <f t="shared" si="1"/>
        <v>613</v>
      </c>
      <c r="B614" s="111"/>
      <c r="C614" s="108"/>
      <c r="D614" s="108"/>
      <c r="E614" s="127"/>
      <c r="F614" s="127"/>
      <c r="G614" s="127"/>
      <c r="H614" s="108"/>
      <c r="I614" s="108"/>
      <c r="J614" s="118"/>
      <c r="K614" s="118"/>
      <c r="L614" s="118"/>
      <c r="M614" s="118"/>
      <c r="N614" s="118"/>
      <c r="O614" s="108"/>
      <c r="P614" s="118"/>
      <c r="Q614" s="118"/>
      <c r="R614" s="118"/>
      <c r="S614" s="118"/>
      <c r="T614" s="118"/>
      <c r="U614" s="118"/>
      <c r="V614" s="118"/>
      <c r="W614" s="118"/>
      <c r="X614" s="118"/>
      <c r="Y614" s="118"/>
      <c r="Z614" s="118"/>
    </row>
    <row r="615">
      <c r="A615" s="130">
        <f t="shared" si="1"/>
        <v>614</v>
      </c>
      <c r="B615" s="111"/>
      <c r="C615" s="108"/>
      <c r="D615" s="108"/>
      <c r="E615" s="127"/>
      <c r="F615" s="127"/>
      <c r="G615" s="127"/>
      <c r="H615" s="108"/>
      <c r="I615" s="108"/>
      <c r="J615" s="118"/>
      <c r="K615" s="118"/>
      <c r="L615" s="118"/>
      <c r="M615" s="118"/>
      <c r="N615" s="118"/>
      <c r="O615" s="108"/>
      <c r="P615" s="118"/>
      <c r="Q615" s="118"/>
      <c r="R615" s="118"/>
      <c r="S615" s="118"/>
      <c r="T615" s="118"/>
      <c r="U615" s="118"/>
      <c r="V615" s="118"/>
      <c r="W615" s="118"/>
      <c r="X615" s="118"/>
      <c r="Y615" s="118"/>
      <c r="Z615" s="118"/>
    </row>
    <row r="616">
      <c r="A616" s="130">
        <f t="shared" si="1"/>
        <v>615</v>
      </c>
      <c r="B616" s="111"/>
      <c r="C616" s="108"/>
      <c r="D616" s="108"/>
      <c r="E616" s="127"/>
      <c r="F616" s="127"/>
      <c r="G616" s="127"/>
      <c r="H616" s="108"/>
      <c r="I616" s="108"/>
      <c r="J616" s="118"/>
      <c r="K616" s="118"/>
      <c r="L616" s="118"/>
      <c r="M616" s="118"/>
      <c r="N616" s="118"/>
      <c r="O616" s="108"/>
      <c r="P616" s="118"/>
      <c r="Q616" s="118"/>
      <c r="R616" s="118"/>
      <c r="S616" s="118"/>
      <c r="T616" s="118"/>
      <c r="U616" s="118"/>
      <c r="V616" s="118"/>
      <c r="W616" s="118"/>
      <c r="X616" s="118"/>
      <c r="Y616" s="118"/>
      <c r="Z616" s="118"/>
    </row>
    <row r="617">
      <c r="A617" s="130">
        <f t="shared" si="1"/>
        <v>616</v>
      </c>
      <c r="B617" s="111"/>
      <c r="C617" s="108"/>
      <c r="D617" s="108"/>
      <c r="E617" s="127"/>
      <c r="F617" s="127"/>
      <c r="G617" s="127"/>
      <c r="H617" s="108"/>
      <c r="I617" s="108"/>
      <c r="J617" s="118"/>
      <c r="K617" s="118"/>
      <c r="L617" s="118"/>
      <c r="M617" s="118"/>
      <c r="N617" s="118"/>
      <c r="O617" s="108"/>
      <c r="P617" s="118"/>
      <c r="Q617" s="118"/>
      <c r="R617" s="118"/>
      <c r="S617" s="118"/>
      <c r="T617" s="118"/>
      <c r="U617" s="118"/>
      <c r="V617" s="118"/>
      <c r="W617" s="118"/>
      <c r="X617" s="118"/>
      <c r="Y617" s="118"/>
      <c r="Z617" s="118"/>
    </row>
    <row r="618">
      <c r="A618" s="130">
        <f t="shared" si="1"/>
        <v>617</v>
      </c>
      <c r="B618" s="111"/>
      <c r="C618" s="108"/>
      <c r="D618" s="108"/>
      <c r="E618" s="127"/>
      <c r="F618" s="127"/>
      <c r="G618" s="127"/>
      <c r="H618" s="108"/>
      <c r="I618" s="108"/>
      <c r="J618" s="118"/>
      <c r="K618" s="118"/>
      <c r="L618" s="118"/>
      <c r="M618" s="118"/>
      <c r="N618" s="118"/>
      <c r="O618" s="108"/>
      <c r="P618" s="118"/>
      <c r="Q618" s="118"/>
      <c r="R618" s="118"/>
      <c r="S618" s="118"/>
      <c r="T618" s="118"/>
      <c r="U618" s="118"/>
      <c r="V618" s="118"/>
      <c r="W618" s="118"/>
      <c r="X618" s="118"/>
      <c r="Y618" s="118"/>
      <c r="Z618" s="118"/>
    </row>
    <row r="619">
      <c r="A619" s="130">
        <f t="shared" si="1"/>
        <v>618</v>
      </c>
      <c r="B619" s="111"/>
      <c r="C619" s="108"/>
      <c r="D619" s="108"/>
      <c r="E619" s="127"/>
      <c r="F619" s="127"/>
      <c r="G619" s="127"/>
      <c r="H619" s="108"/>
      <c r="I619" s="108"/>
      <c r="J619" s="118"/>
      <c r="K619" s="118"/>
      <c r="L619" s="118"/>
      <c r="M619" s="118"/>
      <c r="N619" s="118"/>
      <c r="O619" s="108"/>
      <c r="P619" s="118"/>
      <c r="Q619" s="118"/>
      <c r="R619" s="118"/>
      <c r="S619" s="118"/>
      <c r="T619" s="118"/>
      <c r="U619" s="118"/>
      <c r="V619" s="118"/>
      <c r="W619" s="118"/>
      <c r="X619" s="118"/>
      <c r="Y619" s="118"/>
      <c r="Z619" s="118"/>
    </row>
    <row r="620">
      <c r="A620" s="130">
        <f t="shared" si="1"/>
        <v>619</v>
      </c>
      <c r="B620" s="111"/>
      <c r="C620" s="108"/>
      <c r="D620" s="108"/>
      <c r="E620" s="127"/>
      <c r="F620" s="127"/>
      <c r="G620" s="127"/>
      <c r="H620" s="108"/>
      <c r="I620" s="108"/>
      <c r="J620" s="118"/>
      <c r="K620" s="118"/>
      <c r="L620" s="118"/>
      <c r="M620" s="118"/>
      <c r="N620" s="118"/>
      <c r="O620" s="108"/>
      <c r="P620" s="118"/>
      <c r="Q620" s="118"/>
      <c r="R620" s="118"/>
      <c r="S620" s="118"/>
      <c r="T620" s="118"/>
      <c r="U620" s="118"/>
      <c r="V620" s="118"/>
      <c r="W620" s="118"/>
      <c r="X620" s="118"/>
      <c r="Y620" s="118"/>
      <c r="Z620" s="118"/>
    </row>
    <row r="621">
      <c r="A621" s="130">
        <f t="shared" si="1"/>
        <v>620</v>
      </c>
      <c r="B621" s="111"/>
      <c r="C621" s="108"/>
      <c r="D621" s="108"/>
      <c r="E621" s="127"/>
      <c r="F621" s="127"/>
      <c r="G621" s="127"/>
      <c r="H621" s="108"/>
      <c r="I621" s="108"/>
      <c r="J621" s="118"/>
      <c r="K621" s="118"/>
      <c r="L621" s="118"/>
      <c r="M621" s="118"/>
      <c r="N621" s="118"/>
      <c r="O621" s="108"/>
      <c r="P621" s="118"/>
      <c r="Q621" s="118"/>
      <c r="R621" s="118"/>
      <c r="S621" s="118"/>
      <c r="T621" s="118"/>
      <c r="U621" s="118"/>
      <c r="V621" s="118"/>
      <c r="W621" s="118"/>
      <c r="X621" s="118"/>
      <c r="Y621" s="118"/>
      <c r="Z621" s="118"/>
    </row>
    <row r="622">
      <c r="A622" s="130">
        <f t="shared" si="1"/>
        <v>621</v>
      </c>
      <c r="B622" s="111"/>
      <c r="C622" s="108"/>
      <c r="D622" s="108"/>
      <c r="E622" s="127"/>
      <c r="F622" s="127"/>
      <c r="G622" s="127"/>
      <c r="H622" s="108"/>
      <c r="I622" s="108"/>
      <c r="J622" s="118"/>
      <c r="K622" s="118"/>
      <c r="L622" s="118"/>
      <c r="M622" s="118"/>
      <c r="N622" s="118"/>
      <c r="O622" s="108"/>
      <c r="P622" s="118"/>
      <c r="Q622" s="118"/>
      <c r="R622" s="118"/>
      <c r="S622" s="118"/>
      <c r="T622" s="118"/>
      <c r="U622" s="118"/>
      <c r="V622" s="118"/>
      <c r="W622" s="118"/>
      <c r="X622" s="118"/>
      <c r="Y622" s="118"/>
      <c r="Z622" s="118"/>
    </row>
    <row r="623">
      <c r="A623" s="130">
        <f t="shared" si="1"/>
        <v>622</v>
      </c>
      <c r="B623" s="111"/>
      <c r="C623" s="108"/>
      <c r="D623" s="108"/>
      <c r="E623" s="127"/>
      <c r="F623" s="127"/>
      <c r="G623" s="127"/>
      <c r="H623" s="108"/>
      <c r="I623" s="108"/>
      <c r="J623" s="118"/>
      <c r="K623" s="118"/>
      <c r="L623" s="118"/>
      <c r="M623" s="118"/>
      <c r="N623" s="118"/>
      <c r="O623" s="108"/>
      <c r="P623" s="118"/>
      <c r="Q623" s="118"/>
      <c r="R623" s="118"/>
      <c r="S623" s="118"/>
      <c r="T623" s="118"/>
      <c r="U623" s="118"/>
      <c r="V623" s="118"/>
      <c r="W623" s="118"/>
      <c r="X623" s="118"/>
      <c r="Y623" s="118"/>
      <c r="Z623" s="118"/>
    </row>
    <row r="624">
      <c r="A624" s="130">
        <f t="shared" si="1"/>
        <v>623</v>
      </c>
      <c r="B624" s="111"/>
      <c r="C624" s="108"/>
      <c r="D624" s="108"/>
      <c r="E624" s="127"/>
      <c r="F624" s="127"/>
      <c r="G624" s="127"/>
      <c r="H624" s="108"/>
      <c r="I624" s="108"/>
      <c r="J624" s="118"/>
      <c r="K624" s="118"/>
      <c r="L624" s="118"/>
      <c r="M624" s="118"/>
      <c r="N624" s="118"/>
      <c r="O624" s="108"/>
      <c r="P624" s="118"/>
      <c r="Q624" s="118"/>
      <c r="R624" s="118"/>
      <c r="S624" s="118"/>
      <c r="T624" s="118"/>
      <c r="U624" s="118"/>
      <c r="V624" s="118"/>
      <c r="W624" s="118"/>
      <c r="X624" s="118"/>
      <c r="Y624" s="118"/>
      <c r="Z624" s="118"/>
    </row>
    <row r="625">
      <c r="A625" s="130">
        <f t="shared" si="1"/>
        <v>624</v>
      </c>
      <c r="B625" s="111"/>
      <c r="C625" s="108"/>
      <c r="D625" s="108"/>
      <c r="E625" s="127"/>
      <c r="F625" s="127"/>
      <c r="G625" s="127"/>
      <c r="H625" s="108"/>
      <c r="I625" s="108"/>
      <c r="J625" s="118"/>
      <c r="K625" s="118"/>
      <c r="L625" s="118"/>
      <c r="M625" s="118"/>
      <c r="N625" s="118"/>
      <c r="O625" s="108"/>
      <c r="P625" s="118"/>
      <c r="Q625" s="118"/>
      <c r="R625" s="118"/>
      <c r="S625" s="118"/>
      <c r="T625" s="118"/>
      <c r="U625" s="118"/>
      <c r="V625" s="118"/>
      <c r="W625" s="118"/>
      <c r="X625" s="118"/>
      <c r="Y625" s="118"/>
      <c r="Z625" s="118"/>
    </row>
    <row r="626">
      <c r="A626" s="130">
        <f t="shared" si="1"/>
        <v>625</v>
      </c>
      <c r="B626" s="111"/>
      <c r="C626" s="108"/>
      <c r="D626" s="108"/>
      <c r="E626" s="127"/>
      <c r="F626" s="127"/>
      <c r="G626" s="127"/>
      <c r="H626" s="108"/>
      <c r="I626" s="108"/>
      <c r="J626" s="118"/>
      <c r="K626" s="118"/>
      <c r="L626" s="118"/>
      <c r="M626" s="118"/>
      <c r="N626" s="118"/>
      <c r="O626" s="108"/>
      <c r="P626" s="118"/>
      <c r="Q626" s="118"/>
      <c r="R626" s="118"/>
      <c r="S626" s="118"/>
      <c r="T626" s="118"/>
      <c r="U626" s="118"/>
      <c r="V626" s="118"/>
      <c r="W626" s="118"/>
      <c r="X626" s="118"/>
      <c r="Y626" s="118"/>
      <c r="Z626" s="118"/>
    </row>
    <row r="627">
      <c r="A627" s="130">
        <f t="shared" si="1"/>
        <v>626</v>
      </c>
      <c r="B627" s="111"/>
      <c r="C627" s="108"/>
      <c r="D627" s="108"/>
      <c r="E627" s="127"/>
      <c r="F627" s="127"/>
      <c r="G627" s="127"/>
      <c r="H627" s="108"/>
      <c r="I627" s="108"/>
      <c r="J627" s="118"/>
      <c r="K627" s="118"/>
      <c r="L627" s="118"/>
      <c r="M627" s="118"/>
      <c r="N627" s="118"/>
      <c r="O627" s="108"/>
      <c r="P627" s="118"/>
      <c r="Q627" s="118"/>
      <c r="R627" s="118"/>
      <c r="S627" s="118"/>
      <c r="T627" s="118"/>
      <c r="U627" s="118"/>
      <c r="V627" s="118"/>
      <c r="W627" s="118"/>
      <c r="X627" s="118"/>
      <c r="Y627" s="118"/>
      <c r="Z627" s="118"/>
    </row>
    <row r="628">
      <c r="A628" s="130">
        <f t="shared" si="1"/>
        <v>627</v>
      </c>
      <c r="B628" s="111"/>
      <c r="C628" s="108"/>
      <c r="D628" s="108"/>
      <c r="E628" s="127"/>
      <c r="F628" s="127"/>
      <c r="G628" s="127"/>
      <c r="H628" s="108"/>
      <c r="I628" s="108"/>
      <c r="J628" s="118"/>
      <c r="K628" s="118"/>
      <c r="L628" s="118"/>
      <c r="M628" s="118"/>
      <c r="N628" s="118"/>
      <c r="O628" s="108"/>
      <c r="P628" s="118"/>
      <c r="Q628" s="118"/>
      <c r="R628" s="118"/>
      <c r="S628" s="118"/>
      <c r="T628" s="118"/>
      <c r="U628" s="118"/>
      <c r="V628" s="118"/>
      <c r="W628" s="118"/>
      <c r="X628" s="118"/>
      <c r="Y628" s="118"/>
      <c r="Z628" s="118"/>
    </row>
    <row r="629">
      <c r="A629" s="130">
        <f t="shared" si="1"/>
        <v>628</v>
      </c>
      <c r="B629" s="111"/>
      <c r="C629" s="108"/>
      <c r="D629" s="108"/>
      <c r="E629" s="127"/>
      <c r="F629" s="127"/>
      <c r="G629" s="127"/>
      <c r="H629" s="108"/>
      <c r="I629" s="108"/>
      <c r="J629" s="118"/>
      <c r="K629" s="118"/>
      <c r="L629" s="118"/>
      <c r="M629" s="118"/>
      <c r="N629" s="118"/>
      <c r="O629" s="108"/>
      <c r="P629" s="118"/>
      <c r="Q629" s="118"/>
      <c r="R629" s="118"/>
      <c r="S629" s="118"/>
      <c r="T629" s="118"/>
      <c r="U629" s="118"/>
      <c r="V629" s="118"/>
      <c r="W629" s="118"/>
      <c r="X629" s="118"/>
      <c r="Y629" s="118"/>
      <c r="Z629" s="118"/>
    </row>
    <row r="630">
      <c r="A630" s="130">
        <f t="shared" si="1"/>
        <v>629</v>
      </c>
      <c r="B630" s="111"/>
      <c r="C630" s="108"/>
      <c r="D630" s="108"/>
      <c r="E630" s="127" t="s">
        <v>7601</v>
      </c>
      <c r="F630" s="127"/>
      <c r="G630" s="127"/>
      <c r="H630" s="108"/>
      <c r="I630" s="108"/>
      <c r="J630" s="118"/>
      <c r="K630" s="118"/>
      <c r="L630" s="118"/>
      <c r="M630" s="118"/>
      <c r="N630" s="118"/>
      <c r="O630" s="108"/>
      <c r="P630" s="118"/>
      <c r="Q630" s="118"/>
      <c r="R630" s="118"/>
      <c r="S630" s="118"/>
      <c r="T630" s="118"/>
      <c r="U630" s="118"/>
      <c r="V630" s="118"/>
      <c r="W630" s="118"/>
      <c r="X630" s="118"/>
      <c r="Y630" s="118"/>
      <c r="Z630" s="118"/>
    </row>
    <row r="631">
      <c r="A631" s="130">
        <f t="shared" si="1"/>
        <v>630</v>
      </c>
      <c r="B631" s="111"/>
      <c r="C631" s="108"/>
      <c r="D631" s="108"/>
      <c r="E631" s="127"/>
      <c r="F631" s="127"/>
      <c r="G631" s="127"/>
      <c r="H631" s="108"/>
      <c r="I631" s="108"/>
      <c r="J631" s="118"/>
      <c r="K631" s="118"/>
      <c r="L631" s="118"/>
      <c r="M631" s="118"/>
      <c r="N631" s="118"/>
      <c r="O631" s="108"/>
      <c r="P631" s="118"/>
      <c r="Q631" s="118"/>
      <c r="R631" s="118"/>
      <c r="S631" s="118"/>
      <c r="T631" s="118"/>
      <c r="U631" s="118"/>
      <c r="V631" s="118"/>
      <c r="W631" s="118"/>
      <c r="X631" s="118"/>
      <c r="Y631" s="118"/>
      <c r="Z631" s="118"/>
    </row>
    <row r="632">
      <c r="A632" s="130">
        <f t="shared" si="1"/>
        <v>631</v>
      </c>
      <c r="B632" s="111"/>
      <c r="C632" s="108"/>
      <c r="D632" s="108"/>
      <c r="E632" s="127"/>
      <c r="F632" s="127"/>
      <c r="G632" s="127"/>
      <c r="H632" s="108"/>
      <c r="I632" s="108"/>
      <c r="J632" s="118"/>
      <c r="K632" s="118"/>
      <c r="L632" s="118"/>
      <c r="M632" s="118"/>
      <c r="N632" s="118"/>
      <c r="O632" s="108"/>
      <c r="P632" s="118"/>
      <c r="Q632" s="118"/>
      <c r="R632" s="118"/>
      <c r="S632" s="118"/>
      <c r="T632" s="118"/>
      <c r="U632" s="118"/>
      <c r="V632" s="118"/>
      <c r="W632" s="118"/>
      <c r="X632" s="118"/>
      <c r="Y632" s="118"/>
      <c r="Z632" s="118"/>
    </row>
    <row r="633">
      <c r="A633" s="130">
        <f t="shared" si="1"/>
        <v>632</v>
      </c>
      <c r="B633" s="111"/>
      <c r="C633" s="108"/>
      <c r="D633" s="108"/>
      <c r="E633" s="127"/>
      <c r="F633" s="127"/>
      <c r="G633" s="127"/>
      <c r="H633" s="108"/>
      <c r="I633" s="108"/>
      <c r="J633" s="118"/>
      <c r="K633" s="118"/>
      <c r="L633" s="118"/>
      <c r="M633" s="118"/>
      <c r="N633" s="118"/>
      <c r="O633" s="108"/>
      <c r="P633" s="118"/>
      <c r="Q633" s="118"/>
      <c r="R633" s="118"/>
      <c r="S633" s="118"/>
      <c r="T633" s="118"/>
      <c r="U633" s="118"/>
      <c r="V633" s="118"/>
      <c r="W633" s="118"/>
      <c r="X633" s="118"/>
      <c r="Y633" s="118"/>
      <c r="Z633" s="118"/>
    </row>
    <row r="634">
      <c r="A634" s="130">
        <f t="shared" si="1"/>
        <v>633</v>
      </c>
      <c r="B634" s="111"/>
      <c r="C634" s="108"/>
      <c r="D634" s="108"/>
      <c r="E634" s="127"/>
      <c r="F634" s="127"/>
      <c r="G634" s="127"/>
      <c r="H634" s="108"/>
      <c r="I634" s="108"/>
      <c r="J634" s="118"/>
      <c r="K634" s="118"/>
      <c r="L634" s="118"/>
      <c r="M634" s="118"/>
      <c r="N634" s="118"/>
      <c r="O634" s="108"/>
      <c r="P634" s="118"/>
      <c r="Q634" s="118"/>
      <c r="R634" s="118"/>
      <c r="S634" s="118"/>
      <c r="T634" s="118"/>
      <c r="U634" s="118"/>
      <c r="V634" s="118"/>
      <c r="W634" s="118"/>
      <c r="X634" s="118"/>
      <c r="Y634" s="118"/>
      <c r="Z634" s="118"/>
    </row>
    <row r="635">
      <c r="A635" s="130">
        <f t="shared" si="1"/>
        <v>634</v>
      </c>
      <c r="B635" s="111"/>
      <c r="C635" s="108"/>
      <c r="D635" s="108"/>
      <c r="E635" s="127"/>
      <c r="F635" s="127"/>
      <c r="G635" s="127"/>
      <c r="H635" s="108"/>
      <c r="I635" s="108"/>
      <c r="J635" s="118"/>
      <c r="K635" s="118"/>
      <c r="L635" s="118"/>
      <c r="M635" s="118"/>
      <c r="N635" s="118"/>
      <c r="O635" s="108"/>
      <c r="P635" s="118"/>
      <c r="Q635" s="118"/>
      <c r="R635" s="118"/>
      <c r="S635" s="118"/>
      <c r="T635" s="118"/>
      <c r="U635" s="118"/>
      <c r="V635" s="118"/>
      <c r="W635" s="118"/>
      <c r="X635" s="118"/>
      <c r="Y635" s="118"/>
      <c r="Z635" s="118"/>
    </row>
    <row r="636">
      <c r="A636" s="130">
        <f t="shared" si="1"/>
        <v>635</v>
      </c>
      <c r="B636" s="111"/>
      <c r="C636" s="108"/>
      <c r="D636" s="108"/>
      <c r="E636" s="127"/>
      <c r="F636" s="127"/>
      <c r="G636" s="127"/>
      <c r="H636" s="108"/>
      <c r="I636" s="108"/>
      <c r="J636" s="118"/>
      <c r="K636" s="118"/>
      <c r="L636" s="118"/>
      <c r="M636" s="118"/>
      <c r="N636" s="118"/>
      <c r="O636" s="108"/>
      <c r="P636" s="118"/>
      <c r="Q636" s="118"/>
      <c r="R636" s="118"/>
      <c r="S636" s="118"/>
      <c r="T636" s="118"/>
      <c r="U636" s="118"/>
      <c r="V636" s="118"/>
      <c r="W636" s="118"/>
      <c r="X636" s="118"/>
      <c r="Y636" s="118"/>
      <c r="Z636" s="118"/>
    </row>
    <row r="637">
      <c r="A637" s="130">
        <f t="shared" si="1"/>
        <v>636</v>
      </c>
      <c r="B637" s="111"/>
      <c r="C637" s="108"/>
      <c r="D637" s="108"/>
      <c r="E637" s="127"/>
      <c r="F637" s="127"/>
      <c r="G637" s="127"/>
      <c r="H637" s="108"/>
      <c r="I637" s="108"/>
      <c r="J637" s="118"/>
      <c r="K637" s="118"/>
      <c r="L637" s="118"/>
      <c r="M637" s="118"/>
      <c r="N637" s="118"/>
      <c r="O637" s="108"/>
      <c r="P637" s="118"/>
      <c r="Q637" s="118"/>
      <c r="R637" s="118"/>
      <c r="S637" s="118"/>
      <c r="T637" s="118"/>
      <c r="U637" s="118"/>
      <c r="V637" s="118"/>
      <c r="W637" s="118"/>
      <c r="X637" s="118"/>
      <c r="Y637" s="118"/>
      <c r="Z637" s="118"/>
    </row>
    <row r="638">
      <c r="A638" s="130">
        <f t="shared" si="1"/>
        <v>637</v>
      </c>
      <c r="B638" s="111"/>
      <c r="C638" s="108"/>
      <c r="D638" s="108"/>
      <c r="E638" s="127"/>
      <c r="F638" s="127"/>
      <c r="G638" s="127"/>
      <c r="H638" s="108"/>
      <c r="I638" s="108"/>
      <c r="J638" s="118"/>
      <c r="K638" s="118"/>
      <c r="L638" s="118"/>
      <c r="M638" s="118"/>
      <c r="N638" s="118"/>
      <c r="O638" s="108"/>
      <c r="P638" s="118"/>
      <c r="Q638" s="118"/>
      <c r="R638" s="118"/>
      <c r="S638" s="118"/>
      <c r="T638" s="118"/>
      <c r="U638" s="118"/>
      <c r="V638" s="118"/>
      <c r="W638" s="118"/>
      <c r="X638" s="118"/>
      <c r="Y638" s="118"/>
      <c r="Z638" s="118"/>
    </row>
    <row r="639">
      <c r="A639" s="130">
        <f t="shared" si="1"/>
        <v>638</v>
      </c>
      <c r="B639" s="111"/>
      <c r="C639" s="108"/>
      <c r="D639" s="108"/>
      <c r="E639" s="127"/>
      <c r="F639" s="127"/>
      <c r="G639" s="127"/>
      <c r="H639" s="108"/>
      <c r="I639" s="108"/>
      <c r="J639" s="118"/>
      <c r="K639" s="118"/>
      <c r="L639" s="118"/>
      <c r="M639" s="118"/>
      <c r="N639" s="118"/>
      <c r="O639" s="108"/>
      <c r="P639" s="118"/>
      <c r="Q639" s="118"/>
      <c r="R639" s="118"/>
      <c r="S639" s="118"/>
      <c r="T639" s="118"/>
      <c r="U639" s="118"/>
      <c r="V639" s="118"/>
      <c r="W639" s="118"/>
      <c r="X639" s="118"/>
      <c r="Y639" s="118"/>
      <c r="Z639" s="118"/>
    </row>
    <row r="640">
      <c r="A640" s="130">
        <f t="shared" si="1"/>
        <v>639</v>
      </c>
      <c r="B640" s="111"/>
      <c r="C640" s="108"/>
      <c r="D640" s="108"/>
      <c r="E640" s="127"/>
      <c r="F640" s="127"/>
      <c r="G640" s="127"/>
      <c r="H640" s="108"/>
      <c r="I640" s="108"/>
      <c r="J640" s="118"/>
      <c r="K640" s="118"/>
      <c r="L640" s="118"/>
      <c r="M640" s="118"/>
      <c r="N640" s="118"/>
      <c r="O640" s="108"/>
      <c r="P640" s="118"/>
      <c r="Q640" s="118"/>
      <c r="R640" s="118"/>
      <c r="S640" s="118"/>
      <c r="T640" s="118"/>
      <c r="U640" s="118"/>
      <c r="V640" s="118"/>
      <c r="W640" s="118"/>
      <c r="X640" s="118"/>
      <c r="Y640" s="118"/>
      <c r="Z640" s="118"/>
    </row>
    <row r="641">
      <c r="A641" s="130">
        <f t="shared" si="1"/>
        <v>640</v>
      </c>
      <c r="B641" s="111"/>
      <c r="C641" s="108"/>
      <c r="D641" s="108"/>
      <c r="E641" s="127"/>
      <c r="F641" s="127"/>
      <c r="G641" s="127"/>
      <c r="H641" s="108"/>
      <c r="I641" s="108"/>
      <c r="J641" s="118"/>
      <c r="K641" s="118"/>
      <c r="L641" s="118"/>
      <c r="M641" s="118"/>
      <c r="N641" s="118"/>
      <c r="O641" s="108"/>
      <c r="P641" s="118"/>
      <c r="Q641" s="118"/>
      <c r="R641" s="118"/>
      <c r="S641" s="118"/>
      <c r="T641" s="118"/>
      <c r="U641" s="118"/>
      <c r="V641" s="118"/>
      <c r="W641" s="118"/>
      <c r="X641" s="118"/>
      <c r="Y641" s="118"/>
      <c r="Z641" s="118"/>
    </row>
    <row r="642">
      <c r="A642" s="130">
        <f t="shared" si="1"/>
        <v>641</v>
      </c>
      <c r="B642" s="111"/>
      <c r="C642" s="108"/>
      <c r="D642" s="108"/>
      <c r="E642" s="127"/>
      <c r="F642" s="127"/>
      <c r="G642" s="127"/>
      <c r="H642" s="108"/>
      <c r="I642" s="108"/>
      <c r="J642" s="118"/>
      <c r="K642" s="118"/>
      <c r="L642" s="118"/>
      <c r="M642" s="118"/>
      <c r="N642" s="118"/>
      <c r="O642" s="108"/>
      <c r="P642" s="118"/>
      <c r="Q642" s="118"/>
      <c r="R642" s="118"/>
      <c r="S642" s="118"/>
      <c r="T642" s="118"/>
      <c r="U642" s="118"/>
      <c r="V642" s="118"/>
      <c r="W642" s="118"/>
      <c r="X642" s="118"/>
      <c r="Y642" s="118"/>
      <c r="Z642" s="118"/>
    </row>
    <row r="643">
      <c r="A643" s="130">
        <f t="shared" si="1"/>
        <v>642</v>
      </c>
      <c r="B643" s="111"/>
      <c r="C643" s="108"/>
      <c r="D643" s="108"/>
      <c r="E643" s="127"/>
      <c r="F643" s="127"/>
      <c r="G643" s="127"/>
      <c r="H643" s="108"/>
      <c r="I643" s="108"/>
      <c r="J643" s="118"/>
      <c r="K643" s="118"/>
      <c r="L643" s="118"/>
      <c r="M643" s="118"/>
      <c r="N643" s="118"/>
      <c r="O643" s="108"/>
      <c r="P643" s="118"/>
      <c r="Q643" s="118"/>
      <c r="R643" s="118"/>
      <c r="S643" s="118"/>
      <c r="T643" s="118"/>
      <c r="U643" s="118"/>
      <c r="V643" s="118"/>
      <c r="W643" s="118"/>
      <c r="X643" s="118"/>
      <c r="Y643" s="118"/>
      <c r="Z643" s="118"/>
    </row>
    <row r="644">
      <c r="A644" s="130">
        <f t="shared" si="1"/>
        <v>643</v>
      </c>
      <c r="B644" s="111"/>
      <c r="C644" s="108"/>
      <c r="D644" s="108"/>
      <c r="E644" s="127"/>
      <c r="F644" s="127"/>
      <c r="G644" s="127"/>
      <c r="H644" s="108"/>
      <c r="I644" s="108"/>
      <c r="J644" s="118"/>
      <c r="K644" s="118"/>
      <c r="L644" s="118"/>
      <c r="M644" s="118"/>
      <c r="N644" s="118"/>
      <c r="O644" s="108"/>
      <c r="P644" s="118"/>
      <c r="Q644" s="118"/>
      <c r="R644" s="118"/>
      <c r="S644" s="118"/>
      <c r="T644" s="118"/>
      <c r="U644" s="118"/>
      <c r="V644" s="118"/>
      <c r="W644" s="118"/>
      <c r="X644" s="118"/>
      <c r="Y644" s="118"/>
      <c r="Z644" s="118"/>
    </row>
    <row r="645">
      <c r="A645" s="130">
        <f t="shared" si="1"/>
        <v>644</v>
      </c>
      <c r="B645" s="111"/>
      <c r="C645" s="108"/>
      <c r="D645" s="108"/>
      <c r="E645" s="127"/>
      <c r="F645" s="127"/>
      <c r="G645" s="127"/>
      <c r="H645" s="108"/>
      <c r="I645" s="108"/>
      <c r="J645" s="118"/>
      <c r="K645" s="118"/>
      <c r="L645" s="118"/>
      <c r="M645" s="118"/>
      <c r="N645" s="118"/>
      <c r="O645" s="108"/>
      <c r="P645" s="118"/>
      <c r="Q645" s="118"/>
      <c r="R645" s="118"/>
      <c r="S645" s="118"/>
      <c r="T645" s="118"/>
      <c r="U645" s="118"/>
      <c r="V645" s="118"/>
      <c r="W645" s="118"/>
      <c r="X645" s="118"/>
      <c r="Y645" s="118"/>
      <c r="Z645" s="118"/>
    </row>
    <row r="646">
      <c r="A646" s="130">
        <f t="shared" si="1"/>
        <v>645</v>
      </c>
      <c r="B646" s="111"/>
      <c r="C646" s="108"/>
      <c r="D646" s="108"/>
      <c r="E646" s="127"/>
      <c r="F646" s="127"/>
      <c r="G646" s="127"/>
      <c r="H646" s="108"/>
      <c r="I646" s="108"/>
      <c r="J646" s="118"/>
      <c r="K646" s="118"/>
      <c r="L646" s="118"/>
      <c r="M646" s="118"/>
      <c r="N646" s="118"/>
      <c r="O646" s="108"/>
      <c r="P646" s="118"/>
      <c r="Q646" s="118"/>
      <c r="R646" s="118"/>
      <c r="S646" s="118"/>
      <c r="T646" s="118"/>
      <c r="U646" s="118"/>
      <c r="V646" s="118"/>
      <c r="W646" s="118"/>
      <c r="X646" s="118"/>
      <c r="Y646" s="118"/>
      <c r="Z646" s="118"/>
    </row>
    <row r="647">
      <c r="A647" s="130">
        <f t="shared" si="1"/>
        <v>646</v>
      </c>
      <c r="B647" s="111"/>
      <c r="C647" s="108"/>
      <c r="D647" s="108"/>
      <c r="E647" s="127"/>
      <c r="F647" s="127"/>
      <c r="G647" s="127"/>
      <c r="H647" s="108"/>
      <c r="I647" s="108"/>
      <c r="J647" s="118"/>
      <c r="K647" s="118"/>
      <c r="L647" s="118"/>
      <c r="M647" s="118"/>
      <c r="N647" s="118"/>
      <c r="O647" s="108"/>
      <c r="P647" s="118"/>
      <c r="Q647" s="118"/>
      <c r="R647" s="118"/>
      <c r="S647" s="118"/>
      <c r="T647" s="118"/>
      <c r="U647" s="118"/>
      <c r="V647" s="118"/>
      <c r="W647" s="118"/>
      <c r="X647" s="118"/>
      <c r="Y647" s="118"/>
      <c r="Z647" s="118"/>
    </row>
    <row r="648">
      <c r="A648" s="130">
        <f t="shared" si="1"/>
        <v>647</v>
      </c>
      <c r="B648" s="111"/>
      <c r="C648" s="108"/>
      <c r="D648" s="108"/>
      <c r="E648" s="127"/>
      <c r="F648" s="127"/>
      <c r="G648" s="127"/>
      <c r="H648" s="108"/>
      <c r="I648" s="108"/>
      <c r="J648" s="118"/>
      <c r="K648" s="118"/>
      <c r="L648" s="118"/>
      <c r="M648" s="118"/>
      <c r="N648" s="118"/>
      <c r="O648" s="108"/>
      <c r="P648" s="118"/>
      <c r="Q648" s="118"/>
      <c r="R648" s="118"/>
      <c r="S648" s="118"/>
      <c r="T648" s="118"/>
      <c r="U648" s="118"/>
      <c r="V648" s="118"/>
      <c r="W648" s="118"/>
      <c r="X648" s="118"/>
      <c r="Y648" s="118"/>
      <c r="Z648" s="118"/>
    </row>
    <row r="649">
      <c r="A649" s="130">
        <f t="shared" si="1"/>
        <v>648</v>
      </c>
      <c r="B649" s="111"/>
      <c r="C649" s="108"/>
      <c r="D649" s="108"/>
      <c r="E649" s="127"/>
      <c r="F649" s="127"/>
      <c r="G649" s="127"/>
      <c r="H649" s="108"/>
      <c r="I649" s="108"/>
      <c r="J649" s="118"/>
      <c r="K649" s="118"/>
      <c r="L649" s="118"/>
      <c r="M649" s="118"/>
      <c r="N649" s="118"/>
      <c r="O649" s="108"/>
      <c r="P649" s="118"/>
      <c r="Q649" s="118"/>
      <c r="R649" s="118"/>
      <c r="S649" s="118"/>
      <c r="T649" s="118"/>
      <c r="U649" s="118"/>
      <c r="V649" s="118"/>
      <c r="W649" s="118"/>
      <c r="X649" s="118"/>
      <c r="Y649" s="118"/>
      <c r="Z649" s="118"/>
    </row>
    <row r="650">
      <c r="A650" s="130">
        <f t="shared" si="1"/>
        <v>649</v>
      </c>
      <c r="B650" s="111"/>
      <c r="C650" s="108"/>
      <c r="D650" s="108"/>
      <c r="E650" s="127"/>
      <c r="F650" s="127"/>
      <c r="G650" s="127"/>
      <c r="H650" s="108"/>
      <c r="I650" s="108"/>
      <c r="J650" s="118"/>
      <c r="K650" s="118"/>
      <c r="L650" s="118"/>
      <c r="M650" s="118"/>
      <c r="N650" s="118"/>
      <c r="O650" s="108"/>
      <c r="P650" s="118"/>
      <c r="Q650" s="118"/>
      <c r="R650" s="118"/>
      <c r="S650" s="118"/>
      <c r="T650" s="118"/>
      <c r="U650" s="118"/>
      <c r="V650" s="118"/>
      <c r="W650" s="118"/>
      <c r="X650" s="118"/>
      <c r="Y650" s="118"/>
      <c r="Z650" s="118"/>
    </row>
    <row r="651">
      <c r="A651" s="130">
        <f t="shared" si="1"/>
        <v>650</v>
      </c>
      <c r="B651" s="111"/>
      <c r="C651" s="108"/>
      <c r="D651" s="108"/>
      <c r="E651" s="127"/>
      <c r="F651" s="127"/>
      <c r="G651" s="127"/>
      <c r="H651" s="108"/>
      <c r="I651" s="108"/>
      <c r="J651" s="118"/>
      <c r="K651" s="118"/>
      <c r="L651" s="118"/>
      <c r="M651" s="118"/>
      <c r="N651" s="118"/>
      <c r="O651" s="108"/>
      <c r="P651" s="118"/>
      <c r="Q651" s="118"/>
      <c r="R651" s="118"/>
      <c r="S651" s="118"/>
      <c r="T651" s="118"/>
      <c r="U651" s="118"/>
      <c r="V651" s="118"/>
      <c r="W651" s="118"/>
      <c r="X651" s="118"/>
      <c r="Y651" s="118"/>
      <c r="Z651" s="118"/>
    </row>
    <row r="652">
      <c r="A652" s="130">
        <f t="shared" si="1"/>
        <v>651</v>
      </c>
      <c r="B652" s="111"/>
      <c r="C652" s="108"/>
      <c r="D652" s="108"/>
      <c r="E652" s="127"/>
      <c r="F652" s="127"/>
      <c r="G652" s="127"/>
      <c r="H652" s="108"/>
      <c r="I652" s="108"/>
      <c r="J652" s="118"/>
      <c r="K652" s="118"/>
      <c r="L652" s="118"/>
      <c r="M652" s="118"/>
      <c r="N652" s="118"/>
      <c r="O652" s="108"/>
      <c r="P652" s="118"/>
      <c r="Q652" s="118"/>
      <c r="R652" s="118"/>
      <c r="S652" s="118"/>
      <c r="T652" s="118"/>
      <c r="U652" s="118"/>
      <c r="V652" s="118"/>
      <c r="W652" s="118"/>
      <c r="X652" s="118"/>
      <c r="Y652" s="118"/>
      <c r="Z652" s="118"/>
    </row>
    <row r="653">
      <c r="A653" s="130">
        <f t="shared" si="1"/>
        <v>652</v>
      </c>
      <c r="B653" s="111"/>
      <c r="C653" s="108"/>
      <c r="D653" s="108"/>
      <c r="E653" s="127"/>
      <c r="F653" s="127"/>
      <c r="G653" s="127"/>
      <c r="H653" s="108"/>
      <c r="I653" s="108"/>
      <c r="J653" s="118"/>
      <c r="K653" s="118"/>
      <c r="L653" s="118"/>
      <c r="M653" s="118"/>
      <c r="N653" s="118"/>
      <c r="O653" s="108"/>
      <c r="P653" s="118"/>
      <c r="Q653" s="118"/>
      <c r="R653" s="118"/>
      <c r="S653" s="118"/>
      <c r="T653" s="118"/>
      <c r="U653" s="118"/>
      <c r="V653" s="118"/>
      <c r="W653" s="118"/>
      <c r="X653" s="118"/>
      <c r="Y653" s="118"/>
      <c r="Z653" s="118"/>
    </row>
    <row r="654">
      <c r="A654" s="130">
        <f t="shared" si="1"/>
        <v>653</v>
      </c>
      <c r="B654" s="111"/>
      <c r="C654" s="108"/>
      <c r="D654" s="108"/>
      <c r="E654" s="127"/>
      <c r="F654" s="127"/>
      <c r="G654" s="127"/>
      <c r="H654" s="108"/>
      <c r="I654" s="108"/>
      <c r="J654" s="118"/>
      <c r="K654" s="118"/>
      <c r="L654" s="118"/>
      <c r="M654" s="118"/>
      <c r="N654" s="118"/>
      <c r="O654" s="108"/>
      <c r="P654" s="118"/>
      <c r="Q654" s="118"/>
      <c r="R654" s="118"/>
      <c r="S654" s="118"/>
      <c r="T654" s="118"/>
      <c r="U654" s="118"/>
      <c r="V654" s="118"/>
      <c r="W654" s="118"/>
      <c r="X654" s="118"/>
      <c r="Y654" s="118"/>
      <c r="Z654" s="118"/>
    </row>
    <row r="655">
      <c r="A655" s="130">
        <f t="shared" si="1"/>
        <v>654</v>
      </c>
      <c r="B655" s="111"/>
      <c r="C655" s="108"/>
      <c r="D655" s="108"/>
      <c r="E655" s="127"/>
      <c r="F655" s="127"/>
      <c r="G655" s="127"/>
      <c r="H655" s="108"/>
      <c r="I655" s="108"/>
      <c r="J655" s="118"/>
      <c r="K655" s="118"/>
      <c r="L655" s="118"/>
      <c r="M655" s="118"/>
      <c r="N655" s="118"/>
      <c r="O655" s="108"/>
      <c r="P655" s="118"/>
      <c r="Q655" s="118"/>
      <c r="R655" s="118"/>
      <c r="S655" s="118"/>
      <c r="T655" s="118"/>
      <c r="U655" s="118"/>
      <c r="V655" s="118"/>
      <c r="W655" s="118"/>
      <c r="X655" s="118"/>
      <c r="Y655" s="118"/>
      <c r="Z655" s="118"/>
    </row>
    <row r="656">
      <c r="A656" s="130">
        <f t="shared" si="1"/>
        <v>655</v>
      </c>
      <c r="B656" s="111"/>
      <c r="C656" s="108"/>
      <c r="D656" s="108"/>
      <c r="E656" s="127"/>
      <c r="F656" s="127"/>
      <c r="G656" s="127"/>
      <c r="H656" s="108"/>
      <c r="I656" s="108"/>
      <c r="J656" s="118"/>
      <c r="K656" s="118"/>
      <c r="L656" s="118"/>
      <c r="M656" s="118"/>
      <c r="N656" s="118"/>
      <c r="O656" s="108"/>
      <c r="P656" s="118"/>
      <c r="Q656" s="118"/>
      <c r="R656" s="118"/>
      <c r="S656" s="118"/>
      <c r="T656" s="118"/>
      <c r="U656" s="118"/>
      <c r="V656" s="118"/>
      <c r="W656" s="118"/>
      <c r="X656" s="118"/>
      <c r="Y656" s="118"/>
      <c r="Z656" s="118"/>
    </row>
    <row r="657">
      <c r="A657" s="130">
        <f t="shared" si="1"/>
        <v>656</v>
      </c>
      <c r="B657" s="111"/>
      <c r="C657" s="108"/>
      <c r="D657" s="108"/>
      <c r="E657" s="127"/>
      <c r="F657" s="127"/>
      <c r="G657" s="127"/>
      <c r="H657" s="108"/>
      <c r="I657" s="108"/>
      <c r="J657" s="118"/>
      <c r="K657" s="118"/>
      <c r="L657" s="118"/>
      <c r="M657" s="118"/>
      <c r="N657" s="118"/>
      <c r="O657" s="108"/>
      <c r="P657" s="118"/>
      <c r="Q657" s="118"/>
      <c r="R657" s="118"/>
      <c r="S657" s="118"/>
      <c r="T657" s="118"/>
      <c r="U657" s="118"/>
      <c r="V657" s="118"/>
      <c r="W657" s="118"/>
      <c r="X657" s="118"/>
      <c r="Y657" s="118"/>
      <c r="Z657" s="118"/>
    </row>
    <row r="658">
      <c r="A658" s="130">
        <f t="shared" si="1"/>
        <v>657</v>
      </c>
      <c r="B658" s="111"/>
      <c r="C658" s="108"/>
      <c r="D658" s="108"/>
      <c r="E658" s="127"/>
      <c r="F658" s="127"/>
      <c r="G658" s="127"/>
      <c r="H658" s="108"/>
      <c r="I658" s="108"/>
      <c r="J658" s="118"/>
      <c r="K658" s="118"/>
      <c r="L658" s="118"/>
      <c r="M658" s="118"/>
      <c r="N658" s="118"/>
      <c r="O658" s="108"/>
      <c r="P658" s="118"/>
      <c r="Q658" s="118"/>
      <c r="R658" s="118"/>
      <c r="S658" s="118"/>
      <c r="T658" s="118"/>
      <c r="U658" s="118"/>
      <c r="V658" s="118"/>
      <c r="W658" s="118"/>
      <c r="X658" s="118"/>
      <c r="Y658" s="118"/>
      <c r="Z658" s="118"/>
    </row>
    <row r="659">
      <c r="A659" s="130">
        <f t="shared" si="1"/>
        <v>658</v>
      </c>
      <c r="B659" s="111"/>
      <c r="C659" s="108"/>
      <c r="D659" s="108"/>
      <c r="E659" s="127"/>
      <c r="F659" s="127"/>
      <c r="G659" s="127"/>
      <c r="H659" s="108"/>
      <c r="I659" s="108"/>
      <c r="J659" s="118"/>
      <c r="K659" s="118"/>
      <c r="L659" s="118"/>
      <c r="M659" s="118"/>
      <c r="N659" s="118"/>
      <c r="O659" s="108"/>
      <c r="P659" s="118"/>
      <c r="Q659" s="118"/>
      <c r="R659" s="118"/>
      <c r="S659" s="118"/>
      <c r="T659" s="118"/>
      <c r="U659" s="118"/>
      <c r="V659" s="118"/>
      <c r="W659" s="118"/>
      <c r="X659" s="118"/>
      <c r="Y659" s="118"/>
      <c r="Z659" s="118"/>
    </row>
    <row r="660">
      <c r="A660" s="130">
        <f t="shared" si="1"/>
        <v>659</v>
      </c>
      <c r="B660" s="111"/>
      <c r="C660" s="108"/>
      <c r="D660" s="108"/>
      <c r="E660" s="127"/>
      <c r="F660" s="127"/>
      <c r="G660" s="127"/>
      <c r="H660" s="108"/>
      <c r="I660" s="108"/>
      <c r="J660" s="118"/>
      <c r="K660" s="118"/>
      <c r="L660" s="118"/>
      <c r="M660" s="118"/>
      <c r="N660" s="118"/>
      <c r="O660" s="108"/>
      <c r="P660" s="118"/>
      <c r="Q660" s="118"/>
      <c r="R660" s="118"/>
      <c r="S660" s="118"/>
      <c r="T660" s="118"/>
      <c r="U660" s="118"/>
      <c r="V660" s="118"/>
      <c r="W660" s="118"/>
      <c r="X660" s="118"/>
      <c r="Y660" s="118"/>
      <c r="Z660" s="118"/>
    </row>
    <row r="661">
      <c r="A661" s="130">
        <f t="shared" si="1"/>
        <v>660</v>
      </c>
      <c r="B661" s="111"/>
      <c r="C661" s="108"/>
      <c r="D661" s="108"/>
      <c r="E661" s="127"/>
      <c r="F661" s="127"/>
      <c r="G661" s="127"/>
      <c r="H661" s="108"/>
      <c r="I661" s="108"/>
      <c r="J661" s="118"/>
      <c r="K661" s="118"/>
      <c r="L661" s="118"/>
      <c r="M661" s="118"/>
      <c r="N661" s="118"/>
      <c r="O661" s="108"/>
      <c r="P661" s="118"/>
      <c r="Q661" s="118"/>
      <c r="R661" s="118"/>
      <c r="S661" s="118"/>
      <c r="T661" s="118"/>
      <c r="U661" s="118"/>
      <c r="V661" s="118"/>
      <c r="W661" s="118"/>
      <c r="X661" s="118"/>
      <c r="Y661" s="118"/>
      <c r="Z661" s="118"/>
    </row>
    <row r="662">
      <c r="A662" s="130">
        <f t="shared" si="1"/>
        <v>661</v>
      </c>
      <c r="B662" s="111"/>
      <c r="C662" s="108"/>
      <c r="D662" s="108"/>
      <c r="E662" s="127"/>
      <c r="F662" s="127"/>
      <c r="G662" s="127"/>
      <c r="H662" s="108"/>
      <c r="I662" s="108"/>
      <c r="J662" s="118"/>
      <c r="K662" s="118"/>
      <c r="L662" s="118"/>
      <c r="M662" s="118"/>
      <c r="N662" s="118"/>
      <c r="O662" s="108"/>
      <c r="P662" s="118"/>
      <c r="Q662" s="118"/>
      <c r="R662" s="118"/>
      <c r="S662" s="118"/>
      <c r="T662" s="118"/>
      <c r="U662" s="118"/>
      <c r="V662" s="118"/>
      <c r="W662" s="118"/>
      <c r="X662" s="118"/>
      <c r="Y662" s="118"/>
      <c r="Z662" s="118"/>
    </row>
    <row r="663">
      <c r="A663" s="130">
        <f t="shared" si="1"/>
        <v>662</v>
      </c>
      <c r="B663" s="111"/>
      <c r="C663" s="108"/>
      <c r="D663" s="108"/>
      <c r="E663" s="127"/>
      <c r="F663" s="127"/>
      <c r="G663" s="127"/>
      <c r="H663" s="108"/>
      <c r="I663" s="108"/>
      <c r="J663" s="118"/>
      <c r="K663" s="118"/>
      <c r="L663" s="118"/>
      <c r="M663" s="118"/>
      <c r="N663" s="118"/>
      <c r="O663" s="108"/>
      <c r="P663" s="118"/>
      <c r="Q663" s="118"/>
      <c r="R663" s="118"/>
      <c r="S663" s="118"/>
      <c r="T663" s="118"/>
      <c r="U663" s="118"/>
      <c r="V663" s="118"/>
      <c r="W663" s="118"/>
      <c r="X663" s="118"/>
      <c r="Y663" s="118"/>
      <c r="Z663" s="118"/>
    </row>
    <row r="664">
      <c r="A664" s="130">
        <f t="shared" si="1"/>
        <v>663</v>
      </c>
      <c r="B664" s="111"/>
      <c r="C664" s="108"/>
      <c r="D664" s="108"/>
      <c r="E664" s="127"/>
      <c r="F664" s="127"/>
      <c r="G664" s="127"/>
      <c r="H664" s="108"/>
      <c r="I664" s="108"/>
      <c r="J664" s="118"/>
      <c r="K664" s="118"/>
      <c r="L664" s="118"/>
      <c r="M664" s="118"/>
      <c r="N664" s="118"/>
      <c r="O664" s="108"/>
      <c r="P664" s="118"/>
      <c r="Q664" s="118"/>
      <c r="R664" s="118"/>
      <c r="S664" s="118"/>
      <c r="T664" s="118"/>
      <c r="U664" s="118"/>
      <c r="V664" s="118"/>
      <c r="W664" s="118"/>
      <c r="X664" s="118"/>
      <c r="Y664" s="118"/>
      <c r="Z664" s="118"/>
    </row>
    <row r="665">
      <c r="A665" s="130">
        <f t="shared" si="1"/>
        <v>664</v>
      </c>
      <c r="B665" s="111"/>
      <c r="C665" s="108"/>
      <c r="D665" s="108"/>
      <c r="E665" s="127"/>
      <c r="F665" s="127"/>
      <c r="G665" s="127"/>
      <c r="H665" s="108"/>
      <c r="I665" s="108"/>
      <c r="J665" s="118"/>
      <c r="K665" s="118"/>
      <c r="L665" s="118"/>
      <c r="M665" s="118"/>
      <c r="N665" s="118"/>
      <c r="O665" s="108"/>
      <c r="P665" s="118"/>
      <c r="Q665" s="118"/>
      <c r="R665" s="118"/>
      <c r="S665" s="118"/>
      <c r="T665" s="118"/>
      <c r="U665" s="118"/>
      <c r="V665" s="118"/>
      <c r="W665" s="118"/>
      <c r="X665" s="118"/>
      <c r="Y665" s="118"/>
      <c r="Z665" s="118"/>
    </row>
    <row r="666">
      <c r="A666" s="130">
        <f t="shared" si="1"/>
        <v>665</v>
      </c>
      <c r="B666" s="111"/>
      <c r="C666" s="108"/>
      <c r="D666" s="108"/>
      <c r="E666" s="127"/>
      <c r="F666" s="127"/>
      <c r="G666" s="127"/>
      <c r="H666" s="108"/>
      <c r="I666" s="108"/>
      <c r="J666" s="118"/>
      <c r="K666" s="118"/>
      <c r="L666" s="118"/>
      <c r="M666" s="118"/>
      <c r="N666" s="118"/>
      <c r="O666" s="108"/>
      <c r="P666" s="118"/>
      <c r="Q666" s="118"/>
      <c r="R666" s="118"/>
      <c r="S666" s="118"/>
      <c r="T666" s="118"/>
      <c r="U666" s="118"/>
      <c r="V666" s="118"/>
      <c r="W666" s="118"/>
      <c r="X666" s="118"/>
      <c r="Y666" s="118"/>
      <c r="Z666" s="118"/>
    </row>
    <row r="667">
      <c r="A667" s="130">
        <f t="shared" si="1"/>
        <v>666</v>
      </c>
      <c r="B667" s="111"/>
      <c r="C667" s="108"/>
      <c r="D667" s="108"/>
      <c r="E667" s="127"/>
      <c r="F667" s="127"/>
      <c r="G667" s="127"/>
      <c r="H667" s="108"/>
      <c r="I667" s="108"/>
      <c r="J667" s="118"/>
      <c r="K667" s="118"/>
      <c r="L667" s="118"/>
      <c r="M667" s="118"/>
      <c r="N667" s="118"/>
      <c r="O667" s="108"/>
      <c r="P667" s="118"/>
      <c r="Q667" s="118"/>
      <c r="R667" s="118"/>
      <c r="S667" s="118"/>
      <c r="T667" s="118"/>
      <c r="U667" s="118"/>
      <c r="V667" s="118"/>
      <c r="W667" s="118"/>
      <c r="X667" s="118"/>
      <c r="Y667" s="118"/>
      <c r="Z667" s="118"/>
    </row>
    <row r="668">
      <c r="A668" s="130">
        <f t="shared" si="1"/>
        <v>667</v>
      </c>
      <c r="B668" s="111"/>
      <c r="C668" s="108"/>
      <c r="D668" s="108"/>
      <c r="E668" s="127"/>
      <c r="F668" s="127"/>
      <c r="G668" s="127"/>
      <c r="H668" s="108"/>
      <c r="I668" s="108"/>
      <c r="J668" s="118"/>
      <c r="K668" s="118"/>
      <c r="L668" s="118"/>
      <c r="M668" s="118"/>
      <c r="N668" s="118"/>
      <c r="O668" s="108"/>
      <c r="P668" s="118"/>
      <c r="Q668" s="118"/>
      <c r="R668" s="118"/>
      <c r="S668" s="118"/>
      <c r="T668" s="118"/>
      <c r="U668" s="118"/>
      <c r="V668" s="118"/>
      <c r="W668" s="118"/>
      <c r="X668" s="118"/>
      <c r="Y668" s="118"/>
      <c r="Z668" s="118"/>
    </row>
    <row r="669">
      <c r="A669" s="130">
        <f t="shared" si="1"/>
        <v>668</v>
      </c>
      <c r="B669" s="111"/>
      <c r="C669" s="108"/>
      <c r="D669" s="108"/>
      <c r="E669" s="127"/>
      <c r="F669" s="127"/>
      <c r="G669" s="127"/>
      <c r="H669" s="108"/>
      <c r="I669" s="108"/>
      <c r="J669" s="118"/>
      <c r="K669" s="118"/>
      <c r="L669" s="118"/>
      <c r="M669" s="118"/>
      <c r="N669" s="118"/>
      <c r="O669" s="108"/>
      <c r="P669" s="118"/>
      <c r="Q669" s="118"/>
      <c r="R669" s="118"/>
      <c r="S669" s="118"/>
      <c r="T669" s="118"/>
      <c r="U669" s="118"/>
      <c r="V669" s="118"/>
      <c r="W669" s="118"/>
      <c r="X669" s="118"/>
      <c r="Y669" s="118"/>
      <c r="Z669" s="118"/>
    </row>
    <row r="670">
      <c r="A670" s="130">
        <f t="shared" si="1"/>
        <v>669</v>
      </c>
      <c r="B670" s="111"/>
      <c r="C670" s="108"/>
      <c r="D670" s="108"/>
      <c r="E670" s="127"/>
      <c r="F670" s="127"/>
      <c r="G670" s="127"/>
      <c r="H670" s="108"/>
      <c r="I670" s="108"/>
      <c r="J670" s="118"/>
      <c r="K670" s="118"/>
      <c r="L670" s="118"/>
      <c r="M670" s="118"/>
      <c r="N670" s="118"/>
      <c r="O670" s="108"/>
      <c r="P670" s="118"/>
      <c r="Q670" s="118"/>
      <c r="R670" s="118"/>
      <c r="S670" s="118"/>
      <c r="T670" s="118"/>
      <c r="U670" s="118"/>
      <c r="V670" s="118"/>
      <c r="W670" s="118"/>
      <c r="X670" s="118"/>
      <c r="Y670" s="118"/>
      <c r="Z670" s="118"/>
    </row>
    <row r="671">
      <c r="A671" s="130">
        <f t="shared" si="1"/>
        <v>670</v>
      </c>
      <c r="B671" s="111"/>
      <c r="C671" s="108"/>
      <c r="D671" s="108"/>
      <c r="E671" s="127"/>
      <c r="F671" s="127"/>
      <c r="G671" s="127"/>
      <c r="H671" s="108"/>
      <c r="I671" s="108"/>
      <c r="J671" s="118"/>
      <c r="K671" s="118"/>
      <c r="L671" s="118"/>
      <c r="M671" s="118"/>
      <c r="N671" s="118"/>
      <c r="O671" s="108"/>
      <c r="P671" s="118"/>
      <c r="Q671" s="118"/>
      <c r="R671" s="118"/>
      <c r="S671" s="118"/>
      <c r="T671" s="118"/>
      <c r="U671" s="118"/>
      <c r="V671" s="118"/>
      <c r="W671" s="118"/>
      <c r="X671" s="118"/>
      <c r="Y671" s="118"/>
      <c r="Z671" s="118"/>
    </row>
    <row r="672">
      <c r="A672" s="130">
        <f t="shared" si="1"/>
        <v>671</v>
      </c>
      <c r="B672" s="111"/>
      <c r="C672" s="108"/>
      <c r="D672" s="108"/>
      <c r="E672" s="127"/>
      <c r="F672" s="127"/>
      <c r="G672" s="127"/>
      <c r="H672" s="108"/>
      <c r="I672" s="108"/>
      <c r="J672" s="118"/>
      <c r="K672" s="118"/>
      <c r="L672" s="118"/>
      <c r="M672" s="118"/>
      <c r="N672" s="118"/>
      <c r="O672" s="108"/>
      <c r="P672" s="118"/>
      <c r="Q672" s="118"/>
      <c r="R672" s="118"/>
      <c r="S672" s="118"/>
      <c r="T672" s="118"/>
      <c r="U672" s="118"/>
      <c r="V672" s="118"/>
      <c r="W672" s="118"/>
      <c r="X672" s="118"/>
      <c r="Y672" s="118"/>
      <c r="Z672" s="118"/>
    </row>
    <row r="673">
      <c r="A673" s="130">
        <f t="shared" si="1"/>
        <v>672</v>
      </c>
      <c r="B673" s="111"/>
      <c r="C673" s="108"/>
      <c r="D673" s="108"/>
      <c r="E673" s="127"/>
      <c r="F673" s="127"/>
      <c r="G673" s="127"/>
      <c r="H673" s="108"/>
      <c r="I673" s="108"/>
      <c r="J673" s="118"/>
      <c r="K673" s="118"/>
      <c r="L673" s="118"/>
      <c r="M673" s="118"/>
      <c r="N673" s="118"/>
      <c r="O673" s="108"/>
      <c r="P673" s="118"/>
      <c r="Q673" s="118"/>
      <c r="R673" s="118"/>
      <c r="S673" s="118"/>
      <c r="T673" s="118"/>
      <c r="U673" s="118"/>
      <c r="V673" s="118"/>
      <c r="W673" s="118"/>
      <c r="X673" s="118"/>
      <c r="Y673" s="118"/>
      <c r="Z673" s="118"/>
    </row>
    <row r="674">
      <c r="A674" s="130">
        <f t="shared" si="1"/>
        <v>673</v>
      </c>
      <c r="B674" s="111"/>
      <c r="C674" s="108"/>
      <c r="D674" s="108"/>
      <c r="E674" s="127"/>
      <c r="F674" s="127"/>
      <c r="G674" s="127"/>
      <c r="H674" s="108"/>
      <c r="I674" s="108"/>
      <c r="J674" s="118"/>
      <c r="K674" s="118"/>
      <c r="L674" s="118"/>
      <c r="M674" s="118"/>
      <c r="N674" s="118"/>
      <c r="O674" s="108"/>
      <c r="P674" s="118"/>
      <c r="Q674" s="118"/>
      <c r="R674" s="118"/>
      <c r="S674" s="118"/>
      <c r="T674" s="118"/>
      <c r="U674" s="118"/>
      <c r="V674" s="118"/>
      <c r="W674" s="118"/>
      <c r="X674" s="118"/>
      <c r="Y674" s="118"/>
      <c r="Z674" s="118"/>
    </row>
    <row r="675">
      <c r="A675" s="130">
        <f t="shared" si="1"/>
        <v>674</v>
      </c>
      <c r="B675" s="111"/>
      <c r="C675" s="108"/>
      <c r="D675" s="108"/>
      <c r="E675" s="127"/>
      <c r="F675" s="127"/>
      <c r="G675" s="127"/>
      <c r="H675" s="108"/>
      <c r="I675" s="108"/>
      <c r="J675" s="118"/>
      <c r="K675" s="118"/>
      <c r="L675" s="118"/>
      <c r="M675" s="118"/>
      <c r="N675" s="118"/>
      <c r="O675" s="108"/>
      <c r="P675" s="118"/>
      <c r="Q675" s="118"/>
      <c r="R675" s="118"/>
      <c r="S675" s="118"/>
      <c r="T675" s="118"/>
      <c r="U675" s="118"/>
      <c r="V675" s="118"/>
      <c r="W675" s="118"/>
      <c r="X675" s="118"/>
      <c r="Y675" s="118"/>
      <c r="Z675" s="118"/>
    </row>
    <row r="676">
      <c r="A676" s="130">
        <f t="shared" si="1"/>
        <v>675</v>
      </c>
      <c r="B676" s="111"/>
      <c r="C676" s="108"/>
      <c r="D676" s="108"/>
      <c r="E676" s="127"/>
      <c r="F676" s="127"/>
      <c r="G676" s="127"/>
      <c r="H676" s="108"/>
      <c r="I676" s="108"/>
      <c r="J676" s="118"/>
      <c r="K676" s="118"/>
      <c r="L676" s="118"/>
      <c r="M676" s="118"/>
      <c r="N676" s="118"/>
      <c r="O676" s="108"/>
      <c r="P676" s="118"/>
      <c r="Q676" s="118"/>
      <c r="R676" s="118"/>
      <c r="S676" s="118"/>
      <c r="T676" s="118"/>
      <c r="U676" s="118"/>
      <c r="V676" s="118"/>
      <c r="W676" s="118"/>
      <c r="X676" s="118"/>
      <c r="Y676" s="118"/>
      <c r="Z676" s="118"/>
    </row>
    <row r="677">
      <c r="A677" s="130">
        <f t="shared" si="1"/>
        <v>676</v>
      </c>
      <c r="B677" s="111"/>
      <c r="C677" s="108"/>
      <c r="D677" s="108"/>
      <c r="E677" s="127"/>
      <c r="F677" s="127"/>
      <c r="G677" s="127"/>
      <c r="H677" s="108"/>
      <c r="I677" s="108"/>
      <c r="J677" s="118"/>
      <c r="K677" s="118"/>
      <c r="L677" s="118"/>
      <c r="M677" s="118"/>
      <c r="N677" s="118"/>
      <c r="O677" s="108"/>
      <c r="P677" s="118"/>
      <c r="Q677" s="118"/>
      <c r="R677" s="118"/>
      <c r="S677" s="118"/>
      <c r="T677" s="118"/>
      <c r="U677" s="118"/>
      <c r="V677" s="118"/>
      <c r="W677" s="118"/>
      <c r="X677" s="118"/>
      <c r="Y677" s="118"/>
      <c r="Z677" s="118"/>
    </row>
    <row r="678">
      <c r="A678" s="130">
        <f t="shared" si="1"/>
        <v>677</v>
      </c>
      <c r="B678" s="111"/>
      <c r="C678" s="108"/>
      <c r="D678" s="108"/>
      <c r="E678" s="127"/>
      <c r="F678" s="127"/>
      <c r="G678" s="127"/>
      <c r="H678" s="108"/>
      <c r="I678" s="108"/>
      <c r="J678" s="118"/>
      <c r="K678" s="118"/>
      <c r="L678" s="118"/>
      <c r="M678" s="118"/>
      <c r="N678" s="118"/>
      <c r="O678" s="108"/>
      <c r="P678" s="118"/>
      <c r="Q678" s="118"/>
      <c r="R678" s="118"/>
      <c r="S678" s="118"/>
      <c r="T678" s="118"/>
      <c r="U678" s="118"/>
      <c r="V678" s="118"/>
      <c r="W678" s="118"/>
      <c r="X678" s="118"/>
      <c r="Y678" s="118"/>
      <c r="Z678" s="118"/>
    </row>
    <row r="679">
      <c r="A679" s="130">
        <f t="shared" si="1"/>
        <v>678</v>
      </c>
      <c r="B679" s="111"/>
      <c r="C679" s="108"/>
      <c r="D679" s="108"/>
      <c r="E679" s="127"/>
      <c r="F679" s="127"/>
      <c r="G679" s="127"/>
      <c r="H679" s="108"/>
      <c r="I679" s="108"/>
      <c r="J679" s="118"/>
      <c r="K679" s="118"/>
      <c r="L679" s="118"/>
      <c r="M679" s="118"/>
      <c r="N679" s="118"/>
      <c r="O679" s="108"/>
      <c r="P679" s="118"/>
      <c r="Q679" s="118"/>
      <c r="R679" s="118"/>
      <c r="S679" s="118"/>
      <c r="T679" s="118"/>
      <c r="U679" s="118"/>
      <c r="V679" s="118"/>
      <c r="W679" s="118"/>
      <c r="X679" s="118"/>
      <c r="Y679" s="118"/>
      <c r="Z679" s="118"/>
    </row>
    <row r="680">
      <c r="A680" s="130">
        <f t="shared" si="1"/>
        <v>679</v>
      </c>
      <c r="B680" s="111"/>
      <c r="C680" s="108"/>
      <c r="D680" s="108"/>
      <c r="E680" s="127"/>
      <c r="F680" s="127"/>
      <c r="G680" s="127"/>
      <c r="H680" s="108"/>
      <c r="I680" s="108"/>
      <c r="J680" s="118"/>
      <c r="K680" s="118"/>
      <c r="L680" s="118"/>
      <c r="M680" s="118"/>
      <c r="N680" s="118"/>
      <c r="O680" s="108"/>
      <c r="P680" s="118"/>
      <c r="Q680" s="118"/>
      <c r="R680" s="118"/>
      <c r="S680" s="118"/>
      <c r="T680" s="118"/>
      <c r="U680" s="118"/>
      <c r="V680" s="118"/>
      <c r="W680" s="118"/>
      <c r="X680" s="118"/>
      <c r="Y680" s="118"/>
      <c r="Z680" s="118"/>
    </row>
    <row r="681">
      <c r="A681" s="130">
        <f t="shared" si="1"/>
        <v>680</v>
      </c>
      <c r="B681" s="111"/>
      <c r="C681" s="108"/>
      <c r="D681" s="108"/>
      <c r="E681" s="127"/>
      <c r="F681" s="127"/>
      <c r="G681" s="127"/>
      <c r="H681" s="108"/>
      <c r="I681" s="108"/>
      <c r="J681" s="118"/>
      <c r="K681" s="118"/>
      <c r="L681" s="118"/>
      <c r="M681" s="118"/>
      <c r="N681" s="118"/>
      <c r="O681" s="108"/>
      <c r="P681" s="118"/>
      <c r="Q681" s="118"/>
      <c r="R681" s="118"/>
      <c r="S681" s="118"/>
      <c r="T681" s="118"/>
      <c r="U681" s="118"/>
      <c r="V681" s="118"/>
      <c r="W681" s="118"/>
      <c r="X681" s="118"/>
      <c r="Y681" s="118"/>
      <c r="Z681" s="118"/>
    </row>
    <row r="682">
      <c r="A682" s="130">
        <f t="shared" si="1"/>
        <v>681</v>
      </c>
      <c r="B682" s="111"/>
      <c r="C682" s="108"/>
      <c r="D682" s="108"/>
      <c r="E682" s="127"/>
      <c r="F682" s="127"/>
      <c r="G682" s="127"/>
      <c r="H682" s="108"/>
      <c r="I682" s="108"/>
      <c r="J682" s="118"/>
      <c r="K682" s="118"/>
      <c r="L682" s="118"/>
      <c r="M682" s="118"/>
      <c r="N682" s="118"/>
      <c r="O682" s="108"/>
      <c r="P682" s="118"/>
      <c r="Q682" s="118"/>
      <c r="R682" s="118"/>
      <c r="S682" s="118"/>
      <c r="T682" s="118"/>
      <c r="U682" s="118"/>
      <c r="V682" s="118"/>
      <c r="W682" s="118"/>
      <c r="X682" s="118"/>
      <c r="Y682" s="118"/>
      <c r="Z682" s="118"/>
    </row>
    <row r="683">
      <c r="A683" s="130">
        <f t="shared" si="1"/>
        <v>682</v>
      </c>
      <c r="B683" s="111"/>
      <c r="C683" s="108"/>
      <c r="D683" s="108"/>
      <c r="E683" s="127"/>
      <c r="F683" s="127"/>
      <c r="G683" s="127"/>
      <c r="H683" s="108"/>
      <c r="I683" s="108"/>
      <c r="J683" s="118"/>
      <c r="K683" s="118"/>
      <c r="L683" s="118"/>
      <c r="M683" s="118"/>
      <c r="N683" s="118"/>
      <c r="O683" s="108"/>
      <c r="P683" s="118"/>
      <c r="Q683" s="118"/>
      <c r="R683" s="118"/>
      <c r="S683" s="118"/>
      <c r="T683" s="118"/>
      <c r="U683" s="118"/>
      <c r="V683" s="118"/>
      <c r="W683" s="118"/>
      <c r="X683" s="118"/>
      <c r="Y683" s="118"/>
      <c r="Z683" s="118"/>
    </row>
    <row r="684">
      <c r="A684" s="130">
        <f t="shared" si="1"/>
        <v>683</v>
      </c>
      <c r="B684" s="111"/>
      <c r="C684" s="108"/>
      <c r="D684" s="108"/>
      <c r="E684" s="127"/>
      <c r="F684" s="127"/>
      <c r="G684" s="127"/>
      <c r="H684" s="108"/>
      <c r="I684" s="108"/>
      <c r="J684" s="118"/>
      <c r="K684" s="118"/>
      <c r="L684" s="118"/>
      <c r="M684" s="118"/>
      <c r="N684" s="118"/>
      <c r="O684" s="108"/>
      <c r="P684" s="118"/>
      <c r="Q684" s="118"/>
      <c r="R684" s="118"/>
      <c r="S684" s="118"/>
      <c r="T684" s="118"/>
      <c r="U684" s="118"/>
      <c r="V684" s="118"/>
      <c r="W684" s="118"/>
      <c r="X684" s="118"/>
      <c r="Y684" s="118"/>
      <c r="Z684" s="118"/>
    </row>
    <row r="685">
      <c r="A685" s="130">
        <f t="shared" si="1"/>
        <v>684</v>
      </c>
      <c r="B685" s="111"/>
      <c r="C685" s="108"/>
      <c r="D685" s="108"/>
      <c r="E685" s="127"/>
      <c r="F685" s="127"/>
      <c r="G685" s="127"/>
      <c r="H685" s="108"/>
      <c r="I685" s="108"/>
      <c r="J685" s="118"/>
      <c r="K685" s="118"/>
      <c r="L685" s="118"/>
      <c r="M685" s="118"/>
      <c r="N685" s="118"/>
      <c r="O685" s="108"/>
      <c r="P685" s="118"/>
      <c r="Q685" s="118"/>
      <c r="R685" s="118"/>
      <c r="S685" s="118"/>
      <c r="T685" s="118"/>
      <c r="U685" s="118"/>
      <c r="V685" s="118"/>
      <c r="W685" s="118"/>
      <c r="X685" s="118"/>
      <c r="Y685" s="118"/>
      <c r="Z685" s="118"/>
    </row>
    <row r="686">
      <c r="A686" s="130">
        <f t="shared" si="1"/>
        <v>685</v>
      </c>
      <c r="B686" s="111"/>
      <c r="C686" s="108"/>
      <c r="D686" s="108"/>
      <c r="E686" s="127"/>
      <c r="F686" s="127"/>
      <c r="G686" s="127"/>
      <c r="H686" s="108"/>
      <c r="I686" s="108"/>
      <c r="J686" s="118"/>
      <c r="K686" s="118"/>
      <c r="L686" s="118"/>
      <c r="M686" s="118"/>
      <c r="N686" s="118"/>
      <c r="O686" s="108"/>
      <c r="P686" s="118"/>
      <c r="Q686" s="118"/>
      <c r="R686" s="118"/>
      <c r="S686" s="118"/>
      <c r="T686" s="118"/>
      <c r="U686" s="118"/>
      <c r="V686" s="118"/>
      <c r="W686" s="118"/>
      <c r="X686" s="118"/>
      <c r="Y686" s="118"/>
      <c r="Z686" s="118"/>
    </row>
    <row r="687">
      <c r="A687" s="130">
        <f t="shared" si="1"/>
        <v>686</v>
      </c>
      <c r="B687" s="111"/>
      <c r="C687" s="108"/>
      <c r="D687" s="108"/>
      <c r="E687" s="127"/>
      <c r="F687" s="127"/>
      <c r="G687" s="127"/>
      <c r="H687" s="108"/>
      <c r="I687" s="108"/>
      <c r="J687" s="118"/>
      <c r="K687" s="118"/>
      <c r="L687" s="118"/>
      <c r="M687" s="118"/>
      <c r="N687" s="118"/>
      <c r="O687" s="108"/>
      <c r="P687" s="118"/>
      <c r="Q687" s="118"/>
      <c r="R687" s="118"/>
      <c r="S687" s="118"/>
      <c r="T687" s="118"/>
      <c r="U687" s="118"/>
      <c r="V687" s="118"/>
      <c r="W687" s="118"/>
      <c r="X687" s="118"/>
      <c r="Y687" s="118"/>
      <c r="Z687" s="118"/>
    </row>
    <row r="688">
      <c r="A688" s="130">
        <f t="shared" si="1"/>
        <v>687</v>
      </c>
      <c r="B688" s="111"/>
      <c r="C688" s="108"/>
      <c r="D688" s="108"/>
      <c r="E688" s="127"/>
      <c r="F688" s="127"/>
      <c r="G688" s="127"/>
      <c r="H688" s="108"/>
      <c r="I688" s="108"/>
      <c r="J688" s="118"/>
      <c r="K688" s="118"/>
      <c r="L688" s="118"/>
      <c r="M688" s="118"/>
      <c r="N688" s="118"/>
      <c r="O688" s="108"/>
      <c r="P688" s="118"/>
      <c r="Q688" s="118"/>
      <c r="R688" s="118"/>
      <c r="S688" s="118"/>
      <c r="T688" s="118"/>
      <c r="U688" s="118"/>
      <c r="V688" s="118"/>
      <c r="W688" s="118"/>
      <c r="X688" s="118"/>
      <c r="Y688" s="118"/>
      <c r="Z688" s="118"/>
    </row>
    <row r="689">
      <c r="A689" s="130">
        <f t="shared" si="1"/>
        <v>688</v>
      </c>
      <c r="B689" s="111"/>
      <c r="C689" s="108"/>
      <c r="D689" s="108"/>
      <c r="E689" s="127"/>
      <c r="F689" s="127"/>
      <c r="G689" s="127"/>
      <c r="H689" s="108"/>
      <c r="I689" s="108"/>
      <c r="J689" s="118"/>
      <c r="K689" s="118"/>
      <c r="L689" s="118"/>
      <c r="M689" s="118"/>
      <c r="N689" s="118"/>
      <c r="O689" s="108"/>
      <c r="P689" s="118"/>
      <c r="Q689" s="118"/>
      <c r="R689" s="118"/>
      <c r="S689" s="118"/>
      <c r="T689" s="118"/>
      <c r="U689" s="118"/>
      <c r="V689" s="118"/>
      <c r="W689" s="118"/>
      <c r="X689" s="118"/>
      <c r="Y689" s="118"/>
      <c r="Z689" s="118"/>
    </row>
    <row r="690">
      <c r="A690" s="130">
        <f t="shared" si="1"/>
        <v>689</v>
      </c>
      <c r="B690" s="111"/>
      <c r="C690" s="108"/>
      <c r="D690" s="108"/>
      <c r="E690" s="127"/>
      <c r="F690" s="127"/>
      <c r="G690" s="127"/>
      <c r="H690" s="108"/>
      <c r="I690" s="108"/>
      <c r="J690" s="118"/>
      <c r="K690" s="118"/>
      <c r="L690" s="118"/>
      <c r="M690" s="118"/>
      <c r="N690" s="118"/>
      <c r="O690" s="108"/>
      <c r="P690" s="118"/>
      <c r="Q690" s="118"/>
      <c r="R690" s="118"/>
      <c r="S690" s="118"/>
      <c r="T690" s="118"/>
      <c r="U690" s="118"/>
      <c r="V690" s="118"/>
      <c r="W690" s="118"/>
      <c r="X690" s="118"/>
      <c r="Y690" s="118"/>
      <c r="Z690" s="118"/>
    </row>
    <row r="691">
      <c r="A691" s="130">
        <f t="shared" si="1"/>
        <v>690</v>
      </c>
      <c r="B691" s="111"/>
      <c r="C691" s="108"/>
      <c r="D691" s="108"/>
      <c r="E691" s="127"/>
      <c r="F691" s="127"/>
      <c r="G691" s="127"/>
      <c r="H691" s="108"/>
      <c r="I691" s="108"/>
      <c r="J691" s="118"/>
      <c r="K691" s="118"/>
      <c r="L691" s="118"/>
      <c r="M691" s="118"/>
      <c r="N691" s="118"/>
      <c r="O691" s="108"/>
      <c r="P691" s="118"/>
      <c r="Q691" s="118"/>
      <c r="R691" s="118"/>
      <c r="S691" s="118"/>
      <c r="T691" s="118"/>
      <c r="U691" s="118"/>
      <c r="V691" s="118"/>
      <c r="W691" s="118"/>
      <c r="X691" s="118"/>
      <c r="Y691" s="118"/>
      <c r="Z691" s="118"/>
    </row>
    <row r="692">
      <c r="A692" s="130">
        <f t="shared" si="1"/>
        <v>691</v>
      </c>
      <c r="B692" s="111"/>
      <c r="C692" s="108"/>
      <c r="D692" s="108"/>
      <c r="E692" s="127"/>
      <c r="F692" s="127"/>
      <c r="G692" s="127"/>
      <c r="H692" s="108"/>
      <c r="I692" s="108"/>
      <c r="J692" s="118"/>
      <c r="K692" s="118"/>
      <c r="L692" s="118"/>
      <c r="M692" s="118"/>
      <c r="N692" s="118"/>
      <c r="O692" s="108"/>
      <c r="P692" s="118"/>
      <c r="Q692" s="118"/>
      <c r="R692" s="118"/>
      <c r="S692" s="118"/>
      <c r="T692" s="118"/>
      <c r="U692" s="118"/>
      <c r="V692" s="118"/>
      <c r="W692" s="118"/>
      <c r="X692" s="118"/>
      <c r="Y692" s="118"/>
      <c r="Z692" s="118"/>
    </row>
    <row r="693">
      <c r="A693" s="130">
        <f t="shared" si="1"/>
        <v>692</v>
      </c>
      <c r="B693" s="111"/>
      <c r="C693" s="108"/>
      <c r="D693" s="108"/>
      <c r="E693" s="127"/>
      <c r="F693" s="127"/>
      <c r="G693" s="127"/>
      <c r="H693" s="108"/>
      <c r="I693" s="108"/>
      <c r="J693" s="118"/>
      <c r="K693" s="118"/>
      <c r="L693" s="118"/>
      <c r="M693" s="118"/>
      <c r="N693" s="118"/>
      <c r="O693" s="108"/>
      <c r="P693" s="118"/>
      <c r="Q693" s="118"/>
      <c r="R693" s="118"/>
      <c r="S693" s="118"/>
      <c r="T693" s="118"/>
      <c r="U693" s="118"/>
      <c r="V693" s="118"/>
      <c r="W693" s="118"/>
      <c r="X693" s="118"/>
      <c r="Y693" s="118"/>
      <c r="Z693" s="118"/>
    </row>
    <row r="694">
      <c r="A694" s="130">
        <f t="shared" si="1"/>
        <v>693</v>
      </c>
      <c r="B694" s="111"/>
      <c r="C694" s="108"/>
      <c r="D694" s="108"/>
      <c r="E694" s="127"/>
      <c r="F694" s="127"/>
      <c r="G694" s="127"/>
      <c r="H694" s="108"/>
      <c r="I694" s="108"/>
      <c r="J694" s="118"/>
      <c r="K694" s="118"/>
      <c r="L694" s="118"/>
      <c r="M694" s="118"/>
      <c r="N694" s="118"/>
      <c r="O694" s="108"/>
      <c r="P694" s="118"/>
      <c r="Q694" s="118"/>
      <c r="R694" s="118"/>
      <c r="S694" s="118"/>
      <c r="T694" s="118"/>
      <c r="U694" s="118"/>
      <c r="V694" s="118"/>
      <c r="W694" s="118"/>
      <c r="X694" s="118"/>
      <c r="Y694" s="118"/>
      <c r="Z694" s="118"/>
    </row>
    <row r="695">
      <c r="A695" s="130">
        <f t="shared" si="1"/>
        <v>694</v>
      </c>
      <c r="B695" s="111"/>
      <c r="C695" s="108"/>
      <c r="D695" s="108"/>
      <c r="E695" s="127"/>
      <c r="F695" s="127"/>
      <c r="G695" s="127"/>
      <c r="H695" s="108"/>
      <c r="I695" s="108"/>
      <c r="J695" s="118"/>
      <c r="K695" s="118"/>
      <c r="L695" s="118"/>
      <c r="M695" s="118"/>
      <c r="N695" s="118"/>
      <c r="O695" s="108"/>
      <c r="P695" s="118"/>
      <c r="Q695" s="118"/>
      <c r="R695" s="118"/>
      <c r="S695" s="118"/>
      <c r="T695" s="118"/>
      <c r="U695" s="118"/>
      <c r="V695" s="118"/>
      <c r="W695" s="118"/>
      <c r="X695" s="118"/>
      <c r="Y695" s="118"/>
      <c r="Z695" s="118"/>
    </row>
    <row r="696">
      <c r="A696" s="130">
        <f t="shared" si="1"/>
        <v>695</v>
      </c>
      <c r="B696" s="111"/>
      <c r="C696" s="108"/>
      <c r="D696" s="108"/>
      <c r="E696" s="127"/>
      <c r="F696" s="127"/>
      <c r="G696" s="127"/>
      <c r="H696" s="108"/>
      <c r="I696" s="108"/>
      <c r="J696" s="118"/>
      <c r="K696" s="118"/>
      <c r="L696" s="118"/>
      <c r="M696" s="118"/>
      <c r="N696" s="118"/>
      <c r="O696" s="108"/>
      <c r="P696" s="118"/>
      <c r="Q696" s="118"/>
      <c r="R696" s="118"/>
      <c r="S696" s="118"/>
      <c r="T696" s="118"/>
      <c r="U696" s="118"/>
      <c r="V696" s="118"/>
      <c r="W696" s="118"/>
      <c r="X696" s="118"/>
      <c r="Y696" s="118"/>
      <c r="Z696" s="118"/>
    </row>
    <row r="697">
      <c r="A697" s="130">
        <f t="shared" si="1"/>
        <v>696</v>
      </c>
      <c r="B697" s="111"/>
      <c r="C697" s="108"/>
      <c r="D697" s="108"/>
      <c r="E697" s="127"/>
      <c r="F697" s="127"/>
      <c r="G697" s="127"/>
      <c r="H697" s="108"/>
      <c r="I697" s="108"/>
      <c r="J697" s="118"/>
      <c r="K697" s="118"/>
      <c r="L697" s="118"/>
      <c r="M697" s="118"/>
      <c r="N697" s="118"/>
      <c r="O697" s="108"/>
      <c r="P697" s="118"/>
      <c r="Q697" s="118"/>
      <c r="R697" s="118"/>
      <c r="S697" s="118"/>
      <c r="T697" s="118"/>
      <c r="U697" s="118"/>
      <c r="V697" s="118"/>
      <c r="W697" s="118"/>
      <c r="X697" s="118"/>
      <c r="Y697" s="118"/>
      <c r="Z697" s="118"/>
    </row>
    <row r="698">
      <c r="A698" s="130">
        <f t="shared" si="1"/>
        <v>697</v>
      </c>
      <c r="B698" s="111"/>
      <c r="C698" s="108"/>
      <c r="D698" s="108"/>
      <c r="E698" s="127"/>
      <c r="F698" s="127"/>
      <c r="G698" s="127"/>
      <c r="H698" s="108"/>
      <c r="I698" s="108"/>
      <c r="J698" s="118"/>
      <c r="K698" s="118"/>
      <c r="L698" s="118"/>
      <c r="M698" s="118"/>
      <c r="N698" s="118"/>
      <c r="O698" s="108"/>
      <c r="P698" s="118"/>
      <c r="Q698" s="118"/>
      <c r="R698" s="118"/>
      <c r="S698" s="118"/>
      <c r="T698" s="118"/>
      <c r="U698" s="118"/>
      <c r="V698" s="118"/>
      <c r="W698" s="118"/>
      <c r="X698" s="118"/>
      <c r="Y698" s="118"/>
      <c r="Z698" s="118"/>
    </row>
    <row r="699">
      <c r="A699" s="130">
        <f t="shared" si="1"/>
        <v>698</v>
      </c>
      <c r="B699" s="111"/>
      <c r="C699" s="108"/>
      <c r="D699" s="108"/>
      <c r="E699" s="127"/>
      <c r="F699" s="127"/>
      <c r="G699" s="127"/>
      <c r="H699" s="108"/>
      <c r="I699" s="108"/>
      <c r="J699" s="118"/>
      <c r="K699" s="118"/>
      <c r="L699" s="118"/>
      <c r="M699" s="118"/>
      <c r="N699" s="118"/>
      <c r="O699" s="108"/>
      <c r="P699" s="118"/>
      <c r="Q699" s="118"/>
      <c r="R699" s="118"/>
      <c r="S699" s="118"/>
      <c r="T699" s="118"/>
      <c r="U699" s="118"/>
      <c r="V699" s="118"/>
      <c r="W699" s="118"/>
      <c r="X699" s="118"/>
      <c r="Y699" s="118"/>
      <c r="Z699" s="118"/>
    </row>
    <row r="700">
      <c r="A700" s="130">
        <f t="shared" si="1"/>
        <v>699</v>
      </c>
      <c r="B700" s="111"/>
      <c r="C700" s="108"/>
      <c r="D700" s="108"/>
      <c r="E700" s="127"/>
      <c r="F700" s="127"/>
      <c r="G700" s="127"/>
      <c r="H700" s="108"/>
      <c r="I700" s="108"/>
      <c r="J700" s="118"/>
      <c r="K700" s="118"/>
      <c r="L700" s="118"/>
      <c r="M700" s="118"/>
      <c r="N700" s="118"/>
      <c r="O700" s="108"/>
      <c r="P700" s="118"/>
      <c r="Q700" s="118"/>
      <c r="R700" s="118"/>
      <c r="S700" s="118"/>
      <c r="T700" s="118"/>
      <c r="U700" s="118"/>
      <c r="V700" s="118"/>
      <c r="W700" s="118"/>
      <c r="X700" s="118"/>
      <c r="Y700" s="118"/>
      <c r="Z700" s="118"/>
    </row>
    <row r="701">
      <c r="A701" s="130">
        <f t="shared" si="1"/>
        <v>700</v>
      </c>
      <c r="B701" s="111"/>
      <c r="C701" s="108"/>
      <c r="D701" s="108"/>
      <c r="E701" s="127"/>
      <c r="F701" s="127"/>
      <c r="G701" s="127"/>
      <c r="H701" s="108"/>
      <c r="I701" s="108"/>
      <c r="J701" s="118"/>
      <c r="K701" s="118"/>
      <c r="L701" s="118"/>
      <c r="M701" s="118"/>
      <c r="N701" s="118"/>
      <c r="O701" s="108"/>
      <c r="P701" s="118"/>
      <c r="Q701" s="118"/>
      <c r="R701" s="118"/>
      <c r="S701" s="118"/>
      <c r="T701" s="118"/>
      <c r="U701" s="118"/>
      <c r="V701" s="118"/>
      <c r="W701" s="118"/>
      <c r="X701" s="118"/>
      <c r="Y701" s="118"/>
      <c r="Z701" s="118"/>
    </row>
    <row r="702">
      <c r="A702" s="130">
        <f t="shared" si="1"/>
        <v>701</v>
      </c>
      <c r="B702" s="111"/>
      <c r="C702" s="108"/>
      <c r="D702" s="108"/>
      <c r="E702" s="127"/>
      <c r="F702" s="127"/>
      <c r="G702" s="127"/>
      <c r="H702" s="108"/>
      <c r="I702" s="108"/>
      <c r="J702" s="118"/>
      <c r="K702" s="118"/>
      <c r="L702" s="118"/>
      <c r="M702" s="118"/>
      <c r="N702" s="118"/>
      <c r="O702" s="108"/>
      <c r="P702" s="118"/>
      <c r="Q702" s="118"/>
      <c r="R702" s="118"/>
      <c r="S702" s="118"/>
      <c r="T702" s="118"/>
      <c r="U702" s="118"/>
      <c r="V702" s="118"/>
      <c r="W702" s="118"/>
      <c r="X702" s="118"/>
      <c r="Y702" s="118"/>
      <c r="Z702" s="118"/>
    </row>
    <row r="703">
      <c r="A703" s="130">
        <f t="shared" si="1"/>
        <v>702</v>
      </c>
      <c r="B703" s="111"/>
      <c r="C703" s="108"/>
      <c r="D703" s="108"/>
      <c r="E703" s="127"/>
      <c r="F703" s="127"/>
      <c r="G703" s="127"/>
      <c r="H703" s="108"/>
      <c r="I703" s="108"/>
      <c r="J703" s="118"/>
      <c r="K703" s="118"/>
      <c r="L703" s="118"/>
      <c r="M703" s="118"/>
      <c r="N703" s="118"/>
      <c r="O703" s="108"/>
      <c r="P703" s="118"/>
      <c r="Q703" s="118"/>
      <c r="R703" s="118"/>
      <c r="S703" s="118"/>
      <c r="T703" s="118"/>
      <c r="U703" s="118"/>
      <c r="V703" s="118"/>
      <c r="W703" s="118"/>
      <c r="X703" s="118"/>
      <c r="Y703" s="118"/>
      <c r="Z703" s="118"/>
    </row>
    <row r="704">
      <c r="A704" s="130">
        <f t="shared" si="1"/>
        <v>703</v>
      </c>
      <c r="B704" s="111"/>
      <c r="C704" s="108"/>
      <c r="D704" s="108"/>
      <c r="E704" s="127"/>
      <c r="F704" s="127"/>
      <c r="G704" s="127"/>
      <c r="H704" s="108"/>
      <c r="I704" s="108"/>
      <c r="J704" s="118"/>
      <c r="K704" s="118"/>
      <c r="L704" s="118"/>
      <c r="M704" s="118"/>
      <c r="N704" s="118"/>
      <c r="O704" s="108"/>
      <c r="P704" s="118"/>
      <c r="Q704" s="118"/>
      <c r="R704" s="118"/>
      <c r="S704" s="118"/>
      <c r="T704" s="118"/>
      <c r="U704" s="118"/>
      <c r="V704" s="118"/>
      <c r="W704" s="118"/>
      <c r="X704" s="118"/>
      <c r="Y704" s="118"/>
      <c r="Z704" s="118"/>
    </row>
    <row r="705">
      <c r="A705" s="130">
        <f t="shared" si="1"/>
        <v>704</v>
      </c>
      <c r="B705" s="111"/>
      <c r="C705" s="108"/>
      <c r="D705" s="108"/>
      <c r="E705" s="127"/>
      <c r="F705" s="127"/>
      <c r="G705" s="127"/>
      <c r="H705" s="108"/>
      <c r="I705" s="108"/>
      <c r="J705" s="118"/>
      <c r="K705" s="118"/>
      <c r="L705" s="118"/>
      <c r="M705" s="118"/>
      <c r="N705" s="118"/>
      <c r="O705" s="108"/>
      <c r="P705" s="118"/>
      <c r="Q705" s="118"/>
      <c r="R705" s="118"/>
      <c r="S705" s="118"/>
      <c r="T705" s="118"/>
      <c r="U705" s="118"/>
      <c r="V705" s="118"/>
      <c r="W705" s="118"/>
      <c r="X705" s="118"/>
      <c r="Y705" s="118"/>
      <c r="Z705" s="118"/>
    </row>
    <row r="706">
      <c r="A706" s="130">
        <f t="shared" si="1"/>
        <v>705</v>
      </c>
      <c r="B706" s="111"/>
      <c r="C706" s="108"/>
      <c r="D706" s="108"/>
      <c r="E706" s="127"/>
      <c r="F706" s="127"/>
      <c r="G706" s="127"/>
      <c r="H706" s="108"/>
      <c r="I706" s="108"/>
      <c r="J706" s="118"/>
      <c r="K706" s="118"/>
      <c r="L706" s="118"/>
      <c r="M706" s="118"/>
      <c r="N706" s="118"/>
      <c r="O706" s="108"/>
      <c r="P706" s="118"/>
      <c r="Q706" s="118"/>
      <c r="R706" s="118"/>
      <c r="S706" s="118"/>
      <c r="T706" s="118"/>
      <c r="U706" s="118"/>
      <c r="V706" s="118"/>
      <c r="W706" s="118"/>
      <c r="X706" s="118"/>
      <c r="Y706" s="118"/>
      <c r="Z706" s="118"/>
    </row>
    <row r="707">
      <c r="A707" s="130">
        <f t="shared" si="1"/>
        <v>706</v>
      </c>
      <c r="B707" s="111"/>
      <c r="C707" s="108"/>
      <c r="D707" s="108"/>
      <c r="E707" s="127"/>
      <c r="F707" s="127"/>
      <c r="G707" s="127"/>
      <c r="H707" s="108"/>
      <c r="I707" s="108"/>
      <c r="J707" s="118"/>
      <c r="K707" s="118"/>
      <c r="L707" s="118"/>
      <c r="M707" s="118"/>
      <c r="N707" s="118"/>
      <c r="O707" s="108"/>
      <c r="P707" s="118"/>
      <c r="Q707" s="118"/>
      <c r="R707" s="118"/>
      <c r="S707" s="118"/>
      <c r="T707" s="118"/>
      <c r="U707" s="118"/>
      <c r="V707" s="118"/>
      <c r="W707" s="118"/>
      <c r="X707" s="118"/>
      <c r="Y707" s="118"/>
      <c r="Z707" s="118"/>
    </row>
    <row r="708">
      <c r="A708" s="130">
        <f t="shared" si="1"/>
        <v>707</v>
      </c>
      <c r="B708" s="111"/>
      <c r="C708" s="108"/>
      <c r="D708" s="108"/>
      <c r="E708" s="127"/>
      <c r="F708" s="127"/>
      <c r="G708" s="127"/>
      <c r="H708" s="108"/>
      <c r="I708" s="108"/>
      <c r="J708" s="118"/>
      <c r="K708" s="118"/>
      <c r="L708" s="118"/>
      <c r="M708" s="118"/>
      <c r="N708" s="118"/>
      <c r="O708" s="108"/>
      <c r="P708" s="118"/>
      <c r="Q708" s="118"/>
      <c r="R708" s="118"/>
      <c r="S708" s="118"/>
      <c r="T708" s="118"/>
      <c r="U708" s="118"/>
      <c r="V708" s="118"/>
      <c r="W708" s="118"/>
      <c r="X708" s="118"/>
      <c r="Y708" s="118"/>
      <c r="Z708" s="118"/>
    </row>
    <row r="709">
      <c r="A709" s="130">
        <f t="shared" si="1"/>
        <v>708</v>
      </c>
      <c r="B709" s="111"/>
      <c r="C709" s="108"/>
      <c r="D709" s="108"/>
      <c r="E709" s="127"/>
      <c r="F709" s="127"/>
      <c r="G709" s="127"/>
      <c r="H709" s="108"/>
      <c r="I709" s="108"/>
      <c r="J709" s="118"/>
      <c r="K709" s="118"/>
      <c r="L709" s="118"/>
      <c r="M709" s="118"/>
      <c r="N709" s="118"/>
      <c r="O709" s="108"/>
      <c r="P709" s="118"/>
      <c r="Q709" s="118"/>
      <c r="R709" s="118"/>
      <c r="S709" s="118"/>
      <c r="T709" s="118"/>
      <c r="U709" s="118"/>
      <c r="V709" s="118"/>
      <c r="W709" s="118"/>
      <c r="X709" s="118"/>
      <c r="Y709" s="118"/>
      <c r="Z709" s="118"/>
    </row>
    <row r="710">
      <c r="A710" s="130">
        <f t="shared" si="1"/>
        <v>709</v>
      </c>
      <c r="B710" s="111"/>
      <c r="C710" s="108"/>
      <c r="D710" s="108"/>
      <c r="E710" s="127"/>
      <c r="F710" s="127"/>
      <c r="G710" s="127"/>
      <c r="H710" s="108"/>
      <c r="I710" s="108"/>
      <c r="J710" s="118"/>
      <c r="K710" s="118"/>
      <c r="L710" s="118"/>
      <c r="M710" s="118"/>
      <c r="N710" s="118"/>
      <c r="O710" s="108"/>
      <c r="P710" s="118"/>
      <c r="Q710" s="118"/>
      <c r="R710" s="118"/>
      <c r="S710" s="118"/>
      <c r="T710" s="118"/>
      <c r="U710" s="118"/>
      <c r="V710" s="118"/>
      <c r="W710" s="118"/>
      <c r="X710" s="118"/>
      <c r="Y710" s="118"/>
      <c r="Z710" s="118"/>
    </row>
    <row r="711">
      <c r="A711" s="130">
        <f t="shared" si="1"/>
        <v>710</v>
      </c>
      <c r="B711" s="111"/>
      <c r="C711" s="108"/>
      <c r="D711" s="108"/>
      <c r="E711" s="127"/>
      <c r="F711" s="127"/>
      <c r="G711" s="127"/>
      <c r="H711" s="108"/>
      <c r="I711" s="108"/>
      <c r="J711" s="118"/>
      <c r="K711" s="118"/>
      <c r="L711" s="118"/>
      <c r="M711" s="118"/>
      <c r="N711" s="118"/>
      <c r="O711" s="108"/>
      <c r="P711" s="118"/>
      <c r="Q711" s="118"/>
      <c r="R711" s="118"/>
      <c r="S711" s="118"/>
      <c r="T711" s="118"/>
      <c r="U711" s="118"/>
      <c r="V711" s="118"/>
      <c r="W711" s="118"/>
      <c r="X711" s="118"/>
      <c r="Y711" s="118"/>
      <c r="Z711" s="118"/>
    </row>
    <row r="712">
      <c r="A712" s="130">
        <f t="shared" si="1"/>
        <v>711</v>
      </c>
      <c r="B712" s="111"/>
      <c r="C712" s="108"/>
      <c r="D712" s="108"/>
      <c r="E712" s="127"/>
      <c r="F712" s="127"/>
      <c r="G712" s="127"/>
      <c r="H712" s="108"/>
      <c r="I712" s="108"/>
      <c r="J712" s="118"/>
      <c r="K712" s="118"/>
      <c r="L712" s="118"/>
      <c r="M712" s="118"/>
      <c r="N712" s="118"/>
      <c r="O712" s="108"/>
      <c r="P712" s="118"/>
      <c r="Q712" s="118"/>
      <c r="R712" s="118"/>
      <c r="S712" s="118"/>
      <c r="T712" s="118"/>
      <c r="U712" s="118"/>
      <c r="V712" s="118"/>
      <c r="W712" s="118"/>
      <c r="X712" s="118"/>
      <c r="Y712" s="118"/>
      <c r="Z712" s="118"/>
    </row>
    <row r="713">
      <c r="A713" s="130">
        <f t="shared" si="1"/>
        <v>712</v>
      </c>
      <c r="B713" s="111"/>
      <c r="C713" s="108"/>
      <c r="D713" s="108"/>
      <c r="E713" s="127"/>
      <c r="F713" s="127"/>
      <c r="G713" s="127"/>
      <c r="H713" s="108"/>
      <c r="I713" s="108"/>
      <c r="J713" s="118"/>
      <c r="K713" s="118"/>
      <c r="L713" s="118"/>
      <c r="M713" s="118"/>
      <c r="N713" s="118"/>
      <c r="O713" s="108"/>
      <c r="P713" s="118"/>
      <c r="Q713" s="118"/>
      <c r="R713" s="118"/>
      <c r="S713" s="118"/>
      <c r="T713" s="118"/>
      <c r="U713" s="118"/>
      <c r="V713" s="118"/>
      <c r="W713" s="118"/>
      <c r="X713" s="118"/>
      <c r="Y713" s="118"/>
      <c r="Z713" s="118"/>
    </row>
    <row r="714">
      <c r="A714" s="130">
        <f t="shared" si="1"/>
        <v>713</v>
      </c>
      <c r="B714" s="111"/>
      <c r="C714" s="108"/>
      <c r="D714" s="108"/>
      <c r="E714" s="127"/>
      <c r="F714" s="127"/>
      <c r="G714" s="127"/>
      <c r="H714" s="108"/>
      <c r="I714" s="108"/>
      <c r="J714" s="118"/>
      <c r="K714" s="118"/>
      <c r="L714" s="118"/>
      <c r="M714" s="118"/>
      <c r="N714" s="118"/>
      <c r="O714" s="108"/>
      <c r="P714" s="118"/>
      <c r="Q714" s="118"/>
      <c r="R714" s="118"/>
      <c r="S714" s="118"/>
      <c r="T714" s="118"/>
      <c r="U714" s="118"/>
      <c r="V714" s="118"/>
      <c r="W714" s="118"/>
      <c r="X714" s="118"/>
      <c r="Y714" s="118"/>
      <c r="Z714" s="118"/>
    </row>
    <row r="715">
      <c r="A715" s="130">
        <f t="shared" si="1"/>
        <v>714</v>
      </c>
      <c r="B715" s="111"/>
      <c r="C715" s="108"/>
      <c r="D715" s="108"/>
      <c r="E715" s="127"/>
      <c r="F715" s="127"/>
      <c r="G715" s="127"/>
      <c r="H715" s="108"/>
      <c r="I715" s="108"/>
      <c r="J715" s="118"/>
      <c r="K715" s="118"/>
      <c r="L715" s="118"/>
      <c r="M715" s="118"/>
      <c r="N715" s="118"/>
      <c r="O715" s="108"/>
      <c r="P715" s="118"/>
      <c r="Q715" s="118"/>
      <c r="R715" s="118"/>
      <c r="S715" s="118"/>
      <c r="T715" s="118"/>
      <c r="U715" s="118"/>
      <c r="V715" s="118"/>
      <c r="W715" s="118"/>
      <c r="X715" s="118"/>
      <c r="Y715" s="118"/>
      <c r="Z715" s="118"/>
    </row>
    <row r="716">
      <c r="A716" s="130">
        <f t="shared" si="1"/>
        <v>715</v>
      </c>
      <c r="B716" s="111"/>
      <c r="C716" s="108"/>
      <c r="D716" s="108"/>
      <c r="E716" s="127"/>
      <c r="F716" s="127"/>
      <c r="G716" s="127"/>
      <c r="H716" s="108"/>
      <c r="I716" s="108"/>
      <c r="J716" s="118"/>
      <c r="K716" s="118"/>
      <c r="L716" s="118"/>
      <c r="M716" s="118"/>
      <c r="N716" s="118"/>
      <c r="O716" s="108"/>
      <c r="P716" s="118"/>
      <c r="Q716" s="118"/>
      <c r="R716" s="118"/>
      <c r="S716" s="118"/>
      <c r="T716" s="118"/>
      <c r="U716" s="118"/>
      <c r="V716" s="118"/>
      <c r="W716" s="118"/>
      <c r="X716" s="118"/>
      <c r="Y716" s="118"/>
      <c r="Z716" s="118"/>
    </row>
    <row r="717">
      <c r="A717" s="130">
        <f t="shared" si="1"/>
        <v>716</v>
      </c>
      <c r="B717" s="111"/>
      <c r="C717" s="108"/>
      <c r="D717" s="108"/>
      <c r="E717" s="127"/>
      <c r="F717" s="127"/>
      <c r="G717" s="127"/>
      <c r="H717" s="108"/>
      <c r="I717" s="108"/>
      <c r="J717" s="118"/>
      <c r="K717" s="118"/>
      <c r="L717" s="118"/>
      <c r="M717" s="118"/>
      <c r="N717" s="118"/>
      <c r="O717" s="108"/>
      <c r="P717" s="118"/>
      <c r="Q717" s="118"/>
      <c r="R717" s="118"/>
      <c r="S717" s="118"/>
      <c r="T717" s="118"/>
      <c r="U717" s="118"/>
      <c r="V717" s="118"/>
      <c r="W717" s="118"/>
      <c r="X717" s="118"/>
      <c r="Y717" s="118"/>
      <c r="Z717" s="118"/>
    </row>
    <row r="718">
      <c r="A718" s="130">
        <f t="shared" si="1"/>
        <v>717</v>
      </c>
      <c r="B718" s="111"/>
      <c r="C718" s="108"/>
      <c r="D718" s="108"/>
      <c r="E718" s="127"/>
      <c r="F718" s="127"/>
      <c r="G718" s="127"/>
      <c r="H718" s="108"/>
      <c r="I718" s="108"/>
      <c r="J718" s="118"/>
      <c r="K718" s="118"/>
      <c r="L718" s="118"/>
      <c r="M718" s="118"/>
      <c r="N718" s="118"/>
      <c r="O718" s="108"/>
      <c r="P718" s="118"/>
      <c r="Q718" s="118"/>
      <c r="R718" s="118"/>
      <c r="S718" s="118"/>
      <c r="T718" s="118"/>
      <c r="U718" s="118"/>
      <c r="V718" s="118"/>
      <c r="W718" s="118"/>
      <c r="X718" s="118"/>
      <c r="Y718" s="118"/>
      <c r="Z718" s="118"/>
    </row>
    <row r="719">
      <c r="A719" s="130">
        <f t="shared" si="1"/>
        <v>718</v>
      </c>
      <c r="B719" s="111"/>
      <c r="C719" s="108"/>
      <c r="D719" s="108"/>
      <c r="E719" s="127"/>
      <c r="F719" s="127"/>
      <c r="G719" s="127"/>
      <c r="H719" s="108"/>
      <c r="I719" s="108"/>
      <c r="J719" s="118"/>
      <c r="K719" s="118"/>
      <c r="L719" s="118"/>
      <c r="M719" s="118"/>
      <c r="N719" s="118"/>
      <c r="O719" s="108"/>
      <c r="P719" s="118"/>
      <c r="Q719" s="118"/>
      <c r="R719" s="118"/>
      <c r="S719" s="118"/>
      <c r="T719" s="118"/>
      <c r="U719" s="118"/>
      <c r="V719" s="118"/>
      <c r="W719" s="118"/>
      <c r="X719" s="118"/>
      <c r="Y719" s="118"/>
      <c r="Z719" s="118"/>
    </row>
    <row r="720">
      <c r="A720" s="130">
        <f t="shared" si="1"/>
        <v>719</v>
      </c>
      <c r="B720" s="111"/>
      <c r="C720" s="108"/>
      <c r="D720" s="108"/>
      <c r="E720" s="127"/>
      <c r="F720" s="127"/>
      <c r="G720" s="127"/>
      <c r="H720" s="108"/>
      <c r="I720" s="108"/>
      <c r="J720" s="118"/>
      <c r="K720" s="118"/>
      <c r="L720" s="118"/>
      <c r="M720" s="118"/>
      <c r="N720" s="118"/>
      <c r="O720" s="108"/>
      <c r="P720" s="118"/>
      <c r="Q720" s="118"/>
      <c r="R720" s="118"/>
      <c r="S720" s="118"/>
      <c r="T720" s="118"/>
      <c r="U720" s="118"/>
      <c r="V720" s="118"/>
      <c r="W720" s="118"/>
      <c r="X720" s="118"/>
      <c r="Y720" s="118"/>
      <c r="Z720" s="118"/>
    </row>
    <row r="721">
      <c r="A721" s="130">
        <f t="shared" si="1"/>
        <v>720</v>
      </c>
      <c r="B721" s="111"/>
      <c r="C721" s="108"/>
      <c r="D721" s="108"/>
      <c r="E721" s="127"/>
      <c r="F721" s="127"/>
      <c r="G721" s="127"/>
      <c r="H721" s="108"/>
      <c r="I721" s="108"/>
      <c r="J721" s="118"/>
      <c r="K721" s="118"/>
      <c r="L721" s="118"/>
      <c r="M721" s="118"/>
      <c r="N721" s="118"/>
      <c r="O721" s="108"/>
      <c r="P721" s="118"/>
      <c r="Q721" s="118"/>
      <c r="R721" s="118"/>
      <c r="S721" s="118"/>
      <c r="T721" s="118"/>
      <c r="U721" s="118"/>
      <c r="V721" s="118"/>
      <c r="W721" s="118"/>
      <c r="X721" s="118"/>
      <c r="Y721" s="118"/>
      <c r="Z721" s="118"/>
    </row>
    <row r="722">
      <c r="A722" s="130">
        <f t="shared" si="1"/>
        <v>721</v>
      </c>
      <c r="B722" s="111"/>
      <c r="C722" s="108"/>
      <c r="D722" s="108"/>
      <c r="E722" s="127"/>
      <c r="F722" s="127"/>
      <c r="G722" s="127"/>
      <c r="H722" s="108"/>
      <c r="I722" s="108"/>
      <c r="J722" s="118"/>
      <c r="K722" s="118"/>
      <c r="L722" s="118"/>
      <c r="M722" s="118"/>
      <c r="N722" s="118"/>
      <c r="O722" s="108"/>
      <c r="P722" s="118"/>
      <c r="Q722" s="118"/>
      <c r="R722" s="118"/>
      <c r="S722" s="118"/>
      <c r="T722" s="118"/>
      <c r="U722" s="118"/>
      <c r="V722" s="118"/>
      <c r="W722" s="118"/>
      <c r="X722" s="118"/>
      <c r="Y722" s="118"/>
      <c r="Z722" s="118"/>
    </row>
    <row r="723">
      <c r="A723" s="130">
        <f t="shared" si="1"/>
        <v>722</v>
      </c>
      <c r="B723" s="111"/>
      <c r="C723" s="108"/>
      <c r="D723" s="108"/>
      <c r="E723" s="127"/>
      <c r="F723" s="127"/>
      <c r="G723" s="127"/>
      <c r="H723" s="108"/>
      <c r="I723" s="108"/>
      <c r="J723" s="118"/>
      <c r="K723" s="118"/>
      <c r="L723" s="118"/>
      <c r="M723" s="118"/>
      <c r="N723" s="118"/>
      <c r="O723" s="108"/>
      <c r="P723" s="118"/>
      <c r="Q723" s="118"/>
      <c r="R723" s="118"/>
      <c r="S723" s="118"/>
      <c r="T723" s="118"/>
      <c r="U723" s="118"/>
      <c r="V723" s="118"/>
      <c r="W723" s="118"/>
      <c r="X723" s="118"/>
      <c r="Y723" s="118"/>
      <c r="Z723" s="118"/>
    </row>
    <row r="724">
      <c r="A724" s="130">
        <f t="shared" si="1"/>
        <v>723</v>
      </c>
      <c r="B724" s="111"/>
      <c r="C724" s="108"/>
      <c r="D724" s="108"/>
      <c r="E724" s="127"/>
      <c r="F724" s="127"/>
      <c r="G724" s="127"/>
      <c r="H724" s="108"/>
      <c r="I724" s="108"/>
      <c r="J724" s="118"/>
      <c r="K724" s="118"/>
      <c r="L724" s="118"/>
      <c r="M724" s="118"/>
      <c r="N724" s="118"/>
      <c r="O724" s="108"/>
      <c r="P724" s="118"/>
      <c r="Q724" s="118"/>
      <c r="R724" s="118"/>
      <c r="S724" s="118"/>
      <c r="T724" s="118"/>
      <c r="U724" s="118"/>
      <c r="V724" s="118"/>
      <c r="W724" s="118"/>
      <c r="X724" s="118"/>
      <c r="Y724" s="118"/>
      <c r="Z724" s="118"/>
    </row>
    <row r="725">
      <c r="A725" s="130">
        <f t="shared" si="1"/>
        <v>724</v>
      </c>
      <c r="B725" s="111"/>
      <c r="C725" s="108"/>
      <c r="D725" s="108"/>
      <c r="E725" s="127"/>
      <c r="F725" s="127"/>
      <c r="G725" s="127"/>
      <c r="H725" s="108"/>
      <c r="I725" s="108"/>
      <c r="J725" s="118"/>
      <c r="K725" s="118"/>
      <c r="L725" s="118"/>
      <c r="M725" s="118"/>
      <c r="N725" s="118"/>
      <c r="O725" s="108"/>
      <c r="P725" s="118"/>
      <c r="Q725" s="118"/>
      <c r="R725" s="118"/>
      <c r="S725" s="118"/>
      <c r="T725" s="118"/>
      <c r="U725" s="118"/>
      <c r="V725" s="118"/>
      <c r="W725" s="118"/>
      <c r="X725" s="118"/>
      <c r="Y725" s="118"/>
      <c r="Z725" s="118"/>
    </row>
    <row r="726">
      <c r="A726" s="130">
        <f t="shared" si="1"/>
        <v>725</v>
      </c>
      <c r="B726" s="111"/>
      <c r="C726" s="108"/>
      <c r="D726" s="108"/>
      <c r="E726" s="127"/>
      <c r="F726" s="127"/>
      <c r="G726" s="127"/>
      <c r="H726" s="108"/>
      <c r="I726" s="108"/>
      <c r="J726" s="118"/>
      <c r="K726" s="118"/>
      <c r="L726" s="118"/>
      <c r="M726" s="118"/>
      <c r="N726" s="118"/>
      <c r="O726" s="108"/>
      <c r="P726" s="118"/>
      <c r="Q726" s="118"/>
      <c r="R726" s="118"/>
      <c r="S726" s="118"/>
      <c r="T726" s="118"/>
      <c r="U726" s="118"/>
      <c r="V726" s="118"/>
      <c r="W726" s="118"/>
      <c r="X726" s="118"/>
      <c r="Y726" s="118"/>
      <c r="Z726" s="118"/>
    </row>
    <row r="727">
      <c r="A727" s="130">
        <f t="shared" si="1"/>
        <v>726</v>
      </c>
      <c r="B727" s="111"/>
      <c r="C727" s="108"/>
      <c r="D727" s="108"/>
      <c r="E727" s="127"/>
      <c r="F727" s="127"/>
      <c r="G727" s="127"/>
      <c r="H727" s="108"/>
      <c r="I727" s="108"/>
      <c r="J727" s="118"/>
      <c r="K727" s="118"/>
      <c r="L727" s="118"/>
      <c r="M727" s="118"/>
      <c r="N727" s="118"/>
      <c r="O727" s="108"/>
      <c r="P727" s="118"/>
      <c r="Q727" s="118"/>
      <c r="R727" s="118"/>
      <c r="S727" s="118"/>
      <c r="T727" s="118"/>
      <c r="U727" s="118"/>
      <c r="V727" s="118"/>
      <c r="W727" s="118"/>
      <c r="X727" s="118"/>
      <c r="Y727" s="118"/>
      <c r="Z727" s="118"/>
    </row>
    <row r="728">
      <c r="A728" s="130">
        <f t="shared" si="1"/>
        <v>727</v>
      </c>
      <c r="B728" s="111"/>
      <c r="C728" s="108"/>
      <c r="D728" s="108"/>
      <c r="E728" s="127"/>
      <c r="F728" s="127"/>
      <c r="G728" s="127"/>
      <c r="H728" s="108"/>
      <c r="I728" s="108"/>
      <c r="J728" s="118"/>
      <c r="K728" s="118"/>
      <c r="L728" s="118"/>
      <c r="M728" s="118"/>
      <c r="N728" s="118"/>
      <c r="O728" s="108"/>
      <c r="P728" s="118"/>
      <c r="Q728" s="118"/>
      <c r="R728" s="118"/>
      <c r="S728" s="118"/>
      <c r="T728" s="118"/>
      <c r="U728" s="118"/>
      <c r="V728" s="118"/>
      <c r="W728" s="118"/>
      <c r="X728" s="118"/>
      <c r="Y728" s="118"/>
      <c r="Z728" s="118"/>
    </row>
    <row r="729">
      <c r="A729" s="130">
        <f t="shared" si="1"/>
        <v>728</v>
      </c>
      <c r="B729" s="111"/>
      <c r="C729" s="108"/>
      <c r="D729" s="108"/>
      <c r="E729" s="127"/>
      <c r="F729" s="127"/>
      <c r="G729" s="127"/>
      <c r="H729" s="108"/>
      <c r="I729" s="108"/>
      <c r="J729" s="118"/>
      <c r="K729" s="118"/>
      <c r="L729" s="118"/>
      <c r="M729" s="118"/>
      <c r="N729" s="118"/>
      <c r="O729" s="108"/>
      <c r="P729" s="118"/>
      <c r="Q729" s="118"/>
      <c r="R729" s="118"/>
      <c r="S729" s="118"/>
      <c r="T729" s="118"/>
      <c r="U729" s="118"/>
      <c r="V729" s="118"/>
      <c r="W729" s="118"/>
      <c r="X729" s="118"/>
      <c r="Y729" s="118"/>
      <c r="Z729" s="118"/>
    </row>
    <row r="730">
      <c r="A730" s="130">
        <f t="shared" si="1"/>
        <v>729</v>
      </c>
      <c r="B730" s="111"/>
      <c r="C730" s="108"/>
      <c r="D730" s="108"/>
      <c r="E730" s="127"/>
      <c r="F730" s="127"/>
      <c r="G730" s="127"/>
      <c r="H730" s="108"/>
      <c r="I730" s="108"/>
      <c r="J730" s="118"/>
      <c r="K730" s="118"/>
      <c r="L730" s="118"/>
      <c r="M730" s="118"/>
      <c r="N730" s="118"/>
      <c r="O730" s="108"/>
      <c r="P730" s="118"/>
      <c r="Q730" s="118"/>
      <c r="R730" s="118"/>
      <c r="S730" s="118"/>
      <c r="T730" s="118"/>
      <c r="U730" s="118"/>
      <c r="V730" s="118"/>
      <c r="W730" s="118"/>
      <c r="X730" s="118"/>
      <c r="Y730" s="118"/>
      <c r="Z730" s="118"/>
    </row>
    <row r="731">
      <c r="A731" s="130">
        <f t="shared" si="1"/>
        <v>730</v>
      </c>
      <c r="B731" s="111"/>
      <c r="C731" s="108"/>
      <c r="D731" s="108"/>
      <c r="E731" s="127"/>
      <c r="F731" s="127"/>
      <c r="G731" s="127"/>
      <c r="H731" s="108"/>
      <c r="I731" s="108"/>
      <c r="J731" s="118"/>
      <c r="K731" s="118"/>
      <c r="L731" s="118"/>
      <c r="M731" s="118"/>
      <c r="N731" s="118"/>
      <c r="O731" s="108"/>
      <c r="P731" s="118"/>
      <c r="Q731" s="118"/>
      <c r="R731" s="118"/>
      <c r="S731" s="118"/>
      <c r="T731" s="118"/>
      <c r="U731" s="118"/>
      <c r="V731" s="118"/>
      <c r="W731" s="118"/>
      <c r="X731" s="118"/>
      <c r="Y731" s="118"/>
      <c r="Z731" s="118"/>
    </row>
    <row r="732">
      <c r="A732" s="130">
        <f t="shared" si="1"/>
        <v>731</v>
      </c>
      <c r="B732" s="111"/>
      <c r="C732" s="108"/>
      <c r="D732" s="108"/>
      <c r="E732" s="127"/>
      <c r="F732" s="127"/>
      <c r="G732" s="127"/>
      <c r="H732" s="108"/>
      <c r="I732" s="108"/>
      <c r="J732" s="118"/>
      <c r="K732" s="118"/>
      <c r="L732" s="118"/>
      <c r="M732" s="118"/>
      <c r="N732" s="118"/>
      <c r="O732" s="108"/>
      <c r="P732" s="118"/>
      <c r="Q732" s="118"/>
      <c r="R732" s="118"/>
      <c r="S732" s="118"/>
      <c r="T732" s="118"/>
      <c r="U732" s="118"/>
      <c r="V732" s="118"/>
      <c r="W732" s="118"/>
      <c r="X732" s="118"/>
      <c r="Y732" s="118"/>
      <c r="Z732" s="118"/>
    </row>
    <row r="733">
      <c r="A733" s="130">
        <f t="shared" si="1"/>
        <v>732</v>
      </c>
      <c r="B733" s="111"/>
      <c r="C733" s="108"/>
      <c r="D733" s="108"/>
      <c r="E733" s="127"/>
      <c r="F733" s="127"/>
      <c r="G733" s="127"/>
      <c r="H733" s="108"/>
      <c r="I733" s="108"/>
      <c r="J733" s="118"/>
      <c r="K733" s="118"/>
      <c r="L733" s="118"/>
      <c r="M733" s="118"/>
      <c r="N733" s="118"/>
      <c r="O733" s="108"/>
      <c r="P733" s="118"/>
      <c r="Q733" s="118"/>
      <c r="R733" s="118"/>
      <c r="S733" s="118"/>
      <c r="T733" s="118"/>
      <c r="U733" s="118"/>
      <c r="V733" s="118"/>
      <c r="W733" s="118"/>
      <c r="X733" s="118"/>
      <c r="Y733" s="118"/>
      <c r="Z733" s="118"/>
    </row>
    <row r="734">
      <c r="A734" s="130">
        <f t="shared" si="1"/>
        <v>733</v>
      </c>
      <c r="B734" s="111"/>
      <c r="C734" s="108"/>
      <c r="D734" s="108"/>
      <c r="E734" s="127"/>
      <c r="F734" s="127"/>
      <c r="G734" s="127"/>
      <c r="H734" s="108"/>
      <c r="I734" s="108"/>
      <c r="J734" s="118"/>
      <c r="K734" s="118"/>
      <c r="L734" s="118"/>
      <c r="M734" s="118"/>
      <c r="N734" s="118"/>
      <c r="O734" s="108"/>
      <c r="P734" s="118"/>
      <c r="Q734" s="118"/>
      <c r="R734" s="118"/>
      <c r="S734" s="118"/>
      <c r="T734" s="118"/>
      <c r="U734" s="118"/>
      <c r="V734" s="118"/>
      <c r="W734" s="118"/>
      <c r="X734" s="118"/>
      <c r="Y734" s="118"/>
      <c r="Z734" s="118"/>
    </row>
    <row r="735">
      <c r="A735" s="130">
        <f t="shared" si="1"/>
        <v>734</v>
      </c>
      <c r="B735" s="111"/>
      <c r="C735" s="108"/>
      <c r="D735" s="108"/>
      <c r="E735" s="127"/>
      <c r="F735" s="127"/>
      <c r="G735" s="127"/>
      <c r="H735" s="108"/>
      <c r="I735" s="108"/>
      <c r="J735" s="118"/>
      <c r="K735" s="118"/>
      <c r="L735" s="118"/>
      <c r="M735" s="118"/>
      <c r="N735" s="118"/>
      <c r="O735" s="108"/>
      <c r="P735" s="118"/>
      <c r="Q735" s="118"/>
      <c r="R735" s="118"/>
      <c r="S735" s="118"/>
      <c r="T735" s="118"/>
      <c r="U735" s="118"/>
      <c r="V735" s="118"/>
      <c r="W735" s="118"/>
      <c r="X735" s="118"/>
      <c r="Y735" s="118"/>
      <c r="Z735" s="118"/>
    </row>
    <row r="736">
      <c r="A736" s="130">
        <f t="shared" si="1"/>
        <v>735</v>
      </c>
      <c r="B736" s="111"/>
      <c r="C736" s="108"/>
      <c r="D736" s="108"/>
      <c r="E736" s="127"/>
      <c r="F736" s="127"/>
      <c r="G736" s="127"/>
      <c r="H736" s="108"/>
      <c r="I736" s="108"/>
      <c r="J736" s="118"/>
      <c r="K736" s="118"/>
      <c r="L736" s="118"/>
      <c r="M736" s="118"/>
      <c r="N736" s="118"/>
      <c r="O736" s="108"/>
      <c r="P736" s="118"/>
      <c r="Q736" s="118"/>
      <c r="R736" s="118"/>
      <c r="S736" s="118"/>
      <c r="T736" s="118"/>
      <c r="U736" s="118"/>
      <c r="V736" s="118"/>
      <c r="W736" s="118"/>
      <c r="X736" s="118"/>
      <c r="Y736" s="118"/>
      <c r="Z736" s="118"/>
    </row>
    <row r="737">
      <c r="A737" s="130">
        <f t="shared" si="1"/>
        <v>736</v>
      </c>
      <c r="B737" s="111"/>
      <c r="C737" s="108"/>
      <c r="D737" s="108"/>
      <c r="E737" s="127"/>
      <c r="F737" s="127"/>
      <c r="G737" s="127"/>
      <c r="H737" s="108"/>
      <c r="I737" s="108"/>
      <c r="J737" s="118"/>
      <c r="K737" s="118"/>
      <c r="L737" s="118"/>
      <c r="M737" s="118"/>
      <c r="N737" s="118"/>
      <c r="O737" s="108"/>
      <c r="P737" s="118"/>
      <c r="Q737" s="118"/>
      <c r="R737" s="118"/>
      <c r="S737" s="118"/>
      <c r="T737" s="118"/>
      <c r="U737" s="118"/>
      <c r="V737" s="118"/>
      <c r="W737" s="118"/>
      <c r="X737" s="118"/>
      <c r="Y737" s="118"/>
      <c r="Z737" s="118"/>
    </row>
    <row r="738">
      <c r="A738" s="130">
        <f t="shared" si="1"/>
        <v>737</v>
      </c>
      <c r="B738" s="111"/>
      <c r="C738" s="108"/>
      <c r="D738" s="108"/>
      <c r="E738" s="127"/>
      <c r="F738" s="127"/>
      <c r="G738" s="127"/>
      <c r="H738" s="108"/>
      <c r="I738" s="108"/>
      <c r="J738" s="118"/>
      <c r="K738" s="118"/>
      <c r="L738" s="118"/>
      <c r="M738" s="118"/>
      <c r="N738" s="118"/>
      <c r="O738" s="108"/>
      <c r="P738" s="118"/>
      <c r="Q738" s="118"/>
      <c r="R738" s="118"/>
      <c r="S738" s="118"/>
      <c r="T738" s="118"/>
      <c r="U738" s="118"/>
      <c r="V738" s="118"/>
      <c r="W738" s="118"/>
      <c r="X738" s="118"/>
      <c r="Y738" s="118"/>
      <c r="Z738" s="118"/>
    </row>
    <row r="739">
      <c r="A739" s="130">
        <f t="shared" si="1"/>
        <v>738</v>
      </c>
      <c r="B739" s="111"/>
      <c r="C739" s="108"/>
      <c r="D739" s="108"/>
      <c r="E739" s="127"/>
      <c r="F739" s="127"/>
      <c r="G739" s="127"/>
      <c r="H739" s="108"/>
      <c r="I739" s="108"/>
      <c r="J739" s="118"/>
      <c r="K739" s="118"/>
      <c r="L739" s="118"/>
      <c r="M739" s="118"/>
      <c r="N739" s="118"/>
      <c r="O739" s="108"/>
      <c r="P739" s="118"/>
      <c r="Q739" s="118"/>
      <c r="R739" s="118"/>
      <c r="S739" s="118"/>
      <c r="T739" s="118"/>
      <c r="U739" s="118"/>
      <c r="V739" s="118"/>
      <c r="W739" s="118"/>
      <c r="X739" s="118"/>
      <c r="Y739" s="118"/>
      <c r="Z739" s="118"/>
    </row>
    <row r="740">
      <c r="A740" s="130">
        <f t="shared" si="1"/>
        <v>739</v>
      </c>
      <c r="B740" s="111"/>
      <c r="C740" s="108"/>
      <c r="D740" s="108"/>
      <c r="E740" s="127"/>
      <c r="F740" s="127"/>
      <c r="G740" s="127"/>
      <c r="H740" s="108"/>
      <c r="I740" s="108"/>
      <c r="J740" s="118"/>
      <c r="K740" s="118"/>
      <c r="L740" s="118"/>
      <c r="M740" s="118"/>
      <c r="N740" s="118"/>
      <c r="O740" s="108"/>
      <c r="P740" s="118"/>
      <c r="Q740" s="118"/>
      <c r="R740" s="118"/>
      <c r="S740" s="118"/>
      <c r="T740" s="118"/>
      <c r="U740" s="118"/>
      <c r="V740" s="118"/>
      <c r="W740" s="118"/>
      <c r="X740" s="118"/>
      <c r="Y740" s="118"/>
      <c r="Z740" s="118"/>
    </row>
    <row r="741">
      <c r="A741" s="130">
        <f t="shared" si="1"/>
        <v>740</v>
      </c>
      <c r="B741" s="111"/>
      <c r="C741" s="108"/>
      <c r="D741" s="108"/>
      <c r="E741" s="127"/>
      <c r="F741" s="127"/>
      <c r="G741" s="127"/>
      <c r="H741" s="108"/>
      <c r="I741" s="108"/>
      <c r="J741" s="118"/>
      <c r="K741" s="118"/>
      <c r="L741" s="118"/>
      <c r="M741" s="118"/>
      <c r="N741" s="118"/>
      <c r="O741" s="108"/>
      <c r="P741" s="118"/>
      <c r="Q741" s="118"/>
      <c r="R741" s="118"/>
      <c r="S741" s="118"/>
      <c r="T741" s="118"/>
      <c r="U741" s="118"/>
      <c r="V741" s="118"/>
      <c r="W741" s="118"/>
      <c r="X741" s="118"/>
      <c r="Y741" s="118"/>
      <c r="Z741" s="118"/>
    </row>
    <row r="742">
      <c r="A742" s="130">
        <f t="shared" si="1"/>
        <v>741</v>
      </c>
      <c r="B742" s="111"/>
      <c r="C742" s="108"/>
      <c r="D742" s="108"/>
      <c r="E742" s="127"/>
      <c r="F742" s="127"/>
      <c r="G742" s="127"/>
      <c r="H742" s="108"/>
      <c r="I742" s="108"/>
      <c r="J742" s="118"/>
      <c r="K742" s="118"/>
      <c r="L742" s="118"/>
      <c r="M742" s="118"/>
      <c r="N742" s="118"/>
      <c r="O742" s="108"/>
      <c r="P742" s="118"/>
      <c r="Q742" s="118"/>
      <c r="R742" s="118"/>
      <c r="S742" s="118"/>
      <c r="T742" s="118"/>
      <c r="U742" s="118"/>
      <c r="V742" s="118"/>
      <c r="W742" s="118"/>
      <c r="X742" s="118"/>
      <c r="Y742" s="118"/>
      <c r="Z742" s="118"/>
    </row>
    <row r="743">
      <c r="A743" s="130">
        <f t="shared" si="1"/>
        <v>742</v>
      </c>
      <c r="B743" s="111"/>
      <c r="C743" s="108"/>
      <c r="D743" s="108"/>
      <c r="E743" s="127"/>
      <c r="F743" s="127"/>
      <c r="G743" s="127"/>
      <c r="H743" s="108"/>
      <c r="I743" s="108"/>
      <c r="J743" s="118"/>
      <c r="K743" s="118"/>
      <c r="L743" s="118"/>
      <c r="M743" s="118"/>
      <c r="N743" s="118"/>
      <c r="O743" s="108"/>
      <c r="P743" s="118"/>
      <c r="Q743" s="118"/>
      <c r="R743" s="118"/>
      <c r="S743" s="118"/>
      <c r="T743" s="118"/>
      <c r="U743" s="118"/>
      <c r="V743" s="118"/>
      <c r="W743" s="118"/>
      <c r="X743" s="118"/>
      <c r="Y743" s="118"/>
      <c r="Z743" s="118"/>
    </row>
    <row r="744">
      <c r="A744" s="130">
        <f t="shared" si="1"/>
        <v>743</v>
      </c>
      <c r="B744" s="111"/>
      <c r="C744" s="108"/>
      <c r="D744" s="108"/>
      <c r="E744" s="127"/>
      <c r="F744" s="127"/>
      <c r="G744" s="127"/>
      <c r="H744" s="108"/>
      <c r="I744" s="108"/>
      <c r="J744" s="118"/>
      <c r="K744" s="118"/>
      <c r="L744" s="118"/>
      <c r="M744" s="118"/>
      <c r="N744" s="118"/>
      <c r="O744" s="108"/>
      <c r="P744" s="118"/>
      <c r="Q744" s="118"/>
      <c r="R744" s="118"/>
      <c r="S744" s="118"/>
      <c r="T744" s="118"/>
      <c r="U744" s="118"/>
      <c r="V744" s="118"/>
      <c r="W744" s="118"/>
      <c r="X744" s="118"/>
      <c r="Y744" s="118"/>
      <c r="Z744" s="118"/>
    </row>
    <row r="745">
      <c r="A745" s="130">
        <f t="shared" si="1"/>
        <v>744</v>
      </c>
      <c r="B745" s="111"/>
      <c r="C745" s="108"/>
      <c r="D745" s="108"/>
      <c r="E745" s="127"/>
      <c r="F745" s="127"/>
      <c r="G745" s="127"/>
      <c r="H745" s="108"/>
      <c r="I745" s="108"/>
      <c r="J745" s="118"/>
      <c r="K745" s="118"/>
      <c r="L745" s="118"/>
      <c r="M745" s="118"/>
      <c r="N745" s="118"/>
      <c r="O745" s="108"/>
      <c r="P745" s="118"/>
      <c r="Q745" s="118"/>
      <c r="R745" s="118"/>
      <c r="S745" s="118"/>
      <c r="T745" s="118"/>
      <c r="U745" s="118"/>
      <c r="V745" s="118"/>
      <c r="W745" s="118"/>
      <c r="X745" s="118"/>
      <c r="Y745" s="118"/>
      <c r="Z745" s="118"/>
    </row>
    <row r="746">
      <c r="A746" s="130">
        <f t="shared" si="1"/>
        <v>745</v>
      </c>
      <c r="B746" s="111"/>
      <c r="C746" s="108"/>
      <c r="D746" s="108"/>
      <c r="E746" s="127"/>
      <c r="F746" s="127"/>
      <c r="G746" s="127"/>
      <c r="H746" s="108"/>
      <c r="I746" s="108"/>
      <c r="J746" s="118"/>
      <c r="K746" s="118"/>
      <c r="L746" s="118"/>
      <c r="M746" s="118"/>
      <c r="N746" s="118"/>
      <c r="O746" s="108"/>
      <c r="P746" s="118"/>
      <c r="Q746" s="118"/>
      <c r="R746" s="118"/>
      <c r="S746" s="118"/>
      <c r="T746" s="118"/>
      <c r="U746" s="118"/>
      <c r="V746" s="118"/>
      <c r="W746" s="118"/>
      <c r="X746" s="118"/>
      <c r="Y746" s="118"/>
      <c r="Z746" s="118"/>
    </row>
    <row r="747">
      <c r="A747" s="130">
        <f t="shared" si="1"/>
        <v>746</v>
      </c>
      <c r="B747" s="111"/>
      <c r="C747" s="108"/>
      <c r="D747" s="108"/>
      <c r="E747" s="127"/>
      <c r="F747" s="127"/>
      <c r="G747" s="127"/>
      <c r="H747" s="108"/>
      <c r="I747" s="108"/>
      <c r="J747" s="118"/>
      <c r="K747" s="118"/>
      <c r="L747" s="118"/>
      <c r="M747" s="118"/>
      <c r="N747" s="118"/>
      <c r="O747" s="108"/>
      <c r="P747" s="118"/>
      <c r="Q747" s="118"/>
      <c r="R747" s="118"/>
      <c r="S747" s="118"/>
      <c r="T747" s="118"/>
      <c r="U747" s="118"/>
      <c r="V747" s="118"/>
      <c r="W747" s="118"/>
      <c r="X747" s="118"/>
      <c r="Y747" s="118"/>
      <c r="Z747" s="118"/>
    </row>
    <row r="748">
      <c r="A748" s="130">
        <f t="shared" si="1"/>
        <v>747</v>
      </c>
      <c r="B748" s="111"/>
      <c r="C748" s="108"/>
      <c r="D748" s="108"/>
      <c r="E748" s="127"/>
      <c r="F748" s="127"/>
      <c r="G748" s="127"/>
      <c r="H748" s="108"/>
      <c r="I748" s="108"/>
      <c r="J748" s="118"/>
      <c r="K748" s="118"/>
      <c r="L748" s="118"/>
      <c r="M748" s="118"/>
      <c r="N748" s="118"/>
      <c r="O748" s="108"/>
      <c r="P748" s="118"/>
      <c r="Q748" s="118"/>
      <c r="R748" s="118"/>
      <c r="S748" s="118"/>
      <c r="T748" s="118"/>
      <c r="U748" s="118"/>
      <c r="V748" s="118"/>
      <c r="W748" s="118"/>
      <c r="X748" s="118"/>
      <c r="Y748" s="118"/>
      <c r="Z748" s="118"/>
    </row>
    <row r="749">
      <c r="A749" s="130">
        <f t="shared" si="1"/>
        <v>748</v>
      </c>
      <c r="B749" s="111"/>
      <c r="C749" s="108"/>
      <c r="D749" s="108"/>
      <c r="E749" s="127"/>
      <c r="F749" s="127"/>
      <c r="G749" s="127"/>
      <c r="H749" s="108"/>
      <c r="I749" s="108"/>
      <c r="J749" s="118"/>
      <c r="K749" s="118"/>
      <c r="L749" s="118"/>
      <c r="M749" s="118"/>
      <c r="N749" s="118"/>
      <c r="O749" s="108"/>
      <c r="P749" s="118"/>
      <c r="Q749" s="118"/>
      <c r="R749" s="118"/>
      <c r="S749" s="118"/>
      <c r="T749" s="118"/>
      <c r="U749" s="118"/>
      <c r="V749" s="118"/>
      <c r="W749" s="118"/>
      <c r="X749" s="118"/>
      <c r="Y749" s="118"/>
      <c r="Z749" s="118"/>
    </row>
    <row r="750">
      <c r="A750" s="130">
        <f t="shared" si="1"/>
        <v>749</v>
      </c>
      <c r="B750" s="111"/>
      <c r="C750" s="108"/>
      <c r="D750" s="108"/>
      <c r="E750" s="127"/>
      <c r="F750" s="127"/>
      <c r="G750" s="127"/>
      <c r="H750" s="108"/>
      <c r="I750" s="108"/>
      <c r="J750" s="118"/>
      <c r="K750" s="118"/>
      <c r="L750" s="118"/>
      <c r="M750" s="118"/>
      <c r="N750" s="118"/>
      <c r="O750" s="108"/>
      <c r="P750" s="118"/>
      <c r="Q750" s="118"/>
      <c r="R750" s="118"/>
      <c r="S750" s="118"/>
      <c r="T750" s="118"/>
      <c r="U750" s="118"/>
      <c r="V750" s="118"/>
      <c r="W750" s="118"/>
      <c r="X750" s="118"/>
      <c r="Y750" s="118"/>
      <c r="Z750" s="118"/>
    </row>
    <row r="751">
      <c r="A751" s="130">
        <f t="shared" si="1"/>
        <v>750</v>
      </c>
      <c r="B751" s="111"/>
      <c r="C751" s="108"/>
      <c r="D751" s="108"/>
      <c r="E751" s="127"/>
      <c r="F751" s="127"/>
      <c r="G751" s="127"/>
      <c r="H751" s="108"/>
      <c r="I751" s="108"/>
      <c r="J751" s="118"/>
      <c r="K751" s="118"/>
      <c r="L751" s="118"/>
      <c r="M751" s="118"/>
      <c r="N751" s="118"/>
      <c r="O751" s="108"/>
      <c r="P751" s="118"/>
      <c r="Q751" s="118"/>
      <c r="R751" s="118"/>
      <c r="S751" s="118"/>
      <c r="T751" s="118"/>
      <c r="U751" s="118"/>
      <c r="V751" s="118"/>
      <c r="W751" s="118"/>
      <c r="X751" s="118"/>
      <c r="Y751" s="118"/>
      <c r="Z751" s="118"/>
    </row>
    <row r="752">
      <c r="A752" s="130">
        <f t="shared" si="1"/>
        <v>751</v>
      </c>
      <c r="B752" s="111"/>
      <c r="C752" s="108"/>
      <c r="D752" s="108"/>
      <c r="E752" s="127"/>
      <c r="F752" s="127"/>
      <c r="G752" s="127"/>
      <c r="H752" s="108"/>
      <c r="I752" s="108"/>
      <c r="J752" s="118"/>
      <c r="K752" s="118"/>
      <c r="L752" s="118"/>
      <c r="M752" s="118"/>
      <c r="N752" s="118"/>
      <c r="O752" s="108"/>
      <c r="P752" s="118"/>
      <c r="Q752" s="118"/>
      <c r="R752" s="118"/>
      <c r="S752" s="118"/>
      <c r="T752" s="118"/>
      <c r="U752" s="118"/>
      <c r="V752" s="118"/>
      <c r="W752" s="118"/>
      <c r="X752" s="118"/>
      <c r="Y752" s="118"/>
      <c r="Z752" s="118"/>
    </row>
    <row r="753">
      <c r="A753" s="130">
        <f t="shared" si="1"/>
        <v>752</v>
      </c>
      <c r="B753" s="111"/>
      <c r="C753" s="108"/>
      <c r="D753" s="108"/>
      <c r="E753" s="127"/>
      <c r="F753" s="127"/>
      <c r="G753" s="127"/>
      <c r="H753" s="108"/>
      <c r="I753" s="108"/>
      <c r="J753" s="118"/>
      <c r="K753" s="118"/>
      <c r="L753" s="118"/>
      <c r="M753" s="118"/>
      <c r="N753" s="118"/>
      <c r="O753" s="108"/>
      <c r="P753" s="118"/>
      <c r="Q753" s="118"/>
      <c r="R753" s="118"/>
      <c r="S753" s="118"/>
      <c r="T753" s="118"/>
      <c r="U753" s="118"/>
      <c r="V753" s="118"/>
      <c r="W753" s="118"/>
      <c r="X753" s="118"/>
      <c r="Y753" s="118"/>
      <c r="Z753" s="118"/>
    </row>
    <row r="754">
      <c r="A754" s="130">
        <f t="shared" si="1"/>
        <v>753</v>
      </c>
      <c r="B754" s="111"/>
      <c r="C754" s="108"/>
      <c r="D754" s="108"/>
      <c r="E754" s="127"/>
      <c r="F754" s="127"/>
      <c r="G754" s="127"/>
      <c r="H754" s="108"/>
      <c r="I754" s="108"/>
      <c r="J754" s="118"/>
      <c r="K754" s="118"/>
      <c r="L754" s="118"/>
      <c r="M754" s="118"/>
      <c r="N754" s="118"/>
      <c r="O754" s="108"/>
      <c r="P754" s="118"/>
      <c r="Q754" s="118"/>
      <c r="R754" s="118"/>
      <c r="S754" s="118"/>
      <c r="T754" s="118"/>
      <c r="U754" s="118"/>
      <c r="V754" s="118"/>
      <c r="W754" s="118"/>
      <c r="X754" s="118"/>
      <c r="Y754" s="118"/>
      <c r="Z754" s="118"/>
    </row>
    <row r="755">
      <c r="A755" s="130">
        <f t="shared" si="1"/>
        <v>754</v>
      </c>
      <c r="B755" s="111"/>
      <c r="C755" s="108"/>
      <c r="D755" s="108"/>
      <c r="E755" s="127"/>
      <c r="F755" s="127"/>
      <c r="G755" s="127"/>
      <c r="H755" s="108"/>
      <c r="I755" s="108"/>
      <c r="J755" s="118"/>
      <c r="K755" s="118"/>
      <c r="L755" s="118"/>
      <c r="M755" s="118"/>
      <c r="N755" s="118"/>
      <c r="O755" s="108"/>
      <c r="P755" s="118"/>
      <c r="Q755" s="118"/>
      <c r="R755" s="118"/>
      <c r="S755" s="118"/>
      <c r="T755" s="118"/>
      <c r="U755" s="118"/>
      <c r="V755" s="118"/>
      <c r="W755" s="118"/>
      <c r="X755" s="118"/>
      <c r="Y755" s="118"/>
      <c r="Z755" s="118"/>
    </row>
    <row r="756">
      <c r="A756" s="130">
        <f t="shared" si="1"/>
        <v>755</v>
      </c>
      <c r="B756" s="111"/>
      <c r="C756" s="108"/>
      <c r="D756" s="108"/>
      <c r="E756" s="127"/>
      <c r="F756" s="127"/>
      <c r="G756" s="127"/>
      <c r="H756" s="108"/>
      <c r="I756" s="108"/>
      <c r="J756" s="118"/>
      <c r="K756" s="118"/>
      <c r="L756" s="118"/>
      <c r="M756" s="118"/>
      <c r="N756" s="118"/>
      <c r="O756" s="108"/>
      <c r="P756" s="118"/>
      <c r="Q756" s="118"/>
      <c r="R756" s="118"/>
      <c r="S756" s="118"/>
      <c r="T756" s="118"/>
      <c r="U756" s="118"/>
      <c r="V756" s="118"/>
      <c r="W756" s="118"/>
      <c r="X756" s="118"/>
      <c r="Y756" s="118"/>
      <c r="Z756" s="118"/>
    </row>
    <row r="757">
      <c r="A757" s="130">
        <f t="shared" si="1"/>
        <v>756</v>
      </c>
      <c r="B757" s="111"/>
      <c r="C757" s="108"/>
      <c r="D757" s="108"/>
      <c r="E757" s="127"/>
      <c r="F757" s="127"/>
      <c r="G757" s="127"/>
      <c r="H757" s="108"/>
      <c r="I757" s="108"/>
      <c r="J757" s="118"/>
      <c r="K757" s="118"/>
      <c r="L757" s="118"/>
      <c r="M757" s="118"/>
      <c r="N757" s="118"/>
      <c r="O757" s="108"/>
      <c r="P757" s="118"/>
      <c r="Q757" s="118"/>
      <c r="R757" s="118"/>
      <c r="S757" s="118"/>
      <c r="T757" s="118"/>
      <c r="U757" s="118"/>
      <c r="V757" s="118"/>
      <c r="W757" s="118"/>
      <c r="X757" s="118"/>
      <c r="Y757" s="118"/>
      <c r="Z757" s="118"/>
    </row>
    <row r="758">
      <c r="A758" s="130">
        <f t="shared" si="1"/>
        <v>757</v>
      </c>
      <c r="B758" s="111"/>
      <c r="C758" s="108"/>
      <c r="D758" s="108"/>
      <c r="E758" s="127"/>
      <c r="F758" s="127"/>
      <c r="G758" s="127"/>
      <c r="H758" s="108"/>
      <c r="I758" s="108"/>
      <c r="J758" s="118"/>
      <c r="K758" s="118"/>
      <c r="L758" s="118"/>
      <c r="M758" s="118"/>
      <c r="N758" s="118"/>
      <c r="O758" s="108"/>
      <c r="P758" s="118"/>
      <c r="Q758" s="118"/>
      <c r="R758" s="118"/>
      <c r="S758" s="118"/>
      <c r="T758" s="118"/>
      <c r="U758" s="118"/>
      <c r="V758" s="118"/>
      <c r="W758" s="118"/>
      <c r="X758" s="118"/>
      <c r="Y758" s="118"/>
      <c r="Z758" s="118"/>
    </row>
    <row r="759">
      <c r="A759" s="130">
        <f t="shared" si="1"/>
        <v>758</v>
      </c>
      <c r="B759" s="111"/>
      <c r="C759" s="108"/>
      <c r="D759" s="108"/>
      <c r="E759" s="127"/>
      <c r="F759" s="127"/>
      <c r="G759" s="127"/>
      <c r="H759" s="108"/>
      <c r="I759" s="108"/>
      <c r="J759" s="118"/>
      <c r="K759" s="118"/>
      <c r="L759" s="118"/>
      <c r="M759" s="118"/>
      <c r="N759" s="118"/>
      <c r="O759" s="108"/>
      <c r="P759" s="118"/>
      <c r="Q759" s="118"/>
      <c r="R759" s="118"/>
      <c r="S759" s="118"/>
      <c r="T759" s="118"/>
      <c r="U759" s="118"/>
      <c r="V759" s="118"/>
      <c r="W759" s="118"/>
      <c r="X759" s="118"/>
      <c r="Y759" s="118"/>
      <c r="Z759" s="118"/>
    </row>
    <row r="760">
      <c r="A760" s="130">
        <f t="shared" si="1"/>
        <v>759</v>
      </c>
      <c r="B760" s="111"/>
      <c r="C760" s="108"/>
      <c r="D760" s="108"/>
      <c r="E760" s="127"/>
      <c r="F760" s="127"/>
      <c r="G760" s="127"/>
      <c r="H760" s="108"/>
      <c r="I760" s="108"/>
      <c r="J760" s="118"/>
      <c r="K760" s="118"/>
      <c r="L760" s="118"/>
      <c r="M760" s="118"/>
      <c r="N760" s="118"/>
      <c r="O760" s="108"/>
      <c r="P760" s="118"/>
      <c r="Q760" s="118"/>
      <c r="R760" s="118"/>
      <c r="S760" s="118"/>
      <c r="T760" s="118"/>
      <c r="U760" s="118"/>
      <c r="V760" s="118"/>
      <c r="W760" s="118"/>
      <c r="X760" s="118"/>
      <c r="Y760" s="118"/>
      <c r="Z760" s="118"/>
    </row>
    <row r="761">
      <c r="A761" s="130">
        <f t="shared" si="1"/>
        <v>760</v>
      </c>
      <c r="B761" s="111"/>
      <c r="C761" s="108"/>
      <c r="D761" s="108"/>
      <c r="E761" s="127"/>
      <c r="F761" s="127"/>
      <c r="G761" s="127"/>
      <c r="H761" s="108"/>
      <c r="I761" s="108"/>
      <c r="J761" s="118"/>
      <c r="K761" s="118"/>
      <c r="L761" s="118"/>
      <c r="M761" s="118"/>
      <c r="N761" s="118"/>
      <c r="O761" s="108"/>
      <c r="P761" s="118"/>
      <c r="Q761" s="118"/>
      <c r="R761" s="118"/>
      <c r="S761" s="118"/>
      <c r="T761" s="118"/>
      <c r="U761" s="118"/>
      <c r="V761" s="118"/>
      <c r="W761" s="118"/>
      <c r="X761" s="118"/>
      <c r="Y761" s="118"/>
      <c r="Z761" s="118"/>
    </row>
    <row r="762">
      <c r="A762" s="130">
        <f t="shared" si="1"/>
        <v>761</v>
      </c>
      <c r="B762" s="111"/>
      <c r="C762" s="108"/>
      <c r="D762" s="108"/>
      <c r="E762" s="127"/>
      <c r="F762" s="127"/>
      <c r="G762" s="127"/>
      <c r="H762" s="108"/>
      <c r="I762" s="108"/>
      <c r="J762" s="118"/>
      <c r="K762" s="118"/>
      <c r="L762" s="118"/>
      <c r="M762" s="118"/>
      <c r="N762" s="118"/>
      <c r="O762" s="108"/>
      <c r="P762" s="118"/>
      <c r="Q762" s="118"/>
      <c r="R762" s="118"/>
      <c r="S762" s="118"/>
      <c r="T762" s="118"/>
      <c r="U762" s="118"/>
      <c r="V762" s="118"/>
      <c r="W762" s="118"/>
      <c r="X762" s="118"/>
      <c r="Y762" s="118"/>
      <c r="Z762" s="118"/>
    </row>
    <row r="763">
      <c r="A763" s="130">
        <f t="shared" si="1"/>
        <v>762</v>
      </c>
      <c r="B763" s="111"/>
      <c r="C763" s="108"/>
      <c r="D763" s="108"/>
      <c r="E763" s="127"/>
      <c r="F763" s="127"/>
      <c r="G763" s="127"/>
      <c r="H763" s="108"/>
      <c r="I763" s="108"/>
      <c r="J763" s="118"/>
      <c r="K763" s="118"/>
      <c r="L763" s="118"/>
      <c r="M763" s="118"/>
      <c r="N763" s="118"/>
      <c r="O763" s="108"/>
      <c r="P763" s="118"/>
      <c r="Q763" s="118"/>
      <c r="R763" s="118"/>
      <c r="S763" s="118"/>
      <c r="T763" s="118"/>
      <c r="U763" s="118"/>
      <c r="V763" s="118"/>
      <c r="W763" s="118"/>
      <c r="X763" s="118"/>
      <c r="Y763" s="118"/>
      <c r="Z763" s="118"/>
    </row>
    <row r="764">
      <c r="A764" s="130">
        <f t="shared" si="1"/>
        <v>763</v>
      </c>
      <c r="B764" s="111"/>
      <c r="C764" s="108"/>
      <c r="D764" s="108"/>
      <c r="E764" s="127"/>
      <c r="F764" s="127"/>
      <c r="G764" s="127"/>
      <c r="H764" s="108"/>
      <c r="I764" s="108"/>
      <c r="J764" s="118"/>
      <c r="K764" s="118"/>
      <c r="L764" s="118"/>
      <c r="M764" s="118"/>
      <c r="N764" s="118"/>
      <c r="O764" s="108"/>
      <c r="P764" s="118"/>
      <c r="Q764" s="118"/>
      <c r="R764" s="118"/>
      <c r="S764" s="118"/>
      <c r="T764" s="118"/>
      <c r="U764" s="118"/>
      <c r="V764" s="118"/>
      <c r="W764" s="118"/>
      <c r="X764" s="118"/>
      <c r="Y764" s="118"/>
      <c r="Z764" s="118"/>
    </row>
    <row r="765">
      <c r="A765" s="130">
        <f t="shared" si="1"/>
        <v>764</v>
      </c>
      <c r="B765" s="111"/>
      <c r="C765" s="108"/>
      <c r="D765" s="108"/>
      <c r="E765" s="127"/>
      <c r="F765" s="127"/>
      <c r="G765" s="127"/>
      <c r="H765" s="108"/>
      <c r="I765" s="108"/>
      <c r="J765" s="118"/>
      <c r="K765" s="118"/>
      <c r="L765" s="118"/>
      <c r="M765" s="118"/>
      <c r="N765" s="118"/>
      <c r="O765" s="108"/>
      <c r="P765" s="118"/>
      <c r="Q765" s="118"/>
      <c r="R765" s="118"/>
      <c r="S765" s="118"/>
      <c r="T765" s="118"/>
      <c r="U765" s="118"/>
      <c r="V765" s="118"/>
      <c r="W765" s="118"/>
      <c r="X765" s="118"/>
      <c r="Y765" s="118"/>
      <c r="Z765" s="118"/>
    </row>
    <row r="766">
      <c r="A766" s="130">
        <f t="shared" si="1"/>
        <v>765</v>
      </c>
      <c r="B766" s="111"/>
      <c r="C766" s="108"/>
      <c r="D766" s="108"/>
      <c r="E766" s="127"/>
      <c r="F766" s="127"/>
      <c r="G766" s="127"/>
      <c r="H766" s="108"/>
      <c r="I766" s="108"/>
      <c r="J766" s="118"/>
      <c r="K766" s="118"/>
      <c r="L766" s="118"/>
      <c r="M766" s="118"/>
      <c r="N766" s="118"/>
      <c r="O766" s="108"/>
      <c r="P766" s="118"/>
      <c r="Q766" s="118"/>
      <c r="R766" s="118"/>
      <c r="S766" s="118"/>
      <c r="T766" s="118"/>
      <c r="U766" s="118"/>
      <c r="V766" s="118"/>
      <c r="W766" s="118"/>
      <c r="X766" s="118"/>
      <c r="Y766" s="118"/>
      <c r="Z766" s="118"/>
    </row>
    <row r="767">
      <c r="A767" s="130">
        <f t="shared" si="1"/>
        <v>766</v>
      </c>
      <c r="B767" s="111"/>
      <c r="C767" s="108"/>
      <c r="D767" s="108"/>
      <c r="E767" s="127"/>
      <c r="F767" s="127"/>
      <c r="G767" s="127"/>
      <c r="H767" s="108"/>
      <c r="I767" s="108"/>
      <c r="J767" s="118"/>
      <c r="K767" s="118"/>
      <c r="L767" s="118"/>
      <c r="M767" s="118"/>
      <c r="N767" s="118"/>
      <c r="O767" s="108"/>
      <c r="P767" s="118"/>
      <c r="Q767" s="118"/>
      <c r="R767" s="118"/>
      <c r="S767" s="118"/>
      <c r="T767" s="118"/>
      <c r="U767" s="118"/>
      <c r="V767" s="118"/>
      <c r="W767" s="118"/>
      <c r="X767" s="118"/>
      <c r="Y767" s="118"/>
      <c r="Z767" s="118"/>
    </row>
    <row r="768">
      <c r="A768" s="130">
        <f t="shared" si="1"/>
        <v>767</v>
      </c>
      <c r="B768" s="111"/>
      <c r="C768" s="108"/>
      <c r="D768" s="108"/>
      <c r="E768" s="127"/>
      <c r="F768" s="127"/>
      <c r="G768" s="127"/>
      <c r="H768" s="108"/>
      <c r="I768" s="108"/>
      <c r="J768" s="118"/>
      <c r="K768" s="118"/>
      <c r="L768" s="118"/>
      <c r="M768" s="118"/>
      <c r="N768" s="118"/>
      <c r="O768" s="108"/>
      <c r="P768" s="118"/>
      <c r="Q768" s="118"/>
      <c r="R768" s="118"/>
      <c r="S768" s="118"/>
      <c r="T768" s="118"/>
      <c r="U768" s="118"/>
      <c r="V768" s="118"/>
      <c r="W768" s="118"/>
      <c r="X768" s="118"/>
      <c r="Y768" s="118"/>
      <c r="Z768" s="118"/>
    </row>
    <row r="769">
      <c r="A769" s="130">
        <f t="shared" si="1"/>
        <v>768</v>
      </c>
      <c r="B769" s="111"/>
      <c r="C769" s="108"/>
      <c r="D769" s="108"/>
      <c r="E769" s="127"/>
      <c r="F769" s="127"/>
      <c r="G769" s="127"/>
      <c r="H769" s="108"/>
      <c r="I769" s="108"/>
      <c r="J769" s="118"/>
      <c r="K769" s="118"/>
      <c r="L769" s="118"/>
      <c r="M769" s="118"/>
      <c r="N769" s="118"/>
      <c r="O769" s="108"/>
      <c r="P769" s="118"/>
      <c r="Q769" s="118"/>
      <c r="R769" s="118"/>
      <c r="S769" s="118"/>
      <c r="T769" s="118"/>
      <c r="U769" s="118"/>
      <c r="V769" s="118"/>
      <c r="W769" s="118"/>
      <c r="X769" s="118"/>
      <c r="Y769" s="118"/>
      <c r="Z769" s="118"/>
    </row>
    <row r="770">
      <c r="A770" s="130">
        <f t="shared" si="1"/>
        <v>769</v>
      </c>
      <c r="B770" s="111"/>
      <c r="C770" s="108"/>
      <c r="D770" s="108"/>
      <c r="E770" s="127"/>
      <c r="F770" s="127"/>
      <c r="G770" s="127"/>
      <c r="H770" s="108"/>
      <c r="I770" s="108"/>
      <c r="J770" s="118"/>
      <c r="K770" s="118"/>
      <c r="L770" s="118"/>
      <c r="M770" s="118"/>
      <c r="N770" s="118"/>
      <c r="O770" s="108"/>
      <c r="P770" s="118"/>
      <c r="Q770" s="118"/>
      <c r="R770" s="118"/>
      <c r="S770" s="118"/>
      <c r="T770" s="118"/>
      <c r="U770" s="118"/>
      <c r="V770" s="118"/>
      <c r="W770" s="118"/>
      <c r="X770" s="118"/>
      <c r="Y770" s="118"/>
      <c r="Z770" s="118"/>
    </row>
    <row r="771">
      <c r="A771" s="130">
        <f t="shared" si="1"/>
        <v>770</v>
      </c>
      <c r="B771" s="111"/>
      <c r="C771" s="108"/>
      <c r="D771" s="108"/>
      <c r="E771" s="127"/>
      <c r="F771" s="127"/>
      <c r="G771" s="127"/>
      <c r="H771" s="108"/>
      <c r="I771" s="108"/>
      <c r="J771" s="118"/>
      <c r="K771" s="118"/>
      <c r="L771" s="118"/>
      <c r="M771" s="118"/>
      <c r="N771" s="118"/>
      <c r="O771" s="108"/>
      <c r="P771" s="118"/>
      <c r="Q771" s="118"/>
      <c r="R771" s="118"/>
      <c r="S771" s="118"/>
      <c r="T771" s="118"/>
      <c r="U771" s="118"/>
      <c r="V771" s="118"/>
      <c r="W771" s="118"/>
      <c r="X771" s="118"/>
      <c r="Y771" s="118"/>
      <c r="Z771" s="118"/>
    </row>
    <row r="772">
      <c r="A772" s="130">
        <f t="shared" si="1"/>
        <v>771</v>
      </c>
      <c r="B772" s="111"/>
      <c r="C772" s="108"/>
      <c r="D772" s="108"/>
      <c r="E772" s="127"/>
      <c r="F772" s="127"/>
      <c r="G772" s="127"/>
      <c r="H772" s="108"/>
      <c r="I772" s="108"/>
      <c r="J772" s="118"/>
      <c r="K772" s="118"/>
      <c r="L772" s="118"/>
      <c r="M772" s="118"/>
      <c r="N772" s="118"/>
      <c r="O772" s="108"/>
      <c r="P772" s="118"/>
      <c r="Q772" s="118"/>
      <c r="R772" s="118"/>
      <c r="S772" s="118"/>
      <c r="T772" s="118"/>
      <c r="U772" s="118"/>
      <c r="V772" s="118"/>
      <c r="W772" s="118"/>
      <c r="X772" s="118"/>
      <c r="Y772" s="118"/>
      <c r="Z772" s="118"/>
    </row>
    <row r="773">
      <c r="A773" s="130">
        <f t="shared" si="1"/>
        <v>772</v>
      </c>
      <c r="B773" s="111"/>
      <c r="C773" s="108"/>
      <c r="D773" s="108"/>
      <c r="E773" s="127"/>
      <c r="F773" s="127"/>
      <c r="G773" s="127"/>
      <c r="H773" s="108"/>
      <c r="I773" s="108"/>
      <c r="J773" s="118"/>
      <c r="K773" s="118"/>
      <c r="L773" s="118"/>
      <c r="M773" s="118"/>
      <c r="N773" s="118"/>
      <c r="O773" s="108"/>
      <c r="P773" s="118"/>
      <c r="Q773" s="118"/>
      <c r="R773" s="118"/>
      <c r="S773" s="118"/>
      <c r="T773" s="118"/>
      <c r="U773" s="118"/>
      <c r="V773" s="118"/>
      <c r="W773" s="118"/>
      <c r="X773" s="118"/>
      <c r="Y773" s="118"/>
      <c r="Z773" s="118"/>
    </row>
    <row r="774">
      <c r="A774" s="130">
        <f t="shared" si="1"/>
        <v>773</v>
      </c>
      <c r="B774" s="111"/>
      <c r="C774" s="108"/>
      <c r="D774" s="108"/>
      <c r="E774" s="127"/>
      <c r="F774" s="127"/>
      <c r="G774" s="127"/>
      <c r="H774" s="108"/>
      <c r="I774" s="108"/>
      <c r="J774" s="118"/>
      <c r="K774" s="118"/>
      <c r="L774" s="118"/>
      <c r="M774" s="118"/>
      <c r="N774" s="118"/>
      <c r="O774" s="108"/>
      <c r="P774" s="118"/>
      <c r="Q774" s="118"/>
      <c r="R774" s="118"/>
      <c r="S774" s="118"/>
      <c r="T774" s="118"/>
      <c r="U774" s="118"/>
      <c r="V774" s="118"/>
      <c r="W774" s="118"/>
      <c r="X774" s="118"/>
      <c r="Y774" s="118"/>
      <c r="Z774" s="118"/>
    </row>
    <row r="775">
      <c r="A775" s="130">
        <f t="shared" si="1"/>
        <v>774</v>
      </c>
      <c r="B775" s="111"/>
      <c r="C775" s="108"/>
      <c r="D775" s="108"/>
      <c r="E775" s="127"/>
      <c r="F775" s="127"/>
      <c r="G775" s="127"/>
      <c r="H775" s="108"/>
      <c r="I775" s="108"/>
      <c r="J775" s="118"/>
      <c r="K775" s="118"/>
      <c r="L775" s="118"/>
      <c r="M775" s="118"/>
      <c r="N775" s="118"/>
      <c r="O775" s="108"/>
      <c r="P775" s="118"/>
      <c r="Q775" s="118"/>
      <c r="R775" s="118"/>
      <c r="S775" s="118"/>
      <c r="T775" s="118"/>
      <c r="U775" s="118"/>
      <c r="V775" s="118"/>
      <c r="W775" s="118"/>
      <c r="X775" s="118"/>
      <c r="Y775" s="118"/>
      <c r="Z775" s="118"/>
    </row>
    <row r="776">
      <c r="A776" s="130">
        <f t="shared" si="1"/>
        <v>775</v>
      </c>
      <c r="B776" s="111"/>
      <c r="C776" s="108"/>
      <c r="D776" s="108"/>
      <c r="E776" s="127"/>
      <c r="F776" s="127"/>
      <c r="G776" s="127"/>
      <c r="H776" s="108"/>
      <c r="I776" s="108"/>
      <c r="J776" s="118"/>
      <c r="K776" s="118"/>
      <c r="L776" s="118"/>
      <c r="M776" s="118"/>
      <c r="N776" s="118"/>
      <c r="O776" s="108"/>
      <c r="P776" s="118"/>
      <c r="Q776" s="118"/>
      <c r="R776" s="118"/>
      <c r="S776" s="118"/>
      <c r="T776" s="118"/>
      <c r="U776" s="118"/>
      <c r="V776" s="118"/>
      <c r="W776" s="118"/>
      <c r="X776" s="118"/>
      <c r="Y776" s="118"/>
      <c r="Z776" s="118"/>
    </row>
    <row r="777">
      <c r="A777" s="130">
        <f t="shared" si="1"/>
        <v>776</v>
      </c>
      <c r="B777" s="111"/>
      <c r="C777" s="108"/>
      <c r="D777" s="108"/>
      <c r="E777" s="127"/>
      <c r="F777" s="127"/>
      <c r="G777" s="127"/>
      <c r="H777" s="108"/>
      <c r="I777" s="108"/>
      <c r="J777" s="118"/>
      <c r="K777" s="118"/>
      <c r="L777" s="118"/>
      <c r="M777" s="118"/>
      <c r="N777" s="118"/>
      <c r="O777" s="108"/>
      <c r="P777" s="118"/>
      <c r="Q777" s="118"/>
      <c r="R777" s="118"/>
      <c r="S777" s="118"/>
      <c r="T777" s="118"/>
      <c r="U777" s="118"/>
      <c r="V777" s="118"/>
      <c r="W777" s="118"/>
      <c r="X777" s="118"/>
      <c r="Y777" s="118"/>
      <c r="Z777" s="118"/>
    </row>
    <row r="778">
      <c r="A778" s="130">
        <f t="shared" si="1"/>
        <v>777</v>
      </c>
      <c r="B778" s="111"/>
      <c r="C778" s="108"/>
      <c r="D778" s="108"/>
      <c r="E778" s="127"/>
      <c r="F778" s="127"/>
      <c r="G778" s="127"/>
      <c r="H778" s="108"/>
      <c r="I778" s="108"/>
      <c r="J778" s="118"/>
      <c r="K778" s="118"/>
      <c r="L778" s="118"/>
      <c r="M778" s="118"/>
      <c r="N778" s="118"/>
      <c r="O778" s="108"/>
      <c r="P778" s="118"/>
      <c r="Q778" s="118"/>
      <c r="R778" s="118"/>
      <c r="S778" s="118"/>
      <c r="T778" s="118"/>
      <c r="U778" s="118"/>
      <c r="V778" s="118"/>
      <c r="W778" s="118"/>
      <c r="X778" s="118"/>
      <c r="Y778" s="118"/>
      <c r="Z778" s="118"/>
    </row>
    <row r="779">
      <c r="A779" s="130">
        <f t="shared" si="1"/>
        <v>778</v>
      </c>
      <c r="B779" s="111"/>
      <c r="C779" s="108"/>
      <c r="D779" s="108"/>
      <c r="E779" s="127"/>
      <c r="F779" s="127"/>
      <c r="G779" s="127"/>
      <c r="H779" s="108"/>
      <c r="I779" s="108"/>
      <c r="J779" s="118"/>
      <c r="K779" s="118"/>
      <c r="L779" s="118"/>
      <c r="M779" s="118"/>
      <c r="N779" s="118"/>
      <c r="O779" s="108"/>
      <c r="P779" s="118"/>
      <c r="Q779" s="118"/>
      <c r="R779" s="118"/>
      <c r="S779" s="118"/>
      <c r="T779" s="118"/>
      <c r="U779" s="118"/>
      <c r="V779" s="118"/>
      <c r="W779" s="118"/>
      <c r="X779" s="118"/>
      <c r="Y779" s="118"/>
      <c r="Z779" s="118"/>
    </row>
    <row r="780">
      <c r="A780" s="130">
        <f t="shared" si="1"/>
        <v>779</v>
      </c>
      <c r="B780" s="111"/>
      <c r="C780" s="108"/>
      <c r="D780" s="108"/>
      <c r="E780" s="127"/>
      <c r="F780" s="127"/>
      <c r="G780" s="127"/>
      <c r="H780" s="108"/>
      <c r="I780" s="108"/>
      <c r="J780" s="118"/>
      <c r="K780" s="118"/>
      <c r="L780" s="118"/>
      <c r="M780" s="118"/>
      <c r="N780" s="118"/>
      <c r="O780" s="108"/>
      <c r="P780" s="118"/>
      <c r="Q780" s="118"/>
      <c r="R780" s="118"/>
      <c r="S780" s="118"/>
      <c r="T780" s="118"/>
      <c r="U780" s="118"/>
      <c r="V780" s="118"/>
      <c r="W780" s="118"/>
      <c r="X780" s="118"/>
      <c r="Y780" s="118"/>
      <c r="Z780" s="118"/>
    </row>
    <row r="781">
      <c r="A781" s="130">
        <f t="shared" si="1"/>
        <v>780</v>
      </c>
      <c r="B781" s="111"/>
      <c r="C781" s="108"/>
      <c r="D781" s="108"/>
      <c r="E781" s="127"/>
      <c r="F781" s="127"/>
      <c r="G781" s="127"/>
      <c r="H781" s="108"/>
      <c r="I781" s="108"/>
      <c r="J781" s="118"/>
      <c r="K781" s="118"/>
      <c r="L781" s="118"/>
      <c r="M781" s="118"/>
      <c r="N781" s="118"/>
      <c r="O781" s="108"/>
      <c r="P781" s="118"/>
      <c r="Q781" s="118"/>
      <c r="R781" s="118"/>
      <c r="S781" s="118"/>
      <c r="T781" s="118"/>
      <c r="U781" s="118"/>
      <c r="V781" s="118"/>
      <c r="W781" s="118"/>
      <c r="X781" s="118"/>
      <c r="Y781" s="118"/>
      <c r="Z781" s="118"/>
    </row>
    <row r="782">
      <c r="A782" s="130">
        <f t="shared" si="1"/>
        <v>781</v>
      </c>
      <c r="B782" s="111"/>
      <c r="C782" s="108"/>
      <c r="D782" s="108"/>
      <c r="E782" s="127"/>
      <c r="F782" s="127"/>
      <c r="G782" s="127"/>
      <c r="H782" s="108"/>
      <c r="I782" s="108"/>
      <c r="J782" s="118"/>
      <c r="K782" s="118"/>
      <c r="L782" s="118"/>
      <c r="M782" s="118"/>
      <c r="N782" s="118"/>
      <c r="O782" s="108"/>
      <c r="P782" s="118"/>
      <c r="Q782" s="118"/>
      <c r="R782" s="118"/>
      <c r="S782" s="118"/>
      <c r="T782" s="118"/>
      <c r="U782" s="118"/>
      <c r="V782" s="118"/>
      <c r="W782" s="118"/>
      <c r="X782" s="118"/>
      <c r="Y782" s="118"/>
      <c r="Z782" s="118"/>
    </row>
    <row r="783">
      <c r="A783" s="130">
        <f t="shared" si="1"/>
        <v>782</v>
      </c>
      <c r="B783" s="111"/>
      <c r="C783" s="108"/>
      <c r="D783" s="108"/>
      <c r="E783" s="127"/>
      <c r="F783" s="127"/>
      <c r="G783" s="127"/>
      <c r="H783" s="108"/>
      <c r="I783" s="108"/>
      <c r="J783" s="118"/>
      <c r="K783" s="118"/>
      <c r="L783" s="118"/>
      <c r="M783" s="118"/>
      <c r="N783" s="118"/>
      <c r="O783" s="108"/>
      <c r="P783" s="118"/>
      <c r="Q783" s="118"/>
      <c r="R783" s="118"/>
      <c r="S783" s="118"/>
      <c r="T783" s="118"/>
      <c r="U783" s="118"/>
      <c r="V783" s="118"/>
      <c r="W783" s="118"/>
      <c r="X783" s="118"/>
      <c r="Y783" s="118"/>
      <c r="Z783" s="118"/>
    </row>
    <row r="784">
      <c r="A784" s="130">
        <f t="shared" si="1"/>
        <v>783</v>
      </c>
      <c r="B784" s="111"/>
      <c r="C784" s="108"/>
      <c r="D784" s="108"/>
      <c r="E784" s="127"/>
      <c r="F784" s="127"/>
      <c r="G784" s="127"/>
      <c r="H784" s="108"/>
      <c r="I784" s="108"/>
      <c r="J784" s="118"/>
      <c r="K784" s="118"/>
      <c r="L784" s="118"/>
      <c r="M784" s="118"/>
      <c r="N784" s="118"/>
      <c r="O784" s="108"/>
      <c r="P784" s="118"/>
      <c r="Q784" s="118"/>
      <c r="R784" s="118"/>
      <c r="S784" s="118"/>
      <c r="T784" s="118"/>
      <c r="U784" s="118"/>
      <c r="V784" s="118"/>
      <c r="W784" s="118"/>
      <c r="X784" s="118"/>
      <c r="Y784" s="118"/>
      <c r="Z784" s="118"/>
    </row>
    <row r="785">
      <c r="A785" s="130">
        <f t="shared" si="1"/>
        <v>784</v>
      </c>
      <c r="B785" s="111"/>
      <c r="C785" s="108"/>
      <c r="D785" s="108"/>
      <c r="E785" s="127"/>
      <c r="F785" s="127"/>
      <c r="G785" s="127"/>
      <c r="H785" s="108"/>
      <c r="I785" s="108"/>
      <c r="J785" s="118"/>
      <c r="K785" s="118"/>
      <c r="L785" s="118"/>
      <c r="M785" s="118"/>
      <c r="N785" s="118"/>
      <c r="O785" s="108"/>
      <c r="P785" s="118"/>
      <c r="Q785" s="118"/>
      <c r="R785" s="118"/>
      <c r="S785" s="118"/>
      <c r="T785" s="118"/>
      <c r="U785" s="118"/>
      <c r="V785" s="118"/>
      <c r="W785" s="118"/>
      <c r="X785" s="118"/>
      <c r="Y785" s="118"/>
      <c r="Z785" s="118"/>
    </row>
    <row r="786">
      <c r="A786" s="130">
        <f t="shared" si="1"/>
        <v>785</v>
      </c>
      <c r="B786" s="111"/>
      <c r="C786" s="108"/>
      <c r="D786" s="108"/>
      <c r="E786" s="127"/>
      <c r="F786" s="127"/>
      <c r="G786" s="127"/>
      <c r="H786" s="108"/>
      <c r="I786" s="108"/>
      <c r="J786" s="118"/>
      <c r="K786" s="118"/>
      <c r="L786" s="118"/>
      <c r="M786" s="118"/>
      <c r="N786" s="118"/>
      <c r="O786" s="108"/>
      <c r="P786" s="118"/>
      <c r="Q786" s="118"/>
      <c r="R786" s="118"/>
      <c r="S786" s="118"/>
      <c r="T786" s="118"/>
      <c r="U786" s="118"/>
      <c r="V786" s="118"/>
      <c r="W786" s="118"/>
      <c r="X786" s="118"/>
      <c r="Y786" s="118"/>
      <c r="Z786" s="118"/>
    </row>
    <row r="787">
      <c r="A787" s="130">
        <f t="shared" si="1"/>
        <v>786</v>
      </c>
      <c r="B787" s="111"/>
      <c r="C787" s="108"/>
      <c r="D787" s="108"/>
      <c r="E787" s="127"/>
      <c r="F787" s="127"/>
      <c r="G787" s="127"/>
      <c r="H787" s="108"/>
      <c r="I787" s="108"/>
      <c r="J787" s="118"/>
      <c r="K787" s="118"/>
      <c r="L787" s="118"/>
      <c r="M787" s="118"/>
      <c r="N787" s="118"/>
      <c r="O787" s="108"/>
      <c r="P787" s="118"/>
      <c r="Q787" s="118"/>
      <c r="R787" s="118"/>
      <c r="S787" s="118"/>
      <c r="T787" s="118"/>
      <c r="U787" s="118"/>
      <c r="V787" s="118"/>
      <c r="W787" s="118"/>
      <c r="X787" s="118"/>
      <c r="Y787" s="118"/>
      <c r="Z787" s="118"/>
    </row>
    <row r="788">
      <c r="A788" s="130">
        <f t="shared" si="1"/>
        <v>787</v>
      </c>
      <c r="B788" s="111"/>
      <c r="C788" s="108"/>
      <c r="D788" s="108"/>
      <c r="E788" s="127"/>
      <c r="F788" s="127"/>
      <c r="G788" s="127"/>
      <c r="H788" s="108"/>
      <c r="I788" s="108"/>
      <c r="J788" s="118"/>
      <c r="K788" s="118"/>
      <c r="L788" s="118"/>
      <c r="M788" s="118"/>
      <c r="N788" s="118"/>
      <c r="O788" s="108"/>
      <c r="P788" s="118"/>
      <c r="Q788" s="118"/>
      <c r="R788" s="118"/>
      <c r="S788" s="118"/>
      <c r="T788" s="118"/>
      <c r="U788" s="118"/>
      <c r="V788" s="118"/>
      <c r="W788" s="118"/>
      <c r="X788" s="118"/>
      <c r="Y788" s="118"/>
      <c r="Z788" s="118"/>
    </row>
    <row r="789">
      <c r="A789" s="130">
        <f t="shared" si="1"/>
        <v>788</v>
      </c>
      <c r="B789" s="111"/>
      <c r="C789" s="108"/>
      <c r="D789" s="108"/>
      <c r="E789" s="127"/>
      <c r="F789" s="127"/>
      <c r="G789" s="127"/>
      <c r="H789" s="108"/>
      <c r="I789" s="108"/>
      <c r="J789" s="118"/>
      <c r="K789" s="118"/>
      <c r="L789" s="118"/>
      <c r="M789" s="118"/>
      <c r="N789" s="118"/>
      <c r="O789" s="108"/>
      <c r="P789" s="118"/>
      <c r="Q789" s="118"/>
      <c r="R789" s="118"/>
      <c r="S789" s="118"/>
      <c r="T789" s="118"/>
      <c r="U789" s="118"/>
      <c r="V789" s="118"/>
      <c r="W789" s="118"/>
      <c r="X789" s="118"/>
      <c r="Y789" s="118"/>
      <c r="Z789" s="118"/>
    </row>
    <row r="790">
      <c r="A790" s="130">
        <f t="shared" si="1"/>
        <v>789</v>
      </c>
      <c r="B790" s="111"/>
      <c r="C790" s="108"/>
      <c r="D790" s="108"/>
      <c r="E790" s="127"/>
      <c r="F790" s="127"/>
      <c r="G790" s="127"/>
      <c r="H790" s="108"/>
      <c r="I790" s="108"/>
      <c r="J790" s="118"/>
      <c r="K790" s="118"/>
      <c r="L790" s="118"/>
      <c r="M790" s="118"/>
      <c r="N790" s="118"/>
      <c r="O790" s="108"/>
      <c r="P790" s="118"/>
      <c r="Q790" s="118"/>
      <c r="R790" s="118"/>
      <c r="S790" s="118"/>
      <c r="T790" s="118"/>
      <c r="U790" s="118"/>
      <c r="V790" s="118"/>
      <c r="W790" s="118"/>
      <c r="X790" s="118"/>
      <c r="Y790" s="118"/>
      <c r="Z790" s="118"/>
    </row>
    <row r="791">
      <c r="A791" s="130">
        <f t="shared" si="1"/>
        <v>790</v>
      </c>
      <c r="B791" s="111"/>
      <c r="C791" s="108"/>
      <c r="D791" s="108"/>
      <c r="E791" s="127"/>
      <c r="F791" s="127"/>
      <c r="G791" s="127"/>
      <c r="H791" s="108"/>
      <c r="I791" s="108"/>
      <c r="J791" s="118"/>
      <c r="K791" s="118"/>
      <c r="L791" s="118"/>
      <c r="M791" s="118"/>
      <c r="N791" s="118"/>
      <c r="O791" s="108"/>
      <c r="P791" s="118"/>
      <c r="Q791" s="118"/>
      <c r="R791" s="118"/>
      <c r="S791" s="118"/>
      <c r="T791" s="118"/>
      <c r="U791" s="118"/>
      <c r="V791" s="118"/>
      <c r="W791" s="118"/>
      <c r="X791" s="118"/>
      <c r="Y791" s="118"/>
      <c r="Z791" s="118"/>
    </row>
    <row r="792">
      <c r="A792" s="130">
        <f t="shared" si="1"/>
        <v>791</v>
      </c>
      <c r="B792" s="111"/>
      <c r="C792" s="108"/>
      <c r="D792" s="108"/>
      <c r="E792" s="127"/>
      <c r="F792" s="127"/>
      <c r="G792" s="127"/>
      <c r="H792" s="108"/>
      <c r="I792" s="108"/>
      <c r="J792" s="118"/>
      <c r="K792" s="118"/>
      <c r="L792" s="118"/>
      <c r="M792" s="118"/>
      <c r="N792" s="118"/>
      <c r="O792" s="108"/>
      <c r="P792" s="118"/>
      <c r="Q792" s="118"/>
      <c r="R792" s="118"/>
      <c r="S792" s="118"/>
      <c r="T792" s="118"/>
      <c r="U792" s="118"/>
      <c r="V792" s="118"/>
      <c r="W792" s="118"/>
      <c r="X792" s="118"/>
      <c r="Y792" s="118"/>
      <c r="Z792" s="118"/>
    </row>
    <row r="793">
      <c r="A793" s="130">
        <f t="shared" si="1"/>
        <v>792</v>
      </c>
      <c r="B793" s="111"/>
      <c r="C793" s="108"/>
      <c r="D793" s="108"/>
      <c r="E793" s="127"/>
      <c r="F793" s="127"/>
      <c r="G793" s="127"/>
      <c r="H793" s="108"/>
      <c r="I793" s="108"/>
      <c r="J793" s="118"/>
      <c r="K793" s="118"/>
      <c r="L793" s="118"/>
      <c r="M793" s="118"/>
      <c r="N793" s="118"/>
      <c r="O793" s="108"/>
      <c r="P793" s="118"/>
      <c r="Q793" s="118"/>
      <c r="R793" s="118"/>
      <c r="S793" s="118"/>
      <c r="T793" s="118"/>
      <c r="U793" s="118"/>
      <c r="V793" s="118"/>
      <c r="W793" s="118"/>
      <c r="X793" s="118"/>
      <c r="Y793" s="118"/>
      <c r="Z793" s="118"/>
    </row>
    <row r="794">
      <c r="A794" s="130">
        <f t="shared" si="1"/>
        <v>793</v>
      </c>
      <c r="B794" s="111"/>
      <c r="C794" s="108"/>
      <c r="D794" s="108"/>
      <c r="E794" s="127"/>
      <c r="F794" s="127"/>
      <c r="G794" s="127"/>
      <c r="H794" s="108"/>
      <c r="I794" s="108"/>
      <c r="J794" s="118"/>
      <c r="K794" s="118"/>
      <c r="L794" s="118"/>
      <c r="M794" s="118"/>
      <c r="N794" s="118"/>
      <c r="O794" s="108"/>
      <c r="P794" s="118"/>
      <c r="Q794" s="118"/>
      <c r="R794" s="118"/>
      <c r="S794" s="118"/>
      <c r="T794" s="118"/>
      <c r="U794" s="118"/>
      <c r="V794" s="118"/>
      <c r="W794" s="118"/>
      <c r="X794" s="118"/>
      <c r="Y794" s="118"/>
      <c r="Z794" s="118"/>
    </row>
    <row r="795">
      <c r="A795" s="130">
        <f t="shared" si="1"/>
        <v>794</v>
      </c>
      <c r="B795" s="111"/>
      <c r="C795" s="108"/>
      <c r="D795" s="108"/>
      <c r="E795" s="127"/>
      <c r="F795" s="127"/>
      <c r="G795" s="127"/>
      <c r="H795" s="108"/>
      <c r="I795" s="108"/>
      <c r="J795" s="118"/>
      <c r="K795" s="118"/>
      <c r="L795" s="118"/>
      <c r="M795" s="118"/>
      <c r="N795" s="118"/>
      <c r="O795" s="108"/>
      <c r="P795" s="118"/>
      <c r="Q795" s="118"/>
      <c r="R795" s="118"/>
      <c r="S795" s="118"/>
      <c r="T795" s="118"/>
      <c r="U795" s="118"/>
      <c r="V795" s="118"/>
      <c r="W795" s="118"/>
      <c r="X795" s="118"/>
      <c r="Y795" s="118"/>
      <c r="Z795" s="118"/>
    </row>
    <row r="796">
      <c r="A796" s="130">
        <f t="shared" si="1"/>
        <v>795</v>
      </c>
      <c r="B796" s="111"/>
      <c r="C796" s="108"/>
      <c r="D796" s="108"/>
      <c r="E796" s="127"/>
      <c r="F796" s="127"/>
      <c r="G796" s="127"/>
      <c r="H796" s="108"/>
      <c r="I796" s="108"/>
      <c r="J796" s="118"/>
      <c r="K796" s="118"/>
      <c r="L796" s="118"/>
      <c r="M796" s="118"/>
      <c r="N796" s="118"/>
      <c r="O796" s="108"/>
      <c r="P796" s="118"/>
      <c r="Q796" s="118"/>
      <c r="R796" s="118"/>
      <c r="S796" s="118"/>
      <c r="T796" s="118"/>
      <c r="U796" s="118"/>
      <c r="V796" s="118"/>
      <c r="W796" s="118"/>
      <c r="X796" s="118"/>
      <c r="Y796" s="118"/>
      <c r="Z796" s="118"/>
    </row>
    <row r="797">
      <c r="A797" s="130">
        <f t="shared" si="1"/>
        <v>796</v>
      </c>
      <c r="B797" s="111"/>
      <c r="C797" s="108"/>
      <c r="D797" s="108"/>
      <c r="E797" s="127"/>
      <c r="F797" s="127"/>
      <c r="G797" s="127"/>
      <c r="H797" s="108"/>
      <c r="I797" s="108"/>
      <c r="J797" s="118"/>
      <c r="K797" s="118"/>
      <c r="L797" s="118"/>
      <c r="M797" s="118"/>
      <c r="N797" s="118"/>
      <c r="O797" s="108"/>
      <c r="P797" s="118"/>
      <c r="Q797" s="118"/>
      <c r="R797" s="118"/>
      <c r="S797" s="118"/>
      <c r="T797" s="118"/>
      <c r="U797" s="118"/>
      <c r="V797" s="118"/>
      <c r="W797" s="118"/>
      <c r="X797" s="118"/>
      <c r="Y797" s="118"/>
      <c r="Z797" s="118"/>
    </row>
    <row r="798">
      <c r="A798" s="130">
        <f t="shared" si="1"/>
        <v>797</v>
      </c>
      <c r="B798" s="111"/>
      <c r="C798" s="108"/>
      <c r="D798" s="108"/>
      <c r="E798" s="127"/>
      <c r="F798" s="127"/>
      <c r="G798" s="127"/>
      <c r="H798" s="108"/>
      <c r="I798" s="108"/>
      <c r="J798" s="118"/>
      <c r="K798" s="118"/>
      <c r="L798" s="118"/>
      <c r="M798" s="118"/>
      <c r="N798" s="118"/>
      <c r="O798" s="108"/>
      <c r="P798" s="118"/>
      <c r="Q798" s="118"/>
      <c r="R798" s="118"/>
      <c r="S798" s="118"/>
      <c r="T798" s="118"/>
      <c r="U798" s="118"/>
      <c r="V798" s="118"/>
      <c r="W798" s="118"/>
      <c r="X798" s="118"/>
      <c r="Y798" s="118"/>
      <c r="Z798" s="118"/>
    </row>
    <row r="799">
      <c r="A799" s="130">
        <f t="shared" si="1"/>
        <v>798</v>
      </c>
      <c r="B799" s="111"/>
      <c r="C799" s="108"/>
      <c r="D799" s="108"/>
      <c r="E799" s="127"/>
      <c r="F799" s="127"/>
      <c r="G799" s="127"/>
      <c r="H799" s="108"/>
      <c r="I799" s="108"/>
      <c r="J799" s="118"/>
      <c r="K799" s="118"/>
      <c r="L799" s="118"/>
      <c r="M799" s="118"/>
      <c r="N799" s="118"/>
      <c r="O799" s="108"/>
      <c r="P799" s="118"/>
      <c r="Q799" s="118"/>
      <c r="R799" s="118"/>
      <c r="S799" s="118"/>
      <c r="T799" s="118"/>
      <c r="U799" s="118"/>
      <c r="V799" s="118"/>
      <c r="W799" s="118"/>
      <c r="X799" s="118"/>
      <c r="Y799" s="118"/>
      <c r="Z799" s="118"/>
    </row>
    <row r="800">
      <c r="A800" s="130">
        <f t="shared" si="1"/>
        <v>799</v>
      </c>
      <c r="B800" s="111"/>
      <c r="C800" s="108"/>
      <c r="D800" s="108"/>
      <c r="E800" s="127"/>
      <c r="F800" s="127"/>
      <c r="G800" s="127"/>
      <c r="H800" s="108"/>
      <c r="I800" s="108"/>
      <c r="J800" s="118"/>
      <c r="K800" s="118"/>
      <c r="L800" s="118"/>
      <c r="M800" s="118"/>
      <c r="N800" s="118"/>
      <c r="O800" s="108"/>
      <c r="P800" s="118"/>
      <c r="Q800" s="118"/>
      <c r="R800" s="118"/>
      <c r="S800" s="118"/>
      <c r="T800" s="118"/>
      <c r="U800" s="118"/>
      <c r="V800" s="118"/>
      <c r="W800" s="118"/>
      <c r="X800" s="118"/>
      <c r="Y800" s="118"/>
      <c r="Z800" s="118"/>
    </row>
    <row r="801">
      <c r="A801" s="130">
        <f t="shared" si="1"/>
        <v>800</v>
      </c>
      <c r="B801" s="111"/>
      <c r="C801" s="108"/>
      <c r="D801" s="108"/>
      <c r="E801" s="127"/>
      <c r="F801" s="127"/>
      <c r="G801" s="127"/>
      <c r="H801" s="108"/>
      <c r="I801" s="108"/>
      <c r="J801" s="118"/>
      <c r="K801" s="118"/>
      <c r="L801" s="118"/>
      <c r="M801" s="118"/>
      <c r="N801" s="118"/>
      <c r="O801" s="108"/>
      <c r="P801" s="118"/>
      <c r="Q801" s="118"/>
      <c r="R801" s="118"/>
      <c r="S801" s="118"/>
      <c r="T801" s="118"/>
      <c r="U801" s="118"/>
      <c r="V801" s="118"/>
      <c r="W801" s="118"/>
      <c r="X801" s="118"/>
      <c r="Y801" s="118"/>
      <c r="Z801" s="118"/>
    </row>
    <row r="802">
      <c r="A802" s="130">
        <f t="shared" si="1"/>
        <v>801</v>
      </c>
      <c r="B802" s="111"/>
      <c r="C802" s="108"/>
      <c r="D802" s="108"/>
      <c r="E802" s="127"/>
      <c r="F802" s="127"/>
      <c r="G802" s="127"/>
      <c r="H802" s="108"/>
      <c r="I802" s="108"/>
      <c r="J802" s="118"/>
      <c r="K802" s="118"/>
      <c r="L802" s="118"/>
      <c r="M802" s="118"/>
      <c r="N802" s="118"/>
      <c r="O802" s="108"/>
      <c r="P802" s="118"/>
      <c r="Q802" s="118"/>
      <c r="R802" s="118"/>
      <c r="S802" s="118"/>
      <c r="T802" s="118"/>
      <c r="U802" s="118"/>
      <c r="V802" s="118"/>
      <c r="W802" s="118"/>
      <c r="X802" s="118"/>
      <c r="Y802" s="118"/>
      <c r="Z802" s="118"/>
    </row>
    <row r="803">
      <c r="A803" s="130">
        <f t="shared" si="1"/>
        <v>802</v>
      </c>
      <c r="B803" s="111"/>
      <c r="C803" s="108"/>
      <c r="D803" s="108"/>
      <c r="E803" s="127"/>
      <c r="F803" s="127"/>
      <c r="G803" s="127"/>
      <c r="H803" s="108"/>
      <c r="I803" s="108"/>
      <c r="J803" s="118"/>
      <c r="K803" s="118"/>
      <c r="L803" s="118"/>
      <c r="M803" s="118"/>
      <c r="N803" s="118"/>
      <c r="O803" s="108"/>
      <c r="P803" s="118"/>
      <c r="Q803" s="118"/>
      <c r="R803" s="118"/>
      <c r="S803" s="118"/>
      <c r="T803" s="118"/>
      <c r="U803" s="118"/>
      <c r="V803" s="118"/>
      <c r="W803" s="118"/>
      <c r="X803" s="118"/>
      <c r="Y803" s="118"/>
      <c r="Z803" s="118"/>
    </row>
    <row r="804">
      <c r="A804" s="130">
        <f t="shared" si="1"/>
        <v>803</v>
      </c>
      <c r="B804" s="111"/>
      <c r="C804" s="108"/>
      <c r="D804" s="108"/>
      <c r="E804" s="127"/>
      <c r="F804" s="127"/>
      <c r="G804" s="127"/>
      <c r="H804" s="108"/>
      <c r="I804" s="108"/>
      <c r="J804" s="118"/>
      <c r="K804" s="118"/>
      <c r="L804" s="118"/>
      <c r="M804" s="118"/>
      <c r="N804" s="118"/>
      <c r="O804" s="108"/>
      <c r="P804" s="118"/>
      <c r="Q804" s="118"/>
      <c r="R804" s="118"/>
      <c r="S804" s="118"/>
      <c r="T804" s="118"/>
      <c r="U804" s="118"/>
      <c r="V804" s="118"/>
      <c r="W804" s="118"/>
      <c r="X804" s="118"/>
      <c r="Y804" s="118"/>
      <c r="Z804" s="118"/>
    </row>
    <row r="805">
      <c r="A805" s="130">
        <f t="shared" si="1"/>
        <v>804</v>
      </c>
      <c r="B805" s="111"/>
      <c r="C805" s="108"/>
      <c r="D805" s="108"/>
      <c r="E805" s="127"/>
      <c r="F805" s="127"/>
      <c r="G805" s="127"/>
      <c r="H805" s="108"/>
      <c r="I805" s="108"/>
      <c r="J805" s="118"/>
      <c r="K805" s="118"/>
      <c r="L805" s="118"/>
      <c r="M805" s="118"/>
      <c r="N805" s="118"/>
      <c r="O805" s="108"/>
      <c r="P805" s="118"/>
      <c r="Q805" s="118"/>
      <c r="R805" s="118"/>
      <c r="S805" s="118"/>
      <c r="T805" s="118"/>
      <c r="U805" s="118"/>
      <c r="V805" s="118"/>
      <c r="W805" s="118"/>
      <c r="X805" s="118"/>
      <c r="Y805" s="118"/>
      <c r="Z805" s="118"/>
    </row>
    <row r="806">
      <c r="A806" s="130">
        <f t="shared" si="1"/>
        <v>805</v>
      </c>
      <c r="B806" s="111"/>
      <c r="C806" s="108"/>
      <c r="D806" s="108"/>
      <c r="E806" s="127"/>
      <c r="F806" s="127"/>
      <c r="G806" s="127"/>
      <c r="H806" s="108"/>
      <c r="I806" s="108"/>
      <c r="J806" s="118"/>
      <c r="K806" s="118"/>
      <c r="L806" s="118"/>
      <c r="M806" s="118"/>
      <c r="N806" s="118"/>
      <c r="O806" s="108"/>
      <c r="P806" s="118"/>
      <c r="Q806" s="118"/>
      <c r="R806" s="118"/>
      <c r="S806" s="118"/>
      <c r="T806" s="118"/>
      <c r="U806" s="118"/>
      <c r="V806" s="118"/>
      <c r="W806" s="118"/>
      <c r="X806" s="118"/>
      <c r="Y806" s="118"/>
      <c r="Z806" s="118"/>
    </row>
    <row r="807">
      <c r="A807" s="130">
        <f t="shared" si="1"/>
        <v>806</v>
      </c>
      <c r="B807" s="111"/>
      <c r="C807" s="108"/>
      <c r="D807" s="108"/>
      <c r="E807" s="127"/>
      <c r="F807" s="127"/>
      <c r="G807" s="127"/>
      <c r="H807" s="108"/>
      <c r="I807" s="108"/>
      <c r="J807" s="118"/>
      <c r="K807" s="118"/>
      <c r="L807" s="118"/>
      <c r="M807" s="118"/>
      <c r="N807" s="118"/>
      <c r="O807" s="108"/>
      <c r="P807" s="118"/>
      <c r="Q807" s="118"/>
      <c r="R807" s="118"/>
      <c r="S807" s="118"/>
      <c r="T807" s="118"/>
      <c r="U807" s="118"/>
      <c r="V807" s="118"/>
      <c r="W807" s="118"/>
      <c r="X807" s="118"/>
      <c r="Y807" s="118"/>
      <c r="Z807" s="118"/>
    </row>
    <row r="808">
      <c r="A808" s="130">
        <f t="shared" si="1"/>
        <v>807</v>
      </c>
      <c r="B808" s="111"/>
      <c r="C808" s="108"/>
      <c r="D808" s="108"/>
      <c r="E808" s="127"/>
      <c r="F808" s="127"/>
      <c r="G808" s="127"/>
      <c r="H808" s="108"/>
      <c r="I808" s="108"/>
      <c r="J808" s="118"/>
      <c r="K808" s="118"/>
      <c r="L808" s="118"/>
      <c r="M808" s="118"/>
      <c r="N808" s="118"/>
      <c r="O808" s="108"/>
      <c r="P808" s="118"/>
      <c r="Q808" s="118"/>
      <c r="R808" s="118"/>
      <c r="S808" s="118"/>
      <c r="T808" s="118"/>
      <c r="U808" s="118"/>
      <c r="V808" s="118"/>
      <c r="W808" s="118"/>
      <c r="X808" s="118"/>
      <c r="Y808" s="118"/>
      <c r="Z808" s="118"/>
    </row>
    <row r="809">
      <c r="A809" s="130">
        <f t="shared" si="1"/>
        <v>808</v>
      </c>
      <c r="B809" s="111"/>
      <c r="C809" s="108"/>
      <c r="D809" s="108"/>
      <c r="E809" s="127"/>
      <c r="F809" s="127"/>
      <c r="G809" s="127"/>
      <c r="H809" s="108"/>
      <c r="I809" s="108"/>
      <c r="J809" s="118"/>
      <c r="K809" s="118"/>
      <c r="L809" s="118"/>
      <c r="M809" s="118"/>
      <c r="N809" s="118"/>
      <c r="O809" s="108"/>
      <c r="P809" s="118"/>
      <c r="Q809" s="118"/>
      <c r="R809" s="118"/>
      <c r="S809" s="118"/>
      <c r="T809" s="118"/>
      <c r="U809" s="118"/>
      <c r="V809" s="118"/>
      <c r="W809" s="118"/>
      <c r="X809" s="118"/>
      <c r="Y809" s="118"/>
      <c r="Z809" s="118"/>
    </row>
    <row r="810">
      <c r="A810" s="130">
        <f t="shared" si="1"/>
        <v>809</v>
      </c>
      <c r="B810" s="111"/>
      <c r="C810" s="108"/>
      <c r="D810" s="108"/>
      <c r="E810" s="127"/>
      <c r="F810" s="127"/>
      <c r="G810" s="127"/>
      <c r="H810" s="108"/>
      <c r="I810" s="108"/>
      <c r="J810" s="118"/>
      <c r="K810" s="118"/>
      <c r="L810" s="118"/>
      <c r="M810" s="118"/>
      <c r="N810" s="118"/>
      <c r="O810" s="108"/>
      <c r="P810" s="118"/>
      <c r="Q810" s="118"/>
      <c r="R810" s="118"/>
      <c r="S810" s="118"/>
      <c r="T810" s="118"/>
      <c r="U810" s="118"/>
      <c r="V810" s="118"/>
      <c r="W810" s="118"/>
      <c r="X810" s="118"/>
      <c r="Y810" s="118"/>
      <c r="Z810" s="118"/>
    </row>
    <row r="811">
      <c r="A811" s="130">
        <f t="shared" si="1"/>
        <v>810</v>
      </c>
      <c r="B811" s="111"/>
      <c r="C811" s="108"/>
      <c r="D811" s="108"/>
      <c r="E811" s="127"/>
      <c r="F811" s="127"/>
      <c r="G811" s="127"/>
      <c r="H811" s="108"/>
      <c r="I811" s="108"/>
      <c r="J811" s="118"/>
      <c r="K811" s="118"/>
      <c r="L811" s="118"/>
      <c r="M811" s="118"/>
      <c r="N811" s="118"/>
      <c r="O811" s="108"/>
      <c r="P811" s="118"/>
      <c r="Q811" s="118"/>
      <c r="R811" s="118"/>
      <c r="S811" s="118"/>
      <c r="T811" s="118"/>
      <c r="U811" s="118"/>
      <c r="V811" s="118"/>
      <c r="W811" s="118"/>
      <c r="X811" s="118"/>
      <c r="Y811" s="118"/>
      <c r="Z811" s="118"/>
    </row>
    <row r="812">
      <c r="A812" s="130">
        <f t="shared" si="1"/>
        <v>811</v>
      </c>
      <c r="B812" s="111"/>
      <c r="C812" s="108"/>
      <c r="D812" s="108"/>
      <c r="E812" s="127"/>
      <c r="F812" s="127"/>
      <c r="G812" s="127"/>
      <c r="H812" s="108"/>
      <c r="I812" s="108"/>
      <c r="J812" s="118"/>
      <c r="K812" s="118"/>
      <c r="L812" s="118"/>
      <c r="M812" s="118"/>
      <c r="N812" s="118"/>
      <c r="O812" s="108"/>
      <c r="P812" s="118"/>
      <c r="Q812" s="118"/>
      <c r="R812" s="118"/>
      <c r="S812" s="118"/>
      <c r="T812" s="118"/>
      <c r="U812" s="118"/>
      <c r="V812" s="118"/>
      <c r="W812" s="118"/>
      <c r="X812" s="118"/>
      <c r="Y812" s="118"/>
      <c r="Z812" s="118"/>
    </row>
    <row r="813">
      <c r="A813" s="130">
        <f t="shared" si="1"/>
        <v>812</v>
      </c>
      <c r="B813" s="111"/>
      <c r="C813" s="108"/>
      <c r="D813" s="108"/>
      <c r="E813" s="127"/>
      <c r="F813" s="127"/>
      <c r="G813" s="127"/>
      <c r="H813" s="108"/>
      <c r="I813" s="108"/>
      <c r="J813" s="118"/>
      <c r="K813" s="118"/>
      <c r="L813" s="118"/>
      <c r="M813" s="118"/>
      <c r="N813" s="118"/>
      <c r="O813" s="108"/>
      <c r="P813" s="118"/>
      <c r="Q813" s="118"/>
      <c r="R813" s="118"/>
      <c r="S813" s="118"/>
      <c r="T813" s="118"/>
      <c r="U813" s="118"/>
      <c r="V813" s="118"/>
      <c r="W813" s="118"/>
      <c r="X813" s="118"/>
      <c r="Y813" s="118"/>
      <c r="Z813" s="118"/>
    </row>
    <row r="814">
      <c r="A814" s="130">
        <f t="shared" si="1"/>
        <v>813</v>
      </c>
      <c r="B814" s="111"/>
      <c r="C814" s="108"/>
      <c r="D814" s="108"/>
      <c r="E814" s="127"/>
      <c r="F814" s="127"/>
      <c r="G814" s="127"/>
      <c r="H814" s="108"/>
      <c r="I814" s="108"/>
      <c r="J814" s="118"/>
      <c r="K814" s="118"/>
      <c r="L814" s="118"/>
      <c r="M814" s="118"/>
      <c r="N814" s="118"/>
      <c r="O814" s="108"/>
      <c r="P814" s="118"/>
      <c r="Q814" s="118"/>
      <c r="R814" s="118"/>
      <c r="S814" s="118"/>
      <c r="T814" s="118"/>
      <c r="U814" s="118"/>
      <c r="V814" s="118"/>
      <c r="W814" s="118"/>
      <c r="X814" s="118"/>
      <c r="Y814" s="118"/>
      <c r="Z814" s="118"/>
    </row>
    <row r="815">
      <c r="A815" s="130">
        <f t="shared" si="1"/>
        <v>814</v>
      </c>
      <c r="B815" s="111"/>
      <c r="C815" s="108"/>
      <c r="D815" s="108"/>
      <c r="E815" s="127"/>
      <c r="F815" s="127"/>
      <c r="G815" s="127"/>
      <c r="H815" s="108"/>
      <c r="I815" s="108"/>
      <c r="J815" s="118"/>
      <c r="K815" s="118"/>
      <c r="L815" s="118"/>
      <c r="M815" s="118"/>
      <c r="N815" s="118"/>
      <c r="O815" s="108"/>
      <c r="P815" s="118"/>
      <c r="Q815" s="118"/>
      <c r="R815" s="118"/>
      <c r="S815" s="118"/>
      <c r="T815" s="118"/>
      <c r="U815" s="118"/>
      <c r="V815" s="118"/>
      <c r="W815" s="118"/>
      <c r="X815" s="118"/>
      <c r="Y815" s="118"/>
      <c r="Z815" s="118"/>
    </row>
    <row r="816">
      <c r="A816" s="130">
        <f t="shared" si="1"/>
        <v>815</v>
      </c>
      <c r="B816" s="111"/>
      <c r="C816" s="108"/>
      <c r="D816" s="108"/>
      <c r="E816" s="127"/>
      <c r="F816" s="127"/>
      <c r="G816" s="127"/>
      <c r="H816" s="108"/>
      <c r="I816" s="108"/>
      <c r="J816" s="118"/>
      <c r="K816" s="118"/>
      <c r="L816" s="118"/>
      <c r="M816" s="118"/>
      <c r="N816" s="118"/>
      <c r="O816" s="108"/>
      <c r="P816" s="118"/>
      <c r="Q816" s="118"/>
      <c r="R816" s="118"/>
      <c r="S816" s="118"/>
      <c r="T816" s="118"/>
      <c r="U816" s="118"/>
      <c r="V816" s="118"/>
      <c r="W816" s="118"/>
      <c r="X816" s="118"/>
      <c r="Y816" s="118"/>
      <c r="Z816" s="118"/>
    </row>
    <row r="817">
      <c r="A817" s="130">
        <f t="shared" si="1"/>
        <v>816</v>
      </c>
      <c r="B817" s="111"/>
      <c r="C817" s="108"/>
      <c r="D817" s="108"/>
      <c r="E817" s="127"/>
      <c r="F817" s="127"/>
      <c r="G817" s="127"/>
      <c r="H817" s="108"/>
      <c r="I817" s="108"/>
      <c r="J817" s="118"/>
      <c r="K817" s="118"/>
      <c r="L817" s="118"/>
      <c r="M817" s="118"/>
      <c r="N817" s="118"/>
      <c r="O817" s="108"/>
      <c r="P817" s="118"/>
      <c r="Q817" s="118"/>
      <c r="R817" s="118"/>
      <c r="S817" s="118"/>
      <c r="T817" s="118"/>
      <c r="U817" s="118"/>
      <c r="V817" s="118"/>
      <c r="W817" s="118"/>
      <c r="X817" s="118"/>
      <c r="Y817" s="118"/>
      <c r="Z817" s="118"/>
    </row>
    <row r="818">
      <c r="A818" s="130">
        <f t="shared" si="1"/>
        <v>817</v>
      </c>
      <c r="B818" s="111"/>
      <c r="C818" s="108"/>
      <c r="D818" s="108"/>
      <c r="E818" s="127"/>
      <c r="F818" s="127"/>
      <c r="G818" s="127"/>
      <c r="H818" s="108"/>
      <c r="I818" s="108"/>
      <c r="J818" s="118"/>
      <c r="K818" s="118"/>
      <c r="L818" s="118"/>
      <c r="M818" s="118"/>
      <c r="N818" s="118"/>
      <c r="O818" s="108"/>
      <c r="P818" s="118"/>
      <c r="Q818" s="118"/>
      <c r="R818" s="118"/>
      <c r="S818" s="118"/>
      <c r="T818" s="118"/>
      <c r="U818" s="118"/>
      <c r="V818" s="118"/>
      <c r="W818" s="118"/>
      <c r="X818" s="118"/>
      <c r="Y818" s="118"/>
      <c r="Z818" s="118"/>
    </row>
    <row r="819">
      <c r="A819" s="130">
        <f t="shared" si="1"/>
        <v>818</v>
      </c>
      <c r="B819" s="111"/>
      <c r="C819" s="108"/>
      <c r="D819" s="108"/>
      <c r="E819" s="127"/>
      <c r="F819" s="127"/>
      <c r="G819" s="127"/>
      <c r="H819" s="108"/>
      <c r="I819" s="108"/>
      <c r="J819" s="118"/>
      <c r="K819" s="118"/>
      <c r="L819" s="118"/>
      <c r="M819" s="118"/>
      <c r="N819" s="118"/>
      <c r="O819" s="108"/>
      <c r="P819" s="118"/>
      <c r="Q819" s="118"/>
      <c r="R819" s="118"/>
      <c r="S819" s="118"/>
      <c r="T819" s="118"/>
      <c r="U819" s="118"/>
      <c r="V819" s="118"/>
      <c r="W819" s="118"/>
      <c r="X819" s="118"/>
      <c r="Y819" s="118"/>
      <c r="Z819" s="118"/>
    </row>
    <row r="820">
      <c r="A820" s="130">
        <f t="shared" si="1"/>
        <v>819</v>
      </c>
      <c r="B820" s="111"/>
      <c r="C820" s="108"/>
      <c r="D820" s="108"/>
      <c r="E820" s="127"/>
      <c r="F820" s="127"/>
      <c r="G820" s="127"/>
      <c r="H820" s="108"/>
      <c r="I820" s="108"/>
      <c r="J820" s="118"/>
      <c r="K820" s="118"/>
      <c r="L820" s="118"/>
      <c r="M820" s="118"/>
      <c r="N820" s="118"/>
      <c r="O820" s="108"/>
      <c r="P820" s="118"/>
      <c r="Q820" s="118"/>
      <c r="R820" s="118"/>
      <c r="S820" s="118"/>
      <c r="T820" s="118"/>
      <c r="U820" s="118"/>
      <c r="V820" s="118"/>
      <c r="W820" s="118"/>
      <c r="X820" s="118"/>
      <c r="Y820" s="118"/>
      <c r="Z820" s="118"/>
    </row>
    <row r="821">
      <c r="A821" s="130">
        <f t="shared" si="1"/>
        <v>820</v>
      </c>
      <c r="B821" s="111"/>
      <c r="C821" s="108"/>
      <c r="D821" s="108"/>
      <c r="E821" s="127"/>
      <c r="F821" s="127"/>
      <c r="G821" s="127"/>
      <c r="H821" s="108"/>
      <c r="I821" s="108"/>
      <c r="J821" s="118"/>
      <c r="K821" s="118"/>
      <c r="L821" s="118"/>
      <c r="M821" s="118"/>
      <c r="N821" s="118"/>
      <c r="O821" s="108"/>
      <c r="P821" s="118"/>
      <c r="Q821" s="118"/>
      <c r="R821" s="118"/>
      <c r="S821" s="118"/>
      <c r="T821" s="118"/>
      <c r="U821" s="118"/>
      <c r="V821" s="118"/>
      <c r="W821" s="118"/>
      <c r="X821" s="118"/>
      <c r="Y821" s="118"/>
      <c r="Z821" s="118"/>
    </row>
    <row r="822">
      <c r="A822" s="130">
        <f t="shared" si="1"/>
        <v>821</v>
      </c>
      <c r="B822" s="111"/>
      <c r="C822" s="108"/>
      <c r="D822" s="108"/>
      <c r="E822" s="127"/>
      <c r="F822" s="127"/>
      <c r="G822" s="127"/>
      <c r="H822" s="108"/>
      <c r="I822" s="108"/>
      <c r="J822" s="118"/>
      <c r="K822" s="118"/>
      <c r="L822" s="118"/>
      <c r="M822" s="118"/>
      <c r="N822" s="118"/>
      <c r="O822" s="108"/>
      <c r="P822" s="118"/>
      <c r="Q822" s="118"/>
      <c r="R822" s="118"/>
      <c r="S822" s="118"/>
      <c r="T822" s="118"/>
      <c r="U822" s="118"/>
      <c r="V822" s="118"/>
      <c r="W822" s="118"/>
      <c r="X822" s="118"/>
      <c r="Y822" s="118"/>
      <c r="Z822" s="118"/>
    </row>
    <row r="823">
      <c r="A823" s="130">
        <f t="shared" si="1"/>
        <v>822</v>
      </c>
      <c r="B823" s="111"/>
      <c r="C823" s="108"/>
      <c r="D823" s="108"/>
      <c r="E823" s="127"/>
      <c r="F823" s="127"/>
      <c r="G823" s="127"/>
      <c r="H823" s="108"/>
      <c r="I823" s="108"/>
      <c r="J823" s="118"/>
      <c r="K823" s="118"/>
      <c r="L823" s="118"/>
      <c r="M823" s="118"/>
      <c r="N823" s="118"/>
      <c r="O823" s="108"/>
      <c r="P823" s="118"/>
      <c r="Q823" s="118"/>
      <c r="R823" s="118"/>
      <c r="S823" s="118"/>
      <c r="T823" s="118"/>
      <c r="U823" s="118"/>
      <c r="V823" s="118"/>
      <c r="W823" s="118"/>
      <c r="X823" s="118"/>
      <c r="Y823" s="118"/>
      <c r="Z823" s="118"/>
    </row>
    <row r="824">
      <c r="A824" s="130">
        <f t="shared" si="1"/>
        <v>823</v>
      </c>
      <c r="B824" s="111"/>
      <c r="C824" s="108"/>
      <c r="D824" s="108"/>
      <c r="E824" s="127"/>
      <c r="F824" s="127"/>
      <c r="G824" s="127"/>
      <c r="H824" s="108"/>
      <c r="I824" s="108"/>
      <c r="J824" s="118"/>
      <c r="K824" s="118"/>
      <c r="L824" s="118"/>
      <c r="M824" s="118"/>
      <c r="N824" s="118"/>
      <c r="O824" s="108"/>
      <c r="P824" s="118"/>
      <c r="Q824" s="118"/>
      <c r="R824" s="118"/>
      <c r="S824" s="118"/>
      <c r="T824" s="118"/>
      <c r="U824" s="118"/>
      <c r="V824" s="118"/>
      <c r="W824" s="118"/>
      <c r="X824" s="118"/>
      <c r="Y824" s="118"/>
      <c r="Z824" s="118"/>
    </row>
    <row r="825">
      <c r="A825" s="130">
        <f t="shared" si="1"/>
        <v>824</v>
      </c>
      <c r="B825" s="111"/>
      <c r="C825" s="108"/>
      <c r="D825" s="108"/>
      <c r="E825" s="127"/>
      <c r="F825" s="127"/>
      <c r="G825" s="127"/>
      <c r="H825" s="108"/>
      <c r="I825" s="108"/>
      <c r="J825" s="118"/>
      <c r="K825" s="118"/>
      <c r="L825" s="118"/>
      <c r="M825" s="118"/>
      <c r="N825" s="118"/>
      <c r="O825" s="108"/>
      <c r="P825" s="118"/>
      <c r="Q825" s="118"/>
      <c r="R825" s="118"/>
      <c r="S825" s="118"/>
      <c r="T825" s="118"/>
      <c r="U825" s="118"/>
      <c r="V825" s="118"/>
      <c r="W825" s="118"/>
      <c r="X825" s="118"/>
      <c r="Y825" s="118"/>
      <c r="Z825" s="118"/>
    </row>
    <row r="826">
      <c r="A826" s="130">
        <f t="shared" si="1"/>
        <v>825</v>
      </c>
      <c r="B826" s="111"/>
      <c r="C826" s="108"/>
      <c r="D826" s="108"/>
      <c r="E826" s="127"/>
      <c r="F826" s="127"/>
      <c r="G826" s="127"/>
      <c r="H826" s="108"/>
      <c r="I826" s="108"/>
      <c r="J826" s="118"/>
      <c r="K826" s="118"/>
      <c r="L826" s="118"/>
      <c r="M826" s="118"/>
      <c r="N826" s="118"/>
      <c r="O826" s="108"/>
      <c r="P826" s="118"/>
      <c r="Q826" s="118"/>
      <c r="R826" s="118"/>
      <c r="S826" s="118"/>
      <c r="T826" s="118"/>
      <c r="U826" s="118"/>
      <c r="V826" s="118"/>
      <c r="W826" s="118"/>
      <c r="X826" s="118"/>
      <c r="Y826" s="118"/>
      <c r="Z826" s="118"/>
    </row>
    <row r="827">
      <c r="A827" s="130">
        <f t="shared" si="1"/>
        <v>826</v>
      </c>
      <c r="B827" s="111"/>
      <c r="C827" s="108"/>
      <c r="D827" s="108"/>
      <c r="E827" s="127"/>
      <c r="F827" s="127"/>
      <c r="G827" s="127"/>
      <c r="H827" s="108"/>
      <c r="I827" s="108"/>
      <c r="J827" s="118"/>
      <c r="K827" s="118"/>
      <c r="L827" s="118"/>
      <c r="M827" s="118"/>
      <c r="N827" s="118"/>
      <c r="O827" s="108"/>
      <c r="P827" s="118"/>
      <c r="Q827" s="118"/>
      <c r="R827" s="118"/>
      <c r="S827" s="118"/>
      <c r="T827" s="118"/>
      <c r="U827" s="118"/>
      <c r="V827" s="118"/>
      <c r="W827" s="118"/>
      <c r="X827" s="118"/>
      <c r="Y827" s="118"/>
      <c r="Z827" s="118"/>
    </row>
    <row r="828">
      <c r="A828" s="130">
        <f t="shared" si="1"/>
        <v>827</v>
      </c>
      <c r="B828" s="111"/>
      <c r="C828" s="108"/>
      <c r="D828" s="108"/>
      <c r="E828" s="127"/>
      <c r="F828" s="127"/>
      <c r="G828" s="127"/>
      <c r="H828" s="108"/>
      <c r="I828" s="108"/>
      <c r="J828" s="118"/>
      <c r="K828" s="118"/>
      <c r="L828" s="118"/>
      <c r="M828" s="118"/>
      <c r="N828" s="118"/>
      <c r="O828" s="108"/>
      <c r="P828" s="118"/>
      <c r="Q828" s="118"/>
      <c r="R828" s="118"/>
      <c r="S828" s="118"/>
      <c r="T828" s="118"/>
      <c r="U828" s="118"/>
      <c r="V828" s="118"/>
      <c r="W828" s="118"/>
      <c r="X828" s="118"/>
      <c r="Y828" s="118"/>
      <c r="Z828" s="118"/>
    </row>
    <row r="829">
      <c r="A829" s="130">
        <f t="shared" si="1"/>
        <v>828</v>
      </c>
      <c r="B829" s="111"/>
      <c r="C829" s="108"/>
      <c r="D829" s="108"/>
      <c r="E829" s="127"/>
      <c r="F829" s="127"/>
      <c r="G829" s="127"/>
      <c r="H829" s="108"/>
      <c r="I829" s="108"/>
      <c r="J829" s="118"/>
      <c r="K829" s="118"/>
      <c r="L829" s="118"/>
      <c r="M829" s="118"/>
      <c r="N829" s="118"/>
      <c r="O829" s="108"/>
      <c r="P829" s="118"/>
      <c r="Q829" s="118"/>
      <c r="R829" s="118"/>
      <c r="S829" s="118"/>
      <c r="T829" s="118"/>
      <c r="U829" s="118"/>
      <c r="V829" s="118"/>
      <c r="W829" s="118"/>
      <c r="X829" s="118"/>
      <c r="Y829" s="118"/>
      <c r="Z829" s="118"/>
    </row>
    <row r="830">
      <c r="A830" s="130">
        <f t="shared" si="1"/>
        <v>829</v>
      </c>
      <c r="B830" s="111"/>
      <c r="C830" s="108"/>
      <c r="D830" s="108"/>
      <c r="E830" s="127"/>
      <c r="F830" s="127"/>
      <c r="G830" s="127"/>
      <c r="H830" s="108"/>
      <c r="I830" s="108"/>
      <c r="J830" s="118"/>
      <c r="K830" s="118"/>
      <c r="L830" s="118"/>
      <c r="M830" s="118"/>
      <c r="N830" s="118"/>
      <c r="O830" s="108"/>
      <c r="P830" s="118"/>
      <c r="Q830" s="118"/>
      <c r="R830" s="118"/>
      <c r="S830" s="118"/>
      <c r="T830" s="118"/>
      <c r="U830" s="118"/>
      <c r="V830" s="118"/>
      <c r="W830" s="118"/>
      <c r="X830" s="118"/>
      <c r="Y830" s="118"/>
      <c r="Z830" s="118"/>
    </row>
    <row r="831">
      <c r="A831" s="130">
        <f t="shared" si="1"/>
        <v>830</v>
      </c>
      <c r="B831" s="111"/>
      <c r="C831" s="108"/>
      <c r="D831" s="108"/>
      <c r="E831" s="127"/>
      <c r="F831" s="127"/>
      <c r="G831" s="127"/>
      <c r="H831" s="108"/>
      <c r="I831" s="108"/>
      <c r="J831" s="118"/>
      <c r="K831" s="118"/>
      <c r="L831" s="118"/>
      <c r="M831" s="118"/>
      <c r="N831" s="118"/>
      <c r="O831" s="108"/>
      <c r="P831" s="118"/>
      <c r="Q831" s="118"/>
      <c r="R831" s="118"/>
      <c r="S831" s="118"/>
      <c r="T831" s="118"/>
      <c r="U831" s="118"/>
      <c r="V831" s="118"/>
      <c r="W831" s="118"/>
      <c r="X831" s="118"/>
      <c r="Y831" s="118"/>
      <c r="Z831" s="118"/>
    </row>
    <row r="832">
      <c r="A832" s="130">
        <f t="shared" si="1"/>
        <v>831</v>
      </c>
      <c r="B832" s="111"/>
      <c r="C832" s="108"/>
      <c r="D832" s="108"/>
      <c r="E832" s="127"/>
      <c r="F832" s="127"/>
      <c r="G832" s="127"/>
      <c r="H832" s="108"/>
      <c r="I832" s="108"/>
      <c r="J832" s="118"/>
      <c r="K832" s="118"/>
      <c r="L832" s="118"/>
      <c r="M832" s="118"/>
      <c r="N832" s="118"/>
      <c r="O832" s="108"/>
      <c r="P832" s="118"/>
      <c r="Q832" s="118"/>
      <c r="R832" s="118"/>
      <c r="S832" s="118"/>
      <c r="T832" s="118"/>
      <c r="U832" s="118"/>
      <c r="V832" s="118"/>
      <c r="W832" s="118"/>
      <c r="X832" s="118"/>
      <c r="Y832" s="118"/>
      <c r="Z832" s="118"/>
    </row>
    <row r="833">
      <c r="A833" s="130">
        <f t="shared" si="1"/>
        <v>832</v>
      </c>
      <c r="B833" s="111"/>
      <c r="C833" s="108"/>
      <c r="D833" s="108"/>
      <c r="E833" s="127"/>
      <c r="F833" s="127"/>
      <c r="G833" s="127"/>
      <c r="H833" s="108"/>
      <c r="I833" s="108"/>
      <c r="J833" s="118"/>
      <c r="K833" s="118"/>
      <c r="L833" s="118"/>
      <c r="M833" s="118"/>
      <c r="N833" s="118"/>
      <c r="O833" s="108"/>
      <c r="P833" s="118"/>
      <c r="Q833" s="118"/>
      <c r="R833" s="118"/>
      <c r="S833" s="118"/>
      <c r="T833" s="118"/>
      <c r="U833" s="118"/>
      <c r="V833" s="118"/>
      <c r="W833" s="118"/>
      <c r="X833" s="118"/>
      <c r="Y833" s="118"/>
      <c r="Z833" s="118"/>
    </row>
    <row r="834">
      <c r="A834" s="130">
        <f t="shared" si="1"/>
        <v>833</v>
      </c>
      <c r="B834" s="111"/>
      <c r="C834" s="108"/>
      <c r="D834" s="108"/>
      <c r="E834" s="127"/>
      <c r="F834" s="127"/>
      <c r="G834" s="127"/>
      <c r="H834" s="108"/>
      <c r="I834" s="108"/>
      <c r="J834" s="118"/>
      <c r="K834" s="118"/>
      <c r="L834" s="118"/>
      <c r="M834" s="118"/>
      <c r="N834" s="118"/>
      <c r="O834" s="108"/>
      <c r="P834" s="118"/>
      <c r="Q834" s="118"/>
      <c r="R834" s="118"/>
      <c r="S834" s="118"/>
      <c r="T834" s="118"/>
      <c r="U834" s="118"/>
      <c r="V834" s="118"/>
      <c r="W834" s="118"/>
      <c r="X834" s="118"/>
      <c r="Y834" s="118"/>
      <c r="Z834" s="118"/>
    </row>
    <row r="835">
      <c r="A835" s="130">
        <f t="shared" si="1"/>
        <v>834</v>
      </c>
      <c r="B835" s="111"/>
      <c r="C835" s="108"/>
      <c r="D835" s="108"/>
      <c r="E835" s="127"/>
      <c r="F835" s="127"/>
      <c r="G835" s="127"/>
      <c r="H835" s="108"/>
      <c r="I835" s="108"/>
      <c r="J835" s="118"/>
      <c r="K835" s="118"/>
      <c r="L835" s="118"/>
      <c r="M835" s="118"/>
      <c r="N835" s="118"/>
      <c r="O835" s="108"/>
      <c r="P835" s="118"/>
      <c r="Q835" s="118"/>
      <c r="R835" s="118"/>
      <c r="S835" s="118"/>
      <c r="T835" s="118"/>
      <c r="U835" s="118"/>
      <c r="V835" s="118"/>
      <c r="W835" s="118"/>
      <c r="X835" s="118"/>
      <c r="Y835" s="118"/>
      <c r="Z835" s="118"/>
    </row>
    <row r="836">
      <c r="A836" s="130">
        <f t="shared" si="1"/>
        <v>835</v>
      </c>
      <c r="B836" s="111"/>
      <c r="C836" s="108"/>
      <c r="D836" s="108"/>
      <c r="E836" s="127"/>
      <c r="F836" s="127"/>
      <c r="G836" s="127"/>
      <c r="H836" s="108"/>
      <c r="I836" s="108"/>
      <c r="J836" s="118"/>
      <c r="K836" s="118"/>
      <c r="L836" s="118"/>
      <c r="M836" s="118"/>
      <c r="N836" s="118"/>
      <c r="O836" s="108"/>
      <c r="P836" s="118"/>
      <c r="Q836" s="118"/>
      <c r="R836" s="118"/>
      <c r="S836" s="118"/>
      <c r="T836" s="118"/>
      <c r="U836" s="118"/>
      <c r="V836" s="118"/>
      <c r="W836" s="118"/>
      <c r="X836" s="118"/>
      <c r="Y836" s="118"/>
      <c r="Z836" s="118"/>
    </row>
    <row r="837">
      <c r="A837" s="130">
        <f t="shared" si="1"/>
        <v>836</v>
      </c>
      <c r="B837" s="111"/>
      <c r="C837" s="108"/>
      <c r="D837" s="108"/>
      <c r="E837" s="127"/>
      <c r="F837" s="127"/>
      <c r="G837" s="127"/>
      <c r="H837" s="108"/>
      <c r="I837" s="108"/>
      <c r="J837" s="118"/>
      <c r="K837" s="118"/>
      <c r="L837" s="118"/>
      <c r="M837" s="118"/>
      <c r="N837" s="118"/>
      <c r="O837" s="108"/>
      <c r="P837" s="118"/>
      <c r="Q837" s="118"/>
      <c r="R837" s="118"/>
      <c r="S837" s="118"/>
      <c r="T837" s="118"/>
      <c r="U837" s="118"/>
      <c r="V837" s="118"/>
      <c r="W837" s="118"/>
      <c r="X837" s="118"/>
      <c r="Y837" s="118"/>
      <c r="Z837" s="118"/>
    </row>
    <row r="838">
      <c r="A838" s="130">
        <f t="shared" si="1"/>
        <v>837</v>
      </c>
      <c r="B838" s="111"/>
      <c r="C838" s="108"/>
      <c r="D838" s="108"/>
      <c r="E838" s="127"/>
      <c r="F838" s="127"/>
      <c r="G838" s="127"/>
      <c r="H838" s="108"/>
      <c r="I838" s="108"/>
      <c r="J838" s="118"/>
      <c r="K838" s="118"/>
      <c r="L838" s="118"/>
      <c r="M838" s="118"/>
      <c r="N838" s="118"/>
      <c r="O838" s="108"/>
      <c r="P838" s="118"/>
      <c r="Q838" s="118"/>
      <c r="R838" s="118"/>
      <c r="S838" s="118"/>
      <c r="T838" s="118"/>
      <c r="U838" s="118"/>
      <c r="V838" s="118"/>
      <c r="W838" s="118"/>
      <c r="X838" s="118"/>
      <c r="Y838" s="118"/>
      <c r="Z838" s="118"/>
    </row>
    <row r="839">
      <c r="A839" s="130">
        <f t="shared" si="1"/>
        <v>838</v>
      </c>
      <c r="B839" s="111"/>
      <c r="C839" s="108"/>
      <c r="D839" s="108"/>
      <c r="E839" s="127"/>
      <c r="F839" s="127"/>
      <c r="G839" s="127"/>
      <c r="H839" s="108"/>
      <c r="I839" s="108"/>
      <c r="J839" s="118"/>
      <c r="K839" s="118"/>
      <c r="L839" s="118"/>
      <c r="M839" s="118"/>
      <c r="N839" s="118"/>
      <c r="O839" s="108"/>
      <c r="P839" s="118"/>
      <c r="Q839" s="118"/>
      <c r="R839" s="118"/>
      <c r="S839" s="118"/>
      <c r="T839" s="118"/>
      <c r="U839" s="118"/>
      <c r="V839" s="118"/>
      <c r="W839" s="118"/>
      <c r="X839" s="118"/>
      <c r="Y839" s="118"/>
      <c r="Z839" s="118"/>
    </row>
    <row r="840">
      <c r="A840" s="130">
        <f t="shared" si="1"/>
        <v>839</v>
      </c>
      <c r="B840" s="111"/>
      <c r="C840" s="108"/>
      <c r="D840" s="108"/>
      <c r="E840" s="127"/>
      <c r="F840" s="127"/>
      <c r="G840" s="127"/>
      <c r="H840" s="108"/>
      <c r="I840" s="108"/>
      <c r="J840" s="118"/>
      <c r="K840" s="118"/>
      <c r="L840" s="118"/>
      <c r="M840" s="118"/>
      <c r="N840" s="118"/>
      <c r="O840" s="108"/>
      <c r="P840" s="118"/>
      <c r="Q840" s="118"/>
      <c r="R840" s="118"/>
      <c r="S840" s="118"/>
      <c r="T840" s="118"/>
      <c r="U840" s="118"/>
      <c r="V840" s="118"/>
      <c r="W840" s="118"/>
      <c r="X840" s="118"/>
      <c r="Y840" s="118"/>
      <c r="Z840" s="118"/>
    </row>
    <row r="841">
      <c r="A841" s="130">
        <f t="shared" si="1"/>
        <v>840</v>
      </c>
      <c r="B841" s="111"/>
      <c r="C841" s="108"/>
      <c r="D841" s="108"/>
      <c r="E841" s="127"/>
      <c r="F841" s="127"/>
      <c r="G841" s="127"/>
      <c r="H841" s="108"/>
      <c r="I841" s="108"/>
      <c r="J841" s="118"/>
      <c r="K841" s="118"/>
      <c r="L841" s="118"/>
      <c r="M841" s="118"/>
      <c r="N841" s="118"/>
      <c r="O841" s="108"/>
      <c r="P841" s="118"/>
      <c r="Q841" s="118"/>
      <c r="R841" s="118"/>
      <c r="S841" s="118"/>
      <c r="T841" s="118"/>
      <c r="U841" s="118"/>
      <c r="V841" s="118"/>
      <c r="W841" s="118"/>
      <c r="X841" s="118"/>
      <c r="Y841" s="118"/>
      <c r="Z841" s="118"/>
    </row>
    <row r="842">
      <c r="A842" s="130">
        <f t="shared" si="1"/>
        <v>841</v>
      </c>
      <c r="B842" s="111"/>
      <c r="C842" s="108"/>
      <c r="D842" s="108"/>
      <c r="E842" s="127"/>
      <c r="F842" s="127"/>
      <c r="G842" s="127"/>
      <c r="H842" s="108"/>
      <c r="I842" s="108"/>
      <c r="J842" s="118"/>
      <c r="K842" s="118"/>
      <c r="L842" s="118"/>
      <c r="M842" s="118"/>
      <c r="N842" s="118"/>
      <c r="O842" s="108"/>
      <c r="P842" s="118"/>
      <c r="Q842" s="118"/>
      <c r="R842" s="118"/>
      <c r="S842" s="118"/>
      <c r="T842" s="118"/>
      <c r="U842" s="118"/>
      <c r="V842" s="118"/>
      <c r="W842" s="118"/>
      <c r="X842" s="118"/>
      <c r="Y842" s="118"/>
      <c r="Z842" s="118"/>
    </row>
    <row r="843">
      <c r="A843" s="130">
        <f t="shared" si="1"/>
        <v>842</v>
      </c>
      <c r="B843" s="111"/>
      <c r="C843" s="108"/>
      <c r="D843" s="108"/>
      <c r="E843" s="127"/>
      <c r="F843" s="127"/>
      <c r="G843" s="127"/>
      <c r="H843" s="108"/>
      <c r="I843" s="108"/>
      <c r="J843" s="118"/>
      <c r="K843" s="118"/>
      <c r="L843" s="118"/>
      <c r="M843" s="118"/>
      <c r="N843" s="118"/>
      <c r="O843" s="108"/>
      <c r="P843" s="118"/>
      <c r="Q843" s="118"/>
      <c r="R843" s="118"/>
      <c r="S843" s="118"/>
      <c r="T843" s="118"/>
      <c r="U843" s="118"/>
      <c r="V843" s="118"/>
      <c r="W843" s="118"/>
      <c r="X843" s="118"/>
      <c r="Y843" s="118"/>
      <c r="Z843" s="118"/>
    </row>
    <row r="844">
      <c r="A844" s="130">
        <f t="shared" si="1"/>
        <v>843</v>
      </c>
      <c r="B844" s="111"/>
      <c r="C844" s="108"/>
      <c r="D844" s="108"/>
      <c r="E844" s="127"/>
      <c r="F844" s="127"/>
      <c r="G844" s="127"/>
      <c r="H844" s="108"/>
      <c r="I844" s="108"/>
      <c r="J844" s="118"/>
      <c r="K844" s="118"/>
      <c r="L844" s="118"/>
      <c r="M844" s="118"/>
      <c r="N844" s="118"/>
      <c r="O844" s="108"/>
      <c r="P844" s="118"/>
      <c r="Q844" s="118"/>
      <c r="R844" s="118"/>
      <c r="S844" s="118"/>
      <c r="T844" s="118"/>
      <c r="U844" s="118"/>
      <c r="V844" s="118"/>
      <c r="W844" s="118"/>
      <c r="X844" s="118"/>
      <c r="Y844" s="118"/>
      <c r="Z844" s="118"/>
    </row>
    <row r="845">
      <c r="A845" s="130">
        <f t="shared" si="1"/>
        <v>844</v>
      </c>
      <c r="B845" s="111"/>
      <c r="C845" s="108"/>
      <c r="D845" s="108"/>
      <c r="E845" s="127"/>
      <c r="F845" s="127"/>
      <c r="G845" s="127"/>
      <c r="H845" s="108"/>
      <c r="I845" s="108"/>
      <c r="J845" s="118"/>
      <c r="K845" s="118"/>
      <c r="L845" s="118"/>
      <c r="M845" s="118"/>
      <c r="N845" s="118"/>
      <c r="O845" s="108"/>
      <c r="P845" s="118"/>
      <c r="Q845" s="118"/>
      <c r="R845" s="118"/>
      <c r="S845" s="118"/>
      <c r="T845" s="118"/>
      <c r="U845" s="118"/>
      <c r="V845" s="118"/>
      <c r="W845" s="118"/>
      <c r="X845" s="118"/>
      <c r="Y845" s="118"/>
      <c r="Z845" s="118"/>
    </row>
    <row r="846">
      <c r="A846" s="130">
        <f t="shared" si="1"/>
        <v>845</v>
      </c>
      <c r="B846" s="111"/>
      <c r="C846" s="108"/>
      <c r="D846" s="108"/>
      <c r="E846" s="127"/>
      <c r="F846" s="127"/>
      <c r="G846" s="127"/>
      <c r="H846" s="108"/>
      <c r="I846" s="108"/>
      <c r="J846" s="118"/>
      <c r="K846" s="118"/>
      <c r="L846" s="118"/>
      <c r="M846" s="118"/>
      <c r="N846" s="118"/>
      <c r="O846" s="108"/>
      <c r="P846" s="118"/>
      <c r="Q846" s="118"/>
      <c r="R846" s="118"/>
      <c r="S846" s="118"/>
      <c r="T846" s="118"/>
      <c r="U846" s="118"/>
      <c r="V846" s="118"/>
      <c r="W846" s="118"/>
      <c r="X846" s="118"/>
      <c r="Y846" s="118"/>
      <c r="Z846" s="118"/>
    </row>
    <row r="847">
      <c r="A847" s="130">
        <f t="shared" si="1"/>
        <v>846</v>
      </c>
      <c r="B847" s="111"/>
      <c r="C847" s="108"/>
      <c r="D847" s="108"/>
      <c r="E847" s="127"/>
      <c r="F847" s="127"/>
      <c r="G847" s="127"/>
      <c r="H847" s="108"/>
      <c r="I847" s="108"/>
      <c r="J847" s="118"/>
      <c r="K847" s="118"/>
      <c r="L847" s="118"/>
      <c r="M847" s="118"/>
      <c r="N847" s="118"/>
      <c r="O847" s="108"/>
      <c r="P847" s="118"/>
      <c r="Q847" s="118"/>
      <c r="R847" s="118"/>
      <c r="S847" s="118"/>
      <c r="T847" s="118"/>
      <c r="U847" s="118"/>
      <c r="V847" s="118"/>
      <c r="W847" s="118"/>
      <c r="X847" s="118"/>
      <c r="Y847" s="118"/>
      <c r="Z847" s="118"/>
    </row>
    <row r="848">
      <c r="A848" s="130">
        <f t="shared" si="1"/>
        <v>847</v>
      </c>
      <c r="B848" s="111"/>
      <c r="C848" s="108"/>
      <c r="D848" s="108"/>
      <c r="E848" s="127"/>
      <c r="F848" s="127"/>
      <c r="G848" s="127"/>
      <c r="H848" s="108"/>
      <c r="I848" s="108"/>
      <c r="J848" s="118"/>
      <c r="K848" s="118"/>
      <c r="L848" s="118"/>
      <c r="M848" s="118"/>
      <c r="N848" s="118"/>
      <c r="O848" s="108"/>
      <c r="P848" s="118"/>
      <c r="Q848" s="118"/>
      <c r="R848" s="118"/>
      <c r="S848" s="118"/>
      <c r="T848" s="118"/>
      <c r="U848" s="118"/>
      <c r="V848" s="118"/>
      <c r="W848" s="118"/>
      <c r="X848" s="118"/>
      <c r="Y848" s="118"/>
      <c r="Z848" s="118"/>
    </row>
    <row r="849">
      <c r="A849" s="130">
        <f t="shared" si="1"/>
        <v>848</v>
      </c>
      <c r="B849" s="111"/>
      <c r="C849" s="108"/>
      <c r="D849" s="108"/>
      <c r="E849" s="127"/>
      <c r="F849" s="127"/>
      <c r="G849" s="127"/>
      <c r="H849" s="108"/>
      <c r="I849" s="108"/>
      <c r="J849" s="118"/>
      <c r="K849" s="118"/>
      <c r="L849" s="118"/>
      <c r="M849" s="118"/>
      <c r="N849" s="118"/>
      <c r="O849" s="108"/>
      <c r="P849" s="118"/>
      <c r="Q849" s="118"/>
      <c r="R849" s="118"/>
      <c r="S849" s="118"/>
      <c r="T849" s="118"/>
      <c r="U849" s="118"/>
      <c r="V849" s="118"/>
      <c r="W849" s="118"/>
      <c r="X849" s="118"/>
      <c r="Y849" s="118"/>
      <c r="Z849" s="118"/>
    </row>
    <row r="850">
      <c r="A850" s="130">
        <f t="shared" si="1"/>
        <v>849</v>
      </c>
      <c r="B850" s="111"/>
      <c r="C850" s="108"/>
      <c r="D850" s="108"/>
      <c r="E850" s="127"/>
      <c r="F850" s="127"/>
      <c r="G850" s="127"/>
      <c r="H850" s="108"/>
      <c r="I850" s="108"/>
      <c r="J850" s="118"/>
      <c r="K850" s="118"/>
      <c r="L850" s="118"/>
      <c r="M850" s="118"/>
      <c r="N850" s="118"/>
      <c r="O850" s="108"/>
      <c r="P850" s="118"/>
      <c r="Q850" s="118"/>
      <c r="R850" s="118"/>
      <c r="S850" s="118"/>
      <c r="T850" s="118"/>
      <c r="U850" s="118"/>
      <c r="V850" s="118"/>
      <c r="W850" s="118"/>
      <c r="X850" s="118"/>
      <c r="Y850" s="118"/>
      <c r="Z850" s="118"/>
    </row>
    <row r="851">
      <c r="A851" s="130">
        <f t="shared" si="1"/>
        <v>850</v>
      </c>
      <c r="B851" s="111"/>
      <c r="C851" s="108"/>
      <c r="D851" s="108"/>
      <c r="E851" s="127"/>
      <c r="F851" s="127"/>
      <c r="G851" s="127"/>
      <c r="H851" s="108"/>
      <c r="I851" s="108"/>
      <c r="J851" s="118"/>
      <c r="K851" s="118"/>
      <c r="L851" s="118"/>
      <c r="M851" s="118"/>
      <c r="N851" s="118"/>
      <c r="O851" s="108"/>
      <c r="P851" s="118"/>
      <c r="Q851" s="118"/>
      <c r="R851" s="118"/>
      <c r="S851" s="118"/>
      <c r="T851" s="118"/>
      <c r="U851" s="118"/>
      <c r="V851" s="118"/>
      <c r="W851" s="118"/>
      <c r="X851" s="118"/>
      <c r="Y851" s="118"/>
      <c r="Z851" s="118"/>
    </row>
    <row r="852">
      <c r="A852" s="130">
        <f t="shared" si="1"/>
        <v>851</v>
      </c>
      <c r="B852" s="111"/>
      <c r="C852" s="108"/>
      <c r="D852" s="108"/>
      <c r="E852" s="127"/>
      <c r="F852" s="127"/>
      <c r="G852" s="127"/>
      <c r="H852" s="108"/>
      <c r="I852" s="108"/>
      <c r="J852" s="118"/>
      <c r="K852" s="118"/>
      <c r="L852" s="118"/>
      <c r="M852" s="118"/>
      <c r="N852" s="118"/>
      <c r="O852" s="108"/>
      <c r="P852" s="118"/>
      <c r="Q852" s="118"/>
      <c r="R852" s="118"/>
      <c r="S852" s="118"/>
      <c r="T852" s="118"/>
      <c r="U852" s="118"/>
      <c r="V852" s="118"/>
      <c r="W852" s="118"/>
      <c r="X852" s="118"/>
      <c r="Y852" s="118"/>
      <c r="Z852" s="118"/>
    </row>
    <row r="853">
      <c r="A853" s="130">
        <f t="shared" si="1"/>
        <v>852</v>
      </c>
      <c r="B853" s="111"/>
      <c r="C853" s="108"/>
      <c r="D853" s="108"/>
      <c r="E853" s="127"/>
      <c r="F853" s="127"/>
      <c r="G853" s="127"/>
      <c r="H853" s="108"/>
      <c r="I853" s="108"/>
      <c r="J853" s="118"/>
      <c r="K853" s="118"/>
      <c r="L853" s="118"/>
      <c r="M853" s="118"/>
      <c r="N853" s="118"/>
      <c r="O853" s="108"/>
      <c r="P853" s="118"/>
      <c r="Q853" s="118"/>
      <c r="R853" s="118"/>
      <c r="S853" s="118"/>
      <c r="T853" s="118"/>
      <c r="U853" s="118"/>
      <c r="V853" s="118"/>
      <c r="W853" s="118"/>
      <c r="X853" s="118"/>
      <c r="Y853" s="118"/>
      <c r="Z853" s="118"/>
    </row>
    <row r="854">
      <c r="A854" s="130">
        <f t="shared" si="1"/>
        <v>853</v>
      </c>
      <c r="B854" s="111"/>
      <c r="C854" s="108"/>
      <c r="D854" s="108"/>
      <c r="E854" s="127"/>
      <c r="F854" s="127"/>
      <c r="G854" s="127"/>
      <c r="H854" s="108"/>
      <c r="I854" s="108"/>
      <c r="J854" s="118"/>
      <c r="K854" s="118"/>
      <c r="L854" s="118"/>
      <c r="M854" s="118"/>
      <c r="N854" s="118"/>
      <c r="O854" s="108"/>
      <c r="P854" s="118"/>
      <c r="Q854" s="118"/>
      <c r="R854" s="118"/>
      <c r="S854" s="118"/>
      <c r="T854" s="118"/>
      <c r="U854" s="118"/>
      <c r="V854" s="118"/>
      <c r="W854" s="118"/>
      <c r="X854" s="118"/>
      <c r="Y854" s="118"/>
      <c r="Z854" s="118"/>
    </row>
    <row r="855">
      <c r="A855" s="130">
        <f t="shared" si="1"/>
        <v>854</v>
      </c>
      <c r="B855" s="111"/>
      <c r="C855" s="108"/>
      <c r="D855" s="108"/>
      <c r="E855" s="127"/>
      <c r="F855" s="127"/>
      <c r="G855" s="127"/>
      <c r="H855" s="108"/>
      <c r="I855" s="108"/>
      <c r="J855" s="118"/>
      <c r="K855" s="118"/>
      <c r="L855" s="118"/>
      <c r="M855" s="118"/>
      <c r="N855" s="118"/>
      <c r="O855" s="108"/>
      <c r="P855" s="118"/>
      <c r="Q855" s="118"/>
      <c r="R855" s="118"/>
      <c r="S855" s="118"/>
      <c r="T855" s="118"/>
      <c r="U855" s="118"/>
      <c r="V855" s="118"/>
      <c r="W855" s="118"/>
      <c r="X855" s="118"/>
      <c r="Y855" s="118"/>
      <c r="Z855" s="118"/>
    </row>
    <row r="856">
      <c r="A856" s="130">
        <f t="shared" si="1"/>
        <v>855</v>
      </c>
      <c r="B856" s="111"/>
      <c r="C856" s="108"/>
      <c r="D856" s="108"/>
      <c r="E856" s="127"/>
      <c r="F856" s="127"/>
      <c r="G856" s="127"/>
      <c r="H856" s="108"/>
      <c r="I856" s="108"/>
      <c r="J856" s="118"/>
      <c r="K856" s="118"/>
      <c r="L856" s="118"/>
      <c r="M856" s="118"/>
      <c r="N856" s="118"/>
      <c r="O856" s="108"/>
      <c r="P856" s="118"/>
      <c r="Q856" s="118"/>
      <c r="R856" s="118"/>
      <c r="S856" s="118"/>
      <c r="T856" s="118"/>
      <c r="U856" s="118"/>
      <c r="V856" s="118"/>
      <c r="W856" s="118"/>
      <c r="X856" s="118"/>
      <c r="Y856" s="118"/>
      <c r="Z856" s="118"/>
    </row>
    <row r="857">
      <c r="A857" s="130">
        <f t="shared" si="1"/>
        <v>856</v>
      </c>
      <c r="B857" s="111"/>
      <c r="C857" s="108"/>
      <c r="D857" s="108"/>
      <c r="E857" s="127"/>
      <c r="F857" s="127"/>
      <c r="G857" s="127"/>
      <c r="H857" s="108"/>
      <c r="I857" s="108"/>
      <c r="J857" s="118"/>
      <c r="K857" s="118"/>
      <c r="L857" s="118"/>
      <c r="M857" s="118"/>
      <c r="N857" s="118"/>
      <c r="O857" s="108"/>
      <c r="P857" s="118"/>
      <c r="Q857" s="118"/>
      <c r="R857" s="118"/>
      <c r="S857" s="118"/>
      <c r="T857" s="118"/>
      <c r="U857" s="118"/>
      <c r="V857" s="118"/>
      <c r="W857" s="118"/>
      <c r="X857" s="118"/>
      <c r="Y857" s="118"/>
      <c r="Z857" s="118"/>
    </row>
    <row r="858">
      <c r="A858" s="130">
        <f t="shared" si="1"/>
        <v>857</v>
      </c>
      <c r="B858" s="111"/>
      <c r="C858" s="108"/>
      <c r="D858" s="108"/>
      <c r="E858" s="127"/>
      <c r="F858" s="127"/>
      <c r="G858" s="127"/>
      <c r="H858" s="108"/>
      <c r="I858" s="108"/>
      <c r="J858" s="118"/>
      <c r="K858" s="118"/>
      <c r="L858" s="118"/>
      <c r="M858" s="118"/>
      <c r="N858" s="118"/>
      <c r="O858" s="108"/>
      <c r="P858" s="118"/>
      <c r="Q858" s="118"/>
      <c r="R858" s="118"/>
      <c r="S858" s="118"/>
      <c r="T858" s="118"/>
      <c r="U858" s="118"/>
      <c r="V858" s="118"/>
      <c r="W858" s="118"/>
      <c r="X858" s="118"/>
      <c r="Y858" s="118"/>
      <c r="Z858" s="118"/>
    </row>
    <row r="859">
      <c r="A859" s="130">
        <f t="shared" si="1"/>
        <v>858</v>
      </c>
      <c r="B859" s="111"/>
      <c r="C859" s="108"/>
      <c r="D859" s="108"/>
      <c r="E859" s="127"/>
      <c r="F859" s="127"/>
      <c r="G859" s="127"/>
      <c r="H859" s="108"/>
      <c r="I859" s="108"/>
      <c r="J859" s="118"/>
      <c r="K859" s="118"/>
      <c r="L859" s="118"/>
      <c r="M859" s="118"/>
      <c r="N859" s="118"/>
      <c r="O859" s="108"/>
      <c r="P859" s="118"/>
      <c r="Q859" s="118"/>
      <c r="R859" s="118"/>
      <c r="S859" s="118"/>
      <c r="T859" s="118"/>
      <c r="U859" s="118"/>
      <c r="V859" s="118"/>
      <c r="W859" s="118"/>
      <c r="X859" s="118"/>
      <c r="Y859" s="118"/>
      <c r="Z859" s="118"/>
    </row>
    <row r="860">
      <c r="A860" s="130">
        <f t="shared" si="1"/>
        <v>859</v>
      </c>
      <c r="B860" s="111"/>
      <c r="C860" s="108"/>
      <c r="D860" s="108"/>
      <c r="E860" s="127"/>
      <c r="F860" s="127"/>
      <c r="G860" s="127"/>
      <c r="H860" s="108"/>
      <c r="I860" s="108"/>
      <c r="J860" s="118"/>
      <c r="K860" s="118"/>
      <c r="L860" s="118"/>
      <c r="M860" s="118"/>
      <c r="N860" s="118"/>
      <c r="O860" s="108"/>
      <c r="P860" s="118"/>
      <c r="Q860" s="118"/>
      <c r="R860" s="118"/>
      <c r="S860" s="118"/>
      <c r="T860" s="118"/>
      <c r="U860" s="118"/>
      <c r="V860" s="118"/>
      <c r="W860" s="118"/>
      <c r="X860" s="118"/>
      <c r="Y860" s="118"/>
      <c r="Z860" s="118"/>
    </row>
    <row r="861">
      <c r="A861" s="130">
        <f t="shared" si="1"/>
        <v>860</v>
      </c>
      <c r="B861" s="111"/>
      <c r="C861" s="108"/>
      <c r="D861" s="108"/>
      <c r="E861" s="127"/>
      <c r="F861" s="127"/>
      <c r="G861" s="127"/>
      <c r="H861" s="108"/>
      <c r="I861" s="108"/>
      <c r="J861" s="118"/>
      <c r="K861" s="118"/>
      <c r="L861" s="118"/>
      <c r="M861" s="118"/>
      <c r="N861" s="118"/>
      <c r="O861" s="108"/>
      <c r="P861" s="118"/>
      <c r="Q861" s="118"/>
      <c r="R861" s="118"/>
      <c r="S861" s="118"/>
      <c r="T861" s="118"/>
      <c r="U861" s="118"/>
      <c r="V861" s="118"/>
      <c r="W861" s="118"/>
      <c r="X861" s="118"/>
      <c r="Y861" s="118"/>
      <c r="Z861" s="118"/>
    </row>
    <row r="862">
      <c r="A862" s="130">
        <f t="shared" si="1"/>
        <v>861</v>
      </c>
      <c r="B862" s="111"/>
      <c r="C862" s="108"/>
      <c r="D862" s="108"/>
      <c r="E862" s="127"/>
      <c r="F862" s="127"/>
      <c r="G862" s="127"/>
      <c r="H862" s="108"/>
      <c r="I862" s="108"/>
      <c r="J862" s="118"/>
      <c r="K862" s="118"/>
      <c r="L862" s="118"/>
      <c r="M862" s="118"/>
      <c r="N862" s="118"/>
      <c r="O862" s="108"/>
      <c r="P862" s="118"/>
      <c r="Q862" s="118"/>
      <c r="R862" s="118"/>
      <c r="S862" s="118"/>
      <c r="T862" s="118"/>
      <c r="U862" s="118"/>
      <c r="V862" s="118"/>
      <c r="W862" s="118"/>
      <c r="X862" s="118"/>
      <c r="Y862" s="118"/>
      <c r="Z862" s="118"/>
    </row>
    <row r="863">
      <c r="A863" s="130">
        <f t="shared" si="1"/>
        <v>862</v>
      </c>
      <c r="B863" s="111"/>
      <c r="C863" s="108"/>
      <c r="D863" s="108"/>
      <c r="E863" s="127"/>
      <c r="F863" s="127"/>
      <c r="G863" s="127"/>
      <c r="H863" s="108"/>
      <c r="I863" s="108"/>
      <c r="J863" s="118"/>
      <c r="K863" s="118"/>
      <c r="L863" s="118"/>
      <c r="M863" s="118"/>
      <c r="N863" s="118"/>
      <c r="O863" s="108"/>
      <c r="P863" s="118"/>
      <c r="Q863" s="118"/>
      <c r="R863" s="118"/>
      <c r="S863" s="118"/>
      <c r="T863" s="118"/>
      <c r="U863" s="118"/>
      <c r="V863" s="118"/>
      <c r="W863" s="118"/>
      <c r="X863" s="118"/>
      <c r="Y863" s="118"/>
      <c r="Z863" s="118"/>
    </row>
    <row r="864">
      <c r="A864" s="130">
        <f t="shared" si="1"/>
        <v>863</v>
      </c>
      <c r="B864" s="111"/>
      <c r="C864" s="108"/>
      <c r="D864" s="108"/>
      <c r="E864" s="127"/>
      <c r="F864" s="127"/>
      <c r="G864" s="127"/>
      <c r="H864" s="108"/>
      <c r="I864" s="108"/>
      <c r="J864" s="118"/>
      <c r="K864" s="118"/>
      <c r="L864" s="118"/>
      <c r="M864" s="118"/>
      <c r="N864" s="118"/>
      <c r="O864" s="108"/>
      <c r="P864" s="118"/>
      <c r="Q864" s="118"/>
      <c r="R864" s="118"/>
      <c r="S864" s="118"/>
      <c r="T864" s="118"/>
      <c r="U864" s="118"/>
      <c r="V864" s="118"/>
      <c r="W864" s="118"/>
      <c r="X864" s="118"/>
      <c r="Y864" s="118"/>
      <c r="Z864" s="118"/>
    </row>
    <row r="865">
      <c r="A865" s="130">
        <f t="shared" si="1"/>
        <v>864</v>
      </c>
      <c r="B865" s="111"/>
      <c r="C865" s="108"/>
      <c r="D865" s="108"/>
      <c r="E865" s="127"/>
      <c r="F865" s="127"/>
      <c r="G865" s="127"/>
      <c r="H865" s="108"/>
      <c r="I865" s="108"/>
      <c r="J865" s="118"/>
      <c r="K865" s="118"/>
      <c r="L865" s="118"/>
      <c r="M865" s="118"/>
      <c r="N865" s="118"/>
      <c r="O865" s="108"/>
      <c r="P865" s="118"/>
      <c r="Q865" s="118"/>
      <c r="R865" s="118"/>
      <c r="S865" s="118"/>
      <c r="T865" s="118"/>
      <c r="U865" s="118"/>
      <c r="V865" s="118"/>
      <c r="W865" s="118"/>
      <c r="X865" s="118"/>
      <c r="Y865" s="118"/>
      <c r="Z865" s="118"/>
    </row>
    <row r="866">
      <c r="A866" s="130">
        <f t="shared" si="1"/>
        <v>865</v>
      </c>
      <c r="B866" s="111"/>
      <c r="C866" s="108"/>
      <c r="D866" s="108"/>
      <c r="E866" s="127"/>
      <c r="F866" s="127"/>
      <c r="G866" s="127"/>
      <c r="H866" s="108"/>
      <c r="I866" s="108"/>
      <c r="J866" s="118"/>
      <c r="K866" s="118"/>
      <c r="L866" s="118"/>
      <c r="M866" s="118"/>
      <c r="N866" s="118"/>
      <c r="O866" s="108"/>
      <c r="P866" s="118"/>
      <c r="Q866" s="118"/>
      <c r="R866" s="118"/>
      <c r="S866" s="118"/>
      <c r="T866" s="118"/>
      <c r="U866" s="118"/>
      <c r="V866" s="118"/>
      <c r="W866" s="118"/>
      <c r="X866" s="118"/>
      <c r="Y866" s="118"/>
      <c r="Z866" s="118"/>
    </row>
    <row r="867">
      <c r="A867" s="130">
        <f t="shared" si="1"/>
        <v>866</v>
      </c>
      <c r="B867" s="111"/>
      <c r="C867" s="108"/>
      <c r="D867" s="108"/>
      <c r="E867" s="127"/>
      <c r="F867" s="127"/>
      <c r="G867" s="127"/>
      <c r="H867" s="108"/>
      <c r="I867" s="108"/>
      <c r="J867" s="118"/>
      <c r="K867" s="118"/>
      <c r="L867" s="118"/>
      <c r="M867" s="118"/>
      <c r="N867" s="118"/>
      <c r="O867" s="108"/>
      <c r="P867" s="118"/>
      <c r="Q867" s="118"/>
      <c r="R867" s="118"/>
      <c r="S867" s="118"/>
      <c r="T867" s="118"/>
      <c r="U867" s="118"/>
      <c r="V867" s="118"/>
      <c r="W867" s="118"/>
      <c r="X867" s="118"/>
      <c r="Y867" s="118"/>
      <c r="Z867" s="118"/>
    </row>
    <row r="868">
      <c r="A868" s="130">
        <f t="shared" si="1"/>
        <v>867</v>
      </c>
      <c r="B868" s="111"/>
      <c r="C868" s="108"/>
      <c r="D868" s="108"/>
      <c r="E868" s="127"/>
      <c r="F868" s="127"/>
      <c r="G868" s="127"/>
      <c r="H868" s="108"/>
      <c r="I868" s="108"/>
      <c r="J868" s="118"/>
      <c r="K868" s="118"/>
      <c r="L868" s="118"/>
      <c r="M868" s="118"/>
      <c r="N868" s="118"/>
      <c r="O868" s="108"/>
      <c r="P868" s="118"/>
      <c r="Q868" s="118"/>
      <c r="R868" s="118"/>
      <c r="S868" s="118"/>
      <c r="T868" s="118"/>
      <c r="U868" s="118"/>
      <c r="V868" s="118"/>
      <c r="W868" s="118"/>
      <c r="X868" s="118"/>
      <c r="Y868" s="118"/>
      <c r="Z868" s="118"/>
    </row>
    <row r="869">
      <c r="A869" s="130">
        <f t="shared" si="1"/>
        <v>868</v>
      </c>
      <c r="B869" s="111"/>
      <c r="C869" s="108"/>
      <c r="D869" s="108"/>
      <c r="E869" s="127"/>
      <c r="F869" s="127"/>
      <c r="G869" s="127"/>
      <c r="H869" s="108"/>
      <c r="I869" s="108"/>
      <c r="J869" s="118"/>
      <c r="K869" s="118"/>
      <c r="L869" s="118"/>
      <c r="M869" s="118"/>
      <c r="N869" s="118"/>
      <c r="O869" s="108"/>
      <c r="P869" s="118"/>
      <c r="Q869" s="118"/>
      <c r="R869" s="118"/>
      <c r="S869" s="118"/>
      <c r="T869" s="118"/>
      <c r="U869" s="118"/>
      <c r="V869" s="118"/>
      <c r="W869" s="118"/>
      <c r="X869" s="118"/>
      <c r="Y869" s="118"/>
      <c r="Z869" s="118"/>
    </row>
    <row r="870">
      <c r="A870" s="130">
        <f t="shared" si="1"/>
        <v>869</v>
      </c>
      <c r="B870" s="111"/>
      <c r="C870" s="108"/>
      <c r="D870" s="108"/>
      <c r="E870" s="127"/>
      <c r="F870" s="127"/>
      <c r="G870" s="127"/>
      <c r="H870" s="108"/>
      <c r="I870" s="108"/>
      <c r="J870" s="118"/>
      <c r="K870" s="118"/>
      <c r="L870" s="118"/>
      <c r="M870" s="118"/>
      <c r="N870" s="118"/>
      <c r="O870" s="108"/>
      <c r="P870" s="118"/>
      <c r="Q870" s="118"/>
      <c r="R870" s="118"/>
      <c r="S870" s="118"/>
      <c r="T870" s="118"/>
      <c r="U870" s="118"/>
      <c r="V870" s="118"/>
      <c r="W870" s="118"/>
      <c r="X870" s="118"/>
      <c r="Y870" s="118"/>
      <c r="Z870" s="118"/>
    </row>
    <row r="871">
      <c r="A871" s="130">
        <f t="shared" si="1"/>
        <v>870</v>
      </c>
      <c r="B871" s="111"/>
      <c r="C871" s="108"/>
      <c r="D871" s="108"/>
      <c r="E871" s="127"/>
      <c r="F871" s="127"/>
      <c r="G871" s="127"/>
      <c r="H871" s="108"/>
      <c r="I871" s="108"/>
      <c r="J871" s="118"/>
      <c r="K871" s="118"/>
      <c r="L871" s="118"/>
      <c r="M871" s="118"/>
      <c r="N871" s="118"/>
      <c r="O871" s="108"/>
      <c r="P871" s="118"/>
      <c r="Q871" s="118"/>
      <c r="R871" s="118"/>
      <c r="S871" s="118"/>
      <c r="T871" s="118"/>
      <c r="U871" s="118"/>
      <c r="V871" s="118"/>
      <c r="W871" s="118"/>
      <c r="X871" s="118"/>
      <c r="Y871" s="118"/>
      <c r="Z871" s="118"/>
    </row>
    <row r="872">
      <c r="A872" s="130">
        <f t="shared" si="1"/>
        <v>871</v>
      </c>
      <c r="B872" s="111"/>
      <c r="C872" s="108"/>
      <c r="D872" s="108"/>
      <c r="E872" s="127"/>
      <c r="F872" s="127"/>
      <c r="G872" s="127"/>
      <c r="H872" s="108"/>
      <c r="I872" s="108"/>
      <c r="J872" s="118"/>
      <c r="K872" s="118"/>
      <c r="L872" s="118"/>
      <c r="M872" s="118"/>
      <c r="N872" s="118"/>
      <c r="O872" s="108"/>
      <c r="P872" s="118"/>
      <c r="Q872" s="118"/>
      <c r="R872" s="118"/>
      <c r="S872" s="118"/>
      <c r="T872" s="118"/>
      <c r="U872" s="118"/>
      <c r="V872" s="118"/>
      <c r="W872" s="118"/>
      <c r="X872" s="118"/>
      <c r="Y872" s="118"/>
      <c r="Z872" s="118"/>
    </row>
    <row r="873">
      <c r="A873" s="130">
        <f t="shared" si="1"/>
        <v>872</v>
      </c>
      <c r="B873" s="111"/>
      <c r="C873" s="108"/>
      <c r="D873" s="108"/>
      <c r="E873" s="127"/>
      <c r="F873" s="127"/>
      <c r="G873" s="127"/>
      <c r="H873" s="108"/>
      <c r="I873" s="108"/>
      <c r="J873" s="118"/>
      <c r="K873" s="118"/>
      <c r="L873" s="118"/>
      <c r="M873" s="118"/>
      <c r="N873" s="118"/>
      <c r="O873" s="108"/>
      <c r="P873" s="118"/>
      <c r="Q873" s="118"/>
      <c r="R873" s="118"/>
      <c r="S873" s="118"/>
      <c r="T873" s="118"/>
      <c r="U873" s="118"/>
      <c r="V873" s="118"/>
      <c r="W873" s="118"/>
      <c r="X873" s="118"/>
      <c r="Y873" s="118"/>
      <c r="Z873" s="118"/>
    </row>
    <row r="874">
      <c r="A874" s="130">
        <f t="shared" si="1"/>
        <v>873</v>
      </c>
      <c r="B874" s="111"/>
      <c r="C874" s="108"/>
      <c r="D874" s="108"/>
      <c r="E874" s="127"/>
      <c r="F874" s="127"/>
      <c r="G874" s="127"/>
      <c r="H874" s="108"/>
      <c r="I874" s="108"/>
      <c r="J874" s="118"/>
      <c r="K874" s="118"/>
      <c r="L874" s="118"/>
      <c r="M874" s="118"/>
      <c r="N874" s="118"/>
      <c r="O874" s="108"/>
      <c r="P874" s="118"/>
      <c r="Q874" s="118"/>
      <c r="R874" s="118"/>
      <c r="S874" s="118"/>
      <c r="T874" s="118"/>
      <c r="U874" s="118"/>
      <c r="V874" s="118"/>
      <c r="W874" s="118"/>
      <c r="X874" s="118"/>
      <c r="Y874" s="118"/>
      <c r="Z874" s="118"/>
    </row>
    <row r="875">
      <c r="A875" s="130">
        <f t="shared" si="1"/>
        <v>874</v>
      </c>
      <c r="B875" s="111"/>
      <c r="C875" s="108"/>
      <c r="D875" s="108"/>
      <c r="E875" s="127"/>
      <c r="F875" s="127"/>
      <c r="G875" s="127"/>
      <c r="H875" s="108"/>
      <c r="I875" s="108"/>
      <c r="J875" s="118"/>
      <c r="K875" s="118"/>
      <c r="L875" s="118"/>
      <c r="M875" s="118"/>
      <c r="N875" s="118"/>
      <c r="O875" s="108"/>
      <c r="P875" s="118"/>
      <c r="Q875" s="118"/>
      <c r="R875" s="118"/>
      <c r="S875" s="118"/>
      <c r="T875" s="118"/>
      <c r="U875" s="118"/>
      <c r="V875" s="118"/>
      <c r="W875" s="118"/>
      <c r="X875" s="118"/>
      <c r="Y875" s="118"/>
      <c r="Z875" s="118"/>
    </row>
    <row r="876">
      <c r="A876" s="130">
        <f t="shared" si="1"/>
        <v>875</v>
      </c>
      <c r="B876" s="111"/>
      <c r="C876" s="108"/>
      <c r="D876" s="108"/>
      <c r="E876" s="127"/>
      <c r="F876" s="127"/>
      <c r="G876" s="127"/>
      <c r="H876" s="108"/>
      <c r="I876" s="108"/>
      <c r="J876" s="118"/>
      <c r="K876" s="118"/>
      <c r="L876" s="118"/>
      <c r="M876" s="118"/>
      <c r="N876" s="118"/>
      <c r="O876" s="108"/>
      <c r="P876" s="118"/>
      <c r="Q876" s="118"/>
      <c r="R876" s="118"/>
      <c r="S876" s="118"/>
      <c r="T876" s="118"/>
      <c r="U876" s="118"/>
      <c r="V876" s="118"/>
      <c r="W876" s="118"/>
      <c r="X876" s="118"/>
      <c r="Y876" s="118"/>
      <c r="Z876" s="118"/>
    </row>
    <row r="877">
      <c r="A877" s="130">
        <f t="shared" si="1"/>
        <v>876</v>
      </c>
      <c r="B877" s="111"/>
      <c r="C877" s="108"/>
      <c r="D877" s="108"/>
      <c r="E877" s="127"/>
      <c r="F877" s="127"/>
      <c r="G877" s="127"/>
      <c r="H877" s="108"/>
      <c r="I877" s="108"/>
      <c r="J877" s="118"/>
      <c r="K877" s="118"/>
      <c r="L877" s="118"/>
      <c r="M877" s="118"/>
      <c r="N877" s="118"/>
      <c r="O877" s="108"/>
      <c r="P877" s="118"/>
      <c r="Q877" s="118"/>
      <c r="R877" s="118"/>
      <c r="S877" s="118"/>
      <c r="T877" s="118"/>
      <c r="U877" s="118"/>
      <c r="V877" s="118"/>
      <c r="W877" s="118"/>
      <c r="X877" s="118"/>
      <c r="Y877" s="118"/>
      <c r="Z877" s="118"/>
    </row>
    <row r="878">
      <c r="A878" s="130">
        <f t="shared" si="1"/>
        <v>877</v>
      </c>
      <c r="B878" s="111"/>
      <c r="C878" s="108"/>
      <c r="D878" s="108"/>
      <c r="E878" s="127"/>
      <c r="F878" s="127"/>
      <c r="G878" s="127"/>
      <c r="H878" s="108"/>
      <c r="I878" s="108"/>
      <c r="J878" s="118"/>
      <c r="K878" s="118"/>
      <c r="L878" s="118"/>
      <c r="M878" s="118"/>
      <c r="N878" s="118"/>
      <c r="O878" s="108"/>
      <c r="P878" s="118"/>
      <c r="Q878" s="118"/>
      <c r="R878" s="118"/>
      <c r="S878" s="118"/>
      <c r="T878" s="118"/>
      <c r="U878" s="118"/>
      <c r="V878" s="118"/>
      <c r="W878" s="118"/>
      <c r="X878" s="118"/>
      <c r="Y878" s="118"/>
      <c r="Z878" s="118"/>
    </row>
    <row r="879">
      <c r="A879" s="130">
        <f t="shared" si="1"/>
        <v>878</v>
      </c>
      <c r="B879" s="111"/>
      <c r="C879" s="108"/>
      <c r="D879" s="108"/>
      <c r="E879" s="127"/>
      <c r="F879" s="127"/>
      <c r="G879" s="127"/>
      <c r="H879" s="108"/>
      <c r="I879" s="108"/>
      <c r="J879" s="118"/>
      <c r="K879" s="118"/>
      <c r="L879" s="118"/>
      <c r="M879" s="118"/>
      <c r="N879" s="118"/>
      <c r="O879" s="108"/>
      <c r="P879" s="118"/>
      <c r="Q879" s="118"/>
      <c r="R879" s="118"/>
      <c r="S879" s="118"/>
      <c r="T879" s="118"/>
      <c r="U879" s="118"/>
      <c r="V879" s="118"/>
      <c r="W879" s="118"/>
      <c r="X879" s="118"/>
      <c r="Y879" s="118"/>
      <c r="Z879" s="118"/>
    </row>
    <row r="880">
      <c r="A880" s="130">
        <f t="shared" si="1"/>
        <v>879</v>
      </c>
      <c r="B880" s="111"/>
      <c r="C880" s="108"/>
      <c r="D880" s="108"/>
      <c r="E880" s="127"/>
      <c r="F880" s="127"/>
      <c r="G880" s="127"/>
      <c r="H880" s="108"/>
      <c r="I880" s="108"/>
      <c r="J880" s="118"/>
      <c r="K880" s="118"/>
      <c r="L880" s="118"/>
      <c r="M880" s="118"/>
      <c r="N880" s="118"/>
      <c r="O880" s="108"/>
      <c r="P880" s="118"/>
      <c r="Q880" s="118"/>
      <c r="R880" s="118"/>
      <c r="S880" s="118"/>
      <c r="T880" s="118"/>
      <c r="U880" s="118"/>
      <c r="V880" s="118"/>
      <c r="W880" s="118"/>
      <c r="X880" s="118"/>
      <c r="Y880" s="118"/>
      <c r="Z880" s="118"/>
    </row>
    <row r="881">
      <c r="A881" s="130">
        <f t="shared" si="1"/>
        <v>880</v>
      </c>
      <c r="B881" s="111"/>
      <c r="C881" s="108"/>
      <c r="D881" s="108"/>
      <c r="E881" s="127"/>
      <c r="F881" s="127"/>
      <c r="G881" s="127"/>
      <c r="H881" s="108"/>
      <c r="I881" s="108"/>
      <c r="J881" s="118"/>
      <c r="K881" s="118"/>
      <c r="L881" s="118"/>
      <c r="M881" s="118"/>
      <c r="N881" s="118"/>
      <c r="O881" s="108"/>
      <c r="P881" s="118"/>
      <c r="Q881" s="118"/>
      <c r="R881" s="118"/>
      <c r="S881" s="118"/>
      <c r="T881" s="118"/>
      <c r="U881" s="118"/>
      <c r="V881" s="118"/>
      <c r="W881" s="118"/>
      <c r="X881" s="118"/>
      <c r="Y881" s="118"/>
      <c r="Z881" s="118"/>
    </row>
    <row r="882">
      <c r="A882" s="130">
        <f t="shared" si="1"/>
        <v>881</v>
      </c>
      <c r="B882" s="111"/>
      <c r="C882" s="108"/>
      <c r="D882" s="108"/>
      <c r="E882" s="127"/>
      <c r="F882" s="127"/>
      <c r="G882" s="127"/>
      <c r="H882" s="108"/>
      <c r="I882" s="108"/>
      <c r="J882" s="118"/>
      <c r="K882" s="118"/>
      <c r="L882" s="118"/>
      <c r="M882" s="118"/>
      <c r="N882" s="118"/>
      <c r="O882" s="108"/>
      <c r="P882" s="118"/>
      <c r="Q882" s="118"/>
      <c r="R882" s="118"/>
      <c r="S882" s="118"/>
      <c r="T882" s="118"/>
      <c r="U882" s="118"/>
      <c r="V882" s="118"/>
      <c r="W882" s="118"/>
      <c r="X882" s="118"/>
      <c r="Y882" s="118"/>
      <c r="Z882" s="118"/>
    </row>
    <row r="883">
      <c r="A883" s="130">
        <f t="shared" si="1"/>
        <v>882</v>
      </c>
      <c r="B883" s="111"/>
      <c r="C883" s="108"/>
      <c r="D883" s="108"/>
      <c r="E883" s="127"/>
      <c r="F883" s="127"/>
      <c r="G883" s="127"/>
      <c r="H883" s="108"/>
      <c r="I883" s="108"/>
      <c r="J883" s="118"/>
      <c r="K883" s="118"/>
      <c r="L883" s="118"/>
      <c r="M883" s="118"/>
      <c r="N883" s="118"/>
      <c r="O883" s="108"/>
      <c r="P883" s="118"/>
      <c r="Q883" s="118"/>
      <c r="R883" s="118"/>
      <c r="S883" s="118"/>
      <c r="T883" s="118"/>
      <c r="U883" s="118"/>
      <c r="V883" s="118"/>
      <c r="W883" s="118"/>
      <c r="X883" s="118"/>
      <c r="Y883" s="118"/>
      <c r="Z883" s="118"/>
    </row>
    <row r="884">
      <c r="A884" s="130">
        <f t="shared" si="1"/>
        <v>883</v>
      </c>
      <c r="B884" s="111"/>
      <c r="C884" s="108"/>
      <c r="D884" s="108"/>
      <c r="E884" s="127"/>
      <c r="F884" s="127"/>
      <c r="G884" s="127"/>
      <c r="H884" s="108"/>
      <c r="I884" s="108"/>
      <c r="J884" s="118"/>
      <c r="K884" s="118"/>
      <c r="L884" s="118"/>
      <c r="M884" s="118"/>
      <c r="N884" s="118"/>
      <c r="O884" s="108"/>
      <c r="P884" s="118"/>
      <c r="Q884" s="118"/>
      <c r="R884" s="118"/>
      <c r="S884" s="118"/>
      <c r="T884" s="118"/>
      <c r="U884" s="118"/>
      <c r="V884" s="118"/>
      <c r="W884" s="118"/>
      <c r="X884" s="118"/>
      <c r="Y884" s="118"/>
      <c r="Z884" s="118"/>
    </row>
    <row r="885">
      <c r="A885" s="130">
        <f t="shared" si="1"/>
        <v>884</v>
      </c>
      <c r="B885" s="111"/>
      <c r="C885" s="108"/>
      <c r="D885" s="108"/>
      <c r="E885" s="127"/>
      <c r="F885" s="127"/>
      <c r="G885" s="127"/>
      <c r="H885" s="108"/>
      <c r="I885" s="108"/>
      <c r="J885" s="118"/>
      <c r="K885" s="118"/>
      <c r="L885" s="118"/>
      <c r="M885" s="118"/>
      <c r="N885" s="118"/>
      <c r="O885" s="108"/>
      <c r="P885" s="118"/>
      <c r="Q885" s="118"/>
      <c r="R885" s="118"/>
      <c r="S885" s="118"/>
      <c r="T885" s="118"/>
      <c r="U885" s="118"/>
      <c r="V885" s="118"/>
      <c r="W885" s="118"/>
      <c r="X885" s="118"/>
      <c r="Y885" s="118"/>
      <c r="Z885" s="118"/>
    </row>
    <row r="886">
      <c r="A886" s="130">
        <f t="shared" si="1"/>
        <v>885</v>
      </c>
      <c r="B886" s="111"/>
      <c r="C886" s="108"/>
      <c r="D886" s="108"/>
      <c r="E886" s="127"/>
      <c r="F886" s="127"/>
      <c r="G886" s="127"/>
      <c r="H886" s="108"/>
      <c r="I886" s="108"/>
      <c r="J886" s="118"/>
      <c r="K886" s="118"/>
      <c r="L886" s="118"/>
      <c r="M886" s="118"/>
      <c r="N886" s="118"/>
      <c r="O886" s="108"/>
      <c r="P886" s="118"/>
      <c r="Q886" s="118"/>
      <c r="R886" s="118"/>
      <c r="S886" s="118"/>
      <c r="T886" s="118"/>
      <c r="U886" s="118"/>
      <c r="V886" s="118"/>
      <c r="W886" s="118"/>
      <c r="X886" s="118"/>
      <c r="Y886" s="118"/>
      <c r="Z886" s="118"/>
    </row>
    <row r="887">
      <c r="A887" s="130">
        <f t="shared" si="1"/>
        <v>886</v>
      </c>
      <c r="B887" s="111"/>
      <c r="C887" s="108"/>
      <c r="D887" s="108"/>
      <c r="E887" s="127"/>
      <c r="F887" s="127"/>
      <c r="G887" s="127"/>
      <c r="H887" s="108"/>
      <c r="I887" s="108"/>
      <c r="J887" s="118"/>
      <c r="K887" s="118"/>
      <c r="L887" s="118"/>
      <c r="M887" s="118"/>
      <c r="N887" s="118"/>
      <c r="O887" s="108"/>
      <c r="P887" s="118"/>
      <c r="Q887" s="118"/>
      <c r="R887" s="118"/>
      <c r="S887" s="118"/>
      <c r="T887" s="118"/>
      <c r="U887" s="118"/>
      <c r="V887" s="118"/>
      <c r="W887" s="118"/>
      <c r="X887" s="118"/>
      <c r="Y887" s="118"/>
      <c r="Z887" s="118"/>
    </row>
    <row r="888">
      <c r="A888" s="130">
        <f t="shared" si="1"/>
        <v>887</v>
      </c>
      <c r="B888" s="111"/>
      <c r="C888" s="108"/>
      <c r="D888" s="108"/>
      <c r="E888" s="127"/>
      <c r="F888" s="127"/>
      <c r="G888" s="127"/>
      <c r="H888" s="108"/>
      <c r="I888" s="108"/>
      <c r="J888" s="118"/>
      <c r="K888" s="118"/>
      <c r="L888" s="118"/>
      <c r="M888" s="118"/>
      <c r="N888" s="118"/>
      <c r="O888" s="108"/>
      <c r="P888" s="118"/>
      <c r="Q888" s="118"/>
      <c r="R888" s="118"/>
      <c r="S888" s="118"/>
      <c r="T888" s="118"/>
      <c r="U888" s="118"/>
      <c r="V888" s="118"/>
      <c r="W888" s="118"/>
      <c r="X888" s="118"/>
      <c r="Y888" s="118"/>
      <c r="Z888" s="118"/>
    </row>
    <row r="889">
      <c r="A889" s="130">
        <f t="shared" si="1"/>
        <v>888</v>
      </c>
      <c r="B889" s="111"/>
      <c r="C889" s="108"/>
      <c r="D889" s="108"/>
      <c r="E889" s="127"/>
      <c r="F889" s="127"/>
      <c r="G889" s="127"/>
      <c r="H889" s="108"/>
      <c r="I889" s="108"/>
      <c r="J889" s="118"/>
      <c r="K889" s="118"/>
      <c r="L889" s="118"/>
      <c r="M889" s="118"/>
      <c r="N889" s="118"/>
      <c r="O889" s="108"/>
      <c r="P889" s="118"/>
      <c r="Q889" s="118"/>
      <c r="R889" s="118"/>
      <c r="S889" s="118"/>
      <c r="T889" s="118"/>
      <c r="U889" s="118"/>
      <c r="V889" s="118"/>
      <c r="W889" s="118"/>
      <c r="X889" s="118"/>
      <c r="Y889" s="118"/>
      <c r="Z889" s="118"/>
    </row>
    <row r="890">
      <c r="A890" s="130">
        <f t="shared" si="1"/>
        <v>889</v>
      </c>
      <c r="B890" s="111"/>
      <c r="C890" s="108"/>
      <c r="D890" s="108"/>
      <c r="E890" s="127"/>
      <c r="F890" s="127"/>
      <c r="G890" s="127"/>
      <c r="H890" s="108"/>
      <c r="I890" s="108"/>
      <c r="J890" s="118"/>
      <c r="K890" s="118"/>
      <c r="L890" s="118"/>
      <c r="M890" s="118"/>
      <c r="N890" s="118"/>
      <c r="O890" s="108"/>
      <c r="P890" s="118"/>
      <c r="Q890" s="118"/>
      <c r="R890" s="118"/>
      <c r="S890" s="118"/>
      <c r="T890" s="118"/>
      <c r="U890" s="118"/>
      <c r="V890" s="118"/>
      <c r="W890" s="118"/>
      <c r="X890" s="118"/>
      <c r="Y890" s="118"/>
      <c r="Z890" s="118"/>
    </row>
    <row r="891">
      <c r="A891" s="130">
        <f t="shared" si="1"/>
        <v>890</v>
      </c>
      <c r="B891" s="111"/>
      <c r="C891" s="108"/>
      <c r="D891" s="108"/>
      <c r="E891" s="127"/>
      <c r="F891" s="127"/>
      <c r="G891" s="127"/>
      <c r="H891" s="108"/>
      <c r="I891" s="108"/>
      <c r="J891" s="118"/>
      <c r="K891" s="118"/>
      <c r="L891" s="118"/>
      <c r="M891" s="118"/>
      <c r="N891" s="118"/>
      <c r="O891" s="108"/>
      <c r="P891" s="118"/>
      <c r="Q891" s="118"/>
      <c r="R891" s="118"/>
      <c r="S891" s="118"/>
      <c r="T891" s="118"/>
      <c r="U891" s="118"/>
      <c r="V891" s="118"/>
      <c r="W891" s="118"/>
      <c r="X891" s="118"/>
      <c r="Y891" s="118"/>
      <c r="Z891" s="118"/>
    </row>
    <row r="892">
      <c r="A892" s="130">
        <f t="shared" si="1"/>
        <v>891</v>
      </c>
      <c r="B892" s="111"/>
      <c r="C892" s="108"/>
      <c r="D892" s="108"/>
      <c r="E892" s="127"/>
      <c r="F892" s="127"/>
      <c r="G892" s="127"/>
      <c r="H892" s="108"/>
      <c r="I892" s="108"/>
      <c r="J892" s="118"/>
      <c r="K892" s="118"/>
      <c r="L892" s="118"/>
      <c r="M892" s="118"/>
      <c r="N892" s="118"/>
      <c r="O892" s="108"/>
      <c r="P892" s="118"/>
      <c r="Q892" s="118"/>
      <c r="R892" s="118"/>
      <c r="S892" s="118"/>
      <c r="T892" s="118"/>
      <c r="U892" s="118"/>
      <c r="V892" s="118"/>
      <c r="W892" s="118"/>
      <c r="X892" s="118"/>
      <c r="Y892" s="118"/>
      <c r="Z892" s="118"/>
    </row>
    <row r="893">
      <c r="A893" s="130">
        <f t="shared" si="1"/>
        <v>892</v>
      </c>
      <c r="B893" s="111"/>
      <c r="C893" s="108"/>
      <c r="D893" s="108"/>
      <c r="E893" s="127"/>
      <c r="F893" s="127"/>
      <c r="G893" s="127"/>
      <c r="H893" s="108"/>
      <c r="I893" s="108"/>
      <c r="J893" s="118"/>
      <c r="K893" s="118"/>
      <c r="L893" s="118"/>
      <c r="M893" s="118"/>
      <c r="N893" s="118"/>
      <c r="O893" s="108"/>
      <c r="P893" s="118"/>
      <c r="Q893" s="118"/>
      <c r="R893" s="118"/>
      <c r="S893" s="118"/>
      <c r="T893" s="118"/>
      <c r="U893" s="118"/>
      <c r="V893" s="118"/>
      <c r="W893" s="118"/>
      <c r="X893" s="118"/>
      <c r="Y893" s="118"/>
      <c r="Z893" s="118"/>
    </row>
    <row r="894">
      <c r="A894" s="130">
        <f t="shared" si="1"/>
        <v>893</v>
      </c>
      <c r="B894" s="111"/>
      <c r="C894" s="108"/>
      <c r="D894" s="108"/>
      <c r="E894" s="127"/>
      <c r="F894" s="127"/>
      <c r="G894" s="127"/>
      <c r="H894" s="108"/>
      <c r="I894" s="108"/>
      <c r="J894" s="118"/>
      <c r="K894" s="118"/>
      <c r="L894" s="118"/>
      <c r="M894" s="118"/>
      <c r="N894" s="118"/>
      <c r="O894" s="108"/>
      <c r="P894" s="118"/>
      <c r="Q894" s="118"/>
      <c r="R894" s="118"/>
      <c r="S894" s="118"/>
      <c r="T894" s="118"/>
      <c r="U894" s="118"/>
      <c r="V894" s="118"/>
      <c r="W894" s="118"/>
      <c r="X894" s="118"/>
      <c r="Y894" s="118"/>
      <c r="Z894" s="118"/>
    </row>
    <row r="895">
      <c r="A895" s="130">
        <f t="shared" si="1"/>
        <v>894</v>
      </c>
      <c r="B895" s="111"/>
      <c r="C895" s="108"/>
      <c r="D895" s="108"/>
      <c r="E895" s="127"/>
      <c r="F895" s="127"/>
      <c r="G895" s="127"/>
      <c r="H895" s="108"/>
      <c r="I895" s="108"/>
      <c r="J895" s="118"/>
      <c r="K895" s="118"/>
      <c r="L895" s="118"/>
      <c r="M895" s="118"/>
      <c r="N895" s="118"/>
      <c r="O895" s="108"/>
      <c r="P895" s="118"/>
      <c r="Q895" s="118"/>
      <c r="R895" s="118"/>
      <c r="S895" s="118"/>
      <c r="T895" s="118"/>
      <c r="U895" s="118"/>
      <c r="V895" s="118"/>
      <c r="W895" s="118"/>
      <c r="X895" s="118"/>
      <c r="Y895" s="118"/>
      <c r="Z895" s="118"/>
    </row>
    <row r="896">
      <c r="A896" s="130">
        <f t="shared" si="1"/>
        <v>895</v>
      </c>
      <c r="B896" s="111"/>
      <c r="C896" s="108"/>
      <c r="D896" s="108"/>
      <c r="E896" s="127"/>
      <c r="F896" s="127"/>
      <c r="G896" s="127"/>
      <c r="H896" s="108"/>
      <c r="I896" s="108"/>
      <c r="J896" s="118"/>
      <c r="K896" s="118"/>
      <c r="L896" s="118"/>
      <c r="M896" s="118"/>
      <c r="N896" s="118"/>
      <c r="O896" s="108"/>
      <c r="P896" s="118"/>
      <c r="Q896" s="118"/>
      <c r="R896" s="118"/>
      <c r="S896" s="118"/>
      <c r="T896" s="118"/>
      <c r="U896" s="118"/>
      <c r="V896" s="118"/>
      <c r="W896" s="118"/>
      <c r="X896" s="118"/>
      <c r="Y896" s="118"/>
      <c r="Z896" s="118"/>
    </row>
    <row r="897">
      <c r="A897" s="130">
        <f t="shared" si="1"/>
        <v>896</v>
      </c>
      <c r="B897" s="111"/>
      <c r="C897" s="108"/>
      <c r="D897" s="108"/>
      <c r="E897" s="127"/>
      <c r="F897" s="127"/>
      <c r="G897" s="127"/>
      <c r="H897" s="108"/>
      <c r="I897" s="108"/>
      <c r="J897" s="118"/>
      <c r="K897" s="118"/>
      <c r="L897" s="118"/>
      <c r="M897" s="118"/>
      <c r="N897" s="118"/>
      <c r="O897" s="108"/>
      <c r="P897" s="118"/>
      <c r="Q897" s="118"/>
      <c r="R897" s="118"/>
      <c r="S897" s="118"/>
      <c r="T897" s="118"/>
      <c r="U897" s="118"/>
      <c r="V897" s="118"/>
      <c r="W897" s="118"/>
      <c r="X897" s="118"/>
      <c r="Y897" s="118"/>
      <c r="Z897" s="118"/>
    </row>
    <row r="898">
      <c r="A898" s="130">
        <f t="shared" si="1"/>
        <v>897</v>
      </c>
      <c r="B898" s="111"/>
      <c r="C898" s="108"/>
      <c r="D898" s="108"/>
      <c r="E898" s="127"/>
      <c r="F898" s="127"/>
      <c r="G898" s="127"/>
      <c r="H898" s="108"/>
      <c r="I898" s="108"/>
      <c r="J898" s="118"/>
      <c r="K898" s="118"/>
      <c r="L898" s="118"/>
      <c r="M898" s="118"/>
      <c r="N898" s="118"/>
      <c r="O898" s="108"/>
      <c r="P898" s="118"/>
      <c r="Q898" s="118"/>
      <c r="R898" s="118"/>
      <c r="S898" s="118"/>
      <c r="T898" s="118"/>
      <c r="U898" s="118"/>
      <c r="V898" s="118"/>
      <c r="W898" s="118"/>
      <c r="X898" s="118"/>
      <c r="Y898" s="118"/>
      <c r="Z898" s="118"/>
    </row>
    <row r="899">
      <c r="A899" s="130">
        <f t="shared" si="1"/>
        <v>898</v>
      </c>
      <c r="B899" s="111"/>
      <c r="C899" s="108"/>
      <c r="D899" s="108"/>
      <c r="E899" s="127"/>
      <c r="F899" s="127"/>
      <c r="G899" s="127"/>
      <c r="H899" s="108"/>
      <c r="I899" s="108"/>
      <c r="J899" s="118"/>
      <c r="K899" s="118"/>
      <c r="L899" s="118"/>
      <c r="M899" s="118"/>
      <c r="N899" s="118"/>
      <c r="O899" s="108"/>
      <c r="P899" s="118"/>
      <c r="Q899" s="118"/>
      <c r="R899" s="118"/>
      <c r="S899" s="118"/>
      <c r="T899" s="118"/>
      <c r="U899" s="118"/>
      <c r="V899" s="118"/>
      <c r="W899" s="118"/>
      <c r="X899" s="118"/>
      <c r="Y899" s="118"/>
      <c r="Z899" s="118"/>
    </row>
    <row r="900">
      <c r="A900" s="130">
        <f t="shared" si="1"/>
        <v>899</v>
      </c>
      <c r="B900" s="111"/>
      <c r="C900" s="108"/>
      <c r="D900" s="108"/>
      <c r="E900" s="127"/>
      <c r="F900" s="127"/>
      <c r="G900" s="127"/>
      <c r="H900" s="108"/>
      <c r="I900" s="108"/>
      <c r="J900" s="118"/>
      <c r="K900" s="118"/>
      <c r="L900" s="118"/>
      <c r="M900" s="118"/>
      <c r="N900" s="118"/>
      <c r="O900" s="108"/>
      <c r="P900" s="118"/>
      <c r="Q900" s="118"/>
      <c r="R900" s="118"/>
      <c r="S900" s="118"/>
      <c r="T900" s="118"/>
      <c r="U900" s="118"/>
      <c r="V900" s="118"/>
      <c r="W900" s="118"/>
      <c r="X900" s="118"/>
      <c r="Y900" s="118"/>
      <c r="Z900" s="118"/>
    </row>
    <row r="901">
      <c r="A901" s="130">
        <f t="shared" si="1"/>
        <v>900</v>
      </c>
      <c r="B901" s="111"/>
      <c r="C901" s="108"/>
      <c r="D901" s="108"/>
      <c r="E901" s="127"/>
      <c r="F901" s="127"/>
      <c r="G901" s="127"/>
      <c r="H901" s="108"/>
      <c r="I901" s="108"/>
      <c r="J901" s="118"/>
      <c r="K901" s="118"/>
      <c r="L901" s="118"/>
      <c r="M901" s="118"/>
      <c r="N901" s="118"/>
      <c r="O901" s="108"/>
      <c r="P901" s="118"/>
      <c r="Q901" s="118"/>
      <c r="R901" s="118"/>
      <c r="S901" s="118"/>
      <c r="T901" s="118"/>
      <c r="U901" s="118"/>
      <c r="V901" s="118"/>
      <c r="W901" s="118"/>
      <c r="X901" s="118"/>
      <c r="Y901" s="118"/>
      <c r="Z901" s="118"/>
    </row>
    <row r="902">
      <c r="A902" s="130">
        <f t="shared" si="1"/>
        <v>901</v>
      </c>
      <c r="B902" s="111"/>
      <c r="C902" s="108"/>
      <c r="D902" s="108"/>
      <c r="E902" s="127"/>
      <c r="F902" s="127"/>
      <c r="G902" s="127"/>
      <c r="H902" s="108"/>
      <c r="I902" s="108"/>
      <c r="J902" s="118"/>
      <c r="K902" s="118"/>
      <c r="L902" s="118"/>
      <c r="M902" s="118"/>
      <c r="N902" s="118"/>
      <c r="O902" s="108"/>
      <c r="P902" s="118"/>
      <c r="Q902" s="118"/>
      <c r="R902" s="118"/>
      <c r="S902" s="118"/>
      <c r="T902" s="118"/>
      <c r="U902" s="118"/>
      <c r="V902" s="118"/>
      <c r="W902" s="118"/>
      <c r="X902" s="118"/>
      <c r="Y902" s="118"/>
      <c r="Z902" s="118"/>
    </row>
    <row r="903">
      <c r="A903" s="130">
        <f t="shared" si="1"/>
        <v>902</v>
      </c>
      <c r="B903" s="111"/>
      <c r="C903" s="108"/>
      <c r="D903" s="108"/>
      <c r="E903" s="127"/>
      <c r="F903" s="127"/>
      <c r="G903" s="127"/>
      <c r="H903" s="108"/>
      <c r="I903" s="108"/>
      <c r="J903" s="118"/>
      <c r="K903" s="118"/>
      <c r="L903" s="118"/>
      <c r="M903" s="118"/>
      <c r="N903" s="118"/>
      <c r="O903" s="108"/>
      <c r="P903" s="118"/>
      <c r="Q903" s="118"/>
      <c r="R903" s="118"/>
      <c r="S903" s="118"/>
      <c r="T903" s="118"/>
      <c r="U903" s="118"/>
      <c r="V903" s="118"/>
      <c r="W903" s="118"/>
      <c r="X903" s="118"/>
      <c r="Y903" s="118"/>
      <c r="Z903" s="118"/>
    </row>
    <row r="904">
      <c r="A904" s="130">
        <f t="shared" si="1"/>
        <v>903</v>
      </c>
      <c r="B904" s="111"/>
      <c r="C904" s="108"/>
      <c r="D904" s="108"/>
      <c r="E904" s="127"/>
      <c r="F904" s="127"/>
      <c r="G904" s="127"/>
      <c r="H904" s="108"/>
      <c r="I904" s="108"/>
      <c r="J904" s="118"/>
      <c r="K904" s="118"/>
      <c r="L904" s="118"/>
      <c r="M904" s="118"/>
      <c r="N904" s="118"/>
      <c r="O904" s="108"/>
      <c r="P904" s="118"/>
      <c r="Q904" s="118"/>
      <c r="R904" s="118"/>
      <c r="S904" s="118"/>
      <c r="T904" s="118"/>
      <c r="U904" s="118"/>
      <c r="V904" s="118"/>
      <c r="W904" s="118"/>
      <c r="X904" s="118"/>
      <c r="Y904" s="118"/>
      <c r="Z904" s="118"/>
    </row>
    <row r="905">
      <c r="A905" s="130">
        <f t="shared" si="1"/>
        <v>904</v>
      </c>
      <c r="B905" s="111"/>
      <c r="C905" s="108"/>
      <c r="D905" s="108"/>
      <c r="E905" s="127"/>
      <c r="F905" s="127"/>
      <c r="G905" s="127"/>
      <c r="H905" s="108"/>
      <c r="I905" s="108"/>
      <c r="J905" s="118"/>
      <c r="K905" s="118"/>
      <c r="L905" s="118"/>
      <c r="M905" s="118"/>
      <c r="N905" s="118"/>
      <c r="O905" s="108"/>
      <c r="P905" s="118"/>
      <c r="Q905" s="118"/>
      <c r="R905" s="118"/>
      <c r="S905" s="118"/>
      <c r="T905" s="118"/>
      <c r="U905" s="118"/>
      <c r="V905" s="118"/>
      <c r="W905" s="118"/>
      <c r="X905" s="118"/>
      <c r="Y905" s="118"/>
      <c r="Z905" s="118"/>
    </row>
    <row r="906">
      <c r="A906" s="130">
        <f t="shared" si="1"/>
        <v>905</v>
      </c>
      <c r="B906" s="111"/>
      <c r="C906" s="108"/>
      <c r="D906" s="108"/>
      <c r="E906" s="127"/>
      <c r="F906" s="127"/>
      <c r="G906" s="127"/>
      <c r="H906" s="108"/>
      <c r="I906" s="108"/>
      <c r="J906" s="118"/>
      <c r="K906" s="118"/>
      <c r="L906" s="118"/>
      <c r="M906" s="118"/>
      <c r="N906" s="118"/>
      <c r="O906" s="108"/>
      <c r="P906" s="118"/>
      <c r="Q906" s="118"/>
      <c r="R906" s="118"/>
      <c r="S906" s="118"/>
      <c r="T906" s="118"/>
      <c r="U906" s="118"/>
      <c r="V906" s="118"/>
      <c r="W906" s="118"/>
      <c r="X906" s="118"/>
      <c r="Y906" s="118"/>
      <c r="Z906" s="118"/>
    </row>
    <row r="907">
      <c r="A907" s="130">
        <f t="shared" si="1"/>
        <v>906</v>
      </c>
      <c r="B907" s="111"/>
      <c r="C907" s="108"/>
      <c r="D907" s="108"/>
      <c r="E907" s="127"/>
      <c r="F907" s="127"/>
      <c r="G907" s="127"/>
      <c r="H907" s="108"/>
      <c r="I907" s="108"/>
      <c r="J907" s="118"/>
      <c r="K907" s="118"/>
      <c r="L907" s="118"/>
      <c r="M907" s="118"/>
      <c r="N907" s="118"/>
      <c r="O907" s="108"/>
      <c r="P907" s="118"/>
      <c r="Q907" s="118"/>
      <c r="R907" s="118"/>
      <c r="S907" s="118"/>
      <c r="T907" s="118"/>
      <c r="U907" s="118"/>
      <c r="V907" s="118"/>
      <c r="W907" s="118"/>
      <c r="X907" s="118"/>
      <c r="Y907" s="118"/>
      <c r="Z907" s="118"/>
    </row>
    <row r="908">
      <c r="A908" s="130">
        <f t="shared" si="1"/>
        <v>907</v>
      </c>
      <c r="B908" s="111"/>
      <c r="C908" s="108"/>
      <c r="D908" s="108"/>
      <c r="E908" s="127"/>
      <c r="F908" s="127"/>
      <c r="G908" s="127"/>
      <c r="H908" s="108"/>
      <c r="I908" s="108"/>
      <c r="J908" s="118"/>
      <c r="K908" s="118"/>
      <c r="L908" s="118"/>
      <c r="M908" s="118"/>
      <c r="N908" s="118"/>
      <c r="O908" s="108"/>
      <c r="P908" s="118"/>
      <c r="Q908" s="118"/>
      <c r="R908" s="118"/>
      <c r="S908" s="118"/>
      <c r="T908" s="118"/>
      <c r="U908" s="118"/>
      <c r="V908" s="118"/>
      <c r="W908" s="118"/>
      <c r="X908" s="118"/>
      <c r="Y908" s="118"/>
      <c r="Z908" s="118"/>
    </row>
    <row r="909">
      <c r="A909" s="130">
        <f t="shared" si="1"/>
        <v>908</v>
      </c>
      <c r="B909" s="111"/>
      <c r="C909" s="108"/>
      <c r="D909" s="108"/>
      <c r="E909" s="127"/>
      <c r="F909" s="127"/>
      <c r="G909" s="127"/>
      <c r="H909" s="108"/>
      <c r="I909" s="108"/>
      <c r="J909" s="118"/>
      <c r="K909" s="118"/>
      <c r="L909" s="118"/>
      <c r="M909" s="118"/>
      <c r="N909" s="118"/>
      <c r="O909" s="108"/>
      <c r="P909" s="118"/>
      <c r="Q909" s="118"/>
      <c r="R909" s="118"/>
      <c r="S909" s="118"/>
      <c r="T909" s="118"/>
      <c r="U909" s="118"/>
      <c r="V909" s="118"/>
      <c r="W909" s="118"/>
      <c r="X909" s="118"/>
      <c r="Y909" s="118"/>
      <c r="Z909" s="118"/>
    </row>
    <row r="910">
      <c r="A910" s="130">
        <f t="shared" si="1"/>
        <v>909</v>
      </c>
      <c r="B910" s="111"/>
      <c r="C910" s="108"/>
      <c r="D910" s="108"/>
      <c r="E910" s="127"/>
      <c r="F910" s="127"/>
      <c r="G910" s="127"/>
      <c r="H910" s="108"/>
      <c r="I910" s="108"/>
      <c r="J910" s="118"/>
      <c r="K910" s="118"/>
      <c r="L910" s="118"/>
      <c r="M910" s="118"/>
      <c r="N910" s="118"/>
      <c r="O910" s="108"/>
      <c r="P910" s="118"/>
      <c r="Q910" s="118"/>
      <c r="R910" s="118"/>
      <c r="S910" s="118"/>
      <c r="T910" s="118"/>
      <c r="U910" s="118"/>
      <c r="V910" s="118"/>
      <c r="W910" s="118"/>
      <c r="X910" s="118"/>
      <c r="Y910" s="118"/>
      <c r="Z910" s="118"/>
    </row>
    <row r="911">
      <c r="A911" s="130">
        <f t="shared" si="1"/>
        <v>910</v>
      </c>
      <c r="B911" s="111"/>
      <c r="C911" s="108"/>
      <c r="D911" s="108"/>
      <c r="E911" s="127"/>
      <c r="F911" s="127"/>
      <c r="G911" s="127"/>
      <c r="H911" s="108"/>
      <c r="I911" s="108"/>
      <c r="J911" s="118"/>
      <c r="K911" s="118"/>
      <c r="L911" s="118"/>
      <c r="M911" s="118"/>
      <c r="N911" s="118"/>
      <c r="O911" s="108"/>
      <c r="P911" s="118"/>
      <c r="Q911" s="118"/>
      <c r="R911" s="118"/>
      <c r="S911" s="118"/>
      <c r="T911" s="118"/>
      <c r="U911" s="118"/>
      <c r="V911" s="118"/>
      <c r="W911" s="118"/>
      <c r="X911" s="118"/>
      <c r="Y911" s="118"/>
      <c r="Z911" s="118"/>
    </row>
    <row r="912">
      <c r="A912" s="130">
        <f t="shared" si="1"/>
        <v>911</v>
      </c>
      <c r="B912" s="111"/>
      <c r="C912" s="108"/>
      <c r="D912" s="108"/>
      <c r="E912" s="127"/>
      <c r="F912" s="127"/>
      <c r="G912" s="127"/>
      <c r="H912" s="108"/>
      <c r="I912" s="108"/>
      <c r="J912" s="118"/>
      <c r="K912" s="118"/>
      <c r="L912" s="118"/>
      <c r="M912" s="118"/>
      <c r="N912" s="118"/>
      <c r="O912" s="108"/>
      <c r="P912" s="118"/>
      <c r="Q912" s="118"/>
      <c r="R912" s="118"/>
      <c r="S912" s="118"/>
      <c r="T912" s="118"/>
      <c r="U912" s="118"/>
      <c r="V912" s="118"/>
      <c r="W912" s="118"/>
      <c r="X912" s="118"/>
      <c r="Y912" s="118"/>
      <c r="Z912" s="118"/>
    </row>
    <row r="913">
      <c r="A913" s="130">
        <f t="shared" si="1"/>
        <v>912</v>
      </c>
      <c r="B913" s="111"/>
      <c r="C913" s="108"/>
      <c r="D913" s="108"/>
      <c r="E913" s="127"/>
      <c r="F913" s="127"/>
      <c r="G913" s="127"/>
      <c r="H913" s="108"/>
      <c r="I913" s="108"/>
      <c r="J913" s="118"/>
      <c r="K913" s="118"/>
      <c r="L913" s="118"/>
      <c r="M913" s="118"/>
      <c r="N913" s="118"/>
      <c r="O913" s="108"/>
      <c r="P913" s="118"/>
      <c r="Q913" s="118"/>
      <c r="R913" s="118"/>
      <c r="S913" s="118"/>
      <c r="T913" s="118"/>
      <c r="U913" s="118"/>
      <c r="V913" s="118"/>
      <c r="W913" s="118"/>
      <c r="X913" s="118"/>
      <c r="Y913" s="118"/>
      <c r="Z913" s="118"/>
    </row>
    <row r="914">
      <c r="A914" s="130">
        <f t="shared" si="1"/>
        <v>913</v>
      </c>
      <c r="B914" s="111"/>
      <c r="C914" s="108"/>
      <c r="D914" s="108"/>
      <c r="E914" s="127"/>
      <c r="F914" s="127"/>
      <c r="G914" s="127"/>
      <c r="H914" s="108"/>
      <c r="I914" s="108"/>
      <c r="J914" s="118"/>
      <c r="K914" s="118"/>
      <c r="L914" s="118"/>
      <c r="M914" s="118"/>
      <c r="N914" s="118"/>
      <c r="O914" s="108"/>
      <c r="P914" s="118"/>
      <c r="Q914" s="118"/>
      <c r="R914" s="118"/>
      <c r="S914" s="118"/>
      <c r="T914" s="118"/>
      <c r="U914" s="118"/>
      <c r="V914" s="118"/>
      <c r="W914" s="118"/>
      <c r="X914" s="118"/>
      <c r="Y914" s="118"/>
      <c r="Z914" s="118"/>
    </row>
    <row r="915">
      <c r="A915" s="130">
        <f t="shared" si="1"/>
        <v>914</v>
      </c>
      <c r="B915" s="111"/>
      <c r="C915" s="108"/>
      <c r="D915" s="108"/>
      <c r="E915" s="127"/>
      <c r="F915" s="127"/>
      <c r="G915" s="127"/>
      <c r="H915" s="108"/>
      <c r="I915" s="108"/>
      <c r="J915" s="118"/>
      <c r="K915" s="118"/>
      <c r="L915" s="118"/>
      <c r="M915" s="118"/>
      <c r="N915" s="118"/>
      <c r="O915" s="108"/>
      <c r="P915" s="118"/>
      <c r="Q915" s="118"/>
      <c r="R915" s="118"/>
      <c r="S915" s="118"/>
      <c r="T915" s="118"/>
      <c r="U915" s="118"/>
      <c r="V915" s="118"/>
      <c r="W915" s="118"/>
      <c r="X915" s="118"/>
      <c r="Y915" s="118"/>
      <c r="Z915" s="118"/>
    </row>
    <row r="916">
      <c r="A916" s="130">
        <f t="shared" si="1"/>
        <v>915</v>
      </c>
      <c r="B916" s="111"/>
      <c r="C916" s="108"/>
      <c r="D916" s="108"/>
      <c r="E916" s="127"/>
      <c r="F916" s="127"/>
      <c r="G916" s="127"/>
      <c r="H916" s="108"/>
      <c r="I916" s="108"/>
      <c r="J916" s="118"/>
      <c r="K916" s="118"/>
      <c r="L916" s="118"/>
      <c r="M916" s="118"/>
      <c r="N916" s="118"/>
      <c r="O916" s="108"/>
      <c r="P916" s="118"/>
      <c r="Q916" s="118"/>
      <c r="R916" s="118"/>
      <c r="S916" s="118"/>
      <c r="T916" s="118"/>
      <c r="U916" s="118"/>
      <c r="V916" s="118"/>
      <c r="W916" s="118"/>
      <c r="X916" s="118"/>
      <c r="Y916" s="118"/>
      <c r="Z916" s="118"/>
    </row>
    <row r="917">
      <c r="A917" s="130">
        <f t="shared" si="1"/>
        <v>916</v>
      </c>
      <c r="B917" s="111"/>
      <c r="C917" s="108"/>
      <c r="D917" s="108"/>
      <c r="E917" s="127"/>
      <c r="F917" s="127"/>
      <c r="G917" s="127"/>
      <c r="H917" s="108"/>
      <c r="I917" s="108"/>
      <c r="J917" s="118"/>
      <c r="K917" s="118"/>
      <c r="L917" s="118"/>
      <c r="M917" s="118"/>
      <c r="N917" s="118"/>
      <c r="O917" s="108"/>
      <c r="P917" s="118"/>
      <c r="Q917" s="118"/>
      <c r="R917" s="118"/>
      <c r="S917" s="118"/>
      <c r="T917" s="118"/>
      <c r="U917" s="118"/>
      <c r="V917" s="118"/>
      <c r="W917" s="118"/>
      <c r="X917" s="118"/>
      <c r="Y917" s="118"/>
      <c r="Z917" s="118"/>
    </row>
    <row r="918">
      <c r="A918" s="130">
        <f t="shared" si="1"/>
        <v>917</v>
      </c>
      <c r="B918" s="111"/>
      <c r="C918" s="108"/>
      <c r="D918" s="108"/>
      <c r="E918" s="127"/>
      <c r="F918" s="127"/>
      <c r="G918" s="127"/>
      <c r="H918" s="108"/>
      <c r="I918" s="108"/>
      <c r="J918" s="118"/>
      <c r="K918" s="118"/>
      <c r="L918" s="118"/>
      <c r="M918" s="118"/>
      <c r="N918" s="118"/>
      <c r="O918" s="108"/>
      <c r="P918" s="118"/>
      <c r="Q918" s="118"/>
      <c r="R918" s="118"/>
      <c r="S918" s="118"/>
      <c r="T918" s="118"/>
      <c r="U918" s="118"/>
      <c r="V918" s="118"/>
      <c r="W918" s="118"/>
      <c r="X918" s="118"/>
      <c r="Y918" s="118"/>
      <c r="Z918" s="118"/>
    </row>
    <row r="919">
      <c r="A919" s="130">
        <f t="shared" si="1"/>
        <v>918</v>
      </c>
      <c r="B919" s="111"/>
      <c r="C919" s="108"/>
      <c r="D919" s="108"/>
      <c r="E919" s="127"/>
      <c r="F919" s="127"/>
      <c r="G919" s="127"/>
      <c r="H919" s="108"/>
      <c r="I919" s="108"/>
      <c r="J919" s="118"/>
      <c r="K919" s="118"/>
      <c r="L919" s="118"/>
      <c r="M919" s="118"/>
      <c r="N919" s="118"/>
      <c r="O919" s="108"/>
      <c r="P919" s="118"/>
      <c r="Q919" s="118"/>
      <c r="R919" s="118"/>
      <c r="S919" s="118"/>
      <c r="T919" s="118"/>
      <c r="U919" s="118"/>
      <c r="V919" s="118"/>
      <c r="W919" s="118"/>
      <c r="X919" s="118"/>
      <c r="Y919" s="118"/>
      <c r="Z919" s="118"/>
    </row>
    <row r="920">
      <c r="A920" s="130">
        <f t="shared" si="1"/>
        <v>919</v>
      </c>
      <c r="B920" s="111"/>
      <c r="C920" s="108"/>
      <c r="D920" s="108"/>
      <c r="E920" s="127"/>
      <c r="F920" s="127"/>
      <c r="G920" s="127"/>
      <c r="H920" s="108"/>
      <c r="I920" s="108"/>
      <c r="J920" s="118"/>
      <c r="K920" s="118"/>
      <c r="L920" s="118"/>
      <c r="M920" s="118"/>
      <c r="N920" s="118"/>
      <c r="O920" s="108"/>
      <c r="P920" s="118"/>
      <c r="Q920" s="118"/>
      <c r="R920" s="118"/>
      <c r="S920" s="118"/>
      <c r="T920" s="118"/>
      <c r="U920" s="118"/>
      <c r="V920" s="118"/>
      <c r="W920" s="118"/>
      <c r="X920" s="118"/>
      <c r="Y920" s="118"/>
      <c r="Z920" s="118"/>
    </row>
    <row r="921">
      <c r="A921" s="130">
        <f t="shared" si="1"/>
        <v>920</v>
      </c>
      <c r="B921" s="111"/>
      <c r="C921" s="108"/>
      <c r="D921" s="108"/>
      <c r="E921" s="127"/>
      <c r="F921" s="127"/>
      <c r="G921" s="127"/>
      <c r="H921" s="108"/>
      <c r="I921" s="108"/>
      <c r="J921" s="118"/>
      <c r="K921" s="118"/>
      <c r="L921" s="118"/>
      <c r="M921" s="118"/>
      <c r="N921" s="118"/>
      <c r="O921" s="108"/>
      <c r="P921" s="118"/>
      <c r="Q921" s="118"/>
      <c r="R921" s="118"/>
      <c r="S921" s="118"/>
      <c r="T921" s="118"/>
      <c r="U921" s="118"/>
      <c r="V921" s="118"/>
      <c r="W921" s="118"/>
      <c r="X921" s="118"/>
      <c r="Y921" s="118"/>
      <c r="Z921" s="118"/>
    </row>
    <row r="922">
      <c r="A922" s="130">
        <f t="shared" si="1"/>
        <v>921</v>
      </c>
      <c r="B922" s="111"/>
      <c r="C922" s="108"/>
      <c r="D922" s="108"/>
      <c r="E922" s="127"/>
      <c r="F922" s="127"/>
      <c r="G922" s="127"/>
      <c r="H922" s="108"/>
      <c r="I922" s="108"/>
      <c r="J922" s="118"/>
      <c r="K922" s="118"/>
      <c r="L922" s="118"/>
      <c r="M922" s="118"/>
      <c r="N922" s="118"/>
      <c r="O922" s="108"/>
      <c r="P922" s="118"/>
      <c r="Q922" s="118"/>
      <c r="R922" s="118"/>
      <c r="S922" s="118"/>
      <c r="T922" s="118"/>
      <c r="U922" s="118"/>
      <c r="V922" s="118"/>
      <c r="W922" s="118"/>
      <c r="X922" s="118"/>
      <c r="Y922" s="118"/>
      <c r="Z922" s="118"/>
    </row>
    <row r="923">
      <c r="A923" s="130">
        <f t="shared" si="1"/>
        <v>922</v>
      </c>
      <c r="B923" s="111"/>
      <c r="C923" s="108"/>
      <c r="D923" s="108"/>
      <c r="E923" s="127"/>
      <c r="F923" s="127"/>
      <c r="G923" s="127"/>
      <c r="H923" s="108"/>
      <c r="I923" s="108"/>
      <c r="J923" s="118"/>
      <c r="K923" s="118"/>
      <c r="L923" s="118"/>
      <c r="M923" s="118"/>
      <c r="N923" s="118"/>
      <c r="O923" s="108"/>
      <c r="P923" s="118"/>
      <c r="Q923" s="118"/>
      <c r="R923" s="118"/>
      <c r="S923" s="118"/>
      <c r="T923" s="118"/>
      <c r="U923" s="118"/>
      <c r="V923" s="118"/>
      <c r="W923" s="118"/>
      <c r="X923" s="118"/>
      <c r="Y923" s="118"/>
      <c r="Z923" s="118"/>
    </row>
    <row r="924">
      <c r="A924" s="130">
        <f t="shared" si="1"/>
        <v>923</v>
      </c>
      <c r="B924" s="111"/>
      <c r="C924" s="108"/>
      <c r="D924" s="108"/>
      <c r="E924" s="127"/>
      <c r="F924" s="127"/>
      <c r="G924" s="127"/>
      <c r="H924" s="108"/>
      <c r="I924" s="108"/>
      <c r="J924" s="118"/>
      <c r="K924" s="118"/>
      <c r="L924" s="118"/>
      <c r="M924" s="118"/>
      <c r="N924" s="118"/>
      <c r="O924" s="108"/>
      <c r="P924" s="118"/>
      <c r="Q924" s="118"/>
      <c r="R924" s="118"/>
      <c r="S924" s="118"/>
      <c r="T924" s="118"/>
      <c r="U924" s="118"/>
      <c r="V924" s="118"/>
      <c r="W924" s="118"/>
      <c r="X924" s="118"/>
      <c r="Y924" s="118"/>
      <c r="Z924" s="118"/>
    </row>
    <row r="925">
      <c r="A925" s="130">
        <f t="shared" si="1"/>
        <v>924</v>
      </c>
      <c r="B925" s="111"/>
      <c r="C925" s="108"/>
      <c r="D925" s="108"/>
      <c r="E925" s="127"/>
      <c r="F925" s="127"/>
      <c r="G925" s="127"/>
      <c r="H925" s="108"/>
      <c r="I925" s="108"/>
      <c r="J925" s="118"/>
      <c r="K925" s="118"/>
      <c r="L925" s="118"/>
      <c r="M925" s="118"/>
      <c r="N925" s="118"/>
      <c r="O925" s="108"/>
      <c r="P925" s="118"/>
      <c r="Q925" s="118"/>
      <c r="R925" s="118"/>
      <c r="S925" s="118"/>
      <c r="T925" s="118"/>
      <c r="U925" s="118"/>
      <c r="V925" s="118"/>
      <c r="W925" s="118"/>
      <c r="X925" s="118"/>
      <c r="Y925" s="118"/>
      <c r="Z925" s="118"/>
    </row>
    <row r="926">
      <c r="A926" s="130">
        <f t="shared" si="1"/>
        <v>925</v>
      </c>
      <c r="B926" s="111"/>
      <c r="C926" s="108"/>
      <c r="D926" s="108"/>
      <c r="E926" s="127"/>
      <c r="F926" s="127"/>
      <c r="G926" s="127"/>
      <c r="H926" s="108"/>
      <c r="I926" s="108"/>
      <c r="J926" s="118"/>
      <c r="K926" s="118"/>
      <c r="L926" s="118"/>
      <c r="M926" s="118"/>
      <c r="N926" s="118"/>
      <c r="O926" s="108"/>
      <c r="P926" s="118"/>
      <c r="Q926" s="118"/>
      <c r="R926" s="118"/>
      <c r="S926" s="118"/>
      <c r="T926" s="118"/>
      <c r="U926" s="118"/>
      <c r="V926" s="118"/>
      <c r="W926" s="118"/>
      <c r="X926" s="118"/>
      <c r="Y926" s="118"/>
      <c r="Z926" s="118"/>
    </row>
    <row r="927">
      <c r="A927" s="130">
        <f t="shared" si="1"/>
        <v>926</v>
      </c>
      <c r="B927" s="111"/>
      <c r="C927" s="108"/>
      <c r="D927" s="108"/>
      <c r="E927" s="127"/>
      <c r="F927" s="127"/>
      <c r="G927" s="127"/>
      <c r="H927" s="108"/>
      <c r="I927" s="108"/>
      <c r="J927" s="118"/>
      <c r="K927" s="118"/>
      <c r="L927" s="118"/>
      <c r="M927" s="118"/>
      <c r="N927" s="118"/>
      <c r="O927" s="108"/>
      <c r="P927" s="118"/>
      <c r="Q927" s="118"/>
      <c r="R927" s="118"/>
      <c r="S927" s="118"/>
      <c r="T927" s="118"/>
      <c r="U927" s="118"/>
      <c r="V927" s="118"/>
      <c r="W927" s="118"/>
      <c r="X927" s="118"/>
      <c r="Y927" s="118"/>
      <c r="Z927" s="118"/>
    </row>
    <row r="928">
      <c r="A928" s="130">
        <f t="shared" si="1"/>
        <v>927</v>
      </c>
      <c r="B928" s="111"/>
      <c r="C928" s="108"/>
      <c r="D928" s="108"/>
      <c r="E928" s="127"/>
      <c r="F928" s="127"/>
      <c r="G928" s="127"/>
      <c r="H928" s="108"/>
      <c r="I928" s="108"/>
      <c r="J928" s="118"/>
      <c r="K928" s="118"/>
      <c r="L928" s="118"/>
      <c r="M928" s="118"/>
      <c r="N928" s="118"/>
      <c r="O928" s="108"/>
      <c r="P928" s="118"/>
      <c r="Q928" s="118"/>
      <c r="R928" s="118"/>
      <c r="S928" s="118"/>
      <c r="T928" s="118"/>
      <c r="U928" s="118"/>
      <c r="V928" s="118"/>
      <c r="W928" s="118"/>
      <c r="X928" s="118"/>
      <c r="Y928" s="118"/>
      <c r="Z928" s="118"/>
    </row>
    <row r="929">
      <c r="A929" s="130">
        <f t="shared" si="1"/>
        <v>928</v>
      </c>
      <c r="B929" s="111"/>
      <c r="C929" s="108"/>
      <c r="D929" s="108"/>
      <c r="E929" s="127"/>
      <c r="F929" s="127"/>
      <c r="G929" s="127"/>
      <c r="H929" s="108"/>
      <c r="I929" s="108"/>
      <c r="J929" s="118"/>
      <c r="K929" s="118"/>
      <c r="L929" s="118"/>
      <c r="M929" s="118"/>
      <c r="N929" s="118"/>
      <c r="O929" s="108"/>
      <c r="P929" s="118"/>
      <c r="Q929" s="118"/>
      <c r="R929" s="118"/>
      <c r="S929" s="118"/>
      <c r="T929" s="118"/>
      <c r="U929" s="118"/>
      <c r="V929" s="118"/>
      <c r="W929" s="118"/>
      <c r="X929" s="118"/>
      <c r="Y929" s="118"/>
      <c r="Z929" s="118"/>
    </row>
    <row r="930">
      <c r="A930" s="130">
        <f t="shared" si="1"/>
        <v>929</v>
      </c>
      <c r="B930" s="111"/>
      <c r="C930" s="108"/>
      <c r="D930" s="108"/>
      <c r="E930" s="127"/>
      <c r="F930" s="127"/>
      <c r="G930" s="127"/>
      <c r="H930" s="108"/>
      <c r="I930" s="108"/>
      <c r="J930" s="118"/>
      <c r="K930" s="118"/>
      <c r="L930" s="118"/>
      <c r="M930" s="118"/>
      <c r="N930" s="118"/>
      <c r="O930" s="108"/>
      <c r="P930" s="118"/>
      <c r="Q930" s="118"/>
      <c r="R930" s="118"/>
      <c r="S930" s="118"/>
      <c r="T930" s="118"/>
      <c r="U930" s="118"/>
      <c r="V930" s="118"/>
      <c r="W930" s="118"/>
      <c r="X930" s="118"/>
      <c r="Y930" s="118"/>
      <c r="Z930" s="118"/>
    </row>
    <row r="931">
      <c r="A931" s="130">
        <f t="shared" si="1"/>
        <v>930</v>
      </c>
      <c r="B931" s="111"/>
      <c r="C931" s="108"/>
      <c r="D931" s="108"/>
      <c r="E931" s="127"/>
      <c r="F931" s="127"/>
      <c r="G931" s="127"/>
      <c r="H931" s="108"/>
      <c r="I931" s="108"/>
      <c r="J931" s="118"/>
      <c r="K931" s="118"/>
      <c r="L931" s="118"/>
      <c r="M931" s="118"/>
      <c r="N931" s="118"/>
      <c r="O931" s="108"/>
      <c r="P931" s="118"/>
      <c r="Q931" s="118"/>
      <c r="R931" s="118"/>
      <c r="S931" s="118"/>
      <c r="T931" s="118"/>
      <c r="U931" s="118"/>
      <c r="V931" s="118"/>
      <c r="W931" s="118"/>
      <c r="X931" s="118"/>
      <c r="Y931" s="118"/>
      <c r="Z931" s="118"/>
    </row>
    <row r="932">
      <c r="A932" s="130">
        <f t="shared" si="1"/>
        <v>931</v>
      </c>
      <c r="B932" s="111"/>
      <c r="C932" s="108"/>
      <c r="D932" s="108"/>
      <c r="E932" s="127"/>
      <c r="F932" s="127"/>
      <c r="G932" s="127"/>
      <c r="H932" s="108"/>
      <c r="I932" s="108"/>
      <c r="J932" s="118"/>
      <c r="K932" s="118"/>
      <c r="L932" s="118"/>
      <c r="M932" s="118"/>
      <c r="N932" s="118"/>
      <c r="O932" s="108"/>
      <c r="P932" s="118"/>
      <c r="Q932" s="118"/>
      <c r="R932" s="118"/>
      <c r="S932" s="118"/>
      <c r="T932" s="118"/>
      <c r="U932" s="118"/>
      <c r="V932" s="118"/>
      <c r="W932" s="118"/>
      <c r="X932" s="118"/>
      <c r="Y932" s="118"/>
      <c r="Z932" s="118"/>
    </row>
    <row r="933">
      <c r="A933" s="130">
        <f t="shared" si="1"/>
        <v>932</v>
      </c>
      <c r="B933" s="111"/>
      <c r="C933" s="108"/>
      <c r="D933" s="108"/>
      <c r="E933" s="127"/>
      <c r="F933" s="127"/>
      <c r="G933" s="127"/>
      <c r="H933" s="108"/>
      <c r="I933" s="108"/>
      <c r="J933" s="118"/>
      <c r="K933" s="118"/>
      <c r="L933" s="118"/>
      <c r="M933" s="118"/>
      <c r="N933" s="118"/>
      <c r="O933" s="108"/>
      <c r="P933" s="118"/>
      <c r="Q933" s="118"/>
      <c r="R933" s="118"/>
      <c r="S933" s="118"/>
      <c r="T933" s="118"/>
      <c r="U933" s="118"/>
      <c r="V933" s="118"/>
      <c r="W933" s="118"/>
      <c r="X933" s="118"/>
      <c r="Y933" s="118"/>
      <c r="Z933" s="118"/>
    </row>
    <row r="934">
      <c r="A934" s="130">
        <f t="shared" si="1"/>
        <v>933</v>
      </c>
      <c r="B934" s="111"/>
      <c r="C934" s="108"/>
      <c r="D934" s="108"/>
      <c r="E934" s="127"/>
      <c r="F934" s="127"/>
      <c r="G934" s="127"/>
      <c r="H934" s="108"/>
      <c r="I934" s="108"/>
      <c r="J934" s="118"/>
      <c r="K934" s="118"/>
      <c r="L934" s="118"/>
      <c r="M934" s="118"/>
      <c r="N934" s="118"/>
      <c r="O934" s="108"/>
      <c r="P934" s="118"/>
      <c r="Q934" s="118"/>
      <c r="R934" s="118"/>
      <c r="S934" s="118"/>
      <c r="T934" s="118"/>
      <c r="U934" s="118"/>
      <c r="V934" s="118"/>
      <c r="W934" s="118"/>
      <c r="X934" s="118"/>
      <c r="Y934" s="118"/>
      <c r="Z934" s="118"/>
    </row>
    <row r="935">
      <c r="A935" s="130">
        <f t="shared" si="1"/>
        <v>934</v>
      </c>
      <c r="B935" s="111"/>
      <c r="C935" s="108"/>
      <c r="D935" s="108"/>
      <c r="E935" s="127"/>
      <c r="F935" s="127"/>
      <c r="G935" s="127"/>
      <c r="H935" s="108"/>
      <c r="I935" s="108"/>
      <c r="J935" s="118"/>
      <c r="K935" s="118"/>
      <c r="L935" s="118"/>
      <c r="M935" s="118"/>
      <c r="N935" s="118"/>
      <c r="O935" s="108"/>
      <c r="P935" s="118"/>
      <c r="Q935" s="118"/>
      <c r="R935" s="118"/>
      <c r="S935" s="118"/>
      <c r="T935" s="118"/>
      <c r="U935" s="118"/>
      <c r="V935" s="118"/>
      <c r="W935" s="118"/>
      <c r="X935" s="118"/>
      <c r="Y935" s="118"/>
      <c r="Z935" s="118"/>
    </row>
    <row r="936">
      <c r="A936" s="130">
        <f t="shared" si="1"/>
        <v>935</v>
      </c>
      <c r="B936" s="111"/>
      <c r="C936" s="108"/>
      <c r="D936" s="108"/>
      <c r="E936" s="127"/>
      <c r="F936" s="127"/>
      <c r="G936" s="127"/>
      <c r="H936" s="108"/>
      <c r="I936" s="108"/>
      <c r="J936" s="118"/>
      <c r="K936" s="118"/>
      <c r="L936" s="118"/>
      <c r="M936" s="118"/>
      <c r="N936" s="118"/>
      <c r="O936" s="108"/>
      <c r="P936" s="118"/>
      <c r="Q936" s="118"/>
      <c r="R936" s="118"/>
      <c r="S936" s="118"/>
      <c r="T936" s="118"/>
      <c r="U936" s="118"/>
      <c r="V936" s="118"/>
      <c r="W936" s="118"/>
      <c r="X936" s="118"/>
      <c r="Y936" s="118"/>
      <c r="Z936" s="118"/>
    </row>
    <row r="937">
      <c r="A937" s="130">
        <f t="shared" si="1"/>
        <v>936</v>
      </c>
      <c r="B937" s="111"/>
      <c r="C937" s="108"/>
      <c r="D937" s="108"/>
      <c r="E937" s="127"/>
      <c r="F937" s="127"/>
      <c r="G937" s="127"/>
      <c r="H937" s="108"/>
      <c r="I937" s="108"/>
      <c r="J937" s="118"/>
      <c r="K937" s="118"/>
      <c r="L937" s="118"/>
      <c r="M937" s="118"/>
      <c r="N937" s="118"/>
      <c r="O937" s="108"/>
      <c r="P937" s="118"/>
      <c r="Q937" s="118"/>
      <c r="R937" s="118"/>
      <c r="S937" s="118"/>
      <c r="T937" s="118"/>
      <c r="U937" s="118"/>
      <c r="V937" s="118"/>
      <c r="W937" s="118"/>
      <c r="X937" s="118"/>
      <c r="Y937" s="118"/>
      <c r="Z937" s="118"/>
    </row>
    <row r="938">
      <c r="A938" s="130">
        <f t="shared" si="1"/>
        <v>937</v>
      </c>
      <c r="B938" s="111"/>
      <c r="C938" s="108"/>
      <c r="D938" s="108"/>
      <c r="E938" s="127"/>
      <c r="F938" s="127"/>
      <c r="G938" s="127"/>
      <c r="H938" s="108"/>
      <c r="I938" s="108"/>
      <c r="J938" s="118"/>
      <c r="K938" s="118"/>
      <c r="L938" s="118"/>
      <c r="M938" s="118"/>
      <c r="N938" s="118"/>
      <c r="O938" s="108"/>
      <c r="P938" s="118"/>
      <c r="Q938" s="118"/>
      <c r="R938" s="118"/>
      <c r="S938" s="118"/>
      <c r="T938" s="118"/>
      <c r="U938" s="118"/>
      <c r="V938" s="118"/>
      <c r="W938" s="118"/>
      <c r="X938" s="118"/>
      <c r="Y938" s="118"/>
      <c r="Z938" s="118"/>
    </row>
    <row r="939">
      <c r="A939" s="130">
        <f t="shared" si="1"/>
        <v>938</v>
      </c>
      <c r="B939" s="111"/>
      <c r="C939" s="108"/>
      <c r="D939" s="108"/>
      <c r="E939" s="127"/>
      <c r="F939" s="127"/>
      <c r="G939" s="127"/>
      <c r="H939" s="108"/>
      <c r="I939" s="108"/>
      <c r="J939" s="118"/>
      <c r="K939" s="118"/>
      <c r="L939" s="118"/>
      <c r="M939" s="118"/>
      <c r="N939" s="118"/>
      <c r="O939" s="108"/>
      <c r="P939" s="118"/>
      <c r="Q939" s="118"/>
      <c r="R939" s="118"/>
      <c r="S939" s="118"/>
      <c r="T939" s="118"/>
      <c r="U939" s="118"/>
      <c r="V939" s="118"/>
      <c r="W939" s="118"/>
      <c r="X939" s="118"/>
      <c r="Y939" s="118"/>
      <c r="Z939" s="118"/>
    </row>
    <row r="940">
      <c r="A940" s="130">
        <f t="shared" si="1"/>
        <v>939</v>
      </c>
      <c r="B940" s="111"/>
      <c r="C940" s="108"/>
      <c r="D940" s="108"/>
      <c r="E940" s="127"/>
      <c r="F940" s="127"/>
      <c r="G940" s="127"/>
      <c r="H940" s="108"/>
      <c r="I940" s="108"/>
      <c r="J940" s="118"/>
      <c r="K940" s="118"/>
      <c r="L940" s="118"/>
      <c r="M940" s="118"/>
      <c r="N940" s="118"/>
      <c r="O940" s="108"/>
      <c r="P940" s="118"/>
      <c r="Q940" s="118"/>
      <c r="R940" s="118"/>
      <c r="S940" s="118"/>
      <c r="T940" s="118"/>
      <c r="U940" s="118"/>
      <c r="V940" s="118"/>
      <c r="W940" s="118"/>
      <c r="X940" s="118"/>
      <c r="Y940" s="118"/>
      <c r="Z940" s="118"/>
    </row>
    <row r="941">
      <c r="A941" s="130">
        <f t="shared" si="1"/>
        <v>940</v>
      </c>
      <c r="B941" s="111"/>
      <c r="C941" s="108"/>
      <c r="D941" s="108"/>
      <c r="E941" s="127"/>
      <c r="F941" s="127"/>
      <c r="G941" s="127"/>
      <c r="H941" s="108"/>
      <c r="I941" s="108"/>
      <c r="J941" s="118"/>
      <c r="K941" s="118"/>
      <c r="L941" s="118"/>
      <c r="M941" s="118"/>
      <c r="N941" s="118"/>
      <c r="O941" s="108"/>
      <c r="P941" s="118"/>
      <c r="Q941" s="118"/>
      <c r="R941" s="118"/>
      <c r="S941" s="118"/>
      <c r="T941" s="118"/>
      <c r="U941" s="118"/>
      <c r="V941" s="118"/>
      <c r="W941" s="118"/>
      <c r="X941" s="118"/>
      <c r="Y941" s="118"/>
      <c r="Z941" s="118"/>
    </row>
    <row r="942">
      <c r="A942" s="130">
        <f t="shared" si="1"/>
        <v>941</v>
      </c>
      <c r="B942" s="111"/>
      <c r="C942" s="108"/>
      <c r="D942" s="108"/>
      <c r="E942" s="127"/>
      <c r="F942" s="127"/>
      <c r="G942" s="127"/>
      <c r="H942" s="108"/>
      <c r="I942" s="108"/>
      <c r="J942" s="118"/>
      <c r="K942" s="118"/>
      <c r="L942" s="118"/>
      <c r="M942" s="118"/>
      <c r="N942" s="118"/>
      <c r="O942" s="108"/>
      <c r="P942" s="118"/>
      <c r="Q942" s="118"/>
      <c r="R942" s="118"/>
      <c r="S942" s="118"/>
      <c r="T942" s="118"/>
      <c r="U942" s="118"/>
      <c r="V942" s="118"/>
      <c r="W942" s="118"/>
      <c r="X942" s="118"/>
      <c r="Y942" s="118"/>
      <c r="Z942" s="118"/>
    </row>
    <row r="943">
      <c r="A943" s="130">
        <f t="shared" si="1"/>
        <v>942</v>
      </c>
      <c r="B943" s="111"/>
      <c r="C943" s="108"/>
      <c r="D943" s="108"/>
      <c r="E943" s="127"/>
      <c r="F943" s="127"/>
      <c r="G943" s="127"/>
      <c r="H943" s="108"/>
      <c r="I943" s="108"/>
      <c r="J943" s="118"/>
      <c r="K943" s="118"/>
      <c r="L943" s="118"/>
      <c r="M943" s="118"/>
      <c r="N943" s="118"/>
      <c r="O943" s="108"/>
      <c r="P943" s="118"/>
      <c r="Q943" s="118"/>
      <c r="R943" s="118"/>
      <c r="S943" s="118"/>
      <c r="T943" s="118"/>
      <c r="U943" s="118"/>
      <c r="V943" s="118"/>
      <c r="W943" s="118"/>
      <c r="X943" s="118"/>
      <c r="Y943" s="118"/>
      <c r="Z943" s="118"/>
    </row>
    <row r="944">
      <c r="A944" s="130">
        <f t="shared" si="1"/>
        <v>943</v>
      </c>
      <c r="B944" s="111"/>
      <c r="C944" s="108"/>
      <c r="D944" s="108"/>
      <c r="E944" s="127"/>
      <c r="F944" s="127"/>
      <c r="G944" s="127"/>
      <c r="H944" s="108"/>
      <c r="I944" s="108"/>
      <c r="J944" s="118"/>
      <c r="K944" s="118"/>
      <c r="L944" s="118"/>
      <c r="M944" s="118"/>
      <c r="N944" s="118"/>
      <c r="O944" s="108"/>
      <c r="P944" s="118"/>
      <c r="Q944" s="118"/>
      <c r="R944" s="118"/>
      <c r="S944" s="118"/>
      <c r="T944" s="118"/>
      <c r="U944" s="118"/>
      <c r="V944" s="118"/>
      <c r="W944" s="118"/>
      <c r="X944" s="118"/>
      <c r="Y944" s="118"/>
      <c r="Z944" s="118"/>
    </row>
    <row r="945">
      <c r="A945" s="130">
        <f t="shared" si="1"/>
        <v>944</v>
      </c>
      <c r="B945" s="111"/>
      <c r="C945" s="108"/>
      <c r="D945" s="108"/>
      <c r="E945" s="127"/>
      <c r="F945" s="127"/>
      <c r="G945" s="127"/>
      <c r="H945" s="108"/>
      <c r="I945" s="108"/>
      <c r="J945" s="118"/>
      <c r="K945" s="118"/>
      <c r="L945" s="118"/>
      <c r="M945" s="118"/>
      <c r="N945" s="118"/>
      <c r="O945" s="108"/>
      <c r="P945" s="118"/>
      <c r="Q945" s="118"/>
      <c r="R945" s="118"/>
      <c r="S945" s="118"/>
      <c r="T945" s="118"/>
      <c r="U945" s="118"/>
      <c r="V945" s="118"/>
      <c r="W945" s="118"/>
      <c r="X945" s="118"/>
      <c r="Y945" s="118"/>
      <c r="Z945" s="118"/>
    </row>
    <row r="946">
      <c r="A946" s="130">
        <f t="shared" si="1"/>
        <v>945</v>
      </c>
      <c r="B946" s="111"/>
      <c r="C946" s="108"/>
      <c r="D946" s="108"/>
      <c r="E946" s="127"/>
      <c r="F946" s="127"/>
      <c r="G946" s="127"/>
      <c r="H946" s="108"/>
      <c r="I946" s="108"/>
      <c r="J946" s="118"/>
      <c r="K946" s="118"/>
      <c r="L946" s="118"/>
      <c r="M946" s="118"/>
      <c r="N946" s="118"/>
      <c r="O946" s="108"/>
      <c r="P946" s="118"/>
      <c r="Q946" s="118"/>
      <c r="R946" s="118"/>
      <c r="S946" s="118"/>
      <c r="T946" s="118"/>
      <c r="U946" s="118"/>
      <c r="V946" s="118"/>
      <c r="W946" s="118"/>
      <c r="X946" s="118"/>
      <c r="Y946" s="118"/>
      <c r="Z946" s="118"/>
    </row>
    <row r="947">
      <c r="A947" s="130">
        <f t="shared" si="1"/>
        <v>946</v>
      </c>
      <c r="B947" s="111"/>
      <c r="C947" s="108"/>
      <c r="D947" s="108"/>
      <c r="E947" s="127"/>
      <c r="F947" s="127"/>
      <c r="G947" s="127"/>
      <c r="H947" s="108"/>
      <c r="I947" s="108"/>
      <c r="J947" s="118"/>
      <c r="K947" s="118"/>
      <c r="L947" s="118"/>
      <c r="M947" s="118"/>
      <c r="N947" s="118"/>
      <c r="O947" s="108"/>
      <c r="P947" s="118"/>
      <c r="Q947" s="118"/>
      <c r="R947" s="118"/>
      <c r="S947" s="118"/>
      <c r="T947" s="118"/>
      <c r="U947" s="118"/>
      <c r="V947" s="118"/>
      <c r="W947" s="118"/>
      <c r="X947" s="118"/>
      <c r="Y947" s="118"/>
      <c r="Z947" s="118"/>
    </row>
    <row r="948">
      <c r="A948" s="130">
        <f t="shared" si="1"/>
        <v>947</v>
      </c>
      <c r="B948" s="111"/>
      <c r="C948" s="108"/>
      <c r="D948" s="108"/>
      <c r="E948" s="127"/>
      <c r="F948" s="127"/>
      <c r="G948" s="127"/>
      <c r="H948" s="108"/>
      <c r="I948" s="108"/>
      <c r="J948" s="118"/>
      <c r="K948" s="118"/>
      <c r="L948" s="118"/>
      <c r="M948" s="118"/>
      <c r="N948" s="118"/>
      <c r="O948" s="108"/>
      <c r="P948" s="118"/>
      <c r="Q948" s="118"/>
      <c r="R948" s="118"/>
      <c r="S948" s="118"/>
      <c r="T948" s="118"/>
      <c r="U948" s="118"/>
      <c r="V948" s="118"/>
      <c r="W948" s="118"/>
      <c r="X948" s="118"/>
      <c r="Y948" s="118"/>
      <c r="Z948" s="118"/>
    </row>
    <row r="949">
      <c r="A949" s="130">
        <f t="shared" si="1"/>
        <v>948</v>
      </c>
      <c r="B949" s="111"/>
      <c r="C949" s="108"/>
      <c r="D949" s="108"/>
      <c r="E949" s="127"/>
      <c r="F949" s="127"/>
      <c r="G949" s="127"/>
      <c r="H949" s="108"/>
      <c r="I949" s="108"/>
      <c r="J949" s="118"/>
      <c r="K949" s="118"/>
      <c r="L949" s="118"/>
      <c r="M949" s="118"/>
      <c r="N949" s="118"/>
      <c r="O949" s="108"/>
      <c r="P949" s="118"/>
      <c r="Q949" s="118"/>
      <c r="R949" s="118"/>
      <c r="S949" s="118"/>
      <c r="T949" s="118"/>
      <c r="U949" s="118"/>
      <c r="V949" s="118"/>
      <c r="W949" s="118"/>
      <c r="X949" s="118"/>
      <c r="Y949" s="118"/>
      <c r="Z949" s="118"/>
    </row>
    <row r="950">
      <c r="A950" s="130">
        <f t="shared" si="1"/>
        <v>949</v>
      </c>
      <c r="B950" s="111"/>
      <c r="C950" s="108"/>
      <c r="D950" s="108"/>
      <c r="E950" s="127"/>
      <c r="F950" s="127"/>
      <c r="G950" s="127"/>
      <c r="H950" s="108"/>
      <c r="I950" s="108"/>
      <c r="J950" s="118"/>
      <c r="K950" s="118"/>
      <c r="L950" s="118"/>
      <c r="M950" s="118"/>
      <c r="N950" s="118"/>
      <c r="O950" s="108"/>
      <c r="P950" s="118"/>
      <c r="Q950" s="118"/>
      <c r="R950" s="118"/>
      <c r="S950" s="118"/>
      <c r="T950" s="118"/>
      <c r="U950" s="118"/>
      <c r="V950" s="118"/>
      <c r="W950" s="118"/>
      <c r="X950" s="118"/>
      <c r="Y950" s="118"/>
      <c r="Z950" s="118"/>
    </row>
    <row r="951">
      <c r="A951" s="130">
        <f t="shared" si="1"/>
        <v>950</v>
      </c>
      <c r="B951" s="111"/>
      <c r="C951" s="108"/>
      <c r="D951" s="108"/>
      <c r="E951" s="127"/>
      <c r="F951" s="127"/>
      <c r="G951" s="127"/>
      <c r="H951" s="108"/>
      <c r="I951" s="108"/>
      <c r="J951" s="118"/>
      <c r="K951" s="118"/>
      <c r="L951" s="118"/>
      <c r="M951" s="118"/>
      <c r="N951" s="118"/>
      <c r="O951" s="108"/>
      <c r="P951" s="118"/>
      <c r="Q951" s="118"/>
      <c r="R951" s="118"/>
      <c r="S951" s="118"/>
      <c r="T951" s="118"/>
      <c r="U951" s="118"/>
      <c r="V951" s="118"/>
      <c r="W951" s="118"/>
      <c r="X951" s="118"/>
      <c r="Y951" s="118"/>
      <c r="Z951" s="118"/>
    </row>
    <row r="952">
      <c r="A952" s="130">
        <f t="shared" si="1"/>
        <v>951</v>
      </c>
      <c r="B952" s="111"/>
      <c r="C952" s="108"/>
      <c r="D952" s="108"/>
      <c r="E952" s="127"/>
      <c r="F952" s="127"/>
      <c r="G952" s="127"/>
      <c r="H952" s="108"/>
      <c r="I952" s="108"/>
      <c r="J952" s="118"/>
      <c r="K952" s="118"/>
      <c r="L952" s="118"/>
      <c r="M952" s="118"/>
      <c r="N952" s="118"/>
      <c r="O952" s="108"/>
      <c r="P952" s="118"/>
      <c r="Q952" s="118"/>
      <c r="R952" s="118"/>
      <c r="S952" s="118"/>
      <c r="T952" s="118"/>
      <c r="U952" s="118"/>
      <c r="V952" s="118"/>
      <c r="W952" s="118"/>
      <c r="X952" s="118"/>
      <c r="Y952" s="118"/>
      <c r="Z952" s="118"/>
    </row>
    <row r="953">
      <c r="A953" s="130">
        <f t="shared" si="1"/>
        <v>952</v>
      </c>
      <c r="B953" s="111"/>
      <c r="C953" s="108"/>
      <c r="D953" s="108"/>
      <c r="E953" s="127"/>
      <c r="F953" s="127"/>
      <c r="G953" s="127"/>
      <c r="H953" s="108"/>
      <c r="I953" s="108"/>
      <c r="J953" s="118"/>
      <c r="K953" s="118"/>
      <c r="L953" s="118"/>
      <c r="M953" s="118"/>
      <c r="N953" s="118"/>
      <c r="O953" s="108"/>
      <c r="P953" s="118"/>
      <c r="Q953" s="118"/>
      <c r="R953" s="118"/>
      <c r="S953" s="118"/>
      <c r="T953" s="118"/>
      <c r="U953" s="118"/>
      <c r="V953" s="118"/>
      <c r="W953" s="118"/>
      <c r="X953" s="118"/>
      <c r="Y953" s="118"/>
      <c r="Z953" s="118"/>
    </row>
    <row r="954">
      <c r="A954" s="130">
        <f t="shared" si="1"/>
        <v>953</v>
      </c>
      <c r="B954" s="111"/>
      <c r="C954" s="108"/>
      <c r="D954" s="108"/>
      <c r="E954" s="127"/>
      <c r="F954" s="127"/>
      <c r="G954" s="127"/>
      <c r="H954" s="108"/>
      <c r="I954" s="108"/>
      <c r="J954" s="118"/>
      <c r="K954" s="118"/>
      <c r="L954" s="118"/>
      <c r="M954" s="118"/>
      <c r="N954" s="118"/>
      <c r="O954" s="108"/>
      <c r="P954" s="118"/>
      <c r="Q954" s="118"/>
      <c r="R954" s="118"/>
      <c r="S954" s="118"/>
      <c r="T954" s="118"/>
      <c r="U954" s="118"/>
      <c r="V954" s="118"/>
      <c r="W954" s="118"/>
      <c r="X954" s="118"/>
      <c r="Y954" s="118"/>
      <c r="Z954" s="118"/>
    </row>
    <row r="955">
      <c r="A955" s="130">
        <f t="shared" si="1"/>
        <v>954</v>
      </c>
      <c r="B955" s="111"/>
      <c r="C955" s="108"/>
      <c r="D955" s="108"/>
      <c r="E955" s="127"/>
      <c r="F955" s="127"/>
      <c r="G955" s="127"/>
      <c r="H955" s="108"/>
      <c r="I955" s="108"/>
      <c r="J955" s="118"/>
      <c r="K955" s="118"/>
      <c r="L955" s="118"/>
      <c r="M955" s="118"/>
      <c r="N955" s="118"/>
      <c r="O955" s="108"/>
      <c r="P955" s="118"/>
      <c r="Q955" s="118"/>
      <c r="R955" s="118"/>
      <c r="S955" s="118"/>
      <c r="T955" s="118"/>
      <c r="U955" s="118"/>
      <c r="V955" s="118"/>
      <c r="W955" s="118"/>
      <c r="X955" s="118"/>
      <c r="Y955" s="118"/>
      <c r="Z955" s="118"/>
    </row>
    <row r="956">
      <c r="A956" s="130">
        <f t="shared" si="1"/>
        <v>955</v>
      </c>
      <c r="B956" s="111"/>
      <c r="C956" s="108"/>
      <c r="D956" s="108"/>
      <c r="E956" s="127"/>
      <c r="F956" s="127"/>
      <c r="G956" s="127"/>
      <c r="H956" s="108"/>
      <c r="I956" s="108"/>
      <c r="J956" s="118"/>
      <c r="K956" s="118"/>
      <c r="L956" s="118"/>
      <c r="M956" s="118"/>
      <c r="N956" s="118"/>
      <c r="O956" s="108"/>
      <c r="P956" s="118"/>
      <c r="Q956" s="118"/>
      <c r="R956" s="118"/>
      <c r="S956" s="118"/>
      <c r="T956" s="118"/>
      <c r="U956" s="118"/>
      <c r="V956" s="118"/>
      <c r="W956" s="118"/>
      <c r="X956" s="118"/>
      <c r="Y956" s="118"/>
      <c r="Z956" s="118"/>
    </row>
    <row r="957">
      <c r="A957" s="130">
        <f t="shared" si="1"/>
        <v>956</v>
      </c>
      <c r="B957" s="111"/>
      <c r="C957" s="108"/>
      <c r="D957" s="108"/>
      <c r="E957" s="127"/>
      <c r="F957" s="127"/>
      <c r="G957" s="127"/>
      <c r="H957" s="108"/>
      <c r="I957" s="108"/>
      <c r="J957" s="118"/>
      <c r="K957" s="118"/>
      <c r="L957" s="118"/>
      <c r="M957" s="118"/>
      <c r="N957" s="118"/>
      <c r="O957" s="108"/>
      <c r="P957" s="118"/>
      <c r="Q957" s="118"/>
      <c r="R957" s="118"/>
      <c r="S957" s="118"/>
      <c r="T957" s="118"/>
      <c r="U957" s="118"/>
      <c r="V957" s="118"/>
      <c r="W957" s="118"/>
      <c r="X957" s="118"/>
      <c r="Y957" s="118"/>
      <c r="Z957" s="118"/>
    </row>
    <row r="958">
      <c r="A958" s="130">
        <f t="shared" si="1"/>
        <v>957</v>
      </c>
      <c r="B958" s="111"/>
      <c r="C958" s="108"/>
      <c r="D958" s="108"/>
      <c r="E958" s="127"/>
      <c r="F958" s="127"/>
      <c r="G958" s="127"/>
      <c r="H958" s="108"/>
      <c r="I958" s="108"/>
      <c r="J958" s="118"/>
      <c r="K958" s="118"/>
      <c r="L958" s="118"/>
      <c r="M958" s="118"/>
      <c r="N958" s="118"/>
      <c r="O958" s="108"/>
      <c r="P958" s="118"/>
      <c r="Q958" s="118"/>
      <c r="R958" s="118"/>
      <c r="S958" s="118"/>
      <c r="T958" s="118"/>
      <c r="U958" s="118"/>
      <c r="V958" s="118"/>
      <c r="W958" s="118"/>
      <c r="X958" s="118"/>
      <c r="Y958" s="118"/>
      <c r="Z958" s="118"/>
    </row>
    <row r="959">
      <c r="A959" s="130">
        <f t="shared" si="1"/>
        <v>958</v>
      </c>
      <c r="B959" s="111"/>
      <c r="C959" s="108"/>
      <c r="D959" s="108"/>
      <c r="E959" s="127"/>
      <c r="F959" s="127"/>
      <c r="G959" s="127"/>
      <c r="H959" s="108"/>
      <c r="I959" s="108"/>
      <c r="J959" s="118"/>
      <c r="K959" s="118"/>
      <c r="L959" s="118"/>
      <c r="M959" s="118"/>
      <c r="N959" s="118"/>
      <c r="O959" s="108"/>
      <c r="P959" s="118"/>
      <c r="Q959" s="118"/>
      <c r="R959" s="118"/>
      <c r="S959" s="118"/>
      <c r="T959" s="118"/>
      <c r="U959" s="118"/>
      <c r="V959" s="118"/>
      <c r="W959" s="118"/>
      <c r="X959" s="118"/>
      <c r="Y959" s="118"/>
      <c r="Z959" s="118"/>
    </row>
    <row r="960">
      <c r="A960" s="130">
        <f t="shared" si="1"/>
        <v>959</v>
      </c>
      <c r="B960" s="111"/>
      <c r="C960" s="108"/>
      <c r="D960" s="108"/>
      <c r="E960" s="127"/>
      <c r="F960" s="127"/>
      <c r="G960" s="127"/>
      <c r="H960" s="108"/>
      <c r="I960" s="108"/>
      <c r="J960" s="118"/>
      <c r="K960" s="118"/>
      <c r="L960" s="118"/>
      <c r="M960" s="118"/>
      <c r="N960" s="118"/>
      <c r="O960" s="108"/>
      <c r="P960" s="118"/>
      <c r="Q960" s="118"/>
      <c r="R960" s="118"/>
      <c r="S960" s="118"/>
      <c r="T960" s="118"/>
      <c r="U960" s="118"/>
      <c r="V960" s="118"/>
      <c r="W960" s="118"/>
      <c r="X960" s="118"/>
      <c r="Y960" s="118"/>
      <c r="Z960" s="118"/>
    </row>
    <row r="961">
      <c r="A961" s="130">
        <f t="shared" si="1"/>
        <v>960</v>
      </c>
      <c r="B961" s="111"/>
      <c r="C961" s="108"/>
      <c r="D961" s="108"/>
      <c r="E961" s="127"/>
      <c r="F961" s="127"/>
      <c r="G961" s="127"/>
      <c r="H961" s="108"/>
      <c r="I961" s="108"/>
      <c r="J961" s="118"/>
      <c r="K961" s="118"/>
      <c r="L961" s="118"/>
      <c r="M961" s="118"/>
      <c r="N961" s="118"/>
      <c r="O961" s="108"/>
      <c r="P961" s="118"/>
      <c r="Q961" s="118"/>
      <c r="R961" s="118"/>
      <c r="S961" s="118"/>
      <c r="T961" s="118"/>
      <c r="U961" s="118"/>
      <c r="V961" s="118"/>
      <c r="W961" s="118"/>
      <c r="X961" s="118"/>
      <c r="Y961" s="118"/>
      <c r="Z961" s="118"/>
    </row>
    <row r="962">
      <c r="A962" s="130">
        <f t="shared" si="1"/>
        <v>961</v>
      </c>
      <c r="B962" s="111"/>
      <c r="C962" s="108"/>
      <c r="D962" s="108"/>
      <c r="E962" s="127"/>
      <c r="F962" s="127"/>
      <c r="G962" s="127"/>
      <c r="H962" s="108"/>
      <c r="I962" s="108"/>
      <c r="J962" s="118"/>
      <c r="K962" s="118"/>
      <c r="L962" s="118"/>
      <c r="M962" s="118"/>
      <c r="N962" s="118"/>
      <c r="O962" s="108"/>
      <c r="P962" s="118"/>
      <c r="Q962" s="118"/>
      <c r="R962" s="118"/>
      <c r="S962" s="118"/>
      <c r="T962" s="118"/>
      <c r="U962" s="118"/>
      <c r="V962" s="118"/>
      <c r="W962" s="118"/>
      <c r="X962" s="118"/>
      <c r="Y962" s="118"/>
      <c r="Z962" s="118"/>
    </row>
    <row r="963">
      <c r="A963" s="130">
        <f t="shared" si="1"/>
        <v>962</v>
      </c>
      <c r="B963" s="111"/>
      <c r="C963" s="108"/>
      <c r="D963" s="108"/>
      <c r="E963" s="127"/>
      <c r="F963" s="127"/>
      <c r="G963" s="127"/>
      <c r="H963" s="108"/>
      <c r="I963" s="108"/>
      <c r="J963" s="118"/>
      <c r="K963" s="118"/>
      <c r="L963" s="118"/>
      <c r="M963" s="118"/>
      <c r="N963" s="118"/>
      <c r="O963" s="108"/>
      <c r="P963" s="118"/>
      <c r="Q963" s="118"/>
      <c r="R963" s="118"/>
      <c r="S963" s="118"/>
      <c r="T963" s="118"/>
      <c r="U963" s="118"/>
      <c r="V963" s="118"/>
      <c r="W963" s="118"/>
      <c r="X963" s="118"/>
      <c r="Y963" s="118"/>
      <c r="Z963" s="118"/>
    </row>
    <row r="964">
      <c r="A964" s="130">
        <f t="shared" si="1"/>
        <v>963</v>
      </c>
      <c r="B964" s="111"/>
      <c r="C964" s="108"/>
      <c r="D964" s="108"/>
      <c r="E964" s="127"/>
      <c r="F964" s="127"/>
      <c r="G964" s="127"/>
      <c r="H964" s="108"/>
      <c r="I964" s="108"/>
      <c r="J964" s="118"/>
      <c r="K964" s="118"/>
      <c r="L964" s="118"/>
      <c r="M964" s="118"/>
      <c r="N964" s="118"/>
      <c r="O964" s="108"/>
      <c r="P964" s="118"/>
      <c r="Q964" s="118"/>
      <c r="R964" s="118"/>
      <c r="S964" s="118"/>
      <c r="T964" s="118"/>
      <c r="U964" s="118"/>
      <c r="V964" s="118"/>
      <c r="W964" s="118"/>
      <c r="X964" s="118"/>
      <c r="Y964" s="118"/>
      <c r="Z964" s="118"/>
    </row>
    <row r="965">
      <c r="A965" s="130">
        <f t="shared" si="1"/>
        <v>964</v>
      </c>
      <c r="B965" s="111"/>
      <c r="C965" s="108"/>
      <c r="D965" s="108"/>
      <c r="E965" s="127"/>
      <c r="F965" s="127"/>
      <c r="G965" s="127"/>
      <c r="H965" s="108"/>
      <c r="I965" s="108"/>
      <c r="J965" s="118"/>
      <c r="K965" s="118"/>
      <c r="L965" s="118"/>
      <c r="M965" s="118"/>
      <c r="N965" s="118"/>
      <c r="O965" s="108"/>
      <c r="P965" s="118"/>
      <c r="Q965" s="118"/>
      <c r="R965" s="118"/>
      <c r="S965" s="118"/>
      <c r="T965" s="118"/>
      <c r="U965" s="118"/>
      <c r="V965" s="118"/>
      <c r="W965" s="118"/>
      <c r="X965" s="118"/>
      <c r="Y965" s="118"/>
      <c r="Z965" s="118"/>
    </row>
    <row r="966">
      <c r="A966" s="130">
        <f t="shared" si="1"/>
        <v>965</v>
      </c>
      <c r="B966" s="111"/>
      <c r="C966" s="108"/>
      <c r="D966" s="108"/>
      <c r="E966" s="127"/>
      <c r="F966" s="127"/>
      <c r="G966" s="127"/>
      <c r="H966" s="108"/>
      <c r="I966" s="108"/>
      <c r="J966" s="118"/>
      <c r="K966" s="118"/>
      <c r="L966" s="118"/>
      <c r="M966" s="118"/>
      <c r="N966" s="118"/>
      <c r="O966" s="108"/>
      <c r="P966" s="118"/>
      <c r="Q966" s="118"/>
      <c r="R966" s="118"/>
      <c r="S966" s="118"/>
      <c r="T966" s="118"/>
      <c r="U966" s="118"/>
      <c r="V966" s="118"/>
      <c r="W966" s="118"/>
      <c r="X966" s="118"/>
      <c r="Y966" s="118"/>
      <c r="Z966" s="118"/>
    </row>
    <row r="967">
      <c r="A967" s="130">
        <f t="shared" si="1"/>
        <v>966</v>
      </c>
      <c r="B967" s="111"/>
      <c r="C967" s="108"/>
      <c r="D967" s="108"/>
      <c r="E967" s="127"/>
      <c r="F967" s="127"/>
      <c r="G967" s="127"/>
      <c r="H967" s="108"/>
      <c r="I967" s="108"/>
      <c r="J967" s="118"/>
      <c r="K967" s="118"/>
      <c r="L967" s="118"/>
      <c r="M967" s="118"/>
      <c r="N967" s="118"/>
      <c r="O967" s="108"/>
      <c r="P967" s="118"/>
      <c r="Q967" s="118"/>
      <c r="R967" s="118"/>
      <c r="S967" s="118"/>
      <c r="T967" s="118"/>
      <c r="U967" s="118"/>
      <c r="V967" s="118"/>
      <c r="W967" s="118"/>
      <c r="X967" s="118"/>
      <c r="Y967" s="118"/>
      <c r="Z967" s="118"/>
    </row>
    <row r="968">
      <c r="A968" s="130">
        <f t="shared" si="1"/>
        <v>967</v>
      </c>
      <c r="B968" s="111"/>
      <c r="C968" s="108"/>
      <c r="D968" s="108"/>
      <c r="E968" s="127"/>
      <c r="F968" s="127"/>
      <c r="G968" s="127"/>
      <c r="H968" s="108"/>
      <c r="I968" s="108"/>
      <c r="J968" s="118"/>
      <c r="K968" s="118"/>
      <c r="L968" s="118"/>
      <c r="M968" s="118"/>
      <c r="N968" s="118"/>
      <c r="O968" s="108"/>
      <c r="P968" s="118"/>
      <c r="Q968" s="118"/>
      <c r="R968" s="118"/>
      <c r="S968" s="118"/>
      <c r="T968" s="118"/>
      <c r="U968" s="118"/>
      <c r="V968" s="118"/>
      <c r="W968" s="118"/>
      <c r="X968" s="118"/>
      <c r="Y968" s="118"/>
      <c r="Z968" s="118"/>
    </row>
    <row r="969">
      <c r="A969" s="130">
        <f t="shared" si="1"/>
        <v>968</v>
      </c>
      <c r="B969" s="111"/>
      <c r="C969" s="108"/>
      <c r="D969" s="108"/>
      <c r="E969" s="127"/>
      <c r="F969" s="127"/>
      <c r="G969" s="127"/>
      <c r="H969" s="108"/>
      <c r="I969" s="108"/>
      <c r="J969" s="118"/>
      <c r="K969" s="118"/>
      <c r="L969" s="118"/>
      <c r="M969" s="118"/>
      <c r="N969" s="118"/>
      <c r="O969" s="108"/>
      <c r="P969" s="118"/>
      <c r="Q969" s="118"/>
      <c r="R969" s="118"/>
      <c r="S969" s="118"/>
      <c r="T969" s="118"/>
      <c r="U969" s="118"/>
      <c r="V969" s="118"/>
      <c r="W969" s="118"/>
      <c r="X969" s="118"/>
      <c r="Y969" s="118"/>
      <c r="Z969" s="118"/>
    </row>
    <row r="970">
      <c r="A970" s="130">
        <f t="shared" si="1"/>
        <v>969</v>
      </c>
      <c r="B970" s="111"/>
      <c r="C970" s="108"/>
      <c r="D970" s="108"/>
      <c r="E970" s="127"/>
      <c r="F970" s="127"/>
      <c r="G970" s="127"/>
      <c r="H970" s="108"/>
      <c r="I970" s="108"/>
      <c r="J970" s="118"/>
      <c r="K970" s="118"/>
      <c r="L970" s="118"/>
      <c r="M970" s="118"/>
      <c r="N970" s="118"/>
      <c r="O970" s="108"/>
      <c r="P970" s="118"/>
      <c r="Q970" s="118"/>
      <c r="R970" s="118"/>
      <c r="S970" s="118"/>
      <c r="T970" s="118"/>
      <c r="U970" s="118"/>
      <c r="V970" s="118"/>
      <c r="W970" s="118"/>
      <c r="X970" s="118"/>
      <c r="Y970" s="118"/>
      <c r="Z970" s="118"/>
    </row>
    <row r="971">
      <c r="A971" s="130">
        <f t="shared" si="1"/>
        <v>970</v>
      </c>
      <c r="B971" s="111"/>
      <c r="C971" s="108"/>
      <c r="D971" s="108"/>
      <c r="E971" s="127"/>
      <c r="F971" s="127"/>
      <c r="G971" s="127"/>
      <c r="H971" s="108"/>
      <c r="I971" s="108"/>
      <c r="J971" s="118"/>
      <c r="K971" s="118"/>
      <c r="L971" s="118"/>
      <c r="M971" s="118"/>
      <c r="N971" s="118"/>
      <c r="O971" s="108"/>
      <c r="P971" s="118"/>
      <c r="Q971" s="118"/>
      <c r="R971" s="118"/>
      <c r="S971" s="118"/>
      <c r="T971" s="118"/>
      <c r="U971" s="118"/>
      <c r="V971" s="118"/>
      <c r="W971" s="118"/>
      <c r="X971" s="118"/>
      <c r="Y971" s="118"/>
      <c r="Z971" s="118"/>
    </row>
    <row r="972">
      <c r="A972" s="130">
        <f t="shared" si="1"/>
        <v>971</v>
      </c>
      <c r="B972" s="111"/>
      <c r="C972" s="108"/>
      <c r="D972" s="108"/>
      <c r="E972" s="127"/>
      <c r="F972" s="127"/>
      <c r="G972" s="127"/>
      <c r="H972" s="108"/>
      <c r="I972" s="108"/>
      <c r="J972" s="118"/>
      <c r="K972" s="118"/>
      <c r="L972" s="118"/>
      <c r="M972" s="118"/>
      <c r="N972" s="118"/>
      <c r="O972" s="108"/>
      <c r="P972" s="118"/>
      <c r="Q972" s="118"/>
      <c r="R972" s="118"/>
      <c r="S972" s="118"/>
      <c r="T972" s="118"/>
      <c r="U972" s="118"/>
      <c r="V972" s="118"/>
      <c r="W972" s="118"/>
      <c r="X972" s="118"/>
      <c r="Y972" s="118"/>
      <c r="Z972" s="118"/>
    </row>
    <row r="973">
      <c r="A973" s="130">
        <f t="shared" si="1"/>
        <v>972</v>
      </c>
      <c r="B973" s="111"/>
      <c r="C973" s="108"/>
      <c r="D973" s="108"/>
      <c r="E973" s="127"/>
      <c r="F973" s="127"/>
      <c r="G973" s="127"/>
      <c r="H973" s="108"/>
      <c r="I973" s="108"/>
      <c r="J973" s="118"/>
      <c r="K973" s="118"/>
      <c r="L973" s="118"/>
      <c r="M973" s="118"/>
      <c r="N973" s="118"/>
      <c r="O973" s="108"/>
      <c r="P973" s="118"/>
      <c r="Q973" s="118"/>
      <c r="R973" s="118"/>
      <c r="S973" s="118"/>
      <c r="T973" s="118"/>
      <c r="U973" s="118"/>
      <c r="V973" s="118"/>
      <c r="W973" s="118"/>
      <c r="X973" s="118"/>
      <c r="Y973" s="118"/>
      <c r="Z973" s="118"/>
    </row>
    <row r="974">
      <c r="A974" s="130">
        <f t="shared" si="1"/>
        <v>973</v>
      </c>
      <c r="B974" s="111"/>
      <c r="C974" s="108"/>
      <c r="D974" s="108"/>
      <c r="E974" s="127"/>
      <c r="F974" s="127"/>
      <c r="G974" s="127"/>
      <c r="H974" s="108"/>
      <c r="I974" s="108"/>
      <c r="J974" s="118"/>
      <c r="K974" s="118"/>
      <c r="L974" s="118"/>
      <c r="M974" s="118"/>
      <c r="N974" s="118"/>
      <c r="O974" s="108"/>
      <c r="P974" s="118"/>
      <c r="Q974" s="118"/>
      <c r="R974" s="118"/>
      <c r="S974" s="118"/>
      <c r="T974" s="118"/>
      <c r="U974" s="118"/>
      <c r="V974" s="118"/>
      <c r="W974" s="118"/>
      <c r="X974" s="118"/>
      <c r="Y974" s="118"/>
      <c r="Z974" s="118"/>
    </row>
    <row r="975">
      <c r="A975" s="130">
        <f t="shared" si="1"/>
        <v>974</v>
      </c>
      <c r="B975" s="111"/>
      <c r="C975" s="108"/>
      <c r="D975" s="108"/>
      <c r="E975" s="127"/>
      <c r="F975" s="127"/>
      <c r="G975" s="127"/>
      <c r="H975" s="108"/>
      <c r="I975" s="108"/>
      <c r="J975" s="118"/>
      <c r="K975" s="118"/>
      <c r="L975" s="118"/>
      <c r="M975" s="118"/>
      <c r="N975" s="118"/>
      <c r="O975" s="108"/>
      <c r="P975" s="118"/>
      <c r="Q975" s="118"/>
      <c r="R975" s="118"/>
      <c r="S975" s="118"/>
      <c r="T975" s="118"/>
      <c r="U975" s="118"/>
      <c r="V975" s="118"/>
      <c r="W975" s="118"/>
      <c r="X975" s="118"/>
      <c r="Y975" s="118"/>
      <c r="Z975" s="118"/>
    </row>
    <row r="976">
      <c r="A976" s="130">
        <f t="shared" si="1"/>
        <v>975</v>
      </c>
      <c r="B976" s="111"/>
      <c r="C976" s="108"/>
      <c r="D976" s="108"/>
      <c r="E976" s="127"/>
      <c r="F976" s="127"/>
      <c r="G976" s="127"/>
      <c r="H976" s="108"/>
      <c r="I976" s="108"/>
      <c r="J976" s="118"/>
      <c r="K976" s="118"/>
      <c r="L976" s="118"/>
      <c r="M976" s="118"/>
      <c r="N976" s="118"/>
      <c r="O976" s="108"/>
      <c r="P976" s="118"/>
      <c r="Q976" s="118"/>
      <c r="R976" s="118"/>
      <c r="S976" s="118"/>
      <c r="T976" s="118"/>
      <c r="U976" s="118"/>
      <c r="V976" s="118"/>
      <c r="W976" s="118"/>
      <c r="X976" s="118"/>
      <c r="Y976" s="118"/>
      <c r="Z976" s="118"/>
    </row>
    <row r="977">
      <c r="A977" s="130">
        <f t="shared" si="1"/>
        <v>976</v>
      </c>
      <c r="B977" s="111"/>
      <c r="C977" s="108"/>
      <c r="D977" s="108"/>
      <c r="E977" s="127"/>
      <c r="F977" s="127"/>
      <c r="G977" s="127"/>
      <c r="H977" s="108"/>
      <c r="I977" s="108"/>
      <c r="J977" s="118"/>
      <c r="K977" s="118"/>
      <c r="L977" s="118"/>
      <c r="M977" s="118"/>
      <c r="N977" s="118"/>
      <c r="O977" s="108"/>
      <c r="P977" s="118"/>
      <c r="Q977" s="118"/>
      <c r="R977" s="118"/>
      <c r="S977" s="118"/>
      <c r="T977" s="118"/>
      <c r="U977" s="118"/>
      <c r="V977" s="118"/>
      <c r="W977" s="118"/>
      <c r="X977" s="118"/>
      <c r="Y977" s="118"/>
      <c r="Z977" s="118"/>
    </row>
    <row r="978">
      <c r="A978" s="130">
        <f t="shared" si="1"/>
        <v>977</v>
      </c>
      <c r="B978" s="111"/>
      <c r="C978" s="108"/>
      <c r="D978" s="108"/>
      <c r="E978" s="127"/>
      <c r="F978" s="127"/>
      <c r="G978" s="127"/>
      <c r="H978" s="108"/>
      <c r="I978" s="108"/>
      <c r="J978" s="118"/>
      <c r="K978" s="118"/>
      <c r="L978" s="118"/>
      <c r="M978" s="118"/>
      <c r="N978" s="118"/>
      <c r="O978" s="108"/>
      <c r="P978" s="118"/>
      <c r="Q978" s="118"/>
      <c r="R978" s="118"/>
      <c r="S978" s="118"/>
      <c r="T978" s="118"/>
      <c r="U978" s="118"/>
      <c r="V978" s="118"/>
      <c r="W978" s="118"/>
      <c r="X978" s="118"/>
      <c r="Y978" s="118"/>
      <c r="Z978" s="118"/>
    </row>
    <row r="979">
      <c r="A979" s="130">
        <f t="shared" si="1"/>
        <v>978</v>
      </c>
      <c r="B979" s="111"/>
      <c r="C979" s="108"/>
      <c r="D979" s="108"/>
      <c r="E979" s="127"/>
      <c r="F979" s="127"/>
      <c r="G979" s="127"/>
      <c r="H979" s="108"/>
      <c r="I979" s="108"/>
      <c r="J979" s="118"/>
      <c r="K979" s="118"/>
      <c r="L979" s="118"/>
      <c r="M979" s="118"/>
      <c r="N979" s="118"/>
      <c r="O979" s="108"/>
      <c r="P979" s="118"/>
      <c r="Q979" s="118"/>
      <c r="R979" s="118"/>
      <c r="S979" s="118"/>
      <c r="T979" s="118"/>
      <c r="U979" s="118"/>
      <c r="V979" s="118"/>
      <c r="W979" s="118"/>
      <c r="X979" s="118"/>
      <c r="Y979" s="118"/>
      <c r="Z979" s="118"/>
    </row>
    <row r="980">
      <c r="A980" s="130">
        <f t="shared" si="1"/>
        <v>979</v>
      </c>
      <c r="B980" s="111"/>
      <c r="C980" s="108"/>
      <c r="D980" s="108"/>
      <c r="E980" s="127"/>
      <c r="F980" s="127"/>
      <c r="G980" s="127"/>
      <c r="H980" s="108"/>
      <c r="I980" s="108"/>
      <c r="J980" s="118"/>
      <c r="K980" s="118"/>
      <c r="L980" s="118"/>
      <c r="M980" s="118"/>
      <c r="N980" s="118"/>
      <c r="O980" s="108"/>
      <c r="P980" s="118"/>
      <c r="Q980" s="118"/>
      <c r="R980" s="118"/>
      <c r="S980" s="118"/>
      <c r="T980" s="118"/>
      <c r="U980" s="118"/>
      <c r="V980" s="118"/>
      <c r="W980" s="118"/>
      <c r="X980" s="118"/>
      <c r="Y980" s="118"/>
      <c r="Z980" s="118"/>
    </row>
    <row r="981">
      <c r="A981" s="130">
        <f t="shared" si="1"/>
        <v>980</v>
      </c>
      <c r="B981" s="111"/>
      <c r="C981" s="108"/>
      <c r="D981" s="108"/>
      <c r="E981" s="127"/>
      <c r="F981" s="127"/>
      <c r="G981" s="127"/>
      <c r="H981" s="108"/>
      <c r="I981" s="108"/>
      <c r="J981" s="118"/>
      <c r="K981" s="118"/>
      <c r="L981" s="118"/>
      <c r="M981" s="118"/>
      <c r="N981" s="118"/>
      <c r="O981" s="108"/>
      <c r="P981" s="118"/>
      <c r="Q981" s="118"/>
      <c r="R981" s="118"/>
      <c r="S981" s="118"/>
      <c r="T981" s="118"/>
      <c r="U981" s="118"/>
      <c r="V981" s="118"/>
      <c r="W981" s="118"/>
      <c r="X981" s="118"/>
      <c r="Y981" s="118"/>
      <c r="Z981" s="118"/>
    </row>
    <row r="982">
      <c r="A982" s="130">
        <f t="shared" si="1"/>
        <v>981</v>
      </c>
      <c r="B982" s="111"/>
      <c r="C982" s="108"/>
      <c r="D982" s="108"/>
      <c r="E982" s="127"/>
      <c r="F982" s="127"/>
      <c r="G982" s="127"/>
      <c r="H982" s="108"/>
      <c r="I982" s="108"/>
      <c r="J982" s="118"/>
      <c r="K982" s="118"/>
      <c r="L982" s="118"/>
      <c r="M982" s="118"/>
      <c r="N982" s="118"/>
      <c r="O982" s="108"/>
      <c r="P982" s="118"/>
      <c r="Q982" s="118"/>
      <c r="R982" s="118"/>
      <c r="S982" s="118"/>
      <c r="T982" s="118"/>
      <c r="U982" s="118"/>
      <c r="V982" s="118"/>
      <c r="W982" s="118"/>
      <c r="X982" s="118"/>
      <c r="Y982" s="118"/>
      <c r="Z982" s="118"/>
    </row>
    <row r="983">
      <c r="A983" s="130">
        <f t="shared" si="1"/>
        <v>982</v>
      </c>
      <c r="B983" s="111"/>
      <c r="C983" s="108"/>
      <c r="D983" s="108"/>
      <c r="E983" s="127"/>
      <c r="F983" s="127"/>
      <c r="G983" s="127"/>
      <c r="H983" s="108"/>
      <c r="I983" s="108"/>
      <c r="J983" s="118"/>
      <c r="K983" s="118"/>
      <c r="L983" s="118"/>
      <c r="M983" s="118"/>
      <c r="N983" s="118"/>
      <c r="O983" s="108"/>
      <c r="P983" s="118"/>
      <c r="Q983" s="118"/>
      <c r="R983" s="118"/>
      <c r="S983" s="118"/>
      <c r="T983" s="118"/>
      <c r="U983" s="118"/>
      <c r="V983" s="118"/>
      <c r="W983" s="118"/>
      <c r="X983" s="118"/>
      <c r="Y983" s="118"/>
      <c r="Z983" s="118"/>
    </row>
    <row r="984">
      <c r="A984" s="130">
        <f t="shared" si="1"/>
        <v>983</v>
      </c>
      <c r="B984" s="111"/>
      <c r="C984" s="108"/>
      <c r="D984" s="108"/>
      <c r="E984" s="127"/>
      <c r="F984" s="127"/>
      <c r="G984" s="127"/>
      <c r="H984" s="108"/>
      <c r="I984" s="108"/>
      <c r="J984" s="118"/>
      <c r="K984" s="118"/>
      <c r="L984" s="118"/>
      <c r="M984" s="118"/>
      <c r="N984" s="118"/>
      <c r="O984" s="108"/>
      <c r="P984" s="118"/>
      <c r="Q984" s="118"/>
      <c r="R984" s="118"/>
      <c r="S984" s="118"/>
      <c r="T984" s="118"/>
      <c r="U984" s="118"/>
      <c r="V984" s="118"/>
      <c r="W984" s="118"/>
      <c r="X984" s="118"/>
      <c r="Y984" s="118"/>
      <c r="Z984" s="118"/>
    </row>
    <row r="985">
      <c r="A985" s="130">
        <f t="shared" si="1"/>
        <v>984</v>
      </c>
      <c r="B985" s="111"/>
      <c r="C985" s="108"/>
      <c r="D985" s="108"/>
      <c r="E985" s="127"/>
      <c r="F985" s="127"/>
      <c r="G985" s="127"/>
      <c r="H985" s="108"/>
      <c r="I985" s="108"/>
      <c r="J985" s="118"/>
      <c r="K985" s="118"/>
      <c r="L985" s="118"/>
      <c r="M985" s="118"/>
      <c r="N985" s="118"/>
      <c r="O985" s="108"/>
      <c r="P985" s="118"/>
      <c r="Q985" s="118"/>
      <c r="R985" s="118"/>
      <c r="S985" s="118"/>
      <c r="T985" s="118"/>
      <c r="U985" s="118"/>
      <c r="V985" s="118"/>
      <c r="W985" s="118"/>
      <c r="X985" s="118"/>
      <c r="Y985" s="118"/>
      <c r="Z985" s="118"/>
    </row>
    <row r="986">
      <c r="A986" s="130">
        <f t="shared" si="1"/>
        <v>985</v>
      </c>
      <c r="B986" s="111"/>
      <c r="C986" s="108"/>
      <c r="D986" s="108"/>
      <c r="E986" s="127"/>
      <c r="F986" s="127"/>
      <c r="G986" s="127"/>
      <c r="H986" s="108"/>
      <c r="I986" s="108"/>
      <c r="J986" s="118"/>
      <c r="K986" s="118"/>
      <c r="L986" s="118"/>
      <c r="M986" s="118"/>
      <c r="N986" s="118"/>
      <c r="O986" s="108"/>
      <c r="P986" s="118"/>
      <c r="Q986" s="118"/>
      <c r="R986" s="118"/>
      <c r="S986" s="118"/>
      <c r="T986" s="118"/>
      <c r="U986" s="118"/>
      <c r="V986" s="118"/>
      <c r="W986" s="118"/>
      <c r="X986" s="118"/>
      <c r="Y986" s="118"/>
      <c r="Z986" s="118"/>
    </row>
    <row r="987">
      <c r="A987" s="130">
        <f t="shared" si="1"/>
        <v>986</v>
      </c>
      <c r="B987" s="111"/>
      <c r="C987" s="108"/>
      <c r="D987" s="108"/>
      <c r="E987" s="127"/>
      <c r="F987" s="127"/>
      <c r="G987" s="127"/>
      <c r="H987" s="108"/>
      <c r="I987" s="108"/>
      <c r="J987" s="118"/>
      <c r="K987" s="118"/>
      <c r="L987" s="118"/>
      <c r="M987" s="118"/>
      <c r="N987" s="118"/>
      <c r="O987" s="108"/>
      <c r="P987" s="118"/>
      <c r="Q987" s="118"/>
      <c r="R987" s="118"/>
      <c r="S987" s="118"/>
      <c r="T987" s="118"/>
      <c r="U987" s="118"/>
      <c r="V987" s="118"/>
      <c r="W987" s="118"/>
      <c r="X987" s="118"/>
      <c r="Y987" s="118"/>
      <c r="Z987" s="118"/>
    </row>
    <row r="988">
      <c r="A988" s="130">
        <f t="shared" si="1"/>
        <v>987</v>
      </c>
      <c r="B988" s="111"/>
      <c r="C988" s="108"/>
      <c r="D988" s="108"/>
      <c r="E988" s="127"/>
      <c r="F988" s="127"/>
      <c r="G988" s="127"/>
      <c r="H988" s="108"/>
      <c r="I988" s="108"/>
      <c r="J988" s="118"/>
      <c r="K988" s="118"/>
      <c r="L988" s="118"/>
      <c r="M988" s="118"/>
      <c r="N988" s="118"/>
      <c r="O988" s="108"/>
      <c r="P988" s="118"/>
      <c r="Q988" s="118"/>
      <c r="R988" s="118"/>
      <c r="S988" s="118"/>
      <c r="T988" s="118"/>
      <c r="U988" s="118"/>
      <c r="V988" s="118"/>
      <c r="W988" s="118"/>
      <c r="X988" s="118"/>
      <c r="Y988" s="118"/>
      <c r="Z988" s="118"/>
    </row>
    <row r="989">
      <c r="A989" s="130">
        <f t="shared" si="1"/>
        <v>988</v>
      </c>
      <c r="B989" s="111"/>
      <c r="C989" s="108"/>
      <c r="D989" s="108"/>
      <c r="E989" s="127"/>
      <c r="F989" s="127"/>
      <c r="G989" s="127"/>
      <c r="H989" s="108"/>
      <c r="I989" s="108"/>
      <c r="J989" s="118"/>
      <c r="K989" s="118"/>
      <c r="L989" s="118"/>
      <c r="M989" s="118"/>
      <c r="N989" s="118"/>
      <c r="O989" s="108"/>
      <c r="P989" s="118"/>
      <c r="Q989" s="118"/>
      <c r="R989" s="118"/>
      <c r="S989" s="118"/>
      <c r="T989" s="118"/>
      <c r="U989" s="118"/>
      <c r="V989" s="118"/>
      <c r="W989" s="118"/>
      <c r="X989" s="118"/>
      <c r="Y989" s="118"/>
      <c r="Z989" s="118"/>
    </row>
    <row r="990">
      <c r="A990" s="130">
        <f t="shared" si="1"/>
        <v>989</v>
      </c>
      <c r="B990" s="111"/>
      <c r="C990" s="108"/>
      <c r="D990" s="108"/>
      <c r="E990" s="127"/>
      <c r="F990" s="127"/>
      <c r="G990" s="127"/>
      <c r="H990" s="108"/>
      <c r="I990" s="108"/>
      <c r="J990" s="118"/>
      <c r="K990" s="118"/>
      <c r="L990" s="118"/>
      <c r="M990" s="118"/>
      <c r="N990" s="118"/>
      <c r="O990" s="108"/>
      <c r="P990" s="118"/>
      <c r="Q990" s="118"/>
      <c r="R990" s="118"/>
      <c r="S990" s="118"/>
      <c r="T990" s="118"/>
      <c r="U990" s="118"/>
      <c r="V990" s="118"/>
      <c r="W990" s="118"/>
      <c r="X990" s="118"/>
      <c r="Y990" s="118"/>
      <c r="Z990" s="118"/>
    </row>
    <row r="991">
      <c r="A991" s="130">
        <f t="shared" si="1"/>
        <v>990</v>
      </c>
      <c r="B991" s="111"/>
      <c r="C991" s="108"/>
      <c r="D991" s="108"/>
      <c r="E991" s="127"/>
      <c r="F991" s="127"/>
      <c r="G991" s="127"/>
      <c r="H991" s="108"/>
      <c r="I991" s="108"/>
      <c r="J991" s="118"/>
      <c r="K991" s="118"/>
      <c r="L991" s="118"/>
      <c r="M991" s="118"/>
      <c r="N991" s="118"/>
      <c r="O991" s="108"/>
      <c r="P991" s="118"/>
      <c r="Q991" s="118"/>
      <c r="R991" s="118"/>
      <c r="S991" s="118"/>
      <c r="T991" s="118"/>
      <c r="U991" s="118"/>
      <c r="V991" s="118"/>
      <c r="W991" s="118"/>
      <c r="X991" s="118"/>
      <c r="Y991" s="118"/>
      <c r="Z991" s="118"/>
    </row>
    <row r="992">
      <c r="A992" s="130">
        <f t="shared" si="1"/>
        <v>991</v>
      </c>
      <c r="B992" s="111"/>
      <c r="C992" s="108"/>
      <c r="D992" s="108"/>
      <c r="E992" s="127"/>
      <c r="F992" s="127"/>
      <c r="G992" s="127"/>
      <c r="H992" s="108"/>
      <c r="I992" s="108"/>
      <c r="J992" s="118"/>
      <c r="K992" s="118"/>
      <c r="L992" s="118"/>
      <c r="M992" s="118"/>
      <c r="N992" s="118"/>
      <c r="O992" s="108"/>
      <c r="P992" s="118"/>
      <c r="Q992" s="118"/>
      <c r="R992" s="118"/>
      <c r="S992" s="118"/>
      <c r="T992" s="118"/>
      <c r="U992" s="118"/>
      <c r="V992" s="118"/>
      <c r="W992" s="118"/>
      <c r="X992" s="118"/>
      <c r="Y992" s="118"/>
      <c r="Z992" s="118"/>
    </row>
    <row r="993">
      <c r="A993" s="130">
        <f t="shared" si="1"/>
        <v>992</v>
      </c>
      <c r="B993" s="111"/>
      <c r="C993" s="108"/>
      <c r="D993" s="108"/>
      <c r="E993" s="127"/>
      <c r="F993" s="127"/>
      <c r="G993" s="127"/>
      <c r="H993" s="108"/>
      <c r="I993" s="108"/>
      <c r="J993" s="118"/>
      <c r="K993" s="118"/>
      <c r="L993" s="118"/>
      <c r="M993" s="118"/>
      <c r="N993" s="118"/>
      <c r="O993" s="108"/>
      <c r="P993" s="118"/>
      <c r="Q993" s="118"/>
      <c r="R993" s="118"/>
      <c r="S993" s="118"/>
      <c r="T993" s="118"/>
      <c r="U993" s="118"/>
      <c r="V993" s="118"/>
      <c r="W993" s="118"/>
      <c r="X993" s="118"/>
      <c r="Y993" s="118"/>
      <c r="Z993" s="118"/>
    </row>
    <row r="994">
      <c r="A994" s="130">
        <f t="shared" si="1"/>
        <v>993</v>
      </c>
      <c r="B994" s="111"/>
      <c r="C994" s="108"/>
      <c r="D994" s="108"/>
      <c r="E994" s="127"/>
      <c r="F994" s="127"/>
      <c r="G994" s="127"/>
      <c r="H994" s="108"/>
      <c r="I994" s="108"/>
      <c r="J994" s="118"/>
      <c r="K994" s="118"/>
      <c r="L994" s="118"/>
      <c r="M994" s="118"/>
      <c r="N994" s="118"/>
      <c r="O994" s="108"/>
      <c r="P994" s="118"/>
      <c r="Q994" s="118"/>
      <c r="R994" s="118"/>
      <c r="S994" s="118"/>
      <c r="T994" s="118"/>
      <c r="U994" s="118"/>
      <c r="V994" s="118"/>
      <c r="W994" s="118"/>
      <c r="X994" s="118"/>
      <c r="Y994" s="118"/>
      <c r="Z994" s="118"/>
    </row>
    <row r="995">
      <c r="A995" s="130">
        <f t="shared" si="1"/>
        <v>994</v>
      </c>
      <c r="B995" s="111"/>
      <c r="C995" s="108"/>
      <c r="D995" s="108"/>
      <c r="E995" s="127"/>
      <c r="F995" s="127"/>
      <c r="G995" s="127"/>
      <c r="H995" s="108"/>
      <c r="I995" s="108"/>
      <c r="J995" s="118"/>
      <c r="K995" s="118"/>
      <c r="L995" s="118"/>
      <c r="M995" s="118"/>
      <c r="N995" s="118"/>
      <c r="O995" s="108"/>
      <c r="P995" s="118"/>
      <c r="Q995" s="118"/>
      <c r="R995" s="118"/>
      <c r="S995" s="118"/>
      <c r="T995" s="118"/>
      <c r="U995" s="118"/>
      <c r="V995" s="118"/>
      <c r="W995" s="118"/>
      <c r="X995" s="118"/>
      <c r="Y995" s="118"/>
      <c r="Z995" s="118"/>
    </row>
    <row r="996">
      <c r="A996" s="130">
        <f t="shared" si="1"/>
        <v>995</v>
      </c>
      <c r="B996" s="111"/>
      <c r="C996" s="108"/>
      <c r="D996" s="108"/>
      <c r="E996" s="127"/>
      <c r="F996" s="127"/>
      <c r="G996" s="127"/>
      <c r="H996" s="108"/>
      <c r="I996" s="108"/>
      <c r="J996" s="118"/>
      <c r="K996" s="118"/>
      <c r="L996" s="118"/>
      <c r="M996" s="118"/>
      <c r="N996" s="118"/>
      <c r="O996" s="108"/>
      <c r="P996" s="118"/>
      <c r="Q996" s="118"/>
      <c r="R996" s="118"/>
      <c r="S996" s="118"/>
      <c r="T996" s="118"/>
      <c r="U996" s="118"/>
      <c r="V996" s="118"/>
      <c r="W996" s="118"/>
      <c r="X996" s="118"/>
      <c r="Y996" s="118"/>
      <c r="Z996" s="118"/>
    </row>
    <row r="997">
      <c r="A997" s="130">
        <f t="shared" si="1"/>
        <v>996</v>
      </c>
      <c r="B997" s="111"/>
      <c r="C997" s="108"/>
      <c r="D997" s="108"/>
      <c r="E997" s="127"/>
      <c r="F997" s="127"/>
      <c r="G997" s="127"/>
      <c r="H997" s="108"/>
      <c r="I997" s="108"/>
      <c r="J997" s="118"/>
      <c r="K997" s="118"/>
      <c r="L997" s="118"/>
      <c r="M997" s="118"/>
      <c r="N997" s="118"/>
      <c r="O997" s="108"/>
      <c r="P997" s="118"/>
      <c r="Q997" s="118"/>
      <c r="R997" s="118"/>
      <c r="S997" s="118"/>
      <c r="T997" s="118"/>
      <c r="U997" s="118"/>
      <c r="V997" s="118"/>
      <c r="W997" s="118"/>
      <c r="X997" s="118"/>
      <c r="Y997" s="118"/>
      <c r="Z997" s="118"/>
    </row>
    <row r="998">
      <c r="A998" s="130">
        <f t="shared" si="1"/>
        <v>997</v>
      </c>
      <c r="B998" s="111"/>
      <c r="C998" s="108"/>
      <c r="D998" s="108"/>
      <c r="E998" s="127"/>
      <c r="F998" s="127"/>
      <c r="G998" s="127"/>
      <c r="H998" s="108"/>
      <c r="I998" s="108"/>
      <c r="J998" s="118"/>
      <c r="K998" s="118"/>
      <c r="L998" s="118"/>
      <c r="M998" s="118"/>
      <c r="N998" s="118"/>
      <c r="O998" s="108"/>
      <c r="P998" s="118"/>
      <c r="Q998" s="118"/>
      <c r="R998" s="118"/>
      <c r="S998" s="118"/>
      <c r="T998" s="118"/>
      <c r="U998" s="118"/>
      <c r="V998" s="118"/>
      <c r="W998" s="118"/>
      <c r="X998" s="118"/>
      <c r="Y998" s="118"/>
      <c r="Z998" s="118"/>
    </row>
    <row r="999">
      <c r="A999" s="130">
        <f t="shared" si="1"/>
        <v>998</v>
      </c>
      <c r="B999" s="111"/>
      <c r="C999" s="108"/>
      <c r="D999" s="108"/>
      <c r="E999" s="127"/>
      <c r="F999" s="127"/>
      <c r="G999" s="127"/>
      <c r="H999" s="108"/>
      <c r="I999" s="108"/>
      <c r="J999" s="118"/>
      <c r="K999" s="118"/>
      <c r="L999" s="118"/>
      <c r="M999" s="118"/>
      <c r="N999" s="118"/>
      <c r="O999" s="108"/>
      <c r="P999" s="118"/>
      <c r="Q999" s="118"/>
      <c r="R999" s="118"/>
      <c r="S999" s="118"/>
      <c r="T999" s="118"/>
      <c r="U999" s="118"/>
      <c r="V999" s="118"/>
      <c r="W999" s="118"/>
      <c r="X999" s="118"/>
      <c r="Y999" s="118"/>
      <c r="Z999" s="118"/>
    </row>
    <row r="1000">
      <c r="A1000" s="130">
        <f t="shared" si="1"/>
        <v>999</v>
      </c>
      <c r="B1000" s="111"/>
      <c r="C1000" s="108"/>
      <c r="D1000" s="108"/>
      <c r="E1000" s="127"/>
      <c r="F1000" s="127"/>
      <c r="G1000" s="127"/>
      <c r="H1000" s="108"/>
      <c r="I1000" s="108"/>
      <c r="J1000" s="118"/>
      <c r="K1000" s="118"/>
      <c r="L1000" s="118"/>
      <c r="M1000" s="118"/>
      <c r="N1000" s="118"/>
      <c r="O1000" s="108"/>
      <c r="P1000" s="118"/>
      <c r="Q1000" s="118"/>
      <c r="R1000" s="118"/>
      <c r="S1000" s="118"/>
      <c r="T1000" s="118"/>
      <c r="U1000" s="118"/>
      <c r="V1000" s="118"/>
      <c r="W1000" s="118"/>
      <c r="X1000" s="118"/>
      <c r="Y1000" s="118"/>
      <c r="Z1000" s="118"/>
    </row>
    <row r="1001">
      <c r="A1001" s="130">
        <f t="shared" si="1"/>
        <v>1000</v>
      </c>
      <c r="B1001" s="111"/>
      <c r="C1001" s="108"/>
      <c r="D1001" s="108"/>
      <c r="E1001" s="127"/>
      <c r="F1001" s="127"/>
      <c r="G1001" s="127"/>
      <c r="H1001" s="108"/>
      <c r="I1001" s="108"/>
      <c r="J1001" s="118"/>
      <c r="K1001" s="118"/>
      <c r="L1001" s="118"/>
      <c r="M1001" s="118"/>
      <c r="N1001" s="118"/>
      <c r="O1001" s="108"/>
      <c r="P1001" s="118"/>
      <c r="Q1001" s="118"/>
      <c r="R1001" s="118"/>
      <c r="S1001" s="118"/>
      <c r="T1001" s="118"/>
      <c r="U1001" s="118"/>
      <c r="V1001" s="118"/>
      <c r="W1001" s="118"/>
      <c r="X1001" s="118"/>
      <c r="Y1001" s="118"/>
      <c r="Z1001" s="118"/>
    </row>
    <row r="1002">
      <c r="A1002" s="130">
        <f t="shared" si="1"/>
        <v>1001</v>
      </c>
      <c r="B1002" s="111"/>
      <c r="C1002" s="108"/>
      <c r="D1002" s="108"/>
      <c r="E1002" s="127"/>
      <c r="F1002" s="127"/>
      <c r="G1002" s="127"/>
      <c r="H1002" s="108"/>
      <c r="I1002" s="108"/>
      <c r="J1002" s="118"/>
      <c r="K1002" s="118"/>
      <c r="L1002" s="118"/>
      <c r="M1002" s="118"/>
      <c r="N1002" s="118"/>
      <c r="O1002" s="108"/>
      <c r="P1002" s="118"/>
      <c r="Q1002" s="118"/>
      <c r="R1002" s="118"/>
      <c r="S1002" s="118"/>
      <c r="T1002" s="118"/>
      <c r="U1002" s="118"/>
      <c r="V1002" s="118"/>
      <c r="W1002" s="118"/>
      <c r="X1002" s="118"/>
      <c r="Y1002" s="118"/>
      <c r="Z1002" s="118"/>
    </row>
    <row r="1003">
      <c r="A1003" s="130">
        <f t="shared" si="1"/>
        <v>1002</v>
      </c>
      <c r="B1003" s="111"/>
      <c r="C1003" s="108"/>
      <c r="D1003" s="108"/>
      <c r="E1003" s="127"/>
      <c r="F1003" s="127"/>
      <c r="G1003" s="127"/>
      <c r="H1003" s="108"/>
      <c r="I1003" s="108"/>
      <c r="J1003" s="118"/>
      <c r="K1003" s="118"/>
      <c r="L1003" s="118"/>
      <c r="M1003" s="118"/>
      <c r="N1003" s="118"/>
      <c r="O1003" s="108"/>
      <c r="P1003" s="118"/>
      <c r="Q1003" s="118"/>
      <c r="R1003" s="118"/>
      <c r="S1003" s="118"/>
      <c r="T1003" s="118"/>
      <c r="U1003" s="118"/>
      <c r="V1003" s="118"/>
      <c r="W1003" s="118"/>
      <c r="X1003" s="118"/>
      <c r="Y1003" s="118"/>
      <c r="Z1003" s="118"/>
    </row>
    <row r="1004">
      <c r="A1004" s="130">
        <f t="shared" si="1"/>
        <v>1003</v>
      </c>
      <c r="B1004" s="111"/>
      <c r="C1004" s="108"/>
      <c r="D1004" s="108"/>
      <c r="E1004" s="127"/>
      <c r="F1004" s="127"/>
      <c r="G1004" s="127"/>
      <c r="H1004" s="108"/>
      <c r="I1004" s="108"/>
      <c r="J1004" s="118"/>
      <c r="K1004" s="118"/>
      <c r="L1004" s="118"/>
      <c r="M1004" s="118"/>
      <c r="N1004" s="118"/>
      <c r="O1004" s="108"/>
      <c r="P1004" s="118"/>
      <c r="Q1004" s="118"/>
      <c r="R1004" s="118"/>
      <c r="S1004" s="118"/>
      <c r="T1004" s="118"/>
      <c r="U1004" s="118"/>
      <c r="V1004" s="118"/>
      <c r="W1004" s="118"/>
      <c r="X1004" s="118"/>
      <c r="Y1004" s="118"/>
      <c r="Z1004" s="118"/>
    </row>
    <row r="1005">
      <c r="A1005" s="130">
        <f t="shared" si="1"/>
        <v>1004</v>
      </c>
      <c r="B1005" s="111"/>
      <c r="C1005" s="108"/>
      <c r="D1005" s="108"/>
      <c r="E1005" s="127"/>
      <c r="F1005" s="127"/>
      <c r="G1005" s="127"/>
      <c r="H1005" s="108"/>
      <c r="I1005" s="108"/>
      <c r="J1005" s="118"/>
      <c r="K1005" s="118"/>
      <c r="L1005" s="118"/>
      <c r="M1005" s="118"/>
      <c r="N1005" s="118"/>
      <c r="O1005" s="108"/>
      <c r="P1005" s="118"/>
      <c r="Q1005" s="118"/>
      <c r="R1005" s="118"/>
      <c r="S1005" s="118"/>
      <c r="T1005" s="118"/>
      <c r="U1005" s="118"/>
      <c r="V1005" s="118"/>
      <c r="W1005" s="118"/>
      <c r="X1005" s="118"/>
      <c r="Y1005" s="118"/>
      <c r="Z1005" s="118"/>
    </row>
    <row r="1006">
      <c r="A1006" s="130">
        <f t="shared" si="1"/>
        <v>1005</v>
      </c>
      <c r="B1006" s="111"/>
      <c r="C1006" s="108"/>
      <c r="D1006" s="108"/>
      <c r="E1006" s="127"/>
      <c r="F1006" s="127"/>
      <c r="G1006" s="127"/>
      <c r="H1006" s="108"/>
      <c r="I1006" s="108"/>
      <c r="J1006" s="118"/>
      <c r="K1006" s="118"/>
      <c r="L1006" s="118"/>
      <c r="M1006" s="118"/>
      <c r="N1006" s="118"/>
      <c r="O1006" s="108"/>
      <c r="P1006" s="118"/>
      <c r="Q1006" s="118"/>
      <c r="R1006" s="118"/>
      <c r="S1006" s="118"/>
      <c r="T1006" s="118"/>
      <c r="U1006" s="118"/>
      <c r="V1006" s="118"/>
      <c r="W1006" s="118"/>
      <c r="X1006" s="118"/>
      <c r="Y1006" s="118"/>
      <c r="Z1006" s="118"/>
    </row>
    <row r="1007">
      <c r="A1007" s="130">
        <f t="shared" si="1"/>
        <v>1006</v>
      </c>
      <c r="B1007" s="111"/>
      <c r="C1007" s="108"/>
      <c r="D1007" s="108"/>
      <c r="E1007" s="127"/>
      <c r="F1007" s="127"/>
      <c r="G1007" s="127"/>
      <c r="H1007" s="108"/>
      <c r="I1007" s="108"/>
      <c r="J1007" s="118"/>
      <c r="K1007" s="118"/>
      <c r="L1007" s="118"/>
      <c r="M1007" s="118"/>
      <c r="N1007" s="118"/>
      <c r="O1007" s="108"/>
      <c r="P1007" s="118"/>
      <c r="Q1007" s="118"/>
      <c r="R1007" s="118"/>
      <c r="S1007" s="118"/>
      <c r="T1007" s="118"/>
      <c r="U1007" s="118"/>
      <c r="V1007" s="118"/>
      <c r="W1007" s="118"/>
      <c r="X1007" s="118"/>
      <c r="Y1007" s="118"/>
      <c r="Z1007" s="118"/>
    </row>
    <row r="1008">
      <c r="A1008" s="130">
        <f t="shared" si="1"/>
        <v>1007</v>
      </c>
      <c r="B1008" s="111"/>
      <c r="C1008" s="108"/>
      <c r="D1008" s="108"/>
      <c r="E1008" s="127"/>
      <c r="F1008" s="127"/>
      <c r="G1008" s="127"/>
      <c r="H1008" s="108"/>
      <c r="I1008" s="108"/>
      <c r="J1008" s="118"/>
      <c r="K1008" s="118"/>
      <c r="L1008" s="118"/>
      <c r="M1008" s="118"/>
      <c r="N1008" s="118"/>
      <c r="O1008" s="108"/>
      <c r="P1008" s="118"/>
      <c r="Q1008" s="118"/>
      <c r="R1008" s="118"/>
      <c r="S1008" s="118"/>
      <c r="T1008" s="118"/>
      <c r="U1008" s="118"/>
      <c r="V1008" s="118"/>
      <c r="W1008" s="118"/>
      <c r="X1008" s="118"/>
      <c r="Y1008" s="118"/>
      <c r="Z1008" s="118"/>
    </row>
    <row r="1009">
      <c r="A1009" s="130">
        <f t="shared" si="1"/>
        <v>1008</v>
      </c>
      <c r="B1009" s="111"/>
      <c r="C1009" s="108"/>
      <c r="D1009" s="108"/>
      <c r="E1009" s="127"/>
      <c r="F1009" s="127"/>
      <c r="G1009" s="127"/>
      <c r="H1009" s="108"/>
      <c r="I1009" s="108"/>
      <c r="J1009" s="118"/>
      <c r="K1009" s="118"/>
      <c r="L1009" s="118"/>
      <c r="M1009" s="118"/>
      <c r="N1009" s="118"/>
      <c r="O1009" s="108"/>
      <c r="P1009" s="118"/>
      <c r="Q1009" s="118"/>
      <c r="R1009" s="118"/>
      <c r="S1009" s="118"/>
      <c r="T1009" s="118"/>
      <c r="U1009" s="118"/>
      <c r="V1009" s="118"/>
      <c r="W1009" s="118"/>
      <c r="X1009" s="118"/>
      <c r="Y1009" s="118"/>
      <c r="Z1009" s="118"/>
    </row>
    <row r="1010">
      <c r="A1010" s="130">
        <f t="shared" si="1"/>
        <v>1009</v>
      </c>
      <c r="B1010" s="111"/>
      <c r="C1010" s="108"/>
      <c r="D1010" s="108"/>
      <c r="E1010" s="127"/>
      <c r="F1010" s="127"/>
      <c r="G1010" s="127"/>
      <c r="H1010" s="108"/>
      <c r="I1010" s="108"/>
      <c r="J1010" s="118"/>
      <c r="K1010" s="118"/>
      <c r="L1010" s="118"/>
      <c r="M1010" s="118"/>
      <c r="N1010" s="118"/>
      <c r="O1010" s="108"/>
      <c r="P1010" s="118"/>
      <c r="Q1010" s="118"/>
      <c r="R1010" s="118"/>
      <c r="S1010" s="118"/>
      <c r="T1010" s="118"/>
      <c r="U1010" s="118"/>
      <c r="V1010" s="118"/>
      <c r="W1010" s="118"/>
      <c r="X1010" s="118"/>
      <c r="Y1010" s="118"/>
      <c r="Z1010" s="118"/>
    </row>
    <row r="1011">
      <c r="A1011" s="130">
        <f t="shared" si="1"/>
        <v>1010</v>
      </c>
      <c r="B1011" s="111"/>
      <c r="C1011" s="108"/>
      <c r="D1011" s="108"/>
      <c r="E1011" s="127"/>
      <c r="F1011" s="127"/>
      <c r="G1011" s="127"/>
      <c r="H1011" s="108"/>
      <c r="I1011" s="108"/>
      <c r="J1011" s="118"/>
      <c r="K1011" s="118"/>
      <c r="L1011" s="118"/>
      <c r="M1011" s="118"/>
      <c r="N1011" s="118"/>
      <c r="O1011" s="108"/>
      <c r="P1011" s="118"/>
      <c r="Q1011" s="118"/>
      <c r="R1011" s="118"/>
      <c r="S1011" s="118"/>
      <c r="T1011" s="118"/>
      <c r="U1011" s="118"/>
      <c r="V1011" s="118"/>
      <c r="W1011" s="118"/>
      <c r="X1011" s="118"/>
      <c r="Y1011" s="118"/>
      <c r="Z1011" s="118"/>
    </row>
    <row r="1012">
      <c r="A1012" s="130">
        <f t="shared" si="1"/>
        <v>1011</v>
      </c>
      <c r="B1012" s="111"/>
      <c r="C1012" s="108"/>
      <c r="D1012" s="108"/>
      <c r="E1012" s="127"/>
      <c r="F1012" s="127"/>
      <c r="G1012" s="127"/>
      <c r="H1012" s="108"/>
      <c r="I1012" s="108"/>
      <c r="J1012" s="118"/>
      <c r="K1012" s="118"/>
      <c r="L1012" s="118"/>
      <c r="M1012" s="118"/>
      <c r="N1012" s="118"/>
      <c r="O1012" s="108"/>
      <c r="P1012" s="118"/>
      <c r="Q1012" s="118"/>
      <c r="R1012" s="118"/>
      <c r="S1012" s="118"/>
      <c r="T1012" s="118"/>
      <c r="U1012" s="118"/>
      <c r="V1012" s="118"/>
      <c r="W1012" s="118"/>
      <c r="X1012" s="118"/>
      <c r="Y1012" s="118"/>
      <c r="Z1012" s="118"/>
    </row>
    <row r="1013">
      <c r="A1013" s="130">
        <f t="shared" si="1"/>
        <v>1012</v>
      </c>
      <c r="B1013" s="111"/>
      <c r="C1013" s="108"/>
      <c r="D1013" s="108"/>
      <c r="E1013" s="127"/>
      <c r="F1013" s="127"/>
      <c r="G1013" s="127"/>
      <c r="H1013" s="108"/>
      <c r="I1013" s="108"/>
      <c r="J1013" s="118"/>
      <c r="K1013" s="118"/>
      <c r="L1013" s="118"/>
      <c r="M1013" s="118"/>
      <c r="N1013" s="118"/>
      <c r="O1013" s="108"/>
      <c r="P1013" s="118"/>
      <c r="Q1013" s="118"/>
      <c r="R1013" s="118"/>
      <c r="S1013" s="118"/>
      <c r="T1013" s="118"/>
      <c r="U1013" s="118"/>
      <c r="V1013" s="118"/>
      <c r="W1013" s="118"/>
      <c r="X1013" s="118"/>
      <c r="Y1013" s="118"/>
      <c r="Z1013" s="118"/>
    </row>
    <row r="1014">
      <c r="A1014" s="130">
        <f t="shared" si="1"/>
        <v>1013</v>
      </c>
      <c r="B1014" s="111"/>
      <c r="C1014" s="108"/>
      <c r="D1014" s="108"/>
      <c r="E1014" s="127"/>
      <c r="F1014" s="127"/>
      <c r="G1014" s="127"/>
      <c r="H1014" s="108"/>
      <c r="I1014" s="108"/>
      <c r="J1014" s="118"/>
      <c r="K1014" s="118"/>
      <c r="L1014" s="118"/>
      <c r="M1014" s="118"/>
      <c r="N1014" s="118"/>
      <c r="O1014" s="108"/>
      <c r="P1014" s="118"/>
      <c r="Q1014" s="118"/>
      <c r="R1014" s="118"/>
      <c r="S1014" s="118"/>
      <c r="T1014" s="118"/>
      <c r="U1014" s="118"/>
      <c r="V1014" s="118"/>
      <c r="W1014" s="118"/>
      <c r="X1014" s="118"/>
      <c r="Y1014" s="118"/>
      <c r="Z1014" s="118"/>
    </row>
    <row r="1015">
      <c r="A1015" s="130">
        <f t="shared" si="1"/>
        <v>1014</v>
      </c>
      <c r="B1015" s="111"/>
      <c r="C1015" s="108"/>
      <c r="D1015" s="108"/>
      <c r="E1015" s="127"/>
      <c r="F1015" s="127"/>
      <c r="G1015" s="127"/>
      <c r="H1015" s="108"/>
      <c r="I1015" s="108"/>
      <c r="J1015" s="118"/>
      <c r="K1015" s="118"/>
      <c r="L1015" s="118"/>
      <c r="M1015" s="118"/>
      <c r="N1015" s="118"/>
      <c r="O1015" s="108"/>
      <c r="P1015" s="118"/>
      <c r="Q1015" s="118"/>
      <c r="R1015" s="118"/>
      <c r="S1015" s="118"/>
      <c r="T1015" s="118"/>
      <c r="U1015" s="118"/>
      <c r="V1015" s="118"/>
      <c r="W1015" s="118"/>
      <c r="X1015" s="118"/>
      <c r="Y1015" s="118"/>
      <c r="Z1015" s="118"/>
    </row>
    <row r="1016">
      <c r="A1016" s="130">
        <f t="shared" si="1"/>
        <v>1015</v>
      </c>
      <c r="B1016" s="111"/>
      <c r="C1016" s="108"/>
      <c r="D1016" s="108"/>
      <c r="E1016" s="127"/>
      <c r="F1016" s="127"/>
      <c r="G1016" s="127"/>
      <c r="H1016" s="108"/>
      <c r="I1016" s="108"/>
      <c r="J1016" s="118"/>
      <c r="K1016" s="118"/>
      <c r="L1016" s="118"/>
      <c r="M1016" s="118"/>
      <c r="N1016" s="118"/>
      <c r="O1016" s="108"/>
      <c r="P1016" s="118"/>
      <c r="Q1016" s="118"/>
      <c r="R1016" s="118"/>
      <c r="S1016" s="118"/>
      <c r="T1016" s="118"/>
      <c r="U1016" s="118"/>
      <c r="V1016" s="118"/>
      <c r="W1016" s="118"/>
      <c r="X1016" s="118"/>
      <c r="Y1016" s="118"/>
      <c r="Z1016" s="118"/>
    </row>
    <row r="1017">
      <c r="A1017" s="130">
        <f t="shared" si="1"/>
        <v>1016</v>
      </c>
      <c r="B1017" s="111"/>
      <c r="C1017" s="108"/>
      <c r="D1017" s="108"/>
      <c r="E1017" s="127"/>
      <c r="F1017" s="127"/>
      <c r="G1017" s="127"/>
      <c r="H1017" s="108"/>
      <c r="I1017" s="108"/>
      <c r="J1017" s="118"/>
      <c r="K1017" s="118"/>
      <c r="L1017" s="118"/>
      <c r="M1017" s="118"/>
      <c r="N1017" s="118"/>
      <c r="O1017" s="108"/>
      <c r="P1017" s="118"/>
      <c r="Q1017" s="118"/>
      <c r="R1017" s="118"/>
      <c r="S1017" s="118"/>
      <c r="T1017" s="118"/>
      <c r="U1017" s="118"/>
      <c r="V1017" s="118"/>
      <c r="W1017" s="118"/>
      <c r="X1017" s="118"/>
      <c r="Y1017" s="118"/>
      <c r="Z1017" s="118"/>
    </row>
    <row r="1018">
      <c r="A1018" s="130">
        <f t="shared" si="1"/>
        <v>1017</v>
      </c>
      <c r="B1018" s="111"/>
      <c r="C1018" s="108"/>
      <c r="D1018" s="108"/>
      <c r="E1018" s="127"/>
      <c r="F1018" s="127"/>
      <c r="G1018" s="127"/>
      <c r="H1018" s="108"/>
      <c r="I1018" s="108"/>
      <c r="J1018" s="118"/>
      <c r="K1018" s="118"/>
      <c r="L1018" s="118"/>
      <c r="M1018" s="118"/>
      <c r="N1018" s="118"/>
      <c r="O1018" s="108"/>
      <c r="P1018" s="118"/>
      <c r="Q1018" s="118"/>
      <c r="R1018" s="118"/>
      <c r="S1018" s="118"/>
      <c r="T1018" s="118"/>
      <c r="U1018" s="118"/>
      <c r="V1018" s="118"/>
      <c r="W1018" s="118"/>
      <c r="X1018" s="118"/>
      <c r="Y1018" s="118"/>
      <c r="Z1018" s="118"/>
    </row>
    <row r="1019">
      <c r="A1019" s="130">
        <f t="shared" si="1"/>
        <v>1018</v>
      </c>
      <c r="B1019" s="111"/>
      <c r="C1019" s="108"/>
      <c r="D1019" s="108"/>
      <c r="E1019" s="127"/>
      <c r="F1019" s="127"/>
      <c r="G1019" s="127"/>
      <c r="H1019" s="108"/>
      <c r="I1019" s="108"/>
      <c r="J1019" s="118"/>
      <c r="K1019" s="118"/>
      <c r="L1019" s="118"/>
      <c r="M1019" s="118"/>
      <c r="N1019" s="118"/>
      <c r="O1019" s="108"/>
      <c r="P1019" s="118"/>
      <c r="Q1019" s="118"/>
      <c r="R1019" s="118"/>
      <c r="S1019" s="118"/>
      <c r="T1019" s="118"/>
      <c r="U1019" s="118"/>
      <c r="V1019" s="118"/>
      <c r="W1019" s="118"/>
      <c r="X1019" s="118"/>
      <c r="Y1019" s="118"/>
      <c r="Z1019" s="118"/>
    </row>
    <row r="1020">
      <c r="A1020" s="130">
        <f t="shared" si="1"/>
        <v>1019</v>
      </c>
      <c r="B1020" s="111"/>
      <c r="C1020" s="108"/>
      <c r="D1020" s="108"/>
      <c r="E1020" s="127"/>
      <c r="F1020" s="127"/>
      <c r="G1020" s="127"/>
      <c r="H1020" s="108"/>
      <c r="I1020" s="108"/>
      <c r="J1020" s="118"/>
      <c r="K1020" s="118"/>
      <c r="L1020" s="118"/>
      <c r="M1020" s="118"/>
      <c r="N1020" s="118"/>
      <c r="O1020" s="108"/>
      <c r="P1020" s="118"/>
      <c r="Q1020" s="118"/>
      <c r="R1020" s="118"/>
      <c r="S1020" s="118"/>
      <c r="T1020" s="118"/>
      <c r="U1020" s="118"/>
      <c r="V1020" s="118"/>
      <c r="W1020" s="118"/>
      <c r="X1020" s="118"/>
      <c r="Y1020" s="118"/>
      <c r="Z1020" s="118"/>
    </row>
    <row r="1021">
      <c r="A1021" s="130">
        <f t="shared" si="1"/>
        <v>1020</v>
      </c>
      <c r="B1021" s="111"/>
      <c r="C1021" s="108"/>
      <c r="D1021" s="108"/>
      <c r="E1021" s="127"/>
      <c r="F1021" s="127"/>
      <c r="G1021" s="127"/>
      <c r="H1021" s="108"/>
      <c r="I1021" s="108"/>
      <c r="J1021" s="118"/>
      <c r="K1021" s="118"/>
      <c r="L1021" s="118"/>
      <c r="M1021" s="118"/>
      <c r="N1021" s="118"/>
      <c r="O1021" s="108"/>
      <c r="P1021" s="118"/>
      <c r="Q1021" s="118"/>
      <c r="R1021" s="118"/>
      <c r="S1021" s="118"/>
      <c r="T1021" s="118"/>
      <c r="U1021" s="118"/>
      <c r="V1021" s="118"/>
      <c r="W1021" s="118"/>
      <c r="X1021" s="118"/>
      <c r="Y1021" s="118"/>
      <c r="Z1021" s="118"/>
    </row>
    <row r="1022">
      <c r="A1022" s="130">
        <f t="shared" si="1"/>
        <v>1021</v>
      </c>
      <c r="B1022" s="111"/>
      <c r="C1022" s="108"/>
      <c r="D1022" s="108"/>
      <c r="E1022" s="127"/>
      <c r="F1022" s="127"/>
      <c r="G1022" s="127"/>
      <c r="H1022" s="108"/>
      <c r="I1022" s="108"/>
      <c r="J1022" s="118"/>
      <c r="K1022" s="118"/>
      <c r="L1022" s="118"/>
      <c r="M1022" s="118"/>
      <c r="N1022" s="118"/>
      <c r="O1022" s="108"/>
      <c r="P1022" s="118"/>
      <c r="Q1022" s="118"/>
      <c r="R1022" s="118"/>
      <c r="S1022" s="118"/>
      <c r="T1022" s="118"/>
      <c r="U1022" s="118"/>
      <c r="V1022" s="118"/>
      <c r="W1022" s="118"/>
      <c r="X1022" s="118"/>
      <c r="Y1022" s="118"/>
      <c r="Z1022" s="118"/>
    </row>
    <row r="1023">
      <c r="A1023" s="130">
        <f t="shared" si="1"/>
        <v>1022</v>
      </c>
      <c r="B1023" s="111"/>
      <c r="C1023" s="108"/>
      <c r="D1023" s="108"/>
      <c r="E1023" s="127"/>
      <c r="F1023" s="127"/>
      <c r="G1023" s="127"/>
      <c r="H1023" s="108"/>
      <c r="I1023" s="108"/>
      <c r="J1023" s="118"/>
      <c r="K1023" s="118"/>
      <c r="L1023" s="118"/>
      <c r="M1023" s="118"/>
      <c r="N1023" s="118"/>
      <c r="O1023" s="108"/>
      <c r="P1023" s="118"/>
      <c r="Q1023" s="118"/>
      <c r="R1023" s="118"/>
      <c r="S1023" s="118"/>
      <c r="T1023" s="118"/>
      <c r="U1023" s="118"/>
      <c r="V1023" s="118"/>
      <c r="W1023" s="118"/>
      <c r="X1023" s="118"/>
      <c r="Y1023" s="118"/>
      <c r="Z1023" s="118"/>
    </row>
    <row r="1024">
      <c r="A1024" s="130">
        <f t="shared" si="1"/>
        <v>1023</v>
      </c>
      <c r="B1024" s="111"/>
      <c r="C1024" s="108"/>
      <c r="D1024" s="108"/>
      <c r="E1024" s="127"/>
      <c r="F1024" s="127"/>
      <c r="G1024" s="127"/>
      <c r="H1024" s="108"/>
      <c r="I1024" s="108"/>
      <c r="J1024" s="118"/>
      <c r="K1024" s="118"/>
      <c r="L1024" s="118"/>
      <c r="M1024" s="118"/>
      <c r="N1024" s="118"/>
      <c r="O1024" s="108"/>
      <c r="P1024" s="118"/>
      <c r="Q1024" s="118"/>
      <c r="R1024" s="118"/>
      <c r="S1024" s="118"/>
      <c r="T1024" s="118"/>
      <c r="U1024" s="118"/>
      <c r="V1024" s="118"/>
      <c r="W1024" s="118"/>
      <c r="X1024" s="118"/>
      <c r="Y1024" s="118"/>
      <c r="Z1024" s="118"/>
    </row>
    <row r="1025">
      <c r="A1025" s="130">
        <f t="shared" si="1"/>
        <v>1024</v>
      </c>
      <c r="B1025" s="111"/>
      <c r="C1025" s="108"/>
      <c r="D1025" s="108"/>
      <c r="E1025" s="127"/>
      <c r="F1025" s="127"/>
      <c r="G1025" s="127"/>
      <c r="H1025" s="108"/>
      <c r="I1025" s="108"/>
      <c r="J1025" s="118"/>
      <c r="K1025" s="118"/>
      <c r="L1025" s="118"/>
      <c r="M1025" s="118"/>
      <c r="N1025" s="118"/>
      <c r="O1025" s="108"/>
      <c r="P1025" s="118"/>
      <c r="Q1025" s="118"/>
      <c r="R1025" s="118"/>
      <c r="S1025" s="118"/>
      <c r="T1025" s="118"/>
      <c r="U1025" s="118"/>
      <c r="V1025" s="118"/>
      <c r="W1025" s="118"/>
      <c r="X1025" s="118"/>
      <c r="Y1025" s="118"/>
      <c r="Z1025" s="118"/>
    </row>
    <row r="1026">
      <c r="A1026" s="130">
        <f t="shared" si="1"/>
        <v>1025</v>
      </c>
      <c r="B1026" s="111"/>
      <c r="C1026" s="108"/>
      <c r="D1026" s="108"/>
      <c r="E1026" s="127"/>
      <c r="F1026" s="127"/>
      <c r="G1026" s="127"/>
      <c r="H1026" s="108"/>
      <c r="I1026" s="108"/>
      <c r="J1026" s="118"/>
      <c r="K1026" s="118"/>
      <c r="L1026" s="118"/>
      <c r="M1026" s="118"/>
      <c r="N1026" s="118"/>
      <c r="O1026" s="108"/>
      <c r="P1026" s="118"/>
      <c r="Q1026" s="118"/>
      <c r="R1026" s="118"/>
      <c r="S1026" s="118"/>
      <c r="T1026" s="118"/>
      <c r="U1026" s="118"/>
      <c r="V1026" s="118"/>
      <c r="W1026" s="118"/>
      <c r="X1026" s="118"/>
      <c r="Y1026" s="118"/>
      <c r="Z1026" s="118"/>
    </row>
    <row r="1027">
      <c r="A1027" s="130">
        <f t="shared" si="1"/>
        <v>1026</v>
      </c>
      <c r="B1027" s="111"/>
      <c r="C1027" s="108"/>
      <c r="D1027" s="108"/>
      <c r="E1027" s="127"/>
      <c r="F1027" s="127"/>
      <c r="G1027" s="127"/>
      <c r="H1027" s="108"/>
      <c r="I1027" s="108"/>
      <c r="J1027" s="118"/>
      <c r="K1027" s="118"/>
      <c r="L1027" s="118"/>
      <c r="M1027" s="118"/>
      <c r="N1027" s="118"/>
      <c r="O1027" s="108"/>
      <c r="P1027" s="118"/>
      <c r="Q1027" s="118"/>
      <c r="R1027" s="118"/>
      <c r="S1027" s="118"/>
      <c r="T1027" s="118"/>
      <c r="U1027" s="118"/>
      <c r="V1027" s="118"/>
      <c r="W1027" s="118"/>
      <c r="X1027" s="118"/>
      <c r="Y1027" s="118"/>
      <c r="Z1027" s="118"/>
    </row>
    <row r="1028">
      <c r="A1028" s="130">
        <f t="shared" si="1"/>
        <v>1027</v>
      </c>
      <c r="B1028" s="111"/>
      <c r="C1028" s="108"/>
      <c r="D1028" s="108"/>
      <c r="E1028" s="127"/>
      <c r="F1028" s="127"/>
      <c r="G1028" s="127"/>
      <c r="H1028" s="108"/>
      <c r="I1028" s="108"/>
      <c r="J1028" s="118"/>
      <c r="K1028" s="118"/>
      <c r="L1028" s="118"/>
      <c r="M1028" s="118"/>
      <c r="N1028" s="118"/>
      <c r="O1028" s="108"/>
      <c r="P1028" s="118"/>
      <c r="Q1028" s="118"/>
      <c r="R1028" s="118"/>
      <c r="S1028" s="118"/>
      <c r="T1028" s="118"/>
      <c r="U1028" s="118"/>
      <c r="V1028" s="118"/>
      <c r="W1028" s="118"/>
      <c r="X1028" s="118"/>
      <c r="Y1028" s="118"/>
      <c r="Z1028" s="118"/>
    </row>
    <row r="1029">
      <c r="A1029" s="130">
        <f t="shared" si="1"/>
        <v>1028</v>
      </c>
      <c r="B1029" s="111"/>
      <c r="C1029" s="108"/>
      <c r="D1029" s="108"/>
      <c r="E1029" s="127"/>
      <c r="F1029" s="127"/>
      <c r="G1029" s="127"/>
      <c r="H1029" s="108"/>
      <c r="I1029" s="108"/>
      <c r="J1029" s="118"/>
      <c r="K1029" s="118"/>
      <c r="L1029" s="118"/>
      <c r="M1029" s="118"/>
      <c r="N1029" s="118"/>
      <c r="O1029" s="108"/>
      <c r="P1029" s="118"/>
      <c r="Q1029" s="118"/>
      <c r="R1029" s="118"/>
      <c r="S1029" s="118"/>
      <c r="T1029" s="118"/>
      <c r="U1029" s="118"/>
      <c r="V1029" s="118"/>
      <c r="W1029" s="118"/>
      <c r="X1029" s="118"/>
      <c r="Y1029" s="118"/>
      <c r="Z1029" s="118"/>
    </row>
    <row r="1030">
      <c r="A1030" s="130">
        <f t="shared" si="1"/>
        <v>1029</v>
      </c>
      <c r="B1030" s="111"/>
      <c r="C1030" s="108"/>
      <c r="D1030" s="108"/>
      <c r="E1030" s="127"/>
      <c r="F1030" s="127"/>
      <c r="G1030" s="127"/>
      <c r="H1030" s="108"/>
      <c r="I1030" s="108"/>
      <c r="J1030" s="118"/>
      <c r="K1030" s="118"/>
      <c r="L1030" s="118"/>
      <c r="M1030" s="118"/>
      <c r="N1030" s="118"/>
      <c r="O1030" s="108"/>
      <c r="P1030" s="118"/>
      <c r="Q1030" s="118"/>
      <c r="R1030" s="118"/>
      <c r="S1030" s="118"/>
      <c r="T1030" s="118"/>
      <c r="U1030" s="118"/>
      <c r="V1030" s="118"/>
      <c r="W1030" s="118"/>
      <c r="X1030" s="118"/>
      <c r="Y1030" s="118"/>
      <c r="Z1030" s="118"/>
    </row>
    <row r="1031">
      <c r="A1031" s="130">
        <f t="shared" si="1"/>
        <v>1030</v>
      </c>
      <c r="B1031" s="111"/>
      <c r="C1031" s="108"/>
      <c r="D1031" s="108"/>
      <c r="E1031" s="127"/>
      <c r="F1031" s="127"/>
      <c r="G1031" s="127"/>
      <c r="H1031" s="108"/>
      <c r="I1031" s="108"/>
      <c r="J1031" s="118"/>
      <c r="K1031" s="118"/>
      <c r="L1031" s="118"/>
      <c r="M1031" s="118"/>
      <c r="N1031" s="118"/>
      <c r="O1031" s="108"/>
      <c r="P1031" s="118"/>
      <c r="Q1031" s="118"/>
      <c r="R1031" s="118"/>
      <c r="S1031" s="118"/>
      <c r="T1031" s="118"/>
      <c r="U1031" s="118"/>
      <c r="V1031" s="118"/>
      <c r="W1031" s="118"/>
      <c r="X1031" s="118"/>
      <c r="Y1031" s="118"/>
      <c r="Z1031" s="118"/>
    </row>
    <row r="1032">
      <c r="A1032" s="130">
        <f t="shared" si="1"/>
        <v>1031</v>
      </c>
      <c r="B1032" s="111"/>
      <c r="C1032" s="108"/>
      <c r="D1032" s="108"/>
      <c r="E1032" s="127"/>
      <c r="F1032" s="127"/>
      <c r="G1032" s="127"/>
      <c r="H1032" s="108"/>
      <c r="I1032" s="108"/>
      <c r="J1032" s="118"/>
      <c r="K1032" s="118"/>
      <c r="L1032" s="118"/>
      <c r="M1032" s="118"/>
      <c r="N1032" s="118"/>
      <c r="O1032" s="108"/>
      <c r="P1032" s="118"/>
      <c r="Q1032" s="118"/>
      <c r="R1032" s="118"/>
      <c r="S1032" s="118"/>
      <c r="T1032" s="118"/>
      <c r="U1032" s="118"/>
      <c r="V1032" s="118"/>
      <c r="W1032" s="118"/>
      <c r="X1032" s="118"/>
      <c r="Y1032" s="118"/>
      <c r="Z1032" s="118"/>
    </row>
    <row r="1033">
      <c r="A1033" s="130">
        <f t="shared" si="1"/>
        <v>1032</v>
      </c>
      <c r="B1033" s="111"/>
      <c r="C1033" s="108"/>
      <c r="D1033" s="108"/>
      <c r="E1033" s="127"/>
      <c r="F1033" s="127"/>
      <c r="G1033" s="127"/>
      <c r="H1033" s="108"/>
      <c r="I1033" s="108"/>
      <c r="J1033" s="118"/>
      <c r="K1033" s="118"/>
      <c r="L1033" s="118"/>
      <c r="M1033" s="118"/>
      <c r="N1033" s="118"/>
      <c r="O1033" s="108"/>
      <c r="P1033" s="118"/>
      <c r="Q1033" s="118"/>
      <c r="R1033" s="118"/>
      <c r="S1033" s="118"/>
      <c r="T1033" s="118"/>
      <c r="U1033" s="118"/>
      <c r="V1033" s="118"/>
      <c r="W1033" s="118"/>
      <c r="X1033" s="118"/>
      <c r="Y1033" s="118"/>
      <c r="Z1033" s="118"/>
    </row>
    <row r="1034">
      <c r="A1034" s="130">
        <f t="shared" si="1"/>
        <v>1033</v>
      </c>
      <c r="B1034" s="111"/>
      <c r="C1034" s="108"/>
      <c r="D1034" s="108"/>
      <c r="E1034" s="127"/>
      <c r="F1034" s="127"/>
      <c r="G1034" s="127"/>
      <c r="H1034" s="108"/>
      <c r="I1034" s="108"/>
      <c r="J1034" s="118"/>
      <c r="K1034" s="118"/>
      <c r="L1034" s="118"/>
      <c r="M1034" s="118"/>
      <c r="N1034" s="118"/>
      <c r="O1034" s="108"/>
      <c r="P1034" s="118"/>
      <c r="Q1034" s="118"/>
      <c r="R1034" s="118"/>
      <c r="S1034" s="118"/>
      <c r="T1034" s="118"/>
      <c r="U1034" s="118"/>
      <c r="V1034" s="118"/>
      <c r="W1034" s="118"/>
      <c r="X1034" s="118"/>
      <c r="Y1034" s="118"/>
      <c r="Z1034" s="118"/>
    </row>
    <row r="1035">
      <c r="A1035" s="130">
        <f t="shared" si="1"/>
        <v>1034</v>
      </c>
      <c r="B1035" s="111"/>
      <c r="C1035" s="108"/>
      <c r="D1035" s="108"/>
      <c r="E1035" s="127"/>
      <c r="F1035" s="127"/>
      <c r="G1035" s="127"/>
      <c r="H1035" s="108"/>
      <c r="I1035" s="108"/>
      <c r="J1035" s="118"/>
      <c r="K1035" s="118"/>
      <c r="L1035" s="118"/>
      <c r="M1035" s="118"/>
      <c r="N1035" s="118"/>
      <c r="O1035" s="108"/>
      <c r="P1035" s="118"/>
      <c r="Q1035" s="118"/>
      <c r="R1035" s="118"/>
      <c r="S1035" s="118"/>
      <c r="T1035" s="118"/>
      <c r="U1035" s="118"/>
      <c r="V1035" s="118"/>
      <c r="W1035" s="118"/>
      <c r="X1035" s="118"/>
      <c r="Y1035" s="118"/>
      <c r="Z1035" s="118"/>
    </row>
    <row r="1036">
      <c r="A1036" s="130">
        <f t="shared" si="1"/>
        <v>1035</v>
      </c>
      <c r="B1036" s="111"/>
      <c r="C1036" s="108"/>
      <c r="D1036" s="108"/>
      <c r="E1036" s="127"/>
      <c r="F1036" s="127"/>
      <c r="G1036" s="127"/>
      <c r="H1036" s="108"/>
      <c r="I1036" s="108"/>
      <c r="J1036" s="118"/>
      <c r="K1036" s="118"/>
      <c r="L1036" s="118"/>
      <c r="M1036" s="118"/>
      <c r="N1036" s="118"/>
      <c r="O1036" s="108"/>
      <c r="P1036" s="118"/>
      <c r="Q1036" s="118"/>
      <c r="R1036" s="118"/>
      <c r="S1036" s="118"/>
      <c r="T1036" s="118"/>
      <c r="U1036" s="118"/>
      <c r="V1036" s="118"/>
      <c r="W1036" s="118"/>
      <c r="X1036" s="118"/>
      <c r="Y1036" s="118"/>
      <c r="Z1036" s="118"/>
    </row>
    <row r="1037">
      <c r="A1037" s="130">
        <f t="shared" si="1"/>
        <v>1036</v>
      </c>
      <c r="B1037" s="111"/>
      <c r="C1037" s="108"/>
      <c r="D1037" s="108"/>
      <c r="E1037" s="127"/>
      <c r="F1037" s="127"/>
      <c r="G1037" s="127"/>
      <c r="H1037" s="108"/>
      <c r="I1037" s="108"/>
      <c r="J1037" s="118"/>
      <c r="K1037" s="118"/>
      <c r="L1037" s="118"/>
      <c r="M1037" s="118"/>
      <c r="N1037" s="118"/>
      <c r="O1037" s="108"/>
      <c r="P1037" s="118"/>
      <c r="Q1037" s="118"/>
      <c r="R1037" s="118"/>
      <c r="S1037" s="118"/>
      <c r="T1037" s="118"/>
      <c r="U1037" s="118"/>
      <c r="V1037" s="118"/>
      <c r="W1037" s="118"/>
      <c r="X1037" s="118"/>
      <c r="Y1037" s="118"/>
      <c r="Z1037" s="118"/>
    </row>
    <row r="1038">
      <c r="A1038" s="130">
        <f t="shared" si="1"/>
        <v>1037</v>
      </c>
      <c r="B1038" s="111"/>
      <c r="C1038" s="108"/>
      <c r="D1038" s="108"/>
      <c r="E1038" s="127"/>
      <c r="F1038" s="127"/>
      <c r="G1038" s="127"/>
      <c r="H1038" s="108"/>
      <c r="I1038" s="108"/>
      <c r="J1038" s="118"/>
      <c r="K1038" s="118"/>
      <c r="L1038" s="118"/>
      <c r="M1038" s="118"/>
      <c r="N1038" s="118"/>
      <c r="O1038" s="108"/>
      <c r="P1038" s="118"/>
      <c r="Q1038" s="118"/>
      <c r="R1038" s="118"/>
      <c r="S1038" s="118"/>
      <c r="T1038" s="118"/>
      <c r="U1038" s="118"/>
      <c r="V1038" s="118"/>
      <c r="W1038" s="118"/>
      <c r="X1038" s="118"/>
      <c r="Y1038" s="118"/>
      <c r="Z1038" s="118"/>
    </row>
    <row r="1039">
      <c r="A1039" s="130">
        <f t="shared" si="1"/>
        <v>1038</v>
      </c>
      <c r="B1039" s="111"/>
      <c r="C1039" s="108"/>
      <c r="D1039" s="108"/>
      <c r="E1039" s="127"/>
      <c r="F1039" s="127"/>
      <c r="G1039" s="127"/>
      <c r="H1039" s="108"/>
      <c r="I1039" s="108"/>
      <c r="J1039" s="118"/>
      <c r="K1039" s="118"/>
      <c r="L1039" s="118"/>
      <c r="M1039" s="118"/>
      <c r="N1039" s="118"/>
      <c r="O1039" s="108"/>
      <c r="P1039" s="118"/>
      <c r="Q1039" s="118"/>
      <c r="R1039" s="118"/>
      <c r="S1039" s="118"/>
      <c r="T1039" s="118"/>
      <c r="U1039" s="118"/>
      <c r="V1039" s="118"/>
      <c r="W1039" s="118"/>
      <c r="X1039" s="118"/>
      <c r="Y1039" s="118"/>
      <c r="Z1039" s="118"/>
    </row>
    <row r="1040">
      <c r="A1040" s="130">
        <f t="shared" si="1"/>
        <v>1039</v>
      </c>
      <c r="B1040" s="111"/>
      <c r="C1040" s="108"/>
      <c r="D1040" s="108"/>
      <c r="E1040" s="127"/>
      <c r="F1040" s="127"/>
      <c r="G1040" s="127"/>
      <c r="H1040" s="108"/>
      <c r="I1040" s="108"/>
      <c r="J1040" s="118"/>
      <c r="K1040" s="118"/>
      <c r="L1040" s="118"/>
      <c r="M1040" s="118"/>
      <c r="N1040" s="118"/>
      <c r="O1040" s="108"/>
      <c r="P1040" s="118"/>
      <c r="Q1040" s="118"/>
      <c r="R1040" s="118"/>
      <c r="S1040" s="118"/>
      <c r="T1040" s="118"/>
      <c r="U1040" s="118"/>
      <c r="V1040" s="118"/>
      <c r="W1040" s="118"/>
      <c r="X1040" s="118"/>
      <c r="Y1040" s="118"/>
      <c r="Z1040" s="118"/>
    </row>
    <row r="1041">
      <c r="A1041" s="130">
        <f t="shared" si="1"/>
        <v>1040</v>
      </c>
      <c r="B1041" s="111"/>
      <c r="C1041" s="108"/>
      <c r="D1041" s="108"/>
      <c r="E1041" s="127"/>
      <c r="F1041" s="127"/>
      <c r="G1041" s="127"/>
      <c r="H1041" s="108"/>
      <c r="I1041" s="108"/>
      <c r="J1041" s="118"/>
      <c r="K1041" s="118"/>
      <c r="L1041" s="118"/>
      <c r="M1041" s="118"/>
      <c r="N1041" s="118"/>
      <c r="O1041" s="108"/>
      <c r="P1041" s="118"/>
      <c r="Q1041" s="118"/>
      <c r="R1041" s="118"/>
      <c r="S1041" s="118"/>
      <c r="T1041" s="118"/>
      <c r="U1041" s="118"/>
      <c r="V1041" s="118"/>
      <c r="W1041" s="118"/>
      <c r="X1041" s="118"/>
      <c r="Y1041" s="118"/>
      <c r="Z1041" s="118"/>
    </row>
    <row r="1042">
      <c r="A1042" s="130">
        <f t="shared" si="1"/>
        <v>1041</v>
      </c>
      <c r="B1042" s="111"/>
      <c r="C1042" s="108"/>
      <c r="D1042" s="108"/>
      <c r="E1042" s="127"/>
      <c r="F1042" s="127"/>
      <c r="G1042" s="127"/>
      <c r="H1042" s="108"/>
      <c r="I1042" s="108"/>
      <c r="J1042" s="118"/>
      <c r="K1042" s="118"/>
      <c r="L1042" s="118"/>
      <c r="M1042" s="118"/>
      <c r="N1042" s="118"/>
      <c r="O1042" s="108"/>
      <c r="P1042" s="118"/>
      <c r="Q1042" s="118"/>
      <c r="R1042" s="118"/>
      <c r="S1042" s="118"/>
      <c r="T1042" s="118"/>
      <c r="U1042" s="118"/>
      <c r="V1042" s="118"/>
      <c r="W1042" s="118"/>
      <c r="X1042" s="118"/>
      <c r="Y1042" s="118"/>
      <c r="Z1042" s="118"/>
    </row>
    <row r="1043">
      <c r="A1043" s="130">
        <f t="shared" si="1"/>
        <v>1042</v>
      </c>
      <c r="B1043" s="111"/>
      <c r="C1043" s="108"/>
      <c r="D1043" s="108"/>
      <c r="E1043" s="127"/>
      <c r="F1043" s="127"/>
      <c r="G1043" s="127"/>
      <c r="H1043" s="108"/>
      <c r="I1043" s="108"/>
      <c r="J1043" s="118"/>
      <c r="K1043" s="118"/>
      <c r="L1043" s="118"/>
      <c r="M1043" s="118"/>
      <c r="N1043" s="118"/>
      <c r="O1043" s="108"/>
      <c r="P1043" s="118"/>
      <c r="Q1043" s="118"/>
      <c r="R1043" s="118"/>
      <c r="S1043" s="118"/>
      <c r="T1043" s="118"/>
      <c r="U1043" s="118"/>
      <c r="V1043" s="118"/>
      <c r="W1043" s="118"/>
      <c r="X1043" s="118"/>
      <c r="Y1043" s="118"/>
      <c r="Z1043" s="118"/>
    </row>
    <row r="1044">
      <c r="A1044" s="130">
        <f t="shared" si="1"/>
        <v>1043</v>
      </c>
      <c r="B1044" s="111"/>
      <c r="C1044" s="108"/>
      <c r="D1044" s="108"/>
      <c r="E1044" s="127"/>
      <c r="F1044" s="127"/>
      <c r="G1044" s="127"/>
      <c r="H1044" s="108"/>
      <c r="I1044" s="108"/>
      <c r="J1044" s="118"/>
      <c r="K1044" s="118"/>
      <c r="L1044" s="118"/>
      <c r="M1044" s="118"/>
      <c r="N1044" s="118"/>
      <c r="O1044" s="108"/>
      <c r="P1044" s="118"/>
      <c r="Q1044" s="118"/>
      <c r="R1044" s="118"/>
      <c r="S1044" s="118"/>
      <c r="T1044" s="118"/>
      <c r="U1044" s="118"/>
      <c r="V1044" s="118"/>
      <c r="W1044" s="118"/>
      <c r="X1044" s="118"/>
      <c r="Y1044" s="118"/>
      <c r="Z1044" s="118"/>
    </row>
    <row r="1045">
      <c r="A1045" s="130">
        <f t="shared" si="1"/>
        <v>1044</v>
      </c>
      <c r="B1045" s="111"/>
      <c r="C1045" s="108"/>
      <c r="D1045" s="108"/>
      <c r="E1045" s="127"/>
      <c r="F1045" s="127"/>
      <c r="G1045" s="127"/>
      <c r="H1045" s="108"/>
      <c r="I1045" s="108"/>
      <c r="J1045" s="118"/>
      <c r="K1045" s="118"/>
      <c r="L1045" s="118"/>
      <c r="M1045" s="118"/>
      <c r="N1045" s="118"/>
      <c r="O1045" s="108"/>
      <c r="P1045" s="118"/>
      <c r="Q1045" s="118"/>
      <c r="R1045" s="118"/>
      <c r="S1045" s="118"/>
      <c r="T1045" s="118"/>
      <c r="U1045" s="118"/>
      <c r="V1045" s="118"/>
      <c r="W1045" s="118"/>
      <c r="X1045" s="118"/>
      <c r="Y1045" s="118"/>
      <c r="Z1045" s="118"/>
    </row>
    <row r="1046">
      <c r="A1046" s="130">
        <f t="shared" si="1"/>
        <v>1045</v>
      </c>
      <c r="B1046" s="111"/>
      <c r="C1046" s="108"/>
      <c r="D1046" s="108"/>
      <c r="E1046" s="127"/>
      <c r="F1046" s="127"/>
      <c r="G1046" s="127"/>
      <c r="H1046" s="108"/>
      <c r="I1046" s="108"/>
      <c r="J1046" s="118"/>
      <c r="K1046" s="118"/>
      <c r="L1046" s="118"/>
      <c r="M1046" s="118"/>
      <c r="N1046" s="118"/>
      <c r="O1046" s="108"/>
      <c r="P1046" s="118"/>
      <c r="Q1046" s="118"/>
      <c r="R1046" s="118"/>
      <c r="S1046" s="118"/>
      <c r="T1046" s="118"/>
      <c r="U1046" s="118"/>
      <c r="V1046" s="118"/>
      <c r="W1046" s="118"/>
      <c r="X1046" s="118"/>
      <c r="Y1046" s="118"/>
      <c r="Z1046" s="118"/>
    </row>
    <row r="1047">
      <c r="A1047" s="130">
        <f t="shared" si="1"/>
        <v>1046</v>
      </c>
      <c r="B1047" s="111"/>
      <c r="C1047" s="108"/>
      <c r="D1047" s="108"/>
      <c r="E1047" s="127"/>
      <c r="F1047" s="127"/>
      <c r="G1047" s="127"/>
      <c r="H1047" s="108"/>
      <c r="I1047" s="108"/>
      <c r="J1047" s="118"/>
      <c r="K1047" s="118"/>
      <c r="L1047" s="118"/>
      <c r="M1047" s="118"/>
      <c r="N1047" s="118"/>
      <c r="O1047" s="108"/>
      <c r="P1047" s="118"/>
      <c r="Q1047" s="118"/>
      <c r="R1047" s="118"/>
      <c r="S1047" s="118"/>
      <c r="T1047" s="118"/>
      <c r="U1047" s="118"/>
      <c r="V1047" s="118"/>
      <c r="W1047" s="118"/>
      <c r="X1047" s="118"/>
      <c r="Y1047" s="118"/>
      <c r="Z1047" s="118"/>
    </row>
    <row r="1048">
      <c r="A1048" s="130">
        <f t="shared" si="1"/>
        <v>1047</v>
      </c>
      <c r="B1048" s="111"/>
      <c r="C1048" s="108"/>
      <c r="D1048" s="108"/>
      <c r="E1048" s="127"/>
      <c r="F1048" s="127"/>
      <c r="G1048" s="127"/>
      <c r="H1048" s="108"/>
      <c r="I1048" s="108"/>
      <c r="J1048" s="118"/>
      <c r="K1048" s="118"/>
      <c r="L1048" s="118"/>
      <c r="M1048" s="118"/>
      <c r="N1048" s="118"/>
      <c r="O1048" s="108"/>
      <c r="P1048" s="118"/>
      <c r="Q1048" s="118"/>
      <c r="R1048" s="118"/>
      <c r="S1048" s="118"/>
      <c r="T1048" s="118"/>
      <c r="U1048" s="118"/>
      <c r="V1048" s="118"/>
      <c r="W1048" s="118"/>
      <c r="X1048" s="118"/>
      <c r="Y1048" s="118"/>
      <c r="Z1048" s="118"/>
    </row>
    <row r="1049">
      <c r="A1049" s="130">
        <f t="shared" si="1"/>
        <v>1048</v>
      </c>
      <c r="B1049" s="111"/>
      <c r="C1049" s="108"/>
      <c r="D1049" s="108"/>
      <c r="E1049" s="127"/>
      <c r="F1049" s="127"/>
      <c r="G1049" s="127"/>
      <c r="H1049" s="108"/>
      <c r="I1049" s="108"/>
      <c r="J1049" s="118"/>
      <c r="K1049" s="118"/>
      <c r="L1049" s="118"/>
      <c r="M1049" s="118"/>
      <c r="N1049" s="118"/>
      <c r="O1049" s="108"/>
      <c r="P1049" s="118"/>
      <c r="Q1049" s="118"/>
      <c r="R1049" s="118"/>
      <c r="S1049" s="118"/>
      <c r="T1049" s="118"/>
      <c r="U1049" s="118"/>
      <c r="V1049" s="118"/>
      <c r="W1049" s="118"/>
      <c r="X1049" s="118"/>
      <c r="Y1049" s="118"/>
      <c r="Z1049" s="118"/>
    </row>
    <row r="1050">
      <c r="A1050" s="130">
        <f t="shared" si="1"/>
        <v>1049</v>
      </c>
      <c r="B1050" s="111"/>
      <c r="C1050" s="108"/>
      <c r="D1050" s="108"/>
      <c r="E1050" s="127"/>
      <c r="F1050" s="127"/>
      <c r="G1050" s="127"/>
      <c r="H1050" s="108"/>
      <c r="I1050" s="108"/>
      <c r="J1050" s="118"/>
      <c r="K1050" s="118"/>
      <c r="L1050" s="118"/>
      <c r="M1050" s="118"/>
      <c r="N1050" s="118"/>
      <c r="O1050" s="108"/>
      <c r="P1050" s="118"/>
      <c r="Q1050" s="118"/>
      <c r="R1050" s="118"/>
      <c r="S1050" s="118"/>
      <c r="T1050" s="118"/>
      <c r="U1050" s="118"/>
      <c r="V1050" s="118"/>
      <c r="W1050" s="118"/>
      <c r="X1050" s="118"/>
      <c r="Y1050" s="118"/>
      <c r="Z1050" s="118"/>
    </row>
    <row r="1051">
      <c r="A1051" s="130">
        <f t="shared" si="1"/>
        <v>1050</v>
      </c>
      <c r="B1051" s="111"/>
      <c r="C1051" s="108"/>
      <c r="D1051" s="108"/>
      <c r="E1051" s="127"/>
      <c r="F1051" s="127"/>
      <c r="G1051" s="127"/>
      <c r="H1051" s="108"/>
      <c r="I1051" s="108"/>
      <c r="J1051" s="118"/>
      <c r="K1051" s="118"/>
      <c r="L1051" s="118"/>
      <c r="M1051" s="118"/>
      <c r="N1051" s="118"/>
      <c r="O1051" s="108"/>
      <c r="P1051" s="118"/>
      <c r="Q1051" s="118"/>
      <c r="R1051" s="118"/>
      <c r="S1051" s="118"/>
      <c r="T1051" s="118"/>
      <c r="U1051" s="118"/>
      <c r="V1051" s="118"/>
      <c r="W1051" s="118"/>
      <c r="X1051" s="118"/>
      <c r="Y1051" s="118"/>
      <c r="Z1051" s="118"/>
    </row>
    <row r="1052">
      <c r="A1052" s="130">
        <f t="shared" si="1"/>
        <v>1051</v>
      </c>
      <c r="B1052" s="111"/>
      <c r="C1052" s="108"/>
      <c r="D1052" s="108"/>
      <c r="E1052" s="127"/>
      <c r="F1052" s="127"/>
      <c r="G1052" s="127"/>
      <c r="H1052" s="108"/>
      <c r="I1052" s="108"/>
      <c r="J1052" s="118"/>
      <c r="K1052" s="118"/>
      <c r="L1052" s="118"/>
      <c r="M1052" s="118"/>
      <c r="N1052" s="118"/>
      <c r="O1052" s="108"/>
      <c r="P1052" s="118"/>
      <c r="Q1052" s="118"/>
      <c r="R1052" s="118"/>
      <c r="S1052" s="118"/>
      <c r="T1052" s="118"/>
      <c r="U1052" s="118"/>
      <c r="V1052" s="118"/>
      <c r="W1052" s="118"/>
      <c r="X1052" s="118"/>
      <c r="Y1052" s="118"/>
      <c r="Z1052" s="118"/>
    </row>
    <row r="1053">
      <c r="A1053" s="130">
        <f t="shared" si="1"/>
        <v>1052</v>
      </c>
      <c r="B1053" s="111"/>
      <c r="C1053" s="108"/>
      <c r="D1053" s="108"/>
      <c r="E1053" s="127"/>
      <c r="F1053" s="127"/>
      <c r="G1053" s="127"/>
      <c r="H1053" s="108"/>
      <c r="I1053" s="108"/>
      <c r="J1053" s="118"/>
      <c r="K1053" s="118"/>
      <c r="L1053" s="118"/>
      <c r="M1053" s="118"/>
      <c r="N1053" s="118"/>
      <c r="O1053" s="108"/>
      <c r="P1053" s="118"/>
      <c r="Q1053" s="118"/>
      <c r="R1053" s="118"/>
      <c r="S1053" s="118"/>
      <c r="T1053" s="118"/>
      <c r="U1053" s="118"/>
      <c r="V1053" s="118"/>
      <c r="W1053" s="118"/>
      <c r="X1053" s="118"/>
      <c r="Y1053" s="118"/>
      <c r="Z1053" s="118"/>
    </row>
    <row r="1054">
      <c r="A1054" s="130">
        <f t="shared" si="1"/>
        <v>1053</v>
      </c>
      <c r="B1054" s="111"/>
      <c r="C1054" s="108"/>
      <c r="D1054" s="108"/>
      <c r="E1054" s="127"/>
      <c r="F1054" s="127"/>
      <c r="G1054" s="127"/>
      <c r="H1054" s="108"/>
      <c r="I1054" s="108"/>
      <c r="J1054" s="118"/>
      <c r="K1054" s="118"/>
      <c r="L1054" s="118"/>
      <c r="M1054" s="118"/>
      <c r="N1054" s="118"/>
      <c r="O1054" s="108"/>
      <c r="P1054" s="118"/>
      <c r="Q1054" s="118"/>
      <c r="R1054" s="118"/>
      <c r="S1054" s="118"/>
      <c r="T1054" s="118"/>
      <c r="U1054" s="118"/>
      <c r="V1054" s="118"/>
      <c r="W1054" s="118"/>
      <c r="X1054" s="118"/>
      <c r="Y1054" s="118"/>
      <c r="Z1054" s="118"/>
    </row>
    <row r="1055">
      <c r="A1055" s="130">
        <f t="shared" si="1"/>
        <v>1054</v>
      </c>
      <c r="B1055" s="111"/>
      <c r="C1055" s="108"/>
      <c r="D1055" s="108"/>
      <c r="E1055" s="127"/>
      <c r="F1055" s="127"/>
      <c r="G1055" s="127"/>
      <c r="H1055" s="108"/>
      <c r="I1055" s="108"/>
      <c r="J1055" s="118"/>
      <c r="K1055" s="118"/>
      <c r="L1055" s="118"/>
      <c r="M1055" s="118"/>
      <c r="N1055" s="118"/>
      <c r="O1055" s="108"/>
      <c r="P1055" s="118"/>
      <c r="Q1055" s="118"/>
      <c r="R1055" s="118"/>
      <c r="S1055" s="118"/>
      <c r="T1055" s="118"/>
      <c r="U1055" s="118"/>
      <c r="V1055" s="118"/>
      <c r="W1055" s="118"/>
      <c r="X1055" s="118"/>
      <c r="Y1055" s="118"/>
      <c r="Z1055" s="118"/>
    </row>
    <row r="1056">
      <c r="A1056" s="130">
        <f t="shared" si="1"/>
        <v>1055</v>
      </c>
      <c r="B1056" s="111"/>
      <c r="C1056" s="108"/>
      <c r="D1056" s="108"/>
      <c r="E1056" s="127"/>
      <c r="F1056" s="127"/>
      <c r="G1056" s="127"/>
      <c r="H1056" s="108"/>
      <c r="I1056" s="108"/>
      <c r="J1056" s="118"/>
      <c r="K1056" s="118"/>
      <c r="L1056" s="118"/>
      <c r="M1056" s="118"/>
      <c r="N1056" s="118"/>
      <c r="O1056" s="108"/>
      <c r="P1056" s="118"/>
      <c r="Q1056" s="118"/>
      <c r="R1056" s="118"/>
      <c r="S1056" s="118"/>
      <c r="T1056" s="118"/>
      <c r="U1056" s="118"/>
      <c r="V1056" s="118"/>
      <c r="W1056" s="118"/>
      <c r="X1056" s="118"/>
      <c r="Y1056" s="118"/>
      <c r="Z1056" s="118"/>
    </row>
    <row r="1057">
      <c r="A1057" s="130">
        <f t="shared" si="1"/>
        <v>1056</v>
      </c>
      <c r="B1057" s="111"/>
      <c r="C1057" s="108"/>
      <c r="D1057" s="108"/>
      <c r="E1057" s="127"/>
      <c r="F1057" s="127"/>
      <c r="G1057" s="127"/>
      <c r="H1057" s="108"/>
      <c r="I1057" s="108"/>
      <c r="J1057" s="118"/>
      <c r="K1057" s="118"/>
      <c r="L1057" s="118"/>
      <c r="M1057" s="118"/>
      <c r="N1057" s="118"/>
      <c r="O1057" s="108"/>
      <c r="P1057" s="118"/>
      <c r="Q1057" s="118"/>
      <c r="R1057" s="118"/>
      <c r="S1057" s="118"/>
      <c r="T1057" s="118"/>
      <c r="U1057" s="118"/>
      <c r="V1057" s="118"/>
      <c r="W1057" s="118"/>
      <c r="X1057" s="118"/>
      <c r="Y1057" s="118"/>
      <c r="Z1057" s="118"/>
    </row>
    <row r="1058">
      <c r="A1058" s="130">
        <f t="shared" si="1"/>
        <v>1057</v>
      </c>
      <c r="B1058" s="111"/>
      <c r="C1058" s="108"/>
      <c r="D1058" s="108"/>
      <c r="E1058" s="127"/>
      <c r="F1058" s="127"/>
      <c r="G1058" s="127"/>
      <c r="H1058" s="108"/>
      <c r="I1058" s="108"/>
      <c r="J1058" s="118"/>
      <c r="K1058" s="118"/>
      <c r="L1058" s="118"/>
      <c r="M1058" s="118"/>
      <c r="N1058" s="118"/>
      <c r="O1058" s="108"/>
      <c r="P1058" s="118"/>
      <c r="Q1058" s="118"/>
      <c r="R1058" s="118"/>
      <c r="S1058" s="118"/>
      <c r="T1058" s="118"/>
      <c r="U1058" s="118"/>
      <c r="V1058" s="118"/>
      <c r="W1058" s="118"/>
      <c r="X1058" s="118"/>
      <c r="Y1058" s="118"/>
      <c r="Z1058" s="118"/>
    </row>
    <row r="1059">
      <c r="A1059" s="130">
        <f t="shared" si="1"/>
        <v>1058</v>
      </c>
      <c r="B1059" s="111"/>
      <c r="C1059" s="108"/>
      <c r="D1059" s="108"/>
      <c r="E1059" s="127"/>
      <c r="F1059" s="127"/>
      <c r="G1059" s="127"/>
      <c r="H1059" s="108"/>
      <c r="I1059" s="108"/>
      <c r="J1059" s="118"/>
      <c r="K1059" s="118"/>
      <c r="L1059" s="118"/>
      <c r="M1059" s="118"/>
      <c r="N1059" s="118"/>
      <c r="O1059" s="108"/>
      <c r="P1059" s="118"/>
      <c r="Q1059" s="118"/>
      <c r="R1059" s="118"/>
      <c r="S1059" s="118"/>
      <c r="T1059" s="118"/>
      <c r="U1059" s="118"/>
      <c r="V1059" s="118"/>
      <c r="W1059" s="118"/>
      <c r="X1059" s="118"/>
      <c r="Y1059" s="118"/>
      <c r="Z1059" s="118"/>
    </row>
    <row r="1060">
      <c r="A1060" s="130">
        <f t="shared" si="1"/>
        <v>1059</v>
      </c>
      <c r="B1060" s="111"/>
      <c r="C1060" s="108"/>
      <c r="D1060" s="108"/>
      <c r="E1060" s="127"/>
      <c r="F1060" s="127"/>
      <c r="G1060" s="127"/>
      <c r="H1060" s="108"/>
      <c r="I1060" s="108"/>
      <c r="J1060" s="118"/>
      <c r="K1060" s="118"/>
      <c r="L1060" s="118"/>
      <c r="M1060" s="118"/>
      <c r="N1060" s="118"/>
      <c r="O1060" s="108"/>
      <c r="P1060" s="118"/>
      <c r="Q1060" s="118"/>
      <c r="R1060" s="118"/>
      <c r="S1060" s="118"/>
      <c r="T1060" s="118"/>
      <c r="U1060" s="118"/>
      <c r="V1060" s="118"/>
      <c r="W1060" s="118"/>
      <c r="X1060" s="118"/>
      <c r="Y1060" s="118"/>
      <c r="Z1060" s="118"/>
    </row>
    <row r="1061">
      <c r="A1061" s="130">
        <f t="shared" si="1"/>
        <v>1060</v>
      </c>
      <c r="B1061" s="111"/>
      <c r="C1061" s="108"/>
      <c r="D1061" s="108"/>
      <c r="E1061" s="127"/>
      <c r="F1061" s="127"/>
      <c r="G1061" s="127"/>
      <c r="H1061" s="108"/>
      <c r="I1061" s="108"/>
      <c r="J1061" s="118"/>
      <c r="K1061" s="118"/>
      <c r="L1061" s="118"/>
      <c r="M1061" s="118"/>
      <c r="N1061" s="118"/>
      <c r="O1061" s="108"/>
      <c r="P1061" s="118"/>
      <c r="Q1061" s="118"/>
      <c r="R1061" s="118"/>
      <c r="S1061" s="118"/>
      <c r="T1061" s="118"/>
      <c r="U1061" s="118"/>
      <c r="V1061" s="118"/>
      <c r="W1061" s="118"/>
      <c r="X1061" s="118"/>
      <c r="Y1061" s="118"/>
      <c r="Z1061" s="118"/>
    </row>
    <row r="1062">
      <c r="A1062" s="130">
        <f t="shared" si="1"/>
        <v>1061</v>
      </c>
      <c r="B1062" s="111"/>
      <c r="C1062" s="108"/>
      <c r="D1062" s="108"/>
      <c r="E1062" s="127"/>
      <c r="F1062" s="127"/>
      <c r="G1062" s="127"/>
      <c r="H1062" s="108"/>
      <c r="I1062" s="108"/>
      <c r="J1062" s="118"/>
      <c r="K1062" s="118"/>
      <c r="L1062" s="118"/>
      <c r="M1062" s="118"/>
      <c r="N1062" s="118"/>
      <c r="O1062" s="108"/>
      <c r="P1062" s="118"/>
      <c r="Q1062" s="118"/>
      <c r="R1062" s="118"/>
      <c r="S1062" s="118"/>
      <c r="T1062" s="118"/>
      <c r="U1062" s="118"/>
      <c r="V1062" s="118"/>
      <c r="W1062" s="118"/>
      <c r="X1062" s="118"/>
      <c r="Y1062" s="118"/>
      <c r="Z1062" s="118"/>
    </row>
    <row r="1063">
      <c r="A1063" s="130">
        <f t="shared" si="1"/>
        <v>1062</v>
      </c>
      <c r="B1063" s="111"/>
      <c r="C1063" s="108"/>
      <c r="D1063" s="108"/>
      <c r="E1063" s="127"/>
      <c r="F1063" s="127"/>
      <c r="G1063" s="127"/>
      <c r="H1063" s="108"/>
      <c r="I1063" s="108"/>
      <c r="J1063" s="118"/>
      <c r="K1063" s="118"/>
      <c r="L1063" s="118"/>
      <c r="M1063" s="118"/>
      <c r="N1063" s="118"/>
      <c r="O1063" s="108"/>
      <c r="P1063" s="118"/>
      <c r="Q1063" s="118"/>
      <c r="R1063" s="118"/>
      <c r="S1063" s="118"/>
      <c r="T1063" s="118"/>
      <c r="U1063" s="118"/>
      <c r="V1063" s="118"/>
      <c r="W1063" s="118"/>
      <c r="X1063" s="118"/>
      <c r="Y1063" s="118"/>
      <c r="Z1063" s="118"/>
    </row>
    <row r="1064">
      <c r="A1064" s="130">
        <f t="shared" si="1"/>
        <v>1063</v>
      </c>
      <c r="B1064" s="111"/>
      <c r="C1064" s="108"/>
      <c r="D1064" s="108"/>
      <c r="E1064" s="127"/>
      <c r="F1064" s="127"/>
      <c r="G1064" s="127"/>
      <c r="H1064" s="108"/>
      <c r="I1064" s="108"/>
      <c r="J1064" s="118"/>
      <c r="K1064" s="118"/>
      <c r="L1064" s="118"/>
      <c r="M1064" s="118"/>
      <c r="N1064" s="118"/>
      <c r="O1064" s="108"/>
      <c r="P1064" s="118"/>
      <c r="Q1064" s="118"/>
      <c r="R1064" s="118"/>
      <c r="S1064" s="118"/>
      <c r="T1064" s="118"/>
      <c r="U1064" s="118"/>
      <c r="V1064" s="118"/>
      <c r="W1064" s="118"/>
      <c r="X1064" s="118"/>
      <c r="Y1064" s="118"/>
      <c r="Z1064" s="118"/>
    </row>
    <row r="1065">
      <c r="A1065" s="130">
        <f t="shared" si="1"/>
        <v>1064</v>
      </c>
      <c r="B1065" s="111"/>
      <c r="C1065" s="108"/>
      <c r="D1065" s="108"/>
      <c r="E1065" s="127"/>
      <c r="F1065" s="127"/>
      <c r="G1065" s="127"/>
      <c r="H1065" s="108"/>
      <c r="I1065" s="108"/>
      <c r="J1065" s="118"/>
      <c r="K1065" s="118"/>
      <c r="L1065" s="118"/>
      <c r="M1065" s="118"/>
      <c r="N1065" s="118"/>
      <c r="O1065" s="108"/>
      <c r="P1065" s="118"/>
      <c r="Q1065" s="118"/>
      <c r="R1065" s="118"/>
      <c r="S1065" s="118"/>
      <c r="T1065" s="118"/>
      <c r="U1065" s="118"/>
      <c r="V1065" s="118"/>
      <c r="W1065" s="118"/>
      <c r="X1065" s="118"/>
      <c r="Y1065" s="118"/>
      <c r="Z1065" s="118"/>
    </row>
    <row r="1066">
      <c r="A1066" s="130">
        <f t="shared" si="1"/>
        <v>1065</v>
      </c>
      <c r="B1066" s="111"/>
      <c r="C1066" s="108"/>
      <c r="D1066" s="108"/>
      <c r="E1066" s="127"/>
      <c r="F1066" s="127"/>
      <c r="G1066" s="127"/>
      <c r="H1066" s="108"/>
      <c r="I1066" s="108"/>
      <c r="J1066" s="118"/>
      <c r="K1066" s="118"/>
      <c r="L1066" s="118"/>
      <c r="M1066" s="118"/>
      <c r="N1066" s="118"/>
      <c r="O1066" s="108"/>
      <c r="P1066" s="118"/>
      <c r="Q1066" s="118"/>
      <c r="R1066" s="118"/>
      <c r="S1066" s="118"/>
      <c r="T1066" s="118"/>
      <c r="U1066" s="118"/>
      <c r="V1066" s="118"/>
      <c r="W1066" s="118"/>
      <c r="X1066" s="118"/>
      <c r="Y1066" s="118"/>
      <c r="Z1066" s="118"/>
    </row>
    <row r="1067">
      <c r="A1067" s="130">
        <f t="shared" si="1"/>
        <v>1066</v>
      </c>
      <c r="B1067" s="111"/>
      <c r="C1067" s="108"/>
      <c r="D1067" s="108"/>
      <c r="E1067" s="127"/>
      <c r="F1067" s="127"/>
      <c r="G1067" s="127"/>
      <c r="H1067" s="108"/>
      <c r="I1067" s="108"/>
      <c r="J1067" s="118"/>
      <c r="K1067" s="118"/>
      <c r="L1067" s="118"/>
      <c r="M1067" s="118"/>
      <c r="N1067" s="118"/>
      <c r="O1067" s="108"/>
      <c r="P1067" s="118"/>
      <c r="Q1067" s="118"/>
      <c r="R1067" s="118"/>
      <c r="S1067" s="118"/>
      <c r="T1067" s="118"/>
      <c r="U1067" s="118"/>
      <c r="V1067" s="118"/>
      <c r="W1067" s="118"/>
      <c r="X1067" s="118"/>
      <c r="Y1067" s="118"/>
      <c r="Z1067" s="118"/>
    </row>
    <row r="1068">
      <c r="A1068" s="130">
        <f t="shared" si="1"/>
        <v>1067</v>
      </c>
      <c r="B1068" s="111"/>
      <c r="C1068" s="108"/>
      <c r="D1068" s="108"/>
      <c r="E1068" s="127"/>
      <c r="F1068" s="127"/>
      <c r="G1068" s="127"/>
      <c r="H1068" s="108"/>
      <c r="I1068" s="108"/>
      <c r="J1068" s="118"/>
      <c r="K1068" s="118"/>
      <c r="L1068" s="118"/>
      <c r="M1068" s="118"/>
      <c r="N1068" s="118"/>
      <c r="O1068" s="108"/>
      <c r="P1068" s="118"/>
      <c r="Q1068" s="118"/>
      <c r="R1068" s="118"/>
      <c r="S1068" s="118"/>
      <c r="T1068" s="118"/>
      <c r="U1068" s="118"/>
      <c r="V1068" s="118"/>
      <c r="W1068" s="118"/>
      <c r="X1068" s="118"/>
      <c r="Y1068" s="118"/>
      <c r="Z1068" s="118"/>
    </row>
    <row r="1069">
      <c r="A1069" s="130">
        <f t="shared" si="1"/>
        <v>1068</v>
      </c>
      <c r="B1069" s="111"/>
      <c r="C1069" s="108"/>
      <c r="D1069" s="108"/>
      <c r="E1069" s="127"/>
      <c r="F1069" s="127"/>
      <c r="G1069" s="127"/>
      <c r="H1069" s="108"/>
      <c r="I1069" s="108"/>
      <c r="J1069" s="118"/>
      <c r="K1069" s="118"/>
      <c r="L1069" s="118"/>
      <c r="M1069" s="118"/>
      <c r="N1069" s="118"/>
      <c r="O1069" s="108"/>
      <c r="P1069" s="118"/>
      <c r="Q1069" s="118"/>
      <c r="R1069" s="118"/>
      <c r="S1069" s="118"/>
      <c r="T1069" s="118"/>
      <c r="U1069" s="118"/>
      <c r="V1069" s="118"/>
      <c r="W1069" s="118"/>
      <c r="X1069" s="118"/>
      <c r="Y1069" s="118"/>
      <c r="Z1069" s="118"/>
    </row>
    <row r="1070">
      <c r="A1070" s="130">
        <f t="shared" si="1"/>
        <v>1069</v>
      </c>
      <c r="B1070" s="111"/>
      <c r="C1070" s="108"/>
      <c r="D1070" s="108"/>
      <c r="E1070" s="127"/>
      <c r="F1070" s="127"/>
      <c r="G1070" s="127"/>
      <c r="H1070" s="108"/>
      <c r="I1070" s="108"/>
      <c r="J1070" s="118"/>
      <c r="K1070" s="118"/>
      <c r="L1070" s="118"/>
      <c r="M1070" s="118"/>
      <c r="N1070" s="118"/>
      <c r="O1070" s="108"/>
      <c r="P1070" s="118"/>
      <c r="Q1070" s="118"/>
      <c r="R1070" s="118"/>
      <c r="S1070" s="118"/>
      <c r="T1070" s="118"/>
      <c r="U1070" s="118"/>
      <c r="V1070" s="118"/>
      <c r="W1070" s="118"/>
      <c r="X1070" s="118"/>
      <c r="Y1070" s="118"/>
      <c r="Z1070" s="118"/>
    </row>
    <row r="1071">
      <c r="A1071" s="130">
        <f t="shared" si="1"/>
        <v>1070</v>
      </c>
      <c r="B1071" s="111"/>
      <c r="C1071" s="108"/>
      <c r="D1071" s="108"/>
      <c r="E1071" s="127"/>
      <c r="F1071" s="127"/>
      <c r="G1071" s="127"/>
      <c r="H1071" s="108"/>
      <c r="I1071" s="108"/>
      <c r="J1071" s="118"/>
      <c r="K1071" s="118"/>
      <c r="L1071" s="118"/>
      <c r="M1071" s="118"/>
      <c r="N1071" s="118"/>
      <c r="O1071" s="108"/>
      <c r="P1071" s="118"/>
      <c r="Q1071" s="118"/>
      <c r="R1071" s="118"/>
      <c r="S1071" s="118"/>
      <c r="T1071" s="118"/>
      <c r="U1071" s="118"/>
      <c r="V1071" s="118"/>
      <c r="W1071" s="118"/>
      <c r="X1071" s="118"/>
      <c r="Y1071" s="118"/>
      <c r="Z1071" s="118"/>
    </row>
    <row r="1072">
      <c r="A1072" s="130">
        <f t="shared" si="1"/>
        <v>1071</v>
      </c>
      <c r="B1072" s="111"/>
      <c r="C1072" s="108"/>
      <c r="D1072" s="108"/>
      <c r="E1072" s="127"/>
      <c r="F1072" s="127"/>
      <c r="G1072" s="127"/>
      <c r="H1072" s="108"/>
      <c r="I1072" s="108"/>
      <c r="J1072" s="118"/>
      <c r="K1072" s="118"/>
      <c r="L1072" s="118"/>
      <c r="M1072" s="118"/>
      <c r="N1072" s="118"/>
      <c r="O1072" s="108"/>
      <c r="P1072" s="118"/>
      <c r="Q1072" s="118"/>
      <c r="R1072" s="118"/>
      <c r="S1072" s="118"/>
      <c r="T1072" s="118"/>
      <c r="U1072" s="118"/>
      <c r="V1072" s="118"/>
      <c r="W1072" s="118"/>
      <c r="X1072" s="118"/>
      <c r="Y1072" s="118"/>
      <c r="Z1072" s="118"/>
    </row>
    <row r="1073">
      <c r="A1073" s="130">
        <f t="shared" si="1"/>
        <v>1072</v>
      </c>
      <c r="B1073" s="111"/>
      <c r="C1073" s="108"/>
      <c r="D1073" s="108"/>
      <c r="E1073" s="127"/>
      <c r="F1073" s="127"/>
      <c r="G1073" s="127"/>
      <c r="H1073" s="108"/>
      <c r="I1073" s="108"/>
      <c r="J1073" s="118"/>
      <c r="K1073" s="118"/>
      <c r="L1073" s="118"/>
      <c r="M1073" s="118"/>
      <c r="N1073" s="118"/>
      <c r="O1073" s="108"/>
      <c r="P1073" s="118"/>
      <c r="Q1073" s="118"/>
      <c r="R1073" s="118"/>
      <c r="S1073" s="118"/>
      <c r="T1073" s="118"/>
      <c r="U1073" s="118"/>
      <c r="V1073" s="118"/>
      <c r="W1073" s="118"/>
      <c r="X1073" s="118"/>
      <c r="Y1073" s="118"/>
      <c r="Z1073" s="118"/>
    </row>
    <row r="1074">
      <c r="A1074" s="130">
        <f t="shared" si="1"/>
        <v>1073</v>
      </c>
      <c r="B1074" s="111"/>
      <c r="C1074" s="108"/>
      <c r="D1074" s="108"/>
      <c r="E1074" s="127"/>
      <c r="F1074" s="127"/>
      <c r="G1074" s="127"/>
      <c r="H1074" s="108"/>
      <c r="I1074" s="108"/>
      <c r="J1074" s="118"/>
      <c r="K1074" s="118"/>
      <c r="L1074" s="118"/>
      <c r="M1074" s="118"/>
      <c r="N1074" s="118"/>
      <c r="O1074" s="108"/>
      <c r="P1074" s="118"/>
      <c r="Q1074" s="118"/>
      <c r="R1074" s="118"/>
      <c r="S1074" s="118"/>
      <c r="T1074" s="118"/>
      <c r="U1074" s="118"/>
      <c r="V1074" s="118"/>
      <c r="W1074" s="118"/>
      <c r="X1074" s="118"/>
      <c r="Y1074" s="118"/>
      <c r="Z1074" s="118"/>
    </row>
    <row r="1075">
      <c r="A1075" s="130">
        <f t="shared" si="1"/>
        <v>1074</v>
      </c>
      <c r="B1075" s="111"/>
      <c r="C1075" s="108"/>
      <c r="D1075" s="108"/>
      <c r="E1075" s="127"/>
      <c r="F1075" s="127"/>
      <c r="G1075" s="127"/>
      <c r="H1075" s="108"/>
      <c r="I1075" s="108"/>
      <c r="J1075" s="118"/>
      <c r="K1075" s="118"/>
      <c r="L1075" s="118"/>
      <c r="M1075" s="118"/>
      <c r="N1075" s="118"/>
      <c r="O1075" s="108"/>
      <c r="P1075" s="118"/>
      <c r="Q1075" s="118"/>
      <c r="R1075" s="118"/>
      <c r="S1075" s="118"/>
      <c r="T1075" s="118"/>
      <c r="U1075" s="118"/>
      <c r="V1075" s="118"/>
      <c r="W1075" s="118"/>
      <c r="X1075" s="118"/>
      <c r="Y1075" s="118"/>
      <c r="Z1075" s="118"/>
    </row>
    <row r="1076">
      <c r="A1076" s="130">
        <f t="shared" si="1"/>
        <v>1075</v>
      </c>
      <c r="B1076" s="111"/>
      <c r="C1076" s="108"/>
      <c r="D1076" s="108"/>
      <c r="E1076" s="127"/>
      <c r="F1076" s="127"/>
      <c r="G1076" s="127"/>
      <c r="H1076" s="108"/>
      <c r="I1076" s="108"/>
      <c r="J1076" s="118"/>
      <c r="K1076" s="118"/>
      <c r="L1076" s="118"/>
      <c r="M1076" s="118"/>
      <c r="N1076" s="118"/>
      <c r="O1076" s="108"/>
      <c r="P1076" s="118"/>
      <c r="Q1076" s="118"/>
      <c r="R1076" s="118"/>
      <c r="S1076" s="118"/>
      <c r="T1076" s="118"/>
      <c r="U1076" s="118"/>
      <c r="V1076" s="118"/>
      <c r="W1076" s="118"/>
      <c r="X1076" s="118"/>
      <c r="Y1076" s="118"/>
      <c r="Z1076" s="118"/>
    </row>
    <row r="1077">
      <c r="A1077" s="130">
        <f t="shared" si="1"/>
        <v>1076</v>
      </c>
      <c r="B1077" s="111"/>
      <c r="C1077" s="108"/>
      <c r="D1077" s="108"/>
      <c r="E1077" s="127"/>
      <c r="F1077" s="127"/>
      <c r="G1077" s="127"/>
      <c r="H1077" s="108"/>
      <c r="I1077" s="108"/>
      <c r="J1077" s="118"/>
      <c r="K1077" s="118"/>
      <c r="L1077" s="118"/>
      <c r="M1077" s="118"/>
      <c r="N1077" s="118"/>
      <c r="O1077" s="108"/>
      <c r="P1077" s="118"/>
      <c r="Q1077" s="118"/>
      <c r="R1077" s="118"/>
      <c r="S1077" s="118"/>
      <c r="T1077" s="118"/>
      <c r="U1077" s="118"/>
      <c r="V1077" s="118"/>
      <c r="W1077" s="118"/>
      <c r="X1077" s="118"/>
      <c r="Y1077" s="118"/>
      <c r="Z1077" s="118"/>
    </row>
    <row r="1078">
      <c r="A1078" s="130">
        <f t="shared" si="1"/>
        <v>1077</v>
      </c>
      <c r="B1078" s="111"/>
      <c r="C1078" s="108"/>
      <c r="D1078" s="108"/>
      <c r="E1078" s="127"/>
      <c r="F1078" s="127"/>
      <c r="G1078" s="127"/>
      <c r="H1078" s="108"/>
      <c r="I1078" s="108"/>
      <c r="J1078" s="118"/>
      <c r="K1078" s="118"/>
      <c r="L1078" s="118"/>
      <c r="M1078" s="118"/>
      <c r="N1078" s="118"/>
      <c r="O1078" s="108"/>
      <c r="P1078" s="118"/>
      <c r="Q1078" s="118"/>
      <c r="R1078" s="118"/>
      <c r="S1078" s="118"/>
      <c r="T1078" s="118"/>
      <c r="U1078" s="118"/>
      <c r="V1078" s="118"/>
      <c r="W1078" s="118"/>
      <c r="X1078" s="118"/>
      <c r="Y1078" s="118"/>
      <c r="Z1078" s="118"/>
    </row>
    <row r="1079">
      <c r="A1079" s="130">
        <f t="shared" si="1"/>
        <v>1078</v>
      </c>
      <c r="B1079" s="111"/>
      <c r="C1079" s="108"/>
      <c r="D1079" s="108"/>
      <c r="E1079" s="127"/>
      <c r="F1079" s="127"/>
      <c r="G1079" s="127"/>
      <c r="H1079" s="108"/>
      <c r="I1079" s="108"/>
      <c r="J1079" s="118"/>
      <c r="K1079" s="118"/>
      <c r="L1079" s="118"/>
      <c r="M1079" s="118"/>
      <c r="N1079" s="118"/>
      <c r="O1079" s="108"/>
      <c r="P1079" s="118"/>
      <c r="Q1079" s="118"/>
      <c r="R1079" s="118"/>
      <c r="S1079" s="118"/>
      <c r="T1079" s="118"/>
      <c r="U1079" s="118"/>
      <c r="V1079" s="118"/>
      <c r="W1079" s="118"/>
      <c r="X1079" s="118"/>
      <c r="Y1079" s="118"/>
      <c r="Z1079" s="118"/>
    </row>
    <row r="1080">
      <c r="A1080" s="130">
        <f t="shared" si="1"/>
        <v>1079</v>
      </c>
      <c r="B1080" s="111"/>
      <c r="C1080" s="108"/>
      <c r="D1080" s="108"/>
      <c r="E1080" s="127"/>
      <c r="F1080" s="127"/>
      <c r="G1080" s="127"/>
      <c r="H1080" s="108"/>
      <c r="I1080" s="108"/>
      <c r="J1080" s="118"/>
      <c r="K1080" s="118"/>
      <c r="L1080" s="118"/>
      <c r="M1080" s="118"/>
      <c r="N1080" s="118"/>
      <c r="O1080" s="108"/>
      <c r="P1080" s="118"/>
      <c r="Q1080" s="118"/>
      <c r="R1080" s="118"/>
      <c r="S1080" s="118"/>
      <c r="T1080" s="118"/>
      <c r="U1080" s="118"/>
      <c r="V1080" s="118"/>
      <c r="W1080" s="118"/>
      <c r="X1080" s="118"/>
      <c r="Y1080" s="118"/>
      <c r="Z1080" s="118"/>
    </row>
    <row r="1081">
      <c r="A1081" s="130">
        <f t="shared" si="1"/>
        <v>1080</v>
      </c>
      <c r="B1081" s="111"/>
      <c r="C1081" s="108"/>
      <c r="D1081" s="108"/>
      <c r="E1081" s="127"/>
      <c r="F1081" s="127"/>
      <c r="G1081" s="127"/>
      <c r="H1081" s="108"/>
      <c r="I1081" s="108"/>
      <c r="J1081" s="118"/>
      <c r="K1081" s="118"/>
      <c r="L1081" s="118"/>
      <c r="M1081" s="118"/>
      <c r="N1081" s="118"/>
      <c r="O1081" s="108"/>
      <c r="P1081" s="118"/>
      <c r="Q1081" s="118"/>
      <c r="R1081" s="118"/>
      <c r="S1081" s="118"/>
      <c r="T1081" s="118"/>
      <c r="U1081" s="118"/>
      <c r="V1081" s="118"/>
      <c r="W1081" s="118"/>
      <c r="X1081" s="118"/>
      <c r="Y1081" s="118"/>
      <c r="Z1081" s="118"/>
    </row>
    <row r="1082">
      <c r="A1082" s="130">
        <f t="shared" si="1"/>
        <v>1081</v>
      </c>
      <c r="B1082" s="111"/>
      <c r="C1082" s="108"/>
      <c r="D1082" s="108"/>
      <c r="E1082" s="127"/>
      <c r="F1082" s="127"/>
      <c r="G1082" s="127"/>
      <c r="H1082" s="108"/>
      <c r="I1082" s="108"/>
      <c r="J1082" s="118"/>
      <c r="K1082" s="118"/>
      <c r="L1082" s="118"/>
      <c r="M1082" s="118"/>
      <c r="N1082" s="118"/>
      <c r="O1082" s="108"/>
      <c r="P1082" s="118"/>
      <c r="Q1082" s="118"/>
      <c r="R1082" s="118"/>
      <c r="S1082" s="118"/>
      <c r="T1082" s="118"/>
      <c r="U1082" s="118"/>
      <c r="V1082" s="118"/>
      <c r="W1082" s="118"/>
      <c r="X1082" s="118"/>
      <c r="Y1082" s="118"/>
      <c r="Z1082" s="118"/>
    </row>
    <row r="1083">
      <c r="A1083" s="130">
        <f t="shared" si="1"/>
        <v>1082</v>
      </c>
      <c r="B1083" s="111"/>
      <c r="C1083" s="108"/>
      <c r="D1083" s="108"/>
      <c r="E1083" s="127"/>
      <c r="F1083" s="127"/>
      <c r="G1083" s="127"/>
      <c r="H1083" s="108"/>
      <c r="I1083" s="108"/>
      <c r="J1083" s="118"/>
      <c r="K1083" s="118"/>
      <c r="L1083" s="118"/>
      <c r="M1083" s="118"/>
      <c r="N1083" s="118"/>
      <c r="O1083" s="108"/>
      <c r="P1083" s="118"/>
      <c r="Q1083" s="118"/>
      <c r="R1083" s="118"/>
      <c r="S1083" s="118"/>
      <c r="T1083" s="118"/>
      <c r="U1083" s="118"/>
      <c r="V1083" s="118"/>
      <c r="W1083" s="118"/>
      <c r="X1083" s="118"/>
      <c r="Y1083" s="118"/>
      <c r="Z1083" s="118"/>
    </row>
    <row r="1084">
      <c r="A1084" s="130">
        <f t="shared" si="1"/>
        <v>1083</v>
      </c>
      <c r="B1084" s="111"/>
      <c r="C1084" s="108"/>
      <c r="D1084" s="108"/>
      <c r="E1084" s="127"/>
      <c r="F1084" s="127"/>
      <c r="G1084" s="127"/>
      <c r="H1084" s="108"/>
      <c r="I1084" s="108"/>
      <c r="J1084" s="118"/>
      <c r="K1084" s="118"/>
      <c r="L1084" s="118"/>
      <c r="M1084" s="118"/>
      <c r="N1084" s="118"/>
      <c r="O1084" s="108"/>
      <c r="P1084" s="118"/>
      <c r="Q1084" s="118"/>
      <c r="R1084" s="118"/>
      <c r="S1084" s="118"/>
      <c r="T1084" s="118"/>
      <c r="U1084" s="118"/>
      <c r="V1084" s="118"/>
      <c r="W1084" s="118"/>
      <c r="X1084" s="118"/>
      <c r="Y1084" s="118"/>
      <c r="Z1084" s="118"/>
    </row>
    <row r="1085">
      <c r="A1085" s="130">
        <f t="shared" si="1"/>
        <v>1084</v>
      </c>
      <c r="B1085" s="111"/>
      <c r="C1085" s="108"/>
      <c r="D1085" s="108"/>
      <c r="E1085" s="127"/>
      <c r="F1085" s="127"/>
      <c r="G1085" s="127"/>
      <c r="H1085" s="108"/>
      <c r="I1085" s="108"/>
      <c r="J1085" s="118"/>
      <c r="K1085" s="118"/>
      <c r="L1085" s="118"/>
      <c r="M1085" s="118"/>
      <c r="N1085" s="118"/>
      <c r="O1085" s="108"/>
      <c r="P1085" s="118"/>
      <c r="Q1085" s="118"/>
      <c r="R1085" s="118"/>
      <c r="S1085" s="118"/>
      <c r="T1085" s="118"/>
      <c r="U1085" s="118"/>
      <c r="V1085" s="118"/>
      <c r="W1085" s="118"/>
      <c r="X1085" s="118"/>
      <c r="Y1085" s="118"/>
      <c r="Z1085" s="118"/>
    </row>
    <row r="1086">
      <c r="A1086" s="130">
        <f t="shared" si="1"/>
        <v>1085</v>
      </c>
      <c r="B1086" s="111"/>
      <c r="C1086" s="108"/>
      <c r="D1086" s="108"/>
      <c r="E1086" s="127"/>
      <c r="F1086" s="127"/>
      <c r="G1086" s="127"/>
      <c r="H1086" s="108"/>
      <c r="I1086" s="108"/>
      <c r="J1086" s="118"/>
      <c r="K1086" s="118"/>
      <c r="L1086" s="118"/>
      <c r="M1086" s="118"/>
      <c r="N1086" s="118"/>
      <c r="O1086" s="108"/>
      <c r="P1086" s="118"/>
      <c r="Q1086" s="118"/>
      <c r="R1086" s="118"/>
      <c r="S1086" s="118"/>
      <c r="T1086" s="118"/>
      <c r="U1086" s="118"/>
      <c r="V1086" s="118"/>
      <c r="W1086" s="118"/>
      <c r="X1086" s="118"/>
      <c r="Y1086" s="118"/>
      <c r="Z1086" s="118"/>
    </row>
    <row r="1087">
      <c r="A1087" s="130">
        <f t="shared" si="1"/>
        <v>1086</v>
      </c>
      <c r="B1087" s="111"/>
      <c r="C1087" s="108"/>
      <c r="D1087" s="108"/>
      <c r="E1087" s="127"/>
      <c r="F1087" s="127"/>
      <c r="G1087" s="127"/>
      <c r="H1087" s="108"/>
      <c r="I1087" s="108"/>
      <c r="J1087" s="118"/>
      <c r="K1087" s="118"/>
      <c r="L1087" s="118"/>
      <c r="M1087" s="118"/>
      <c r="N1087" s="118"/>
      <c r="O1087" s="108"/>
      <c r="P1087" s="118"/>
      <c r="Q1087" s="118"/>
      <c r="R1087" s="118"/>
      <c r="S1087" s="118"/>
      <c r="T1087" s="118"/>
      <c r="U1087" s="118"/>
      <c r="V1087" s="118"/>
      <c r="W1087" s="118"/>
      <c r="X1087" s="118"/>
      <c r="Y1087" s="118"/>
      <c r="Z1087" s="118"/>
    </row>
    <row r="1088">
      <c r="A1088" s="130">
        <f t="shared" si="1"/>
        <v>1087</v>
      </c>
      <c r="B1088" s="111"/>
      <c r="C1088" s="108"/>
      <c r="D1088" s="108"/>
      <c r="E1088" s="127"/>
      <c r="F1088" s="127"/>
      <c r="G1088" s="127"/>
      <c r="H1088" s="108"/>
      <c r="I1088" s="108"/>
      <c r="J1088" s="118"/>
      <c r="K1088" s="118"/>
      <c r="L1088" s="118"/>
      <c r="M1088" s="118"/>
      <c r="N1088" s="118"/>
      <c r="O1088" s="108"/>
      <c r="P1088" s="118"/>
      <c r="Q1088" s="118"/>
      <c r="R1088" s="118"/>
      <c r="S1088" s="118"/>
      <c r="T1088" s="118"/>
      <c r="U1088" s="118"/>
      <c r="V1088" s="118"/>
      <c r="W1088" s="118"/>
      <c r="X1088" s="118"/>
      <c r="Y1088" s="118"/>
      <c r="Z1088" s="118"/>
    </row>
    <row r="1089">
      <c r="A1089" s="130">
        <f t="shared" si="1"/>
        <v>1088</v>
      </c>
      <c r="B1089" s="111"/>
      <c r="C1089" s="108"/>
      <c r="D1089" s="108"/>
      <c r="E1089" s="127"/>
      <c r="F1089" s="127"/>
      <c r="G1089" s="127"/>
      <c r="H1089" s="108"/>
      <c r="I1089" s="108"/>
      <c r="J1089" s="118"/>
      <c r="K1089" s="118"/>
      <c r="L1089" s="118"/>
      <c r="M1089" s="118"/>
      <c r="N1089" s="118"/>
      <c r="O1089" s="108"/>
      <c r="P1089" s="118"/>
      <c r="Q1089" s="118"/>
      <c r="R1089" s="118"/>
      <c r="S1089" s="118"/>
      <c r="T1089" s="118"/>
      <c r="U1089" s="118"/>
      <c r="V1089" s="118"/>
      <c r="W1089" s="118"/>
      <c r="X1089" s="118"/>
      <c r="Y1089" s="118"/>
      <c r="Z1089" s="118"/>
    </row>
    <row r="1090">
      <c r="A1090" s="130">
        <f t="shared" si="1"/>
        <v>1089</v>
      </c>
      <c r="B1090" s="111"/>
      <c r="C1090" s="108"/>
      <c r="D1090" s="108"/>
      <c r="E1090" s="127"/>
      <c r="F1090" s="127"/>
      <c r="G1090" s="127"/>
      <c r="H1090" s="108"/>
      <c r="I1090" s="108"/>
      <c r="J1090" s="118"/>
      <c r="K1090" s="118"/>
      <c r="L1090" s="118"/>
      <c r="M1090" s="118"/>
      <c r="N1090" s="118"/>
      <c r="O1090" s="108"/>
      <c r="P1090" s="118"/>
      <c r="Q1090" s="118"/>
      <c r="R1090" s="118"/>
      <c r="S1090" s="118"/>
      <c r="T1090" s="118"/>
      <c r="U1090" s="118"/>
      <c r="V1090" s="118"/>
      <c r="W1090" s="118"/>
      <c r="X1090" s="118"/>
      <c r="Y1090" s="118"/>
      <c r="Z1090" s="118"/>
    </row>
    <row r="1091">
      <c r="A1091" s="130">
        <f t="shared" si="1"/>
        <v>1090</v>
      </c>
      <c r="B1091" s="111"/>
      <c r="C1091" s="108"/>
      <c r="D1091" s="108"/>
      <c r="E1091" s="127"/>
      <c r="F1091" s="127"/>
      <c r="G1091" s="127"/>
      <c r="H1091" s="108"/>
      <c r="I1091" s="108"/>
      <c r="J1091" s="118"/>
      <c r="K1091" s="118"/>
      <c r="L1091" s="118"/>
      <c r="M1091" s="118"/>
      <c r="N1091" s="118"/>
      <c r="O1091" s="108"/>
      <c r="P1091" s="118"/>
      <c r="Q1091" s="118"/>
      <c r="R1091" s="118"/>
      <c r="S1091" s="118"/>
      <c r="T1091" s="118"/>
      <c r="U1091" s="118"/>
      <c r="V1091" s="118"/>
      <c r="W1091" s="118"/>
      <c r="X1091" s="118"/>
      <c r="Y1091" s="118"/>
      <c r="Z1091" s="118"/>
    </row>
    <row r="1092">
      <c r="A1092" s="130">
        <f t="shared" si="1"/>
        <v>1091</v>
      </c>
      <c r="B1092" s="111"/>
      <c r="C1092" s="108"/>
      <c r="D1092" s="108"/>
      <c r="E1092" s="127"/>
      <c r="F1092" s="127"/>
      <c r="G1092" s="127"/>
      <c r="H1092" s="108"/>
      <c r="I1092" s="108"/>
      <c r="J1092" s="118"/>
      <c r="K1092" s="118"/>
      <c r="L1092" s="118"/>
      <c r="M1092" s="118"/>
      <c r="N1092" s="118"/>
      <c r="O1092" s="108"/>
      <c r="P1092" s="118"/>
      <c r="Q1092" s="118"/>
      <c r="R1092" s="118"/>
      <c r="S1092" s="118"/>
      <c r="T1092" s="118"/>
      <c r="U1092" s="118"/>
      <c r="V1092" s="118"/>
      <c r="W1092" s="118"/>
      <c r="X1092" s="118"/>
      <c r="Y1092" s="118"/>
      <c r="Z1092" s="118"/>
    </row>
    <row r="1093">
      <c r="A1093" s="130">
        <f t="shared" si="1"/>
        <v>1092</v>
      </c>
      <c r="B1093" s="111"/>
      <c r="C1093" s="108"/>
      <c r="D1093" s="108"/>
      <c r="E1093" s="127"/>
      <c r="F1093" s="127"/>
      <c r="G1093" s="127"/>
      <c r="H1093" s="108"/>
      <c r="I1093" s="108"/>
      <c r="J1093" s="118"/>
      <c r="K1093" s="118"/>
      <c r="L1093" s="118"/>
      <c r="M1093" s="118"/>
      <c r="N1093" s="118"/>
      <c r="O1093" s="108"/>
      <c r="P1093" s="118"/>
      <c r="Q1093" s="118"/>
      <c r="R1093" s="118"/>
      <c r="S1093" s="118"/>
      <c r="T1093" s="118"/>
      <c r="U1093" s="118"/>
      <c r="V1093" s="118"/>
      <c r="W1093" s="118"/>
      <c r="X1093" s="118"/>
      <c r="Y1093" s="118"/>
      <c r="Z1093" s="118"/>
    </row>
    <row r="1094">
      <c r="A1094" s="130">
        <f t="shared" si="1"/>
        <v>1093</v>
      </c>
      <c r="B1094" s="111"/>
      <c r="C1094" s="108"/>
      <c r="D1094" s="108"/>
      <c r="E1094" s="127"/>
      <c r="F1094" s="127"/>
      <c r="G1094" s="127"/>
      <c r="H1094" s="108"/>
      <c r="I1094" s="108"/>
      <c r="J1094" s="118"/>
      <c r="K1094" s="118"/>
      <c r="L1094" s="118"/>
      <c r="M1094" s="118"/>
      <c r="N1094" s="118"/>
      <c r="O1094" s="108"/>
      <c r="P1094" s="118"/>
      <c r="Q1094" s="118"/>
      <c r="R1094" s="118"/>
      <c r="S1094" s="118"/>
      <c r="T1094" s="118"/>
      <c r="U1094" s="118"/>
      <c r="V1094" s="118"/>
      <c r="W1094" s="118"/>
      <c r="X1094" s="118"/>
      <c r="Y1094" s="118"/>
      <c r="Z1094" s="118"/>
    </row>
    <row r="1095">
      <c r="A1095" s="130">
        <f t="shared" si="1"/>
        <v>1094</v>
      </c>
      <c r="B1095" s="111"/>
      <c r="C1095" s="108"/>
      <c r="D1095" s="108"/>
      <c r="E1095" s="127"/>
      <c r="F1095" s="127"/>
      <c r="G1095" s="127"/>
      <c r="H1095" s="108"/>
      <c r="I1095" s="108"/>
      <c r="J1095" s="118"/>
      <c r="K1095" s="118"/>
      <c r="L1095" s="118"/>
      <c r="M1095" s="118"/>
      <c r="N1095" s="118"/>
      <c r="O1095" s="108"/>
      <c r="P1095" s="118"/>
      <c r="Q1095" s="118"/>
      <c r="R1095" s="118"/>
      <c r="S1095" s="118"/>
      <c r="T1095" s="118"/>
      <c r="U1095" s="118"/>
      <c r="V1095" s="118"/>
      <c r="W1095" s="118"/>
      <c r="X1095" s="118"/>
      <c r="Y1095" s="118"/>
      <c r="Z1095" s="118"/>
    </row>
    <row r="1096">
      <c r="A1096" s="130">
        <f t="shared" si="1"/>
        <v>1095</v>
      </c>
      <c r="B1096" s="111"/>
      <c r="C1096" s="108"/>
      <c r="D1096" s="108"/>
      <c r="E1096" s="127"/>
      <c r="F1096" s="127"/>
      <c r="G1096" s="127"/>
      <c r="H1096" s="108"/>
      <c r="I1096" s="108"/>
      <c r="J1096" s="118"/>
      <c r="K1096" s="118"/>
      <c r="L1096" s="118"/>
      <c r="M1096" s="118"/>
      <c r="N1096" s="118"/>
      <c r="O1096" s="108"/>
      <c r="P1096" s="118"/>
      <c r="Q1096" s="118"/>
      <c r="R1096" s="118"/>
      <c r="S1096" s="118"/>
      <c r="T1096" s="118"/>
      <c r="U1096" s="118"/>
      <c r="V1096" s="118"/>
      <c r="W1096" s="118"/>
      <c r="X1096" s="118"/>
      <c r="Y1096" s="118"/>
      <c r="Z1096" s="118"/>
    </row>
    <row r="1097">
      <c r="A1097" s="130">
        <f t="shared" si="1"/>
        <v>1096</v>
      </c>
      <c r="B1097" s="111"/>
      <c r="C1097" s="108"/>
      <c r="D1097" s="108"/>
      <c r="E1097" s="127"/>
      <c r="F1097" s="127"/>
      <c r="G1097" s="127"/>
      <c r="H1097" s="108"/>
      <c r="I1097" s="108"/>
      <c r="J1097" s="118"/>
      <c r="K1097" s="118"/>
      <c r="L1097" s="118"/>
      <c r="M1097" s="118"/>
      <c r="N1097" s="118"/>
      <c r="O1097" s="108"/>
      <c r="P1097" s="118"/>
      <c r="Q1097" s="118"/>
      <c r="R1097" s="118"/>
      <c r="S1097" s="118"/>
      <c r="T1097" s="118"/>
      <c r="U1097" s="118"/>
      <c r="V1097" s="118"/>
      <c r="W1097" s="118"/>
      <c r="X1097" s="118"/>
      <c r="Y1097" s="118"/>
      <c r="Z1097" s="118"/>
    </row>
    <row r="1098">
      <c r="A1098" s="130">
        <f t="shared" si="1"/>
        <v>1097</v>
      </c>
      <c r="B1098" s="111"/>
      <c r="C1098" s="108"/>
      <c r="D1098" s="108"/>
      <c r="E1098" s="127"/>
      <c r="F1098" s="127"/>
      <c r="G1098" s="127"/>
      <c r="H1098" s="108"/>
      <c r="I1098" s="108"/>
      <c r="J1098" s="118"/>
      <c r="K1098" s="118"/>
      <c r="L1098" s="118"/>
      <c r="M1098" s="118"/>
      <c r="N1098" s="118"/>
      <c r="O1098" s="108"/>
      <c r="P1098" s="118"/>
      <c r="Q1098" s="118"/>
      <c r="R1098" s="118"/>
      <c r="S1098" s="118"/>
      <c r="T1098" s="118"/>
      <c r="U1098" s="118"/>
      <c r="V1098" s="118"/>
      <c r="W1098" s="118"/>
      <c r="X1098" s="118"/>
      <c r="Y1098" s="118"/>
      <c r="Z1098" s="118"/>
    </row>
    <row r="1099">
      <c r="A1099" s="130">
        <f t="shared" si="1"/>
        <v>1098</v>
      </c>
      <c r="B1099" s="111"/>
      <c r="C1099" s="108"/>
      <c r="D1099" s="108"/>
      <c r="E1099" s="127"/>
      <c r="F1099" s="127"/>
      <c r="G1099" s="127"/>
      <c r="H1099" s="108"/>
      <c r="I1099" s="108"/>
      <c r="J1099" s="118"/>
      <c r="K1099" s="118"/>
      <c r="L1099" s="118"/>
      <c r="M1099" s="118"/>
      <c r="N1099" s="118"/>
      <c r="O1099" s="108"/>
      <c r="P1099" s="118"/>
      <c r="Q1099" s="118"/>
      <c r="R1099" s="118"/>
      <c r="S1099" s="118"/>
      <c r="T1099" s="118"/>
      <c r="U1099" s="118"/>
      <c r="V1099" s="118"/>
      <c r="W1099" s="118"/>
      <c r="X1099" s="118"/>
      <c r="Y1099" s="118"/>
      <c r="Z1099" s="118"/>
    </row>
    <row r="1100">
      <c r="A1100" s="130">
        <f t="shared" si="1"/>
        <v>1099</v>
      </c>
      <c r="B1100" s="111"/>
      <c r="C1100" s="108"/>
      <c r="D1100" s="108"/>
      <c r="E1100" s="127"/>
      <c r="F1100" s="127"/>
      <c r="G1100" s="127"/>
      <c r="H1100" s="108"/>
      <c r="I1100" s="108"/>
      <c r="J1100" s="118"/>
      <c r="K1100" s="118"/>
      <c r="L1100" s="118"/>
      <c r="M1100" s="118"/>
      <c r="N1100" s="118"/>
      <c r="O1100" s="108"/>
      <c r="P1100" s="118"/>
      <c r="Q1100" s="118"/>
      <c r="R1100" s="118"/>
      <c r="S1100" s="118"/>
      <c r="T1100" s="118"/>
      <c r="U1100" s="118"/>
      <c r="V1100" s="118"/>
      <c r="W1100" s="118"/>
      <c r="X1100" s="118"/>
      <c r="Y1100" s="118"/>
      <c r="Z1100" s="118"/>
    </row>
    <row r="1101">
      <c r="A1101" s="130">
        <f t="shared" si="1"/>
        <v>1100</v>
      </c>
      <c r="B1101" s="111"/>
      <c r="C1101" s="108"/>
      <c r="D1101" s="108"/>
      <c r="E1101" s="127"/>
      <c r="F1101" s="127"/>
      <c r="G1101" s="127"/>
      <c r="H1101" s="108"/>
      <c r="I1101" s="108"/>
      <c r="J1101" s="118"/>
      <c r="K1101" s="118"/>
      <c r="L1101" s="118"/>
      <c r="M1101" s="118"/>
      <c r="N1101" s="118"/>
      <c r="O1101" s="108"/>
      <c r="P1101" s="118"/>
      <c r="Q1101" s="118"/>
      <c r="R1101" s="118"/>
      <c r="S1101" s="118"/>
      <c r="T1101" s="118"/>
      <c r="U1101" s="118"/>
      <c r="V1101" s="118"/>
      <c r="W1101" s="118"/>
      <c r="X1101" s="118"/>
      <c r="Y1101" s="118"/>
      <c r="Z1101" s="118"/>
    </row>
    <row r="1102">
      <c r="A1102" s="130">
        <f t="shared" si="1"/>
        <v>1101</v>
      </c>
      <c r="B1102" s="111"/>
      <c r="C1102" s="108"/>
      <c r="D1102" s="108"/>
      <c r="E1102" s="127"/>
      <c r="F1102" s="127"/>
      <c r="G1102" s="127"/>
      <c r="H1102" s="108"/>
      <c r="I1102" s="108"/>
      <c r="J1102" s="118"/>
      <c r="K1102" s="118"/>
      <c r="L1102" s="118"/>
      <c r="M1102" s="118"/>
      <c r="N1102" s="118"/>
      <c r="O1102" s="108"/>
      <c r="P1102" s="118"/>
      <c r="Q1102" s="118"/>
      <c r="R1102" s="118"/>
      <c r="S1102" s="118"/>
      <c r="T1102" s="118"/>
      <c r="U1102" s="118"/>
      <c r="V1102" s="118"/>
      <c r="W1102" s="118"/>
      <c r="X1102" s="118"/>
      <c r="Y1102" s="118"/>
      <c r="Z1102" s="118"/>
    </row>
    <row r="1103">
      <c r="A1103" s="130">
        <f t="shared" si="1"/>
        <v>1102</v>
      </c>
      <c r="B1103" s="111"/>
      <c r="C1103" s="108"/>
      <c r="D1103" s="108"/>
      <c r="E1103" s="127"/>
      <c r="F1103" s="127"/>
      <c r="G1103" s="127"/>
      <c r="H1103" s="108"/>
      <c r="I1103" s="108"/>
      <c r="J1103" s="118"/>
      <c r="K1103" s="118"/>
      <c r="L1103" s="118"/>
      <c r="M1103" s="118"/>
      <c r="N1103" s="118"/>
      <c r="O1103" s="108"/>
      <c r="P1103" s="118"/>
      <c r="Q1103" s="118"/>
      <c r="R1103" s="118"/>
      <c r="S1103" s="118"/>
      <c r="T1103" s="118"/>
      <c r="U1103" s="118"/>
      <c r="V1103" s="118"/>
      <c r="W1103" s="118"/>
      <c r="X1103" s="118"/>
      <c r="Y1103" s="118"/>
      <c r="Z1103" s="118"/>
    </row>
    <row r="1104">
      <c r="A1104" s="130">
        <f t="shared" si="1"/>
        <v>1103</v>
      </c>
      <c r="B1104" s="111"/>
      <c r="C1104" s="108"/>
      <c r="D1104" s="108"/>
      <c r="E1104" s="127"/>
      <c r="F1104" s="127"/>
      <c r="G1104" s="127"/>
      <c r="H1104" s="108"/>
      <c r="I1104" s="108"/>
      <c r="J1104" s="118"/>
      <c r="K1104" s="118"/>
      <c r="L1104" s="118"/>
      <c r="M1104" s="118"/>
      <c r="N1104" s="118"/>
      <c r="O1104" s="108"/>
      <c r="P1104" s="118"/>
      <c r="Q1104" s="118"/>
      <c r="R1104" s="118"/>
      <c r="S1104" s="118"/>
      <c r="T1104" s="118"/>
      <c r="U1104" s="118"/>
      <c r="V1104" s="118"/>
      <c r="W1104" s="118"/>
      <c r="X1104" s="118"/>
      <c r="Y1104" s="118"/>
      <c r="Z1104" s="118"/>
    </row>
    <row r="1105">
      <c r="A1105" s="130">
        <f t="shared" si="1"/>
        <v>1104</v>
      </c>
      <c r="B1105" s="111"/>
      <c r="C1105" s="108"/>
      <c r="D1105" s="108"/>
      <c r="E1105" s="127"/>
      <c r="F1105" s="127"/>
      <c r="G1105" s="127"/>
      <c r="H1105" s="108"/>
      <c r="I1105" s="108"/>
      <c r="J1105" s="118"/>
      <c r="K1105" s="118"/>
      <c r="L1105" s="118"/>
      <c r="M1105" s="118"/>
      <c r="N1105" s="118"/>
      <c r="O1105" s="108"/>
      <c r="P1105" s="118"/>
      <c r="Q1105" s="118"/>
      <c r="R1105" s="118"/>
      <c r="S1105" s="118"/>
      <c r="T1105" s="118"/>
      <c r="U1105" s="118"/>
      <c r="V1105" s="118"/>
      <c r="W1105" s="118"/>
      <c r="X1105" s="118"/>
      <c r="Y1105" s="118"/>
      <c r="Z1105" s="118"/>
    </row>
    <row r="1106">
      <c r="A1106" s="130">
        <f t="shared" si="1"/>
        <v>1105</v>
      </c>
      <c r="B1106" s="111"/>
      <c r="C1106" s="108"/>
      <c r="D1106" s="108"/>
      <c r="E1106" s="127"/>
      <c r="F1106" s="127"/>
      <c r="G1106" s="127"/>
      <c r="H1106" s="108"/>
      <c r="I1106" s="108"/>
      <c r="J1106" s="118"/>
      <c r="K1106" s="118"/>
      <c r="L1106" s="118"/>
      <c r="M1106" s="118"/>
      <c r="N1106" s="118"/>
      <c r="O1106" s="108"/>
      <c r="P1106" s="118"/>
      <c r="Q1106" s="118"/>
      <c r="R1106" s="118"/>
      <c r="S1106" s="118"/>
      <c r="T1106" s="118"/>
      <c r="U1106" s="118"/>
      <c r="V1106" s="118"/>
      <c r="W1106" s="118"/>
      <c r="X1106" s="118"/>
      <c r="Y1106" s="118"/>
      <c r="Z1106" s="118"/>
    </row>
    <row r="1107">
      <c r="A1107" s="130">
        <f t="shared" si="1"/>
        <v>1106</v>
      </c>
      <c r="B1107" s="111"/>
      <c r="C1107" s="108"/>
      <c r="D1107" s="108"/>
      <c r="E1107" s="127"/>
      <c r="F1107" s="127"/>
      <c r="G1107" s="127"/>
      <c r="H1107" s="108"/>
      <c r="I1107" s="108"/>
      <c r="J1107" s="118"/>
      <c r="K1107" s="118"/>
      <c r="L1107" s="118"/>
      <c r="M1107" s="118"/>
      <c r="N1107" s="118"/>
      <c r="O1107" s="108"/>
      <c r="P1107" s="118"/>
      <c r="Q1107" s="118"/>
      <c r="R1107" s="118"/>
      <c r="S1107" s="118"/>
      <c r="T1107" s="118"/>
      <c r="U1107" s="118"/>
      <c r="V1107" s="118"/>
      <c r="W1107" s="118"/>
      <c r="X1107" s="118"/>
      <c r="Y1107" s="118"/>
      <c r="Z1107" s="118"/>
    </row>
    <row r="1108">
      <c r="A1108" s="130">
        <f t="shared" si="1"/>
        <v>1107</v>
      </c>
      <c r="B1108" s="111"/>
      <c r="C1108" s="108"/>
      <c r="D1108" s="108"/>
      <c r="E1108" s="127"/>
      <c r="F1108" s="127"/>
      <c r="G1108" s="127"/>
      <c r="H1108" s="108"/>
      <c r="I1108" s="108"/>
      <c r="J1108" s="118"/>
      <c r="K1108" s="118"/>
      <c r="L1108" s="118"/>
      <c r="M1108" s="118"/>
      <c r="N1108" s="118"/>
      <c r="O1108" s="108"/>
      <c r="P1108" s="118"/>
      <c r="Q1108" s="118"/>
      <c r="R1108" s="118"/>
      <c r="S1108" s="118"/>
      <c r="T1108" s="118"/>
      <c r="U1108" s="118"/>
      <c r="V1108" s="118"/>
      <c r="W1108" s="118"/>
      <c r="X1108" s="118"/>
      <c r="Y1108" s="118"/>
      <c r="Z1108" s="118"/>
    </row>
    <row r="1109">
      <c r="A1109" s="130">
        <f t="shared" si="1"/>
        <v>1108</v>
      </c>
      <c r="B1109" s="111"/>
      <c r="C1109" s="108"/>
      <c r="D1109" s="108"/>
      <c r="E1109" s="127"/>
      <c r="F1109" s="127"/>
      <c r="G1109" s="127"/>
      <c r="H1109" s="108"/>
      <c r="I1109" s="108"/>
      <c r="J1109" s="118"/>
      <c r="K1109" s="118"/>
      <c r="L1109" s="118"/>
      <c r="M1109" s="118"/>
      <c r="N1109" s="118"/>
      <c r="O1109" s="108"/>
      <c r="P1109" s="118"/>
      <c r="Q1109" s="118"/>
      <c r="R1109" s="118"/>
      <c r="S1109" s="118"/>
      <c r="T1109" s="118"/>
      <c r="U1109" s="118"/>
      <c r="V1109" s="118"/>
      <c r="W1109" s="118"/>
      <c r="X1109" s="118"/>
      <c r="Y1109" s="118"/>
      <c r="Z1109" s="118"/>
    </row>
    <row r="1110">
      <c r="A1110" s="130">
        <f t="shared" si="1"/>
        <v>1109</v>
      </c>
      <c r="B1110" s="111"/>
      <c r="C1110" s="108"/>
      <c r="D1110" s="108"/>
      <c r="E1110" s="127"/>
      <c r="F1110" s="127"/>
      <c r="G1110" s="127"/>
      <c r="H1110" s="108"/>
      <c r="I1110" s="108"/>
      <c r="J1110" s="118"/>
      <c r="K1110" s="118"/>
      <c r="L1110" s="118"/>
      <c r="M1110" s="118"/>
      <c r="N1110" s="118"/>
      <c r="O1110" s="108"/>
      <c r="P1110" s="118"/>
      <c r="Q1110" s="118"/>
      <c r="R1110" s="118"/>
      <c r="S1110" s="118"/>
      <c r="T1110" s="118"/>
      <c r="U1110" s="118"/>
      <c r="V1110" s="118"/>
      <c r="W1110" s="118"/>
      <c r="X1110" s="118"/>
      <c r="Y1110" s="118"/>
      <c r="Z1110" s="118"/>
    </row>
    <row r="1111">
      <c r="A1111" s="130">
        <f t="shared" si="1"/>
        <v>1110</v>
      </c>
      <c r="B1111" s="111"/>
      <c r="C1111" s="108"/>
      <c r="D1111" s="108"/>
      <c r="E1111" s="127"/>
      <c r="F1111" s="127"/>
      <c r="G1111" s="127"/>
      <c r="H1111" s="108"/>
      <c r="I1111" s="108"/>
      <c r="J1111" s="118"/>
      <c r="K1111" s="118"/>
      <c r="L1111" s="118"/>
      <c r="M1111" s="118"/>
      <c r="N1111" s="118"/>
      <c r="O1111" s="108"/>
      <c r="P1111" s="118"/>
      <c r="Q1111" s="118"/>
      <c r="R1111" s="118"/>
      <c r="S1111" s="118"/>
      <c r="T1111" s="118"/>
      <c r="U1111" s="118"/>
      <c r="V1111" s="118"/>
      <c r="W1111" s="118"/>
      <c r="X1111" s="118"/>
      <c r="Y1111" s="118"/>
      <c r="Z1111" s="118"/>
    </row>
    <row r="1112">
      <c r="A1112" s="130">
        <f t="shared" si="1"/>
        <v>1111</v>
      </c>
      <c r="B1112" s="111"/>
      <c r="C1112" s="108"/>
      <c r="D1112" s="108"/>
      <c r="E1112" s="127"/>
      <c r="F1112" s="127"/>
      <c r="G1112" s="127"/>
      <c r="H1112" s="108"/>
      <c r="I1112" s="108"/>
      <c r="J1112" s="118"/>
      <c r="K1112" s="118"/>
      <c r="L1112" s="118"/>
      <c r="M1112" s="118"/>
      <c r="N1112" s="118"/>
      <c r="O1112" s="108"/>
      <c r="P1112" s="118"/>
      <c r="Q1112" s="118"/>
      <c r="R1112" s="118"/>
      <c r="S1112" s="118"/>
      <c r="T1112" s="118"/>
      <c r="U1112" s="118"/>
      <c r="V1112" s="118"/>
      <c r="W1112" s="118"/>
      <c r="X1112" s="118"/>
      <c r="Y1112" s="118"/>
      <c r="Z1112" s="118"/>
    </row>
    <row r="1113">
      <c r="A1113" s="130">
        <f t="shared" si="1"/>
        <v>1112</v>
      </c>
      <c r="B1113" s="111"/>
      <c r="C1113" s="108"/>
      <c r="D1113" s="108"/>
      <c r="E1113" s="127"/>
      <c r="F1113" s="127"/>
      <c r="G1113" s="127"/>
      <c r="H1113" s="108"/>
      <c r="I1113" s="108"/>
      <c r="J1113" s="118"/>
      <c r="K1113" s="118"/>
      <c r="L1113" s="118"/>
      <c r="M1113" s="118"/>
      <c r="N1113" s="118"/>
      <c r="O1113" s="108"/>
      <c r="P1113" s="118"/>
      <c r="Q1113" s="118"/>
      <c r="R1113" s="118"/>
      <c r="S1113" s="118"/>
      <c r="T1113" s="118"/>
      <c r="U1113" s="118"/>
      <c r="V1113" s="118"/>
      <c r="W1113" s="118"/>
      <c r="X1113" s="118"/>
      <c r="Y1113" s="118"/>
      <c r="Z1113" s="118"/>
    </row>
    <row r="1114">
      <c r="A1114" s="130">
        <f t="shared" si="1"/>
        <v>1113</v>
      </c>
      <c r="B1114" s="111"/>
      <c r="C1114" s="108"/>
      <c r="D1114" s="108"/>
      <c r="E1114" s="127"/>
      <c r="F1114" s="127"/>
      <c r="G1114" s="127"/>
      <c r="H1114" s="108"/>
      <c r="I1114" s="108"/>
      <c r="J1114" s="118"/>
      <c r="K1114" s="118"/>
      <c r="L1114" s="118"/>
      <c r="M1114" s="118"/>
      <c r="N1114" s="118"/>
      <c r="O1114" s="108"/>
      <c r="P1114" s="118"/>
      <c r="Q1114" s="118"/>
      <c r="R1114" s="118"/>
      <c r="S1114" s="118"/>
      <c r="T1114" s="118"/>
      <c r="U1114" s="118"/>
      <c r="V1114" s="118"/>
      <c r="W1114" s="118"/>
      <c r="X1114" s="118"/>
      <c r="Y1114" s="118"/>
      <c r="Z1114" s="118"/>
    </row>
    <row r="1115">
      <c r="A1115" s="130">
        <f t="shared" si="1"/>
        <v>1114</v>
      </c>
      <c r="B1115" s="111"/>
      <c r="C1115" s="108"/>
      <c r="D1115" s="108"/>
      <c r="E1115" s="127"/>
      <c r="F1115" s="127"/>
      <c r="G1115" s="127"/>
      <c r="H1115" s="108"/>
      <c r="I1115" s="108"/>
      <c r="J1115" s="118"/>
      <c r="K1115" s="118"/>
      <c r="L1115" s="118"/>
      <c r="M1115" s="118"/>
      <c r="N1115" s="118"/>
      <c r="O1115" s="108"/>
      <c r="P1115" s="118"/>
      <c r="Q1115" s="118"/>
      <c r="R1115" s="118"/>
      <c r="S1115" s="118"/>
      <c r="T1115" s="118"/>
      <c r="U1115" s="118"/>
      <c r="V1115" s="118"/>
      <c r="W1115" s="118"/>
      <c r="X1115" s="118"/>
      <c r="Y1115" s="118"/>
      <c r="Z1115" s="118"/>
    </row>
    <row r="1116">
      <c r="A1116" s="130">
        <f t="shared" si="1"/>
        <v>1115</v>
      </c>
      <c r="B1116" s="111"/>
      <c r="C1116" s="108"/>
      <c r="D1116" s="108"/>
      <c r="E1116" s="127"/>
      <c r="F1116" s="127"/>
      <c r="G1116" s="127"/>
      <c r="H1116" s="108"/>
      <c r="I1116" s="108"/>
      <c r="J1116" s="118"/>
      <c r="K1116" s="118"/>
      <c r="L1116" s="118"/>
      <c r="M1116" s="118"/>
      <c r="N1116" s="118"/>
      <c r="O1116" s="108"/>
      <c r="P1116" s="118"/>
      <c r="Q1116" s="118"/>
      <c r="R1116" s="118"/>
      <c r="S1116" s="118"/>
      <c r="T1116" s="118"/>
      <c r="U1116" s="118"/>
      <c r="V1116" s="118"/>
      <c r="W1116" s="118"/>
      <c r="X1116" s="118"/>
      <c r="Y1116" s="118"/>
      <c r="Z1116" s="118"/>
    </row>
    <row r="1117">
      <c r="A1117" s="130">
        <f t="shared" si="1"/>
        <v>1116</v>
      </c>
      <c r="B1117" s="111"/>
      <c r="C1117" s="108"/>
      <c r="D1117" s="108"/>
      <c r="E1117" s="127"/>
      <c r="F1117" s="127"/>
      <c r="G1117" s="127"/>
      <c r="H1117" s="108"/>
      <c r="I1117" s="108"/>
      <c r="J1117" s="118"/>
      <c r="K1117" s="118"/>
      <c r="L1117" s="118"/>
      <c r="M1117" s="118"/>
      <c r="N1117" s="118"/>
      <c r="O1117" s="108"/>
      <c r="P1117" s="118"/>
      <c r="Q1117" s="118"/>
      <c r="R1117" s="118"/>
      <c r="S1117" s="118"/>
      <c r="T1117" s="118"/>
      <c r="U1117" s="118"/>
      <c r="V1117" s="118"/>
      <c r="W1117" s="118"/>
      <c r="X1117" s="118"/>
      <c r="Y1117" s="118"/>
      <c r="Z1117" s="118"/>
    </row>
    <row r="1118">
      <c r="A1118" s="130">
        <f t="shared" si="1"/>
        <v>1117</v>
      </c>
      <c r="B1118" s="111"/>
      <c r="C1118" s="108"/>
      <c r="D1118" s="108"/>
      <c r="E1118" s="127"/>
      <c r="F1118" s="127"/>
      <c r="G1118" s="127"/>
      <c r="H1118" s="108"/>
      <c r="I1118" s="108"/>
      <c r="J1118" s="118"/>
      <c r="K1118" s="118"/>
      <c r="L1118" s="118"/>
      <c r="M1118" s="118"/>
      <c r="N1118" s="118"/>
      <c r="O1118" s="108"/>
      <c r="P1118" s="118"/>
      <c r="Q1118" s="118"/>
      <c r="R1118" s="118"/>
      <c r="S1118" s="118"/>
      <c r="T1118" s="118"/>
      <c r="U1118" s="118"/>
      <c r="V1118" s="118"/>
      <c r="W1118" s="118"/>
      <c r="X1118" s="118"/>
      <c r="Y1118" s="118"/>
      <c r="Z1118" s="118"/>
    </row>
    <row r="1119">
      <c r="A1119" s="130">
        <f t="shared" si="1"/>
        <v>1118</v>
      </c>
      <c r="B1119" s="111"/>
      <c r="C1119" s="108"/>
      <c r="D1119" s="108"/>
      <c r="E1119" s="127"/>
      <c r="F1119" s="127"/>
      <c r="G1119" s="127"/>
      <c r="H1119" s="108"/>
      <c r="I1119" s="108"/>
      <c r="J1119" s="118"/>
      <c r="K1119" s="118"/>
      <c r="L1119" s="118"/>
      <c r="M1119" s="118"/>
      <c r="N1119" s="118"/>
      <c r="O1119" s="108"/>
      <c r="P1119" s="118"/>
      <c r="Q1119" s="118"/>
      <c r="R1119" s="118"/>
      <c r="S1119" s="118"/>
      <c r="T1119" s="118"/>
      <c r="U1119" s="118"/>
      <c r="V1119" s="118"/>
      <c r="W1119" s="118"/>
      <c r="X1119" s="118"/>
      <c r="Y1119" s="118"/>
      <c r="Z1119" s="118"/>
    </row>
    <row r="1120">
      <c r="A1120" s="130">
        <f t="shared" si="1"/>
        <v>1119</v>
      </c>
      <c r="B1120" s="111"/>
      <c r="C1120" s="108"/>
      <c r="D1120" s="108"/>
      <c r="E1120" s="127"/>
      <c r="F1120" s="127"/>
      <c r="G1120" s="127"/>
      <c r="H1120" s="108"/>
      <c r="I1120" s="108"/>
      <c r="J1120" s="118"/>
      <c r="K1120" s="118"/>
      <c r="L1120" s="118"/>
      <c r="M1120" s="118"/>
      <c r="N1120" s="118"/>
      <c r="O1120" s="108"/>
      <c r="P1120" s="118"/>
      <c r="Q1120" s="118"/>
      <c r="R1120" s="118"/>
      <c r="S1120" s="118"/>
      <c r="T1120" s="118"/>
      <c r="U1120" s="118"/>
      <c r="V1120" s="118"/>
      <c r="W1120" s="118"/>
      <c r="X1120" s="118"/>
      <c r="Y1120" s="118"/>
      <c r="Z1120" s="118"/>
    </row>
    <row r="1121">
      <c r="A1121" s="130">
        <f t="shared" si="1"/>
        <v>1120</v>
      </c>
      <c r="B1121" s="111"/>
      <c r="C1121" s="108"/>
      <c r="D1121" s="108"/>
      <c r="E1121" s="127"/>
      <c r="F1121" s="127"/>
      <c r="G1121" s="127"/>
      <c r="H1121" s="108"/>
      <c r="I1121" s="108"/>
      <c r="J1121" s="118"/>
      <c r="K1121" s="118"/>
      <c r="L1121" s="118"/>
      <c r="M1121" s="118"/>
      <c r="N1121" s="118"/>
      <c r="O1121" s="108"/>
      <c r="P1121" s="118"/>
      <c r="Q1121" s="118"/>
      <c r="R1121" s="118"/>
      <c r="S1121" s="118"/>
      <c r="T1121" s="118"/>
      <c r="U1121" s="118"/>
      <c r="V1121" s="118"/>
      <c r="W1121" s="118"/>
      <c r="X1121" s="118"/>
      <c r="Y1121" s="118"/>
      <c r="Z1121" s="118"/>
    </row>
    <row r="1122">
      <c r="A1122" s="130">
        <f t="shared" si="1"/>
        <v>1121</v>
      </c>
      <c r="B1122" s="111"/>
      <c r="C1122" s="108"/>
      <c r="D1122" s="108"/>
      <c r="E1122" s="127"/>
      <c r="F1122" s="127"/>
      <c r="G1122" s="127"/>
      <c r="H1122" s="108"/>
      <c r="I1122" s="108"/>
      <c r="J1122" s="118"/>
      <c r="K1122" s="118"/>
      <c r="L1122" s="118"/>
      <c r="M1122" s="118"/>
      <c r="N1122" s="118"/>
      <c r="O1122" s="108"/>
      <c r="P1122" s="118"/>
      <c r="Q1122" s="118"/>
      <c r="R1122" s="118"/>
      <c r="S1122" s="118"/>
      <c r="T1122" s="118"/>
      <c r="U1122" s="118"/>
      <c r="V1122" s="118"/>
      <c r="W1122" s="118"/>
      <c r="X1122" s="118"/>
      <c r="Y1122" s="118"/>
      <c r="Z1122" s="118"/>
    </row>
    <row r="1123">
      <c r="A1123" s="130">
        <f t="shared" si="1"/>
        <v>1122</v>
      </c>
      <c r="B1123" s="111"/>
      <c r="C1123" s="108"/>
      <c r="D1123" s="108"/>
      <c r="E1123" s="127"/>
      <c r="F1123" s="127"/>
      <c r="G1123" s="127"/>
      <c r="H1123" s="108"/>
      <c r="I1123" s="108"/>
      <c r="J1123" s="118"/>
      <c r="K1123" s="118"/>
      <c r="L1123" s="118"/>
      <c r="M1123" s="118"/>
      <c r="N1123" s="118"/>
      <c r="O1123" s="108"/>
      <c r="P1123" s="118"/>
      <c r="Q1123" s="118"/>
      <c r="R1123" s="118"/>
      <c r="S1123" s="118"/>
      <c r="T1123" s="118"/>
      <c r="U1123" s="118"/>
      <c r="V1123" s="118"/>
      <c r="W1123" s="118"/>
      <c r="X1123" s="118"/>
      <c r="Y1123" s="118"/>
      <c r="Z1123" s="118"/>
    </row>
    <row r="1124">
      <c r="A1124" s="130">
        <f t="shared" si="1"/>
        <v>1123</v>
      </c>
      <c r="B1124" s="111"/>
      <c r="C1124" s="108"/>
      <c r="D1124" s="108"/>
      <c r="E1124" s="127"/>
      <c r="F1124" s="127"/>
      <c r="G1124" s="127"/>
      <c r="H1124" s="108"/>
      <c r="I1124" s="108"/>
      <c r="J1124" s="118"/>
      <c r="K1124" s="118"/>
      <c r="L1124" s="118"/>
      <c r="M1124" s="118"/>
      <c r="N1124" s="118"/>
      <c r="O1124" s="108"/>
      <c r="P1124" s="118"/>
      <c r="Q1124" s="118"/>
      <c r="R1124" s="118"/>
      <c r="S1124" s="118"/>
      <c r="T1124" s="118"/>
      <c r="U1124" s="118"/>
      <c r="V1124" s="118"/>
      <c r="W1124" s="118"/>
      <c r="X1124" s="118"/>
      <c r="Y1124" s="118"/>
      <c r="Z1124" s="118"/>
    </row>
    <row r="1125">
      <c r="A1125" s="130">
        <f t="shared" si="1"/>
        <v>1124</v>
      </c>
      <c r="B1125" s="111"/>
      <c r="C1125" s="108"/>
      <c r="D1125" s="108"/>
      <c r="E1125" s="127"/>
      <c r="F1125" s="127"/>
      <c r="G1125" s="127"/>
      <c r="H1125" s="108"/>
      <c r="I1125" s="108"/>
      <c r="J1125" s="118"/>
      <c r="K1125" s="118"/>
      <c r="L1125" s="118"/>
      <c r="M1125" s="118"/>
      <c r="N1125" s="118"/>
      <c r="O1125" s="108"/>
      <c r="P1125" s="118"/>
      <c r="Q1125" s="118"/>
      <c r="R1125" s="118"/>
      <c r="S1125" s="118"/>
      <c r="T1125" s="118"/>
      <c r="U1125" s="118"/>
      <c r="V1125" s="118"/>
      <c r="W1125" s="118"/>
      <c r="X1125" s="118"/>
      <c r="Y1125" s="118"/>
      <c r="Z1125" s="118"/>
    </row>
    <row r="1126">
      <c r="A1126" s="130">
        <f t="shared" si="1"/>
        <v>1125</v>
      </c>
      <c r="B1126" s="111"/>
      <c r="C1126" s="108"/>
      <c r="D1126" s="108"/>
      <c r="E1126" s="127"/>
      <c r="F1126" s="127"/>
      <c r="G1126" s="127"/>
      <c r="H1126" s="108"/>
      <c r="I1126" s="108"/>
      <c r="J1126" s="118"/>
      <c r="K1126" s="118"/>
      <c r="L1126" s="118"/>
      <c r="M1126" s="118"/>
      <c r="N1126" s="118"/>
      <c r="O1126" s="108"/>
      <c r="P1126" s="118"/>
      <c r="Q1126" s="118"/>
      <c r="R1126" s="118"/>
      <c r="S1126" s="118"/>
      <c r="T1126" s="118"/>
      <c r="U1126" s="118"/>
      <c r="V1126" s="118"/>
      <c r="W1126" s="118"/>
      <c r="X1126" s="118"/>
      <c r="Y1126" s="118"/>
      <c r="Z1126" s="118"/>
    </row>
    <row r="1127">
      <c r="A1127" s="130">
        <f t="shared" si="1"/>
        <v>1126</v>
      </c>
      <c r="B1127" s="111"/>
      <c r="C1127" s="108"/>
      <c r="D1127" s="108"/>
      <c r="E1127" s="127"/>
      <c r="F1127" s="127"/>
      <c r="G1127" s="127"/>
      <c r="H1127" s="108"/>
      <c r="I1127" s="108"/>
      <c r="J1127" s="118"/>
      <c r="K1127" s="118"/>
      <c r="L1127" s="118"/>
      <c r="M1127" s="118"/>
      <c r="N1127" s="118"/>
      <c r="O1127" s="108"/>
      <c r="P1127" s="118"/>
      <c r="Q1127" s="118"/>
      <c r="R1127" s="118"/>
      <c r="S1127" s="118"/>
      <c r="T1127" s="118"/>
      <c r="U1127" s="118"/>
      <c r="V1127" s="118"/>
      <c r="W1127" s="118"/>
      <c r="X1127" s="118"/>
      <c r="Y1127" s="118"/>
      <c r="Z1127" s="118"/>
    </row>
    <row r="1128">
      <c r="A1128" s="130">
        <f t="shared" si="1"/>
        <v>1127</v>
      </c>
      <c r="B1128" s="111"/>
      <c r="C1128" s="108"/>
      <c r="D1128" s="108"/>
      <c r="E1128" s="127"/>
      <c r="F1128" s="127"/>
      <c r="G1128" s="127"/>
      <c r="H1128" s="108"/>
      <c r="I1128" s="108"/>
      <c r="J1128" s="118"/>
      <c r="K1128" s="118"/>
      <c r="L1128" s="118"/>
      <c r="M1128" s="118"/>
      <c r="N1128" s="118"/>
      <c r="O1128" s="108"/>
      <c r="P1128" s="118"/>
      <c r="Q1128" s="118"/>
      <c r="R1128" s="118"/>
      <c r="S1128" s="118"/>
      <c r="T1128" s="118"/>
      <c r="U1128" s="118"/>
      <c r="V1128" s="118"/>
      <c r="W1128" s="118"/>
      <c r="X1128" s="118"/>
      <c r="Y1128" s="118"/>
      <c r="Z1128" s="118"/>
    </row>
    <row r="1129">
      <c r="A1129" s="130">
        <f t="shared" si="1"/>
        <v>1128</v>
      </c>
      <c r="B1129" s="111"/>
      <c r="C1129" s="108"/>
      <c r="D1129" s="108"/>
      <c r="E1129" s="127"/>
      <c r="F1129" s="127"/>
      <c r="G1129" s="127"/>
      <c r="H1129" s="108"/>
      <c r="I1129" s="108"/>
      <c r="J1129" s="118"/>
      <c r="K1129" s="118"/>
      <c r="L1129" s="118"/>
      <c r="M1129" s="118"/>
      <c r="N1129" s="118"/>
      <c r="O1129" s="108"/>
      <c r="P1129" s="118"/>
      <c r="Q1129" s="118"/>
      <c r="R1129" s="118"/>
      <c r="S1129" s="118"/>
      <c r="T1129" s="118"/>
      <c r="U1129" s="118"/>
      <c r="V1129" s="118"/>
      <c r="W1129" s="118"/>
      <c r="X1129" s="118"/>
      <c r="Y1129" s="118"/>
      <c r="Z1129" s="118"/>
    </row>
    <row r="1130">
      <c r="A1130" s="130">
        <f t="shared" si="1"/>
        <v>1129</v>
      </c>
      <c r="B1130" s="111"/>
      <c r="C1130" s="108"/>
      <c r="D1130" s="108"/>
      <c r="E1130" s="127"/>
      <c r="F1130" s="127"/>
      <c r="G1130" s="127"/>
      <c r="H1130" s="108"/>
      <c r="I1130" s="108"/>
      <c r="J1130" s="118"/>
      <c r="K1130" s="118"/>
      <c r="L1130" s="118"/>
      <c r="M1130" s="118"/>
      <c r="N1130" s="118"/>
      <c r="O1130" s="108"/>
      <c r="P1130" s="118"/>
      <c r="Q1130" s="118"/>
      <c r="R1130" s="118"/>
      <c r="S1130" s="118"/>
      <c r="T1130" s="118"/>
      <c r="U1130" s="118"/>
      <c r="V1130" s="118"/>
      <c r="W1130" s="118"/>
      <c r="X1130" s="118"/>
      <c r="Y1130" s="118"/>
      <c r="Z1130" s="118"/>
    </row>
    <row r="1131">
      <c r="A1131" s="130">
        <f t="shared" si="1"/>
        <v>1130</v>
      </c>
      <c r="B1131" s="111"/>
      <c r="C1131" s="108"/>
      <c r="D1131" s="108"/>
      <c r="E1131" s="127"/>
      <c r="F1131" s="127"/>
      <c r="G1131" s="127"/>
      <c r="H1131" s="108"/>
      <c r="I1131" s="108"/>
      <c r="J1131" s="118"/>
      <c r="K1131" s="118"/>
      <c r="L1131" s="118"/>
      <c r="M1131" s="118"/>
      <c r="N1131" s="118"/>
      <c r="O1131" s="108"/>
      <c r="P1131" s="118"/>
      <c r="Q1131" s="118"/>
      <c r="R1131" s="118"/>
      <c r="S1131" s="118"/>
      <c r="T1131" s="118"/>
      <c r="U1131" s="118"/>
      <c r="V1131" s="118"/>
      <c r="W1131" s="118"/>
      <c r="X1131" s="118"/>
      <c r="Y1131" s="118"/>
      <c r="Z1131" s="118"/>
    </row>
    <row r="1132">
      <c r="A1132" s="130">
        <f t="shared" si="1"/>
        <v>1131</v>
      </c>
      <c r="B1132" s="111"/>
      <c r="C1132" s="108"/>
      <c r="D1132" s="108"/>
      <c r="E1132" s="127"/>
      <c r="F1132" s="127"/>
      <c r="G1132" s="127"/>
      <c r="H1132" s="108"/>
      <c r="I1132" s="108"/>
      <c r="J1132" s="118"/>
      <c r="K1132" s="118"/>
      <c r="L1132" s="118"/>
      <c r="M1132" s="118"/>
      <c r="N1132" s="118"/>
      <c r="O1132" s="108"/>
      <c r="P1132" s="118"/>
      <c r="Q1132" s="118"/>
      <c r="R1132" s="118"/>
      <c r="S1132" s="118"/>
      <c r="T1132" s="118"/>
      <c r="U1132" s="118"/>
      <c r="V1132" s="118"/>
      <c r="W1132" s="118"/>
      <c r="X1132" s="118"/>
      <c r="Y1132" s="118"/>
      <c r="Z1132" s="118"/>
    </row>
    <row r="1133">
      <c r="A1133" s="130">
        <f t="shared" si="1"/>
        <v>1132</v>
      </c>
      <c r="B1133" s="111"/>
      <c r="C1133" s="108"/>
      <c r="D1133" s="108"/>
      <c r="E1133" s="127"/>
      <c r="F1133" s="127"/>
      <c r="G1133" s="127"/>
      <c r="H1133" s="108"/>
      <c r="I1133" s="108"/>
      <c r="J1133" s="118"/>
      <c r="K1133" s="118"/>
      <c r="L1133" s="118"/>
      <c r="M1133" s="118"/>
      <c r="N1133" s="118"/>
      <c r="O1133" s="108"/>
      <c r="P1133" s="118"/>
      <c r="Q1133" s="118"/>
      <c r="R1133" s="118"/>
      <c r="S1133" s="118"/>
      <c r="T1133" s="118"/>
      <c r="U1133" s="118"/>
      <c r="V1133" s="118"/>
      <c r="W1133" s="118"/>
      <c r="X1133" s="118"/>
      <c r="Y1133" s="118"/>
      <c r="Z1133" s="118"/>
    </row>
    <row r="1134">
      <c r="A1134" s="130">
        <f t="shared" si="1"/>
        <v>1133</v>
      </c>
      <c r="B1134" s="111"/>
      <c r="C1134" s="108"/>
      <c r="D1134" s="108"/>
      <c r="E1134" s="127"/>
      <c r="F1134" s="127"/>
      <c r="G1134" s="127"/>
      <c r="H1134" s="108"/>
      <c r="I1134" s="108"/>
      <c r="J1134" s="118"/>
      <c r="K1134" s="118"/>
      <c r="L1134" s="118"/>
      <c r="M1134" s="118"/>
      <c r="N1134" s="118"/>
      <c r="O1134" s="108"/>
      <c r="P1134" s="118"/>
      <c r="Q1134" s="118"/>
      <c r="R1134" s="118"/>
      <c r="S1134" s="118"/>
      <c r="T1134" s="118"/>
      <c r="U1134" s="118"/>
      <c r="V1134" s="118"/>
      <c r="W1134" s="118"/>
      <c r="X1134" s="118"/>
      <c r="Y1134" s="118"/>
      <c r="Z1134" s="118"/>
    </row>
    <row r="1135">
      <c r="A1135" s="130">
        <f t="shared" si="1"/>
        <v>1134</v>
      </c>
      <c r="B1135" s="111"/>
      <c r="C1135" s="108"/>
      <c r="D1135" s="108"/>
      <c r="E1135" s="127"/>
      <c r="F1135" s="127"/>
      <c r="G1135" s="127"/>
      <c r="H1135" s="108"/>
      <c r="I1135" s="108"/>
      <c r="J1135" s="118"/>
      <c r="K1135" s="118"/>
      <c r="L1135" s="118"/>
      <c r="M1135" s="118"/>
      <c r="N1135" s="118"/>
      <c r="O1135" s="108"/>
      <c r="P1135" s="118"/>
      <c r="Q1135" s="118"/>
      <c r="R1135" s="118"/>
      <c r="S1135" s="118"/>
      <c r="T1135" s="118"/>
      <c r="U1135" s="118"/>
      <c r="V1135" s="118"/>
      <c r="W1135" s="118"/>
      <c r="X1135" s="118"/>
      <c r="Y1135" s="118"/>
      <c r="Z1135" s="118"/>
    </row>
    <row r="1136">
      <c r="A1136" s="130">
        <f t="shared" si="1"/>
        <v>1135</v>
      </c>
      <c r="B1136" s="111"/>
      <c r="C1136" s="108"/>
      <c r="D1136" s="108"/>
      <c r="E1136" s="127"/>
      <c r="F1136" s="127"/>
      <c r="G1136" s="127"/>
      <c r="H1136" s="108"/>
      <c r="I1136" s="108"/>
      <c r="J1136" s="118"/>
      <c r="K1136" s="118"/>
      <c r="L1136" s="118"/>
      <c r="M1136" s="118"/>
      <c r="N1136" s="118"/>
      <c r="O1136" s="108"/>
      <c r="P1136" s="118"/>
      <c r="Q1136" s="118"/>
      <c r="R1136" s="118"/>
      <c r="S1136" s="118"/>
      <c r="T1136" s="118"/>
      <c r="U1136" s="118"/>
      <c r="V1136" s="118"/>
      <c r="W1136" s="118"/>
      <c r="X1136" s="118"/>
      <c r="Y1136" s="118"/>
      <c r="Z1136" s="118"/>
    </row>
    <row r="1137">
      <c r="A1137" s="130">
        <f t="shared" si="1"/>
        <v>1136</v>
      </c>
      <c r="B1137" s="111"/>
      <c r="C1137" s="108"/>
      <c r="D1137" s="108"/>
      <c r="E1137" s="127"/>
      <c r="F1137" s="127"/>
      <c r="G1137" s="127"/>
      <c r="H1137" s="108"/>
      <c r="I1137" s="108"/>
      <c r="J1137" s="118"/>
      <c r="K1137" s="118"/>
      <c r="L1137" s="118"/>
      <c r="M1137" s="118"/>
      <c r="N1137" s="118"/>
      <c r="O1137" s="108"/>
      <c r="P1137" s="118"/>
      <c r="Q1137" s="118"/>
      <c r="R1137" s="118"/>
      <c r="S1137" s="118"/>
      <c r="T1137" s="118"/>
      <c r="U1137" s="118"/>
      <c r="V1137" s="118"/>
      <c r="W1137" s="118"/>
      <c r="X1137" s="118"/>
      <c r="Y1137" s="118"/>
      <c r="Z1137" s="118"/>
    </row>
    <row r="1138">
      <c r="A1138" s="130">
        <f t="shared" si="1"/>
        <v>1137</v>
      </c>
      <c r="B1138" s="111"/>
      <c r="C1138" s="108"/>
      <c r="D1138" s="108"/>
      <c r="E1138" s="127"/>
      <c r="F1138" s="127"/>
      <c r="G1138" s="127"/>
      <c r="H1138" s="108"/>
      <c r="I1138" s="108"/>
      <c r="J1138" s="118"/>
      <c r="K1138" s="118"/>
      <c r="L1138" s="118"/>
      <c r="M1138" s="118"/>
      <c r="N1138" s="118"/>
      <c r="O1138" s="108"/>
      <c r="P1138" s="118"/>
      <c r="Q1138" s="118"/>
      <c r="R1138" s="118"/>
      <c r="S1138" s="118"/>
      <c r="T1138" s="118"/>
      <c r="U1138" s="118"/>
      <c r="V1138" s="118"/>
      <c r="W1138" s="118"/>
      <c r="X1138" s="118"/>
      <c r="Y1138" s="118"/>
      <c r="Z1138" s="118"/>
    </row>
    <row r="1139">
      <c r="A1139" s="130">
        <f t="shared" si="1"/>
        <v>1138</v>
      </c>
      <c r="B1139" s="111"/>
      <c r="C1139" s="108"/>
      <c r="D1139" s="108"/>
      <c r="E1139" s="127"/>
      <c r="F1139" s="127"/>
      <c r="G1139" s="127"/>
      <c r="H1139" s="108"/>
      <c r="I1139" s="108"/>
      <c r="J1139" s="118"/>
      <c r="K1139" s="118"/>
      <c r="L1139" s="118"/>
      <c r="M1139" s="118"/>
      <c r="N1139" s="118"/>
      <c r="O1139" s="108"/>
      <c r="P1139" s="118"/>
      <c r="Q1139" s="118"/>
      <c r="R1139" s="118"/>
      <c r="S1139" s="118"/>
      <c r="T1139" s="118"/>
      <c r="U1139" s="118"/>
      <c r="V1139" s="118"/>
      <c r="W1139" s="118"/>
      <c r="X1139" s="118"/>
      <c r="Y1139" s="118"/>
      <c r="Z1139" s="118"/>
    </row>
    <row r="1140">
      <c r="A1140" s="130">
        <f t="shared" si="1"/>
        <v>1139</v>
      </c>
      <c r="B1140" s="111"/>
      <c r="C1140" s="108"/>
      <c r="D1140" s="108"/>
      <c r="E1140" s="127"/>
      <c r="F1140" s="127"/>
      <c r="G1140" s="127"/>
      <c r="H1140" s="108"/>
      <c r="I1140" s="108"/>
      <c r="J1140" s="118"/>
      <c r="K1140" s="118"/>
      <c r="L1140" s="118"/>
      <c r="M1140" s="118"/>
      <c r="N1140" s="118"/>
      <c r="O1140" s="108"/>
      <c r="P1140" s="118"/>
      <c r="Q1140" s="118"/>
      <c r="R1140" s="118"/>
      <c r="S1140" s="118"/>
      <c r="T1140" s="118"/>
      <c r="U1140" s="118"/>
      <c r="V1140" s="118"/>
      <c r="W1140" s="118"/>
      <c r="X1140" s="118"/>
      <c r="Y1140" s="118"/>
      <c r="Z1140" s="118"/>
    </row>
    <row r="1141">
      <c r="A1141" s="130">
        <f t="shared" si="1"/>
        <v>1140</v>
      </c>
      <c r="B1141" s="111"/>
      <c r="C1141" s="108"/>
      <c r="D1141" s="108"/>
      <c r="E1141" s="127"/>
      <c r="F1141" s="127"/>
      <c r="G1141" s="127"/>
      <c r="H1141" s="108"/>
      <c r="I1141" s="108"/>
      <c r="J1141" s="118"/>
      <c r="K1141" s="118"/>
      <c r="L1141" s="118"/>
      <c r="M1141" s="118"/>
      <c r="N1141" s="118"/>
      <c r="O1141" s="108"/>
      <c r="P1141" s="118"/>
      <c r="Q1141" s="118"/>
      <c r="R1141" s="118"/>
      <c r="S1141" s="118"/>
      <c r="T1141" s="118"/>
      <c r="U1141" s="118"/>
      <c r="V1141" s="118"/>
      <c r="W1141" s="118"/>
      <c r="X1141" s="118"/>
      <c r="Y1141" s="118"/>
      <c r="Z1141" s="118"/>
    </row>
    <row r="1142">
      <c r="A1142" s="130">
        <f t="shared" si="1"/>
        <v>1141</v>
      </c>
      <c r="B1142" s="111"/>
      <c r="C1142" s="108"/>
      <c r="D1142" s="108"/>
      <c r="E1142" s="127"/>
      <c r="F1142" s="127"/>
      <c r="G1142" s="127"/>
      <c r="H1142" s="108"/>
      <c r="I1142" s="108"/>
      <c r="J1142" s="118"/>
      <c r="K1142" s="118"/>
      <c r="L1142" s="118"/>
      <c r="M1142" s="118"/>
      <c r="N1142" s="118"/>
      <c r="O1142" s="108"/>
      <c r="P1142" s="118"/>
      <c r="Q1142" s="118"/>
      <c r="R1142" s="118"/>
      <c r="S1142" s="118"/>
      <c r="T1142" s="118"/>
      <c r="U1142" s="118"/>
      <c r="V1142" s="118"/>
      <c r="W1142" s="118"/>
      <c r="X1142" s="118"/>
      <c r="Y1142" s="118"/>
      <c r="Z1142" s="118"/>
    </row>
    <row r="1143">
      <c r="A1143" s="130">
        <f t="shared" si="1"/>
        <v>1142</v>
      </c>
      <c r="B1143" s="111"/>
      <c r="C1143" s="108"/>
      <c r="D1143" s="108"/>
      <c r="E1143" s="127"/>
      <c r="F1143" s="127"/>
      <c r="G1143" s="127"/>
      <c r="H1143" s="108"/>
      <c r="I1143" s="108"/>
      <c r="J1143" s="118"/>
      <c r="K1143" s="118"/>
      <c r="L1143" s="118"/>
      <c r="M1143" s="118"/>
      <c r="N1143" s="118"/>
      <c r="O1143" s="108"/>
      <c r="P1143" s="118"/>
      <c r="Q1143" s="118"/>
      <c r="R1143" s="118"/>
      <c r="S1143" s="118"/>
      <c r="T1143" s="118"/>
      <c r="U1143" s="118"/>
      <c r="V1143" s="118"/>
      <c r="W1143" s="118"/>
      <c r="X1143" s="118"/>
      <c r="Y1143" s="118"/>
      <c r="Z1143" s="118"/>
    </row>
    <row r="1144">
      <c r="A1144" s="130">
        <f t="shared" si="1"/>
        <v>1143</v>
      </c>
      <c r="B1144" s="111"/>
      <c r="C1144" s="108"/>
      <c r="D1144" s="108"/>
      <c r="E1144" s="127"/>
      <c r="F1144" s="127"/>
      <c r="G1144" s="127"/>
      <c r="H1144" s="108"/>
      <c r="I1144" s="108"/>
      <c r="J1144" s="118"/>
      <c r="K1144" s="118"/>
      <c r="L1144" s="118"/>
      <c r="M1144" s="118"/>
      <c r="N1144" s="118"/>
      <c r="O1144" s="108"/>
      <c r="P1144" s="118"/>
      <c r="Q1144" s="118"/>
      <c r="R1144" s="118"/>
      <c r="S1144" s="118"/>
      <c r="T1144" s="118"/>
      <c r="U1144" s="118"/>
      <c r="V1144" s="118"/>
      <c r="W1144" s="118"/>
      <c r="X1144" s="118"/>
      <c r="Y1144" s="118"/>
      <c r="Z1144" s="118"/>
    </row>
    <row r="1145">
      <c r="A1145" s="130">
        <f t="shared" si="1"/>
        <v>1144</v>
      </c>
      <c r="B1145" s="111"/>
      <c r="C1145" s="108"/>
      <c r="D1145" s="108"/>
      <c r="E1145" s="127"/>
      <c r="F1145" s="127"/>
      <c r="G1145" s="127"/>
      <c r="H1145" s="108"/>
      <c r="I1145" s="108"/>
      <c r="J1145" s="118"/>
      <c r="K1145" s="118"/>
      <c r="L1145" s="118"/>
      <c r="M1145" s="118"/>
      <c r="N1145" s="118"/>
      <c r="O1145" s="108"/>
      <c r="P1145" s="118"/>
      <c r="Q1145" s="118"/>
      <c r="R1145" s="118"/>
      <c r="S1145" s="118"/>
      <c r="T1145" s="118"/>
      <c r="U1145" s="118"/>
      <c r="V1145" s="118"/>
      <c r="W1145" s="118"/>
      <c r="X1145" s="118"/>
      <c r="Y1145" s="118"/>
      <c r="Z1145" s="118"/>
    </row>
    <row r="1146">
      <c r="A1146" s="130">
        <f t="shared" si="1"/>
        <v>1145</v>
      </c>
      <c r="B1146" s="111"/>
      <c r="C1146" s="108"/>
      <c r="D1146" s="108"/>
      <c r="E1146" s="127"/>
      <c r="F1146" s="127"/>
      <c r="G1146" s="127"/>
      <c r="H1146" s="108"/>
      <c r="I1146" s="108"/>
      <c r="J1146" s="118"/>
      <c r="K1146" s="118"/>
      <c r="L1146" s="118"/>
      <c r="M1146" s="118"/>
      <c r="N1146" s="118"/>
      <c r="O1146" s="108"/>
      <c r="P1146" s="118"/>
      <c r="Q1146" s="118"/>
      <c r="R1146" s="118"/>
      <c r="S1146" s="118"/>
      <c r="T1146" s="118"/>
      <c r="U1146" s="118"/>
      <c r="V1146" s="118"/>
      <c r="W1146" s="118"/>
      <c r="X1146" s="118"/>
      <c r="Y1146" s="118"/>
      <c r="Z1146" s="118"/>
    </row>
    <row r="1147">
      <c r="A1147" s="130">
        <f t="shared" si="1"/>
        <v>1146</v>
      </c>
      <c r="B1147" s="111"/>
      <c r="C1147" s="108"/>
      <c r="D1147" s="108"/>
      <c r="E1147" s="127"/>
      <c r="F1147" s="127"/>
      <c r="G1147" s="127"/>
      <c r="H1147" s="108"/>
      <c r="I1147" s="108"/>
      <c r="J1147" s="118"/>
      <c r="K1147" s="118"/>
      <c r="L1147" s="118"/>
      <c r="M1147" s="118"/>
      <c r="N1147" s="118"/>
      <c r="O1147" s="108"/>
      <c r="P1147" s="118"/>
      <c r="Q1147" s="118"/>
      <c r="R1147" s="118"/>
      <c r="S1147" s="118"/>
      <c r="T1147" s="118"/>
      <c r="U1147" s="118"/>
      <c r="V1147" s="118"/>
      <c r="W1147" s="118"/>
      <c r="X1147" s="118"/>
      <c r="Y1147" s="118"/>
      <c r="Z1147" s="118"/>
    </row>
    <row r="1148">
      <c r="A1148" s="130">
        <f t="shared" si="1"/>
        <v>1147</v>
      </c>
      <c r="B1148" s="111"/>
      <c r="C1148" s="108"/>
      <c r="D1148" s="108"/>
      <c r="E1148" s="127"/>
      <c r="F1148" s="127"/>
      <c r="G1148" s="127"/>
      <c r="H1148" s="108"/>
      <c r="I1148" s="108"/>
      <c r="J1148" s="118"/>
      <c r="K1148" s="118"/>
      <c r="L1148" s="118"/>
      <c r="M1148" s="118"/>
      <c r="N1148" s="118"/>
      <c r="O1148" s="108"/>
      <c r="P1148" s="118"/>
      <c r="Q1148" s="118"/>
      <c r="R1148" s="118"/>
      <c r="S1148" s="118"/>
      <c r="T1148" s="118"/>
      <c r="U1148" s="118"/>
      <c r="V1148" s="118"/>
      <c r="W1148" s="118"/>
      <c r="X1148" s="118"/>
      <c r="Y1148" s="118"/>
      <c r="Z1148" s="118"/>
    </row>
    <row r="1149">
      <c r="A1149" s="130">
        <f t="shared" si="1"/>
        <v>1148</v>
      </c>
      <c r="B1149" s="111"/>
      <c r="C1149" s="108"/>
      <c r="D1149" s="108"/>
      <c r="E1149" s="127"/>
      <c r="F1149" s="127"/>
      <c r="G1149" s="127"/>
      <c r="H1149" s="108"/>
      <c r="I1149" s="108"/>
      <c r="J1149" s="118"/>
      <c r="K1149" s="118"/>
      <c r="L1149" s="118"/>
      <c r="M1149" s="118"/>
      <c r="N1149" s="118"/>
      <c r="O1149" s="108"/>
      <c r="P1149" s="118"/>
      <c r="Q1149" s="118"/>
      <c r="R1149" s="118"/>
      <c r="S1149" s="118"/>
      <c r="T1149" s="118"/>
      <c r="U1149" s="118"/>
      <c r="V1149" s="118"/>
      <c r="W1149" s="118"/>
      <c r="X1149" s="118"/>
      <c r="Y1149" s="118"/>
      <c r="Z1149" s="118"/>
    </row>
    <row r="1150">
      <c r="A1150" s="130">
        <f t="shared" si="1"/>
        <v>1149</v>
      </c>
      <c r="B1150" s="111"/>
      <c r="C1150" s="108"/>
      <c r="D1150" s="108"/>
      <c r="E1150" s="127"/>
      <c r="F1150" s="127"/>
      <c r="G1150" s="127"/>
      <c r="H1150" s="108"/>
      <c r="I1150" s="108"/>
      <c r="J1150" s="118"/>
      <c r="K1150" s="118"/>
      <c r="L1150" s="118"/>
      <c r="M1150" s="118"/>
      <c r="N1150" s="118"/>
      <c r="O1150" s="108"/>
      <c r="P1150" s="118"/>
      <c r="Q1150" s="118"/>
      <c r="R1150" s="118"/>
      <c r="S1150" s="118"/>
      <c r="T1150" s="118"/>
      <c r="U1150" s="118"/>
      <c r="V1150" s="118"/>
      <c r="W1150" s="118"/>
      <c r="X1150" s="118"/>
      <c r="Y1150" s="118"/>
      <c r="Z1150" s="118"/>
    </row>
    <row r="1151">
      <c r="A1151" s="130">
        <f t="shared" si="1"/>
        <v>1150</v>
      </c>
      <c r="B1151" s="111"/>
      <c r="C1151" s="108"/>
      <c r="D1151" s="108"/>
      <c r="E1151" s="127"/>
      <c r="F1151" s="127"/>
      <c r="G1151" s="127"/>
      <c r="H1151" s="108"/>
      <c r="I1151" s="108"/>
      <c r="J1151" s="118"/>
      <c r="K1151" s="118"/>
      <c r="L1151" s="118"/>
      <c r="M1151" s="118"/>
      <c r="N1151" s="118"/>
      <c r="O1151" s="108"/>
      <c r="P1151" s="118"/>
      <c r="Q1151" s="118"/>
      <c r="R1151" s="118"/>
      <c r="S1151" s="118"/>
      <c r="T1151" s="118"/>
      <c r="U1151" s="118"/>
      <c r="V1151" s="118"/>
      <c r="W1151" s="118"/>
      <c r="X1151" s="118"/>
      <c r="Y1151" s="118"/>
      <c r="Z1151" s="118"/>
    </row>
    <row r="1152">
      <c r="A1152" s="130">
        <f t="shared" si="1"/>
        <v>1151</v>
      </c>
      <c r="B1152" s="111"/>
      <c r="C1152" s="108"/>
      <c r="D1152" s="108"/>
      <c r="E1152" s="127"/>
      <c r="F1152" s="127"/>
      <c r="G1152" s="127"/>
      <c r="H1152" s="108"/>
      <c r="I1152" s="108"/>
      <c r="J1152" s="118"/>
      <c r="K1152" s="118"/>
      <c r="L1152" s="118"/>
      <c r="M1152" s="118"/>
      <c r="N1152" s="118"/>
      <c r="O1152" s="108"/>
      <c r="P1152" s="118"/>
      <c r="Q1152" s="118"/>
      <c r="R1152" s="118"/>
      <c r="S1152" s="118"/>
      <c r="T1152" s="118"/>
      <c r="U1152" s="118"/>
      <c r="V1152" s="118"/>
      <c r="W1152" s="118"/>
      <c r="X1152" s="118"/>
      <c r="Y1152" s="118"/>
      <c r="Z1152" s="118"/>
    </row>
    <row r="1153">
      <c r="A1153" s="130">
        <f t="shared" si="1"/>
        <v>1152</v>
      </c>
      <c r="B1153" s="111"/>
      <c r="C1153" s="108"/>
      <c r="D1153" s="108"/>
      <c r="E1153" s="127"/>
      <c r="F1153" s="127"/>
      <c r="G1153" s="127"/>
      <c r="H1153" s="108"/>
      <c r="I1153" s="108"/>
      <c r="J1153" s="118"/>
      <c r="K1153" s="118"/>
      <c r="L1153" s="118"/>
      <c r="M1153" s="118"/>
      <c r="N1153" s="118"/>
      <c r="O1153" s="108"/>
      <c r="P1153" s="118"/>
      <c r="Q1153" s="118"/>
      <c r="R1153" s="118"/>
      <c r="S1153" s="118"/>
      <c r="T1153" s="118"/>
      <c r="U1153" s="118"/>
      <c r="V1153" s="118"/>
      <c r="W1153" s="118"/>
      <c r="X1153" s="118"/>
      <c r="Y1153" s="118"/>
      <c r="Z1153" s="118"/>
    </row>
    <row r="1154">
      <c r="A1154" s="130">
        <f t="shared" si="1"/>
        <v>1153</v>
      </c>
      <c r="B1154" s="111"/>
      <c r="C1154" s="108"/>
      <c r="D1154" s="108"/>
      <c r="E1154" s="127"/>
      <c r="F1154" s="127"/>
      <c r="G1154" s="127"/>
      <c r="H1154" s="108"/>
      <c r="I1154" s="108"/>
      <c r="J1154" s="118"/>
      <c r="K1154" s="118"/>
      <c r="L1154" s="118"/>
      <c r="M1154" s="118"/>
      <c r="N1154" s="118"/>
      <c r="O1154" s="108"/>
      <c r="P1154" s="118"/>
      <c r="Q1154" s="118"/>
      <c r="R1154" s="118"/>
      <c r="S1154" s="118"/>
      <c r="T1154" s="118"/>
      <c r="U1154" s="118"/>
      <c r="V1154" s="118"/>
      <c r="W1154" s="118"/>
      <c r="X1154" s="118"/>
      <c r="Y1154" s="118"/>
      <c r="Z1154" s="118"/>
    </row>
    <row r="1155">
      <c r="A1155" s="130">
        <f t="shared" si="1"/>
        <v>1154</v>
      </c>
      <c r="B1155" s="111"/>
      <c r="C1155" s="108"/>
      <c r="D1155" s="108"/>
      <c r="E1155" s="127"/>
      <c r="F1155" s="127"/>
      <c r="G1155" s="127"/>
      <c r="H1155" s="108"/>
      <c r="I1155" s="108"/>
      <c r="J1155" s="118"/>
      <c r="K1155" s="118"/>
      <c r="L1155" s="118"/>
      <c r="M1155" s="118"/>
      <c r="N1155" s="118"/>
      <c r="O1155" s="108"/>
      <c r="P1155" s="118"/>
      <c r="Q1155" s="118"/>
      <c r="R1155" s="118"/>
      <c r="S1155" s="118"/>
      <c r="T1155" s="118"/>
      <c r="U1155" s="118"/>
      <c r="V1155" s="118"/>
      <c r="W1155" s="118"/>
      <c r="X1155" s="118"/>
      <c r="Y1155" s="118"/>
      <c r="Z1155" s="118"/>
    </row>
    <row r="1156">
      <c r="A1156" s="130">
        <f t="shared" si="1"/>
        <v>1155</v>
      </c>
      <c r="B1156" s="111"/>
      <c r="C1156" s="108"/>
      <c r="D1156" s="108"/>
      <c r="E1156" s="127"/>
      <c r="F1156" s="127"/>
      <c r="G1156" s="127"/>
      <c r="H1156" s="108"/>
      <c r="I1156" s="108"/>
      <c r="J1156" s="118"/>
      <c r="K1156" s="118"/>
      <c r="L1156" s="118"/>
      <c r="M1156" s="118"/>
      <c r="N1156" s="118"/>
      <c r="O1156" s="108"/>
      <c r="P1156" s="118"/>
      <c r="Q1156" s="118"/>
      <c r="R1156" s="118"/>
      <c r="S1156" s="118"/>
      <c r="T1156" s="118"/>
      <c r="U1156" s="118"/>
      <c r="V1156" s="118"/>
      <c r="W1156" s="118"/>
      <c r="X1156" s="118"/>
      <c r="Y1156" s="118"/>
      <c r="Z1156" s="118"/>
    </row>
    <row r="1157">
      <c r="A1157" s="130">
        <f t="shared" si="1"/>
        <v>1156</v>
      </c>
      <c r="B1157" s="111"/>
      <c r="C1157" s="108"/>
      <c r="D1157" s="108"/>
      <c r="E1157" s="127"/>
      <c r="F1157" s="127"/>
      <c r="G1157" s="127"/>
      <c r="H1157" s="108"/>
      <c r="I1157" s="108"/>
      <c r="J1157" s="118"/>
      <c r="K1157" s="118"/>
      <c r="L1157" s="118"/>
      <c r="M1157" s="118"/>
      <c r="N1157" s="118"/>
      <c r="O1157" s="108"/>
      <c r="P1157" s="118"/>
      <c r="Q1157" s="118"/>
      <c r="R1157" s="118"/>
      <c r="S1157" s="118"/>
      <c r="T1157" s="118"/>
      <c r="U1157" s="118"/>
      <c r="V1157" s="118"/>
      <c r="W1157" s="118"/>
      <c r="X1157" s="118"/>
      <c r="Y1157" s="118"/>
      <c r="Z1157" s="118"/>
    </row>
    <row r="1158">
      <c r="A1158" s="130">
        <f t="shared" si="1"/>
        <v>1157</v>
      </c>
      <c r="B1158" s="111"/>
      <c r="C1158" s="108"/>
      <c r="D1158" s="108"/>
      <c r="E1158" s="127"/>
      <c r="F1158" s="127"/>
      <c r="G1158" s="127"/>
      <c r="H1158" s="108"/>
      <c r="I1158" s="108"/>
      <c r="J1158" s="118"/>
      <c r="K1158" s="118"/>
      <c r="L1158" s="118"/>
      <c r="M1158" s="118"/>
      <c r="N1158" s="118"/>
      <c r="O1158" s="108"/>
      <c r="P1158" s="118"/>
      <c r="Q1158" s="118"/>
      <c r="R1158" s="118"/>
      <c r="S1158" s="118"/>
      <c r="T1158" s="118"/>
      <c r="U1158" s="118"/>
      <c r="V1158" s="118"/>
      <c r="W1158" s="118"/>
      <c r="X1158" s="118"/>
      <c r="Y1158" s="118"/>
      <c r="Z1158" s="118"/>
    </row>
    <row r="1159">
      <c r="A1159" s="130">
        <f t="shared" si="1"/>
        <v>1158</v>
      </c>
      <c r="B1159" s="111"/>
      <c r="C1159" s="108"/>
      <c r="D1159" s="108"/>
      <c r="E1159" s="127"/>
      <c r="F1159" s="127"/>
      <c r="G1159" s="127"/>
      <c r="H1159" s="108"/>
      <c r="I1159" s="108"/>
      <c r="J1159" s="118"/>
      <c r="K1159" s="118"/>
      <c r="L1159" s="118"/>
      <c r="M1159" s="118"/>
      <c r="N1159" s="118"/>
      <c r="O1159" s="108"/>
      <c r="P1159" s="118"/>
      <c r="Q1159" s="118"/>
      <c r="R1159" s="118"/>
      <c r="S1159" s="118"/>
      <c r="T1159" s="118"/>
      <c r="U1159" s="118"/>
      <c r="V1159" s="118"/>
      <c r="W1159" s="118"/>
      <c r="X1159" s="118"/>
      <c r="Y1159" s="118"/>
      <c r="Z1159" s="118"/>
    </row>
    <row r="1160">
      <c r="A1160" s="130">
        <f t="shared" si="1"/>
        <v>1159</v>
      </c>
      <c r="B1160" s="111"/>
      <c r="C1160" s="108"/>
      <c r="D1160" s="108"/>
      <c r="E1160" s="127"/>
      <c r="F1160" s="127"/>
      <c r="G1160" s="127"/>
      <c r="H1160" s="108"/>
      <c r="I1160" s="108"/>
      <c r="J1160" s="118"/>
      <c r="K1160" s="118"/>
      <c r="L1160" s="118"/>
      <c r="M1160" s="118"/>
      <c r="N1160" s="118"/>
      <c r="O1160" s="108"/>
      <c r="P1160" s="118"/>
      <c r="Q1160" s="118"/>
      <c r="R1160" s="118"/>
      <c r="S1160" s="118"/>
      <c r="T1160" s="118"/>
      <c r="U1160" s="118"/>
      <c r="V1160" s="118"/>
      <c r="W1160" s="118"/>
      <c r="X1160" s="118"/>
      <c r="Y1160" s="118"/>
      <c r="Z1160" s="118"/>
    </row>
    <row r="1161">
      <c r="A1161" s="130">
        <f t="shared" si="1"/>
        <v>1160</v>
      </c>
      <c r="B1161" s="111"/>
      <c r="C1161" s="108"/>
      <c r="D1161" s="108"/>
      <c r="E1161" s="127"/>
      <c r="F1161" s="127"/>
      <c r="G1161" s="127"/>
      <c r="H1161" s="108"/>
      <c r="I1161" s="108"/>
      <c r="J1161" s="118"/>
      <c r="K1161" s="118"/>
      <c r="L1161" s="118"/>
      <c r="M1161" s="118"/>
      <c r="N1161" s="118"/>
      <c r="O1161" s="108"/>
      <c r="P1161" s="118"/>
      <c r="Q1161" s="118"/>
      <c r="R1161" s="118"/>
      <c r="S1161" s="118"/>
      <c r="T1161" s="118"/>
      <c r="U1161" s="118"/>
      <c r="V1161" s="118"/>
      <c r="W1161" s="118"/>
      <c r="X1161" s="118"/>
      <c r="Y1161" s="118"/>
      <c r="Z1161" s="118"/>
    </row>
    <row r="1162">
      <c r="A1162" s="130">
        <f t="shared" si="1"/>
        <v>1161</v>
      </c>
      <c r="B1162" s="111"/>
      <c r="C1162" s="108"/>
      <c r="D1162" s="108"/>
      <c r="E1162" s="127"/>
      <c r="F1162" s="127"/>
      <c r="G1162" s="127"/>
      <c r="H1162" s="108"/>
      <c r="I1162" s="108"/>
      <c r="J1162" s="118"/>
      <c r="K1162" s="118"/>
      <c r="L1162" s="118"/>
      <c r="M1162" s="118"/>
      <c r="N1162" s="118"/>
      <c r="O1162" s="108"/>
      <c r="P1162" s="118"/>
      <c r="Q1162" s="118"/>
      <c r="R1162" s="118"/>
      <c r="S1162" s="118"/>
      <c r="T1162" s="118"/>
      <c r="U1162" s="118"/>
      <c r="V1162" s="118"/>
      <c r="W1162" s="118"/>
      <c r="X1162" s="118"/>
      <c r="Y1162" s="118"/>
      <c r="Z1162" s="118"/>
    </row>
    <row r="1163">
      <c r="A1163" s="130">
        <f t="shared" si="1"/>
        <v>1162</v>
      </c>
      <c r="B1163" s="111"/>
      <c r="C1163" s="108"/>
      <c r="D1163" s="108"/>
      <c r="E1163" s="127"/>
      <c r="F1163" s="127"/>
      <c r="G1163" s="127"/>
      <c r="H1163" s="108"/>
      <c r="I1163" s="108"/>
      <c r="J1163" s="118"/>
      <c r="K1163" s="118"/>
      <c r="L1163" s="118"/>
      <c r="M1163" s="118"/>
      <c r="N1163" s="118"/>
      <c r="O1163" s="108"/>
      <c r="P1163" s="118"/>
      <c r="Q1163" s="118"/>
      <c r="R1163" s="118"/>
      <c r="S1163" s="118"/>
      <c r="T1163" s="118"/>
      <c r="U1163" s="118"/>
      <c r="V1163" s="118"/>
      <c r="W1163" s="118"/>
      <c r="X1163" s="118"/>
      <c r="Y1163" s="118"/>
      <c r="Z1163" s="118"/>
    </row>
    <row r="1164">
      <c r="A1164" s="130">
        <f t="shared" si="1"/>
        <v>1163</v>
      </c>
      <c r="B1164" s="111"/>
      <c r="C1164" s="108"/>
      <c r="D1164" s="108"/>
      <c r="E1164" s="127"/>
      <c r="F1164" s="127"/>
      <c r="G1164" s="127"/>
      <c r="H1164" s="108"/>
      <c r="I1164" s="108"/>
      <c r="J1164" s="118"/>
      <c r="K1164" s="118"/>
      <c r="L1164" s="118"/>
      <c r="M1164" s="118"/>
      <c r="N1164" s="118"/>
      <c r="O1164" s="108"/>
      <c r="P1164" s="118"/>
      <c r="Q1164" s="118"/>
      <c r="R1164" s="118"/>
      <c r="S1164" s="118"/>
      <c r="T1164" s="118"/>
      <c r="U1164" s="118"/>
      <c r="V1164" s="118"/>
      <c r="W1164" s="118"/>
      <c r="X1164" s="118"/>
      <c r="Y1164" s="118"/>
      <c r="Z1164" s="118"/>
    </row>
    <row r="1165">
      <c r="A1165" s="130">
        <f t="shared" si="1"/>
        <v>1164</v>
      </c>
      <c r="B1165" s="111"/>
      <c r="C1165" s="108"/>
      <c r="D1165" s="108"/>
      <c r="E1165" s="127"/>
      <c r="F1165" s="127"/>
      <c r="G1165" s="127"/>
      <c r="H1165" s="108"/>
      <c r="I1165" s="108"/>
      <c r="J1165" s="118"/>
      <c r="K1165" s="118"/>
      <c r="L1165" s="118"/>
      <c r="M1165" s="118"/>
      <c r="N1165" s="118"/>
      <c r="O1165" s="108"/>
      <c r="P1165" s="118"/>
      <c r="Q1165" s="118"/>
      <c r="R1165" s="118"/>
      <c r="S1165" s="118"/>
      <c r="T1165" s="118"/>
      <c r="U1165" s="118"/>
      <c r="V1165" s="118"/>
      <c r="W1165" s="118"/>
      <c r="X1165" s="118"/>
      <c r="Y1165" s="118"/>
      <c r="Z1165" s="118"/>
    </row>
    <row r="1166">
      <c r="A1166" s="130">
        <f t="shared" si="1"/>
        <v>1165</v>
      </c>
      <c r="B1166" s="111"/>
      <c r="C1166" s="108"/>
      <c r="D1166" s="108"/>
      <c r="E1166" s="127"/>
      <c r="F1166" s="127"/>
      <c r="G1166" s="127"/>
      <c r="H1166" s="108"/>
      <c r="I1166" s="108"/>
      <c r="J1166" s="118"/>
      <c r="K1166" s="118"/>
      <c r="L1166" s="118"/>
      <c r="M1166" s="118"/>
      <c r="N1166" s="118"/>
      <c r="O1166" s="108"/>
      <c r="P1166" s="118"/>
      <c r="Q1166" s="118"/>
      <c r="R1166" s="118"/>
      <c r="S1166" s="118"/>
      <c r="T1166" s="118"/>
      <c r="U1166" s="118"/>
      <c r="V1166" s="118"/>
      <c r="W1166" s="118"/>
      <c r="X1166" s="118"/>
      <c r="Y1166" s="118"/>
      <c r="Z1166" s="118"/>
    </row>
    <row r="1167">
      <c r="A1167" s="130">
        <f t="shared" si="1"/>
        <v>1166</v>
      </c>
      <c r="B1167" s="111"/>
      <c r="C1167" s="108"/>
      <c r="D1167" s="108"/>
      <c r="E1167" s="127"/>
      <c r="F1167" s="127"/>
      <c r="G1167" s="127"/>
      <c r="H1167" s="108"/>
      <c r="I1167" s="108"/>
      <c r="J1167" s="118"/>
      <c r="K1167" s="118"/>
      <c r="L1167" s="118"/>
      <c r="M1167" s="118"/>
      <c r="N1167" s="118"/>
      <c r="O1167" s="108"/>
      <c r="P1167" s="118"/>
      <c r="Q1167" s="118"/>
      <c r="R1167" s="118"/>
      <c r="S1167" s="118"/>
      <c r="T1167" s="118"/>
      <c r="U1167" s="118"/>
      <c r="V1167" s="118"/>
      <c r="W1167" s="118"/>
      <c r="X1167" s="118"/>
      <c r="Y1167" s="118"/>
      <c r="Z1167" s="118"/>
    </row>
    <row r="1168">
      <c r="A1168" s="130">
        <f t="shared" si="1"/>
        <v>1167</v>
      </c>
      <c r="B1168" s="111"/>
      <c r="C1168" s="108"/>
      <c r="D1168" s="108"/>
      <c r="E1168" s="127"/>
      <c r="F1168" s="127"/>
      <c r="G1168" s="127"/>
      <c r="H1168" s="108"/>
      <c r="I1168" s="108"/>
      <c r="J1168" s="118"/>
      <c r="K1168" s="118"/>
      <c r="L1168" s="118"/>
      <c r="M1168" s="118"/>
      <c r="N1168" s="118"/>
      <c r="O1168" s="108"/>
      <c r="P1168" s="118"/>
      <c r="Q1168" s="118"/>
      <c r="R1168" s="118"/>
      <c r="S1168" s="118"/>
      <c r="T1168" s="118"/>
      <c r="U1168" s="118"/>
      <c r="V1168" s="118"/>
      <c r="W1168" s="118"/>
      <c r="X1168" s="118"/>
      <c r="Y1168" s="118"/>
      <c r="Z1168" s="118"/>
    </row>
    <row r="1169">
      <c r="A1169" s="130">
        <f t="shared" si="1"/>
        <v>1168</v>
      </c>
      <c r="B1169" s="111"/>
      <c r="C1169" s="108"/>
      <c r="D1169" s="108"/>
      <c r="E1169" s="127"/>
      <c r="F1169" s="127"/>
      <c r="G1169" s="127"/>
      <c r="H1169" s="108"/>
      <c r="I1169" s="108"/>
      <c r="J1169" s="118"/>
      <c r="K1169" s="118"/>
      <c r="L1169" s="118"/>
      <c r="M1169" s="118"/>
      <c r="N1169" s="118"/>
      <c r="O1169" s="108"/>
      <c r="P1169" s="118"/>
      <c r="Q1169" s="118"/>
      <c r="R1169" s="118"/>
      <c r="S1169" s="118"/>
      <c r="T1169" s="118"/>
      <c r="U1169" s="118"/>
      <c r="V1169" s="118"/>
      <c r="W1169" s="118"/>
      <c r="X1169" s="118"/>
      <c r="Y1169" s="118"/>
      <c r="Z1169" s="118"/>
    </row>
    <row r="1170">
      <c r="A1170" s="130">
        <f t="shared" si="1"/>
        <v>1169</v>
      </c>
      <c r="B1170" s="111"/>
      <c r="C1170" s="108"/>
      <c r="D1170" s="108"/>
      <c r="E1170" s="127"/>
      <c r="F1170" s="127"/>
      <c r="G1170" s="127"/>
      <c r="H1170" s="108"/>
      <c r="I1170" s="108"/>
      <c r="J1170" s="118"/>
      <c r="K1170" s="118"/>
      <c r="L1170" s="118"/>
      <c r="M1170" s="118"/>
      <c r="N1170" s="118"/>
      <c r="O1170" s="108"/>
      <c r="P1170" s="118"/>
      <c r="Q1170" s="118"/>
      <c r="R1170" s="118"/>
      <c r="S1170" s="118"/>
      <c r="T1170" s="118"/>
      <c r="U1170" s="118"/>
      <c r="V1170" s="118"/>
      <c r="W1170" s="118"/>
      <c r="X1170" s="118"/>
      <c r="Y1170" s="118"/>
      <c r="Z1170" s="118"/>
    </row>
    <row r="1171">
      <c r="A1171" s="130">
        <f t="shared" si="1"/>
        <v>1170</v>
      </c>
      <c r="B1171" s="111"/>
      <c r="C1171" s="108"/>
      <c r="D1171" s="108"/>
      <c r="E1171" s="127"/>
      <c r="F1171" s="127"/>
      <c r="G1171" s="127"/>
      <c r="H1171" s="108"/>
      <c r="I1171" s="108"/>
      <c r="J1171" s="118"/>
      <c r="K1171" s="118"/>
      <c r="L1171" s="118"/>
      <c r="M1171" s="118"/>
      <c r="N1171" s="118"/>
      <c r="O1171" s="108"/>
      <c r="P1171" s="118"/>
      <c r="Q1171" s="118"/>
      <c r="R1171" s="118"/>
      <c r="S1171" s="118"/>
      <c r="T1171" s="118"/>
      <c r="U1171" s="118"/>
      <c r="V1171" s="118"/>
      <c r="W1171" s="118"/>
      <c r="X1171" s="118"/>
      <c r="Y1171" s="118"/>
      <c r="Z1171" s="118"/>
    </row>
    <row r="1172">
      <c r="A1172" s="130">
        <f t="shared" si="1"/>
        <v>1171</v>
      </c>
      <c r="B1172" s="111"/>
      <c r="C1172" s="108"/>
      <c r="D1172" s="108"/>
      <c r="E1172" s="127"/>
      <c r="F1172" s="127"/>
      <c r="G1172" s="127"/>
      <c r="H1172" s="108"/>
      <c r="I1172" s="108"/>
      <c r="J1172" s="118"/>
      <c r="K1172" s="118"/>
      <c r="L1172" s="118"/>
      <c r="M1172" s="118"/>
      <c r="N1172" s="118"/>
      <c r="O1172" s="108"/>
      <c r="P1172" s="118"/>
      <c r="Q1172" s="118"/>
      <c r="R1172" s="118"/>
      <c r="S1172" s="118"/>
      <c r="T1172" s="118"/>
      <c r="U1172" s="118"/>
      <c r="V1172" s="118"/>
      <c r="W1172" s="118"/>
      <c r="X1172" s="118"/>
      <c r="Y1172" s="118"/>
      <c r="Z1172" s="118"/>
    </row>
    <row r="1173">
      <c r="A1173" s="130">
        <f t="shared" si="1"/>
        <v>1172</v>
      </c>
      <c r="B1173" s="111"/>
      <c r="C1173" s="108"/>
      <c r="D1173" s="108"/>
      <c r="E1173" s="127"/>
      <c r="F1173" s="127"/>
      <c r="G1173" s="127"/>
      <c r="H1173" s="108"/>
      <c r="I1173" s="108"/>
      <c r="J1173" s="118"/>
      <c r="K1173" s="118"/>
      <c r="L1173" s="118"/>
      <c r="M1173" s="118"/>
      <c r="N1173" s="118"/>
      <c r="O1173" s="108"/>
      <c r="P1173" s="118"/>
      <c r="Q1173" s="118"/>
      <c r="R1173" s="118"/>
      <c r="S1173" s="118"/>
      <c r="T1173" s="118"/>
      <c r="U1173" s="118"/>
      <c r="V1173" s="118"/>
      <c r="W1173" s="118"/>
      <c r="X1173" s="118"/>
      <c r="Y1173" s="118"/>
      <c r="Z1173" s="118"/>
    </row>
    <row r="1174">
      <c r="A1174" s="130">
        <f t="shared" si="1"/>
        <v>1173</v>
      </c>
      <c r="B1174" s="111"/>
      <c r="C1174" s="108"/>
      <c r="D1174" s="108"/>
      <c r="E1174" s="127"/>
      <c r="F1174" s="127"/>
      <c r="G1174" s="127"/>
      <c r="H1174" s="108"/>
      <c r="I1174" s="108"/>
      <c r="J1174" s="118"/>
      <c r="K1174" s="118"/>
      <c r="L1174" s="118"/>
      <c r="M1174" s="118"/>
      <c r="N1174" s="118"/>
      <c r="O1174" s="108"/>
      <c r="P1174" s="118"/>
      <c r="Q1174" s="118"/>
      <c r="R1174" s="118"/>
      <c r="S1174" s="118"/>
      <c r="T1174" s="118"/>
      <c r="U1174" s="118"/>
      <c r="V1174" s="118"/>
      <c r="W1174" s="118"/>
      <c r="X1174" s="118"/>
      <c r="Y1174" s="118"/>
      <c r="Z1174" s="118"/>
    </row>
    <row r="1175">
      <c r="A1175" s="130">
        <f t="shared" si="1"/>
        <v>1174</v>
      </c>
      <c r="B1175" s="111"/>
      <c r="C1175" s="108"/>
      <c r="D1175" s="108"/>
      <c r="E1175" s="127"/>
      <c r="F1175" s="127"/>
      <c r="G1175" s="127"/>
      <c r="H1175" s="108"/>
      <c r="I1175" s="108"/>
      <c r="J1175" s="118"/>
      <c r="K1175" s="118"/>
      <c r="L1175" s="118"/>
      <c r="M1175" s="118"/>
      <c r="N1175" s="118"/>
      <c r="O1175" s="108"/>
      <c r="P1175" s="118"/>
      <c r="Q1175" s="118"/>
      <c r="R1175" s="118"/>
      <c r="S1175" s="118"/>
      <c r="T1175" s="118"/>
      <c r="U1175" s="118"/>
      <c r="V1175" s="118"/>
      <c r="W1175" s="118"/>
      <c r="X1175" s="118"/>
      <c r="Y1175" s="118"/>
      <c r="Z1175" s="118"/>
    </row>
    <row r="1176">
      <c r="A1176" s="130">
        <f t="shared" si="1"/>
        <v>1175</v>
      </c>
      <c r="B1176" s="111"/>
      <c r="C1176" s="108"/>
      <c r="D1176" s="108"/>
      <c r="E1176" s="127"/>
      <c r="F1176" s="127"/>
      <c r="G1176" s="127"/>
      <c r="H1176" s="108"/>
      <c r="I1176" s="108"/>
      <c r="J1176" s="118"/>
      <c r="K1176" s="118"/>
      <c r="L1176" s="118"/>
      <c r="M1176" s="118"/>
      <c r="N1176" s="118"/>
      <c r="O1176" s="108"/>
      <c r="P1176" s="118"/>
      <c r="Q1176" s="118"/>
      <c r="R1176" s="118"/>
      <c r="S1176" s="118"/>
      <c r="T1176" s="118"/>
      <c r="U1176" s="118"/>
      <c r="V1176" s="118"/>
      <c r="W1176" s="118"/>
      <c r="X1176" s="118"/>
      <c r="Y1176" s="118"/>
      <c r="Z1176" s="118"/>
    </row>
    <row r="1177">
      <c r="A1177" s="130">
        <f t="shared" si="1"/>
        <v>1176</v>
      </c>
      <c r="B1177" s="111"/>
      <c r="C1177" s="108"/>
      <c r="D1177" s="108"/>
      <c r="E1177" s="127"/>
      <c r="F1177" s="127"/>
      <c r="G1177" s="127"/>
      <c r="H1177" s="108"/>
      <c r="I1177" s="108"/>
      <c r="J1177" s="118"/>
      <c r="K1177" s="118"/>
      <c r="L1177" s="118"/>
      <c r="M1177" s="118"/>
      <c r="N1177" s="118"/>
      <c r="O1177" s="108"/>
      <c r="P1177" s="118"/>
      <c r="Q1177" s="118"/>
      <c r="R1177" s="118"/>
      <c r="S1177" s="118"/>
      <c r="T1177" s="118"/>
      <c r="U1177" s="118"/>
      <c r="V1177" s="118"/>
      <c r="W1177" s="118"/>
      <c r="X1177" s="118"/>
      <c r="Y1177" s="118"/>
      <c r="Z1177" s="118"/>
    </row>
    <row r="1178">
      <c r="A1178" s="130">
        <f t="shared" si="1"/>
        <v>1177</v>
      </c>
      <c r="B1178" s="111"/>
      <c r="C1178" s="108"/>
      <c r="D1178" s="108"/>
      <c r="E1178" s="127"/>
      <c r="F1178" s="127"/>
      <c r="G1178" s="127"/>
      <c r="H1178" s="108"/>
      <c r="I1178" s="108"/>
      <c r="J1178" s="118"/>
      <c r="K1178" s="118"/>
      <c r="L1178" s="118"/>
      <c r="M1178" s="118"/>
      <c r="N1178" s="118"/>
      <c r="O1178" s="108"/>
      <c r="P1178" s="118"/>
      <c r="Q1178" s="118"/>
      <c r="R1178" s="118"/>
      <c r="S1178" s="118"/>
      <c r="T1178" s="118"/>
      <c r="U1178" s="118"/>
      <c r="V1178" s="118"/>
      <c r="W1178" s="118"/>
      <c r="X1178" s="118"/>
      <c r="Y1178" s="118"/>
      <c r="Z1178" s="118"/>
    </row>
    <row r="1179">
      <c r="A1179" s="130">
        <f t="shared" si="1"/>
        <v>1178</v>
      </c>
      <c r="B1179" s="111"/>
      <c r="C1179" s="108"/>
      <c r="D1179" s="108"/>
      <c r="E1179" s="127"/>
      <c r="F1179" s="127"/>
      <c r="G1179" s="127"/>
      <c r="H1179" s="108"/>
      <c r="I1179" s="108"/>
      <c r="J1179" s="118"/>
      <c r="K1179" s="118"/>
      <c r="L1179" s="118"/>
      <c r="M1179" s="118"/>
      <c r="N1179" s="118"/>
      <c r="O1179" s="108"/>
      <c r="P1179" s="118"/>
      <c r="Q1179" s="118"/>
      <c r="R1179" s="118"/>
      <c r="S1179" s="118"/>
      <c r="T1179" s="118"/>
      <c r="U1179" s="118"/>
      <c r="V1179" s="118"/>
      <c r="W1179" s="118"/>
      <c r="X1179" s="118"/>
      <c r="Y1179" s="118"/>
      <c r="Z1179" s="118"/>
    </row>
    <row r="1180">
      <c r="A1180" s="130">
        <f t="shared" si="1"/>
        <v>1179</v>
      </c>
      <c r="B1180" s="111"/>
      <c r="C1180" s="108"/>
      <c r="D1180" s="108"/>
      <c r="E1180" s="127"/>
      <c r="F1180" s="127"/>
      <c r="G1180" s="127"/>
      <c r="H1180" s="108"/>
      <c r="I1180" s="108"/>
      <c r="J1180" s="118"/>
      <c r="K1180" s="118"/>
      <c r="L1180" s="118"/>
      <c r="M1180" s="118"/>
      <c r="N1180" s="118"/>
      <c r="O1180" s="108"/>
      <c r="P1180" s="118"/>
      <c r="Q1180" s="118"/>
      <c r="R1180" s="118"/>
      <c r="S1180" s="118"/>
      <c r="T1180" s="118"/>
      <c r="U1180" s="118"/>
      <c r="V1180" s="118"/>
      <c r="W1180" s="118"/>
      <c r="X1180" s="118"/>
      <c r="Y1180" s="118"/>
      <c r="Z1180" s="118"/>
    </row>
    <row r="1181">
      <c r="A1181" s="130">
        <f t="shared" si="1"/>
        <v>1180</v>
      </c>
      <c r="B1181" s="111"/>
      <c r="C1181" s="108"/>
      <c r="D1181" s="108"/>
      <c r="E1181" s="127"/>
      <c r="F1181" s="127"/>
      <c r="G1181" s="127"/>
      <c r="H1181" s="108"/>
      <c r="I1181" s="108"/>
      <c r="J1181" s="118"/>
      <c r="K1181" s="118"/>
      <c r="L1181" s="118"/>
      <c r="M1181" s="118"/>
      <c r="N1181" s="118"/>
      <c r="O1181" s="108"/>
      <c r="P1181" s="118"/>
      <c r="Q1181" s="118"/>
      <c r="R1181" s="118"/>
      <c r="S1181" s="118"/>
      <c r="T1181" s="118"/>
      <c r="U1181" s="118"/>
      <c r="V1181" s="118"/>
      <c r="W1181" s="118"/>
      <c r="X1181" s="118"/>
      <c r="Y1181" s="118"/>
      <c r="Z1181" s="118"/>
    </row>
    <row r="1182">
      <c r="A1182" s="130">
        <f t="shared" si="1"/>
        <v>1181</v>
      </c>
      <c r="B1182" s="111"/>
      <c r="C1182" s="108"/>
      <c r="D1182" s="108"/>
      <c r="E1182" s="127"/>
      <c r="F1182" s="127"/>
      <c r="G1182" s="127"/>
      <c r="H1182" s="108"/>
      <c r="I1182" s="108"/>
      <c r="J1182" s="118"/>
      <c r="K1182" s="118"/>
      <c r="L1182" s="118"/>
      <c r="M1182" s="118"/>
      <c r="N1182" s="118"/>
      <c r="O1182" s="108"/>
      <c r="P1182" s="118"/>
      <c r="Q1182" s="118"/>
      <c r="R1182" s="118"/>
      <c r="S1182" s="118"/>
      <c r="T1182" s="118"/>
      <c r="U1182" s="118"/>
      <c r="V1182" s="118"/>
      <c r="W1182" s="118"/>
      <c r="X1182" s="118"/>
      <c r="Y1182" s="118"/>
      <c r="Z1182" s="118"/>
    </row>
    <row r="1183">
      <c r="A1183" s="130">
        <f t="shared" si="1"/>
        <v>1182</v>
      </c>
      <c r="B1183" s="111"/>
      <c r="C1183" s="108"/>
      <c r="D1183" s="108"/>
      <c r="E1183" s="127"/>
      <c r="F1183" s="127"/>
      <c r="G1183" s="127"/>
      <c r="H1183" s="108"/>
      <c r="I1183" s="108"/>
      <c r="J1183" s="118"/>
      <c r="K1183" s="118"/>
      <c r="L1183" s="118"/>
      <c r="M1183" s="118"/>
      <c r="N1183" s="118"/>
      <c r="O1183" s="108"/>
      <c r="P1183" s="118"/>
      <c r="Q1183" s="118"/>
      <c r="R1183" s="118"/>
      <c r="S1183" s="118"/>
      <c r="T1183" s="118"/>
      <c r="U1183" s="118"/>
      <c r="V1183" s="118"/>
      <c r="W1183" s="118"/>
      <c r="X1183" s="118"/>
      <c r="Y1183" s="118"/>
      <c r="Z1183" s="118"/>
    </row>
    <row r="1184">
      <c r="A1184" s="130">
        <f t="shared" si="1"/>
        <v>1183</v>
      </c>
      <c r="B1184" s="111"/>
      <c r="C1184" s="108"/>
      <c r="D1184" s="108"/>
      <c r="E1184" s="127"/>
      <c r="F1184" s="127"/>
      <c r="G1184" s="127"/>
      <c r="H1184" s="108"/>
      <c r="I1184" s="108"/>
      <c r="J1184" s="118"/>
      <c r="K1184" s="118"/>
      <c r="L1184" s="118"/>
      <c r="M1184" s="118"/>
      <c r="N1184" s="118"/>
      <c r="O1184" s="108"/>
      <c r="P1184" s="118"/>
      <c r="Q1184" s="118"/>
      <c r="R1184" s="118"/>
      <c r="S1184" s="118"/>
      <c r="T1184" s="118"/>
      <c r="U1184" s="118"/>
      <c r="V1184" s="118"/>
      <c r="W1184" s="118"/>
      <c r="X1184" s="118"/>
      <c r="Y1184" s="118"/>
      <c r="Z1184" s="118"/>
    </row>
    <row r="1185">
      <c r="A1185" s="130">
        <f t="shared" si="1"/>
        <v>1184</v>
      </c>
      <c r="B1185" s="111"/>
      <c r="C1185" s="108"/>
      <c r="D1185" s="108"/>
      <c r="E1185" s="127"/>
      <c r="F1185" s="127"/>
      <c r="G1185" s="127"/>
      <c r="H1185" s="108"/>
      <c r="I1185" s="108"/>
      <c r="J1185" s="118"/>
      <c r="K1185" s="118"/>
      <c r="L1185" s="118"/>
      <c r="M1185" s="118"/>
      <c r="N1185" s="118"/>
      <c r="O1185" s="108"/>
      <c r="P1185" s="118"/>
      <c r="Q1185" s="118"/>
      <c r="R1185" s="118"/>
      <c r="S1185" s="118"/>
      <c r="T1185" s="118"/>
      <c r="U1185" s="118"/>
      <c r="V1185" s="118"/>
      <c r="W1185" s="118"/>
      <c r="X1185" s="118"/>
      <c r="Y1185" s="118"/>
      <c r="Z1185" s="118"/>
    </row>
    <row r="1186">
      <c r="A1186" s="130">
        <f t="shared" si="1"/>
        <v>1185</v>
      </c>
      <c r="B1186" s="111"/>
      <c r="C1186" s="108"/>
      <c r="D1186" s="108"/>
      <c r="E1186" s="127"/>
      <c r="F1186" s="127"/>
      <c r="G1186" s="127"/>
      <c r="H1186" s="108"/>
      <c r="I1186" s="108"/>
      <c r="J1186" s="118"/>
      <c r="K1186" s="118"/>
      <c r="L1186" s="118"/>
      <c r="M1186" s="118"/>
      <c r="N1186" s="118"/>
      <c r="O1186" s="108"/>
      <c r="P1186" s="118"/>
      <c r="Q1186" s="118"/>
      <c r="R1186" s="118"/>
      <c r="S1186" s="118"/>
      <c r="T1186" s="118"/>
      <c r="U1186" s="118"/>
      <c r="V1186" s="118"/>
      <c r="W1186" s="118"/>
      <c r="X1186" s="118"/>
      <c r="Y1186" s="118"/>
      <c r="Z1186" s="118"/>
    </row>
    <row r="1187">
      <c r="A1187" s="130">
        <f t="shared" si="1"/>
        <v>1186</v>
      </c>
      <c r="B1187" s="111"/>
      <c r="C1187" s="108"/>
      <c r="D1187" s="108"/>
      <c r="E1187" s="127"/>
      <c r="F1187" s="127"/>
      <c r="G1187" s="127"/>
      <c r="H1187" s="108"/>
      <c r="I1187" s="108"/>
      <c r="J1187" s="118"/>
      <c r="K1187" s="118"/>
      <c r="L1187" s="118"/>
      <c r="M1187" s="118"/>
      <c r="N1187" s="118"/>
      <c r="O1187" s="108"/>
      <c r="P1187" s="118"/>
      <c r="Q1187" s="118"/>
      <c r="R1187" s="118"/>
      <c r="S1187" s="118"/>
      <c r="T1187" s="118"/>
      <c r="U1187" s="118"/>
      <c r="V1187" s="118"/>
      <c r="W1187" s="118"/>
      <c r="X1187" s="118"/>
      <c r="Y1187" s="118"/>
      <c r="Z1187" s="118"/>
    </row>
    <row r="1188">
      <c r="A1188" s="130">
        <f t="shared" si="1"/>
        <v>1187</v>
      </c>
      <c r="B1188" s="111"/>
      <c r="C1188" s="108"/>
      <c r="D1188" s="108"/>
      <c r="E1188" s="127"/>
      <c r="F1188" s="127"/>
      <c r="G1188" s="127"/>
      <c r="H1188" s="108"/>
      <c r="I1188" s="108"/>
      <c r="J1188" s="118"/>
      <c r="K1188" s="118"/>
      <c r="L1188" s="118"/>
      <c r="M1188" s="118"/>
      <c r="N1188" s="118"/>
      <c r="O1188" s="108"/>
      <c r="P1188" s="118"/>
      <c r="Q1188" s="118"/>
      <c r="R1188" s="118"/>
      <c r="S1188" s="118"/>
      <c r="T1188" s="118"/>
      <c r="U1188" s="118"/>
      <c r="V1188" s="118"/>
      <c r="W1188" s="118"/>
      <c r="X1188" s="118"/>
      <c r="Y1188" s="118"/>
      <c r="Z1188" s="118"/>
    </row>
    <row r="1189">
      <c r="A1189" s="130">
        <f t="shared" si="1"/>
        <v>1188</v>
      </c>
      <c r="B1189" s="111"/>
      <c r="C1189" s="108"/>
      <c r="D1189" s="108"/>
      <c r="E1189" s="127"/>
      <c r="F1189" s="127"/>
      <c r="G1189" s="127"/>
      <c r="H1189" s="108"/>
      <c r="I1189" s="108"/>
      <c r="J1189" s="118"/>
      <c r="K1189" s="118"/>
      <c r="L1189" s="118"/>
      <c r="M1189" s="118"/>
      <c r="N1189" s="118"/>
      <c r="O1189" s="108"/>
      <c r="P1189" s="118"/>
      <c r="Q1189" s="118"/>
      <c r="R1189" s="118"/>
      <c r="S1189" s="118"/>
      <c r="T1189" s="118"/>
      <c r="U1189" s="118"/>
      <c r="V1189" s="118"/>
      <c r="W1189" s="118"/>
      <c r="X1189" s="118"/>
      <c r="Y1189" s="118"/>
      <c r="Z1189" s="118"/>
    </row>
    <row r="1190">
      <c r="A1190" s="130">
        <f t="shared" si="1"/>
        <v>1189</v>
      </c>
      <c r="B1190" s="111"/>
      <c r="C1190" s="108"/>
      <c r="D1190" s="108"/>
      <c r="E1190" s="127"/>
      <c r="F1190" s="127"/>
      <c r="G1190" s="127"/>
      <c r="H1190" s="108"/>
      <c r="I1190" s="108"/>
      <c r="J1190" s="118"/>
      <c r="K1190" s="118"/>
      <c r="L1190" s="118"/>
      <c r="M1190" s="118"/>
      <c r="N1190" s="118"/>
      <c r="O1190" s="108"/>
      <c r="P1190" s="118"/>
      <c r="Q1190" s="118"/>
      <c r="R1190" s="118"/>
      <c r="S1190" s="118"/>
      <c r="T1190" s="118"/>
      <c r="U1190" s="118"/>
      <c r="V1190" s="118"/>
      <c r="W1190" s="118"/>
      <c r="X1190" s="118"/>
      <c r="Y1190" s="118"/>
      <c r="Z1190" s="118"/>
    </row>
    <row r="1191">
      <c r="A1191" s="130">
        <f t="shared" si="1"/>
        <v>1190</v>
      </c>
      <c r="B1191" s="111"/>
      <c r="C1191" s="108"/>
      <c r="D1191" s="108"/>
      <c r="E1191" s="127"/>
      <c r="F1191" s="127"/>
      <c r="G1191" s="127"/>
      <c r="H1191" s="108"/>
      <c r="I1191" s="108"/>
      <c r="J1191" s="118"/>
      <c r="K1191" s="118"/>
      <c r="L1191" s="118"/>
      <c r="M1191" s="118"/>
      <c r="N1191" s="118"/>
      <c r="O1191" s="108"/>
      <c r="P1191" s="118"/>
      <c r="Q1191" s="118"/>
      <c r="R1191" s="118"/>
      <c r="S1191" s="118"/>
      <c r="T1191" s="118"/>
      <c r="U1191" s="118"/>
      <c r="V1191" s="118"/>
      <c r="W1191" s="118"/>
      <c r="X1191" s="118"/>
      <c r="Y1191" s="118"/>
      <c r="Z1191" s="118"/>
    </row>
    <row r="1192">
      <c r="A1192" s="130">
        <f t="shared" si="1"/>
        <v>1191</v>
      </c>
      <c r="B1192" s="111"/>
      <c r="C1192" s="108"/>
      <c r="D1192" s="108"/>
      <c r="E1192" s="127"/>
      <c r="F1192" s="127"/>
      <c r="G1192" s="127"/>
      <c r="H1192" s="108"/>
      <c r="I1192" s="108"/>
      <c r="J1192" s="118"/>
      <c r="K1192" s="118"/>
      <c r="L1192" s="118"/>
      <c r="M1192" s="118"/>
      <c r="N1192" s="118"/>
      <c r="O1192" s="108"/>
      <c r="P1192" s="118"/>
      <c r="Q1192" s="118"/>
      <c r="R1192" s="118"/>
      <c r="S1192" s="118"/>
      <c r="T1192" s="118"/>
      <c r="U1192" s="118"/>
      <c r="V1192" s="118"/>
      <c r="W1192" s="118"/>
      <c r="X1192" s="118"/>
      <c r="Y1192" s="118"/>
      <c r="Z1192" s="118"/>
    </row>
    <row r="1193">
      <c r="A1193" s="130">
        <f t="shared" si="1"/>
        <v>1192</v>
      </c>
      <c r="B1193" s="111"/>
      <c r="C1193" s="108"/>
      <c r="D1193" s="108"/>
      <c r="E1193" s="127"/>
      <c r="F1193" s="127"/>
      <c r="G1193" s="127"/>
      <c r="H1193" s="108"/>
      <c r="I1193" s="108"/>
      <c r="J1193" s="118"/>
      <c r="K1193" s="118"/>
      <c r="L1193" s="118"/>
      <c r="M1193" s="118"/>
      <c r="N1193" s="118"/>
      <c r="O1193" s="108"/>
      <c r="P1193" s="118"/>
      <c r="Q1193" s="118"/>
      <c r="R1193" s="118"/>
      <c r="S1193" s="118"/>
      <c r="T1193" s="118"/>
      <c r="U1193" s="118"/>
      <c r="V1193" s="118"/>
      <c r="W1193" s="118"/>
      <c r="X1193" s="118"/>
      <c r="Y1193" s="118"/>
      <c r="Z1193" s="118"/>
    </row>
    <row r="1194">
      <c r="A1194" s="130">
        <f t="shared" si="1"/>
        <v>1193</v>
      </c>
      <c r="B1194" s="111"/>
      <c r="C1194" s="108"/>
      <c r="D1194" s="108"/>
      <c r="E1194" s="127"/>
      <c r="F1194" s="127"/>
      <c r="G1194" s="127"/>
      <c r="H1194" s="108"/>
      <c r="I1194" s="108"/>
      <c r="J1194" s="118"/>
      <c r="K1194" s="118"/>
      <c r="L1194" s="118"/>
      <c r="M1194" s="118"/>
      <c r="N1194" s="118"/>
      <c r="O1194" s="108"/>
      <c r="P1194" s="118"/>
      <c r="Q1194" s="118"/>
      <c r="R1194" s="118"/>
      <c r="S1194" s="118"/>
      <c r="T1194" s="118"/>
      <c r="U1194" s="118"/>
      <c r="V1194" s="118"/>
      <c r="W1194" s="118"/>
      <c r="X1194" s="118"/>
      <c r="Y1194" s="118"/>
      <c r="Z1194" s="118"/>
    </row>
    <row r="1195">
      <c r="A1195" s="130">
        <f t="shared" si="1"/>
        <v>1194</v>
      </c>
      <c r="B1195" s="111"/>
      <c r="C1195" s="108"/>
      <c r="D1195" s="108"/>
      <c r="E1195" s="127"/>
      <c r="F1195" s="127"/>
      <c r="G1195" s="127"/>
      <c r="H1195" s="108"/>
      <c r="I1195" s="108"/>
      <c r="J1195" s="118"/>
      <c r="K1195" s="118"/>
      <c r="L1195" s="118"/>
      <c r="M1195" s="118"/>
      <c r="N1195" s="118"/>
      <c r="O1195" s="108"/>
      <c r="P1195" s="118"/>
      <c r="Q1195" s="118"/>
      <c r="R1195" s="118"/>
      <c r="S1195" s="118"/>
      <c r="T1195" s="118"/>
      <c r="U1195" s="118"/>
      <c r="V1195" s="118"/>
      <c r="W1195" s="118"/>
      <c r="X1195" s="118"/>
      <c r="Y1195" s="118"/>
      <c r="Z1195" s="118"/>
    </row>
    <row r="1196">
      <c r="A1196" s="130">
        <f t="shared" si="1"/>
        <v>1195</v>
      </c>
      <c r="B1196" s="111"/>
      <c r="C1196" s="108"/>
      <c r="D1196" s="108"/>
      <c r="E1196" s="127"/>
      <c r="F1196" s="127"/>
      <c r="G1196" s="127"/>
      <c r="H1196" s="108"/>
      <c r="I1196" s="108"/>
      <c r="J1196" s="118"/>
      <c r="K1196" s="118"/>
      <c r="L1196" s="118"/>
      <c r="M1196" s="118"/>
      <c r="N1196" s="118"/>
      <c r="O1196" s="108"/>
      <c r="P1196" s="118"/>
      <c r="Q1196" s="118"/>
      <c r="R1196" s="118"/>
      <c r="S1196" s="118"/>
      <c r="T1196" s="118"/>
      <c r="U1196" s="118"/>
      <c r="V1196" s="118"/>
      <c r="W1196" s="118"/>
      <c r="X1196" s="118"/>
      <c r="Y1196" s="118"/>
      <c r="Z1196" s="118"/>
    </row>
    <row r="1197">
      <c r="A1197" s="130">
        <f t="shared" si="1"/>
        <v>1196</v>
      </c>
      <c r="B1197" s="111"/>
      <c r="C1197" s="108"/>
      <c r="D1197" s="108"/>
      <c r="E1197" s="127"/>
      <c r="F1197" s="127"/>
      <c r="G1197" s="127"/>
      <c r="H1197" s="108"/>
      <c r="I1197" s="108"/>
      <c r="J1197" s="118"/>
      <c r="K1197" s="118"/>
      <c r="L1197" s="118"/>
      <c r="M1197" s="118"/>
      <c r="N1197" s="118"/>
      <c r="O1197" s="108"/>
      <c r="P1197" s="118"/>
      <c r="Q1197" s="118"/>
      <c r="R1197" s="118"/>
      <c r="S1197" s="118"/>
      <c r="T1197" s="118"/>
      <c r="U1197" s="118"/>
      <c r="V1197" s="118"/>
      <c r="W1197" s="118"/>
      <c r="X1197" s="118"/>
      <c r="Y1197" s="118"/>
      <c r="Z1197" s="118"/>
    </row>
    <row r="1198">
      <c r="A1198" s="130">
        <f t="shared" si="1"/>
        <v>1197</v>
      </c>
      <c r="B1198" s="111"/>
      <c r="C1198" s="108"/>
      <c r="D1198" s="108"/>
      <c r="E1198" s="127"/>
      <c r="F1198" s="127"/>
      <c r="G1198" s="127"/>
      <c r="H1198" s="108"/>
      <c r="I1198" s="108"/>
      <c r="J1198" s="118"/>
      <c r="K1198" s="118"/>
      <c r="L1198" s="118"/>
      <c r="M1198" s="118"/>
      <c r="N1198" s="118"/>
      <c r="O1198" s="108"/>
      <c r="P1198" s="118"/>
      <c r="Q1198" s="118"/>
      <c r="R1198" s="118"/>
      <c r="S1198" s="118"/>
      <c r="T1198" s="118"/>
      <c r="U1198" s="118"/>
      <c r="V1198" s="118"/>
      <c r="W1198" s="118"/>
      <c r="X1198" s="118"/>
      <c r="Y1198" s="118"/>
      <c r="Z1198" s="118"/>
    </row>
    <row r="1199">
      <c r="A1199" s="130">
        <f t="shared" si="1"/>
        <v>1198</v>
      </c>
      <c r="B1199" s="111"/>
      <c r="C1199" s="108"/>
      <c r="D1199" s="108"/>
      <c r="E1199" s="127"/>
      <c r="F1199" s="127"/>
      <c r="G1199" s="127"/>
      <c r="H1199" s="108"/>
      <c r="I1199" s="108"/>
      <c r="J1199" s="118"/>
      <c r="K1199" s="118"/>
      <c r="L1199" s="118"/>
      <c r="M1199" s="118"/>
      <c r="N1199" s="118"/>
      <c r="O1199" s="108"/>
      <c r="P1199" s="118"/>
      <c r="Q1199" s="118"/>
      <c r="R1199" s="118"/>
      <c r="S1199" s="118"/>
      <c r="T1199" s="118"/>
      <c r="U1199" s="118"/>
      <c r="V1199" s="118"/>
      <c r="W1199" s="118"/>
      <c r="X1199" s="118"/>
      <c r="Y1199" s="118"/>
      <c r="Z1199" s="118"/>
    </row>
    <row r="1200">
      <c r="A1200" s="130">
        <f t="shared" si="1"/>
        <v>1199</v>
      </c>
      <c r="B1200" s="111"/>
      <c r="C1200" s="108"/>
      <c r="D1200" s="108"/>
      <c r="E1200" s="127"/>
      <c r="F1200" s="127"/>
      <c r="G1200" s="127"/>
      <c r="H1200" s="108"/>
      <c r="I1200" s="108"/>
      <c r="J1200" s="118"/>
      <c r="K1200" s="118"/>
      <c r="L1200" s="118"/>
      <c r="M1200" s="118"/>
      <c r="N1200" s="118"/>
      <c r="O1200" s="108"/>
      <c r="P1200" s="118"/>
      <c r="Q1200" s="118"/>
      <c r="R1200" s="118"/>
      <c r="S1200" s="118"/>
      <c r="T1200" s="118"/>
      <c r="U1200" s="118"/>
      <c r="V1200" s="118"/>
      <c r="W1200" s="118"/>
      <c r="X1200" s="118"/>
      <c r="Y1200" s="118"/>
      <c r="Z1200" s="118"/>
    </row>
    <row r="1201">
      <c r="A1201" s="130">
        <f t="shared" si="1"/>
        <v>1200</v>
      </c>
      <c r="B1201" s="111"/>
      <c r="C1201" s="108"/>
      <c r="D1201" s="108"/>
      <c r="E1201" s="127"/>
      <c r="F1201" s="127"/>
      <c r="G1201" s="127"/>
      <c r="H1201" s="108"/>
      <c r="I1201" s="108"/>
      <c r="J1201" s="118"/>
      <c r="K1201" s="118"/>
      <c r="L1201" s="118"/>
      <c r="M1201" s="118"/>
      <c r="N1201" s="118"/>
      <c r="O1201" s="108"/>
      <c r="P1201" s="118"/>
      <c r="Q1201" s="118"/>
      <c r="R1201" s="118"/>
      <c r="S1201" s="118"/>
      <c r="T1201" s="118"/>
      <c r="U1201" s="118"/>
      <c r="V1201" s="118"/>
      <c r="W1201" s="118"/>
      <c r="X1201" s="118"/>
      <c r="Y1201" s="118"/>
      <c r="Z1201" s="118"/>
    </row>
    <row r="1202">
      <c r="A1202" s="130">
        <f t="shared" si="1"/>
        <v>1201</v>
      </c>
      <c r="B1202" s="111"/>
      <c r="C1202" s="108"/>
      <c r="D1202" s="108"/>
      <c r="E1202" s="127"/>
      <c r="F1202" s="127"/>
      <c r="G1202" s="127"/>
      <c r="H1202" s="108"/>
      <c r="I1202" s="108"/>
      <c r="J1202" s="118"/>
      <c r="K1202" s="118"/>
      <c r="L1202" s="118"/>
      <c r="M1202" s="118"/>
      <c r="N1202" s="118"/>
      <c r="O1202" s="108"/>
      <c r="P1202" s="118"/>
      <c r="Q1202" s="118"/>
      <c r="R1202" s="118"/>
      <c r="S1202" s="118"/>
      <c r="T1202" s="118"/>
      <c r="U1202" s="118"/>
      <c r="V1202" s="118"/>
      <c r="W1202" s="118"/>
      <c r="X1202" s="118"/>
      <c r="Y1202" s="118"/>
      <c r="Z1202" s="118"/>
    </row>
    <row r="1203">
      <c r="A1203" s="130">
        <f t="shared" si="1"/>
        <v>1202</v>
      </c>
      <c r="B1203" s="111"/>
      <c r="C1203" s="108"/>
      <c r="D1203" s="108"/>
      <c r="E1203" s="127"/>
      <c r="F1203" s="127"/>
      <c r="G1203" s="127"/>
      <c r="H1203" s="108"/>
      <c r="I1203" s="108"/>
      <c r="J1203" s="118"/>
      <c r="K1203" s="118"/>
      <c r="L1203" s="118"/>
      <c r="M1203" s="118"/>
      <c r="N1203" s="118"/>
      <c r="O1203" s="108"/>
      <c r="P1203" s="118"/>
      <c r="Q1203" s="118"/>
      <c r="R1203" s="118"/>
      <c r="S1203" s="118"/>
      <c r="T1203" s="118"/>
      <c r="U1203" s="118"/>
      <c r="V1203" s="118"/>
      <c r="W1203" s="118"/>
      <c r="X1203" s="118"/>
      <c r="Y1203" s="118"/>
      <c r="Z1203" s="118"/>
    </row>
    <row r="1204">
      <c r="A1204" s="130">
        <f t="shared" si="1"/>
        <v>1203</v>
      </c>
      <c r="B1204" s="111"/>
      <c r="C1204" s="108"/>
      <c r="D1204" s="108"/>
      <c r="E1204" s="127"/>
      <c r="F1204" s="127"/>
      <c r="G1204" s="127"/>
      <c r="H1204" s="108"/>
      <c r="I1204" s="108"/>
      <c r="J1204" s="118"/>
      <c r="K1204" s="118"/>
      <c r="L1204" s="118"/>
      <c r="M1204" s="118"/>
      <c r="N1204" s="118"/>
      <c r="O1204" s="108"/>
      <c r="P1204" s="118"/>
      <c r="Q1204" s="118"/>
      <c r="R1204" s="118"/>
      <c r="S1204" s="118"/>
      <c r="T1204" s="118"/>
      <c r="U1204" s="118"/>
      <c r="V1204" s="118"/>
      <c r="W1204" s="118"/>
      <c r="X1204" s="118"/>
      <c r="Y1204" s="118"/>
      <c r="Z1204" s="118"/>
    </row>
    <row r="1205">
      <c r="A1205" s="130">
        <f t="shared" si="1"/>
        <v>1204</v>
      </c>
      <c r="B1205" s="111"/>
      <c r="C1205" s="108"/>
      <c r="D1205" s="108"/>
      <c r="E1205" s="127"/>
      <c r="F1205" s="127"/>
      <c r="G1205" s="127"/>
      <c r="H1205" s="108"/>
      <c r="I1205" s="108"/>
      <c r="J1205" s="118"/>
      <c r="K1205" s="118"/>
      <c r="L1205" s="118"/>
      <c r="M1205" s="118"/>
      <c r="N1205" s="118"/>
      <c r="O1205" s="108"/>
      <c r="P1205" s="118"/>
      <c r="Q1205" s="118"/>
      <c r="R1205" s="118"/>
      <c r="S1205" s="118"/>
      <c r="T1205" s="118"/>
      <c r="U1205" s="118"/>
      <c r="V1205" s="118"/>
      <c r="W1205" s="118"/>
      <c r="X1205" s="118"/>
      <c r="Y1205" s="118"/>
      <c r="Z1205" s="118"/>
    </row>
    <row r="1206">
      <c r="A1206" s="130">
        <f t="shared" si="1"/>
        <v>1205</v>
      </c>
      <c r="B1206" s="111"/>
      <c r="C1206" s="108"/>
      <c r="D1206" s="108"/>
      <c r="E1206" s="127"/>
      <c r="F1206" s="127"/>
      <c r="G1206" s="127"/>
      <c r="H1206" s="108"/>
      <c r="I1206" s="108"/>
      <c r="J1206" s="118"/>
      <c r="K1206" s="118"/>
      <c r="L1206" s="118"/>
      <c r="M1206" s="118"/>
      <c r="N1206" s="118"/>
      <c r="O1206" s="108"/>
      <c r="P1206" s="118"/>
      <c r="Q1206" s="118"/>
      <c r="R1206" s="118"/>
      <c r="S1206" s="118"/>
      <c r="T1206" s="118"/>
      <c r="U1206" s="118"/>
      <c r="V1206" s="118"/>
      <c r="W1206" s="118"/>
      <c r="X1206" s="118"/>
      <c r="Y1206" s="118"/>
      <c r="Z1206" s="118"/>
    </row>
    <row r="1207">
      <c r="A1207" s="130">
        <f t="shared" si="1"/>
        <v>1206</v>
      </c>
      <c r="B1207" s="111"/>
      <c r="C1207" s="108"/>
      <c r="D1207" s="108"/>
      <c r="E1207" s="127"/>
      <c r="F1207" s="127"/>
      <c r="G1207" s="127"/>
      <c r="H1207" s="108"/>
      <c r="I1207" s="108"/>
      <c r="J1207" s="118"/>
      <c r="K1207" s="118"/>
      <c r="L1207" s="118"/>
      <c r="M1207" s="118"/>
      <c r="N1207" s="118"/>
      <c r="O1207" s="108"/>
      <c r="P1207" s="118"/>
      <c r="Q1207" s="118"/>
      <c r="R1207" s="118"/>
      <c r="S1207" s="118"/>
      <c r="T1207" s="118"/>
      <c r="U1207" s="118"/>
      <c r="V1207" s="118"/>
      <c r="W1207" s="118"/>
      <c r="X1207" s="118"/>
      <c r="Y1207" s="118"/>
      <c r="Z1207" s="118"/>
    </row>
    <row r="1208">
      <c r="A1208" s="130">
        <f t="shared" si="1"/>
        <v>1207</v>
      </c>
      <c r="B1208" s="111"/>
      <c r="C1208" s="108"/>
      <c r="D1208" s="108"/>
      <c r="E1208" s="127"/>
      <c r="F1208" s="127"/>
      <c r="G1208" s="127"/>
      <c r="H1208" s="108"/>
      <c r="I1208" s="108"/>
      <c r="J1208" s="118"/>
      <c r="K1208" s="118"/>
      <c r="L1208" s="118"/>
      <c r="M1208" s="118"/>
      <c r="N1208" s="118"/>
      <c r="O1208" s="108"/>
      <c r="P1208" s="118"/>
      <c r="Q1208" s="118"/>
      <c r="R1208" s="118"/>
      <c r="S1208" s="118"/>
      <c r="T1208" s="118"/>
      <c r="U1208" s="118"/>
      <c r="V1208" s="118"/>
      <c r="W1208" s="118"/>
      <c r="X1208" s="118"/>
      <c r="Y1208" s="118"/>
      <c r="Z1208" s="118"/>
    </row>
    <row r="1209">
      <c r="A1209" s="130">
        <f t="shared" si="1"/>
        <v>1208</v>
      </c>
      <c r="B1209" s="111"/>
      <c r="C1209" s="108"/>
      <c r="D1209" s="108"/>
      <c r="E1209" s="127"/>
      <c r="F1209" s="127"/>
      <c r="G1209" s="127"/>
      <c r="H1209" s="108"/>
      <c r="I1209" s="108"/>
      <c r="J1209" s="118"/>
      <c r="K1209" s="118"/>
      <c r="L1209" s="118"/>
      <c r="M1209" s="118"/>
      <c r="N1209" s="118"/>
      <c r="O1209" s="108"/>
      <c r="P1209" s="118"/>
      <c r="Q1209" s="118"/>
      <c r="R1209" s="118"/>
      <c r="S1209" s="118"/>
      <c r="T1209" s="118"/>
      <c r="U1209" s="118"/>
      <c r="V1209" s="118"/>
      <c r="W1209" s="118"/>
      <c r="X1209" s="118"/>
      <c r="Y1209" s="118"/>
      <c r="Z1209" s="118"/>
    </row>
    <row r="1210">
      <c r="A1210" s="130">
        <f t="shared" si="1"/>
        <v>1209</v>
      </c>
      <c r="B1210" s="111"/>
      <c r="C1210" s="108"/>
      <c r="D1210" s="108"/>
      <c r="E1210" s="127"/>
      <c r="F1210" s="127"/>
      <c r="G1210" s="127"/>
      <c r="H1210" s="108"/>
      <c r="I1210" s="108"/>
      <c r="J1210" s="118"/>
      <c r="K1210" s="118"/>
      <c r="L1210" s="118"/>
      <c r="M1210" s="118"/>
      <c r="N1210" s="118"/>
      <c r="O1210" s="108"/>
      <c r="P1210" s="118"/>
      <c r="Q1210" s="118"/>
      <c r="R1210" s="118"/>
      <c r="S1210" s="118"/>
      <c r="T1210" s="118"/>
      <c r="U1210" s="118"/>
      <c r="V1210" s="118"/>
      <c r="W1210" s="118"/>
      <c r="X1210" s="118"/>
      <c r="Y1210" s="118"/>
      <c r="Z1210" s="118"/>
    </row>
    <row r="1211">
      <c r="A1211" s="130">
        <f t="shared" si="1"/>
        <v>1210</v>
      </c>
      <c r="B1211" s="111"/>
      <c r="C1211" s="108"/>
      <c r="D1211" s="108"/>
      <c r="E1211" s="127"/>
      <c r="F1211" s="127"/>
      <c r="G1211" s="127"/>
      <c r="H1211" s="108"/>
      <c r="I1211" s="108"/>
      <c r="J1211" s="118"/>
      <c r="K1211" s="118"/>
      <c r="L1211" s="118"/>
      <c r="M1211" s="118"/>
      <c r="N1211" s="118"/>
      <c r="O1211" s="108"/>
      <c r="P1211" s="118"/>
      <c r="Q1211" s="118"/>
      <c r="R1211" s="118"/>
      <c r="S1211" s="118"/>
      <c r="T1211" s="118"/>
      <c r="U1211" s="118"/>
      <c r="V1211" s="118"/>
      <c r="W1211" s="118"/>
      <c r="X1211" s="118"/>
      <c r="Y1211" s="118"/>
      <c r="Z1211" s="118"/>
    </row>
    <row r="1212">
      <c r="A1212" s="130">
        <f t="shared" si="1"/>
        <v>1211</v>
      </c>
      <c r="B1212" s="111"/>
      <c r="C1212" s="108"/>
      <c r="D1212" s="108"/>
      <c r="E1212" s="127"/>
      <c r="F1212" s="127"/>
      <c r="G1212" s="127"/>
      <c r="H1212" s="108"/>
      <c r="I1212" s="108"/>
      <c r="J1212" s="118"/>
      <c r="K1212" s="118"/>
      <c r="L1212" s="118"/>
      <c r="M1212" s="118"/>
      <c r="N1212" s="118"/>
      <c r="O1212" s="108"/>
      <c r="P1212" s="118"/>
      <c r="Q1212" s="118"/>
      <c r="R1212" s="118"/>
      <c r="S1212" s="118"/>
      <c r="T1212" s="118"/>
      <c r="U1212" s="118"/>
      <c r="V1212" s="118"/>
      <c r="W1212" s="118"/>
      <c r="X1212" s="118"/>
      <c r="Y1212" s="118"/>
      <c r="Z1212" s="118"/>
    </row>
    <row r="1213">
      <c r="A1213" s="130">
        <f t="shared" si="1"/>
        <v>1212</v>
      </c>
      <c r="B1213" s="111"/>
      <c r="C1213" s="108"/>
      <c r="D1213" s="108"/>
      <c r="E1213" s="127"/>
      <c r="F1213" s="127"/>
      <c r="G1213" s="127"/>
      <c r="H1213" s="108"/>
      <c r="I1213" s="108"/>
      <c r="J1213" s="118"/>
      <c r="K1213" s="118"/>
      <c r="L1213" s="118"/>
      <c r="M1213" s="118"/>
      <c r="N1213" s="118"/>
      <c r="O1213" s="108"/>
      <c r="P1213" s="118"/>
      <c r="Q1213" s="118"/>
      <c r="R1213" s="118"/>
      <c r="S1213" s="118"/>
      <c r="T1213" s="118"/>
      <c r="U1213" s="118"/>
      <c r="V1213" s="118"/>
      <c r="W1213" s="118"/>
      <c r="X1213" s="118"/>
      <c r="Y1213" s="118"/>
      <c r="Z1213" s="118"/>
    </row>
    <row r="1214">
      <c r="A1214" s="130">
        <f t="shared" si="1"/>
        <v>1213</v>
      </c>
      <c r="B1214" s="111"/>
      <c r="C1214" s="108"/>
      <c r="D1214" s="108"/>
      <c r="E1214" s="127"/>
      <c r="F1214" s="127"/>
      <c r="G1214" s="127"/>
      <c r="H1214" s="108"/>
      <c r="I1214" s="108"/>
      <c r="J1214" s="118"/>
      <c r="K1214" s="118"/>
      <c r="L1214" s="118"/>
      <c r="M1214" s="118"/>
      <c r="N1214" s="118"/>
      <c r="O1214" s="108"/>
      <c r="P1214" s="118"/>
      <c r="Q1214" s="118"/>
      <c r="R1214" s="118"/>
      <c r="S1214" s="118"/>
      <c r="T1214" s="118"/>
      <c r="U1214" s="118"/>
      <c r="V1214" s="118"/>
      <c r="W1214" s="118"/>
      <c r="X1214" s="118"/>
      <c r="Y1214" s="118"/>
      <c r="Z1214" s="118"/>
    </row>
    <row r="1215">
      <c r="A1215" s="130">
        <f t="shared" si="1"/>
        <v>1214</v>
      </c>
      <c r="B1215" s="111"/>
      <c r="C1215" s="108"/>
      <c r="D1215" s="108"/>
      <c r="E1215" s="127"/>
      <c r="F1215" s="127"/>
      <c r="G1215" s="127"/>
      <c r="H1215" s="108"/>
      <c r="I1215" s="108"/>
      <c r="J1215" s="118"/>
      <c r="K1215" s="118"/>
      <c r="L1215" s="118"/>
      <c r="M1215" s="118"/>
      <c r="N1215" s="118"/>
      <c r="O1215" s="108"/>
      <c r="P1215" s="118"/>
      <c r="Q1215" s="118"/>
      <c r="R1215" s="118"/>
      <c r="S1215" s="118"/>
      <c r="T1215" s="118"/>
      <c r="U1215" s="118"/>
      <c r="V1215" s="118"/>
      <c r="W1215" s="118"/>
      <c r="X1215" s="118"/>
      <c r="Y1215" s="118"/>
      <c r="Z1215" s="118"/>
    </row>
    <row r="1216">
      <c r="A1216" s="130">
        <f t="shared" si="1"/>
        <v>1215</v>
      </c>
      <c r="B1216" s="111"/>
      <c r="C1216" s="108"/>
      <c r="D1216" s="108"/>
      <c r="E1216" s="127"/>
      <c r="F1216" s="127"/>
      <c r="G1216" s="127"/>
      <c r="H1216" s="108"/>
      <c r="I1216" s="108"/>
      <c r="J1216" s="118"/>
      <c r="K1216" s="118"/>
      <c r="L1216" s="118"/>
      <c r="M1216" s="118"/>
      <c r="N1216" s="118"/>
      <c r="O1216" s="108"/>
      <c r="P1216" s="118"/>
      <c r="Q1216" s="118"/>
      <c r="R1216" s="118"/>
      <c r="S1216" s="118"/>
      <c r="T1216" s="118"/>
      <c r="U1216" s="118"/>
      <c r="V1216" s="118"/>
      <c r="W1216" s="118"/>
      <c r="X1216" s="118"/>
      <c r="Y1216" s="118"/>
      <c r="Z1216" s="118"/>
    </row>
    <row r="1217">
      <c r="A1217" s="130">
        <f t="shared" si="1"/>
        <v>1216</v>
      </c>
      <c r="B1217" s="111"/>
      <c r="C1217" s="108"/>
      <c r="D1217" s="108"/>
      <c r="E1217" s="127"/>
      <c r="F1217" s="127"/>
      <c r="G1217" s="127"/>
      <c r="H1217" s="108"/>
      <c r="I1217" s="108"/>
      <c r="J1217" s="118"/>
      <c r="K1217" s="118"/>
      <c r="L1217" s="118"/>
      <c r="M1217" s="118"/>
      <c r="N1217" s="118"/>
      <c r="O1217" s="108"/>
      <c r="P1217" s="118"/>
      <c r="Q1217" s="118"/>
      <c r="R1217" s="118"/>
      <c r="S1217" s="118"/>
      <c r="T1217" s="118"/>
      <c r="U1217" s="118"/>
      <c r="V1217" s="118"/>
      <c r="W1217" s="118"/>
      <c r="X1217" s="118"/>
      <c r="Y1217" s="118"/>
      <c r="Z1217" s="118"/>
    </row>
    <row r="1218">
      <c r="A1218" s="130">
        <f t="shared" si="1"/>
        <v>1217</v>
      </c>
      <c r="B1218" s="111"/>
      <c r="C1218" s="108"/>
      <c r="D1218" s="108"/>
      <c r="E1218" s="127"/>
      <c r="F1218" s="127"/>
      <c r="G1218" s="127"/>
      <c r="H1218" s="108"/>
      <c r="I1218" s="108"/>
      <c r="J1218" s="118"/>
      <c r="K1218" s="118"/>
      <c r="L1218" s="118"/>
      <c r="M1218" s="118"/>
      <c r="N1218" s="118"/>
      <c r="O1218" s="108"/>
      <c r="P1218" s="118"/>
      <c r="Q1218" s="118"/>
      <c r="R1218" s="118"/>
      <c r="S1218" s="118"/>
      <c r="T1218" s="118"/>
      <c r="U1218" s="118"/>
      <c r="V1218" s="118"/>
      <c r="W1218" s="118"/>
      <c r="X1218" s="118"/>
      <c r="Y1218" s="118"/>
      <c r="Z1218" s="118"/>
    </row>
    <row r="1219">
      <c r="A1219" s="130">
        <f t="shared" si="1"/>
        <v>1218</v>
      </c>
      <c r="B1219" s="111"/>
      <c r="C1219" s="108"/>
      <c r="D1219" s="108"/>
      <c r="E1219" s="127"/>
      <c r="F1219" s="127"/>
      <c r="G1219" s="127"/>
      <c r="H1219" s="108"/>
      <c r="I1219" s="108"/>
      <c r="J1219" s="118"/>
      <c r="K1219" s="118"/>
      <c r="L1219" s="118"/>
      <c r="M1219" s="118"/>
      <c r="N1219" s="118"/>
      <c r="O1219" s="108"/>
      <c r="P1219" s="118"/>
      <c r="Q1219" s="118"/>
      <c r="R1219" s="118"/>
      <c r="S1219" s="118"/>
      <c r="T1219" s="118"/>
      <c r="U1219" s="118"/>
      <c r="V1219" s="118"/>
      <c r="W1219" s="118"/>
      <c r="X1219" s="118"/>
      <c r="Y1219" s="118"/>
      <c r="Z1219" s="118"/>
    </row>
    <row r="1220">
      <c r="A1220" s="130">
        <f t="shared" si="1"/>
        <v>1219</v>
      </c>
      <c r="B1220" s="111"/>
      <c r="C1220" s="108"/>
      <c r="D1220" s="108"/>
      <c r="E1220" s="127"/>
      <c r="F1220" s="127"/>
      <c r="G1220" s="127"/>
      <c r="H1220" s="108"/>
      <c r="I1220" s="108"/>
      <c r="J1220" s="118"/>
      <c r="K1220" s="118"/>
      <c r="L1220" s="118"/>
      <c r="M1220" s="118"/>
      <c r="N1220" s="118"/>
      <c r="O1220" s="108"/>
      <c r="P1220" s="118"/>
      <c r="Q1220" s="118"/>
      <c r="R1220" s="118"/>
      <c r="S1220" s="118"/>
      <c r="T1220" s="118"/>
      <c r="U1220" s="118"/>
      <c r="V1220" s="118"/>
      <c r="W1220" s="118"/>
      <c r="X1220" s="118"/>
      <c r="Y1220" s="118"/>
      <c r="Z1220" s="118"/>
    </row>
    <row r="1221">
      <c r="A1221" s="130">
        <f t="shared" si="1"/>
        <v>1220</v>
      </c>
      <c r="B1221" s="111"/>
      <c r="C1221" s="108"/>
      <c r="D1221" s="108"/>
      <c r="E1221" s="127"/>
      <c r="F1221" s="127"/>
      <c r="G1221" s="127"/>
      <c r="H1221" s="108"/>
      <c r="I1221" s="108"/>
      <c r="J1221" s="118"/>
      <c r="K1221" s="118"/>
      <c r="L1221" s="118"/>
      <c r="M1221" s="118"/>
      <c r="N1221" s="118"/>
      <c r="O1221" s="108"/>
      <c r="P1221" s="118"/>
      <c r="Q1221" s="118"/>
      <c r="R1221" s="118"/>
      <c r="S1221" s="118"/>
      <c r="T1221" s="118"/>
      <c r="U1221" s="118"/>
      <c r="V1221" s="118"/>
      <c r="W1221" s="118"/>
      <c r="X1221" s="118"/>
      <c r="Y1221" s="118"/>
      <c r="Z1221" s="118"/>
    </row>
    <row r="1222">
      <c r="A1222" s="130">
        <f t="shared" si="1"/>
        <v>1221</v>
      </c>
      <c r="B1222" s="111"/>
      <c r="C1222" s="108"/>
      <c r="D1222" s="108"/>
      <c r="E1222" s="127"/>
      <c r="F1222" s="127"/>
      <c r="G1222" s="127"/>
      <c r="H1222" s="108"/>
      <c r="I1222" s="108"/>
      <c r="J1222" s="118"/>
      <c r="K1222" s="118"/>
      <c r="L1222" s="118"/>
      <c r="M1222" s="118"/>
      <c r="N1222" s="118"/>
      <c r="O1222" s="108"/>
      <c r="P1222" s="118"/>
      <c r="Q1222" s="118"/>
      <c r="R1222" s="118"/>
      <c r="S1222" s="118"/>
      <c r="T1222" s="118"/>
      <c r="U1222" s="118"/>
      <c r="V1222" s="118"/>
      <c r="W1222" s="118"/>
      <c r="X1222" s="118"/>
      <c r="Y1222" s="118"/>
      <c r="Z1222" s="118"/>
    </row>
    <row r="1223">
      <c r="A1223" s="130">
        <f t="shared" si="1"/>
        <v>1222</v>
      </c>
      <c r="B1223" s="111"/>
      <c r="C1223" s="108"/>
      <c r="D1223" s="108"/>
      <c r="E1223" s="127"/>
      <c r="F1223" s="127"/>
      <c r="G1223" s="127"/>
      <c r="H1223" s="108"/>
      <c r="I1223" s="108"/>
      <c r="J1223" s="118"/>
      <c r="K1223" s="118"/>
      <c r="L1223" s="118"/>
      <c r="M1223" s="118"/>
      <c r="N1223" s="118"/>
      <c r="O1223" s="108"/>
      <c r="P1223" s="118"/>
      <c r="Q1223" s="118"/>
      <c r="R1223" s="118"/>
      <c r="S1223" s="118"/>
      <c r="T1223" s="118"/>
      <c r="U1223" s="118"/>
      <c r="V1223" s="118"/>
      <c r="W1223" s="118"/>
      <c r="X1223" s="118"/>
      <c r="Y1223" s="118"/>
      <c r="Z1223" s="118"/>
    </row>
    <row r="1224">
      <c r="A1224" s="130">
        <f t="shared" si="1"/>
        <v>1223</v>
      </c>
      <c r="B1224" s="111"/>
      <c r="C1224" s="108"/>
      <c r="D1224" s="108"/>
      <c r="E1224" s="127"/>
      <c r="F1224" s="127"/>
      <c r="G1224" s="127"/>
      <c r="H1224" s="108"/>
      <c r="I1224" s="108"/>
      <c r="J1224" s="118"/>
      <c r="K1224" s="118"/>
      <c r="L1224" s="118"/>
      <c r="M1224" s="118"/>
      <c r="N1224" s="118"/>
      <c r="O1224" s="108"/>
      <c r="P1224" s="118"/>
      <c r="Q1224" s="118"/>
      <c r="R1224" s="118"/>
      <c r="S1224" s="118"/>
      <c r="T1224" s="118"/>
      <c r="U1224" s="118"/>
      <c r="V1224" s="118"/>
      <c r="W1224" s="118"/>
      <c r="X1224" s="118"/>
      <c r="Y1224" s="118"/>
      <c r="Z1224" s="118"/>
    </row>
    <row r="1225">
      <c r="A1225" s="130">
        <f t="shared" si="1"/>
        <v>1224</v>
      </c>
      <c r="B1225" s="111"/>
      <c r="C1225" s="108"/>
      <c r="D1225" s="108"/>
      <c r="E1225" s="127"/>
      <c r="F1225" s="127"/>
      <c r="G1225" s="127"/>
      <c r="H1225" s="108"/>
      <c r="I1225" s="108"/>
      <c r="J1225" s="118"/>
      <c r="K1225" s="118"/>
      <c r="L1225" s="118"/>
      <c r="M1225" s="118"/>
      <c r="N1225" s="118"/>
      <c r="O1225" s="108"/>
      <c r="P1225" s="118"/>
      <c r="Q1225" s="118"/>
      <c r="R1225" s="118"/>
      <c r="S1225" s="118"/>
      <c r="T1225" s="118"/>
      <c r="U1225" s="118"/>
      <c r="V1225" s="118"/>
      <c r="W1225" s="118"/>
      <c r="X1225" s="118"/>
      <c r="Y1225" s="118"/>
      <c r="Z1225" s="118"/>
    </row>
    <row r="1226">
      <c r="A1226" s="130">
        <f t="shared" si="1"/>
        <v>1225</v>
      </c>
      <c r="B1226" s="111"/>
      <c r="C1226" s="108"/>
      <c r="D1226" s="108"/>
      <c r="E1226" s="127"/>
      <c r="F1226" s="127"/>
      <c r="G1226" s="127"/>
      <c r="H1226" s="108"/>
      <c r="I1226" s="108"/>
      <c r="J1226" s="118"/>
      <c r="K1226" s="118"/>
      <c r="L1226" s="118"/>
      <c r="M1226" s="118"/>
      <c r="N1226" s="118"/>
      <c r="O1226" s="108"/>
      <c r="P1226" s="118"/>
      <c r="Q1226" s="118"/>
      <c r="R1226" s="118"/>
      <c r="S1226" s="118"/>
      <c r="T1226" s="118"/>
      <c r="U1226" s="118"/>
      <c r="V1226" s="118"/>
      <c r="W1226" s="118"/>
      <c r="X1226" s="118"/>
      <c r="Y1226" s="118"/>
      <c r="Z1226" s="118"/>
    </row>
    <row r="1227">
      <c r="A1227" s="130">
        <f t="shared" si="1"/>
        <v>1226</v>
      </c>
      <c r="B1227" s="111"/>
      <c r="C1227" s="108"/>
      <c r="D1227" s="108"/>
      <c r="E1227" s="127"/>
      <c r="F1227" s="127"/>
      <c r="G1227" s="127"/>
      <c r="H1227" s="108"/>
      <c r="I1227" s="108"/>
      <c r="J1227" s="118"/>
      <c r="K1227" s="118"/>
      <c r="L1227" s="118"/>
      <c r="M1227" s="118"/>
      <c r="N1227" s="118"/>
      <c r="O1227" s="108"/>
      <c r="P1227" s="118"/>
      <c r="Q1227" s="118"/>
      <c r="R1227" s="118"/>
      <c r="S1227" s="118"/>
      <c r="T1227" s="118"/>
      <c r="U1227" s="118"/>
      <c r="V1227" s="118"/>
      <c r="W1227" s="118"/>
      <c r="X1227" s="118"/>
      <c r="Y1227" s="118"/>
      <c r="Z1227" s="118"/>
    </row>
    <row r="1228">
      <c r="A1228" s="130">
        <f t="shared" si="1"/>
        <v>1227</v>
      </c>
      <c r="B1228" s="111"/>
      <c r="C1228" s="108"/>
      <c r="D1228" s="108"/>
      <c r="E1228" s="127"/>
      <c r="F1228" s="127"/>
      <c r="G1228" s="127"/>
      <c r="H1228" s="108"/>
      <c r="I1228" s="108"/>
      <c r="J1228" s="118"/>
      <c r="K1228" s="118"/>
      <c r="L1228" s="118"/>
      <c r="M1228" s="118"/>
      <c r="N1228" s="118"/>
      <c r="O1228" s="108"/>
      <c r="P1228" s="118"/>
      <c r="Q1228" s="118"/>
      <c r="R1228" s="118"/>
      <c r="S1228" s="118"/>
      <c r="T1228" s="118"/>
      <c r="U1228" s="118"/>
      <c r="V1228" s="118"/>
      <c r="W1228" s="118"/>
      <c r="X1228" s="118"/>
      <c r="Y1228" s="118"/>
      <c r="Z1228" s="118"/>
    </row>
    <row r="1229">
      <c r="A1229" s="130">
        <f t="shared" si="1"/>
        <v>1228</v>
      </c>
      <c r="B1229" s="111"/>
      <c r="C1229" s="108"/>
      <c r="D1229" s="108"/>
      <c r="E1229" s="127"/>
      <c r="F1229" s="127"/>
      <c r="G1229" s="127"/>
      <c r="H1229" s="108"/>
      <c r="I1229" s="108"/>
      <c r="J1229" s="118"/>
      <c r="K1229" s="118"/>
      <c r="L1229" s="118"/>
      <c r="M1229" s="118"/>
      <c r="N1229" s="118"/>
      <c r="O1229" s="108"/>
      <c r="P1229" s="118"/>
      <c r="Q1229" s="118"/>
      <c r="R1229" s="118"/>
      <c r="S1229" s="118"/>
      <c r="T1229" s="118"/>
      <c r="U1229" s="118"/>
      <c r="V1229" s="118"/>
      <c r="W1229" s="118"/>
      <c r="X1229" s="118"/>
      <c r="Y1229" s="118"/>
      <c r="Z1229" s="118"/>
    </row>
    <row r="1230">
      <c r="A1230" s="130">
        <f t="shared" si="1"/>
        <v>1229</v>
      </c>
      <c r="B1230" s="111"/>
      <c r="C1230" s="108"/>
      <c r="D1230" s="108"/>
      <c r="E1230" s="127"/>
      <c r="F1230" s="127"/>
      <c r="G1230" s="127"/>
      <c r="H1230" s="108"/>
      <c r="I1230" s="108"/>
      <c r="J1230" s="118"/>
      <c r="K1230" s="118"/>
      <c r="L1230" s="118"/>
      <c r="M1230" s="118"/>
      <c r="N1230" s="118"/>
      <c r="O1230" s="108"/>
      <c r="P1230" s="118"/>
      <c r="Q1230" s="118"/>
      <c r="R1230" s="118"/>
      <c r="S1230" s="118"/>
      <c r="T1230" s="118"/>
      <c r="U1230" s="118"/>
      <c r="V1230" s="118"/>
      <c r="W1230" s="118"/>
      <c r="X1230" s="118"/>
      <c r="Y1230" s="118"/>
      <c r="Z1230" s="118"/>
    </row>
    <row r="1231">
      <c r="A1231" s="130">
        <f t="shared" si="1"/>
        <v>1230</v>
      </c>
      <c r="B1231" s="111"/>
      <c r="C1231" s="108"/>
      <c r="D1231" s="108"/>
      <c r="E1231" s="127"/>
      <c r="F1231" s="127"/>
      <c r="G1231" s="127"/>
      <c r="H1231" s="108"/>
      <c r="I1231" s="108"/>
      <c r="J1231" s="118"/>
      <c r="K1231" s="118"/>
      <c r="L1231" s="118"/>
      <c r="M1231" s="118"/>
      <c r="N1231" s="118"/>
      <c r="O1231" s="108"/>
      <c r="P1231" s="118"/>
      <c r="Q1231" s="118"/>
      <c r="R1231" s="118"/>
      <c r="S1231" s="118"/>
      <c r="T1231" s="118"/>
      <c r="U1231" s="118"/>
      <c r="V1231" s="118"/>
      <c r="W1231" s="118"/>
      <c r="X1231" s="118"/>
      <c r="Y1231" s="118"/>
      <c r="Z1231" s="118"/>
    </row>
    <row r="1232">
      <c r="A1232" s="130">
        <f t="shared" si="1"/>
        <v>1231</v>
      </c>
      <c r="B1232" s="111"/>
      <c r="C1232" s="108"/>
      <c r="D1232" s="108"/>
      <c r="E1232" s="127"/>
      <c r="F1232" s="127"/>
      <c r="G1232" s="127"/>
      <c r="H1232" s="108"/>
      <c r="I1232" s="108"/>
      <c r="J1232" s="118"/>
      <c r="K1232" s="118"/>
      <c r="L1232" s="118"/>
      <c r="M1232" s="118"/>
      <c r="N1232" s="118"/>
      <c r="O1232" s="108"/>
      <c r="P1232" s="118"/>
      <c r="Q1232" s="118"/>
      <c r="R1232" s="118"/>
      <c r="S1232" s="118"/>
      <c r="T1232" s="118"/>
      <c r="U1232" s="118"/>
      <c r="V1232" s="118"/>
      <c r="W1232" s="118"/>
      <c r="X1232" s="118"/>
      <c r="Y1232" s="118"/>
      <c r="Z1232" s="118"/>
    </row>
    <row r="1233">
      <c r="A1233" s="130">
        <f t="shared" si="1"/>
        <v>1232</v>
      </c>
      <c r="B1233" s="111"/>
      <c r="C1233" s="108"/>
      <c r="D1233" s="108"/>
      <c r="E1233" s="127"/>
      <c r="F1233" s="127"/>
      <c r="G1233" s="127"/>
      <c r="H1233" s="108"/>
      <c r="I1233" s="108"/>
      <c r="J1233" s="118"/>
      <c r="K1233" s="118"/>
      <c r="L1233" s="118"/>
      <c r="M1233" s="118"/>
      <c r="N1233" s="118"/>
      <c r="O1233" s="108"/>
      <c r="P1233" s="118"/>
      <c r="Q1233" s="118"/>
      <c r="R1233" s="118"/>
      <c r="S1233" s="118"/>
      <c r="T1233" s="118"/>
      <c r="U1233" s="118"/>
      <c r="V1233" s="118"/>
      <c r="W1233" s="118"/>
      <c r="X1233" s="118"/>
      <c r="Y1233" s="118"/>
      <c r="Z1233" s="118"/>
    </row>
    <row r="1234">
      <c r="A1234" s="130">
        <f t="shared" si="1"/>
        <v>1233</v>
      </c>
      <c r="B1234" s="111"/>
      <c r="C1234" s="108"/>
      <c r="D1234" s="108"/>
      <c r="E1234" s="127"/>
      <c r="F1234" s="127"/>
      <c r="G1234" s="127"/>
      <c r="H1234" s="108"/>
      <c r="I1234" s="108"/>
      <c r="J1234" s="118"/>
      <c r="K1234" s="118"/>
      <c r="L1234" s="118"/>
      <c r="M1234" s="118"/>
      <c r="N1234" s="118"/>
      <c r="O1234" s="108"/>
      <c r="P1234" s="118"/>
      <c r="Q1234" s="118"/>
      <c r="R1234" s="118"/>
      <c r="S1234" s="118"/>
      <c r="T1234" s="118"/>
      <c r="U1234" s="118"/>
      <c r="V1234" s="118"/>
      <c r="W1234" s="118"/>
      <c r="X1234" s="118"/>
      <c r="Y1234" s="118"/>
      <c r="Z1234" s="118"/>
    </row>
    <row r="1235">
      <c r="A1235" s="130">
        <f t="shared" si="1"/>
        <v>1234</v>
      </c>
      <c r="B1235" s="111"/>
      <c r="C1235" s="108"/>
      <c r="D1235" s="108"/>
      <c r="E1235" s="127"/>
      <c r="F1235" s="127"/>
      <c r="G1235" s="127"/>
      <c r="H1235" s="108"/>
      <c r="I1235" s="108"/>
      <c r="J1235" s="118"/>
      <c r="K1235" s="118"/>
      <c r="L1235" s="118"/>
      <c r="M1235" s="118"/>
      <c r="N1235" s="118"/>
      <c r="O1235" s="108"/>
      <c r="P1235" s="118"/>
      <c r="Q1235" s="118"/>
      <c r="R1235" s="118"/>
      <c r="S1235" s="118"/>
      <c r="T1235" s="118"/>
      <c r="U1235" s="118"/>
      <c r="V1235" s="118"/>
      <c r="W1235" s="118"/>
      <c r="X1235" s="118"/>
      <c r="Y1235" s="118"/>
      <c r="Z1235" s="118"/>
    </row>
    <row r="1236">
      <c r="A1236" s="130">
        <f t="shared" si="1"/>
        <v>1235</v>
      </c>
      <c r="B1236" s="111"/>
      <c r="C1236" s="108"/>
      <c r="D1236" s="108"/>
      <c r="E1236" s="127"/>
      <c r="F1236" s="127"/>
      <c r="G1236" s="127"/>
      <c r="H1236" s="108"/>
      <c r="I1236" s="108"/>
      <c r="J1236" s="118"/>
      <c r="K1236" s="118"/>
      <c r="L1236" s="118"/>
      <c r="M1236" s="118"/>
      <c r="N1236" s="118"/>
      <c r="O1236" s="108"/>
      <c r="P1236" s="118"/>
      <c r="Q1236" s="118"/>
      <c r="R1236" s="118"/>
      <c r="S1236" s="118"/>
      <c r="T1236" s="118"/>
      <c r="U1236" s="118"/>
      <c r="V1236" s="118"/>
      <c r="W1236" s="118"/>
      <c r="X1236" s="118"/>
      <c r="Y1236" s="118"/>
      <c r="Z1236" s="118"/>
    </row>
    <row r="1237">
      <c r="A1237" s="130">
        <f t="shared" si="1"/>
        <v>1236</v>
      </c>
      <c r="B1237" s="111"/>
      <c r="C1237" s="108"/>
      <c r="D1237" s="108"/>
      <c r="E1237" s="127"/>
      <c r="F1237" s="127"/>
      <c r="G1237" s="127"/>
      <c r="H1237" s="108"/>
      <c r="I1237" s="108"/>
      <c r="J1237" s="118"/>
      <c r="K1237" s="118"/>
      <c r="L1237" s="118"/>
      <c r="M1237" s="118"/>
      <c r="N1237" s="118"/>
      <c r="O1237" s="108"/>
      <c r="P1237" s="118"/>
      <c r="Q1237" s="118"/>
      <c r="R1237" s="118"/>
      <c r="S1237" s="118"/>
      <c r="T1237" s="118"/>
      <c r="U1237" s="118"/>
      <c r="V1237" s="118"/>
      <c r="W1237" s="118"/>
      <c r="X1237" s="118"/>
      <c r="Y1237" s="118"/>
      <c r="Z1237" s="118"/>
    </row>
    <row r="1238">
      <c r="A1238" s="130">
        <f t="shared" si="1"/>
        <v>1237</v>
      </c>
      <c r="B1238" s="111"/>
      <c r="C1238" s="108"/>
      <c r="D1238" s="108"/>
      <c r="E1238" s="127"/>
      <c r="F1238" s="127"/>
      <c r="G1238" s="127"/>
      <c r="H1238" s="108"/>
      <c r="I1238" s="108"/>
      <c r="J1238" s="118"/>
      <c r="K1238" s="118"/>
      <c r="L1238" s="118"/>
      <c r="M1238" s="118"/>
      <c r="N1238" s="118"/>
      <c r="O1238" s="108"/>
      <c r="P1238" s="118"/>
      <c r="Q1238" s="118"/>
      <c r="R1238" s="118"/>
      <c r="S1238" s="118"/>
      <c r="T1238" s="118"/>
      <c r="U1238" s="118"/>
      <c r="V1238" s="118"/>
      <c r="W1238" s="118"/>
      <c r="X1238" s="118"/>
      <c r="Y1238" s="118"/>
      <c r="Z1238" s="118"/>
    </row>
    <row r="1239">
      <c r="A1239" s="130">
        <f t="shared" si="1"/>
        <v>1238</v>
      </c>
      <c r="B1239" s="111"/>
      <c r="C1239" s="108"/>
      <c r="D1239" s="108"/>
      <c r="E1239" s="127"/>
      <c r="F1239" s="127"/>
      <c r="G1239" s="127"/>
      <c r="H1239" s="108"/>
      <c r="I1239" s="108"/>
      <c r="J1239" s="118"/>
      <c r="K1239" s="118"/>
      <c r="L1239" s="118"/>
      <c r="M1239" s="118"/>
      <c r="N1239" s="118"/>
      <c r="O1239" s="108"/>
      <c r="P1239" s="118"/>
      <c r="Q1239" s="118"/>
      <c r="R1239" s="118"/>
      <c r="S1239" s="118"/>
      <c r="T1239" s="118"/>
      <c r="U1239" s="118"/>
      <c r="V1239" s="118"/>
      <c r="W1239" s="118"/>
      <c r="X1239" s="118"/>
      <c r="Y1239" s="118"/>
      <c r="Z1239" s="118"/>
    </row>
    <row r="1240">
      <c r="A1240" s="130">
        <f t="shared" si="1"/>
        <v>1239</v>
      </c>
      <c r="B1240" s="111"/>
      <c r="C1240" s="108"/>
      <c r="D1240" s="108"/>
      <c r="E1240" s="127"/>
      <c r="F1240" s="127"/>
      <c r="G1240" s="127"/>
      <c r="H1240" s="108"/>
      <c r="I1240" s="108"/>
      <c r="J1240" s="118"/>
      <c r="K1240" s="118"/>
      <c r="L1240" s="118"/>
      <c r="M1240" s="118"/>
      <c r="N1240" s="118"/>
      <c r="O1240" s="108"/>
      <c r="P1240" s="118"/>
      <c r="Q1240" s="118"/>
      <c r="R1240" s="118"/>
      <c r="S1240" s="118"/>
      <c r="T1240" s="118"/>
      <c r="U1240" s="118"/>
      <c r="V1240" s="118"/>
      <c r="W1240" s="118"/>
      <c r="X1240" s="118"/>
      <c r="Y1240" s="118"/>
      <c r="Z1240" s="118"/>
    </row>
    <row r="1241">
      <c r="A1241" s="130">
        <f t="shared" si="1"/>
        <v>1240</v>
      </c>
      <c r="B1241" s="111"/>
      <c r="C1241" s="108"/>
      <c r="D1241" s="108"/>
      <c r="E1241" s="127"/>
      <c r="F1241" s="127"/>
      <c r="G1241" s="127"/>
      <c r="H1241" s="108"/>
      <c r="I1241" s="108"/>
      <c r="J1241" s="118"/>
      <c r="K1241" s="118"/>
      <c r="L1241" s="118"/>
      <c r="M1241" s="118"/>
      <c r="N1241" s="118"/>
      <c r="O1241" s="108"/>
      <c r="P1241" s="118"/>
      <c r="Q1241" s="118"/>
      <c r="R1241" s="118"/>
      <c r="S1241" s="118"/>
      <c r="T1241" s="118"/>
      <c r="U1241" s="118"/>
      <c r="V1241" s="118"/>
      <c r="W1241" s="118"/>
      <c r="X1241" s="118"/>
      <c r="Y1241" s="118"/>
      <c r="Z1241" s="118"/>
    </row>
    <row r="1242">
      <c r="A1242" s="130">
        <f t="shared" si="1"/>
        <v>1241</v>
      </c>
      <c r="B1242" s="111"/>
      <c r="C1242" s="108"/>
      <c r="D1242" s="108"/>
      <c r="E1242" s="127"/>
      <c r="F1242" s="127"/>
      <c r="G1242" s="127"/>
      <c r="H1242" s="108"/>
      <c r="I1242" s="108"/>
      <c r="J1242" s="118"/>
      <c r="K1242" s="118"/>
      <c r="L1242" s="118"/>
      <c r="M1242" s="118"/>
      <c r="N1242" s="118"/>
      <c r="O1242" s="108"/>
      <c r="P1242" s="118"/>
      <c r="Q1242" s="118"/>
      <c r="R1242" s="118"/>
      <c r="S1242" s="118"/>
      <c r="T1242" s="118"/>
      <c r="U1242" s="118"/>
      <c r="V1242" s="118"/>
      <c r="W1242" s="118"/>
      <c r="X1242" s="118"/>
      <c r="Y1242" s="118"/>
      <c r="Z1242" s="118"/>
    </row>
    <row r="1243">
      <c r="A1243" s="130">
        <f t="shared" si="1"/>
        <v>1242</v>
      </c>
      <c r="B1243" s="111"/>
      <c r="C1243" s="108"/>
      <c r="D1243" s="108"/>
      <c r="E1243" s="127"/>
      <c r="F1243" s="127"/>
      <c r="G1243" s="127"/>
      <c r="H1243" s="108"/>
      <c r="I1243" s="108"/>
      <c r="J1243" s="118"/>
      <c r="K1243" s="118"/>
      <c r="L1243" s="118"/>
      <c r="M1243" s="118"/>
      <c r="N1243" s="118"/>
      <c r="O1243" s="108"/>
      <c r="P1243" s="118"/>
      <c r="Q1243" s="118"/>
      <c r="R1243" s="118"/>
      <c r="S1243" s="118"/>
      <c r="T1243" s="118"/>
      <c r="U1243" s="118"/>
      <c r="V1243" s="118"/>
      <c r="W1243" s="118"/>
      <c r="X1243" s="118"/>
      <c r="Y1243" s="118"/>
      <c r="Z1243" s="118"/>
    </row>
    <row r="1244">
      <c r="A1244" s="130">
        <f t="shared" si="1"/>
        <v>1243</v>
      </c>
      <c r="B1244" s="111"/>
      <c r="C1244" s="108"/>
      <c r="D1244" s="108"/>
      <c r="E1244" s="127"/>
      <c r="F1244" s="127"/>
      <c r="G1244" s="127"/>
      <c r="H1244" s="108"/>
      <c r="I1244" s="108"/>
      <c r="J1244" s="118"/>
      <c r="K1244" s="118"/>
      <c r="L1244" s="118"/>
      <c r="M1244" s="118"/>
      <c r="N1244" s="118"/>
      <c r="O1244" s="108"/>
      <c r="P1244" s="118"/>
      <c r="Q1244" s="118"/>
      <c r="R1244" s="118"/>
      <c r="S1244" s="118"/>
      <c r="T1244" s="118"/>
      <c r="U1244" s="118"/>
      <c r="V1244" s="118"/>
      <c r="W1244" s="118"/>
      <c r="X1244" s="118"/>
      <c r="Y1244" s="118"/>
      <c r="Z1244" s="118"/>
    </row>
    <row r="1245">
      <c r="A1245" s="130">
        <f t="shared" si="1"/>
        <v>1244</v>
      </c>
      <c r="B1245" s="111"/>
      <c r="C1245" s="108"/>
      <c r="D1245" s="108"/>
      <c r="E1245" s="127"/>
      <c r="F1245" s="127"/>
      <c r="G1245" s="127"/>
      <c r="H1245" s="108"/>
      <c r="I1245" s="108"/>
      <c r="J1245" s="118"/>
      <c r="K1245" s="118"/>
      <c r="L1245" s="118"/>
      <c r="M1245" s="118"/>
      <c r="N1245" s="118"/>
      <c r="O1245" s="108"/>
      <c r="P1245" s="118"/>
      <c r="Q1245" s="118"/>
      <c r="R1245" s="118"/>
      <c r="S1245" s="118"/>
      <c r="T1245" s="118"/>
      <c r="U1245" s="118"/>
      <c r="V1245" s="118"/>
      <c r="W1245" s="118"/>
      <c r="X1245" s="118"/>
      <c r="Y1245" s="118"/>
      <c r="Z1245" s="118"/>
    </row>
    <row r="1246">
      <c r="A1246" s="130">
        <f t="shared" si="1"/>
        <v>1245</v>
      </c>
      <c r="B1246" s="111"/>
      <c r="C1246" s="108"/>
      <c r="D1246" s="108"/>
      <c r="E1246" s="127"/>
      <c r="F1246" s="127"/>
      <c r="G1246" s="127"/>
      <c r="H1246" s="108"/>
      <c r="I1246" s="108"/>
      <c r="J1246" s="118"/>
      <c r="K1246" s="118"/>
      <c r="L1246" s="118"/>
      <c r="M1246" s="118"/>
      <c r="N1246" s="118"/>
      <c r="O1246" s="108"/>
      <c r="P1246" s="118"/>
      <c r="Q1246" s="118"/>
      <c r="R1246" s="118"/>
      <c r="S1246" s="118"/>
      <c r="T1246" s="118"/>
      <c r="U1246" s="118"/>
      <c r="V1246" s="118"/>
      <c r="W1246" s="118"/>
      <c r="X1246" s="118"/>
      <c r="Y1246" s="118"/>
      <c r="Z1246" s="118"/>
    </row>
    <row r="1247">
      <c r="A1247" s="130">
        <f t="shared" si="1"/>
        <v>1246</v>
      </c>
      <c r="B1247" s="111"/>
      <c r="C1247" s="108"/>
      <c r="D1247" s="108"/>
      <c r="E1247" s="127"/>
      <c r="F1247" s="127"/>
      <c r="G1247" s="127"/>
      <c r="H1247" s="108"/>
      <c r="I1247" s="108"/>
      <c r="J1247" s="118"/>
      <c r="K1247" s="118"/>
      <c r="L1247" s="118"/>
      <c r="M1247" s="118"/>
      <c r="N1247" s="118"/>
      <c r="O1247" s="108"/>
      <c r="P1247" s="118"/>
      <c r="Q1247" s="118"/>
      <c r="R1247" s="118"/>
      <c r="S1247" s="118"/>
      <c r="T1247" s="118"/>
      <c r="U1247" s="118"/>
      <c r="V1247" s="118"/>
      <c r="W1247" s="118"/>
      <c r="X1247" s="118"/>
      <c r="Y1247" s="118"/>
      <c r="Z1247" s="118"/>
    </row>
    <row r="1248">
      <c r="A1248" s="130">
        <f t="shared" si="1"/>
        <v>1247</v>
      </c>
      <c r="B1248" s="111"/>
      <c r="C1248" s="108"/>
      <c r="D1248" s="108"/>
      <c r="E1248" s="127"/>
      <c r="F1248" s="127"/>
      <c r="G1248" s="127"/>
      <c r="H1248" s="108"/>
      <c r="I1248" s="108"/>
      <c r="J1248" s="118"/>
      <c r="K1248" s="118"/>
      <c r="L1248" s="118"/>
      <c r="M1248" s="118"/>
      <c r="N1248" s="118"/>
      <c r="O1248" s="108"/>
      <c r="P1248" s="118"/>
      <c r="Q1248" s="118"/>
      <c r="R1248" s="118"/>
      <c r="S1248" s="118"/>
      <c r="T1248" s="118"/>
      <c r="U1248" s="118"/>
      <c r="V1248" s="118"/>
      <c r="W1248" s="118"/>
      <c r="X1248" s="118"/>
      <c r="Y1248" s="118"/>
      <c r="Z1248" s="118"/>
    </row>
    <row r="1249">
      <c r="A1249" s="130">
        <f t="shared" si="1"/>
        <v>1248</v>
      </c>
      <c r="B1249" s="111"/>
      <c r="C1249" s="108"/>
      <c r="D1249" s="108"/>
      <c r="E1249" s="127"/>
      <c r="F1249" s="127"/>
      <c r="G1249" s="127"/>
      <c r="H1249" s="108"/>
      <c r="I1249" s="108"/>
      <c r="J1249" s="118"/>
      <c r="K1249" s="118"/>
      <c r="L1249" s="118"/>
      <c r="M1249" s="118"/>
      <c r="N1249" s="118"/>
      <c r="O1249" s="108"/>
      <c r="P1249" s="118"/>
      <c r="Q1249" s="118"/>
      <c r="R1249" s="118"/>
      <c r="S1249" s="118"/>
      <c r="T1249" s="118"/>
      <c r="U1249" s="118"/>
      <c r="V1249" s="118"/>
      <c r="W1249" s="118"/>
      <c r="X1249" s="118"/>
      <c r="Y1249" s="118"/>
      <c r="Z1249" s="118"/>
    </row>
    <row r="1250">
      <c r="A1250" s="130">
        <f t="shared" si="1"/>
        <v>1249</v>
      </c>
      <c r="B1250" s="111"/>
      <c r="C1250" s="108"/>
      <c r="D1250" s="108"/>
      <c r="E1250" s="127"/>
      <c r="F1250" s="127"/>
      <c r="G1250" s="127"/>
      <c r="H1250" s="108"/>
      <c r="I1250" s="108"/>
      <c r="J1250" s="118"/>
      <c r="K1250" s="118"/>
      <c r="L1250" s="118"/>
      <c r="M1250" s="118"/>
      <c r="N1250" s="118"/>
      <c r="O1250" s="108"/>
      <c r="P1250" s="118"/>
      <c r="Q1250" s="118"/>
      <c r="R1250" s="118"/>
      <c r="S1250" s="118"/>
      <c r="T1250" s="118"/>
      <c r="U1250" s="118"/>
      <c r="V1250" s="118"/>
      <c r="W1250" s="118"/>
      <c r="X1250" s="118"/>
      <c r="Y1250" s="118"/>
      <c r="Z1250" s="118"/>
    </row>
    <row r="1251">
      <c r="A1251" s="130">
        <f t="shared" si="1"/>
        <v>1250</v>
      </c>
      <c r="B1251" s="111"/>
      <c r="C1251" s="108"/>
      <c r="D1251" s="108"/>
      <c r="E1251" s="127"/>
      <c r="F1251" s="127"/>
      <c r="G1251" s="127"/>
      <c r="H1251" s="108"/>
      <c r="I1251" s="108"/>
      <c r="J1251" s="118"/>
      <c r="K1251" s="118"/>
      <c r="L1251" s="118"/>
      <c r="M1251" s="118"/>
      <c r="N1251" s="118"/>
      <c r="O1251" s="108"/>
      <c r="P1251" s="118"/>
      <c r="Q1251" s="118"/>
      <c r="R1251" s="118"/>
      <c r="S1251" s="118"/>
      <c r="T1251" s="118"/>
      <c r="U1251" s="118"/>
      <c r="V1251" s="118"/>
      <c r="W1251" s="118"/>
      <c r="X1251" s="118"/>
      <c r="Y1251" s="118"/>
      <c r="Z1251" s="118"/>
    </row>
    <row r="1252">
      <c r="A1252" s="130">
        <f t="shared" si="1"/>
        <v>1251</v>
      </c>
      <c r="B1252" s="111"/>
      <c r="C1252" s="108"/>
      <c r="D1252" s="108"/>
      <c r="E1252" s="127"/>
      <c r="F1252" s="127"/>
      <c r="G1252" s="127"/>
      <c r="H1252" s="108"/>
      <c r="I1252" s="108"/>
      <c r="J1252" s="118"/>
      <c r="K1252" s="118"/>
      <c r="L1252" s="118"/>
      <c r="M1252" s="118"/>
      <c r="N1252" s="118"/>
      <c r="O1252" s="108"/>
      <c r="P1252" s="118"/>
      <c r="Q1252" s="118"/>
      <c r="R1252" s="118"/>
      <c r="S1252" s="118"/>
      <c r="T1252" s="118"/>
      <c r="U1252" s="118"/>
      <c r="V1252" s="118"/>
      <c r="W1252" s="118"/>
      <c r="X1252" s="118"/>
      <c r="Y1252" s="118"/>
      <c r="Z1252" s="118"/>
    </row>
    <row r="1253">
      <c r="A1253" s="130">
        <f t="shared" si="1"/>
        <v>1252</v>
      </c>
      <c r="B1253" s="111"/>
      <c r="C1253" s="108"/>
      <c r="D1253" s="108"/>
      <c r="E1253" s="127"/>
      <c r="F1253" s="127"/>
      <c r="G1253" s="127"/>
      <c r="H1253" s="108"/>
      <c r="I1253" s="108"/>
      <c r="J1253" s="118"/>
      <c r="K1253" s="118"/>
      <c r="L1253" s="118"/>
      <c r="M1253" s="118"/>
      <c r="N1253" s="118"/>
      <c r="O1253" s="108"/>
      <c r="P1253" s="118"/>
      <c r="Q1253" s="118"/>
      <c r="R1253" s="118"/>
      <c r="S1253" s="118"/>
      <c r="T1253" s="118"/>
      <c r="U1253" s="118"/>
      <c r="V1253" s="118"/>
      <c r="W1253" s="118"/>
      <c r="X1253" s="118"/>
      <c r="Y1253" s="118"/>
      <c r="Z1253" s="118"/>
    </row>
    <row r="1254">
      <c r="A1254" s="130">
        <f t="shared" si="1"/>
        <v>1253</v>
      </c>
      <c r="B1254" s="111"/>
      <c r="C1254" s="108"/>
      <c r="D1254" s="108"/>
      <c r="E1254" s="127"/>
      <c r="F1254" s="127"/>
      <c r="G1254" s="127"/>
      <c r="H1254" s="108"/>
      <c r="I1254" s="108"/>
      <c r="J1254" s="118"/>
      <c r="K1254" s="118"/>
      <c r="L1254" s="118"/>
      <c r="M1254" s="118"/>
      <c r="N1254" s="118"/>
      <c r="O1254" s="108"/>
      <c r="P1254" s="118"/>
      <c r="Q1254" s="118"/>
      <c r="R1254" s="118"/>
      <c r="S1254" s="118"/>
      <c r="T1254" s="118"/>
      <c r="U1254" s="118"/>
      <c r="V1254" s="118"/>
      <c r="W1254" s="118"/>
      <c r="X1254" s="118"/>
      <c r="Y1254" s="118"/>
      <c r="Z1254" s="118"/>
    </row>
    <row r="1255">
      <c r="A1255" s="130">
        <f t="shared" si="1"/>
        <v>1254</v>
      </c>
      <c r="B1255" s="111"/>
      <c r="C1255" s="108"/>
      <c r="D1255" s="108"/>
      <c r="E1255" s="127"/>
      <c r="F1255" s="127"/>
      <c r="G1255" s="127"/>
      <c r="H1255" s="108"/>
      <c r="I1255" s="108"/>
      <c r="J1255" s="118"/>
      <c r="K1255" s="118"/>
      <c r="L1255" s="118"/>
      <c r="M1255" s="118"/>
      <c r="N1255" s="118"/>
      <c r="O1255" s="108"/>
      <c r="P1255" s="118"/>
      <c r="Q1255" s="118"/>
      <c r="R1255" s="118"/>
      <c r="S1255" s="118"/>
      <c r="T1255" s="118"/>
      <c r="U1255" s="118"/>
      <c r="V1255" s="118"/>
      <c r="W1255" s="118"/>
      <c r="X1255" s="118"/>
      <c r="Y1255" s="118"/>
      <c r="Z1255" s="118"/>
    </row>
    <row r="1256">
      <c r="A1256" s="130">
        <f t="shared" si="1"/>
        <v>1255</v>
      </c>
      <c r="B1256" s="111"/>
      <c r="C1256" s="108"/>
      <c r="D1256" s="108"/>
      <c r="E1256" s="127"/>
      <c r="F1256" s="127"/>
      <c r="G1256" s="127"/>
      <c r="H1256" s="108"/>
      <c r="I1256" s="108"/>
      <c r="J1256" s="118"/>
      <c r="K1256" s="118"/>
      <c r="L1256" s="118"/>
      <c r="M1256" s="118"/>
      <c r="N1256" s="118"/>
      <c r="O1256" s="108"/>
      <c r="P1256" s="118"/>
      <c r="Q1256" s="118"/>
      <c r="R1256" s="118"/>
      <c r="S1256" s="118"/>
      <c r="T1256" s="118"/>
      <c r="U1256" s="118"/>
      <c r="V1256" s="118"/>
      <c r="W1256" s="118"/>
      <c r="X1256" s="118"/>
      <c r="Y1256" s="118"/>
      <c r="Z1256" s="118"/>
    </row>
    <row r="1257">
      <c r="A1257" s="130">
        <f t="shared" si="1"/>
        <v>1256</v>
      </c>
      <c r="B1257" s="111"/>
      <c r="C1257" s="108"/>
      <c r="D1257" s="108"/>
      <c r="E1257" s="127"/>
      <c r="F1257" s="127"/>
      <c r="G1257" s="127"/>
      <c r="H1257" s="108"/>
      <c r="I1257" s="108"/>
      <c r="J1257" s="118"/>
      <c r="K1257" s="118"/>
      <c r="L1257" s="118"/>
      <c r="M1257" s="118"/>
      <c r="N1257" s="118"/>
      <c r="O1257" s="108"/>
      <c r="P1257" s="118"/>
      <c r="Q1257" s="118"/>
      <c r="R1257" s="118"/>
      <c r="S1257" s="118"/>
      <c r="T1257" s="118"/>
      <c r="U1257" s="118"/>
      <c r="V1257" s="118"/>
      <c r="W1257" s="118"/>
      <c r="X1257" s="118"/>
      <c r="Y1257" s="118"/>
      <c r="Z1257" s="118"/>
    </row>
    <row r="1258">
      <c r="A1258" s="130">
        <f t="shared" si="1"/>
        <v>1257</v>
      </c>
      <c r="B1258" s="111"/>
      <c r="C1258" s="108"/>
      <c r="D1258" s="108"/>
      <c r="E1258" s="127"/>
      <c r="F1258" s="127"/>
      <c r="G1258" s="127"/>
      <c r="H1258" s="108"/>
      <c r="I1258" s="108"/>
      <c r="J1258" s="118"/>
      <c r="K1258" s="118"/>
      <c r="L1258" s="118"/>
      <c r="M1258" s="118"/>
      <c r="N1258" s="118"/>
      <c r="O1258" s="108"/>
      <c r="P1258" s="118"/>
      <c r="Q1258" s="118"/>
      <c r="R1258" s="118"/>
      <c r="S1258" s="118"/>
      <c r="T1258" s="118"/>
      <c r="U1258" s="118"/>
      <c r="V1258" s="118"/>
      <c r="W1258" s="118"/>
      <c r="X1258" s="118"/>
      <c r="Y1258" s="118"/>
      <c r="Z1258" s="118"/>
    </row>
    <row r="1259">
      <c r="A1259" s="130">
        <f t="shared" si="1"/>
        <v>1258</v>
      </c>
      <c r="B1259" s="111"/>
      <c r="C1259" s="108"/>
      <c r="D1259" s="108"/>
      <c r="E1259" s="127"/>
      <c r="F1259" s="127"/>
      <c r="G1259" s="127"/>
      <c r="H1259" s="108"/>
      <c r="I1259" s="108"/>
      <c r="J1259" s="118"/>
      <c r="K1259" s="118"/>
      <c r="L1259" s="118"/>
      <c r="M1259" s="118"/>
      <c r="N1259" s="118"/>
      <c r="O1259" s="108"/>
      <c r="P1259" s="118"/>
      <c r="Q1259" s="118"/>
      <c r="R1259" s="118"/>
      <c r="S1259" s="118"/>
      <c r="T1259" s="118"/>
      <c r="U1259" s="118"/>
      <c r="V1259" s="118"/>
      <c r="W1259" s="118"/>
      <c r="X1259" s="118"/>
      <c r="Y1259" s="118"/>
      <c r="Z1259" s="118"/>
    </row>
    <row r="1260">
      <c r="A1260" s="130">
        <f t="shared" si="1"/>
        <v>1259</v>
      </c>
      <c r="B1260" s="111"/>
      <c r="C1260" s="108"/>
      <c r="D1260" s="108"/>
      <c r="E1260" s="127"/>
      <c r="F1260" s="127"/>
      <c r="G1260" s="127"/>
      <c r="H1260" s="108"/>
      <c r="I1260" s="108"/>
      <c r="J1260" s="118"/>
      <c r="K1260" s="118"/>
      <c r="L1260" s="118"/>
      <c r="M1260" s="118"/>
      <c r="N1260" s="118"/>
      <c r="O1260" s="108"/>
      <c r="P1260" s="118"/>
      <c r="Q1260" s="118"/>
      <c r="R1260" s="118"/>
      <c r="S1260" s="118"/>
      <c r="T1260" s="118"/>
      <c r="U1260" s="118"/>
      <c r="V1260" s="118"/>
      <c r="W1260" s="118"/>
      <c r="X1260" s="118"/>
      <c r="Y1260" s="118"/>
      <c r="Z1260" s="118"/>
    </row>
    <row r="1261">
      <c r="A1261" s="130">
        <f t="shared" si="1"/>
        <v>1260</v>
      </c>
      <c r="B1261" s="111"/>
      <c r="C1261" s="108"/>
      <c r="D1261" s="108"/>
      <c r="E1261" s="127"/>
      <c r="F1261" s="127"/>
      <c r="G1261" s="127"/>
      <c r="H1261" s="108"/>
      <c r="I1261" s="108"/>
      <c r="J1261" s="118"/>
      <c r="K1261" s="118"/>
      <c r="L1261" s="118"/>
      <c r="M1261" s="118"/>
      <c r="N1261" s="118"/>
      <c r="O1261" s="108"/>
      <c r="P1261" s="118"/>
      <c r="Q1261" s="118"/>
      <c r="R1261" s="118"/>
      <c r="S1261" s="118"/>
      <c r="T1261" s="118"/>
      <c r="U1261" s="118"/>
      <c r="V1261" s="118"/>
      <c r="W1261" s="118"/>
      <c r="X1261" s="118"/>
      <c r="Y1261" s="118"/>
      <c r="Z1261" s="118"/>
    </row>
    <row r="1262">
      <c r="A1262" s="130">
        <f t="shared" si="1"/>
        <v>1261</v>
      </c>
      <c r="B1262" s="111"/>
      <c r="C1262" s="108"/>
      <c r="D1262" s="108"/>
      <c r="E1262" s="127"/>
      <c r="F1262" s="127"/>
      <c r="G1262" s="127"/>
      <c r="H1262" s="108"/>
      <c r="I1262" s="108"/>
      <c r="J1262" s="118"/>
      <c r="K1262" s="118"/>
      <c r="L1262" s="118"/>
      <c r="M1262" s="118"/>
      <c r="N1262" s="118"/>
      <c r="O1262" s="108"/>
      <c r="P1262" s="118"/>
      <c r="Q1262" s="118"/>
      <c r="R1262" s="118"/>
      <c r="S1262" s="118"/>
      <c r="T1262" s="118"/>
      <c r="U1262" s="118"/>
      <c r="V1262" s="118"/>
      <c r="W1262" s="118"/>
      <c r="X1262" s="118"/>
      <c r="Y1262" s="118"/>
      <c r="Z1262" s="118"/>
    </row>
    <row r="1263">
      <c r="A1263" s="130">
        <f t="shared" si="1"/>
        <v>1262</v>
      </c>
      <c r="B1263" s="111"/>
      <c r="C1263" s="108"/>
      <c r="D1263" s="108"/>
      <c r="E1263" s="127"/>
      <c r="F1263" s="127"/>
      <c r="G1263" s="127"/>
      <c r="H1263" s="108"/>
      <c r="I1263" s="108"/>
      <c r="J1263" s="118"/>
      <c r="K1263" s="118"/>
      <c r="L1263" s="118"/>
      <c r="M1263" s="118"/>
      <c r="N1263" s="118"/>
      <c r="O1263" s="108"/>
      <c r="P1263" s="118"/>
      <c r="Q1263" s="118"/>
      <c r="R1263" s="118"/>
      <c r="S1263" s="118"/>
      <c r="T1263" s="118"/>
      <c r="U1263" s="118"/>
      <c r="V1263" s="118"/>
      <c r="W1263" s="118"/>
      <c r="X1263" s="118"/>
      <c r="Y1263" s="118"/>
      <c r="Z1263" s="118"/>
    </row>
    <row r="1264">
      <c r="A1264" s="130">
        <f t="shared" si="1"/>
        <v>1263</v>
      </c>
      <c r="B1264" s="111"/>
      <c r="C1264" s="108"/>
      <c r="D1264" s="108"/>
      <c r="E1264" s="127"/>
      <c r="F1264" s="127"/>
      <c r="G1264" s="127"/>
      <c r="H1264" s="108"/>
      <c r="I1264" s="108"/>
      <c r="J1264" s="118"/>
      <c r="K1264" s="118"/>
      <c r="L1264" s="118"/>
      <c r="M1264" s="118"/>
      <c r="N1264" s="118"/>
      <c r="O1264" s="108"/>
      <c r="P1264" s="118"/>
      <c r="Q1264" s="118"/>
      <c r="R1264" s="118"/>
      <c r="S1264" s="118"/>
      <c r="T1264" s="118"/>
      <c r="U1264" s="118"/>
      <c r="V1264" s="118"/>
      <c r="W1264" s="118"/>
      <c r="X1264" s="118"/>
      <c r="Y1264" s="118"/>
      <c r="Z1264" s="118"/>
    </row>
    <row r="1265">
      <c r="A1265" s="130">
        <f t="shared" si="1"/>
        <v>1264</v>
      </c>
      <c r="B1265" s="111"/>
      <c r="C1265" s="108"/>
      <c r="D1265" s="108"/>
      <c r="E1265" s="127"/>
      <c r="F1265" s="127"/>
      <c r="G1265" s="127"/>
      <c r="H1265" s="108"/>
      <c r="I1265" s="108"/>
      <c r="J1265" s="118"/>
      <c r="K1265" s="118"/>
      <c r="L1265" s="118"/>
      <c r="M1265" s="118"/>
      <c r="N1265" s="118"/>
      <c r="O1265" s="108"/>
      <c r="P1265" s="118"/>
      <c r="Q1265" s="118"/>
      <c r="R1265" s="118"/>
      <c r="S1265" s="118"/>
      <c r="T1265" s="118"/>
      <c r="U1265" s="118"/>
      <c r="V1265" s="118"/>
      <c r="W1265" s="118"/>
      <c r="X1265" s="118"/>
      <c r="Y1265" s="118"/>
      <c r="Z1265" s="118"/>
    </row>
    <row r="1266">
      <c r="A1266" s="130">
        <f t="shared" si="1"/>
        <v>1265</v>
      </c>
      <c r="B1266" s="111"/>
      <c r="C1266" s="108"/>
      <c r="D1266" s="108"/>
      <c r="E1266" s="127"/>
      <c r="F1266" s="127"/>
      <c r="G1266" s="127"/>
      <c r="H1266" s="108"/>
      <c r="I1266" s="108"/>
      <c r="J1266" s="118"/>
      <c r="K1266" s="118"/>
      <c r="L1266" s="118"/>
      <c r="M1266" s="118"/>
      <c r="N1266" s="118"/>
      <c r="O1266" s="108"/>
      <c r="P1266" s="118"/>
      <c r="Q1266" s="118"/>
      <c r="R1266" s="118"/>
      <c r="S1266" s="118"/>
      <c r="T1266" s="118"/>
      <c r="U1266" s="118"/>
      <c r="V1266" s="118"/>
      <c r="W1266" s="118"/>
      <c r="X1266" s="118"/>
      <c r="Y1266" s="118"/>
      <c r="Z1266" s="118"/>
    </row>
    <row r="1267">
      <c r="A1267" s="130">
        <f t="shared" si="1"/>
        <v>1266</v>
      </c>
      <c r="B1267" s="111"/>
      <c r="C1267" s="108"/>
      <c r="D1267" s="108"/>
      <c r="E1267" s="127"/>
      <c r="F1267" s="127"/>
      <c r="G1267" s="127"/>
      <c r="H1267" s="108"/>
      <c r="I1267" s="108"/>
      <c r="J1267" s="118"/>
      <c r="K1267" s="118"/>
      <c r="L1267" s="118"/>
      <c r="M1267" s="118"/>
      <c r="N1267" s="118"/>
      <c r="O1267" s="108"/>
      <c r="P1267" s="118"/>
      <c r="Q1267" s="118"/>
      <c r="R1267" s="118"/>
      <c r="S1267" s="118"/>
      <c r="T1267" s="118"/>
      <c r="U1267" s="118"/>
      <c r="V1267" s="118"/>
      <c r="W1267" s="118"/>
      <c r="X1267" s="118"/>
      <c r="Y1267" s="118"/>
      <c r="Z1267" s="118"/>
    </row>
    <row r="1268">
      <c r="A1268" s="130">
        <f t="shared" si="1"/>
        <v>1267</v>
      </c>
      <c r="B1268" s="111"/>
      <c r="C1268" s="108"/>
      <c r="D1268" s="108"/>
      <c r="E1268" s="127"/>
      <c r="F1268" s="127"/>
      <c r="G1268" s="127"/>
      <c r="H1268" s="108"/>
      <c r="I1268" s="108"/>
      <c r="J1268" s="118"/>
      <c r="K1268" s="118"/>
      <c r="L1268" s="118"/>
      <c r="M1268" s="118"/>
      <c r="N1268" s="118"/>
      <c r="O1268" s="108"/>
      <c r="P1268" s="118"/>
      <c r="Q1268" s="118"/>
      <c r="R1268" s="118"/>
      <c r="S1268" s="118"/>
      <c r="T1268" s="118"/>
      <c r="U1268" s="118"/>
      <c r="V1268" s="118"/>
      <c r="W1268" s="118"/>
      <c r="X1268" s="118"/>
      <c r="Y1268" s="118"/>
      <c r="Z1268" s="118"/>
    </row>
    <row r="1269">
      <c r="A1269" s="130">
        <f t="shared" si="1"/>
        <v>1268</v>
      </c>
      <c r="B1269" s="111"/>
      <c r="C1269" s="108"/>
      <c r="D1269" s="108"/>
      <c r="E1269" s="127"/>
      <c r="F1269" s="127"/>
      <c r="G1269" s="127"/>
      <c r="H1269" s="108"/>
      <c r="I1269" s="108"/>
      <c r="J1269" s="118"/>
      <c r="K1269" s="118"/>
      <c r="L1269" s="118"/>
      <c r="M1269" s="118"/>
      <c r="N1269" s="118"/>
      <c r="O1269" s="108"/>
      <c r="P1269" s="118"/>
      <c r="Q1269" s="118"/>
      <c r="R1269" s="118"/>
      <c r="S1269" s="118"/>
      <c r="T1269" s="118"/>
      <c r="U1269" s="118"/>
      <c r="V1269" s="118"/>
      <c r="W1269" s="118"/>
      <c r="X1269" s="118"/>
      <c r="Y1269" s="118"/>
      <c r="Z1269" s="118"/>
    </row>
    <row r="1270">
      <c r="A1270" s="130">
        <f t="shared" si="1"/>
        <v>1269</v>
      </c>
      <c r="B1270" s="111"/>
      <c r="C1270" s="108"/>
      <c r="D1270" s="108"/>
      <c r="E1270" s="127"/>
      <c r="F1270" s="127"/>
      <c r="G1270" s="127"/>
      <c r="H1270" s="108"/>
      <c r="I1270" s="108"/>
      <c r="J1270" s="118"/>
      <c r="K1270" s="118"/>
      <c r="L1270" s="118"/>
      <c r="M1270" s="118"/>
      <c r="N1270" s="118"/>
      <c r="O1270" s="108"/>
      <c r="P1270" s="118"/>
      <c r="Q1270" s="118"/>
      <c r="R1270" s="118"/>
      <c r="S1270" s="118"/>
      <c r="T1270" s="118"/>
      <c r="U1270" s="118"/>
      <c r="V1270" s="118"/>
      <c r="W1270" s="118"/>
      <c r="X1270" s="118"/>
      <c r="Y1270" s="118"/>
      <c r="Z1270" s="118"/>
    </row>
    <row r="1271">
      <c r="A1271" s="130">
        <f t="shared" si="1"/>
        <v>1270</v>
      </c>
      <c r="B1271" s="111"/>
      <c r="C1271" s="108"/>
      <c r="D1271" s="108"/>
      <c r="E1271" s="127"/>
      <c r="F1271" s="127"/>
      <c r="G1271" s="127"/>
      <c r="H1271" s="108"/>
      <c r="I1271" s="108"/>
      <c r="J1271" s="118"/>
      <c r="K1271" s="118"/>
      <c r="L1271" s="118"/>
      <c r="M1271" s="118"/>
      <c r="N1271" s="118"/>
      <c r="O1271" s="108"/>
      <c r="P1271" s="118"/>
      <c r="Q1271" s="118"/>
      <c r="R1271" s="118"/>
      <c r="S1271" s="118"/>
      <c r="T1271" s="118"/>
      <c r="U1271" s="118"/>
      <c r="V1271" s="118"/>
      <c r="W1271" s="118"/>
      <c r="X1271" s="118"/>
      <c r="Y1271" s="118"/>
      <c r="Z1271" s="118"/>
    </row>
    <row r="1272">
      <c r="A1272" s="130">
        <f t="shared" si="1"/>
        <v>1271</v>
      </c>
      <c r="B1272" s="111"/>
      <c r="C1272" s="108"/>
      <c r="D1272" s="108"/>
      <c r="E1272" s="127"/>
      <c r="F1272" s="127"/>
      <c r="G1272" s="127"/>
      <c r="H1272" s="108"/>
      <c r="I1272" s="108"/>
      <c r="J1272" s="118"/>
      <c r="K1272" s="118"/>
      <c r="L1272" s="118"/>
      <c r="M1272" s="118"/>
      <c r="N1272" s="118"/>
      <c r="O1272" s="108"/>
      <c r="P1272" s="118"/>
      <c r="Q1272" s="118"/>
      <c r="R1272" s="118"/>
      <c r="S1272" s="118"/>
      <c r="T1272" s="118"/>
      <c r="U1272" s="118"/>
      <c r="V1272" s="118"/>
      <c r="W1272" s="118"/>
      <c r="X1272" s="118"/>
      <c r="Y1272" s="118"/>
      <c r="Z1272" s="118"/>
    </row>
    <row r="1273">
      <c r="A1273" s="130">
        <f t="shared" si="1"/>
        <v>1272</v>
      </c>
      <c r="B1273" s="111"/>
      <c r="C1273" s="108"/>
      <c r="D1273" s="108"/>
      <c r="E1273" s="127"/>
      <c r="F1273" s="127"/>
      <c r="G1273" s="127"/>
      <c r="H1273" s="108"/>
      <c r="I1273" s="108"/>
      <c r="J1273" s="118"/>
      <c r="K1273" s="118"/>
      <c r="L1273" s="118"/>
      <c r="M1273" s="118"/>
      <c r="N1273" s="118"/>
      <c r="O1273" s="108"/>
      <c r="P1273" s="118"/>
      <c r="Q1273" s="118"/>
      <c r="R1273" s="118"/>
      <c r="S1273" s="118"/>
      <c r="T1273" s="118"/>
      <c r="U1273" s="118"/>
      <c r="V1273" s="118"/>
      <c r="W1273" s="118"/>
      <c r="X1273" s="118"/>
      <c r="Y1273" s="118"/>
      <c r="Z1273" s="118"/>
    </row>
    <row r="1274">
      <c r="A1274" s="130">
        <f t="shared" si="1"/>
        <v>1273</v>
      </c>
      <c r="B1274" s="111"/>
      <c r="C1274" s="108"/>
      <c r="D1274" s="108"/>
      <c r="E1274" s="127"/>
      <c r="F1274" s="127"/>
      <c r="G1274" s="127"/>
      <c r="H1274" s="108"/>
      <c r="I1274" s="108"/>
      <c r="J1274" s="118"/>
      <c r="K1274" s="118"/>
      <c r="L1274" s="118"/>
      <c r="M1274" s="118"/>
      <c r="N1274" s="118"/>
      <c r="O1274" s="108"/>
      <c r="P1274" s="118"/>
      <c r="Q1274" s="118"/>
      <c r="R1274" s="118"/>
      <c r="S1274" s="118"/>
      <c r="T1274" s="118"/>
      <c r="U1274" s="118"/>
      <c r="V1274" s="118"/>
      <c r="W1274" s="118"/>
      <c r="X1274" s="118"/>
      <c r="Y1274" s="118"/>
      <c r="Z1274" s="118"/>
    </row>
    <row r="1275">
      <c r="A1275" s="130">
        <f t="shared" si="1"/>
        <v>1274</v>
      </c>
      <c r="B1275" s="111"/>
      <c r="C1275" s="108"/>
      <c r="D1275" s="108"/>
      <c r="E1275" s="127"/>
      <c r="F1275" s="127"/>
      <c r="G1275" s="127"/>
      <c r="H1275" s="108"/>
      <c r="I1275" s="108"/>
      <c r="J1275" s="118"/>
      <c r="K1275" s="118"/>
      <c r="L1275" s="118"/>
      <c r="M1275" s="118"/>
      <c r="N1275" s="118"/>
      <c r="O1275" s="108"/>
      <c r="P1275" s="118"/>
      <c r="Q1275" s="118"/>
      <c r="R1275" s="118"/>
      <c r="S1275" s="118"/>
      <c r="T1275" s="118"/>
      <c r="U1275" s="118"/>
      <c r="V1275" s="118"/>
      <c r="W1275" s="118"/>
      <c r="X1275" s="118"/>
      <c r="Y1275" s="118"/>
      <c r="Z1275" s="118"/>
    </row>
    <row r="1276">
      <c r="A1276" s="130">
        <f t="shared" si="1"/>
        <v>1275</v>
      </c>
      <c r="B1276" s="111"/>
      <c r="C1276" s="108"/>
      <c r="D1276" s="108"/>
      <c r="E1276" s="127"/>
      <c r="F1276" s="127"/>
      <c r="G1276" s="127"/>
      <c r="H1276" s="108"/>
      <c r="I1276" s="108"/>
      <c r="J1276" s="118"/>
      <c r="K1276" s="118"/>
      <c r="L1276" s="118"/>
      <c r="M1276" s="118"/>
      <c r="N1276" s="118"/>
      <c r="O1276" s="108"/>
      <c r="P1276" s="118"/>
      <c r="Q1276" s="118"/>
      <c r="R1276" s="118"/>
      <c r="S1276" s="118"/>
      <c r="T1276" s="118"/>
      <c r="U1276" s="118"/>
      <c r="V1276" s="118"/>
      <c r="W1276" s="118"/>
      <c r="X1276" s="118"/>
      <c r="Y1276" s="118"/>
      <c r="Z1276" s="118"/>
    </row>
    <row r="1277">
      <c r="A1277" s="130">
        <f t="shared" si="1"/>
        <v>1276</v>
      </c>
      <c r="B1277" s="111"/>
      <c r="C1277" s="108"/>
      <c r="D1277" s="108"/>
      <c r="E1277" s="127"/>
      <c r="F1277" s="127"/>
      <c r="G1277" s="127"/>
      <c r="H1277" s="108"/>
      <c r="I1277" s="108"/>
      <c r="J1277" s="118"/>
      <c r="K1277" s="118"/>
      <c r="L1277" s="118"/>
      <c r="M1277" s="118"/>
      <c r="N1277" s="118"/>
      <c r="O1277" s="108"/>
      <c r="P1277" s="118"/>
      <c r="Q1277" s="118"/>
      <c r="R1277" s="118"/>
      <c r="S1277" s="118"/>
      <c r="T1277" s="118"/>
      <c r="U1277" s="118"/>
      <c r="V1277" s="118"/>
      <c r="W1277" s="118"/>
      <c r="X1277" s="118"/>
      <c r="Y1277" s="118"/>
      <c r="Z1277" s="118"/>
    </row>
    <row r="1278">
      <c r="A1278" s="130">
        <f t="shared" si="1"/>
        <v>1277</v>
      </c>
      <c r="B1278" s="111"/>
      <c r="C1278" s="108"/>
      <c r="D1278" s="108"/>
      <c r="E1278" s="127"/>
      <c r="F1278" s="127"/>
      <c r="G1278" s="127"/>
      <c r="H1278" s="108"/>
      <c r="I1278" s="108"/>
      <c r="J1278" s="118"/>
      <c r="K1278" s="118"/>
      <c r="L1278" s="118"/>
      <c r="M1278" s="118"/>
      <c r="N1278" s="118"/>
      <c r="O1278" s="108"/>
      <c r="P1278" s="118"/>
      <c r="Q1278" s="118"/>
      <c r="R1278" s="118"/>
      <c r="S1278" s="118"/>
      <c r="T1278" s="118"/>
      <c r="U1278" s="118"/>
      <c r="V1278" s="118"/>
      <c r="W1278" s="118"/>
      <c r="X1278" s="118"/>
      <c r="Y1278" s="118"/>
      <c r="Z1278" s="118"/>
    </row>
    <row r="1279">
      <c r="A1279" s="130">
        <f t="shared" si="1"/>
        <v>1278</v>
      </c>
      <c r="B1279" s="111"/>
      <c r="C1279" s="108"/>
      <c r="D1279" s="108"/>
      <c r="E1279" s="127"/>
      <c r="F1279" s="127"/>
      <c r="G1279" s="127"/>
      <c r="H1279" s="108"/>
      <c r="I1279" s="108"/>
      <c r="J1279" s="118"/>
      <c r="K1279" s="118"/>
      <c r="L1279" s="118"/>
      <c r="M1279" s="118"/>
      <c r="N1279" s="118"/>
      <c r="O1279" s="108"/>
      <c r="P1279" s="118"/>
      <c r="Q1279" s="118"/>
      <c r="R1279" s="118"/>
      <c r="S1279" s="118"/>
      <c r="T1279" s="118"/>
      <c r="U1279" s="118"/>
      <c r="V1279" s="118"/>
      <c r="W1279" s="118"/>
      <c r="X1279" s="118"/>
      <c r="Y1279" s="118"/>
      <c r="Z1279" s="118"/>
    </row>
    <row r="1280">
      <c r="A1280" s="130">
        <f t="shared" si="1"/>
        <v>1279</v>
      </c>
      <c r="B1280" s="111"/>
      <c r="C1280" s="108"/>
      <c r="D1280" s="108"/>
      <c r="E1280" s="127"/>
      <c r="F1280" s="127"/>
      <c r="G1280" s="127"/>
      <c r="H1280" s="108"/>
      <c r="I1280" s="108"/>
      <c r="J1280" s="118"/>
      <c r="K1280" s="118"/>
      <c r="L1280" s="118"/>
      <c r="M1280" s="118"/>
      <c r="N1280" s="118"/>
      <c r="O1280" s="108"/>
      <c r="P1280" s="118"/>
      <c r="Q1280" s="118"/>
      <c r="R1280" s="118"/>
      <c r="S1280" s="118"/>
      <c r="T1280" s="118"/>
      <c r="U1280" s="118"/>
      <c r="V1280" s="118"/>
      <c r="W1280" s="118"/>
      <c r="X1280" s="118"/>
      <c r="Y1280" s="118"/>
      <c r="Z1280" s="118"/>
    </row>
    <row r="1281">
      <c r="A1281" s="130">
        <f t="shared" si="1"/>
        <v>1280</v>
      </c>
      <c r="B1281" s="111"/>
      <c r="C1281" s="108"/>
      <c r="D1281" s="108"/>
      <c r="E1281" s="127"/>
      <c r="F1281" s="127"/>
      <c r="G1281" s="127"/>
      <c r="H1281" s="108"/>
      <c r="I1281" s="108"/>
      <c r="J1281" s="118"/>
      <c r="K1281" s="118"/>
      <c r="L1281" s="118"/>
      <c r="M1281" s="118"/>
      <c r="N1281" s="118"/>
      <c r="O1281" s="108"/>
      <c r="P1281" s="118"/>
      <c r="Q1281" s="118"/>
      <c r="R1281" s="118"/>
      <c r="S1281" s="118"/>
      <c r="T1281" s="118"/>
      <c r="U1281" s="118"/>
      <c r="V1281" s="118"/>
      <c r="W1281" s="118"/>
      <c r="X1281" s="118"/>
      <c r="Y1281" s="118"/>
      <c r="Z1281" s="118"/>
    </row>
    <row r="1282">
      <c r="A1282" s="130">
        <f t="shared" si="1"/>
        <v>1281</v>
      </c>
      <c r="B1282" s="111"/>
      <c r="C1282" s="108"/>
      <c r="D1282" s="108"/>
      <c r="E1282" s="127"/>
      <c r="F1282" s="127"/>
      <c r="G1282" s="127"/>
      <c r="H1282" s="108"/>
      <c r="I1282" s="108"/>
      <c r="J1282" s="118"/>
      <c r="K1282" s="118"/>
      <c r="L1282" s="118"/>
      <c r="M1282" s="118"/>
      <c r="N1282" s="118"/>
      <c r="O1282" s="108"/>
      <c r="P1282" s="118"/>
      <c r="Q1282" s="118"/>
      <c r="R1282" s="118"/>
      <c r="S1282" s="118"/>
      <c r="T1282" s="118"/>
      <c r="U1282" s="118"/>
      <c r="V1282" s="118"/>
      <c r="W1282" s="118"/>
      <c r="X1282" s="118"/>
      <c r="Y1282" s="118"/>
      <c r="Z1282" s="118"/>
    </row>
    <row r="1283">
      <c r="A1283" s="130">
        <f t="shared" si="1"/>
        <v>1282</v>
      </c>
      <c r="B1283" s="111"/>
      <c r="C1283" s="108"/>
      <c r="D1283" s="108"/>
      <c r="E1283" s="127"/>
      <c r="F1283" s="127"/>
      <c r="G1283" s="127"/>
      <c r="H1283" s="108"/>
      <c r="I1283" s="108"/>
      <c r="J1283" s="118"/>
      <c r="K1283" s="118"/>
      <c r="L1283" s="118"/>
      <c r="M1283" s="118"/>
      <c r="N1283" s="118"/>
      <c r="O1283" s="108"/>
      <c r="P1283" s="118"/>
      <c r="Q1283" s="118"/>
      <c r="R1283" s="118"/>
      <c r="S1283" s="118"/>
      <c r="T1283" s="118"/>
      <c r="U1283" s="118"/>
      <c r="V1283" s="118"/>
      <c r="W1283" s="118"/>
      <c r="X1283" s="118"/>
      <c r="Y1283" s="118"/>
      <c r="Z1283" s="118"/>
    </row>
    <row r="1284">
      <c r="A1284" s="130">
        <f t="shared" si="1"/>
        <v>1283</v>
      </c>
      <c r="B1284" s="111"/>
      <c r="C1284" s="108"/>
      <c r="D1284" s="108"/>
      <c r="E1284" s="127"/>
      <c r="F1284" s="127"/>
      <c r="G1284" s="127"/>
      <c r="H1284" s="108"/>
      <c r="I1284" s="108"/>
      <c r="J1284" s="118"/>
      <c r="K1284" s="118"/>
      <c r="L1284" s="118"/>
      <c r="M1284" s="118"/>
      <c r="N1284" s="118"/>
      <c r="O1284" s="108"/>
      <c r="P1284" s="118"/>
      <c r="Q1284" s="118"/>
      <c r="R1284" s="118"/>
      <c r="S1284" s="118"/>
      <c r="T1284" s="118"/>
      <c r="U1284" s="118"/>
      <c r="V1284" s="118"/>
      <c r="W1284" s="118"/>
      <c r="X1284" s="118"/>
      <c r="Y1284" s="118"/>
      <c r="Z1284" s="118"/>
    </row>
    <row r="1285">
      <c r="A1285" s="130">
        <f t="shared" si="1"/>
        <v>1284</v>
      </c>
      <c r="B1285" s="111"/>
      <c r="C1285" s="108"/>
      <c r="D1285" s="108"/>
      <c r="E1285" s="127"/>
      <c r="F1285" s="127"/>
      <c r="G1285" s="127"/>
      <c r="H1285" s="108"/>
      <c r="I1285" s="108"/>
      <c r="J1285" s="118"/>
      <c r="K1285" s="118"/>
      <c r="L1285" s="118"/>
      <c r="M1285" s="118"/>
      <c r="N1285" s="118"/>
      <c r="O1285" s="108"/>
      <c r="P1285" s="118"/>
      <c r="Q1285" s="118"/>
      <c r="R1285" s="118"/>
      <c r="S1285" s="118"/>
      <c r="T1285" s="118"/>
      <c r="U1285" s="118"/>
      <c r="V1285" s="118"/>
      <c r="W1285" s="118"/>
      <c r="X1285" s="118"/>
      <c r="Y1285" s="118"/>
      <c r="Z1285" s="118"/>
    </row>
    <row r="1286">
      <c r="A1286" s="130">
        <f t="shared" si="1"/>
        <v>1285</v>
      </c>
      <c r="B1286" s="111"/>
      <c r="C1286" s="108"/>
      <c r="D1286" s="108"/>
      <c r="E1286" s="127"/>
      <c r="F1286" s="127"/>
      <c r="G1286" s="127"/>
      <c r="H1286" s="108"/>
      <c r="I1286" s="108"/>
      <c r="J1286" s="118"/>
      <c r="K1286" s="118"/>
      <c r="L1286" s="118"/>
      <c r="M1286" s="118"/>
      <c r="N1286" s="118"/>
      <c r="O1286" s="108"/>
      <c r="P1286" s="118"/>
      <c r="Q1286" s="118"/>
      <c r="R1286" s="118"/>
      <c r="S1286" s="118"/>
      <c r="T1286" s="118"/>
      <c r="U1286" s="118"/>
      <c r="V1286" s="118"/>
      <c r="W1286" s="118"/>
      <c r="X1286" s="118"/>
      <c r="Y1286" s="118"/>
      <c r="Z1286" s="118"/>
    </row>
    <row r="1287">
      <c r="A1287" s="130">
        <f t="shared" si="1"/>
        <v>1286</v>
      </c>
      <c r="B1287" s="111"/>
      <c r="C1287" s="108"/>
      <c r="D1287" s="108"/>
      <c r="E1287" s="127"/>
      <c r="F1287" s="127"/>
      <c r="G1287" s="127"/>
      <c r="H1287" s="108"/>
      <c r="I1287" s="108"/>
      <c r="J1287" s="118"/>
      <c r="K1287" s="118"/>
      <c r="L1287" s="118"/>
      <c r="M1287" s="118"/>
      <c r="N1287" s="118"/>
      <c r="O1287" s="108"/>
      <c r="P1287" s="118"/>
      <c r="Q1287" s="118"/>
      <c r="R1287" s="118"/>
      <c r="S1287" s="118"/>
      <c r="T1287" s="118"/>
      <c r="U1287" s="118"/>
      <c r="V1287" s="118"/>
      <c r="W1287" s="118"/>
      <c r="X1287" s="118"/>
      <c r="Y1287" s="118"/>
      <c r="Z1287" s="118"/>
    </row>
    <row r="1288">
      <c r="A1288" s="130">
        <f t="shared" si="1"/>
        <v>1287</v>
      </c>
      <c r="B1288" s="111"/>
      <c r="C1288" s="108"/>
      <c r="D1288" s="108"/>
      <c r="E1288" s="127"/>
      <c r="F1288" s="127"/>
      <c r="G1288" s="127"/>
      <c r="H1288" s="108"/>
      <c r="I1288" s="108"/>
      <c r="J1288" s="118"/>
      <c r="K1288" s="118"/>
      <c r="L1288" s="118"/>
      <c r="M1288" s="118"/>
      <c r="N1288" s="118"/>
      <c r="O1288" s="108"/>
      <c r="P1288" s="118"/>
      <c r="Q1288" s="118"/>
      <c r="R1288" s="118"/>
      <c r="S1288" s="118"/>
      <c r="T1288" s="118"/>
      <c r="U1288" s="118"/>
      <c r="V1288" s="118"/>
      <c r="W1288" s="118"/>
      <c r="X1288" s="118"/>
      <c r="Y1288" s="118"/>
      <c r="Z1288" s="118"/>
    </row>
    <row r="1289">
      <c r="A1289" s="130">
        <f t="shared" si="1"/>
        <v>1288</v>
      </c>
      <c r="B1289" s="111"/>
      <c r="C1289" s="108"/>
      <c r="D1289" s="108"/>
      <c r="E1289" s="127"/>
      <c r="F1289" s="127"/>
      <c r="G1289" s="127"/>
      <c r="H1289" s="108"/>
      <c r="I1289" s="108"/>
      <c r="J1289" s="118"/>
      <c r="K1289" s="118"/>
      <c r="L1289" s="118"/>
      <c r="M1289" s="118"/>
      <c r="N1289" s="118"/>
      <c r="O1289" s="108"/>
      <c r="P1289" s="118"/>
      <c r="Q1289" s="118"/>
      <c r="R1289" s="118"/>
      <c r="S1289" s="118"/>
      <c r="T1289" s="118"/>
      <c r="U1289" s="118"/>
      <c r="V1289" s="118"/>
      <c r="W1289" s="118"/>
      <c r="X1289" s="118"/>
      <c r="Y1289" s="118"/>
      <c r="Z1289" s="118"/>
    </row>
    <row r="1290">
      <c r="A1290" s="130">
        <f t="shared" si="1"/>
        <v>1289</v>
      </c>
      <c r="B1290" s="111"/>
      <c r="C1290" s="108"/>
      <c r="D1290" s="108"/>
      <c r="E1290" s="127"/>
      <c r="F1290" s="127"/>
      <c r="G1290" s="127"/>
      <c r="H1290" s="108"/>
      <c r="I1290" s="108"/>
      <c r="J1290" s="118"/>
      <c r="K1290" s="118"/>
      <c r="L1290" s="118"/>
      <c r="M1290" s="118"/>
      <c r="N1290" s="118"/>
      <c r="O1290" s="108"/>
      <c r="P1290" s="118"/>
      <c r="Q1290" s="118"/>
      <c r="R1290" s="118"/>
      <c r="S1290" s="118"/>
      <c r="T1290" s="118"/>
      <c r="U1290" s="118"/>
      <c r="V1290" s="118"/>
      <c r="W1290" s="118"/>
      <c r="X1290" s="118"/>
      <c r="Y1290" s="118"/>
      <c r="Z1290" s="118"/>
    </row>
    <row r="1291">
      <c r="A1291" s="130">
        <f t="shared" si="1"/>
        <v>1290</v>
      </c>
      <c r="B1291" s="111"/>
      <c r="C1291" s="108"/>
      <c r="D1291" s="108"/>
      <c r="E1291" s="127"/>
      <c r="F1291" s="127"/>
      <c r="G1291" s="127"/>
      <c r="H1291" s="108"/>
      <c r="I1291" s="108"/>
      <c r="J1291" s="118"/>
      <c r="K1291" s="118"/>
      <c r="L1291" s="118"/>
      <c r="M1291" s="118"/>
      <c r="N1291" s="118"/>
      <c r="O1291" s="108"/>
      <c r="P1291" s="118"/>
      <c r="Q1291" s="118"/>
      <c r="R1291" s="118"/>
      <c r="S1291" s="118"/>
      <c r="T1291" s="118"/>
      <c r="U1291" s="118"/>
      <c r="V1291" s="118"/>
      <c r="W1291" s="118"/>
      <c r="X1291" s="118"/>
      <c r="Y1291" s="118"/>
      <c r="Z1291" s="118"/>
    </row>
    <row r="1292">
      <c r="A1292" s="130">
        <f t="shared" si="1"/>
        <v>1291</v>
      </c>
      <c r="B1292" s="111"/>
      <c r="C1292" s="108"/>
      <c r="D1292" s="108"/>
      <c r="E1292" s="127"/>
      <c r="F1292" s="127"/>
      <c r="G1292" s="127"/>
      <c r="H1292" s="108"/>
      <c r="I1292" s="108"/>
      <c r="J1292" s="118"/>
      <c r="K1292" s="118"/>
      <c r="L1292" s="118"/>
      <c r="M1292" s="118"/>
      <c r="N1292" s="118"/>
      <c r="O1292" s="108"/>
      <c r="P1292" s="118"/>
      <c r="Q1292" s="118"/>
      <c r="R1292" s="118"/>
      <c r="S1292" s="118"/>
      <c r="T1292" s="118"/>
      <c r="U1292" s="118"/>
      <c r="V1292" s="118"/>
      <c r="W1292" s="118"/>
      <c r="X1292" s="118"/>
      <c r="Y1292" s="118"/>
      <c r="Z1292" s="118"/>
    </row>
    <row r="1293">
      <c r="A1293" s="130">
        <f t="shared" si="1"/>
        <v>1292</v>
      </c>
      <c r="B1293" s="111"/>
      <c r="C1293" s="108"/>
      <c r="D1293" s="108"/>
      <c r="E1293" s="127"/>
      <c r="F1293" s="127"/>
      <c r="G1293" s="127"/>
      <c r="H1293" s="108"/>
      <c r="I1293" s="108"/>
      <c r="J1293" s="118"/>
      <c r="K1293" s="118"/>
      <c r="L1293" s="118"/>
      <c r="M1293" s="118"/>
      <c r="N1293" s="118"/>
      <c r="O1293" s="108"/>
      <c r="P1293" s="118"/>
      <c r="Q1293" s="118"/>
      <c r="R1293" s="118"/>
      <c r="S1293" s="118"/>
      <c r="T1293" s="118"/>
      <c r="U1293" s="118"/>
      <c r="V1293" s="118"/>
      <c r="W1293" s="118"/>
      <c r="X1293" s="118"/>
      <c r="Y1293" s="118"/>
      <c r="Z1293" s="118"/>
    </row>
    <row r="1294">
      <c r="A1294" s="130">
        <f t="shared" si="1"/>
        <v>1293</v>
      </c>
      <c r="B1294" s="111"/>
      <c r="C1294" s="108"/>
      <c r="D1294" s="108"/>
      <c r="E1294" s="127"/>
      <c r="F1294" s="127"/>
      <c r="G1294" s="127"/>
      <c r="H1294" s="108"/>
      <c r="I1294" s="108"/>
      <c r="J1294" s="118"/>
      <c r="K1294" s="118"/>
      <c r="L1294" s="118"/>
      <c r="M1294" s="118"/>
      <c r="N1294" s="118"/>
      <c r="O1294" s="108"/>
      <c r="P1294" s="118"/>
      <c r="Q1294" s="118"/>
      <c r="R1294" s="118"/>
      <c r="S1294" s="118"/>
      <c r="T1294" s="118"/>
      <c r="U1294" s="118"/>
      <c r="V1294" s="118"/>
      <c r="W1294" s="118"/>
      <c r="X1294" s="118"/>
      <c r="Y1294" s="118"/>
      <c r="Z1294" s="118"/>
    </row>
    <row r="1295">
      <c r="A1295" s="130">
        <f t="shared" si="1"/>
        <v>1294</v>
      </c>
      <c r="B1295" s="111"/>
      <c r="C1295" s="108"/>
      <c r="D1295" s="108"/>
      <c r="E1295" s="127"/>
      <c r="F1295" s="127"/>
      <c r="G1295" s="127"/>
      <c r="H1295" s="108"/>
      <c r="I1295" s="108"/>
      <c r="J1295" s="118"/>
      <c r="K1295" s="118"/>
      <c r="L1295" s="118"/>
      <c r="M1295" s="118"/>
      <c r="N1295" s="118"/>
      <c r="O1295" s="108"/>
      <c r="P1295" s="118"/>
      <c r="Q1295" s="118"/>
      <c r="R1295" s="118"/>
      <c r="S1295" s="118"/>
      <c r="T1295" s="118"/>
      <c r="U1295" s="118"/>
      <c r="V1295" s="118"/>
      <c r="W1295" s="118"/>
      <c r="X1295" s="118"/>
      <c r="Y1295" s="118"/>
      <c r="Z1295" s="118"/>
    </row>
    <row r="1296">
      <c r="A1296" s="130">
        <f t="shared" si="1"/>
        <v>1295</v>
      </c>
      <c r="B1296" s="111"/>
      <c r="C1296" s="108"/>
      <c r="D1296" s="108"/>
      <c r="E1296" s="127"/>
      <c r="F1296" s="127"/>
      <c r="G1296" s="127"/>
      <c r="H1296" s="108"/>
      <c r="I1296" s="108"/>
      <c r="J1296" s="118"/>
      <c r="K1296" s="118"/>
      <c r="L1296" s="118"/>
      <c r="M1296" s="118"/>
      <c r="N1296" s="118"/>
      <c r="O1296" s="108"/>
      <c r="P1296" s="118"/>
      <c r="Q1296" s="118"/>
      <c r="R1296" s="118"/>
      <c r="S1296" s="118"/>
      <c r="T1296" s="118"/>
      <c r="U1296" s="118"/>
      <c r="V1296" s="118"/>
      <c r="W1296" s="118"/>
      <c r="X1296" s="118"/>
      <c r="Y1296" s="118"/>
      <c r="Z1296" s="118"/>
    </row>
    <row r="1297">
      <c r="A1297" s="130">
        <f t="shared" si="1"/>
        <v>1296</v>
      </c>
      <c r="B1297" s="111"/>
      <c r="C1297" s="108"/>
      <c r="D1297" s="108"/>
      <c r="E1297" s="127"/>
      <c r="F1297" s="127"/>
      <c r="G1297" s="127"/>
      <c r="H1297" s="108"/>
      <c r="I1297" s="108"/>
      <c r="J1297" s="118"/>
      <c r="K1297" s="118"/>
      <c r="L1297" s="118"/>
      <c r="M1297" s="118"/>
      <c r="N1297" s="118"/>
      <c r="O1297" s="108"/>
      <c r="P1297" s="118"/>
      <c r="Q1297" s="118"/>
      <c r="R1297" s="118"/>
      <c r="S1297" s="118"/>
      <c r="T1297" s="118"/>
      <c r="U1297" s="118"/>
      <c r="V1297" s="118"/>
      <c r="W1297" s="118"/>
      <c r="X1297" s="118"/>
      <c r="Y1297" s="118"/>
      <c r="Z1297" s="118"/>
    </row>
    <row r="1298">
      <c r="A1298" s="130">
        <f t="shared" si="1"/>
        <v>1297</v>
      </c>
      <c r="B1298" s="111"/>
      <c r="C1298" s="108"/>
      <c r="D1298" s="108"/>
      <c r="E1298" s="127"/>
      <c r="F1298" s="127"/>
      <c r="G1298" s="127"/>
      <c r="H1298" s="108"/>
      <c r="I1298" s="108"/>
      <c r="J1298" s="118"/>
      <c r="K1298" s="118"/>
      <c r="L1298" s="118"/>
      <c r="M1298" s="118"/>
      <c r="N1298" s="118"/>
      <c r="O1298" s="108"/>
      <c r="P1298" s="118"/>
      <c r="Q1298" s="118"/>
      <c r="R1298" s="118"/>
      <c r="S1298" s="118"/>
      <c r="T1298" s="118"/>
      <c r="U1298" s="118"/>
      <c r="V1298" s="118"/>
      <c r="W1298" s="118"/>
      <c r="X1298" s="118"/>
      <c r="Y1298" s="118"/>
      <c r="Z1298" s="118"/>
    </row>
    <row r="1299">
      <c r="A1299" s="130">
        <f t="shared" si="1"/>
        <v>1298</v>
      </c>
      <c r="B1299" s="111"/>
      <c r="C1299" s="108"/>
      <c r="D1299" s="108"/>
      <c r="E1299" s="127"/>
      <c r="F1299" s="127"/>
      <c r="G1299" s="127"/>
      <c r="H1299" s="108"/>
      <c r="I1299" s="108"/>
      <c r="J1299" s="118"/>
      <c r="K1299" s="118"/>
      <c r="L1299" s="118"/>
      <c r="M1299" s="118"/>
      <c r="N1299" s="118"/>
      <c r="O1299" s="108"/>
      <c r="P1299" s="118"/>
      <c r="Q1299" s="118"/>
      <c r="R1299" s="118"/>
      <c r="S1299" s="118"/>
      <c r="T1299" s="118"/>
      <c r="U1299" s="118"/>
      <c r="V1299" s="118"/>
      <c r="W1299" s="118"/>
      <c r="X1299" s="118"/>
      <c r="Y1299" s="118"/>
      <c r="Z1299" s="118"/>
    </row>
    <row r="1300">
      <c r="A1300" s="130">
        <f t="shared" si="1"/>
        <v>1299</v>
      </c>
      <c r="B1300" s="111"/>
      <c r="C1300" s="108"/>
      <c r="D1300" s="108"/>
      <c r="E1300" s="127"/>
      <c r="F1300" s="127"/>
      <c r="G1300" s="127"/>
      <c r="H1300" s="108"/>
      <c r="I1300" s="108"/>
      <c r="J1300" s="118"/>
      <c r="K1300" s="118"/>
      <c r="L1300" s="118"/>
      <c r="M1300" s="118"/>
      <c r="N1300" s="118"/>
      <c r="O1300" s="108"/>
      <c r="P1300" s="118"/>
      <c r="Q1300" s="118"/>
      <c r="R1300" s="118"/>
      <c r="S1300" s="118"/>
      <c r="T1300" s="118"/>
      <c r="U1300" s="118"/>
      <c r="V1300" s="118"/>
      <c r="W1300" s="118"/>
      <c r="X1300" s="118"/>
      <c r="Y1300" s="118"/>
      <c r="Z1300" s="118"/>
    </row>
    <row r="1301">
      <c r="A1301" s="130">
        <f t="shared" si="1"/>
        <v>1300</v>
      </c>
      <c r="B1301" s="111"/>
      <c r="C1301" s="108"/>
      <c r="D1301" s="108"/>
      <c r="E1301" s="127"/>
      <c r="F1301" s="127"/>
      <c r="G1301" s="127"/>
      <c r="H1301" s="108"/>
      <c r="I1301" s="108"/>
      <c r="J1301" s="118"/>
      <c r="K1301" s="118"/>
      <c r="L1301" s="118"/>
      <c r="M1301" s="118"/>
      <c r="N1301" s="118"/>
      <c r="O1301" s="108"/>
      <c r="P1301" s="118"/>
      <c r="Q1301" s="118"/>
      <c r="R1301" s="118"/>
      <c r="S1301" s="118"/>
      <c r="T1301" s="118"/>
      <c r="U1301" s="118"/>
      <c r="V1301" s="118"/>
      <c r="W1301" s="118"/>
      <c r="X1301" s="118"/>
      <c r="Y1301" s="118"/>
      <c r="Z1301" s="118"/>
    </row>
    <row r="1302">
      <c r="A1302" s="130">
        <f t="shared" si="1"/>
        <v>1301</v>
      </c>
      <c r="B1302" s="111"/>
      <c r="C1302" s="108"/>
      <c r="D1302" s="108"/>
      <c r="E1302" s="127"/>
      <c r="F1302" s="127"/>
      <c r="G1302" s="127"/>
      <c r="H1302" s="108"/>
      <c r="I1302" s="108"/>
      <c r="J1302" s="118"/>
      <c r="K1302" s="118"/>
      <c r="L1302" s="118"/>
      <c r="M1302" s="118"/>
      <c r="N1302" s="118"/>
      <c r="O1302" s="108"/>
      <c r="P1302" s="118"/>
      <c r="Q1302" s="118"/>
      <c r="R1302" s="118"/>
      <c r="S1302" s="118"/>
      <c r="T1302" s="118"/>
      <c r="U1302" s="118"/>
      <c r="V1302" s="118"/>
      <c r="W1302" s="118"/>
      <c r="X1302" s="118"/>
      <c r="Y1302" s="118"/>
      <c r="Z1302" s="118"/>
    </row>
    <row r="1303">
      <c r="A1303" s="130">
        <f t="shared" si="1"/>
        <v>1302</v>
      </c>
      <c r="B1303" s="111"/>
      <c r="C1303" s="108"/>
      <c r="D1303" s="108"/>
      <c r="E1303" s="127"/>
      <c r="F1303" s="127"/>
      <c r="G1303" s="127"/>
      <c r="H1303" s="108"/>
      <c r="I1303" s="108"/>
      <c r="J1303" s="118"/>
      <c r="K1303" s="118"/>
      <c r="L1303" s="118"/>
      <c r="M1303" s="118"/>
      <c r="N1303" s="118"/>
      <c r="O1303" s="108"/>
      <c r="P1303" s="118"/>
      <c r="Q1303" s="118"/>
      <c r="R1303" s="118"/>
      <c r="S1303" s="118"/>
      <c r="T1303" s="118"/>
      <c r="U1303" s="118"/>
      <c r="V1303" s="118"/>
      <c r="W1303" s="118"/>
      <c r="X1303" s="118"/>
      <c r="Y1303" s="118"/>
      <c r="Z1303" s="118"/>
    </row>
    <row r="1304">
      <c r="A1304" s="130">
        <f t="shared" si="1"/>
        <v>1303</v>
      </c>
      <c r="B1304" s="111"/>
      <c r="C1304" s="108"/>
      <c r="D1304" s="108"/>
      <c r="E1304" s="127"/>
      <c r="F1304" s="127"/>
      <c r="G1304" s="127"/>
      <c r="H1304" s="108"/>
      <c r="I1304" s="108"/>
      <c r="J1304" s="118"/>
      <c r="K1304" s="118"/>
      <c r="L1304" s="118"/>
      <c r="M1304" s="118"/>
      <c r="N1304" s="118"/>
      <c r="O1304" s="108"/>
      <c r="P1304" s="118"/>
      <c r="Q1304" s="118"/>
      <c r="R1304" s="118"/>
      <c r="S1304" s="118"/>
      <c r="T1304" s="118"/>
      <c r="U1304" s="118"/>
      <c r="V1304" s="118"/>
      <c r="W1304" s="118"/>
      <c r="X1304" s="118"/>
      <c r="Y1304" s="118"/>
      <c r="Z1304" s="118"/>
    </row>
    <row r="1305">
      <c r="A1305" s="130">
        <f t="shared" si="1"/>
        <v>1304</v>
      </c>
      <c r="B1305" s="111"/>
      <c r="C1305" s="108"/>
      <c r="D1305" s="108"/>
      <c r="E1305" s="127"/>
      <c r="F1305" s="127"/>
      <c r="G1305" s="127"/>
      <c r="H1305" s="108"/>
      <c r="I1305" s="108"/>
      <c r="J1305" s="118"/>
      <c r="K1305" s="118"/>
      <c r="L1305" s="118"/>
      <c r="M1305" s="118"/>
      <c r="N1305" s="118"/>
      <c r="O1305" s="108"/>
      <c r="P1305" s="118"/>
      <c r="Q1305" s="118"/>
      <c r="R1305" s="118"/>
      <c r="S1305" s="118"/>
      <c r="T1305" s="118"/>
      <c r="U1305" s="118"/>
      <c r="V1305" s="118"/>
      <c r="W1305" s="118"/>
      <c r="X1305" s="118"/>
      <c r="Y1305" s="118"/>
      <c r="Z1305" s="118"/>
    </row>
    <row r="1306">
      <c r="A1306" s="130">
        <f t="shared" si="1"/>
        <v>1305</v>
      </c>
      <c r="B1306" s="111"/>
      <c r="C1306" s="108"/>
      <c r="D1306" s="108"/>
      <c r="E1306" s="127"/>
      <c r="F1306" s="127"/>
      <c r="G1306" s="127"/>
      <c r="H1306" s="108"/>
      <c r="I1306" s="108"/>
      <c r="J1306" s="118"/>
      <c r="K1306" s="118"/>
      <c r="L1306" s="118"/>
      <c r="M1306" s="118"/>
      <c r="N1306" s="118"/>
      <c r="O1306" s="108"/>
      <c r="P1306" s="118"/>
      <c r="Q1306" s="118"/>
      <c r="R1306" s="118"/>
      <c r="S1306" s="118"/>
      <c r="T1306" s="118"/>
      <c r="U1306" s="118"/>
      <c r="V1306" s="118"/>
      <c r="W1306" s="118"/>
      <c r="X1306" s="118"/>
      <c r="Y1306" s="118"/>
      <c r="Z1306" s="118"/>
    </row>
    <row r="1307">
      <c r="A1307" s="130">
        <f t="shared" si="1"/>
        <v>1306</v>
      </c>
      <c r="B1307" s="111"/>
      <c r="C1307" s="108"/>
      <c r="D1307" s="108"/>
      <c r="E1307" s="127"/>
      <c r="F1307" s="127"/>
      <c r="G1307" s="127"/>
      <c r="H1307" s="108"/>
      <c r="I1307" s="108"/>
      <c r="J1307" s="118"/>
      <c r="K1307" s="118"/>
      <c r="L1307" s="118"/>
      <c r="M1307" s="118"/>
      <c r="N1307" s="118"/>
      <c r="O1307" s="108"/>
      <c r="P1307" s="118"/>
      <c r="Q1307" s="118"/>
      <c r="R1307" s="118"/>
      <c r="S1307" s="118"/>
      <c r="T1307" s="118"/>
      <c r="U1307" s="118"/>
      <c r="V1307" s="118"/>
      <c r="W1307" s="118"/>
      <c r="X1307" s="118"/>
      <c r="Y1307" s="118"/>
      <c r="Z1307" s="118"/>
    </row>
    <row r="1308">
      <c r="A1308" s="130">
        <f t="shared" si="1"/>
        <v>1307</v>
      </c>
      <c r="B1308" s="111"/>
      <c r="C1308" s="108"/>
      <c r="D1308" s="108"/>
      <c r="E1308" s="127"/>
      <c r="F1308" s="127"/>
      <c r="G1308" s="127"/>
      <c r="H1308" s="108"/>
      <c r="I1308" s="108"/>
      <c r="J1308" s="118"/>
      <c r="K1308" s="118"/>
      <c r="L1308" s="118"/>
      <c r="M1308" s="118"/>
      <c r="N1308" s="118"/>
      <c r="O1308" s="108"/>
      <c r="P1308" s="118"/>
      <c r="Q1308" s="118"/>
      <c r="R1308" s="118"/>
      <c r="S1308" s="118"/>
      <c r="T1308" s="118"/>
      <c r="U1308" s="118"/>
      <c r="V1308" s="118"/>
      <c r="W1308" s="118"/>
      <c r="X1308" s="118"/>
      <c r="Y1308" s="118"/>
      <c r="Z1308" s="118"/>
    </row>
    <row r="1309">
      <c r="A1309" s="130">
        <f t="shared" si="1"/>
        <v>1308</v>
      </c>
      <c r="B1309" s="111"/>
      <c r="C1309" s="108"/>
      <c r="D1309" s="108"/>
      <c r="E1309" s="127"/>
      <c r="F1309" s="127"/>
      <c r="G1309" s="127"/>
      <c r="H1309" s="108"/>
      <c r="I1309" s="108"/>
      <c r="J1309" s="118"/>
      <c r="K1309" s="118"/>
      <c r="L1309" s="118"/>
      <c r="M1309" s="118"/>
      <c r="N1309" s="118"/>
      <c r="O1309" s="108"/>
      <c r="P1309" s="118"/>
      <c r="Q1309" s="118"/>
      <c r="R1309" s="118"/>
      <c r="S1309" s="118"/>
      <c r="T1309" s="118"/>
      <c r="U1309" s="118"/>
      <c r="V1309" s="118"/>
      <c r="W1309" s="118"/>
      <c r="X1309" s="118"/>
      <c r="Y1309" s="118"/>
      <c r="Z1309" s="118"/>
    </row>
    <row r="1310">
      <c r="A1310" s="130">
        <f t="shared" si="1"/>
        <v>1309</v>
      </c>
      <c r="B1310" s="111"/>
      <c r="C1310" s="108"/>
      <c r="D1310" s="108"/>
      <c r="E1310" s="127"/>
      <c r="F1310" s="127"/>
      <c r="G1310" s="127"/>
      <c r="H1310" s="108"/>
      <c r="I1310" s="108"/>
      <c r="J1310" s="118"/>
      <c r="K1310" s="118"/>
      <c r="L1310" s="118"/>
      <c r="M1310" s="118"/>
      <c r="N1310" s="118"/>
      <c r="O1310" s="108"/>
      <c r="P1310" s="118"/>
      <c r="Q1310" s="118"/>
      <c r="R1310" s="118"/>
      <c r="S1310" s="118"/>
      <c r="T1310" s="118"/>
      <c r="U1310" s="118"/>
      <c r="V1310" s="118"/>
      <c r="W1310" s="118"/>
      <c r="X1310" s="118"/>
      <c r="Y1310" s="118"/>
      <c r="Z1310" s="118"/>
    </row>
    <row r="1311">
      <c r="A1311" s="130">
        <f t="shared" si="1"/>
        <v>1310</v>
      </c>
      <c r="B1311" s="111"/>
      <c r="C1311" s="108"/>
      <c r="D1311" s="108"/>
      <c r="E1311" s="127"/>
      <c r="F1311" s="127"/>
      <c r="G1311" s="127"/>
      <c r="H1311" s="108"/>
      <c r="I1311" s="108"/>
      <c r="J1311" s="118"/>
      <c r="K1311" s="118"/>
      <c r="L1311" s="118"/>
      <c r="M1311" s="118"/>
      <c r="N1311" s="118"/>
      <c r="O1311" s="108"/>
      <c r="P1311" s="118"/>
      <c r="Q1311" s="118"/>
      <c r="R1311" s="118"/>
      <c r="S1311" s="118"/>
      <c r="T1311" s="118"/>
      <c r="U1311" s="118"/>
      <c r="V1311" s="118"/>
      <c r="W1311" s="118"/>
      <c r="X1311" s="118"/>
      <c r="Y1311" s="118"/>
      <c r="Z1311" s="118"/>
    </row>
    <row r="1312">
      <c r="A1312" s="130">
        <f t="shared" si="1"/>
        <v>1311</v>
      </c>
      <c r="B1312" s="111"/>
      <c r="C1312" s="108"/>
      <c r="D1312" s="108"/>
      <c r="E1312" s="127"/>
      <c r="F1312" s="127"/>
      <c r="G1312" s="127"/>
      <c r="H1312" s="108"/>
      <c r="I1312" s="108"/>
      <c r="J1312" s="118"/>
      <c r="K1312" s="118"/>
      <c r="L1312" s="118"/>
      <c r="M1312" s="118"/>
      <c r="N1312" s="118"/>
      <c r="O1312" s="108"/>
      <c r="P1312" s="118"/>
      <c r="Q1312" s="118"/>
      <c r="R1312" s="118"/>
      <c r="S1312" s="118"/>
      <c r="T1312" s="118"/>
      <c r="U1312" s="118"/>
      <c r="V1312" s="118"/>
      <c r="W1312" s="118"/>
      <c r="X1312" s="118"/>
      <c r="Y1312" s="118"/>
      <c r="Z1312" s="118"/>
    </row>
    <row r="1313">
      <c r="A1313" s="130">
        <f t="shared" si="1"/>
        <v>1312</v>
      </c>
      <c r="B1313" s="111"/>
      <c r="C1313" s="108"/>
      <c r="D1313" s="108"/>
      <c r="E1313" s="127"/>
      <c r="F1313" s="127"/>
      <c r="G1313" s="127"/>
      <c r="H1313" s="108"/>
      <c r="I1313" s="108"/>
      <c r="J1313" s="118"/>
      <c r="K1313" s="118"/>
      <c r="L1313" s="118"/>
      <c r="M1313" s="118"/>
      <c r="N1313" s="118"/>
      <c r="O1313" s="108"/>
      <c r="P1313" s="118"/>
      <c r="Q1313" s="118"/>
      <c r="R1313" s="118"/>
      <c r="S1313" s="118"/>
      <c r="T1313" s="118"/>
      <c r="U1313" s="118"/>
      <c r="V1313" s="118"/>
      <c r="W1313" s="118"/>
      <c r="X1313" s="118"/>
      <c r="Y1313" s="118"/>
      <c r="Z1313" s="118"/>
    </row>
    <row r="1314">
      <c r="A1314" s="130">
        <f t="shared" si="1"/>
        <v>1313</v>
      </c>
      <c r="B1314" s="111"/>
      <c r="C1314" s="108"/>
      <c r="D1314" s="108"/>
      <c r="E1314" s="127"/>
      <c r="F1314" s="127"/>
      <c r="G1314" s="127"/>
      <c r="H1314" s="108"/>
      <c r="I1314" s="108"/>
      <c r="J1314" s="118"/>
      <c r="K1314" s="118"/>
      <c r="L1314" s="118"/>
      <c r="M1314" s="118"/>
      <c r="N1314" s="118"/>
      <c r="O1314" s="108"/>
      <c r="P1314" s="118"/>
      <c r="Q1314" s="118"/>
      <c r="R1314" s="118"/>
      <c r="S1314" s="118"/>
      <c r="T1314" s="118"/>
      <c r="U1314" s="118"/>
      <c r="V1314" s="118"/>
      <c r="W1314" s="118"/>
      <c r="X1314" s="118"/>
      <c r="Y1314" s="118"/>
      <c r="Z1314" s="118"/>
    </row>
    <row r="1315">
      <c r="A1315" s="130">
        <f t="shared" si="1"/>
        <v>1314</v>
      </c>
      <c r="B1315" s="111"/>
      <c r="C1315" s="108"/>
      <c r="D1315" s="108"/>
      <c r="E1315" s="127"/>
      <c r="F1315" s="127"/>
      <c r="G1315" s="127"/>
      <c r="H1315" s="108"/>
      <c r="I1315" s="108"/>
      <c r="J1315" s="118"/>
      <c r="K1315" s="118"/>
      <c r="L1315" s="118"/>
      <c r="M1315" s="118"/>
      <c r="N1315" s="118"/>
      <c r="O1315" s="108"/>
      <c r="P1315" s="118"/>
      <c r="Q1315" s="118"/>
      <c r="R1315" s="118"/>
      <c r="S1315" s="118"/>
      <c r="T1315" s="118"/>
      <c r="U1315" s="118"/>
      <c r="V1315" s="118"/>
      <c r="W1315" s="118"/>
      <c r="X1315" s="118"/>
      <c r="Y1315" s="118"/>
      <c r="Z1315" s="118"/>
    </row>
    <row r="1316">
      <c r="A1316" s="130">
        <f t="shared" si="1"/>
        <v>1315</v>
      </c>
      <c r="B1316" s="111"/>
      <c r="C1316" s="108"/>
      <c r="D1316" s="108"/>
      <c r="E1316" s="127"/>
      <c r="F1316" s="127"/>
      <c r="G1316" s="127"/>
      <c r="H1316" s="108"/>
      <c r="I1316" s="108"/>
      <c r="J1316" s="118"/>
      <c r="K1316" s="118"/>
      <c r="L1316" s="118"/>
      <c r="M1316" s="118"/>
      <c r="N1316" s="118"/>
      <c r="O1316" s="108"/>
      <c r="P1316" s="118"/>
      <c r="Q1316" s="118"/>
      <c r="R1316" s="118"/>
      <c r="S1316" s="118"/>
      <c r="T1316" s="118"/>
      <c r="U1316" s="118"/>
      <c r="V1316" s="118"/>
      <c r="W1316" s="118"/>
      <c r="X1316" s="118"/>
      <c r="Y1316" s="118"/>
      <c r="Z1316" s="118"/>
    </row>
    <row r="1317">
      <c r="A1317" s="130">
        <f t="shared" si="1"/>
        <v>1316</v>
      </c>
      <c r="B1317" s="111"/>
      <c r="C1317" s="108"/>
      <c r="D1317" s="108"/>
      <c r="E1317" s="127"/>
      <c r="F1317" s="127"/>
      <c r="G1317" s="127"/>
      <c r="H1317" s="108"/>
      <c r="I1317" s="108"/>
      <c r="J1317" s="118"/>
      <c r="K1317" s="118"/>
      <c r="L1317" s="118"/>
      <c r="M1317" s="118"/>
      <c r="N1317" s="118"/>
      <c r="O1317" s="108"/>
      <c r="P1317" s="118"/>
      <c r="Q1317" s="118"/>
      <c r="R1317" s="118"/>
      <c r="S1317" s="118"/>
      <c r="T1317" s="118"/>
      <c r="U1317" s="118"/>
      <c r="V1317" s="118"/>
      <c r="W1317" s="118"/>
      <c r="X1317" s="118"/>
      <c r="Y1317" s="118"/>
      <c r="Z1317" s="118"/>
    </row>
    <row r="1318">
      <c r="A1318" s="130">
        <f t="shared" si="1"/>
        <v>1317</v>
      </c>
      <c r="B1318" s="111"/>
      <c r="C1318" s="108"/>
      <c r="D1318" s="108"/>
      <c r="E1318" s="127"/>
      <c r="F1318" s="127"/>
      <c r="G1318" s="127"/>
      <c r="H1318" s="108"/>
      <c r="I1318" s="108"/>
      <c r="J1318" s="118"/>
      <c r="K1318" s="118"/>
      <c r="L1318" s="118"/>
      <c r="M1318" s="118"/>
      <c r="N1318" s="118"/>
      <c r="O1318" s="108"/>
      <c r="P1318" s="118"/>
      <c r="Q1318" s="118"/>
      <c r="R1318" s="118"/>
      <c r="S1318" s="118"/>
      <c r="T1318" s="118"/>
      <c r="U1318" s="118"/>
      <c r="V1318" s="118"/>
      <c r="W1318" s="118"/>
      <c r="X1318" s="118"/>
      <c r="Y1318" s="118"/>
      <c r="Z1318" s="118"/>
    </row>
    <row r="1319">
      <c r="A1319" s="130">
        <f t="shared" si="1"/>
        <v>1318</v>
      </c>
      <c r="B1319" s="111"/>
      <c r="C1319" s="108"/>
      <c r="D1319" s="108"/>
      <c r="E1319" s="127"/>
      <c r="F1319" s="127"/>
      <c r="G1319" s="127"/>
      <c r="H1319" s="108"/>
      <c r="I1319" s="108"/>
      <c r="J1319" s="118"/>
      <c r="K1319" s="118"/>
      <c r="L1319" s="118"/>
      <c r="M1319" s="118"/>
      <c r="N1319" s="118"/>
      <c r="O1319" s="108"/>
      <c r="P1319" s="118"/>
      <c r="Q1319" s="118"/>
      <c r="R1319" s="118"/>
      <c r="S1319" s="118"/>
      <c r="T1319" s="118"/>
      <c r="U1319" s="118"/>
      <c r="V1319" s="118"/>
      <c r="W1319" s="118"/>
      <c r="X1319" s="118"/>
      <c r="Y1319" s="118"/>
      <c r="Z1319" s="118"/>
    </row>
    <row r="1320">
      <c r="A1320" s="130">
        <f t="shared" si="1"/>
        <v>1319</v>
      </c>
      <c r="B1320" s="111"/>
      <c r="C1320" s="108"/>
      <c r="D1320" s="108"/>
      <c r="E1320" s="127"/>
      <c r="F1320" s="127"/>
      <c r="G1320" s="127"/>
      <c r="H1320" s="108"/>
      <c r="I1320" s="108"/>
      <c r="J1320" s="118"/>
      <c r="K1320" s="118"/>
      <c r="L1320" s="118"/>
      <c r="M1320" s="118"/>
      <c r="N1320" s="118"/>
      <c r="O1320" s="108"/>
      <c r="P1320" s="118"/>
      <c r="Q1320" s="118"/>
      <c r="R1320" s="118"/>
      <c r="S1320" s="118"/>
      <c r="T1320" s="118"/>
      <c r="U1320" s="118"/>
      <c r="V1320" s="118"/>
      <c r="W1320" s="118"/>
      <c r="X1320" s="118"/>
      <c r="Y1320" s="118"/>
      <c r="Z1320" s="118"/>
    </row>
    <row r="1321">
      <c r="A1321" s="130">
        <f t="shared" si="1"/>
        <v>1320</v>
      </c>
      <c r="B1321" s="111"/>
      <c r="C1321" s="108"/>
      <c r="D1321" s="108"/>
      <c r="E1321" s="127"/>
      <c r="F1321" s="127"/>
      <c r="G1321" s="127"/>
      <c r="H1321" s="108"/>
      <c r="I1321" s="108"/>
      <c r="J1321" s="118"/>
      <c r="K1321" s="118"/>
      <c r="L1321" s="118"/>
      <c r="M1321" s="118"/>
      <c r="N1321" s="118"/>
      <c r="O1321" s="108"/>
      <c r="P1321" s="118"/>
      <c r="Q1321" s="118"/>
      <c r="R1321" s="118"/>
      <c r="S1321" s="118"/>
      <c r="T1321" s="118"/>
      <c r="U1321" s="118"/>
      <c r="V1321" s="118"/>
      <c r="W1321" s="118"/>
      <c r="X1321" s="118"/>
      <c r="Y1321" s="118"/>
      <c r="Z1321" s="118"/>
    </row>
    <row r="1322">
      <c r="A1322" s="130">
        <f t="shared" si="1"/>
        <v>1321</v>
      </c>
      <c r="B1322" s="111"/>
      <c r="C1322" s="108"/>
      <c r="D1322" s="108"/>
      <c r="E1322" s="127"/>
      <c r="F1322" s="127"/>
      <c r="G1322" s="127"/>
      <c r="H1322" s="108"/>
      <c r="I1322" s="108"/>
      <c r="J1322" s="118"/>
      <c r="K1322" s="118"/>
      <c r="L1322" s="118"/>
      <c r="M1322" s="118"/>
      <c r="N1322" s="118"/>
      <c r="O1322" s="108"/>
      <c r="P1322" s="118"/>
      <c r="Q1322" s="118"/>
      <c r="R1322" s="118"/>
      <c r="S1322" s="118"/>
      <c r="T1322" s="118"/>
      <c r="U1322" s="118"/>
      <c r="V1322" s="118"/>
      <c r="W1322" s="118"/>
      <c r="X1322" s="118"/>
      <c r="Y1322" s="118"/>
      <c r="Z1322" s="118"/>
    </row>
    <row r="1323">
      <c r="A1323" s="130">
        <f t="shared" si="1"/>
        <v>1322</v>
      </c>
      <c r="B1323" s="111"/>
      <c r="C1323" s="108"/>
      <c r="D1323" s="108"/>
      <c r="E1323" s="127"/>
      <c r="F1323" s="127"/>
      <c r="G1323" s="127"/>
      <c r="H1323" s="108"/>
      <c r="I1323" s="108"/>
      <c r="J1323" s="118"/>
      <c r="K1323" s="118"/>
      <c r="L1323" s="118"/>
      <c r="M1323" s="118"/>
      <c r="N1323" s="118"/>
      <c r="O1323" s="108"/>
      <c r="P1323" s="118"/>
      <c r="Q1323" s="118"/>
      <c r="R1323" s="118"/>
      <c r="S1323" s="118"/>
      <c r="T1323" s="118"/>
      <c r="U1323" s="118"/>
      <c r="V1323" s="118"/>
      <c r="W1323" s="118"/>
      <c r="X1323" s="118"/>
      <c r="Y1323" s="118"/>
      <c r="Z1323" s="118"/>
    </row>
    <row r="1324">
      <c r="A1324" s="130">
        <f t="shared" si="1"/>
        <v>1323</v>
      </c>
      <c r="B1324" s="111"/>
      <c r="C1324" s="108"/>
      <c r="D1324" s="108"/>
      <c r="E1324" s="127"/>
      <c r="F1324" s="127"/>
      <c r="G1324" s="127"/>
      <c r="H1324" s="108"/>
      <c r="I1324" s="108"/>
      <c r="J1324" s="118"/>
      <c r="K1324" s="118"/>
      <c r="L1324" s="118"/>
      <c r="M1324" s="118"/>
      <c r="N1324" s="118"/>
      <c r="O1324" s="108"/>
      <c r="P1324" s="118"/>
      <c r="Q1324" s="118"/>
      <c r="R1324" s="118"/>
      <c r="S1324" s="118"/>
      <c r="T1324" s="118"/>
      <c r="U1324" s="118"/>
      <c r="V1324" s="118"/>
      <c r="W1324" s="118"/>
      <c r="X1324" s="118"/>
      <c r="Y1324" s="118"/>
      <c r="Z1324" s="118"/>
    </row>
    <row r="1325">
      <c r="A1325" s="130">
        <f t="shared" si="1"/>
        <v>1324</v>
      </c>
      <c r="B1325" s="111"/>
      <c r="C1325" s="108"/>
      <c r="D1325" s="108"/>
      <c r="E1325" s="127"/>
      <c r="F1325" s="127"/>
      <c r="G1325" s="127"/>
      <c r="H1325" s="108"/>
      <c r="I1325" s="108"/>
      <c r="J1325" s="118"/>
      <c r="K1325" s="118"/>
      <c r="L1325" s="118"/>
      <c r="M1325" s="118"/>
      <c r="N1325" s="118"/>
      <c r="O1325" s="108"/>
      <c r="P1325" s="118"/>
      <c r="Q1325" s="118"/>
      <c r="R1325" s="118"/>
      <c r="S1325" s="118"/>
      <c r="T1325" s="118"/>
      <c r="U1325" s="118"/>
      <c r="V1325" s="118"/>
      <c r="W1325" s="118"/>
      <c r="X1325" s="118"/>
      <c r="Y1325" s="118"/>
      <c r="Z1325" s="118"/>
    </row>
    <row r="1326">
      <c r="A1326" s="130">
        <f t="shared" si="1"/>
        <v>1325</v>
      </c>
      <c r="B1326" s="111"/>
      <c r="C1326" s="108"/>
      <c r="D1326" s="108"/>
      <c r="E1326" s="127"/>
      <c r="F1326" s="127"/>
      <c r="G1326" s="127"/>
      <c r="H1326" s="108"/>
      <c r="I1326" s="108"/>
      <c r="J1326" s="118"/>
      <c r="K1326" s="118"/>
      <c r="L1326" s="118"/>
      <c r="M1326" s="118"/>
      <c r="N1326" s="118"/>
      <c r="O1326" s="108"/>
      <c r="P1326" s="118"/>
      <c r="Q1326" s="118"/>
      <c r="R1326" s="118"/>
      <c r="S1326" s="118"/>
      <c r="T1326" s="118"/>
      <c r="U1326" s="118"/>
      <c r="V1326" s="118"/>
      <c r="W1326" s="118"/>
      <c r="X1326" s="118"/>
      <c r="Y1326" s="118"/>
      <c r="Z1326" s="118"/>
    </row>
    <row r="1327">
      <c r="A1327" s="130">
        <f t="shared" si="1"/>
        <v>1326</v>
      </c>
      <c r="B1327" s="111"/>
      <c r="C1327" s="108"/>
      <c r="D1327" s="108"/>
      <c r="E1327" s="127"/>
      <c r="F1327" s="127"/>
      <c r="G1327" s="127"/>
      <c r="H1327" s="108"/>
      <c r="I1327" s="108"/>
      <c r="J1327" s="118"/>
      <c r="K1327" s="118"/>
      <c r="L1327" s="118"/>
      <c r="M1327" s="118"/>
      <c r="N1327" s="118"/>
      <c r="O1327" s="108"/>
      <c r="P1327" s="118"/>
      <c r="Q1327" s="118"/>
      <c r="R1327" s="118"/>
      <c r="S1327" s="118"/>
      <c r="T1327" s="118"/>
      <c r="U1327" s="118"/>
      <c r="V1327" s="118"/>
      <c r="W1327" s="118"/>
      <c r="X1327" s="118"/>
      <c r="Y1327" s="118"/>
      <c r="Z1327" s="118"/>
    </row>
    <row r="1328">
      <c r="A1328" s="130">
        <f t="shared" si="1"/>
        <v>1327</v>
      </c>
      <c r="B1328" s="111"/>
      <c r="C1328" s="108"/>
      <c r="D1328" s="108"/>
      <c r="E1328" s="127"/>
      <c r="F1328" s="127"/>
      <c r="G1328" s="127"/>
      <c r="H1328" s="108"/>
      <c r="I1328" s="108"/>
      <c r="J1328" s="118"/>
      <c r="K1328" s="118"/>
      <c r="L1328" s="118"/>
      <c r="M1328" s="118"/>
      <c r="N1328" s="118"/>
      <c r="O1328" s="108"/>
      <c r="P1328" s="118"/>
      <c r="Q1328" s="118"/>
      <c r="R1328" s="118"/>
      <c r="S1328" s="118"/>
      <c r="T1328" s="118"/>
      <c r="U1328" s="118"/>
      <c r="V1328" s="118"/>
      <c r="W1328" s="118"/>
      <c r="X1328" s="118"/>
      <c r="Y1328" s="118"/>
      <c r="Z1328" s="118"/>
    </row>
    <row r="1329">
      <c r="A1329" s="130">
        <f t="shared" si="1"/>
        <v>1328</v>
      </c>
      <c r="B1329" s="111"/>
      <c r="C1329" s="108"/>
      <c r="D1329" s="108"/>
      <c r="E1329" s="127"/>
      <c r="F1329" s="127"/>
      <c r="G1329" s="127"/>
      <c r="H1329" s="108"/>
      <c r="I1329" s="108"/>
      <c r="J1329" s="118"/>
      <c r="K1329" s="118"/>
      <c r="L1329" s="118"/>
      <c r="M1329" s="118"/>
      <c r="N1329" s="118"/>
      <c r="O1329" s="108"/>
      <c r="P1329" s="118"/>
      <c r="Q1329" s="118"/>
      <c r="R1329" s="118"/>
      <c r="S1329" s="118"/>
      <c r="T1329" s="118"/>
      <c r="U1329" s="118"/>
      <c r="V1329" s="118"/>
      <c r="W1329" s="118"/>
      <c r="X1329" s="118"/>
      <c r="Y1329" s="118"/>
      <c r="Z1329" s="118"/>
    </row>
    <row r="1330">
      <c r="A1330" s="130">
        <f t="shared" si="1"/>
        <v>1329</v>
      </c>
      <c r="B1330" s="111"/>
      <c r="C1330" s="108"/>
      <c r="D1330" s="108"/>
      <c r="E1330" s="127"/>
      <c r="F1330" s="127"/>
      <c r="G1330" s="127"/>
      <c r="H1330" s="108"/>
      <c r="I1330" s="108"/>
      <c r="J1330" s="118"/>
      <c r="K1330" s="118"/>
      <c r="L1330" s="118"/>
      <c r="M1330" s="118"/>
      <c r="N1330" s="118"/>
      <c r="O1330" s="108"/>
      <c r="P1330" s="118"/>
      <c r="Q1330" s="118"/>
      <c r="R1330" s="118"/>
      <c r="S1330" s="118"/>
      <c r="T1330" s="118"/>
      <c r="U1330" s="118"/>
      <c r="V1330" s="118"/>
      <c r="W1330" s="118"/>
      <c r="X1330" s="118"/>
      <c r="Y1330" s="118"/>
      <c r="Z1330" s="118"/>
    </row>
    <row r="1331">
      <c r="A1331" s="130">
        <f t="shared" si="1"/>
        <v>1330</v>
      </c>
      <c r="B1331" s="111"/>
      <c r="C1331" s="108"/>
      <c r="D1331" s="108"/>
      <c r="E1331" s="127"/>
      <c r="F1331" s="127"/>
      <c r="G1331" s="127"/>
      <c r="H1331" s="108"/>
      <c r="I1331" s="108"/>
      <c r="J1331" s="118"/>
      <c r="K1331" s="118"/>
      <c r="L1331" s="118"/>
      <c r="M1331" s="118"/>
      <c r="N1331" s="118"/>
      <c r="O1331" s="108"/>
      <c r="P1331" s="118"/>
      <c r="Q1331" s="118"/>
      <c r="R1331" s="118"/>
      <c r="S1331" s="118"/>
      <c r="T1331" s="118"/>
      <c r="U1331" s="118"/>
      <c r="V1331" s="118"/>
      <c r="W1331" s="118"/>
      <c r="X1331" s="118"/>
      <c r="Y1331" s="118"/>
      <c r="Z1331" s="118"/>
    </row>
    <row r="1332">
      <c r="A1332" s="130">
        <f t="shared" si="1"/>
        <v>1331</v>
      </c>
      <c r="B1332" s="111"/>
      <c r="C1332" s="108"/>
      <c r="D1332" s="108"/>
      <c r="E1332" s="127"/>
      <c r="F1332" s="127"/>
      <c r="G1332" s="127"/>
      <c r="H1332" s="108"/>
      <c r="I1332" s="108"/>
      <c r="J1332" s="118"/>
      <c r="K1332" s="118"/>
      <c r="L1332" s="118"/>
      <c r="M1332" s="118"/>
      <c r="N1332" s="118"/>
      <c r="O1332" s="108"/>
      <c r="P1332" s="118"/>
      <c r="Q1332" s="118"/>
      <c r="R1332" s="118"/>
      <c r="S1332" s="118"/>
      <c r="T1332" s="118"/>
      <c r="U1332" s="118"/>
      <c r="V1332" s="118"/>
      <c r="W1332" s="118"/>
      <c r="X1332" s="118"/>
      <c r="Y1332" s="118"/>
      <c r="Z1332" s="118"/>
    </row>
    <row r="1333">
      <c r="A1333" s="130">
        <f t="shared" si="1"/>
        <v>1332</v>
      </c>
      <c r="B1333" s="111"/>
      <c r="C1333" s="108"/>
      <c r="D1333" s="108"/>
      <c r="E1333" s="127"/>
      <c r="F1333" s="127"/>
      <c r="G1333" s="127"/>
      <c r="H1333" s="108"/>
      <c r="I1333" s="108"/>
      <c r="J1333" s="118"/>
      <c r="K1333" s="118"/>
      <c r="L1333" s="118"/>
      <c r="M1333" s="118"/>
      <c r="N1333" s="118"/>
      <c r="O1333" s="108"/>
      <c r="P1333" s="118"/>
      <c r="Q1333" s="118"/>
      <c r="R1333" s="118"/>
      <c r="S1333" s="118"/>
      <c r="T1333" s="118"/>
      <c r="U1333" s="118"/>
      <c r="V1333" s="118"/>
      <c r="W1333" s="118"/>
      <c r="X1333" s="118"/>
      <c r="Y1333" s="118"/>
      <c r="Z1333" s="118"/>
    </row>
    <row r="1334">
      <c r="A1334" s="130">
        <f t="shared" si="1"/>
        <v>1333</v>
      </c>
      <c r="B1334" s="111"/>
      <c r="C1334" s="108"/>
      <c r="D1334" s="108"/>
      <c r="E1334" s="127"/>
      <c r="F1334" s="127"/>
      <c r="G1334" s="127"/>
      <c r="H1334" s="108"/>
      <c r="I1334" s="108"/>
      <c r="J1334" s="118"/>
      <c r="K1334" s="118"/>
      <c r="L1334" s="118"/>
      <c r="M1334" s="118"/>
      <c r="N1334" s="118"/>
      <c r="O1334" s="108"/>
      <c r="P1334" s="118"/>
      <c r="Q1334" s="118"/>
      <c r="R1334" s="118"/>
      <c r="S1334" s="118"/>
      <c r="T1334" s="118"/>
      <c r="U1334" s="118"/>
      <c r="V1334" s="118"/>
      <c r="W1334" s="118"/>
      <c r="X1334" s="118"/>
      <c r="Y1334" s="118"/>
      <c r="Z1334" s="118"/>
    </row>
    <row r="1335">
      <c r="A1335" s="130">
        <f t="shared" si="1"/>
        <v>1334</v>
      </c>
      <c r="B1335" s="111"/>
      <c r="C1335" s="108"/>
      <c r="D1335" s="108"/>
      <c r="E1335" s="127"/>
      <c r="F1335" s="127"/>
      <c r="G1335" s="127"/>
      <c r="H1335" s="108"/>
      <c r="I1335" s="108"/>
      <c r="J1335" s="118"/>
      <c r="K1335" s="118"/>
      <c r="L1335" s="118"/>
      <c r="M1335" s="118"/>
      <c r="N1335" s="118"/>
      <c r="O1335" s="108"/>
      <c r="P1335" s="118"/>
      <c r="Q1335" s="118"/>
      <c r="R1335" s="118"/>
      <c r="S1335" s="118"/>
      <c r="T1335" s="118"/>
      <c r="U1335" s="118"/>
      <c r="V1335" s="118"/>
      <c r="W1335" s="118"/>
      <c r="X1335" s="118"/>
      <c r="Y1335" s="118"/>
      <c r="Z1335" s="118"/>
    </row>
    <row r="1336">
      <c r="A1336" s="130">
        <f t="shared" si="1"/>
        <v>1335</v>
      </c>
      <c r="B1336" s="111"/>
      <c r="C1336" s="108"/>
      <c r="D1336" s="108"/>
      <c r="E1336" s="127"/>
      <c r="F1336" s="127"/>
      <c r="G1336" s="127"/>
      <c r="H1336" s="108"/>
      <c r="I1336" s="108"/>
      <c r="J1336" s="118"/>
      <c r="K1336" s="118"/>
      <c r="L1336" s="118"/>
      <c r="M1336" s="118"/>
      <c r="N1336" s="118"/>
      <c r="O1336" s="108"/>
      <c r="P1336" s="118"/>
      <c r="Q1336" s="118"/>
      <c r="R1336" s="118"/>
      <c r="S1336" s="118"/>
      <c r="T1336" s="118"/>
      <c r="U1336" s="118"/>
      <c r="V1336" s="118"/>
      <c r="W1336" s="118"/>
      <c r="X1336" s="118"/>
      <c r="Y1336" s="118"/>
      <c r="Z1336" s="118"/>
    </row>
    <row r="1337">
      <c r="A1337" s="130">
        <f t="shared" si="1"/>
        <v>1336</v>
      </c>
      <c r="B1337" s="111"/>
      <c r="C1337" s="108"/>
      <c r="D1337" s="108"/>
      <c r="E1337" s="127"/>
      <c r="F1337" s="127"/>
      <c r="G1337" s="127"/>
      <c r="H1337" s="108"/>
      <c r="I1337" s="108"/>
      <c r="J1337" s="118"/>
      <c r="K1337" s="118"/>
      <c r="L1337" s="118"/>
      <c r="M1337" s="118"/>
      <c r="N1337" s="118"/>
      <c r="O1337" s="108"/>
      <c r="P1337" s="118"/>
      <c r="Q1337" s="118"/>
      <c r="R1337" s="118"/>
      <c r="S1337" s="118"/>
      <c r="T1337" s="118"/>
      <c r="U1337" s="118"/>
      <c r="V1337" s="118"/>
      <c r="W1337" s="118"/>
      <c r="X1337" s="118"/>
      <c r="Y1337" s="118"/>
      <c r="Z1337" s="118"/>
    </row>
    <row r="1338">
      <c r="A1338" s="130">
        <f t="shared" si="1"/>
        <v>1337</v>
      </c>
      <c r="B1338" s="111"/>
      <c r="C1338" s="108"/>
      <c r="D1338" s="108"/>
      <c r="E1338" s="127"/>
      <c r="F1338" s="127"/>
      <c r="G1338" s="127"/>
      <c r="H1338" s="108"/>
      <c r="I1338" s="108"/>
      <c r="J1338" s="118"/>
      <c r="K1338" s="118"/>
      <c r="L1338" s="118"/>
      <c r="M1338" s="118"/>
      <c r="N1338" s="118"/>
      <c r="O1338" s="108"/>
      <c r="P1338" s="118"/>
      <c r="Q1338" s="118"/>
      <c r="R1338" s="118"/>
      <c r="S1338" s="118"/>
      <c r="T1338" s="118"/>
      <c r="U1338" s="118"/>
      <c r="V1338" s="118"/>
      <c r="W1338" s="118"/>
      <c r="X1338" s="118"/>
      <c r="Y1338" s="118"/>
      <c r="Z1338" s="118"/>
    </row>
    <row r="1339">
      <c r="A1339" s="130">
        <f t="shared" si="1"/>
        <v>1338</v>
      </c>
      <c r="B1339" s="111"/>
      <c r="C1339" s="108"/>
      <c r="D1339" s="108"/>
      <c r="E1339" s="127"/>
      <c r="F1339" s="127"/>
      <c r="G1339" s="127"/>
      <c r="H1339" s="108"/>
      <c r="I1339" s="108"/>
      <c r="J1339" s="118"/>
      <c r="K1339" s="118"/>
      <c r="L1339" s="118"/>
      <c r="M1339" s="118"/>
      <c r="N1339" s="118"/>
      <c r="O1339" s="108"/>
      <c r="P1339" s="118"/>
      <c r="Q1339" s="118"/>
      <c r="R1339" s="118"/>
      <c r="S1339" s="118"/>
      <c r="T1339" s="118"/>
      <c r="U1339" s="118"/>
      <c r="V1339" s="118"/>
      <c r="W1339" s="118"/>
      <c r="X1339" s="118"/>
      <c r="Y1339" s="118"/>
      <c r="Z1339" s="118"/>
    </row>
    <row r="1340">
      <c r="A1340" s="130">
        <f t="shared" si="1"/>
        <v>1339</v>
      </c>
      <c r="B1340" s="111"/>
      <c r="C1340" s="108"/>
      <c r="D1340" s="108"/>
      <c r="E1340" s="127"/>
      <c r="F1340" s="127"/>
      <c r="G1340" s="127"/>
      <c r="H1340" s="108"/>
      <c r="I1340" s="108"/>
      <c r="J1340" s="118"/>
      <c r="K1340" s="118"/>
      <c r="L1340" s="118"/>
      <c r="M1340" s="118"/>
      <c r="N1340" s="118"/>
      <c r="O1340" s="108"/>
      <c r="P1340" s="118"/>
      <c r="Q1340" s="118"/>
      <c r="R1340" s="118"/>
      <c r="S1340" s="118"/>
      <c r="T1340" s="118"/>
      <c r="U1340" s="118"/>
      <c r="V1340" s="118"/>
      <c r="W1340" s="118"/>
      <c r="X1340" s="118"/>
      <c r="Y1340" s="118"/>
      <c r="Z1340" s="118"/>
    </row>
    <row r="1341">
      <c r="A1341" s="130">
        <f t="shared" si="1"/>
        <v>1340</v>
      </c>
      <c r="B1341" s="111"/>
      <c r="C1341" s="108"/>
      <c r="D1341" s="108"/>
      <c r="E1341" s="127"/>
      <c r="F1341" s="127"/>
      <c r="G1341" s="127"/>
      <c r="H1341" s="108"/>
      <c r="I1341" s="108"/>
      <c r="J1341" s="118"/>
      <c r="K1341" s="118"/>
      <c r="L1341" s="118"/>
      <c r="M1341" s="118"/>
      <c r="N1341" s="118"/>
      <c r="O1341" s="108"/>
      <c r="P1341" s="118"/>
      <c r="Q1341" s="118"/>
      <c r="R1341" s="118"/>
      <c r="S1341" s="118"/>
      <c r="T1341" s="118"/>
      <c r="U1341" s="118"/>
      <c r="V1341" s="118"/>
      <c r="W1341" s="118"/>
      <c r="X1341" s="118"/>
      <c r="Y1341" s="118"/>
      <c r="Z1341" s="118"/>
    </row>
    <row r="1342">
      <c r="A1342" s="130">
        <f t="shared" si="1"/>
        <v>1341</v>
      </c>
      <c r="B1342" s="111"/>
      <c r="C1342" s="108"/>
      <c r="D1342" s="108"/>
      <c r="E1342" s="127"/>
      <c r="F1342" s="127"/>
      <c r="G1342" s="127"/>
      <c r="H1342" s="108"/>
      <c r="I1342" s="108"/>
      <c r="J1342" s="118"/>
      <c r="K1342" s="118"/>
      <c r="L1342" s="118"/>
      <c r="M1342" s="118"/>
      <c r="N1342" s="118"/>
      <c r="O1342" s="108"/>
      <c r="P1342" s="118"/>
      <c r="Q1342" s="118"/>
      <c r="R1342" s="118"/>
      <c r="S1342" s="118"/>
      <c r="T1342" s="118"/>
      <c r="U1342" s="118"/>
      <c r="V1342" s="118"/>
      <c r="W1342" s="118"/>
      <c r="X1342" s="118"/>
      <c r="Y1342" s="118"/>
      <c r="Z1342" s="118"/>
    </row>
    <row r="1343">
      <c r="A1343" s="130">
        <f t="shared" si="1"/>
        <v>1342</v>
      </c>
      <c r="B1343" s="111"/>
      <c r="C1343" s="108"/>
      <c r="D1343" s="108"/>
      <c r="E1343" s="127"/>
      <c r="F1343" s="127"/>
      <c r="G1343" s="127"/>
      <c r="H1343" s="108"/>
      <c r="I1343" s="108"/>
      <c r="J1343" s="118"/>
      <c r="K1343" s="118"/>
      <c r="L1343" s="118"/>
      <c r="M1343" s="118"/>
      <c r="N1343" s="118"/>
      <c r="O1343" s="108"/>
      <c r="P1343" s="118"/>
      <c r="Q1343" s="118"/>
      <c r="R1343" s="118"/>
      <c r="S1343" s="118"/>
      <c r="T1343" s="118"/>
      <c r="U1343" s="118"/>
      <c r="V1343" s="118"/>
      <c r="W1343" s="118"/>
      <c r="X1343" s="118"/>
      <c r="Y1343" s="118"/>
      <c r="Z1343" s="118"/>
    </row>
    <row r="1344">
      <c r="A1344" s="130">
        <f t="shared" si="1"/>
        <v>1343</v>
      </c>
      <c r="B1344" s="111"/>
      <c r="C1344" s="108"/>
      <c r="D1344" s="108"/>
      <c r="E1344" s="127"/>
      <c r="F1344" s="127"/>
      <c r="G1344" s="127"/>
      <c r="H1344" s="108"/>
      <c r="I1344" s="108"/>
      <c r="J1344" s="118"/>
      <c r="K1344" s="118"/>
      <c r="L1344" s="118"/>
      <c r="M1344" s="118"/>
      <c r="N1344" s="118"/>
      <c r="O1344" s="108"/>
      <c r="P1344" s="118"/>
      <c r="Q1344" s="118"/>
      <c r="R1344" s="118"/>
      <c r="S1344" s="118"/>
      <c r="T1344" s="118"/>
      <c r="U1344" s="118"/>
      <c r="V1344" s="118"/>
      <c r="W1344" s="118"/>
      <c r="X1344" s="118"/>
      <c r="Y1344" s="118"/>
      <c r="Z1344" s="118"/>
    </row>
    <row r="1345">
      <c r="A1345" s="130">
        <f t="shared" si="1"/>
        <v>1344</v>
      </c>
      <c r="B1345" s="111"/>
      <c r="C1345" s="108"/>
      <c r="D1345" s="108"/>
      <c r="E1345" s="127"/>
      <c r="F1345" s="127"/>
      <c r="G1345" s="127"/>
      <c r="H1345" s="108"/>
      <c r="I1345" s="108"/>
      <c r="J1345" s="118"/>
      <c r="K1345" s="118"/>
      <c r="L1345" s="118"/>
      <c r="M1345" s="118"/>
      <c r="N1345" s="118"/>
      <c r="O1345" s="108"/>
      <c r="P1345" s="118"/>
      <c r="Q1345" s="118"/>
      <c r="R1345" s="118"/>
      <c r="S1345" s="118"/>
      <c r="T1345" s="118"/>
      <c r="U1345" s="118"/>
      <c r="V1345" s="118"/>
      <c r="W1345" s="118"/>
      <c r="X1345" s="118"/>
      <c r="Y1345" s="118"/>
      <c r="Z1345" s="118"/>
    </row>
    <row r="1346">
      <c r="A1346" s="130">
        <f t="shared" si="1"/>
        <v>1345</v>
      </c>
      <c r="B1346" s="111"/>
      <c r="C1346" s="108"/>
      <c r="D1346" s="108"/>
      <c r="E1346" s="127"/>
      <c r="F1346" s="127"/>
      <c r="G1346" s="127"/>
      <c r="H1346" s="108"/>
      <c r="I1346" s="108"/>
      <c r="J1346" s="118"/>
      <c r="K1346" s="118"/>
      <c r="L1346" s="118"/>
      <c r="M1346" s="118"/>
      <c r="N1346" s="118"/>
      <c r="O1346" s="108"/>
      <c r="P1346" s="118"/>
      <c r="Q1346" s="118"/>
      <c r="R1346" s="118"/>
      <c r="S1346" s="118"/>
      <c r="T1346" s="118"/>
      <c r="U1346" s="118"/>
      <c r="V1346" s="118"/>
      <c r="W1346" s="118"/>
      <c r="X1346" s="118"/>
      <c r="Y1346" s="118"/>
      <c r="Z1346" s="118"/>
    </row>
    <row r="1347">
      <c r="A1347" s="130">
        <f t="shared" si="1"/>
        <v>1346</v>
      </c>
      <c r="B1347" s="111"/>
      <c r="C1347" s="108"/>
      <c r="D1347" s="108"/>
      <c r="E1347" s="127"/>
      <c r="F1347" s="127"/>
      <c r="G1347" s="127"/>
      <c r="H1347" s="108"/>
      <c r="I1347" s="108"/>
      <c r="J1347" s="118"/>
      <c r="K1347" s="118"/>
      <c r="L1347" s="118"/>
      <c r="M1347" s="118"/>
      <c r="N1347" s="118"/>
      <c r="O1347" s="108"/>
      <c r="P1347" s="118"/>
      <c r="Q1347" s="118"/>
      <c r="R1347" s="118"/>
      <c r="S1347" s="118"/>
      <c r="T1347" s="118"/>
      <c r="U1347" s="118"/>
      <c r="V1347" s="118"/>
      <c r="W1347" s="118"/>
      <c r="X1347" s="118"/>
      <c r="Y1347" s="118"/>
      <c r="Z1347" s="118"/>
    </row>
    <row r="1348">
      <c r="A1348" s="130">
        <f t="shared" si="1"/>
        <v>1347</v>
      </c>
      <c r="B1348" s="111"/>
      <c r="C1348" s="108"/>
      <c r="D1348" s="108"/>
      <c r="E1348" s="127"/>
      <c r="F1348" s="127"/>
      <c r="G1348" s="127"/>
      <c r="H1348" s="108"/>
      <c r="I1348" s="108"/>
      <c r="J1348" s="118"/>
      <c r="K1348" s="118"/>
      <c r="L1348" s="118"/>
      <c r="M1348" s="118"/>
      <c r="N1348" s="118"/>
      <c r="O1348" s="108"/>
      <c r="P1348" s="118"/>
      <c r="Q1348" s="118"/>
      <c r="R1348" s="118"/>
      <c r="S1348" s="118"/>
      <c r="T1348" s="118"/>
      <c r="U1348" s="118"/>
      <c r="V1348" s="118"/>
      <c r="W1348" s="118"/>
      <c r="X1348" s="118"/>
      <c r="Y1348" s="118"/>
      <c r="Z1348" s="118"/>
    </row>
    <row r="1349">
      <c r="A1349" s="130">
        <f t="shared" si="1"/>
        <v>1348</v>
      </c>
      <c r="B1349" s="111"/>
      <c r="C1349" s="108"/>
      <c r="D1349" s="108"/>
      <c r="E1349" s="127"/>
      <c r="F1349" s="127"/>
      <c r="G1349" s="127"/>
      <c r="H1349" s="108"/>
      <c r="I1349" s="108"/>
      <c r="J1349" s="118"/>
      <c r="K1349" s="118"/>
      <c r="L1349" s="118"/>
      <c r="M1349" s="118"/>
      <c r="N1349" s="118"/>
      <c r="O1349" s="108"/>
      <c r="P1349" s="118"/>
      <c r="Q1349" s="118"/>
      <c r="R1349" s="118"/>
      <c r="S1349" s="118"/>
      <c r="T1349" s="118"/>
      <c r="U1349" s="118"/>
      <c r="V1349" s="118"/>
      <c r="W1349" s="118"/>
      <c r="X1349" s="118"/>
      <c r="Y1349" s="118"/>
      <c r="Z1349" s="118"/>
    </row>
    <row r="1350">
      <c r="A1350" s="130">
        <f t="shared" si="1"/>
        <v>1349</v>
      </c>
      <c r="B1350" s="111"/>
      <c r="C1350" s="108"/>
      <c r="D1350" s="108"/>
      <c r="E1350" s="127"/>
      <c r="F1350" s="127"/>
      <c r="G1350" s="127"/>
      <c r="H1350" s="108"/>
      <c r="I1350" s="108"/>
      <c r="J1350" s="118"/>
      <c r="K1350" s="118"/>
      <c r="L1350" s="118"/>
      <c r="M1350" s="118"/>
      <c r="N1350" s="118"/>
      <c r="O1350" s="108"/>
      <c r="P1350" s="118"/>
      <c r="Q1350" s="118"/>
      <c r="R1350" s="118"/>
      <c r="S1350" s="118"/>
      <c r="T1350" s="118"/>
      <c r="U1350" s="118"/>
      <c r="V1350" s="118"/>
      <c r="W1350" s="118"/>
      <c r="X1350" s="118"/>
      <c r="Y1350" s="118"/>
      <c r="Z1350" s="118"/>
    </row>
    <row r="1351">
      <c r="A1351" s="130">
        <f t="shared" si="1"/>
        <v>1350</v>
      </c>
      <c r="B1351" s="111"/>
      <c r="C1351" s="108"/>
      <c r="D1351" s="108"/>
      <c r="E1351" s="127"/>
      <c r="F1351" s="127"/>
      <c r="G1351" s="127"/>
      <c r="H1351" s="108"/>
      <c r="I1351" s="108"/>
      <c r="J1351" s="118"/>
      <c r="K1351" s="118"/>
      <c r="L1351" s="118"/>
      <c r="M1351" s="118"/>
      <c r="N1351" s="118"/>
      <c r="O1351" s="108"/>
      <c r="P1351" s="118"/>
      <c r="Q1351" s="118"/>
      <c r="R1351" s="118"/>
      <c r="S1351" s="118"/>
      <c r="T1351" s="118"/>
      <c r="U1351" s="118"/>
      <c r="V1351" s="118"/>
      <c r="W1351" s="118"/>
      <c r="X1351" s="118"/>
      <c r="Y1351" s="118"/>
      <c r="Z1351" s="118"/>
    </row>
    <row r="1352">
      <c r="A1352" s="130">
        <f t="shared" si="1"/>
        <v>1351</v>
      </c>
      <c r="B1352" s="111"/>
      <c r="C1352" s="108"/>
      <c r="D1352" s="108"/>
      <c r="E1352" s="127"/>
      <c r="F1352" s="127"/>
      <c r="G1352" s="127"/>
      <c r="H1352" s="108"/>
      <c r="I1352" s="108"/>
      <c r="J1352" s="118"/>
      <c r="K1352" s="118"/>
      <c r="L1352" s="118"/>
      <c r="M1352" s="118"/>
      <c r="N1352" s="118"/>
      <c r="O1352" s="108"/>
      <c r="P1352" s="118"/>
      <c r="Q1352" s="118"/>
      <c r="R1352" s="118"/>
      <c r="S1352" s="118"/>
      <c r="T1352" s="118"/>
      <c r="U1352" s="118"/>
      <c r="V1352" s="118"/>
      <c r="W1352" s="118"/>
      <c r="X1352" s="118"/>
      <c r="Y1352" s="118"/>
      <c r="Z1352" s="118"/>
    </row>
    <row r="1353">
      <c r="A1353" s="130">
        <f t="shared" si="1"/>
        <v>1352</v>
      </c>
      <c r="B1353" s="111"/>
      <c r="C1353" s="108"/>
      <c r="D1353" s="108"/>
      <c r="E1353" s="127"/>
      <c r="F1353" s="127"/>
      <c r="G1353" s="127"/>
      <c r="H1353" s="108"/>
      <c r="I1353" s="108"/>
      <c r="J1353" s="118"/>
      <c r="K1353" s="118"/>
      <c r="L1353" s="118"/>
      <c r="M1353" s="118"/>
      <c r="N1353" s="118"/>
      <c r="O1353" s="108"/>
      <c r="P1353" s="118"/>
      <c r="Q1353" s="118"/>
      <c r="R1353" s="118"/>
      <c r="S1353" s="118"/>
      <c r="T1353" s="118"/>
      <c r="U1353" s="118"/>
      <c r="V1353" s="118"/>
      <c r="W1353" s="118"/>
      <c r="X1353" s="118"/>
      <c r="Y1353" s="118"/>
      <c r="Z1353" s="118"/>
    </row>
    <row r="1354">
      <c r="A1354" s="130">
        <f t="shared" si="1"/>
        <v>1353</v>
      </c>
      <c r="B1354" s="111"/>
      <c r="C1354" s="108"/>
      <c r="D1354" s="108"/>
      <c r="E1354" s="127"/>
      <c r="F1354" s="127"/>
      <c r="G1354" s="127"/>
      <c r="H1354" s="108"/>
      <c r="I1354" s="108"/>
      <c r="J1354" s="118"/>
      <c r="K1354" s="118"/>
      <c r="L1354" s="118"/>
      <c r="M1354" s="118"/>
      <c r="N1354" s="118"/>
      <c r="O1354" s="108"/>
      <c r="P1354" s="118"/>
      <c r="Q1354" s="118"/>
      <c r="R1354" s="118"/>
      <c r="S1354" s="118"/>
      <c r="T1354" s="118"/>
      <c r="U1354" s="118"/>
      <c r="V1354" s="118"/>
      <c r="W1354" s="118"/>
      <c r="X1354" s="118"/>
      <c r="Y1354" s="118"/>
      <c r="Z1354" s="118"/>
    </row>
    <row r="1355">
      <c r="A1355" s="130">
        <f t="shared" si="1"/>
        <v>1354</v>
      </c>
      <c r="B1355" s="111"/>
      <c r="C1355" s="108"/>
      <c r="D1355" s="108"/>
      <c r="E1355" s="127"/>
      <c r="F1355" s="127"/>
      <c r="G1355" s="127"/>
      <c r="H1355" s="108"/>
      <c r="I1355" s="108"/>
      <c r="J1355" s="118"/>
      <c r="K1355" s="118"/>
      <c r="L1355" s="118"/>
      <c r="M1355" s="118"/>
      <c r="N1355" s="118"/>
      <c r="O1355" s="108"/>
      <c r="P1355" s="118"/>
      <c r="Q1355" s="118"/>
      <c r="R1355" s="118"/>
      <c r="S1355" s="118"/>
      <c r="T1355" s="118"/>
      <c r="U1355" s="118"/>
      <c r="V1355" s="118"/>
      <c r="W1355" s="118"/>
      <c r="X1355" s="118"/>
      <c r="Y1355" s="118"/>
      <c r="Z1355" s="118"/>
    </row>
    <row r="1356">
      <c r="A1356" s="130">
        <f t="shared" si="1"/>
        <v>1355</v>
      </c>
      <c r="B1356" s="111"/>
      <c r="C1356" s="108"/>
      <c r="D1356" s="108"/>
      <c r="E1356" s="127"/>
      <c r="F1356" s="127"/>
      <c r="G1356" s="127"/>
      <c r="H1356" s="108"/>
      <c r="I1356" s="108"/>
      <c r="J1356" s="118"/>
      <c r="K1356" s="118"/>
      <c r="L1356" s="118"/>
      <c r="M1356" s="118"/>
      <c r="N1356" s="118"/>
      <c r="O1356" s="108"/>
      <c r="P1356" s="118"/>
      <c r="Q1356" s="118"/>
      <c r="R1356" s="118"/>
      <c r="S1356" s="118"/>
      <c r="T1356" s="118"/>
      <c r="U1356" s="118"/>
      <c r="V1356" s="118"/>
      <c r="W1356" s="118"/>
      <c r="X1356" s="118"/>
      <c r="Y1356" s="118"/>
      <c r="Z1356" s="118"/>
    </row>
    <row r="1357">
      <c r="A1357" s="130">
        <f t="shared" si="1"/>
        <v>1356</v>
      </c>
      <c r="B1357" s="111"/>
      <c r="C1357" s="108"/>
      <c r="D1357" s="108"/>
      <c r="E1357" s="127"/>
      <c r="F1357" s="127"/>
      <c r="G1357" s="127"/>
      <c r="H1357" s="108"/>
      <c r="I1357" s="108"/>
      <c r="J1357" s="118"/>
      <c r="K1357" s="118"/>
      <c r="L1357" s="118"/>
      <c r="M1357" s="118"/>
      <c r="N1357" s="118"/>
      <c r="O1357" s="108"/>
      <c r="P1357" s="118"/>
      <c r="Q1357" s="118"/>
      <c r="R1357" s="118"/>
      <c r="S1357" s="118"/>
      <c r="T1357" s="118"/>
      <c r="U1357" s="118"/>
      <c r="V1357" s="118"/>
      <c r="W1357" s="118"/>
      <c r="X1357" s="118"/>
      <c r="Y1357" s="118"/>
      <c r="Z1357" s="118"/>
    </row>
    <row r="1358">
      <c r="A1358" s="130">
        <f t="shared" si="1"/>
        <v>1357</v>
      </c>
      <c r="B1358" s="111"/>
      <c r="C1358" s="108"/>
      <c r="D1358" s="108"/>
      <c r="E1358" s="127"/>
      <c r="F1358" s="127"/>
      <c r="G1358" s="127"/>
      <c r="H1358" s="108"/>
      <c r="I1358" s="108"/>
      <c r="J1358" s="118"/>
      <c r="K1358" s="118"/>
      <c r="L1358" s="118"/>
      <c r="M1358" s="118"/>
      <c r="N1358" s="118"/>
      <c r="O1358" s="108"/>
      <c r="P1358" s="118"/>
      <c r="Q1358" s="118"/>
      <c r="R1358" s="118"/>
      <c r="S1358" s="118"/>
      <c r="T1358" s="118"/>
      <c r="U1358" s="118"/>
      <c r="V1358" s="118"/>
      <c r="W1358" s="118"/>
      <c r="X1358" s="118"/>
      <c r="Y1358" s="118"/>
      <c r="Z1358" s="118"/>
    </row>
    <row r="1359">
      <c r="A1359" s="130">
        <f t="shared" si="1"/>
        <v>1358</v>
      </c>
      <c r="B1359" s="111"/>
      <c r="C1359" s="108"/>
      <c r="D1359" s="108"/>
      <c r="E1359" s="127"/>
      <c r="F1359" s="127"/>
      <c r="G1359" s="127"/>
      <c r="H1359" s="108"/>
      <c r="I1359" s="108"/>
      <c r="J1359" s="118"/>
      <c r="K1359" s="118"/>
      <c r="L1359" s="118"/>
      <c r="M1359" s="118"/>
      <c r="N1359" s="118"/>
      <c r="O1359" s="108"/>
      <c r="P1359" s="118"/>
      <c r="Q1359" s="118"/>
      <c r="R1359" s="118"/>
      <c r="S1359" s="118"/>
      <c r="T1359" s="118"/>
      <c r="U1359" s="118"/>
      <c r="V1359" s="118"/>
      <c r="W1359" s="118"/>
      <c r="X1359" s="118"/>
      <c r="Y1359" s="118"/>
      <c r="Z1359" s="118"/>
    </row>
    <row r="1360">
      <c r="A1360" s="130">
        <f t="shared" si="1"/>
        <v>1359</v>
      </c>
      <c r="B1360" s="111"/>
      <c r="C1360" s="108"/>
      <c r="D1360" s="108"/>
      <c r="E1360" s="127"/>
      <c r="F1360" s="127"/>
      <c r="G1360" s="127"/>
      <c r="H1360" s="108"/>
      <c r="I1360" s="108"/>
      <c r="J1360" s="118"/>
      <c r="K1360" s="118"/>
      <c r="L1360" s="118"/>
      <c r="M1360" s="118"/>
      <c r="N1360" s="118"/>
      <c r="O1360" s="108"/>
      <c r="P1360" s="118"/>
      <c r="Q1360" s="118"/>
      <c r="R1360" s="118"/>
      <c r="S1360" s="118"/>
      <c r="T1360" s="118"/>
      <c r="U1360" s="118"/>
      <c r="V1360" s="118"/>
      <c r="W1360" s="118"/>
      <c r="X1360" s="118"/>
      <c r="Y1360" s="118"/>
      <c r="Z1360" s="118"/>
    </row>
    <row r="1361">
      <c r="A1361" s="130">
        <f t="shared" si="1"/>
        <v>1360</v>
      </c>
      <c r="B1361" s="111"/>
      <c r="C1361" s="108"/>
      <c r="D1361" s="108"/>
      <c r="E1361" s="127"/>
      <c r="F1361" s="127"/>
      <c r="G1361" s="127"/>
      <c r="H1361" s="108"/>
      <c r="I1361" s="108"/>
      <c r="J1361" s="118"/>
      <c r="K1361" s="118"/>
      <c r="L1361" s="118"/>
      <c r="M1361" s="118"/>
      <c r="N1361" s="118"/>
      <c r="O1361" s="108"/>
      <c r="P1361" s="118"/>
      <c r="Q1361" s="118"/>
      <c r="R1361" s="118"/>
      <c r="S1361" s="118"/>
      <c r="T1361" s="118"/>
      <c r="U1361" s="118"/>
      <c r="V1361" s="118"/>
      <c r="W1361" s="118"/>
      <c r="X1361" s="118"/>
      <c r="Y1361" s="118"/>
      <c r="Z1361" s="118"/>
    </row>
    <row r="1362">
      <c r="A1362" s="130">
        <f t="shared" si="1"/>
        <v>1361</v>
      </c>
      <c r="B1362" s="111"/>
      <c r="C1362" s="108"/>
      <c r="D1362" s="108"/>
      <c r="E1362" s="127"/>
      <c r="F1362" s="127"/>
      <c r="G1362" s="127"/>
      <c r="H1362" s="108"/>
      <c r="I1362" s="108"/>
      <c r="J1362" s="118"/>
      <c r="K1362" s="118"/>
      <c r="L1362" s="118"/>
      <c r="M1362" s="118"/>
      <c r="N1362" s="118"/>
      <c r="O1362" s="108"/>
      <c r="P1362" s="118"/>
      <c r="Q1362" s="118"/>
      <c r="R1362" s="118"/>
      <c r="S1362" s="118"/>
      <c r="T1362" s="118"/>
      <c r="U1362" s="118"/>
      <c r="V1362" s="118"/>
      <c r="W1362" s="118"/>
      <c r="X1362" s="118"/>
      <c r="Y1362" s="118"/>
      <c r="Z1362" s="118"/>
    </row>
    <row r="1363">
      <c r="A1363" s="130">
        <f t="shared" si="1"/>
        <v>1362</v>
      </c>
      <c r="B1363" s="111"/>
      <c r="C1363" s="108"/>
      <c r="D1363" s="108"/>
      <c r="E1363" s="127"/>
      <c r="F1363" s="127"/>
      <c r="G1363" s="127"/>
      <c r="H1363" s="108"/>
      <c r="I1363" s="108"/>
      <c r="J1363" s="118"/>
      <c r="K1363" s="118"/>
      <c r="L1363" s="118"/>
      <c r="M1363" s="118"/>
      <c r="N1363" s="118"/>
      <c r="O1363" s="108"/>
      <c r="P1363" s="118"/>
      <c r="Q1363" s="118"/>
      <c r="R1363" s="118"/>
      <c r="S1363" s="118"/>
      <c r="T1363" s="118"/>
      <c r="U1363" s="118"/>
      <c r="V1363" s="118"/>
      <c r="W1363" s="118"/>
      <c r="X1363" s="118"/>
      <c r="Y1363" s="118"/>
      <c r="Z1363" s="118"/>
    </row>
    <row r="1364">
      <c r="A1364" s="130">
        <f t="shared" si="1"/>
        <v>1363</v>
      </c>
      <c r="B1364" s="111"/>
      <c r="C1364" s="108"/>
      <c r="D1364" s="108"/>
      <c r="E1364" s="127"/>
      <c r="F1364" s="127"/>
      <c r="G1364" s="127"/>
      <c r="H1364" s="108"/>
      <c r="I1364" s="108"/>
      <c r="J1364" s="118"/>
      <c r="K1364" s="118"/>
      <c r="L1364" s="118"/>
      <c r="M1364" s="118"/>
      <c r="N1364" s="118"/>
      <c r="O1364" s="108"/>
      <c r="P1364" s="118"/>
      <c r="Q1364" s="118"/>
      <c r="R1364" s="118"/>
      <c r="S1364" s="118"/>
      <c r="T1364" s="118"/>
      <c r="U1364" s="118"/>
      <c r="V1364" s="118"/>
      <c r="W1364" s="118"/>
      <c r="X1364" s="118"/>
      <c r="Y1364" s="118"/>
      <c r="Z1364" s="118"/>
    </row>
    <row r="1365">
      <c r="A1365" s="130">
        <f t="shared" si="1"/>
        <v>1364</v>
      </c>
      <c r="B1365" s="111"/>
      <c r="C1365" s="108"/>
      <c r="D1365" s="108"/>
      <c r="E1365" s="127"/>
      <c r="F1365" s="127"/>
      <c r="G1365" s="127"/>
      <c r="H1365" s="108"/>
      <c r="I1365" s="108"/>
      <c r="J1365" s="118"/>
      <c r="K1365" s="118"/>
      <c r="L1365" s="118"/>
      <c r="M1365" s="118"/>
      <c r="N1365" s="118"/>
      <c r="O1365" s="108"/>
      <c r="P1365" s="118"/>
      <c r="Q1365" s="118"/>
      <c r="R1365" s="118"/>
      <c r="S1365" s="118"/>
      <c r="T1365" s="118"/>
      <c r="U1365" s="118"/>
      <c r="V1365" s="118"/>
      <c r="W1365" s="118"/>
      <c r="X1365" s="118"/>
      <c r="Y1365" s="118"/>
      <c r="Z1365" s="118"/>
    </row>
    <row r="1366">
      <c r="A1366" s="130">
        <f t="shared" si="1"/>
        <v>1365</v>
      </c>
      <c r="B1366" s="111"/>
      <c r="C1366" s="108"/>
      <c r="D1366" s="108"/>
      <c r="E1366" s="127"/>
      <c r="F1366" s="127"/>
      <c r="G1366" s="127"/>
      <c r="H1366" s="108"/>
      <c r="I1366" s="108"/>
      <c r="J1366" s="118"/>
      <c r="K1366" s="118"/>
      <c r="L1366" s="118"/>
      <c r="M1366" s="118"/>
      <c r="N1366" s="118"/>
      <c r="O1366" s="108"/>
      <c r="P1366" s="118"/>
      <c r="Q1366" s="118"/>
      <c r="R1366" s="118"/>
      <c r="S1366" s="118"/>
      <c r="T1366" s="118"/>
      <c r="U1366" s="118"/>
      <c r="V1366" s="118"/>
      <c r="W1366" s="118"/>
      <c r="X1366" s="118"/>
      <c r="Y1366" s="118"/>
      <c r="Z1366" s="118"/>
    </row>
    <row r="1367">
      <c r="A1367" s="130">
        <f t="shared" si="1"/>
        <v>1366</v>
      </c>
      <c r="B1367" s="111"/>
      <c r="C1367" s="108"/>
      <c r="D1367" s="108"/>
      <c r="E1367" s="127"/>
      <c r="F1367" s="127"/>
      <c r="G1367" s="127"/>
      <c r="H1367" s="108"/>
      <c r="I1367" s="108"/>
      <c r="J1367" s="118"/>
      <c r="K1367" s="118"/>
      <c r="L1367" s="118"/>
      <c r="M1367" s="118"/>
      <c r="N1367" s="118"/>
      <c r="O1367" s="108"/>
      <c r="P1367" s="118"/>
      <c r="Q1367" s="118"/>
      <c r="R1367" s="118"/>
      <c r="S1367" s="118"/>
      <c r="T1367" s="118"/>
      <c r="U1367" s="118"/>
      <c r="V1367" s="118"/>
      <c r="W1367" s="118"/>
      <c r="X1367" s="118"/>
      <c r="Y1367" s="118"/>
      <c r="Z1367" s="118"/>
    </row>
    <row r="1368">
      <c r="A1368" s="130">
        <f t="shared" si="1"/>
        <v>1367</v>
      </c>
      <c r="B1368" s="111"/>
      <c r="C1368" s="108"/>
      <c r="D1368" s="108"/>
      <c r="E1368" s="127"/>
      <c r="F1368" s="127"/>
      <c r="G1368" s="127"/>
      <c r="H1368" s="108"/>
      <c r="I1368" s="108"/>
      <c r="J1368" s="118"/>
      <c r="K1368" s="118"/>
      <c r="L1368" s="118"/>
      <c r="M1368" s="118"/>
      <c r="N1368" s="118"/>
      <c r="O1368" s="108"/>
      <c r="P1368" s="118"/>
      <c r="Q1368" s="118"/>
      <c r="R1368" s="118"/>
      <c r="S1368" s="118"/>
      <c r="T1368" s="118"/>
      <c r="U1368" s="118"/>
      <c r="V1368" s="118"/>
      <c r="W1368" s="118"/>
      <c r="X1368" s="118"/>
      <c r="Y1368" s="118"/>
      <c r="Z1368" s="118"/>
    </row>
    <row r="1369">
      <c r="A1369" s="130">
        <f t="shared" si="1"/>
        <v>1368</v>
      </c>
      <c r="B1369" s="111"/>
      <c r="C1369" s="108"/>
      <c r="D1369" s="108"/>
      <c r="E1369" s="127"/>
      <c r="F1369" s="127"/>
      <c r="G1369" s="127"/>
      <c r="H1369" s="108"/>
      <c r="I1369" s="108"/>
      <c r="J1369" s="118"/>
      <c r="K1369" s="118"/>
      <c r="L1369" s="118"/>
      <c r="M1369" s="118"/>
      <c r="N1369" s="118"/>
      <c r="O1369" s="108"/>
      <c r="P1369" s="118"/>
      <c r="Q1369" s="118"/>
      <c r="R1369" s="118"/>
      <c r="S1369" s="118"/>
      <c r="T1369" s="118"/>
      <c r="U1369" s="118"/>
      <c r="V1369" s="118"/>
      <c r="W1369" s="118"/>
      <c r="X1369" s="118"/>
      <c r="Y1369" s="118"/>
      <c r="Z1369" s="118"/>
    </row>
    <row r="1370">
      <c r="A1370" s="130">
        <f t="shared" si="1"/>
        <v>1369</v>
      </c>
      <c r="B1370" s="111"/>
      <c r="C1370" s="108"/>
      <c r="D1370" s="108"/>
      <c r="E1370" s="127"/>
      <c r="F1370" s="127"/>
      <c r="G1370" s="127"/>
      <c r="H1370" s="108"/>
      <c r="I1370" s="108"/>
      <c r="J1370" s="118"/>
      <c r="K1370" s="118"/>
      <c r="L1370" s="118"/>
      <c r="M1370" s="118"/>
      <c r="N1370" s="118"/>
      <c r="O1370" s="108"/>
      <c r="P1370" s="118"/>
      <c r="Q1370" s="118"/>
      <c r="R1370" s="118"/>
      <c r="S1370" s="118"/>
      <c r="T1370" s="118"/>
      <c r="U1370" s="118"/>
      <c r="V1370" s="118"/>
      <c r="W1370" s="118"/>
      <c r="X1370" s="118"/>
      <c r="Y1370" s="118"/>
      <c r="Z1370" s="118"/>
    </row>
    <row r="1371">
      <c r="A1371" s="130">
        <f t="shared" si="1"/>
        <v>1370</v>
      </c>
      <c r="B1371" s="111"/>
      <c r="C1371" s="108"/>
      <c r="D1371" s="108"/>
      <c r="E1371" s="127"/>
      <c r="F1371" s="127"/>
      <c r="G1371" s="127"/>
      <c r="H1371" s="108"/>
      <c r="I1371" s="108"/>
      <c r="J1371" s="118"/>
      <c r="K1371" s="118"/>
      <c r="L1371" s="118"/>
      <c r="M1371" s="118"/>
      <c r="N1371" s="118"/>
      <c r="O1371" s="108"/>
      <c r="P1371" s="118"/>
      <c r="Q1371" s="118"/>
      <c r="R1371" s="118"/>
      <c r="S1371" s="118"/>
      <c r="T1371" s="118"/>
      <c r="U1371" s="118"/>
      <c r="V1371" s="118"/>
      <c r="W1371" s="118"/>
      <c r="X1371" s="118"/>
      <c r="Y1371" s="118"/>
      <c r="Z1371" s="118"/>
    </row>
    <row r="1372">
      <c r="A1372" s="130">
        <f t="shared" si="1"/>
        <v>1371</v>
      </c>
      <c r="B1372" s="111"/>
      <c r="C1372" s="108"/>
      <c r="D1372" s="108"/>
      <c r="E1372" s="127"/>
      <c r="F1372" s="127"/>
      <c r="G1372" s="127"/>
      <c r="H1372" s="108"/>
      <c r="I1372" s="108"/>
      <c r="J1372" s="118"/>
      <c r="K1372" s="118"/>
      <c r="L1372" s="118"/>
      <c r="M1372" s="118"/>
      <c r="N1372" s="118"/>
      <c r="O1372" s="108"/>
      <c r="P1372" s="118"/>
      <c r="Q1372" s="118"/>
      <c r="R1372" s="118"/>
      <c r="S1372" s="118"/>
      <c r="T1372" s="118"/>
      <c r="U1372" s="118"/>
      <c r="V1372" s="118"/>
      <c r="W1372" s="118"/>
      <c r="X1372" s="118"/>
      <c r="Y1372" s="118"/>
      <c r="Z1372" s="118"/>
    </row>
    <row r="1373">
      <c r="A1373" s="130">
        <f t="shared" si="1"/>
        <v>1372</v>
      </c>
      <c r="B1373" s="111"/>
      <c r="C1373" s="108"/>
      <c r="D1373" s="108"/>
      <c r="E1373" s="127"/>
      <c r="F1373" s="127"/>
      <c r="G1373" s="127"/>
      <c r="H1373" s="108"/>
      <c r="I1373" s="108"/>
      <c r="J1373" s="118"/>
      <c r="K1373" s="118"/>
      <c r="L1373" s="118"/>
      <c r="M1373" s="118"/>
      <c r="N1373" s="118"/>
      <c r="O1373" s="108"/>
      <c r="P1373" s="118"/>
      <c r="Q1373" s="118"/>
      <c r="R1373" s="118"/>
      <c r="S1373" s="118"/>
      <c r="T1373" s="118"/>
      <c r="U1373" s="118"/>
      <c r="V1373" s="118"/>
      <c r="W1373" s="118"/>
      <c r="X1373" s="118"/>
      <c r="Y1373" s="118"/>
      <c r="Z1373" s="118"/>
    </row>
    <row r="1374">
      <c r="A1374" s="130">
        <f t="shared" si="1"/>
        <v>1373</v>
      </c>
      <c r="B1374" s="111"/>
      <c r="C1374" s="108"/>
      <c r="D1374" s="108"/>
      <c r="E1374" s="127"/>
      <c r="F1374" s="127"/>
      <c r="G1374" s="127"/>
      <c r="H1374" s="108"/>
      <c r="I1374" s="108"/>
      <c r="J1374" s="118"/>
      <c r="K1374" s="118"/>
      <c r="L1374" s="118"/>
      <c r="M1374" s="118"/>
      <c r="N1374" s="118"/>
      <c r="O1374" s="108"/>
      <c r="P1374" s="118"/>
      <c r="Q1374" s="118"/>
      <c r="R1374" s="118"/>
      <c r="S1374" s="118"/>
      <c r="T1374" s="118"/>
      <c r="U1374" s="118"/>
      <c r="V1374" s="118"/>
      <c r="W1374" s="118"/>
      <c r="X1374" s="118"/>
      <c r="Y1374" s="118"/>
      <c r="Z1374" s="118"/>
    </row>
    <row r="1375">
      <c r="A1375" s="130">
        <f t="shared" si="1"/>
        <v>1374</v>
      </c>
      <c r="B1375" s="111"/>
      <c r="C1375" s="108"/>
      <c r="D1375" s="108"/>
      <c r="E1375" s="127"/>
      <c r="F1375" s="127"/>
      <c r="G1375" s="127"/>
      <c r="H1375" s="108"/>
      <c r="I1375" s="108"/>
      <c r="J1375" s="118"/>
      <c r="K1375" s="118"/>
      <c r="L1375" s="118"/>
      <c r="M1375" s="118"/>
      <c r="N1375" s="118"/>
      <c r="O1375" s="108"/>
      <c r="P1375" s="118"/>
      <c r="Q1375" s="118"/>
      <c r="R1375" s="118"/>
      <c r="S1375" s="118"/>
      <c r="T1375" s="118"/>
      <c r="U1375" s="118"/>
      <c r="V1375" s="118"/>
      <c r="W1375" s="118"/>
      <c r="X1375" s="118"/>
      <c r="Y1375" s="118"/>
      <c r="Z1375" s="118"/>
    </row>
    <row r="1376">
      <c r="A1376" s="130">
        <f t="shared" si="1"/>
        <v>1375</v>
      </c>
      <c r="B1376" s="111"/>
      <c r="C1376" s="108"/>
      <c r="D1376" s="108"/>
      <c r="E1376" s="127"/>
      <c r="F1376" s="127"/>
      <c r="G1376" s="127"/>
      <c r="H1376" s="108"/>
      <c r="I1376" s="108"/>
      <c r="J1376" s="118"/>
      <c r="K1376" s="118"/>
      <c r="L1376" s="118"/>
      <c r="M1376" s="118"/>
      <c r="N1376" s="118"/>
      <c r="O1376" s="108"/>
      <c r="P1376" s="118"/>
      <c r="Q1376" s="118"/>
      <c r="R1376" s="118"/>
      <c r="S1376" s="118"/>
      <c r="T1376" s="118"/>
      <c r="U1376" s="118"/>
      <c r="V1376" s="118"/>
      <c r="W1376" s="118"/>
      <c r="X1376" s="118"/>
      <c r="Y1376" s="118"/>
      <c r="Z1376" s="118"/>
    </row>
    <row r="1377">
      <c r="A1377" s="130">
        <f t="shared" si="1"/>
        <v>1376</v>
      </c>
      <c r="B1377" s="111"/>
      <c r="C1377" s="108"/>
      <c r="D1377" s="108"/>
      <c r="E1377" s="127"/>
      <c r="F1377" s="127"/>
      <c r="G1377" s="127"/>
      <c r="H1377" s="108"/>
      <c r="I1377" s="108"/>
      <c r="J1377" s="118"/>
      <c r="K1377" s="118"/>
      <c r="L1377" s="118"/>
      <c r="M1377" s="118"/>
      <c r="N1377" s="118"/>
      <c r="O1377" s="108"/>
      <c r="P1377" s="118"/>
      <c r="Q1377" s="118"/>
      <c r="R1377" s="118"/>
      <c r="S1377" s="118"/>
      <c r="T1377" s="118"/>
      <c r="U1377" s="118"/>
      <c r="V1377" s="118"/>
      <c r="W1377" s="118"/>
      <c r="X1377" s="118"/>
      <c r="Y1377" s="118"/>
      <c r="Z1377" s="118"/>
    </row>
    <row r="1378">
      <c r="A1378" s="130">
        <f t="shared" si="1"/>
        <v>1377</v>
      </c>
      <c r="B1378" s="111"/>
      <c r="C1378" s="108"/>
      <c r="D1378" s="108"/>
      <c r="E1378" s="127"/>
      <c r="F1378" s="127"/>
      <c r="G1378" s="127"/>
      <c r="H1378" s="108"/>
      <c r="I1378" s="108"/>
      <c r="J1378" s="118"/>
      <c r="K1378" s="118"/>
      <c r="L1378" s="118"/>
      <c r="M1378" s="118"/>
      <c r="N1378" s="118"/>
      <c r="O1378" s="108"/>
      <c r="P1378" s="118"/>
      <c r="Q1378" s="118"/>
      <c r="R1378" s="118"/>
      <c r="S1378" s="118"/>
      <c r="T1378" s="118"/>
      <c r="U1378" s="118"/>
      <c r="V1378" s="118"/>
      <c r="W1378" s="118"/>
      <c r="X1378" s="118"/>
      <c r="Y1378" s="118"/>
      <c r="Z1378" s="118"/>
    </row>
    <row r="1379">
      <c r="A1379" s="130">
        <f t="shared" si="1"/>
        <v>1378</v>
      </c>
      <c r="B1379" s="111"/>
      <c r="C1379" s="108"/>
      <c r="D1379" s="108"/>
      <c r="E1379" s="127"/>
      <c r="F1379" s="127"/>
      <c r="G1379" s="127"/>
      <c r="H1379" s="108"/>
      <c r="I1379" s="108"/>
      <c r="J1379" s="118"/>
      <c r="K1379" s="118"/>
      <c r="L1379" s="118"/>
      <c r="M1379" s="118"/>
      <c r="N1379" s="118"/>
      <c r="O1379" s="108"/>
      <c r="P1379" s="118"/>
      <c r="Q1379" s="118"/>
      <c r="R1379" s="118"/>
      <c r="S1379" s="118"/>
      <c r="T1379" s="118"/>
      <c r="U1379" s="118"/>
      <c r="V1379" s="118"/>
      <c r="W1379" s="118"/>
      <c r="X1379" s="118"/>
      <c r="Y1379" s="118"/>
      <c r="Z1379" s="118"/>
    </row>
    <row r="1380">
      <c r="A1380" s="130">
        <f t="shared" si="1"/>
        <v>1379</v>
      </c>
      <c r="B1380" s="111"/>
      <c r="C1380" s="108"/>
      <c r="D1380" s="108"/>
      <c r="E1380" s="127"/>
      <c r="F1380" s="127"/>
      <c r="G1380" s="127"/>
      <c r="H1380" s="108"/>
      <c r="I1380" s="108"/>
      <c r="J1380" s="118"/>
      <c r="K1380" s="118"/>
      <c r="L1380" s="118"/>
      <c r="M1380" s="118"/>
      <c r="N1380" s="118"/>
      <c r="O1380" s="108"/>
      <c r="P1380" s="118"/>
      <c r="Q1380" s="118"/>
      <c r="R1380" s="118"/>
      <c r="S1380" s="118"/>
      <c r="T1380" s="118"/>
      <c r="U1380" s="118"/>
      <c r="V1380" s="118"/>
      <c r="W1380" s="118"/>
      <c r="X1380" s="118"/>
      <c r="Y1380" s="118"/>
      <c r="Z1380" s="118"/>
    </row>
    <row r="1381">
      <c r="A1381" s="130">
        <f t="shared" si="1"/>
        <v>1380</v>
      </c>
      <c r="B1381" s="111"/>
      <c r="C1381" s="108"/>
      <c r="D1381" s="108"/>
      <c r="E1381" s="127"/>
      <c r="F1381" s="127"/>
      <c r="G1381" s="127"/>
      <c r="H1381" s="108"/>
      <c r="I1381" s="108"/>
      <c r="J1381" s="118"/>
      <c r="K1381" s="118"/>
      <c r="L1381" s="118"/>
      <c r="M1381" s="118"/>
      <c r="N1381" s="118"/>
      <c r="O1381" s="108"/>
      <c r="P1381" s="118"/>
      <c r="Q1381" s="118"/>
      <c r="R1381" s="118"/>
      <c r="S1381" s="118"/>
      <c r="T1381" s="118"/>
      <c r="U1381" s="118"/>
      <c r="V1381" s="118"/>
      <c r="W1381" s="118"/>
      <c r="X1381" s="118"/>
      <c r="Y1381" s="118"/>
      <c r="Z1381" s="118"/>
    </row>
    <row r="1382">
      <c r="A1382" s="130">
        <f t="shared" si="1"/>
        <v>1381</v>
      </c>
      <c r="B1382" s="111"/>
      <c r="C1382" s="108"/>
      <c r="D1382" s="108"/>
      <c r="E1382" s="127"/>
      <c r="F1382" s="127"/>
      <c r="G1382" s="127"/>
      <c r="H1382" s="108"/>
      <c r="I1382" s="108"/>
      <c r="J1382" s="118"/>
      <c r="K1382" s="118"/>
      <c r="L1382" s="118"/>
      <c r="M1382" s="118"/>
      <c r="N1382" s="118"/>
      <c r="O1382" s="108"/>
      <c r="P1382" s="118"/>
      <c r="Q1382" s="118"/>
      <c r="R1382" s="118"/>
      <c r="S1382" s="118"/>
      <c r="T1382" s="118"/>
      <c r="U1382" s="118"/>
      <c r="V1382" s="118"/>
      <c r="W1382" s="118"/>
      <c r="X1382" s="118"/>
      <c r="Y1382" s="118"/>
      <c r="Z1382" s="118"/>
    </row>
    <row r="1383">
      <c r="A1383" s="130">
        <f t="shared" si="1"/>
        <v>1382</v>
      </c>
      <c r="B1383" s="111"/>
      <c r="C1383" s="108"/>
      <c r="D1383" s="108"/>
      <c r="E1383" s="127"/>
      <c r="F1383" s="127"/>
      <c r="G1383" s="127"/>
      <c r="H1383" s="108"/>
      <c r="I1383" s="108"/>
      <c r="J1383" s="118"/>
      <c r="K1383" s="118"/>
      <c r="L1383" s="118"/>
      <c r="M1383" s="118"/>
      <c r="N1383" s="118"/>
      <c r="O1383" s="108"/>
      <c r="P1383" s="118"/>
      <c r="Q1383" s="118"/>
      <c r="R1383" s="118"/>
      <c r="S1383" s="118"/>
      <c r="T1383" s="118"/>
      <c r="U1383" s="118"/>
      <c r="V1383" s="118"/>
      <c r="W1383" s="118"/>
      <c r="X1383" s="118"/>
      <c r="Y1383" s="118"/>
      <c r="Z1383" s="118"/>
    </row>
    <row r="1384">
      <c r="A1384" s="130">
        <f t="shared" si="1"/>
        <v>1383</v>
      </c>
      <c r="B1384" s="111"/>
      <c r="C1384" s="108"/>
      <c r="D1384" s="108"/>
      <c r="E1384" s="127"/>
      <c r="F1384" s="127"/>
      <c r="G1384" s="127"/>
      <c r="H1384" s="108"/>
      <c r="I1384" s="108"/>
      <c r="J1384" s="118"/>
      <c r="K1384" s="118"/>
      <c r="L1384" s="118"/>
      <c r="M1384" s="118"/>
      <c r="N1384" s="118"/>
      <c r="O1384" s="108"/>
      <c r="P1384" s="118"/>
      <c r="Q1384" s="118"/>
      <c r="R1384" s="118"/>
      <c r="S1384" s="118"/>
      <c r="T1384" s="118"/>
      <c r="U1384" s="118"/>
      <c r="V1384" s="118"/>
      <c r="W1384" s="118"/>
      <c r="X1384" s="118"/>
      <c r="Y1384" s="118"/>
      <c r="Z1384" s="118"/>
    </row>
    <row r="1385">
      <c r="A1385" s="130">
        <f t="shared" si="1"/>
        <v>1384</v>
      </c>
      <c r="B1385" s="111"/>
      <c r="C1385" s="108"/>
      <c r="D1385" s="108"/>
      <c r="E1385" s="127"/>
      <c r="F1385" s="127"/>
      <c r="G1385" s="127"/>
      <c r="H1385" s="108"/>
      <c r="I1385" s="108"/>
      <c r="J1385" s="118"/>
      <c r="K1385" s="118"/>
      <c r="L1385" s="118"/>
      <c r="M1385" s="118"/>
      <c r="N1385" s="118"/>
      <c r="O1385" s="108"/>
      <c r="P1385" s="118"/>
      <c r="Q1385" s="118"/>
      <c r="R1385" s="118"/>
      <c r="S1385" s="118"/>
      <c r="T1385" s="118"/>
      <c r="U1385" s="118"/>
      <c r="V1385" s="118"/>
      <c r="W1385" s="118"/>
      <c r="X1385" s="118"/>
      <c r="Y1385" s="118"/>
      <c r="Z1385" s="118"/>
    </row>
    <row r="1386">
      <c r="A1386" s="130">
        <f t="shared" si="1"/>
        <v>1385</v>
      </c>
      <c r="B1386" s="111"/>
      <c r="C1386" s="108"/>
      <c r="D1386" s="108"/>
      <c r="E1386" s="127"/>
      <c r="F1386" s="127"/>
      <c r="G1386" s="127"/>
      <c r="H1386" s="108"/>
      <c r="I1386" s="108"/>
      <c r="J1386" s="118"/>
      <c r="K1386" s="118"/>
      <c r="L1386" s="118"/>
      <c r="M1386" s="118"/>
      <c r="N1386" s="118"/>
      <c r="O1386" s="108"/>
      <c r="P1386" s="118"/>
      <c r="Q1386" s="118"/>
      <c r="R1386" s="118"/>
      <c r="S1386" s="118"/>
      <c r="T1386" s="118"/>
      <c r="U1386" s="118"/>
      <c r="V1386" s="118"/>
      <c r="W1386" s="118"/>
      <c r="X1386" s="118"/>
      <c r="Y1386" s="118"/>
      <c r="Z1386" s="118"/>
    </row>
    <row r="1387">
      <c r="A1387" s="130">
        <f t="shared" si="1"/>
        <v>1386</v>
      </c>
      <c r="B1387" s="111"/>
      <c r="C1387" s="108"/>
      <c r="D1387" s="108"/>
      <c r="E1387" s="127"/>
      <c r="F1387" s="127"/>
      <c r="G1387" s="127"/>
      <c r="H1387" s="108"/>
      <c r="I1387" s="108"/>
      <c r="J1387" s="118"/>
      <c r="K1387" s="118"/>
      <c r="L1387" s="118"/>
      <c r="M1387" s="118"/>
      <c r="N1387" s="118"/>
      <c r="O1387" s="108"/>
      <c r="P1387" s="118"/>
      <c r="Q1387" s="118"/>
      <c r="R1387" s="118"/>
      <c r="S1387" s="118"/>
      <c r="T1387" s="118"/>
      <c r="U1387" s="118"/>
      <c r="V1387" s="118"/>
      <c r="W1387" s="118"/>
      <c r="X1387" s="118"/>
      <c r="Y1387" s="118"/>
      <c r="Z1387" s="118"/>
    </row>
    <row r="1388">
      <c r="A1388" s="130">
        <f t="shared" si="1"/>
        <v>1387</v>
      </c>
      <c r="B1388" s="111"/>
      <c r="C1388" s="108"/>
      <c r="D1388" s="108"/>
      <c r="E1388" s="127"/>
      <c r="F1388" s="127"/>
      <c r="G1388" s="127"/>
      <c r="H1388" s="108"/>
      <c r="I1388" s="108"/>
      <c r="J1388" s="118"/>
      <c r="K1388" s="118"/>
      <c r="L1388" s="118"/>
      <c r="M1388" s="118"/>
      <c r="N1388" s="118"/>
      <c r="O1388" s="108"/>
      <c r="P1388" s="118"/>
      <c r="Q1388" s="118"/>
      <c r="R1388" s="118"/>
      <c r="S1388" s="118"/>
      <c r="T1388" s="118"/>
      <c r="U1388" s="118"/>
      <c r="V1388" s="118"/>
      <c r="W1388" s="118"/>
      <c r="X1388" s="118"/>
      <c r="Y1388" s="118"/>
      <c r="Z1388" s="118"/>
    </row>
    <row r="1389">
      <c r="A1389" s="130">
        <f t="shared" si="1"/>
        <v>1388</v>
      </c>
      <c r="B1389" s="111"/>
      <c r="C1389" s="108"/>
      <c r="D1389" s="108"/>
      <c r="E1389" s="127"/>
      <c r="F1389" s="127"/>
      <c r="G1389" s="127"/>
      <c r="H1389" s="108"/>
      <c r="I1389" s="108"/>
      <c r="J1389" s="118"/>
      <c r="K1389" s="118"/>
      <c r="L1389" s="118"/>
      <c r="M1389" s="118"/>
      <c r="N1389" s="118"/>
      <c r="O1389" s="108"/>
      <c r="P1389" s="118"/>
      <c r="Q1389" s="118"/>
      <c r="R1389" s="118"/>
      <c r="S1389" s="118"/>
      <c r="T1389" s="118"/>
      <c r="U1389" s="118"/>
      <c r="V1389" s="118"/>
      <c r="W1389" s="118"/>
      <c r="X1389" s="118"/>
      <c r="Y1389" s="118"/>
      <c r="Z1389" s="118"/>
    </row>
    <row r="1390">
      <c r="A1390" s="130">
        <f t="shared" si="1"/>
        <v>1389</v>
      </c>
      <c r="B1390" s="111"/>
      <c r="C1390" s="108"/>
      <c r="D1390" s="108"/>
      <c r="E1390" s="127"/>
      <c r="F1390" s="127"/>
      <c r="G1390" s="127"/>
      <c r="H1390" s="108"/>
      <c r="I1390" s="108"/>
      <c r="J1390" s="118"/>
      <c r="K1390" s="118"/>
      <c r="L1390" s="118"/>
      <c r="M1390" s="118"/>
      <c r="N1390" s="118"/>
      <c r="O1390" s="108"/>
      <c r="P1390" s="118"/>
      <c r="Q1390" s="118"/>
      <c r="R1390" s="118"/>
      <c r="S1390" s="118"/>
      <c r="T1390" s="118"/>
      <c r="U1390" s="118"/>
      <c r="V1390" s="118"/>
      <c r="W1390" s="118"/>
      <c r="X1390" s="118"/>
      <c r="Y1390" s="118"/>
      <c r="Z1390" s="118"/>
    </row>
    <row r="1391">
      <c r="A1391" s="130">
        <f t="shared" si="1"/>
        <v>1390</v>
      </c>
      <c r="B1391" s="111"/>
      <c r="C1391" s="108"/>
      <c r="D1391" s="108"/>
      <c r="E1391" s="127"/>
      <c r="F1391" s="127"/>
      <c r="G1391" s="127"/>
      <c r="H1391" s="108"/>
      <c r="I1391" s="108"/>
      <c r="J1391" s="118"/>
      <c r="K1391" s="118"/>
      <c r="L1391" s="118"/>
      <c r="M1391" s="118"/>
      <c r="N1391" s="118"/>
      <c r="O1391" s="108"/>
      <c r="P1391" s="118"/>
      <c r="Q1391" s="118"/>
      <c r="R1391" s="118"/>
      <c r="S1391" s="118"/>
      <c r="T1391" s="118"/>
      <c r="U1391" s="118"/>
      <c r="V1391" s="118"/>
      <c r="W1391" s="118"/>
      <c r="X1391" s="118"/>
      <c r="Y1391" s="118"/>
      <c r="Z1391" s="118"/>
    </row>
    <row r="1392">
      <c r="A1392" s="130">
        <f t="shared" si="1"/>
        <v>1391</v>
      </c>
      <c r="B1392" s="111"/>
      <c r="C1392" s="108"/>
      <c r="D1392" s="108"/>
      <c r="E1392" s="127"/>
      <c r="F1392" s="127"/>
      <c r="G1392" s="127"/>
      <c r="H1392" s="108"/>
      <c r="I1392" s="108"/>
      <c r="J1392" s="118"/>
      <c r="K1392" s="118"/>
      <c r="L1392" s="118"/>
      <c r="M1392" s="118"/>
      <c r="N1392" s="118"/>
      <c r="O1392" s="108"/>
      <c r="P1392" s="118"/>
      <c r="Q1392" s="118"/>
      <c r="R1392" s="118"/>
      <c r="S1392" s="118"/>
      <c r="T1392" s="118"/>
      <c r="U1392" s="118"/>
      <c r="V1392" s="118"/>
      <c r="W1392" s="118"/>
      <c r="X1392" s="118"/>
      <c r="Y1392" s="118"/>
      <c r="Z1392" s="118"/>
    </row>
    <row r="1393">
      <c r="A1393" s="130">
        <f t="shared" si="1"/>
        <v>1392</v>
      </c>
      <c r="B1393" s="111"/>
      <c r="C1393" s="108"/>
      <c r="D1393" s="108"/>
      <c r="E1393" s="127"/>
      <c r="F1393" s="127"/>
      <c r="G1393" s="127"/>
      <c r="H1393" s="108"/>
      <c r="I1393" s="108"/>
      <c r="J1393" s="118"/>
      <c r="K1393" s="118"/>
      <c r="L1393" s="118"/>
      <c r="M1393" s="118"/>
      <c r="N1393" s="118"/>
      <c r="O1393" s="108"/>
      <c r="P1393" s="118"/>
      <c r="Q1393" s="118"/>
      <c r="R1393" s="118"/>
      <c r="S1393" s="118"/>
      <c r="T1393" s="118"/>
      <c r="U1393" s="118"/>
      <c r="V1393" s="118"/>
      <c r="W1393" s="118"/>
      <c r="X1393" s="118"/>
      <c r="Y1393" s="118"/>
      <c r="Z1393" s="118"/>
    </row>
    <row r="1394">
      <c r="A1394" s="130">
        <f t="shared" si="1"/>
        <v>1393</v>
      </c>
      <c r="B1394" s="111"/>
      <c r="C1394" s="108"/>
      <c r="D1394" s="108"/>
      <c r="E1394" s="127"/>
      <c r="F1394" s="127"/>
      <c r="G1394" s="127"/>
      <c r="H1394" s="108"/>
      <c r="I1394" s="108"/>
      <c r="J1394" s="118"/>
      <c r="K1394" s="118"/>
      <c r="L1394" s="118"/>
      <c r="M1394" s="118"/>
      <c r="N1394" s="118"/>
      <c r="O1394" s="108"/>
      <c r="P1394" s="118"/>
      <c r="Q1394" s="118"/>
      <c r="R1394" s="118"/>
      <c r="S1394" s="118"/>
      <c r="T1394" s="118"/>
      <c r="U1394" s="118"/>
      <c r="V1394" s="118"/>
      <c r="W1394" s="118"/>
      <c r="X1394" s="118"/>
      <c r="Y1394" s="118"/>
      <c r="Z1394" s="118"/>
    </row>
    <row r="1395">
      <c r="A1395" s="130">
        <f t="shared" si="1"/>
        <v>1394</v>
      </c>
      <c r="B1395" s="111"/>
      <c r="C1395" s="108"/>
      <c r="D1395" s="108"/>
      <c r="E1395" s="127"/>
      <c r="F1395" s="127"/>
      <c r="G1395" s="127"/>
      <c r="H1395" s="108"/>
      <c r="I1395" s="108"/>
      <c r="J1395" s="118"/>
      <c r="K1395" s="118"/>
      <c r="L1395" s="118"/>
      <c r="M1395" s="118"/>
      <c r="N1395" s="118"/>
      <c r="O1395" s="108"/>
      <c r="P1395" s="118"/>
      <c r="Q1395" s="118"/>
      <c r="R1395" s="118"/>
      <c r="S1395" s="118"/>
      <c r="T1395" s="118"/>
      <c r="U1395" s="118"/>
      <c r="V1395" s="118"/>
      <c r="W1395" s="118"/>
      <c r="X1395" s="118"/>
      <c r="Y1395" s="118"/>
      <c r="Z1395" s="118"/>
    </row>
    <row r="1396">
      <c r="A1396" s="130">
        <f t="shared" si="1"/>
        <v>1395</v>
      </c>
      <c r="B1396" s="111"/>
      <c r="C1396" s="108"/>
      <c r="D1396" s="108"/>
      <c r="E1396" s="127"/>
      <c r="F1396" s="127"/>
      <c r="G1396" s="127"/>
      <c r="H1396" s="108"/>
      <c r="I1396" s="108"/>
      <c r="J1396" s="118"/>
      <c r="K1396" s="118"/>
      <c r="L1396" s="118"/>
      <c r="M1396" s="118"/>
      <c r="N1396" s="118"/>
      <c r="O1396" s="108"/>
      <c r="P1396" s="118"/>
      <c r="Q1396" s="118"/>
      <c r="R1396" s="118"/>
      <c r="S1396" s="118"/>
      <c r="T1396" s="118"/>
      <c r="U1396" s="118"/>
      <c r="V1396" s="118"/>
      <c r="W1396" s="118"/>
      <c r="X1396" s="118"/>
      <c r="Y1396" s="118"/>
      <c r="Z1396" s="118"/>
    </row>
    <row r="1397">
      <c r="A1397" s="130">
        <f t="shared" si="1"/>
        <v>1396</v>
      </c>
      <c r="B1397" s="111"/>
      <c r="C1397" s="108"/>
      <c r="D1397" s="108"/>
      <c r="E1397" s="127"/>
      <c r="F1397" s="127"/>
      <c r="G1397" s="127"/>
      <c r="H1397" s="108"/>
      <c r="I1397" s="108"/>
      <c r="J1397" s="118"/>
      <c r="K1397" s="118"/>
      <c r="L1397" s="118"/>
      <c r="M1397" s="118"/>
      <c r="N1397" s="118"/>
      <c r="O1397" s="108"/>
      <c r="P1397" s="118"/>
      <c r="Q1397" s="118"/>
      <c r="R1397" s="118"/>
      <c r="S1397" s="118"/>
      <c r="T1397" s="118"/>
      <c r="U1397" s="118"/>
      <c r="V1397" s="118"/>
      <c r="W1397" s="118"/>
      <c r="X1397" s="118"/>
      <c r="Y1397" s="118"/>
      <c r="Z1397" s="118"/>
    </row>
    <row r="1398">
      <c r="A1398" s="130">
        <f t="shared" si="1"/>
        <v>1397</v>
      </c>
      <c r="B1398" s="111"/>
      <c r="C1398" s="108"/>
      <c r="D1398" s="108"/>
      <c r="E1398" s="127"/>
      <c r="F1398" s="127"/>
      <c r="G1398" s="127"/>
      <c r="H1398" s="108"/>
      <c r="I1398" s="108"/>
      <c r="J1398" s="118"/>
      <c r="K1398" s="118"/>
      <c r="L1398" s="118"/>
      <c r="M1398" s="118"/>
      <c r="N1398" s="118"/>
      <c r="O1398" s="108"/>
      <c r="P1398" s="118"/>
      <c r="Q1398" s="118"/>
      <c r="R1398" s="118"/>
      <c r="S1398" s="118"/>
      <c r="T1398" s="118"/>
      <c r="U1398" s="118"/>
      <c r="V1398" s="118"/>
      <c r="W1398" s="118"/>
      <c r="X1398" s="118"/>
      <c r="Y1398" s="118"/>
      <c r="Z1398" s="118"/>
    </row>
    <row r="1399">
      <c r="A1399" s="130">
        <f t="shared" si="1"/>
        <v>1398</v>
      </c>
      <c r="B1399" s="111"/>
      <c r="C1399" s="108"/>
      <c r="D1399" s="108"/>
      <c r="E1399" s="127"/>
      <c r="F1399" s="127"/>
      <c r="G1399" s="127"/>
      <c r="H1399" s="108"/>
      <c r="I1399" s="108"/>
      <c r="J1399" s="118"/>
      <c r="K1399" s="118"/>
      <c r="L1399" s="118"/>
      <c r="M1399" s="118"/>
      <c r="N1399" s="118"/>
      <c r="O1399" s="108"/>
      <c r="P1399" s="118"/>
      <c r="Q1399" s="118"/>
      <c r="R1399" s="118"/>
      <c r="S1399" s="118"/>
      <c r="T1399" s="118"/>
      <c r="U1399" s="118"/>
      <c r="V1399" s="118"/>
      <c r="W1399" s="118"/>
      <c r="X1399" s="118"/>
      <c r="Y1399" s="118"/>
      <c r="Z1399" s="118"/>
    </row>
    <row r="1400">
      <c r="A1400" s="130">
        <f t="shared" si="1"/>
        <v>1399</v>
      </c>
      <c r="B1400" s="111"/>
      <c r="C1400" s="108"/>
      <c r="D1400" s="108"/>
      <c r="E1400" s="127"/>
      <c r="F1400" s="127"/>
      <c r="G1400" s="127"/>
      <c r="H1400" s="108"/>
      <c r="I1400" s="108"/>
      <c r="J1400" s="118"/>
      <c r="K1400" s="118"/>
      <c r="L1400" s="118"/>
      <c r="M1400" s="118"/>
      <c r="N1400" s="118"/>
      <c r="O1400" s="108"/>
      <c r="P1400" s="118"/>
      <c r="Q1400" s="118"/>
      <c r="R1400" s="118"/>
      <c r="S1400" s="118"/>
      <c r="T1400" s="118"/>
      <c r="U1400" s="118"/>
      <c r="V1400" s="118"/>
      <c r="W1400" s="118"/>
      <c r="X1400" s="118"/>
      <c r="Y1400" s="118"/>
      <c r="Z1400" s="118"/>
    </row>
    <row r="1401">
      <c r="A1401" s="130">
        <f t="shared" si="1"/>
        <v>1400</v>
      </c>
      <c r="B1401" s="111"/>
      <c r="C1401" s="108"/>
      <c r="D1401" s="108"/>
      <c r="E1401" s="127"/>
      <c r="F1401" s="127"/>
      <c r="G1401" s="127"/>
      <c r="H1401" s="108"/>
      <c r="I1401" s="108"/>
      <c r="J1401" s="118"/>
      <c r="K1401" s="118"/>
      <c r="L1401" s="118"/>
      <c r="M1401" s="118"/>
      <c r="N1401" s="118"/>
      <c r="O1401" s="108"/>
      <c r="P1401" s="118"/>
      <c r="Q1401" s="118"/>
      <c r="R1401" s="118"/>
      <c r="S1401" s="118"/>
      <c r="T1401" s="118"/>
      <c r="U1401" s="118"/>
      <c r="V1401" s="118"/>
      <c r="W1401" s="118"/>
      <c r="X1401" s="118"/>
      <c r="Y1401" s="118"/>
      <c r="Z1401" s="118"/>
    </row>
    <row r="1402">
      <c r="A1402" s="130">
        <f t="shared" si="1"/>
        <v>1401</v>
      </c>
      <c r="B1402" s="111"/>
      <c r="C1402" s="108"/>
      <c r="D1402" s="108"/>
      <c r="E1402" s="127"/>
      <c r="F1402" s="127"/>
      <c r="G1402" s="127"/>
      <c r="H1402" s="108"/>
      <c r="I1402" s="108"/>
      <c r="J1402" s="118"/>
      <c r="K1402" s="118"/>
      <c r="L1402" s="118"/>
      <c r="M1402" s="118"/>
      <c r="N1402" s="118"/>
      <c r="O1402" s="108"/>
      <c r="P1402" s="118"/>
      <c r="Q1402" s="118"/>
      <c r="R1402" s="118"/>
      <c r="S1402" s="118"/>
      <c r="T1402" s="118"/>
      <c r="U1402" s="118"/>
      <c r="V1402" s="118"/>
      <c r="W1402" s="118"/>
      <c r="X1402" s="118"/>
      <c r="Y1402" s="118"/>
      <c r="Z1402" s="118"/>
    </row>
    <row r="1403">
      <c r="A1403" s="130">
        <f t="shared" si="1"/>
        <v>1402</v>
      </c>
      <c r="B1403" s="111"/>
      <c r="C1403" s="108"/>
      <c r="D1403" s="108"/>
      <c r="E1403" s="127"/>
      <c r="F1403" s="127"/>
      <c r="G1403" s="127"/>
      <c r="H1403" s="108"/>
      <c r="I1403" s="108"/>
      <c r="J1403" s="118"/>
      <c r="K1403" s="118"/>
      <c r="L1403" s="118"/>
      <c r="M1403" s="118"/>
      <c r="N1403" s="118"/>
      <c r="O1403" s="108"/>
      <c r="P1403" s="118"/>
      <c r="Q1403" s="118"/>
      <c r="R1403" s="118"/>
      <c r="S1403" s="118"/>
      <c r="T1403" s="118"/>
      <c r="U1403" s="118"/>
      <c r="V1403" s="118"/>
      <c r="W1403" s="118"/>
      <c r="X1403" s="118"/>
      <c r="Y1403" s="118"/>
      <c r="Z1403" s="118"/>
    </row>
    <row r="1404">
      <c r="A1404" s="130">
        <f t="shared" si="1"/>
        <v>1403</v>
      </c>
      <c r="B1404" s="111"/>
      <c r="C1404" s="108"/>
      <c r="D1404" s="108"/>
      <c r="E1404" s="127"/>
      <c r="F1404" s="127"/>
      <c r="G1404" s="127"/>
      <c r="H1404" s="108"/>
      <c r="I1404" s="108"/>
      <c r="J1404" s="118"/>
      <c r="K1404" s="118"/>
      <c r="L1404" s="118"/>
      <c r="M1404" s="118"/>
      <c r="N1404" s="118"/>
      <c r="O1404" s="108"/>
      <c r="P1404" s="118"/>
      <c r="Q1404" s="118"/>
      <c r="R1404" s="118"/>
      <c r="S1404" s="118"/>
      <c r="T1404" s="118"/>
      <c r="U1404" s="118"/>
      <c r="V1404" s="118"/>
      <c r="W1404" s="118"/>
      <c r="X1404" s="118"/>
      <c r="Y1404" s="118"/>
      <c r="Z1404" s="118"/>
    </row>
    <row r="1405">
      <c r="A1405" s="130">
        <f t="shared" si="1"/>
        <v>1404</v>
      </c>
      <c r="B1405" s="111"/>
      <c r="C1405" s="108"/>
      <c r="D1405" s="108"/>
      <c r="E1405" s="127"/>
      <c r="F1405" s="127"/>
      <c r="G1405" s="127"/>
      <c r="H1405" s="108"/>
      <c r="I1405" s="108"/>
      <c r="J1405" s="118"/>
      <c r="K1405" s="118"/>
      <c r="L1405" s="118"/>
      <c r="M1405" s="118"/>
      <c r="N1405" s="118"/>
      <c r="O1405" s="108"/>
      <c r="P1405" s="118"/>
      <c r="Q1405" s="118"/>
      <c r="R1405" s="118"/>
      <c r="S1405" s="118"/>
      <c r="T1405" s="118"/>
      <c r="U1405" s="118"/>
      <c r="V1405" s="118"/>
      <c r="W1405" s="118"/>
      <c r="X1405" s="118"/>
      <c r="Y1405" s="118"/>
      <c r="Z1405" s="118"/>
    </row>
    <row r="1406">
      <c r="A1406" s="130">
        <f t="shared" si="1"/>
        <v>1405</v>
      </c>
      <c r="B1406" s="111"/>
      <c r="C1406" s="108"/>
      <c r="D1406" s="108"/>
      <c r="E1406" s="127"/>
      <c r="F1406" s="127"/>
      <c r="G1406" s="127"/>
      <c r="H1406" s="108"/>
      <c r="I1406" s="108"/>
      <c r="J1406" s="118"/>
      <c r="K1406" s="118"/>
      <c r="L1406" s="118"/>
      <c r="M1406" s="118"/>
      <c r="N1406" s="118"/>
      <c r="O1406" s="108"/>
      <c r="P1406" s="118"/>
      <c r="Q1406" s="118"/>
      <c r="R1406" s="118"/>
      <c r="S1406" s="118"/>
      <c r="T1406" s="118"/>
      <c r="U1406" s="118"/>
      <c r="V1406" s="118"/>
      <c r="W1406" s="118"/>
      <c r="X1406" s="118"/>
      <c r="Y1406" s="118"/>
      <c r="Z1406" s="118"/>
    </row>
    <row r="1407">
      <c r="A1407" s="130">
        <f t="shared" si="1"/>
        <v>1406</v>
      </c>
      <c r="B1407" s="111"/>
      <c r="C1407" s="108"/>
      <c r="D1407" s="108"/>
      <c r="E1407" s="127"/>
      <c r="F1407" s="127"/>
      <c r="G1407" s="127"/>
      <c r="H1407" s="108"/>
      <c r="I1407" s="108"/>
      <c r="J1407" s="118"/>
      <c r="K1407" s="118"/>
      <c r="L1407" s="118"/>
      <c r="M1407" s="118"/>
      <c r="N1407" s="118"/>
      <c r="O1407" s="108"/>
      <c r="P1407" s="118"/>
      <c r="Q1407" s="118"/>
      <c r="R1407" s="118"/>
      <c r="S1407" s="118"/>
      <c r="T1407" s="118"/>
      <c r="U1407" s="118"/>
      <c r="V1407" s="118"/>
      <c r="W1407" s="118"/>
      <c r="X1407" s="118"/>
      <c r="Y1407" s="118"/>
      <c r="Z1407" s="118"/>
    </row>
    <row r="1408">
      <c r="A1408" s="130">
        <f t="shared" si="1"/>
        <v>1407</v>
      </c>
      <c r="B1408" s="111"/>
      <c r="C1408" s="108"/>
      <c r="D1408" s="108"/>
      <c r="E1408" s="127"/>
      <c r="F1408" s="127"/>
      <c r="G1408" s="127"/>
      <c r="H1408" s="108"/>
      <c r="I1408" s="108"/>
      <c r="J1408" s="118"/>
      <c r="K1408" s="118"/>
      <c r="L1408" s="118"/>
      <c r="M1408" s="118"/>
      <c r="N1408" s="118"/>
      <c r="O1408" s="108"/>
      <c r="P1408" s="118"/>
      <c r="Q1408" s="118"/>
      <c r="R1408" s="118"/>
      <c r="S1408" s="118"/>
      <c r="T1408" s="118"/>
      <c r="U1408" s="118"/>
      <c r="V1408" s="118"/>
      <c r="W1408" s="118"/>
      <c r="X1408" s="118"/>
      <c r="Y1408" s="118"/>
      <c r="Z1408" s="118"/>
    </row>
    <row r="1409">
      <c r="A1409" s="130">
        <f t="shared" si="1"/>
        <v>1408</v>
      </c>
      <c r="B1409" s="111"/>
      <c r="C1409" s="108"/>
      <c r="D1409" s="108"/>
      <c r="E1409" s="127"/>
      <c r="F1409" s="127"/>
      <c r="G1409" s="127"/>
      <c r="H1409" s="108"/>
      <c r="I1409" s="108"/>
      <c r="J1409" s="118"/>
      <c r="K1409" s="118"/>
      <c r="L1409" s="118"/>
      <c r="M1409" s="118"/>
      <c r="N1409" s="118"/>
      <c r="O1409" s="108"/>
      <c r="P1409" s="118"/>
      <c r="Q1409" s="118"/>
      <c r="R1409" s="118"/>
      <c r="S1409" s="118"/>
      <c r="T1409" s="118"/>
      <c r="U1409" s="118"/>
      <c r="V1409" s="118"/>
      <c r="W1409" s="118"/>
      <c r="X1409" s="118"/>
      <c r="Y1409" s="118"/>
      <c r="Z1409" s="118"/>
    </row>
    <row r="1410">
      <c r="A1410" s="130">
        <f t="shared" si="1"/>
        <v>1409</v>
      </c>
      <c r="B1410" s="111"/>
      <c r="C1410" s="108"/>
      <c r="D1410" s="108"/>
      <c r="E1410" s="127"/>
      <c r="F1410" s="127"/>
      <c r="G1410" s="127"/>
      <c r="H1410" s="108"/>
      <c r="I1410" s="108"/>
      <c r="J1410" s="118"/>
      <c r="K1410" s="118"/>
      <c r="L1410" s="118"/>
      <c r="M1410" s="118"/>
      <c r="N1410" s="118"/>
      <c r="O1410" s="108"/>
      <c r="P1410" s="118"/>
      <c r="Q1410" s="118"/>
      <c r="R1410" s="118"/>
      <c r="S1410" s="118"/>
      <c r="T1410" s="118"/>
      <c r="U1410" s="118"/>
      <c r="V1410" s="118"/>
      <c r="W1410" s="118"/>
      <c r="X1410" s="118"/>
      <c r="Y1410" s="118"/>
      <c r="Z1410" s="118"/>
    </row>
    <row r="1411">
      <c r="A1411" s="130">
        <f t="shared" si="1"/>
        <v>1410</v>
      </c>
      <c r="B1411" s="111"/>
      <c r="C1411" s="108"/>
      <c r="D1411" s="108"/>
      <c r="E1411" s="127"/>
      <c r="F1411" s="127"/>
      <c r="G1411" s="127"/>
      <c r="H1411" s="108"/>
      <c r="I1411" s="108"/>
      <c r="J1411" s="118"/>
      <c r="K1411" s="118"/>
      <c r="L1411" s="118"/>
      <c r="M1411" s="118"/>
      <c r="N1411" s="118"/>
      <c r="O1411" s="108"/>
      <c r="P1411" s="118"/>
      <c r="Q1411" s="118"/>
      <c r="R1411" s="118"/>
      <c r="S1411" s="118"/>
      <c r="T1411" s="118"/>
      <c r="U1411" s="118"/>
      <c r="V1411" s="118"/>
      <c r="W1411" s="118"/>
      <c r="X1411" s="118"/>
      <c r="Y1411" s="118"/>
      <c r="Z1411" s="118"/>
    </row>
    <row r="1412">
      <c r="A1412" s="130">
        <f t="shared" si="1"/>
        <v>1411</v>
      </c>
      <c r="B1412" s="111"/>
      <c r="C1412" s="108"/>
      <c r="D1412" s="108"/>
      <c r="E1412" s="127"/>
      <c r="F1412" s="127"/>
      <c r="G1412" s="127"/>
      <c r="H1412" s="108"/>
      <c r="I1412" s="108"/>
      <c r="J1412" s="118"/>
      <c r="K1412" s="118"/>
      <c r="L1412" s="118"/>
      <c r="M1412" s="118"/>
      <c r="N1412" s="118"/>
      <c r="O1412" s="108"/>
      <c r="P1412" s="118"/>
      <c r="Q1412" s="118"/>
      <c r="R1412" s="118"/>
      <c r="S1412" s="118"/>
      <c r="T1412" s="118"/>
      <c r="U1412" s="118"/>
      <c r="V1412" s="118"/>
      <c r="W1412" s="118"/>
      <c r="X1412" s="118"/>
      <c r="Y1412" s="118"/>
      <c r="Z1412" s="118"/>
    </row>
    <row r="1413">
      <c r="A1413" s="130">
        <f t="shared" si="1"/>
        <v>1412</v>
      </c>
      <c r="B1413" s="111"/>
      <c r="C1413" s="108"/>
      <c r="D1413" s="108"/>
      <c r="E1413" s="127"/>
      <c r="F1413" s="127"/>
      <c r="G1413" s="127"/>
      <c r="H1413" s="108"/>
      <c r="I1413" s="108"/>
      <c r="J1413" s="118"/>
      <c r="K1413" s="118"/>
      <c r="L1413" s="118"/>
      <c r="M1413" s="118"/>
      <c r="N1413" s="118"/>
      <c r="O1413" s="108"/>
      <c r="P1413" s="118"/>
      <c r="Q1413" s="118"/>
      <c r="R1413" s="118"/>
      <c r="S1413" s="118"/>
      <c r="T1413" s="118"/>
      <c r="U1413" s="118"/>
      <c r="V1413" s="118"/>
      <c r="W1413" s="118"/>
      <c r="X1413" s="118"/>
      <c r="Y1413" s="118"/>
      <c r="Z1413" s="118"/>
    </row>
    <row r="1414">
      <c r="A1414" s="130">
        <f t="shared" si="1"/>
        <v>1413</v>
      </c>
      <c r="B1414" s="111"/>
      <c r="C1414" s="108"/>
      <c r="D1414" s="108"/>
      <c r="E1414" s="127"/>
      <c r="F1414" s="127"/>
      <c r="G1414" s="127"/>
      <c r="H1414" s="108"/>
      <c r="I1414" s="108"/>
      <c r="J1414" s="118"/>
      <c r="K1414" s="118"/>
      <c r="L1414" s="118"/>
      <c r="M1414" s="118"/>
      <c r="N1414" s="118"/>
      <c r="O1414" s="108"/>
      <c r="P1414" s="118"/>
      <c r="Q1414" s="118"/>
      <c r="R1414" s="118"/>
      <c r="S1414" s="118"/>
      <c r="T1414" s="118"/>
      <c r="U1414" s="118"/>
      <c r="V1414" s="118"/>
      <c r="W1414" s="118"/>
      <c r="X1414" s="118"/>
      <c r="Y1414" s="118"/>
      <c r="Z1414" s="118"/>
    </row>
    <row r="1415">
      <c r="A1415" s="130">
        <f t="shared" si="1"/>
        <v>1414</v>
      </c>
      <c r="B1415" s="111"/>
      <c r="C1415" s="108"/>
      <c r="D1415" s="108"/>
      <c r="E1415" s="127"/>
      <c r="F1415" s="127"/>
      <c r="G1415" s="127"/>
      <c r="H1415" s="108"/>
      <c r="I1415" s="108"/>
      <c r="J1415" s="118"/>
      <c r="K1415" s="118"/>
      <c r="L1415" s="118"/>
      <c r="M1415" s="118"/>
      <c r="N1415" s="118"/>
      <c r="O1415" s="108"/>
      <c r="P1415" s="118"/>
      <c r="Q1415" s="118"/>
      <c r="R1415" s="118"/>
      <c r="S1415" s="118"/>
      <c r="T1415" s="118"/>
      <c r="U1415" s="118"/>
      <c r="V1415" s="118"/>
      <c r="W1415" s="118"/>
      <c r="X1415" s="118"/>
      <c r="Y1415" s="118"/>
      <c r="Z1415" s="118"/>
    </row>
    <row r="1416">
      <c r="A1416" s="130">
        <f t="shared" si="1"/>
        <v>1415</v>
      </c>
      <c r="B1416" s="111"/>
      <c r="C1416" s="108"/>
      <c r="D1416" s="108"/>
      <c r="E1416" s="127"/>
      <c r="F1416" s="127"/>
      <c r="G1416" s="127"/>
      <c r="H1416" s="108"/>
      <c r="I1416" s="108"/>
      <c r="J1416" s="118"/>
      <c r="K1416" s="118"/>
      <c r="L1416" s="118"/>
      <c r="M1416" s="118"/>
      <c r="N1416" s="118"/>
      <c r="O1416" s="108"/>
      <c r="P1416" s="118"/>
      <c r="Q1416" s="118"/>
      <c r="R1416" s="118"/>
      <c r="S1416" s="118"/>
      <c r="T1416" s="118"/>
      <c r="U1416" s="118"/>
      <c r="V1416" s="118"/>
      <c r="W1416" s="118"/>
      <c r="X1416" s="118"/>
      <c r="Y1416" s="118"/>
      <c r="Z1416" s="118"/>
    </row>
    <row r="1417">
      <c r="A1417" s="130">
        <f t="shared" si="1"/>
        <v>1416</v>
      </c>
      <c r="B1417" s="111"/>
      <c r="C1417" s="108"/>
      <c r="D1417" s="108"/>
      <c r="E1417" s="127"/>
      <c r="F1417" s="127"/>
      <c r="G1417" s="127"/>
      <c r="H1417" s="108"/>
      <c r="I1417" s="108"/>
      <c r="J1417" s="118"/>
      <c r="K1417" s="118"/>
      <c r="L1417" s="118"/>
      <c r="M1417" s="118"/>
      <c r="N1417" s="118"/>
      <c r="O1417" s="108"/>
      <c r="P1417" s="118"/>
      <c r="Q1417" s="118"/>
      <c r="R1417" s="118"/>
      <c r="S1417" s="118"/>
      <c r="T1417" s="118"/>
      <c r="U1417" s="118"/>
      <c r="V1417" s="118"/>
      <c r="W1417" s="118"/>
      <c r="X1417" s="118"/>
      <c r="Y1417" s="118"/>
      <c r="Z1417" s="118"/>
    </row>
    <row r="1418">
      <c r="A1418" s="130">
        <f t="shared" si="1"/>
        <v>1417</v>
      </c>
      <c r="B1418" s="111"/>
      <c r="C1418" s="108"/>
      <c r="D1418" s="108"/>
      <c r="E1418" s="127"/>
      <c r="F1418" s="127"/>
      <c r="G1418" s="127"/>
      <c r="H1418" s="108"/>
      <c r="I1418" s="108"/>
      <c r="J1418" s="118"/>
      <c r="K1418" s="118"/>
      <c r="L1418" s="118"/>
      <c r="M1418" s="118"/>
      <c r="N1418" s="118"/>
      <c r="O1418" s="108"/>
      <c r="P1418" s="118"/>
      <c r="Q1418" s="118"/>
      <c r="R1418" s="118"/>
      <c r="S1418" s="118"/>
      <c r="T1418" s="118"/>
      <c r="U1418" s="118"/>
      <c r="V1418" s="118"/>
      <c r="W1418" s="118"/>
      <c r="X1418" s="118"/>
      <c r="Y1418" s="118"/>
      <c r="Z1418" s="118"/>
    </row>
    <row r="1419">
      <c r="A1419" s="130">
        <f t="shared" si="1"/>
        <v>1418</v>
      </c>
      <c r="B1419" s="111"/>
      <c r="C1419" s="108"/>
      <c r="D1419" s="108"/>
      <c r="E1419" s="127"/>
      <c r="F1419" s="127"/>
      <c r="G1419" s="127"/>
      <c r="H1419" s="108"/>
      <c r="I1419" s="108"/>
      <c r="J1419" s="118"/>
      <c r="K1419" s="118"/>
      <c r="L1419" s="118"/>
      <c r="M1419" s="118"/>
      <c r="N1419" s="118"/>
      <c r="O1419" s="108"/>
      <c r="P1419" s="118"/>
      <c r="Q1419" s="118"/>
      <c r="R1419" s="118"/>
      <c r="S1419" s="118"/>
      <c r="T1419" s="118"/>
      <c r="U1419" s="118"/>
      <c r="V1419" s="118"/>
      <c r="W1419" s="118"/>
      <c r="X1419" s="118"/>
      <c r="Y1419" s="118"/>
      <c r="Z1419" s="118"/>
    </row>
    <row r="1420">
      <c r="A1420" s="130">
        <f t="shared" si="1"/>
        <v>1419</v>
      </c>
      <c r="B1420" s="111"/>
      <c r="C1420" s="108"/>
      <c r="D1420" s="108"/>
      <c r="E1420" s="127"/>
      <c r="F1420" s="127"/>
      <c r="G1420" s="127"/>
      <c r="H1420" s="108"/>
      <c r="I1420" s="108"/>
      <c r="J1420" s="118"/>
      <c r="K1420" s="118"/>
      <c r="L1420" s="118"/>
      <c r="M1420" s="118"/>
      <c r="N1420" s="118"/>
      <c r="O1420" s="108"/>
      <c r="P1420" s="118"/>
      <c r="Q1420" s="118"/>
      <c r="R1420" s="118"/>
      <c r="S1420" s="118"/>
      <c r="T1420" s="118"/>
      <c r="U1420" s="118"/>
      <c r="V1420" s="118"/>
      <c r="W1420" s="118"/>
      <c r="X1420" s="118"/>
      <c r="Y1420" s="118"/>
      <c r="Z1420" s="118"/>
    </row>
    <row r="1421">
      <c r="A1421" s="130">
        <f t="shared" si="1"/>
        <v>1420</v>
      </c>
      <c r="B1421" s="111"/>
      <c r="C1421" s="108"/>
      <c r="D1421" s="108"/>
      <c r="E1421" s="127"/>
      <c r="F1421" s="127"/>
      <c r="G1421" s="127"/>
      <c r="H1421" s="108"/>
      <c r="I1421" s="108"/>
      <c r="J1421" s="118"/>
      <c r="K1421" s="118"/>
      <c r="L1421" s="118"/>
      <c r="M1421" s="118"/>
      <c r="N1421" s="118"/>
      <c r="O1421" s="108"/>
      <c r="P1421" s="118"/>
      <c r="Q1421" s="118"/>
      <c r="R1421" s="118"/>
      <c r="S1421" s="118"/>
      <c r="T1421" s="118"/>
      <c r="U1421" s="118"/>
      <c r="V1421" s="118"/>
      <c r="W1421" s="118"/>
      <c r="X1421" s="118"/>
      <c r="Y1421" s="118"/>
      <c r="Z1421" s="118"/>
    </row>
    <row r="1422">
      <c r="A1422" s="130">
        <f t="shared" si="1"/>
        <v>1421</v>
      </c>
      <c r="B1422" s="111"/>
      <c r="C1422" s="108"/>
      <c r="D1422" s="108"/>
      <c r="E1422" s="127"/>
      <c r="F1422" s="127"/>
      <c r="G1422" s="127"/>
      <c r="H1422" s="108"/>
      <c r="I1422" s="108"/>
      <c r="J1422" s="118"/>
      <c r="K1422" s="118"/>
      <c r="L1422" s="118"/>
      <c r="M1422" s="118"/>
      <c r="N1422" s="118"/>
      <c r="O1422" s="108"/>
      <c r="P1422" s="118"/>
      <c r="Q1422" s="118"/>
      <c r="R1422" s="118"/>
      <c r="S1422" s="118"/>
      <c r="T1422" s="118"/>
      <c r="U1422" s="118"/>
      <c r="V1422" s="118"/>
      <c r="W1422" s="118"/>
      <c r="X1422" s="118"/>
      <c r="Y1422" s="118"/>
      <c r="Z1422" s="118"/>
    </row>
    <row r="1423">
      <c r="A1423" s="130">
        <f t="shared" si="1"/>
        <v>1422</v>
      </c>
      <c r="B1423" s="111"/>
      <c r="C1423" s="108"/>
      <c r="D1423" s="108"/>
      <c r="E1423" s="127"/>
      <c r="F1423" s="127"/>
      <c r="G1423" s="127"/>
      <c r="H1423" s="108"/>
      <c r="I1423" s="108"/>
      <c r="J1423" s="118"/>
      <c r="K1423" s="118"/>
      <c r="L1423" s="118"/>
      <c r="M1423" s="118"/>
      <c r="N1423" s="118"/>
      <c r="O1423" s="108"/>
      <c r="P1423" s="118"/>
      <c r="Q1423" s="118"/>
      <c r="R1423" s="118"/>
      <c r="S1423" s="118"/>
      <c r="T1423" s="118"/>
      <c r="U1423" s="118"/>
      <c r="V1423" s="118"/>
      <c r="W1423" s="118"/>
      <c r="X1423" s="118"/>
      <c r="Y1423" s="118"/>
      <c r="Z1423" s="118"/>
    </row>
    <row r="1424">
      <c r="A1424" s="130">
        <f t="shared" si="1"/>
        <v>1423</v>
      </c>
      <c r="B1424" s="111"/>
      <c r="C1424" s="108"/>
      <c r="D1424" s="108"/>
      <c r="E1424" s="127"/>
      <c r="F1424" s="127"/>
      <c r="G1424" s="127"/>
      <c r="H1424" s="108"/>
      <c r="I1424" s="108"/>
      <c r="J1424" s="118"/>
      <c r="K1424" s="118"/>
      <c r="L1424" s="118"/>
      <c r="M1424" s="118"/>
      <c r="N1424" s="118"/>
      <c r="O1424" s="108"/>
      <c r="P1424" s="118"/>
      <c r="Q1424" s="118"/>
      <c r="R1424" s="118"/>
      <c r="S1424" s="118"/>
      <c r="T1424" s="118"/>
      <c r="U1424" s="118"/>
      <c r="V1424" s="118"/>
      <c r="W1424" s="118"/>
      <c r="X1424" s="118"/>
      <c r="Y1424" s="118"/>
      <c r="Z1424" s="118"/>
    </row>
    <row r="1425">
      <c r="A1425" s="130">
        <f t="shared" si="1"/>
        <v>1424</v>
      </c>
      <c r="B1425" s="111"/>
      <c r="C1425" s="108"/>
      <c r="D1425" s="108"/>
      <c r="E1425" s="127"/>
      <c r="F1425" s="127"/>
      <c r="G1425" s="127"/>
      <c r="H1425" s="108"/>
      <c r="I1425" s="108"/>
      <c r="J1425" s="118"/>
      <c r="K1425" s="118"/>
      <c r="L1425" s="118"/>
      <c r="M1425" s="118"/>
      <c r="N1425" s="118"/>
      <c r="O1425" s="108"/>
      <c r="P1425" s="118"/>
      <c r="Q1425" s="118"/>
      <c r="R1425" s="118"/>
      <c r="S1425" s="118"/>
      <c r="T1425" s="118"/>
      <c r="U1425" s="118"/>
      <c r="V1425" s="118"/>
      <c r="W1425" s="118"/>
      <c r="X1425" s="118"/>
      <c r="Y1425" s="118"/>
      <c r="Z1425" s="118"/>
    </row>
    <row r="1426">
      <c r="A1426" s="130">
        <f t="shared" si="1"/>
        <v>1425</v>
      </c>
      <c r="B1426" s="111"/>
      <c r="C1426" s="108"/>
      <c r="D1426" s="108"/>
      <c r="E1426" s="127"/>
      <c r="F1426" s="127"/>
      <c r="G1426" s="127"/>
      <c r="H1426" s="108"/>
      <c r="I1426" s="108"/>
      <c r="J1426" s="118"/>
      <c r="K1426" s="118"/>
      <c r="L1426" s="118"/>
      <c r="M1426" s="118"/>
      <c r="N1426" s="118"/>
      <c r="O1426" s="108"/>
      <c r="P1426" s="118"/>
      <c r="Q1426" s="118"/>
      <c r="R1426" s="118"/>
      <c r="S1426" s="118"/>
      <c r="T1426" s="118"/>
      <c r="U1426" s="118"/>
      <c r="V1426" s="118"/>
      <c r="W1426" s="118"/>
      <c r="X1426" s="118"/>
      <c r="Y1426" s="118"/>
      <c r="Z1426" s="118"/>
    </row>
    <row r="1427">
      <c r="A1427" s="130">
        <f t="shared" si="1"/>
        <v>1426</v>
      </c>
      <c r="B1427" s="111"/>
      <c r="C1427" s="108"/>
      <c r="D1427" s="108"/>
      <c r="E1427" s="127"/>
      <c r="F1427" s="127"/>
      <c r="G1427" s="127"/>
      <c r="H1427" s="108"/>
      <c r="I1427" s="108"/>
      <c r="J1427" s="118"/>
      <c r="K1427" s="118"/>
      <c r="L1427" s="118"/>
      <c r="M1427" s="118"/>
      <c r="N1427" s="118"/>
      <c r="O1427" s="108"/>
      <c r="P1427" s="118"/>
      <c r="Q1427" s="118"/>
      <c r="R1427" s="118"/>
      <c r="S1427" s="118"/>
      <c r="T1427" s="118"/>
      <c r="U1427" s="118"/>
      <c r="V1427" s="118"/>
      <c r="W1427" s="118"/>
      <c r="X1427" s="118"/>
      <c r="Y1427" s="118"/>
      <c r="Z1427" s="118"/>
    </row>
    <row r="1428">
      <c r="A1428" s="130">
        <f t="shared" si="1"/>
        <v>1427</v>
      </c>
      <c r="B1428" s="111"/>
      <c r="C1428" s="108"/>
      <c r="D1428" s="108"/>
      <c r="E1428" s="127"/>
      <c r="F1428" s="127"/>
      <c r="G1428" s="127"/>
      <c r="H1428" s="108"/>
      <c r="I1428" s="108"/>
      <c r="J1428" s="118"/>
      <c r="K1428" s="118"/>
      <c r="L1428" s="118"/>
      <c r="M1428" s="118"/>
      <c r="N1428" s="118"/>
      <c r="O1428" s="108"/>
      <c r="P1428" s="118"/>
      <c r="Q1428" s="118"/>
      <c r="R1428" s="118"/>
      <c r="S1428" s="118"/>
      <c r="T1428" s="118"/>
      <c r="U1428" s="118"/>
      <c r="V1428" s="118"/>
      <c r="W1428" s="118"/>
      <c r="X1428" s="118"/>
      <c r="Y1428" s="118"/>
      <c r="Z1428" s="118"/>
    </row>
    <row r="1429">
      <c r="A1429" s="130">
        <f t="shared" si="1"/>
        <v>1428</v>
      </c>
      <c r="B1429" s="111"/>
      <c r="C1429" s="108"/>
      <c r="D1429" s="108"/>
      <c r="E1429" s="127"/>
      <c r="F1429" s="127"/>
      <c r="G1429" s="127"/>
      <c r="H1429" s="108"/>
      <c r="I1429" s="108"/>
      <c r="J1429" s="118"/>
      <c r="K1429" s="118"/>
      <c r="L1429" s="118"/>
      <c r="M1429" s="118"/>
      <c r="N1429" s="118"/>
      <c r="O1429" s="108"/>
      <c r="P1429" s="118"/>
      <c r="Q1429" s="118"/>
      <c r="R1429" s="118"/>
      <c r="S1429" s="118"/>
      <c r="T1429" s="118"/>
      <c r="U1429" s="118"/>
      <c r="V1429" s="118"/>
      <c r="W1429" s="118"/>
      <c r="X1429" s="118"/>
      <c r="Y1429" s="118"/>
      <c r="Z1429" s="118"/>
    </row>
    <row r="1430">
      <c r="A1430" s="130">
        <f t="shared" si="1"/>
        <v>1429</v>
      </c>
      <c r="B1430" s="111"/>
      <c r="C1430" s="108"/>
      <c r="D1430" s="108"/>
      <c r="E1430" s="127"/>
      <c r="F1430" s="127"/>
      <c r="G1430" s="127"/>
      <c r="H1430" s="108"/>
      <c r="I1430" s="108"/>
      <c r="J1430" s="118"/>
      <c r="K1430" s="118"/>
      <c r="L1430" s="118"/>
      <c r="M1430" s="118"/>
      <c r="N1430" s="118"/>
      <c r="O1430" s="108"/>
      <c r="P1430" s="118"/>
      <c r="Q1430" s="118"/>
      <c r="R1430" s="118"/>
      <c r="S1430" s="118"/>
      <c r="T1430" s="118"/>
      <c r="U1430" s="118"/>
      <c r="V1430" s="118"/>
      <c r="W1430" s="118"/>
      <c r="X1430" s="118"/>
      <c r="Y1430" s="118"/>
      <c r="Z1430" s="118"/>
    </row>
    <row r="1431">
      <c r="A1431" s="130">
        <f t="shared" si="1"/>
        <v>1430</v>
      </c>
      <c r="B1431" s="111"/>
      <c r="C1431" s="108"/>
      <c r="D1431" s="108"/>
      <c r="E1431" s="127"/>
      <c r="F1431" s="127"/>
      <c r="G1431" s="127"/>
      <c r="H1431" s="108"/>
      <c r="I1431" s="108"/>
      <c r="J1431" s="118"/>
      <c r="K1431" s="118"/>
      <c r="L1431" s="118"/>
      <c r="M1431" s="118"/>
      <c r="N1431" s="118"/>
      <c r="O1431" s="108"/>
      <c r="P1431" s="118"/>
      <c r="Q1431" s="118"/>
      <c r="R1431" s="118"/>
      <c r="S1431" s="118"/>
      <c r="T1431" s="118"/>
      <c r="U1431" s="118"/>
      <c r="V1431" s="118"/>
      <c r="W1431" s="118"/>
      <c r="X1431" s="118"/>
      <c r="Y1431" s="118"/>
      <c r="Z1431" s="118"/>
    </row>
    <row r="1432">
      <c r="A1432" s="130">
        <f t="shared" si="1"/>
        <v>1431</v>
      </c>
      <c r="B1432" s="111"/>
      <c r="C1432" s="108"/>
      <c r="D1432" s="108"/>
      <c r="E1432" s="127"/>
      <c r="F1432" s="127"/>
      <c r="G1432" s="127"/>
      <c r="H1432" s="108"/>
      <c r="I1432" s="108"/>
      <c r="J1432" s="118"/>
      <c r="K1432" s="118"/>
      <c r="L1432" s="118"/>
      <c r="M1432" s="118"/>
      <c r="N1432" s="118"/>
      <c r="O1432" s="108"/>
      <c r="P1432" s="118"/>
      <c r="Q1432" s="118"/>
      <c r="R1432" s="118"/>
      <c r="S1432" s="118"/>
      <c r="T1432" s="118"/>
      <c r="U1432" s="118"/>
      <c r="V1432" s="118"/>
      <c r="W1432" s="118"/>
      <c r="X1432" s="118"/>
      <c r="Y1432" s="118"/>
      <c r="Z1432" s="118"/>
    </row>
    <row r="1433">
      <c r="A1433" s="130">
        <f t="shared" si="1"/>
        <v>1432</v>
      </c>
      <c r="B1433" s="111"/>
      <c r="C1433" s="108"/>
      <c r="D1433" s="108"/>
      <c r="E1433" s="127"/>
      <c r="F1433" s="127"/>
      <c r="G1433" s="127"/>
      <c r="H1433" s="108"/>
      <c r="I1433" s="108"/>
      <c r="J1433" s="118"/>
      <c r="K1433" s="118"/>
      <c r="L1433" s="118"/>
      <c r="M1433" s="118"/>
      <c r="N1433" s="118"/>
      <c r="O1433" s="108"/>
      <c r="P1433" s="118"/>
      <c r="Q1433" s="118"/>
      <c r="R1433" s="118"/>
      <c r="S1433" s="118"/>
      <c r="T1433" s="118"/>
      <c r="U1433" s="118"/>
      <c r="V1433" s="118"/>
      <c r="W1433" s="118"/>
      <c r="X1433" s="118"/>
      <c r="Y1433" s="118"/>
      <c r="Z1433" s="118"/>
    </row>
    <row r="1434">
      <c r="A1434" s="130">
        <f t="shared" si="1"/>
        <v>1433</v>
      </c>
      <c r="B1434" s="111"/>
      <c r="C1434" s="108"/>
      <c r="D1434" s="108"/>
      <c r="E1434" s="127"/>
      <c r="F1434" s="127"/>
      <c r="G1434" s="127"/>
      <c r="H1434" s="108"/>
      <c r="I1434" s="108"/>
      <c r="J1434" s="118"/>
      <c r="K1434" s="118"/>
      <c r="L1434" s="118"/>
      <c r="M1434" s="118"/>
      <c r="N1434" s="118"/>
      <c r="O1434" s="108"/>
      <c r="P1434" s="118"/>
      <c r="Q1434" s="118"/>
      <c r="R1434" s="118"/>
      <c r="S1434" s="118"/>
      <c r="T1434" s="118"/>
      <c r="U1434" s="118"/>
      <c r="V1434" s="118"/>
      <c r="W1434" s="118"/>
      <c r="X1434" s="118"/>
      <c r="Y1434" s="118"/>
      <c r="Z1434" s="118"/>
    </row>
    <row r="1435">
      <c r="A1435" s="130">
        <f t="shared" si="1"/>
        <v>1434</v>
      </c>
      <c r="B1435" s="111"/>
      <c r="C1435" s="108"/>
      <c r="D1435" s="108"/>
      <c r="E1435" s="127"/>
      <c r="F1435" s="127"/>
      <c r="G1435" s="127"/>
      <c r="H1435" s="108"/>
      <c r="I1435" s="108"/>
      <c r="J1435" s="118"/>
      <c r="K1435" s="118"/>
      <c r="L1435" s="118"/>
      <c r="M1435" s="118"/>
      <c r="N1435" s="118"/>
      <c r="O1435" s="108"/>
      <c r="P1435" s="118"/>
      <c r="Q1435" s="118"/>
      <c r="R1435" s="118"/>
      <c r="S1435" s="118"/>
      <c r="T1435" s="118"/>
      <c r="U1435" s="118"/>
      <c r="V1435" s="118"/>
      <c r="W1435" s="118"/>
      <c r="X1435" s="118"/>
      <c r="Y1435" s="118"/>
      <c r="Z1435" s="118"/>
    </row>
    <row r="1436">
      <c r="A1436" s="130">
        <f t="shared" si="1"/>
        <v>1435</v>
      </c>
      <c r="B1436" s="111"/>
      <c r="C1436" s="108"/>
      <c r="D1436" s="108"/>
      <c r="E1436" s="127"/>
      <c r="F1436" s="127"/>
      <c r="G1436" s="127"/>
      <c r="H1436" s="108"/>
      <c r="I1436" s="108"/>
      <c r="J1436" s="118"/>
      <c r="K1436" s="118"/>
      <c r="L1436" s="118"/>
      <c r="M1436" s="118"/>
      <c r="N1436" s="118"/>
      <c r="O1436" s="108"/>
      <c r="P1436" s="118"/>
      <c r="Q1436" s="118"/>
      <c r="R1436" s="118"/>
      <c r="S1436" s="118"/>
      <c r="T1436" s="118"/>
      <c r="U1436" s="118"/>
      <c r="V1436" s="118"/>
      <c r="W1436" s="118"/>
      <c r="X1436" s="118"/>
      <c r="Y1436" s="118"/>
      <c r="Z1436" s="118"/>
    </row>
    <row r="1437">
      <c r="A1437" s="130">
        <f t="shared" si="1"/>
        <v>1436</v>
      </c>
      <c r="B1437" s="111"/>
      <c r="C1437" s="108"/>
      <c r="D1437" s="108"/>
      <c r="E1437" s="127"/>
      <c r="F1437" s="127"/>
      <c r="G1437" s="127"/>
      <c r="H1437" s="108"/>
      <c r="I1437" s="108"/>
      <c r="J1437" s="118"/>
      <c r="K1437" s="118"/>
      <c r="L1437" s="118"/>
      <c r="M1437" s="118"/>
      <c r="N1437" s="118"/>
      <c r="O1437" s="108"/>
      <c r="P1437" s="118"/>
      <c r="Q1437" s="118"/>
      <c r="R1437" s="118"/>
      <c r="S1437" s="118"/>
      <c r="T1437" s="118"/>
      <c r="U1437" s="118"/>
      <c r="V1437" s="118"/>
      <c r="W1437" s="118"/>
      <c r="X1437" s="118"/>
      <c r="Y1437" s="118"/>
      <c r="Z1437" s="118"/>
    </row>
    <row r="1438">
      <c r="A1438" s="130">
        <f t="shared" si="1"/>
        <v>1437</v>
      </c>
      <c r="B1438" s="111"/>
      <c r="C1438" s="108"/>
      <c r="D1438" s="108"/>
      <c r="E1438" s="127"/>
      <c r="F1438" s="127"/>
      <c r="G1438" s="127"/>
      <c r="H1438" s="108"/>
      <c r="I1438" s="108"/>
      <c r="J1438" s="118"/>
      <c r="K1438" s="118"/>
      <c r="L1438" s="118"/>
      <c r="M1438" s="118"/>
      <c r="N1438" s="118"/>
      <c r="O1438" s="108"/>
      <c r="P1438" s="118"/>
      <c r="Q1438" s="118"/>
      <c r="R1438" s="118"/>
      <c r="S1438" s="118"/>
      <c r="T1438" s="118"/>
      <c r="U1438" s="118"/>
      <c r="V1438" s="118"/>
      <c r="W1438" s="118"/>
      <c r="X1438" s="118"/>
      <c r="Y1438" s="118"/>
      <c r="Z1438" s="118"/>
    </row>
    <row r="1439">
      <c r="A1439" s="130">
        <f t="shared" si="1"/>
        <v>1438</v>
      </c>
      <c r="B1439" s="111"/>
      <c r="C1439" s="108"/>
      <c r="D1439" s="108"/>
      <c r="E1439" s="127"/>
      <c r="F1439" s="127"/>
      <c r="G1439" s="127"/>
      <c r="H1439" s="108"/>
      <c r="I1439" s="108"/>
      <c r="J1439" s="118"/>
      <c r="K1439" s="118"/>
      <c r="L1439" s="118"/>
      <c r="M1439" s="118"/>
      <c r="N1439" s="118"/>
      <c r="O1439" s="108"/>
      <c r="P1439" s="118"/>
      <c r="Q1439" s="118"/>
      <c r="R1439" s="118"/>
      <c r="S1439" s="118"/>
      <c r="T1439" s="118"/>
      <c r="U1439" s="118"/>
      <c r="V1439" s="118"/>
      <c r="W1439" s="118"/>
      <c r="X1439" s="118"/>
      <c r="Y1439" s="118"/>
      <c r="Z1439" s="118"/>
    </row>
    <row r="1440">
      <c r="A1440" s="130">
        <f t="shared" si="1"/>
        <v>1439</v>
      </c>
      <c r="B1440" s="111"/>
      <c r="C1440" s="108"/>
      <c r="D1440" s="108"/>
      <c r="E1440" s="127"/>
      <c r="F1440" s="127"/>
      <c r="G1440" s="127"/>
      <c r="H1440" s="108"/>
      <c r="I1440" s="108"/>
      <c r="J1440" s="118"/>
      <c r="K1440" s="118"/>
      <c r="L1440" s="118"/>
      <c r="M1440" s="118"/>
      <c r="N1440" s="118"/>
      <c r="O1440" s="108"/>
      <c r="P1440" s="118"/>
      <c r="Q1440" s="118"/>
      <c r="R1440" s="118"/>
      <c r="S1440" s="118"/>
      <c r="T1440" s="118"/>
      <c r="U1440" s="118"/>
      <c r="V1440" s="118"/>
      <c r="W1440" s="118"/>
      <c r="X1440" s="118"/>
      <c r="Y1440" s="118"/>
      <c r="Z1440" s="118"/>
    </row>
    <row r="1441">
      <c r="A1441" s="130">
        <f t="shared" si="1"/>
        <v>1440</v>
      </c>
      <c r="B1441" s="111"/>
      <c r="C1441" s="108"/>
      <c r="D1441" s="108"/>
      <c r="E1441" s="127"/>
      <c r="F1441" s="127"/>
      <c r="G1441" s="127"/>
      <c r="H1441" s="108"/>
      <c r="I1441" s="108"/>
      <c r="J1441" s="118"/>
      <c r="K1441" s="118"/>
      <c r="L1441" s="118"/>
      <c r="M1441" s="118"/>
      <c r="N1441" s="118"/>
      <c r="O1441" s="108"/>
      <c r="P1441" s="118"/>
      <c r="Q1441" s="118"/>
      <c r="R1441" s="118"/>
      <c r="S1441" s="118"/>
      <c r="T1441" s="118"/>
      <c r="U1441" s="118"/>
      <c r="V1441" s="118"/>
      <c r="W1441" s="118"/>
      <c r="X1441" s="118"/>
      <c r="Y1441" s="118"/>
      <c r="Z1441" s="118"/>
    </row>
    <row r="1442">
      <c r="A1442" s="130">
        <f t="shared" si="1"/>
        <v>1441</v>
      </c>
      <c r="B1442" s="111"/>
      <c r="C1442" s="108"/>
      <c r="D1442" s="108"/>
      <c r="E1442" s="127"/>
      <c r="F1442" s="127"/>
      <c r="G1442" s="127"/>
      <c r="H1442" s="108"/>
      <c r="I1442" s="108"/>
      <c r="J1442" s="118"/>
      <c r="K1442" s="118"/>
      <c r="L1442" s="118"/>
      <c r="M1442" s="118"/>
      <c r="N1442" s="118"/>
      <c r="O1442" s="108"/>
      <c r="P1442" s="118"/>
      <c r="Q1442" s="118"/>
      <c r="R1442" s="118"/>
      <c r="S1442" s="118"/>
      <c r="T1442" s="118"/>
      <c r="U1442" s="118"/>
      <c r="V1442" s="118"/>
      <c r="W1442" s="118"/>
      <c r="X1442" s="118"/>
      <c r="Y1442" s="118"/>
      <c r="Z1442" s="118"/>
    </row>
    <row r="1443">
      <c r="A1443" s="130">
        <f t="shared" si="1"/>
        <v>1442</v>
      </c>
      <c r="B1443" s="111"/>
      <c r="C1443" s="108"/>
      <c r="D1443" s="108"/>
      <c r="E1443" s="127"/>
      <c r="F1443" s="127"/>
      <c r="G1443" s="127"/>
      <c r="H1443" s="108"/>
      <c r="I1443" s="108"/>
      <c r="J1443" s="118"/>
      <c r="K1443" s="118"/>
      <c r="L1443" s="118"/>
      <c r="M1443" s="118"/>
      <c r="N1443" s="118"/>
      <c r="O1443" s="108"/>
      <c r="P1443" s="118"/>
      <c r="Q1443" s="118"/>
      <c r="R1443" s="118"/>
      <c r="S1443" s="118"/>
      <c r="T1443" s="118"/>
      <c r="U1443" s="118"/>
      <c r="V1443" s="118"/>
      <c r="W1443" s="118"/>
      <c r="X1443" s="118"/>
      <c r="Y1443" s="118"/>
      <c r="Z1443" s="118"/>
    </row>
    <row r="1444">
      <c r="A1444" s="130">
        <f t="shared" si="1"/>
        <v>1443</v>
      </c>
      <c r="B1444" s="111"/>
      <c r="C1444" s="108"/>
      <c r="D1444" s="108"/>
      <c r="E1444" s="127"/>
      <c r="F1444" s="127"/>
      <c r="G1444" s="127"/>
      <c r="H1444" s="108"/>
      <c r="I1444" s="108"/>
      <c r="J1444" s="118"/>
      <c r="K1444" s="118"/>
      <c r="L1444" s="118"/>
      <c r="M1444" s="118"/>
      <c r="N1444" s="118"/>
      <c r="O1444" s="108"/>
      <c r="P1444" s="118"/>
      <c r="Q1444" s="118"/>
      <c r="R1444" s="118"/>
      <c r="S1444" s="118"/>
      <c r="T1444" s="118"/>
      <c r="U1444" s="118"/>
      <c r="V1444" s="118"/>
      <c r="W1444" s="118"/>
      <c r="X1444" s="118"/>
      <c r="Y1444" s="118"/>
      <c r="Z1444" s="118"/>
    </row>
    <row r="1445">
      <c r="A1445" s="130">
        <f t="shared" si="1"/>
        <v>1444</v>
      </c>
      <c r="B1445" s="111"/>
      <c r="C1445" s="108"/>
      <c r="D1445" s="108"/>
      <c r="E1445" s="127"/>
      <c r="F1445" s="127"/>
      <c r="G1445" s="127"/>
      <c r="H1445" s="108"/>
      <c r="I1445" s="108"/>
      <c r="J1445" s="118"/>
      <c r="K1445" s="118"/>
      <c r="L1445" s="118"/>
      <c r="M1445" s="118"/>
      <c r="N1445" s="118"/>
      <c r="O1445" s="108"/>
      <c r="P1445" s="118"/>
      <c r="Q1445" s="118"/>
      <c r="R1445" s="118"/>
      <c r="S1445" s="118"/>
      <c r="T1445" s="118"/>
      <c r="U1445" s="118"/>
      <c r="V1445" s="118"/>
      <c r="W1445" s="118"/>
      <c r="X1445" s="118"/>
      <c r="Y1445" s="118"/>
      <c r="Z1445" s="118"/>
    </row>
    <row r="1446">
      <c r="A1446" s="130">
        <f t="shared" si="1"/>
        <v>1445</v>
      </c>
      <c r="B1446" s="111"/>
      <c r="C1446" s="108"/>
      <c r="D1446" s="108"/>
      <c r="E1446" s="127"/>
      <c r="F1446" s="127"/>
      <c r="G1446" s="127"/>
      <c r="H1446" s="108"/>
      <c r="I1446" s="108"/>
      <c r="J1446" s="118"/>
      <c r="K1446" s="118"/>
      <c r="L1446" s="118"/>
      <c r="M1446" s="118"/>
      <c r="N1446" s="118"/>
      <c r="O1446" s="108"/>
      <c r="P1446" s="118"/>
      <c r="Q1446" s="118"/>
      <c r="R1446" s="118"/>
      <c r="S1446" s="118"/>
      <c r="T1446" s="118"/>
      <c r="U1446" s="118"/>
      <c r="V1446" s="118"/>
      <c r="W1446" s="118"/>
      <c r="X1446" s="118"/>
      <c r="Y1446" s="118"/>
      <c r="Z1446" s="118"/>
    </row>
    <row r="1447">
      <c r="A1447" s="130">
        <f t="shared" si="1"/>
        <v>1446</v>
      </c>
      <c r="B1447" s="111"/>
      <c r="C1447" s="108"/>
      <c r="D1447" s="108"/>
      <c r="E1447" s="127"/>
      <c r="F1447" s="127"/>
      <c r="G1447" s="127"/>
      <c r="H1447" s="108"/>
      <c r="I1447" s="108"/>
      <c r="J1447" s="118"/>
      <c r="K1447" s="118"/>
      <c r="L1447" s="118"/>
      <c r="M1447" s="118"/>
      <c r="N1447" s="118"/>
      <c r="O1447" s="108"/>
      <c r="P1447" s="118"/>
      <c r="Q1447" s="118"/>
      <c r="R1447" s="118"/>
      <c r="S1447" s="118"/>
      <c r="T1447" s="118"/>
      <c r="U1447" s="118"/>
      <c r="V1447" s="118"/>
      <c r="W1447" s="118"/>
      <c r="X1447" s="118"/>
      <c r="Y1447" s="118"/>
      <c r="Z1447" s="118"/>
    </row>
    <row r="1448">
      <c r="A1448" s="130">
        <f t="shared" si="1"/>
        <v>1447</v>
      </c>
      <c r="B1448" s="111"/>
      <c r="C1448" s="108"/>
      <c r="D1448" s="108"/>
      <c r="E1448" s="127"/>
      <c r="F1448" s="127"/>
      <c r="G1448" s="127"/>
      <c r="H1448" s="108"/>
      <c r="I1448" s="108"/>
      <c r="J1448" s="118"/>
      <c r="K1448" s="118"/>
      <c r="L1448" s="118"/>
      <c r="M1448" s="118"/>
      <c r="N1448" s="118"/>
      <c r="O1448" s="108"/>
      <c r="P1448" s="118"/>
      <c r="Q1448" s="118"/>
      <c r="R1448" s="118"/>
      <c r="S1448" s="118"/>
      <c r="T1448" s="118"/>
      <c r="U1448" s="118"/>
      <c r="V1448" s="118"/>
      <c r="W1448" s="118"/>
      <c r="X1448" s="118"/>
      <c r="Y1448" s="118"/>
      <c r="Z1448" s="118"/>
    </row>
    <row r="1449">
      <c r="A1449" s="130">
        <f t="shared" si="1"/>
        <v>1448</v>
      </c>
      <c r="B1449" s="111"/>
      <c r="C1449" s="108"/>
      <c r="D1449" s="108"/>
      <c r="E1449" s="127"/>
      <c r="F1449" s="127"/>
      <c r="G1449" s="127"/>
      <c r="H1449" s="108"/>
      <c r="I1449" s="108"/>
      <c r="J1449" s="118"/>
      <c r="K1449" s="118"/>
      <c r="L1449" s="118"/>
      <c r="M1449" s="118"/>
      <c r="N1449" s="118"/>
      <c r="O1449" s="108"/>
      <c r="P1449" s="118"/>
      <c r="Q1449" s="118"/>
      <c r="R1449" s="118"/>
      <c r="S1449" s="118"/>
      <c r="T1449" s="118"/>
      <c r="U1449" s="118"/>
      <c r="V1449" s="118"/>
      <c r="W1449" s="118"/>
      <c r="X1449" s="118"/>
      <c r="Y1449" s="118"/>
      <c r="Z1449" s="118"/>
    </row>
    <row r="1450">
      <c r="A1450" s="130">
        <f t="shared" si="1"/>
        <v>1449</v>
      </c>
      <c r="B1450" s="111"/>
      <c r="C1450" s="108"/>
      <c r="D1450" s="108"/>
      <c r="E1450" s="127"/>
      <c r="F1450" s="127"/>
      <c r="G1450" s="127"/>
      <c r="H1450" s="108"/>
      <c r="I1450" s="108"/>
      <c r="J1450" s="118"/>
      <c r="K1450" s="118"/>
      <c r="L1450" s="118"/>
      <c r="M1450" s="118"/>
      <c r="N1450" s="118"/>
      <c r="O1450" s="108"/>
      <c r="P1450" s="118"/>
      <c r="Q1450" s="118"/>
      <c r="R1450" s="118"/>
      <c r="S1450" s="118"/>
      <c r="T1450" s="118"/>
      <c r="U1450" s="118"/>
      <c r="V1450" s="118"/>
      <c r="W1450" s="118"/>
      <c r="X1450" s="118"/>
      <c r="Y1450" s="118"/>
      <c r="Z1450" s="118"/>
    </row>
    <row r="1451">
      <c r="A1451" s="130">
        <f t="shared" si="1"/>
        <v>1450</v>
      </c>
      <c r="B1451" s="111"/>
      <c r="C1451" s="108"/>
      <c r="D1451" s="108"/>
      <c r="E1451" s="127"/>
      <c r="F1451" s="127"/>
      <c r="G1451" s="127"/>
      <c r="H1451" s="108"/>
      <c r="I1451" s="108"/>
      <c r="J1451" s="118"/>
      <c r="K1451" s="118"/>
      <c r="L1451" s="118"/>
      <c r="M1451" s="118"/>
      <c r="N1451" s="118"/>
      <c r="O1451" s="108"/>
      <c r="P1451" s="118"/>
      <c r="Q1451" s="118"/>
      <c r="R1451" s="118"/>
      <c r="S1451" s="118"/>
      <c r="T1451" s="118"/>
      <c r="U1451" s="118"/>
      <c r="V1451" s="118"/>
      <c r="W1451" s="118"/>
      <c r="X1451" s="118"/>
      <c r="Y1451" s="118"/>
      <c r="Z1451" s="118"/>
    </row>
    <row r="1452">
      <c r="A1452" s="130">
        <f t="shared" si="1"/>
        <v>1451</v>
      </c>
      <c r="B1452" s="111"/>
      <c r="C1452" s="108"/>
      <c r="D1452" s="108"/>
      <c r="E1452" s="127"/>
      <c r="F1452" s="127"/>
      <c r="G1452" s="127"/>
      <c r="H1452" s="108"/>
      <c r="I1452" s="108"/>
      <c r="J1452" s="118"/>
      <c r="K1452" s="118"/>
      <c r="L1452" s="118"/>
      <c r="M1452" s="118"/>
      <c r="N1452" s="118"/>
      <c r="O1452" s="108"/>
      <c r="P1452" s="118"/>
      <c r="Q1452" s="118"/>
      <c r="R1452" s="118"/>
      <c r="S1452" s="118"/>
      <c r="T1452" s="118"/>
      <c r="U1452" s="118"/>
      <c r="V1452" s="118"/>
      <c r="W1452" s="118"/>
      <c r="X1452" s="118"/>
      <c r="Y1452" s="118"/>
      <c r="Z1452" s="118"/>
    </row>
    <row r="1453">
      <c r="A1453" s="130">
        <f t="shared" si="1"/>
        <v>1452</v>
      </c>
      <c r="B1453" s="111"/>
      <c r="C1453" s="108"/>
      <c r="D1453" s="108"/>
      <c r="E1453" s="127"/>
      <c r="F1453" s="127"/>
      <c r="G1453" s="127"/>
      <c r="H1453" s="108"/>
      <c r="I1453" s="108"/>
      <c r="J1453" s="118"/>
      <c r="K1453" s="118"/>
      <c r="L1453" s="118"/>
      <c r="M1453" s="118"/>
      <c r="N1453" s="118"/>
      <c r="O1453" s="108"/>
      <c r="P1453" s="118"/>
      <c r="Q1453" s="118"/>
      <c r="R1453" s="118"/>
      <c r="S1453" s="118"/>
      <c r="T1453" s="118"/>
      <c r="U1453" s="118"/>
      <c r="V1453" s="118"/>
      <c r="W1453" s="118"/>
      <c r="X1453" s="118"/>
      <c r="Y1453" s="118"/>
      <c r="Z1453" s="118"/>
    </row>
    <row r="1454">
      <c r="A1454" s="130">
        <f t="shared" si="1"/>
        <v>1453</v>
      </c>
      <c r="B1454" s="111"/>
      <c r="C1454" s="108"/>
      <c r="D1454" s="108"/>
      <c r="E1454" s="127"/>
      <c r="F1454" s="127"/>
      <c r="G1454" s="127"/>
      <c r="H1454" s="108"/>
      <c r="I1454" s="108"/>
      <c r="J1454" s="118"/>
      <c r="K1454" s="118"/>
      <c r="L1454" s="118"/>
      <c r="M1454" s="118"/>
      <c r="N1454" s="118"/>
      <c r="O1454" s="108"/>
      <c r="P1454" s="118"/>
      <c r="Q1454" s="118"/>
      <c r="R1454" s="118"/>
      <c r="S1454" s="118"/>
      <c r="T1454" s="118"/>
      <c r="U1454" s="118"/>
      <c r="V1454" s="118"/>
      <c r="W1454" s="118"/>
      <c r="X1454" s="118"/>
      <c r="Y1454" s="118"/>
      <c r="Z1454" s="118"/>
    </row>
    <row r="1455">
      <c r="A1455" s="130">
        <f t="shared" si="1"/>
        <v>1454</v>
      </c>
      <c r="B1455" s="111"/>
      <c r="C1455" s="108"/>
      <c r="D1455" s="108"/>
      <c r="E1455" s="127"/>
      <c r="F1455" s="127"/>
      <c r="G1455" s="127"/>
      <c r="H1455" s="108"/>
      <c r="I1455" s="108"/>
      <c r="J1455" s="118"/>
      <c r="K1455" s="118"/>
      <c r="L1455" s="118"/>
      <c r="M1455" s="118"/>
      <c r="N1455" s="118"/>
      <c r="O1455" s="108"/>
      <c r="P1455" s="118"/>
      <c r="Q1455" s="118"/>
      <c r="R1455" s="118"/>
      <c r="S1455" s="118"/>
      <c r="T1455" s="118"/>
      <c r="U1455" s="118"/>
      <c r="V1455" s="118"/>
      <c r="W1455" s="118"/>
      <c r="X1455" s="118"/>
      <c r="Y1455" s="118"/>
      <c r="Z1455" s="118"/>
    </row>
    <row r="1456">
      <c r="A1456" s="130">
        <f t="shared" si="1"/>
        <v>1455</v>
      </c>
      <c r="B1456" s="111"/>
      <c r="C1456" s="108"/>
      <c r="D1456" s="108"/>
      <c r="E1456" s="127"/>
      <c r="F1456" s="127"/>
      <c r="G1456" s="127"/>
      <c r="H1456" s="108"/>
      <c r="I1456" s="108"/>
      <c r="J1456" s="118"/>
      <c r="K1456" s="118"/>
      <c r="L1456" s="118"/>
      <c r="M1456" s="118"/>
      <c r="N1456" s="118"/>
      <c r="O1456" s="108"/>
      <c r="P1456" s="118"/>
      <c r="Q1456" s="118"/>
      <c r="R1456" s="118"/>
      <c r="S1456" s="118"/>
      <c r="T1456" s="118"/>
      <c r="U1456" s="118"/>
      <c r="V1456" s="118"/>
      <c r="W1456" s="118"/>
      <c r="X1456" s="118"/>
      <c r="Y1456" s="118"/>
      <c r="Z1456" s="118"/>
    </row>
    <row r="1457">
      <c r="A1457" s="130">
        <f t="shared" si="1"/>
        <v>1456</v>
      </c>
      <c r="B1457" s="111"/>
      <c r="C1457" s="108"/>
      <c r="D1457" s="108"/>
      <c r="E1457" s="127"/>
      <c r="F1457" s="127"/>
      <c r="G1457" s="127"/>
      <c r="H1457" s="108"/>
      <c r="I1457" s="108"/>
      <c r="J1457" s="118"/>
      <c r="K1457" s="118"/>
      <c r="L1457" s="118"/>
      <c r="M1457" s="118"/>
      <c r="N1457" s="118"/>
      <c r="O1457" s="108"/>
      <c r="P1457" s="118"/>
      <c r="Q1457" s="118"/>
      <c r="R1457" s="118"/>
      <c r="S1457" s="118"/>
      <c r="T1457" s="118"/>
      <c r="U1457" s="118"/>
      <c r="V1457" s="118"/>
      <c r="W1457" s="118"/>
      <c r="X1457" s="118"/>
      <c r="Y1457" s="118"/>
      <c r="Z1457" s="118"/>
    </row>
    <row r="1458">
      <c r="A1458" s="130">
        <f t="shared" si="1"/>
        <v>1457</v>
      </c>
      <c r="B1458" s="111"/>
      <c r="C1458" s="108"/>
      <c r="D1458" s="108"/>
      <c r="E1458" s="127"/>
      <c r="F1458" s="127"/>
      <c r="G1458" s="127"/>
      <c r="H1458" s="108"/>
      <c r="I1458" s="108"/>
      <c r="J1458" s="118"/>
      <c r="K1458" s="118"/>
      <c r="L1458" s="118"/>
      <c r="M1458" s="118"/>
      <c r="N1458" s="118"/>
      <c r="O1458" s="108"/>
      <c r="P1458" s="118"/>
      <c r="Q1458" s="118"/>
      <c r="R1458" s="118"/>
      <c r="S1458" s="118"/>
      <c r="T1458" s="118"/>
      <c r="U1458" s="118"/>
      <c r="V1458" s="118"/>
      <c r="W1458" s="118"/>
      <c r="X1458" s="118"/>
      <c r="Y1458" s="118"/>
      <c r="Z1458" s="118"/>
    </row>
    <row r="1459">
      <c r="A1459" s="130">
        <f t="shared" si="1"/>
        <v>1458</v>
      </c>
      <c r="B1459" s="111"/>
      <c r="C1459" s="108"/>
      <c r="D1459" s="108"/>
      <c r="E1459" s="127"/>
      <c r="F1459" s="127"/>
      <c r="G1459" s="127"/>
      <c r="H1459" s="108"/>
      <c r="I1459" s="108"/>
      <c r="J1459" s="118"/>
      <c r="K1459" s="118"/>
      <c r="L1459" s="118"/>
      <c r="M1459" s="118"/>
      <c r="N1459" s="118"/>
      <c r="O1459" s="108"/>
      <c r="P1459" s="118"/>
      <c r="Q1459" s="118"/>
      <c r="R1459" s="118"/>
      <c r="S1459" s="118"/>
      <c r="T1459" s="118"/>
      <c r="U1459" s="118"/>
      <c r="V1459" s="118"/>
      <c r="W1459" s="118"/>
      <c r="X1459" s="118"/>
      <c r="Y1459" s="118"/>
      <c r="Z1459" s="118"/>
    </row>
    <row r="1460">
      <c r="A1460" s="130">
        <f t="shared" si="1"/>
        <v>1459</v>
      </c>
      <c r="B1460" s="111"/>
      <c r="C1460" s="108"/>
      <c r="D1460" s="108"/>
      <c r="E1460" s="127"/>
      <c r="F1460" s="127"/>
      <c r="G1460" s="127"/>
      <c r="H1460" s="108"/>
      <c r="I1460" s="108"/>
      <c r="J1460" s="118"/>
      <c r="K1460" s="118"/>
      <c r="L1460" s="118"/>
      <c r="M1460" s="118"/>
      <c r="N1460" s="118"/>
      <c r="O1460" s="108"/>
      <c r="P1460" s="118"/>
      <c r="Q1460" s="118"/>
      <c r="R1460" s="118"/>
      <c r="S1460" s="118"/>
      <c r="T1460" s="118"/>
      <c r="U1460" s="118"/>
      <c r="V1460" s="118"/>
      <c r="W1460" s="118"/>
      <c r="X1460" s="118"/>
      <c r="Y1460" s="118"/>
      <c r="Z1460" s="118"/>
    </row>
    <row r="1461">
      <c r="A1461" s="130">
        <f t="shared" si="1"/>
        <v>1460</v>
      </c>
      <c r="B1461" s="111"/>
      <c r="C1461" s="108"/>
      <c r="D1461" s="108"/>
      <c r="E1461" s="127"/>
      <c r="F1461" s="127"/>
      <c r="G1461" s="127"/>
      <c r="H1461" s="108"/>
      <c r="I1461" s="108"/>
      <c r="J1461" s="118"/>
      <c r="K1461" s="118"/>
      <c r="L1461" s="118"/>
      <c r="M1461" s="118"/>
      <c r="N1461" s="118"/>
      <c r="O1461" s="108"/>
      <c r="P1461" s="118"/>
      <c r="Q1461" s="118"/>
      <c r="R1461" s="118"/>
      <c r="S1461" s="118"/>
      <c r="T1461" s="118"/>
      <c r="U1461" s="118"/>
      <c r="V1461" s="118"/>
      <c r="W1461" s="118"/>
      <c r="X1461" s="118"/>
      <c r="Y1461" s="118"/>
      <c r="Z1461" s="118"/>
    </row>
    <row r="1462">
      <c r="A1462" s="130">
        <f t="shared" si="1"/>
        <v>1461</v>
      </c>
      <c r="B1462" s="111"/>
      <c r="C1462" s="108"/>
      <c r="D1462" s="108"/>
      <c r="E1462" s="127"/>
      <c r="F1462" s="127"/>
      <c r="G1462" s="127"/>
      <c r="H1462" s="108"/>
      <c r="I1462" s="108"/>
      <c r="J1462" s="118"/>
      <c r="K1462" s="118"/>
      <c r="L1462" s="118"/>
      <c r="M1462" s="118"/>
      <c r="N1462" s="118"/>
      <c r="O1462" s="108"/>
      <c r="P1462" s="118"/>
      <c r="Q1462" s="118"/>
      <c r="R1462" s="118"/>
      <c r="S1462" s="118"/>
      <c r="T1462" s="118"/>
      <c r="U1462" s="118"/>
      <c r="V1462" s="118"/>
      <c r="W1462" s="118"/>
      <c r="X1462" s="118"/>
      <c r="Y1462" s="118"/>
      <c r="Z1462" s="118"/>
    </row>
    <row r="1463">
      <c r="A1463" s="130">
        <f t="shared" si="1"/>
        <v>1462</v>
      </c>
      <c r="B1463" s="111"/>
      <c r="C1463" s="108"/>
      <c r="D1463" s="108"/>
      <c r="E1463" s="127"/>
      <c r="F1463" s="127"/>
      <c r="G1463" s="127"/>
      <c r="H1463" s="108"/>
      <c r="I1463" s="108"/>
      <c r="J1463" s="118"/>
      <c r="K1463" s="118"/>
      <c r="L1463" s="118"/>
      <c r="M1463" s="118"/>
      <c r="N1463" s="118"/>
      <c r="O1463" s="108"/>
      <c r="P1463" s="118"/>
      <c r="Q1463" s="118"/>
      <c r="R1463" s="118"/>
      <c r="S1463" s="118"/>
      <c r="T1463" s="118"/>
      <c r="U1463" s="118"/>
      <c r="V1463" s="118"/>
      <c r="W1463" s="118"/>
      <c r="X1463" s="118"/>
      <c r="Y1463" s="118"/>
      <c r="Z1463" s="118"/>
    </row>
    <row r="1464">
      <c r="A1464" s="130">
        <f t="shared" si="1"/>
        <v>1463</v>
      </c>
      <c r="B1464" s="111"/>
      <c r="C1464" s="108"/>
      <c r="D1464" s="108"/>
      <c r="E1464" s="127"/>
      <c r="F1464" s="127"/>
      <c r="G1464" s="127"/>
      <c r="H1464" s="108"/>
      <c r="I1464" s="108"/>
      <c r="J1464" s="118"/>
      <c r="K1464" s="118"/>
      <c r="L1464" s="118"/>
      <c r="M1464" s="118"/>
      <c r="N1464" s="118"/>
      <c r="O1464" s="108"/>
      <c r="P1464" s="118"/>
      <c r="Q1464" s="118"/>
      <c r="R1464" s="118"/>
      <c r="S1464" s="118"/>
      <c r="T1464" s="118"/>
      <c r="U1464" s="118"/>
      <c r="V1464" s="118"/>
      <c r="W1464" s="118"/>
      <c r="X1464" s="118"/>
      <c r="Y1464" s="118"/>
      <c r="Z1464" s="118"/>
    </row>
    <row r="1465">
      <c r="A1465" s="130">
        <f t="shared" si="1"/>
        <v>1464</v>
      </c>
      <c r="B1465" s="111"/>
      <c r="C1465" s="108"/>
      <c r="D1465" s="108"/>
      <c r="E1465" s="127"/>
      <c r="F1465" s="127"/>
      <c r="G1465" s="127"/>
      <c r="H1465" s="108"/>
      <c r="I1465" s="108"/>
      <c r="J1465" s="118"/>
      <c r="K1465" s="118"/>
      <c r="L1465" s="118"/>
      <c r="M1465" s="118"/>
      <c r="N1465" s="118"/>
      <c r="O1465" s="108"/>
      <c r="P1465" s="118"/>
      <c r="Q1465" s="118"/>
      <c r="R1465" s="118"/>
      <c r="S1465" s="118"/>
      <c r="T1465" s="118"/>
      <c r="U1465" s="118"/>
      <c r="V1465" s="118"/>
      <c r="W1465" s="118"/>
      <c r="X1465" s="118"/>
      <c r="Y1465" s="118"/>
      <c r="Z1465" s="118"/>
    </row>
    <row r="1466">
      <c r="A1466" s="130">
        <f t="shared" si="1"/>
        <v>1465</v>
      </c>
      <c r="B1466" s="111"/>
      <c r="C1466" s="108"/>
      <c r="D1466" s="108"/>
      <c r="E1466" s="127"/>
      <c r="F1466" s="127"/>
      <c r="G1466" s="127"/>
      <c r="H1466" s="108"/>
      <c r="I1466" s="108"/>
      <c r="J1466" s="118"/>
      <c r="K1466" s="118"/>
      <c r="L1466" s="118"/>
      <c r="M1466" s="118"/>
      <c r="N1466" s="118"/>
      <c r="O1466" s="108"/>
      <c r="P1466" s="118"/>
      <c r="Q1466" s="118"/>
      <c r="R1466" s="118"/>
      <c r="S1466" s="118"/>
      <c r="T1466" s="118"/>
      <c r="U1466" s="118"/>
      <c r="V1466" s="118"/>
      <c r="W1466" s="118"/>
      <c r="X1466" s="118"/>
      <c r="Y1466" s="118"/>
      <c r="Z1466" s="118"/>
    </row>
    <row r="1467">
      <c r="A1467" s="130">
        <f t="shared" si="1"/>
        <v>1466</v>
      </c>
      <c r="B1467" s="111"/>
      <c r="C1467" s="108"/>
      <c r="D1467" s="108"/>
      <c r="E1467" s="127"/>
      <c r="F1467" s="127"/>
      <c r="G1467" s="127"/>
      <c r="H1467" s="108"/>
      <c r="I1467" s="108"/>
      <c r="J1467" s="118"/>
      <c r="K1467" s="118"/>
      <c r="L1467" s="118"/>
      <c r="M1467" s="118"/>
      <c r="N1467" s="118"/>
      <c r="O1467" s="108"/>
      <c r="P1467" s="118"/>
      <c r="Q1467" s="118"/>
      <c r="R1467" s="118"/>
      <c r="S1467" s="118"/>
      <c r="T1467" s="118"/>
      <c r="U1467" s="118"/>
      <c r="V1467" s="118"/>
      <c r="W1467" s="118"/>
      <c r="X1467" s="118"/>
      <c r="Y1467" s="118"/>
      <c r="Z1467" s="118"/>
    </row>
    <row r="1468">
      <c r="A1468" s="130">
        <f t="shared" si="1"/>
        <v>1467</v>
      </c>
      <c r="B1468" s="111"/>
      <c r="C1468" s="108"/>
      <c r="D1468" s="108"/>
      <c r="E1468" s="127"/>
      <c r="F1468" s="127"/>
      <c r="G1468" s="127"/>
      <c r="H1468" s="108"/>
      <c r="I1468" s="108"/>
      <c r="J1468" s="118"/>
      <c r="K1468" s="118"/>
      <c r="L1468" s="118"/>
      <c r="M1468" s="118"/>
      <c r="N1468" s="118"/>
      <c r="O1468" s="108"/>
      <c r="P1468" s="118"/>
      <c r="Q1468" s="118"/>
      <c r="R1468" s="118"/>
      <c r="S1468" s="118"/>
      <c r="T1468" s="118"/>
      <c r="U1468" s="118"/>
      <c r="V1468" s="118"/>
      <c r="W1468" s="118"/>
      <c r="X1468" s="118"/>
      <c r="Y1468" s="118"/>
      <c r="Z1468" s="118"/>
    </row>
    <row r="1469">
      <c r="A1469" s="130">
        <f t="shared" si="1"/>
        <v>1468</v>
      </c>
      <c r="B1469" s="111"/>
      <c r="C1469" s="108"/>
      <c r="D1469" s="108"/>
      <c r="E1469" s="127"/>
      <c r="F1469" s="127"/>
      <c r="G1469" s="127"/>
      <c r="H1469" s="108"/>
      <c r="I1469" s="108"/>
      <c r="J1469" s="118"/>
      <c r="K1469" s="118"/>
      <c r="L1469" s="118"/>
      <c r="M1469" s="118"/>
      <c r="N1469" s="118"/>
      <c r="O1469" s="108"/>
      <c r="P1469" s="118"/>
      <c r="Q1469" s="118"/>
      <c r="R1469" s="118"/>
      <c r="S1469" s="118"/>
      <c r="T1469" s="118"/>
      <c r="U1469" s="118"/>
      <c r="V1469" s="118"/>
      <c r="W1469" s="118"/>
      <c r="X1469" s="118"/>
      <c r="Y1469" s="118"/>
      <c r="Z1469" s="118"/>
    </row>
    <row r="1470">
      <c r="A1470" s="130">
        <f t="shared" si="1"/>
        <v>1469</v>
      </c>
      <c r="B1470" s="111"/>
      <c r="C1470" s="108"/>
      <c r="D1470" s="108"/>
      <c r="E1470" s="127"/>
      <c r="F1470" s="127"/>
      <c r="G1470" s="127"/>
      <c r="H1470" s="108"/>
      <c r="I1470" s="108"/>
      <c r="J1470" s="118"/>
      <c r="K1470" s="118"/>
      <c r="L1470" s="118"/>
      <c r="M1470" s="118"/>
      <c r="N1470" s="118"/>
      <c r="O1470" s="108"/>
      <c r="P1470" s="118"/>
      <c r="Q1470" s="118"/>
      <c r="R1470" s="118"/>
      <c r="S1470" s="118"/>
      <c r="T1470" s="118"/>
      <c r="U1470" s="118"/>
      <c r="V1470" s="118"/>
      <c r="W1470" s="118"/>
      <c r="X1470" s="118"/>
      <c r="Y1470" s="118"/>
      <c r="Z1470" s="118"/>
    </row>
    <row r="1471">
      <c r="A1471" s="130">
        <f t="shared" si="1"/>
        <v>1470</v>
      </c>
      <c r="B1471" s="111"/>
      <c r="C1471" s="108"/>
      <c r="D1471" s="108"/>
      <c r="E1471" s="127"/>
      <c r="F1471" s="127"/>
      <c r="G1471" s="127"/>
      <c r="H1471" s="108"/>
      <c r="I1471" s="108"/>
      <c r="J1471" s="118"/>
      <c r="K1471" s="118"/>
      <c r="L1471" s="118"/>
      <c r="M1471" s="118"/>
      <c r="N1471" s="118"/>
      <c r="O1471" s="108"/>
      <c r="P1471" s="118"/>
      <c r="Q1471" s="118"/>
      <c r="R1471" s="118"/>
      <c r="S1471" s="118"/>
      <c r="T1471" s="118"/>
      <c r="U1471" s="118"/>
      <c r="V1471" s="118"/>
      <c r="W1471" s="118"/>
      <c r="X1471" s="118"/>
      <c r="Y1471" s="118"/>
      <c r="Z1471" s="118"/>
    </row>
    <row r="1472">
      <c r="A1472" s="130">
        <f t="shared" si="1"/>
        <v>1471</v>
      </c>
      <c r="B1472" s="111"/>
      <c r="C1472" s="108"/>
      <c r="D1472" s="108"/>
      <c r="E1472" s="127"/>
      <c r="F1472" s="127"/>
      <c r="G1472" s="127"/>
      <c r="H1472" s="108"/>
      <c r="I1472" s="108"/>
      <c r="J1472" s="118"/>
      <c r="K1472" s="118"/>
      <c r="L1472" s="118"/>
      <c r="M1472" s="118"/>
      <c r="N1472" s="118"/>
      <c r="O1472" s="108"/>
      <c r="P1472" s="118"/>
      <c r="Q1472" s="118"/>
      <c r="R1472" s="118"/>
      <c r="S1472" s="118"/>
      <c r="T1472" s="118"/>
      <c r="U1472" s="118"/>
      <c r="V1472" s="118"/>
      <c r="W1472" s="118"/>
      <c r="X1472" s="118"/>
      <c r="Y1472" s="118"/>
      <c r="Z1472" s="118"/>
    </row>
    <row r="1473">
      <c r="A1473" s="130">
        <f t="shared" si="1"/>
        <v>1472</v>
      </c>
      <c r="B1473" s="111"/>
      <c r="C1473" s="108"/>
      <c r="D1473" s="108"/>
      <c r="E1473" s="127"/>
      <c r="F1473" s="127"/>
      <c r="G1473" s="127"/>
      <c r="H1473" s="108"/>
      <c r="I1473" s="108"/>
      <c r="J1473" s="118"/>
      <c r="K1473" s="118"/>
      <c r="L1473" s="118"/>
      <c r="M1473" s="118"/>
      <c r="N1473" s="118"/>
      <c r="O1473" s="108"/>
      <c r="P1473" s="118"/>
      <c r="Q1473" s="118"/>
      <c r="R1473" s="118"/>
      <c r="S1473" s="118"/>
      <c r="T1473" s="118"/>
      <c r="U1473" s="118"/>
      <c r="V1473" s="118"/>
      <c r="W1473" s="118"/>
      <c r="X1473" s="118"/>
      <c r="Y1473" s="118"/>
      <c r="Z1473" s="118"/>
    </row>
    <row r="1474">
      <c r="A1474" s="130">
        <f t="shared" si="1"/>
        <v>1473</v>
      </c>
      <c r="B1474" s="111"/>
      <c r="C1474" s="108"/>
      <c r="D1474" s="108"/>
      <c r="E1474" s="127"/>
      <c r="F1474" s="127"/>
      <c r="G1474" s="127"/>
      <c r="H1474" s="108"/>
      <c r="I1474" s="108"/>
      <c r="J1474" s="118"/>
      <c r="K1474" s="118"/>
      <c r="L1474" s="118"/>
      <c r="M1474" s="118"/>
      <c r="N1474" s="118"/>
      <c r="O1474" s="108"/>
      <c r="P1474" s="118"/>
      <c r="Q1474" s="118"/>
      <c r="R1474" s="118"/>
      <c r="S1474" s="118"/>
      <c r="T1474" s="118"/>
      <c r="U1474" s="118"/>
      <c r="V1474" s="118"/>
      <c r="W1474" s="118"/>
      <c r="X1474" s="118"/>
      <c r="Y1474" s="118"/>
      <c r="Z1474" s="118"/>
    </row>
    <row r="1475">
      <c r="A1475" s="130">
        <f t="shared" si="1"/>
        <v>1474</v>
      </c>
      <c r="B1475" s="111"/>
      <c r="C1475" s="108"/>
      <c r="D1475" s="108"/>
      <c r="E1475" s="127"/>
      <c r="F1475" s="127"/>
      <c r="G1475" s="127"/>
      <c r="H1475" s="108"/>
      <c r="I1475" s="108"/>
      <c r="J1475" s="118"/>
      <c r="K1475" s="118"/>
      <c r="L1475" s="118"/>
      <c r="M1475" s="118"/>
      <c r="N1475" s="118"/>
      <c r="O1475" s="108"/>
      <c r="P1475" s="118"/>
      <c r="Q1475" s="118"/>
      <c r="R1475" s="118"/>
      <c r="S1475" s="118"/>
      <c r="T1475" s="118"/>
      <c r="U1475" s="118"/>
      <c r="V1475" s="118"/>
      <c r="W1475" s="118"/>
      <c r="X1475" s="118"/>
      <c r="Y1475" s="118"/>
      <c r="Z1475" s="118"/>
    </row>
    <row r="1476">
      <c r="A1476" s="130">
        <f t="shared" si="1"/>
        <v>1475</v>
      </c>
      <c r="B1476" s="111"/>
      <c r="C1476" s="108"/>
      <c r="D1476" s="108"/>
      <c r="E1476" s="127"/>
      <c r="F1476" s="127"/>
      <c r="G1476" s="127"/>
      <c r="H1476" s="108"/>
      <c r="I1476" s="108"/>
      <c r="J1476" s="118"/>
      <c r="K1476" s="118"/>
      <c r="L1476" s="118"/>
      <c r="M1476" s="118"/>
      <c r="N1476" s="118"/>
      <c r="O1476" s="108"/>
      <c r="P1476" s="118"/>
      <c r="Q1476" s="118"/>
      <c r="R1476" s="118"/>
      <c r="S1476" s="118"/>
      <c r="T1476" s="118"/>
      <c r="U1476" s="118"/>
      <c r="V1476" s="118"/>
      <c r="W1476" s="118"/>
      <c r="X1476" s="118"/>
      <c r="Y1476" s="118"/>
      <c r="Z1476" s="118"/>
    </row>
    <row r="1477">
      <c r="A1477" s="130">
        <f t="shared" si="1"/>
        <v>1476</v>
      </c>
      <c r="B1477" s="111"/>
      <c r="C1477" s="108"/>
      <c r="D1477" s="108"/>
      <c r="E1477" s="127"/>
      <c r="F1477" s="127"/>
      <c r="G1477" s="127"/>
      <c r="H1477" s="108"/>
      <c r="I1477" s="108"/>
      <c r="J1477" s="118"/>
      <c r="K1477" s="118"/>
      <c r="L1477" s="118"/>
      <c r="M1477" s="118"/>
      <c r="N1477" s="118"/>
      <c r="O1477" s="108"/>
      <c r="P1477" s="118"/>
      <c r="Q1477" s="118"/>
      <c r="R1477" s="118"/>
      <c r="S1477" s="118"/>
      <c r="T1477" s="118"/>
      <c r="U1477" s="118"/>
      <c r="V1477" s="118"/>
      <c r="W1477" s="118"/>
      <c r="X1477" s="118"/>
      <c r="Y1477" s="118"/>
      <c r="Z1477" s="118"/>
    </row>
    <row r="1478">
      <c r="A1478" s="130">
        <f t="shared" si="1"/>
        <v>1477</v>
      </c>
      <c r="B1478" s="111"/>
      <c r="C1478" s="108"/>
      <c r="D1478" s="108"/>
      <c r="E1478" s="127"/>
      <c r="F1478" s="127"/>
      <c r="G1478" s="127"/>
      <c r="H1478" s="108"/>
      <c r="I1478" s="108"/>
      <c r="J1478" s="118"/>
      <c r="K1478" s="118"/>
      <c r="L1478" s="118"/>
      <c r="M1478" s="118"/>
      <c r="N1478" s="118"/>
      <c r="O1478" s="108"/>
      <c r="P1478" s="118"/>
      <c r="Q1478" s="118"/>
      <c r="R1478" s="118"/>
      <c r="S1478" s="118"/>
      <c r="T1478" s="118"/>
      <c r="U1478" s="118"/>
      <c r="V1478" s="118"/>
      <c r="W1478" s="118"/>
      <c r="X1478" s="118"/>
      <c r="Y1478" s="118"/>
      <c r="Z1478" s="118"/>
    </row>
    <row r="1479">
      <c r="A1479" s="130">
        <f t="shared" si="1"/>
        <v>1478</v>
      </c>
      <c r="B1479" s="111"/>
      <c r="C1479" s="108"/>
      <c r="D1479" s="108"/>
      <c r="E1479" s="127"/>
      <c r="F1479" s="127"/>
      <c r="G1479" s="127"/>
      <c r="H1479" s="108"/>
      <c r="I1479" s="108"/>
      <c r="J1479" s="118"/>
      <c r="K1479" s="118"/>
      <c r="L1479" s="118"/>
      <c r="M1479" s="118"/>
      <c r="N1479" s="118"/>
      <c r="O1479" s="108"/>
      <c r="P1479" s="118"/>
      <c r="Q1479" s="118"/>
      <c r="R1479" s="118"/>
      <c r="S1479" s="118"/>
      <c r="T1479" s="118"/>
      <c r="U1479" s="118"/>
      <c r="V1479" s="118"/>
      <c r="W1479" s="118"/>
      <c r="X1479" s="118"/>
      <c r="Y1479" s="118"/>
      <c r="Z1479" s="118"/>
    </row>
    <row r="1480">
      <c r="A1480" s="130">
        <f t="shared" si="1"/>
        <v>1479</v>
      </c>
      <c r="B1480" s="111"/>
      <c r="C1480" s="108"/>
      <c r="D1480" s="108"/>
      <c r="E1480" s="127"/>
      <c r="F1480" s="127"/>
      <c r="G1480" s="127"/>
      <c r="H1480" s="108"/>
      <c r="I1480" s="108"/>
      <c r="J1480" s="118"/>
      <c r="K1480" s="118"/>
      <c r="L1480" s="118"/>
      <c r="M1480" s="118"/>
      <c r="N1480" s="118"/>
      <c r="O1480" s="108"/>
      <c r="P1480" s="118"/>
      <c r="Q1480" s="118"/>
      <c r="R1480" s="118"/>
      <c r="S1480" s="118"/>
      <c r="T1480" s="118"/>
      <c r="U1480" s="118"/>
      <c r="V1480" s="118"/>
      <c r="W1480" s="118"/>
      <c r="X1480" s="118"/>
      <c r="Y1480" s="118"/>
      <c r="Z1480" s="118"/>
    </row>
    <row r="1481">
      <c r="A1481" s="130">
        <f t="shared" si="1"/>
        <v>1480</v>
      </c>
      <c r="B1481" s="111"/>
      <c r="C1481" s="108"/>
      <c r="D1481" s="108"/>
      <c r="E1481" s="127"/>
      <c r="F1481" s="127"/>
      <c r="G1481" s="127"/>
      <c r="H1481" s="108"/>
      <c r="I1481" s="108"/>
      <c r="J1481" s="118"/>
      <c r="K1481" s="118"/>
      <c r="L1481" s="118"/>
      <c r="M1481" s="118"/>
      <c r="N1481" s="118"/>
      <c r="O1481" s="108"/>
      <c r="P1481" s="118"/>
      <c r="Q1481" s="118"/>
      <c r="R1481" s="118"/>
      <c r="S1481" s="118"/>
      <c r="T1481" s="118"/>
      <c r="U1481" s="118"/>
      <c r="V1481" s="118"/>
      <c r="W1481" s="118"/>
      <c r="X1481" s="118"/>
      <c r="Y1481" s="118"/>
      <c r="Z1481" s="118"/>
    </row>
    <row r="1482">
      <c r="A1482" s="130">
        <f t="shared" si="1"/>
        <v>1481</v>
      </c>
      <c r="B1482" s="111"/>
      <c r="C1482" s="108"/>
      <c r="D1482" s="108"/>
      <c r="E1482" s="127"/>
      <c r="F1482" s="127"/>
      <c r="G1482" s="127"/>
      <c r="H1482" s="108"/>
      <c r="I1482" s="108"/>
      <c r="J1482" s="118"/>
      <c r="K1482" s="118"/>
      <c r="L1482" s="118"/>
      <c r="M1482" s="118"/>
      <c r="N1482" s="118"/>
      <c r="O1482" s="108"/>
      <c r="P1482" s="118"/>
      <c r="Q1482" s="118"/>
      <c r="R1482" s="118"/>
      <c r="S1482" s="118"/>
      <c r="T1482" s="118"/>
      <c r="U1482" s="118"/>
      <c r="V1482" s="118"/>
      <c r="W1482" s="118"/>
      <c r="X1482" s="118"/>
      <c r="Y1482" s="118"/>
      <c r="Z1482" s="118"/>
    </row>
    <row r="1483">
      <c r="A1483" s="130">
        <f t="shared" si="1"/>
        <v>1482</v>
      </c>
      <c r="B1483" s="111"/>
      <c r="C1483" s="108"/>
      <c r="D1483" s="108"/>
      <c r="E1483" s="127"/>
      <c r="F1483" s="127"/>
      <c r="G1483" s="127"/>
      <c r="H1483" s="108"/>
      <c r="I1483" s="108"/>
      <c r="J1483" s="118"/>
      <c r="K1483" s="118"/>
      <c r="L1483" s="118"/>
      <c r="M1483" s="118"/>
      <c r="N1483" s="118"/>
      <c r="O1483" s="108"/>
      <c r="P1483" s="118"/>
      <c r="Q1483" s="118"/>
      <c r="R1483" s="118"/>
      <c r="S1483" s="118"/>
      <c r="T1483" s="118"/>
      <c r="U1483" s="118"/>
      <c r="V1483" s="118"/>
      <c r="W1483" s="118"/>
      <c r="X1483" s="118"/>
      <c r="Y1483" s="118"/>
      <c r="Z1483" s="118"/>
    </row>
    <row r="1484">
      <c r="A1484" s="130">
        <f t="shared" si="1"/>
        <v>1483</v>
      </c>
      <c r="B1484" s="111"/>
      <c r="C1484" s="108"/>
      <c r="D1484" s="108"/>
      <c r="E1484" s="127"/>
      <c r="F1484" s="127"/>
      <c r="G1484" s="127"/>
      <c r="H1484" s="108"/>
      <c r="I1484" s="108"/>
      <c r="J1484" s="118"/>
      <c r="K1484" s="118"/>
      <c r="L1484" s="118"/>
      <c r="M1484" s="118"/>
      <c r="N1484" s="118"/>
      <c r="O1484" s="108"/>
      <c r="P1484" s="118"/>
      <c r="Q1484" s="118"/>
      <c r="R1484" s="118"/>
      <c r="S1484" s="118"/>
      <c r="T1484" s="118"/>
      <c r="U1484" s="118"/>
      <c r="V1484" s="118"/>
      <c r="W1484" s="118"/>
      <c r="X1484" s="118"/>
      <c r="Y1484" s="118"/>
      <c r="Z1484" s="118"/>
    </row>
    <row r="1485">
      <c r="A1485" s="130">
        <f t="shared" si="1"/>
        <v>1484</v>
      </c>
      <c r="B1485" s="111"/>
      <c r="C1485" s="108"/>
      <c r="D1485" s="108"/>
      <c r="E1485" s="127"/>
      <c r="F1485" s="127"/>
      <c r="G1485" s="127"/>
      <c r="H1485" s="108"/>
      <c r="I1485" s="108"/>
      <c r="J1485" s="118"/>
      <c r="K1485" s="118"/>
      <c r="L1485" s="118"/>
      <c r="M1485" s="118"/>
      <c r="N1485" s="118"/>
      <c r="O1485" s="108"/>
      <c r="P1485" s="118"/>
      <c r="Q1485" s="118"/>
      <c r="R1485" s="118"/>
      <c r="S1485" s="118"/>
      <c r="T1485" s="118"/>
      <c r="U1485" s="118"/>
      <c r="V1485" s="118"/>
      <c r="W1485" s="118"/>
      <c r="X1485" s="118"/>
      <c r="Y1485" s="118"/>
      <c r="Z1485" s="118"/>
    </row>
    <row r="1486">
      <c r="A1486" s="130">
        <f t="shared" si="1"/>
        <v>1485</v>
      </c>
      <c r="B1486" s="111"/>
      <c r="C1486" s="108"/>
      <c r="D1486" s="108"/>
      <c r="E1486" s="127"/>
      <c r="F1486" s="127"/>
      <c r="G1486" s="127"/>
      <c r="H1486" s="108"/>
      <c r="I1486" s="108"/>
      <c r="J1486" s="118"/>
      <c r="K1486" s="118"/>
      <c r="L1486" s="118"/>
      <c r="M1486" s="118"/>
      <c r="N1486" s="118"/>
      <c r="O1486" s="108"/>
      <c r="P1486" s="118"/>
      <c r="Q1486" s="118"/>
      <c r="R1486" s="118"/>
      <c r="S1486" s="118"/>
      <c r="T1486" s="118"/>
      <c r="U1486" s="118"/>
      <c r="V1486" s="118"/>
      <c r="W1486" s="118"/>
      <c r="X1486" s="118"/>
      <c r="Y1486" s="118"/>
      <c r="Z1486" s="118"/>
    </row>
    <row r="1487">
      <c r="A1487" s="130">
        <f t="shared" si="1"/>
        <v>1486</v>
      </c>
      <c r="B1487" s="111"/>
      <c r="C1487" s="108"/>
      <c r="D1487" s="108"/>
      <c r="E1487" s="127"/>
      <c r="F1487" s="127"/>
      <c r="G1487" s="127"/>
      <c r="H1487" s="108"/>
      <c r="I1487" s="108"/>
      <c r="J1487" s="118"/>
      <c r="K1487" s="118"/>
      <c r="L1487" s="118"/>
      <c r="M1487" s="118"/>
      <c r="N1487" s="118"/>
      <c r="O1487" s="108"/>
      <c r="P1487" s="118"/>
      <c r="Q1487" s="118"/>
      <c r="R1487" s="118"/>
      <c r="S1487" s="118"/>
      <c r="T1487" s="118"/>
      <c r="U1487" s="118"/>
      <c r="V1487" s="118"/>
      <c r="W1487" s="118"/>
      <c r="X1487" s="118"/>
      <c r="Y1487" s="118"/>
      <c r="Z1487" s="118"/>
    </row>
    <row r="1488">
      <c r="A1488" s="130">
        <f t="shared" si="1"/>
        <v>1487</v>
      </c>
      <c r="B1488" s="111"/>
      <c r="C1488" s="108"/>
      <c r="D1488" s="108"/>
      <c r="E1488" s="127"/>
      <c r="F1488" s="127"/>
      <c r="G1488" s="127"/>
      <c r="H1488" s="108"/>
      <c r="I1488" s="108"/>
      <c r="J1488" s="118"/>
      <c r="K1488" s="118"/>
      <c r="L1488" s="118"/>
      <c r="M1488" s="118"/>
      <c r="N1488" s="118"/>
      <c r="O1488" s="108"/>
      <c r="P1488" s="118"/>
      <c r="Q1488" s="118"/>
      <c r="R1488" s="118"/>
      <c r="S1488" s="118"/>
      <c r="T1488" s="118"/>
      <c r="U1488" s="118"/>
      <c r="V1488" s="118"/>
      <c r="W1488" s="118"/>
      <c r="X1488" s="118"/>
      <c r="Y1488" s="118"/>
      <c r="Z1488" s="118"/>
    </row>
    <row r="1489">
      <c r="A1489" s="130">
        <f t="shared" si="1"/>
        <v>1488</v>
      </c>
      <c r="B1489" s="111"/>
      <c r="C1489" s="108"/>
      <c r="D1489" s="108"/>
      <c r="E1489" s="127"/>
      <c r="F1489" s="127"/>
      <c r="G1489" s="127"/>
      <c r="H1489" s="108"/>
      <c r="I1489" s="108"/>
      <c r="J1489" s="118"/>
      <c r="K1489" s="118"/>
      <c r="L1489" s="118"/>
      <c r="M1489" s="118"/>
      <c r="N1489" s="118"/>
      <c r="O1489" s="108"/>
      <c r="P1489" s="118"/>
      <c r="Q1489" s="118"/>
      <c r="R1489" s="118"/>
      <c r="S1489" s="118"/>
      <c r="T1489" s="118"/>
      <c r="U1489" s="118"/>
      <c r="V1489" s="118"/>
      <c r="W1489" s="118"/>
      <c r="X1489" s="118"/>
      <c r="Y1489" s="118"/>
      <c r="Z1489" s="118"/>
    </row>
    <row r="1490">
      <c r="A1490" s="130">
        <f t="shared" si="1"/>
        <v>1489</v>
      </c>
      <c r="B1490" s="111"/>
      <c r="C1490" s="108"/>
      <c r="D1490" s="108"/>
      <c r="E1490" s="127"/>
      <c r="F1490" s="127"/>
      <c r="G1490" s="127"/>
      <c r="H1490" s="108"/>
      <c r="I1490" s="108"/>
      <c r="J1490" s="118"/>
      <c r="K1490" s="118"/>
      <c r="L1490" s="118"/>
      <c r="M1490" s="118"/>
      <c r="N1490" s="118"/>
      <c r="O1490" s="108"/>
      <c r="P1490" s="118"/>
      <c r="Q1490" s="118"/>
      <c r="R1490" s="118"/>
      <c r="S1490" s="118"/>
      <c r="T1490" s="118"/>
      <c r="U1490" s="118"/>
      <c r="V1490" s="118"/>
      <c r="W1490" s="118"/>
      <c r="X1490" s="118"/>
      <c r="Y1490" s="118"/>
      <c r="Z1490" s="118"/>
    </row>
    <row r="1491">
      <c r="A1491" s="130">
        <f t="shared" si="1"/>
        <v>1490</v>
      </c>
      <c r="B1491" s="111"/>
      <c r="C1491" s="108"/>
      <c r="D1491" s="108"/>
      <c r="E1491" s="127"/>
      <c r="F1491" s="127"/>
      <c r="G1491" s="127"/>
      <c r="H1491" s="108"/>
      <c r="I1491" s="108"/>
      <c r="J1491" s="118"/>
      <c r="K1491" s="118"/>
      <c r="L1491" s="118"/>
      <c r="M1491" s="118"/>
      <c r="N1491" s="118"/>
      <c r="O1491" s="108"/>
      <c r="P1491" s="118"/>
      <c r="Q1491" s="118"/>
      <c r="R1491" s="118"/>
      <c r="S1491" s="118"/>
      <c r="T1491" s="118"/>
      <c r="U1491" s="118"/>
      <c r="V1491" s="118"/>
      <c r="W1491" s="118"/>
      <c r="X1491" s="118"/>
      <c r="Y1491" s="118"/>
      <c r="Z1491" s="118"/>
    </row>
    <row r="1492">
      <c r="A1492" s="130">
        <f t="shared" si="1"/>
        <v>1491</v>
      </c>
      <c r="B1492" s="111"/>
      <c r="C1492" s="108"/>
      <c r="D1492" s="108"/>
      <c r="E1492" s="127"/>
      <c r="F1492" s="127"/>
      <c r="G1492" s="127"/>
      <c r="H1492" s="108"/>
      <c r="I1492" s="108"/>
      <c r="J1492" s="118"/>
      <c r="K1492" s="118"/>
      <c r="L1492" s="118"/>
      <c r="M1492" s="118"/>
      <c r="N1492" s="118"/>
      <c r="O1492" s="108"/>
      <c r="P1492" s="118"/>
      <c r="Q1492" s="118"/>
      <c r="R1492" s="118"/>
      <c r="S1492" s="118"/>
      <c r="T1492" s="118"/>
      <c r="U1492" s="118"/>
      <c r="V1492" s="118"/>
      <c r="W1492" s="118"/>
      <c r="X1492" s="118"/>
      <c r="Y1492" s="118"/>
      <c r="Z1492" s="118"/>
    </row>
    <row r="1493">
      <c r="A1493" s="130">
        <f t="shared" si="1"/>
        <v>1492</v>
      </c>
      <c r="B1493" s="111"/>
      <c r="C1493" s="108"/>
      <c r="D1493" s="108"/>
      <c r="E1493" s="127"/>
      <c r="F1493" s="127"/>
      <c r="G1493" s="127"/>
      <c r="H1493" s="108"/>
      <c r="I1493" s="108"/>
      <c r="J1493" s="118"/>
      <c r="K1493" s="118"/>
      <c r="L1493" s="118"/>
      <c r="M1493" s="118"/>
      <c r="N1493" s="118"/>
      <c r="O1493" s="108"/>
      <c r="P1493" s="118"/>
      <c r="Q1493" s="118"/>
      <c r="R1493" s="118"/>
      <c r="S1493" s="118"/>
      <c r="T1493" s="118"/>
      <c r="U1493" s="118"/>
      <c r="V1493" s="118"/>
      <c r="W1493" s="118"/>
      <c r="X1493" s="118"/>
      <c r="Y1493" s="118"/>
      <c r="Z1493" s="118"/>
    </row>
    <row r="1494">
      <c r="A1494" s="130">
        <f t="shared" si="1"/>
        <v>1493</v>
      </c>
      <c r="B1494" s="111"/>
      <c r="C1494" s="108"/>
      <c r="D1494" s="108"/>
      <c r="E1494" s="127"/>
      <c r="F1494" s="127"/>
      <c r="G1494" s="127"/>
      <c r="H1494" s="108"/>
      <c r="I1494" s="108"/>
      <c r="J1494" s="118"/>
      <c r="K1494" s="118"/>
      <c r="L1494" s="118"/>
      <c r="M1494" s="118"/>
      <c r="N1494" s="118"/>
      <c r="O1494" s="108"/>
      <c r="P1494" s="118"/>
      <c r="Q1494" s="118"/>
      <c r="R1494" s="118"/>
      <c r="S1494" s="118"/>
      <c r="T1494" s="118"/>
      <c r="U1494" s="118"/>
      <c r="V1494" s="118"/>
      <c r="W1494" s="118"/>
      <c r="X1494" s="118"/>
      <c r="Y1494" s="118"/>
      <c r="Z1494" s="118"/>
    </row>
    <row r="1495">
      <c r="A1495" s="130">
        <f t="shared" si="1"/>
        <v>1494</v>
      </c>
      <c r="B1495" s="111"/>
      <c r="C1495" s="108"/>
      <c r="D1495" s="108"/>
      <c r="E1495" s="127"/>
      <c r="F1495" s="127"/>
      <c r="G1495" s="127"/>
      <c r="H1495" s="108"/>
      <c r="I1495" s="108"/>
      <c r="J1495" s="118"/>
      <c r="K1495" s="118"/>
      <c r="L1495" s="118"/>
      <c r="M1495" s="118"/>
      <c r="N1495" s="118"/>
      <c r="O1495" s="108"/>
      <c r="P1495" s="118"/>
      <c r="Q1495" s="118"/>
      <c r="R1495" s="118"/>
      <c r="S1495" s="118"/>
      <c r="T1495" s="118"/>
      <c r="U1495" s="118"/>
      <c r="V1495" s="118"/>
      <c r="W1495" s="118"/>
      <c r="X1495" s="118"/>
      <c r="Y1495" s="118"/>
      <c r="Z1495" s="118"/>
    </row>
    <row r="1496">
      <c r="A1496" s="130">
        <f t="shared" si="1"/>
        <v>1495</v>
      </c>
      <c r="B1496" s="111"/>
      <c r="C1496" s="108"/>
      <c r="D1496" s="108"/>
      <c r="E1496" s="127"/>
      <c r="F1496" s="127"/>
      <c r="G1496" s="127"/>
      <c r="H1496" s="108"/>
      <c r="I1496" s="108"/>
      <c r="J1496" s="118"/>
      <c r="K1496" s="118"/>
      <c r="L1496" s="118"/>
      <c r="M1496" s="118"/>
      <c r="N1496" s="118"/>
      <c r="O1496" s="108"/>
      <c r="P1496" s="118"/>
      <c r="Q1496" s="118"/>
      <c r="R1496" s="118"/>
      <c r="S1496" s="118"/>
      <c r="T1496" s="118"/>
      <c r="U1496" s="118"/>
      <c r="V1496" s="118"/>
      <c r="W1496" s="118"/>
      <c r="X1496" s="118"/>
      <c r="Y1496" s="118"/>
      <c r="Z1496" s="118"/>
    </row>
    <row r="1497">
      <c r="A1497" s="130">
        <f t="shared" si="1"/>
        <v>1496</v>
      </c>
      <c r="B1497" s="111"/>
      <c r="C1497" s="108"/>
      <c r="D1497" s="108"/>
      <c r="E1497" s="127"/>
      <c r="F1497" s="127"/>
      <c r="G1497" s="127"/>
      <c r="H1497" s="108"/>
      <c r="I1497" s="108"/>
      <c r="J1497" s="118"/>
      <c r="K1497" s="118"/>
      <c r="L1497" s="118"/>
      <c r="M1497" s="118"/>
      <c r="N1497" s="118"/>
      <c r="O1497" s="108"/>
      <c r="P1497" s="118"/>
      <c r="Q1497" s="118"/>
      <c r="R1497" s="118"/>
      <c r="S1497" s="118"/>
      <c r="T1497" s="118"/>
      <c r="U1497" s="118"/>
      <c r="V1497" s="118"/>
      <c r="W1497" s="118"/>
      <c r="X1497" s="118"/>
      <c r="Y1497" s="118"/>
      <c r="Z1497" s="118"/>
    </row>
    <row r="1498">
      <c r="A1498" s="130">
        <f t="shared" si="1"/>
        <v>1497</v>
      </c>
      <c r="B1498" s="111"/>
      <c r="C1498" s="108"/>
      <c r="D1498" s="108"/>
      <c r="E1498" s="127"/>
      <c r="F1498" s="127"/>
      <c r="G1498" s="127"/>
      <c r="H1498" s="108"/>
      <c r="I1498" s="108"/>
      <c r="J1498" s="118"/>
      <c r="K1498" s="118"/>
      <c r="L1498" s="118"/>
      <c r="M1498" s="118"/>
      <c r="N1498" s="118"/>
      <c r="O1498" s="108"/>
      <c r="P1498" s="118"/>
      <c r="Q1498" s="118"/>
      <c r="R1498" s="118"/>
      <c r="S1498" s="118"/>
      <c r="T1498" s="118"/>
      <c r="U1498" s="118"/>
      <c r="V1498" s="118"/>
      <c r="W1498" s="118"/>
      <c r="X1498" s="118"/>
      <c r="Y1498" s="118"/>
      <c r="Z1498" s="118"/>
    </row>
    <row r="1499">
      <c r="A1499" s="130">
        <f t="shared" si="1"/>
        <v>1498</v>
      </c>
      <c r="B1499" s="111"/>
      <c r="C1499" s="108"/>
      <c r="D1499" s="108"/>
      <c r="E1499" s="127"/>
      <c r="F1499" s="127"/>
      <c r="G1499" s="127"/>
      <c r="H1499" s="108"/>
      <c r="I1499" s="108"/>
      <c r="J1499" s="118"/>
      <c r="K1499" s="118"/>
      <c r="L1499" s="118"/>
      <c r="M1499" s="118"/>
      <c r="N1499" s="118"/>
      <c r="O1499" s="108"/>
      <c r="P1499" s="118"/>
      <c r="Q1499" s="118"/>
      <c r="R1499" s="118"/>
      <c r="S1499" s="118"/>
      <c r="T1499" s="118"/>
      <c r="U1499" s="118"/>
      <c r="V1499" s="118"/>
      <c r="W1499" s="118"/>
      <c r="X1499" s="118"/>
      <c r="Y1499" s="118"/>
      <c r="Z1499" s="118"/>
    </row>
    <row r="1500">
      <c r="A1500" s="130">
        <f t="shared" si="1"/>
        <v>1499</v>
      </c>
      <c r="B1500" s="111"/>
      <c r="C1500" s="108"/>
      <c r="D1500" s="108"/>
      <c r="E1500" s="127"/>
      <c r="F1500" s="127"/>
      <c r="G1500" s="127"/>
      <c r="H1500" s="108"/>
      <c r="I1500" s="108"/>
      <c r="J1500" s="118"/>
      <c r="K1500" s="118"/>
      <c r="L1500" s="118"/>
      <c r="M1500" s="118"/>
      <c r="N1500" s="118"/>
      <c r="O1500" s="108"/>
      <c r="P1500" s="118"/>
      <c r="Q1500" s="118"/>
      <c r="R1500" s="118"/>
      <c r="S1500" s="118"/>
      <c r="T1500" s="118"/>
      <c r="U1500" s="118"/>
      <c r="V1500" s="118"/>
      <c r="W1500" s="118"/>
      <c r="X1500" s="118"/>
      <c r="Y1500" s="118"/>
      <c r="Z1500" s="118"/>
    </row>
    <row r="1501">
      <c r="A1501" s="130">
        <f t="shared" si="1"/>
        <v>1500</v>
      </c>
      <c r="B1501" s="111"/>
      <c r="C1501" s="108"/>
      <c r="D1501" s="108"/>
      <c r="E1501" s="127"/>
      <c r="F1501" s="127"/>
      <c r="G1501" s="127"/>
      <c r="H1501" s="108"/>
      <c r="I1501" s="108"/>
      <c r="J1501" s="118"/>
      <c r="K1501" s="118"/>
      <c r="L1501" s="118"/>
      <c r="M1501" s="118"/>
      <c r="N1501" s="118"/>
      <c r="O1501" s="108"/>
      <c r="P1501" s="118"/>
      <c r="Q1501" s="118"/>
      <c r="R1501" s="118"/>
      <c r="S1501" s="118"/>
      <c r="T1501" s="118"/>
      <c r="U1501" s="118"/>
      <c r="V1501" s="118"/>
      <c r="W1501" s="118"/>
      <c r="X1501" s="118"/>
      <c r="Y1501" s="118"/>
      <c r="Z1501" s="118"/>
    </row>
    <row r="1502">
      <c r="A1502" s="130">
        <f t="shared" si="1"/>
        <v>1501</v>
      </c>
      <c r="B1502" s="111"/>
      <c r="C1502" s="108"/>
      <c r="D1502" s="108"/>
      <c r="E1502" s="127"/>
      <c r="F1502" s="127"/>
      <c r="G1502" s="127"/>
      <c r="H1502" s="108"/>
      <c r="I1502" s="108"/>
      <c r="J1502" s="118"/>
      <c r="K1502" s="118"/>
      <c r="L1502" s="118"/>
      <c r="M1502" s="118"/>
      <c r="N1502" s="118"/>
      <c r="O1502" s="108"/>
      <c r="P1502" s="118"/>
      <c r="Q1502" s="118"/>
      <c r="R1502" s="118"/>
      <c r="S1502" s="118"/>
      <c r="T1502" s="118"/>
      <c r="U1502" s="118"/>
      <c r="V1502" s="118"/>
      <c r="W1502" s="118"/>
      <c r="X1502" s="118"/>
      <c r="Y1502" s="118"/>
      <c r="Z1502" s="118"/>
    </row>
    <row r="1503">
      <c r="A1503" s="130">
        <f t="shared" si="1"/>
        <v>1502</v>
      </c>
      <c r="B1503" s="111"/>
      <c r="C1503" s="108"/>
      <c r="D1503" s="108"/>
      <c r="E1503" s="127"/>
      <c r="F1503" s="127"/>
      <c r="G1503" s="127"/>
      <c r="H1503" s="108"/>
      <c r="I1503" s="108"/>
      <c r="J1503" s="118"/>
      <c r="K1503" s="118"/>
      <c r="L1503" s="118"/>
      <c r="M1503" s="118"/>
      <c r="N1503" s="118"/>
      <c r="O1503" s="108"/>
      <c r="P1503" s="118"/>
      <c r="Q1503" s="118"/>
      <c r="R1503" s="118"/>
      <c r="S1503" s="118"/>
      <c r="T1503" s="118"/>
      <c r="U1503" s="118"/>
      <c r="V1503" s="118"/>
      <c r="W1503" s="118"/>
      <c r="X1503" s="118"/>
      <c r="Y1503" s="118"/>
      <c r="Z1503" s="118"/>
    </row>
    <row r="1504">
      <c r="A1504" s="130">
        <f t="shared" si="1"/>
        <v>1503</v>
      </c>
      <c r="B1504" s="111"/>
      <c r="C1504" s="108"/>
      <c r="D1504" s="108"/>
      <c r="E1504" s="127"/>
      <c r="F1504" s="127"/>
      <c r="G1504" s="127"/>
      <c r="H1504" s="108"/>
      <c r="I1504" s="108"/>
      <c r="J1504" s="118"/>
      <c r="K1504" s="118"/>
      <c r="L1504" s="118"/>
      <c r="M1504" s="118"/>
      <c r="N1504" s="118"/>
      <c r="O1504" s="108"/>
      <c r="P1504" s="118"/>
      <c r="Q1504" s="118"/>
      <c r="R1504" s="118"/>
      <c r="S1504" s="118"/>
      <c r="T1504" s="118"/>
      <c r="U1504" s="118"/>
      <c r="V1504" s="118"/>
      <c r="W1504" s="118"/>
      <c r="X1504" s="118"/>
      <c r="Y1504" s="118"/>
      <c r="Z1504" s="118"/>
    </row>
    <row r="1505">
      <c r="A1505" s="130">
        <f t="shared" si="1"/>
        <v>1504</v>
      </c>
      <c r="B1505" s="111"/>
      <c r="C1505" s="108"/>
      <c r="D1505" s="108"/>
      <c r="E1505" s="127"/>
      <c r="F1505" s="127"/>
      <c r="G1505" s="127"/>
      <c r="H1505" s="108"/>
      <c r="I1505" s="108"/>
      <c r="J1505" s="118"/>
      <c r="K1505" s="118"/>
      <c r="L1505" s="118"/>
      <c r="M1505" s="118"/>
      <c r="N1505" s="118"/>
      <c r="O1505" s="108"/>
      <c r="P1505" s="118"/>
      <c r="Q1505" s="118"/>
      <c r="R1505" s="118"/>
      <c r="S1505" s="118"/>
      <c r="T1505" s="118"/>
      <c r="U1505" s="118"/>
      <c r="V1505" s="118"/>
      <c r="W1505" s="118"/>
      <c r="X1505" s="118"/>
      <c r="Y1505" s="118"/>
      <c r="Z1505" s="118"/>
    </row>
    <row r="1506">
      <c r="A1506" s="130">
        <f t="shared" si="1"/>
        <v>1505</v>
      </c>
      <c r="B1506" s="111"/>
      <c r="C1506" s="108"/>
      <c r="D1506" s="108"/>
      <c r="E1506" s="127"/>
      <c r="F1506" s="127"/>
      <c r="G1506" s="127"/>
      <c r="H1506" s="108"/>
      <c r="I1506" s="108"/>
      <c r="J1506" s="118"/>
      <c r="K1506" s="118"/>
      <c r="L1506" s="118"/>
      <c r="M1506" s="118"/>
      <c r="N1506" s="118"/>
      <c r="O1506" s="108"/>
      <c r="P1506" s="118"/>
      <c r="Q1506" s="118"/>
      <c r="R1506" s="118"/>
      <c r="S1506" s="118"/>
      <c r="T1506" s="118"/>
      <c r="U1506" s="118"/>
      <c r="V1506" s="118"/>
      <c r="W1506" s="118"/>
      <c r="X1506" s="118"/>
      <c r="Y1506" s="118"/>
      <c r="Z1506" s="118"/>
    </row>
    <row r="1507">
      <c r="A1507" s="130">
        <f t="shared" si="1"/>
        <v>1506</v>
      </c>
      <c r="B1507" s="111"/>
      <c r="C1507" s="108"/>
      <c r="D1507" s="108"/>
      <c r="E1507" s="127"/>
      <c r="F1507" s="127"/>
      <c r="G1507" s="127"/>
      <c r="H1507" s="108"/>
      <c r="I1507" s="108"/>
      <c r="J1507" s="118"/>
      <c r="K1507" s="118"/>
      <c r="L1507" s="118"/>
      <c r="M1507" s="118"/>
      <c r="N1507" s="118"/>
      <c r="O1507" s="108"/>
      <c r="P1507" s="118"/>
      <c r="Q1507" s="118"/>
      <c r="R1507" s="118"/>
      <c r="S1507" s="118"/>
      <c r="T1507" s="118"/>
      <c r="U1507" s="118"/>
      <c r="V1507" s="118"/>
      <c r="W1507" s="118"/>
      <c r="X1507" s="118"/>
      <c r="Y1507" s="118"/>
      <c r="Z1507" s="118"/>
    </row>
    <row r="1508">
      <c r="A1508" s="130">
        <f t="shared" si="1"/>
        <v>1507</v>
      </c>
      <c r="B1508" s="111"/>
      <c r="C1508" s="108"/>
      <c r="D1508" s="108"/>
      <c r="E1508" s="127"/>
      <c r="F1508" s="127"/>
      <c r="G1508" s="127"/>
      <c r="H1508" s="108"/>
      <c r="I1508" s="108"/>
      <c r="J1508" s="118"/>
      <c r="K1508" s="118"/>
      <c r="L1508" s="118"/>
      <c r="M1508" s="118"/>
      <c r="N1508" s="118"/>
      <c r="O1508" s="108"/>
      <c r="P1508" s="118"/>
      <c r="Q1508" s="118"/>
      <c r="R1508" s="118"/>
      <c r="S1508" s="118"/>
      <c r="T1508" s="118"/>
      <c r="U1508" s="118"/>
      <c r="V1508" s="118"/>
      <c r="W1508" s="118"/>
      <c r="X1508" s="118"/>
      <c r="Y1508" s="118"/>
      <c r="Z1508" s="118"/>
    </row>
    <row r="1509">
      <c r="A1509" s="130">
        <f t="shared" si="1"/>
        <v>1508</v>
      </c>
      <c r="B1509" s="111"/>
      <c r="C1509" s="108"/>
      <c r="D1509" s="108"/>
      <c r="E1509" s="127"/>
      <c r="F1509" s="127"/>
      <c r="G1509" s="127"/>
      <c r="H1509" s="108"/>
      <c r="I1509" s="108"/>
      <c r="J1509" s="118"/>
      <c r="K1509" s="118"/>
      <c r="L1509" s="118"/>
      <c r="M1509" s="118"/>
      <c r="N1509" s="118"/>
      <c r="O1509" s="108"/>
      <c r="P1509" s="118"/>
      <c r="Q1509" s="118"/>
      <c r="R1509" s="118"/>
      <c r="S1509" s="118"/>
      <c r="T1509" s="118"/>
      <c r="U1509" s="118"/>
      <c r="V1509" s="118"/>
      <c r="W1509" s="118"/>
      <c r="X1509" s="118"/>
      <c r="Y1509" s="118"/>
      <c r="Z1509" s="118"/>
    </row>
    <row r="1510">
      <c r="A1510" s="130">
        <f t="shared" si="1"/>
        <v>1509</v>
      </c>
      <c r="B1510" s="111"/>
      <c r="C1510" s="108"/>
      <c r="D1510" s="108"/>
      <c r="E1510" s="127"/>
      <c r="F1510" s="127"/>
      <c r="G1510" s="127"/>
      <c r="H1510" s="108"/>
      <c r="I1510" s="108"/>
      <c r="J1510" s="118"/>
      <c r="K1510" s="118"/>
      <c r="L1510" s="118"/>
      <c r="M1510" s="118"/>
      <c r="N1510" s="118"/>
      <c r="O1510" s="108"/>
      <c r="P1510" s="118"/>
      <c r="Q1510" s="118"/>
      <c r="R1510" s="118"/>
      <c r="S1510" s="118"/>
      <c r="T1510" s="118"/>
      <c r="U1510" s="118"/>
      <c r="V1510" s="118"/>
      <c r="W1510" s="118"/>
      <c r="X1510" s="118"/>
      <c r="Y1510" s="118"/>
      <c r="Z1510" s="118"/>
    </row>
    <row r="1511">
      <c r="A1511" s="130">
        <f t="shared" si="1"/>
        <v>1510</v>
      </c>
      <c r="B1511" s="111"/>
      <c r="C1511" s="108"/>
      <c r="D1511" s="108"/>
      <c r="E1511" s="127"/>
      <c r="F1511" s="127"/>
      <c r="G1511" s="127"/>
      <c r="H1511" s="108"/>
      <c r="I1511" s="108"/>
      <c r="J1511" s="118"/>
      <c r="K1511" s="118"/>
      <c r="L1511" s="118"/>
      <c r="M1511" s="118"/>
      <c r="N1511" s="118"/>
      <c r="O1511" s="108"/>
      <c r="P1511" s="118"/>
      <c r="Q1511" s="118"/>
      <c r="R1511" s="118"/>
      <c r="S1511" s="118"/>
      <c r="T1511" s="118"/>
      <c r="U1511" s="118"/>
      <c r="V1511" s="118"/>
      <c r="W1511" s="118"/>
      <c r="X1511" s="118"/>
      <c r="Y1511" s="118"/>
      <c r="Z1511" s="118"/>
    </row>
    <row r="1512">
      <c r="A1512" s="130">
        <f t="shared" si="1"/>
        <v>1511</v>
      </c>
      <c r="B1512" s="111"/>
      <c r="C1512" s="108"/>
      <c r="D1512" s="108"/>
      <c r="E1512" s="127"/>
      <c r="F1512" s="127"/>
      <c r="G1512" s="127"/>
      <c r="H1512" s="108"/>
      <c r="I1512" s="108"/>
      <c r="J1512" s="118"/>
      <c r="K1512" s="118"/>
      <c r="L1512" s="118"/>
      <c r="M1512" s="118"/>
      <c r="N1512" s="118"/>
      <c r="O1512" s="108"/>
      <c r="P1512" s="118"/>
      <c r="Q1512" s="118"/>
      <c r="R1512" s="118"/>
      <c r="S1512" s="118"/>
      <c r="T1512" s="118"/>
      <c r="U1512" s="118"/>
      <c r="V1512" s="118"/>
      <c r="W1512" s="118"/>
      <c r="X1512" s="118"/>
      <c r="Y1512" s="118"/>
      <c r="Z1512" s="118"/>
    </row>
    <row r="1513">
      <c r="A1513" s="130">
        <f t="shared" si="1"/>
        <v>1512</v>
      </c>
      <c r="B1513" s="111"/>
      <c r="C1513" s="108"/>
      <c r="D1513" s="108"/>
      <c r="E1513" s="127"/>
      <c r="F1513" s="127"/>
      <c r="G1513" s="127"/>
      <c r="H1513" s="108"/>
      <c r="I1513" s="108"/>
      <c r="J1513" s="118"/>
      <c r="K1513" s="118"/>
      <c r="L1513" s="118"/>
      <c r="M1513" s="118"/>
      <c r="N1513" s="118"/>
      <c r="O1513" s="108"/>
      <c r="P1513" s="118"/>
      <c r="Q1513" s="118"/>
      <c r="R1513" s="118"/>
      <c r="S1513" s="118"/>
      <c r="T1513" s="118"/>
      <c r="U1513" s="118"/>
      <c r="V1513" s="118"/>
      <c r="W1513" s="118"/>
      <c r="X1513" s="118"/>
      <c r="Y1513" s="118"/>
      <c r="Z1513" s="118"/>
    </row>
    <row r="1514">
      <c r="A1514" s="130">
        <f t="shared" si="1"/>
        <v>1513</v>
      </c>
      <c r="B1514" s="111"/>
      <c r="C1514" s="108"/>
      <c r="D1514" s="108"/>
      <c r="E1514" s="127"/>
      <c r="F1514" s="127"/>
      <c r="G1514" s="127"/>
      <c r="H1514" s="108"/>
      <c r="I1514" s="108"/>
      <c r="J1514" s="118"/>
      <c r="K1514" s="118"/>
      <c r="L1514" s="118"/>
      <c r="M1514" s="118"/>
      <c r="N1514" s="118"/>
      <c r="O1514" s="108"/>
      <c r="P1514" s="118"/>
      <c r="Q1514" s="118"/>
      <c r="R1514" s="118"/>
      <c r="S1514" s="118"/>
      <c r="T1514" s="118"/>
      <c r="U1514" s="118"/>
      <c r="V1514" s="118"/>
      <c r="W1514" s="118"/>
      <c r="X1514" s="118"/>
      <c r="Y1514" s="118"/>
      <c r="Z1514" s="118"/>
    </row>
    <row r="1515">
      <c r="A1515" s="130">
        <f t="shared" si="1"/>
        <v>1514</v>
      </c>
      <c r="B1515" s="111"/>
      <c r="C1515" s="108"/>
      <c r="D1515" s="108"/>
      <c r="E1515" s="127"/>
      <c r="F1515" s="127"/>
      <c r="G1515" s="127"/>
      <c r="H1515" s="108"/>
      <c r="I1515" s="108"/>
      <c r="J1515" s="118"/>
      <c r="K1515" s="118"/>
      <c r="L1515" s="118"/>
      <c r="M1515" s="118"/>
      <c r="N1515" s="118"/>
      <c r="O1515" s="108"/>
      <c r="P1515" s="118"/>
      <c r="Q1515" s="118"/>
      <c r="R1515" s="118"/>
      <c r="S1515" s="118"/>
      <c r="T1515" s="118"/>
      <c r="U1515" s="118"/>
      <c r="V1515" s="118"/>
      <c r="W1515" s="118"/>
      <c r="X1515" s="118"/>
      <c r="Y1515" s="118"/>
      <c r="Z1515" s="118"/>
    </row>
    <row r="1516">
      <c r="A1516" s="130">
        <f t="shared" si="1"/>
        <v>1515</v>
      </c>
      <c r="B1516" s="111"/>
      <c r="C1516" s="108"/>
      <c r="D1516" s="108"/>
      <c r="E1516" s="127"/>
      <c r="F1516" s="127"/>
      <c r="G1516" s="127"/>
      <c r="H1516" s="108"/>
      <c r="I1516" s="108"/>
      <c r="J1516" s="118"/>
      <c r="K1516" s="118"/>
      <c r="L1516" s="118"/>
      <c r="M1516" s="118"/>
      <c r="N1516" s="118"/>
      <c r="O1516" s="108"/>
      <c r="P1516" s="118"/>
      <c r="Q1516" s="118"/>
      <c r="R1516" s="118"/>
      <c r="S1516" s="118"/>
      <c r="T1516" s="118"/>
      <c r="U1516" s="118"/>
      <c r="V1516" s="118"/>
      <c r="W1516" s="118"/>
      <c r="X1516" s="118"/>
      <c r="Y1516" s="118"/>
      <c r="Z1516" s="118"/>
    </row>
    <row r="1517">
      <c r="A1517" s="130">
        <f t="shared" si="1"/>
        <v>1516</v>
      </c>
      <c r="B1517" s="111"/>
      <c r="C1517" s="108"/>
      <c r="D1517" s="108"/>
      <c r="E1517" s="127"/>
      <c r="F1517" s="127"/>
      <c r="G1517" s="127"/>
      <c r="H1517" s="108"/>
      <c r="I1517" s="108"/>
      <c r="J1517" s="118"/>
      <c r="K1517" s="118"/>
      <c r="L1517" s="118"/>
      <c r="M1517" s="118"/>
      <c r="N1517" s="118"/>
      <c r="O1517" s="108"/>
      <c r="P1517" s="118"/>
      <c r="Q1517" s="118"/>
      <c r="R1517" s="118"/>
      <c r="S1517" s="118"/>
      <c r="T1517" s="118"/>
      <c r="U1517" s="118"/>
      <c r="V1517" s="118"/>
      <c r="W1517" s="118"/>
      <c r="X1517" s="118"/>
      <c r="Y1517" s="118"/>
      <c r="Z1517" s="118"/>
    </row>
    <row r="1518">
      <c r="A1518" s="130">
        <f t="shared" si="1"/>
        <v>1517</v>
      </c>
      <c r="B1518" s="111"/>
      <c r="C1518" s="108"/>
      <c r="D1518" s="108"/>
      <c r="E1518" s="127"/>
      <c r="F1518" s="127"/>
      <c r="G1518" s="127"/>
      <c r="H1518" s="108"/>
      <c r="I1518" s="108"/>
      <c r="J1518" s="118"/>
      <c r="K1518" s="118"/>
      <c r="L1518" s="118"/>
      <c r="M1518" s="118"/>
      <c r="N1518" s="118"/>
      <c r="O1518" s="108"/>
      <c r="P1518" s="118"/>
      <c r="Q1518" s="118"/>
      <c r="R1518" s="118"/>
      <c r="S1518" s="118"/>
      <c r="T1518" s="118"/>
      <c r="U1518" s="118"/>
      <c r="V1518" s="118"/>
      <c r="W1518" s="118"/>
      <c r="X1518" s="118"/>
      <c r="Y1518" s="118"/>
      <c r="Z1518" s="118"/>
    </row>
    <row r="1519">
      <c r="A1519" s="130">
        <f t="shared" si="1"/>
        <v>1518</v>
      </c>
      <c r="B1519" s="111"/>
      <c r="C1519" s="108"/>
      <c r="D1519" s="108"/>
      <c r="E1519" s="127"/>
      <c r="F1519" s="127"/>
      <c r="G1519" s="127"/>
      <c r="H1519" s="108"/>
      <c r="I1519" s="108"/>
      <c r="J1519" s="118"/>
      <c r="K1519" s="118"/>
      <c r="L1519" s="118"/>
      <c r="M1519" s="118"/>
      <c r="N1519" s="118"/>
      <c r="O1519" s="108"/>
      <c r="P1519" s="118"/>
      <c r="Q1519" s="118"/>
      <c r="R1519" s="118"/>
      <c r="S1519" s="118"/>
      <c r="T1519" s="118"/>
      <c r="U1519" s="118"/>
      <c r="V1519" s="118"/>
      <c r="W1519" s="118"/>
      <c r="X1519" s="118"/>
      <c r="Y1519" s="118"/>
      <c r="Z1519" s="118"/>
    </row>
    <row r="1520">
      <c r="A1520" s="130">
        <f t="shared" si="1"/>
        <v>1519</v>
      </c>
      <c r="B1520" s="111"/>
      <c r="C1520" s="108"/>
      <c r="D1520" s="108"/>
      <c r="E1520" s="127"/>
      <c r="F1520" s="127"/>
      <c r="G1520" s="127"/>
      <c r="H1520" s="108"/>
      <c r="I1520" s="108"/>
      <c r="J1520" s="118"/>
      <c r="K1520" s="118"/>
      <c r="L1520" s="118"/>
      <c r="M1520" s="118"/>
      <c r="N1520" s="118"/>
      <c r="O1520" s="108"/>
      <c r="P1520" s="118"/>
      <c r="Q1520" s="118"/>
      <c r="R1520" s="118"/>
      <c r="S1520" s="118"/>
      <c r="T1520" s="118"/>
      <c r="U1520" s="118"/>
      <c r="V1520" s="118"/>
      <c r="W1520" s="118"/>
      <c r="X1520" s="118"/>
      <c r="Y1520" s="118"/>
      <c r="Z1520" s="118"/>
    </row>
    <row r="1521">
      <c r="A1521" s="130">
        <f t="shared" si="1"/>
        <v>1520</v>
      </c>
      <c r="B1521" s="111"/>
      <c r="C1521" s="108"/>
      <c r="D1521" s="108"/>
      <c r="E1521" s="127"/>
      <c r="F1521" s="127"/>
      <c r="G1521" s="127"/>
      <c r="H1521" s="108"/>
      <c r="I1521" s="108"/>
      <c r="J1521" s="118"/>
      <c r="K1521" s="118"/>
      <c r="L1521" s="118"/>
      <c r="M1521" s="118"/>
      <c r="N1521" s="118"/>
      <c r="O1521" s="108"/>
      <c r="P1521" s="118"/>
      <c r="Q1521" s="118"/>
      <c r="R1521" s="118"/>
      <c r="S1521" s="118"/>
      <c r="T1521" s="118"/>
      <c r="U1521" s="118"/>
      <c r="V1521" s="118"/>
      <c r="W1521" s="118"/>
      <c r="X1521" s="118"/>
      <c r="Y1521" s="118"/>
      <c r="Z1521" s="118"/>
    </row>
    <row r="1522">
      <c r="A1522" s="130">
        <f t="shared" si="1"/>
        <v>1521</v>
      </c>
      <c r="B1522" s="111"/>
      <c r="C1522" s="108"/>
      <c r="D1522" s="108"/>
      <c r="E1522" s="127"/>
      <c r="F1522" s="127"/>
      <c r="G1522" s="127"/>
      <c r="H1522" s="108"/>
      <c r="I1522" s="108"/>
      <c r="J1522" s="118"/>
      <c r="K1522" s="118"/>
      <c r="L1522" s="118"/>
      <c r="M1522" s="118"/>
      <c r="N1522" s="118"/>
      <c r="O1522" s="108"/>
      <c r="P1522" s="118"/>
      <c r="Q1522" s="118"/>
      <c r="R1522" s="118"/>
      <c r="S1522" s="118"/>
      <c r="T1522" s="118"/>
      <c r="U1522" s="118"/>
      <c r="V1522" s="118"/>
      <c r="W1522" s="118"/>
      <c r="X1522" s="118"/>
      <c r="Y1522" s="118"/>
      <c r="Z1522" s="118"/>
    </row>
    <row r="1523">
      <c r="A1523" s="130">
        <f t="shared" si="1"/>
        <v>1522</v>
      </c>
      <c r="B1523" s="111"/>
      <c r="C1523" s="108"/>
      <c r="D1523" s="108"/>
      <c r="E1523" s="127"/>
      <c r="F1523" s="127"/>
      <c r="G1523" s="127"/>
      <c r="H1523" s="108"/>
      <c r="I1523" s="108"/>
      <c r="J1523" s="118"/>
      <c r="K1523" s="118"/>
      <c r="L1523" s="118"/>
      <c r="M1523" s="118"/>
      <c r="N1523" s="118"/>
      <c r="O1523" s="108"/>
      <c r="P1523" s="118"/>
      <c r="Q1523" s="118"/>
      <c r="R1523" s="118"/>
      <c r="S1523" s="118"/>
      <c r="T1523" s="118"/>
      <c r="U1523" s="118"/>
      <c r="V1523" s="118"/>
      <c r="W1523" s="118"/>
      <c r="X1523" s="118"/>
      <c r="Y1523" s="118"/>
      <c r="Z1523" s="118"/>
    </row>
    <row r="1524">
      <c r="A1524" s="130">
        <f t="shared" si="1"/>
        <v>1523</v>
      </c>
      <c r="B1524" s="111"/>
      <c r="C1524" s="108"/>
      <c r="D1524" s="108"/>
      <c r="E1524" s="127"/>
      <c r="F1524" s="127"/>
      <c r="G1524" s="127"/>
      <c r="H1524" s="108"/>
      <c r="I1524" s="108"/>
      <c r="J1524" s="118"/>
      <c r="K1524" s="118"/>
      <c r="L1524" s="118"/>
      <c r="M1524" s="118"/>
      <c r="N1524" s="118"/>
      <c r="O1524" s="108"/>
      <c r="P1524" s="118"/>
      <c r="Q1524" s="118"/>
      <c r="R1524" s="118"/>
      <c r="S1524" s="118"/>
      <c r="T1524" s="118"/>
      <c r="U1524" s="118"/>
      <c r="V1524" s="118"/>
      <c r="W1524" s="118"/>
      <c r="X1524" s="118"/>
      <c r="Y1524" s="118"/>
      <c r="Z1524" s="118"/>
    </row>
    <row r="1525">
      <c r="A1525" s="130">
        <f t="shared" si="1"/>
        <v>1524</v>
      </c>
      <c r="B1525" s="111"/>
      <c r="C1525" s="108"/>
      <c r="D1525" s="108"/>
      <c r="E1525" s="127"/>
      <c r="F1525" s="127"/>
      <c r="G1525" s="127"/>
      <c r="H1525" s="108"/>
      <c r="I1525" s="108"/>
      <c r="J1525" s="118"/>
      <c r="K1525" s="118"/>
      <c r="L1525" s="118"/>
      <c r="M1525" s="118"/>
      <c r="N1525" s="118"/>
      <c r="O1525" s="108"/>
      <c r="P1525" s="118"/>
      <c r="Q1525" s="118"/>
      <c r="R1525" s="118"/>
      <c r="S1525" s="118"/>
      <c r="T1525" s="118"/>
      <c r="U1525" s="118"/>
      <c r="V1525" s="118"/>
      <c r="W1525" s="118"/>
      <c r="X1525" s="118"/>
      <c r="Y1525" s="118"/>
      <c r="Z1525" s="118"/>
    </row>
    <row r="1526">
      <c r="A1526" s="130">
        <f t="shared" si="1"/>
        <v>1525</v>
      </c>
      <c r="B1526" s="111"/>
      <c r="C1526" s="108"/>
      <c r="D1526" s="108"/>
      <c r="E1526" s="127"/>
      <c r="F1526" s="127"/>
      <c r="G1526" s="127"/>
      <c r="H1526" s="108"/>
      <c r="I1526" s="108"/>
      <c r="J1526" s="118"/>
      <c r="K1526" s="118"/>
      <c r="L1526" s="118"/>
      <c r="M1526" s="118"/>
      <c r="N1526" s="118"/>
      <c r="O1526" s="108"/>
      <c r="P1526" s="118"/>
      <c r="Q1526" s="118"/>
      <c r="R1526" s="118"/>
      <c r="S1526" s="118"/>
      <c r="T1526" s="118"/>
      <c r="U1526" s="118"/>
      <c r="V1526" s="118"/>
      <c r="W1526" s="118"/>
      <c r="X1526" s="118"/>
      <c r="Y1526" s="118"/>
      <c r="Z1526" s="118"/>
    </row>
    <row r="1527">
      <c r="A1527" s="130">
        <f t="shared" si="1"/>
        <v>1526</v>
      </c>
      <c r="B1527" s="111"/>
      <c r="C1527" s="108"/>
      <c r="D1527" s="108"/>
      <c r="E1527" s="127"/>
      <c r="F1527" s="127"/>
      <c r="G1527" s="127"/>
      <c r="H1527" s="108"/>
      <c r="I1527" s="108"/>
      <c r="J1527" s="118"/>
      <c r="K1527" s="118"/>
      <c r="L1527" s="118"/>
      <c r="M1527" s="118"/>
      <c r="N1527" s="118"/>
      <c r="O1527" s="108"/>
      <c r="P1527" s="118"/>
      <c r="Q1527" s="118"/>
      <c r="R1527" s="118"/>
      <c r="S1527" s="118"/>
      <c r="T1527" s="118"/>
      <c r="U1527" s="118"/>
      <c r="V1527" s="118"/>
      <c r="W1527" s="118"/>
      <c r="X1527" s="118"/>
      <c r="Y1527" s="118"/>
      <c r="Z1527" s="118"/>
    </row>
    <row r="1528">
      <c r="A1528" s="130">
        <f t="shared" si="1"/>
        <v>1527</v>
      </c>
      <c r="B1528" s="111"/>
      <c r="C1528" s="108"/>
      <c r="D1528" s="108"/>
      <c r="E1528" s="127"/>
      <c r="F1528" s="127"/>
      <c r="G1528" s="127"/>
      <c r="H1528" s="108"/>
      <c r="I1528" s="108"/>
      <c r="J1528" s="118"/>
      <c r="K1528" s="118"/>
      <c r="L1528" s="118"/>
      <c r="M1528" s="118"/>
      <c r="N1528" s="118"/>
      <c r="O1528" s="108"/>
      <c r="P1528" s="118"/>
      <c r="Q1528" s="118"/>
      <c r="R1528" s="118"/>
      <c r="S1528" s="118"/>
      <c r="T1528" s="118"/>
      <c r="U1528" s="118"/>
      <c r="V1528" s="118"/>
      <c r="W1528" s="118"/>
      <c r="X1528" s="118"/>
      <c r="Y1528" s="118"/>
      <c r="Z1528" s="118"/>
    </row>
    <row r="1529">
      <c r="A1529" s="130">
        <f t="shared" si="1"/>
        <v>1528</v>
      </c>
      <c r="B1529" s="111"/>
      <c r="C1529" s="108"/>
      <c r="D1529" s="108"/>
      <c r="E1529" s="127"/>
      <c r="F1529" s="127"/>
      <c r="G1529" s="127"/>
      <c r="H1529" s="108"/>
      <c r="I1529" s="108"/>
      <c r="J1529" s="118"/>
      <c r="K1529" s="118"/>
      <c r="L1529" s="118"/>
      <c r="M1529" s="118"/>
      <c r="N1529" s="118"/>
      <c r="O1529" s="108"/>
      <c r="P1529" s="118"/>
      <c r="Q1529" s="118"/>
      <c r="R1529" s="118"/>
      <c r="S1529" s="118"/>
      <c r="T1529" s="118"/>
      <c r="U1529" s="118"/>
      <c r="V1529" s="118"/>
      <c r="W1529" s="118"/>
      <c r="X1529" s="118"/>
      <c r="Y1529" s="118"/>
      <c r="Z1529" s="118"/>
    </row>
    <row r="1530">
      <c r="A1530" s="130">
        <f t="shared" si="1"/>
        <v>1529</v>
      </c>
      <c r="B1530" s="111"/>
      <c r="C1530" s="108"/>
      <c r="D1530" s="108"/>
      <c r="E1530" s="127"/>
      <c r="F1530" s="127"/>
      <c r="G1530" s="127"/>
      <c r="H1530" s="108"/>
      <c r="I1530" s="108"/>
      <c r="J1530" s="118"/>
      <c r="K1530" s="118"/>
      <c r="L1530" s="118"/>
      <c r="M1530" s="118"/>
      <c r="N1530" s="118"/>
      <c r="O1530" s="108"/>
      <c r="P1530" s="118"/>
      <c r="Q1530" s="118"/>
      <c r="R1530" s="118"/>
      <c r="S1530" s="118"/>
      <c r="T1530" s="118"/>
      <c r="U1530" s="118"/>
      <c r="V1530" s="118"/>
      <c r="W1530" s="118"/>
      <c r="X1530" s="118"/>
      <c r="Y1530" s="118"/>
      <c r="Z1530" s="118"/>
    </row>
    <row r="1531">
      <c r="A1531" s="130">
        <f t="shared" si="1"/>
        <v>1530</v>
      </c>
      <c r="B1531" s="111"/>
      <c r="C1531" s="108"/>
      <c r="D1531" s="108"/>
      <c r="E1531" s="127"/>
      <c r="F1531" s="127"/>
      <c r="G1531" s="127"/>
      <c r="H1531" s="108"/>
      <c r="I1531" s="108"/>
      <c r="J1531" s="118"/>
      <c r="K1531" s="118"/>
      <c r="L1531" s="118"/>
      <c r="M1531" s="118"/>
      <c r="N1531" s="118"/>
      <c r="O1531" s="108"/>
      <c r="P1531" s="118"/>
      <c r="Q1531" s="118"/>
      <c r="R1531" s="118"/>
      <c r="S1531" s="118"/>
      <c r="T1531" s="118"/>
      <c r="U1531" s="118"/>
      <c r="V1531" s="118"/>
      <c r="W1531" s="118"/>
      <c r="X1531" s="118"/>
      <c r="Y1531" s="118"/>
      <c r="Z1531" s="118"/>
    </row>
    <row r="1532">
      <c r="A1532" s="130">
        <f t="shared" si="1"/>
        <v>1531</v>
      </c>
      <c r="B1532" s="111"/>
      <c r="C1532" s="108"/>
      <c r="D1532" s="108"/>
      <c r="E1532" s="127"/>
      <c r="F1532" s="127"/>
      <c r="G1532" s="127"/>
      <c r="H1532" s="108"/>
      <c r="I1532" s="108"/>
      <c r="J1532" s="118"/>
      <c r="K1532" s="118"/>
      <c r="L1532" s="118"/>
      <c r="M1532" s="118"/>
      <c r="N1532" s="118"/>
      <c r="O1532" s="108"/>
      <c r="P1532" s="118"/>
      <c r="Q1532" s="118"/>
      <c r="R1532" s="118"/>
      <c r="S1532" s="118"/>
      <c r="T1532" s="118"/>
      <c r="U1532" s="118"/>
      <c r="V1532" s="118"/>
      <c r="W1532" s="118"/>
      <c r="X1532" s="118"/>
      <c r="Y1532" s="118"/>
      <c r="Z1532" s="118"/>
    </row>
    <row r="1533">
      <c r="A1533" s="130">
        <f t="shared" si="1"/>
        <v>1532</v>
      </c>
      <c r="B1533" s="111"/>
      <c r="C1533" s="108"/>
      <c r="D1533" s="108"/>
      <c r="E1533" s="127"/>
      <c r="F1533" s="127"/>
      <c r="G1533" s="127"/>
      <c r="H1533" s="108"/>
      <c r="I1533" s="108"/>
      <c r="J1533" s="118"/>
      <c r="K1533" s="118"/>
      <c r="L1533" s="118"/>
      <c r="M1533" s="118"/>
      <c r="N1533" s="118"/>
      <c r="O1533" s="108"/>
      <c r="P1533" s="118"/>
      <c r="Q1533" s="118"/>
      <c r="R1533" s="118"/>
      <c r="S1533" s="118"/>
      <c r="T1533" s="118"/>
      <c r="U1533" s="118"/>
      <c r="V1533" s="118"/>
      <c r="W1533" s="118"/>
      <c r="X1533" s="118"/>
      <c r="Y1533" s="118"/>
      <c r="Z1533" s="118"/>
    </row>
    <row r="1534">
      <c r="A1534" s="130">
        <f t="shared" si="1"/>
        <v>1533</v>
      </c>
      <c r="B1534" s="111"/>
      <c r="C1534" s="108"/>
      <c r="D1534" s="108"/>
      <c r="E1534" s="127"/>
      <c r="F1534" s="127"/>
      <c r="G1534" s="127"/>
      <c r="H1534" s="108"/>
      <c r="I1534" s="108"/>
      <c r="J1534" s="118"/>
      <c r="K1534" s="118"/>
      <c r="L1534" s="118"/>
      <c r="M1534" s="118"/>
      <c r="N1534" s="118"/>
      <c r="O1534" s="108"/>
      <c r="P1534" s="118"/>
      <c r="Q1534" s="118"/>
      <c r="R1534" s="118"/>
      <c r="S1534" s="118"/>
      <c r="T1534" s="118"/>
      <c r="U1534" s="118"/>
      <c r="V1534" s="118"/>
      <c r="W1534" s="118"/>
      <c r="X1534" s="118"/>
      <c r="Y1534" s="118"/>
      <c r="Z1534" s="118"/>
    </row>
    <row r="1535">
      <c r="A1535" s="130">
        <f t="shared" si="1"/>
        <v>1534</v>
      </c>
      <c r="B1535" s="111"/>
      <c r="C1535" s="108"/>
      <c r="D1535" s="108"/>
      <c r="E1535" s="127"/>
      <c r="F1535" s="127"/>
      <c r="G1535" s="127"/>
      <c r="H1535" s="108"/>
      <c r="I1535" s="108"/>
      <c r="J1535" s="118"/>
      <c r="K1535" s="118"/>
      <c r="L1535" s="118"/>
      <c r="M1535" s="118"/>
      <c r="N1535" s="118"/>
      <c r="O1535" s="108"/>
      <c r="P1535" s="118"/>
      <c r="Q1535" s="118"/>
      <c r="R1535" s="118"/>
      <c r="S1535" s="118"/>
      <c r="T1535" s="118"/>
      <c r="U1535" s="118"/>
      <c r="V1535" s="118"/>
      <c r="W1535" s="118"/>
      <c r="X1535" s="118"/>
      <c r="Y1535" s="118"/>
      <c r="Z1535" s="118"/>
    </row>
    <row r="1536">
      <c r="A1536" s="130">
        <f t="shared" si="1"/>
        <v>1535</v>
      </c>
      <c r="B1536" s="111"/>
      <c r="C1536" s="108"/>
      <c r="D1536" s="108"/>
      <c r="E1536" s="127"/>
      <c r="F1536" s="127"/>
      <c r="G1536" s="127"/>
      <c r="H1536" s="108"/>
      <c r="I1536" s="108"/>
      <c r="J1536" s="118"/>
      <c r="K1536" s="118"/>
      <c r="L1536" s="118"/>
      <c r="M1536" s="118"/>
      <c r="N1536" s="118"/>
      <c r="O1536" s="108"/>
      <c r="P1536" s="118"/>
      <c r="Q1536" s="118"/>
      <c r="R1536" s="118"/>
      <c r="S1536" s="118"/>
      <c r="T1536" s="118"/>
      <c r="U1536" s="118"/>
      <c r="V1536" s="118"/>
      <c r="W1536" s="118"/>
      <c r="X1536" s="118"/>
      <c r="Y1536" s="118"/>
      <c r="Z1536" s="118"/>
    </row>
    <row r="1537">
      <c r="A1537" s="130">
        <f t="shared" si="1"/>
        <v>1536</v>
      </c>
      <c r="B1537" s="111"/>
      <c r="C1537" s="108"/>
      <c r="D1537" s="108"/>
      <c r="E1537" s="127"/>
      <c r="F1537" s="127"/>
      <c r="G1537" s="127"/>
      <c r="H1537" s="108"/>
      <c r="I1537" s="108"/>
      <c r="J1537" s="118"/>
      <c r="K1537" s="118"/>
      <c r="L1537" s="118"/>
      <c r="M1537" s="118"/>
      <c r="N1537" s="118"/>
      <c r="O1537" s="108"/>
      <c r="P1537" s="118"/>
      <c r="Q1537" s="118"/>
      <c r="R1537" s="118"/>
      <c r="S1537" s="118"/>
      <c r="T1537" s="118"/>
      <c r="U1537" s="118"/>
      <c r="V1537" s="118"/>
      <c r="W1537" s="118"/>
      <c r="X1537" s="118"/>
      <c r="Y1537" s="118"/>
      <c r="Z1537" s="118"/>
    </row>
    <row r="1538">
      <c r="A1538" s="130">
        <f t="shared" si="1"/>
        <v>1537</v>
      </c>
      <c r="B1538" s="111"/>
      <c r="C1538" s="108"/>
      <c r="D1538" s="108"/>
      <c r="E1538" s="127"/>
      <c r="F1538" s="127"/>
      <c r="G1538" s="127"/>
      <c r="H1538" s="108"/>
      <c r="I1538" s="108"/>
      <c r="J1538" s="118"/>
      <c r="K1538" s="118"/>
      <c r="L1538" s="118"/>
      <c r="M1538" s="118"/>
      <c r="N1538" s="118"/>
      <c r="O1538" s="108"/>
      <c r="P1538" s="118"/>
      <c r="Q1538" s="118"/>
      <c r="R1538" s="118"/>
      <c r="S1538" s="118"/>
      <c r="T1538" s="118"/>
      <c r="U1538" s="118"/>
      <c r="V1538" s="118"/>
      <c r="W1538" s="118"/>
      <c r="X1538" s="118"/>
      <c r="Y1538" s="118"/>
      <c r="Z1538" s="118"/>
    </row>
    <row r="1539">
      <c r="A1539" s="130">
        <f t="shared" si="1"/>
        <v>1538</v>
      </c>
      <c r="B1539" s="111"/>
      <c r="C1539" s="108"/>
      <c r="D1539" s="108"/>
      <c r="E1539" s="127"/>
      <c r="F1539" s="127"/>
      <c r="G1539" s="127"/>
      <c r="H1539" s="108"/>
      <c r="I1539" s="108"/>
      <c r="J1539" s="118"/>
      <c r="K1539" s="118"/>
      <c r="L1539" s="118"/>
      <c r="M1539" s="118"/>
      <c r="N1539" s="118"/>
      <c r="O1539" s="108"/>
      <c r="P1539" s="118"/>
      <c r="Q1539" s="118"/>
      <c r="R1539" s="118"/>
      <c r="S1539" s="118"/>
      <c r="T1539" s="118"/>
      <c r="U1539" s="118"/>
      <c r="V1539" s="118"/>
      <c r="W1539" s="118"/>
      <c r="X1539" s="118"/>
      <c r="Y1539" s="118"/>
      <c r="Z1539" s="118"/>
    </row>
    <row r="1540">
      <c r="A1540" s="130">
        <f t="shared" si="1"/>
        <v>1539</v>
      </c>
      <c r="B1540" s="111"/>
      <c r="C1540" s="108"/>
      <c r="D1540" s="108"/>
      <c r="E1540" s="127"/>
      <c r="F1540" s="127"/>
      <c r="G1540" s="127"/>
      <c r="H1540" s="108"/>
      <c r="I1540" s="108"/>
      <c r="J1540" s="118"/>
      <c r="K1540" s="118"/>
      <c r="L1540" s="118"/>
      <c r="M1540" s="118"/>
      <c r="N1540" s="118"/>
      <c r="O1540" s="108"/>
      <c r="P1540" s="118"/>
      <c r="Q1540" s="118"/>
      <c r="R1540" s="118"/>
      <c r="S1540" s="118"/>
      <c r="T1540" s="118"/>
      <c r="U1540" s="118"/>
      <c r="V1540" s="118"/>
      <c r="W1540" s="118"/>
      <c r="X1540" s="118"/>
      <c r="Y1540" s="118"/>
      <c r="Z1540" s="118"/>
    </row>
    <row r="1541">
      <c r="A1541" s="130">
        <f t="shared" si="1"/>
        <v>1540</v>
      </c>
      <c r="B1541" s="111"/>
      <c r="C1541" s="108"/>
      <c r="D1541" s="108"/>
      <c r="E1541" s="127"/>
      <c r="F1541" s="127"/>
      <c r="G1541" s="127"/>
      <c r="H1541" s="108"/>
      <c r="I1541" s="108"/>
      <c r="J1541" s="118"/>
      <c r="K1541" s="118"/>
      <c r="L1541" s="118"/>
      <c r="M1541" s="118"/>
      <c r="N1541" s="118"/>
      <c r="O1541" s="108"/>
      <c r="P1541" s="118"/>
      <c r="Q1541" s="118"/>
      <c r="R1541" s="118"/>
      <c r="S1541" s="118"/>
      <c r="T1541" s="118"/>
      <c r="U1541" s="118"/>
      <c r="V1541" s="118"/>
      <c r="W1541" s="118"/>
      <c r="X1541" s="118"/>
      <c r="Y1541" s="118"/>
      <c r="Z1541" s="118"/>
    </row>
    <row r="1542">
      <c r="A1542" s="130">
        <f t="shared" si="1"/>
        <v>1541</v>
      </c>
      <c r="B1542" s="111"/>
      <c r="C1542" s="108"/>
      <c r="D1542" s="108"/>
      <c r="E1542" s="127"/>
      <c r="F1542" s="127"/>
      <c r="G1542" s="127"/>
      <c r="H1542" s="108"/>
      <c r="I1542" s="108"/>
      <c r="J1542" s="118"/>
      <c r="K1542" s="118"/>
      <c r="L1542" s="118"/>
      <c r="M1542" s="118"/>
      <c r="N1542" s="118"/>
      <c r="O1542" s="108"/>
      <c r="P1542" s="118"/>
      <c r="Q1542" s="118"/>
      <c r="R1542" s="118"/>
      <c r="S1542" s="118"/>
      <c r="T1542" s="118"/>
      <c r="U1542" s="118"/>
      <c r="V1542" s="118"/>
      <c r="W1542" s="118"/>
      <c r="X1542" s="118"/>
      <c r="Y1542" s="118"/>
      <c r="Z1542" s="118"/>
    </row>
    <row r="1543">
      <c r="A1543" s="130">
        <f t="shared" si="1"/>
        <v>1542</v>
      </c>
      <c r="B1543" s="111"/>
      <c r="C1543" s="108"/>
      <c r="D1543" s="108"/>
      <c r="E1543" s="127"/>
      <c r="F1543" s="127"/>
      <c r="G1543" s="127"/>
      <c r="H1543" s="108"/>
      <c r="I1543" s="108"/>
      <c r="J1543" s="118"/>
      <c r="K1543" s="118"/>
      <c r="L1543" s="118"/>
      <c r="M1543" s="118"/>
      <c r="N1543" s="118"/>
      <c r="O1543" s="108"/>
      <c r="P1543" s="118"/>
      <c r="Q1543" s="118"/>
      <c r="R1543" s="118"/>
      <c r="S1543" s="118"/>
      <c r="T1543" s="118"/>
      <c r="U1543" s="118"/>
      <c r="V1543" s="118"/>
      <c r="W1543" s="118"/>
      <c r="X1543" s="118"/>
      <c r="Y1543" s="118"/>
      <c r="Z1543" s="118"/>
    </row>
    <row r="1544">
      <c r="A1544" s="130">
        <f t="shared" si="1"/>
        <v>1543</v>
      </c>
      <c r="B1544" s="111"/>
      <c r="C1544" s="108"/>
      <c r="D1544" s="108"/>
      <c r="E1544" s="127"/>
      <c r="F1544" s="127"/>
      <c r="G1544" s="127"/>
      <c r="H1544" s="108"/>
      <c r="I1544" s="108"/>
      <c r="J1544" s="118"/>
      <c r="K1544" s="118"/>
      <c r="L1544" s="118"/>
      <c r="M1544" s="118"/>
      <c r="N1544" s="118"/>
      <c r="O1544" s="108"/>
      <c r="P1544" s="118"/>
      <c r="Q1544" s="118"/>
      <c r="R1544" s="118"/>
      <c r="S1544" s="118"/>
      <c r="T1544" s="118"/>
      <c r="U1544" s="118"/>
      <c r="V1544" s="118"/>
      <c r="W1544" s="118"/>
      <c r="X1544" s="118"/>
      <c r="Y1544" s="118"/>
      <c r="Z1544" s="118"/>
    </row>
    <row r="1545">
      <c r="A1545" s="130">
        <f t="shared" si="1"/>
        <v>1544</v>
      </c>
      <c r="B1545" s="111"/>
      <c r="C1545" s="108"/>
      <c r="D1545" s="108"/>
      <c r="E1545" s="127"/>
      <c r="F1545" s="127"/>
      <c r="G1545" s="127"/>
      <c r="H1545" s="108"/>
      <c r="I1545" s="108"/>
      <c r="J1545" s="118"/>
      <c r="K1545" s="118"/>
      <c r="L1545" s="118"/>
      <c r="M1545" s="118"/>
      <c r="N1545" s="118"/>
      <c r="O1545" s="108"/>
      <c r="P1545" s="118"/>
      <c r="Q1545" s="118"/>
      <c r="R1545" s="118"/>
      <c r="S1545" s="118"/>
      <c r="T1545" s="118"/>
      <c r="U1545" s="118"/>
      <c r="V1545" s="118"/>
      <c r="W1545" s="118"/>
      <c r="X1545" s="118"/>
      <c r="Y1545" s="118"/>
      <c r="Z1545" s="118"/>
    </row>
    <row r="1546">
      <c r="A1546" s="130">
        <f t="shared" si="1"/>
        <v>1545</v>
      </c>
      <c r="B1546" s="111"/>
      <c r="C1546" s="108"/>
      <c r="D1546" s="108"/>
      <c r="E1546" s="127"/>
      <c r="F1546" s="127"/>
      <c r="G1546" s="127"/>
      <c r="H1546" s="108"/>
      <c r="I1546" s="108"/>
      <c r="J1546" s="118"/>
      <c r="K1546" s="118"/>
      <c r="L1546" s="118"/>
      <c r="M1546" s="118"/>
      <c r="N1546" s="118"/>
      <c r="O1546" s="108"/>
      <c r="P1546" s="118"/>
      <c r="Q1546" s="118"/>
      <c r="R1546" s="118"/>
      <c r="S1546" s="118"/>
      <c r="T1546" s="118"/>
      <c r="U1546" s="118"/>
      <c r="V1546" s="118"/>
      <c r="W1546" s="118"/>
      <c r="X1546" s="118"/>
      <c r="Y1546" s="118"/>
      <c r="Z1546" s="118"/>
    </row>
    <row r="1547">
      <c r="A1547" s="130">
        <f t="shared" si="1"/>
        <v>1546</v>
      </c>
      <c r="B1547" s="111"/>
      <c r="C1547" s="108"/>
      <c r="D1547" s="108"/>
      <c r="E1547" s="127"/>
      <c r="F1547" s="127"/>
      <c r="G1547" s="127"/>
      <c r="H1547" s="108"/>
      <c r="I1547" s="108"/>
      <c r="J1547" s="118"/>
      <c r="K1547" s="118"/>
      <c r="L1547" s="118"/>
      <c r="M1547" s="118"/>
      <c r="N1547" s="118"/>
      <c r="O1547" s="108"/>
      <c r="P1547" s="118"/>
      <c r="Q1547" s="118"/>
      <c r="R1547" s="118"/>
      <c r="S1547" s="118"/>
      <c r="T1547" s="118"/>
      <c r="U1547" s="118"/>
      <c r="V1547" s="118"/>
      <c r="W1547" s="118"/>
      <c r="X1547" s="118"/>
      <c r="Y1547" s="118"/>
      <c r="Z1547" s="118"/>
    </row>
    <row r="1548">
      <c r="A1548" s="130">
        <f t="shared" si="1"/>
        <v>1547</v>
      </c>
      <c r="B1548" s="111"/>
      <c r="C1548" s="108"/>
      <c r="D1548" s="108"/>
      <c r="E1548" s="127"/>
      <c r="F1548" s="127"/>
      <c r="G1548" s="127"/>
      <c r="H1548" s="108"/>
      <c r="I1548" s="108"/>
      <c r="J1548" s="118"/>
      <c r="K1548" s="118"/>
      <c r="L1548" s="118"/>
      <c r="M1548" s="118"/>
      <c r="N1548" s="118"/>
      <c r="O1548" s="108"/>
      <c r="P1548" s="118"/>
      <c r="Q1548" s="118"/>
      <c r="R1548" s="118"/>
      <c r="S1548" s="118"/>
      <c r="T1548" s="118"/>
      <c r="U1548" s="118"/>
      <c r="V1548" s="118"/>
      <c r="W1548" s="118"/>
      <c r="X1548" s="118"/>
      <c r="Y1548" s="118"/>
      <c r="Z1548" s="118"/>
    </row>
    <row r="1549">
      <c r="A1549" s="130">
        <f t="shared" si="1"/>
        <v>1548</v>
      </c>
      <c r="B1549" s="111"/>
      <c r="C1549" s="108"/>
      <c r="D1549" s="108"/>
      <c r="E1549" s="127"/>
      <c r="F1549" s="127"/>
      <c r="G1549" s="127"/>
      <c r="H1549" s="108"/>
      <c r="I1549" s="108"/>
      <c r="J1549" s="118"/>
      <c r="K1549" s="118"/>
      <c r="L1549" s="118"/>
      <c r="M1549" s="118"/>
      <c r="N1549" s="118"/>
      <c r="O1549" s="108"/>
      <c r="P1549" s="118"/>
      <c r="Q1549" s="118"/>
      <c r="R1549" s="118"/>
      <c r="S1549" s="118"/>
      <c r="T1549" s="118"/>
      <c r="U1549" s="118"/>
      <c r="V1549" s="118"/>
      <c r="W1549" s="118"/>
      <c r="X1549" s="118"/>
      <c r="Y1549" s="118"/>
      <c r="Z1549" s="118"/>
    </row>
    <row r="1550">
      <c r="A1550" s="130">
        <f t="shared" si="1"/>
        <v>1549</v>
      </c>
      <c r="B1550" s="111"/>
      <c r="C1550" s="108"/>
      <c r="D1550" s="108"/>
      <c r="E1550" s="127"/>
      <c r="F1550" s="127"/>
      <c r="G1550" s="127"/>
      <c r="H1550" s="108"/>
      <c r="I1550" s="108"/>
      <c r="J1550" s="118"/>
      <c r="K1550" s="118"/>
      <c r="L1550" s="118"/>
      <c r="M1550" s="118"/>
      <c r="N1550" s="118"/>
      <c r="O1550" s="108"/>
      <c r="P1550" s="118"/>
      <c r="Q1550" s="118"/>
      <c r="R1550" s="118"/>
      <c r="S1550" s="118"/>
      <c r="T1550" s="118"/>
      <c r="U1550" s="118"/>
      <c r="V1550" s="118"/>
      <c r="W1550" s="118"/>
      <c r="X1550" s="118"/>
      <c r="Y1550" s="118"/>
      <c r="Z1550" s="118"/>
    </row>
    <row r="1551">
      <c r="A1551" s="130">
        <f t="shared" si="1"/>
        <v>1550</v>
      </c>
      <c r="B1551" s="111"/>
      <c r="C1551" s="108"/>
      <c r="D1551" s="108"/>
      <c r="E1551" s="127"/>
      <c r="F1551" s="127"/>
      <c r="G1551" s="127"/>
      <c r="H1551" s="108"/>
      <c r="I1551" s="108"/>
      <c r="J1551" s="118"/>
      <c r="K1551" s="118"/>
      <c r="L1551" s="118"/>
      <c r="M1551" s="118"/>
      <c r="N1551" s="118"/>
      <c r="O1551" s="108"/>
      <c r="P1551" s="118"/>
      <c r="Q1551" s="118"/>
      <c r="R1551" s="118"/>
      <c r="S1551" s="118"/>
      <c r="T1551" s="118"/>
      <c r="U1551" s="118"/>
      <c r="V1551" s="118"/>
      <c r="W1551" s="118"/>
      <c r="X1551" s="118"/>
      <c r="Y1551" s="118"/>
      <c r="Z1551" s="118"/>
    </row>
    <row r="1552">
      <c r="A1552" s="130">
        <f t="shared" si="1"/>
        <v>1551</v>
      </c>
      <c r="B1552" s="111"/>
      <c r="C1552" s="108"/>
      <c r="D1552" s="108"/>
      <c r="E1552" s="127"/>
      <c r="F1552" s="127"/>
      <c r="G1552" s="127"/>
      <c r="H1552" s="108"/>
      <c r="I1552" s="108"/>
      <c r="J1552" s="118"/>
      <c r="K1552" s="118"/>
      <c r="L1552" s="118"/>
      <c r="M1552" s="118"/>
      <c r="N1552" s="118"/>
      <c r="O1552" s="108"/>
      <c r="P1552" s="118"/>
      <c r="Q1552" s="118"/>
      <c r="R1552" s="118"/>
      <c r="S1552" s="118"/>
      <c r="T1552" s="118"/>
      <c r="U1552" s="118"/>
      <c r="V1552" s="118"/>
      <c r="W1552" s="118"/>
      <c r="X1552" s="118"/>
      <c r="Y1552" s="118"/>
      <c r="Z1552" s="118"/>
    </row>
    <row r="1553">
      <c r="A1553" s="130">
        <f t="shared" si="1"/>
        <v>1552</v>
      </c>
      <c r="B1553" s="111"/>
      <c r="C1553" s="108"/>
      <c r="D1553" s="108"/>
      <c r="E1553" s="127"/>
      <c r="F1553" s="127"/>
      <c r="G1553" s="127"/>
      <c r="H1553" s="108"/>
      <c r="I1553" s="108"/>
      <c r="J1553" s="118"/>
      <c r="K1553" s="118"/>
      <c r="L1553" s="118"/>
      <c r="M1553" s="118"/>
      <c r="N1553" s="118"/>
      <c r="O1553" s="108"/>
      <c r="P1553" s="118"/>
      <c r="Q1553" s="118"/>
      <c r="R1553" s="118"/>
      <c r="S1553" s="118"/>
      <c r="T1553" s="118"/>
      <c r="U1553" s="118"/>
      <c r="V1553" s="118"/>
      <c r="W1553" s="118"/>
      <c r="X1553" s="118"/>
      <c r="Y1553" s="118"/>
      <c r="Z1553" s="118"/>
    </row>
    <row r="1554">
      <c r="A1554" s="130">
        <f t="shared" si="1"/>
        <v>1553</v>
      </c>
      <c r="B1554" s="111"/>
      <c r="C1554" s="108"/>
      <c r="D1554" s="108"/>
      <c r="E1554" s="127"/>
      <c r="F1554" s="127"/>
      <c r="G1554" s="127"/>
      <c r="H1554" s="108"/>
      <c r="I1554" s="108"/>
      <c r="J1554" s="118"/>
      <c r="K1554" s="118"/>
      <c r="L1554" s="118"/>
      <c r="M1554" s="118"/>
      <c r="N1554" s="118"/>
      <c r="O1554" s="108"/>
      <c r="P1554" s="118"/>
      <c r="Q1554" s="118"/>
      <c r="R1554" s="118"/>
      <c r="S1554" s="118"/>
      <c r="T1554" s="118"/>
      <c r="U1554" s="118"/>
      <c r="V1554" s="118"/>
      <c r="W1554" s="118"/>
      <c r="X1554" s="118"/>
      <c r="Y1554" s="118"/>
      <c r="Z1554" s="118"/>
    </row>
    <row r="1555">
      <c r="A1555" s="130">
        <f t="shared" si="1"/>
        <v>1554</v>
      </c>
      <c r="B1555" s="111"/>
      <c r="C1555" s="108"/>
      <c r="D1555" s="108"/>
      <c r="E1555" s="127"/>
      <c r="F1555" s="127"/>
      <c r="G1555" s="127"/>
      <c r="H1555" s="108"/>
      <c r="I1555" s="108"/>
      <c r="J1555" s="118"/>
      <c r="K1555" s="118"/>
      <c r="L1555" s="118"/>
      <c r="M1555" s="118"/>
      <c r="N1555" s="118"/>
      <c r="O1555" s="108"/>
      <c r="P1555" s="118"/>
      <c r="Q1555" s="118"/>
      <c r="R1555" s="118"/>
      <c r="S1555" s="118"/>
      <c r="T1555" s="118"/>
      <c r="U1555" s="118"/>
      <c r="V1555" s="118"/>
      <c r="W1555" s="118"/>
      <c r="X1555" s="118"/>
      <c r="Y1555" s="118"/>
      <c r="Z1555" s="118"/>
    </row>
    <row r="1556">
      <c r="A1556" s="130">
        <f t="shared" si="1"/>
        <v>1555</v>
      </c>
      <c r="B1556" s="111"/>
      <c r="C1556" s="108"/>
      <c r="D1556" s="108"/>
      <c r="E1556" s="127"/>
      <c r="F1556" s="127"/>
      <c r="G1556" s="127"/>
      <c r="H1556" s="108"/>
      <c r="I1556" s="108"/>
      <c r="J1556" s="118"/>
      <c r="K1556" s="118"/>
      <c r="L1556" s="118"/>
      <c r="M1556" s="118"/>
      <c r="N1556" s="118"/>
      <c r="O1556" s="108"/>
      <c r="P1556" s="118"/>
      <c r="Q1556" s="118"/>
      <c r="R1556" s="118"/>
      <c r="S1556" s="118"/>
      <c r="T1556" s="118"/>
      <c r="U1556" s="118"/>
      <c r="V1556" s="118"/>
      <c r="W1556" s="118"/>
      <c r="X1556" s="118"/>
      <c r="Y1556" s="118"/>
      <c r="Z1556" s="118"/>
    </row>
    <row r="1557">
      <c r="A1557" s="130">
        <f t="shared" si="1"/>
        <v>1556</v>
      </c>
      <c r="B1557" s="111"/>
      <c r="C1557" s="108"/>
      <c r="D1557" s="108"/>
      <c r="E1557" s="127"/>
      <c r="F1557" s="127"/>
      <c r="G1557" s="127"/>
      <c r="H1557" s="108"/>
      <c r="I1557" s="108"/>
      <c r="J1557" s="118"/>
      <c r="K1557" s="118"/>
      <c r="L1557" s="118"/>
      <c r="M1557" s="118"/>
      <c r="N1557" s="118"/>
      <c r="O1557" s="108"/>
      <c r="P1557" s="118"/>
      <c r="Q1557" s="118"/>
      <c r="R1557" s="118"/>
      <c r="S1557" s="118"/>
      <c r="T1557" s="118"/>
      <c r="U1557" s="118"/>
      <c r="V1557" s="118"/>
      <c r="W1557" s="118"/>
      <c r="X1557" s="118"/>
      <c r="Y1557" s="118"/>
      <c r="Z1557" s="118"/>
    </row>
    <row r="1558">
      <c r="A1558" s="130">
        <f t="shared" si="1"/>
        <v>1557</v>
      </c>
      <c r="B1558" s="111"/>
      <c r="C1558" s="108"/>
      <c r="D1558" s="108"/>
      <c r="E1558" s="127"/>
      <c r="F1558" s="127"/>
      <c r="G1558" s="127"/>
      <c r="H1558" s="108"/>
      <c r="I1558" s="108"/>
      <c r="J1558" s="118"/>
      <c r="K1558" s="118"/>
      <c r="L1558" s="118"/>
      <c r="M1558" s="118"/>
      <c r="N1558" s="118"/>
      <c r="O1558" s="108"/>
      <c r="P1558" s="118"/>
      <c r="Q1558" s="118"/>
      <c r="R1558" s="118"/>
      <c r="S1558" s="118"/>
      <c r="T1558" s="118"/>
      <c r="U1558" s="118"/>
      <c r="V1558" s="118"/>
      <c r="W1558" s="118"/>
      <c r="X1558" s="118"/>
      <c r="Y1558" s="118"/>
      <c r="Z1558" s="118"/>
    </row>
    <row r="1559">
      <c r="A1559" s="130">
        <f t="shared" si="1"/>
        <v>1558</v>
      </c>
      <c r="B1559" s="111"/>
      <c r="C1559" s="108"/>
      <c r="D1559" s="108"/>
      <c r="E1559" s="127"/>
      <c r="F1559" s="127"/>
      <c r="G1559" s="127"/>
      <c r="H1559" s="108"/>
      <c r="I1559" s="108"/>
      <c r="J1559" s="118"/>
      <c r="K1559" s="118"/>
      <c r="L1559" s="118"/>
      <c r="M1559" s="118"/>
      <c r="N1559" s="118"/>
      <c r="O1559" s="108"/>
      <c r="P1559" s="118"/>
      <c r="Q1559" s="118"/>
      <c r="R1559" s="118"/>
      <c r="S1559" s="118"/>
      <c r="T1559" s="118"/>
      <c r="U1559" s="118"/>
      <c r="V1559" s="118"/>
      <c r="W1559" s="118"/>
      <c r="X1559" s="118"/>
      <c r="Y1559" s="118"/>
      <c r="Z1559" s="118"/>
    </row>
    <row r="1560">
      <c r="A1560" s="130">
        <f t="shared" si="1"/>
        <v>1559</v>
      </c>
      <c r="B1560" s="111"/>
      <c r="C1560" s="108"/>
      <c r="D1560" s="108"/>
      <c r="E1560" s="127"/>
      <c r="F1560" s="127"/>
      <c r="G1560" s="127"/>
      <c r="H1560" s="108"/>
      <c r="I1560" s="108"/>
      <c r="J1560" s="118"/>
      <c r="K1560" s="118"/>
      <c r="L1560" s="118"/>
      <c r="M1560" s="118"/>
      <c r="N1560" s="118"/>
      <c r="O1560" s="108"/>
      <c r="P1560" s="118"/>
      <c r="Q1560" s="118"/>
      <c r="R1560" s="118"/>
      <c r="S1560" s="118"/>
      <c r="T1560" s="118"/>
      <c r="U1560" s="118"/>
      <c r="V1560" s="118"/>
      <c r="W1560" s="118"/>
      <c r="X1560" s="118"/>
      <c r="Y1560" s="118"/>
      <c r="Z1560" s="118"/>
    </row>
    <row r="1561">
      <c r="A1561" s="130">
        <f t="shared" si="1"/>
        <v>1560</v>
      </c>
      <c r="B1561" s="111"/>
      <c r="C1561" s="108"/>
      <c r="D1561" s="108"/>
      <c r="E1561" s="127"/>
      <c r="F1561" s="127"/>
      <c r="G1561" s="127"/>
      <c r="H1561" s="108"/>
      <c r="I1561" s="108"/>
      <c r="J1561" s="118"/>
      <c r="K1561" s="118"/>
      <c r="L1561" s="118"/>
      <c r="M1561" s="118"/>
      <c r="N1561" s="118"/>
      <c r="O1561" s="108"/>
      <c r="P1561" s="118"/>
      <c r="Q1561" s="118"/>
      <c r="R1561" s="118"/>
      <c r="S1561" s="118"/>
      <c r="T1561" s="118"/>
      <c r="U1561" s="118"/>
      <c r="V1561" s="118"/>
      <c r="W1561" s="118"/>
      <c r="X1561" s="118"/>
      <c r="Y1561" s="118"/>
      <c r="Z1561" s="118"/>
    </row>
    <row r="1562">
      <c r="A1562" s="130">
        <f t="shared" si="1"/>
        <v>1561</v>
      </c>
      <c r="B1562" s="111"/>
      <c r="C1562" s="108"/>
      <c r="D1562" s="108"/>
      <c r="E1562" s="127"/>
      <c r="F1562" s="127"/>
      <c r="G1562" s="127"/>
      <c r="H1562" s="108"/>
      <c r="I1562" s="108"/>
      <c r="J1562" s="118"/>
      <c r="K1562" s="118"/>
      <c r="L1562" s="118"/>
      <c r="M1562" s="118"/>
      <c r="N1562" s="118"/>
      <c r="O1562" s="108"/>
      <c r="P1562" s="118"/>
      <c r="Q1562" s="118"/>
      <c r="R1562" s="118"/>
      <c r="S1562" s="118"/>
      <c r="T1562" s="118"/>
      <c r="U1562" s="118"/>
      <c r="V1562" s="118"/>
      <c r="W1562" s="118"/>
      <c r="X1562" s="118"/>
      <c r="Y1562" s="118"/>
      <c r="Z1562" s="118"/>
    </row>
    <row r="1563">
      <c r="A1563" s="130">
        <f t="shared" si="1"/>
        <v>1562</v>
      </c>
      <c r="B1563" s="111"/>
      <c r="C1563" s="108"/>
      <c r="D1563" s="108"/>
      <c r="E1563" s="127"/>
      <c r="F1563" s="127"/>
      <c r="G1563" s="127"/>
      <c r="H1563" s="108"/>
      <c r="I1563" s="108"/>
      <c r="J1563" s="118"/>
      <c r="K1563" s="118"/>
      <c r="L1563" s="118"/>
      <c r="M1563" s="118"/>
      <c r="N1563" s="118"/>
      <c r="O1563" s="108"/>
      <c r="P1563" s="118"/>
      <c r="Q1563" s="118"/>
      <c r="R1563" s="118"/>
      <c r="S1563" s="118"/>
      <c r="T1563" s="118"/>
      <c r="U1563" s="118"/>
      <c r="V1563" s="118"/>
      <c r="W1563" s="118"/>
      <c r="X1563" s="118"/>
      <c r="Y1563" s="118"/>
      <c r="Z1563" s="118"/>
    </row>
    <row r="1564">
      <c r="A1564" s="130">
        <f t="shared" si="1"/>
        <v>1563</v>
      </c>
      <c r="B1564" s="111"/>
      <c r="C1564" s="108"/>
      <c r="D1564" s="108"/>
      <c r="E1564" s="127"/>
      <c r="F1564" s="127"/>
      <c r="G1564" s="127"/>
      <c r="H1564" s="108"/>
      <c r="I1564" s="108"/>
      <c r="J1564" s="118"/>
      <c r="K1564" s="118"/>
      <c r="L1564" s="118"/>
      <c r="M1564" s="118"/>
      <c r="N1564" s="118"/>
      <c r="O1564" s="108"/>
      <c r="P1564" s="118"/>
      <c r="Q1564" s="118"/>
      <c r="R1564" s="118"/>
      <c r="S1564" s="118"/>
      <c r="T1564" s="118"/>
      <c r="U1564" s="118"/>
      <c r="V1564" s="118"/>
      <c r="W1564" s="118"/>
      <c r="X1564" s="118"/>
      <c r="Y1564" s="118"/>
      <c r="Z1564" s="118"/>
    </row>
    <row r="1565">
      <c r="A1565" s="130">
        <f t="shared" si="1"/>
        <v>1564</v>
      </c>
      <c r="B1565" s="111"/>
      <c r="C1565" s="108"/>
      <c r="D1565" s="108"/>
      <c r="E1565" s="127"/>
      <c r="F1565" s="127"/>
      <c r="G1565" s="127"/>
      <c r="H1565" s="108"/>
      <c r="I1565" s="108"/>
      <c r="J1565" s="118"/>
      <c r="K1565" s="118"/>
      <c r="L1565" s="118"/>
      <c r="M1565" s="118"/>
      <c r="N1565" s="118"/>
      <c r="O1565" s="108"/>
      <c r="P1565" s="118"/>
      <c r="Q1565" s="118"/>
      <c r="R1565" s="118"/>
      <c r="S1565" s="118"/>
      <c r="T1565" s="118"/>
      <c r="U1565" s="118"/>
      <c r="V1565" s="118"/>
      <c r="W1565" s="118"/>
      <c r="X1565" s="118"/>
      <c r="Y1565" s="118"/>
      <c r="Z1565" s="118"/>
    </row>
    <row r="1566">
      <c r="A1566" s="130">
        <f t="shared" si="1"/>
        <v>1565</v>
      </c>
      <c r="B1566" s="111"/>
      <c r="C1566" s="108"/>
      <c r="D1566" s="108"/>
      <c r="E1566" s="127"/>
      <c r="F1566" s="127"/>
      <c r="G1566" s="127"/>
      <c r="H1566" s="108"/>
      <c r="I1566" s="108"/>
      <c r="J1566" s="118"/>
      <c r="K1566" s="118"/>
      <c r="L1566" s="118"/>
      <c r="M1566" s="118"/>
      <c r="N1566" s="118"/>
      <c r="O1566" s="108"/>
      <c r="P1566" s="118"/>
      <c r="Q1566" s="118"/>
      <c r="R1566" s="118"/>
      <c r="S1566" s="118"/>
      <c r="T1566" s="118"/>
      <c r="U1566" s="118"/>
      <c r="V1566" s="118"/>
      <c r="W1566" s="118"/>
      <c r="X1566" s="118"/>
      <c r="Y1566" s="118"/>
      <c r="Z1566" s="118"/>
    </row>
    <row r="1567">
      <c r="A1567" s="130">
        <f t="shared" si="1"/>
        <v>1566</v>
      </c>
      <c r="B1567" s="111"/>
      <c r="C1567" s="108"/>
      <c r="D1567" s="108"/>
      <c r="E1567" s="127"/>
      <c r="F1567" s="127"/>
      <c r="G1567" s="127"/>
      <c r="H1567" s="108"/>
      <c r="I1567" s="108"/>
      <c r="J1567" s="118"/>
      <c r="K1567" s="118"/>
      <c r="L1567" s="118"/>
      <c r="M1567" s="118"/>
      <c r="N1567" s="118"/>
      <c r="O1567" s="108"/>
      <c r="P1567" s="118"/>
      <c r="Q1567" s="118"/>
      <c r="R1567" s="118"/>
      <c r="S1567" s="118"/>
      <c r="T1567" s="118"/>
      <c r="U1567" s="118"/>
      <c r="V1567" s="118"/>
      <c r="W1567" s="118"/>
      <c r="X1567" s="118"/>
      <c r="Y1567" s="118"/>
      <c r="Z1567" s="118"/>
    </row>
    <row r="1568">
      <c r="A1568" s="130">
        <f t="shared" si="1"/>
        <v>1567</v>
      </c>
      <c r="B1568" s="111"/>
      <c r="C1568" s="108"/>
      <c r="D1568" s="108"/>
      <c r="E1568" s="127"/>
      <c r="F1568" s="127"/>
      <c r="G1568" s="127"/>
      <c r="H1568" s="108"/>
      <c r="I1568" s="108"/>
      <c r="J1568" s="118"/>
      <c r="K1568" s="118"/>
      <c r="L1568" s="118"/>
      <c r="M1568" s="118"/>
      <c r="N1568" s="118"/>
      <c r="O1568" s="108"/>
      <c r="P1568" s="118"/>
      <c r="Q1568" s="118"/>
      <c r="R1568" s="118"/>
      <c r="S1568" s="118"/>
      <c r="T1568" s="118"/>
      <c r="U1568" s="118"/>
      <c r="V1568" s="118"/>
      <c r="W1568" s="118"/>
      <c r="X1568" s="118"/>
      <c r="Y1568" s="118"/>
      <c r="Z1568" s="118"/>
    </row>
    <row r="1569">
      <c r="A1569" s="130">
        <f t="shared" si="1"/>
        <v>1568</v>
      </c>
      <c r="B1569" s="111"/>
      <c r="C1569" s="108"/>
      <c r="D1569" s="108"/>
      <c r="E1569" s="127"/>
      <c r="F1569" s="127"/>
      <c r="G1569" s="127"/>
      <c r="H1569" s="108"/>
      <c r="I1569" s="108"/>
      <c r="J1569" s="118"/>
      <c r="K1569" s="118"/>
      <c r="L1569" s="118"/>
      <c r="M1569" s="118"/>
      <c r="N1569" s="118"/>
      <c r="O1569" s="108"/>
      <c r="P1569" s="118"/>
      <c r="Q1569" s="118"/>
      <c r="R1569" s="118"/>
      <c r="S1569" s="118"/>
      <c r="T1569" s="118"/>
      <c r="U1569" s="118"/>
      <c r="V1569" s="118"/>
      <c r="W1569" s="118"/>
      <c r="X1569" s="118"/>
      <c r="Y1569" s="118"/>
      <c r="Z1569" s="118"/>
    </row>
    <row r="1570">
      <c r="A1570" s="130">
        <f t="shared" si="1"/>
        <v>1569</v>
      </c>
      <c r="B1570" s="111"/>
      <c r="C1570" s="108"/>
      <c r="D1570" s="108"/>
      <c r="E1570" s="127"/>
      <c r="F1570" s="127"/>
      <c r="G1570" s="127"/>
      <c r="H1570" s="108"/>
      <c r="I1570" s="108"/>
      <c r="J1570" s="118"/>
      <c r="K1570" s="118"/>
      <c r="L1570" s="118"/>
      <c r="M1570" s="118"/>
      <c r="N1570" s="118"/>
      <c r="O1570" s="108"/>
      <c r="P1570" s="118"/>
      <c r="Q1570" s="118"/>
      <c r="R1570" s="118"/>
      <c r="S1570" s="118"/>
      <c r="T1570" s="118"/>
      <c r="U1570" s="118"/>
      <c r="V1570" s="118"/>
      <c r="W1570" s="118"/>
      <c r="X1570" s="118"/>
      <c r="Y1570" s="118"/>
      <c r="Z1570" s="118"/>
    </row>
    <row r="1571">
      <c r="A1571" s="130">
        <f t="shared" si="1"/>
        <v>1570</v>
      </c>
      <c r="B1571" s="111"/>
      <c r="C1571" s="108"/>
      <c r="D1571" s="108"/>
      <c r="E1571" s="127"/>
      <c r="F1571" s="127"/>
      <c r="G1571" s="127"/>
      <c r="H1571" s="108"/>
      <c r="I1571" s="108"/>
      <c r="J1571" s="118"/>
      <c r="K1571" s="118"/>
      <c r="L1571" s="118"/>
      <c r="M1571" s="118"/>
      <c r="N1571" s="118"/>
      <c r="O1571" s="108"/>
      <c r="P1571" s="118"/>
      <c r="Q1571" s="118"/>
      <c r="R1571" s="118"/>
      <c r="S1571" s="118"/>
      <c r="T1571" s="118"/>
      <c r="U1571" s="118"/>
      <c r="V1571" s="118"/>
      <c r="W1571" s="118"/>
      <c r="X1571" s="118"/>
      <c r="Y1571" s="118"/>
      <c r="Z1571" s="118"/>
    </row>
    <row r="1572">
      <c r="A1572" s="130">
        <f t="shared" si="1"/>
        <v>1571</v>
      </c>
      <c r="B1572" s="111"/>
      <c r="C1572" s="108"/>
      <c r="D1572" s="108"/>
      <c r="E1572" s="127"/>
      <c r="F1572" s="127"/>
      <c r="G1572" s="127"/>
      <c r="H1572" s="108"/>
      <c r="I1572" s="108"/>
      <c r="J1572" s="118"/>
      <c r="K1572" s="118"/>
      <c r="L1572" s="118"/>
      <c r="M1572" s="118"/>
      <c r="N1572" s="118"/>
      <c r="O1572" s="108"/>
      <c r="P1572" s="118"/>
      <c r="Q1572" s="118"/>
      <c r="R1572" s="118"/>
      <c r="S1572" s="118"/>
      <c r="T1572" s="118"/>
      <c r="U1572" s="118"/>
      <c r="V1572" s="118"/>
      <c r="W1572" s="118"/>
      <c r="X1572" s="118"/>
      <c r="Y1572" s="118"/>
      <c r="Z1572" s="118"/>
    </row>
    <row r="1573">
      <c r="A1573" s="130">
        <f t="shared" si="1"/>
        <v>1572</v>
      </c>
      <c r="B1573" s="111"/>
      <c r="C1573" s="108"/>
      <c r="D1573" s="108"/>
      <c r="E1573" s="127"/>
      <c r="F1573" s="127"/>
      <c r="G1573" s="127"/>
      <c r="H1573" s="108"/>
      <c r="I1573" s="108"/>
      <c r="J1573" s="118"/>
      <c r="K1573" s="118"/>
      <c r="L1573" s="118"/>
      <c r="M1573" s="118"/>
      <c r="N1573" s="118"/>
      <c r="O1573" s="108"/>
      <c r="P1573" s="118"/>
      <c r="Q1573" s="118"/>
      <c r="R1573" s="118"/>
      <c r="S1573" s="118"/>
      <c r="T1573" s="118"/>
      <c r="U1573" s="118"/>
      <c r="V1573" s="118"/>
      <c r="W1573" s="118"/>
      <c r="X1573" s="118"/>
      <c r="Y1573" s="118"/>
      <c r="Z1573" s="118"/>
    </row>
    <row r="1574">
      <c r="A1574" s="130">
        <f t="shared" si="1"/>
        <v>1573</v>
      </c>
      <c r="B1574" s="111"/>
      <c r="C1574" s="108"/>
      <c r="D1574" s="108"/>
      <c r="E1574" s="127"/>
      <c r="F1574" s="127"/>
      <c r="G1574" s="127"/>
      <c r="H1574" s="108"/>
      <c r="I1574" s="108"/>
      <c r="J1574" s="118"/>
      <c r="K1574" s="118"/>
      <c r="L1574" s="118"/>
      <c r="M1574" s="118"/>
      <c r="N1574" s="118"/>
      <c r="O1574" s="108"/>
      <c r="P1574" s="118"/>
      <c r="Q1574" s="118"/>
      <c r="R1574" s="118"/>
      <c r="S1574" s="118"/>
      <c r="T1574" s="118"/>
      <c r="U1574" s="118"/>
      <c r="V1574" s="118"/>
      <c r="W1574" s="118"/>
      <c r="X1574" s="118"/>
      <c r="Y1574" s="118"/>
      <c r="Z1574" s="118"/>
    </row>
    <row r="1575">
      <c r="A1575" s="130">
        <f t="shared" si="1"/>
        <v>1574</v>
      </c>
      <c r="B1575" s="111"/>
      <c r="C1575" s="108"/>
      <c r="D1575" s="108"/>
      <c r="E1575" s="127"/>
      <c r="F1575" s="127"/>
      <c r="G1575" s="127"/>
      <c r="H1575" s="108"/>
      <c r="I1575" s="108"/>
      <c r="J1575" s="118"/>
      <c r="K1575" s="118"/>
      <c r="L1575" s="118"/>
      <c r="M1575" s="118"/>
      <c r="N1575" s="118"/>
      <c r="O1575" s="108"/>
      <c r="P1575" s="118"/>
      <c r="Q1575" s="118"/>
      <c r="R1575" s="118"/>
      <c r="S1575" s="118"/>
      <c r="T1575" s="118"/>
      <c r="U1575" s="118"/>
      <c r="V1575" s="118"/>
      <c r="W1575" s="118"/>
      <c r="X1575" s="118"/>
      <c r="Y1575" s="118"/>
      <c r="Z1575" s="118"/>
    </row>
    <row r="1576">
      <c r="A1576" s="130">
        <f t="shared" si="1"/>
        <v>1575</v>
      </c>
      <c r="B1576" s="111"/>
      <c r="C1576" s="108"/>
      <c r="D1576" s="108"/>
      <c r="E1576" s="127"/>
      <c r="F1576" s="127"/>
      <c r="G1576" s="127"/>
      <c r="H1576" s="108"/>
      <c r="I1576" s="108"/>
      <c r="J1576" s="118"/>
      <c r="K1576" s="118"/>
      <c r="L1576" s="118"/>
      <c r="M1576" s="118"/>
      <c r="N1576" s="118"/>
      <c r="O1576" s="108"/>
      <c r="P1576" s="118"/>
      <c r="Q1576" s="118"/>
      <c r="R1576" s="118"/>
      <c r="S1576" s="118"/>
      <c r="T1576" s="118"/>
      <c r="U1576" s="118"/>
      <c r="V1576" s="118"/>
      <c r="W1576" s="118"/>
      <c r="X1576" s="118"/>
      <c r="Y1576" s="118"/>
      <c r="Z1576" s="118"/>
    </row>
    <row r="1577">
      <c r="A1577" s="130">
        <f t="shared" si="1"/>
        <v>1576</v>
      </c>
      <c r="B1577" s="111"/>
      <c r="C1577" s="108"/>
      <c r="D1577" s="108"/>
      <c r="E1577" s="127"/>
      <c r="F1577" s="127"/>
      <c r="G1577" s="127"/>
      <c r="H1577" s="108"/>
      <c r="I1577" s="108"/>
      <c r="J1577" s="118"/>
      <c r="K1577" s="118"/>
      <c r="L1577" s="118"/>
      <c r="M1577" s="118"/>
      <c r="N1577" s="118"/>
      <c r="O1577" s="108"/>
      <c r="P1577" s="118"/>
      <c r="Q1577" s="118"/>
      <c r="R1577" s="118"/>
      <c r="S1577" s="118"/>
      <c r="T1577" s="118"/>
      <c r="U1577" s="118"/>
      <c r="V1577" s="118"/>
      <c r="W1577" s="118"/>
      <c r="X1577" s="118"/>
      <c r="Y1577" s="118"/>
      <c r="Z1577" s="118"/>
    </row>
    <row r="1578">
      <c r="A1578" s="130">
        <f t="shared" si="1"/>
        <v>1577</v>
      </c>
      <c r="B1578" s="111"/>
      <c r="C1578" s="108"/>
      <c r="D1578" s="108"/>
      <c r="E1578" s="127"/>
      <c r="F1578" s="127"/>
      <c r="G1578" s="127"/>
      <c r="H1578" s="108"/>
      <c r="I1578" s="108"/>
      <c r="J1578" s="118"/>
      <c r="K1578" s="118"/>
      <c r="L1578" s="118"/>
      <c r="M1578" s="118"/>
      <c r="N1578" s="118"/>
      <c r="O1578" s="108"/>
      <c r="P1578" s="118"/>
      <c r="Q1578" s="118"/>
      <c r="R1578" s="118"/>
      <c r="S1578" s="118"/>
      <c r="T1578" s="118"/>
      <c r="U1578" s="118"/>
      <c r="V1578" s="118"/>
      <c r="W1578" s="118"/>
      <c r="X1578" s="118"/>
      <c r="Y1578" s="118"/>
      <c r="Z1578" s="118"/>
    </row>
    <row r="1579">
      <c r="A1579" s="130">
        <f t="shared" si="1"/>
        <v>1578</v>
      </c>
      <c r="B1579" s="111"/>
      <c r="C1579" s="108"/>
      <c r="D1579" s="108"/>
      <c r="E1579" s="127"/>
      <c r="F1579" s="127"/>
      <c r="G1579" s="127"/>
      <c r="H1579" s="108"/>
      <c r="I1579" s="108"/>
      <c r="J1579" s="118"/>
      <c r="K1579" s="118"/>
      <c r="L1579" s="118"/>
      <c r="M1579" s="118"/>
      <c r="N1579" s="118"/>
      <c r="O1579" s="108"/>
      <c r="P1579" s="118"/>
      <c r="Q1579" s="118"/>
      <c r="R1579" s="118"/>
      <c r="S1579" s="118"/>
      <c r="T1579" s="118"/>
      <c r="U1579" s="118"/>
      <c r="V1579" s="118"/>
      <c r="W1579" s="118"/>
      <c r="X1579" s="118"/>
      <c r="Y1579" s="118"/>
      <c r="Z1579" s="118"/>
    </row>
    <row r="1580">
      <c r="A1580" s="130">
        <f t="shared" si="1"/>
        <v>1579</v>
      </c>
      <c r="B1580" s="111"/>
      <c r="C1580" s="108"/>
      <c r="D1580" s="108"/>
      <c r="E1580" s="127"/>
      <c r="F1580" s="127"/>
      <c r="G1580" s="127"/>
      <c r="H1580" s="108"/>
      <c r="I1580" s="108"/>
      <c r="J1580" s="118"/>
      <c r="K1580" s="118"/>
      <c r="L1580" s="118"/>
      <c r="M1580" s="118"/>
      <c r="N1580" s="118"/>
      <c r="O1580" s="108"/>
      <c r="P1580" s="118"/>
      <c r="Q1580" s="118"/>
      <c r="R1580" s="118"/>
      <c r="S1580" s="118"/>
      <c r="T1580" s="118"/>
      <c r="U1580" s="118"/>
      <c r="V1580" s="118"/>
      <c r="W1580" s="118"/>
      <c r="X1580" s="118"/>
      <c r="Y1580" s="118"/>
      <c r="Z1580" s="118"/>
    </row>
    <row r="1581">
      <c r="A1581" s="130">
        <f t="shared" si="1"/>
        <v>1580</v>
      </c>
      <c r="B1581" s="111"/>
      <c r="C1581" s="108"/>
      <c r="D1581" s="108"/>
      <c r="E1581" s="127"/>
      <c r="F1581" s="127"/>
      <c r="G1581" s="127"/>
      <c r="H1581" s="108"/>
      <c r="I1581" s="108"/>
      <c r="J1581" s="118"/>
      <c r="K1581" s="118"/>
      <c r="L1581" s="118"/>
      <c r="M1581" s="118"/>
      <c r="N1581" s="118"/>
      <c r="O1581" s="108"/>
      <c r="P1581" s="118"/>
      <c r="Q1581" s="118"/>
      <c r="R1581" s="118"/>
      <c r="S1581" s="118"/>
      <c r="T1581" s="118"/>
      <c r="U1581" s="118"/>
      <c r="V1581" s="118"/>
      <c r="W1581" s="118"/>
      <c r="X1581" s="118"/>
      <c r="Y1581" s="118"/>
      <c r="Z1581" s="118"/>
    </row>
    <row r="1582">
      <c r="A1582" s="130">
        <f t="shared" si="1"/>
        <v>1581</v>
      </c>
      <c r="B1582" s="111"/>
      <c r="C1582" s="108"/>
      <c r="D1582" s="108"/>
      <c r="E1582" s="127"/>
      <c r="F1582" s="127"/>
      <c r="G1582" s="127"/>
      <c r="H1582" s="108"/>
      <c r="I1582" s="108"/>
      <c r="J1582" s="118"/>
      <c r="K1582" s="118"/>
      <c r="L1582" s="118"/>
      <c r="M1582" s="118"/>
      <c r="N1582" s="118"/>
      <c r="O1582" s="108"/>
      <c r="P1582" s="118"/>
      <c r="Q1582" s="118"/>
      <c r="R1582" s="118"/>
      <c r="S1582" s="118"/>
      <c r="T1582" s="118"/>
      <c r="U1582" s="118"/>
      <c r="V1582" s="118"/>
      <c r="W1582" s="118"/>
      <c r="X1582" s="118"/>
      <c r="Y1582" s="118"/>
      <c r="Z1582" s="118"/>
    </row>
    <row r="1583">
      <c r="A1583" s="130">
        <f t="shared" si="1"/>
        <v>1582</v>
      </c>
      <c r="B1583" s="111"/>
      <c r="C1583" s="108"/>
      <c r="D1583" s="108"/>
      <c r="E1583" s="127"/>
      <c r="F1583" s="127"/>
      <c r="G1583" s="127"/>
      <c r="H1583" s="108"/>
      <c r="I1583" s="108"/>
      <c r="J1583" s="118"/>
      <c r="K1583" s="118"/>
      <c r="L1583" s="118"/>
      <c r="M1583" s="118"/>
      <c r="N1583" s="118"/>
      <c r="O1583" s="108"/>
      <c r="P1583" s="118"/>
      <c r="Q1583" s="118"/>
      <c r="R1583" s="118"/>
      <c r="S1583" s="118"/>
      <c r="T1583" s="118"/>
      <c r="U1583" s="118"/>
      <c r="V1583" s="118"/>
      <c r="W1583" s="118"/>
      <c r="X1583" s="118"/>
      <c r="Y1583" s="118"/>
      <c r="Z1583" s="118"/>
    </row>
    <row r="1584">
      <c r="A1584" s="130">
        <f t="shared" si="1"/>
        <v>1583</v>
      </c>
      <c r="B1584" s="111"/>
      <c r="C1584" s="108"/>
      <c r="D1584" s="108"/>
      <c r="E1584" s="127"/>
      <c r="F1584" s="127"/>
      <c r="G1584" s="127"/>
      <c r="H1584" s="108"/>
      <c r="I1584" s="108"/>
      <c r="J1584" s="118"/>
      <c r="K1584" s="118"/>
      <c r="L1584" s="118"/>
      <c r="M1584" s="118"/>
      <c r="N1584" s="118"/>
      <c r="O1584" s="108"/>
      <c r="P1584" s="118"/>
      <c r="Q1584" s="118"/>
      <c r="R1584" s="118"/>
      <c r="S1584" s="118"/>
      <c r="T1584" s="118"/>
      <c r="U1584" s="118"/>
      <c r="V1584" s="118"/>
      <c r="W1584" s="118"/>
      <c r="X1584" s="118"/>
      <c r="Y1584" s="118"/>
      <c r="Z1584" s="118"/>
    </row>
    <row r="1585">
      <c r="A1585" s="130">
        <f t="shared" si="1"/>
        <v>1584</v>
      </c>
      <c r="B1585" s="111"/>
      <c r="C1585" s="108"/>
      <c r="D1585" s="108"/>
      <c r="E1585" s="127"/>
      <c r="F1585" s="127"/>
      <c r="G1585" s="127"/>
      <c r="H1585" s="108"/>
      <c r="I1585" s="108"/>
      <c r="J1585" s="118"/>
      <c r="K1585" s="118"/>
      <c r="L1585" s="118"/>
      <c r="M1585" s="118"/>
      <c r="N1585" s="118"/>
      <c r="O1585" s="108"/>
      <c r="P1585" s="118"/>
      <c r="Q1585" s="118"/>
      <c r="R1585" s="118"/>
      <c r="S1585" s="118"/>
      <c r="T1585" s="118"/>
      <c r="U1585" s="118"/>
      <c r="V1585" s="118"/>
      <c r="W1585" s="118"/>
      <c r="X1585" s="118"/>
      <c r="Y1585" s="118"/>
      <c r="Z1585" s="118"/>
    </row>
    <row r="1586">
      <c r="A1586" s="130">
        <f t="shared" si="1"/>
        <v>1585</v>
      </c>
      <c r="B1586" s="111"/>
      <c r="C1586" s="108"/>
      <c r="D1586" s="108"/>
      <c r="E1586" s="127"/>
      <c r="F1586" s="127"/>
      <c r="G1586" s="127"/>
      <c r="H1586" s="108"/>
      <c r="I1586" s="108"/>
      <c r="J1586" s="118"/>
      <c r="K1586" s="118"/>
      <c r="L1586" s="118"/>
      <c r="M1586" s="118"/>
      <c r="N1586" s="118"/>
      <c r="O1586" s="108"/>
      <c r="P1586" s="118"/>
      <c r="Q1586" s="118"/>
      <c r="R1586" s="118"/>
      <c r="S1586" s="118"/>
      <c r="T1586" s="118"/>
      <c r="U1586" s="118"/>
      <c r="V1586" s="118"/>
      <c r="W1586" s="118"/>
      <c r="X1586" s="118"/>
      <c r="Y1586" s="118"/>
      <c r="Z1586" s="118"/>
    </row>
    <row r="1587">
      <c r="A1587" s="130">
        <f t="shared" si="1"/>
        <v>1586</v>
      </c>
      <c r="B1587" s="111"/>
      <c r="C1587" s="108"/>
      <c r="D1587" s="108"/>
      <c r="E1587" s="127"/>
      <c r="F1587" s="127"/>
      <c r="G1587" s="127"/>
      <c r="H1587" s="108"/>
      <c r="I1587" s="108"/>
      <c r="J1587" s="118"/>
      <c r="K1587" s="118"/>
      <c r="L1587" s="118"/>
      <c r="M1587" s="118"/>
      <c r="N1587" s="118"/>
      <c r="O1587" s="108"/>
      <c r="P1587" s="118"/>
      <c r="Q1587" s="118"/>
      <c r="R1587" s="118"/>
      <c r="S1587" s="118"/>
      <c r="T1587" s="118"/>
      <c r="U1587" s="118"/>
      <c r="V1587" s="118"/>
      <c r="W1587" s="118"/>
      <c r="X1587" s="118"/>
      <c r="Y1587" s="118"/>
      <c r="Z1587" s="118"/>
    </row>
    <row r="1588">
      <c r="A1588" s="130">
        <f t="shared" si="1"/>
        <v>1587</v>
      </c>
      <c r="B1588" s="111"/>
      <c r="C1588" s="108"/>
      <c r="D1588" s="108"/>
      <c r="E1588" s="127"/>
      <c r="F1588" s="127"/>
      <c r="G1588" s="127"/>
      <c r="H1588" s="108"/>
      <c r="I1588" s="108"/>
      <c r="J1588" s="118"/>
      <c r="K1588" s="118"/>
      <c r="L1588" s="118"/>
      <c r="M1588" s="118"/>
      <c r="N1588" s="118"/>
      <c r="O1588" s="108"/>
      <c r="P1588" s="118"/>
      <c r="Q1588" s="118"/>
      <c r="R1588" s="118"/>
      <c r="S1588" s="118"/>
      <c r="T1588" s="118"/>
      <c r="U1588" s="118"/>
      <c r="V1588" s="118"/>
      <c r="W1588" s="118"/>
      <c r="X1588" s="118"/>
      <c r="Y1588" s="118"/>
      <c r="Z1588" s="118"/>
    </row>
    <row r="1589">
      <c r="A1589" s="130">
        <f t="shared" si="1"/>
        <v>1588</v>
      </c>
      <c r="B1589" s="111"/>
      <c r="C1589" s="108"/>
      <c r="D1589" s="108"/>
      <c r="E1589" s="127"/>
      <c r="F1589" s="127"/>
      <c r="G1589" s="127"/>
      <c r="H1589" s="108"/>
      <c r="I1589" s="108"/>
      <c r="J1589" s="118"/>
      <c r="K1589" s="118"/>
      <c r="L1589" s="118"/>
      <c r="M1589" s="118"/>
      <c r="N1589" s="118"/>
      <c r="O1589" s="108"/>
      <c r="P1589" s="118"/>
      <c r="Q1589" s="118"/>
      <c r="R1589" s="118"/>
      <c r="S1589" s="118"/>
      <c r="T1589" s="118"/>
      <c r="U1589" s="118"/>
      <c r="V1589" s="118"/>
      <c r="W1589" s="118"/>
      <c r="X1589" s="118"/>
      <c r="Y1589" s="118"/>
      <c r="Z1589" s="118"/>
    </row>
    <row r="1590">
      <c r="A1590" s="130">
        <f t="shared" si="1"/>
        <v>1589</v>
      </c>
      <c r="B1590" s="111"/>
      <c r="C1590" s="108"/>
      <c r="D1590" s="108"/>
      <c r="E1590" s="127"/>
      <c r="F1590" s="127"/>
      <c r="G1590" s="127"/>
      <c r="H1590" s="108"/>
      <c r="I1590" s="108"/>
      <c r="J1590" s="118"/>
      <c r="K1590" s="118"/>
      <c r="L1590" s="118"/>
      <c r="M1590" s="118"/>
      <c r="N1590" s="118"/>
      <c r="O1590" s="108"/>
      <c r="P1590" s="118"/>
      <c r="Q1590" s="118"/>
      <c r="R1590" s="118"/>
      <c r="S1590" s="118"/>
      <c r="T1590" s="118"/>
      <c r="U1590" s="118"/>
      <c r="V1590" s="118"/>
      <c r="W1590" s="118"/>
      <c r="X1590" s="118"/>
      <c r="Y1590" s="118"/>
      <c r="Z1590" s="118"/>
    </row>
    <row r="1591">
      <c r="A1591" s="130">
        <f t="shared" si="1"/>
        <v>1590</v>
      </c>
      <c r="B1591" s="111"/>
      <c r="C1591" s="108"/>
      <c r="D1591" s="108"/>
      <c r="E1591" s="127"/>
      <c r="F1591" s="127"/>
      <c r="G1591" s="127"/>
      <c r="H1591" s="108"/>
      <c r="I1591" s="108"/>
      <c r="J1591" s="118"/>
      <c r="K1591" s="118"/>
      <c r="L1591" s="118"/>
      <c r="M1591" s="118"/>
      <c r="N1591" s="118"/>
      <c r="O1591" s="108"/>
      <c r="P1591" s="118"/>
      <c r="Q1591" s="118"/>
      <c r="R1591" s="118"/>
      <c r="S1591" s="118"/>
      <c r="T1591" s="118"/>
      <c r="U1591" s="118"/>
      <c r="V1591" s="118"/>
      <c r="W1591" s="118"/>
      <c r="X1591" s="118"/>
      <c r="Y1591" s="118"/>
      <c r="Z1591" s="118"/>
    </row>
    <row r="1592">
      <c r="A1592" s="130">
        <f t="shared" si="1"/>
        <v>1591</v>
      </c>
      <c r="B1592" s="111"/>
      <c r="C1592" s="108"/>
      <c r="D1592" s="108"/>
      <c r="E1592" s="127"/>
      <c r="F1592" s="127"/>
      <c r="G1592" s="127"/>
      <c r="H1592" s="108"/>
      <c r="I1592" s="108"/>
      <c r="J1592" s="118"/>
      <c r="K1592" s="118"/>
      <c r="L1592" s="118"/>
      <c r="M1592" s="118"/>
      <c r="N1592" s="118"/>
      <c r="O1592" s="108"/>
      <c r="P1592" s="118"/>
      <c r="Q1592" s="118"/>
      <c r="R1592" s="118"/>
      <c r="S1592" s="118"/>
      <c r="T1592" s="118"/>
      <c r="U1592" s="118"/>
      <c r="V1592" s="118"/>
      <c r="W1592" s="118"/>
      <c r="X1592" s="118"/>
      <c r="Y1592" s="118"/>
      <c r="Z1592" s="118"/>
    </row>
    <row r="1593">
      <c r="A1593" s="130">
        <f t="shared" si="1"/>
        <v>1592</v>
      </c>
      <c r="B1593" s="111"/>
      <c r="C1593" s="108"/>
      <c r="D1593" s="108"/>
      <c r="E1593" s="127"/>
      <c r="F1593" s="127"/>
      <c r="G1593" s="127"/>
      <c r="H1593" s="108"/>
      <c r="I1593" s="108"/>
      <c r="J1593" s="118"/>
      <c r="K1593" s="118"/>
      <c r="L1593" s="118"/>
      <c r="M1593" s="118"/>
      <c r="N1593" s="118"/>
      <c r="O1593" s="108"/>
      <c r="P1593" s="118"/>
      <c r="Q1593" s="118"/>
      <c r="R1593" s="118"/>
      <c r="S1593" s="118"/>
      <c r="T1593" s="118"/>
      <c r="U1593" s="118"/>
      <c r="V1593" s="118"/>
      <c r="W1593" s="118"/>
      <c r="X1593" s="118"/>
      <c r="Y1593" s="118"/>
      <c r="Z1593" s="118"/>
    </row>
    <row r="1594">
      <c r="A1594" s="130">
        <f t="shared" si="1"/>
        <v>1593</v>
      </c>
      <c r="B1594" s="111"/>
      <c r="C1594" s="108"/>
      <c r="D1594" s="108"/>
      <c r="E1594" s="127"/>
      <c r="F1594" s="127"/>
      <c r="G1594" s="127"/>
      <c r="H1594" s="108"/>
      <c r="I1594" s="108"/>
      <c r="J1594" s="118"/>
      <c r="K1594" s="118"/>
      <c r="L1594" s="118"/>
      <c r="M1594" s="118"/>
      <c r="N1594" s="118"/>
      <c r="O1594" s="108"/>
      <c r="P1594" s="118"/>
      <c r="Q1594" s="118"/>
      <c r="R1594" s="118"/>
      <c r="S1594" s="118"/>
      <c r="T1594" s="118"/>
      <c r="U1594" s="118"/>
      <c r="V1594" s="118"/>
      <c r="W1594" s="118"/>
      <c r="X1594" s="118"/>
      <c r="Y1594" s="118"/>
      <c r="Z1594" s="118"/>
    </row>
    <row r="1595">
      <c r="A1595" s="130">
        <f t="shared" si="1"/>
        <v>1594</v>
      </c>
      <c r="B1595" s="111"/>
      <c r="C1595" s="108"/>
      <c r="D1595" s="108"/>
      <c r="E1595" s="127"/>
      <c r="F1595" s="127"/>
      <c r="G1595" s="127"/>
      <c r="H1595" s="108"/>
      <c r="I1595" s="108"/>
      <c r="J1595" s="118"/>
      <c r="K1595" s="118"/>
      <c r="L1595" s="118"/>
      <c r="M1595" s="118"/>
      <c r="N1595" s="118"/>
      <c r="O1595" s="108"/>
      <c r="P1595" s="118"/>
      <c r="Q1595" s="118"/>
      <c r="R1595" s="118"/>
      <c r="S1595" s="118"/>
      <c r="T1595" s="118"/>
      <c r="U1595" s="118"/>
      <c r="V1595" s="118"/>
      <c r="W1595" s="118"/>
      <c r="X1595" s="118"/>
      <c r="Y1595" s="118"/>
      <c r="Z1595" s="118"/>
    </row>
    <row r="1596">
      <c r="A1596" s="130">
        <f t="shared" si="1"/>
        <v>1595</v>
      </c>
      <c r="B1596" s="111"/>
      <c r="C1596" s="108"/>
      <c r="D1596" s="108"/>
      <c r="E1596" s="127"/>
      <c r="F1596" s="127"/>
      <c r="G1596" s="127"/>
      <c r="H1596" s="108"/>
      <c r="I1596" s="108"/>
      <c r="J1596" s="118"/>
      <c r="K1596" s="118"/>
      <c r="L1596" s="118"/>
      <c r="M1596" s="118"/>
      <c r="N1596" s="118"/>
      <c r="O1596" s="108"/>
      <c r="P1596" s="118"/>
      <c r="Q1596" s="118"/>
      <c r="R1596" s="118"/>
      <c r="S1596" s="118"/>
      <c r="T1596" s="118"/>
      <c r="U1596" s="118"/>
      <c r="V1596" s="118"/>
      <c r="W1596" s="118"/>
      <c r="X1596" s="118"/>
      <c r="Y1596" s="118"/>
      <c r="Z1596" s="118"/>
    </row>
    <row r="1597">
      <c r="A1597" s="130">
        <f t="shared" si="1"/>
        <v>1596</v>
      </c>
      <c r="B1597" s="111"/>
      <c r="C1597" s="108"/>
      <c r="D1597" s="108"/>
      <c r="E1597" s="127"/>
      <c r="F1597" s="127"/>
      <c r="G1597" s="127"/>
      <c r="H1597" s="108"/>
      <c r="I1597" s="108"/>
      <c r="J1597" s="118"/>
      <c r="K1597" s="118"/>
      <c r="L1597" s="118"/>
      <c r="M1597" s="118"/>
      <c r="N1597" s="118"/>
      <c r="O1597" s="108"/>
      <c r="P1597" s="118"/>
      <c r="Q1597" s="118"/>
      <c r="R1597" s="118"/>
      <c r="S1597" s="118"/>
      <c r="T1597" s="118"/>
      <c r="U1597" s="118"/>
      <c r="V1597" s="118"/>
      <c r="W1597" s="118"/>
      <c r="X1597" s="118"/>
      <c r="Y1597" s="118"/>
      <c r="Z1597" s="118"/>
    </row>
    <row r="1598">
      <c r="A1598" s="130">
        <f t="shared" si="1"/>
        <v>1597</v>
      </c>
      <c r="B1598" s="111"/>
      <c r="C1598" s="108"/>
      <c r="D1598" s="108"/>
      <c r="E1598" s="127"/>
      <c r="F1598" s="127"/>
      <c r="G1598" s="127"/>
      <c r="H1598" s="108"/>
      <c r="I1598" s="108"/>
      <c r="J1598" s="118"/>
      <c r="K1598" s="118"/>
      <c r="L1598" s="118"/>
      <c r="M1598" s="118"/>
      <c r="N1598" s="118"/>
      <c r="O1598" s="108"/>
      <c r="P1598" s="118"/>
      <c r="Q1598" s="118"/>
      <c r="R1598" s="118"/>
      <c r="S1598" s="118"/>
      <c r="T1598" s="118"/>
      <c r="U1598" s="118"/>
      <c r="V1598" s="118"/>
      <c r="W1598" s="118"/>
      <c r="X1598" s="118"/>
      <c r="Y1598" s="118"/>
      <c r="Z1598" s="118"/>
    </row>
    <row r="1599">
      <c r="A1599" s="130">
        <f t="shared" si="1"/>
        <v>1598</v>
      </c>
      <c r="B1599" s="111"/>
      <c r="C1599" s="108"/>
      <c r="D1599" s="108"/>
      <c r="E1599" s="127"/>
      <c r="F1599" s="127"/>
      <c r="G1599" s="127"/>
      <c r="H1599" s="108"/>
      <c r="I1599" s="108"/>
      <c r="J1599" s="118"/>
      <c r="K1599" s="118"/>
      <c r="L1599" s="118"/>
      <c r="M1599" s="118"/>
      <c r="N1599" s="118"/>
      <c r="O1599" s="108"/>
      <c r="P1599" s="118"/>
      <c r="Q1599" s="118"/>
      <c r="R1599" s="118"/>
      <c r="S1599" s="118"/>
      <c r="T1599" s="118"/>
      <c r="U1599" s="118"/>
      <c r="V1599" s="118"/>
      <c r="W1599" s="118"/>
      <c r="X1599" s="118"/>
      <c r="Y1599" s="118"/>
      <c r="Z1599" s="118"/>
    </row>
    <row r="1600">
      <c r="A1600" s="130">
        <f t="shared" si="1"/>
        <v>1599</v>
      </c>
      <c r="B1600" s="111"/>
      <c r="C1600" s="108"/>
      <c r="D1600" s="108"/>
      <c r="E1600" s="127"/>
      <c r="F1600" s="127"/>
      <c r="G1600" s="127"/>
      <c r="H1600" s="108"/>
      <c r="I1600" s="108"/>
      <c r="J1600" s="118"/>
      <c r="K1600" s="118"/>
      <c r="L1600" s="118"/>
      <c r="M1600" s="118"/>
      <c r="N1600" s="118"/>
      <c r="O1600" s="108"/>
      <c r="P1600" s="118"/>
      <c r="Q1600" s="118"/>
      <c r="R1600" s="118"/>
      <c r="S1600" s="118"/>
      <c r="T1600" s="118"/>
      <c r="U1600" s="118"/>
      <c r="V1600" s="118"/>
      <c r="W1600" s="118"/>
      <c r="X1600" s="118"/>
      <c r="Y1600" s="118"/>
      <c r="Z1600" s="118"/>
    </row>
    <row r="1601">
      <c r="A1601" s="130">
        <f t="shared" si="1"/>
        <v>1600</v>
      </c>
      <c r="B1601" s="111"/>
      <c r="C1601" s="108"/>
      <c r="D1601" s="108"/>
      <c r="E1601" s="127"/>
      <c r="F1601" s="127"/>
      <c r="G1601" s="127"/>
      <c r="H1601" s="108"/>
      <c r="I1601" s="108"/>
      <c r="J1601" s="118"/>
      <c r="K1601" s="118"/>
      <c r="L1601" s="118"/>
      <c r="M1601" s="118"/>
      <c r="N1601" s="118"/>
      <c r="O1601" s="108"/>
      <c r="P1601" s="118"/>
      <c r="Q1601" s="118"/>
      <c r="R1601" s="118"/>
      <c r="S1601" s="118"/>
      <c r="T1601" s="118"/>
      <c r="U1601" s="118"/>
      <c r="V1601" s="118"/>
      <c r="W1601" s="118"/>
      <c r="X1601" s="118"/>
      <c r="Y1601" s="118"/>
      <c r="Z1601" s="118"/>
    </row>
    <row r="1602">
      <c r="A1602" s="130">
        <f t="shared" si="1"/>
        <v>1601</v>
      </c>
      <c r="B1602" s="111"/>
      <c r="C1602" s="108"/>
      <c r="D1602" s="108"/>
      <c r="E1602" s="127"/>
      <c r="F1602" s="127"/>
      <c r="G1602" s="127"/>
      <c r="H1602" s="108"/>
      <c r="I1602" s="108"/>
      <c r="J1602" s="118"/>
      <c r="K1602" s="118"/>
      <c r="L1602" s="118"/>
      <c r="M1602" s="118"/>
      <c r="N1602" s="118"/>
      <c r="O1602" s="108"/>
      <c r="P1602" s="118"/>
      <c r="Q1602" s="118"/>
      <c r="R1602" s="118"/>
      <c r="S1602" s="118"/>
      <c r="T1602" s="118"/>
      <c r="U1602" s="118"/>
      <c r="V1602" s="118"/>
      <c r="W1602" s="118"/>
      <c r="X1602" s="118"/>
      <c r="Y1602" s="118"/>
      <c r="Z1602" s="118"/>
    </row>
    <row r="1603">
      <c r="A1603" s="130">
        <f t="shared" si="1"/>
        <v>1602</v>
      </c>
      <c r="B1603" s="111"/>
      <c r="C1603" s="108"/>
      <c r="D1603" s="108"/>
      <c r="E1603" s="127"/>
      <c r="F1603" s="127"/>
      <c r="G1603" s="127"/>
      <c r="H1603" s="108"/>
      <c r="I1603" s="108"/>
      <c r="J1603" s="118"/>
      <c r="K1603" s="118"/>
      <c r="L1603" s="118"/>
      <c r="M1603" s="118"/>
      <c r="N1603" s="118"/>
      <c r="O1603" s="108"/>
      <c r="P1603" s="118"/>
      <c r="Q1603" s="118"/>
      <c r="R1603" s="118"/>
      <c r="S1603" s="118"/>
      <c r="T1603" s="118"/>
      <c r="U1603" s="118"/>
      <c r="V1603" s="118"/>
      <c r="W1603" s="118"/>
      <c r="X1603" s="118"/>
      <c r="Y1603" s="118"/>
      <c r="Z1603" s="118"/>
    </row>
    <row r="1604">
      <c r="A1604" s="130">
        <f t="shared" si="1"/>
        <v>1603</v>
      </c>
      <c r="B1604" s="111"/>
      <c r="C1604" s="108"/>
      <c r="D1604" s="108"/>
      <c r="E1604" s="127"/>
      <c r="F1604" s="127"/>
      <c r="G1604" s="127"/>
      <c r="H1604" s="108"/>
      <c r="I1604" s="108"/>
      <c r="J1604" s="118"/>
      <c r="K1604" s="118"/>
      <c r="L1604" s="118"/>
      <c r="M1604" s="118"/>
      <c r="N1604" s="118"/>
      <c r="O1604" s="108"/>
      <c r="P1604" s="118"/>
      <c r="Q1604" s="118"/>
      <c r="R1604" s="118"/>
      <c r="S1604" s="118"/>
      <c r="T1604" s="118"/>
      <c r="U1604" s="118"/>
      <c r="V1604" s="118"/>
      <c r="W1604" s="118"/>
      <c r="X1604" s="118"/>
      <c r="Y1604" s="118"/>
      <c r="Z1604" s="118"/>
    </row>
    <row r="1605">
      <c r="A1605" s="130">
        <f t="shared" si="1"/>
        <v>1604</v>
      </c>
      <c r="B1605" s="111"/>
      <c r="C1605" s="108"/>
      <c r="D1605" s="108"/>
      <c r="E1605" s="127"/>
      <c r="F1605" s="127"/>
      <c r="G1605" s="127"/>
      <c r="H1605" s="108"/>
      <c r="I1605" s="108"/>
      <c r="J1605" s="118"/>
      <c r="K1605" s="118"/>
      <c r="L1605" s="118"/>
      <c r="M1605" s="118"/>
      <c r="N1605" s="118"/>
      <c r="O1605" s="108"/>
      <c r="P1605" s="118"/>
      <c r="Q1605" s="118"/>
      <c r="R1605" s="118"/>
      <c r="S1605" s="118"/>
      <c r="T1605" s="118"/>
      <c r="U1605" s="118"/>
      <c r="V1605" s="118"/>
      <c r="W1605" s="118"/>
      <c r="X1605" s="118"/>
      <c r="Y1605" s="118"/>
      <c r="Z1605" s="118"/>
    </row>
    <row r="1606">
      <c r="A1606" s="130">
        <f t="shared" si="1"/>
        <v>1605</v>
      </c>
      <c r="B1606" s="111"/>
      <c r="C1606" s="108"/>
      <c r="D1606" s="108"/>
      <c r="E1606" s="127"/>
      <c r="F1606" s="127"/>
      <c r="G1606" s="127"/>
      <c r="H1606" s="108"/>
      <c r="I1606" s="108"/>
      <c r="J1606" s="118"/>
      <c r="K1606" s="118"/>
      <c r="L1606" s="118"/>
      <c r="M1606" s="118"/>
      <c r="N1606" s="118"/>
      <c r="O1606" s="108"/>
      <c r="P1606" s="118"/>
      <c r="Q1606" s="118"/>
      <c r="R1606" s="118"/>
      <c r="S1606" s="118"/>
      <c r="T1606" s="118"/>
      <c r="U1606" s="118"/>
      <c r="V1606" s="118"/>
      <c r="W1606" s="118"/>
      <c r="X1606" s="118"/>
      <c r="Y1606" s="118"/>
      <c r="Z1606" s="118"/>
    </row>
    <row r="1607">
      <c r="A1607" s="130">
        <f t="shared" si="1"/>
        <v>1606</v>
      </c>
      <c r="B1607" s="111"/>
      <c r="C1607" s="108"/>
      <c r="D1607" s="108"/>
      <c r="E1607" s="127"/>
      <c r="F1607" s="127"/>
      <c r="G1607" s="127"/>
      <c r="H1607" s="108"/>
      <c r="I1607" s="108"/>
      <c r="J1607" s="118"/>
      <c r="K1607" s="118"/>
      <c r="L1607" s="118"/>
      <c r="M1607" s="118"/>
      <c r="N1607" s="118"/>
      <c r="O1607" s="108"/>
      <c r="P1607" s="118"/>
      <c r="Q1607" s="118"/>
      <c r="R1607" s="118"/>
      <c r="S1607" s="118"/>
      <c r="T1607" s="118"/>
      <c r="U1607" s="118"/>
      <c r="V1607" s="118"/>
      <c r="W1607" s="118"/>
      <c r="X1607" s="118"/>
      <c r="Y1607" s="118"/>
      <c r="Z1607" s="118"/>
    </row>
    <row r="1608">
      <c r="A1608" s="130">
        <f t="shared" si="1"/>
        <v>1607</v>
      </c>
      <c r="B1608" s="111"/>
      <c r="C1608" s="108"/>
      <c r="D1608" s="108"/>
      <c r="E1608" s="127"/>
      <c r="F1608" s="127"/>
      <c r="G1608" s="127"/>
      <c r="H1608" s="108"/>
      <c r="I1608" s="108"/>
      <c r="J1608" s="118"/>
      <c r="K1608" s="118"/>
      <c r="L1608" s="118"/>
      <c r="M1608" s="118"/>
      <c r="N1608" s="118"/>
      <c r="O1608" s="108"/>
      <c r="P1608" s="118"/>
      <c r="Q1608" s="118"/>
      <c r="R1608" s="118"/>
      <c r="S1608" s="118"/>
      <c r="T1608" s="118"/>
      <c r="U1608" s="118"/>
      <c r="V1608" s="118"/>
      <c r="W1608" s="118"/>
      <c r="X1608" s="118"/>
      <c r="Y1608" s="118"/>
      <c r="Z1608" s="118"/>
    </row>
    <row r="1609">
      <c r="A1609" s="130">
        <f t="shared" si="1"/>
        <v>1608</v>
      </c>
      <c r="B1609" s="111"/>
      <c r="C1609" s="108"/>
      <c r="D1609" s="108"/>
      <c r="E1609" s="127"/>
      <c r="F1609" s="127"/>
      <c r="G1609" s="127"/>
      <c r="H1609" s="108"/>
      <c r="I1609" s="108"/>
      <c r="J1609" s="118"/>
      <c r="K1609" s="118"/>
      <c r="L1609" s="118"/>
      <c r="M1609" s="118"/>
      <c r="N1609" s="118"/>
      <c r="O1609" s="108"/>
      <c r="P1609" s="118"/>
      <c r="Q1609" s="118"/>
      <c r="R1609" s="118"/>
      <c r="S1609" s="118"/>
      <c r="T1609" s="118"/>
      <c r="U1609" s="118"/>
      <c r="V1609" s="118"/>
      <c r="W1609" s="118"/>
      <c r="X1609" s="118"/>
      <c r="Y1609" s="118"/>
      <c r="Z1609" s="118"/>
    </row>
    <row r="1610">
      <c r="A1610" s="130">
        <f t="shared" si="1"/>
        <v>1609</v>
      </c>
      <c r="B1610" s="111"/>
      <c r="C1610" s="108"/>
      <c r="D1610" s="108"/>
      <c r="E1610" s="127"/>
      <c r="F1610" s="127"/>
      <c r="G1610" s="127"/>
      <c r="H1610" s="108"/>
      <c r="I1610" s="108"/>
      <c r="J1610" s="118"/>
      <c r="K1610" s="118"/>
      <c r="L1610" s="118"/>
      <c r="M1610" s="118"/>
      <c r="N1610" s="118"/>
      <c r="O1610" s="108"/>
      <c r="P1610" s="118"/>
      <c r="Q1610" s="118"/>
      <c r="R1610" s="118"/>
      <c r="S1610" s="118"/>
      <c r="T1610" s="118"/>
      <c r="U1610" s="118"/>
      <c r="V1610" s="118"/>
      <c r="W1610" s="118"/>
      <c r="X1610" s="118"/>
      <c r="Y1610" s="118"/>
      <c r="Z1610" s="118"/>
    </row>
    <row r="1611">
      <c r="A1611" s="130">
        <f t="shared" si="1"/>
        <v>1610</v>
      </c>
      <c r="B1611" s="111"/>
      <c r="C1611" s="108"/>
      <c r="D1611" s="108"/>
      <c r="E1611" s="127"/>
      <c r="F1611" s="127"/>
      <c r="G1611" s="127"/>
      <c r="H1611" s="108"/>
      <c r="I1611" s="108"/>
      <c r="J1611" s="118"/>
      <c r="K1611" s="118"/>
      <c r="L1611" s="118"/>
      <c r="M1611" s="118"/>
      <c r="N1611" s="118"/>
      <c r="O1611" s="108"/>
      <c r="P1611" s="118"/>
      <c r="Q1611" s="118"/>
      <c r="R1611" s="118"/>
      <c r="S1611" s="118"/>
      <c r="T1611" s="118"/>
      <c r="U1611" s="118"/>
      <c r="V1611" s="118"/>
      <c r="W1611" s="118"/>
      <c r="X1611" s="118"/>
      <c r="Y1611" s="118"/>
      <c r="Z1611" s="118"/>
    </row>
    <row r="1612">
      <c r="A1612" s="130">
        <f t="shared" si="1"/>
        <v>1611</v>
      </c>
      <c r="B1612" s="111"/>
      <c r="C1612" s="108"/>
      <c r="D1612" s="108"/>
      <c r="E1612" s="127"/>
      <c r="F1612" s="127"/>
      <c r="G1612" s="127"/>
      <c r="H1612" s="108"/>
      <c r="I1612" s="108"/>
      <c r="J1612" s="118"/>
      <c r="K1612" s="118"/>
      <c r="L1612" s="118"/>
      <c r="M1612" s="118"/>
      <c r="N1612" s="118"/>
      <c r="O1612" s="108"/>
      <c r="P1612" s="118"/>
      <c r="Q1612" s="118"/>
      <c r="R1612" s="118"/>
      <c r="S1612" s="118"/>
      <c r="T1612" s="118"/>
      <c r="U1612" s="118"/>
      <c r="V1612" s="118"/>
      <c r="W1612" s="118"/>
      <c r="X1612" s="118"/>
      <c r="Y1612" s="118"/>
      <c r="Z1612" s="118"/>
    </row>
    <row r="1613">
      <c r="A1613" s="130">
        <f t="shared" si="1"/>
        <v>1612</v>
      </c>
      <c r="B1613" s="111"/>
      <c r="C1613" s="108"/>
      <c r="D1613" s="108"/>
      <c r="E1613" s="127"/>
      <c r="F1613" s="127"/>
      <c r="G1613" s="127"/>
      <c r="H1613" s="108"/>
      <c r="I1613" s="108"/>
      <c r="J1613" s="118"/>
      <c r="K1613" s="118"/>
      <c r="L1613" s="118"/>
      <c r="M1613" s="118"/>
      <c r="N1613" s="118"/>
      <c r="O1613" s="108"/>
      <c r="P1613" s="118"/>
      <c r="Q1613" s="118"/>
      <c r="R1613" s="118"/>
      <c r="S1613" s="118"/>
      <c r="T1613" s="118"/>
      <c r="U1613" s="118"/>
      <c r="V1613" s="118"/>
      <c r="W1613" s="118"/>
      <c r="X1613" s="118"/>
      <c r="Y1613" s="118"/>
      <c r="Z1613" s="118"/>
    </row>
    <row r="1614">
      <c r="A1614" s="130">
        <f t="shared" si="1"/>
        <v>1613</v>
      </c>
      <c r="B1614" s="111"/>
      <c r="C1614" s="108"/>
      <c r="D1614" s="108"/>
      <c r="E1614" s="127"/>
      <c r="F1614" s="127"/>
      <c r="G1614" s="127"/>
      <c r="H1614" s="108"/>
      <c r="I1614" s="108"/>
      <c r="J1614" s="118"/>
      <c r="K1614" s="118"/>
      <c r="L1614" s="118"/>
      <c r="M1614" s="118"/>
      <c r="N1614" s="118"/>
      <c r="O1614" s="108"/>
      <c r="P1614" s="118"/>
      <c r="Q1614" s="118"/>
      <c r="R1614" s="118"/>
      <c r="S1614" s="118"/>
      <c r="T1614" s="118"/>
      <c r="U1614" s="118"/>
      <c r="V1614" s="118"/>
      <c r="W1614" s="118"/>
      <c r="X1614" s="118"/>
      <c r="Y1614" s="118"/>
      <c r="Z1614" s="118"/>
    </row>
    <row r="1615">
      <c r="A1615" s="130">
        <f t="shared" si="1"/>
        <v>1614</v>
      </c>
      <c r="B1615" s="111"/>
      <c r="C1615" s="108"/>
      <c r="D1615" s="108"/>
      <c r="E1615" s="127"/>
      <c r="F1615" s="127"/>
      <c r="G1615" s="127"/>
      <c r="H1615" s="108"/>
      <c r="I1615" s="108"/>
      <c r="J1615" s="118"/>
      <c r="K1615" s="118"/>
      <c r="L1615" s="118"/>
      <c r="M1615" s="118"/>
      <c r="N1615" s="118"/>
      <c r="O1615" s="108"/>
      <c r="P1615" s="118"/>
      <c r="Q1615" s="118"/>
      <c r="R1615" s="118"/>
      <c r="S1615" s="118"/>
      <c r="T1615" s="118"/>
      <c r="U1615" s="118"/>
      <c r="V1615" s="118"/>
      <c r="W1615" s="118"/>
      <c r="X1615" s="118"/>
      <c r="Y1615" s="118"/>
      <c r="Z1615" s="118"/>
    </row>
    <row r="1616">
      <c r="A1616" s="130">
        <f t="shared" si="1"/>
        <v>1615</v>
      </c>
      <c r="B1616" s="111"/>
      <c r="C1616" s="108"/>
      <c r="D1616" s="108"/>
      <c r="E1616" s="127"/>
      <c r="F1616" s="127"/>
      <c r="G1616" s="127"/>
      <c r="H1616" s="108"/>
      <c r="I1616" s="108"/>
      <c r="J1616" s="118"/>
      <c r="K1616" s="118"/>
      <c r="L1616" s="118"/>
      <c r="M1616" s="118"/>
      <c r="N1616" s="118"/>
      <c r="O1616" s="108"/>
      <c r="P1616" s="118"/>
      <c r="Q1616" s="118"/>
      <c r="R1616" s="118"/>
      <c r="S1616" s="118"/>
      <c r="T1616" s="118"/>
      <c r="U1616" s="118"/>
      <c r="V1616" s="118"/>
      <c r="W1616" s="118"/>
      <c r="X1616" s="118"/>
      <c r="Y1616" s="118"/>
      <c r="Z1616" s="118"/>
    </row>
    <row r="1617">
      <c r="A1617" s="130">
        <f t="shared" si="1"/>
        <v>1616</v>
      </c>
      <c r="B1617" s="111"/>
      <c r="C1617" s="108"/>
      <c r="D1617" s="108"/>
      <c r="E1617" s="127"/>
      <c r="F1617" s="127"/>
      <c r="G1617" s="127"/>
      <c r="H1617" s="108"/>
      <c r="I1617" s="108"/>
      <c r="J1617" s="118"/>
      <c r="K1617" s="118"/>
      <c r="L1617" s="118"/>
      <c r="M1617" s="118"/>
      <c r="N1617" s="118"/>
      <c r="O1617" s="108"/>
      <c r="P1617" s="118"/>
      <c r="Q1617" s="118"/>
      <c r="R1617" s="118"/>
      <c r="S1617" s="118"/>
      <c r="T1617" s="118"/>
      <c r="U1617" s="118"/>
      <c r="V1617" s="118"/>
      <c r="W1617" s="118"/>
      <c r="X1617" s="118"/>
      <c r="Y1617" s="118"/>
      <c r="Z1617" s="118"/>
    </row>
    <row r="1618">
      <c r="A1618" s="130">
        <f t="shared" si="1"/>
        <v>1617</v>
      </c>
      <c r="B1618" s="111"/>
      <c r="C1618" s="108"/>
      <c r="D1618" s="108"/>
      <c r="E1618" s="127"/>
      <c r="F1618" s="127"/>
      <c r="G1618" s="127"/>
      <c r="H1618" s="108"/>
      <c r="I1618" s="108"/>
      <c r="J1618" s="118"/>
      <c r="K1618" s="118"/>
      <c r="L1618" s="118"/>
      <c r="M1618" s="118"/>
      <c r="N1618" s="118"/>
      <c r="O1618" s="108"/>
      <c r="P1618" s="118"/>
      <c r="Q1618" s="118"/>
      <c r="R1618" s="118"/>
      <c r="S1618" s="118"/>
      <c r="T1618" s="118"/>
      <c r="U1618" s="118"/>
      <c r="V1618" s="118"/>
      <c r="W1618" s="118"/>
      <c r="X1618" s="118"/>
      <c r="Y1618" s="118"/>
      <c r="Z1618" s="118"/>
    </row>
    <row r="1619">
      <c r="A1619" s="130">
        <f t="shared" si="1"/>
        <v>1618</v>
      </c>
      <c r="B1619" s="111"/>
      <c r="C1619" s="108"/>
      <c r="D1619" s="108"/>
      <c r="E1619" s="127"/>
      <c r="F1619" s="127"/>
      <c r="G1619" s="127"/>
      <c r="H1619" s="108"/>
      <c r="I1619" s="108"/>
      <c r="J1619" s="118"/>
      <c r="K1619" s="118"/>
      <c r="L1619" s="118"/>
      <c r="M1619" s="118"/>
      <c r="N1619" s="118"/>
      <c r="O1619" s="108"/>
      <c r="P1619" s="118"/>
      <c r="Q1619" s="118"/>
      <c r="R1619" s="118"/>
      <c r="S1619" s="118"/>
      <c r="T1619" s="118"/>
      <c r="U1619" s="118"/>
      <c r="V1619" s="118"/>
      <c r="W1619" s="118"/>
      <c r="X1619" s="118"/>
      <c r="Y1619" s="118"/>
      <c r="Z1619" s="118"/>
    </row>
    <row r="1620">
      <c r="A1620" s="130">
        <f t="shared" si="1"/>
        <v>1619</v>
      </c>
      <c r="B1620" s="111"/>
      <c r="C1620" s="108"/>
      <c r="D1620" s="108"/>
      <c r="E1620" s="127"/>
      <c r="F1620" s="127"/>
      <c r="G1620" s="127"/>
      <c r="H1620" s="108"/>
      <c r="I1620" s="108"/>
      <c r="J1620" s="118"/>
      <c r="K1620" s="118"/>
      <c r="L1620" s="118"/>
      <c r="M1620" s="118"/>
      <c r="N1620" s="118"/>
      <c r="O1620" s="108"/>
      <c r="P1620" s="118"/>
      <c r="Q1620" s="118"/>
      <c r="R1620" s="118"/>
      <c r="S1620" s="118"/>
      <c r="T1620" s="118"/>
      <c r="U1620" s="118"/>
      <c r="V1620" s="118"/>
      <c r="W1620" s="118"/>
      <c r="X1620" s="118"/>
      <c r="Y1620" s="118"/>
      <c r="Z1620" s="118"/>
    </row>
    <row r="1621">
      <c r="A1621" s="130">
        <f t="shared" si="1"/>
        <v>1620</v>
      </c>
      <c r="B1621" s="111"/>
      <c r="C1621" s="108"/>
      <c r="D1621" s="108"/>
      <c r="E1621" s="127"/>
      <c r="F1621" s="127"/>
      <c r="G1621" s="127"/>
      <c r="H1621" s="108"/>
      <c r="I1621" s="108"/>
      <c r="J1621" s="118"/>
      <c r="K1621" s="118"/>
      <c r="L1621" s="118"/>
      <c r="M1621" s="118"/>
      <c r="N1621" s="118"/>
      <c r="O1621" s="108"/>
      <c r="P1621" s="118"/>
      <c r="Q1621" s="118"/>
      <c r="R1621" s="118"/>
      <c r="S1621" s="118"/>
      <c r="T1621" s="118"/>
      <c r="U1621" s="118"/>
      <c r="V1621" s="118"/>
      <c r="W1621" s="118"/>
      <c r="X1621" s="118"/>
      <c r="Y1621" s="118"/>
      <c r="Z1621" s="118"/>
    </row>
    <row r="1622">
      <c r="A1622" s="130">
        <f t="shared" si="1"/>
        <v>1621</v>
      </c>
      <c r="B1622" s="111"/>
      <c r="C1622" s="108"/>
      <c r="D1622" s="108"/>
      <c r="E1622" s="127"/>
      <c r="F1622" s="127"/>
      <c r="G1622" s="127"/>
      <c r="H1622" s="108"/>
      <c r="I1622" s="108"/>
      <c r="J1622" s="118"/>
      <c r="K1622" s="118"/>
      <c r="L1622" s="118"/>
      <c r="M1622" s="118"/>
      <c r="N1622" s="118"/>
      <c r="O1622" s="108"/>
      <c r="P1622" s="118"/>
      <c r="Q1622" s="118"/>
      <c r="R1622" s="118"/>
      <c r="S1622" s="118"/>
      <c r="T1622" s="118"/>
      <c r="U1622" s="118"/>
      <c r="V1622" s="118"/>
      <c r="W1622" s="118"/>
      <c r="X1622" s="118"/>
      <c r="Y1622" s="118"/>
      <c r="Z1622" s="118"/>
    </row>
    <row r="1623">
      <c r="A1623" s="130">
        <f t="shared" si="1"/>
        <v>1622</v>
      </c>
      <c r="B1623" s="111"/>
      <c r="C1623" s="108"/>
      <c r="D1623" s="108"/>
      <c r="E1623" s="127"/>
      <c r="F1623" s="127"/>
      <c r="G1623" s="127"/>
      <c r="H1623" s="108"/>
      <c r="I1623" s="108"/>
      <c r="J1623" s="118"/>
      <c r="K1623" s="118"/>
      <c r="L1623" s="118"/>
      <c r="M1623" s="118"/>
      <c r="N1623" s="118"/>
      <c r="O1623" s="108"/>
      <c r="P1623" s="118"/>
      <c r="Q1623" s="118"/>
      <c r="R1623" s="118"/>
      <c r="S1623" s="118"/>
      <c r="T1623" s="118"/>
      <c r="U1623" s="118"/>
      <c r="V1623" s="118"/>
      <c r="W1623" s="118"/>
      <c r="X1623" s="118"/>
      <c r="Y1623" s="118"/>
      <c r="Z1623" s="118"/>
    </row>
    <row r="1624">
      <c r="A1624" s="130">
        <f t="shared" si="1"/>
        <v>1623</v>
      </c>
      <c r="B1624" s="111"/>
      <c r="C1624" s="108"/>
      <c r="D1624" s="108"/>
      <c r="E1624" s="127"/>
      <c r="F1624" s="127"/>
      <c r="G1624" s="127"/>
      <c r="H1624" s="108"/>
      <c r="I1624" s="108"/>
      <c r="J1624" s="118"/>
      <c r="K1624" s="118"/>
      <c r="L1624" s="118"/>
      <c r="M1624" s="118"/>
      <c r="N1624" s="118"/>
      <c r="O1624" s="108"/>
      <c r="P1624" s="118"/>
      <c r="Q1624" s="118"/>
      <c r="R1624" s="118"/>
      <c r="S1624" s="118"/>
      <c r="T1624" s="118"/>
      <c r="U1624" s="118"/>
      <c r="V1624" s="118"/>
      <c r="W1624" s="118"/>
      <c r="X1624" s="118"/>
      <c r="Y1624" s="118"/>
      <c r="Z1624" s="118"/>
    </row>
    <row r="1625">
      <c r="A1625" s="130">
        <f t="shared" si="1"/>
        <v>1624</v>
      </c>
      <c r="B1625" s="111"/>
      <c r="C1625" s="108"/>
      <c r="D1625" s="108"/>
      <c r="E1625" s="127"/>
      <c r="F1625" s="127"/>
      <c r="G1625" s="127"/>
      <c r="H1625" s="108"/>
      <c r="I1625" s="108"/>
      <c r="J1625" s="118"/>
      <c r="K1625" s="118"/>
      <c r="L1625" s="118"/>
      <c r="M1625" s="118"/>
      <c r="N1625" s="118"/>
      <c r="O1625" s="108"/>
      <c r="P1625" s="118"/>
      <c r="Q1625" s="118"/>
      <c r="R1625" s="118"/>
      <c r="S1625" s="118"/>
      <c r="T1625" s="118"/>
      <c r="U1625" s="118"/>
      <c r="V1625" s="118"/>
      <c r="W1625" s="118"/>
      <c r="X1625" s="118"/>
      <c r="Y1625" s="118"/>
      <c r="Z1625" s="118"/>
    </row>
    <row r="1626">
      <c r="A1626" s="130">
        <f t="shared" si="1"/>
        <v>1625</v>
      </c>
      <c r="B1626" s="111"/>
      <c r="C1626" s="108"/>
      <c r="D1626" s="108"/>
      <c r="E1626" s="127"/>
      <c r="F1626" s="127"/>
      <c r="G1626" s="127"/>
      <c r="H1626" s="108"/>
      <c r="I1626" s="108"/>
      <c r="J1626" s="118"/>
      <c r="K1626" s="118"/>
      <c r="L1626" s="118"/>
      <c r="M1626" s="118"/>
      <c r="N1626" s="118"/>
      <c r="O1626" s="108"/>
      <c r="P1626" s="118"/>
      <c r="Q1626" s="118"/>
      <c r="R1626" s="118"/>
      <c r="S1626" s="118"/>
      <c r="T1626" s="118"/>
      <c r="U1626" s="118"/>
      <c r="V1626" s="118"/>
      <c r="W1626" s="118"/>
      <c r="X1626" s="118"/>
      <c r="Y1626" s="118"/>
      <c r="Z1626" s="118"/>
    </row>
    <row r="1627">
      <c r="A1627" s="130">
        <f t="shared" si="1"/>
        <v>1626</v>
      </c>
      <c r="B1627" s="111"/>
      <c r="C1627" s="108"/>
      <c r="D1627" s="108"/>
      <c r="E1627" s="127"/>
      <c r="F1627" s="127"/>
      <c r="G1627" s="127"/>
      <c r="H1627" s="108"/>
      <c r="I1627" s="108"/>
      <c r="J1627" s="118"/>
      <c r="K1627" s="118"/>
      <c r="L1627" s="118"/>
      <c r="M1627" s="118"/>
      <c r="N1627" s="118"/>
      <c r="O1627" s="108"/>
      <c r="P1627" s="118"/>
      <c r="Q1627" s="118"/>
      <c r="R1627" s="118"/>
      <c r="S1627" s="118"/>
      <c r="T1627" s="118"/>
      <c r="U1627" s="118"/>
      <c r="V1627" s="118"/>
      <c r="W1627" s="118"/>
      <c r="X1627" s="118"/>
      <c r="Y1627" s="118"/>
      <c r="Z1627" s="118"/>
    </row>
    <row r="1628">
      <c r="A1628" s="130">
        <f t="shared" si="1"/>
        <v>1627</v>
      </c>
      <c r="B1628" s="111"/>
      <c r="C1628" s="108"/>
      <c r="D1628" s="108"/>
      <c r="E1628" s="127"/>
      <c r="F1628" s="127"/>
      <c r="G1628" s="127"/>
      <c r="H1628" s="108"/>
      <c r="I1628" s="108"/>
      <c r="J1628" s="118"/>
      <c r="K1628" s="118"/>
      <c r="L1628" s="118"/>
      <c r="M1628" s="118"/>
      <c r="N1628" s="118"/>
      <c r="O1628" s="108"/>
      <c r="P1628" s="118"/>
      <c r="Q1628" s="118"/>
      <c r="R1628" s="118"/>
      <c r="S1628" s="118"/>
      <c r="T1628" s="118"/>
      <c r="U1628" s="118"/>
      <c r="V1628" s="118"/>
      <c r="W1628" s="118"/>
      <c r="X1628" s="118"/>
      <c r="Y1628" s="118"/>
      <c r="Z1628" s="118"/>
    </row>
    <row r="1629">
      <c r="A1629" s="130">
        <f t="shared" si="1"/>
        <v>1628</v>
      </c>
      <c r="B1629" s="111"/>
      <c r="C1629" s="108"/>
      <c r="D1629" s="108"/>
      <c r="E1629" s="127"/>
      <c r="F1629" s="127"/>
      <c r="G1629" s="127"/>
      <c r="H1629" s="108"/>
      <c r="I1629" s="108"/>
      <c r="J1629" s="118"/>
      <c r="K1629" s="118"/>
      <c r="L1629" s="118"/>
      <c r="M1629" s="118"/>
      <c r="N1629" s="118"/>
      <c r="O1629" s="108"/>
      <c r="P1629" s="118"/>
      <c r="Q1629" s="118"/>
      <c r="R1629" s="118"/>
      <c r="S1629" s="118"/>
      <c r="T1629" s="118"/>
      <c r="U1629" s="118"/>
      <c r="V1629" s="118"/>
      <c r="W1629" s="118"/>
      <c r="X1629" s="118"/>
      <c r="Y1629" s="118"/>
      <c r="Z1629" s="118"/>
    </row>
    <row r="1630">
      <c r="A1630" s="130">
        <f t="shared" si="1"/>
        <v>1629</v>
      </c>
      <c r="B1630" s="111"/>
      <c r="C1630" s="108"/>
      <c r="D1630" s="108"/>
      <c r="E1630" s="127"/>
      <c r="F1630" s="127"/>
      <c r="G1630" s="127"/>
      <c r="H1630" s="108"/>
      <c r="I1630" s="108"/>
      <c r="J1630" s="118"/>
      <c r="K1630" s="118"/>
      <c r="L1630" s="118"/>
      <c r="M1630" s="118"/>
      <c r="N1630" s="118"/>
      <c r="O1630" s="108"/>
      <c r="P1630" s="118"/>
      <c r="Q1630" s="118"/>
      <c r="R1630" s="118"/>
      <c r="S1630" s="118"/>
      <c r="T1630" s="118"/>
      <c r="U1630" s="118"/>
      <c r="V1630" s="118"/>
      <c r="W1630" s="118"/>
      <c r="X1630" s="118"/>
      <c r="Y1630" s="118"/>
      <c r="Z1630" s="118"/>
    </row>
    <row r="1631">
      <c r="A1631" s="130">
        <f t="shared" si="1"/>
        <v>1630</v>
      </c>
      <c r="B1631" s="111"/>
      <c r="C1631" s="108"/>
      <c r="D1631" s="108"/>
      <c r="E1631" s="127"/>
      <c r="F1631" s="127"/>
      <c r="G1631" s="127"/>
      <c r="H1631" s="108"/>
      <c r="I1631" s="108"/>
      <c r="J1631" s="118"/>
      <c r="K1631" s="118"/>
      <c r="L1631" s="118"/>
      <c r="M1631" s="118"/>
      <c r="N1631" s="118"/>
      <c r="O1631" s="108"/>
      <c r="P1631" s="118"/>
      <c r="Q1631" s="118"/>
      <c r="R1631" s="118"/>
      <c r="S1631" s="118"/>
      <c r="T1631" s="118"/>
      <c r="U1631" s="118"/>
      <c r="V1631" s="118"/>
      <c r="W1631" s="118"/>
      <c r="X1631" s="118"/>
      <c r="Y1631" s="118"/>
      <c r="Z1631" s="118"/>
    </row>
    <row r="1632">
      <c r="A1632" s="130">
        <f t="shared" si="1"/>
        <v>1631</v>
      </c>
      <c r="B1632" s="111"/>
      <c r="C1632" s="108"/>
      <c r="D1632" s="108"/>
      <c r="E1632" s="127"/>
      <c r="F1632" s="127"/>
      <c r="G1632" s="127"/>
      <c r="H1632" s="108"/>
      <c r="I1632" s="108"/>
      <c r="J1632" s="118"/>
      <c r="K1632" s="118"/>
      <c r="L1632" s="118"/>
      <c r="M1632" s="118"/>
      <c r="N1632" s="118"/>
      <c r="O1632" s="108"/>
      <c r="P1632" s="118"/>
      <c r="Q1632" s="118"/>
      <c r="R1632" s="118"/>
      <c r="S1632" s="118"/>
      <c r="T1632" s="118"/>
      <c r="U1632" s="118"/>
      <c r="V1632" s="118"/>
      <c r="W1632" s="118"/>
      <c r="X1632" s="118"/>
      <c r="Y1632" s="118"/>
      <c r="Z1632" s="118"/>
    </row>
    <row r="1633">
      <c r="A1633" s="130">
        <f t="shared" si="1"/>
        <v>1632</v>
      </c>
      <c r="B1633" s="111"/>
      <c r="C1633" s="108"/>
      <c r="D1633" s="108"/>
      <c r="E1633" s="127"/>
      <c r="F1633" s="127"/>
      <c r="G1633" s="127"/>
      <c r="H1633" s="108"/>
      <c r="I1633" s="108"/>
      <c r="J1633" s="118"/>
      <c r="K1633" s="118"/>
      <c r="L1633" s="118"/>
      <c r="M1633" s="118"/>
      <c r="N1633" s="118"/>
      <c r="O1633" s="108"/>
      <c r="P1633" s="118"/>
      <c r="Q1633" s="118"/>
      <c r="R1633" s="118"/>
      <c r="S1633" s="118"/>
      <c r="T1633" s="118"/>
      <c r="U1633" s="118"/>
      <c r="V1633" s="118"/>
      <c r="W1633" s="118"/>
      <c r="X1633" s="118"/>
      <c r="Y1633" s="118"/>
      <c r="Z1633" s="118"/>
    </row>
    <row r="1634">
      <c r="A1634" s="130">
        <f t="shared" si="1"/>
        <v>1633</v>
      </c>
      <c r="B1634" s="111"/>
      <c r="C1634" s="108"/>
      <c r="D1634" s="108"/>
      <c r="E1634" s="127"/>
      <c r="F1634" s="127"/>
      <c r="G1634" s="127"/>
      <c r="H1634" s="108"/>
      <c r="I1634" s="108"/>
      <c r="J1634" s="118"/>
      <c r="K1634" s="118"/>
      <c r="L1634" s="118"/>
      <c r="M1634" s="118"/>
      <c r="N1634" s="118"/>
      <c r="O1634" s="108"/>
      <c r="P1634" s="118"/>
      <c r="Q1634" s="118"/>
      <c r="R1634" s="118"/>
      <c r="S1634" s="118"/>
      <c r="T1634" s="118"/>
      <c r="U1634" s="118"/>
      <c r="V1634" s="118"/>
      <c r="W1634" s="118"/>
      <c r="X1634" s="118"/>
      <c r="Y1634" s="118"/>
      <c r="Z1634" s="118"/>
    </row>
    <row r="1635">
      <c r="A1635" s="130">
        <f t="shared" si="1"/>
        <v>1634</v>
      </c>
      <c r="B1635" s="111"/>
      <c r="C1635" s="108"/>
      <c r="D1635" s="108"/>
      <c r="E1635" s="127"/>
      <c r="F1635" s="127"/>
      <c r="G1635" s="127"/>
      <c r="H1635" s="108"/>
      <c r="I1635" s="108"/>
      <c r="J1635" s="118"/>
      <c r="K1635" s="118"/>
      <c r="L1635" s="118"/>
      <c r="M1635" s="118"/>
      <c r="N1635" s="118"/>
      <c r="O1635" s="108"/>
      <c r="P1635" s="118"/>
      <c r="Q1635" s="118"/>
      <c r="R1635" s="118"/>
      <c r="S1635" s="118"/>
      <c r="T1635" s="118"/>
      <c r="U1635" s="118"/>
      <c r="V1635" s="118"/>
      <c r="W1635" s="118"/>
      <c r="X1635" s="118"/>
      <c r="Y1635" s="118"/>
      <c r="Z1635" s="118"/>
    </row>
    <row r="1636">
      <c r="A1636" s="130">
        <f t="shared" si="1"/>
        <v>1635</v>
      </c>
      <c r="B1636" s="111"/>
      <c r="C1636" s="108"/>
      <c r="D1636" s="108"/>
      <c r="E1636" s="127"/>
      <c r="F1636" s="127"/>
      <c r="G1636" s="127"/>
      <c r="H1636" s="108"/>
      <c r="I1636" s="108"/>
      <c r="J1636" s="118"/>
      <c r="K1636" s="118"/>
      <c r="L1636" s="118"/>
      <c r="M1636" s="118"/>
      <c r="N1636" s="118"/>
      <c r="O1636" s="108"/>
      <c r="P1636" s="118"/>
      <c r="Q1636" s="118"/>
      <c r="R1636" s="118"/>
      <c r="S1636" s="118"/>
      <c r="T1636" s="118"/>
      <c r="U1636" s="118"/>
      <c r="V1636" s="118"/>
      <c r="W1636" s="118"/>
      <c r="X1636" s="118"/>
      <c r="Y1636" s="118"/>
      <c r="Z1636" s="118"/>
    </row>
    <row r="1637">
      <c r="A1637" s="130">
        <f t="shared" si="1"/>
        <v>1636</v>
      </c>
      <c r="B1637" s="111"/>
      <c r="C1637" s="108"/>
      <c r="D1637" s="108"/>
      <c r="E1637" s="127"/>
      <c r="F1637" s="127"/>
      <c r="G1637" s="127"/>
      <c r="H1637" s="108"/>
      <c r="I1637" s="108"/>
      <c r="J1637" s="118"/>
      <c r="K1637" s="118"/>
      <c r="L1637" s="118"/>
      <c r="M1637" s="118"/>
      <c r="N1637" s="118"/>
      <c r="O1637" s="108"/>
      <c r="P1637" s="118"/>
      <c r="Q1637" s="118"/>
      <c r="R1637" s="118"/>
      <c r="S1637" s="118"/>
      <c r="T1637" s="118"/>
      <c r="U1637" s="118"/>
      <c r="V1637" s="118"/>
      <c r="W1637" s="118"/>
      <c r="X1637" s="118"/>
      <c r="Y1637" s="118"/>
      <c r="Z1637" s="118"/>
    </row>
    <row r="1638">
      <c r="A1638" s="130">
        <f t="shared" si="1"/>
        <v>1637</v>
      </c>
      <c r="B1638" s="111"/>
      <c r="C1638" s="108"/>
      <c r="D1638" s="108"/>
      <c r="E1638" s="127"/>
      <c r="F1638" s="127"/>
      <c r="G1638" s="127"/>
      <c r="H1638" s="108"/>
      <c r="I1638" s="108"/>
      <c r="J1638" s="118"/>
      <c r="K1638" s="118"/>
      <c r="L1638" s="118"/>
      <c r="M1638" s="118"/>
      <c r="N1638" s="118"/>
      <c r="O1638" s="108"/>
      <c r="P1638" s="118"/>
      <c r="Q1638" s="118"/>
      <c r="R1638" s="118"/>
      <c r="S1638" s="118"/>
      <c r="T1638" s="118"/>
      <c r="U1638" s="118"/>
      <c r="V1638" s="118"/>
      <c r="W1638" s="118"/>
      <c r="X1638" s="118"/>
      <c r="Y1638" s="118"/>
      <c r="Z1638" s="118"/>
    </row>
    <row r="1639">
      <c r="A1639" s="130">
        <f t="shared" si="1"/>
        <v>1638</v>
      </c>
      <c r="B1639" s="111"/>
      <c r="C1639" s="108"/>
      <c r="D1639" s="108"/>
      <c r="E1639" s="127"/>
      <c r="F1639" s="127"/>
      <c r="G1639" s="127"/>
      <c r="H1639" s="108"/>
      <c r="I1639" s="108"/>
      <c r="J1639" s="118"/>
      <c r="K1639" s="118"/>
      <c r="L1639" s="118"/>
      <c r="M1639" s="118"/>
      <c r="N1639" s="118"/>
      <c r="O1639" s="108"/>
      <c r="P1639" s="118"/>
      <c r="Q1639" s="118"/>
      <c r="R1639" s="118"/>
      <c r="S1639" s="118"/>
      <c r="T1639" s="118"/>
      <c r="U1639" s="118"/>
      <c r="V1639" s="118"/>
      <c r="W1639" s="118"/>
      <c r="X1639" s="118"/>
      <c r="Y1639" s="118"/>
      <c r="Z1639" s="118"/>
    </row>
    <row r="1640">
      <c r="A1640" s="130">
        <f t="shared" si="1"/>
        <v>1639</v>
      </c>
      <c r="B1640" s="111"/>
      <c r="C1640" s="108"/>
      <c r="D1640" s="108"/>
      <c r="E1640" s="127"/>
      <c r="F1640" s="127"/>
      <c r="G1640" s="127"/>
      <c r="H1640" s="108"/>
      <c r="I1640" s="108"/>
      <c r="J1640" s="118"/>
      <c r="K1640" s="118"/>
      <c r="L1640" s="118"/>
      <c r="M1640" s="118"/>
      <c r="N1640" s="118"/>
      <c r="O1640" s="108"/>
      <c r="P1640" s="118"/>
      <c r="Q1640" s="118"/>
      <c r="R1640" s="118"/>
      <c r="S1640" s="118"/>
      <c r="T1640" s="118"/>
      <c r="U1640" s="118"/>
      <c r="V1640" s="118"/>
      <c r="W1640" s="118"/>
      <c r="X1640" s="118"/>
      <c r="Y1640" s="118"/>
      <c r="Z1640" s="118"/>
    </row>
    <row r="1641">
      <c r="A1641" s="130">
        <f t="shared" si="1"/>
        <v>1640</v>
      </c>
      <c r="B1641" s="111"/>
      <c r="C1641" s="108"/>
      <c r="D1641" s="108"/>
      <c r="E1641" s="127"/>
      <c r="F1641" s="127"/>
      <c r="G1641" s="127"/>
      <c r="H1641" s="108"/>
      <c r="I1641" s="108"/>
      <c r="J1641" s="118"/>
      <c r="K1641" s="118"/>
      <c r="L1641" s="118"/>
      <c r="M1641" s="118"/>
      <c r="N1641" s="118"/>
      <c r="O1641" s="108"/>
      <c r="P1641" s="118"/>
      <c r="Q1641" s="118"/>
      <c r="R1641" s="118"/>
      <c r="S1641" s="118"/>
      <c r="T1641" s="118"/>
      <c r="U1641" s="118"/>
      <c r="V1641" s="118"/>
      <c r="W1641" s="118"/>
      <c r="X1641" s="118"/>
      <c r="Y1641" s="118"/>
      <c r="Z1641" s="118"/>
    </row>
    <row r="1642">
      <c r="A1642" s="130">
        <f t="shared" si="1"/>
        <v>1641</v>
      </c>
      <c r="B1642" s="111"/>
      <c r="C1642" s="108"/>
      <c r="D1642" s="108"/>
      <c r="E1642" s="127"/>
      <c r="F1642" s="127"/>
      <c r="G1642" s="127"/>
      <c r="H1642" s="108"/>
      <c r="I1642" s="108"/>
      <c r="J1642" s="118"/>
      <c r="K1642" s="118"/>
      <c r="L1642" s="118"/>
      <c r="M1642" s="118"/>
      <c r="N1642" s="118"/>
      <c r="O1642" s="108"/>
      <c r="P1642" s="118"/>
      <c r="Q1642" s="118"/>
      <c r="R1642" s="118"/>
      <c r="S1642" s="118"/>
      <c r="T1642" s="118"/>
      <c r="U1642" s="118"/>
      <c r="V1642" s="118"/>
      <c r="W1642" s="118"/>
      <c r="X1642" s="118"/>
      <c r="Y1642" s="118"/>
      <c r="Z1642" s="118"/>
    </row>
    <row r="1643">
      <c r="A1643" s="130">
        <f t="shared" si="1"/>
        <v>1642</v>
      </c>
      <c r="B1643" s="111"/>
      <c r="C1643" s="108"/>
      <c r="D1643" s="108"/>
      <c r="E1643" s="127"/>
      <c r="F1643" s="127"/>
      <c r="G1643" s="127"/>
      <c r="H1643" s="108"/>
      <c r="I1643" s="108"/>
      <c r="J1643" s="118"/>
      <c r="K1643" s="118"/>
      <c r="L1643" s="118"/>
      <c r="M1643" s="118"/>
      <c r="N1643" s="118"/>
      <c r="O1643" s="108"/>
      <c r="P1643" s="118"/>
      <c r="Q1643" s="118"/>
      <c r="R1643" s="118"/>
      <c r="S1643" s="118"/>
      <c r="T1643" s="118"/>
      <c r="U1643" s="118"/>
      <c r="V1643" s="118"/>
      <c r="W1643" s="118"/>
      <c r="X1643" s="118"/>
      <c r="Y1643" s="118"/>
      <c r="Z1643" s="118"/>
    </row>
    <row r="1644">
      <c r="A1644" s="130">
        <f t="shared" si="1"/>
        <v>1643</v>
      </c>
      <c r="B1644" s="111"/>
      <c r="C1644" s="108"/>
      <c r="D1644" s="108"/>
      <c r="E1644" s="127"/>
      <c r="F1644" s="127"/>
      <c r="G1644" s="127"/>
      <c r="H1644" s="108"/>
      <c r="I1644" s="108"/>
      <c r="J1644" s="118"/>
      <c r="K1644" s="118"/>
      <c r="L1644" s="118"/>
      <c r="M1644" s="118"/>
      <c r="N1644" s="118"/>
      <c r="O1644" s="108"/>
      <c r="P1644" s="118"/>
      <c r="Q1644" s="118"/>
      <c r="R1644" s="118"/>
      <c r="S1644" s="118"/>
      <c r="T1644" s="118"/>
      <c r="U1644" s="118"/>
      <c r="V1644" s="118"/>
      <c r="W1644" s="118"/>
      <c r="X1644" s="118"/>
      <c r="Y1644" s="118"/>
      <c r="Z1644" s="118"/>
    </row>
    <row r="1645">
      <c r="A1645" s="130">
        <f t="shared" si="1"/>
        <v>1644</v>
      </c>
      <c r="B1645" s="111"/>
      <c r="C1645" s="108"/>
      <c r="D1645" s="108"/>
      <c r="E1645" s="127"/>
      <c r="F1645" s="127"/>
      <c r="G1645" s="127"/>
      <c r="H1645" s="108"/>
      <c r="I1645" s="108"/>
      <c r="J1645" s="118"/>
      <c r="K1645" s="118"/>
      <c r="L1645" s="118"/>
      <c r="M1645" s="118"/>
      <c r="N1645" s="118"/>
      <c r="O1645" s="108"/>
      <c r="P1645" s="118"/>
      <c r="Q1645" s="118"/>
      <c r="R1645" s="118"/>
      <c r="S1645" s="118"/>
      <c r="T1645" s="118"/>
      <c r="U1645" s="118"/>
      <c r="V1645" s="118"/>
      <c r="W1645" s="118"/>
      <c r="X1645" s="118"/>
      <c r="Y1645" s="118"/>
      <c r="Z1645" s="118"/>
    </row>
    <row r="1646">
      <c r="A1646" s="130">
        <f t="shared" si="1"/>
        <v>1645</v>
      </c>
      <c r="B1646" s="111"/>
      <c r="C1646" s="108"/>
      <c r="D1646" s="108"/>
      <c r="E1646" s="127"/>
      <c r="F1646" s="127"/>
      <c r="G1646" s="127"/>
      <c r="H1646" s="108"/>
      <c r="I1646" s="108"/>
      <c r="J1646" s="118"/>
      <c r="K1646" s="118"/>
      <c r="L1646" s="118"/>
      <c r="M1646" s="118"/>
      <c r="N1646" s="118"/>
      <c r="O1646" s="108"/>
      <c r="P1646" s="118"/>
      <c r="Q1646" s="118"/>
      <c r="R1646" s="118"/>
      <c r="S1646" s="118"/>
      <c r="T1646" s="118"/>
      <c r="U1646" s="118"/>
      <c r="V1646" s="118"/>
      <c r="W1646" s="118"/>
      <c r="X1646" s="118"/>
      <c r="Y1646" s="118"/>
      <c r="Z1646" s="118"/>
    </row>
    <row r="1647">
      <c r="A1647" s="130">
        <f t="shared" si="1"/>
        <v>1646</v>
      </c>
      <c r="B1647" s="111"/>
      <c r="C1647" s="108"/>
      <c r="D1647" s="108"/>
      <c r="E1647" s="127"/>
      <c r="F1647" s="127"/>
      <c r="G1647" s="127"/>
      <c r="H1647" s="108"/>
      <c r="I1647" s="108"/>
      <c r="J1647" s="118"/>
      <c r="K1647" s="118"/>
      <c r="L1647" s="118"/>
      <c r="M1647" s="118"/>
      <c r="N1647" s="118"/>
      <c r="O1647" s="108"/>
      <c r="P1647" s="118"/>
      <c r="Q1647" s="118"/>
      <c r="R1647" s="118"/>
      <c r="S1647" s="118"/>
      <c r="T1647" s="118"/>
      <c r="U1647" s="118"/>
      <c r="V1647" s="118"/>
      <c r="W1647" s="118"/>
      <c r="X1647" s="118"/>
      <c r="Y1647" s="118"/>
      <c r="Z1647" s="118"/>
    </row>
    <row r="1648">
      <c r="A1648" s="130">
        <f t="shared" si="1"/>
        <v>1647</v>
      </c>
      <c r="B1648" s="111"/>
      <c r="C1648" s="108"/>
      <c r="D1648" s="108"/>
      <c r="E1648" s="127"/>
      <c r="F1648" s="127"/>
      <c r="G1648" s="127"/>
      <c r="H1648" s="108"/>
      <c r="I1648" s="108"/>
      <c r="J1648" s="118"/>
      <c r="K1648" s="118"/>
      <c r="L1648" s="118"/>
      <c r="M1648" s="118"/>
      <c r="N1648" s="118"/>
      <c r="O1648" s="108"/>
      <c r="P1648" s="118"/>
      <c r="Q1648" s="118"/>
      <c r="R1648" s="118"/>
      <c r="S1648" s="118"/>
      <c r="T1648" s="118"/>
      <c r="U1648" s="118"/>
      <c r="V1648" s="118"/>
      <c r="W1648" s="118"/>
      <c r="X1648" s="118"/>
      <c r="Y1648" s="118"/>
      <c r="Z1648" s="118"/>
    </row>
    <row r="1649">
      <c r="A1649" s="130">
        <f t="shared" si="1"/>
        <v>1648</v>
      </c>
      <c r="B1649" s="111"/>
      <c r="C1649" s="108"/>
      <c r="D1649" s="108"/>
      <c r="E1649" s="127"/>
      <c r="F1649" s="127"/>
      <c r="G1649" s="127"/>
      <c r="H1649" s="108"/>
      <c r="I1649" s="108"/>
      <c r="J1649" s="118"/>
      <c r="K1649" s="118"/>
      <c r="L1649" s="118"/>
      <c r="M1649" s="118"/>
      <c r="N1649" s="118"/>
      <c r="O1649" s="108"/>
      <c r="P1649" s="118"/>
      <c r="Q1649" s="118"/>
      <c r="R1649" s="118"/>
      <c r="S1649" s="118"/>
      <c r="T1649" s="118"/>
      <c r="U1649" s="118"/>
      <c r="V1649" s="118"/>
      <c r="W1649" s="118"/>
      <c r="X1649" s="118"/>
      <c r="Y1649" s="118"/>
      <c r="Z1649" s="118"/>
    </row>
    <row r="1650">
      <c r="A1650" s="130">
        <f t="shared" si="1"/>
        <v>1649</v>
      </c>
      <c r="B1650" s="111"/>
      <c r="C1650" s="108"/>
      <c r="D1650" s="108"/>
      <c r="E1650" s="127"/>
      <c r="F1650" s="127"/>
      <c r="G1650" s="127"/>
      <c r="H1650" s="108"/>
      <c r="I1650" s="108"/>
      <c r="J1650" s="118"/>
      <c r="K1650" s="118"/>
      <c r="L1650" s="118"/>
      <c r="M1650" s="118"/>
      <c r="N1650" s="118"/>
      <c r="O1650" s="108"/>
      <c r="P1650" s="118"/>
      <c r="Q1650" s="118"/>
      <c r="R1650" s="118"/>
      <c r="S1650" s="118"/>
      <c r="T1650" s="118"/>
      <c r="U1650" s="118"/>
      <c r="V1650" s="118"/>
      <c r="W1650" s="118"/>
      <c r="X1650" s="118"/>
      <c r="Y1650" s="118"/>
      <c r="Z1650" s="118"/>
    </row>
    <row r="1651">
      <c r="A1651" s="130">
        <f t="shared" si="1"/>
        <v>1650</v>
      </c>
      <c r="B1651" s="111"/>
      <c r="C1651" s="108"/>
      <c r="D1651" s="108"/>
      <c r="E1651" s="127"/>
      <c r="F1651" s="127"/>
      <c r="G1651" s="127"/>
      <c r="H1651" s="108"/>
      <c r="I1651" s="108"/>
      <c r="J1651" s="118"/>
      <c r="K1651" s="118"/>
      <c r="L1651" s="118"/>
      <c r="M1651" s="118"/>
      <c r="N1651" s="118"/>
      <c r="O1651" s="108"/>
      <c r="P1651" s="118"/>
      <c r="Q1651" s="118"/>
      <c r="R1651" s="118"/>
      <c r="S1651" s="118"/>
      <c r="T1651" s="118"/>
      <c r="U1651" s="118"/>
      <c r="V1651" s="118"/>
      <c r="W1651" s="118"/>
      <c r="X1651" s="118"/>
      <c r="Y1651" s="118"/>
      <c r="Z1651" s="118"/>
    </row>
    <row r="1652">
      <c r="A1652" s="130">
        <f t="shared" si="1"/>
        <v>1651</v>
      </c>
      <c r="B1652" s="111"/>
      <c r="C1652" s="108"/>
      <c r="D1652" s="108"/>
      <c r="E1652" s="127"/>
      <c r="F1652" s="127"/>
      <c r="G1652" s="127"/>
      <c r="H1652" s="108"/>
      <c r="I1652" s="108"/>
      <c r="J1652" s="118"/>
      <c r="K1652" s="118"/>
      <c r="L1652" s="118"/>
      <c r="M1652" s="118"/>
      <c r="N1652" s="118"/>
      <c r="O1652" s="108"/>
      <c r="P1652" s="118"/>
      <c r="Q1652" s="118"/>
      <c r="R1652" s="118"/>
      <c r="S1652" s="118"/>
      <c r="T1652" s="118"/>
      <c r="U1652" s="118"/>
      <c r="V1652" s="118"/>
      <c r="W1652" s="118"/>
      <c r="X1652" s="118"/>
      <c r="Y1652" s="118"/>
      <c r="Z1652" s="118"/>
    </row>
    <row r="1653">
      <c r="A1653" s="130">
        <f t="shared" si="1"/>
        <v>1652</v>
      </c>
      <c r="B1653" s="111"/>
      <c r="C1653" s="108"/>
      <c r="D1653" s="108"/>
      <c r="E1653" s="127"/>
      <c r="F1653" s="127"/>
      <c r="G1653" s="127"/>
      <c r="H1653" s="108"/>
      <c r="I1653" s="108"/>
      <c r="J1653" s="118"/>
      <c r="K1653" s="118"/>
      <c r="L1653" s="118"/>
      <c r="M1653" s="118"/>
      <c r="N1653" s="118"/>
      <c r="O1653" s="108"/>
      <c r="P1653" s="118"/>
      <c r="Q1653" s="118"/>
      <c r="R1653" s="118"/>
      <c r="S1653" s="118"/>
      <c r="T1653" s="118"/>
      <c r="U1653" s="118"/>
      <c r="V1653" s="118"/>
      <c r="W1653" s="118"/>
      <c r="X1653" s="118"/>
      <c r="Y1653" s="118"/>
      <c r="Z1653" s="118"/>
    </row>
    <row r="1654">
      <c r="A1654" s="130">
        <f t="shared" si="1"/>
        <v>1653</v>
      </c>
      <c r="B1654" s="111"/>
      <c r="C1654" s="108"/>
      <c r="D1654" s="108"/>
      <c r="E1654" s="127"/>
      <c r="F1654" s="127"/>
      <c r="G1654" s="127"/>
      <c r="H1654" s="108"/>
      <c r="I1654" s="108"/>
      <c r="J1654" s="118"/>
      <c r="K1654" s="118"/>
      <c r="L1654" s="118"/>
      <c r="M1654" s="118"/>
      <c r="N1654" s="118"/>
      <c r="O1654" s="108"/>
      <c r="P1654" s="118"/>
      <c r="Q1654" s="118"/>
      <c r="R1654" s="118"/>
      <c r="S1654" s="118"/>
      <c r="T1654" s="118"/>
      <c r="U1654" s="118"/>
      <c r="V1654" s="118"/>
      <c r="W1654" s="118"/>
      <c r="X1654" s="118"/>
      <c r="Y1654" s="118"/>
      <c r="Z1654" s="118"/>
    </row>
    <row r="1655">
      <c r="A1655" s="130">
        <f t="shared" si="1"/>
        <v>1654</v>
      </c>
      <c r="B1655" s="111"/>
      <c r="C1655" s="108"/>
      <c r="D1655" s="108"/>
      <c r="E1655" s="127"/>
      <c r="F1655" s="127"/>
      <c r="G1655" s="127"/>
      <c r="H1655" s="108"/>
      <c r="I1655" s="108"/>
      <c r="J1655" s="118"/>
      <c r="K1655" s="118"/>
      <c r="L1655" s="118"/>
      <c r="M1655" s="118"/>
      <c r="N1655" s="118"/>
      <c r="O1655" s="108"/>
      <c r="P1655" s="118"/>
      <c r="Q1655" s="118"/>
      <c r="R1655" s="118"/>
      <c r="S1655" s="118"/>
      <c r="T1655" s="118"/>
      <c r="U1655" s="118"/>
      <c r="V1655" s="118"/>
      <c r="W1655" s="118"/>
      <c r="X1655" s="118"/>
      <c r="Y1655" s="118"/>
      <c r="Z1655" s="118"/>
    </row>
    <row r="1656">
      <c r="A1656" s="130">
        <f t="shared" si="1"/>
        <v>1655</v>
      </c>
      <c r="B1656" s="111"/>
      <c r="C1656" s="108"/>
      <c r="D1656" s="108"/>
      <c r="E1656" s="127"/>
      <c r="F1656" s="127"/>
      <c r="G1656" s="127"/>
      <c r="H1656" s="108"/>
      <c r="I1656" s="108"/>
      <c r="J1656" s="118"/>
      <c r="K1656" s="118"/>
      <c r="L1656" s="118"/>
      <c r="M1656" s="118"/>
      <c r="N1656" s="118"/>
      <c r="O1656" s="108"/>
      <c r="P1656" s="118"/>
      <c r="Q1656" s="118"/>
      <c r="R1656" s="118"/>
      <c r="S1656" s="118"/>
      <c r="T1656" s="118"/>
      <c r="U1656" s="118"/>
      <c r="V1656" s="118"/>
      <c r="W1656" s="118"/>
      <c r="X1656" s="118"/>
      <c r="Y1656" s="118"/>
      <c r="Z1656" s="118"/>
    </row>
    <row r="1657">
      <c r="A1657" s="130">
        <f t="shared" si="1"/>
        <v>1656</v>
      </c>
      <c r="B1657" s="111"/>
      <c r="C1657" s="108"/>
      <c r="D1657" s="108"/>
      <c r="E1657" s="127"/>
      <c r="F1657" s="127"/>
      <c r="G1657" s="127"/>
      <c r="H1657" s="108"/>
      <c r="I1657" s="108"/>
      <c r="J1657" s="118"/>
      <c r="K1657" s="118"/>
      <c r="L1657" s="118"/>
      <c r="M1657" s="118"/>
      <c r="N1657" s="118"/>
      <c r="O1657" s="108"/>
      <c r="P1657" s="118"/>
      <c r="Q1657" s="118"/>
      <c r="R1657" s="118"/>
      <c r="S1657" s="118"/>
      <c r="T1657" s="118"/>
      <c r="U1657" s="118"/>
      <c r="V1657" s="118"/>
      <c r="W1657" s="118"/>
      <c r="X1657" s="118"/>
      <c r="Y1657" s="118"/>
      <c r="Z1657" s="118"/>
    </row>
    <row r="1658">
      <c r="A1658" s="130">
        <f t="shared" si="1"/>
        <v>1657</v>
      </c>
      <c r="B1658" s="111"/>
      <c r="C1658" s="108"/>
      <c r="D1658" s="108"/>
      <c r="E1658" s="127"/>
      <c r="F1658" s="127"/>
      <c r="G1658" s="127"/>
      <c r="H1658" s="108"/>
      <c r="I1658" s="108"/>
      <c r="J1658" s="118"/>
      <c r="K1658" s="118"/>
      <c r="L1658" s="118"/>
      <c r="M1658" s="118"/>
      <c r="N1658" s="118"/>
      <c r="O1658" s="108"/>
      <c r="P1658" s="118"/>
      <c r="Q1658" s="118"/>
      <c r="R1658" s="118"/>
      <c r="S1658" s="118"/>
      <c r="T1658" s="118"/>
      <c r="U1658" s="118"/>
      <c r="V1658" s="118"/>
      <c r="W1658" s="118"/>
      <c r="X1658" s="118"/>
      <c r="Y1658" s="118"/>
      <c r="Z1658" s="118"/>
    </row>
    <row r="1659">
      <c r="A1659" s="130">
        <f t="shared" si="1"/>
        <v>1658</v>
      </c>
      <c r="B1659" s="111"/>
      <c r="C1659" s="108"/>
      <c r="D1659" s="108"/>
      <c r="E1659" s="127"/>
      <c r="F1659" s="127"/>
      <c r="G1659" s="127"/>
      <c r="H1659" s="108"/>
      <c r="I1659" s="108"/>
      <c r="J1659" s="118"/>
      <c r="K1659" s="118"/>
      <c r="L1659" s="118"/>
      <c r="M1659" s="118"/>
      <c r="N1659" s="118"/>
      <c r="O1659" s="108"/>
      <c r="P1659" s="118"/>
      <c r="Q1659" s="118"/>
      <c r="R1659" s="118"/>
      <c r="S1659" s="118"/>
      <c r="T1659" s="118"/>
      <c r="U1659" s="118"/>
      <c r="V1659" s="118"/>
      <c r="W1659" s="118"/>
      <c r="X1659" s="118"/>
      <c r="Y1659" s="118"/>
      <c r="Z1659" s="118"/>
    </row>
    <row r="1660">
      <c r="A1660" s="130">
        <f t="shared" si="1"/>
        <v>1659</v>
      </c>
      <c r="B1660" s="111"/>
      <c r="C1660" s="108"/>
      <c r="D1660" s="108"/>
      <c r="E1660" s="127"/>
      <c r="F1660" s="127"/>
      <c r="G1660" s="127"/>
      <c r="H1660" s="108"/>
      <c r="I1660" s="108"/>
      <c r="J1660" s="118"/>
      <c r="K1660" s="118"/>
      <c r="L1660" s="118"/>
      <c r="M1660" s="118"/>
      <c r="N1660" s="118"/>
      <c r="O1660" s="108"/>
      <c r="P1660" s="118"/>
      <c r="Q1660" s="118"/>
      <c r="R1660" s="118"/>
      <c r="S1660" s="118"/>
      <c r="T1660" s="118"/>
      <c r="U1660" s="118"/>
      <c r="V1660" s="118"/>
      <c r="W1660" s="118"/>
      <c r="X1660" s="118"/>
      <c r="Y1660" s="118"/>
      <c r="Z1660" s="118"/>
    </row>
    <row r="1661">
      <c r="A1661" s="130">
        <f t="shared" si="1"/>
        <v>1660</v>
      </c>
      <c r="B1661" s="111"/>
      <c r="C1661" s="108"/>
      <c r="D1661" s="108"/>
      <c r="E1661" s="127"/>
      <c r="F1661" s="127"/>
      <c r="G1661" s="127"/>
      <c r="H1661" s="108"/>
      <c r="I1661" s="108"/>
      <c r="J1661" s="118"/>
      <c r="K1661" s="118"/>
      <c r="L1661" s="118"/>
      <c r="M1661" s="118"/>
      <c r="N1661" s="118"/>
      <c r="O1661" s="108"/>
      <c r="P1661" s="118"/>
      <c r="Q1661" s="118"/>
      <c r="R1661" s="118"/>
      <c r="S1661" s="118"/>
      <c r="T1661" s="118"/>
      <c r="U1661" s="118"/>
      <c r="V1661" s="118"/>
      <c r="W1661" s="118"/>
      <c r="X1661" s="118"/>
      <c r="Y1661" s="118"/>
      <c r="Z1661" s="118"/>
    </row>
    <row r="1662">
      <c r="A1662" s="130">
        <f t="shared" si="1"/>
        <v>1661</v>
      </c>
      <c r="B1662" s="111"/>
      <c r="C1662" s="108"/>
      <c r="D1662" s="108"/>
      <c r="E1662" s="127"/>
      <c r="F1662" s="127"/>
      <c r="G1662" s="127"/>
      <c r="H1662" s="108"/>
      <c r="I1662" s="108"/>
      <c r="J1662" s="118"/>
      <c r="K1662" s="118"/>
      <c r="L1662" s="118"/>
      <c r="M1662" s="118"/>
      <c r="N1662" s="118"/>
      <c r="O1662" s="108"/>
      <c r="P1662" s="118"/>
      <c r="Q1662" s="118"/>
      <c r="R1662" s="118"/>
      <c r="S1662" s="118"/>
      <c r="T1662" s="118"/>
      <c r="U1662" s="118"/>
      <c r="V1662" s="118"/>
      <c r="W1662" s="118"/>
      <c r="X1662" s="118"/>
      <c r="Y1662" s="118"/>
      <c r="Z1662" s="118"/>
    </row>
    <row r="1663">
      <c r="A1663" s="130">
        <f t="shared" si="1"/>
        <v>1662</v>
      </c>
      <c r="B1663" s="111"/>
      <c r="C1663" s="108"/>
      <c r="D1663" s="108"/>
      <c r="E1663" s="127"/>
      <c r="F1663" s="127"/>
      <c r="G1663" s="127"/>
      <c r="H1663" s="108"/>
      <c r="I1663" s="108"/>
      <c r="J1663" s="118"/>
      <c r="K1663" s="118"/>
      <c r="L1663" s="118"/>
      <c r="M1663" s="118"/>
      <c r="N1663" s="118"/>
      <c r="O1663" s="108"/>
      <c r="P1663" s="118"/>
      <c r="Q1663" s="118"/>
      <c r="R1663" s="118"/>
      <c r="S1663" s="118"/>
      <c r="T1663" s="118"/>
      <c r="U1663" s="118"/>
      <c r="V1663" s="118"/>
      <c r="W1663" s="118"/>
      <c r="X1663" s="118"/>
      <c r="Y1663" s="118"/>
      <c r="Z1663" s="118"/>
    </row>
    <row r="1664">
      <c r="A1664" s="130">
        <f t="shared" si="1"/>
        <v>1663</v>
      </c>
      <c r="B1664" s="111"/>
      <c r="C1664" s="108"/>
      <c r="D1664" s="108"/>
      <c r="E1664" s="127"/>
      <c r="F1664" s="127"/>
      <c r="G1664" s="127"/>
      <c r="H1664" s="108"/>
      <c r="I1664" s="108"/>
      <c r="J1664" s="118"/>
      <c r="K1664" s="118"/>
      <c r="L1664" s="118"/>
      <c r="M1664" s="118"/>
      <c r="N1664" s="118"/>
      <c r="O1664" s="108"/>
      <c r="P1664" s="118"/>
      <c r="Q1664" s="118"/>
      <c r="R1664" s="118"/>
      <c r="S1664" s="118"/>
      <c r="T1664" s="118"/>
      <c r="U1664" s="118"/>
      <c r="V1664" s="118"/>
      <c r="W1664" s="118"/>
      <c r="X1664" s="118"/>
      <c r="Y1664" s="118"/>
      <c r="Z1664" s="118"/>
    </row>
    <row r="1665">
      <c r="A1665" s="130">
        <f t="shared" si="1"/>
        <v>1664</v>
      </c>
      <c r="B1665" s="111"/>
      <c r="C1665" s="108"/>
      <c r="D1665" s="108"/>
      <c r="E1665" s="127"/>
      <c r="F1665" s="127"/>
      <c r="G1665" s="127"/>
      <c r="H1665" s="108"/>
      <c r="I1665" s="108"/>
      <c r="J1665" s="118"/>
      <c r="K1665" s="118"/>
      <c r="L1665" s="118"/>
      <c r="M1665" s="118"/>
      <c r="N1665" s="118"/>
      <c r="O1665" s="108"/>
      <c r="P1665" s="118"/>
      <c r="Q1665" s="118"/>
      <c r="R1665" s="118"/>
      <c r="S1665" s="118"/>
      <c r="T1665" s="118"/>
      <c r="U1665" s="118"/>
      <c r="V1665" s="118"/>
      <c r="W1665" s="118"/>
      <c r="X1665" s="118"/>
      <c r="Y1665" s="118"/>
      <c r="Z1665" s="118"/>
    </row>
    <row r="1666">
      <c r="A1666" s="130">
        <f t="shared" si="1"/>
        <v>1665</v>
      </c>
      <c r="B1666" s="111"/>
      <c r="C1666" s="108"/>
      <c r="D1666" s="108"/>
      <c r="E1666" s="127"/>
      <c r="F1666" s="127"/>
      <c r="G1666" s="127"/>
      <c r="H1666" s="108"/>
      <c r="I1666" s="108"/>
      <c r="J1666" s="118"/>
      <c r="K1666" s="118"/>
      <c r="L1666" s="118"/>
      <c r="M1666" s="118"/>
      <c r="N1666" s="118"/>
      <c r="O1666" s="108"/>
      <c r="P1666" s="118"/>
      <c r="Q1666" s="118"/>
      <c r="R1666" s="118"/>
      <c r="S1666" s="118"/>
      <c r="T1666" s="118"/>
      <c r="U1666" s="118"/>
      <c r="V1666" s="118"/>
      <c r="W1666" s="118"/>
      <c r="X1666" s="118"/>
      <c r="Y1666" s="118"/>
      <c r="Z1666" s="118"/>
    </row>
    <row r="1667">
      <c r="A1667" s="130">
        <f t="shared" si="1"/>
        <v>1666</v>
      </c>
      <c r="B1667" s="111"/>
      <c r="C1667" s="108"/>
      <c r="D1667" s="108"/>
      <c r="E1667" s="127"/>
      <c r="F1667" s="127"/>
      <c r="G1667" s="127"/>
      <c r="H1667" s="108"/>
      <c r="I1667" s="108"/>
      <c r="J1667" s="118"/>
      <c r="K1667" s="118"/>
      <c r="L1667" s="118"/>
      <c r="M1667" s="118"/>
      <c r="N1667" s="118"/>
      <c r="O1667" s="108"/>
      <c r="P1667" s="118"/>
      <c r="Q1667" s="118"/>
      <c r="R1667" s="118"/>
      <c r="S1667" s="118"/>
      <c r="T1667" s="118"/>
      <c r="U1667" s="118"/>
      <c r="V1667" s="118"/>
      <c r="W1667" s="118"/>
      <c r="X1667" s="118"/>
      <c r="Y1667" s="118"/>
      <c r="Z1667" s="118"/>
    </row>
    <row r="1668">
      <c r="A1668" s="130">
        <f t="shared" si="1"/>
        <v>1667</v>
      </c>
      <c r="B1668" s="111"/>
      <c r="C1668" s="108"/>
      <c r="D1668" s="108"/>
      <c r="E1668" s="127"/>
      <c r="F1668" s="127"/>
      <c r="G1668" s="127"/>
      <c r="H1668" s="108"/>
      <c r="I1668" s="108"/>
      <c r="J1668" s="118"/>
      <c r="K1668" s="118"/>
      <c r="L1668" s="118"/>
      <c r="M1668" s="118"/>
      <c r="N1668" s="118"/>
      <c r="O1668" s="108"/>
      <c r="P1668" s="118"/>
      <c r="Q1668" s="118"/>
      <c r="R1668" s="118"/>
      <c r="S1668" s="118"/>
      <c r="T1668" s="118"/>
      <c r="U1668" s="118"/>
      <c r="V1668" s="118"/>
      <c r="W1668" s="118"/>
      <c r="X1668" s="118"/>
      <c r="Y1668" s="118"/>
      <c r="Z1668" s="118"/>
    </row>
    <row r="1669">
      <c r="A1669" s="130">
        <f t="shared" si="1"/>
        <v>1668</v>
      </c>
      <c r="B1669" s="111"/>
      <c r="C1669" s="108"/>
      <c r="D1669" s="108"/>
      <c r="E1669" s="127"/>
      <c r="F1669" s="127"/>
      <c r="G1669" s="127"/>
      <c r="H1669" s="108"/>
      <c r="I1669" s="108"/>
      <c r="J1669" s="118"/>
      <c r="K1669" s="118"/>
      <c r="L1669" s="118"/>
      <c r="M1669" s="118"/>
      <c r="N1669" s="118"/>
      <c r="O1669" s="108"/>
      <c r="P1669" s="118"/>
      <c r="Q1669" s="118"/>
      <c r="R1669" s="118"/>
      <c r="S1669" s="118"/>
      <c r="T1669" s="118"/>
      <c r="U1669" s="118"/>
      <c r="V1669" s="118"/>
      <c r="W1669" s="118"/>
      <c r="X1669" s="118"/>
      <c r="Y1669" s="118"/>
      <c r="Z1669" s="118"/>
    </row>
    <row r="1670">
      <c r="A1670" s="130">
        <f t="shared" si="1"/>
        <v>1669</v>
      </c>
      <c r="B1670" s="111"/>
      <c r="C1670" s="108"/>
      <c r="D1670" s="108"/>
      <c r="E1670" s="127"/>
      <c r="F1670" s="127"/>
      <c r="G1670" s="127"/>
      <c r="H1670" s="108"/>
      <c r="I1670" s="108"/>
      <c r="J1670" s="118"/>
      <c r="K1670" s="118"/>
      <c r="L1670" s="118"/>
      <c r="M1670" s="118"/>
      <c r="N1670" s="118"/>
      <c r="O1670" s="108"/>
      <c r="P1670" s="118"/>
      <c r="Q1670" s="118"/>
      <c r="R1670" s="118"/>
      <c r="S1670" s="118"/>
      <c r="T1670" s="118"/>
      <c r="U1670" s="118"/>
      <c r="V1670" s="118"/>
      <c r="W1670" s="118"/>
      <c r="X1670" s="118"/>
      <c r="Y1670" s="118"/>
      <c r="Z1670" s="118"/>
    </row>
    <row r="1671">
      <c r="A1671" s="130">
        <f t="shared" si="1"/>
        <v>1670</v>
      </c>
      <c r="B1671" s="111"/>
      <c r="C1671" s="108"/>
      <c r="D1671" s="108"/>
      <c r="E1671" s="127"/>
      <c r="F1671" s="127"/>
      <c r="G1671" s="127"/>
      <c r="H1671" s="108"/>
      <c r="I1671" s="108"/>
      <c r="J1671" s="118"/>
      <c r="K1671" s="118"/>
      <c r="L1671" s="118"/>
      <c r="M1671" s="118"/>
      <c r="N1671" s="118"/>
      <c r="O1671" s="108"/>
      <c r="P1671" s="118"/>
      <c r="Q1671" s="118"/>
      <c r="R1671" s="118"/>
      <c r="S1671" s="118"/>
      <c r="T1671" s="118"/>
      <c r="U1671" s="118"/>
      <c r="V1671" s="118"/>
      <c r="W1671" s="118"/>
      <c r="X1671" s="118"/>
      <c r="Y1671" s="118"/>
      <c r="Z1671" s="118"/>
    </row>
    <row r="1672">
      <c r="A1672" s="130">
        <f t="shared" si="1"/>
        <v>1671</v>
      </c>
      <c r="B1672" s="111"/>
      <c r="C1672" s="108"/>
      <c r="D1672" s="108"/>
      <c r="E1672" s="127"/>
      <c r="F1672" s="127"/>
      <c r="G1672" s="127"/>
      <c r="H1672" s="108"/>
      <c r="I1672" s="108"/>
      <c r="J1672" s="118"/>
      <c r="K1672" s="118"/>
      <c r="L1672" s="118"/>
      <c r="M1672" s="118"/>
      <c r="N1672" s="118"/>
      <c r="O1672" s="108"/>
      <c r="P1672" s="118"/>
      <c r="Q1672" s="118"/>
      <c r="R1672" s="118"/>
      <c r="S1672" s="118"/>
      <c r="T1672" s="118"/>
      <c r="U1672" s="118"/>
      <c r="V1672" s="118"/>
      <c r="W1672" s="118"/>
      <c r="X1672" s="118"/>
      <c r="Y1672" s="118"/>
      <c r="Z1672" s="118"/>
    </row>
    <row r="1673">
      <c r="A1673" s="130">
        <f t="shared" si="1"/>
        <v>1672</v>
      </c>
      <c r="B1673" s="111"/>
      <c r="C1673" s="108"/>
      <c r="D1673" s="108"/>
      <c r="E1673" s="127"/>
      <c r="F1673" s="127"/>
      <c r="G1673" s="127"/>
      <c r="H1673" s="108"/>
      <c r="I1673" s="108"/>
      <c r="J1673" s="118"/>
      <c r="K1673" s="118"/>
      <c r="L1673" s="118"/>
      <c r="M1673" s="118"/>
      <c r="N1673" s="118"/>
      <c r="O1673" s="108"/>
      <c r="P1673" s="118"/>
      <c r="Q1673" s="118"/>
      <c r="R1673" s="118"/>
      <c r="S1673" s="118"/>
      <c r="T1673" s="118"/>
      <c r="U1673" s="118"/>
      <c r="V1673" s="118"/>
      <c r="W1673" s="118"/>
      <c r="X1673" s="118"/>
      <c r="Y1673" s="118"/>
      <c r="Z1673" s="118"/>
    </row>
    <row r="1674">
      <c r="A1674" s="130">
        <f t="shared" si="1"/>
        <v>1673</v>
      </c>
      <c r="B1674" s="111"/>
      <c r="C1674" s="108"/>
      <c r="D1674" s="108"/>
      <c r="E1674" s="127"/>
      <c r="F1674" s="127"/>
      <c r="G1674" s="127"/>
      <c r="H1674" s="108"/>
      <c r="I1674" s="108"/>
      <c r="J1674" s="118"/>
      <c r="K1674" s="118"/>
      <c r="L1674" s="118"/>
      <c r="M1674" s="118"/>
      <c r="N1674" s="118"/>
      <c r="O1674" s="108"/>
      <c r="P1674" s="118"/>
      <c r="Q1674" s="118"/>
      <c r="R1674" s="118"/>
      <c r="S1674" s="118"/>
      <c r="T1674" s="118"/>
      <c r="U1674" s="118"/>
      <c r="V1674" s="118"/>
      <c r="W1674" s="118"/>
      <c r="X1674" s="118"/>
      <c r="Y1674" s="118"/>
      <c r="Z1674" s="118"/>
    </row>
    <row r="1675">
      <c r="A1675" s="130">
        <f t="shared" si="1"/>
        <v>1674</v>
      </c>
      <c r="B1675" s="111"/>
      <c r="C1675" s="108"/>
      <c r="D1675" s="108"/>
      <c r="E1675" s="127"/>
      <c r="F1675" s="127"/>
      <c r="G1675" s="127"/>
      <c r="H1675" s="108"/>
      <c r="I1675" s="108"/>
      <c r="J1675" s="118"/>
      <c r="K1675" s="118"/>
      <c r="L1675" s="118"/>
      <c r="M1675" s="118"/>
      <c r="N1675" s="118"/>
      <c r="O1675" s="108"/>
      <c r="P1675" s="118"/>
      <c r="Q1675" s="118"/>
      <c r="R1675" s="118"/>
      <c r="S1675" s="118"/>
      <c r="T1675" s="118"/>
      <c r="U1675" s="118"/>
      <c r="V1675" s="118"/>
      <c r="W1675" s="118"/>
      <c r="X1675" s="118"/>
      <c r="Y1675" s="118"/>
      <c r="Z1675" s="118"/>
    </row>
    <row r="1676">
      <c r="A1676" s="130">
        <f t="shared" si="1"/>
        <v>1675</v>
      </c>
      <c r="B1676" s="111"/>
      <c r="C1676" s="108"/>
      <c r="D1676" s="108"/>
      <c r="E1676" s="127"/>
      <c r="F1676" s="127"/>
      <c r="G1676" s="127"/>
      <c r="H1676" s="108"/>
      <c r="I1676" s="108"/>
      <c r="J1676" s="118"/>
      <c r="K1676" s="118"/>
      <c r="L1676" s="118"/>
      <c r="M1676" s="118"/>
      <c r="N1676" s="118"/>
      <c r="O1676" s="108"/>
      <c r="P1676" s="118"/>
      <c r="Q1676" s="118"/>
      <c r="R1676" s="118"/>
      <c r="S1676" s="118"/>
      <c r="T1676" s="118"/>
      <c r="U1676" s="118"/>
      <c r="V1676" s="118"/>
      <c r="W1676" s="118"/>
      <c r="X1676" s="118"/>
      <c r="Y1676" s="118"/>
      <c r="Z1676" s="118"/>
    </row>
    <row r="1677">
      <c r="A1677" s="130">
        <f t="shared" si="1"/>
        <v>1676</v>
      </c>
      <c r="B1677" s="111"/>
      <c r="C1677" s="108"/>
      <c r="D1677" s="108"/>
      <c r="E1677" s="127"/>
      <c r="F1677" s="127"/>
      <c r="G1677" s="127"/>
      <c r="H1677" s="108"/>
      <c r="I1677" s="108"/>
      <c r="J1677" s="118"/>
      <c r="K1677" s="118"/>
      <c r="L1677" s="118"/>
      <c r="M1677" s="118"/>
      <c r="N1677" s="118"/>
      <c r="O1677" s="108"/>
      <c r="P1677" s="118"/>
      <c r="Q1677" s="118"/>
      <c r="R1677" s="118"/>
      <c r="S1677" s="118"/>
      <c r="T1677" s="118"/>
      <c r="U1677" s="118"/>
      <c r="V1677" s="118"/>
      <c r="W1677" s="118"/>
      <c r="X1677" s="118"/>
      <c r="Y1677" s="118"/>
      <c r="Z1677" s="118"/>
    </row>
    <row r="1678">
      <c r="A1678" s="130">
        <f t="shared" si="1"/>
        <v>1677</v>
      </c>
      <c r="B1678" s="111"/>
      <c r="C1678" s="108"/>
      <c r="D1678" s="108"/>
      <c r="E1678" s="127"/>
      <c r="F1678" s="127"/>
      <c r="G1678" s="127"/>
      <c r="H1678" s="108"/>
      <c r="I1678" s="108"/>
      <c r="J1678" s="118"/>
      <c r="K1678" s="118"/>
      <c r="L1678" s="118"/>
      <c r="M1678" s="118"/>
      <c r="N1678" s="118"/>
      <c r="O1678" s="108"/>
      <c r="P1678" s="118"/>
      <c r="Q1678" s="118"/>
      <c r="R1678" s="118"/>
      <c r="S1678" s="118"/>
      <c r="T1678" s="118"/>
      <c r="U1678" s="118"/>
      <c r="V1678" s="118"/>
      <c r="W1678" s="118"/>
      <c r="X1678" s="118"/>
      <c r="Y1678" s="118"/>
      <c r="Z1678" s="118"/>
    </row>
    <row r="1679">
      <c r="A1679" s="130">
        <f t="shared" si="1"/>
        <v>1678</v>
      </c>
      <c r="B1679" s="111"/>
      <c r="C1679" s="108"/>
      <c r="D1679" s="108"/>
      <c r="E1679" s="127"/>
      <c r="F1679" s="127"/>
      <c r="G1679" s="127"/>
      <c r="H1679" s="108"/>
      <c r="I1679" s="108"/>
      <c r="J1679" s="118"/>
      <c r="K1679" s="118"/>
      <c r="L1679" s="118"/>
      <c r="M1679" s="118"/>
      <c r="N1679" s="118"/>
      <c r="O1679" s="108"/>
      <c r="P1679" s="118"/>
      <c r="Q1679" s="118"/>
      <c r="R1679" s="118"/>
      <c r="S1679" s="118"/>
      <c r="T1679" s="118"/>
      <c r="U1679" s="118"/>
      <c r="V1679" s="118"/>
      <c r="W1679" s="118"/>
      <c r="X1679" s="118"/>
      <c r="Y1679" s="118"/>
      <c r="Z1679" s="118"/>
    </row>
    <row r="1680">
      <c r="A1680" s="130">
        <f t="shared" si="1"/>
        <v>1679</v>
      </c>
      <c r="B1680" s="111"/>
      <c r="C1680" s="108"/>
      <c r="D1680" s="108"/>
      <c r="E1680" s="127"/>
      <c r="F1680" s="127"/>
      <c r="G1680" s="127"/>
      <c r="H1680" s="108"/>
      <c r="I1680" s="108"/>
      <c r="J1680" s="118"/>
      <c r="K1680" s="118"/>
      <c r="L1680" s="118"/>
      <c r="M1680" s="118"/>
      <c r="N1680" s="118"/>
      <c r="O1680" s="108"/>
      <c r="P1680" s="118"/>
      <c r="Q1680" s="118"/>
      <c r="R1680" s="118"/>
      <c r="S1680" s="118"/>
      <c r="T1680" s="118"/>
      <c r="U1680" s="118"/>
      <c r="V1680" s="118"/>
      <c r="W1680" s="118"/>
      <c r="X1680" s="118"/>
      <c r="Y1680" s="118"/>
      <c r="Z1680" s="118"/>
    </row>
    <row r="1681">
      <c r="A1681" s="130">
        <f t="shared" si="1"/>
        <v>1680</v>
      </c>
      <c r="B1681" s="111"/>
      <c r="C1681" s="108"/>
      <c r="D1681" s="108"/>
      <c r="E1681" s="127"/>
      <c r="F1681" s="127"/>
      <c r="G1681" s="127"/>
      <c r="H1681" s="108"/>
      <c r="I1681" s="108"/>
      <c r="J1681" s="118"/>
      <c r="K1681" s="118"/>
      <c r="L1681" s="118"/>
      <c r="M1681" s="118"/>
      <c r="N1681" s="118"/>
      <c r="O1681" s="108"/>
      <c r="P1681" s="118"/>
      <c r="Q1681" s="118"/>
      <c r="R1681" s="118"/>
      <c r="S1681" s="118"/>
      <c r="T1681" s="118"/>
      <c r="U1681" s="118"/>
      <c r="V1681" s="118"/>
      <c r="W1681" s="118"/>
      <c r="X1681" s="118"/>
      <c r="Y1681" s="118"/>
      <c r="Z1681" s="118"/>
    </row>
    <row r="1682">
      <c r="A1682" s="130">
        <f t="shared" si="1"/>
        <v>1681</v>
      </c>
      <c r="B1682" s="111"/>
      <c r="C1682" s="108"/>
      <c r="D1682" s="108"/>
      <c r="E1682" s="127"/>
      <c r="F1682" s="127"/>
      <c r="G1682" s="127"/>
      <c r="H1682" s="108"/>
      <c r="I1682" s="108"/>
      <c r="J1682" s="118"/>
      <c r="K1682" s="118"/>
      <c r="L1682" s="118"/>
      <c r="M1682" s="118"/>
      <c r="N1682" s="118"/>
      <c r="O1682" s="108"/>
      <c r="P1682" s="118"/>
      <c r="Q1682" s="118"/>
      <c r="R1682" s="118"/>
      <c r="S1682" s="118"/>
      <c r="T1682" s="118"/>
      <c r="U1682" s="118"/>
      <c r="V1682" s="118"/>
      <c r="W1682" s="118"/>
      <c r="X1682" s="118"/>
      <c r="Y1682" s="118"/>
      <c r="Z1682" s="118"/>
    </row>
    <row r="1683">
      <c r="A1683" s="130">
        <f t="shared" si="1"/>
        <v>1682</v>
      </c>
      <c r="B1683" s="111"/>
      <c r="C1683" s="108"/>
      <c r="D1683" s="108"/>
      <c r="E1683" s="127"/>
      <c r="F1683" s="127"/>
      <c r="G1683" s="127"/>
      <c r="H1683" s="108"/>
      <c r="I1683" s="108"/>
      <c r="J1683" s="118"/>
      <c r="K1683" s="118"/>
      <c r="L1683" s="118"/>
      <c r="M1683" s="118"/>
      <c r="N1683" s="118"/>
      <c r="O1683" s="108"/>
      <c r="P1683" s="118"/>
      <c r="Q1683" s="118"/>
      <c r="R1683" s="118"/>
      <c r="S1683" s="118"/>
      <c r="T1683" s="118"/>
      <c r="U1683" s="118"/>
      <c r="V1683" s="118"/>
      <c r="W1683" s="118"/>
      <c r="X1683" s="118"/>
      <c r="Y1683" s="118"/>
      <c r="Z1683" s="118"/>
    </row>
    <row r="1684">
      <c r="A1684" s="130">
        <f t="shared" si="1"/>
        <v>1683</v>
      </c>
      <c r="B1684" s="111"/>
      <c r="C1684" s="108"/>
      <c r="D1684" s="108"/>
      <c r="E1684" s="127"/>
      <c r="F1684" s="127"/>
      <c r="G1684" s="127"/>
      <c r="H1684" s="108"/>
      <c r="I1684" s="108"/>
      <c r="J1684" s="118"/>
      <c r="K1684" s="118"/>
      <c r="L1684" s="118"/>
      <c r="M1684" s="118"/>
      <c r="N1684" s="118"/>
      <c r="O1684" s="108"/>
      <c r="P1684" s="118"/>
      <c r="Q1684" s="118"/>
      <c r="R1684" s="118"/>
      <c r="S1684" s="118"/>
      <c r="T1684" s="118"/>
      <c r="U1684" s="118"/>
      <c r="V1684" s="118"/>
      <c r="W1684" s="118"/>
      <c r="X1684" s="118"/>
      <c r="Y1684" s="118"/>
      <c r="Z1684" s="118"/>
    </row>
    <row r="1685">
      <c r="A1685" s="130">
        <f t="shared" si="1"/>
        <v>1684</v>
      </c>
      <c r="B1685" s="111"/>
      <c r="C1685" s="108"/>
      <c r="D1685" s="108"/>
      <c r="E1685" s="127"/>
      <c r="F1685" s="127"/>
      <c r="G1685" s="127"/>
      <c r="H1685" s="108"/>
      <c r="I1685" s="108"/>
      <c r="J1685" s="118"/>
      <c r="K1685" s="118"/>
      <c r="L1685" s="118"/>
      <c r="M1685" s="118"/>
      <c r="N1685" s="118"/>
      <c r="O1685" s="108"/>
      <c r="P1685" s="118"/>
      <c r="Q1685" s="118"/>
      <c r="R1685" s="118"/>
      <c r="S1685" s="118"/>
      <c r="T1685" s="118"/>
      <c r="U1685" s="118"/>
      <c r="V1685" s="118"/>
      <c r="W1685" s="118"/>
      <c r="X1685" s="118"/>
      <c r="Y1685" s="118"/>
      <c r="Z1685" s="118"/>
    </row>
    <row r="1686">
      <c r="A1686" s="130">
        <f t="shared" si="1"/>
        <v>1685</v>
      </c>
      <c r="B1686" s="111"/>
      <c r="C1686" s="108"/>
      <c r="D1686" s="108"/>
      <c r="E1686" s="127"/>
      <c r="F1686" s="127"/>
      <c r="G1686" s="127"/>
      <c r="H1686" s="108"/>
      <c r="I1686" s="108"/>
      <c r="J1686" s="118"/>
      <c r="K1686" s="118"/>
      <c r="L1686" s="118"/>
      <c r="M1686" s="118"/>
      <c r="N1686" s="118"/>
      <c r="O1686" s="108"/>
      <c r="P1686" s="118"/>
      <c r="Q1686" s="118"/>
      <c r="R1686" s="118"/>
      <c r="S1686" s="118"/>
      <c r="T1686" s="118"/>
      <c r="U1686" s="118"/>
      <c r="V1686" s="118"/>
      <c r="W1686" s="118"/>
      <c r="X1686" s="118"/>
      <c r="Y1686" s="118"/>
      <c r="Z1686" s="118"/>
    </row>
    <row r="1687">
      <c r="A1687" s="130">
        <f t="shared" si="1"/>
        <v>1686</v>
      </c>
      <c r="B1687" s="111"/>
      <c r="C1687" s="108"/>
      <c r="D1687" s="108"/>
      <c r="E1687" s="127"/>
      <c r="F1687" s="127"/>
      <c r="G1687" s="127"/>
      <c r="H1687" s="108"/>
      <c r="I1687" s="108"/>
      <c r="J1687" s="118"/>
      <c r="K1687" s="118"/>
      <c r="L1687" s="118"/>
      <c r="M1687" s="118"/>
      <c r="N1687" s="118"/>
      <c r="O1687" s="108"/>
      <c r="P1687" s="118"/>
      <c r="Q1687" s="118"/>
      <c r="R1687" s="118"/>
      <c r="S1687" s="118"/>
      <c r="T1687" s="118"/>
      <c r="U1687" s="118"/>
      <c r="V1687" s="118"/>
      <c r="W1687" s="118"/>
      <c r="X1687" s="118"/>
      <c r="Y1687" s="118"/>
      <c r="Z1687" s="118"/>
    </row>
    <row r="1688">
      <c r="A1688" s="130">
        <f t="shared" si="1"/>
        <v>1687</v>
      </c>
      <c r="B1688" s="111"/>
      <c r="C1688" s="108"/>
      <c r="D1688" s="108"/>
      <c r="E1688" s="127"/>
      <c r="F1688" s="127"/>
      <c r="G1688" s="127"/>
      <c r="H1688" s="108"/>
      <c r="I1688" s="108"/>
      <c r="J1688" s="118"/>
      <c r="K1688" s="118"/>
      <c r="L1688" s="118"/>
      <c r="M1688" s="118"/>
      <c r="N1688" s="118"/>
      <c r="O1688" s="108"/>
      <c r="P1688" s="118"/>
      <c r="Q1688" s="118"/>
      <c r="R1688" s="118"/>
      <c r="S1688" s="118"/>
      <c r="T1688" s="118"/>
      <c r="U1688" s="118"/>
      <c r="V1688" s="118"/>
      <c r="W1688" s="118"/>
      <c r="X1688" s="118"/>
      <c r="Y1688" s="118"/>
      <c r="Z1688" s="118"/>
    </row>
    <row r="1689">
      <c r="A1689" s="130">
        <f t="shared" si="1"/>
        <v>1688</v>
      </c>
      <c r="B1689" s="111"/>
      <c r="C1689" s="108"/>
      <c r="D1689" s="108"/>
      <c r="E1689" s="127"/>
      <c r="F1689" s="127"/>
      <c r="G1689" s="127"/>
      <c r="H1689" s="108"/>
      <c r="I1689" s="108"/>
      <c r="J1689" s="118"/>
      <c r="K1689" s="118"/>
      <c r="L1689" s="118"/>
      <c r="M1689" s="118"/>
      <c r="N1689" s="118"/>
      <c r="O1689" s="108"/>
      <c r="P1689" s="118"/>
      <c r="Q1689" s="118"/>
      <c r="R1689" s="118"/>
      <c r="S1689" s="118"/>
      <c r="T1689" s="118"/>
      <c r="U1689" s="118"/>
      <c r="V1689" s="118"/>
      <c r="W1689" s="118"/>
      <c r="X1689" s="118"/>
      <c r="Y1689" s="118"/>
      <c r="Z1689" s="118"/>
    </row>
    <row r="1690">
      <c r="A1690" s="130">
        <f t="shared" si="1"/>
        <v>1689</v>
      </c>
      <c r="B1690" s="111"/>
      <c r="C1690" s="108"/>
      <c r="D1690" s="108"/>
      <c r="E1690" s="127"/>
      <c r="F1690" s="127"/>
      <c r="G1690" s="127"/>
      <c r="H1690" s="108"/>
      <c r="I1690" s="108"/>
      <c r="J1690" s="118"/>
      <c r="K1690" s="118"/>
      <c r="L1690" s="118"/>
      <c r="M1690" s="118"/>
      <c r="N1690" s="118"/>
      <c r="O1690" s="108"/>
      <c r="P1690" s="118"/>
      <c r="Q1690" s="118"/>
      <c r="R1690" s="118"/>
      <c r="S1690" s="118"/>
      <c r="T1690" s="118"/>
      <c r="U1690" s="118"/>
      <c r="V1690" s="118"/>
      <c r="W1690" s="118"/>
      <c r="X1690" s="118"/>
      <c r="Y1690" s="118"/>
      <c r="Z1690" s="118"/>
    </row>
    <row r="1691">
      <c r="A1691" s="130">
        <f t="shared" si="1"/>
        <v>1690</v>
      </c>
      <c r="B1691" s="111"/>
      <c r="C1691" s="108"/>
      <c r="D1691" s="108"/>
      <c r="E1691" s="127"/>
      <c r="F1691" s="127"/>
      <c r="G1691" s="127"/>
      <c r="H1691" s="108"/>
      <c r="I1691" s="108"/>
      <c r="J1691" s="118"/>
      <c r="K1691" s="118"/>
      <c r="L1691" s="118"/>
      <c r="M1691" s="118"/>
      <c r="N1691" s="118"/>
      <c r="O1691" s="108"/>
      <c r="P1691" s="118"/>
      <c r="Q1691" s="118"/>
      <c r="R1691" s="118"/>
      <c r="S1691" s="118"/>
      <c r="T1691" s="118"/>
      <c r="U1691" s="118"/>
      <c r="V1691" s="118"/>
      <c r="W1691" s="118"/>
      <c r="X1691" s="118"/>
      <c r="Y1691" s="118"/>
      <c r="Z1691" s="118"/>
    </row>
    <row r="1692">
      <c r="A1692" s="130">
        <f t="shared" si="1"/>
        <v>1691</v>
      </c>
      <c r="B1692" s="111"/>
      <c r="C1692" s="108"/>
      <c r="D1692" s="108"/>
      <c r="E1692" s="127"/>
      <c r="F1692" s="127"/>
      <c r="G1692" s="127"/>
      <c r="H1692" s="108"/>
      <c r="I1692" s="108"/>
      <c r="J1692" s="118"/>
      <c r="K1692" s="118"/>
      <c r="L1692" s="118"/>
      <c r="M1692" s="118"/>
      <c r="N1692" s="118"/>
      <c r="O1692" s="108"/>
      <c r="P1692" s="118"/>
      <c r="Q1692" s="118"/>
      <c r="R1692" s="118"/>
      <c r="S1692" s="118"/>
      <c r="T1692" s="118"/>
      <c r="U1692" s="118"/>
      <c r="V1692" s="118"/>
      <c r="W1692" s="118"/>
      <c r="X1692" s="118"/>
      <c r="Y1692" s="118"/>
      <c r="Z1692" s="118"/>
    </row>
    <row r="1693">
      <c r="A1693" s="130">
        <f t="shared" si="1"/>
        <v>1692</v>
      </c>
      <c r="B1693" s="111"/>
      <c r="C1693" s="108"/>
      <c r="D1693" s="108"/>
      <c r="E1693" s="127"/>
      <c r="F1693" s="127"/>
      <c r="G1693" s="127"/>
      <c r="H1693" s="108"/>
      <c r="I1693" s="108"/>
      <c r="J1693" s="118"/>
      <c r="K1693" s="118"/>
      <c r="L1693" s="118"/>
      <c r="M1693" s="118"/>
      <c r="N1693" s="118"/>
      <c r="O1693" s="108"/>
      <c r="P1693" s="118"/>
      <c r="Q1693" s="118"/>
      <c r="R1693" s="118"/>
      <c r="S1693" s="118"/>
      <c r="T1693" s="118"/>
      <c r="U1693" s="118"/>
      <c r="V1693" s="118"/>
      <c r="W1693" s="118"/>
      <c r="X1693" s="118"/>
      <c r="Y1693" s="118"/>
      <c r="Z1693" s="118"/>
    </row>
    <row r="1694">
      <c r="A1694" s="130">
        <f t="shared" si="1"/>
        <v>1693</v>
      </c>
      <c r="B1694" s="111"/>
      <c r="C1694" s="108"/>
      <c r="D1694" s="108"/>
      <c r="E1694" s="127"/>
      <c r="F1694" s="127"/>
      <c r="G1694" s="127"/>
      <c r="H1694" s="108"/>
      <c r="I1694" s="108"/>
      <c r="J1694" s="118"/>
      <c r="K1694" s="118"/>
      <c r="L1694" s="118"/>
      <c r="M1694" s="118"/>
      <c r="N1694" s="118"/>
      <c r="O1694" s="108"/>
      <c r="P1694" s="118"/>
      <c r="Q1694" s="118"/>
      <c r="R1694" s="118"/>
      <c r="S1694" s="118"/>
      <c r="T1694" s="118"/>
      <c r="U1694" s="118"/>
      <c r="V1694" s="118"/>
      <c r="W1694" s="118"/>
      <c r="X1694" s="118"/>
      <c r="Y1694" s="118"/>
      <c r="Z1694" s="118"/>
    </row>
    <row r="1695">
      <c r="A1695" s="130">
        <f t="shared" si="1"/>
        <v>1694</v>
      </c>
      <c r="B1695" s="111"/>
      <c r="C1695" s="108"/>
      <c r="D1695" s="108"/>
      <c r="E1695" s="127"/>
      <c r="F1695" s="127"/>
      <c r="G1695" s="127"/>
      <c r="H1695" s="108"/>
      <c r="I1695" s="108"/>
      <c r="J1695" s="118"/>
      <c r="K1695" s="118"/>
      <c r="L1695" s="118"/>
      <c r="M1695" s="118"/>
      <c r="N1695" s="118"/>
      <c r="O1695" s="108"/>
      <c r="P1695" s="118"/>
      <c r="Q1695" s="118"/>
      <c r="R1695" s="118"/>
      <c r="S1695" s="118"/>
      <c r="T1695" s="118"/>
      <c r="U1695" s="118"/>
      <c r="V1695" s="118"/>
      <c r="W1695" s="118"/>
      <c r="X1695" s="118"/>
      <c r="Y1695" s="118"/>
      <c r="Z1695" s="118"/>
    </row>
    <row r="1696">
      <c r="A1696" s="130">
        <f t="shared" si="1"/>
        <v>1695</v>
      </c>
      <c r="B1696" s="111"/>
      <c r="C1696" s="108"/>
      <c r="D1696" s="108"/>
      <c r="E1696" s="127"/>
      <c r="F1696" s="127"/>
      <c r="G1696" s="127"/>
      <c r="H1696" s="108"/>
      <c r="I1696" s="108"/>
      <c r="J1696" s="118"/>
      <c r="K1696" s="118"/>
      <c r="L1696" s="118"/>
      <c r="M1696" s="118"/>
      <c r="N1696" s="118"/>
      <c r="O1696" s="108"/>
      <c r="P1696" s="118"/>
      <c r="Q1696" s="118"/>
      <c r="R1696" s="118"/>
      <c r="S1696" s="118"/>
      <c r="T1696" s="118"/>
      <c r="U1696" s="118"/>
      <c r="V1696" s="118"/>
      <c r="W1696" s="118"/>
      <c r="X1696" s="118"/>
      <c r="Y1696" s="118"/>
      <c r="Z1696" s="118"/>
    </row>
    <row r="1697">
      <c r="A1697" s="130">
        <f t="shared" si="1"/>
        <v>1696</v>
      </c>
      <c r="B1697" s="111"/>
      <c r="C1697" s="108"/>
      <c r="D1697" s="108"/>
      <c r="E1697" s="127"/>
      <c r="F1697" s="127"/>
      <c r="G1697" s="127"/>
      <c r="H1697" s="108"/>
      <c r="I1697" s="108"/>
      <c r="J1697" s="118"/>
      <c r="K1697" s="118"/>
      <c r="L1697" s="118"/>
      <c r="M1697" s="118"/>
      <c r="N1697" s="118"/>
      <c r="O1697" s="108"/>
      <c r="P1697" s="118"/>
      <c r="Q1697" s="118"/>
      <c r="R1697" s="118"/>
      <c r="S1697" s="118"/>
      <c r="T1697" s="118"/>
      <c r="U1697" s="118"/>
      <c r="V1697" s="118"/>
      <c r="W1697" s="118"/>
      <c r="X1697" s="118"/>
      <c r="Y1697" s="118"/>
      <c r="Z1697" s="118"/>
    </row>
    <row r="1698">
      <c r="A1698" s="130">
        <f t="shared" si="1"/>
        <v>1697</v>
      </c>
      <c r="B1698" s="111"/>
      <c r="C1698" s="108"/>
      <c r="D1698" s="108"/>
      <c r="E1698" s="127"/>
      <c r="F1698" s="127"/>
      <c r="G1698" s="127"/>
      <c r="H1698" s="108"/>
      <c r="I1698" s="108"/>
      <c r="J1698" s="118"/>
      <c r="K1698" s="118"/>
      <c r="L1698" s="118"/>
      <c r="M1698" s="118"/>
      <c r="N1698" s="118"/>
      <c r="O1698" s="108"/>
      <c r="P1698" s="118"/>
      <c r="Q1698" s="118"/>
      <c r="R1698" s="118"/>
      <c r="S1698" s="118"/>
      <c r="T1698" s="118"/>
      <c r="U1698" s="118"/>
      <c r="V1698" s="118"/>
      <c r="W1698" s="118"/>
      <c r="X1698" s="118"/>
      <c r="Y1698" s="118"/>
      <c r="Z1698" s="118"/>
    </row>
    <row r="1699">
      <c r="A1699" s="130">
        <f t="shared" si="1"/>
        <v>1698</v>
      </c>
      <c r="B1699" s="111"/>
      <c r="C1699" s="108"/>
      <c r="D1699" s="108"/>
      <c r="E1699" s="127"/>
      <c r="F1699" s="127"/>
      <c r="G1699" s="127"/>
      <c r="H1699" s="108"/>
      <c r="I1699" s="108"/>
      <c r="J1699" s="118"/>
      <c r="K1699" s="118"/>
      <c r="L1699" s="118"/>
      <c r="M1699" s="118"/>
      <c r="N1699" s="118"/>
      <c r="O1699" s="108"/>
      <c r="P1699" s="118"/>
      <c r="Q1699" s="118"/>
      <c r="R1699" s="118"/>
      <c r="S1699" s="118"/>
      <c r="T1699" s="118"/>
      <c r="U1699" s="118"/>
      <c r="V1699" s="118"/>
      <c r="W1699" s="118"/>
      <c r="X1699" s="118"/>
      <c r="Y1699" s="118"/>
      <c r="Z1699" s="118"/>
    </row>
    <row r="1700">
      <c r="A1700" s="130">
        <f t="shared" si="1"/>
        <v>1699</v>
      </c>
      <c r="B1700" s="111"/>
      <c r="C1700" s="108"/>
      <c r="D1700" s="108"/>
      <c r="E1700" s="127"/>
      <c r="F1700" s="127"/>
      <c r="G1700" s="127"/>
      <c r="H1700" s="108"/>
      <c r="I1700" s="108"/>
      <c r="J1700" s="118"/>
      <c r="K1700" s="118"/>
      <c r="L1700" s="118"/>
      <c r="M1700" s="118"/>
      <c r="N1700" s="118"/>
      <c r="O1700" s="108"/>
      <c r="P1700" s="118"/>
      <c r="Q1700" s="118"/>
      <c r="R1700" s="118"/>
      <c r="S1700" s="118"/>
      <c r="T1700" s="118"/>
      <c r="U1700" s="118"/>
      <c r="V1700" s="118"/>
      <c r="W1700" s="118"/>
      <c r="X1700" s="118"/>
      <c r="Y1700" s="118"/>
      <c r="Z1700" s="118"/>
    </row>
    <row r="1701">
      <c r="A1701" s="130">
        <f t="shared" si="1"/>
        <v>1700</v>
      </c>
      <c r="B1701" s="111"/>
      <c r="C1701" s="108"/>
      <c r="D1701" s="108"/>
      <c r="E1701" s="127"/>
      <c r="F1701" s="127"/>
      <c r="G1701" s="127"/>
      <c r="H1701" s="108"/>
      <c r="I1701" s="108"/>
      <c r="J1701" s="118"/>
      <c r="K1701" s="118"/>
      <c r="L1701" s="118"/>
      <c r="M1701" s="118"/>
      <c r="N1701" s="118"/>
      <c r="O1701" s="108"/>
      <c r="P1701" s="118"/>
      <c r="Q1701" s="118"/>
      <c r="R1701" s="118"/>
      <c r="S1701" s="118"/>
      <c r="T1701" s="118"/>
      <c r="U1701" s="118"/>
      <c r="V1701" s="118"/>
      <c r="W1701" s="118"/>
      <c r="X1701" s="118"/>
      <c r="Y1701" s="118"/>
      <c r="Z1701" s="118"/>
    </row>
    <row r="1702">
      <c r="A1702" s="130">
        <f t="shared" si="1"/>
        <v>1701</v>
      </c>
      <c r="B1702" s="111"/>
      <c r="C1702" s="108"/>
      <c r="D1702" s="108"/>
      <c r="E1702" s="127"/>
      <c r="F1702" s="127"/>
      <c r="G1702" s="127"/>
      <c r="H1702" s="108"/>
      <c r="I1702" s="108"/>
      <c r="J1702" s="118"/>
      <c r="K1702" s="118"/>
      <c r="L1702" s="118"/>
      <c r="M1702" s="118"/>
      <c r="N1702" s="118"/>
      <c r="O1702" s="108"/>
      <c r="P1702" s="118"/>
      <c r="Q1702" s="118"/>
      <c r="R1702" s="118"/>
      <c r="S1702" s="118"/>
      <c r="T1702" s="118"/>
      <c r="U1702" s="118"/>
      <c r="V1702" s="118"/>
      <c r="W1702" s="118"/>
      <c r="X1702" s="118"/>
      <c r="Y1702" s="118"/>
      <c r="Z1702" s="118"/>
    </row>
    <row r="1703">
      <c r="A1703" s="130">
        <f t="shared" si="1"/>
        <v>1702</v>
      </c>
      <c r="B1703" s="111"/>
      <c r="C1703" s="108"/>
      <c r="D1703" s="108"/>
      <c r="E1703" s="127"/>
      <c r="F1703" s="127"/>
      <c r="G1703" s="127"/>
      <c r="H1703" s="108"/>
      <c r="I1703" s="108"/>
      <c r="J1703" s="118"/>
      <c r="K1703" s="118"/>
      <c r="L1703" s="118"/>
      <c r="M1703" s="118"/>
      <c r="N1703" s="118"/>
      <c r="O1703" s="108"/>
      <c r="P1703" s="118"/>
      <c r="Q1703" s="118"/>
      <c r="R1703" s="118"/>
      <c r="S1703" s="118"/>
      <c r="T1703" s="118"/>
      <c r="U1703" s="118"/>
      <c r="V1703" s="118"/>
      <c r="W1703" s="118"/>
      <c r="X1703" s="118"/>
      <c r="Y1703" s="118"/>
      <c r="Z1703" s="118"/>
    </row>
    <row r="1704">
      <c r="A1704" s="130">
        <f t="shared" si="1"/>
        <v>1703</v>
      </c>
      <c r="B1704" s="111"/>
      <c r="C1704" s="108"/>
      <c r="D1704" s="108"/>
      <c r="E1704" s="127"/>
      <c r="F1704" s="127"/>
      <c r="G1704" s="127"/>
      <c r="H1704" s="108"/>
      <c r="I1704" s="108"/>
      <c r="J1704" s="118"/>
      <c r="K1704" s="118"/>
      <c r="L1704" s="118"/>
      <c r="M1704" s="118"/>
      <c r="N1704" s="118"/>
      <c r="O1704" s="108"/>
      <c r="P1704" s="118"/>
      <c r="Q1704" s="118"/>
      <c r="R1704" s="118"/>
      <c r="S1704" s="118"/>
      <c r="T1704" s="118"/>
      <c r="U1704" s="118"/>
      <c r="V1704" s="118"/>
      <c r="W1704" s="118"/>
      <c r="X1704" s="118"/>
      <c r="Y1704" s="118"/>
      <c r="Z1704" s="118"/>
    </row>
    <row r="1705">
      <c r="A1705" s="130">
        <f t="shared" si="1"/>
        <v>1704</v>
      </c>
      <c r="B1705" s="111"/>
      <c r="C1705" s="108"/>
      <c r="D1705" s="108"/>
      <c r="E1705" s="127"/>
      <c r="F1705" s="127"/>
      <c r="G1705" s="127"/>
      <c r="H1705" s="108"/>
      <c r="I1705" s="108"/>
      <c r="J1705" s="118"/>
      <c r="K1705" s="118"/>
      <c r="L1705" s="118"/>
      <c r="M1705" s="118"/>
      <c r="N1705" s="118"/>
      <c r="O1705" s="108"/>
      <c r="P1705" s="118"/>
      <c r="Q1705" s="118"/>
      <c r="R1705" s="118"/>
      <c r="S1705" s="118"/>
      <c r="T1705" s="118"/>
      <c r="U1705" s="118"/>
      <c r="V1705" s="118"/>
      <c r="W1705" s="118"/>
      <c r="X1705" s="118"/>
      <c r="Y1705" s="118"/>
      <c r="Z1705" s="118"/>
    </row>
    <row r="1706">
      <c r="A1706" s="130">
        <f t="shared" si="1"/>
        <v>1705</v>
      </c>
      <c r="B1706" s="111"/>
      <c r="C1706" s="108"/>
      <c r="D1706" s="108"/>
      <c r="E1706" s="127"/>
      <c r="F1706" s="127"/>
      <c r="G1706" s="127"/>
      <c r="H1706" s="108"/>
      <c r="I1706" s="108"/>
      <c r="J1706" s="118"/>
      <c r="K1706" s="118"/>
      <c r="L1706" s="118"/>
      <c r="M1706" s="118"/>
      <c r="N1706" s="118"/>
      <c r="O1706" s="108"/>
      <c r="P1706" s="118"/>
      <c r="Q1706" s="118"/>
      <c r="R1706" s="118"/>
      <c r="S1706" s="118"/>
      <c r="T1706" s="118"/>
      <c r="U1706" s="118"/>
      <c r="V1706" s="118"/>
      <c r="W1706" s="118"/>
      <c r="X1706" s="118"/>
      <c r="Y1706" s="118"/>
      <c r="Z1706" s="118"/>
    </row>
    <row r="1707">
      <c r="A1707" s="130">
        <f t="shared" si="1"/>
        <v>1706</v>
      </c>
      <c r="B1707" s="111"/>
      <c r="C1707" s="108"/>
      <c r="D1707" s="108"/>
      <c r="E1707" s="127"/>
      <c r="F1707" s="127"/>
      <c r="G1707" s="127"/>
      <c r="H1707" s="108"/>
      <c r="I1707" s="108"/>
      <c r="J1707" s="118"/>
      <c r="K1707" s="118"/>
      <c r="L1707" s="118"/>
      <c r="M1707" s="118"/>
      <c r="N1707" s="118"/>
      <c r="O1707" s="108"/>
      <c r="P1707" s="118"/>
      <c r="Q1707" s="118"/>
      <c r="R1707" s="118"/>
      <c r="S1707" s="118"/>
      <c r="T1707" s="118"/>
      <c r="U1707" s="118"/>
      <c r="V1707" s="118"/>
      <c r="W1707" s="118"/>
      <c r="X1707" s="118"/>
      <c r="Y1707" s="118"/>
      <c r="Z1707" s="118"/>
    </row>
    <row r="1708">
      <c r="A1708" s="130">
        <f t="shared" si="1"/>
        <v>1707</v>
      </c>
      <c r="B1708" s="111"/>
      <c r="C1708" s="108"/>
      <c r="D1708" s="108"/>
      <c r="E1708" s="127"/>
      <c r="F1708" s="127"/>
      <c r="G1708" s="127"/>
      <c r="H1708" s="108"/>
      <c r="I1708" s="108"/>
      <c r="J1708" s="118"/>
      <c r="K1708" s="118"/>
      <c r="L1708" s="118"/>
      <c r="M1708" s="118"/>
      <c r="N1708" s="118"/>
      <c r="O1708" s="108"/>
      <c r="P1708" s="118"/>
      <c r="Q1708" s="118"/>
      <c r="R1708" s="118"/>
      <c r="S1708" s="118"/>
      <c r="T1708" s="118"/>
      <c r="U1708" s="118"/>
      <c r="V1708" s="118"/>
      <c r="W1708" s="118"/>
      <c r="X1708" s="118"/>
      <c r="Y1708" s="118"/>
      <c r="Z1708" s="118"/>
    </row>
    <row r="1709">
      <c r="A1709" s="130">
        <f t="shared" si="1"/>
        <v>1708</v>
      </c>
      <c r="B1709" s="111"/>
      <c r="C1709" s="108"/>
      <c r="D1709" s="108"/>
      <c r="E1709" s="127"/>
      <c r="F1709" s="127"/>
      <c r="G1709" s="127"/>
      <c r="H1709" s="108"/>
      <c r="I1709" s="108"/>
      <c r="J1709" s="118"/>
      <c r="K1709" s="118"/>
      <c r="L1709" s="118"/>
      <c r="M1709" s="118"/>
      <c r="N1709" s="118"/>
      <c r="O1709" s="108"/>
      <c r="P1709" s="118"/>
      <c r="Q1709" s="118"/>
      <c r="R1709" s="118"/>
      <c r="S1709" s="118"/>
      <c r="T1709" s="118"/>
      <c r="U1709" s="118"/>
      <c r="V1709" s="118"/>
      <c r="W1709" s="118"/>
      <c r="X1709" s="118"/>
      <c r="Y1709" s="118"/>
      <c r="Z1709" s="118"/>
    </row>
    <row r="1710">
      <c r="A1710" s="130">
        <f t="shared" si="1"/>
        <v>1709</v>
      </c>
      <c r="B1710" s="111"/>
      <c r="C1710" s="108"/>
      <c r="D1710" s="108"/>
      <c r="E1710" s="127"/>
      <c r="F1710" s="127"/>
      <c r="G1710" s="127"/>
      <c r="H1710" s="108"/>
      <c r="I1710" s="108"/>
      <c r="J1710" s="118"/>
      <c r="K1710" s="118"/>
      <c r="L1710" s="118"/>
      <c r="M1710" s="118"/>
      <c r="N1710" s="118"/>
      <c r="O1710" s="108"/>
      <c r="P1710" s="118"/>
      <c r="Q1710" s="118"/>
      <c r="R1710" s="118"/>
      <c r="S1710" s="118"/>
      <c r="T1710" s="118"/>
      <c r="U1710" s="118"/>
      <c r="V1710" s="118"/>
      <c r="W1710" s="118"/>
      <c r="X1710" s="118"/>
      <c r="Y1710" s="118"/>
      <c r="Z1710" s="118"/>
    </row>
    <row r="1711">
      <c r="A1711" s="130">
        <f t="shared" si="1"/>
        <v>1710</v>
      </c>
      <c r="B1711" s="111"/>
      <c r="C1711" s="108"/>
      <c r="D1711" s="108"/>
      <c r="E1711" s="127"/>
      <c r="F1711" s="127"/>
      <c r="G1711" s="127"/>
      <c r="H1711" s="108"/>
      <c r="I1711" s="108"/>
      <c r="J1711" s="118"/>
      <c r="K1711" s="118"/>
      <c r="L1711" s="118"/>
      <c r="M1711" s="118"/>
      <c r="N1711" s="118"/>
      <c r="O1711" s="108"/>
      <c r="P1711" s="118"/>
      <c r="Q1711" s="118"/>
      <c r="R1711" s="118"/>
      <c r="S1711" s="118"/>
      <c r="T1711" s="118"/>
      <c r="U1711" s="118"/>
      <c r="V1711" s="118"/>
      <c r="W1711" s="118"/>
      <c r="X1711" s="118"/>
      <c r="Y1711" s="118"/>
      <c r="Z1711" s="118"/>
    </row>
    <row r="1712">
      <c r="A1712" s="130">
        <f t="shared" si="1"/>
        <v>1711</v>
      </c>
      <c r="B1712" s="111"/>
      <c r="C1712" s="108"/>
      <c r="D1712" s="108"/>
      <c r="E1712" s="127"/>
      <c r="F1712" s="127"/>
      <c r="G1712" s="127"/>
      <c r="H1712" s="108"/>
      <c r="I1712" s="108"/>
      <c r="J1712" s="118"/>
      <c r="K1712" s="118"/>
      <c r="L1712" s="118"/>
      <c r="M1712" s="118"/>
      <c r="N1712" s="118"/>
      <c r="O1712" s="108"/>
      <c r="P1712" s="118"/>
      <c r="Q1712" s="118"/>
      <c r="R1712" s="118"/>
      <c r="S1712" s="118"/>
      <c r="T1712" s="118"/>
      <c r="U1712" s="118"/>
      <c r="V1712" s="118"/>
      <c r="W1712" s="118"/>
      <c r="X1712" s="118"/>
      <c r="Y1712" s="118"/>
      <c r="Z1712" s="118"/>
    </row>
    <row r="1713">
      <c r="A1713" s="130">
        <f t="shared" si="1"/>
        <v>1712</v>
      </c>
      <c r="B1713" s="111"/>
      <c r="C1713" s="108"/>
      <c r="D1713" s="108"/>
      <c r="E1713" s="127"/>
      <c r="F1713" s="127"/>
      <c r="G1713" s="127"/>
      <c r="H1713" s="108"/>
      <c r="I1713" s="108"/>
      <c r="J1713" s="118"/>
      <c r="K1713" s="118"/>
      <c r="L1713" s="118"/>
      <c r="M1713" s="118"/>
      <c r="N1713" s="118"/>
      <c r="O1713" s="108"/>
      <c r="P1713" s="118"/>
      <c r="Q1713" s="118"/>
      <c r="R1713" s="118"/>
      <c r="S1713" s="118"/>
      <c r="T1713" s="118"/>
      <c r="U1713" s="118"/>
      <c r="V1713" s="118"/>
      <c r="W1713" s="118"/>
      <c r="X1713" s="118"/>
      <c r="Y1713" s="118"/>
      <c r="Z1713" s="118"/>
    </row>
    <row r="1714">
      <c r="A1714" s="130">
        <f t="shared" si="1"/>
        <v>1713</v>
      </c>
      <c r="B1714" s="111"/>
      <c r="C1714" s="108"/>
      <c r="D1714" s="108"/>
      <c r="E1714" s="127"/>
      <c r="F1714" s="127"/>
      <c r="G1714" s="127"/>
      <c r="H1714" s="108"/>
      <c r="I1714" s="108"/>
      <c r="J1714" s="118"/>
      <c r="K1714" s="118"/>
      <c r="L1714" s="118"/>
      <c r="M1714" s="118"/>
      <c r="N1714" s="118"/>
      <c r="O1714" s="108"/>
      <c r="P1714" s="118"/>
      <c r="Q1714" s="118"/>
      <c r="R1714" s="118"/>
      <c r="S1714" s="118"/>
      <c r="T1714" s="118"/>
      <c r="U1714" s="118"/>
      <c r="V1714" s="118"/>
      <c r="W1714" s="118"/>
      <c r="X1714" s="118"/>
      <c r="Y1714" s="118"/>
      <c r="Z1714" s="118"/>
    </row>
    <row r="1715">
      <c r="A1715" s="130">
        <f t="shared" si="1"/>
        <v>1714</v>
      </c>
      <c r="B1715" s="111"/>
      <c r="C1715" s="108"/>
      <c r="D1715" s="108"/>
      <c r="E1715" s="127"/>
      <c r="F1715" s="127"/>
      <c r="G1715" s="127"/>
      <c r="H1715" s="108"/>
      <c r="I1715" s="108"/>
      <c r="J1715" s="118"/>
      <c r="K1715" s="118"/>
      <c r="L1715" s="118"/>
      <c r="M1715" s="118"/>
      <c r="N1715" s="118"/>
      <c r="O1715" s="108"/>
      <c r="P1715" s="118"/>
      <c r="Q1715" s="118"/>
      <c r="R1715" s="118"/>
      <c r="S1715" s="118"/>
      <c r="T1715" s="118"/>
      <c r="U1715" s="118"/>
      <c r="V1715" s="118"/>
      <c r="W1715" s="118"/>
      <c r="X1715" s="118"/>
      <c r="Y1715" s="118"/>
      <c r="Z1715" s="118"/>
    </row>
    <row r="1716">
      <c r="A1716" s="130">
        <f t="shared" si="1"/>
        <v>1715</v>
      </c>
      <c r="B1716" s="111"/>
      <c r="C1716" s="108"/>
      <c r="D1716" s="108"/>
      <c r="E1716" s="127"/>
      <c r="F1716" s="127"/>
      <c r="G1716" s="127"/>
      <c r="H1716" s="108"/>
      <c r="I1716" s="108"/>
      <c r="J1716" s="118"/>
      <c r="K1716" s="118"/>
      <c r="L1716" s="118"/>
      <c r="M1716" s="118"/>
      <c r="N1716" s="118"/>
      <c r="O1716" s="108"/>
      <c r="P1716" s="118"/>
      <c r="Q1716" s="118"/>
      <c r="R1716" s="118"/>
      <c r="S1716" s="118"/>
      <c r="T1716" s="118"/>
      <c r="U1716" s="118"/>
      <c r="V1716" s="118"/>
      <c r="W1716" s="118"/>
      <c r="X1716" s="118"/>
      <c r="Y1716" s="118"/>
      <c r="Z1716" s="118"/>
    </row>
    <row r="1717">
      <c r="A1717" s="130">
        <f t="shared" si="1"/>
        <v>1716</v>
      </c>
      <c r="B1717" s="111"/>
      <c r="C1717" s="108"/>
      <c r="D1717" s="108"/>
      <c r="E1717" s="127"/>
      <c r="F1717" s="127"/>
      <c r="G1717" s="127"/>
      <c r="H1717" s="108"/>
      <c r="I1717" s="108"/>
      <c r="J1717" s="118"/>
      <c r="K1717" s="118"/>
      <c r="L1717" s="118"/>
      <c r="M1717" s="118"/>
      <c r="N1717" s="118"/>
      <c r="O1717" s="108"/>
      <c r="P1717" s="118"/>
      <c r="Q1717" s="118"/>
      <c r="R1717" s="118"/>
      <c r="S1717" s="118"/>
      <c r="T1717" s="118"/>
      <c r="U1717" s="118"/>
      <c r="V1717" s="118"/>
      <c r="W1717" s="118"/>
      <c r="X1717" s="118"/>
      <c r="Y1717" s="118"/>
      <c r="Z1717" s="118"/>
    </row>
    <row r="1718">
      <c r="A1718" s="130">
        <f t="shared" si="1"/>
        <v>1717</v>
      </c>
      <c r="B1718" s="111"/>
      <c r="C1718" s="108"/>
      <c r="D1718" s="108"/>
      <c r="E1718" s="127"/>
      <c r="F1718" s="127"/>
      <c r="G1718" s="127"/>
      <c r="H1718" s="108"/>
      <c r="I1718" s="108"/>
      <c r="J1718" s="118"/>
      <c r="K1718" s="118"/>
      <c r="L1718" s="118"/>
      <c r="M1718" s="118"/>
      <c r="N1718" s="118"/>
      <c r="O1718" s="108"/>
      <c r="P1718" s="118"/>
      <c r="Q1718" s="118"/>
      <c r="R1718" s="118"/>
      <c r="S1718" s="118"/>
      <c r="T1718" s="118"/>
      <c r="U1718" s="118"/>
      <c r="V1718" s="118"/>
      <c r="W1718" s="118"/>
      <c r="X1718" s="118"/>
      <c r="Y1718" s="118"/>
      <c r="Z1718" s="118"/>
    </row>
    <row r="1719">
      <c r="A1719" s="130">
        <f t="shared" si="1"/>
        <v>1718</v>
      </c>
      <c r="B1719" s="111"/>
      <c r="C1719" s="108"/>
      <c r="D1719" s="108"/>
      <c r="E1719" s="127"/>
      <c r="F1719" s="127"/>
      <c r="G1719" s="127"/>
      <c r="H1719" s="108"/>
      <c r="I1719" s="108"/>
      <c r="J1719" s="118"/>
      <c r="K1719" s="118"/>
      <c r="L1719" s="118"/>
      <c r="M1719" s="118"/>
      <c r="N1719" s="118"/>
      <c r="O1719" s="108"/>
      <c r="P1719" s="118"/>
      <c r="Q1719" s="118"/>
      <c r="R1719" s="118"/>
      <c r="S1719" s="118"/>
      <c r="T1719" s="118"/>
      <c r="U1719" s="118"/>
      <c r="V1719" s="118"/>
      <c r="W1719" s="118"/>
      <c r="X1719" s="118"/>
      <c r="Y1719" s="118"/>
      <c r="Z1719" s="118"/>
    </row>
    <row r="1720">
      <c r="A1720" s="130">
        <f t="shared" si="1"/>
        <v>1719</v>
      </c>
      <c r="B1720" s="111"/>
      <c r="C1720" s="108"/>
      <c r="D1720" s="108"/>
      <c r="E1720" s="127"/>
      <c r="F1720" s="127"/>
      <c r="G1720" s="127"/>
      <c r="H1720" s="108"/>
      <c r="I1720" s="108"/>
      <c r="J1720" s="118"/>
      <c r="K1720" s="118"/>
      <c r="L1720" s="118"/>
      <c r="M1720" s="118"/>
      <c r="N1720" s="118"/>
      <c r="O1720" s="108"/>
      <c r="P1720" s="118"/>
      <c r="Q1720" s="118"/>
      <c r="R1720" s="118"/>
      <c r="S1720" s="118"/>
      <c r="T1720" s="118"/>
      <c r="U1720" s="118"/>
      <c r="V1720" s="118"/>
      <c r="W1720" s="118"/>
      <c r="X1720" s="118"/>
      <c r="Y1720" s="118"/>
      <c r="Z1720" s="118"/>
    </row>
    <row r="1721">
      <c r="A1721" s="130">
        <f t="shared" si="1"/>
        <v>1720</v>
      </c>
      <c r="B1721" s="111"/>
      <c r="C1721" s="108"/>
      <c r="D1721" s="108"/>
      <c r="E1721" s="127"/>
      <c r="F1721" s="127"/>
      <c r="G1721" s="127"/>
      <c r="H1721" s="108"/>
      <c r="I1721" s="108"/>
      <c r="J1721" s="118"/>
      <c r="K1721" s="118"/>
      <c r="L1721" s="118"/>
      <c r="M1721" s="118"/>
      <c r="N1721" s="118"/>
      <c r="O1721" s="108"/>
      <c r="P1721" s="118"/>
      <c r="Q1721" s="118"/>
      <c r="R1721" s="118"/>
      <c r="S1721" s="118"/>
      <c r="T1721" s="118"/>
      <c r="U1721" s="118"/>
      <c r="V1721" s="118"/>
      <c r="W1721" s="118"/>
      <c r="X1721" s="118"/>
      <c r="Y1721" s="118"/>
      <c r="Z1721" s="118"/>
    </row>
    <row r="1722">
      <c r="A1722" s="130">
        <f t="shared" si="1"/>
        <v>1721</v>
      </c>
      <c r="B1722" s="111"/>
      <c r="C1722" s="108"/>
      <c r="D1722" s="108"/>
      <c r="E1722" s="127"/>
      <c r="F1722" s="127"/>
      <c r="G1722" s="127"/>
      <c r="H1722" s="108"/>
      <c r="I1722" s="108"/>
      <c r="J1722" s="118"/>
      <c r="K1722" s="118"/>
      <c r="L1722" s="118"/>
      <c r="M1722" s="118"/>
      <c r="N1722" s="118"/>
      <c r="O1722" s="108"/>
      <c r="P1722" s="118"/>
      <c r="Q1722" s="118"/>
      <c r="R1722" s="118"/>
      <c r="S1722" s="118"/>
      <c r="T1722" s="118"/>
      <c r="U1722" s="118"/>
      <c r="V1722" s="118"/>
      <c r="W1722" s="118"/>
      <c r="X1722" s="118"/>
      <c r="Y1722" s="118"/>
      <c r="Z1722" s="118"/>
    </row>
    <row r="1723">
      <c r="A1723" s="130">
        <f t="shared" si="1"/>
        <v>1722</v>
      </c>
      <c r="B1723" s="111"/>
      <c r="C1723" s="108"/>
      <c r="D1723" s="108"/>
      <c r="E1723" s="127"/>
      <c r="F1723" s="127"/>
      <c r="G1723" s="127"/>
      <c r="H1723" s="108"/>
      <c r="I1723" s="108"/>
      <c r="J1723" s="118"/>
      <c r="K1723" s="118"/>
      <c r="L1723" s="118"/>
      <c r="M1723" s="118"/>
      <c r="N1723" s="118"/>
      <c r="O1723" s="108"/>
      <c r="P1723" s="118"/>
      <c r="Q1723" s="118"/>
      <c r="R1723" s="118"/>
      <c r="S1723" s="118"/>
      <c r="T1723" s="118"/>
      <c r="U1723" s="118"/>
      <c r="V1723" s="118"/>
      <c r="W1723" s="118"/>
      <c r="X1723" s="118"/>
      <c r="Y1723" s="118"/>
      <c r="Z1723" s="118"/>
    </row>
    <row r="1724">
      <c r="A1724" s="130">
        <f t="shared" si="1"/>
        <v>1723</v>
      </c>
      <c r="B1724" s="111"/>
      <c r="C1724" s="108"/>
      <c r="D1724" s="108"/>
      <c r="E1724" s="127"/>
      <c r="F1724" s="127"/>
      <c r="G1724" s="127"/>
      <c r="H1724" s="108"/>
      <c r="I1724" s="108"/>
      <c r="J1724" s="118"/>
      <c r="K1724" s="118"/>
      <c r="L1724" s="118"/>
      <c r="M1724" s="118"/>
      <c r="N1724" s="118"/>
      <c r="O1724" s="108"/>
      <c r="P1724" s="118"/>
      <c r="Q1724" s="118"/>
      <c r="R1724" s="118"/>
      <c r="S1724" s="118"/>
      <c r="T1724" s="118"/>
      <c r="U1724" s="118"/>
      <c r="V1724" s="118"/>
      <c r="W1724" s="118"/>
      <c r="X1724" s="118"/>
      <c r="Y1724" s="118"/>
      <c r="Z1724" s="118"/>
    </row>
    <row r="1725">
      <c r="A1725" s="130">
        <f t="shared" si="1"/>
        <v>1724</v>
      </c>
      <c r="B1725" s="111"/>
      <c r="C1725" s="108"/>
      <c r="D1725" s="108"/>
      <c r="E1725" s="127"/>
      <c r="F1725" s="127"/>
      <c r="G1725" s="127"/>
      <c r="H1725" s="108"/>
      <c r="I1725" s="108"/>
      <c r="J1725" s="118"/>
      <c r="K1725" s="118"/>
      <c r="L1725" s="118"/>
      <c r="M1725" s="118"/>
      <c r="N1725" s="118"/>
      <c r="O1725" s="108"/>
      <c r="P1725" s="118"/>
      <c r="Q1725" s="118"/>
      <c r="R1725" s="118"/>
      <c r="S1725" s="118"/>
      <c r="T1725" s="118"/>
      <c r="U1725" s="118"/>
      <c r="V1725" s="118"/>
      <c r="W1725" s="118"/>
      <c r="X1725" s="118"/>
      <c r="Y1725" s="118"/>
      <c r="Z1725" s="118"/>
    </row>
    <row r="1726">
      <c r="A1726" s="130">
        <f t="shared" si="1"/>
        <v>1725</v>
      </c>
      <c r="B1726" s="111"/>
      <c r="C1726" s="108"/>
      <c r="D1726" s="108"/>
      <c r="E1726" s="127"/>
      <c r="F1726" s="127"/>
      <c r="G1726" s="127"/>
      <c r="H1726" s="108"/>
      <c r="I1726" s="108"/>
      <c r="J1726" s="118"/>
      <c r="K1726" s="118"/>
      <c r="L1726" s="118"/>
      <c r="M1726" s="118"/>
      <c r="N1726" s="118"/>
      <c r="O1726" s="108"/>
      <c r="P1726" s="118"/>
      <c r="Q1726" s="118"/>
      <c r="R1726" s="118"/>
      <c r="S1726" s="118"/>
      <c r="T1726" s="118"/>
      <c r="U1726" s="118"/>
      <c r="V1726" s="118"/>
      <c r="W1726" s="118"/>
      <c r="X1726" s="118"/>
      <c r="Y1726" s="118"/>
      <c r="Z1726" s="118"/>
    </row>
    <row r="1727">
      <c r="A1727" s="130">
        <f t="shared" si="1"/>
        <v>1726</v>
      </c>
      <c r="B1727" s="111"/>
      <c r="C1727" s="108"/>
      <c r="D1727" s="108"/>
      <c r="E1727" s="127"/>
      <c r="F1727" s="127"/>
      <c r="G1727" s="127"/>
      <c r="H1727" s="108"/>
      <c r="I1727" s="108"/>
      <c r="J1727" s="118"/>
      <c r="K1727" s="118"/>
      <c r="L1727" s="118"/>
      <c r="M1727" s="118"/>
      <c r="N1727" s="118"/>
      <c r="O1727" s="108"/>
      <c r="P1727" s="118"/>
      <c r="Q1727" s="118"/>
      <c r="R1727" s="118"/>
      <c r="S1727" s="118"/>
      <c r="T1727" s="118"/>
      <c r="U1727" s="118"/>
      <c r="V1727" s="118"/>
      <c r="W1727" s="118"/>
      <c r="X1727" s="118"/>
      <c r="Y1727" s="118"/>
      <c r="Z1727" s="118"/>
    </row>
    <row r="1728">
      <c r="A1728" s="130">
        <f t="shared" si="1"/>
        <v>1727</v>
      </c>
      <c r="B1728" s="111"/>
      <c r="C1728" s="108"/>
      <c r="D1728" s="108"/>
      <c r="E1728" s="127"/>
      <c r="F1728" s="127"/>
      <c r="G1728" s="127"/>
      <c r="H1728" s="108"/>
      <c r="I1728" s="108"/>
      <c r="J1728" s="118"/>
      <c r="K1728" s="118"/>
      <c r="L1728" s="118"/>
      <c r="M1728" s="118"/>
      <c r="N1728" s="118"/>
      <c r="O1728" s="108"/>
      <c r="P1728" s="118"/>
      <c r="Q1728" s="118"/>
      <c r="R1728" s="118"/>
      <c r="S1728" s="118"/>
      <c r="T1728" s="118"/>
      <c r="U1728" s="118"/>
      <c r="V1728" s="118"/>
      <c r="W1728" s="118"/>
      <c r="X1728" s="118"/>
      <c r="Y1728" s="118"/>
      <c r="Z1728" s="118"/>
    </row>
    <row r="1729">
      <c r="A1729" s="130">
        <f t="shared" si="1"/>
        <v>1728</v>
      </c>
      <c r="B1729" s="111"/>
      <c r="C1729" s="108"/>
      <c r="D1729" s="108"/>
      <c r="E1729" s="127"/>
      <c r="F1729" s="127"/>
      <c r="G1729" s="127"/>
      <c r="H1729" s="108"/>
      <c r="I1729" s="108"/>
      <c r="J1729" s="118"/>
      <c r="K1729" s="118"/>
      <c r="L1729" s="118"/>
      <c r="M1729" s="118"/>
      <c r="N1729" s="118"/>
      <c r="O1729" s="108"/>
      <c r="P1729" s="118"/>
      <c r="Q1729" s="118"/>
      <c r="R1729" s="118"/>
      <c r="S1729" s="118"/>
      <c r="T1729" s="118"/>
      <c r="U1729" s="118"/>
      <c r="V1729" s="118"/>
      <c r="W1729" s="118"/>
      <c r="X1729" s="118"/>
      <c r="Y1729" s="118"/>
      <c r="Z1729" s="118"/>
    </row>
    <row r="1730">
      <c r="A1730" s="130">
        <f t="shared" si="1"/>
        <v>1729</v>
      </c>
      <c r="B1730" s="111"/>
      <c r="C1730" s="108"/>
      <c r="D1730" s="108"/>
      <c r="E1730" s="127"/>
      <c r="F1730" s="127"/>
      <c r="G1730" s="127"/>
      <c r="H1730" s="108"/>
      <c r="I1730" s="108"/>
      <c r="J1730" s="118"/>
      <c r="K1730" s="118"/>
      <c r="L1730" s="118"/>
      <c r="M1730" s="118"/>
      <c r="N1730" s="118"/>
      <c r="O1730" s="108"/>
      <c r="P1730" s="118"/>
      <c r="Q1730" s="118"/>
      <c r="R1730" s="118"/>
      <c r="S1730" s="118"/>
      <c r="T1730" s="118"/>
      <c r="U1730" s="118"/>
      <c r="V1730" s="118"/>
      <c r="W1730" s="118"/>
      <c r="X1730" s="118"/>
      <c r="Y1730" s="118"/>
      <c r="Z1730" s="118"/>
    </row>
    <row r="1731">
      <c r="A1731" s="130">
        <f t="shared" si="1"/>
        <v>1730</v>
      </c>
      <c r="B1731" s="111"/>
      <c r="C1731" s="108"/>
      <c r="D1731" s="108"/>
      <c r="E1731" s="127"/>
      <c r="F1731" s="127"/>
      <c r="G1731" s="127"/>
      <c r="H1731" s="108"/>
      <c r="I1731" s="108"/>
      <c r="J1731" s="118"/>
      <c r="K1731" s="118"/>
      <c r="L1731" s="118"/>
      <c r="M1731" s="118"/>
      <c r="N1731" s="118"/>
      <c r="O1731" s="108"/>
      <c r="P1731" s="118"/>
      <c r="Q1731" s="118"/>
      <c r="R1731" s="118"/>
      <c r="S1731" s="118"/>
      <c r="T1731" s="118"/>
      <c r="U1731" s="118"/>
      <c r="V1731" s="118"/>
      <c r="W1731" s="118"/>
      <c r="X1731" s="118"/>
      <c r="Y1731" s="118"/>
      <c r="Z1731" s="118"/>
    </row>
    <row r="1732">
      <c r="A1732" s="130">
        <f t="shared" si="1"/>
        <v>1731</v>
      </c>
      <c r="B1732" s="111"/>
      <c r="C1732" s="108"/>
      <c r="D1732" s="108"/>
      <c r="E1732" s="127"/>
      <c r="F1732" s="127"/>
      <c r="G1732" s="127"/>
      <c r="H1732" s="108"/>
      <c r="I1732" s="108"/>
      <c r="J1732" s="118"/>
      <c r="K1732" s="118"/>
      <c r="L1732" s="118"/>
      <c r="M1732" s="118"/>
      <c r="N1732" s="118"/>
      <c r="O1732" s="108"/>
      <c r="P1732" s="118"/>
      <c r="Q1732" s="118"/>
      <c r="R1732" s="118"/>
      <c r="S1732" s="118"/>
      <c r="T1732" s="118"/>
      <c r="U1732" s="118"/>
      <c r="V1732" s="118"/>
      <c r="W1732" s="118"/>
      <c r="X1732" s="118"/>
      <c r="Y1732" s="118"/>
      <c r="Z1732" s="118"/>
    </row>
    <row r="1733">
      <c r="A1733" s="130">
        <f t="shared" si="1"/>
        <v>1732</v>
      </c>
      <c r="B1733" s="111"/>
      <c r="C1733" s="108"/>
      <c r="D1733" s="108"/>
      <c r="E1733" s="127"/>
      <c r="F1733" s="127"/>
      <c r="G1733" s="127"/>
      <c r="H1733" s="108"/>
      <c r="I1733" s="108"/>
      <c r="J1733" s="118"/>
      <c r="K1733" s="118"/>
      <c r="L1733" s="118"/>
      <c r="M1733" s="118"/>
      <c r="N1733" s="118"/>
      <c r="O1733" s="108"/>
      <c r="P1733" s="118"/>
      <c r="Q1733" s="118"/>
      <c r="R1733" s="118"/>
      <c r="S1733" s="118"/>
      <c r="T1733" s="118"/>
      <c r="U1733" s="118"/>
      <c r="V1733" s="118"/>
      <c r="W1733" s="118"/>
      <c r="X1733" s="118"/>
      <c r="Y1733" s="118"/>
      <c r="Z1733" s="118"/>
    </row>
    <row r="1734">
      <c r="A1734" s="130">
        <f t="shared" si="1"/>
        <v>1733</v>
      </c>
      <c r="B1734" s="111"/>
      <c r="C1734" s="108"/>
      <c r="D1734" s="108"/>
      <c r="E1734" s="127"/>
      <c r="F1734" s="127"/>
      <c r="G1734" s="127"/>
      <c r="H1734" s="108"/>
      <c r="I1734" s="108"/>
      <c r="J1734" s="118"/>
      <c r="K1734" s="118"/>
      <c r="L1734" s="118"/>
      <c r="M1734" s="118"/>
      <c r="N1734" s="118"/>
      <c r="O1734" s="108"/>
      <c r="P1734" s="118"/>
      <c r="Q1734" s="118"/>
      <c r="R1734" s="118"/>
      <c r="S1734" s="118"/>
      <c r="T1734" s="118"/>
      <c r="U1734" s="118"/>
      <c r="V1734" s="118"/>
      <c r="W1734" s="118"/>
      <c r="X1734" s="118"/>
      <c r="Y1734" s="118"/>
      <c r="Z1734" s="118"/>
    </row>
    <row r="1735">
      <c r="A1735" s="130">
        <f t="shared" si="1"/>
        <v>1734</v>
      </c>
      <c r="B1735" s="111"/>
      <c r="C1735" s="108"/>
      <c r="D1735" s="108"/>
      <c r="E1735" s="127"/>
      <c r="F1735" s="127"/>
      <c r="G1735" s="127"/>
      <c r="H1735" s="108"/>
      <c r="I1735" s="108"/>
      <c r="J1735" s="118"/>
      <c r="K1735" s="118"/>
      <c r="L1735" s="118"/>
      <c r="M1735" s="118"/>
      <c r="N1735" s="118"/>
      <c r="O1735" s="108"/>
      <c r="P1735" s="118"/>
      <c r="Q1735" s="118"/>
      <c r="R1735" s="118"/>
      <c r="S1735" s="118"/>
      <c r="T1735" s="118"/>
      <c r="U1735" s="118"/>
      <c r="V1735" s="118"/>
      <c r="W1735" s="118"/>
      <c r="X1735" s="118"/>
      <c r="Y1735" s="118"/>
      <c r="Z1735" s="118"/>
    </row>
    <row r="1736">
      <c r="A1736" s="130">
        <f t="shared" si="1"/>
        <v>1735</v>
      </c>
      <c r="B1736" s="111"/>
      <c r="C1736" s="108"/>
      <c r="D1736" s="108"/>
      <c r="E1736" s="127"/>
      <c r="F1736" s="127"/>
      <c r="G1736" s="127"/>
      <c r="H1736" s="108"/>
      <c r="I1736" s="108"/>
      <c r="J1736" s="118"/>
      <c r="K1736" s="118"/>
      <c r="L1736" s="118"/>
      <c r="M1736" s="118"/>
      <c r="N1736" s="118"/>
      <c r="O1736" s="108"/>
      <c r="P1736" s="118"/>
      <c r="Q1736" s="118"/>
      <c r="R1736" s="118"/>
      <c r="S1736" s="118"/>
      <c r="T1736" s="118"/>
      <c r="U1736" s="118"/>
      <c r="V1736" s="118"/>
      <c r="W1736" s="118"/>
      <c r="X1736" s="118"/>
      <c r="Y1736" s="118"/>
      <c r="Z1736" s="118"/>
    </row>
    <row r="1737">
      <c r="A1737" s="130">
        <f t="shared" si="1"/>
        <v>1736</v>
      </c>
      <c r="B1737" s="111"/>
      <c r="C1737" s="108"/>
      <c r="D1737" s="108"/>
      <c r="E1737" s="127"/>
      <c r="F1737" s="127"/>
      <c r="G1737" s="127"/>
      <c r="H1737" s="108"/>
      <c r="I1737" s="108"/>
      <c r="J1737" s="118"/>
      <c r="K1737" s="118"/>
      <c r="L1737" s="118"/>
      <c r="M1737" s="118"/>
      <c r="N1737" s="118"/>
      <c r="O1737" s="108"/>
      <c r="P1737" s="118"/>
      <c r="Q1737" s="118"/>
      <c r="R1737" s="118"/>
      <c r="S1737" s="118"/>
      <c r="T1737" s="118"/>
      <c r="U1737" s="118"/>
      <c r="V1737" s="118"/>
      <c r="W1737" s="118"/>
      <c r="X1737" s="118"/>
      <c r="Y1737" s="118"/>
      <c r="Z1737" s="118"/>
    </row>
    <row r="1738">
      <c r="A1738" s="130">
        <f t="shared" si="1"/>
        <v>1737</v>
      </c>
      <c r="B1738" s="111"/>
      <c r="C1738" s="108"/>
      <c r="D1738" s="108"/>
      <c r="E1738" s="127"/>
      <c r="F1738" s="127"/>
      <c r="G1738" s="127"/>
      <c r="H1738" s="108"/>
      <c r="I1738" s="108"/>
      <c r="J1738" s="118"/>
      <c r="K1738" s="118"/>
      <c r="L1738" s="118"/>
      <c r="M1738" s="118"/>
      <c r="N1738" s="118"/>
      <c r="O1738" s="108"/>
      <c r="P1738" s="118"/>
      <c r="Q1738" s="118"/>
      <c r="R1738" s="118"/>
      <c r="S1738" s="118"/>
      <c r="T1738" s="118"/>
      <c r="U1738" s="118"/>
      <c r="V1738" s="118"/>
      <c r="W1738" s="118"/>
      <c r="X1738" s="118"/>
      <c r="Y1738" s="118"/>
      <c r="Z1738" s="118"/>
    </row>
    <row r="1739">
      <c r="A1739" s="130">
        <f t="shared" si="1"/>
        <v>1738</v>
      </c>
      <c r="B1739" s="111"/>
      <c r="C1739" s="108"/>
      <c r="D1739" s="108"/>
      <c r="E1739" s="127"/>
      <c r="F1739" s="127"/>
      <c r="G1739" s="127"/>
      <c r="H1739" s="108"/>
      <c r="I1739" s="108"/>
      <c r="J1739" s="118"/>
      <c r="K1739" s="118"/>
      <c r="L1739" s="118"/>
      <c r="M1739" s="118"/>
      <c r="N1739" s="118"/>
      <c r="O1739" s="108"/>
      <c r="P1739" s="118"/>
      <c r="Q1739" s="118"/>
      <c r="R1739" s="118"/>
      <c r="S1739" s="118"/>
      <c r="T1739" s="118"/>
      <c r="U1739" s="118"/>
      <c r="V1739" s="118"/>
      <c r="W1739" s="118"/>
      <c r="X1739" s="118"/>
      <c r="Y1739" s="118"/>
      <c r="Z1739" s="118"/>
    </row>
    <row r="1740">
      <c r="A1740" s="130">
        <f t="shared" si="1"/>
        <v>1739</v>
      </c>
      <c r="B1740" s="111"/>
      <c r="C1740" s="108"/>
      <c r="D1740" s="108"/>
      <c r="E1740" s="127"/>
      <c r="F1740" s="127"/>
      <c r="G1740" s="127"/>
      <c r="H1740" s="108"/>
      <c r="I1740" s="108"/>
      <c r="J1740" s="118"/>
      <c r="K1740" s="118"/>
      <c r="L1740" s="118"/>
      <c r="M1740" s="118"/>
      <c r="N1740" s="118"/>
      <c r="O1740" s="108"/>
      <c r="P1740" s="118"/>
      <c r="Q1740" s="118"/>
      <c r="R1740" s="118"/>
      <c r="S1740" s="118"/>
      <c r="T1740" s="118"/>
      <c r="U1740" s="118"/>
      <c r="V1740" s="118"/>
      <c r="W1740" s="118"/>
      <c r="X1740" s="118"/>
      <c r="Y1740" s="118"/>
      <c r="Z1740" s="118"/>
    </row>
    <row r="1741">
      <c r="A1741" s="130">
        <f t="shared" si="1"/>
        <v>1740</v>
      </c>
      <c r="B1741" s="111"/>
      <c r="C1741" s="108"/>
      <c r="D1741" s="108"/>
      <c r="E1741" s="127"/>
      <c r="F1741" s="127"/>
      <c r="G1741" s="127"/>
      <c r="H1741" s="108"/>
      <c r="I1741" s="108"/>
      <c r="J1741" s="118"/>
      <c r="K1741" s="118"/>
      <c r="L1741" s="118"/>
      <c r="M1741" s="118"/>
      <c r="N1741" s="118"/>
      <c r="O1741" s="108"/>
      <c r="P1741" s="118"/>
      <c r="Q1741" s="118"/>
      <c r="R1741" s="118"/>
      <c r="S1741" s="118"/>
      <c r="T1741" s="118"/>
      <c r="U1741" s="118"/>
      <c r="V1741" s="118"/>
      <c r="W1741" s="118"/>
      <c r="X1741" s="118"/>
      <c r="Y1741" s="118"/>
      <c r="Z1741" s="118"/>
    </row>
    <row r="1742">
      <c r="A1742" s="130">
        <f t="shared" si="1"/>
        <v>1741</v>
      </c>
      <c r="B1742" s="111"/>
      <c r="C1742" s="108"/>
      <c r="D1742" s="108"/>
      <c r="E1742" s="127"/>
      <c r="F1742" s="127"/>
      <c r="G1742" s="127"/>
      <c r="H1742" s="108"/>
      <c r="I1742" s="108"/>
      <c r="J1742" s="118"/>
      <c r="K1742" s="118"/>
      <c r="L1742" s="118"/>
      <c r="M1742" s="118"/>
      <c r="N1742" s="118"/>
      <c r="O1742" s="108"/>
      <c r="P1742" s="118"/>
      <c r="Q1742" s="118"/>
      <c r="R1742" s="118"/>
      <c r="S1742" s="118"/>
      <c r="T1742" s="118"/>
      <c r="U1742" s="118"/>
      <c r="V1742" s="118"/>
      <c r="W1742" s="118"/>
      <c r="X1742" s="118"/>
      <c r="Y1742" s="118"/>
      <c r="Z1742" s="118"/>
    </row>
    <row r="1743">
      <c r="A1743" s="130">
        <f t="shared" si="1"/>
        <v>1742</v>
      </c>
      <c r="B1743" s="111"/>
      <c r="C1743" s="108"/>
      <c r="D1743" s="108"/>
      <c r="E1743" s="127"/>
      <c r="F1743" s="127"/>
      <c r="G1743" s="127"/>
      <c r="H1743" s="108"/>
      <c r="I1743" s="108"/>
      <c r="J1743" s="118"/>
      <c r="K1743" s="118"/>
      <c r="L1743" s="118"/>
      <c r="M1743" s="118"/>
      <c r="N1743" s="118"/>
      <c r="O1743" s="108"/>
      <c r="P1743" s="118"/>
      <c r="Q1743" s="118"/>
      <c r="R1743" s="118"/>
      <c r="S1743" s="118"/>
      <c r="T1743" s="118"/>
      <c r="U1743" s="118"/>
      <c r="V1743" s="118"/>
      <c r="W1743" s="118"/>
      <c r="X1743" s="118"/>
      <c r="Y1743" s="118"/>
      <c r="Z1743" s="118"/>
    </row>
    <row r="1744">
      <c r="A1744" s="130">
        <f t="shared" si="1"/>
        <v>1743</v>
      </c>
      <c r="B1744" s="111"/>
      <c r="C1744" s="108"/>
      <c r="D1744" s="108"/>
      <c r="E1744" s="127"/>
      <c r="F1744" s="127"/>
      <c r="G1744" s="127"/>
      <c r="H1744" s="108"/>
      <c r="I1744" s="108"/>
      <c r="J1744" s="118"/>
      <c r="K1744" s="118"/>
      <c r="L1744" s="118"/>
      <c r="M1744" s="118"/>
      <c r="N1744" s="118"/>
      <c r="O1744" s="108"/>
      <c r="P1744" s="118"/>
      <c r="Q1744" s="118"/>
      <c r="R1744" s="118"/>
      <c r="S1744" s="118"/>
      <c r="T1744" s="118"/>
      <c r="U1744" s="118"/>
      <c r="V1744" s="118"/>
      <c r="W1744" s="118"/>
      <c r="X1744" s="118"/>
      <c r="Y1744" s="118"/>
      <c r="Z1744" s="118"/>
    </row>
    <row r="1745">
      <c r="A1745" s="130">
        <f t="shared" si="1"/>
        <v>1744</v>
      </c>
      <c r="B1745" s="111"/>
      <c r="C1745" s="108"/>
      <c r="D1745" s="108"/>
      <c r="E1745" s="127"/>
      <c r="F1745" s="127"/>
      <c r="G1745" s="127"/>
      <c r="H1745" s="108"/>
      <c r="I1745" s="108"/>
      <c r="J1745" s="118"/>
      <c r="K1745" s="118"/>
      <c r="L1745" s="118"/>
      <c r="M1745" s="118"/>
      <c r="N1745" s="118"/>
      <c r="O1745" s="108"/>
      <c r="P1745" s="118"/>
      <c r="Q1745" s="118"/>
      <c r="R1745" s="118"/>
      <c r="S1745" s="118"/>
      <c r="T1745" s="118"/>
      <c r="U1745" s="118"/>
      <c r="V1745" s="118"/>
      <c r="W1745" s="118"/>
      <c r="X1745" s="118"/>
      <c r="Y1745" s="118"/>
      <c r="Z1745" s="118"/>
    </row>
    <row r="1746">
      <c r="A1746" s="130">
        <f t="shared" si="1"/>
        <v>1745</v>
      </c>
      <c r="B1746" s="111"/>
      <c r="C1746" s="108"/>
      <c r="D1746" s="108"/>
      <c r="E1746" s="127"/>
      <c r="F1746" s="127"/>
      <c r="G1746" s="127"/>
      <c r="H1746" s="108"/>
      <c r="I1746" s="108"/>
      <c r="J1746" s="118"/>
      <c r="K1746" s="118"/>
      <c r="L1746" s="118"/>
      <c r="M1746" s="118"/>
      <c r="N1746" s="118"/>
      <c r="O1746" s="108"/>
      <c r="P1746" s="118"/>
      <c r="Q1746" s="118"/>
      <c r="R1746" s="118"/>
      <c r="S1746" s="118"/>
      <c r="T1746" s="118"/>
      <c r="U1746" s="118"/>
      <c r="V1746" s="118"/>
      <c r="W1746" s="118"/>
      <c r="X1746" s="118"/>
      <c r="Y1746" s="118"/>
      <c r="Z1746" s="118"/>
    </row>
    <row r="1747">
      <c r="A1747" s="130">
        <f t="shared" si="1"/>
        <v>1746</v>
      </c>
      <c r="B1747" s="111"/>
      <c r="C1747" s="108"/>
      <c r="D1747" s="108"/>
      <c r="E1747" s="127"/>
      <c r="F1747" s="127"/>
      <c r="G1747" s="127"/>
      <c r="H1747" s="108"/>
      <c r="I1747" s="108"/>
      <c r="J1747" s="118"/>
      <c r="K1747" s="118"/>
      <c r="L1747" s="118"/>
      <c r="M1747" s="118"/>
      <c r="N1747" s="118"/>
      <c r="O1747" s="108"/>
      <c r="P1747" s="118"/>
      <c r="Q1747" s="118"/>
      <c r="R1747" s="118"/>
      <c r="S1747" s="118"/>
      <c r="T1747" s="118"/>
      <c r="U1747" s="118"/>
      <c r="V1747" s="118"/>
      <c r="W1747" s="118"/>
      <c r="X1747" s="118"/>
      <c r="Y1747" s="118"/>
      <c r="Z1747" s="118"/>
    </row>
    <row r="1748">
      <c r="A1748" s="130">
        <f t="shared" si="1"/>
        <v>1747</v>
      </c>
      <c r="B1748" s="111"/>
      <c r="C1748" s="108"/>
      <c r="D1748" s="108"/>
      <c r="E1748" s="127"/>
      <c r="F1748" s="127"/>
      <c r="G1748" s="127"/>
      <c r="H1748" s="108"/>
      <c r="I1748" s="108"/>
      <c r="J1748" s="118"/>
      <c r="K1748" s="118"/>
      <c r="L1748" s="118"/>
      <c r="M1748" s="118"/>
      <c r="N1748" s="118"/>
      <c r="O1748" s="108"/>
      <c r="P1748" s="118"/>
      <c r="Q1748" s="118"/>
      <c r="R1748" s="118"/>
      <c r="S1748" s="118"/>
      <c r="T1748" s="118"/>
      <c r="U1748" s="118"/>
      <c r="V1748" s="118"/>
      <c r="W1748" s="118"/>
      <c r="X1748" s="118"/>
      <c r="Y1748" s="118"/>
      <c r="Z1748" s="118"/>
    </row>
    <row r="1749">
      <c r="A1749" s="130">
        <f t="shared" si="1"/>
        <v>1748</v>
      </c>
      <c r="B1749" s="111"/>
      <c r="C1749" s="108"/>
      <c r="D1749" s="108"/>
      <c r="E1749" s="127"/>
      <c r="F1749" s="127"/>
      <c r="G1749" s="127"/>
      <c r="H1749" s="108"/>
      <c r="I1749" s="108"/>
      <c r="J1749" s="118"/>
      <c r="K1749" s="118"/>
      <c r="L1749" s="118"/>
      <c r="M1749" s="118"/>
      <c r="N1749" s="118"/>
      <c r="O1749" s="108"/>
      <c r="P1749" s="118"/>
      <c r="Q1749" s="118"/>
      <c r="R1749" s="118"/>
      <c r="S1749" s="118"/>
      <c r="T1749" s="118"/>
      <c r="U1749" s="118"/>
      <c r="V1749" s="118"/>
      <c r="W1749" s="118"/>
      <c r="X1749" s="118"/>
      <c r="Y1749" s="118"/>
      <c r="Z1749" s="118"/>
    </row>
    <row r="1750">
      <c r="A1750" s="130">
        <f t="shared" si="1"/>
        <v>1749</v>
      </c>
      <c r="B1750" s="111"/>
      <c r="C1750" s="108"/>
      <c r="D1750" s="108"/>
      <c r="E1750" s="127"/>
      <c r="F1750" s="127"/>
      <c r="G1750" s="127"/>
      <c r="H1750" s="108"/>
      <c r="I1750" s="108"/>
      <c r="J1750" s="118"/>
      <c r="K1750" s="118"/>
      <c r="L1750" s="118"/>
      <c r="M1750" s="118"/>
      <c r="N1750" s="118"/>
      <c r="O1750" s="108"/>
      <c r="P1750" s="118"/>
      <c r="Q1750" s="118"/>
      <c r="R1750" s="118"/>
      <c r="S1750" s="118"/>
      <c r="T1750" s="118"/>
      <c r="U1750" s="118"/>
      <c r="V1750" s="118"/>
      <c r="W1750" s="118"/>
      <c r="X1750" s="118"/>
      <c r="Y1750" s="118"/>
      <c r="Z1750" s="118"/>
    </row>
    <row r="1751">
      <c r="A1751" s="130">
        <f t="shared" si="1"/>
        <v>1750</v>
      </c>
      <c r="B1751" s="111"/>
      <c r="C1751" s="108"/>
      <c r="D1751" s="108"/>
      <c r="E1751" s="127"/>
      <c r="F1751" s="127"/>
      <c r="G1751" s="127"/>
      <c r="H1751" s="108"/>
      <c r="I1751" s="108"/>
      <c r="J1751" s="118"/>
      <c r="K1751" s="118"/>
      <c r="L1751" s="118"/>
      <c r="M1751" s="118"/>
      <c r="N1751" s="118"/>
      <c r="O1751" s="108"/>
      <c r="P1751" s="118"/>
      <c r="Q1751" s="118"/>
      <c r="R1751" s="118"/>
      <c r="S1751" s="118"/>
      <c r="T1751" s="118"/>
      <c r="U1751" s="118"/>
      <c r="V1751" s="118"/>
      <c r="W1751" s="118"/>
      <c r="X1751" s="118"/>
      <c r="Y1751" s="118"/>
      <c r="Z1751" s="118"/>
    </row>
    <row r="1752">
      <c r="A1752" s="130">
        <f t="shared" si="1"/>
        <v>1751</v>
      </c>
      <c r="B1752" s="111"/>
      <c r="C1752" s="108"/>
      <c r="D1752" s="108"/>
      <c r="E1752" s="127"/>
      <c r="F1752" s="127"/>
      <c r="G1752" s="127"/>
      <c r="H1752" s="108"/>
      <c r="I1752" s="108"/>
      <c r="J1752" s="118"/>
      <c r="K1752" s="118"/>
      <c r="L1752" s="118"/>
      <c r="M1752" s="118"/>
      <c r="N1752" s="118"/>
      <c r="O1752" s="108"/>
      <c r="P1752" s="118"/>
      <c r="Q1752" s="118"/>
      <c r="R1752" s="118"/>
      <c r="S1752" s="118"/>
      <c r="T1752" s="118"/>
      <c r="U1752" s="118"/>
      <c r="V1752" s="118"/>
      <c r="W1752" s="118"/>
      <c r="X1752" s="118"/>
      <c r="Y1752" s="118"/>
      <c r="Z1752" s="118"/>
    </row>
    <row r="1753">
      <c r="A1753" s="130">
        <f t="shared" si="1"/>
        <v>1752</v>
      </c>
      <c r="B1753" s="111"/>
      <c r="C1753" s="108"/>
      <c r="D1753" s="108"/>
      <c r="E1753" s="127"/>
      <c r="F1753" s="127"/>
      <c r="G1753" s="127"/>
      <c r="H1753" s="108"/>
      <c r="I1753" s="108"/>
      <c r="J1753" s="118"/>
      <c r="K1753" s="118"/>
      <c r="L1753" s="118"/>
      <c r="M1753" s="118"/>
      <c r="N1753" s="118"/>
      <c r="O1753" s="108"/>
      <c r="P1753" s="118"/>
      <c r="Q1753" s="118"/>
      <c r="R1753" s="118"/>
      <c r="S1753" s="118"/>
      <c r="T1753" s="118"/>
      <c r="U1753" s="118"/>
      <c r="V1753" s="118"/>
      <c r="W1753" s="118"/>
      <c r="X1753" s="118"/>
      <c r="Y1753" s="118"/>
      <c r="Z1753" s="118"/>
    </row>
    <row r="1754">
      <c r="A1754" s="130">
        <f t="shared" si="1"/>
        <v>1753</v>
      </c>
      <c r="B1754" s="111"/>
      <c r="C1754" s="108"/>
      <c r="D1754" s="108"/>
      <c r="E1754" s="127"/>
      <c r="F1754" s="127"/>
      <c r="G1754" s="127"/>
      <c r="H1754" s="108"/>
      <c r="I1754" s="108"/>
      <c r="J1754" s="118"/>
      <c r="K1754" s="118"/>
      <c r="L1754" s="118"/>
      <c r="M1754" s="118"/>
      <c r="N1754" s="118"/>
      <c r="O1754" s="108"/>
      <c r="P1754" s="118"/>
      <c r="Q1754" s="118"/>
      <c r="R1754" s="118"/>
      <c r="S1754" s="118"/>
      <c r="T1754" s="118"/>
      <c r="U1754" s="118"/>
      <c r="V1754" s="118"/>
      <c r="W1754" s="118"/>
      <c r="X1754" s="118"/>
      <c r="Y1754" s="118"/>
      <c r="Z1754" s="118"/>
    </row>
    <row r="1755">
      <c r="A1755" s="130">
        <f t="shared" si="1"/>
        <v>1754</v>
      </c>
      <c r="B1755" s="111"/>
      <c r="C1755" s="108"/>
      <c r="D1755" s="108"/>
      <c r="E1755" s="127"/>
      <c r="F1755" s="127"/>
      <c r="G1755" s="127"/>
      <c r="H1755" s="108"/>
      <c r="I1755" s="108"/>
      <c r="J1755" s="118"/>
      <c r="K1755" s="118"/>
      <c r="L1755" s="118"/>
      <c r="M1755" s="118"/>
      <c r="N1755" s="118"/>
      <c r="O1755" s="108"/>
      <c r="P1755" s="118"/>
      <c r="Q1755" s="118"/>
      <c r="R1755" s="118"/>
      <c r="S1755" s="118"/>
      <c r="T1755" s="118"/>
      <c r="U1755" s="118"/>
      <c r="V1755" s="118"/>
      <c r="W1755" s="118"/>
      <c r="X1755" s="118"/>
      <c r="Y1755" s="118"/>
      <c r="Z1755" s="118"/>
    </row>
    <row r="1756">
      <c r="A1756" s="130">
        <f t="shared" si="1"/>
        <v>1755</v>
      </c>
      <c r="B1756" s="111"/>
      <c r="C1756" s="108"/>
      <c r="D1756" s="108"/>
      <c r="E1756" s="127"/>
      <c r="F1756" s="127"/>
      <c r="G1756" s="127"/>
      <c r="H1756" s="108"/>
      <c r="I1756" s="108"/>
      <c r="J1756" s="118"/>
      <c r="K1756" s="118"/>
      <c r="L1756" s="118"/>
      <c r="M1756" s="118"/>
      <c r="N1756" s="118"/>
      <c r="O1756" s="108"/>
      <c r="P1756" s="118"/>
      <c r="Q1756" s="118"/>
      <c r="R1756" s="118"/>
      <c r="S1756" s="118"/>
      <c r="T1756" s="118"/>
      <c r="U1756" s="118"/>
      <c r="V1756" s="118"/>
      <c r="W1756" s="118"/>
      <c r="X1756" s="118"/>
      <c r="Y1756" s="118"/>
      <c r="Z1756" s="118"/>
    </row>
    <row r="1757">
      <c r="A1757" s="130">
        <f t="shared" si="1"/>
        <v>1756</v>
      </c>
      <c r="B1757" s="111"/>
      <c r="C1757" s="108"/>
      <c r="D1757" s="108"/>
      <c r="E1757" s="127"/>
      <c r="F1757" s="127"/>
      <c r="G1757" s="127"/>
      <c r="H1757" s="108"/>
      <c r="I1757" s="108"/>
      <c r="J1757" s="118"/>
      <c r="K1757" s="118"/>
      <c r="L1757" s="118"/>
      <c r="M1757" s="118"/>
      <c r="N1757" s="118"/>
      <c r="O1757" s="108"/>
      <c r="P1757" s="118"/>
      <c r="Q1757" s="118"/>
      <c r="R1757" s="118"/>
      <c r="S1757" s="118"/>
      <c r="T1757" s="118"/>
      <c r="U1757" s="118"/>
      <c r="V1757" s="118"/>
      <c r="W1757" s="118"/>
      <c r="X1757" s="118"/>
      <c r="Y1757" s="118"/>
      <c r="Z1757" s="118"/>
    </row>
    <row r="1758">
      <c r="A1758" s="130">
        <f t="shared" si="1"/>
        <v>1757</v>
      </c>
      <c r="B1758" s="111"/>
      <c r="C1758" s="108"/>
      <c r="D1758" s="108"/>
      <c r="E1758" s="127"/>
      <c r="F1758" s="127"/>
      <c r="G1758" s="127"/>
      <c r="H1758" s="108"/>
      <c r="I1758" s="108"/>
      <c r="J1758" s="118"/>
      <c r="K1758" s="118"/>
      <c r="L1758" s="118"/>
      <c r="M1758" s="118"/>
      <c r="N1758" s="118"/>
      <c r="O1758" s="108"/>
      <c r="P1758" s="118"/>
      <c r="Q1758" s="118"/>
      <c r="R1758" s="118"/>
      <c r="S1758" s="118"/>
      <c r="T1758" s="118"/>
      <c r="U1758" s="118"/>
      <c r="V1758" s="118"/>
      <c r="W1758" s="118"/>
      <c r="X1758" s="118"/>
      <c r="Y1758" s="118"/>
      <c r="Z1758" s="118"/>
    </row>
    <row r="1759">
      <c r="A1759" s="130">
        <f t="shared" si="1"/>
        <v>1758</v>
      </c>
      <c r="B1759" s="111"/>
      <c r="C1759" s="108"/>
      <c r="D1759" s="108"/>
      <c r="E1759" s="127"/>
      <c r="F1759" s="127"/>
      <c r="G1759" s="127"/>
      <c r="H1759" s="108"/>
      <c r="I1759" s="108"/>
      <c r="J1759" s="118"/>
      <c r="K1759" s="118"/>
      <c r="L1759" s="118"/>
      <c r="M1759" s="118"/>
      <c r="N1759" s="118"/>
      <c r="O1759" s="108"/>
      <c r="P1759" s="118"/>
      <c r="Q1759" s="118"/>
      <c r="R1759" s="118"/>
      <c r="S1759" s="118"/>
      <c r="T1759" s="118"/>
      <c r="U1759" s="118"/>
      <c r="V1759" s="118"/>
      <c r="W1759" s="118"/>
      <c r="X1759" s="118"/>
      <c r="Y1759" s="118"/>
      <c r="Z1759" s="118"/>
    </row>
    <row r="1760">
      <c r="A1760" s="130">
        <f t="shared" si="1"/>
        <v>1759</v>
      </c>
      <c r="B1760" s="111"/>
      <c r="C1760" s="108"/>
      <c r="D1760" s="108"/>
      <c r="E1760" s="127"/>
      <c r="F1760" s="127"/>
      <c r="G1760" s="127"/>
      <c r="H1760" s="108"/>
      <c r="I1760" s="108"/>
      <c r="J1760" s="118"/>
      <c r="K1760" s="118"/>
      <c r="L1760" s="118"/>
      <c r="M1760" s="118"/>
      <c r="N1760" s="118"/>
      <c r="O1760" s="108"/>
      <c r="P1760" s="118"/>
      <c r="Q1760" s="118"/>
      <c r="R1760" s="118"/>
      <c r="S1760" s="118"/>
      <c r="T1760" s="118"/>
      <c r="U1760" s="118"/>
      <c r="V1760" s="118"/>
      <c r="W1760" s="118"/>
      <c r="X1760" s="118"/>
      <c r="Y1760" s="118"/>
      <c r="Z1760" s="118"/>
    </row>
    <row r="1761">
      <c r="A1761" s="130">
        <f t="shared" si="1"/>
        <v>1760</v>
      </c>
      <c r="B1761" s="111"/>
      <c r="C1761" s="108"/>
      <c r="D1761" s="108"/>
      <c r="E1761" s="127"/>
      <c r="F1761" s="127"/>
      <c r="G1761" s="127"/>
      <c r="H1761" s="108"/>
      <c r="I1761" s="108"/>
      <c r="J1761" s="118"/>
      <c r="K1761" s="118"/>
      <c r="L1761" s="118"/>
      <c r="M1761" s="118"/>
      <c r="N1761" s="118"/>
      <c r="O1761" s="108"/>
      <c r="P1761" s="118"/>
      <c r="Q1761" s="118"/>
      <c r="R1761" s="118"/>
      <c r="S1761" s="118"/>
      <c r="T1761" s="118"/>
      <c r="U1761" s="118"/>
      <c r="V1761" s="118"/>
      <c r="W1761" s="118"/>
      <c r="X1761" s="118"/>
      <c r="Y1761" s="118"/>
      <c r="Z1761" s="118"/>
    </row>
    <row r="1762">
      <c r="A1762" s="130">
        <f t="shared" si="1"/>
        <v>1761</v>
      </c>
      <c r="B1762" s="111"/>
      <c r="C1762" s="108"/>
      <c r="D1762" s="108"/>
      <c r="E1762" s="127"/>
      <c r="F1762" s="127"/>
      <c r="G1762" s="127"/>
      <c r="H1762" s="108"/>
      <c r="I1762" s="108"/>
      <c r="J1762" s="118"/>
      <c r="K1762" s="118"/>
      <c r="L1762" s="118"/>
      <c r="M1762" s="118"/>
      <c r="N1762" s="118"/>
      <c r="O1762" s="108"/>
      <c r="P1762" s="118"/>
      <c r="Q1762" s="118"/>
      <c r="R1762" s="118"/>
      <c r="S1762" s="118"/>
      <c r="T1762" s="118"/>
      <c r="U1762" s="118"/>
      <c r="V1762" s="118"/>
      <c r="W1762" s="118"/>
      <c r="X1762" s="118"/>
      <c r="Y1762" s="118"/>
      <c r="Z1762" s="118"/>
    </row>
    <row r="1763">
      <c r="A1763" s="130">
        <f t="shared" si="1"/>
        <v>1762</v>
      </c>
      <c r="B1763" s="111"/>
      <c r="C1763" s="108"/>
      <c r="D1763" s="108"/>
      <c r="E1763" s="127"/>
      <c r="F1763" s="127"/>
      <c r="G1763" s="127"/>
      <c r="H1763" s="108"/>
      <c r="I1763" s="108"/>
      <c r="J1763" s="118"/>
      <c r="K1763" s="118"/>
      <c r="L1763" s="118"/>
      <c r="M1763" s="118"/>
      <c r="N1763" s="118"/>
      <c r="O1763" s="108"/>
      <c r="P1763" s="118"/>
      <c r="Q1763" s="118"/>
      <c r="R1763" s="118"/>
      <c r="S1763" s="118"/>
      <c r="T1763" s="118"/>
      <c r="U1763" s="118"/>
      <c r="V1763" s="118"/>
      <c r="W1763" s="118"/>
      <c r="X1763" s="118"/>
      <c r="Y1763" s="118"/>
      <c r="Z1763" s="118"/>
    </row>
    <row r="1764">
      <c r="A1764" s="130">
        <f t="shared" si="1"/>
        <v>1763</v>
      </c>
      <c r="B1764" s="111"/>
      <c r="C1764" s="108"/>
      <c r="D1764" s="108"/>
      <c r="E1764" s="127"/>
      <c r="F1764" s="127"/>
      <c r="G1764" s="127"/>
      <c r="H1764" s="108"/>
      <c r="I1764" s="108"/>
      <c r="J1764" s="118"/>
      <c r="K1764" s="118"/>
      <c r="L1764" s="118"/>
      <c r="M1764" s="118"/>
      <c r="N1764" s="118"/>
      <c r="O1764" s="108"/>
      <c r="P1764" s="118"/>
      <c r="Q1764" s="118"/>
      <c r="R1764" s="118"/>
      <c r="S1764" s="118"/>
      <c r="T1764" s="118"/>
      <c r="U1764" s="118"/>
      <c r="V1764" s="118"/>
      <c r="W1764" s="118"/>
      <c r="X1764" s="118"/>
      <c r="Y1764" s="118"/>
      <c r="Z1764" s="118"/>
    </row>
    <row r="1765">
      <c r="A1765" s="130">
        <f t="shared" si="1"/>
        <v>1764</v>
      </c>
      <c r="B1765" s="111"/>
      <c r="C1765" s="108"/>
      <c r="D1765" s="108"/>
      <c r="E1765" s="127"/>
      <c r="F1765" s="127"/>
      <c r="G1765" s="127"/>
      <c r="H1765" s="108"/>
      <c r="I1765" s="108"/>
      <c r="J1765" s="118"/>
      <c r="K1765" s="118"/>
      <c r="L1765" s="118"/>
      <c r="M1765" s="118"/>
      <c r="N1765" s="118"/>
      <c r="O1765" s="108"/>
      <c r="P1765" s="118"/>
      <c r="Q1765" s="118"/>
      <c r="R1765" s="118"/>
      <c r="S1765" s="118"/>
      <c r="T1765" s="118"/>
      <c r="U1765" s="118"/>
      <c r="V1765" s="118"/>
      <c r="W1765" s="118"/>
      <c r="X1765" s="118"/>
      <c r="Y1765" s="118"/>
      <c r="Z1765" s="118"/>
    </row>
    <row r="1766">
      <c r="A1766" s="130">
        <f t="shared" si="1"/>
        <v>1765</v>
      </c>
      <c r="B1766" s="111"/>
      <c r="C1766" s="108"/>
      <c r="D1766" s="108"/>
      <c r="E1766" s="127"/>
      <c r="F1766" s="127"/>
      <c r="G1766" s="127"/>
      <c r="H1766" s="108"/>
      <c r="I1766" s="108"/>
      <c r="J1766" s="118"/>
      <c r="K1766" s="118"/>
      <c r="L1766" s="118"/>
      <c r="M1766" s="118"/>
      <c r="N1766" s="118"/>
      <c r="O1766" s="108"/>
      <c r="P1766" s="118"/>
      <c r="Q1766" s="118"/>
      <c r="R1766" s="118"/>
      <c r="S1766" s="118"/>
      <c r="T1766" s="118"/>
      <c r="U1766" s="118"/>
      <c r="V1766" s="118"/>
      <c r="W1766" s="118"/>
      <c r="X1766" s="118"/>
      <c r="Y1766" s="118"/>
      <c r="Z1766" s="118"/>
    </row>
    <row r="1767">
      <c r="A1767" s="130">
        <f t="shared" si="1"/>
        <v>1766</v>
      </c>
      <c r="B1767" s="111"/>
      <c r="C1767" s="108"/>
      <c r="D1767" s="108"/>
      <c r="E1767" s="127"/>
      <c r="F1767" s="127"/>
      <c r="G1767" s="127"/>
      <c r="H1767" s="108"/>
      <c r="I1767" s="108"/>
      <c r="J1767" s="118"/>
      <c r="K1767" s="118"/>
      <c r="L1767" s="118"/>
      <c r="M1767" s="118"/>
      <c r="N1767" s="118"/>
      <c r="O1767" s="108"/>
      <c r="P1767" s="118"/>
      <c r="Q1767" s="118"/>
      <c r="R1767" s="118"/>
      <c r="S1767" s="118"/>
      <c r="T1767" s="118"/>
      <c r="U1767" s="118"/>
      <c r="V1767" s="118"/>
      <c r="W1767" s="118"/>
      <c r="X1767" s="118"/>
      <c r="Y1767" s="118"/>
      <c r="Z1767" s="118"/>
    </row>
    <row r="1768">
      <c r="A1768" s="130">
        <f t="shared" si="1"/>
        <v>1767</v>
      </c>
      <c r="B1768" s="111"/>
      <c r="C1768" s="108"/>
      <c r="D1768" s="108"/>
      <c r="E1768" s="127"/>
      <c r="F1768" s="127"/>
      <c r="G1768" s="127"/>
      <c r="H1768" s="108"/>
      <c r="I1768" s="108"/>
      <c r="J1768" s="118"/>
      <c r="K1768" s="118"/>
      <c r="L1768" s="118"/>
      <c r="M1768" s="118"/>
      <c r="N1768" s="118"/>
      <c r="O1768" s="108"/>
      <c r="P1768" s="118"/>
      <c r="Q1768" s="118"/>
      <c r="R1768" s="118"/>
      <c r="S1768" s="118"/>
      <c r="T1768" s="118"/>
      <c r="U1768" s="118"/>
      <c r="V1768" s="118"/>
      <c r="W1768" s="118"/>
      <c r="X1768" s="118"/>
      <c r="Y1768" s="118"/>
      <c r="Z1768" s="118"/>
    </row>
    <row r="1769">
      <c r="A1769" s="130">
        <f t="shared" si="1"/>
        <v>1768</v>
      </c>
      <c r="B1769" s="111"/>
      <c r="C1769" s="108"/>
      <c r="D1769" s="108"/>
      <c r="E1769" s="127"/>
      <c r="F1769" s="127"/>
      <c r="G1769" s="127"/>
      <c r="H1769" s="108"/>
      <c r="I1769" s="108"/>
      <c r="J1769" s="118"/>
      <c r="K1769" s="118"/>
      <c r="L1769" s="118"/>
      <c r="M1769" s="118"/>
      <c r="N1769" s="118"/>
      <c r="O1769" s="108"/>
      <c r="P1769" s="118"/>
      <c r="Q1769" s="118"/>
      <c r="R1769" s="118"/>
      <c r="S1769" s="118"/>
      <c r="T1769" s="118"/>
      <c r="U1769" s="118"/>
      <c r="V1769" s="118"/>
      <c r="W1769" s="118"/>
      <c r="X1769" s="118"/>
      <c r="Y1769" s="118"/>
      <c r="Z1769" s="118"/>
    </row>
    <row r="1770">
      <c r="A1770" s="130">
        <f t="shared" si="1"/>
        <v>1769</v>
      </c>
      <c r="B1770" s="111"/>
      <c r="C1770" s="108"/>
      <c r="D1770" s="108"/>
      <c r="E1770" s="127"/>
      <c r="F1770" s="127"/>
      <c r="G1770" s="127"/>
      <c r="H1770" s="108"/>
      <c r="I1770" s="108"/>
      <c r="J1770" s="118"/>
      <c r="K1770" s="118"/>
      <c r="L1770" s="118"/>
      <c r="M1770" s="118"/>
      <c r="N1770" s="118"/>
      <c r="O1770" s="108"/>
      <c r="P1770" s="118"/>
      <c r="Q1770" s="118"/>
      <c r="R1770" s="118"/>
      <c r="S1770" s="118"/>
      <c r="T1770" s="118"/>
      <c r="U1770" s="118"/>
      <c r="V1770" s="118"/>
      <c r="W1770" s="118"/>
      <c r="X1770" s="118"/>
      <c r="Y1770" s="118"/>
      <c r="Z1770" s="118"/>
    </row>
    <row r="1771">
      <c r="A1771" s="130">
        <f t="shared" si="1"/>
        <v>1770</v>
      </c>
      <c r="B1771" s="118"/>
      <c r="C1771" s="118"/>
      <c r="D1771" s="118"/>
      <c r="E1771" s="168"/>
      <c r="F1771" s="168"/>
      <c r="G1771" s="168"/>
      <c r="H1771" s="118"/>
      <c r="I1771" s="118"/>
      <c r="J1771" s="118"/>
      <c r="K1771" s="118"/>
      <c r="L1771" s="118"/>
      <c r="M1771" s="118"/>
      <c r="N1771" s="118"/>
      <c r="O1771" s="118"/>
      <c r="P1771" s="118"/>
      <c r="Q1771" s="118"/>
      <c r="R1771" s="118"/>
      <c r="S1771" s="118"/>
      <c r="T1771" s="118"/>
      <c r="U1771" s="118"/>
      <c r="V1771" s="118"/>
      <c r="W1771" s="118"/>
      <c r="X1771" s="118"/>
      <c r="Y1771" s="118"/>
      <c r="Z1771" s="118"/>
    </row>
    <row r="1772">
      <c r="A1772" s="130">
        <f t="shared" si="1"/>
        <v>1771</v>
      </c>
      <c r="B1772" s="118"/>
      <c r="C1772" s="118"/>
      <c r="D1772" s="118"/>
      <c r="E1772" s="168"/>
      <c r="F1772" s="168"/>
      <c r="G1772" s="168"/>
      <c r="H1772" s="118"/>
      <c r="I1772" s="118"/>
      <c r="J1772" s="118"/>
      <c r="K1772" s="118"/>
      <c r="L1772" s="118"/>
      <c r="M1772" s="118"/>
      <c r="N1772" s="118"/>
      <c r="O1772" s="118"/>
      <c r="P1772" s="118"/>
      <c r="Q1772" s="118"/>
      <c r="R1772" s="118"/>
      <c r="S1772" s="118"/>
      <c r="T1772" s="118"/>
      <c r="U1772" s="118"/>
      <c r="V1772" s="118"/>
      <c r="W1772" s="118"/>
      <c r="X1772" s="118"/>
      <c r="Y1772" s="118"/>
      <c r="Z1772" s="118"/>
    </row>
    <row r="1773">
      <c r="A1773" s="130">
        <f t="shared" si="1"/>
        <v>1772</v>
      </c>
      <c r="B1773" s="118"/>
      <c r="C1773" s="118"/>
      <c r="D1773" s="118"/>
      <c r="E1773" s="168"/>
      <c r="F1773" s="168"/>
      <c r="G1773" s="168"/>
      <c r="H1773" s="118"/>
      <c r="I1773" s="118"/>
      <c r="J1773" s="118"/>
      <c r="K1773" s="118"/>
      <c r="L1773" s="118"/>
      <c r="M1773" s="118"/>
      <c r="N1773" s="118"/>
      <c r="O1773" s="118"/>
      <c r="P1773" s="118"/>
      <c r="Q1773" s="118"/>
      <c r="R1773" s="118"/>
      <c r="S1773" s="118"/>
      <c r="T1773" s="118"/>
      <c r="U1773" s="118"/>
      <c r="V1773" s="118"/>
      <c r="W1773" s="118"/>
      <c r="X1773" s="118"/>
      <c r="Y1773" s="118"/>
      <c r="Z1773" s="118"/>
    </row>
    <row r="1774">
      <c r="A1774" s="130">
        <f t="shared" si="1"/>
        <v>1773</v>
      </c>
      <c r="B1774" s="118"/>
      <c r="C1774" s="118"/>
      <c r="D1774" s="118"/>
      <c r="E1774" s="168"/>
      <c r="F1774" s="168"/>
      <c r="G1774" s="168"/>
      <c r="H1774" s="118"/>
      <c r="I1774" s="118"/>
      <c r="J1774" s="118"/>
      <c r="K1774" s="118"/>
      <c r="L1774" s="118"/>
      <c r="M1774" s="118"/>
      <c r="N1774" s="118"/>
      <c r="O1774" s="118"/>
      <c r="P1774" s="118"/>
      <c r="Q1774" s="118"/>
      <c r="R1774" s="118"/>
      <c r="S1774" s="118"/>
      <c r="T1774" s="118"/>
      <c r="U1774" s="118"/>
      <c r="V1774" s="118"/>
      <c r="W1774" s="118"/>
      <c r="X1774" s="118"/>
      <c r="Y1774" s="118"/>
      <c r="Z1774" s="118"/>
    </row>
    <row r="1775">
      <c r="A1775" s="130">
        <f t="shared" si="1"/>
        <v>1774</v>
      </c>
      <c r="B1775" s="118"/>
      <c r="C1775" s="118"/>
      <c r="D1775" s="118"/>
      <c r="E1775" s="168"/>
      <c r="F1775" s="168"/>
      <c r="G1775" s="168"/>
      <c r="H1775" s="118"/>
      <c r="I1775" s="118"/>
      <c r="J1775" s="118"/>
      <c r="K1775" s="118"/>
      <c r="L1775" s="118"/>
      <c r="M1775" s="118"/>
      <c r="N1775" s="118"/>
      <c r="O1775" s="118"/>
      <c r="P1775" s="118"/>
      <c r="Q1775" s="118"/>
      <c r="R1775" s="118"/>
      <c r="S1775" s="118"/>
      <c r="T1775" s="118"/>
      <c r="U1775" s="118"/>
      <c r="V1775" s="118"/>
      <c r="W1775" s="118"/>
      <c r="X1775" s="118"/>
      <c r="Y1775" s="118"/>
      <c r="Z1775" s="118"/>
    </row>
    <row r="1776">
      <c r="A1776" s="130">
        <f t="shared" si="1"/>
        <v>1775</v>
      </c>
      <c r="B1776" s="118"/>
      <c r="C1776" s="118"/>
      <c r="D1776" s="118"/>
      <c r="E1776" s="168"/>
      <c r="F1776" s="168"/>
      <c r="G1776" s="168"/>
      <c r="H1776" s="118"/>
      <c r="I1776" s="118"/>
      <c r="J1776" s="118"/>
      <c r="K1776" s="118"/>
      <c r="L1776" s="118"/>
      <c r="M1776" s="118"/>
      <c r="N1776" s="118"/>
      <c r="O1776" s="118"/>
      <c r="P1776" s="118"/>
      <c r="Q1776" s="118"/>
      <c r="R1776" s="118"/>
      <c r="S1776" s="118"/>
      <c r="T1776" s="118"/>
      <c r="U1776" s="118"/>
      <c r="V1776" s="118"/>
      <c r="W1776" s="118"/>
      <c r="X1776" s="118"/>
      <c r="Y1776" s="118"/>
      <c r="Z1776" s="118"/>
    </row>
    <row r="1777">
      <c r="A1777" s="130">
        <f t="shared" si="1"/>
        <v>1776</v>
      </c>
      <c r="B1777" s="118"/>
      <c r="C1777" s="118"/>
      <c r="D1777" s="118"/>
      <c r="E1777" s="168"/>
      <c r="F1777" s="168"/>
      <c r="G1777" s="168"/>
      <c r="H1777" s="118"/>
      <c r="I1777" s="118"/>
      <c r="J1777" s="118"/>
      <c r="K1777" s="118"/>
      <c r="L1777" s="118"/>
      <c r="M1777" s="118"/>
      <c r="N1777" s="118"/>
      <c r="O1777" s="118"/>
      <c r="P1777" s="118"/>
      <c r="Q1777" s="118"/>
      <c r="R1777" s="118"/>
      <c r="S1777" s="118"/>
      <c r="T1777" s="118"/>
      <c r="U1777" s="118"/>
      <c r="V1777" s="118"/>
      <c r="W1777" s="118"/>
      <c r="X1777" s="118"/>
      <c r="Y1777" s="118"/>
      <c r="Z1777" s="118"/>
    </row>
    <row r="1778">
      <c r="A1778" s="130">
        <f t="shared" si="1"/>
        <v>1777</v>
      </c>
      <c r="B1778" s="118"/>
      <c r="C1778" s="118"/>
      <c r="D1778" s="118"/>
      <c r="E1778" s="168"/>
      <c r="F1778" s="168"/>
      <c r="G1778" s="168"/>
      <c r="H1778" s="118"/>
      <c r="I1778" s="118"/>
      <c r="J1778" s="118"/>
      <c r="K1778" s="118"/>
      <c r="L1778" s="118"/>
      <c r="M1778" s="118"/>
      <c r="N1778" s="118"/>
      <c r="O1778" s="118"/>
      <c r="P1778" s="118"/>
      <c r="Q1778" s="118"/>
      <c r="R1778" s="118"/>
      <c r="S1778" s="118"/>
      <c r="T1778" s="118"/>
      <c r="U1778" s="118"/>
      <c r="V1778" s="118"/>
      <c r="W1778" s="118"/>
      <c r="X1778" s="118"/>
      <c r="Y1778" s="118"/>
      <c r="Z1778" s="118"/>
    </row>
    <row r="1779">
      <c r="A1779" s="130">
        <f t="shared" si="1"/>
        <v>1778</v>
      </c>
      <c r="B1779" s="118"/>
      <c r="C1779" s="118"/>
      <c r="D1779" s="118"/>
      <c r="E1779" s="168"/>
      <c r="F1779" s="168"/>
      <c r="G1779" s="168"/>
      <c r="H1779" s="118"/>
      <c r="I1779" s="118"/>
      <c r="J1779" s="118"/>
      <c r="K1779" s="118"/>
      <c r="L1779" s="118"/>
      <c r="M1779" s="118"/>
      <c r="N1779" s="118"/>
      <c r="O1779" s="118"/>
      <c r="P1779" s="118"/>
      <c r="Q1779" s="118"/>
      <c r="R1779" s="118"/>
      <c r="S1779" s="118"/>
      <c r="T1779" s="118"/>
      <c r="U1779" s="118"/>
      <c r="V1779" s="118"/>
      <c r="W1779" s="118"/>
      <c r="X1779" s="118"/>
      <c r="Y1779" s="118"/>
      <c r="Z1779" s="118"/>
    </row>
    <row r="1780">
      <c r="A1780" s="130">
        <f t="shared" si="1"/>
        <v>1779</v>
      </c>
      <c r="B1780" s="118"/>
      <c r="C1780" s="118"/>
      <c r="D1780" s="118"/>
      <c r="E1780" s="168"/>
      <c r="F1780" s="168"/>
      <c r="G1780" s="168"/>
      <c r="H1780" s="118"/>
      <c r="I1780" s="118"/>
      <c r="J1780" s="118"/>
      <c r="K1780" s="118"/>
      <c r="L1780" s="118"/>
      <c r="M1780" s="118"/>
      <c r="N1780" s="118"/>
      <c r="O1780" s="118"/>
      <c r="P1780" s="118"/>
      <c r="Q1780" s="118"/>
      <c r="R1780" s="118"/>
      <c r="S1780" s="118"/>
      <c r="T1780" s="118"/>
      <c r="U1780" s="118"/>
      <c r="V1780" s="118"/>
      <c r="W1780" s="118"/>
      <c r="X1780" s="118"/>
      <c r="Y1780" s="118"/>
      <c r="Z1780" s="118"/>
    </row>
    <row r="1781">
      <c r="A1781" s="130">
        <f t="shared" si="1"/>
        <v>1780</v>
      </c>
      <c r="B1781" s="118"/>
      <c r="C1781" s="118"/>
      <c r="D1781" s="118"/>
      <c r="E1781" s="168"/>
      <c r="F1781" s="168"/>
      <c r="G1781" s="168"/>
      <c r="H1781" s="118"/>
      <c r="I1781" s="118"/>
      <c r="J1781" s="118"/>
      <c r="K1781" s="118"/>
      <c r="L1781" s="118"/>
      <c r="M1781" s="118"/>
      <c r="N1781" s="118"/>
      <c r="O1781" s="118"/>
      <c r="P1781" s="118"/>
      <c r="Q1781" s="118"/>
      <c r="R1781" s="118"/>
      <c r="S1781" s="118"/>
      <c r="T1781" s="118"/>
      <c r="U1781" s="118"/>
      <c r="V1781" s="118"/>
      <c r="W1781" s="118"/>
      <c r="X1781" s="118"/>
      <c r="Y1781" s="118"/>
      <c r="Z1781" s="118"/>
    </row>
    <row r="1782">
      <c r="A1782" s="130">
        <f t="shared" si="1"/>
        <v>1781</v>
      </c>
      <c r="B1782" s="118"/>
      <c r="C1782" s="118"/>
      <c r="D1782" s="118"/>
      <c r="E1782" s="168"/>
      <c r="F1782" s="168"/>
      <c r="G1782" s="168"/>
      <c r="H1782" s="118"/>
      <c r="I1782" s="118"/>
      <c r="J1782" s="118"/>
      <c r="K1782" s="118"/>
      <c r="L1782" s="118"/>
      <c r="M1782" s="118"/>
      <c r="N1782" s="118"/>
      <c r="O1782" s="118"/>
      <c r="P1782" s="118"/>
      <c r="Q1782" s="118"/>
      <c r="R1782" s="118"/>
      <c r="S1782" s="118"/>
      <c r="T1782" s="118"/>
      <c r="U1782" s="118"/>
      <c r="V1782" s="118"/>
      <c r="W1782" s="118"/>
      <c r="X1782" s="118"/>
      <c r="Y1782" s="118"/>
      <c r="Z1782" s="118"/>
    </row>
    <row r="1783">
      <c r="A1783" s="130">
        <f t="shared" si="1"/>
        <v>1782</v>
      </c>
      <c r="B1783" s="118"/>
      <c r="C1783" s="118"/>
      <c r="D1783" s="118"/>
      <c r="E1783" s="168"/>
      <c r="F1783" s="168"/>
      <c r="G1783" s="168"/>
      <c r="H1783" s="118"/>
      <c r="I1783" s="118"/>
      <c r="J1783" s="118"/>
      <c r="K1783" s="118"/>
      <c r="L1783" s="118"/>
      <c r="M1783" s="118"/>
      <c r="N1783" s="118"/>
      <c r="O1783" s="118"/>
      <c r="P1783" s="118"/>
      <c r="Q1783" s="118"/>
      <c r="R1783" s="118"/>
      <c r="S1783" s="118"/>
      <c r="T1783" s="118"/>
      <c r="U1783" s="118"/>
      <c r="V1783" s="118"/>
      <c r="W1783" s="118"/>
      <c r="X1783" s="118"/>
      <c r="Y1783" s="118"/>
      <c r="Z1783" s="118"/>
    </row>
    <row r="1784">
      <c r="A1784" s="130">
        <f t="shared" si="1"/>
        <v>1783</v>
      </c>
      <c r="B1784" s="118"/>
      <c r="C1784" s="118"/>
      <c r="D1784" s="118"/>
      <c r="E1784" s="168"/>
      <c r="F1784" s="168"/>
      <c r="G1784" s="168"/>
      <c r="H1784" s="118"/>
      <c r="I1784" s="118"/>
      <c r="J1784" s="118"/>
      <c r="K1784" s="118"/>
      <c r="L1784" s="118"/>
      <c r="M1784" s="118"/>
      <c r="N1784" s="118"/>
      <c r="O1784" s="118"/>
      <c r="P1784" s="118"/>
      <c r="Q1784" s="118"/>
      <c r="R1784" s="118"/>
      <c r="S1784" s="118"/>
      <c r="T1784" s="118"/>
      <c r="U1784" s="118"/>
      <c r="V1784" s="118"/>
      <c r="W1784" s="118"/>
      <c r="X1784" s="118"/>
      <c r="Y1784" s="118"/>
      <c r="Z1784" s="118"/>
    </row>
    <row r="1785">
      <c r="A1785" s="130">
        <f t="shared" si="1"/>
        <v>1784</v>
      </c>
      <c r="B1785" s="118"/>
      <c r="C1785" s="118"/>
      <c r="D1785" s="118"/>
      <c r="E1785" s="168"/>
      <c r="F1785" s="168"/>
      <c r="G1785" s="168"/>
      <c r="H1785" s="118"/>
      <c r="I1785" s="118"/>
      <c r="J1785" s="118"/>
      <c r="K1785" s="118"/>
      <c r="L1785" s="118"/>
      <c r="M1785" s="118"/>
      <c r="N1785" s="118"/>
      <c r="O1785" s="118"/>
      <c r="P1785" s="118"/>
      <c r="Q1785" s="118"/>
      <c r="R1785" s="118"/>
      <c r="S1785" s="118"/>
      <c r="T1785" s="118"/>
      <c r="U1785" s="118"/>
      <c r="V1785" s="118"/>
      <c r="W1785" s="118"/>
      <c r="X1785" s="118"/>
      <c r="Y1785" s="118"/>
      <c r="Z1785" s="118"/>
    </row>
    <row r="1786">
      <c r="A1786" s="130">
        <f t="shared" si="1"/>
        <v>1785</v>
      </c>
      <c r="B1786" s="118"/>
      <c r="C1786" s="118"/>
      <c r="D1786" s="118"/>
      <c r="E1786" s="168"/>
      <c r="F1786" s="168"/>
      <c r="G1786" s="168"/>
      <c r="H1786" s="118"/>
      <c r="I1786" s="118"/>
      <c r="J1786" s="118"/>
      <c r="K1786" s="118"/>
      <c r="L1786" s="118"/>
      <c r="M1786" s="118"/>
      <c r="N1786" s="118"/>
      <c r="O1786" s="118"/>
      <c r="P1786" s="118"/>
      <c r="Q1786" s="118"/>
      <c r="R1786" s="118"/>
      <c r="S1786" s="118"/>
      <c r="T1786" s="118"/>
      <c r="U1786" s="118"/>
      <c r="V1786" s="118"/>
      <c r="W1786" s="118"/>
      <c r="X1786" s="118"/>
      <c r="Y1786" s="118"/>
      <c r="Z1786" s="118"/>
    </row>
    <row r="1787">
      <c r="A1787" s="130">
        <f t="shared" si="1"/>
        <v>1786</v>
      </c>
      <c r="B1787" s="118"/>
      <c r="C1787" s="118"/>
      <c r="D1787" s="118"/>
      <c r="E1787" s="168"/>
      <c r="F1787" s="168"/>
      <c r="G1787" s="168"/>
      <c r="H1787" s="118"/>
      <c r="I1787" s="118"/>
      <c r="J1787" s="118"/>
      <c r="K1787" s="118"/>
      <c r="L1787" s="118"/>
      <c r="M1787" s="118"/>
      <c r="N1787" s="118"/>
      <c r="O1787" s="118"/>
      <c r="P1787" s="118"/>
      <c r="Q1787" s="118"/>
      <c r="R1787" s="118"/>
      <c r="S1787" s="118"/>
      <c r="T1787" s="118"/>
      <c r="U1787" s="118"/>
      <c r="V1787" s="118"/>
      <c r="W1787" s="118"/>
      <c r="X1787" s="118"/>
      <c r="Y1787" s="118"/>
      <c r="Z1787" s="118"/>
    </row>
    <row r="1788">
      <c r="A1788" s="130">
        <f t="shared" si="1"/>
        <v>1787</v>
      </c>
      <c r="B1788" s="118"/>
      <c r="C1788" s="118"/>
      <c r="D1788" s="118"/>
      <c r="E1788" s="168"/>
      <c r="F1788" s="168"/>
      <c r="G1788" s="168"/>
      <c r="H1788" s="118"/>
      <c r="I1788" s="118"/>
      <c r="J1788" s="118"/>
      <c r="K1788" s="118"/>
      <c r="L1788" s="118"/>
      <c r="M1788" s="118"/>
      <c r="N1788" s="118"/>
      <c r="O1788" s="118"/>
      <c r="P1788" s="118"/>
      <c r="Q1788" s="118"/>
      <c r="R1788" s="118"/>
      <c r="S1788" s="118"/>
      <c r="T1788" s="118"/>
      <c r="U1788" s="118"/>
      <c r="V1788" s="118"/>
      <c r="W1788" s="118"/>
      <c r="X1788" s="118"/>
      <c r="Y1788" s="118"/>
      <c r="Z1788" s="118"/>
    </row>
    <row r="1789">
      <c r="A1789" s="130">
        <f t="shared" si="1"/>
        <v>1788</v>
      </c>
      <c r="B1789" s="118"/>
      <c r="C1789" s="118"/>
      <c r="D1789" s="118"/>
      <c r="E1789" s="168"/>
      <c r="F1789" s="168"/>
      <c r="G1789" s="168"/>
      <c r="H1789" s="118"/>
      <c r="I1789" s="118"/>
      <c r="J1789" s="118"/>
      <c r="K1789" s="118"/>
      <c r="L1789" s="118"/>
      <c r="M1789" s="118"/>
      <c r="N1789" s="118"/>
      <c r="O1789" s="118"/>
      <c r="P1789" s="118"/>
      <c r="Q1789" s="118"/>
      <c r="R1789" s="118"/>
      <c r="S1789" s="118"/>
      <c r="T1789" s="118"/>
      <c r="U1789" s="118"/>
      <c r="V1789" s="118"/>
      <c r="W1789" s="118"/>
      <c r="X1789" s="118"/>
      <c r="Y1789" s="118"/>
      <c r="Z1789" s="118"/>
    </row>
    <row r="1790">
      <c r="A1790" s="130">
        <f t="shared" si="1"/>
        <v>1789</v>
      </c>
      <c r="B1790" s="118"/>
      <c r="C1790" s="118"/>
      <c r="D1790" s="118"/>
      <c r="E1790" s="168"/>
      <c r="F1790" s="168"/>
      <c r="G1790" s="168"/>
      <c r="H1790" s="118"/>
      <c r="I1790" s="118"/>
      <c r="J1790" s="118"/>
      <c r="K1790" s="118"/>
      <c r="L1790" s="118"/>
      <c r="M1790" s="118"/>
      <c r="N1790" s="118"/>
      <c r="O1790" s="118"/>
      <c r="P1790" s="118"/>
      <c r="Q1790" s="118"/>
      <c r="R1790" s="118"/>
      <c r="S1790" s="118"/>
      <c r="T1790" s="118"/>
      <c r="U1790" s="118"/>
      <c r="V1790" s="118"/>
      <c r="W1790" s="118"/>
      <c r="X1790" s="118"/>
      <c r="Y1790" s="118"/>
      <c r="Z1790" s="118"/>
    </row>
    <row r="1791">
      <c r="A1791" s="130">
        <f t="shared" si="1"/>
        <v>1790</v>
      </c>
      <c r="B1791" s="118"/>
      <c r="C1791" s="118"/>
      <c r="D1791" s="118"/>
      <c r="E1791" s="168"/>
      <c r="F1791" s="168"/>
      <c r="G1791" s="168"/>
      <c r="H1791" s="118"/>
      <c r="I1791" s="118"/>
      <c r="J1791" s="118"/>
      <c r="K1791" s="118"/>
      <c r="L1791" s="118"/>
      <c r="M1791" s="118"/>
      <c r="N1791" s="118"/>
      <c r="O1791" s="118"/>
      <c r="P1791" s="118"/>
      <c r="Q1791" s="118"/>
      <c r="R1791" s="118"/>
      <c r="S1791" s="118"/>
      <c r="T1791" s="118"/>
      <c r="U1791" s="118"/>
      <c r="V1791" s="118"/>
      <c r="W1791" s="118"/>
      <c r="X1791" s="118"/>
      <c r="Y1791" s="118"/>
      <c r="Z1791" s="118"/>
    </row>
    <row r="1792">
      <c r="A1792" s="130">
        <f t="shared" si="1"/>
        <v>1791</v>
      </c>
      <c r="B1792" s="118"/>
      <c r="C1792" s="118"/>
      <c r="D1792" s="118"/>
      <c r="E1792" s="168"/>
      <c r="F1792" s="168"/>
      <c r="G1792" s="168"/>
      <c r="H1792" s="118"/>
      <c r="I1792" s="118"/>
      <c r="J1792" s="118"/>
      <c r="K1792" s="118"/>
      <c r="L1792" s="118"/>
      <c r="M1792" s="118"/>
      <c r="N1792" s="118"/>
      <c r="O1792" s="118"/>
      <c r="P1792" s="118"/>
      <c r="Q1792" s="118"/>
      <c r="R1792" s="118"/>
      <c r="S1792" s="118"/>
      <c r="T1792" s="118"/>
      <c r="U1792" s="118"/>
      <c r="V1792" s="118"/>
      <c r="W1792" s="118"/>
      <c r="X1792" s="118"/>
      <c r="Y1792" s="118"/>
      <c r="Z1792" s="118"/>
    </row>
    <row r="1793">
      <c r="A1793" s="130">
        <f t="shared" si="1"/>
        <v>1792</v>
      </c>
      <c r="B1793" s="118"/>
      <c r="C1793" s="118"/>
      <c r="D1793" s="118"/>
      <c r="E1793" s="168"/>
      <c r="F1793" s="168"/>
      <c r="G1793" s="168"/>
      <c r="H1793" s="118"/>
      <c r="I1793" s="118"/>
      <c r="J1793" s="118"/>
      <c r="K1793" s="118"/>
      <c r="L1793" s="118"/>
      <c r="M1793" s="118"/>
      <c r="N1793" s="118"/>
      <c r="O1793" s="118"/>
      <c r="P1793" s="118"/>
      <c r="Q1793" s="118"/>
      <c r="R1793" s="118"/>
      <c r="S1793" s="118"/>
      <c r="T1793" s="118"/>
      <c r="U1793" s="118"/>
      <c r="V1793" s="118"/>
      <c r="W1793" s="118"/>
      <c r="X1793" s="118"/>
      <c r="Y1793" s="118"/>
      <c r="Z1793" s="118"/>
    </row>
    <row r="1794">
      <c r="A1794" s="130">
        <f t="shared" si="1"/>
        <v>1793</v>
      </c>
      <c r="B1794" s="118"/>
      <c r="C1794" s="118"/>
      <c r="D1794" s="118"/>
      <c r="E1794" s="168"/>
      <c r="F1794" s="168"/>
      <c r="G1794" s="168"/>
      <c r="H1794" s="118"/>
      <c r="I1794" s="118"/>
      <c r="J1794" s="118"/>
      <c r="K1794" s="118"/>
      <c r="L1794" s="118"/>
      <c r="M1794" s="118"/>
      <c r="N1794" s="118"/>
      <c r="O1794" s="118"/>
      <c r="P1794" s="118"/>
      <c r="Q1794" s="118"/>
      <c r="R1794" s="118"/>
      <c r="S1794" s="118"/>
      <c r="T1794" s="118"/>
      <c r="U1794" s="118"/>
      <c r="V1794" s="118"/>
      <c r="W1794" s="118"/>
      <c r="X1794" s="118"/>
      <c r="Y1794" s="118"/>
      <c r="Z1794" s="118"/>
    </row>
    <row r="1795">
      <c r="A1795" s="130">
        <f t="shared" si="1"/>
        <v>1794</v>
      </c>
      <c r="B1795" s="118"/>
      <c r="C1795" s="118"/>
      <c r="D1795" s="118"/>
      <c r="E1795" s="168"/>
      <c r="F1795" s="168"/>
      <c r="G1795" s="168"/>
      <c r="H1795" s="118"/>
      <c r="I1795" s="118"/>
      <c r="J1795" s="118"/>
      <c r="K1795" s="118"/>
      <c r="L1795" s="118"/>
      <c r="M1795" s="118"/>
      <c r="N1795" s="118"/>
      <c r="O1795" s="118"/>
      <c r="P1795" s="118"/>
      <c r="Q1795" s="118"/>
      <c r="R1795" s="118"/>
      <c r="S1795" s="118"/>
      <c r="T1795" s="118"/>
      <c r="U1795" s="118"/>
      <c r="V1795" s="118"/>
      <c r="W1795" s="118"/>
      <c r="X1795" s="118"/>
      <c r="Y1795" s="118"/>
      <c r="Z1795" s="118"/>
    </row>
    <row r="1796">
      <c r="A1796" s="130">
        <f t="shared" si="1"/>
        <v>1795</v>
      </c>
      <c r="B1796" s="118"/>
      <c r="C1796" s="118"/>
      <c r="D1796" s="118"/>
      <c r="E1796" s="168"/>
      <c r="F1796" s="168"/>
      <c r="G1796" s="168"/>
      <c r="H1796" s="118"/>
      <c r="I1796" s="118"/>
      <c r="J1796" s="118"/>
      <c r="K1796" s="118"/>
      <c r="L1796" s="118"/>
      <c r="M1796" s="118"/>
      <c r="N1796" s="118"/>
      <c r="O1796" s="118"/>
      <c r="P1796" s="118"/>
      <c r="Q1796" s="118"/>
      <c r="R1796" s="118"/>
      <c r="S1796" s="118"/>
      <c r="T1796" s="118"/>
      <c r="U1796" s="118"/>
      <c r="V1796" s="118"/>
      <c r="W1796" s="118"/>
      <c r="X1796" s="118"/>
      <c r="Y1796" s="118"/>
      <c r="Z1796" s="118"/>
    </row>
    <row r="1797">
      <c r="A1797" s="130">
        <f t="shared" si="1"/>
        <v>1796</v>
      </c>
      <c r="B1797" s="118"/>
      <c r="C1797" s="118"/>
      <c r="D1797" s="118"/>
      <c r="E1797" s="168"/>
      <c r="F1797" s="168"/>
      <c r="G1797" s="168"/>
      <c r="H1797" s="118"/>
      <c r="I1797" s="118"/>
      <c r="J1797" s="118"/>
      <c r="K1797" s="118"/>
      <c r="L1797" s="118"/>
      <c r="M1797" s="118"/>
      <c r="N1797" s="118"/>
      <c r="O1797" s="118"/>
      <c r="P1797" s="118"/>
      <c r="Q1797" s="118"/>
      <c r="R1797" s="118"/>
      <c r="S1797" s="118"/>
      <c r="T1797" s="118"/>
      <c r="U1797" s="118"/>
      <c r="V1797" s="118"/>
      <c r="W1797" s="118"/>
      <c r="X1797" s="118"/>
      <c r="Y1797" s="118"/>
      <c r="Z1797" s="118"/>
    </row>
    <row r="1798">
      <c r="A1798" s="130">
        <f t="shared" si="1"/>
        <v>1797</v>
      </c>
      <c r="B1798" s="118"/>
      <c r="C1798" s="118"/>
      <c r="D1798" s="118"/>
      <c r="E1798" s="168"/>
      <c r="F1798" s="168"/>
      <c r="G1798" s="168"/>
      <c r="H1798" s="118"/>
      <c r="I1798" s="118"/>
      <c r="J1798" s="118"/>
      <c r="K1798" s="118"/>
      <c r="L1798" s="118"/>
      <c r="M1798" s="118"/>
      <c r="N1798" s="118"/>
      <c r="O1798" s="118"/>
      <c r="P1798" s="118"/>
      <c r="Q1798" s="118"/>
      <c r="R1798" s="118"/>
      <c r="S1798" s="118"/>
      <c r="T1798" s="118"/>
      <c r="U1798" s="118"/>
      <c r="V1798" s="118"/>
      <c r="W1798" s="118"/>
      <c r="X1798" s="118"/>
      <c r="Y1798" s="118"/>
      <c r="Z1798" s="118"/>
    </row>
    <row r="1799">
      <c r="A1799" s="130">
        <f t="shared" si="1"/>
        <v>1798</v>
      </c>
      <c r="B1799" s="118"/>
      <c r="C1799" s="118"/>
      <c r="D1799" s="118"/>
      <c r="E1799" s="168"/>
      <c r="F1799" s="168"/>
      <c r="G1799" s="168"/>
      <c r="H1799" s="118"/>
      <c r="I1799" s="118"/>
      <c r="J1799" s="118"/>
      <c r="K1799" s="118"/>
      <c r="L1799" s="118"/>
      <c r="M1799" s="118"/>
      <c r="N1799" s="118"/>
      <c r="O1799" s="118"/>
      <c r="P1799" s="118"/>
      <c r="Q1799" s="118"/>
      <c r="R1799" s="118"/>
      <c r="S1799" s="118"/>
      <c r="T1799" s="118"/>
      <c r="U1799" s="118"/>
      <c r="V1799" s="118"/>
      <c r="W1799" s="118"/>
      <c r="X1799" s="118"/>
      <c r="Y1799" s="118"/>
      <c r="Z1799" s="118"/>
    </row>
    <row r="1800">
      <c r="A1800" s="130">
        <f t="shared" si="1"/>
        <v>1799</v>
      </c>
      <c r="B1800" s="118"/>
      <c r="C1800" s="118"/>
      <c r="D1800" s="118"/>
      <c r="E1800" s="168"/>
      <c r="F1800" s="168"/>
      <c r="G1800" s="168"/>
      <c r="H1800" s="118"/>
      <c r="I1800" s="118"/>
      <c r="J1800" s="118"/>
      <c r="K1800" s="118"/>
      <c r="L1800" s="118"/>
      <c r="M1800" s="118"/>
      <c r="N1800" s="118"/>
      <c r="O1800" s="118"/>
      <c r="P1800" s="118"/>
      <c r="Q1800" s="118"/>
      <c r="R1800" s="118"/>
      <c r="S1800" s="118"/>
      <c r="T1800" s="118"/>
      <c r="U1800" s="118"/>
      <c r="V1800" s="118"/>
      <c r="W1800" s="118"/>
      <c r="X1800" s="118"/>
      <c r="Y1800" s="118"/>
      <c r="Z1800" s="118"/>
    </row>
    <row r="1801">
      <c r="A1801" s="130">
        <f t="shared" si="1"/>
        <v>1800</v>
      </c>
      <c r="B1801" s="118"/>
      <c r="C1801" s="118"/>
      <c r="D1801" s="118"/>
      <c r="E1801" s="168"/>
      <c r="F1801" s="168"/>
      <c r="G1801" s="168"/>
      <c r="H1801" s="118"/>
      <c r="I1801" s="118"/>
      <c r="J1801" s="118"/>
      <c r="K1801" s="118"/>
      <c r="L1801" s="118"/>
      <c r="M1801" s="118"/>
      <c r="N1801" s="118"/>
      <c r="O1801" s="118"/>
      <c r="P1801" s="118"/>
      <c r="Q1801" s="118"/>
      <c r="R1801" s="118"/>
      <c r="S1801" s="118"/>
      <c r="T1801" s="118"/>
      <c r="U1801" s="118"/>
      <c r="V1801" s="118"/>
      <c r="W1801" s="118"/>
      <c r="X1801" s="118"/>
      <c r="Y1801" s="118"/>
      <c r="Z1801" s="118"/>
    </row>
    <row r="1802">
      <c r="A1802" s="130">
        <f t="shared" si="1"/>
        <v>1801</v>
      </c>
      <c r="B1802" s="118"/>
      <c r="C1802" s="118"/>
      <c r="D1802" s="118"/>
      <c r="E1802" s="168"/>
      <c r="F1802" s="168"/>
      <c r="G1802" s="168"/>
      <c r="H1802" s="118"/>
      <c r="I1802" s="118"/>
      <c r="J1802" s="118"/>
      <c r="K1802" s="118"/>
      <c r="L1802" s="118"/>
      <c r="M1802" s="118"/>
      <c r="N1802" s="118"/>
      <c r="O1802" s="118"/>
      <c r="P1802" s="118"/>
      <c r="Q1802" s="118"/>
      <c r="R1802" s="118"/>
      <c r="S1802" s="118"/>
      <c r="T1802" s="118"/>
      <c r="U1802" s="118"/>
      <c r="V1802" s="118"/>
      <c r="W1802" s="118"/>
      <c r="X1802" s="118"/>
      <c r="Y1802" s="118"/>
      <c r="Z1802" s="118"/>
    </row>
    <row r="1803">
      <c r="A1803" s="130">
        <f t="shared" si="1"/>
        <v>1802</v>
      </c>
      <c r="B1803" s="118"/>
      <c r="C1803" s="118"/>
      <c r="D1803" s="118"/>
      <c r="E1803" s="168"/>
      <c r="F1803" s="168"/>
      <c r="G1803" s="168"/>
      <c r="H1803" s="118"/>
      <c r="I1803" s="118"/>
      <c r="J1803" s="118"/>
      <c r="K1803" s="118"/>
      <c r="L1803" s="118"/>
      <c r="M1803" s="118"/>
      <c r="N1803" s="118"/>
      <c r="O1803" s="118"/>
      <c r="P1803" s="118"/>
      <c r="Q1803" s="118"/>
      <c r="R1803" s="118"/>
      <c r="S1803" s="118"/>
      <c r="T1803" s="118"/>
      <c r="U1803" s="118"/>
      <c r="V1803" s="118"/>
      <c r="W1803" s="118"/>
      <c r="X1803" s="118"/>
      <c r="Y1803" s="118"/>
      <c r="Z1803" s="118"/>
    </row>
    <row r="1804">
      <c r="A1804" s="130">
        <f t="shared" si="1"/>
        <v>1803</v>
      </c>
      <c r="B1804" s="118"/>
      <c r="C1804" s="118"/>
      <c r="D1804" s="118"/>
      <c r="E1804" s="168"/>
      <c r="F1804" s="168"/>
      <c r="G1804" s="168"/>
      <c r="H1804" s="118"/>
      <c r="I1804" s="118"/>
      <c r="J1804" s="118"/>
      <c r="K1804" s="118"/>
      <c r="L1804" s="118"/>
      <c r="M1804" s="118"/>
      <c r="N1804" s="118"/>
      <c r="O1804" s="118"/>
      <c r="P1804" s="118"/>
      <c r="Q1804" s="118"/>
      <c r="R1804" s="118"/>
      <c r="S1804" s="118"/>
      <c r="T1804" s="118"/>
      <c r="U1804" s="118"/>
      <c r="V1804" s="118"/>
      <c r="W1804" s="118"/>
      <c r="X1804" s="118"/>
      <c r="Y1804" s="118"/>
      <c r="Z1804" s="118"/>
    </row>
    <row r="1805">
      <c r="A1805" s="130">
        <f t="shared" si="1"/>
        <v>1804</v>
      </c>
      <c r="B1805" s="118"/>
      <c r="C1805" s="118"/>
      <c r="D1805" s="118"/>
      <c r="E1805" s="168"/>
      <c r="F1805" s="168"/>
      <c r="G1805" s="168"/>
      <c r="H1805" s="118"/>
      <c r="I1805" s="118"/>
      <c r="J1805" s="118"/>
      <c r="K1805" s="118"/>
      <c r="L1805" s="118"/>
      <c r="M1805" s="118"/>
      <c r="N1805" s="118"/>
      <c r="O1805" s="118"/>
      <c r="P1805" s="118"/>
      <c r="Q1805" s="118"/>
      <c r="R1805" s="118"/>
      <c r="S1805" s="118"/>
      <c r="T1805" s="118"/>
      <c r="U1805" s="118"/>
      <c r="V1805" s="118"/>
      <c r="W1805" s="118"/>
      <c r="X1805" s="118"/>
      <c r="Y1805" s="118"/>
      <c r="Z1805" s="118"/>
    </row>
    <row r="1806">
      <c r="A1806" s="130">
        <f t="shared" si="1"/>
        <v>1805</v>
      </c>
      <c r="B1806" s="118"/>
      <c r="C1806" s="118"/>
      <c r="D1806" s="118"/>
      <c r="E1806" s="168"/>
      <c r="F1806" s="168"/>
      <c r="G1806" s="168"/>
      <c r="H1806" s="118"/>
      <c r="I1806" s="118"/>
      <c r="J1806" s="118"/>
      <c r="K1806" s="118"/>
      <c r="L1806" s="118"/>
      <c r="M1806" s="118"/>
      <c r="N1806" s="118"/>
      <c r="O1806" s="118"/>
      <c r="P1806" s="118"/>
      <c r="Q1806" s="118"/>
      <c r="R1806" s="118"/>
      <c r="S1806" s="118"/>
      <c r="T1806" s="118"/>
      <c r="U1806" s="118"/>
      <c r="V1806" s="118"/>
      <c r="W1806" s="118"/>
      <c r="X1806" s="118"/>
      <c r="Y1806" s="118"/>
      <c r="Z1806" s="118"/>
    </row>
    <row r="1807">
      <c r="A1807" s="130">
        <f t="shared" si="1"/>
        <v>1806</v>
      </c>
      <c r="B1807" s="118"/>
      <c r="C1807" s="118"/>
      <c r="D1807" s="118"/>
      <c r="E1807" s="168"/>
      <c r="F1807" s="168"/>
      <c r="G1807" s="168"/>
      <c r="H1807" s="118"/>
      <c r="I1807" s="118"/>
      <c r="J1807" s="118"/>
      <c r="K1807" s="118"/>
      <c r="L1807" s="118"/>
      <c r="M1807" s="118"/>
      <c r="N1807" s="118"/>
      <c r="O1807" s="118"/>
      <c r="P1807" s="118"/>
      <c r="Q1807" s="118"/>
      <c r="R1807" s="118"/>
      <c r="S1807" s="118"/>
      <c r="T1807" s="118"/>
      <c r="U1807" s="118"/>
      <c r="V1807" s="118"/>
      <c r="W1807" s="118"/>
      <c r="X1807" s="118"/>
      <c r="Y1807" s="118"/>
      <c r="Z1807" s="118"/>
    </row>
    <row r="1808">
      <c r="A1808" s="130">
        <f t="shared" si="1"/>
        <v>1807</v>
      </c>
      <c r="B1808" s="118"/>
      <c r="C1808" s="118"/>
      <c r="D1808" s="118"/>
      <c r="E1808" s="168"/>
      <c r="F1808" s="168"/>
      <c r="G1808" s="168"/>
      <c r="H1808" s="118"/>
      <c r="I1808" s="118"/>
      <c r="J1808" s="118"/>
      <c r="K1808" s="118"/>
      <c r="L1808" s="118"/>
      <c r="M1808" s="118"/>
      <c r="N1808" s="118"/>
      <c r="O1808" s="118"/>
      <c r="P1808" s="118"/>
      <c r="Q1808" s="118"/>
      <c r="R1808" s="118"/>
      <c r="S1808" s="118"/>
      <c r="T1808" s="118"/>
      <c r="U1808" s="118"/>
      <c r="V1808" s="118"/>
      <c r="W1808" s="118"/>
      <c r="X1808" s="118"/>
      <c r="Y1808" s="118"/>
      <c r="Z1808" s="118"/>
    </row>
    <row r="1809">
      <c r="A1809" s="130">
        <f t="shared" si="1"/>
        <v>1808</v>
      </c>
      <c r="B1809" s="118"/>
      <c r="C1809" s="118"/>
      <c r="D1809" s="118"/>
      <c r="E1809" s="168"/>
      <c r="F1809" s="168"/>
      <c r="G1809" s="168"/>
      <c r="H1809" s="118"/>
      <c r="I1809" s="118"/>
      <c r="J1809" s="118"/>
      <c r="K1809" s="118"/>
      <c r="L1809" s="118"/>
      <c r="M1809" s="118"/>
      <c r="N1809" s="118"/>
      <c r="O1809" s="118"/>
      <c r="P1809" s="118"/>
      <c r="Q1809" s="118"/>
      <c r="R1809" s="118"/>
      <c r="S1809" s="118"/>
      <c r="T1809" s="118"/>
      <c r="U1809" s="118"/>
      <c r="V1809" s="118"/>
      <c r="W1809" s="118"/>
      <c r="X1809" s="118"/>
      <c r="Y1809" s="118"/>
      <c r="Z1809" s="118"/>
    </row>
    <row r="1810">
      <c r="A1810" s="130">
        <f t="shared" si="1"/>
        <v>1809</v>
      </c>
      <c r="B1810" s="118"/>
      <c r="C1810" s="118"/>
      <c r="D1810" s="118"/>
      <c r="E1810" s="168"/>
      <c r="F1810" s="168"/>
      <c r="G1810" s="168"/>
      <c r="H1810" s="118"/>
      <c r="I1810" s="118"/>
      <c r="J1810" s="118"/>
      <c r="K1810" s="118"/>
      <c r="L1810" s="118"/>
      <c r="M1810" s="118"/>
      <c r="N1810" s="118"/>
      <c r="O1810" s="118"/>
      <c r="P1810" s="118"/>
      <c r="Q1810" s="118"/>
      <c r="R1810" s="118"/>
      <c r="S1810" s="118"/>
      <c r="T1810" s="118"/>
      <c r="U1810" s="118"/>
      <c r="V1810" s="118"/>
      <c r="W1810" s="118"/>
      <c r="X1810" s="118"/>
      <c r="Y1810" s="118"/>
      <c r="Z1810" s="118"/>
    </row>
    <row r="1811">
      <c r="A1811" s="130">
        <f t="shared" si="1"/>
        <v>1810</v>
      </c>
      <c r="B1811" s="118"/>
      <c r="C1811" s="118"/>
      <c r="D1811" s="118"/>
      <c r="E1811" s="168"/>
      <c r="F1811" s="168"/>
      <c r="G1811" s="168"/>
      <c r="H1811" s="118"/>
      <c r="I1811" s="118"/>
      <c r="J1811" s="118"/>
      <c r="K1811" s="118"/>
      <c r="L1811" s="118"/>
      <c r="M1811" s="118"/>
      <c r="N1811" s="118"/>
      <c r="O1811" s="118"/>
      <c r="P1811" s="118"/>
      <c r="Q1811" s="118"/>
      <c r="R1811" s="118"/>
      <c r="S1811" s="118"/>
      <c r="T1811" s="118"/>
      <c r="U1811" s="118"/>
      <c r="V1811" s="118"/>
      <c r="W1811" s="118"/>
      <c r="X1811" s="118"/>
      <c r="Y1811" s="118"/>
      <c r="Z1811" s="118"/>
    </row>
    <row r="1812">
      <c r="A1812" s="130">
        <f t="shared" si="1"/>
        <v>1811</v>
      </c>
      <c r="B1812" s="118"/>
      <c r="C1812" s="118"/>
      <c r="D1812" s="118"/>
      <c r="E1812" s="168"/>
      <c r="F1812" s="168"/>
      <c r="G1812" s="168"/>
      <c r="H1812" s="118"/>
      <c r="I1812" s="118"/>
      <c r="J1812" s="118"/>
      <c r="K1812" s="118"/>
      <c r="L1812" s="118"/>
      <c r="M1812" s="118"/>
      <c r="N1812" s="118"/>
      <c r="O1812" s="118"/>
      <c r="P1812" s="118"/>
      <c r="Q1812" s="118"/>
      <c r="R1812" s="118"/>
      <c r="S1812" s="118"/>
      <c r="T1812" s="118"/>
      <c r="U1812" s="118"/>
      <c r="V1812" s="118"/>
      <c r="W1812" s="118"/>
      <c r="X1812" s="118"/>
      <c r="Y1812" s="118"/>
      <c r="Z1812" s="118"/>
    </row>
    <row r="1813">
      <c r="A1813" s="130">
        <f t="shared" si="1"/>
        <v>1812</v>
      </c>
      <c r="B1813" s="118"/>
      <c r="C1813" s="118"/>
      <c r="D1813" s="118"/>
      <c r="E1813" s="168"/>
      <c r="F1813" s="168"/>
      <c r="G1813" s="168"/>
      <c r="H1813" s="118"/>
      <c r="I1813" s="118"/>
      <c r="J1813" s="118"/>
      <c r="K1813" s="118"/>
      <c r="L1813" s="118"/>
      <c r="M1813" s="118"/>
      <c r="N1813" s="118"/>
      <c r="O1813" s="118"/>
      <c r="P1813" s="118"/>
      <c r="Q1813" s="118"/>
      <c r="R1813" s="118"/>
      <c r="S1813" s="118"/>
      <c r="T1813" s="118"/>
      <c r="U1813" s="118"/>
      <c r="V1813" s="118"/>
      <c r="W1813" s="118"/>
      <c r="X1813" s="118"/>
      <c r="Y1813" s="118"/>
      <c r="Z1813" s="118"/>
    </row>
    <row r="1814">
      <c r="A1814" s="130">
        <f t="shared" si="1"/>
        <v>1813</v>
      </c>
      <c r="B1814" s="118"/>
      <c r="C1814" s="118"/>
      <c r="D1814" s="118"/>
      <c r="E1814" s="168"/>
      <c r="F1814" s="168"/>
      <c r="G1814" s="168"/>
      <c r="H1814" s="118"/>
      <c r="I1814" s="118"/>
      <c r="J1814" s="118"/>
      <c r="K1814" s="118"/>
      <c r="L1814" s="118"/>
      <c r="M1814" s="118"/>
      <c r="N1814" s="118"/>
      <c r="O1814" s="118"/>
      <c r="P1814" s="118"/>
      <c r="Q1814" s="118"/>
      <c r="R1814" s="118"/>
      <c r="S1814" s="118"/>
      <c r="T1814" s="118"/>
      <c r="U1814" s="118"/>
      <c r="V1814" s="118"/>
      <c r="W1814" s="118"/>
      <c r="X1814" s="118"/>
      <c r="Y1814" s="118"/>
      <c r="Z1814" s="118"/>
    </row>
    <row r="1815">
      <c r="A1815" s="130">
        <f t="shared" si="1"/>
        <v>1814</v>
      </c>
      <c r="B1815" s="118"/>
      <c r="C1815" s="118"/>
      <c r="D1815" s="118"/>
      <c r="E1815" s="168"/>
      <c r="F1815" s="168"/>
      <c r="G1815" s="168"/>
      <c r="H1815" s="118"/>
      <c r="I1815" s="118"/>
      <c r="J1815" s="118"/>
      <c r="K1815" s="118"/>
      <c r="L1815" s="118"/>
      <c r="M1815" s="118"/>
      <c r="N1815" s="118"/>
      <c r="O1815" s="118"/>
      <c r="P1815" s="118"/>
      <c r="Q1815" s="118"/>
      <c r="R1815" s="118"/>
      <c r="S1815" s="118"/>
      <c r="T1815" s="118"/>
      <c r="U1815" s="118"/>
      <c r="V1815" s="118"/>
      <c r="W1815" s="118"/>
      <c r="X1815" s="118"/>
      <c r="Y1815" s="118"/>
      <c r="Z1815" s="118"/>
    </row>
    <row r="1816">
      <c r="A1816" s="130">
        <f t="shared" si="1"/>
        <v>1815</v>
      </c>
      <c r="B1816" s="118"/>
      <c r="C1816" s="118"/>
      <c r="D1816" s="118"/>
      <c r="E1816" s="168"/>
      <c r="F1816" s="168"/>
      <c r="G1816" s="168"/>
      <c r="H1816" s="118"/>
      <c r="I1816" s="118"/>
      <c r="J1816" s="118"/>
      <c r="K1816" s="118"/>
      <c r="L1816" s="118"/>
      <c r="M1816" s="118"/>
      <c r="N1816" s="118"/>
      <c r="O1816" s="118"/>
      <c r="P1816" s="118"/>
      <c r="Q1816" s="118"/>
      <c r="R1816" s="118"/>
      <c r="S1816" s="118"/>
      <c r="T1816" s="118"/>
      <c r="U1816" s="118"/>
      <c r="V1816" s="118"/>
      <c r="W1816" s="118"/>
      <c r="X1816" s="118"/>
      <c r="Y1816" s="118"/>
      <c r="Z1816" s="118"/>
    </row>
    <row r="1817">
      <c r="A1817" s="130">
        <f t="shared" si="1"/>
        <v>1816</v>
      </c>
      <c r="B1817" s="118"/>
      <c r="C1817" s="118"/>
      <c r="D1817" s="118"/>
      <c r="E1817" s="168"/>
      <c r="F1817" s="168"/>
      <c r="G1817" s="168"/>
      <c r="H1817" s="118"/>
      <c r="I1817" s="118"/>
      <c r="J1817" s="118"/>
      <c r="K1817" s="118"/>
      <c r="L1817" s="118"/>
      <c r="M1817" s="118"/>
      <c r="N1817" s="118"/>
      <c r="O1817" s="118"/>
      <c r="P1817" s="118"/>
      <c r="Q1817" s="118"/>
      <c r="R1817" s="118"/>
      <c r="S1817" s="118"/>
      <c r="T1817" s="118"/>
      <c r="U1817" s="118"/>
      <c r="V1817" s="118"/>
      <c r="W1817" s="118"/>
      <c r="X1817" s="118"/>
      <c r="Y1817" s="118"/>
      <c r="Z1817" s="118"/>
    </row>
    <row r="1818">
      <c r="A1818" s="130">
        <f t="shared" si="1"/>
        <v>1817</v>
      </c>
      <c r="B1818" s="118"/>
      <c r="C1818" s="118"/>
      <c r="D1818" s="118"/>
      <c r="E1818" s="168"/>
      <c r="F1818" s="168"/>
      <c r="G1818" s="168"/>
      <c r="H1818" s="118"/>
      <c r="I1818" s="118"/>
      <c r="J1818" s="118"/>
      <c r="K1818" s="118"/>
      <c r="L1818" s="118"/>
      <c r="M1818" s="118"/>
      <c r="N1818" s="118"/>
      <c r="O1818" s="118"/>
      <c r="P1818" s="118"/>
      <c r="Q1818" s="118"/>
      <c r="R1818" s="118"/>
      <c r="S1818" s="118"/>
      <c r="T1818" s="118"/>
      <c r="U1818" s="118"/>
      <c r="V1818" s="118"/>
      <c r="W1818" s="118"/>
      <c r="X1818" s="118"/>
      <c r="Y1818" s="118"/>
      <c r="Z1818" s="118"/>
    </row>
    <row r="1819">
      <c r="A1819" s="130">
        <f t="shared" si="1"/>
        <v>1818</v>
      </c>
      <c r="B1819" s="118"/>
      <c r="C1819" s="118"/>
      <c r="D1819" s="118"/>
      <c r="E1819" s="168"/>
      <c r="F1819" s="168"/>
      <c r="G1819" s="168"/>
      <c r="H1819" s="118"/>
      <c r="I1819" s="118"/>
      <c r="J1819" s="118"/>
      <c r="K1819" s="118"/>
      <c r="L1819" s="118"/>
      <c r="M1819" s="118"/>
      <c r="N1819" s="118"/>
      <c r="O1819" s="118"/>
      <c r="P1819" s="118"/>
      <c r="Q1819" s="118"/>
      <c r="R1819" s="118"/>
      <c r="S1819" s="118"/>
      <c r="T1819" s="118"/>
      <c r="U1819" s="118"/>
      <c r="V1819" s="118"/>
      <c r="W1819" s="118"/>
      <c r="X1819" s="118"/>
      <c r="Y1819" s="118"/>
      <c r="Z1819" s="118"/>
    </row>
    <row r="1820">
      <c r="A1820" s="130">
        <f t="shared" si="1"/>
        <v>1819</v>
      </c>
      <c r="B1820" s="118"/>
      <c r="C1820" s="118"/>
      <c r="D1820" s="118"/>
      <c r="E1820" s="168"/>
      <c r="F1820" s="168"/>
      <c r="G1820" s="168"/>
      <c r="H1820" s="118"/>
      <c r="I1820" s="118"/>
      <c r="J1820" s="118"/>
      <c r="K1820" s="118"/>
      <c r="L1820" s="118"/>
      <c r="M1820" s="118"/>
      <c r="N1820" s="118"/>
      <c r="O1820" s="118"/>
      <c r="P1820" s="118"/>
      <c r="Q1820" s="118"/>
      <c r="R1820" s="118"/>
      <c r="S1820" s="118"/>
      <c r="T1820" s="118"/>
      <c r="U1820" s="118"/>
      <c r="V1820" s="118"/>
      <c r="W1820" s="118"/>
      <c r="X1820" s="118"/>
      <c r="Y1820" s="118"/>
      <c r="Z1820" s="118"/>
    </row>
    <row r="1821">
      <c r="A1821" s="130">
        <f t="shared" si="1"/>
        <v>1820</v>
      </c>
      <c r="B1821" s="118"/>
      <c r="C1821" s="118"/>
      <c r="D1821" s="118"/>
      <c r="E1821" s="168"/>
      <c r="F1821" s="168"/>
      <c r="G1821" s="168"/>
      <c r="H1821" s="118"/>
      <c r="I1821" s="118"/>
      <c r="J1821" s="118"/>
      <c r="K1821" s="118"/>
      <c r="L1821" s="118"/>
      <c r="M1821" s="118"/>
      <c r="N1821" s="118"/>
      <c r="O1821" s="118"/>
      <c r="P1821" s="118"/>
      <c r="Q1821" s="118"/>
      <c r="R1821" s="118"/>
      <c r="S1821" s="118"/>
      <c r="T1821" s="118"/>
      <c r="U1821" s="118"/>
      <c r="V1821" s="118"/>
      <c r="W1821" s="118"/>
      <c r="X1821" s="118"/>
      <c r="Y1821" s="118"/>
      <c r="Z1821" s="118"/>
    </row>
    <row r="1822">
      <c r="A1822" s="130">
        <f t="shared" si="1"/>
        <v>1821</v>
      </c>
      <c r="B1822" s="118"/>
      <c r="C1822" s="118"/>
      <c r="D1822" s="118"/>
      <c r="E1822" s="168"/>
      <c r="F1822" s="168"/>
      <c r="G1822" s="168"/>
      <c r="H1822" s="118"/>
      <c r="I1822" s="118"/>
      <c r="J1822" s="118"/>
      <c r="K1822" s="118"/>
      <c r="L1822" s="118"/>
      <c r="M1822" s="118"/>
      <c r="N1822" s="118"/>
      <c r="O1822" s="118"/>
      <c r="P1822" s="118"/>
      <c r="Q1822" s="118"/>
      <c r="R1822" s="118"/>
      <c r="S1822" s="118"/>
      <c r="T1822" s="118"/>
      <c r="U1822" s="118"/>
      <c r="V1822" s="118"/>
      <c r="W1822" s="118"/>
      <c r="X1822" s="118"/>
      <c r="Y1822" s="118"/>
      <c r="Z1822" s="118"/>
    </row>
    <row r="1823">
      <c r="A1823" s="130">
        <f t="shared" si="1"/>
        <v>1822</v>
      </c>
      <c r="B1823" s="118"/>
      <c r="C1823" s="118"/>
      <c r="D1823" s="118"/>
      <c r="E1823" s="168"/>
      <c r="F1823" s="168"/>
      <c r="G1823" s="168"/>
      <c r="H1823" s="118"/>
      <c r="I1823" s="118"/>
      <c r="J1823" s="118"/>
      <c r="K1823" s="118"/>
      <c r="L1823" s="118"/>
      <c r="M1823" s="118"/>
      <c r="N1823" s="118"/>
      <c r="O1823" s="118"/>
      <c r="P1823" s="118"/>
      <c r="Q1823" s="118"/>
      <c r="R1823" s="118"/>
      <c r="S1823" s="118"/>
      <c r="T1823" s="118"/>
      <c r="U1823" s="118"/>
      <c r="V1823" s="118"/>
      <c r="W1823" s="118"/>
      <c r="X1823" s="118"/>
      <c r="Y1823" s="118"/>
      <c r="Z1823" s="118"/>
    </row>
    <row r="1824">
      <c r="A1824" s="130">
        <f t="shared" si="1"/>
        <v>1823</v>
      </c>
      <c r="B1824" s="118"/>
      <c r="C1824" s="118"/>
      <c r="D1824" s="118"/>
      <c r="E1824" s="168"/>
      <c r="F1824" s="168"/>
      <c r="G1824" s="168"/>
      <c r="H1824" s="118"/>
      <c r="I1824" s="118"/>
      <c r="J1824" s="118"/>
      <c r="K1824" s="118"/>
      <c r="L1824" s="118"/>
      <c r="M1824" s="118"/>
      <c r="N1824" s="118"/>
      <c r="O1824" s="118"/>
      <c r="P1824" s="118"/>
      <c r="Q1824" s="118"/>
      <c r="R1824" s="118"/>
      <c r="S1824" s="118"/>
      <c r="T1824" s="118"/>
      <c r="U1824" s="118"/>
      <c r="V1824" s="118"/>
      <c r="W1824" s="118"/>
      <c r="X1824" s="118"/>
      <c r="Y1824" s="118"/>
      <c r="Z1824" s="118"/>
    </row>
    <row r="1825">
      <c r="A1825" s="130">
        <f t="shared" si="1"/>
        <v>1824</v>
      </c>
      <c r="B1825" s="118"/>
      <c r="C1825" s="118"/>
      <c r="D1825" s="118"/>
      <c r="E1825" s="168"/>
      <c r="F1825" s="168"/>
      <c r="G1825" s="168"/>
      <c r="H1825" s="118"/>
      <c r="I1825" s="118"/>
      <c r="J1825" s="118"/>
      <c r="K1825" s="118"/>
      <c r="L1825" s="118"/>
      <c r="M1825" s="118"/>
      <c r="N1825" s="118"/>
      <c r="O1825" s="118"/>
      <c r="P1825" s="118"/>
      <c r="Q1825" s="118"/>
      <c r="R1825" s="118"/>
      <c r="S1825" s="118"/>
      <c r="T1825" s="118"/>
      <c r="U1825" s="118"/>
      <c r="V1825" s="118"/>
      <c r="W1825" s="118"/>
      <c r="X1825" s="118"/>
      <c r="Y1825" s="118"/>
      <c r="Z1825" s="118"/>
    </row>
    <row r="1826">
      <c r="A1826" s="130">
        <f t="shared" si="1"/>
        <v>1825</v>
      </c>
      <c r="B1826" s="118"/>
      <c r="C1826" s="118"/>
      <c r="D1826" s="118"/>
      <c r="E1826" s="168"/>
      <c r="F1826" s="168"/>
      <c r="G1826" s="168"/>
      <c r="H1826" s="118"/>
      <c r="I1826" s="118"/>
      <c r="J1826" s="118"/>
      <c r="K1826" s="118"/>
      <c r="L1826" s="118"/>
      <c r="M1826" s="118"/>
      <c r="N1826" s="118"/>
      <c r="O1826" s="118"/>
      <c r="P1826" s="118"/>
      <c r="Q1826" s="118"/>
      <c r="R1826" s="118"/>
      <c r="S1826" s="118"/>
      <c r="T1826" s="118"/>
      <c r="U1826" s="118"/>
      <c r="V1826" s="118"/>
      <c r="W1826" s="118"/>
      <c r="X1826" s="118"/>
      <c r="Y1826" s="118"/>
      <c r="Z1826" s="118"/>
    </row>
    <row r="1827">
      <c r="A1827" s="130">
        <f t="shared" si="1"/>
        <v>1826</v>
      </c>
      <c r="B1827" s="118"/>
      <c r="C1827" s="118"/>
      <c r="D1827" s="118"/>
      <c r="E1827" s="168"/>
      <c r="F1827" s="168"/>
      <c r="G1827" s="168"/>
      <c r="H1827" s="118"/>
      <c r="I1827" s="118"/>
      <c r="J1827" s="118"/>
      <c r="K1827" s="118"/>
      <c r="L1827" s="118"/>
      <c r="M1827" s="118"/>
      <c r="N1827" s="118"/>
      <c r="O1827" s="118"/>
      <c r="P1827" s="118"/>
      <c r="Q1827" s="118"/>
      <c r="R1827" s="118"/>
      <c r="S1827" s="118"/>
      <c r="T1827" s="118"/>
      <c r="U1827" s="118"/>
      <c r="V1827" s="118"/>
      <c r="W1827" s="118"/>
      <c r="X1827" s="118"/>
      <c r="Y1827" s="118"/>
      <c r="Z1827" s="118"/>
    </row>
    <row r="1828">
      <c r="A1828" s="130">
        <f t="shared" si="1"/>
        <v>1827</v>
      </c>
      <c r="B1828" s="118"/>
      <c r="C1828" s="118"/>
      <c r="D1828" s="118"/>
      <c r="E1828" s="168"/>
      <c r="F1828" s="168"/>
      <c r="G1828" s="168"/>
      <c r="H1828" s="118"/>
      <c r="I1828" s="118"/>
      <c r="J1828" s="118"/>
      <c r="K1828" s="118"/>
      <c r="L1828" s="118"/>
      <c r="M1828" s="118"/>
      <c r="N1828" s="118"/>
      <c r="O1828" s="118"/>
      <c r="P1828" s="118"/>
      <c r="Q1828" s="118"/>
      <c r="R1828" s="118"/>
      <c r="S1828" s="118"/>
      <c r="T1828" s="118"/>
      <c r="U1828" s="118"/>
      <c r="V1828" s="118"/>
      <c r="W1828" s="118"/>
      <c r="X1828" s="118"/>
      <c r="Y1828" s="118"/>
      <c r="Z1828" s="118"/>
    </row>
    <row r="1829">
      <c r="A1829" s="130">
        <f t="shared" si="1"/>
        <v>1828</v>
      </c>
      <c r="B1829" s="118"/>
      <c r="C1829" s="118"/>
      <c r="D1829" s="118"/>
      <c r="E1829" s="168"/>
      <c r="F1829" s="168"/>
      <c r="G1829" s="168"/>
      <c r="H1829" s="118"/>
      <c r="I1829" s="118"/>
      <c r="J1829" s="118"/>
      <c r="K1829" s="118"/>
      <c r="L1829" s="118"/>
      <c r="M1829" s="118"/>
      <c r="N1829" s="118"/>
      <c r="O1829" s="118"/>
      <c r="P1829" s="118"/>
      <c r="Q1829" s="118"/>
      <c r="R1829" s="118"/>
      <c r="S1829" s="118"/>
      <c r="T1829" s="118"/>
      <c r="U1829" s="118"/>
      <c r="V1829" s="118"/>
      <c r="W1829" s="118"/>
      <c r="X1829" s="118"/>
      <c r="Y1829" s="118"/>
      <c r="Z1829" s="118"/>
    </row>
    <row r="1830">
      <c r="A1830" s="130">
        <f t="shared" si="1"/>
        <v>1829</v>
      </c>
      <c r="B1830" s="118"/>
      <c r="C1830" s="118"/>
      <c r="D1830" s="118"/>
      <c r="E1830" s="168"/>
      <c r="F1830" s="168"/>
      <c r="G1830" s="168"/>
      <c r="H1830" s="118"/>
      <c r="I1830" s="118"/>
      <c r="J1830" s="118"/>
      <c r="K1830" s="118"/>
      <c r="L1830" s="118"/>
      <c r="M1830" s="118"/>
      <c r="N1830" s="118"/>
      <c r="O1830" s="118"/>
      <c r="P1830" s="118"/>
      <c r="Q1830" s="118"/>
      <c r="R1830" s="118"/>
      <c r="S1830" s="118"/>
      <c r="T1830" s="118"/>
      <c r="U1830" s="118"/>
      <c r="V1830" s="118"/>
      <c r="W1830" s="118"/>
      <c r="X1830" s="118"/>
      <c r="Y1830" s="118"/>
      <c r="Z1830" s="118"/>
    </row>
    <row r="1831">
      <c r="A1831" s="130">
        <f t="shared" si="1"/>
        <v>1830</v>
      </c>
      <c r="B1831" s="118"/>
      <c r="C1831" s="118"/>
      <c r="D1831" s="118"/>
      <c r="E1831" s="168"/>
      <c r="F1831" s="168"/>
      <c r="G1831" s="168"/>
      <c r="H1831" s="118"/>
      <c r="I1831" s="118"/>
      <c r="J1831" s="118"/>
      <c r="K1831" s="118"/>
      <c r="L1831" s="118"/>
      <c r="M1831" s="118"/>
      <c r="N1831" s="118"/>
      <c r="O1831" s="118"/>
      <c r="P1831" s="118"/>
      <c r="Q1831" s="118"/>
      <c r="R1831" s="118"/>
      <c r="S1831" s="118"/>
      <c r="T1831" s="118"/>
      <c r="U1831" s="118"/>
      <c r="V1831" s="118"/>
      <c r="W1831" s="118"/>
      <c r="X1831" s="118"/>
      <c r="Y1831" s="118"/>
      <c r="Z1831" s="118"/>
    </row>
    <row r="1832">
      <c r="A1832" s="130">
        <f t="shared" si="1"/>
        <v>1831</v>
      </c>
      <c r="B1832" s="118"/>
      <c r="C1832" s="118"/>
      <c r="D1832" s="118"/>
      <c r="E1832" s="168"/>
      <c r="F1832" s="168"/>
      <c r="G1832" s="168"/>
      <c r="H1832" s="118"/>
      <c r="I1832" s="118"/>
      <c r="J1832" s="118"/>
      <c r="K1832" s="118"/>
      <c r="L1832" s="118"/>
      <c r="M1832" s="118"/>
      <c r="N1832" s="118"/>
      <c r="O1832" s="118"/>
      <c r="P1832" s="118"/>
      <c r="Q1832" s="118"/>
      <c r="R1832" s="118"/>
      <c r="S1832" s="118"/>
      <c r="T1832" s="118"/>
      <c r="U1832" s="118"/>
      <c r="V1832" s="118"/>
      <c r="W1832" s="118"/>
      <c r="X1832" s="118"/>
      <c r="Y1832" s="118"/>
      <c r="Z1832" s="118"/>
    </row>
    <row r="1833">
      <c r="A1833" s="130">
        <f t="shared" si="1"/>
        <v>1832</v>
      </c>
      <c r="B1833" s="118"/>
      <c r="C1833" s="118"/>
      <c r="D1833" s="118"/>
      <c r="E1833" s="168"/>
      <c r="F1833" s="168"/>
      <c r="G1833" s="168"/>
      <c r="H1833" s="118"/>
      <c r="I1833" s="118"/>
      <c r="J1833" s="118"/>
      <c r="K1833" s="118"/>
      <c r="L1833" s="118"/>
      <c r="M1833" s="118"/>
      <c r="N1833" s="118"/>
      <c r="O1833" s="118"/>
      <c r="P1833" s="118"/>
      <c r="Q1833" s="118"/>
      <c r="R1833" s="118"/>
      <c r="S1833" s="118"/>
      <c r="T1833" s="118"/>
      <c r="U1833" s="118"/>
      <c r="V1833" s="118"/>
      <c r="W1833" s="118"/>
      <c r="X1833" s="118"/>
      <c r="Y1833" s="118"/>
      <c r="Z1833" s="118"/>
    </row>
    <row r="1834">
      <c r="A1834" s="130">
        <f t="shared" si="1"/>
        <v>1833</v>
      </c>
      <c r="B1834" s="118"/>
      <c r="C1834" s="118"/>
      <c r="D1834" s="118"/>
      <c r="E1834" s="168"/>
      <c r="F1834" s="168"/>
      <c r="G1834" s="168"/>
      <c r="H1834" s="118"/>
      <c r="I1834" s="118"/>
      <c r="J1834" s="118"/>
      <c r="K1834" s="118"/>
      <c r="L1834" s="118"/>
      <c r="M1834" s="118"/>
      <c r="N1834" s="118"/>
      <c r="O1834" s="118"/>
      <c r="P1834" s="118"/>
      <c r="Q1834" s="118"/>
      <c r="R1834" s="118"/>
      <c r="S1834" s="118"/>
      <c r="T1834" s="118"/>
      <c r="U1834" s="118"/>
      <c r="V1834" s="118"/>
      <c r="W1834" s="118"/>
      <c r="X1834" s="118"/>
      <c r="Y1834" s="118"/>
      <c r="Z1834" s="118"/>
    </row>
    <row r="1835">
      <c r="A1835" s="130">
        <f t="shared" si="1"/>
        <v>1834</v>
      </c>
      <c r="B1835" s="118"/>
      <c r="C1835" s="118"/>
      <c r="D1835" s="118"/>
      <c r="E1835" s="168"/>
      <c r="F1835" s="168"/>
      <c r="G1835" s="168"/>
      <c r="H1835" s="118"/>
      <c r="I1835" s="118"/>
      <c r="J1835" s="118"/>
      <c r="K1835" s="118"/>
      <c r="L1835" s="118"/>
      <c r="M1835" s="118"/>
      <c r="N1835" s="118"/>
      <c r="O1835" s="118"/>
      <c r="P1835" s="118"/>
      <c r="Q1835" s="118"/>
      <c r="R1835" s="118"/>
      <c r="S1835" s="118"/>
      <c r="T1835" s="118"/>
      <c r="U1835" s="118"/>
      <c r="V1835" s="118"/>
      <c r="W1835" s="118"/>
      <c r="X1835" s="118"/>
      <c r="Y1835" s="118"/>
      <c r="Z1835" s="118"/>
    </row>
    <row r="1836">
      <c r="A1836" s="130">
        <f t="shared" si="1"/>
        <v>1835</v>
      </c>
      <c r="B1836" s="118"/>
      <c r="C1836" s="118"/>
      <c r="D1836" s="118"/>
      <c r="E1836" s="168"/>
      <c r="F1836" s="168"/>
      <c r="G1836" s="168"/>
      <c r="H1836" s="118"/>
      <c r="I1836" s="118"/>
      <c r="J1836" s="118"/>
      <c r="K1836" s="118"/>
      <c r="L1836" s="118"/>
      <c r="M1836" s="118"/>
      <c r="N1836" s="118"/>
      <c r="O1836" s="118"/>
      <c r="P1836" s="118"/>
      <c r="Q1836" s="118"/>
      <c r="R1836" s="118"/>
      <c r="S1836" s="118"/>
      <c r="T1836" s="118"/>
      <c r="U1836" s="118"/>
      <c r="V1836" s="118"/>
      <c r="W1836" s="118"/>
      <c r="X1836" s="118"/>
      <c r="Y1836" s="118"/>
      <c r="Z1836" s="118"/>
    </row>
    <row r="1837">
      <c r="A1837" s="130">
        <f t="shared" si="1"/>
        <v>1836</v>
      </c>
      <c r="B1837" s="118"/>
      <c r="C1837" s="118"/>
      <c r="D1837" s="118"/>
      <c r="E1837" s="168"/>
      <c r="F1837" s="168"/>
      <c r="G1837" s="168"/>
      <c r="H1837" s="118"/>
      <c r="I1837" s="118"/>
      <c r="J1837" s="118"/>
      <c r="K1837" s="118"/>
      <c r="L1837" s="118"/>
      <c r="M1837" s="118"/>
      <c r="N1837" s="118"/>
      <c r="O1837" s="118"/>
      <c r="P1837" s="118"/>
      <c r="Q1837" s="118"/>
      <c r="R1837" s="118"/>
      <c r="S1837" s="118"/>
      <c r="T1837" s="118"/>
      <c r="U1837" s="118"/>
      <c r="V1837" s="118"/>
      <c r="W1837" s="118"/>
      <c r="X1837" s="118"/>
      <c r="Y1837" s="118"/>
      <c r="Z1837" s="118"/>
    </row>
    <row r="1838">
      <c r="A1838" s="130">
        <f t="shared" si="1"/>
        <v>1837</v>
      </c>
      <c r="B1838" s="118"/>
      <c r="C1838" s="118"/>
      <c r="D1838" s="118"/>
      <c r="E1838" s="168"/>
      <c r="F1838" s="168"/>
      <c r="G1838" s="168"/>
      <c r="H1838" s="118"/>
      <c r="I1838" s="118"/>
      <c r="J1838" s="118"/>
      <c r="K1838" s="118"/>
      <c r="L1838" s="118"/>
      <c r="M1838" s="118"/>
      <c r="N1838" s="118"/>
      <c r="O1838" s="118"/>
      <c r="P1838" s="118"/>
      <c r="Q1838" s="118"/>
      <c r="R1838" s="118"/>
      <c r="S1838" s="118"/>
      <c r="T1838" s="118"/>
      <c r="U1838" s="118"/>
      <c r="V1838" s="118"/>
      <c r="W1838" s="118"/>
      <c r="X1838" s="118"/>
      <c r="Y1838" s="118"/>
      <c r="Z1838" s="118"/>
    </row>
    <row r="1839">
      <c r="A1839" s="130">
        <f t="shared" si="1"/>
        <v>1838</v>
      </c>
      <c r="B1839" s="118"/>
      <c r="C1839" s="118"/>
      <c r="D1839" s="118"/>
      <c r="E1839" s="168"/>
      <c r="F1839" s="168"/>
      <c r="G1839" s="168"/>
      <c r="H1839" s="118"/>
      <c r="I1839" s="118"/>
      <c r="J1839" s="118"/>
      <c r="K1839" s="118"/>
      <c r="L1839" s="118"/>
      <c r="M1839" s="118"/>
      <c r="N1839" s="118"/>
      <c r="O1839" s="118"/>
      <c r="P1839" s="118"/>
      <c r="Q1839" s="118"/>
      <c r="R1839" s="118"/>
      <c r="S1839" s="118"/>
      <c r="T1839" s="118"/>
      <c r="U1839" s="118"/>
      <c r="V1839" s="118"/>
      <c r="W1839" s="118"/>
      <c r="X1839" s="118"/>
      <c r="Y1839" s="118"/>
      <c r="Z1839" s="118"/>
    </row>
    <row r="1840">
      <c r="A1840" s="130">
        <f t="shared" si="1"/>
        <v>1839</v>
      </c>
      <c r="B1840" s="118"/>
      <c r="C1840" s="118"/>
      <c r="D1840" s="118"/>
      <c r="E1840" s="168"/>
      <c r="F1840" s="168"/>
      <c r="G1840" s="168"/>
      <c r="H1840" s="118"/>
      <c r="I1840" s="118"/>
      <c r="J1840" s="118"/>
      <c r="K1840" s="118"/>
      <c r="L1840" s="118"/>
      <c r="M1840" s="118"/>
      <c r="N1840" s="118"/>
      <c r="O1840" s="118"/>
      <c r="P1840" s="118"/>
      <c r="Q1840" s="118"/>
      <c r="R1840" s="118"/>
      <c r="S1840" s="118"/>
      <c r="T1840" s="118"/>
      <c r="U1840" s="118"/>
      <c r="V1840" s="118"/>
      <c r="W1840" s="118"/>
      <c r="X1840" s="118"/>
      <c r="Y1840" s="118"/>
      <c r="Z1840" s="118"/>
    </row>
    <row r="1841">
      <c r="A1841" s="130">
        <f t="shared" si="1"/>
        <v>1840</v>
      </c>
      <c r="B1841" s="118"/>
      <c r="C1841" s="118"/>
      <c r="D1841" s="118"/>
      <c r="E1841" s="168"/>
      <c r="F1841" s="168"/>
      <c r="G1841" s="168"/>
      <c r="H1841" s="118"/>
      <c r="I1841" s="118"/>
      <c r="J1841" s="118"/>
      <c r="K1841" s="118"/>
      <c r="L1841" s="118"/>
      <c r="M1841" s="118"/>
      <c r="N1841" s="118"/>
      <c r="O1841" s="118"/>
      <c r="P1841" s="118"/>
      <c r="Q1841" s="118"/>
      <c r="R1841" s="118"/>
      <c r="S1841" s="118"/>
      <c r="T1841" s="118"/>
      <c r="U1841" s="118"/>
      <c r="V1841" s="118"/>
      <c r="W1841" s="118"/>
      <c r="X1841" s="118"/>
      <c r="Y1841" s="118"/>
      <c r="Z1841" s="118"/>
    </row>
    <row r="1842">
      <c r="A1842" s="130">
        <f t="shared" si="1"/>
        <v>1841</v>
      </c>
      <c r="B1842" s="118"/>
      <c r="C1842" s="118"/>
      <c r="D1842" s="118"/>
      <c r="E1842" s="168"/>
      <c r="F1842" s="168"/>
      <c r="G1842" s="168"/>
      <c r="H1842" s="118"/>
      <c r="I1842" s="118"/>
      <c r="J1842" s="118"/>
      <c r="K1842" s="118"/>
      <c r="L1842" s="118"/>
      <c r="M1842" s="118"/>
      <c r="N1842" s="118"/>
      <c r="O1842" s="118"/>
      <c r="P1842" s="118"/>
      <c r="Q1842" s="118"/>
      <c r="R1842" s="118"/>
      <c r="S1842" s="118"/>
      <c r="T1842" s="118"/>
      <c r="U1842" s="118"/>
      <c r="V1842" s="118"/>
      <c r="W1842" s="118"/>
      <c r="X1842" s="118"/>
      <c r="Y1842" s="118"/>
      <c r="Z1842" s="118"/>
    </row>
    <row r="1843">
      <c r="A1843" s="130">
        <f t="shared" si="1"/>
        <v>1842</v>
      </c>
      <c r="B1843" s="118"/>
      <c r="C1843" s="118"/>
      <c r="D1843" s="118"/>
      <c r="E1843" s="168"/>
      <c r="F1843" s="168"/>
      <c r="G1843" s="168"/>
      <c r="H1843" s="118"/>
      <c r="I1843" s="118"/>
      <c r="J1843" s="118"/>
      <c r="K1843" s="118"/>
      <c r="L1843" s="118"/>
      <c r="M1843" s="118"/>
      <c r="N1843" s="118"/>
      <c r="O1843" s="118"/>
      <c r="P1843" s="118"/>
      <c r="Q1843" s="118"/>
      <c r="R1843" s="118"/>
      <c r="S1843" s="118"/>
      <c r="T1843" s="118"/>
      <c r="U1843" s="118"/>
      <c r="V1843" s="118"/>
      <c r="W1843" s="118"/>
      <c r="X1843" s="118"/>
      <c r="Y1843" s="118"/>
      <c r="Z1843" s="118"/>
    </row>
    <row r="1844">
      <c r="A1844" s="130">
        <f t="shared" si="1"/>
        <v>1843</v>
      </c>
      <c r="B1844" s="118"/>
      <c r="C1844" s="118"/>
      <c r="D1844" s="118"/>
      <c r="E1844" s="168"/>
      <c r="F1844" s="168"/>
      <c r="G1844" s="168"/>
      <c r="H1844" s="118"/>
      <c r="I1844" s="118"/>
      <c r="J1844" s="118"/>
      <c r="K1844" s="118"/>
      <c r="L1844" s="118"/>
      <c r="M1844" s="118"/>
      <c r="N1844" s="118"/>
      <c r="O1844" s="118"/>
      <c r="P1844" s="118"/>
      <c r="Q1844" s="118"/>
      <c r="R1844" s="118"/>
      <c r="S1844" s="118"/>
      <c r="T1844" s="118"/>
      <c r="U1844" s="118"/>
      <c r="V1844" s="118"/>
      <c r="W1844" s="118"/>
      <c r="X1844" s="118"/>
      <c r="Y1844" s="118"/>
      <c r="Z1844" s="118"/>
    </row>
    <row r="1845">
      <c r="A1845" s="130">
        <f t="shared" si="1"/>
        <v>1844</v>
      </c>
      <c r="B1845" s="118"/>
      <c r="C1845" s="118"/>
      <c r="D1845" s="118"/>
      <c r="E1845" s="168"/>
      <c r="F1845" s="168"/>
      <c r="G1845" s="168"/>
      <c r="H1845" s="118"/>
      <c r="I1845" s="118"/>
      <c r="J1845" s="118"/>
      <c r="K1845" s="118"/>
      <c r="L1845" s="118"/>
      <c r="M1845" s="118"/>
      <c r="N1845" s="118"/>
      <c r="O1845" s="118"/>
      <c r="P1845" s="118"/>
      <c r="Q1845" s="118"/>
      <c r="R1845" s="118"/>
      <c r="S1845" s="118"/>
      <c r="T1845" s="118"/>
      <c r="U1845" s="118"/>
      <c r="V1845" s="118"/>
      <c r="W1845" s="118"/>
      <c r="X1845" s="118"/>
      <c r="Y1845" s="118"/>
      <c r="Z1845" s="118"/>
    </row>
    <row r="1846">
      <c r="A1846" s="130">
        <f t="shared" si="1"/>
        <v>1845</v>
      </c>
      <c r="B1846" s="118"/>
      <c r="C1846" s="118"/>
      <c r="D1846" s="118"/>
      <c r="E1846" s="168"/>
      <c r="F1846" s="168"/>
      <c r="G1846" s="168"/>
      <c r="H1846" s="118"/>
      <c r="I1846" s="118"/>
      <c r="J1846" s="118"/>
      <c r="K1846" s="118"/>
      <c r="L1846" s="118"/>
      <c r="M1846" s="118"/>
      <c r="N1846" s="118"/>
      <c r="O1846" s="118"/>
      <c r="P1846" s="118"/>
      <c r="Q1846" s="118"/>
      <c r="R1846" s="118"/>
      <c r="S1846" s="118"/>
      <c r="T1846" s="118"/>
      <c r="U1846" s="118"/>
      <c r="V1846" s="118"/>
      <c r="W1846" s="118"/>
      <c r="X1846" s="118"/>
      <c r="Y1846" s="118"/>
      <c r="Z1846" s="118"/>
    </row>
    <row r="1847">
      <c r="A1847" s="130">
        <f t="shared" si="1"/>
        <v>1846</v>
      </c>
      <c r="B1847" s="118"/>
      <c r="C1847" s="118"/>
      <c r="D1847" s="118"/>
      <c r="E1847" s="168"/>
      <c r="F1847" s="168"/>
      <c r="G1847" s="168"/>
      <c r="H1847" s="118"/>
      <c r="I1847" s="118"/>
      <c r="J1847" s="118"/>
      <c r="K1847" s="118"/>
      <c r="L1847" s="118"/>
      <c r="M1847" s="118"/>
      <c r="N1847" s="118"/>
      <c r="O1847" s="118"/>
      <c r="P1847" s="118"/>
      <c r="Q1847" s="118"/>
      <c r="R1847" s="118"/>
      <c r="S1847" s="118"/>
      <c r="T1847" s="118"/>
      <c r="U1847" s="118"/>
      <c r="V1847" s="118"/>
      <c r="W1847" s="118"/>
      <c r="X1847" s="118"/>
      <c r="Y1847" s="118"/>
      <c r="Z1847" s="118"/>
    </row>
    <row r="1848">
      <c r="A1848" s="130">
        <f t="shared" si="1"/>
        <v>1847</v>
      </c>
      <c r="B1848" s="118"/>
      <c r="C1848" s="118"/>
      <c r="D1848" s="118"/>
      <c r="E1848" s="168"/>
      <c r="F1848" s="168"/>
      <c r="G1848" s="168"/>
      <c r="H1848" s="118"/>
      <c r="I1848" s="118"/>
      <c r="J1848" s="118"/>
      <c r="K1848" s="118"/>
      <c r="L1848" s="118"/>
      <c r="M1848" s="118"/>
      <c r="N1848" s="118"/>
      <c r="O1848" s="118"/>
      <c r="P1848" s="118"/>
      <c r="Q1848" s="118"/>
      <c r="R1848" s="118"/>
      <c r="S1848" s="118"/>
      <c r="T1848" s="118"/>
      <c r="U1848" s="118"/>
      <c r="V1848" s="118"/>
      <c r="W1848" s="118"/>
      <c r="X1848" s="118"/>
      <c r="Y1848" s="118"/>
      <c r="Z1848" s="118"/>
    </row>
    <row r="1849">
      <c r="A1849" s="130">
        <f t="shared" si="1"/>
        <v>1848</v>
      </c>
      <c r="B1849" s="118"/>
      <c r="C1849" s="118"/>
      <c r="D1849" s="118"/>
      <c r="E1849" s="168"/>
      <c r="F1849" s="168"/>
      <c r="G1849" s="168"/>
      <c r="H1849" s="118"/>
      <c r="I1849" s="118"/>
      <c r="J1849" s="118"/>
      <c r="K1849" s="118"/>
      <c r="L1849" s="118"/>
      <c r="M1849" s="118"/>
      <c r="N1849" s="118"/>
      <c r="O1849" s="118"/>
      <c r="P1849" s="118"/>
      <c r="Q1849" s="118"/>
      <c r="R1849" s="118"/>
      <c r="S1849" s="118"/>
      <c r="T1849" s="118"/>
      <c r="U1849" s="118"/>
      <c r="V1849" s="118"/>
      <c r="W1849" s="118"/>
      <c r="X1849" s="118"/>
      <c r="Y1849" s="118"/>
      <c r="Z1849" s="118"/>
    </row>
    <row r="1850">
      <c r="A1850" s="130">
        <f t="shared" si="1"/>
        <v>1849</v>
      </c>
      <c r="B1850" s="118"/>
      <c r="C1850" s="118"/>
      <c r="D1850" s="118"/>
      <c r="E1850" s="168"/>
      <c r="F1850" s="168"/>
      <c r="G1850" s="168"/>
      <c r="H1850" s="118"/>
      <c r="I1850" s="118"/>
      <c r="J1850" s="118"/>
      <c r="K1850" s="118"/>
      <c r="L1850" s="118"/>
      <c r="M1850" s="118"/>
      <c r="N1850" s="118"/>
      <c r="O1850" s="118"/>
      <c r="P1850" s="118"/>
      <c r="Q1850" s="118"/>
      <c r="R1850" s="118"/>
      <c r="S1850" s="118"/>
      <c r="T1850" s="118"/>
      <c r="U1850" s="118"/>
      <c r="V1850" s="118"/>
      <c r="W1850" s="118"/>
      <c r="X1850" s="118"/>
      <c r="Y1850" s="118"/>
      <c r="Z1850" s="118"/>
    </row>
    <row r="1851">
      <c r="A1851" s="130">
        <f t="shared" si="1"/>
        <v>1850</v>
      </c>
      <c r="B1851" s="118"/>
      <c r="C1851" s="118"/>
      <c r="D1851" s="118"/>
      <c r="E1851" s="168"/>
      <c r="F1851" s="168"/>
      <c r="G1851" s="168"/>
      <c r="H1851" s="118"/>
      <c r="I1851" s="118"/>
      <c r="J1851" s="118"/>
      <c r="K1851" s="118"/>
      <c r="L1851" s="118"/>
      <c r="M1851" s="118"/>
      <c r="N1851" s="118"/>
      <c r="O1851" s="118"/>
      <c r="P1851" s="118"/>
      <c r="Q1851" s="118"/>
      <c r="R1851" s="118"/>
      <c r="S1851" s="118"/>
      <c r="T1851" s="118"/>
      <c r="U1851" s="118"/>
      <c r="V1851" s="118"/>
      <c r="W1851" s="118"/>
      <c r="X1851" s="118"/>
      <c r="Y1851" s="118"/>
      <c r="Z1851" s="118"/>
    </row>
    <row r="1852">
      <c r="A1852" s="130">
        <f t="shared" si="1"/>
        <v>1851</v>
      </c>
      <c r="B1852" s="118"/>
      <c r="C1852" s="118"/>
      <c r="D1852" s="118"/>
      <c r="E1852" s="168"/>
      <c r="F1852" s="168"/>
      <c r="G1852" s="168"/>
      <c r="H1852" s="118"/>
      <c r="I1852" s="118"/>
      <c r="J1852" s="118"/>
      <c r="K1852" s="118"/>
      <c r="L1852" s="118"/>
      <c r="M1852" s="118"/>
      <c r="N1852" s="118"/>
      <c r="O1852" s="118"/>
      <c r="P1852" s="118"/>
      <c r="Q1852" s="118"/>
      <c r="R1852" s="118"/>
      <c r="S1852" s="118"/>
      <c r="T1852" s="118"/>
      <c r="U1852" s="118"/>
      <c r="V1852" s="118"/>
      <c r="W1852" s="118"/>
      <c r="X1852" s="118"/>
      <c r="Y1852" s="118"/>
      <c r="Z1852" s="118"/>
    </row>
    <row r="1853">
      <c r="A1853" s="130">
        <f t="shared" si="1"/>
        <v>1852</v>
      </c>
      <c r="B1853" s="118"/>
      <c r="C1853" s="118"/>
      <c r="D1853" s="118"/>
      <c r="E1853" s="168"/>
      <c r="F1853" s="168"/>
      <c r="G1853" s="168"/>
      <c r="H1853" s="118"/>
      <c r="I1853" s="118"/>
      <c r="J1853" s="118"/>
      <c r="K1853" s="118"/>
      <c r="L1853" s="118"/>
      <c r="M1853" s="118"/>
      <c r="N1853" s="118"/>
      <c r="O1853" s="118"/>
      <c r="P1853" s="118"/>
      <c r="Q1853" s="118"/>
      <c r="R1853" s="118"/>
      <c r="S1853" s="118"/>
      <c r="T1853" s="118"/>
      <c r="U1853" s="118"/>
      <c r="V1853" s="118"/>
      <c r="W1853" s="118"/>
      <c r="X1853" s="118"/>
      <c r="Y1853" s="118"/>
      <c r="Z1853" s="118"/>
    </row>
    <row r="1854">
      <c r="A1854" s="130">
        <f t="shared" si="1"/>
        <v>1853</v>
      </c>
      <c r="B1854" s="118"/>
      <c r="C1854" s="118"/>
      <c r="D1854" s="118"/>
      <c r="E1854" s="168"/>
      <c r="F1854" s="168"/>
      <c r="G1854" s="168"/>
      <c r="H1854" s="118"/>
      <c r="I1854" s="118"/>
      <c r="J1854" s="118"/>
      <c r="K1854" s="118"/>
      <c r="L1854" s="118"/>
      <c r="M1854" s="118"/>
      <c r="N1854" s="118"/>
      <c r="O1854" s="118"/>
      <c r="P1854" s="118"/>
      <c r="Q1854" s="118"/>
      <c r="R1854" s="118"/>
      <c r="S1854" s="118"/>
      <c r="T1854" s="118"/>
      <c r="U1854" s="118"/>
      <c r="V1854" s="118"/>
      <c r="W1854" s="118"/>
      <c r="X1854" s="118"/>
      <c r="Y1854" s="118"/>
      <c r="Z1854" s="118"/>
    </row>
    <row r="1855">
      <c r="A1855" s="130">
        <f t="shared" si="1"/>
        <v>1854</v>
      </c>
      <c r="B1855" s="118"/>
      <c r="C1855" s="118"/>
      <c r="D1855" s="118"/>
      <c r="E1855" s="168"/>
      <c r="F1855" s="168"/>
      <c r="G1855" s="168"/>
      <c r="H1855" s="118"/>
      <c r="I1855" s="118"/>
      <c r="J1855" s="118"/>
      <c r="K1855" s="118"/>
      <c r="L1855" s="118"/>
      <c r="M1855" s="118"/>
      <c r="N1855" s="118"/>
      <c r="O1855" s="118"/>
      <c r="P1855" s="118"/>
      <c r="Q1855" s="118"/>
      <c r="R1855" s="118"/>
      <c r="S1855" s="118"/>
      <c r="T1855" s="118"/>
      <c r="U1855" s="118"/>
      <c r="V1855" s="118"/>
      <c r="W1855" s="118"/>
      <c r="X1855" s="118"/>
      <c r="Y1855" s="118"/>
      <c r="Z1855" s="118"/>
    </row>
    <row r="1856">
      <c r="A1856" s="130">
        <f t="shared" si="1"/>
        <v>1855</v>
      </c>
      <c r="B1856" s="118"/>
      <c r="C1856" s="118"/>
      <c r="D1856" s="118"/>
      <c r="E1856" s="168"/>
      <c r="F1856" s="168"/>
      <c r="G1856" s="168"/>
      <c r="H1856" s="118"/>
      <c r="I1856" s="118"/>
      <c r="J1856" s="118"/>
      <c r="K1856" s="118"/>
      <c r="L1856" s="118"/>
      <c r="M1856" s="118"/>
      <c r="N1856" s="118"/>
      <c r="O1856" s="118"/>
      <c r="P1856" s="118"/>
      <c r="Q1856" s="118"/>
      <c r="R1856" s="118"/>
      <c r="S1856" s="118"/>
      <c r="T1856" s="118"/>
      <c r="U1856" s="118"/>
      <c r="V1856" s="118"/>
      <c r="W1856" s="118"/>
      <c r="X1856" s="118"/>
      <c r="Y1856" s="118"/>
      <c r="Z1856" s="118"/>
    </row>
    <row r="1857">
      <c r="A1857" s="130">
        <f t="shared" si="1"/>
        <v>1856</v>
      </c>
      <c r="B1857" s="118"/>
      <c r="C1857" s="118"/>
      <c r="D1857" s="118"/>
      <c r="E1857" s="168"/>
      <c r="F1857" s="168"/>
      <c r="G1857" s="168"/>
      <c r="H1857" s="118"/>
      <c r="I1857" s="118"/>
      <c r="J1857" s="118"/>
      <c r="K1857" s="118"/>
      <c r="L1857" s="118"/>
      <c r="M1857" s="118"/>
      <c r="N1857" s="118"/>
      <c r="O1857" s="118"/>
      <c r="P1857" s="118"/>
      <c r="Q1857" s="118"/>
      <c r="R1857" s="118"/>
      <c r="S1857" s="118"/>
      <c r="T1857" s="118"/>
      <c r="U1857" s="118"/>
      <c r="V1857" s="118"/>
      <c r="W1857" s="118"/>
      <c r="X1857" s="118"/>
      <c r="Y1857" s="118"/>
      <c r="Z1857" s="118"/>
    </row>
    <row r="1858">
      <c r="A1858" s="130">
        <f t="shared" si="1"/>
        <v>1857</v>
      </c>
      <c r="B1858" s="118"/>
      <c r="C1858" s="118"/>
      <c r="D1858" s="118"/>
      <c r="E1858" s="168"/>
      <c r="F1858" s="168"/>
      <c r="G1858" s="168"/>
      <c r="H1858" s="118"/>
      <c r="I1858" s="118"/>
      <c r="J1858" s="118"/>
      <c r="K1858" s="118"/>
      <c r="L1858" s="118"/>
      <c r="M1858" s="118"/>
      <c r="N1858" s="118"/>
      <c r="O1858" s="118"/>
      <c r="P1858" s="118"/>
      <c r="Q1858" s="118"/>
      <c r="R1858" s="118"/>
      <c r="S1858" s="118"/>
      <c r="T1858" s="118"/>
      <c r="U1858" s="118"/>
      <c r="V1858" s="118"/>
      <c r="W1858" s="118"/>
      <c r="X1858" s="118"/>
      <c r="Y1858" s="118"/>
      <c r="Z1858" s="118"/>
    </row>
    <row r="1859">
      <c r="A1859" s="130">
        <f t="shared" si="1"/>
        <v>1858</v>
      </c>
      <c r="B1859" s="118"/>
      <c r="C1859" s="118"/>
      <c r="D1859" s="118"/>
      <c r="E1859" s="168"/>
      <c r="F1859" s="168"/>
      <c r="G1859" s="168"/>
      <c r="H1859" s="118"/>
      <c r="I1859" s="118"/>
      <c r="J1859" s="118"/>
      <c r="K1859" s="118"/>
      <c r="L1859" s="118"/>
      <c r="M1859" s="118"/>
      <c r="N1859" s="118"/>
      <c r="O1859" s="118"/>
      <c r="P1859" s="118"/>
      <c r="Q1859" s="118"/>
      <c r="R1859" s="118"/>
      <c r="S1859" s="118"/>
      <c r="T1859" s="118"/>
      <c r="U1859" s="118"/>
      <c r="V1859" s="118"/>
      <c r="W1859" s="118"/>
      <c r="X1859" s="118"/>
      <c r="Y1859" s="118"/>
      <c r="Z1859" s="118"/>
    </row>
    <row r="1860">
      <c r="A1860" s="130">
        <f t="shared" si="1"/>
        <v>1859</v>
      </c>
      <c r="B1860" s="118"/>
      <c r="C1860" s="118"/>
      <c r="D1860" s="118"/>
      <c r="E1860" s="168"/>
      <c r="F1860" s="168"/>
      <c r="G1860" s="168"/>
      <c r="H1860" s="118"/>
      <c r="I1860" s="118"/>
      <c r="J1860" s="118"/>
      <c r="K1860" s="118"/>
      <c r="L1860" s="118"/>
      <c r="M1860" s="118"/>
      <c r="N1860" s="118"/>
      <c r="O1860" s="118"/>
      <c r="P1860" s="118"/>
      <c r="Q1860" s="118"/>
      <c r="R1860" s="118"/>
      <c r="S1860" s="118"/>
      <c r="T1860" s="118"/>
      <c r="U1860" s="118"/>
      <c r="V1860" s="118"/>
      <c r="W1860" s="118"/>
      <c r="X1860" s="118"/>
      <c r="Y1860" s="118"/>
      <c r="Z1860" s="118"/>
    </row>
    <row r="1861">
      <c r="A1861" s="130">
        <f t="shared" si="1"/>
        <v>1860</v>
      </c>
      <c r="B1861" s="118"/>
      <c r="C1861" s="118"/>
      <c r="D1861" s="118"/>
      <c r="E1861" s="168"/>
      <c r="F1861" s="168"/>
      <c r="G1861" s="168"/>
      <c r="H1861" s="118"/>
      <c r="I1861" s="118"/>
      <c r="J1861" s="118"/>
      <c r="K1861" s="118"/>
      <c r="L1861" s="118"/>
      <c r="M1861" s="118"/>
      <c r="N1861" s="118"/>
      <c r="O1861" s="118"/>
      <c r="P1861" s="118"/>
      <c r="Q1861" s="118"/>
      <c r="R1861" s="118"/>
      <c r="S1861" s="118"/>
      <c r="T1861" s="118"/>
      <c r="U1861" s="118"/>
      <c r="V1861" s="118"/>
      <c r="W1861" s="118"/>
      <c r="X1861" s="118"/>
      <c r="Y1861" s="118"/>
      <c r="Z1861" s="118"/>
    </row>
    <row r="1862">
      <c r="A1862" s="130">
        <f t="shared" si="1"/>
        <v>1861</v>
      </c>
      <c r="B1862" s="118"/>
      <c r="C1862" s="118"/>
      <c r="D1862" s="118"/>
      <c r="E1862" s="168"/>
      <c r="F1862" s="168"/>
      <c r="G1862" s="168"/>
      <c r="H1862" s="118"/>
      <c r="I1862" s="118"/>
      <c r="J1862" s="118"/>
      <c r="K1862" s="118"/>
      <c r="L1862" s="118"/>
      <c r="M1862" s="118"/>
      <c r="N1862" s="118"/>
      <c r="O1862" s="118"/>
      <c r="P1862" s="118"/>
      <c r="Q1862" s="118"/>
      <c r="R1862" s="118"/>
      <c r="S1862" s="118"/>
      <c r="T1862" s="118"/>
      <c r="U1862" s="118"/>
      <c r="V1862" s="118"/>
      <c r="W1862" s="118"/>
      <c r="X1862" s="118"/>
      <c r="Y1862" s="118"/>
      <c r="Z1862" s="118"/>
    </row>
    <row r="1863">
      <c r="A1863" s="130">
        <f t="shared" si="1"/>
        <v>1862</v>
      </c>
      <c r="B1863" s="118"/>
      <c r="C1863" s="118"/>
      <c r="D1863" s="118"/>
      <c r="E1863" s="168"/>
      <c r="F1863" s="168"/>
      <c r="G1863" s="168"/>
      <c r="H1863" s="118"/>
      <c r="I1863" s="118"/>
      <c r="J1863" s="118"/>
      <c r="K1863" s="118"/>
      <c r="L1863" s="118"/>
      <c r="M1863" s="118"/>
      <c r="N1863" s="118"/>
      <c r="O1863" s="118"/>
      <c r="P1863" s="118"/>
      <c r="Q1863" s="118"/>
      <c r="R1863" s="118"/>
      <c r="S1863" s="118"/>
      <c r="T1863" s="118"/>
      <c r="U1863" s="118"/>
      <c r="V1863" s="118"/>
      <c r="W1863" s="118"/>
      <c r="X1863" s="118"/>
      <c r="Y1863" s="118"/>
      <c r="Z1863" s="118"/>
    </row>
    <row r="1864">
      <c r="A1864" s="130">
        <f t="shared" si="1"/>
        <v>1863</v>
      </c>
      <c r="B1864" s="118"/>
      <c r="C1864" s="118"/>
      <c r="D1864" s="118"/>
      <c r="E1864" s="168"/>
      <c r="F1864" s="168"/>
      <c r="G1864" s="168"/>
      <c r="H1864" s="118"/>
      <c r="I1864" s="118"/>
      <c r="J1864" s="118"/>
      <c r="K1864" s="118"/>
      <c r="L1864" s="118"/>
      <c r="M1864" s="118"/>
      <c r="N1864" s="118"/>
      <c r="O1864" s="118"/>
      <c r="P1864" s="118"/>
      <c r="Q1864" s="118"/>
      <c r="R1864" s="118"/>
      <c r="S1864" s="118"/>
      <c r="T1864" s="118"/>
      <c r="U1864" s="118"/>
      <c r="V1864" s="118"/>
      <c r="W1864" s="118"/>
      <c r="X1864" s="118"/>
      <c r="Y1864" s="118"/>
      <c r="Z1864" s="118"/>
    </row>
    <row r="1865">
      <c r="A1865" s="130">
        <f t="shared" si="1"/>
        <v>1864</v>
      </c>
      <c r="B1865" s="118"/>
      <c r="C1865" s="118"/>
      <c r="D1865" s="118"/>
      <c r="E1865" s="168"/>
      <c r="F1865" s="168"/>
      <c r="G1865" s="168"/>
      <c r="H1865" s="118"/>
      <c r="I1865" s="118"/>
      <c r="J1865" s="118"/>
      <c r="K1865" s="118"/>
      <c r="L1865" s="118"/>
      <c r="M1865" s="118"/>
      <c r="N1865" s="118"/>
      <c r="O1865" s="118"/>
      <c r="P1865" s="118"/>
      <c r="Q1865" s="118"/>
      <c r="R1865" s="118"/>
      <c r="S1865" s="118"/>
      <c r="T1865" s="118"/>
      <c r="U1865" s="118"/>
      <c r="V1865" s="118"/>
      <c r="W1865" s="118"/>
      <c r="X1865" s="118"/>
      <c r="Y1865" s="118"/>
      <c r="Z1865" s="118"/>
    </row>
    <row r="1866">
      <c r="A1866" s="130">
        <f t="shared" si="1"/>
        <v>1865</v>
      </c>
      <c r="B1866" s="118"/>
      <c r="C1866" s="118"/>
      <c r="D1866" s="118"/>
      <c r="E1866" s="168"/>
      <c r="F1866" s="168"/>
      <c r="G1866" s="168"/>
      <c r="H1866" s="118"/>
      <c r="I1866" s="118"/>
      <c r="J1866" s="118"/>
      <c r="K1866" s="118"/>
      <c r="L1866" s="118"/>
      <c r="M1866" s="118"/>
      <c r="N1866" s="118"/>
      <c r="O1866" s="118"/>
      <c r="P1866" s="118"/>
      <c r="Q1866" s="118"/>
      <c r="R1866" s="118"/>
      <c r="S1866" s="118"/>
      <c r="T1866" s="118"/>
      <c r="U1866" s="118"/>
      <c r="V1866" s="118"/>
      <c r="W1866" s="118"/>
      <c r="X1866" s="118"/>
      <c r="Y1866" s="118"/>
      <c r="Z1866" s="118"/>
    </row>
    <row r="1867">
      <c r="A1867" s="130">
        <f t="shared" si="1"/>
        <v>1866</v>
      </c>
      <c r="B1867" s="118"/>
      <c r="C1867" s="118"/>
      <c r="D1867" s="118"/>
      <c r="E1867" s="168"/>
      <c r="F1867" s="168"/>
      <c r="G1867" s="168"/>
      <c r="H1867" s="118"/>
      <c r="I1867" s="118"/>
      <c r="J1867" s="118"/>
      <c r="K1867" s="118"/>
      <c r="L1867" s="118"/>
      <c r="M1867" s="118"/>
      <c r="N1867" s="118"/>
      <c r="O1867" s="118"/>
      <c r="P1867" s="118"/>
      <c r="Q1867" s="118"/>
      <c r="R1867" s="118"/>
      <c r="S1867" s="118"/>
      <c r="T1867" s="118"/>
      <c r="U1867" s="118"/>
      <c r="V1867" s="118"/>
      <c r="W1867" s="118"/>
      <c r="X1867" s="118"/>
      <c r="Y1867" s="118"/>
      <c r="Z1867" s="118"/>
    </row>
    <row r="1868">
      <c r="A1868" s="130">
        <f t="shared" si="1"/>
        <v>1867</v>
      </c>
      <c r="B1868" s="118"/>
      <c r="C1868" s="118"/>
      <c r="D1868" s="118"/>
      <c r="E1868" s="168"/>
      <c r="F1868" s="168"/>
      <c r="G1868" s="168"/>
      <c r="H1868" s="118"/>
      <c r="I1868" s="118"/>
      <c r="J1868" s="118"/>
      <c r="K1868" s="118"/>
      <c r="L1868" s="118"/>
      <c r="M1868" s="118"/>
      <c r="N1868" s="118"/>
      <c r="O1868" s="118"/>
      <c r="P1868" s="118"/>
      <c r="Q1868" s="118"/>
      <c r="R1868" s="118"/>
      <c r="S1868" s="118"/>
      <c r="T1868" s="118"/>
      <c r="U1868" s="118"/>
      <c r="V1868" s="118"/>
      <c r="W1868" s="118"/>
      <c r="X1868" s="118"/>
      <c r="Y1868" s="118"/>
      <c r="Z1868" s="118"/>
    </row>
    <row r="1869">
      <c r="A1869" s="130">
        <f t="shared" si="1"/>
        <v>1868</v>
      </c>
      <c r="B1869" s="118"/>
      <c r="C1869" s="118"/>
      <c r="D1869" s="118"/>
      <c r="E1869" s="168"/>
      <c r="F1869" s="168"/>
      <c r="G1869" s="168"/>
      <c r="H1869" s="118"/>
      <c r="I1869" s="118"/>
      <c r="J1869" s="118"/>
      <c r="K1869" s="118"/>
      <c r="L1869" s="118"/>
      <c r="M1869" s="118"/>
      <c r="N1869" s="118"/>
      <c r="O1869" s="118"/>
      <c r="P1869" s="118"/>
      <c r="Q1869" s="118"/>
      <c r="R1869" s="118"/>
      <c r="S1869" s="118"/>
      <c r="T1869" s="118"/>
      <c r="U1869" s="118"/>
      <c r="V1869" s="118"/>
      <c r="W1869" s="118"/>
      <c r="X1869" s="118"/>
      <c r="Y1869" s="118"/>
      <c r="Z1869" s="118"/>
    </row>
    <row r="1870">
      <c r="A1870" s="130">
        <f t="shared" si="1"/>
        <v>1869</v>
      </c>
      <c r="B1870" s="118"/>
      <c r="C1870" s="118"/>
      <c r="D1870" s="118"/>
      <c r="E1870" s="168"/>
      <c r="F1870" s="168"/>
      <c r="G1870" s="168"/>
      <c r="H1870" s="118"/>
      <c r="I1870" s="118"/>
      <c r="J1870" s="118"/>
      <c r="K1870" s="118"/>
      <c r="L1870" s="118"/>
      <c r="M1870" s="118"/>
      <c r="N1870" s="118"/>
      <c r="O1870" s="118"/>
      <c r="P1870" s="118"/>
      <c r="Q1870" s="118"/>
      <c r="R1870" s="118"/>
      <c r="S1870" s="118"/>
      <c r="T1870" s="118"/>
      <c r="U1870" s="118"/>
      <c r="V1870" s="118"/>
      <c r="W1870" s="118"/>
      <c r="X1870" s="118"/>
      <c r="Y1870" s="118"/>
      <c r="Z1870" s="118"/>
    </row>
    <row r="1871">
      <c r="A1871" s="130">
        <f t="shared" si="1"/>
        <v>1870</v>
      </c>
      <c r="B1871" s="118"/>
      <c r="C1871" s="118"/>
      <c r="D1871" s="118"/>
      <c r="E1871" s="168"/>
      <c r="F1871" s="168"/>
      <c r="G1871" s="168"/>
      <c r="H1871" s="118"/>
      <c r="I1871" s="118"/>
      <c r="J1871" s="118"/>
      <c r="K1871" s="118"/>
      <c r="L1871" s="118"/>
      <c r="M1871" s="118"/>
      <c r="N1871" s="118"/>
      <c r="O1871" s="118"/>
      <c r="P1871" s="118"/>
      <c r="Q1871" s="118"/>
      <c r="R1871" s="118"/>
      <c r="S1871" s="118"/>
      <c r="T1871" s="118"/>
      <c r="U1871" s="118"/>
      <c r="V1871" s="118"/>
      <c r="W1871" s="118"/>
      <c r="X1871" s="118"/>
      <c r="Y1871" s="118"/>
      <c r="Z1871" s="118"/>
    </row>
    <row r="1872">
      <c r="A1872" s="130">
        <f t="shared" si="1"/>
        <v>1871</v>
      </c>
      <c r="B1872" s="118"/>
      <c r="C1872" s="118"/>
      <c r="D1872" s="118"/>
      <c r="E1872" s="168"/>
      <c r="F1872" s="168"/>
      <c r="G1872" s="168"/>
      <c r="H1872" s="118"/>
      <c r="I1872" s="118"/>
      <c r="J1872" s="118"/>
      <c r="K1872" s="118"/>
      <c r="L1872" s="118"/>
      <c r="M1872" s="118"/>
      <c r="N1872" s="118"/>
      <c r="O1872" s="118"/>
      <c r="P1872" s="118"/>
      <c r="Q1872" s="118"/>
      <c r="R1872" s="118"/>
      <c r="S1872" s="118"/>
      <c r="T1872" s="118"/>
      <c r="U1872" s="118"/>
      <c r="V1872" s="118"/>
      <c r="W1872" s="118"/>
      <c r="X1872" s="118"/>
      <c r="Y1872" s="118"/>
      <c r="Z1872" s="118"/>
    </row>
    <row r="1873">
      <c r="A1873" s="130">
        <f t="shared" si="1"/>
        <v>1872</v>
      </c>
      <c r="B1873" s="118"/>
      <c r="C1873" s="118"/>
      <c r="D1873" s="118"/>
      <c r="E1873" s="168"/>
      <c r="F1873" s="168"/>
      <c r="G1873" s="168"/>
      <c r="H1873" s="118"/>
      <c r="I1873" s="118"/>
      <c r="J1873" s="118"/>
      <c r="K1873" s="118"/>
      <c r="L1873" s="118"/>
      <c r="M1873" s="118"/>
      <c r="N1873" s="118"/>
      <c r="O1873" s="118"/>
      <c r="P1873" s="118"/>
      <c r="Q1873" s="118"/>
      <c r="R1873" s="118"/>
      <c r="S1873" s="118"/>
      <c r="T1873" s="118"/>
      <c r="U1873" s="118"/>
      <c r="V1873" s="118"/>
      <c r="W1873" s="118"/>
      <c r="X1873" s="118"/>
      <c r="Y1873" s="118"/>
      <c r="Z1873" s="118"/>
    </row>
    <row r="1874">
      <c r="A1874" s="130">
        <f t="shared" si="1"/>
        <v>1873</v>
      </c>
      <c r="B1874" s="118"/>
      <c r="C1874" s="118"/>
      <c r="D1874" s="118"/>
      <c r="E1874" s="168"/>
      <c r="F1874" s="168"/>
      <c r="G1874" s="168"/>
      <c r="H1874" s="118"/>
      <c r="I1874" s="118"/>
      <c r="J1874" s="118"/>
      <c r="K1874" s="118"/>
      <c r="L1874" s="118"/>
      <c r="M1874" s="118"/>
      <c r="N1874" s="118"/>
      <c r="O1874" s="118"/>
      <c r="P1874" s="118"/>
      <c r="Q1874" s="118"/>
      <c r="R1874" s="118"/>
      <c r="S1874" s="118"/>
      <c r="T1874" s="118"/>
      <c r="U1874" s="118"/>
      <c r="V1874" s="118"/>
      <c r="W1874" s="118"/>
      <c r="X1874" s="118"/>
      <c r="Y1874" s="118"/>
      <c r="Z1874" s="118"/>
    </row>
    <row r="1875">
      <c r="A1875" s="130">
        <f t="shared" si="1"/>
        <v>1874</v>
      </c>
      <c r="B1875" s="118"/>
      <c r="C1875" s="118"/>
      <c r="D1875" s="118"/>
      <c r="E1875" s="168"/>
      <c r="F1875" s="168"/>
      <c r="G1875" s="168"/>
      <c r="H1875" s="118"/>
      <c r="I1875" s="118"/>
      <c r="J1875" s="118"/>
      <c r="K1875" s="118"/>
      <c r="L1875" s="118"/>
      <c r="M1875" s="118"/>
      <c r="N1875" s="118"/>
      <c r="O1875" s="118"/>
      <c r="P1875" s="118"/>
      <c r="Q1875" s="118"/>
      <c r="R1875" s="118"/>
      <c r="S1875" s="118"/>
      <c r="T1875" s="118"/>
      <c r="U1875" s="118"/>
      <c r="V1875" s="118"/>
      <c r="W1875" s="118"/>
      <c r="X1875" s="118"/>
      <c r="Y1875" s="118"/>
      <c r="Z1875" s="118"/>
    </row>
    <row r="1876">
      <c r="A1876" s="130">
        <f t="shared" si="1"/>
        <v>1875</v>
      </c>
      <c r="B1876" s="118"/>
      <c r="C1876" s="118"/>
      <c r="D1876" s="118"/>
      <c r="E1876" s="168"/>
      <c r="F1876" s="168"/>
      <c r="G1876" s="168"/>
      <c r="H1876" s="118"/>
      <c r="I1876" s="118"/>
      <c r="J1876" s="118"/>
      <c r="K1876" s="118"/>
      <c r="L1876" s="118"/>
      <c r="M1876" s="118"/>
      <c r="N1876" s="118"/>
      <c r="O1876" s="118"/>
      <c r="P1876" s="118"/>
      <c r="Q1876" s="118"/>
      <c r="R1876" s="118"/>
      <c r="S1876" s="118"/>
      <c r="T1876" s="118"/>
      <c r="U1876" s="118"/>
      <c r="V1876" s="118"/>
      <c r="W1876" s="118"/>
      <c r="X1876" s="118"/>
      <c r="Y1876" s="118"/>
      <c r="Z1876" s="118"/>
    </row>
    <row r="1877">
      <c r="A1877" s="130">
        <f t="shared" si="1"/>
        <v>1876</v>
      </c>
      <c r="B1877" s="118"/>
      <c r="C1877" s="118"/>
      <c r="D1877" s="118"/>
      <c r="E1877" s="168"/>
      <c r="F1877" s="168"/>
      <c r="G1877" s="168"/>
      <c r="H1877" s="118"/>
      <c r="I1877" s="118"/>
      <c r="J1877" s="118"/>
      <c r="K1877" s="118"/>
      <c r="L1877" s="118"/>
      <c r="M1877" s="118"/>
      <c r="N1877" s="118"/>
      <c r="O1877" s="118"/>
      <c r="P1877" s="118"/>
      <c r="Q1877" s="118"/>
      <c r="R1877" s="118"/>
      <c r="S1877" s="118"/>
      <c r="T1877" s="118"/>
      <c r="U1877" s="118"/>
      <c r="V1877" s="118"/>
      <c r="W1877" s="118"/>
      <c r="X1877" s="118"/>
      <c r="Y1877" s="118"/>
      <c r="Z1877" s="118"/>
    </row>
    <row r="1878">
      <c r="A1878" s="130">
        <f t="shared" si="1"/>
        <v>1877</v>
      </c>
      <c r="B1878" s="118"/>
      <c r="C1878" s="118"/>
      <c r="D1878" s="118"/>
      <c r="E1878" s="168"/>
      <c r="F1878" s="168"/>
      <c r="G1878" s="168"/>
      <c r="H1878" s="118"/>
      <c r="I1878" s="118"/>
      <c r="J1878" s="118"/>
      <c r="K1878" s="118"/>
      <c r="L1878" s="118"/>
      <c r="M1878" s="118"/>
      <c r="N1878" s="118"/>
      <c r="O1878" s="118"/>
      <c r="P1878" s="118"/>
      <c r="Q1878" s="118"/>
      <c r="R1878" s="118"/>
      <c r="S1878" s="118"/>
      <c r="T1878" s="118"/>
      <c r="U1878" s="118"/>
      <c r="V1878" s="118"/>
      <c r="W1878" s="118"/>
      <c r="X1878" s="118"/>
      <c r="Y1878" s="118"/>
      <c r="Z1878" s="118"/>
    </row>
    <row r="1879">
      <c r="A1879" s="130">
        <f t="shared" si="1"/>
        <v>1878</v>
      </c>
      <c r="B1879" s="118"/>
      <c r="C1879" s="118"/>
      <c r="D1879" s="118"/>
      <c r="E1879" s="168"/>
      <c r="F1879" s="168"/>
      <c r="G1879" s="168"/>
      <c r="H1879" s="118"/>
      <c r="I1879" s="118"/>
      <c r="J1879" s="118"/>
      <c r="K1879" s="118"/>
      <c r="L1879" s="118"/>
      <c r="M1879" s="118"/>
      <c r="N1879" s="118"/>
      <c r="O1879" s="118"/>
      <c r="P1879" s="118"/>
      <c r="Q1879" s="118"/>
      <c r="R1879" s="118"/>
      <c r="S1879" s="118"/>
      <c r="T1879" s="118"/>
      <c r="U1879" s="118"/>
      <c r="V1879" s="118"/>
      <c r="W1879" s="118"/>
      <c r="X1879" s="118"/>
      <c r="Y1879" s="118"/>
      <c r="Z1879" s="118"/>
    </row>
    <row r="1880">
      <c r="A1880" s="130">
        <f t="shared" si="1"/>
        <v>1879</v>
      </c>
      <c r="B1880" s="118"/>
      <c r="C1880" s="118"/>
      <c r="D1880" s="118"/>
      <c r="E1880" s="168"/>
      <c r="F1880" s="168"/>
      <c r="G1880" s="168"/>
      <c r="H1880" s="118"/>
      <c r="I1880" s="118"/>
      <c r="J1880" s="118"/>
      <c r="K1880" s="118"/>
      <c r="L1880" s="118"/>
      <c r="M1880" s="118"/>
      <c r="N1880" s="118"/>
      <c r="O1880" s="118"/>
      <c r="P1880" s="118"/>
      <c r="Q1880" s="118"/>
      <c r="R1880" s="118"/>
      <c r="S1880" s="118"/>
      <c r="T1880" s="118"/>
      <c r="U1880" s="118"/>
      <c r="V1880" s="118"/>
      <c r="W1880" s="118"/>
      <c r="X1880" s="118"/>
      <c r="Y1880" s="118"/>
      <c r="Z1880" s="118"/>
    </row>
    <row r="1881">
      <c r="A1881" s="130">
        <f t="shared" si="1"/>
        <v>1880</v>
      </c>
      <c r="B1881" s="118"/>
      <c r="C1881" s="118"/>
      <c r="D1881" s="118"/>
      <c r="E1881" s="168"/>
      <c r="F1881" s="168"/>
      <c r="G1881" s="168"/>
      <c r="H1881" s="118"/>
      <c r="I1881" s="118"/>
      <c r="J1881" s="118"/>
      <c r="K1881" s="118"/>
      <c r="L1881" s="118"/>
      <c r="M1881" s="118"/>
      <c r="N1881" s="118"/>
      <c r="O1881" s="118"/>
      <c r="P1881" s="118"/>
      <c r="Q1881" s="118"/>
      <c r="R1881" s="118"/>
      <c r="S1881" s="118"/>
      <c r="T1881" s="118"/>
      <c r="U1881" s="118"/>
      <c r="V1881" s="118"/>
      <c r="W1881" s="118"/>
      <c r="X1881" s="118"/>
      <c r="Y1881" s="118"/>
      <c r="Z1881" s="118"/>
    </row>
    <row r="1882">
      <c r="A1882" s="130">
        <f t="shared" si="1"/>
        <v>1881</v>
      </c>
      <c r="B1882" s="118"/>
      <c r="C1882" s="118"/>
      <c r="D1882" s="118"/>
      <c r="E1882" s="168"/>
      <c r="F1882" s="168"/>
      <c r="G1882" s="168"/>
      <c r="H1882" s="118"/>
      <c r="I1882" s="118"/>
      <c r="J1882" s="118"/>
      <c r="K1882" s="118"/>
      <c r="L1882" s="118"/>
      <c r="M1882" s="118"/>
      <c r="N1882" s="118"/>
      <c r="O1882" s="118"/>
      <c r="P1882" s="118"/>
      <c r="Q1882" s="118"/>
      <c r="R1882" s="118"/>
      <c r="S1882" s="118"/>
      <c r="T1882" s="118"/>
      <c r="U1882" s="118"/>
      <c r="V1882" s="118"/>
      <c r="W1882" s="118"/>
      <c r="X1882" s="118"/>
      <c r="Y1882" s="118"/>
      <c r="Z1882" s="118"/>
    </row>
    <row r="1883">
      <c r="A1883" s="130">
        <f t="shared" si="1"/>
        <v>1882</v>
      </c>
      <c r="B1883" s="118"/>
      <c r="C1883" s="118"/>
      <c r="D1883" s="118"/>
      <c r="E1883" s="168"/>
      <c r="F1883" s="168"/>
      <c r="G1883" s="168"/>
      <c r="H1883" s="118"/>
      <c r="I1883" s="118"/>
      <c r="J1883" s="118"/>
      <c r="K1883" s="118"/>
      <c r="L1883" s="118"/>
      <c r="M1883" s="118"/>
      <c r="N1883" s="118"/>
      <c r="O1883" s="118"/>
      <c r="P1883" s="118"/>
      <c r="Q1883" s="118"/>
      <c r="R1883" s="118"/>
      <c r="S1883" s="118"/>
      <c r="T1883" s="118"/>
      <c r="U1883" s="118"/>
      <c r="V1883" s="118"/>
      <c r="W1883" s="118"/>
      <c r="X1883" s="118"/>
      <c r="Y1883" s="118"/>
      <c r="Z1883" s="118"/>
    </row>
    <row r="1884">
      <c r="A1884" s="130">
        <f t="shared" si="1"/>
        <v>1883</v>
      </c>
      <c r="B1884" s="118"/>
      <c r="C1884" s="118"/>
      <c r="D1884" s="118"/>
      <c r="E1884" s="168"/>
      <c r="F1884" s="168"/>
      <c r="G1884" s="168"/>
      <c r="H1884" s="118"/>
      <c r="I1884" s="118"/>
      <c r="J1884" s="118"/>
      <c r="K1884" s="118"/>
      <c r="L1884" s="118"/>
      <c r="M1884" s="118"/>
      <c r="N1884" s="118"/>
      <c r="O1884" s="118"/>
      <c r="P1884" s="118"/>
      <c r="Q1884" s="118"/>
      <c r="R1884" s="118"/>
      <c r="S1884" s="118"/>
      <c r="T1884" s="118"/>
      <c r="U1884" s="118"/>
      <c r="V1884" s="118"/>
      <c r="W1884" s="118"/>
      <c r="X1884" s="118"/>
      <c r="Y1884" s="118"/>
      <c r="Z1884" s="118"/>
    </row>
    <row r="1885">
      <c r="A1885" s="130">
        <f t="shared" si="1"/>
        <v>1884</v>
      </c>
      <c r="B1885" s="118"/>
      <c r="C1885" s="118"/>
      <c r="D1885" s="118"/>
      <c r="E1885" s="168"/>
      <c r="F1885" s="168"/>
      <c r="G1885" s="168"/>
      <c r="H1885" s="118"/>
      <c r="I1885" s="118"/>
      <c r="J1885" s="118"/>
      <c r="K1885" s="118"/>
      <c r="L1885" s="118"/>
      <c r="M1885" s="118"/>
      <c r="N1885" s="118"/>
      <c r="O1885" s="118"/>
      <c r="P1885" s="118"/>
      <c r="Q1885" s="118"/>
      <c r="R1885" s="118"/>
      <c r="S1885" s="118"/>
      <c r="T1885" s="118"/>
      <c r="U1885" s="118"/>
      <c r="V1885" s="118"/>
      <c r="W1885" s="118"/>
      <c r="X1885" s="118"/>
      <c r="Y1885" s="118"/>
      <c r="Z1885" s="118"/>
    </row>
    <row r="1886">
      <c r="A1886" s="130">
        <f t="shared" si="1"/>
        <v>1885</v>
      </c>
      <c r="B1886" s="118"/>
      <c r="C1886" s="118"/>
      <c r="D1886" s="118"/>
      <c r="E1886" s="168"/>
      <c r="F1886" s="168"/>
      <c r="G1886" s="168"/>
      <c r="H1886" s="118"/>
      <c r="I1886" s="118"/>
      <c r="J1886" s="118"/>
      <c r="K1886" s="118"/>
      <c r="L1886" s="118"/>
      <c r="M1886" s="118"/>
      <c r="N1886" s="118"/>
      <c r="O1886" s="118"/>
      <c r="P1886" s="118"/>
      <c r="Q1886" s="118"/>
      <c r="R1886" s="118"/>
      <c r="S1886" s="118"/>
      <c r="T1886" s="118"/>
      <c r="U1886" s="118"/>
      <c r="V1886" s="118"/>
      <c r="W1886" s="118"/>
      <c r="X1886" s="118"/>
      <c r="Y1886" s="118"/>
      <c r="Z1886" s="118"/>
    </row>
    <row r="1887">
      <c r="A1887" s="130">
        <f t="shared" si="1"/>
        <v>1886</v>
      </c>
      <c r="B1887" s="118"/>
      <c r="C1887" s="118"/>
      <c r="D1887" s="118"/>
      <c r="E1887" s="168"/>
      <c r="F1887" s="168"/>
      <c r="G1887" s="168"/>
      <c r="H1887" s="118"/>
      <c r="I1887" s="118"/>
      <c r="J1887" s="118"/>
      <c r="K1887" s="118"/>
      <c r="L1887" s="118"/>
      <c r="M1887" s="118"/>
      <c r="N1887" s="118"/>
      <c r="O1887" s="118"/>
      <c r="P1887" s="118"/>
      <c r="Q1887" s="118"/>
      <c r="R1887" s="118"/>
      <c r="S1887" s="118"/>
      <c r="T1887" s="118"/>
      <c r="U1887" s="118"/>
      <c r="V1887" s="118"/>
      <c r="W1887" s="118"/>
      <c r="X1887" s="118"/>
      <c r="Y1887" s="118"/>
      <c r="Z1887" s="118"/>
    </row>
    <row r="1888">
      <c r="A1888" s="130">
        <f t="shared" si="1"/>
        <v>1887</v>
      </c>
      <c r="B1888" s="118"/>
      <c r="C1888" s="118"/>
      <c r="D1888" s="118"/>
      <c r="E1888" s="168"/>
      <c r="F1888" s="168"/>
      <c r="G1888" s="168"/>
      <c r="H1888" s="118"/>
      <c r="I1888" s="118"/>
      <c r="J1888" s="118"/>
      <c r="K1888" s="118"/>
      <c r="L1888" s="118"/>
      <c r="M1888" s="118"/>
      <c r="N1888" s="118"/>
      <c r="O1888" s="118"/>
      <c r="P1888" s="118"/>
      <c r="Q1888" s="118"/>
      <c r="R1888" s="118"/>
      <c r="S1888" s="118"/>
      <c r="T1888" s="118"/>
      <c r="U1888" s="118"/>
      <c r="V1888" s="118"/>
      <c r="W1888" s="118"/>
      <c r="X1888" s="118"/>
      <c r="Y1888" s="118"/>
      <c r="Z1888" s="118"/>
    </row>
    <row r="1889">
      <c r="A1889" s="130">
        <f t="shared" si="1"/>
        <v>1888</v>
      </c>
      <c r="B1889" s="118"/>
      <c r="C1889" s="118"/>
      <c r="D1889" s="118"/>
      <c r="E1889" s="168"/>
      <c r="F1889" s="168"/>
      <c r="G1889" s="168"/>
      <c r="H1889" s="118"/>
      <c r="I1889" s="118"/>
      <c r="J1889" s="118"/>
      <c r="K1889" s="118"/>
      <c r="L1889" s="118"/>
      <c r="M1889" s="118"/>
      <c r="N1889" s="118"/>
      <c r="O1889" s="118"/>
      <c r="P1889" s="118"/>
      <c r="Q1889" s="118"/>
      <c r="R1889" s="118"/>
      <c r="S1889" s="118"/>
      <c r="T1889" s="118"/>
      <c r="U1889" s="118"/>
      <c r="V1889" s="118"/>
      <c r="W1889" s="118"/>
      <c r="X1889" s="118"/>
      <c r="Y1889" s="118"/>
      <c r="Z1889" s="118"/>
    </row>
    <row r="1890">
      <c r="A1890" s="130">
        <f t="shared" si="1"/>
        <v>1889</v>
      </c>
      <c r="B1890" s="118"/>
      <c r="C1890" s="118"/>
      <c r="D1890" s="118"/>
      <c r="E1890" s="168"/>
      <c r="F1890" s="168"/>
      <c r="G1890" s="168"/>
      <c r="H1890" s="118"/>
      <c r="I1890" s="118"/>
      <c r="J1890" s="118"/>
      <c r="K1890" s="118"/>
      <c r="L1890" s="118"/>
      <c r="M1890" s="118"/>
      <c r="N1890" s="118"/>
      <c r="O1890" s="118"/>
      <c r="P1890" s="118"/>
      <c r="Q1890" s="118"/>
      <c r="R1890" s="118"/>
      <c r="S1890" s="118"/>
      <c r="T1890" s="118"/>
      <c r="U1890" s="118"/>
      <c r="V1890" s="118"/>
      <c r="W1890" s="118"/>
      <c r="X1890" s="118"/>
      <c r="Y1890" s="118"/>
      <c r="Z1890" s="118"/>
    </row>
    <row r="1891">
      <c r="A1891" s="130">
        <f t="shared" si="1"/>
        <v>1890</v>
      </c>
      <c r="B1891" s="118"/>
      <c r="C1891" s="118"/>
      <c r="D1891" s="118"/>
      <c r="E1891" s="168"/>
      <c r="F1891" s="168"/>
      <c r="G1891" s="168"/>
      <c r="H1891" s="118"/>
      <c r="I1891" s="118"/>
      <c r="J1891" s="118"/>
      <c r="K1891" s="118"/>
      <c r="L1891" s="118"/>
      <c r="M1891" s="118"/>
      <c r="N1891" s="118"/>
      <c r="O1891" s="118"/>
      <c r="P1891" s="118"/>
      <c r="Q1891" s="118"/>
      <c r="R1891" s="118"/>
      <c r="S1891" s="118"/>
      <c r="T1891" s="118"/>
      <c r="U1891" s="118"/>
      <c r="V1891" s="118"/>
      <c r="W1891" s="118"/>
      <c r="X1891" s="118"/>
      <c r="Y1891" s="118"/>
      <c r="Z1891" s="118"/>
    </row>
    <row r="1892">
      <c r="A1892" s="130">
        <f t="shared" si="1"/>
        <v>1891</v>
      </c>
      <c r="B1892" s="118"/>
      <c r="C1892" s="118"/>
      <c r="D1892" s="118"/>
      <c r="E1892" s="168"/>
      <c r="F1892" s="168"/>
      <c r="G1892" s="168"/>
      <c r="H1892" s="118"/>
      <c r="I1892" s="118"/>
      <c r="J1892" s="118"/>
      <c r="K1892" s="118"/>
      <c r="L1892" s="118"/>
      <c r="M1892" s="118"/>
      <c r="N1892" s="118"/>
      <c r="O1892" s="118"/>
      <c r="P1892" s="118"/>
      <c r="Q1892" s="118"/>
      <c r="R1892" s="118"/>
      <c r="S1892" s="118"/>
      <c r="T1892" s="118"/>
      <c r="U1892" s="118"/>
      <c r="V1892" s="118"/>
      <c r="W1892" s="118"/>
      <c r="X1892" s="118"/>
      <c r="Y1892" s="118"/>
      <c r="Z1892" s="118"/>
    </row>
    <row r="1893">
      <c r="A1893" s="130">
        <f t="shared" si="1"/>
        <v>1892</v>
      </c>
      <c r="B1893" s="118"/>
      <c r="C1893" s="118"/>
      <c r="D1893" s="118"/>
      <c r="E1893" s="168"/>
      <c r="F1893" s="168"/>
      <c r="G1893" s="168"/>
      <c r="H1893" s="118"/>
      <c r="I1893" s="118"/>
      <c r="J1893" s="118"/>
      <c r="K1893" s="118"/>
      <c r="L1893" s="118"/>
      <c r="M1893" s="118"/>
      <c r="N1893" s="118"/>
      <c r="O1893" s="118"/>
      <c r="P1893" s="118"/>
      <c r="Q1893" s="118"/>
      <c r="R1893" s="118"/>
      <c r="S1893" s="118"/>
      <c r="T1893" s="118"/>
      <c r="U1893" s="118"/>
      <c r="V1893" s="118"/>
      <c r="W1893" s="118"/>
      <c r="X1893" s="118"/>
      <c r="Y1893" s="118"/>
      <c r="Z1893" s="118"/>
    </row>
    <row r="1894">
      <c r="A1894" s="130">
        <f t="shared" si="1"/>
        <v>1893</v>
      </c>
      <c r="B1894" s="118"/>
      <c r="C1894" s="118"/>
      <c r="D1894" s="118"/>
      <c r="E1894" s="168"/>
      <c r="F1894" s="168"/>
      <c r="G1894" s="168"/>
      <c r="H1894" s="118"/>
      <c r="I1894" s="118"/>
      <c r="J1894" s="118"/>
      <c r="K1894" s="118"/>
      <c r="L1894" s="118"/>
      <c r="M1894" s="118"/>
      <c r="N1894" s="118"/>
      <c r="O1894" s="118"/>
      <c r="P1894" s="118"/>
      <c r="Q1894" s="118"/>
      <c r="R1894" s="118"/>
      <c r="S1894" s="118"/>
      <c r="T1894" s="118"/>
      <c r="U1894" s="118"/>
      <c r="V1894" s="118"/>
      <c r="W1894" s="118"/>
      <c r="X1894" s="118"/>
      <c r="Y1894" s="118"/>
      <c r="Z1894" s="118"/>
    </row>
    <row r="1895">
      <c r="A1895" s="130">
        <f t="shared" si="1"/>
        <v>1894</v>
      </c>
      <c r="B1895" s="118"/>
      <c r="C1895" s="118"/>
      <c r="D1895" s="118"/>
      <c r="E1895" s="168"/>
      <c r="F1895" s="168"/>
      <c r="G1895" s="168"/>
      <c r="H1895" s="118"/>
      <c r="I1895" s="118"/>
      <c r="J1895" s="118"/>
      <c r="K1895" s="118"/>
      <c r="L1895" s="118"/>
      <c r="M1895" s="118"/>
      <c r="N1895" s="118"/>
      <c r="O1895" s="118"/>
      <c r="P1895" s="118"/>
      <c r="Q1895" s="118"/>
      <c r="R1895" s="118"/>
      <c r="S1895" s="118"/>
      <c r="T1895" s="118"/>
      <c r="U1895" s="118"/>
      <c r="V1895" s="118"/>
      <c r="W1895" s="118"/>
      <c r="X1895" s="118"/>
      <c r="Y1895" s="118"/>
      <c r="Z1895" s="118"/>
    </row>
    <row r="1896">
      <c r="A1896" s="130">
        <f t="shared" si="1"/>
        <v>1895</v>
      </c>
      <c r="B1896" s="118"/>
      <c r="C1896" s="118"/>
      <c r="D1896" s="118"/>
      <c r="E1896" s="168"/>
      <c r="F1896" s="168"/>
      <c r="G1896" s="168"/>
      <c r="H1896" s="118"/>
      <c r="I1896" s="118"/>
      <c r="J1896" s="118"/>
      <c r="K1896" s="118"/>
      <c r="L1896" s="118"/>
      <c r="M1896" s="118"/>
      <c r="N1896" s="118"/>
      <c r="O1896" s="118"/>
      <c r="P1896" s="118"/>
      <c r="Q1896" s="118"/>
      <c r="R1896" s="118"/>
      <c r="S1896" s="118"/>
      <c r="T1896" s="118"/>
      <c r="U1896" s="118"/>
      <c r="V1896" s="118"/>
      <c r="W1896" s="118"/>
      <c r="X1896" s="118"/>
      <c r="Y1896" s="118"/>
      <c r="Z1896" s="118"/>
    </row>
    <row r="1897">
      <c r="A1897" s="130">
        <f t="shared" si="1"/>
        <v>1896</v>
      </c>
      <c r="B1897" s="118"/>
      <c r="C1897" s="118"/>
      <c r="D1897" s="118"/>
      <c r="E1897" s="168"/>
      <c r="F1897" s="168"/>
      <c r="G1897" s="168"/>
      <c r="H1897" s="118"/>
      <c r="I1897" s="118"/>
      <c r="J1897" s="118"/>
      <c r="K1897" s="118"/>
      <c r="L1897" s="118"/>
      <c r="M1897" s="118"/>
      <c r="N1897" s="118"/>
      <c r="O1897" s="118"/>
      <c r="P1897" s="118"/>
      <c r="Q1897" s="118"/>
      <c r="R1897" s="118"/>
      <c r="S1897" s="118"/>
      <c r="T1897" s="118"/>
      <c r="U1897" s="118"/>
      <c r="V1897" s="118"/>
      <c r="W1897" s="118"/>
      <c r="X1897" s="118"/>
      <c r="Y1897" s="118"/>
      <c r="Z1897" s="118"/>
    </row>
    <row r="1898">
      <c r="A1898" s="130">
        <f t="shared" si="1"/>
        <v>1897</v>
      </c>
      <c r="B1898" s="118"/>
      <c r="C1898" s="118"/>
      <c r="D1898" s="118"/>
      <c r="E1898" s="168"/>
      <c r="F1898" s="168"/>
      <c r="G1898" s="168"/>
      <c r="H1898" s="118"/>
      <c r="I1898" s="118"/>
      <c r="J1898" s="118"/>
      <c r="K1898" s="118"/>
      <c r="L1898" s="118"/>
      <c r="M1898" s="118"/>
      <c r="N1898" s="118"/>
      <c r="O1898" s="118"/>
      <c r="P1898" s="118"/>
      <c r="Q1898" s="118"/>
      <c r="R1898" s="118"/>
      <c r="S1898" s="118"/>
      <c r="T1898" s="118"/>
      <c r="U1898" s="118"/>
      <c r="V1898" s="118"/>
      <c r="W1898" s="118"/>
      <c r="X1898" s="118"/>
      <c r="Y1898" s="118"/>
      <c r="Z1898" s="118"/>
    </row>
    <row r="1899">
      <c r="A1899" s="130">
        <f t="shared" si="1"/>
        <v>1898</v>
      </c>
      <c r="B1899" s="118"/>
      <c r="C1899" s="118"/>
      <c r="D1899" s="118"/>
      <c r="E1899" s="168"/>
      <c r="F1899" s="168"/>
      <c r="G1899" s="168"/>
      <c r="H1899" s="118"/>
      <c r="I1899" s="118"/>
      <c r="J1899" s="118"/>
      <c r="K1899" s="118"/>
      <c r="L1899" s="118"/>
      <c r="M1899" s="118"/>
      <c r="N1899" s="118"/>
      <c r="O1899" s="118"/>
      <c r="P1899" s="118"/>
      <c r="Q1899" s="118"/>
      <c r="R1899" s="118"/>
      <c r="S1899" s="118"/>
      <c r="T1899" s="118"/>
      <c r="U1899" s="118"/>
      <c r="V1899" s="118"/>
      <c r="W1899" s="118"/>
      <c r="X1899" s="118"/>
      <c r="Y1899" s="118"/>
      <c r="Z1899" s="118"/>
    </row>
    <row r="1900">
      <c r="A1900" s="130">
        <f t="shared" si="1"/>
        <v>1899</v>
      </c>
      <c r="B1900" s="118"/>
      <c r="C1900" s="118"/>
      <c r="D1900" s="118"/>
      <c r="E1900" s="168"/>
      <c r="F1900" s="168"/>
      <c r="G1900" s="168"/>
      <c r="H1900" s="118"/>
      <c r="I1900" s="118"/>
      <c r="J1900" s="118"/>
      <c r="K1900" s="118"/>
      <c r="L1900" s="118"/>
      <c r="M1900" s="118"/>
      <c r="N1900" s="118"/>
      <c r="O1900" s="118"/>
      <c r="P1900" s="118"/>
      <c r="Q1900" s="118"/>
      <c r="R1900" s="118"/>
      <c r="S1900" s="118"/>
      <c r="T1900" s="118"/>
      <c r="U1900" s="118"/>
      <c r="V1900" s="118"/>
      <c r="W1900" s="118"/>
      <c r="X1900" s="118"/>
      <c r="Y1900" s="118"/>
      <c r="Z1900" s="118"/>
    </row>
    <row r="1901">
      <c r="A1901" s="130">
        <f t="shared" si="1"/>
        <v>1900</v>
      </c>
      <c r="B1901" s="118"/>
      <c r="C1901" s="118"/>
      <c r="D1901" s="118"/>
      <c r="E1901" s="168"/>
      <c r="F1901" s="168"/>
      <c r="G1901" s="168"/>
      <c r="H1901" s="118"/>
      <c r="I1901" s="118"/>
      <c r="J1901" s="118"/>
      <c r="K1901" s="118"/>
      <c r="L1901" s="118"/>
      <c r="M1901" s="118"/>
      <c r="N1901" s="118"/>
      <c r="O1901" s="118"/>
      <c r="P1901" s="118"/>
      <c r="Q1901" s="118"/>
      <c r="R1901" s="118"/>
      <c r="S1901" s="118"/>
      <c r="T1901" s="118"/>
      <c r="U1901" s="118"/>
      <c r="V1901" s="118"/>
      <c r="W1901" s="118"/>
      <c r="X1901" s="118"/>
      <c r="Y1901" s="118"/>
      <c r="Z1901" s="118"/>
    </row>
    <row r="1902">
      <c r="A1902" s="130">
        <f t="shared" si="1"/>
        <v>1901</v>
      </c>
      <c r="B1902" s="118"/>
      <c r="C1902" s="118"/>
      <c r="D1902" s="118"/>
      <c r="E1902" s="168"/>
      <c r="F1902" s="168"/>
      <c r="G1902" s="168"/>
      <c r="H1902" s="118"/>
      <c r="I1902" s="118"/>
      <c r="J1902" s="118"/>
      <c r="K1902" s="118"/>
      <c r="L1902" s="118"/>
      <c r="M1902" s="118"/>
      <c r="N1902" s="118"/>
      <c r="O1902" s="118"/>
      <c r="P1902" s="118"/>
      <c r="Q1902" s="118"/>
      <c r="R1902" s="118"/>
      <c r="S1902" s="118"/>
      <c r="T1902" s="118"/>
      <c r="U1902" s="118"/>
      <c r="V1902" s="118"/>
      <c r="W1902" s="118"/>
      <c r="X1902" s="118"/>
      <c r="Y1902" s="118"/>
      <c r="Z1902" s="118"/>
    </row>
    <row r="1903">
      <c r="A1903" s="130">
        <f t="shared" si="1"/>
        <v>1902</v>
      </c>
      <c r="B1903" s="118"/>
      <c r="C1903" s="118"/>
      <c r="D1903" s="118"/>
      <c r="E1903" s="168"/>
      <c r="F1903" s="168"/>
      <c r="G1903" s="168"/>
      <c r="H1903" s="118"/>
      <c r="I1903" s="118"/>
      <c r="J1903" s="118"/>
      <c r="K1903" s="118"/>
      <c r="L1903" s="118"/>
      <c r="M1903" s="118"/>
      <c r="N1903" s="118"/>
      <c r="O1903" s="118"/>
      <c r="P1903" s="118"/>
      <c r="Q1903" s="118"/>
      <c r="R1903" s="118"/>
      <c r="S1903" s="118"/>
      <c r="T1903" s="118"/>
      <c r="U1903" s="118"/>
      <c r="V1903" s="118"/>
      <c r="W1903" s="118"/>
      <c r="X1903" s="118"/>
      <c r="Y1903" s="118"/>
      <c r="Z1903" s="118"/>
    </row>
    <row r="1904">
      <c r="A1904" s="130">
        <f t="shared" si="1"/>
        <v>1903</v>
      </c>
      <c r="B1904" s="118"/>
      <c r="C1904" s="118"/>
      <c r="D1904" s="118"/>
      <c r="E1904" s="168"/>
      <c r="F1904" s="168"/>
      <c r="G1904" s="168"/>
      <c r="H1904" s="118"/>
      <c r="I1904" s="118"/>
      <c r="J1904" s="118"/>
      <c r="K1904" s="118"/>
      <c r="L1904" s="118"/>
      <c r="M1904" s="118"/>
      <c r="N1904" s="118"/>
      <c r="O1904" s="118"/>
      <c r="P1904" s="118"/>
      <c r="Q1904" s="118"/>
      <c r="R1904" s="118"/>
      <c r="S1904" s="118"/>
      <c r="T1904" s="118"/>
      <c r="U1904" s="118"/>
      <c r="V1904" s="118"/>
      <c r="W1904" s="118"/>
      <c r="X1904" s="118"/>
      <c r="Y1904" s="118"/>
      <c r="Z1904" s="118"/>
    </row>
    <row r="1905">
      <c r="A1905" s="130">
        <f t="shared" si="1"/>
        <v>1904</v>
      </c>
      <c r="B1905" s="118"/>
      <c r="C1905" s="118"/>
      <c r="D1905" s="118"/>
      <c r="E1905" s="168"/>
      <c r="F1905" s="168"/>
      <c r="G1905" s="168"/>
      <c r="H1905" s="118"/>
      <c r="I1905" s="118"/>
      <c r="J1905" s="118"/>
      <c r="K1905" s="118"/>
      <c r="L1905" s="118"/>
      <c r="M1905" s="118"/>
      <c r="N1905" s="118"/>
      <c r="O1905" s="118"/>
      <c r="P1905" s="118"/>
      <c r="Q1905" s="118"/>
      <c r="R1905" s="118"/>
      <c r="S1905" s="118"/>
      <c r="T1905" s="118"/>
      <c r="U1905" s="118"/>
      <c r="V1905" s="118"/>
      <c r="W1905" s="118"/>
      <c r="X1905" s="118"/>
      <c r="Y1905" s="118"/>
      <c r="Z1905" s="118"/>
    </row>
    <row r="1906">
      <c r="A1906" s="130">
        <f t="shared" si="1"/>
        <v>1905</v>
      </c>
      <c r="B1906" s="118"/>
      <c r="C1906" s="118"/>
      <c r="D1906" s="118"/>
      <c r="E1906" s="168"/>
      <c r="F1906" s="168"/>
      <c r="G1906" s="168"/>
      <c r="H1906" s="118"/>
      <c r="I1906" s="118"/>
      <c r="J1906" s="118"/>
      <c r="K1906" s="118"/>
      <c r="L1906" s="118"/>
      <c r="M1906" s="118"/>
      <c r="N1906" s="118"/>
      <c r="O1906" s="118"/>
      <c r="P1906" s="118"/>
      <c r="Q1906" s="118"/>
      <c r="R1906" s="118"/>
      <c r="S1906" s="118"/>
      <c r="T1906" s="118"/>
      <c r="U1906" s="118"/>
      <c r="V1906" s="118"/>
      <c r="W1906" s="118"/>
      <c r="X1906" s="118"/>
      <c r="Y1906" s="118"/>
      <c r="Z1906" s="118"/>
    </row>
    <row r="1907">
      <c r="A1907" s="130">
        <f t="shared" si="1"/>
        <v>1906</v>
      </c>
      <c r="B1907" s="118"/>
      <c r="C1907" s="118"/>
      <c r="D1907" s="118"/>
      <c r="E1907" s="168"/>
      <c r="F1907" s="168"/>
      <c r="G1907" s="168"/>
      <c r="H1907" s="118"/>
      <c r="I1907" s="118"/>
      <c r="J1907" s="118"/>
      <c r="K1907" s="118"/>
      <c r="L1907" s="118"/>
      <c r="M1907" s="118"/>
      <c r="N1907" s="118"/>
      <c r="O1907" s="118"/>
      <c r="P1907" s="118"/>
      <c r="Q1907" s="118"/>
      <c r="R1907" s="118"/>
      <c r="S1907" s="118"/>
      <c r="T1907" s="118"/>
      <c r="U1907" s="118"/>
      <c r="V1907" s="118"/>
      <c r="W1907" s="118"/>
      <c r="X1907" s="118"/>
      <c r="Y1907" s="118"/>
      <c r="Z1907" s="118"/>
    </row>
    <row r="1908">
      <c r="A1908" s="130">
        <f t="shared" si="1"/>
        <v>1907</v>
      </c>
      <c r="B1908" s="118"/>
      <c r="C1908" s="118"/>
      <c r="D1908" s="118"/>
      <c r="E1908" s="168"/>
      <c r="F1908" s="168"/>
      <c r="G1908" s="168"/>
      <c r="H1908" s="118"/>
      <c r="I1908" s="118"/>
      <c r="J1908" s="118"/>
      <c r="K1908" s="118"/>
      <c r="L1908" s="118"/>
      <c r="M1908" s="118"/>
      <c r="N1908" s="118"/>
      <c r="O1908" s="118"/>
      <c r="P1908" s="118"/>
      <c r="Q1908" s="118"/>
      <c r="R1908" s="118"/>
      <c r="S1908" s="118"/>
      <c r="T1908" s="118"/>
      <c r="U1908" s="118"/>
      <c r="V1908" s="118"/>
      <c r="W1908" s="118"/>
      <c r="X1908" s="118"/>
      <c r="Y1908" s="118"/>
      <c r="Z1908" s="118"/>
    </row>
    <row r="1909">
      <c r="A1909" s="130">
        <f t="shared" si="1"/>
        <v>1908</v>
      </c>
      <c r="B1909" s="118"/>
      <c r="C1909" s="118"/>
      <c r="D1909" s="118"/>
      <c r="E1909" s="168"/>
      <c r="F1909" s="168"/>
      <c r="G1909" s="168"/>
      <c r="H1909" s="118"/>
      <c r="I1909" s="118"/>
      <c r="J1909" s="118"/>
      <c r="K1909" s="118"/>
      <c r="L1909" s="118"/>
      <c r="M1909" s="118"/>
      <c r="N1909" s="118"/>
      <c r="O1909" s="118"/>
      <c r="P1909" s="118"/>
      <c r="Q1909" s="118"/>
      <c r="R1909" s="118"/>
      <c r="S1909" s="118"/>
      <c r="T1909" s="118"/>
      <c r="U1909" s="118"/>
      <c r="V1909" s="118"/>
      <c r="W1909" s="118"/>
      <c r="X1909" s="118"/>
      <c r="Y1909" s="118"/>
      <c r="Z1909" s="118"/>
    </row>
    <row r="1910">
      <c r="A1910" s="130">
        <f t="shared" si="1"/>
        <v>1909</v>
      </c>
      <c r="B1910" s="118"/>
      <c r="C1910" s="118"/>
      <c r="D1910" s="118"/>
      <c r="E1910" s="168"/>
      <c r="F1910" s="168"/>
      <c r="G1910" s="168"/>
      <c r="H1910" s="118"/>
      <c r="I1910" s="118"/>
      <c r="J1910" s="118"/>
      <c r="K1910" s="118"/>
      <c r="L1910" s="118"/>
      <c r="M1910" s="118"/>
      <c r="N1910" s="118"/>
      <c r="O1910" s="118"/>
      <c r="P1910" s="118"/>
      <c r="Q1910" s="118"/>
      <c r="R1910" s="118"/>
      <c r="S1910" s="118"/>
      <c r="T1910" s="118"/>
      <c r="U1910" s="118"/>
      <c r="V1910" s="118"/>
      <c r="W1910" s="118"/>
      <c r="X1910" s="118"/>
      <c r="Y1910" s="118"/>
      <c r="Z1910" s="118"/>
    </row>
    <row r="1911">
      <c r="A1911" s="130">
        <f t="shared" si="1"/>
        <v>1910</v>
      </c>
      <c r="B1911" s="118"/>
      <c r="C1911" s="118"/>
      <c r="D1911" s="118"/>
      <c r="E1911" s="168"/>
      <c r="F1911" s="168"/>
      <c r="G1911" s="168"/>
      <c r="H1911" s="118"/>
      <c r="I1911" s="118"/>
      <c r="J1911" s="118"/>
      <c r="K1911" s="118"/>
      <c r="L1911" s="118"/>
      <c r="M1911" s="118"/>
      <c r="N1911" s="118"/>
      <c r="O1911" s="118"/>
      <c r="P1911" s="118"/>
      <c r="Q1911" s="118"/>
      <c r="R1911" s="118"/>
      <c r="S1911" s="118"/>
      <c r="T1911" s="118"/>
      <c r="U1911" s="118"/>
      <c r="V1911" s="118"/>
      <c r="W1911" s="118"/>
      <c r="X1911" s="118"/>
      <c r="Y1911" s="118"/>
      <c r="Z1911" s="118"/>
    </row>
    <row r="1912">
      <c r="A1912" s="130">
        <f t="shared" si="1"/>
        <v>1911</v>
      </c>
      <c r="B1912" s="118"/>
      <c r="C1912" s="118"/>
      <c r="D1912" s="118"/>
      <c r="E1912" s="168"/>
      <c r="F1912" s="168"/>
      <c r="G1912" s="168"/>
      <c r="H1912" s="118"/>
      <c r="I1912" s="118"/>
      <c r="J1912" s="118"/>
      <c r="K1912" s="118"/>
      <c r="L1912" s="118"/>
      <c r="M1912" s="118"/>
      <c r="N1912" s="118"/>
      <c r="O1912" s="118"/>
      <c r="P1912" s="118"/>
      <c r="Q1912" s="118"/>
      <c r="R1912" s="118"/>
      <c r="S1912" s="118"/>
      <c r="T1912" s="118"/>
      <c r="U1912" s="118"/>
      <c r="V1912" s="118"/>
      <c r="W1912" s="118"/>
      <c r="X1912" s="118"/>
      <c r="Y1912" s="118"/>
      <c r="Z1912" s="118"/>
    </row>
    <row r="1913">
      <c r="A1913" s="130">
        <f t="shared" si="1"/>
        <v>1912</v>
      </c>
      <c r="B1913" s="118"/>
      <c r="C1913" s="118"/>
      <c r="D1913" s="118"/>
      <c r="E1913" s="168"/>
      <c r="F1913" s="168"/>
      <c r="G1913" s="168"/>
      <c r="H1913" s="118"/>
      <c r="I1913" s="118"/>
      <c r="J1913" s="118"/>
      <c r="K1913" s="118"/>
      <c r="L1913" s="118"/>
      <c r="M1913" s="118"/>
      <c r="N1913" s="118"/>
      <c r="O1913" s="118"/>
      <c r="P1913" s="118"/>
      <c r="Q1913" s="118"/>
      <c r="R1913" s="118"/>
      <c r="S1913" s="118"/>
      <c r="T1913" s="118"/>
      <c r="U1913" s="118"/>
      <c r="V1913" s="118"/>
      <c r="W1913" s="118"/>
      <c r="X1913" s="118"/>
      <c r="Y1913" s="118"/>
      <c r="Z1913" s="118"/>
    </row>
    <row r="1914">
      <c r="A1914" s="130">
        <f t="shared" si="1"/>
        <v>1913</v>
      </c>
      <c r="B1914" s="118"/>
      <c r="C1914" s="118"/>
      <c r="D1914" s="118"/>
      <c r="E1914" s="168"/>
      <c r="F1914" s="168"/>
      <c r="G1914" s="168"/>
      <c r="H1914" s="118"/>
      <c r="I1914" s="118"/>
      <c r="J1914" s="118"/>
      <c r="K1914" s="118"/>
      <c r="L1914" s="118"/>
      <c r="M1914" s="118"/>
      <c r="N1914" s="118"/>
      <c r="O1914" s="118"/>
      <c r="P1914" s="118"/>
      <c r="Q1914" s="118"/>
      <c r="R1914" s="118"/>
      <c r="S1914" s="118"/>
      <c r="T1914" s="118"/>
      <c r="U1914" s="118"/>
      <c r="V1914" s="118"/>
      <c r="W1914" s="118"/>
      <c r="X1914" s="118"/>
      <c r="Y1914" s="118"/>
      <c r="Z1914" s="118"/>
    </row>
    <row r="1915">
      <c r="A1915" s="130">
        <f t="shared" si="1"/>
        <v>1914</v>
      </c>
      <c r="B1915" s="118"/>
      <c r="C1915" s="118"/>
      <c r="D1915" s="118"/>
      <c r="E1915" s="168"/>
      <c r="F1915" s="168"/>
      <c r="G1915" s="168"/>
      <c r="H1915" s="118"/>
      <c r="I1915" s="118"/>
      <c r="J1915" s="118"/>
      <c r="K1915" s="118"/>
      <c r="L1915" s="118"/>
      <c r="M1915" s="118"/>
      <c r="N1915" s="118"/>
      <c r="O1915" s="118"/>
      <c r="P1915" s="118"/>
      <c r="Q1915" s="118"/>
      <c r="R1915" s="118"/>
      <c r="S1915" s="118"/>
      <c r="T1915" s="118"/>
      <c r="U1915" s="118"/>
      <c r="V1915" s="118"/>
      <c r="W1915" s="118"/>
      <c r="X1915" s="118"/>
      <c r="Y1915" s="118"/>
      <c r="Z1915" s="118"/>
    </row>
    <row r="1916">
      <c r="A1916" s="130">
        <f t="shared" si="1"/>
        <v>1915</v>
      </c>
      <c r="B1916" s="118"/>
      <c r="C1916" s="118"/>
      <c r="D1916" s="118"/>
      <c r="E1916" s="168"/>
      <c r="F1916" s="168"/>
      <c r="G1916" s="168"/>
      <c r="H1916" s="118"/>
      <c r="I1916" s="118"/>
      <c r="J1916" s="118"/>
      <c r="K1916" s="118"/>
      <c r="L1916" s="118"/>
      <c r="M1916" s="118"/>
      <c r="N1916" s="118"/>
      <c r="O1916" s="118"/>
      <c r="P1916" s="118"/>
      <c r="Q1916" s="118"/>
      <c r="R1916" s="118"/>
      <c r="S1916" s="118"/>
      <c r="T1916" s="118"/>
      <c r="U1916" s="118"/>
      <c r="V1916" s="118"/>
      <c r="W1916" s="118"/>
      <c r="X1916" s="118"/>
      <c r="Y1916" s="118"/>
      <c r="Z1916" s="118"/>
    </row>
    <row r="1917">
      <c r="A1917" s="130">
        <f t="shared" si="1"/>
        <v>1916</v>
      </c>
      <c r="B1917" s="118"/>
      <c r="C1917" s="118"/>
      <c r="D1917" s="118"/>
      <c r="E1917" s="168"/>
      <c r="F1917" s="168"/>
      <c r="G1917" s="168"/>
      <c r="H1917" s="118"/>
      <c r="I1917" s="118"/>
      <c r="J1917" s="118"/>
      <c r="K1917" s="118"/>
      <c r="L1917" s="118"/>
      <c r="M1917" s="118"/>
      <c r="N1917" s="118"/>
      <c r="O1917" s="118"/>
      <c r="P1917" s="118"/>
      <c r="Q1917" s="118"/>
      <c r="R1917" s="118"/>
      <c r="S1917" s="118"/>
      <c r="T1917" s="118"/>
      <c r="U1917" s="118"/>
      <c r="V1917" s="118"/>
      <c r="W1917" s="118"/>
      <c r="X1917" s="118"/>
      <c r="Y1917" s="118"/>
      <c r="Z1917" s="118"/>
    </row>
    <row r="1918">
      <c r="A1918" s="130">
        <f t="shared" si="1"/>
        <v>1917</v>
      </c>
      <c r="B1918" s="118"/>
      <c r="C1918" s="118"/>
      <c r="D1918" s="118"/>
      <c r="E1918" s="168"/>
      <c r="F1918" s="168"/>
      <c r="G1918" s="168"/>
      <c r="H1918" s="118"/>
      <c r="I1918" s="118"/>
      <c r="J1918" s="118"/>
      <c r="K1918" s="118"/>
      <c r="L1918" s="118"/>
      <c r="M1918" s="118"/>
      <c r="N1918" s="118"/>
      <c r="O1918" s="118"/>
      <c r="P1918" s="118"/>
      <c r="Q1918" s="118"/>
      <c r="R1918" s="118"/>
      <c r="S1918" s="118"/>
      <c r="T1918" s="118"/>
      <c r="U1918" s="118"/>
      <c r="V1918" s="118"/>
      <c r="W1918" s="118"/>
      <c r="X1918" s="118"/>
      <c r="Y1918" s="118"/>
      <c r="Z1918" s="118"/>
    </row>
    <row r="1919">
      <c r="A1919" s="130">
        <f t="shared" si="1"/>
        <v>1918</v>
      </c>
      <c r="B1919" s="118"/>
      <c r="C1919" s="118"/>
      <c r="D1919" s="118"/>
      <c r="E1919" s="168"/>
      <c r="F1919" s="168"/>
      <c r="G1919" s="168"/>
      <c r="H1919" s="118"/>
      <c r="I1919" s="118"/>
      <c r="J1919" s="118"/>
      <c r="K1919" s="118"/>
      <c r="L1919" s="118"/>
      <c r="M1919" s="118"/>
      <c r="N1919" s="118"/>
      <c r="O1919" s="118"/>
      <c r="P1919" s="118"/>
      <c r="Q1919" s="118"/>
      <c r="R1919" s="118"/>
      <c r="S1919" s="118"/>
      <c r="T1919" s="118"/>
      <c r="U1919" s="118"/>
      <c r="V1919" s="118"/>
      <c r="W1919" s="118"/>
      <c r="X1919" s="118"/>
      <c r="Y1919" s="118"/>
      <c r="Z1919" s="118"/>
    </row>
    <row r="1920">
      <c r="A1920" s="130">
        <f t="shared" si="1"/>
        <v>1919</v>
      </c>
      <c r="B1920" s="118"/>
      <c r="C1920" s="118"/>
      <c r="D1920" s="118"/>
      <c r="E1920" s="168"/>
      <c r="F1920" s="168"/>
      <c r="G1920" s="168"/>
      <c r="H1920" s="118"/>
      <c r="I1920" s="118"/>
      <c r="J1920" s="118"/>
      <c r="K1920" s="118"/>
      <c r="L1920" s="118"/>
      <c r="M1920" s="118"/>
      <c r="N1920" s="118"/>
      <c r="O1920" s="118"/>
      <c r="P1920" s="118"/>
      <c r="Q1920" s="118"/>
      <c r="R1920" s="118"/>
      <c r="S1920" s="118"/>
      <c r="T1920" s="118"/>
      <c r="U1920" s="118"/>
      <c r="V1920" s="118"/>
      <c r="W1920" s="118"/>
      <c r="X1920" s="118"/>
      <c r="Y1920" s="118"/>
      <c r="Z1920" s="118"/>
    </row>
    <row r="1921">
      <c r="A1921" s="130">
        <f t="shared" si="1"/>
        <v>1920</v>
      </c>
      <c r="B1921" s="118"/>
      <c r="C1921" s="118"/>
      <c r="D1921" s="118"/>
      <c r="E1921" s="168"/>
      <c r="F1921" s="168"/>
      <c r="G1921" s="168"/>
      <c r="H1921" s="118"/>
      <c r="I1921" s="118"/>
      <c r="J1921" s="118"/>
      <c r="K1921" s="118"/>
      <c r="L1921" s="118"/>
      <c r="M1921" s="118"/>
      <c r="N1921" s="118"/>
      <c r="O1921" s="118"/>
      <c r="P1921" s="118"/>
      <c r="Q1921" s="118"/>
      <c r="R1921" s="118"/>
      <c r="S1921" s="118"/>
      <c r="T1921" s="118"/>
      <c r="U1921" s="118"/>
      <c r="V1921" s="118"/>
      <c r="W1921" s="118"/>
      <c r="X1921" s="118"/>
      <c r="Y1921" s="118"/>
      <c r="Z1921" s="118"/>
    </row>
    <row r="1922">
      <c r="A1922" s="130">
        <f t="shared" si="1"/>
        <v>1921</v>
      </c>
      <c r="B1922" s="118"/>
      <c r="C1922" s="118"/>
      <c r="D1922" s="118"/>
      <c r="E1922" s="168"/>
      <c r="F1922" s="168"/>
      <c r="G1922" s="168"/>
      <c r="H1922" s="118"/>
      <c r="I1922" s="118"/>
      <c r="J1922" s="118"/>
      <c r="K1922" s="118"/>
      <c r="L1922" s="118"/>
      <c r="M1922" s="118"/>
      <c r="N1922" s="118"/>
      <c r="O1922" s="118"/>
      <c r="P1922" s="118"/>
      <c r="Q1922" s="118"/>
      <c r="R1922" s="118"/>
      <c r="S1922" s="118"/>
      <c r="T1922" s="118"/>
      <c r="U1922" s="118"/>
      <c r="V1922" s="118"/>
      <c r="W1922" s="118"/>
      <c r="X1922" s="118"/>
      <c r="Y1922" s="118"/>
      <c r="Z1922" s="118"/>
    </row>
    <row r="1923">
      <c r="A1923" s="130">
        <f t="shared" si="1"/>
        <v>1922</v>
      </c>
      <c r="B1923" s="118"/>
      <c r="C1923" s="118"/>
      <c r="D1923" s="118"/>
      <c r="E1923" s="168"/>
      <c r="F1923" s="168"/>
      <c r="G1923" s="168"/>
      <c r="H1923" s="118"/>
      <c r="I1923" s="118"/>
      <c r="J1923" s="118"/>
      <c r="K1923" s="118"/>
      <c r="L1923" s="118"/>
      <c r="M1923" s="118"/>
      <c r="N1923" s="118"/>
      <c r="O1923" s="118"/>
      <c r="P1923" s="118"/>
      <c r="Q1923" s="118"/>
      <c r="R1923" s="118"/>
      <c r="S1923" s="118"/>
      <c r="T1923" s="118"/>
      <c r="U1923" s="118"/>
      <c r="V1923" s="118"/>
      <c r="W1923" s="118"/>
      <c r="X1923" s="118"/>
      <c r="Y1923" s="118"/>
      <c r="Z1923" s="118"/>
    </row>
    <row r="1924">
      <c r="A1924" s="130">
        <f t="shared" si="1"/>
        <v>1923</v>
      </c>
      <c r="B1924" s="118"/>
      <c r="C1924" s="118"/>
      <c r="D1924" s="118"/>
      <c r="E1924" s="168"/>
      <c r="F1924" s="168"/>
      <c r="G1924" s="168"/>
      <c r="H1924" s="118"/>
      <c r="I1924" s="118"/>
      <c r="J1924" s="118"/>
      <c r="K1924" s="118"/>
      <c r="L1924" s="118"/>
      <c r="M1924" s="118"/>
      <c r="N1924" s="118"/>
      <c r="O1924" s="118"/>
      <c r="P1924" s="118"/>
      <c r="Q1924" s="118"/>
      <c r="R1924" s="118"/>
      <c r="S1924" s="118"/>
      <c r="T1924" s="118"/>
      <c r="U1924" s="118"/>
      <c r="V1924" s="118"/>
      <c r="W1924" s="118"/>
      <c r="X1924" s="118"/>
      <c r="Y1924" s="118"/>
      <c r="Z1924" s="118"/>
    </row>
    <row r="1925">
      <c r="A1925" s="130">
        <f t="shared" si="1"/>
        <v>1924</v>
      </c>
      <c r="B1925" s="118"/>
      <c r="C1925" s="118"/>
      <c r="D1925" s="118"/>
      <c r="E1925" s="168"/>
      <c r="F1925" s="168"/>
      <c r="G1925" s="168"/>
      <c r="H1925" s="118"/>
      <c r="I1925" s="118"/>
      <c r="J1925" s="118"/>
      <c r="K1925" s="118"/>
      <c r="L1925" s="118"/>
      <c r="M1925" s="118"/>
      <c r="N1925" s="118"/>
      <c r="O1925" s="118"/>
      <c r="P1925" s="118"/>
      <c r="Q1925" s="118"/>
      <c r="R1925" s="118"/>
      <c r="S1925" s="118"/>
      <c r="T1925" s="118"/>
      <c r="U1925" s="118"/>
      <c r="V1925" s="118"/>
      <c r="W1925" s="118"/>
      <c r="X1925" s="118"/>
      <c r="Y1925" s="118"/>
      <c r="Z1925" s="118"/>
    </row>
    <row r="1926">
      <c r="A1926" s="130">
        <f t="shared" si="1"/>
        <v>1925</v>
      </c>
      <c r="B1926" s="118"/>
      <c r="C1926" s="118"/>
      <c r="D1926" s="118"/>
      <c r="E1926" s="168"/>
      <c r="F1926" s="168"/>
      <c r="G1926" s="168"/>
      <c r="H1926" s="118"/>
      <c r="I1926" s="118"/>
      <c r="J1926" s="118"/>
      <c r="K1926" s="118"/>
      <c r="L1926" s="118"/>
      <c r="M1926" s="118"/>
      <c r="N1926" s="118"/>
      <c r="O1926" s="118"/>
      <c r="P1926" s="118"/>
      <c r="Q1926" s="118"/>
      <c r="R1926" s="118"/>
      <c r="S1926" s="118"/>
      <c r="T1926" s="118"/>
      <c r="U1926" s="118"/>
      <c r="V1926" s="118"/>
      <c r="W1926" s="118"/>
      <c r="X1926" s="118"/>
      <c r="Y1926" s="118"/>
      <c r="Z1926" s="118"/>
    </row>
    <row r="1927">
      <c r="A1927" s="130">
        <f t="shared" si="1"/>
        <v>1926</v>
      </c>
      <c r="B1927" s="118"/>
      <c r="C1927" s="118"/>
      <c r="D1927" s="118"/>
      <c r="E1927" s="168"/>
      <c r="F1927" s="168"/>
      <c r="G1927" s="168"/>
      <c r="H1927" s="118"/>
      <c r="I1927" s="118"/>
      <c r="J1927" s="118"/>
      <c r="K1927" s="118"/>
      <c r="L1927" s="118"/>
      <c r="M1927" s="118"/>
      <c r="N1927" s="118"/>
      <c r="O1927" s="118"/>
      <c r="P1927" s="118"/>
      <c r="Q1927" s="118"/>
      <c r="R1927" s="118"/>
      <c r="S1927" s="118"/>
      <c r="T1927" s="118"/>
      <c r="U1927" s="118"/>
      <c r="V1927" s="118"/>
      <c r="W1927" s="118"/>
      <c r="X1927" s="118"/>
      <c r="Y1927" s="118"/>
      <c r="Z1927" s="118"/>
    </row>
    <row r="1928">
      <c r="A1928" s="130">
        <f t="shared" si="1"/>
        <v>1927</v>
      </c>
      <c r="B1928" s="118"/>
      <c r="C1928" s="118"/>
      <c r="D1928" s="118"/>
      <c r="E1928" s="168"/>
      <c r="F1928" s="168"/>
      <c r="G1928" s="168"/>
      <c r="H1928" s="118"/>
      <c r="I1928" s="118"/>
      <c r="J1928" s="118"/>
      <c r="K1928" s="118"/>
      <c r="L1928" s="118"/>
      <c r="M1928" s="118"/>
      <c r="N1928" s="118"/>
      <c r="O1928" s="118"/>
      <c r="P1928" s="118"/>
      <c r="Q1928" s="118"/>
      <c r="R1928" s="118"/>
      <c r="S1928" s="118"/>
      <c r="T1928" s="118"/>
      <c r="U1928" s="118"/>
      <c r="V1928" s="118"/>
      <c r="W1928" s="118"/>
      <c r="X1928" s="118"/>
      <c r="Y1928" s="118"/>
      <c r="Z1928" s="118"/>
    </row>
    <row r="1929">
      <c r="A1929" s="130">
        <f t="shared" si="1"/>
        <v>1928</v>
      </c>
      <c r="B1929" s="118"/>
      <c r="C1929" s="118"/>
      <c r="D1929" s="118"/>
      <c r="E1929" s="168"/>
      <c r="F1929" s="168"/>
      <c r="G1929" s="168"/>
      <c r="H1929" s="118"/>
      <c r="I1929" s="118"/>
      <c r="J1929" s="118"/>
      <c r="K1929" s="118"/>
      <c r="L1929" s="118"/>
      <c r="M1929" s="118"/>
      <c r="N1929" s="118"/>
      <c r="O1929" s="118"/>
      <c r="P1929" s="118"/>
      <c r="Q1929" s="118"/>
      <c r="R1929" s="118"/>
      <c r="S1929" s="118"/>
      <c r="T1929" s="118"/>
      <c r="U1929" s="118"/>
      <c r="V1929" s="118"/>
      <c r="W1929" s="118"/>
      <c r="X1929" s="118"/>
      <c r="Y1929" s="118"/>
      <c r="Z1929" s="118"/>
    </row>
    <row r="1930">
      <c r="A1930" s="130">
        <f t="shared" si="1"/>
        <v>1929</v>
      </c>
      <c r="B1930" s="118"/>
      <c r="C1930" s="118"/>
      <c r="D1930" s="118"/>
      <c r="E1930" s="168"/>
      <c r="F1930" s="168"/>
      <c r="G1930" s="168"/>
      <c r="H1930" s="118"/>
      <c r="I1930" s="118"/>
      <c r="J1930" s="118"/>
      <c r="K1930" s="118"/>
      <c r="L1930" s="118"/>
      <c r="M1930" s="118"/>
      <c r="N1930" s="118"/>
      <c r="O1930" s="118"/>
      <c r="P1930" s="118"/>
      <c r="Q1930" s="118"/>
      <c r="R1930" s="118"/>
      <c r="S1930" s="118"/>
      <c r="T1930" s="118"/>
      <c r="U1930" s="118"/>
      <c r="V1930" s="118"/>
      <c r="W1930" s="118"/>
      <c r="X1930" s="118"/>
      <c r="Y1930" s="118"/>
      <c r="Z1930" s="118"/>
    </row>
    <row r="1931">
      <c r="A1931" s="130">
        <f t="shared" si="1"/>
        <v>1930</v>
      </c>
      <c r="B1931" s="118"/>
      <c r="C1931" s="118"/>
      <c r="D1931" s="118"/>
      <c r="E1931" s="168"/>
      <c r="F1931" s="168"/>
      <c r="G1931" s="168"/>
      <c r="H1931" s="118"/>
      <c r="I1931" s="118"/>
      <c r="J1931" s="118"/>
      <c r="K1931" s="118"/>
      <c r="L1931" s="118"/>
      <c r="M1931" s="118"/>
      <c r="N1931" s="118"/>
      <c r="O1931" s="118"/>
      <c r="P1931" s="118"/>
      <c r="Q1931" s="118"/>
      <c r="R1931" s="118"/>
      <c r="S1931" s="118"/>
      <c r="T1931" s="118"/>
      <c r="U1931" s="118"/>
      <c r="V1931" s="118"/>
      <c r="W1931" s="118"/>
      <c r="X1931" s="118"/>
      <c r="Y1931" s="118"/>
      <c r="Z1931" s="118"/>
    </row>
    <row r="1932">
      <c r="A1932" s="130">
        <f t="shared" si="1"/>
        <v>1931</v>
      </c>
      <c r="B1932" s="118"/>
      <c r="C1932" s="118"/>
      <c r="D1932" s="118"/>
      <c r="E1932" s="168"/>
      <c r="F1932" s="168"/>
      <c r="G1932" s="168"/>
      <c r="H1932" s="118"/>
      <c r="I1932" s="118"/>
      <c r="J1932" s="118"/>
      <c r="K1932" s="118"/>
      <c r="L1932" s="118"/>
      <c r="M1932" s="118"/>
      <c r="N1932" s="118"/>
      <c r="O1932" s="118"/>
      <c r="P1932" s="118"/>
      <c r="Q1932" s="118"/>
      <c r="R1932" s="118"/>
      <c r="S1932" s="118"/>
      <c r="T1932" s="118"/>
      <c r="U1932" s="118"/>
      <c r="V1932" s="118"/>
      <c r="W1932" s="118"/>
      <c r="X1932" s="118"/>
      <c r="Y1932" s="118"/>
      <c r="Z1932" s="118"/>
    </row>
    <row r="1933">
      <c r="A1933" s="130">
        <f t="shared" si="1"/>
        <v>1932</v>
      </c>
      <c r="B1933" s="118"/>
      <c r="C1933" s="118"/>
      <c r="D1933" s="118"/>
      <c r="E1933" s="168"/>
      <c r="F1933" s="168"/>
      <c r="G1933" s="168"/>
      <c r="H1933" s="118"/>
      <c r="I1933" s="118"/>
      <c r="J1933" s="118"/>
      <c r="K1933" s="118"/>
      <c r="L1933" s="118"/>
      <c r="M1933" s="118"/>
      <c r="N1933" s="118"/>
      <c r="O1933" s="118"/>
      <c r="P1933" s="118"/>
      <c r="Q1933" s="118"/>
      <c r="R1933" s="118"/>
      <c r="S1933" s="118"/>
      <c r="T1933" s="118"/>
      <c r="U1933" s="118"/>
      <c r="V1933" s="118"/>
      <c r="W1933" s="118"/>
      <c r="X1933" s="118"/>
      <c r="Y1933" s="118"/>
      <c r="Z1933" s="118"/>
    </row>
    <row r="1934">
      <c r="A1934" s="130">
        <f t="shared" si="1"/>
        <v>1933</v>
      </c>
      <c r="B1934" s="118"/>
      <c r="C1934" s="118"/>
      <c r="D1934" s="118"/>
      <c r="E1934" s="168"/>
      <c r="F1934" s="168"/>
      <c r="G1934" s="168"/>
      <c r="H1934" s="118"/>
      <c r="I1934" s="118"/>
      <c r="J1934" s="118"/>
      <c r="K1934" s="118"/>
      <c r="L1934" s="118"/>
      <c r="M1934" s="118"/>
      <c r="N1934" s="118"/>
      <c r="O1934" s="118"/>
      <c r="P1934" s="118"/>
      <c r="Q1934" s="118"/>
      <c r="R1934" s="118"/>
      <c r="S1934" s="118"/>
      <c r="T1934" s="118"/>
      <c r="U1934" s="118"/>
      <c r="V1934" s="118"/>
      <c r="W1934" s="118"/>
      <c r="X1934" s="118"/>
      <c r="Y1934" s="118"/>
      <c r="Z1934" s="118"/>
    </row>
    <row r="1935">
      <c r="A1935" s="130">
        <f t="shared" si="1"/>
        <v>1934</v>
      </c>
      <c r="B1935" s="118"/>
      <c r="C1935" s="118"/>
      <c r="D1935" s="118"/>
      <c r="E1935" s="168"/>
      <c r="F1935" s="168"/>
      <c r="G1935" s="168"/>
      <c r="H1935" s="118"/>
      <c r="I1935" s="118"/>
      <c r="J1935" s="118"/>
      <c r="K1935" s="118"/>
      <c r="L1935" s="118"/>
      <c r="M1935" s="118"/>
      <c r="N1935" s="118"/>
      <c r="O1935" s="118"/>
      <c r="P1935" s="118"/>
      <c r="Q1935" s="118"/>
      <c r="R1935" s="118"/>
      <c r="S1935" s="118"/>
      <c r="T1935" s="118"/>
      <c r="U1935" s="118"/>
      <c r="V1935" s="118"/>
      <c r="W1935" s="118"/>
      <c r="X1935" s="118"/>
      <c r="Y1935" s="118"/>
      <c r="Z1935" s="118"/>
    </row>
    <row r="1936">
      <c r="A1936" s="130">
        <f t="shared" si="1"/>
        <v>1935</v>
      </c>
      <c r="B1936" s="118"/>
      <c r="C1936" s="118"/>
      <c r="D1936" s="118"/>
      <c r="E1936" s="168"/>
      <c r="F1936" s="168"/>
      <c r="G1936" s="168"/>
      <c r="H1936" s="118"/>
      <c r="I1936" s="118"/>
      <c r="J1936" s="118"/>
      <c r="K1936" s="118"/>
      <c r="L1936" s="118"/>
      <c r="M1936" s="118"/>
      <c r="N1936" s="118"/>
      <c r="O1936" s="118"/>
      <c r="P1936" s="118"/>
      <c r="Q1936" s="118"/>
      <c r="R1936" s="118"/>
      <c r="S1936" s="118"/>
      <c r="T1936" s="118"/>
      <c r="U1936" s="118"/>
      <c r="V1936" s="118"/>
      <c r="W1936" s="118"/>
      <c r="X1936" s="118"/>
      <c r="Y1936" s="118"/>
      <c r="Z1936" s="118"/>
    </row>
    <row r="1937">
      <c r="A1937" s="130">
        <f t="shared" si="1"/>
        <v>1936</v>
      </c>
      <c r="B1937" s="118"/>
      <c r="C1937" s="118"/>
      <c r="D1937" s="118"/>
      <c r="E1937" s="168"/>
      <c r="F1937" s="168"/>
      <c r="G1937" s="168"/>
      <c r="H1937" s="118"/>
      <c r="I1937" s="118"/>
      <c r="J1937" s="118"/>
      <c r="K1937" s="118"/>
      <c r="L1937" s="118"/>
      <c r="M1937" s="118"/>
      <c r="N1937" s="118"/>
      <c r="O1937" s="118"/>
      <c r="P1937" s="118"/>
      <c r="Q1937" s="118"/>
      <c r="R1937" s="118"/>
      <c r="S1937" s="118"/>
      <c r="T1937" s="118"/>
      <c r="U1937" s="118"/>
      <c r="V1937" s="118"/>
      <c r="W1937" s="118"/>
      <c r="X1937" s="118"/>
      <c r="Y1937" s="118"/>
      <c r="Z1937" s="118"/>
    </row>
    <row r="1938">
      <c r="A1938" s="130">
        <f t="shared" si="1"/>
        <v>1937</v>
      </c>
      <c r="B1938" s="118"/>
      <c r="C1938" s="118"/>
      <c r="D1938" s="118"/>
      <c r="E1938" s="168"/>
      <c r="F1938" s="168"/>
      <c r="G1938" s="168"/>
      <c r="H1938" s="118"/>
      <c r="I1938" s="118"/>
      <c r="J1938" s="118"/>
      <c r="K1938" s="118"/>
      <c r="L1938" s="118"/>
      <c r="M1938" s="118"/>
      <c r="N1938" s="118"/>
      <c r="O1938" s="118"/>
      <c r="P1938" s="118"/>
      <c r="Q1938" s="118"/>
      <c r="R1938" s="118"/>
      <c r="S1938" s="118"/>
      <c r="T1938" s="118"/>
      <c r="U1938" s="118"/>
      <c r="V1938" s="118"/>
      <c r="W1938" s="118"/>
      <c r="X1938" s="118"/>
      <c r="Y1938" s="118"/>
      <c r="Z1938" s="118"/>
    </row>
    <row r="1939">
      <c r="A1939" s="130">
        <f t="shared" si="1"/>
        <v>1938</v>
      </c>
      <c r="B1939" s="118"/>
      <c r="C1939" s="118"/>
      <c r="D1939" s="118"/>
      <c r="E1939" s="168"/>
      <c r="F1939" s="168"/>
      <c r="G1939" s="168"/>
      <c r="H1939" s="118"/>
      <c r="I1939" s="118"/>
      <c r="J1939" s="118"/>
      <c r="K1939" s="118"/>
      <c r="L1939" s="118"/>
      <c r="M1939" s="118"/>
      <c r="N1939" s="118"/>
      <c r="O1939" s="118"/>
      <c r="P1939" s="118"/>
      <c r="Q1939" s="118"/>
      <c r="R1939" s="118"/>
      <c r="S1939" s="118"/>
      <c r="T1939" s="118"/>
      <c r="U1939" s="118"/>
      <c r="V1939" s="118"/>
      <c r="W1939" s="118"/>
      <c r="X1939" s="118"/>
      <c r="Y1939" s="118"/>
      <c r="Z1939" s="118"/>
    </row>
    <row r="1940">
      <c r="A1940" s="130">
        <f t="shared" si="1"/>
        <v>1939</v>
      </c>
      <c r="B1940" s="118"/>
      <c r="C1940" s="118"/>
      <c r="D1940" s="118"/>
      <c r="E1940" s="168"/>
      <c r="F1940" s="168"/>
      <c r="G1940" s="168"/>
      <c r="H1940" s="118"/>
      <c r="I1940" s="118"/>
      <c r="J1940" s="118"/>
      <c r="K1940" s="118"/>
      <c r="L1940" s="118"/>
      <c r="M1940" s="118"/>
      <c r="N1940" s="118"/>
      <c r="O1940" s="118"/>
      <c r="P1940" s="118"/>
      <c r="Q1940" s="118"/>
      <c r="R1940" s="118"/>
      <c r="S1940" s="118"/>
      <c r="T1940" s="118"/>
      <c r="U1940" s="118"/>
      <c r="V1940" s="118"/>
      <c r="W1940" s="118"/>
      <c r="X1940" s="118"/>
      <c r="Y1940" s="118"/>
      <c r="Z1940" s="118"/>
    </row>
    <row r="1941">
      <c r="A1941" s="130">
        <f t="shared" si="1"/>
        <v>1940</v>
      </c>
      <c r="B1941" s="118"/>
      <c r="C1941" s="118"/>
      <c r="D1941" s="118"/>
      <c r="E1941" s="168"/>
      <c r="F1941" s="168"/>
      <c r="G1941" s="168"/>
      <c r="H1941" s="118"/>
      <c r="I1941" s="118"/>
      <c r="J1941" s="118"/>
      <c r="K1941" s="118"/>
      <c r="L1941" s="118"/>
      <c r="M1941" s="118"/>
      <c r="N1941" s="118"/>
      <c r="O1941" s="118"/>
      <c r="P1941" s="118"/>
      <c r="Q1941" s="118"/>
      <c r="R1941" s="118"/>
      <c r="S1941" s="118"/>
      <c r="T1941" s="118"/>
      <c r="U1941" s="118"/>
      <c r="V1941" s="118"/>
      <c r="W1941" s="118"/>
      <c r="X1941" s="118"/>
      <c r="Y1941" s="118"/>
      <c r="Z1941" s="118"/>
    </row>
    <row r="1942">
      <c r="A1942" s="130">
        <f t="shared" si="1"/>
        <v>1941</v>
      </c>
      <c r="B1942" s="118"/>
      <c r="C1942" s="118"/>
      <c r="D1942" s="118"/>
      <c r="E1942" s="168"/>
      <c r="F1942" s="168"/>
      <c r="G1942" s="168"/>
      <c r="H1942" s="118"/>
      <c r="I1942" s="118"/>
      <c r="J1942" s="118"/>
      <c r="K1942" s="118"/>
      <c r="L1942" s="118"/>
      <c r="M1942" s="118"/>
      <c r="N1942" s="118"/>
      <c r="O1942" s="118"/>
      <c r="P1942" s="118"/>
      <c r="Q1942" s="118"/>
      <c r="R1942" s="118"/>
      <c r="S1942" s="118"/>
      <c r="T1942" s="118"/>
      <c r="U1942" s="118"/>
      <c r="V1942" s="118"/>
      <c r="W1942" s="118"/>
      <c r="X1942" s="118"/>
      <c r="Y1942" s="118"/>
      <c r="Z1942" s="118"/>
    </row>
    <row r="1943">
      <c r="A1943" s="130">
        <f t="shared" si="1"/>
        <v>1942</v>
      </c>
      <c r="B1943" s="118"/>
      <c r="C1943" s="118"/>
      <c r="D1943" s="118"/>
      <c r="E1943" s="168"/>
      <c r="F1943" s="168"/>
      <c r="G1943" s="168"/>
      <c r="H1943" s="118"/>
      <c r="I1943" s="118"/>
      <c r="J1943" s="118"/>
      <c r="K1943" s="118"/>
      <c r="L1943" s="118"/>
      <c r="M1943" s="118"/>
      <c r="N1943" s="118"/>
      <c r="O1943" s="118"/>
      <c r="P1943" s="118"/>
      <c r="Q1943" s="118"/>
      <c r="R1943" s="118"/>
      <c r="S1943" s="118"/>
      <c r="T1943" s="118"/>
      <c r="U1943" s="118"/>
      <c r="V1943" s="118"/>
      <c r="W1943" s="118"/>
      <c r="X1943" s="118"/>
      <c r="Y1943" s="118"/>
      <c r="Z1943" s="118"/>
    </row>
    <row r="1944">
      <c r="A1944" s="130">
        <f t="shared" si="1"/>
        <v>1943</v>
      </c>
      <c r="B1944" s="118"/>
      <c r="C1944" s="118"/>
      <c r="D1944" s="118"/>
      <c r="E1944" s="168"/>
      <c r="F1944" s="168"/>
      <c r="G1944" s="168"/>
      <c r="H1944" s="118"/>
      <c r="I1944" s="118"/>
      <c r="J1944" s="118"/>
      <c r="K1944" s="118"/>
      <c r="L1944" s="118"/>
      <c r="M1944" s="118"/>
      <c r="N1944" s="118"/>
      <c r="O1944" s="118"/>
      <c r="P1944" s="118"/>
      <c r="Q1944" s="118"/>
      <c r="R1944" s="118"/>
      <c r="S1944" s="118"/>
      <c r="T1944" s="118"/>
      <c r="U1944" s="118"/>
      <c r="V1944" s="118"/>
      <c r="W1944" s="118"/>
      <c r="X1944" s="118"/>
      <c r="Y1944" s="118"/>
      <c r="Z1944" s="118"/>
    </row>
    <row r="1945">
      <c r="A1945" s="130">
        <f t="shared" si="1"/>
        <v>1944</v>
      </c>
      <c r="B1945" s="118"/>
      <c r="C1945" s="118"/>
      <c r="D1945" s="118"/>
      <c r="E1945" s="168"/>
      <c r="F1945" s="168"/>
      <c r="G1945" s="168"/>
      <c r="H1945" s="118"/>
      <c r="I1945" s="118"/>
      <c r="J1945" s="118"/>
      <c r="K1945" s="118"/>
      <c r="L1945" s="118"/>
      <c r="M1945" s="118"/>
      <c r="N1945" s="118"/>
      <c r="O1945" s="118"/>
      <c r="P1945" s="118"/>
      <c r="Q1945" s="118"/>
      <c r="R1945" s="118"/>
      <c r="S1945" s="118"/>
      <c r="T1945" s="118"/>
      <c r="U1945" s="118"/>
      <c r="V1945" s="118"/>
      <c r="W1945" s="118"/>
      <c r="X1945" s="118"/>
      <c r="Y1945" s="118"/>
      <c r="Z1945" s="118"/>
    </row>
    <row r="1946">
      <c r="A1946" s="130">
        <f t="shared" si="1"/>
        <v>1945</v>
      </c>
      <c r="B1946" s="118"/>
      <c r="C1946" s="118"/>
      <c r="D1946" s="118"/>
      <c r="E1946" s="168"/>
      <c r="F1946" s="168"/>
      <c r="G1946" s="168"/>
      <c r="H1946" s="118"/>
      <c r="I1946" s="118"/>
      <c r="J1946" s="118"/>
      <c r="K1946" s="118"/>
      <c r="L1946" s="118"/>
      <c r="M1946" s="118"/>
      <c r="N1946" s="118"/>
      <c r="O1946" s="118"/>
      <c r="P1946" s="118"/>
      <c r="Q1946" s="118"/>
      <c r="R1946" s="118"/>
      <c r="S1946" s="118"/>
      <c r="T1946" s="118"/>
      <c r="U1946" s="118"/>
      <c r="V1946" s="118"/>
      <c r="W1946" s="118"/>
      <c r="X1946" s="118"/>
      <c r="Y1946" s="118"/>
      <c r="Z1946" s="118"/>
    </row>
    <row r="1947">
      <c r="A1947" s="130">
        <f t="shared" si="1"/>
        <v>1946</v>
      </c>
      <c r="B1947" s="118"/>
      <c r="C1947" s="118"/>
      <c r="D1947" s="118"/>
      <c r="E1947" s="168"/>
      <c r="F1947" s="168"/>
      <c r="G1947" s="168"/>
      <c r="H1947" s="118"/>
      <c r="I1947" s="118"/>
      <c r="J1947" s="118"/>
      <c r="K1947" s="118"/>
      <c r="L1947" s="118"/>
      <c r="M1947" s="118"/>
      <c r="N1947" s="118"/>
      <c r="O1947" s="118"/>
      <c r="P1947" s="118"/>
      <c r="Q1947" s="118"/>
      <c r="R1947" s="118"/>
      <c r="S1947" s="118"/>
      <c r="T1947" s="118"/>
      <c r="U1947" s="118"/>
      <c r="V1947" s="118"/>
      <c r="W1947" s="118"/>
      <c r="X1947" s="118"/>
      <c r="Y1947" s="118"/>
      <c r="Z1947" s="118"/>
    </row>
    <row r="1948">
      <c r="A1948" s="130">
        <f t="shared" si="1"/>
        <v>1947</v>
      </c>
      <c r="B1948" s="118"/>
      <c r="C1948" s="118"/>
      <c r="D1948" s="118"/>
      <c r="E1948" s="168"/>
      <c r="F1948" s="168"/>
      <c r="G1948" s="168"/>
      <c r="H1948" s="118"/>
      <c r="I1948" s="118"/>
      <c r="J1948" s="118"/>
      <c r="K1948" s="118"/>
      <c r="L1948" s="118"/>
      <c r="M1948" s="118"/>
      <c r="N1948" s="118"/>
      <c r="O1948" s="118"/>
      <c r="P1948" s="118"/>
      <c r="Q1948" s="118"/>
      <c r="R1948" s="118"/>
      <c r="S1948" s="118"/>
      <c r="T1948" s="118"/>
      <c r="U1948" s="118"/>
      <c r="V1948" s="118"/>
      <c r="W1948" s="118"/>
      <c r="X1948" s="118"/>
      <c r="Y1948" s="118"/>
      <c r="Z1948" s="118"/>
    </row>
    <row r="1949">
      <c r="A1949" s="130">
        <f t="shared" si="1"/>
        <v>1948</v>
      </c>
      <c r="B1949" s="118"/>
      <c r="C1949" s="118"/>
      <c r="D1949" s="118"/>
      <c r="E1949" s="168"/>
      <c r="F1949" s="168"/>
      <c r="G1949" s="168"/>
      <c r="H1949" s="118"/>
      <c r="I1949" s="118"/>
      <c r="J1949" s="118"/>
      <c r="K1949" s="118"/>
      <c r="L1949" s="118"/>
      <c r="M1949" s="118"/>
      <c r="N1949" s="118"/>
      <c r="O1949" s="118"/>
      <c r="P1949" s="118"/>
      <c r="Q1949" s="118"/>
      <c r="R1949" s="118"/>
      <c r="S1949" s="118"/>
      <c r="T1949" s="118"/>
      <c r="U1949" s="118"/>
      <c r="V1949" s="118"/>
      <c r="W1949" s="118"/>
      <c r="X1949" s="118"/>
      <c r="Y1949" s="118"/>
      <c r="Z1949" s="118"/>
    </row>
    <row r="1950">
      <c r="A1950" s="130">
        <f t="shared" si="1"/>
        <v>1949</v>
      </c>
      <c r="B1950" s="118"/>
      <c r="C1950" s="118"/>
      <c r="D1950" s="118"/>
      <c r="E1950" s="168"/>
      <c r="F1950" s="168"/>
      <c r="G1950" s="168"/>
      <c r="H1950" s="118"/>
      <c r="I1950" s="118"/>
      <c r="J1950" s="118"/>
      <c r="K1950" s="118"/>
      <c r="L1950" s="118"/>
      <c r="M1950" s="118"/>
      <c r="N1950" s="118"/>
      <c r="O1950" s="118"/>
      <c r="P1950" s="118"/>
      <c r="Q1950" s="118"/>
      <c r="R1950" s="118"/>
      <c r="S1950" s="118"/>
      <c r="T1950" s="118"/>
      <c r="U1950" s="118"/>
      <c r="V1950" s="118"/>
      <c r="W1950" s="118"/>
      <c r="X1950" s="118"/>
      <c r="Y1950" s="118"/>
      <c r="Z1950" s="118"/>
    </row>
    <row r="1951">
      <c r="A1951" s="130">
        <f t="shared" si="1"/>
        <v>1950</v>
      </c>
      <c r="B1951" s="118"/>
      <c r="C1951" s="118"/>
      <c r="D1951" s="118"/>
      <c r="E1951" s="168"/>
      <c r="F1951" s="168"/>
      <c r="G1951" s="168"/>
      <c r="H1951" s="118"/>
      <c r="I1951" s="118"/>
      <c r="J1951" s="118"/>
      <c r="K1951" s="118"/>
      <c r="L1951" s="118"/>
      <c r="M1951" s="118"/>
      <c r="N1951" s="118"/>
      <c r="O1951" s="118"/>
      <c r="P1951" s="118"/>
      <c r="Q1951" s="118"/>
      <c r="R1951" s="118"/>
      <c r="S1951" s="118"/>
      <c r="T1951" s="118"/>
      <c r="U1951" s="118"/>
      <c r="V1951" s="118"/>
      <c r="W1951" s="118"/>
      <c r="X1951" s="118"/>
      <c r="Y1951" s="118"/>
      <c r="Z1951" s="118"/>
    </row>
    <row r="1952">
      <c r="A1952" s="130">
        <f t="shared" si="1"/>
        <v>1951</v>
      </c>
      <c r="B1952" s="118"/>
      <c r="C1952" s="118"/>
      <c r="D1952" s="118"/>
      <c r="E1952" s="168"/>
      <c r="F1952" s="168"/>
      <c r="G1952" s="168"/>
      <c r="H1952" s="118"/>
      <c r="I1952" s="118"/>
      <c r="J1952" s="118"/>
      <c r="K1952" s="118"/>
      <c r="L1952" s="118"/>
      <c r="M1952" s="118"/>
      <c r="N1952" s="118"/>
      <c r="O1952" s="118"/>
      <c r="P1952" s="118"/>
      <c r="Q1952" s="118"/>
      <c r="R1952" s="118"/>
      <c r="S1952" s="118"/>
      <c r="T1952" s="118"/>
      <c r="U1952" s="118"/>
      <c r="V1952" s="118"/>
      <c r="W1952" s="118"/>
      <c r="X1952" s="118"/>
      <c r="Y1952" s="118"/>
      <c r="Z1952" s="118"/>
    </row>
    <row r="1953">
      <c r="A1953" s="130">
        <f t="shared" si="1"/>
        <v>1952</v>
      </c>
      <c r="B1953" s="118"/>
      <c r="C1953" s="118"/>
      <c r="D1953" s="118"/>
      <c r="E1953" s="168"/>
      <c r="F1953" s="168"/>
      <c r="G1953" s="168"/>
      <c r="H1953" s="118"/>
      <c r="I1953" s="118"/>
      <c r="J1953" s="118"/>
      <c r="K1953" s="118"/>
      <c r="L1953" s="118"/>
      <c r="M1953" s="118"/>
      <c r="N1953" s="118"/>
      <c r="O1953" s="118"/>
      <c r="P1953" s="118"/>
      <c r="Q1953" s="118"/>
      <c r="R1953" s="118"/>
      <c r="S1953" s="118"/>
      <c r="T1953" s="118"/>
      <c r="U1953" s="118"/>
      <c r="V1953" s="118"/>
      <c r="W1953" s="118"/>
      <c r="X1953" s="118"/>
      <c r="Y1953" s="118"/>
      <c r="Z1953" s="118"/>
    </row>
    <row r="1954">
      <c r="A1954" s="130">
        <f t="shared" si="1"/>
        <v>1953</v>
      </c>
      <c r="B1954" s="118"/>
      <c r="C1954" s="118"/>
      <c r="D1954" s="118"/>
      <c r="E1954" s="168"/>
      <c r="F1954" s="168"/>
      <c r="G1954" s="168"/>
      <c r="H1954" s="118"/>
      <c r="I1954" s="118"/>
      <c r="J1954" s="118"/>
      <c r="K1954" s="118"/>
      <c r="L1954" s="118"/>
      <c r="M1954" s="118"/>
      <c r="N1954" s="118"/>
      <c r="O1954" s="118"/>
      <c r="P1954" s="118"/>
      <c r="Q1954" s="118"/>
      <c r="R1954" s="118"/>
      <c r="S1954" s="118"/>
      <c r="T1954" s="118"/>
      <c r="U1954" s="118"/>
      <c r="V1954" s="118"/>
      <c r="W1954" s="118"/>
      <c r="X1954" s="118"/>
      <c r="Y1954" s="118"/>
      <c r="Z1954" s="118"/>
    </row>
    <row r="1955">
      <c r="A1955" s="130">
        <f t="shared" si="1"/>
        <v>1954</v>
      </c>
      <c r="B1955" s="118"/>
      <c r="C1955" s="118"/>
      <c r="D1955" s="118"/>
      <c r="E1955" s="168"/>
      <c r="F1955" s="168"/>
      <c r="G1955" s="168"/>
      <c r="H1955" s="118"/>
      <c r="I1955" s="118"/>
      <c r="J1955" s="118"/>
      <c r="K1955" s="118"/>
      <c r="L1955" s="118"/>
      <c r="M1955" s="118"/>
      <c r="N1955" s="118"/>
      <c r="O1955" s="118"/>
      <c r="P1955" s="118"/>
      <c r="Q1955" s="118"/>
      <c r="R1955" s="118"/>
      <c r="S1955" s="118"/>
      <c r="T1955" s="118"/>
      <c r="U1955" s="118"/>
      <c r="V1955" s="118"/>
      <c r="W1955" s="118"/>
      <c r="X1955" s="118"/>
      <c r="Y1955" s="118"/>
      <c r="Z1955" s="118"/>
    </row>
    <row r="1956">
      <c r="A1956" s="130">
        <f t="shared" si="1"/>
        <v>1955</v>
      </c>
      <c r="B1956" s="118"/>
      <c r="C1956" s="118"/>
      <c r="D1956" s="118"/>
      <c r="E1956" s="168"/>
      <c r="F1956" s="168"/>
      <c r="G1956" s="168"/>
      <c r="H1956" s="118"/>
      <c r="I1956" s="118"/>
      <c r="J1956" s="118"/>
      <c r="K1956" s="118"/>
      <c r="L1956" s="118"/>
      <c r="M1956" s="118"/>
      <c r="N1956" s="118"/>
      <c r="O1956" s="118"/>
      <c r="P1956" s="118"/>
      <c r="Q1956" s="118"/>
      <c r="R1956" s="118"/>
      <c r="S1956" s="118"/>
      <c r="T1956" s="118"/>
      <c r="U1956" s="118"/>
      <c r="V1956" s="118"/>
      <c r="W1956" s="118"/>
      <c r="X1956" s="118"/>
      <c r="Y1956" s="118"/>
      <c r="Z1956" s="118"/>
    </row>
    <row r="1957">
      <c r="A1957" s="130">
        <f t="shared" si="1"/>
        <v>1956</v>
      </c>
      <c r="B1957" s="118"/>
      <c r="C1957" s="118"/>
      <c r="D1957" s="118"/>
      <c r="E1957" s="168"/>
      <c r="F1957" s="168"/>
      <c r="G1957" s="168"/>
      <c r="H1957" s="118"/>
      <c r="I1957" s="118"/>
      <c r="J1957" s="118"/>
      <c r="K1957" s="118"/>
      <c r="L1957" s="118"/>
      <c r="M1957" s="118"/>
      <c r="N1957" s="118"/>
      <c r="O1957" s="118"/>
      <c r="P1957" s="118"/>
      <c r="Q1957" s="118"/>
      <c r="R1957" s="118"/>
      <c r="S1957" s="118"/>
      <c r="T1957" s="118"/>
      <c r="U1957" s="118"/>
      <c r="V1957" s="118"/>
      <c r="W1957" s="118"/>
      <c r="X1957" s="118"/>
      <c r="Y1957" s="118"/>
      <c r="Z1957" s="118"/>
    </row>
    <row r="1958">
      <c r="A1958" s="130">
        <f t="shared" si="1"/>
        <v>1957</v>
      </c>
      <c r="B1958" s="118"/>
      <c r="C1958" s="118"/>
      <c r="D1958" s="118"/>
      <c r="E1958" s="168"/>
      <c r="F1958" s="168"/>
      <c r="G1958" s="168"/>
      <c r="H1958" s="118"/>
      <c r="I1958" s="118"/>
      <c r="J1958" s="118"/>
      <c r="K1958" s="118"/>
      <c r="L1958" s="118"/>
      <c r="M1958" s="118"/>
      <c r="N1958" s="118"/>
      <c r="O1958" s="118"/>
      <c r="P1958" s="118"/>
      <c r="Q1958" s="118"/>
      <c r="R1958" s="118"/>
      <c r="S1958" s="118"/>
      <c r="T1958" s="118"/>
      <c r="U1958" s="118"/>
      <c r="V1958" s="118"/>
      <c r="W1958" s="118"/>
      <c r="X1958" s="118"/>
      <c r="Y1958" s="118"/>
      <c r="Z1958" s="118"/>
    </row>
    <row r="1959">
      <c r="A1959" s="130">
        <f t="shared" si="1"/>
        <v>1958</v>
      </c>
      <c r="B1959" s="118"/>
      <c r="C1959" s="118"/>
      <c r="D1959" s="118"/>
      <c r="E1959" s="168"/>
      <c r="F1959" s="168"/>
      <c r="G1959" s="168"/>
      <c r="H1959" s="118"/>
      <c r="I1959" s="118"/>
      <c r="J1959" s="118"/>
      <c r="K1959" s="118"/>
      <c r="L1959" s="118"/>
      <c r="M1959" s="118"/>
      <c r="N1959" s="118"/>
      <c r="O1959" s="118"/>
      <c r="P1959" s="118"/>
      <c r="Q1959" s="118"/>
      <c r="R1959" s="118"/>
      <c r="S1959" s="118"/>
      <c r="T1959" s="118"/>
      <c r="U1959" s="118"/>
      <c r="V1959" s="118"/>
      <c r="W1959" s="118"/>
      <c r="X1959" s="118"/>
      <c r="Y1959" s="118"/>
      <c r="Z1959" s="118"/>
    </row>
    <row r="1960">
      <c r="A1960" s="130">
        <f t="shared" si="1"/>
        <v>1959</v>
      </c>
      <c r="B1960" s="118"/>
      <c r="C1960" s="118"/>
      <c r="D1960" s="118"/>
      <c r="E1960" s="168"/>
      <c r="F1960" s="168"/>
      <c r="G1960" s="168"/>
      <c r="H1960" s="118"/>
      <c r="I1960" s="118"/>
      <c r="J1960" s="118"/>
      <c r="K1960" s="118"/>
      <c r="L1960" s="118"/>
      <c r="M1960" s="118"/>
      <c r="N1960" s="118"/>
      <c r="O1960" s="118"/>
      <c r="P1960" s="118"/>
      <c r="Q1960" s="118"/>
      <c r="R1960" s="118"/>
      <c r="S1960" s="118"/>
      <c r="T1960" s="118"/>
      <c r="U1960" s="118"/>
      <c r="V1960" s="118"/>
      <c r="W1960" s="118"/>
      <c r="X1960" s="118"/>
      <c r="Y1960" s="118"/>
      <c r="Z1960" s="118"/>
    </row>
    <row r="1961">
      <c r="A1961" s="130">
        <f t="shared" si="1"/>
        <v>1960</v>
      </c>
      <c r="B1961" s="118"/>
      <c r="C1961" s="118"/>
      <c r="D1961" s="118"/>
      <c r="E1961" s="168"/>
      <c r="F1961" s="168"/>
      <c r="G1961" s="168"/>
      <c r="H1961" s="118"/>
      <c r="I1961" s="118"/>
      <c r="J1961" s="118"/>
      <c r="K1961" s="118"/>
      <c r="L1961" s="118"/>
      <c r="M1961" s="118"/>
      <c r="N1961" s="118"/>
      <c r="O1961" s="118"/>
      <c r="P1961" s="118"/>
      <c r="Q1961" s="118"/>
      <c r="R1961" s="118"/>
      <c r="S1961" s="118"/>
      <c r="T1961" s="118"/>
      <c r="U1961" s="118"/>
      <c r="V1961" s="118"/>
      <c r="W1961" s="118"/>
      <c r="X1961" s="118"/>
      <c r="Y1961" s="118"/>
      <c r="Z1961" s="118"/>
    </row>
    <row r="1962">
      <c r="A1962" s="130">
        <f t="shared" si="1"/>
        <v>1961</v>
      </c>
      <c r="B1962" s="118"/>
      <c r="C1962" s="118"/>
      <c r="D1962" s="118"/>
      <c r="E1962" s="168"/>
      <c r="F1962" s="168"/>
      <c r="G1962" s="168"/>
      <c r="H1962" s="118"/>
      <c r="I1962" s="118"/>
      <c r="J1962" s="118"/>
      <c r="K1962" s="118"/>
      <c r="L1962" s="118"/>
      <c r="M1962" s="118"/>
      <c r="N1962" s="118"/>
      <c r="O1962" s="118"/>
      <c r="P1962" s="118"/>
      <c r="Q1962" s="118"/>
      <c r="R1962" s="118"/>
      <c r="S1962" s="118"/>
      <c r="T1962" s="118"/>
      <c r="U1962" s="118"/>
      <c r="V1962" s="118"/>
      <c r="W1962" s="118"/>
      <c r="X1962" s="118"/>
      <c r="Y1962" s="118"/>
      <c r="Z1962" s="118"/>
    </row>
    <row r="1963">
      <c r="A1963" s="130">
        <f t="shared" si="1"/>
        <v>1962</v>
      </c>
      <c r="B1963" s="118"/>
      <c r="C1963" s="118"/>
      <c r="D1963" s="118"/>
      <c r="E1963" s="168"/>
      <c r="F1963" s="168"/>
      <c r="G1963" s="168"/>
      <c r="H1963" s="118"/>
      <c r="I1963" s="118"/>
      <c r="J1963" s="118"/>
      <c r="K1963" s="118"/>
      <c r="L1963" s="118"/>
      <c r="M1963" s="118"/>
      <c r="N1963" s="118"/>
      <c r="O1963" s="118"/>
      <c r="P1963" s="118"/>
      <c r="Q1963" s="118"/>
      <c r="R1963" s="118"/>
      <c r="S1963" s="118"/>
      <c r="T1963" s="118"/>
      <c r="U1963" s="118"/>
      <c r="V1963" s="118"/>
      <c r="W1963" s="118"/>
      <c r="X1963" s="118"/>
      <c r="Y1963" s="118"/>
      <c r="Z1963" s="118"/>
    </row>
    <row r="1964">
      <c r="A1964" s="130">
        <f t="shared" si="1"/>
        <v>1963</v>
      </c>
      <c r="B1964" s="118"/>
      <c r="C1964" s="118"/>
      <c r="D1964" s="118"/>
      <c r="E1964" s="168"/>
      <c r="F1964" s="168"/>
      <c r="G1964" s="168"/>
      <c r="H1964" s="118"/>
      <c r="I1964" s="118"/>
      <c r="J1964" s="118"/>
      <c r="K1964" s="118"/>
      <c r="L1964" s="118"/>
      <c r="M1964" s="118"/>
      <c r="N1964" s="118"/>
      <c r="O1964" s="118"/>
      <c r="P1964" s="118"/>
      <c r="Q1964" s="118"/>
      <c r="R1964" s="118"/>
      <c r="S1964" s="118"/>
      <c r="T1964" s="118"/>
      <c r="U1964" s="118"/>
      <c r="V1964" s="118"/>
      <c r="W1964" s="118"/>
      <c r="X1964" s="118"/>
      <c r="Y1964" s="118"/>
      <c r="Z1964" s="118"/>
    </row>
    <row r="1965">
      <c r="A1965" s="130">
        <f t="shared" si="1"/>
        <v>1964</v>
      </c>
      <c r="B1965" s="118"/>
      <c r="C1965" s="118"/>
      <c r="D1965" s="118"/>
      <c r="E1965" s="168"/>
      <c r="F1965" s="168"/>
      <c r="G1965" s="168"/>
      <c r="H1965" s="118"/>
      <c r="I1965" s="118"/>
      <c r="J1965" s="118"/>
      <c r="K1965" s="118"/>
      <c r="L1965" s="118"/>
      <c r="M1965" s="118"/>
      <c r="N1965" s="118"/>
      <c r="O1965" s="118"/>
      <c r="P1965" s="118"/>
      <c r="Q1965" s="118"/>
      <c r="R1965" s="118"/>
      <c r="S1965" s="118"/>
      <c r="T1965" s="118"/>
      <c r="U1965" s="118"/>
      <c r="V1965" s="118"/>
      <c r="W1965" s="118"/>
      <c r="X1965" s="118"/>
      <c r="Y1965" s="118"/>
      <c r="Z1965" s="118"/>
    </row>
    <row r="1966">
      <c r="A1966" s="130">
        <f t="shared" si="1"/>
        <v>1965</v>
      </c>
      <c r="B1966" s="118"/>
      <c r="C1966" s="118"/>
      <c r="D1966" s="118"/>
      <c r="E1966" s="168"/>
      <c r="F1966" s="168"/>
      <c r="G1966" s="168"/>
      <c r="H1966" s="118"/>
      <c r="I1966" s="118"/>
      <c r="J1966" s="118"/>
      <c r="K1966" s="118"/>
      <c r="L1966" s="118"/>
      <c r="M1966" s="118"/>
      <c r="N1966" s="118"/>
      <c r="O1966" s="118"/>
      <c r="P1966" s="118"/>
      <c r="Q1966" s="118"/>
      <c r="R1966" s="118"/>
      <c r="S1966" s="118"/>
      <c r="T1966" s="118"/>
      <c r="U1966" s="118"/>
      <c r="V1966" s="118"/>
      <c r="W1966" s="118"/>
      <c r="X1966" s="118"/>
      <c r="Y1966" s="118"/>
      <c r="Z1966" s="118"/>
    </row>
    <row r="1967">
      <c r="A1967" s="130">
        <f t="shared" si="1"/>
        <v>1966</v>
      </c>
      <c r="B1967" s="118"/>
      <c r="C1967" s="118"/>
      <c r="D1967" s="118"/>
      <c r="E1967" s="168"/>
      <c r="F1967" s="168"/>
      <c r="G1967" s="168"/>
      <c r="H1967" s="118"/>
      <c r="I1967" s="118"/>
      <c r="J1967" s="118"/>
      <c r="K1967" s="118"/>
      <c r="L1967" s="118"/>
      <c r="M1967" s="118"/>
      <c r="N1967" s="118"/>
      <c r="O1967" s="118"/>
      <c r="P1967" s="118"/>
      <c r="Q1967" s="118"/>
      <c r="R1967" s="118"/>
      <c r="S1967" s="118"/>
      <c r="T1967" s="118"/>
      <c r="U1967" s="118"/>
      <c r="V1967" s="118"/>
      <c r="W1967" s="118"/>
      <c r="X1967" s="118"/>
      <c r="Y1967" s="118"/>
      <c r="Z1967" s="118"/>
    </row>
    <row r="1968">
      <c r="A1968" s="130">
        <f t="shared" si="1"/>
        <v>1967</v>
      </c>
      <c r="B1968" s="118"/>
      <c r="C1968" s="118"/>
      <c r="D1968" s="118"/>
      <c r="E1968" s="168"/>
      <c r="F1968" s="168"/>
      <c r="G1968" s="168"/>
      <c r="H1968" s="118"/>
      <c r="I1968" s="118"/>
      <c r="J1968" s="118"/>
      <c r="K1968" s="118"/>
      <c r="L1968" s="118"/>
      <c r="M1968" s="118"/>
      <c r="N1968" s="118"/>
      <c r="O1968" s="118"/>
      <c r="P1968" s="118"/>
      <c r="Q1968" s="118"/>
      <c r="R1968" s="118"/>
      <c r="S1968" s="118"/>
      <c r="T1968" s="118"/>
      <c r="U1968" s="118"/>
      <c r="V1968" s="118"/>
      <c r="W1968" s="118"/>
      <c r="X1968" s="118"/>
      <c r="Y1968" s="118"/>
      <c r="Z1968" s="118"/>
    </row>
    <row r="1969">
      <c r="A1969" s="130">
        <f t="shared" si="1"/>
        <v>1968</v>
      </c>
      <c r="B1969" s="118"/>
      <c r="C1969" s="118"/>
      <c r="D1969" s="118"/>
      <c r="E1969" s="168"/>
      <c r="F1969" s="168"/>
      <c r="G1969" s="168"/>
      <c r="H1969" s="118"/>
      <c r="I1969" s="118"/>
      <c r="J1969" s="118"/>
      <c r="K1969" s="118"/>
      <c r="L1969" s="118"/>
      <c r="M1969" s="118"/>
      <c r="N1969" s="118"/>
      <c r="O1969" s="118"/>
      <c r="P1969" s="118"/>
      <c r="Q1969" s="118"/>
      <c r="R1969" s="118"/>
      <c r="S1969" s="118"/>
      <c r="T1969" s="118"/>
      <c r="U1969" s="118"/>
      <c r="V1969" s="118"/>
      <c r="W1969" s="118"/>
      <c r="X1969" s="118"/>
      <c r="Y1969" s="118"/>
      <c r="Z1969" s="118"/>
    </row>
    <row r="1970">
      <c r="A1970" s="130">
        <f t="shared" si="1"/>
        <v>1969</v>
      </c>
      <c r="B1970" s="118"/>
      <c r="C1970" s="118"/>
      <c r="D1970" s="118"/>
      <c r="E1970" s="168"/>
      <c r="F1970" s="168"/>
      <c r="G1970" s="168"/>
      <c r="H1970" s="118"/>
      <c r="I1970" s="118"/>
      <c r="J1970" s="118"/>
      <c r="K1970" s="118"/>
      <c r="L1970" s="118"/>
      <c r="M1970" s="118"/>
      <c r="N1970" s="118"/>
      <c r="O1970" s="118"/>
      <c r="P1970" s="118"/>
      <c r="Q1970" s="118"/>
      <c r="R1970" s="118"/>
      <c r="S1970" s="118"/>
      <c r="T1970" s="118"/>
      <c r="U1970" s="118"/>
      <c r="V1970" s="118"/>
      <c r="W1970" s="118"/>
      <c r="X1970" s="118"/>
      <c r="Y1970" s="118"/>
      <c r="Z1970" s="118"/>
    </row>
    <row r="1971">
      <c r="A1971" s="130">
        <f t="shared" si="1"/>
        <v>1970</v>
      </c>
      <c r="B1971" s="118"/>
      <c r="C1971" s="118"/>
      <c r="D1971" s="118"/>
      <c r="E1971" s="168"/>
      <c r="F1971" s="168"/>
      <c r="G1971" s="168"/>
      <c r="H1971" s="118"/>
      <c r="I1971" s="118"/>
      <c r="J1971" s="118"/>
      <c r="K1971" s="118"/>
      <c r="L1971" s="118"/>
      <c r="M1971" s="118"/>
      <c r="N1971" s="118"/>
      <c r="O1971" s="118"/>
      <c r="P1971" s="118"/>
      <c r="Q1971" s="118"/>
      <c r="R1971" s="118"/>
      <c r="S1971" s="118"/>
      <c r="T1971" s="118"/>
      <c r="U1971" s="118"/>
      <c r="V1971" s="118"/>
      <c r="W1971" s="118"/>
      <c r="X1971" s="118"/>
      <c r="Y1971" s="118"/>
      <c r="Z1971" s="118"/>
    </row>
    <row r="1972">
      <c r="A1972" s="130">
        <f t="shared" si="1"/>
        <v>1971</v>
      </c>
      <c r="B1972" s="118"/>
      <c r="C1972" s="118"/>
      <c r="D1972" s="118"/>
      <c r="E1972" s="168"/>
      <c r="F1972" s="168"/>
      <c r="G1972" s="168"/>
      <c r="H1972" s="118"/>
      <c r="I1972" s="118"/>
      <c r="J1972" s="118"/>
      <c r="K1972" s="118"/>
      <c r="L1972" s="118"/>
      <c r="M1972" s="118"/>
      <c r="N1972" s="118"/>
      <c r="O1972" s="118"/>
      <c r="P1972" s="118"/>
      <c r="Q1972" s="118"/>
      <c r="R1972" s="118"/>
      <c r="S1972" s="118"/>
      <c r="T1972" s="118"/>
      <c r="U1972" s="118"/>
      <c r="V1972" s="118"/>
      <c r="W1972" s="118"/>
      <c r="X1972" s="118"/>
      <c r="Y1972" s="118"/>
      <c r="Z1972" s="118"/>
    </row>
    <row r="1973">
      <c r="A1973" s="130">
        <f t="shared" si="1"/>
        <v>1972</v>
      </c>
      <c r="B1973" s="118"/>
      <c r="C1973" s="118"/>
      <c r="D1973" s="118"/>
      <c r="E1973" s="168"/>
      <c r="F1973" s="168"/>
      <c r="G1973" s="168"/>
      <c r="H1973" s="118"/>
      <c r="I1973" s="118"/>
      <c r="J1973" s="118"/>
      <c r="K1973" s="118"/>
      <c r="L1973" s="118"/>
      <c r="M1973" s="118"/>
      <c r="N1973" s="118"/>
      <c r="O1973" s="118"/>
      <c r="P1973" s="118"/>
      <c r="Q1973" s="118"/>
      <c r="R1973" s="118"/>
      <c r="S1973" s="118"/>
      <c r="T1973" s="118"/>
      <c r="U1973" s="118"/>
      <c r="V1973" s="118"/>
      <c r="W1973" s="118"/>
      <c r="X1973" s="118"/>
      <c r="Y1973" s="118"/>
      <c r="Z1973" s="118"/>
    </row>
    <row r="1974">
      <c r="A1974" s="130">
        <f t="shared" si="1"/>
        <v>1973</v>
      </c>
      <c r="B1974" s="118"/>
      <c r="C1974" s="118"/>
      <c r="D1974" s="118"/>
      <c r="E1974" s="168"/>
      <c r="F1974" s="168"/>
      <c r="G1974" s="168"/>
      <c r="H1974" s="118"/>
      <c r="I1974" s="118"/>
      <c r="J1974" s="118"/>
      <c r="K1974" s="118"/>
      <c r="L1974" s="118"/>
      <c r="M1974" s="118"/>
      <c r="N1974" s="118"/>
      <c r="O1974" s="118"/>
      <c r="P1974" s="118"/>
      <c r="Q1974" s="118"/>
      <c r="R1974" s="118"/>
      <c r="S1974" s="118"/>
      <c r="T1974" s="118"/>
      <c r="U1974" s="118"/>
      <c r="V1974" s="118"/>
      <c r="W1974" s="118"/>
      <c r="X1974" s="118"/>
      <c r="Y1974" s="118"/>
      <c r="Z1974" s="118"/>
    </row>
    <row r="1975">
      <c r="A1975" s="130">
        <f t="shared" si="1"/>
        <v>1974</v>
      </c>
      <c r="B1975" s="118"/>
      <c r="C1975" s="118"/>
      <c r="D1975" s="118"/>
      <c r="E1975" s="168"/>
      <c r="F1975" s="168"/>
      <c r="G1975" s="168"/>
      <c r="H1975" s="118"/>
      <c r="I1975" s="118"/>
      <c r="J1975" s="118"/>
      <c r="K1975" s="118"/>
      <c r="L1975" s="118"/>
      <c r="M1975" s="118"/>
      <c r="N1975" s="118"/>
      <c r="O1975" s="118"/>
      <c r="P1975" s="118"/>
      <c r="Q1975" s="118"/>
      <c r="R1975" s="118"/>
      <c r="S1975" s="118"/>
      <c r="T1975" s="118"/>
      <c r="U1975" s="118"/>
      <c r="V1975" s="118"/>
      <c r="W1975" s="118"/>
      <c r="X1975" s="118"/>
      <c r="Y1975" s="118"/>
      <c r="Z1975" s="118"/>
    </row>
    <row r="1976">
      <c r="A1976" s="130">
        <f t="shared" si="1"/>
        <v>1975</v>
      </c>
      <c r="B1976" s="118"/>
      <c r="C1976" s="118"/>
      <c r="D1976" s="118"/>
      <c r="E1976" s="168"/>
      <c r="F1976" s="168"/>
      <c r="G1976" s="168"/>
      <c r="H1976" s="118"/>
      <c r="I1976" s="118"/>
      <c r="J1976" s="118"/>
      <c r="K1976" s="118"/>
      <c r="L1976" s="118"/>
      <c r="M1976" s="118"/>
      <c r="N1976" s="118"/>
      <c r="O1976" s="118"/>
      <c r="P1976" s="118"/>
      <c r="Q1976" s="118"/>
      <c r="R1976" s="118"/>
      <c r="S1976" s="118"/>
      <c r="T1976" s="118"/>
      <c r="U1976" s="118"/>
      <c r="V1976" s="118"/>
      <c r="W1976" s="118"/>
      <c r="X1976" s="118"/>
      <c r="Y1976" s="118"/>
      <c r="Z1976" s="118"/>
    </row>
    <row r="1977">
      <c r="A1977" s="130">
        <f t="shared" si="1"/>
        <v>1976</v>
      </c>
      <c r="B1977" s="118"/>
      <c r="C1977" s="118"/>
      <c r="D1977" s="118"/>
      <c r="E1977" s="168"/>
      <c r="F1977" s="168"/>
      <c r="G1977" s="168"/>
      <c r="H1977" s="118"/>
      <c r="I1977" s="118"/>
      <c r="J1977" s="118"/>
      <c r="K1977" s="118"/>
      <c r="L1977" s="118"/>
      <c r="M1977" s="118"/>
      <c r="N1977" s="118"/>
      <c r="O1977" s="118"/>
      <c r="P1977" s="118"/>
      <c r="Q1977" s="118"/>
      <c r="R1977" s="118"/>
      <c r="S1977" s="118"/>
      <c r="T1977" s="118"/>
      <c r="U1977" s="118"/>
      <c r="V1977" s="118"/>
      <c r="W1977" s="118"/>
      <c r="X1977" s="118"/>
      <c r="Y1977" s="118"/>
      <c r="Z1977" s="118"/>
    </row>
    <row r="1978">
      <c r="A1978" s="130">
        <f t="shared" si="1"/>
        <v>1977</v>
      </c>
      <c r="B1978" s="118"/>
      <c r="C1978" s="118"/>
      <c r="D1978" s="118"/>
      <c r="E1978" s="168"/>
      <c r="F1978" s="168"/>
      <c r="G1978" s="168"/>
      <c r="H1978" s="118"/>
      <c r="I1978" s="118"/>
      <c r="J1978" s="118"/>
      <c r="K1978" s="118"/>
      <c r="L1978" s="118"/>
      <c r="M1978" s="118"/>
      <c r="N1978" s="118"/>
      <c r="O1978" s="118"/>
      <c r="P1978" s="118"/>
      <c r="Q1978" s="118"/>
      <c r="R1978" s="118"/>
      <c r="S1978" s="118"/>
      <c r="T1978" s="118"/>
      <c r="U1978" s="118"/>
      <c r="V1978" s="118"/>
      <c r="W1978" s="118"/>
      <c r="X1978" s="118"/>
      <c r="Y1978" s="118"/>
      <c r="Z1978" s="118"/>
    </row>
    <row r="1979">
      <c r="A1979" s="130">
        <f t="shared" si="1"/>
        <v>1978</v>
      </c>
      <c r="B1979" s="118"/>
      <c r="C1979" s="118"/>
      <c r="D1979" s="118"/>
      <c r="E1979" s="168"/>
      <c r="F1979" s="168"/>
      <c r="G1979" s="168"/>
      <c r="H1979" s="118"/>
      <c r="I1979" s="118"/>
      <c r="J1979" s="118"/>
      <c r="K1979" s="118"/>
      <c r="L1979" s="118"/>
      <c r="M1979" s="118"/>
      <c r="N1979" s="118"/>
      <c r="O1979" s="118"/>
      <c r="P1979" s="118"/>
      <c r="Q1979" s="118"/>
      <c r="R1979" s="118"/>
      <c r="S1979" s="118"/>
      <c r="T1979" s="118"/>
      <c r="U1979" s="118"/>
      <c r="V1979" s="118"/>
      <c r="W1979" s="118"/>
      <c r="X1979" s="118"/>
      <c r="Y1979" s="118"/>
      <c r="Z1979" s="118"/>
    </row>
    <row r="1980">
      <c r="A1980" s="130">
        <f t="shared" si="1"/>
        <v>1979</v>
      </c>
      <c r="B1980" s="118"/>
      <c r="C1980" s="118"/>
      <c r="D1980" s="118"/>
      <c r="E1980" s="168"/>
      <c r="F1980" s="168"/>
      <c r="G1980" s="168"/>
      <c r="H1980" s="118"/>
      <c r="I1980" s="118"/>
      <c r="J1980" s="118"/>
      <c r="K1980" s="118"/>
      <c r="L1980" s="118"/>
      <c r="M1980" s="118"/>
      <c r="N1980" s="118"/>
      <c r="O1980" s="118"/>
      <c r="P1980" s="118"/>
      <c r="Q1980" s="118"/>
      <c r="R1980" s="118"/>
      <c r="S1980" s="118"/>
      <c r="T1980" s="118"/>
      <c r="U1980" s="118"/>
      <c r="V1980" s="118"/>
      <c r="W1980" s="118"/>
      <c r="X1980" s="118"/>
      <c r="Y1980" s="118"/>
      <c r="Z1980" s="118"/>
    </row>
    <row r="1981">
      <c r="A1981" s="130">
        <f t="shared" si="1"/>
        <v>1980</v>
      </c>
      <c r="B1981" s="118"/>
      <c r="C1981" s="118"/>
      <c r="D1981" s="118"/>
      <c r="E1981" s="168"/>
      <c r="F1981" s="168"/>
      <c r="G1981" s="168"/>
      <c r="H1981" s="118"/>
      <c r="I1981" s="118"/>
      <c r="J1981" s="118"/>
      <c r="K1981" s="118"/>
      <c r="L1981" s="118"/>
      <c r="M1981" s="118"/>
      <c r="N1981" s="118"/>
      <c r="O1981" s="118"/>
      <c r="P1981" s="118"/>
      <c r="Q1981" s="118"/>
      <c r="R1981" s="118"/>
      <c r="S1981" s="118"/>
      <c r="T1981" s="118"/>
      <c r="U1981" s="118"/>
      <c r="V1981" s="118"/>
      <c r="W1981" s="118"/>
      <c r="X1981" s="118"/>
      <c r="Y1981" s="118"/>
      <c r="Z1981" s="118"/>
    </row>
    <row r="1982">
      <c r="A1982" s="130">
        <f t="shared" si="1"/>
        <v>1981</v>
      </c>
      <c r="B1982" s="118"/>
      <c r="C1982" s="118"/>
      <c r="D1982" s="118"/>
      <c r="E1982" s="168"/>
      <c r="F1982" s="168"/>
      <c r="G1982" s="168"/>
      <c r="H1982" s="118"/>
      <c r="I1982" s="118"/>
      <c r="J1982" s="118"/>
      <c r="K1982" s="118"/>
      <c r="L1982" s="118"/>
      <c r="M1982" s="118"/>
      <c r="N1982" s="118"/>
      <c r="O1982" s="118"/>
      <c r="P1982" s="118"/>
      <c r="Q1982" s="118"/>
      <c r="R1982" s="118"/>
      <c r="S1982" s="118"/>
      <c r="T1982" s="118"/>
      <c r="U1982" s="118"/>
      <c r="V1982" s="118"/>
      <c r="W1982" s="118"/>
      <c r="X1982" s="118"/>
      <c r="Y1982" s="118"/>
      <c r="Z1982" s="118"/>
    </row>
    <row r="1983">
      <c r="A1983" s="130">
        <f t="shared" si="1"/>
        <v>1982</v>
      </c>
      <c r="B1983" s="118"/>
      <c r="C1983" s="118"/>
      <c r="D1983" s="118"/>
      <c r="E1983" s="168"/>
      <c r="F1983" s="168"/>
      <c r="G1983" s="168"/>
      <c r="H1983" s="118"/>
      <c r="I1983" s="118"/>
      <c r="J1983" s="118"/>
      <c r="K1983" s="118"/>
      <c r="L1983" s="118"/>
      <c r="M1983" s="118"/>
      <c r="N1983" s="118"/>
      <c r="O1983" s="118"/>
      <c r="P1983" s="118"/>
      <c r="Q1983" s="118"/>
      <c r="R1983" s="118"/>
      <c r="S1983" s="118"/>
      <c r="T1983" s="118"/>
      <c r="U1983" s="118"/>
      <c r="V1983" s="118"/>
      <c r="W1983" s="118"/>
      <c r="X1983" s="118"/>
      <c r="Y1983" s="118"/>
      <c r="Z1983" s="118"/>
    </row>
    <row r="1984">
      <c r="A1984" s="130">
        <f t="shared" si="1"/>
        <v>1983</v>
      </c>
      <c r="B1984" s="118"/>
      <c r="C1984" s="118"/>
      <c r="D1984" s="118"/>
      <c r="E1984" s="168"/>
      <c r="F1984" s="168"/>
      <c r="G1984" s="168"/>
      <c r="H1984" s="118"/>
      <c r="I1984" s="118"/>
      <c r="J1984" s="118"/>
      <c r="K1984" s="118"/>
      <c r="L1984" s="118"/>
      <c r="M1984" s="118"/>
      <c r="N1984" s="118"/>
      <c r="O1984" s="118"/>
      <c r="P1984" s="118"/>
      <c r="Q1984" s="118"/>
      <c r="R1984" s="118"/>
      <c r="S1984" s="118"/>
      <c r="T1984" s="118"/>
      <c r="U1984" s="118"/>
      <c r="V1984" s="118"/>
      <c r="W1984" s="118"/>
      <c r="X1984" s="118"/>
      <c r="Y1984" s="118"/>
      <c r="Z1984" s="118"/>
    </row>
    <row r="1985">
      <c r="A1985" s="130">
        <f t="shared" si="1"/>
        <v>1984</v>
      </c>
      <c r="B1985" s="118"/>
      <c r="C1985" s="118"/>
      <c r="D1985" s="118"/>
      <c r="E1985" s="168"/>
      <c r="F1985" s="168"/>
      <c r="G1985" s="168"/>
      <c r="H1985" s="118"/>
      <c r="I1985" s="118"/>
      <c r="J1985" s="118"/>
      <c r="K1985" s="118"/>
      <c r="L1985" s="118"/>
      <c r="M1985" s="118"/>
      <c r="N1985" s="118"/>
      <c r="O1985" s="118"/>
      <c r="P1985" s="118"/>
      <c r="Q1985" s="118"/>
      <c r="R1985" s="118"/>
      <c r="S1985" s="118"/>
      <c r="T1985" s="118"/>
      <c r="U1985" s="118"/>
      <c r="V1985" s="118"/>
      <c r="W1985" s="118"/>
      <c r="X1985" s="118"/>
      <c r="Y1985" s="118"/>
      <c r="Z1985" s="118"/>
    </row>
    <row r="1986">
      <c r="A1986" s="130">
        <f t="shared" si="1"/>
        <v>1985</v>
      </c>
      <c r="B1986" s="118"/>
      <c r="C1986" s="118"/>
      <c r="D1986" s="118"/>
      <c r="E1986" s="168"/>
      <c r="F1986" s="168"/>
      <c r="G1986" s="168"/>
      <c r="H1986" s="118"/>
      <c r="I1986" s="118"/>
      <c r="J1986" s="118"/>
      <c r="K1986" s="118"/>
      <c r="L1986" s="118"/>
      <c r="M1986" s="118"/>
      <c r="N1986" s="118"/>
      <c r="O1986" s="118"/>
      <c r="P1986" s="118"/>
      <c r="Q1986" s="118"/>
      <c r="R1986" s="118"/>
      <c r="S1986" s="118"/>
      <c r="T1986" s="118"/>
      <c r="U1986" s="118"/>
      <c r="V1986" s="118"/>
      <c r="W1986" s="118"/>
      <c r="X1986" s="118"/>
      <c r="Y1986" s="118"/>
      <c r="Z1986" s="118"/>
    </row>
    <row r="1987">
      <c r="A1987" s="130">
        <f t="shared" si="1"/>
        <v>1986</v>
      </c>
      <c r="B1987" s="118"/>
      <c r="C1987" s="118"/>
      <c r="D1987" s="118"/>
      <c r="E1987" s="168"/>
      <c r="F1987" s="168"/>
      <c r="G1987" s="168"/>
      <c r="H1987" s="118"/>
      <c r="I1987" s="118"/>
      <c r="J1987" s="118"/>
      <c r="K1987" s="118"/>
      <c r="L1987" s="118"/>
      <c r="M1987" s="118"/>
      <c r="N1987" s="118"/>
      <c r="O1987" s="118"/>
      <c r="P1987" s="118"/>
      <c r="Q1987" s="118"/>
      <c r="R1987" s="118"/>
      <c r="S1987" s="118"/>
      <c r="T1987" s="118"/>
      <c r="U1987" s="118"/>
      <c r="V1987" s="118"/>
      <c r="W1987" s="118"/>
      <c r="X1987" s="118"/>
      <c r="Y1987" s="118"/>
      <c r="Z1987" s="118"/>
    </row>
    <row r="1988">
      <c r="A1988" s="130">
        <f t="shared" si="1"/>
        <v>1987</v>
      </c>
      <c r="B1988" s="118"/>
      <c r="C1988" s="118"/>
      <c r="D1988" s="118"/>
      <c r="E1988" s="168"/>
      <c r="F1988" s="168"/>
      <c r="G1988" s="168"/>
      <c r="H1988" s="118"/>
      <c r="I1988" s="118"/>
      <c r="J1988" s="118"/>
      <c r="K1988" s="118"/>
      <c r="L1988" s="118"/>
      <c r="M1988" s="118"/>
      <c r="N1988" s="118"/>
      <c r="O1988" s="118"/>
      <c r="P1988" s="118"/>
      <c r="Q1988" s="118"/>
      <c r="R1988" s="118"/>
      <c r="S1988" s="118"/>
      <c r="T1988" s="118"/>
      <c r="U1988" s="118"/>
      <c r="V1988" s="118"/>
      <c r="W1988" s="118"/>
      <c r="X1988" s="118"/>
      <c r="Y1988" s="118"/>
      <c r="Z1988" s="118"/>
    </row>
    <row r="1989">
      <c r="A1989" s="130">
        <f t="shared" si="1"/>
        <v>1988</v>
      </c>
      <c r="B1989" s="118"/>
      <c r="C1989" s="118"/>
      <c r="D1989" s="118"/>
      <c r="E1989" s="168"/>
      <c r="F1989" s="168"/>
      <c r="G1989" s="168"/>
      <c r="H1989" s="118"/>
      <c r="I1989" s="118"/>
      <c r="J1989" s="118"/>
      <c r="K1989" s="118"/>
      <c r="L1989" s="118"/>
      <c r="M1989" s="118"/>
      <c r="N1989" s="118"/>
      <c r="O1989" s="118"/>
      <c r="P1989" s="118"/>
      <c r="Q1989" s="118"/>
      <c r="R1989" s="118"/>
      <c r="S1989" s="118"/>
      <c r="T1989" s="118"/>
      <c r="U1989" s="118"/>
      <c r="V1989" s="118"/>
      <c r="W1989" s="118"/>
      <c r="X1989" s="118"/>
      <c r="Y1989" s="118"/>
      <c r="Z1989" s="118"/>
    </row>
    <row r="1990">
      <c r="A1990" s="130">
        <f t="shared" si="1"/>
        <v>1989</v>
      </c>
      <c r="B1990" s="118"/>
      <c r="C1990" s="118"/>
      <c r="D1990" s="118"/>
      <c r="E1990" s="168"/>
      <c r="F1990" s="168"/>
      <c r="G1990" s="168"/>
      <c r="H1990" s="118"/>
      <c r="I1990" s="118"/>
      <c r="J1990" s="118"/>
      <c r="K1990" s="118"/>
      <c r="L1990" s="118"/>
      <c r="M1990" s="118"/>
      <c r="N1990" s="118"/>
      <c r="O1990" s="118"/>
      <c r="P1990" s="118"/>
      <c r="Q1990" s="118"/>
      <c r="R1990" s="118"/>
      <c r="S1990" s="118"/>
      <c r="T1990" s="118"/>
      <c r="U1990" s="118"/>
      <c r="V1990" s="118"/>
      <c r="W1990" s="118"/>
      <c r="X1990" s="118"/>
      <c r="Y1990" s="118"/>
      <c r="Z1990" s="118"/>
    </row>
    <row r="1991">
      <c r="A1991" s="130">
        <f t="shared" si="1"/>
        <v>1990</v>
      </c>
      <c r="B1991" s="118"/>
      <c r="C1991" s="118"/>
      <c r="D1991" s="118"/>
      <c r="E1991" s="168"/>
      <c r="F1991" s="168"/>
      <c r="G1991" s="168"/>
      <c r="H1991" s="118"/>
      <c r="I1991" s="118"/>
      <c r="J1991" s="118"/>
      <c r="K1991" s="118"/>
      <c r="L1991" s="118"/>
      <c r="M1991" s="118"/>
      <c r="N1991" s="118"/>
      <c r="O1991" s="118"/>
      <c r="P1991" s="118"/>
      <c r="Q1991" s="118"/>
      <c r="R1991" s="118"/>
      <c r="S1991" s="118"/>
      <c r="T1991" s="118"/>
      <c r="U1991" s="118"/>
      <c r="V1991" s="118"/>
      <c r="W1991" s="118"/>
      <c r="X1991" s="118"/>
      <c r="Y1991" s="118"/>
      <c r="Z1991" s="118"/>
    </row>
    <row r="1992">
      <c r="A1992" s="130">
        <f t="shared" si="1"/>
        <v>1991</v>
      </c>
      <c r="B1992" s="118"/>
      <c r="C1992" s="118"/>
      <c r="D1992" s="118"/>
      <c r="E1992" s="168"/>
      <c r="F1992" s="168"/>
      <c r="G1992" s="168"/>
      <c r="H1992" s="118"/>
      <c r="I1992" s="118"/>
      <c r="J1992" s="118"/>
      <c r="K1992" s="118"/>
      <c r="L1992" s="118"/>
      <c r="M1992" s="118"/>
      <c r="N1992" s="118"/>
      <c r="O1992" s="118"/>
      <c r="P1992" s="118"/>
      <c r="Q1992" s="118"/>
      <c r="R1992" s="118"/>
      <c r="S1992" s="118"/>
      <c r="T1992" s="118"/>
      <c r="U1992" s="118"/>
      <c r="V1992" s="118"/>
      <c r="W1992" s="118"/>
      <c r="X1992" s="118"/>
      <c r="Y1992" s="118"/>
      <c r="Z1992" s="118"/>
    </row>
    <row r="1993">
      <c r="A1993" s="130">
        <f t="shared" si="1"/>
        <v>1992</v>
      </c>
      <c r="B1993" s="118"/>
      <c r="C1993" s="118"/>
      <c r="D1993" s="118"/>
      <c r="E1993" s="168"/>
      <c r="F1993" s="168"/>
      <c r="G1993" s="168"/>
      <c r="H1993" s="118"/>
      <c r="I1993" s="118"/>
      <c r="J1993" s="118"/>
      <c r="K1993" s="118"/>
      <c r="L1993" s="118"/>
      <c r="M1993" s="118"/>
      <c r="N1993" s="118"/>
      <c r="O1993" s="118"/>
      <c r="P1993" s="118"/>
      <c r="Q1993" s="118"/>
      <c r="R1993" s="118"/>
      <c r="S1993" s="118"/>
      <c r="T1993" s="118"/>
      <c r="U1993" s="118"/>
      <c r="V1993" s="118"/>
      <c r="W1993" s="118"/>
      <c r="X1993" s="118"/>
      <c r="Y1993" s="118"/>
      <c r="Z1993" s="118"/>
    </row>
    <row r="1994">
      <c r="A1994" s="130">
        <f t="shared" si="1"/>
        <v>1993</v>
      </c>
      <c r="B1994" s="118"/>
      <c r="C1994" s="118"/>
      <c r="D1994" s="118"/>
      <c r="E1994" s="168"/>
      <c r="F1994" s="168"/>
      <c r="G1994" s="168"/>
      <c r="H1994" s="118"/>
      <c r="I1994" s="118"/>
      <c r="J1994" s="118"/>
      <c r="K1994" s="118"/>
      <c r="L1994" s="118"/>
      <c r="M1994" s="118"/>
      <c r="N1994" s="118"/>
      <c r="O1994" s="118"/>
      <c r="P1994" s="118"/>
      <c r="Q1994" s="118"/>
      <c r="R1994" s="118"/>
      <c r="S1994" s="118"/>
      <c r="T1994" s="118"/>
      <c r="U1994" s="118"/>
      <c r="V1994" s="118"/>
      <c r="W1994" s="118"/>
      <c r="X1994" s="118"/>
      <c r="Y1994" s="118"/>
      <c r="Z1994" s="118"/>
    </row>
    <row r="1995">
      <c r="A1995" s="130">
        <f t="shared" si="1"/>
        <v>1994</v>
      </c>
      <c r="B1995" s="118"/>
      <c r="C1995" s="118"/>
      <c r="D1995" s="118"/>
      <c r="E1995" s="168"/>
      <c r="F1995" s="168"/>
      <c r="G1995" s="168"/>
      <c r="H1995" s="118"/>
      <c r="I1995" s="118"/>
      <c r="J1995" s="118"/>
      <c r="K1995" s="118"/>
      <c r="L1995" s="118"/>
      <c r="M1995" s="118"/>
      <c r="N1995" s="118"/>
      <c r="O1995" s="118"/>
      <c r="P1995" s="118"/>
      <c r="Q1995" s="118"/>
      <c r="R1995" s="118"/>
      <c r="S1995" s="118"/>
      <c r="T1995" s="118"/>
      <c r="U1995" s="118"/>
      <c r="V1995" s="118"/>
      <c r="W1995" s="118"/>
      <c r="X1995" s="118"/>
      <c r="Y1995" s="118"/>
      <c r="Z1995" s="118"/>
    </row>
    <row r="1996">
      <c r="A1996" s="130">
        <f t="shared" si="1"/>
        <v>1995</v>
      </c>
      <c r="B1996" s="118"/>
      <c r="C1996" s="118"/>
      <c r="D1996" s="118"/>
      <c r="E1996" s="168"/>
      <c r="F1996" s="168"/>
      <c r="G1996" s="168"/>
      <c r="H1996" s="118"/>
      <c r="I1996" s="118"/>
      <c r="J1996" s="118"/>
      <c r="K1996" s="118"/>
      <c r="L1996" s="118"/>
      <c r="M1996" s="118"/>
      <c r="N1996" s="118"/>
      <c r="O1996" s="118"/>
      <c r="P1996" s="118"/>
      <c r="Q1996" s="118"/>
      <c r="R1996" s="118"/>
      <c r="S1996" s="118"/>
      <c r="T1996" s="118"/>
      <c r="U1996" s="118"/>
      <c r="V1996" s="118"/>
      <c r="W1996" s="118"/>
      <c r="X1996" s="118"/>
      <c r="Y1996" s="118"/>
      <c r="Z1996" s="118"/>
    </row>
    <row r="1997">
      <c r="A1997" s="130">
        <f t="shared" si="1"/>
        <v>1996</v>
      </c>
      <c r="B1997" s="118"/>
      <c r="C1997" s="118"/>
      <c r="D1997" s="118"/>
      <c r="E1997" s="168"/>
      <c r="F1997" s="168"/>
      <c r="G1997" s="168"/>
      <c r="H1997" s="118"/>
      <c r="I1997" s="118"/>
      <c r="J1997" s="118"/>
      <c r="K1997" s="118"/>
      <c r="L1997" s="118"/>
      <c r="M1997" s="118"/>
      <c r="N1997" s="118"/>
      <c r="O1997" s="118"/>
      <c r="P1997" s="118"/>
      <c r="Q1997" s="118"/>
      <c r="R1997" s="118"/>
      <c r="S1997" s="118"/>
      <c r="T1997" s="118"/>
      <c r="U1997" s="118"/>
      <c r="V1997" s="118"/>
      <c r="W1997" s="118"/>
      <c r="X1997" s="118"/>
      <c r="Y1997" s="118"/>
      <c r="Z1997" s="118"/>
    </row>
    <row r="1998">
      <c r="A1998" s="130">
        <f t="shared" si="1"/>
        <v>1997</v>
      </c>
      <c r="B1998" s="118"/>
      <c r="C1998" s="118"/>
      <c r="D1998" s="118"/>
      <c r="E1998" s="168"/>
      <c r="F1998" s="168"/>
      <c r="G1998" s="168"/>
      <c r="H1998" s="118"/>
      <c r="I1998" s="118"/>
      <c r="J1998" s="118"/>
      <c r="K1998" s="118"/>
      <c r="L1998" s="118"/>
      <c r="M1998" s="118"/>
      <c r="N1998" s="118"/>
      <c r="O1998" s="118"/>
      <c r="P1998" s="118"/>
      <c r="Q1998" s="118"/>
      <c r="R1998" s="118"/>
      <c r="S1998" s="118"/>
      <c r="T1998" s="118"/>
      <c r="U1998" s="118"/>
      <c r="V1998" s="118"/>
      <c r="W1998" s="118"/>
      <c r="X1998" s="118"/>
      <c r="Y1998" s="118"/>
      <c r="Z1998" s="118"/>
    </row>
    <row r="1999">
      <c r="A1999" s="130">
        <f t="shared" si="1"/>
        <v>1998</v>
      </c>
      <c r="B1999" s="118"/>
      <c r="C1999" s="118"/>
      <c r="D1999" s="118"/>
      <c r="E1999" s="168"/>
      <c r="F1999" s="168"/>
      <c r="G1999" s="168"/>
      <c r="H1999" s="118"/>
      <c r="I1999" s="118"/>
      <c r="J1999" s="118"/>
      <c r="K1999" s="118"/>
      <c r="L1999" s="118"/>
      <c r="M1999" s="118"/>
      <c r="N1999" s="118"/>
      <c r="O1999" s="118"/>
      <c r="P1999" s="118"/>
      <c r="Q1999" s="118"/>
      <c r="R1999" s="118"/>
      <c r="S1999" s="118"/>
      <c r="T1999" s="118"/>
      <c r="U1999" s="118"/>
      <c r="V1999" s="118"/>
      <c r="W1999" s="118"/>
      <c r="X1999" s="118"/>
      <c r="Y1999" s="118"/>
      <c r="Z1999" s="118"/>
    </row>
    <row r="2000">
      <c r="A2000" s="130">
        <f t="shared" si="1"/>
        <v>1999</v>
      </c>
      <c r="B2000" s="118"/>
      <c r="C2000" s="118"/>
      <c r="D2000" s="118"/>
      <c r="E2000" s="168"/>
      <c r="F2000" s="168"/>
      <c r="G2000" s="168"/>
      <c r="H2000" s="118"/>
      <c r="I2000" s="118"/>
      <c r="J2000" s="118"/>
      <c r="K2000" s="118"/>
      <c r="L2000" s="118"/>
      <c r="M2000" s="118"/>
      <c r="N2000" s="118"/>
      <c r="O2000" s="118"/>
      <c r="P2000" s="118"/>
      <c r="Q2000" s="118"/>
      <c r="R2000" s="118"/>
      <c r="S2000" s="118"/>
      <c r="T2000" s="118"/>
      <c r="U2000" s="118"/>
      <c r="V2000" s="118"/>
      <c r="W2000" s="118"/>
      <c r="X2000" s="118"/>
      <c r="Y2000" s="118"/>
      <c r="Z2000" s="118"/>
    </row>
    <row r="2001">
      <c r="A2001" s="130">
        <f t="shared" si="1"/>
        <v>2000</v>
      </c>
      <c r="B2001" s="118"/>
      <c r="C2001" s="118"/>
      <c r="D2001" s="118"/>
      <c r="E2001" s="168"/>
      <c r="F2001" s="168"/>
      <c r="G2001" s="168"/>
      <c r="H2001" s="118"/>
      <c r="I2001" s="118"/>
      <c r="J2001" s="118"/>
      <c r="K2001" s="118"/>
      <c r="L2001" s="118"/>
      <c r="M2001" s="118"/>
      <c r="N2001" s="118"/>
      <c r="O2001" s="118"/>
      <c r="P2001" s="118"/>
      <c r="Q2001" s="118"/>
      <c r="R2001" s="118"/>
      <c r="S2001" s="118"/>
      <c r="T2001" s="118"/>
      <c r="U2001" s="118"/>
      <c r="V2001" s="118"/>
      <c r="W2001" s="118"/>
      <c r="X2001" s="118"/>
      <c r="Y2001" s="118"/>
      <c r="Z2001" s="118"/>
    </row>
    <row r="2002">
      <c r="A2002" s="130">
        <f t="shared" si="1"/>
        <v>2001</v>
      </c>
      <c r="B2002" s="118"/>
      <c r="C2002" s="118"/>
      <c r="D2002" s="118"/>
      <c r="E2002" s="168"/>
      <c r="F2002" s="168"/>
      <c r="G2002" s="168"/>
      <c r="H2002" s="118"/>
      <c r="I2002" s="118"/>
      <c r="J2002" s="118"/>
      <c r="K2002" s="118"/>
      <c r="L2002" s="118"/>
      <c r="M2002" s="118"/>
      <c r="N2002" s="118"/>
      <c r="O2002" s="118"/>
      <c r="P2002" s="118"/>
      <c r="Q2002" s="118"/>
      <c r="R2002" s="118"/>
      <c r="S2002" s="118"/>
      <c r="T2002" s="118"/>
      <c r="U2002" s="118"/>
      <c r="V2002" s="118"/>
      <c r="W2002" s="118"/>
      <c r="X2002" s="118"/>
      <c r="Y2002" s="118"/>
      <c r="Z2002" s="118"/>
    </row>
    <row r="2003">
      <c r="A2003" s="130">
        <f t="shared" si="1"/>
        <v>2002</v>
      </c>
      <c r="B2003" s="118"/>
      <c r="C2003" s="118"/>
      <c r="D2003" s="118"/>
      <c r="E2003" s="168"/>
      <c r="F2003" s="168"/>
      <c r="G2003" s="168"/>
      <c r="H2003" s="118"/>
      <c r="I2003" s="118"/>
      <c r="J2003" s="118"/>
      <c r="K2003" s="118"/>
      <c r="L2003" s="118"/>
      <c r="M2003" s="118"/>
      <c r="N2003" s="118"/>
      <c r="O2003" s="118"/>
      <c r="P2003" s="118"/>
      <c r="Q2003" s="118"/>
      <c r="R2003" s="118"/>
      <c r="S2003" s="118"/>
      <c r="T2003" s="118"/>
      <c r="U2003" s="118"/>
      <c r="V2003" s="118"/>
      <c r="W2003" s="118"/>
      <c r="X2003" s="118"/>
      <c r="Y2003" s="118"/>
      <c r="Z2003" s="118"/>
    </row>
    <row r="2004">
      <c r="A2004" s="130">
        <f t="shared" si="1"/>
        <v>2003</v>
      </c>
      <c r="B2004" s="118"/>
      <c r="C2004" s="118"/>
      <c r="D2004" s="118"/>
      <c r="E2004" s="168"/>
      <c r="F2004" s="168"/>
      <c r="G2004" s="168"/>
      <c r="H2004" s="118"/>
      <c r="I2004" s="118"/>
      <c r="J2004" s="118"/>
      <c r="K2004" s="118"/>
      <c r="L2004" s="118"/>
      <c r="M2004" s="118"/>
      <c r="N2004" s="118"/>
      <c r="O2004" s="118"/>
      <c r="P2004" s="118"/>
      <c r="Q2004" s="118"/>
      <c r="R2004" s="118"/>
      <c r="S2004" s="118"/>
      <c r="T2004" s="118"/>
      <c r="U2004" s="118"/>
      <c r="V2004" s="118"/>
      <c r="W2004" s="118"/>
      <c r="X2004" s="118"/>
      <c r="Y2004" s="118"/>
      <c r="Z2004" s="118"/>
    </row>
    <row r="2005">
      <c r="A2005" s="130">
        <f t="shared" si="1"/>
        <v>2004</v>
      </c>
      <c r="B2005" s="118"/>
      <c r="C2005" s="118"/>
      <c r="D2005" s="118"/>
      <c r="E2005" s="168"/>
      <c r="F2005" s="168"/>
      <c r="G2005" s="168"/>
      <c r="H2005" s="118"/>
      <c r="I2005" s="118"/>
      <c r="J2005" s="118"/>
      <c r="K2005" s="118"/>
      <c r="L2005" s="118"/>
      <c r="M2005" s="118"/>
      <c r="N2005" s="118"/>
      <c r="O2005" s="118"/>
      <c r="P2005" s="118"/>
      <c r="Q2005" s="118"/>
      <c r="R2005" s="118"/>
      <c r="S2005" s="118"/>
      <c r="T2005" s="118"/>
      <c r="U2005" s="118"/>
      <c r="V2005" s="118"/>
      <c r="W2005" s="118"/>
      <c r="X2005" s="118"/>
      <c r="Y2005" s="118"/>
      <c r="Z2005" s="118"/>
    </row>
    <row r="2006">
      <c r="A2006" s="130">
        <f t="shared" si="1"/>
        <v>2005</v>
      </c>
      <c r="B2006" s="118"/>
      <c r="C2006" s="118"/>
      <c r="D2006" s="118"/>
      <c r="E2006" s="168"/>
      <c r="F2006" s="168"/>
      <c r="G2006" s="168"/>
      <c r="H2006" s="118"/>
      <c r="I2006" s="118"/>
      <c r="J2006" s="118"/>
      <c r="K2006" s="118"/>
      <c r="L2006" s="118"/>
      <c r="M2006" s="118"/>
      <c r="N2006" s="118"/>
      <c r="O2006" s="118"/>
      <c r="P2006" s="118"/>
      <c r="Q2006" s="118"/>
      <c r="R2006" s="118"/>
      <c r="S2006" s="118"/>
      <c r="T2006" s="118"/>
      <c r="U2006" s="118"/>
      <c r="V2006" s="118"/>
      <c r="W2006" s="118"/>
      <c r="X2006" s="118"/>
      <c r="Y2006" s="118"/>
      <c r="Z2006" s="118"/>
    </row>
    <row r="2007">
      <c r="A2007" s="130">
        <f t="shared" si="1"/>
        <v>2006</v>
      </c>
      <c r="B2007" s="118"/>
      <c r="C2007" s="118"/>
      <c r="D2007" s="118"/>
      <c r="E2007" s="168"/>
      <c r="F2007" s="168"/>
      <c r="G2007" s="168"/>
      <c r="H2007" s="118"/>
      <c r="I2007" s="118"/>
      <c r="J2007" s="118"/>
      <c r="K2007" s="118"/>
      <c r="L2007" s="118"/>
      <c r="M2007" s="118"/>
      <c r="N2007" s="118"/>
      <c r="O2007" s="118"/>
      <c r="P2007" s="118"/>
      <c r="Q2007" s="118"/>
      <c r="R2007" s="118"/>
      <c r="S2007" s="118"/>
      <c r="T2007" s="118"/>
      <c r="U2007" s="118"/>
      <c r="V2007" s="118"/>
      <c r="W2007" s="118"/>
      <c r="X2007" s="118"/>
      <c r="Y2007" s="118"/>
      <c r="Z2007" s="118"/>
    </row>
    <row r="2008">
      <c r="A2008" s="130">
        <f t="shared" si="1"/>
        <v>2007</v>
      </c>
      <c r="B2008" s="118"/>
      <c r="C2008" s="118"/>
      <c r="D2008" s="118"/>
      <c r="E2008" s="168"/>
      <c r="F2008" s="168"/>
      <c r="G2008" s="168"/>
      <c r="H2008" s="118"/>
      <c r="I2008" s="118"/>
      <c r="J2008" s="118"/>
      <c r="K2008" s="118"/>
      <c r="L2008" s="118"/>
      <c r="M2008" s="118"/>
      <c r="N2008" s="118"/>
      <c r="O2008" s="118"/>
      <c r="P2008" s="118"/>
      <c r="Q2008" s="118"/>
      <c r="R2008" s="118"/>
      <c r="S2008" s="118"/>
      <c r="T2008" s="118"/>
      <c r="U2008" s="118"/>
      <c r="V2008" s="118"/>
      <c r="W2008" s="118"/>
      <c r="X2008" s="118"/>
      <c r="Y2008" s="118"/>
      <c r="Z2008" s="118"/>
    </row>
    <row r="2009">
      <c r="A2009" s="130">
        <f t="shared" si="1"/>
        <v>2008</v>
      </c>
      <c r="B2009" s="118"/>
      <c r="C2009" s="118"/>
      <c r="D2009" s="118"/>
      <c r="E2009" s="168"/>
      <c r="F2009" s="168"/>
      <c r="G2009" s="168"/>
      <c r="H2009" s="118"/>
      <c r="I2009" s="118"/>
      <c r="J2009" s="118"/>
      <c r="K2009" s="118"/>
      <c r="L2009" s="118"/>
      <c r="M2009" s="118"/>
      <c r="N2009" s="118"/>
      <c r="O2009" s="118"/>
      <c r="P2009" s="118"/>
      <c r="Q2009" s="118"/>
      <c r="R2009" s="118"/>
      <c r="S2009" s="118"/>
      <c r="T2009" s="118"/>
      <c r="U2009" s="118"/>
      <c r="V2009" s="118"/>
      <c r="W2009" s="118"/>
      <c r="X2009" s="118"/>
      <c r="Y2009" s="118"/>
      <c r="Z2009" s="118"/>
    </row>
    <row r="2010">
      <c r="A2010" s="130">
        <f t="shared" si="1"/>
        <v>2009</v>
      </c>
      <c r="B2010" s="118"/>
      <c r="C2010" s="118"/>
      <c r="D2010" s="118"/>
      <c r="E2010" s="168"/>
      <c r="F2010" s="168"/>
      <c r="G2010" s="168"/>
      <c r="H2010" s="118"/>
      <c r="I2010" s="118"/>
      <c r="J2010" s="118"/>
      <c r="K2010" s="118"/>
      <c r="L2010" s="118"/>
      <c r="M2010" s="118"/>
      <c r="N2010" s="118"/>
      <c r="O2010" s="118"/>
      <c r="P2010" s="118"/>
      <c r="Q2010" s="118"/>
      <c r="R2010" s="118"/>
      <c r="S2010" s="118"/>
      <c r="T2010" s="118"/>
      <c r="U2010" s="118"/>
      <c r="V2010" s="118"/>
      <c r="W2010" s="118"/>
      <c r="X2010" s="118"/>
      <c r="Y2010" s="118"/>
      <c r="Z2010" s="118"/>
    </row>
    <row r="2011">
      <c r="A2011" s="130">
        <f t="shared" si="1"/>
        <v>2010</v>
      </c>
      <c r="B2011" s="118"/>
      <c r="C2011" s="118"/>
      <c r="D2011" s="118"/>
      <c r="E2011" s="168"/>
      <c r="F2011" s="168"/>
      <c r="G2011" s="168"/>
      <c r="H2011" s="118"/>
      <c r="I2011" s="118"/>
      <c r="J2011" s="118"/>
      <c r="K2011" s="118"/>
      <c r="L2011" s="118"/>
      <c r="M2011" s="118"/>
      <c r="N2011" s="118"/>
      <c r="O2011" s="118"/>
      <c r="P2011" s="118"/>
      <c r="Q2011" s="118"/>
      <c r="R2011" s="118"/>
      <c r="S2011" s="118"/>
      <c r="T2011" s="118"/>
      <c r="U2011" s="118"/>
      <c r="V2011" s="118"/>
      <c r="W2011" s="118"/>
      <c r="X2011" s="118"/>
      <c r="Y2011" s="118"/>
      <c r="Z2011" s="118"/>
    </row>
    <row r="2012">
      <c r="A2012" s="130">
        <f t="shared" si="1"/>
        <v>2011</v>
      </c>
      <c r="B2012" s="118"/>
      <c r="C2012" s="118"/>
      <c r="D2012" s="118"/>
      <c r="E2012" s="168"/>
      <c r="F2012" s="168"/>
      <c r="G2012" s="168"/>
      <c r="H2012" s="118"/>
      <c r="I2012" s="118"/>
      <c r="J2012" s="118"/>
      <c r="K2012" s="118"/>
      <c r="L2012" s="118"/>
      <c r="M2012" s="118"/>
      <c r="N2012" s="118"/>
      <c r="O2012" s="118"/>
      <c r="P2012" s="118"/>
      <c r="Q2012" s="118"/>
      <c r="R2012" s="118"/>
      <c r="S2012" s="118"/>
      <c r="T2012" s="118"/>
      <c r="U2012" s="118"/>
      <c r="V2012" s="118"/>
      <c r="W2012" s="118"/>
      <c r="X2012" s="118"/>
      <c r="Y2012" s="118"/>
      <c r="Z2012" s="118"/>
    </row>
    <row r="2013">
      <c r="A2013" s="130">
        <f t="shared" si="1"/>
        <v>2012</v>
      </c>
      <c r="B2013" s="118"/>
      <c r="C2013" s="118"/>
      <c r="D2013" s="118"/>
      <c r="E2013" s="168"/>
      <c r="F2013" s="168"/>
      <c r="G2013" s="168"/>
      <c r="H2013" s="118"/>
      <c r="I2013" s="118"/>
      <c r="J2013" s="118"/>
      <c r="K2013" s="118"/>
      <c r="L2013" s="118"/>
      <c r="M2013" s="118"/>
      <c r="N2013" s="118"/>
      <c r="O2013" s="118"/>
      <c r="P2013" s="118"/>
      <c r="Q2013" s="118"/>
      <c r="R2013" s="118"/>
      <c r="S2013" s="118"/>
      <c r="T2013" s="118"/>
      <c r="U2013" s="118"/>
      <c r="V2013" s="118"/>
      <c r="W2013" s="118"/>
      <c r="X2013" s="118"/>
      <c r="Y2013" s="118"/>
      <c r="Z2013" s="118"/>
    </row>
    <row r="2014">
      <c r="A2014" s="130">
        <f t="shared" si="1"/>
        <v>2013</v>
      </c>
      <c r="B2014" s="118"/>
      <c r="C2014" s="118"/>
      <c r="D2014" s="118"/>
      <c r="E2014" s="168"/>
      <c r="F2014" s="168"/>
      <c r="G2014" s="168"/>
      <c r="H2014" s="118"/>
      <c r="I2014" s="118"/>
      <c r="J2014" s="118"/>
      <c r="K2014" s="118"/>
      <c r="L2014" s="118"/>
      <c r="M2014" s="118"/>
      <c r="N2014" s="118"/>
      <c r="O2014" s="118"/>
      <c r="P2014" s="118"/>
      <c r="Q2014" s="118"/>
      <c r="R2014" s="118"/>
      <c r="S2014" s="118"/>
      <c r="T2014" s="118"/>
      <c r="U2014" s="118"/>
      <c r="V2014" s="118"/>
      <c r="W2014" s="118"/>
      <c r="X2014" s="118"/>
      <c r="Y2014" s="118"/>
      <c r="Z2014" s="118"/>
    </row>
    <row r="2015">
      <c r="A2015" s="130">
        <f t="shared" si="1"/>
        <v>2014</v>
      </c>
      <c r="B2015" s="118"/>
      <c r="C2015" s="118"/>
      <c r="D2015" s="118"/>
      <c r="E2015" s="168"/>
      <c r="F2015" s="168"/>
      <c r="G2015" s="168"/>
      <c r="H2015" s="118"/>
      <c r="I2015" s="118"/>
      <c r="J2015" s="118"/>
      <c r="K2015" s="118"/>
      <c r="L2015" s="118"/>
      <c r="M2015" s="118"/>
      <c r="N2015" s="118"/>
      <c r="O2015" s="118"/>
      <c r="P2015" s="118"/>
      <c r="Q2015" s="118"/>
      <c r="R2015" s="118"/>
      <c r="S2015" s="118"/>
      <c r="T2015" s="118"/>
      <c r="U2015" s="118"/>
      <c r="V2015" s="118"/>
      <c r="W2015" s="118"/>
      <c r="X2015" s="118"/>
      <c r="Y2015" s="118"/>
      <c r="Z2015" s="118"/>
    </row>
    <row r="2016">
      <c r="A2016" s="130">
        <f t="shared" si="1"/>
        <v>2015</v>
      </c>
      <c r="B2016" s="118"/>
      <c r="C2016" s="118"/>
      <c r="D2016" s="118"/>
      <c r="E2016" s="168"/>
      <c r="F2016" s="168"/>
      <c r="G2016" s="168"/>
      <c r="H2016" s="118"/>
      <c r="I2016" s="118"/>
      <c r="J2016" s="118"/>
      <c r="K2016" s="118"/>
      <c r="L2016" s="118"/>
      <c r="M2016" s="118"/>
      <c r="N2016" s="118"/>
      <c r="O2016" s="118"/>
      <c r="P2016" s="118"/>
      <c r="Q2016" s="118"/>
      <c r="R2016" s="118"/>
      <c r="S2016" s="118"/>
      <c r="T2016" s="118"/>
      <c r="U2016" s="118"/>
      <c r="V2016" s="118"/>
      <c r="W2016" s="118"/>
      <c r="X2016" s="118"/>
      <c r="Y2016" s="118"/>
      <c r="Z2016" s="118"/>
    </row>
    <row r="2017">
      <c r="A2017" s="130">
        <f t="shared" si="1"/>
        <v>2016</v>
      </c>
      <c r="B2017" s="118"/>
      <c r="C2017" s="118"/>
      <c r="D2017" s="118"/>
      <c r="E2017" s="168"/>
      <c r="F2017" s="168"/>
      <c r="G2017" s="168"/>
      <c r="H2017" s="118"/>
      <c r="I2017" s="118"/>
      <c r="J2017" s="118"/>
      <c r="K2017" s="118"/>
      <c r="L2017" s="118"/>
      <c r="M2017" s="118"/>
      <c r="N2017" s="118"/>
      <c r="O2017" s="118"/>
      <c r="P2017" s="118"/>
      <c r="Q2017" s="118"/>
      <c r="R2017" s="118"/>
      <c r="S2017" s="118"/>
      <c r="T2017" s="118"/>
      <c r="U2017" s="118"/>
      <c r="V2017" s="118"/>
      <c r="W2017" s="118"/>
      <c r="X2017" s="118"/>
      <c r="Y2017" s="118"/>
      <c r="Z2017" s="118"/>
    </row>
    <row r="2018">
      <c r="A2018" s="130">
        <f t="shared" si="1"/>
        <v>2017</v>
      </c>
      <c r="B2018" s="118"/>
      <c r="C2018" s="118"/>
      <c r="D2018" s="118"/>
      <c r="E2018" s="168"/>
      <c r="F2018" s="168"/>
      <c r="G2018" s="168"/>
      <c r="H2018" s="118"/>
      <c r="I2018" s="118"/>
      <c r="J2018" s="118"/>
      <c r="K2018" s="118"/>
      <c r="L2018" s="118"/>
      <c r="M2018" s="118"/>
      <c r="N2018" s="118"/>
      <c r="O2018" s="118"/>
      <c r="P2018" s="118"/>
      <c r="Q2018" s="118"/>
      <c r="R2018" s="118"/>
      <c r="S2018" s="118"/>
      <c r="T2018" s="118"/>
      <c r="U2018" s="118"/>
      <c r="V2018" s="118"/>
      <c r="W2018" s="118"/>
      <c r="X2018" s="118"/>
      <c r="Y2018" s="118"/>
      <c r="Z2018" s="118"/>
    </row>
    <row r="2019">
      <c r="A2019" s="130">
        <f t="shared" si="1"/>
        <v>2018</v>
      </c>
      <c r="B2019" s="118"/>
      <c r="C2019" s="118"/>
      <c r="D2019" s="118"/>
      <c r="E2019" s="168"/>
      <c r="F2019" s="168"/>
      <c r="G2019" s="168"/>
      <c r="H2019" s="118"/>
      <c r="I2019" s="118"/>
      <c r="J2019" s="118"/>
      <c r="K2019" s="118"/>
      <c r="L2019" s="118"/>
      <c r="M2019" s="118"/>
      <c r="N2019" s="118"/>
      <c r="O2019" s="118"/>
      <c r="P2019" s="118"/>
      <c r="Q2019" s="118"/>
      <c r="R2019" s="118"/>
      <c r="S2019" s="118"/>
      <c r="T2019" s="118"/>
      <c r="U2019" s="118"/>
      <c r="V2019" s="118"/>
      <c r="W2019" s="118"/>
      <c r="X2019" s="118"/>
      <c r="Y2019" s="118"/>
      <c r="Z2019" s="118"/>
    </row>
    <row r="2020">
      <c r="A2020" s="130">
        <f t="shared" si="1"/>
        <v>2019</v>
      </c>
      <c r="B2020" s="118"/>
      <c r="C2020" s="118"/>
      <c r="D2020" s="118"/>
      <c r="E2020" s="168"/>
      <c r="F2020" s="168"/>
      <c r="G2020" s="168"/>
      <c r="H2020" s="118"/>
      <c r="I2020" s="118"/>
      <c r="J2020" s="118"/>
      <c r="K2020" s="118"/>
      <c r="L2020" s="118"/>
      <c r="M2020" s="118"/>
      <c r="N2020" s="118"/>
      <c r="O2020" s="118"/>
      <c r="P2020" s="118"/>
      <c r="Q2020" s="118"/>
      <c r="R2020" s="118"/>
      <c r="S2020" s="118"/>
      <c r="T2020" s="118"/>
      <c r="U2020" s="118"/>
      <c r="V2020" s="118"/>
      <c r="W2020" s="118"/>
      <c r="X2020" s="118"/>
      <c r="Y2020" s="118"/>
      <c r="Z2020" s="118"/>
    </row>
    <row r="2021">
      <c r="A2021" s="130">
        <f t="shared" si="1"/>
        <v>2020</v>
      </c>
      <c r="B2021" s="118"/>
      <c r="C2021" s="118"/>
      <c r="D2021" s="118"/>
      <c r="E2021" s="168"/>
      <c r="F2021" s="168"/>
      <c r="G2021" s="168"/>
      <c r="H2021" s="118"/>
      <c r="I2021" s="118"/>
      <c r="J2021" s="118"/>
      <c r="K2021" s="118"/>
      <c r="L2021" s="118"/>
      <c r="M2021" s="118"/>
      <c r="N2021" s="118"/>
      <c r="O2021" s="118"/>
      <c r="P2021" s="118"/>
      <c r="Q2021" s="118"/>
      <c r="R2021" s="118"/>
      <c r="S2021" s="118"/>
      <c r="T2021" s="118"/>
      <c r="U2021" s="118"/>
      <c r="V2021" s="118"/>
      <c r="W2021" s="118"/>
      <c r="X2021" s="118"/>
      <c r="Y2021" s="118"/>
      <c r="Z2021" s="118"/>
    </row>
    <row r="2022">
      <c r="A2022" s="130">
        <f t="shared" si="1"/>
        <v>2021</v>
      </c>
      <c r="B2022" s="118"/>
      <c r="C2022" s="118"/>
      <c r="D2022" s="118"/>
      <c r="E2022" s="168"/>
      <c r="F2022" s="168"/>
      <c r="G2022" s="168"/>
      <c r="H2022" s="118"/>
      <c r="I2022" s="118"/>
      <c r="J2022" s="118"/>
      <c r="K2022" s="118"/>
      <c r="L2022" s="118"/>
      <c r="M2022" s="118"/>
      <c r="N2022" s="118"/>
      <c r="O2022" s="118"/>
      <c r="P2022" s="118"/>
      <c r="Q2022" s="118"/>
      <c r="R2022" s="118"/>
      <c r="S2022" s="118"/>
      <c r="T2022" s="118"/>
      <c r="U2022" s="118"/>
      <c r="V2022" s="118"/>
      <c r="W2022" s="118"/>
      <c r="X2022" s="118"/>
      <c r="Y2022" s="118"/>
      <c r="Z2022" s="118"/>
    </row>
    <row r="2023">
      <c r="A2023" s="130">
        <f t="shared" si="1"/>
        <v>2022</v>
      </c>
      <c r="B2023" s="118"/>
      <c r="C2023" s="118"/>
      <c r="D2023" s="118"/>
      <c r="E2023" s="168"/>
      <c r="F2023" s="168"/>
      <c r="G2023" s="168"/>
      <c r="H2023" s="118"/>
      <c r="I2023" s="118"/>
      <c r="J2023" s="118"/>
      <c r="K2023" s="118"/>
      <c r="L2023" s="118"/>
      <c r="M2023" s="118"/>
      <c r="N2023" s="118"/>
      <c r="O2023" s="118"/>
      <c r="P2023" s="118"/>
      <c r="Q2023" s="118"/>
      <c r="R2023" s="118"/>
      <c r="S2023" s="118"/>
      <c r="T2023" s="118"/>
      <c r="U2023" s="118"/>
      <c r="V2023" s="118"/>
      <c r="W2023" s="118"/>
      <c r="X2023" s="118"/>
      <c r="Y2023" s="118"/>
      <c r="Z2023" s="118"/>
    </row>
    <row r="2024">
      <c r="A2024" s="130">
        <f t="shared" si="1"/>
        <v>2023</v>
      </c>
      <c r="B2024" s="118"/>
      <c r="C2024" s="118"/>
      <c r="D2024" s="118"/>
      <c r="E2024" s="168"/>
      <c r="F2024" s="168"/>
      <c r="G2024" s="168"/>
      <c r="H2024" s="118"/>
      <c r="I2024" s="118"/>
      <c r="J2024" s="118"/>
      <c r="K2024" s="118"/>
      <c r="L2024" s="118"/>
      <c r="M2024" s="118"/>
      <c r="N2024" s="118"/>
      <c r="O2024" s="118"/>
      <c r="P2024" s="118"/>
      <c r="Q2024" s="118"/>
      <c r="R2024" s="118"/>
      <c r="S2024" s="118"/>
      <c r="T2024" s="118"/>
      <c r="U2024" s="118"/>
      <c r="V2024" s="118"/>
      <c r="W2024" s="118"/>
      <c r="X2024" s="118"/>
      <c r="Y2024" s="118"/>
      <c r="Z2024" s="118"/>
    </row>
    <row r="2025">
      <c r="A2025" s="130">
        <f t="shared" si="1"/>
        <v>2024</v>
      </c>
      <c r="B2025" s="118"/>
      <c r="C2025" s="118"/>
      <c r="D2025" s="118"/>
      <c r="E2025" s="168"/>
      <c r="F2025" s="168"/>
      <c r="G2025" s="168"/>
      <c r="H2025" s="118"/>
      <c r="I2025" s="118"/>
      <c r="J2025" s="118"/>
      <c r="K2025" s="118"/>
      <c r="L2025" s="118"/>
      <c r="M2025" s="118"/>
      <c r="N2025" s="118"/>
      <c r="O2025" s="118"/>
      <c r="P2025" s="118"/>
      <c r="Q2025" s="118"/>
      <c r="R2025" s="118"/>
      <c r="S2025" s="118"/>
      <c r="T2025" s="118"/>
      <c r="U2025" s="118"/>
      <c r="V2025" s="118"/>
      <c r="W2025" s="118"/>
      <c r="X2025" s="118"/>
      <c r="Y2025" s="118"/>
      <c r="Z2025" s="118"/>
    </row>
    <row r="2026">
      <c r="A2026" s="130">
        <f t="shared" si="1"/>
        <v>2025</v>
      </c>
      <c r="B2026" s="118"/>
      <c r="C2026" s="118"/>
      <c r="D2026" s="118"/>
      <c r="E2026" s="168"/>
      <c r="F2026" s="168"/>
      <c r="G2026" s="168"/>
      <c r="H2026" s="118"/>
      <c r="I2026" s="118"/>
      <c r="J2026" s="118"/>
      <c r="K2026" s="118"/>
      <c r="L2026" s="118"/>
      <c r="M2026" s="118"/>
      <c r="N2026" s="118"/>
      <c r="O2026" s="118"/>
      <c r="P2026" s="118"/>
      <c r="Q2026" s="118"/>
      <c r="R2026" s="118"/>
      <c r="S2026" s="118"/>
      <c r="T2026" s="118"/>
      <c r="U2026" s="118"/>
      <c r="V2026" s="118"/>
      <c r="W2026" s="118"/>
      <c r="X2026" s="118"/>
      <c r="Y2026" s="118"/>
      <c r="Z2026" s="118"/>
    </row>
    <row r="2027">
      <c r="A2027" s="130">
        <f t="shared" si="1"/>
        <v>2026</v>
      </c>
      <c r="B2027" s="118"/>
      <c r="C2027" s="118"/>
      <c r="D2027" s="118"/>
      <c r="E2027" s="168"/>
      <c r="F2027" s="168"/>
      <c r="G2027" s="168"/>
      <c r="H2027" s="118"/>
      <c r="I2027" s="118"/>
      <c r="J2027" s="118"/>
      <c r="K2027" s="118"/>
      <c r="L2027" s="118"/>
      <c r="M2027" s="118"/>
      <c r="N2027" s="118"/>
      <c r="O2027" s="118"/>
      <c r="P2027" s="118"/>
      <c r="Q2027" s="118"/>
      <c r="R2027" s="118"/>
      <c r="S2027" s="118"/>
      <c r="T2027" s="118"/>
      <c r="U2027" s="118"/>
      <c r="V2027" s="118"/>
      <c r="W2027" s="118"/>
      <c r="X2027" s="118"/>
      <c r="Y2027" s="118"/>
      <c r="Z2027" s="118"/>
    </row>
    <row r="2028">
      <c r="A2028" s="130">
        <f t="shared" si="1"/>
        <v>2027</v>
      </c>
      <c r="B2028" s="118"/>
      <c r="C2028" s="118"/>
      <c r="D2028" s="118"/>
      <c r="E2028" s="168"/>
      <c r="F2028" s="168"/>
      <c r="G2028" s="168"/>
      <c r="H2028" s="118"/>
      <c r="I2028" s="118"/>
      <c r="J2028" s="118"/>
      <c r="K2028" s="118"/>
      <c r="L2028" s="118"/>
      <c r="M2028" s="118"/>
      <c r="N2028" s="118"/>
      <c r="O2028" s="118"/>
      <c r="P2028" s="118"/>
      <c r="Q2028" s="118"/>
      <c r="R2028" s="118"/>
      <c r="S2028" s="118"/>
      <c r="T2028" s="118"/>
      <c r="U2028" s="118"/>
      <c r="V2028" s="118"/>
      <c r="W2028" s="118"/>
      <c r="X2028" s="118"/>
      <c r="Y2028" s="118"/>
      <c r="Z2028" s="118"/>
    </row>
    <row r="2029">
      <c r="A2029" s="130">
        <f t="shared" si="1"/>
        <v>2028</v>
      </c>
      <c r="B2029" s="118"/>
      <c r="C2029" s="118"/>
      <c r="D2029" s="118"/>
      <c r="E2029" s="168"/>
      <c r="F2029" s="168"/>
      <c r="G2029" s="168"/>
      <c r="H2029" s="118"/>
      <c r="I2029" s="118"/>
      <c r="J2029" s="118"/>
      <c r="K2029" s="118"/>
      <c r="L2029" s="118"/>
      <c r="M2029" s="118"/>
      <c r="N2029" s="118"/>
      <c r="O2029" s="118"/>
      <c r="P2029" s="118"/>
      <c r="Q2029" s="118"/>
      <c r="R2029" s="118"/>
      <c r="S2029" s="118"/>
      <c r="T2029" s="118"/>
      <c r="U2029" s="118"/>
      <c r="V2029" s="118"/>
      <c r="W2029" s="118"/>
      <c r="X2029" s="118"/>
      <c r="Y2029" s="118"/>
      <c r="Z2029" s="118"/>
    </row>
    <row r="2030">
      <c r="A2030" s="130">
        <f t="shared" si="1"/>
        <v>2029</v>
      </c>
      <c r="B2030" s="118"/>
      <c r="C2030" s="118"/>
      <c r="D2030" s="118"/>
      <c r="E2030" s="168"/>
      <c r="F2030" s="168"/>
      <c r="G2030" s="168"/>
      <c r="H2030" s="118"/>
      <c r="I2030" s="118"/>
      <c r="J2030" s="118"/>
      <c r="K2030" s="118"/>
      <c r="L2030" s="118"/>
      <c r="M2030" s="118"/>
      <c r="N2030" s="118"/>
      <c r="O2030" s="118"/>
      <c r="P2030" s="118"/>
      <c r="Q2030" s="118"/>
      <c r="R2030" s="118"/>
      <c r="S2030" s="118"/>
      <c r="T2030" s="118"/>
      <c r="U2030" s="118"/>
      <c r="V2030" s="118"/>
      <c r="W2030" s="118"/>
      <c r="X2030" s="118"/>
      <c r="Y2030" s="118"/>
      <c r="Z2030" s="118"/>
    </row>
    <row r="2031">
      <c r="A2031" s="130">
        <f t="shared" si="1"/>
        <v>2030</v>
      </c>
      <c r="B2031" s="118"/>
      <c r="C2031" s="118"/>
      <c r="D2031" s="118"/>
      <c r="E2031" s="168"/>
      <c r="F2031" s="168"/>
      <c r="G2031" s="168"/>
      <c r="H2031" s="118"/>
      <c r="I2031" s="118"/>
      <c r="J2031" s="118"/>
      <c r="K2031" s="118"/>
      <c r="L2031" s="118"/>
      <c r="M2031" s="118"/>
      <c r="N2031" s="118"/>
      <c r="O2031" s="118"/>
      <c r="P2031" s="118"/>
      <c r="Q2031" s="118"/>
      <c r="R2031" s="118"/>
      <c r="S2031" s="118"/>
      <c r="T2031" s="118"/>
      <c r="U2031" s="118"/>
      <c r="V2031" s="118"/>
      <c r="W2031" s="118"/>
      <c r="X2031" s="118"/>
      <c r="Y2031" s="118"/>
      <c r="Z2031" s="118"/>
    </row>
    <row r="2032">
      <c r="A2032" s="130">
        <f t="shared" si="1"/>
        <v>2031</v>
      </c>
      <c r="B2032" s="118"/>
      <c r="C2032" s="118"/>
      <c r="D2032" s="118"/>
      <c r="E2032" s="168"/>
      <c r="F2032" s="168"/>
      <c r="G2032" s="168"/>
      <c r="H2032" s="118"/>
      <c r="I2032" s="118"/>
      <c r="J2032" s="118"/>
      <c r="K2032" s="118"/>
      <c r="L2032" s="118"/>
      <c r="M2032" s="118"/>
      <c r="N2032" s="118"/>
      <c r="O2032" s="118"/>
      <c r="P2032" s="118"/>
      <c r="Q2032" s="118"/>
      <c r="R2032" s="118"/>
      <c r="S2032" s="118"/>
      <c r="T2032" s="118"/>
      <c r="U2032" s="118"/>
      <c r="V2032" s="118"/>
      <c r="W2032" s="118"/>
      <c r="X2032" s="118"/>
      <c r="Y2032" s="118"/>
      <c r="Z2032" s="118"/>
    </row>
    <row r="2033">
      <c r="A2033" s="130">
        <f t="shared" si="1"/>
        <v>2032</v>
      </c>
      <c r="B2033" s="118"/>
      <c r="C2033" s="118"/>
      <c r="D2033" s="118"/>
      <c r="E2033" s="168"/>
      <c r="F2033" s="168"/>
      <c r="G2033" s="168"/>
      <c r="H2033" s="118"/>
      <c r="I2033" s="118"/>
      <c r="J2033" s="118"/>
      <c r="K2033" s="118"/>
      <c r="L2033" s="118"/>
      <c r="M2033" s="118"/>
      <c r="N2033" s="118"/>
      <c r="O2033" s="118"/>
      <c r="P2033" s="118"/>
      <c r="Q2033" s="118"/>
      <c r="R2033" s="118"/>
      <c r="S2033" s="118"/>
      <c r="T2033" s="118"/>
      <c r="U2033" s="118"/>
      <c r="V2033" s="118"/>
      <c r="W2033" s="118"/>
      <c r="X2033" s="118"/>
      <c r="Y2033" s="118"/>
      <c r="Z2033" s="118"/>
    </row>
    <row r="2034">
      <c r="A2034" s="130">
        <f t="shared" si="1"/>
        <v>2033</v>
      </c>
      <c r="B2034" s="118"/>
      <c r="C2034" s="118"/>
      <c r="D2034" s="118"/>
      <c r="E2034" s="168"/>
      <c r="F2034" s="168"/>
      <c r="G2034" s="168"/>
      <c r="H2034" s="118"/>
      <c r="I2034" s="118"/>
      <c r="J2034" s="118"/>
      <c r="K2034" s="118"/>
      <c r="L2034" s="118"/>
      <c r="M2034" s="118"/>
      <c r="N2034" s="118"/>
      <c r="O2034" s="118"/>
      <c r="P2034" s="118"/>
      <c r="Q2034" s="118"/>
      <c r="R2034" s="118"/>
      <c r="S2034" s="118"/>
      <c r="T2034" s="118"/>
      <c r="U2034" s="118"/>
      <c r="V2034" s="118"/>
      <c r="W2034" s="118"/>
      <c r="X2034" s="118"/>
      <c r="Y2034" s="118"/>
      <c r="Z2034" s="118"/>
    </row>
    <row r="2035">
      <c r="A2035" s="130">
        <f t="shared" si="1"/>
        <v>2034</v>
      </c>
      <c r="B2035" s="118"/>
      <c r="C2035" s="118"/>
      <c r="D2035" s="118"/>
      <c r="E2035" s="168"/>
      <c r="F2035" s="168"/>
      <c r="G2035" s="168"/>
      <c r="H2035" s="118"/>
      <c r="I2035" s="118"/>
      <c r="J2035" s="118"/>
      <c r="K2035" s="118"/>
      <c r="L2035" s="118"/>
      <c r="M2035" s="118"/>
      <c r="N2035" s="118"/>
      <c r="O2035" s="118"/>
      <c r="P2035" s="118"/>
      <c r="Q2035" s="118"/>
      <c r="R2035" s="118"/>
      <c r="S2035" s="118"/>
      <c r="T2035" s="118"/>
      <c r="U2035" s="118"/>
      <c r="V2035" s="118"/>
      <c r="W2035" s="118"/>
      <c r="X2035" s="118"/>
      <c r="Y2035" s="118"/>
      <c r="Z2035" s="118"/>
    </row>
    <row r="2036">
      <c r="A2036" s="130">
        <f t="shared" si="1"/>
        <v>2035</v>
      </c>
      <c r="B2036" s="118"/>
      <c r="C2036" s="118"/>
      <c r="D2036" s="118"/>
      <c r="E2036" s="168"/>
      <c r="F2036" s="168"/>
      <c r="G2036" s="168"/>
      <c r="H2036" s="118"/>
      <c r="I2036" s="118"/>
      <c r="J2036" s="118"/>
      <c r="K2036" s="118"/>
      <c r="L2036" s="118"/>
      <c r="M2036" s="118"/>
      <c r="N2036" s="118"/>
      <c r="O2036" s="118"/>
      <c r="P2036" s="118"/>
      <c r="Q2036" s="118"/>
      <c r="R2036" s="118"/>
      <c r="S2036" s="118"/>
      <c r="T2036" s="118"/>
      <c r="U2036" s="118"/>
      <c r="V2036" s="118"/>
      <c r="W2036" s="118"/>
      <c r="X2036" s="118"/>
      <c r="Y2036" s="118"/>
      <c r="Z2036" s="118"/>
    </row>
    <row r="2037">
      <c r="A2037" s="130">
        <f t="shared" si="1"/>
        <v>2036</v>
      </c>
      <c r="B2037" s="118"/>
      <c r="C2037" s="118"/>
      <c r="D2037" s="118"/>
      <c r="E2037" s="168"/>
      <c r="F2037" s="168"/>
      <c r="G2037" s="168"/>
      <c r="H2037" s="118"/>
      <c r="I2037" s="118"/>
      <c r="J2037" s="118"/>
      <c r="K2037" s="118"/>
      <c r="L2037" s="118"/>
      <c r="M2037" s="118"/>
      <c r="N2037" s="118"/>
      <c r="O2037" s="118"/>
      <c r="P2037" s="118"/>
      <c r="Q2037" s="118"/>
      <c r="R2037" s="118"/>
      <c r="S2037" s="118"/>
      <c r="T2037" s="118"/>
      <c r="U2037" s="118"/>
      <c r="V2037" s="118"/>
      <c r="W2037" s="118"/>
      <c r="X2037" s="118"/>
      <c r="Y2037" s="118"/>
      <c r="Z2037" s="118"/>
    </row>
    <row r="2038">
      <c r="A2038" s="130">
        <f t="shared" si="1"/>
        <v>2037</v>
      </c>
      <c r="B2038" s="118"/>
      <c r="C2038" s="118"/>
      <c r="D2038" s="118"/>
      <c r="E2038" s="168"/>
      <c r="F2038" s="168"/>
      <c r="G2038" s="168"/>
      <c r="H2038" s="118"/>
      <c r="I2038" s="118"/>
      <c r="J2038" s="118"/>
      <c r="K2038" s="118"/>
      <c r="L2038" s="118"/>
      <c r="M2038" s="118"/>
      <c r="N2038" s="118"/>
      <c r="O2038" s="118"/>
      <c r="P2038" s="118"/>
      <c r="Q2038" s="118"/>
      <c r="R2038" s="118"/>
      <c r="S2038" s="118"/>
      <c r="T2038" s="118"/>
      <c r="U2038" s="118"/>
      <c r="V2038" s="118"/>
      <c r="W2038" s="118"/>
      <c r="X2038" s="118"/>
      <c r="Y2038" s="118"/>
      <c r="Z2038" s="118"/>
    </row>
    <row r="2039">
      <c r="A2039" s="130">
        <f t="shared" si="1"/>
        <v>2038</v>
      </c>
      <c r="B2039" s="118"/>
      <c r="C2039" s="118"/>
      <c r="D2039" s="118"/>
      <c r="E2039" s="168"/>
      <c r="F2039" s="168"/>
      <c r="G2039" s="168"/>
      <c r="H2039" s="118"/>
      <c r="I2039" s="118"/>
      <c r="J2039" s="118"/>
      <c r="K2039" s="118"/>
      <c r="L2039" s="118"/>
      <c r="M2039" s="118"/>
      <c r="N2039" s="118"/>
      <c r="O2039" s="118"/>
      <c r="P2039" s="118"/>
      <c r="Q2039" s="118"/>
      <c r="R2039" s="118"/>
      <c r="S2039" s="118"/>
      <c r="T2039" s="118"/>
      <c r="U2039" s="118"/>
      <c r="V2039" s="118"/>
      <c r="W2039" s="118"/>
      <c r="X2039" s="118"/>
      <c r="Y2039" s="118"/>
      <c r="Z2039" s="118"/>
    </row>
    <row r="2040">
      <c r="A2040" s="130">
        <f t="shared" si="1"/>
        <v>2039</v>
      </c>
      <c r="B2040" s="118"/>
      <c r="C2040" s="118"/>
      <c r="D2040" s="118"/>
      <c r="E2040" s="168"/>
      <c r="F2040" s="168"/>
      <c r="G2040" s="168"/>
      <c r="H2040" s="118"/>
      <c r="I2040" s="118"/>
      <c r="J2040" s="118"/>
      <c r="K2040" s="118"/>
      <c r="L2040" s="118"/>
      <c r="M2040" s="118"/>
      <c r="N2040" s="118"/>
      <c r="O2040" s="118"/>
      <c r="P2040" s="118"/>
      <c r="Q2040" s="118"/>
      <c r="R2040" s="118"/>
      <c r="S2040" s="118"/>
      <c r="T2040" s="118"/>
      <c r="U2040" s="118"/>
      <c r="V2040" s="118"/>
      <c r="W2040" s="118"/>
      <c r="X2040" s="118"/>
      <c r="Y2040" s="118"/>
      <c r="Z2040" s="118"/>
    </row>
    <row r="2041">
      <c r="A2041" s="130">
        <f t="shared" si="1"/>
        <v>2040</v>
      </c>
      <c r="B2041" s="118"/>
      <c r="C2041" s="118"/>
      <c r="D2041" s="118"/>
      <c r="E2041" s="168"/>
      <c r="F2041" s="168"/>
      <c r="G2041" s="168"/>
      <c r="H2041" s="118"/>
      <c r="I2041" s="118"/>
      <c r="J2041" s="118"/>
      <c r="K2041" s="118"/>
      <c r="L2041" s="118"/>
      <c r="M2041" s="118"/>
      <c r="N2041" s="118"/>
      <c r="O2041" s="118"/>
      <c r="P2041" s="118"/>
      <c r="Q2041" s="118"/>
      <c r="R2041" s="118"/>
      <c r="S2041" s="118"/>
      <c r="T2041" s="118"/>
      <c r="U2041" s="118"/>
      <c r="V2041" s="118"/>
      <c r="W2041" s="118"/>
      <c r="X2041" s="118"/>
      <c r="Y2041" s="118"/>
      <c r="Z2041" s="118"/>
    </row>
    <row r="2042">
      <c r="A2042" s="130">
        <f t="shared" si="1"/>
        <v>2041</v>
      </c>
      <c r="B2042" s="118"/>
      <c r="C2042" s="118"/>
      <c r="D2042" s="118"/>
      <c r="E2042" s="168"/>
      <c r="F2042" s="168"/>
      <c r="G2042" s="168"/>
      <c r="H2042" s="118"/>
      <c r="I2042" s="118"/>
      <c r="J2042" s="118"/>
      <c r="K2042" s="118"/>
      <c r="L2042" s="118"/>
      <c r="M2042" s="118"/>
      <c r="N2042" s="118"/>
      <c r="O2042" s="118"/>
      <c r="P2042" s="118"/>
      <c r="Q2042" s="118"/>
      <c r="R2042" s="118"/>
      <c r="S2042" s="118"/>
      <c r="T2042" s="118"/>
      <c r="U2042" s="118"/>
      <c r="V2042" s="118"/>
      <c r="W2042" s="118"/>
      <c r="X2042" s="118"/>
      <c r="Y2042" s="118"/>
      <c r="Z2042" s="118"/>
    </row>
    <row r="2043">
      <c r="A2043" s="130">
        <f t="shared" si="1"/>
        <v>2042</v>
      </c>
      <c r="B2043" s="118"/>
      <c r="C2043" s="118"/>
      <c r="D2043" s="118"/>
      <c r="E2043" s="168"/>
      <c r="F2043" s="168"/>
      <c r="G2043" s="168"/>
      <c r="H2043" s="118"/>
      <c r="I2043" s="118"/>
      <c r="J2043" s="118"/>
      <c r="K2043" s="118"/>
      <c r="L2043" s="118"/>
      <c r="M2043" s="118"/>
      <c r="N2043" s="118"/>
      <c r="O2043" s="118"/>
      <c r="P2043" s="118"/>
      <c r="Q2043" s="118"/>
      <c r="R2043" s="118"/>
      <c r="S2043" s="118"/>
      <c r="T2043" s="118"/>
      <c r="U2043" s="118"/>
      <c r="V2043" s="118"/>
      <c r="W2043" s="118"/>
      <c r="X2043" s="118"/>
      <c r="Y2043" s="118"/>
      <c r="Z2043" s="118"/>
    </row>
    <row r="2044">
      <c r="A2044" s="130">
        <f t="shared" si="1"/>
        <v>2043</v>
      </c>
      <c r="B2044" s="118"/>
      <c r="C2044" s="118"/>
      <c r="D2044" s="118"/>
      <c r="E2044" s="168"/>
      <c r="F2044" s="168"/>
      <c r="G2044" s="168"/>
      <c r="H2044" s="118"/>
      <c r="I2044" s="118"/>
      <c r="J2044" s="118"/>
      <c r="K2044" s="118"/>
      <c r="L2044" s="118"/>
      <c r="M2044" s="118"/>
      <c r="N2044" s="118"/>
      <c r="O2044" s="118"/>
      <c r="P2044" s="118"/>
      <c r="Q2044" s="118"/>
      <c r="R2044" s="118"/>
      <c r="S2044" s="118"/>
      <c r="T2044" s="118"/>
      <c r="U2044" s="118"/>
      <c r="V2044" s="118"/>
      <c r="W2044" s="118"/>
      <c r="X2044" s="118"/>
      <c r="Y2044" s="118"/>
      <c r="Z2044" s="118"/>
    </row>
    <row r="2045">
      <c r="A2045" s="130">
        <f t="shared" si="1"/>
        <v>2044</v>
      </c>
      <c r="B2045" s="118"/>
      <c r="C2045" s="118"/>
      <c r="D2045" s="118"/>
      <c r="E2045" s="168"/>
      <c r="F2045" s="168"/>
      <c r="G2045" s="168"/>
      <c r="H2045" s="118"/>
      <c r="I2045" s="118"/>
      <c r="J2045" s="118"/>
      <c r="K2045" s="118"/>
      <c r="L2045" s="118"/>
      <c r="M2045" s="118"/>
      <c r="N2045" s="118"/>
      <c r="O2045" s="118"/>
      <c r="P2045" s="118"/>
      <c r="Q2045" s="118"/>
      <c r="R2045" s="118"/>
      <c r="S2045" s="118"/>
      <c r="T2045" s="118"/>
      <c r="U2045" s="118"/>
      <c r="V2045" s="118"/>
      <c r="W2045" s="118"/>
      <c r="X2045" s="118"/>
      <c r="Y2045" s="118"/>
      <c r="Z2045" s="118"/>
    </row>
    <row r="2046">
      <c r="A2046" s="130">
        <f t="shared" si="1"/>
        <v>2045</v>
      </c>
      <c r="B2046" s="118"/>
      <c r="C2046" s="118"/>
      <c r="D2046" s="118"/>
      <c r="E2046" s="168"/>
      <c r="F2046" s="168"/>
      <c r="G2046" s="168"/>
      <c r="H2046" s="118"/>
      <c r="I2046" s="118"/>
      <c r="J2046" s="118"/>
      <c r="K2046" s="118"/>
      <c r="L2046" s="118"/>
      <c r="M2046" s="118"/>
      <c r="N2046" s="118"/>
      <c r="O2046" s="118"/>
      <c r="P2046" s="118"/>
      <c r="Q2046" s="118"/>
      <c r="R2046" s="118"/>
      <c r="S2046" s="118"/>
      <c r="T2046" s="118"/>
      <c r="U2046" s="118"/>
      <c r="V2046" s="118"/>
      <c r="W2046" s="118"/>
      <c r="X2046" s="118"/>
      <c r="Y2046" s="118"/>
      <c r="Z2046" s="118"/>
    </row>
    <row r="2047">
      <c r="A2047" s="130">
        <f t="shared" si="1"/>
        <v>2046</v>
      </c>
      <c r="B2047" s="118"/>
      <c r="C2047" s="118"/>
      <c r="D2047" s="118"/>
      <c r="E2047" s="168"/>
      <c r="F2047" s="168"/>
      <c r="G2047" s="168"/>
      <c r="H2047" s="118"/>
      <c r="I2047" s="118"/>
      <c r="J2047" s="118"/>
      <c r="K2047" s="118"/>
      <c r="L2047" s="118"/>
      <c r="M2047" s="118"/>
      <c r="N2047" s="118"/>
      <c r="O2047" s="118"/>
      <c r="P2047" s="118"/>
      <c r="Q2047" s="118"/>
      <c r="R2047" s="118"/>
      <c r="S2047" s="118"/>
      <c r="T2047" s="118"/>
      <c r="U2047" s="118"/>
      <c r="V2047" s="118"/>
      <c r="W2047" s="118"/>
      <c r="X2047" s="118"/>
      <c r="Y2047" s="118"/>
      <c r="Z2047" s="118"/>
    </row>
    <row r="2048">
      <c r="A2048" s="130">
        <f t="shared" si="1"/>
        <v>2047</v>
      </c>
      <c r="B2048" s="118"/>
      <c r="C2048" s="118"/>
      <c r="D2048" s="118"/>
      <c r="E2048" s="168"/>
      <c r="F2048" s="168"/>
      <c r="G2048" s="168"/>
      <c r="H2048" s="118"/>
      <c r="I2048" s="118"/>
      <c r="J2048" s="118"/>
      <c r="K2048" s="118"/>
      <c r="L2048" s="118"/>
      <c r="M2048" s="118"/>
      <c r="N2048" s="118"/>
      <c r="O2048" s="118"/>
      <c r="P2048" s="118"/>
      <c r="Q2048" s="118"/>
      <c r="R2048" s="118"/>
      <c r="S2048" s="118"/>
      <c r="T2048" s="118"/>
      <c r="U2048" s="118"/>
      <c r="V2048" s="118"/>
      <c r="W2048" s="118"/>
      <c r="X2048" s="118"/>
      <c r="Y2048" s="118"/>
      <c r="Z2048" s="118"/>
    </row>
    <row r="2049">
      <c r="A2049" s="130">
        <f t="shared" si="1"/>
        <v>2048</v>
      </c>
      <c r="B2049" s="118"/>
      <c r="C2049" s="118"/>
      <c r="D2049" s="118"/>
      <c r="E2049" s="168"/>
      <c r="F2049" s="168"/>
      <c r="G2049" s="168"/>
      <c r="H2049" s="118"/>
      <c r="I2049" s="118"/>
      <c r="J2049" s="118"/>
      <c r="K2049" s="118"/>
      <c r="L2049" s="118"/>
      <c r="M2049" s="118"/>
      <c r="N2049" s="118"/>
      <c r="O2049" s="118"/>
      <c r="P2049" s="118"/>
      <c r="Q2049" s="118"/>
      <c r="R2049" s="118"/>
      <c r="S2049" s="118"/>
      <c r="T2049" s="118"/>
      <c r="U2049" s="118"/>
      <c r="V2049" s="118"/>
      <c r="W2049" s="118"/>
      <c r="X2049" s="118"/>
      <c r="Y2049" s="118"/>
      <c r="Z2049" s="118"/>
    </row>
    <row r="2050">
      <c r="A2050" s="130">
        <f t="shared" si="1"/>
        <v>2049</v>
      </c>
      <c r="B2050" s="118"/>
      <c r="C2050" s="118"/>
      <c r="D2050" s="118"/>
      <c r="E2050" s="168"/>
      <c r="F2050" s="168"/>
      <c r="G2050" s="168"/>
      <c r="H2050" s="118"/>
      <c r="I2050" s="118"/>
      <c r="J2050" s="118"/>
      <c r="K2050" s="118"/>
      <c r="L2050" s="118"/>
      <c r="M2050" s="118"/>
      <c r="N2050" s="118"/>
      <c r="O2050" s="118"/>
      <c r="P2050" s="118"/>
      <c r="Q2050" s="118"/>
      <c r="R2050" s="118"/>
      <c r="S2050" s="118"/>
      <c r="T2050" s="118"/>
      <c r="U2050" s="118"/>
      <c r="V2050" s="118"/>
      <c r="W2050" s="118"/>
      <c r="X2050" s="118"/>
      <c r="Y2050" s="118"/>
      <c r="Z2050" s="118"/>
    </row>
    <row r="2051">
      <c r="A2051" s="130">
        <f t="shared" si="1"/>
        <v>2050</v>
      </c>
      <c r="B2051" s="118"/>
      <c r="C2051" s="118"/>
      <c r="D2051" s="118"/>
      <c r="E2051" s="168"/>
      <c r="F2051" s="168"/>
      <c r="G2051" s="168"/>
      <c r="H2051" s="118"/>
      <c r="I2051" s="118"/>
      <c r="J2051" s="118"/>
      <c r="K2051" s="118"/>
      <c r="L2051" s="118"/>
      <c r="M2051" s="118"/>
      <c r="N2051" s="118"/>
      <c r="O2051" s="118"/>
      <c r="P2051" s="118"/>
      <c r="Q2051" s="118"/>
      <c r="R2051" s="118"/>
      <c r="S2051" s="118"/>
      <c r="T2051" s="118"/>
      <c r="U2051" s="118"/>
      <c r="V2051" s="118"/>
      <c r="W2051" s="118"/>
      <c r="X2051" s="118"/>
      <c r="Y2051" s="118"/>
      <c r="Z2051" s="118"/>
    </row>
    <row r="2052">
      <c r="A2052" s="130">
        <f t="shared" si="1"/>
        <v>2051</v>
      </c>
      <c r="B2052" s="118"/>
      <c r="C2052" s="118"/>
      <c r="D2052" s="118"/>
      <c r="E2052" s="168"/>
      <c r="F2052" s="168"/>
      <c r="G2052" s="168"/>
      <c r="H2052" s="118"/>
      <c r="I2052" s="118"/>
      <c r="J2052" s="118"/>
      <c r="K2052" s="118"/>
      <c r="L2052" s="118"/>
      <c r="M2052" s="118"/>
      <c r="N2052" s="118"/>
      <c r="O2052" s="118"/>
      <c r="P2052" s="118"/>
      <c r="Q2052" s="118"/>
      <c r="R2052" s="118"/>
      <c r="S2052" s="118"/>
      <c r="T2052" s="118"/>
      <c r="U2052" s="118"/>
      <c r="V2052" s="118"/>
      <c r="W2052" s="118"/>
      <c r="X2052" s="118"/>
      <c r="Y2052" s="118"/>
      <c r="Z2052" s="118"/>
    </row>
    <row r="2053">
      <c r="A2053" s="130">
        <f t="shared" si="1"/>
        <v>2052</v>
      </c>
      <c r="B2053" s="118"/>
      <c r="C2053" s="118"/>
      <c r="D2053" s="118"/>
      <c r="E2053" s="168"/>
      <c r="F2053" s="168"/>
      <c r="G2053" s="168"/>
      <c r="H2053" s="118"/>
      <c r="I2053" s="118"/>
      <c r="J2053" s="118"/>
      <c r="K2053" s="118"/>
      <c r="L2053" s="118"/>
      <c r="M2053" s="118"/>
      <c r="N2053" s="118"/>
      <c r="O2053" s="118"/>
      <c r="P2053" s="118"/>
      <c r="Q2053" s="118"/>
      <c r="R2053" s="118"/>
      <c r="S2053" s="118"/>
      <c r="T2053" s="118"/>
      <c r="U2053" s="118"/>
      <c r="V2053" s="118"/>
      <c r="W2053" s="118"/>
      <c r="X2053" s="118"/>
      <c r="Y2053" s="118"/>
      <c r="Z2053" s="118"/>
    </row>
    <row r="2054">
      <c r="A2054" s="130">
        <f t="shared" si="1"/>
        <v>2053</v>
      </c>
      <c r="B2054" s="118"/>
      <c r="C2054" s="118"/>
      <c r="D2054" s="118"/>
      <c r="E2054" s="168"/>
      <c r="F2054" s="168"/>
      <c r="G2054" s="168"/>
      <c r="H2054" s="118"/>
      <c r="I2054" s="118"/>
      <c r="J2054" s="118"/>
      <c r="K2054" s="118"/>
      <c r="L2054" s="118"/>
      <c r="M2054" s="118"/>
      <c r="N2054" s="118"/>
      <c r="O2054" s="118"/>
      <c r="P2054" s="118"/>
      <c r="Q2054" s="118"/>
      <c r="R2054" s="118"/>
      <c r="S2054" s="118"/>
      <c r="T2054" s="118"/>
      <c r="U2054" s="118"/>
      <c r="V2054" s="118"/>
      <c r="W2054" s="118"/>
      <c r="X2054" s="118"/>
      <c r="Y2054" s="118"/>
      <c r="Z2054" s="118"/>
    </row>
    <row r="2055">
      <c r="A2055" s="130">
        <f t="shared" si="1"/>
        <v>2054</v>
      </c>
      <c r="B2055" s="118"/>
      <c r="C2055" s="118"/>
      <c r="D2055" s="118"/>
      <c r="E2055" s="168"/>
      <c r="F2055" s="168"/>
      <c r="G2055" s="168"/>
      <c r="H2055" s="118"/>
      <c r="I2055" s="118"/>
      <c r="J2055" s="118"/>
      <c r="K2055" s="118"/>
      <c r="L2055" s="118"/>
      <c r="M2055" s="118"/>
      <c r="N2055" s="118"/>
      <c r="O2055" s="118"/>
      <c r="P2055" s="118"/>
      <c r="Q2055" s="118"/>
      <c r="R2055" s="118"/>
      <c r="S2055" s="118"/>
      <c r="T2055" s="118"/>
      <c r="U2055" s="118"/>
      <c r="V2055" s="118"/>
      <c r="W2055" s="118"/>
      <c r="X2055" s="118"/>
      <c r="Y2055" s="118"/>
      <c r="Z2055" s="118"/>
    </row>
    <row r="2056">
      <c r="A2056" s="130">
        <f t="shared" si="1"/>
        <v>2055</v>
      </c>
      <c r="B2056" s="118"/>
      <c r="C2056" s="118"/>
      <c r="D2056" s="118"/>
      <c r="E2056" s="168"/>
      <c r="F2056" s="168"/>
      <c r="G2056" s="168"/>
      <c r="H2056" s="118"/>
      <c r="I2056" s="118"/>
      <c r="J2056" s="118"/>
      <c r="K2056" s="118"/>
      <c r="L2056" s="118"/>
      <c r="M2056" s="118"/>
      <c r="N2056" s="118"/>
      <c r="O2056" s="118"/>
      <c r="P2056" s="118"/>
      <c r="Q2056" s="118"/>
      <c r="R2056" s="118"/>
      <c r="S2056" s="118"/>
      <c r="T2056" s="118"/>
      <c r="U2056" s="118"/>
      <c r="V2056" s="118"/>
      <c r="W2056" s="118"/>
      <c r="X2056" s="118"/>
      <c r="Y2056" s="118"/>
      <c r="Z2056" s="118"/>
    </row>
    <row r="2057">
      <c r="A2057" s="130">
        <f t="shared" si="1"/>
        <v>2056</v>
      </c>
      <c r="B2057" s="118"/>
      <c r="C2057" s="118"/>
      <c r="D2057" s="118"/>
      <c r="E2057" s="168"/>
      <c r="F2057" s="168"/>
      <c r="G2057" s="168"/>
      <c r="H2057" s="118"/>
      <c r="I2057" s="118"/>
      <c r="J2057" s="118"/>
      <c r="K2057" s="118"/>
      <c r="L2057" s="118"/>
      <c r="M2057" s="118"/>
      <c r="N2057" s="118"/>
      <c r="O2057" s="118"/>
      <c r="P2057" s="118"/>
      <c r="Q2057" s="118"/>
      <c r="R2057" s="118"/>
      <c r="S2057" s="118"/>
      <c r="T2057" s="118"/>
      <c r="U2057" s="118"/>
      <c r="V2057" s="118"/>
      <c r="W2057" s="118"/>
      <c r="X2057" s="118"/>
      <c r="Y2057" s="118"/>
      <c r="Z2057" s="118"/>
    </row>
    <row r="2058">
      <c r="A2058" s="130">
        <f t="shared" si="1"/>
        <v>2057</v>
      </c>
      <c r="B2058" s="118"/>
      <c r="C2058" s="118"/>
      <c r="D2058" s="118"/>
      <c r="E2058" s="168"/>
      <c r="F2058" s="168"/>
      <c r="G2058" s="168"/>
      <c r="H2058" s="118"/>
      <c r="I2058" s="118"/>
      <c r="J2058" s="118"/>
      <c r="K2058" s="118"/>
      <c r="L2058" s="118"/>
      <c r="M2058" s="118"/>
      <c r="N2058" s="118"/>
      <c r="O2058" s="118"/>
      <c r="P2058" s="118"/>
      <c r="Q2058" s="118"/>
      <c r="R2058" s="118"/>
      <c r="S2058" s="118"/>
      <c r="T2058" s="118"/>
      <c r="U2058" s="118"/>
      <c r="V2058" s="118"/>
      <c r="W2058" s="118"/>
      <c r="X2058" s="118"/>
      <c r="Y2058" s="118"/>
      <c r="Z2058" s="118"/>
    </row>
    <row r="2059">
      <c r="A2059" s="130">
        <f t="shared" si="1"/>
        <v>2058</v>
      </c>
      <c r="B2059" s="118"/>
      <c r="C2059" s="118"/>
      <c r="D2059" s="118"/>
      <c r="E2059" s="168"/>
      <c r="F2059" s="168"/>
      <c r="G2059" s="168"/>
      <c r="H2059" s="118"/>
      <c r="I2059" s="118"/>
      <c r="J2059" s="118"/>
      <c r="K2059" s="118"/>
      <c r="L2059" s="118"/>
      <c r="M2059" s="118"/>
      <c r="N2059" s="118"/>
      <c r="O2059" s="118"/>
      <c r="P2059" s="118"/>
      <c r="Q2059" s="118"/>
      <c r="R2059" s="118"/>
      <c r="S2059" s="118"/>
      <c r="T2059" s="118"/>
      <c r="U2059" s="118"/>
      <c r="V2059" s="118"/>
      <c r="W2059" s="118"/>
      <c r="X2059" s="118"/>
      <c r="Y2059" s="118"/>
      <c r="Z2059" s="118"/>
    </row>
    <row r="2060">
      <c r="A2060" s="130">
        <f t="shared" si="1"/>
        <v>2059</v>
      </c>
      <c r="B2060" s="118"/>
      <c r="C2060" s="118"/>
      <c r="D2060" s="118"/>
      <c r="E2060" s="168"/>
      <c r="F2060" s="168"/>
      <c r="G2060" s="168"/>
      <c r="H2060" s="118"/>
      <c r="I2060" s="118"/>
      <c r="J2060" s="118"/>
      <c r="K2060" s="118"/>
      <c r="L2060" s="118"/>
      <c r="M2060" s="118"/>
      <c r="N2060" s="118"/>
      <c r="O2060" s="118"/>
      <c r="P2060" s="118"/>
      <c r="Q2060" s="118"/>
      <c r="R2060" s="118"/>
      <c r="S2060" s="118"/>
      <c r="T2060" s="118"/>
      <c r="U2060" s="118"/>
      <c r="V2060" s="118"/>
      <c r="W2060" s="118"/>
      <c r="X2060" s="118"/>
      <c r="Y2060" s="118"/>
      <c r="Z2060" s="118"/>
    </row>
    <row r="2061">
      <c r="A2061" s="130">
        <f t="shared" si="1"/>
        <v>2060</v>
      </c>
      <c r="B2061" s="118"/>
      <c r="C2061" s="118"/>
      <c r="D2061" s="118"/>
      <c r="E2061" s="168"/>
      <c r="F2061" s="168"/>
      <c r="G2061" s="168"/>
      <c r="H2061" s="118"/>
      <c r="I2061" s="118"/>
      <c r="J2061" s="118"/>
      <c r="K2061" s="118"/>
      <c r="L2061" s="118"/>
      <c r="M2061" s="118"/>
      <c r="N2061" s="118"/>
      <c r="O2061" s="118"/>
      <c r="P2061" s="118"/>
      <c r="Q2061" s="118"/>
      <c r="R2061" s="118"/>
      <c r="S2061" s="118"/>
      <c r="T2061" s="118"/>
      <c r="U2061" s="118"/>
      <c r="V2061" s="118"/>
      <c r="W2061" s="118"/>
      <c r="X2061" s="118"/>
      <c r="Y2061" s="118"/>
      <c r="Z2061" s="118"/>
    </row>
    <row r="2062">
      <c r="A2062" s="130">
        <f t="shared" si="1"/>
        <v>2061</v>
      </c>
      <c r="B2062" s="118"/>
      <c r="C2062" s="118"/>
      <c r="D2062" s="118"/>
      <c r="E2062" s="168"/>
      <c r="F2062" s="168"/>
      <c r="G2062" s="168"/>
      <c r="H2062" s="118"/>
      <c r="I2062" s="118"/>
      <c r="J2062" s="118"/>
      <c r="K2062" s="118"/>
      <c r="L2062" s="118"/>
      <c r="M2062" s="118"/>
      <c r="N2062" s="118"/>
      <c r="O2062" s="118"/>
      <c r="P2062" s="118"/>
      <c r="Q2062" s="118"/>
      <c r="R2062" s="118"/>
      <c r="S2062" s="118"/>
      <c r="T2062" s="118"/>
      <c r="U2062" s="118"/>
      <c r="V2062" s="118"/>
      <c r="W2062" s="118"/>
      <c r="X2062" s="118"/>
      <c r="Y2062" s="118"/>
      <c r="Z2062" s="118"/>
    </row>
    <row r="2063">
      <c r="A2063" s="130">
        <f t="shared" si="1"/>
        <v>2062</v>
      </c>
      <c r="B2063" s="118"/>
      <c r="C2063" s="118"/>
      <c r="D2063" s="118"/>
      <c r="E2063" s="168"/>
      <c r="F2063" s="168"/>
      <c r="G2063" s="168"/>
      <c r="H2063" s="118"/>
      <c r="I2063" s="118"/>
      <c r="J2063" s="118"/>
      <c r="K2063" s="118"/>
      <c r="L2063" s="118"/>
      <c r="M2063" s="118"/>
      <c r="N2063" s="118"/>
      <c r="O2063" s="118"/>
      <c r="P2063" s="118"/>
      <c r="Q2063" s="118"/>
      <c r="R2063" s="118"/>
      <c r="S2063" s="118"/>
      <c r="T2063" s="118"/>
      <c r="U2063" s="118"/>
      <c r="V2063" s="118"/>
      <c r="W2063" s="118"/>
      <c r="X2063" s="118"/>
      <c r="Y2063" s="118"/>
      <c r="Z2063" s="118"/>
    </row>
    <row r="2064">
      <c r="A2064" s="130">
        <f t="shared" si="1"/>
        <v>2063</v>
      </c>
      <c r="B2064" s="118"/>
      <c r="C2064" s="118"/>
      <c r="D2064" s="118"/>
      <c r="E2064" s="168"/>
      <c r="F2064" s="168"/>
      <c r="G2064" s="168"/>
      <c r="H2064" s="118"/>
      <c r="I2064" s="118"/>
      <c r="J2064" s="118"/>
      <c r="K2064" s="118"/>
      <c r="L2064" s="118"/>
      <c r="M2064" s="118"/>
      <c r="N2064" s="118"/>
      <c r="O2064" s="118"/>
      <c r="P2064" s="118"/>
      <c r="Q2064" s="118"/>
      <c r="R2064" s="118"/>
      <c r="S2064" s="118"/>
      <c r="T2064" s="118"/>
      <c r="U2064" s="118"/>
      <c r="V2064" s="118"/>
      <c r="W2064" s="118"/>
      <c r="X2064" s="118"/>
      <c r="Y2064" s="118"/>
      <c r="Z2064" s="118"/>
    </row>
    <row r="2065">
      <c r="A2065" s="130">
        <f t="shared" si="1"/>
        <v>2064</v>
      </c>
      <c r="B2065" s="118"/>
      <c r="C2065" s="118"/>
      <c r="D2065" s="118"/>
      <c r="E2065" s="168"/>
      <c r="F2065" s="168"/>
      <c r="G2065" s="168"/>
      <c r="H2065" s="118"/>
      <c r="I2065" s="118"/>
      <c r="J2065" s="118"/>
      <c r="K2065" s="118"/>
      <c r="L2065" s="118"/>
      <c r="M2065" s="118"/>
      <c r="N2065" s="118"/>
      <c r="O2065" s="118"/>
      <c r="P2065" s="118"/>
      <c r="Q2065" s="118"/>
      <c r="R2065" s="118"/>
      <c r="S2065" s="118"/>
      <c r="T2065" s="118"/>
      <c r="U2065" s="118"/>
      <c r="V2065" s="118"/>
      <c r="W2065" s="118"/>
      <c r="X2065" s="118"/>
      <c r="Y2065" s="118"/>
      <c r="Z2065" s="118"/>
    </row>
    <row r="2066">
      <c r="A2066" s="130">
        <f t="shared" si="1"/>
        <v>2065</v>
      </c>
      <c r="B2066" s="118"/>
      <c r="C2066" s="118"/>
      <c r="D2066" s="118"/>
      <c r="E2066" s="168"/>
      <c r="F2066" s="168"/>
      <c r="G2066" s="168"/>
      <c r="H2066" s="118"/>
      <c r="I2066" s="118"/>
      <c r="J2066" s="118"/>
      <c r="K2066" s="118"/>
      <c r="L2066" s="118"/>
      <c r="M2066" s="118"/>
      <c r="N2066" s="118"/>
      <c r="O2066" s="118"/>
      <c r="P2066" s="118"/>
      <c r="Q2066" s="118"/>
      <c r="R2066" s="118"/>
      <c r="S2066" s="118"/>
      <c r="T2066" s="118"/>
      <c r="U2066" s="118"/>
      <c r="V2066" s="118"/>
      <c r="W2066" s="118"/>
      <c r="X2066" s="118"/>
      <c r="Y2066" s="118"/>
      <c r="Z2066" s="118"/>
    </row>
    <row r="2067">
      <c r="A2067" s="130">
        <f t="shared" si="1"/>
        <v>2066</v>
      </c>
      <c r="B2067" s="118"/>
      <c r="C2067" s="118"/>
      <c r="D2067" s="118"/>
      <c r="E2067" s="168"/>
      <c r="F2067" s="168"/>
      <c r="G2067" s="168"/>
      <c r="H2067" s="118"/>
      <c r="I2067" s="118"/>
      <c r="J2067" s="118"/>
      <c r="K2067" s="118"/>
      <c r="L2067" s="118"/>
      <c r="M2067" s="118"/>
      <c r="N2067" s="118"/>
      <c r="O2067" s="118"/>
      <c r="P2067" s="118"/>
      <c r="Q2067" s="118"/>
      <c r="R2067" s="118"/>
      <c r="S2067" s="118"/>
      <c r="T2067" s="118"/>
      <c r="U2067" s="118"/>
      <c r="V2067" s="118"/>
      <c r="W2067" s="118"/>
      <c r="X2067" s="118"/>
      <c r="Y2067" s="118"/>
      <c r="Z2067" s="118"/>
    </row>
    <row r="2068">
      <c r="A2068" s="130">
        <f t="shared" si="1"/>
        <v>2067</v>
      </c>
      <c r="B2068" s="118"/>
      <c r="C2068" s="118"/>
      <c r="D2068" s="118"/>
      <c r="E2068" s="168"/>
      <c r="F2068" s="168"/>
      <c r="G2068" s="168"/>
      <c r="H2068" s="118"/>
      <c r="I2068" s="118"/>
      <c r="J2068" s="118"/>
      <c r="K2068" s="118"/>
      <c r="L2068" s="118"/>
      <c r="M2068" s="118"/>
      <c r="N2068" s="118"/>
      <c r="O2068" s="118"/>
      <c r="P2068" s="118"/>
      <c r="Q2068" s="118"/>
      <c r="R2068" s="118"/>
      <c r="S2068" s="118"/>
      <c r="T2068" s="118"/>
      <c r="U2068" s="118"/>
      <c r="V2068" s="118"/>
      <c r="W2068" s="118"/>
      <c r="X2068" s="118"/>
      <c r="Y2068" s="118"/>
      <c r="Z2068" s="118"/>
    </row>
    <row r="2069">
      <c r="A2069" s="130">
        <f t="shared" si="1"/>
        <v>2068</v>
      </c>
      <c r="B2069" s="118"/>
      <c r="C2069" s="118"/>
      <c r="D2069" s="118"/>
      <c r="E2069" s="168"/>
      <c r="F2069" s="168"/>
      <c r="G2069" s="168"/>
      <c r="H2069" s="118"/>
      <c r="I2069" s="118"/>
      <c r="J2069" s="118"/>
      <c r="K2069" s="118"/>
      <c r="L2069" s="118"/>
      <c r="M2069" s="118"/>
      <c r="N2069" s="118"/>
      <c r="O2069" s="118"/>
      <c r="P2069" s="118"/>
      <c r="Q2069" s="118"/>
      <c r="R2069" s="118"/>
      <c r="S2069" s="118"/>
      <c r="T2069" s="118"/>
      <c r="U2069" s="118"/>
      <c r="V2069" s="118"/>
      <c r="W2069" s="118"/>
      <c r="X2069" s="118"/>
      <c r="Y2069" s="118"/>
      <c r="Z2069" s="118"/>
    </row>
    <row r="2070">
      <c r="A2070" s="130">
        <f t="shared" si="1"/>
        <v>2069</v>
      </c>
      <c r="B2070" s="118"/>
      <c r="C2070" s="118"/>
      <c r="D2070" s="118"/>
      <c r="E2070" s="168"/>
      <c r="F2070" s="168"/>
      <c r="G2070" s="168"/>
      <c r="H2070" s="118"/>
      <c r="I2070" s="118"/>
      <c r="J2070" s="118"/>
      <c r="K2070" s="118"/>
      <c r="L2070" s="118"/>
      <c r="M2070" s="118"/>
      <c r="N2070" s="118"/>
      <c r="O2070" s="118"/>
      <c r="P2070" s="118"/>
      <c r="Q2070" s="118"/>
      <c r="R2070" s="118"/>
      <c r="S2070" s="118"/>
      <c r="T2070" s="118"/>
      <c r="U2070" s="118"/>
      <c r="V2070" s="118"/>
      <c r="W2070" s="118"/>
      <c r="X2070" s="118"/>
      <c r="Y2070" s="118"/>
      <c r="Z2070" s="118"/>
    </row>
    <row r="2071">
      <c r="A2071" s="130">
        <f t="shared" si="1"/>
        <v>2070</v>
      </c>
      <c r="B2071" s="118"/>
      <c r="C2071" s="118"/>
      <c r="D2071" s="118"/>
      <c r="E2071" s="168"/>
      <c r="F2071" s="168"/>
      <c r="G2071" s="168"/>
      <c r="H2071" s="118"/>
      <c r="I2071" s="118"/>
      <c r="J2071" s="118"/>
      <c r="K2071" s="118"/>
      <c r="L2071" s="118"/>
      <c r="M2071" s="118"/>
      <c r="N2071" s="118"/>
      <c r="O2071" s="118"/>
      <c r="P2071" s="118"/>
      <c r="Q2071" s="118"/>
      <c r="R2071" s="118"/>
      <c r="S2071" s="118"/>
      <c r="T2071" s="118"/>
      <c r="U2071" s="118"/>
      <c r="V2071" s="118"/>
      <c r="W2071" s="118"/>
      <c r="X2071" s="118"/>
      <c r="Y2071" s="118"/>
      <c r="Z2071" s="118"/>
    </row>
    <row r="2072">
      <c r="A2072" s="130">
        <f t="shared" si="1"/>
        <v>2071</v>
      </c>
      <c r="B2072" s="118"/>
      <c r="C2072" s="118"/>
      <c r="D2072" s="118"/>
      <c r="E2072" s="168"/>
      <c r="F2072" s="168"/>
      <c r="G2072" s="168"/>
      <c r="H2072" s="118"/>
      <c r="I2072" s="118"/>
      <c r="J2072" s="118"/>
      <c r="K2072" s="118"/>
      <c r="L2072" s="118"/>
      <c r="M2072" s="118"/>
      <c r="N2072" s="118"/>
      <c r="O2072" s="118"/>
      <c r="P2072" s="118"/>
      <c r="Q2072" s="118"/>
      <c r="R2072" s="118"/>
      <c r="S2072" s="118"/>
      <c r="T2072" s="118"/>
      <c r="U2072" s="118"/>
      <c r="V2072" s="118"/>
      <c r="W2072" s="118"/>
      <c r="X2072" s="118"/>
      <c r="Y2072" s="118"/>
      <c r="Z2072" s="118"/>
    </row>
    <row r="2073">
      <c r="A2073" s="130">
        <f t="shared" si="1"/>
        <v>2072</v>
      </c>
      <c r="B2073" s="118"/>
      <c r="C2073" s="118"/>
      <c r="D2073" s="118"/>
      <c r="E2073" s="168"/>
      <c r="F2073" s="168"/>
      <c r="G2073" s="168"/>
      <c r="H2073" s="118"/>
      <c r="I2073" s="118"/>
      <c r="J2073" s="118"/>
      <c r="K2073" s="118"/>
      <c r="L2073" s="118"/>
      <c r="M2073" s="118"/>
      <c r="N2073" s="118"/>
      <c r="O2073" s="118"/>
      <c r="P2073" s="118"/>
      <c r="Q2073" s="118"/>
      <c r="R2073" s="118"/>
      <c r="S2073" s="118"/>
      <c r="T2073" s="118"/>
      <c r="U2073" s="118"/>
      <c r="V2073" s="118"/>
      <c r="W2073" s="118"/>
      <c r="X2073" s="118"/>
      <c r="Y2073" s="118"/>
      <c r="Z2073" s="118"/>
    </row>
    <row r="2074">
      <c r="A2074" s="130">
        <f t="shared" si="1"/>
        <v>2073</v>
      </c>
      <c r="B2074" s="118"/>
      <c r="C2074" s="118"/>
      <c r="D2074" s="118"/>
      <c r="E2074" s="168"/>
      <c r="F2074" s="168"/>
      <c r="G2074" s="168"/>
      <c r="H2074" s="118"/>
      <c r="I2074" s="118"/>
      <c r="J2074" s="118"/>
      <c r="K2074" s="118"/>
      <c r="L2074" s="118"/>
      <c r="M2074" s="118"/>
      <c r="N2074" s="118"/>
      <c r="O2074" s="118"/>
      <c r="P2074" s="118"/>
      <c r="Q2074" s="118"/>
      <c r="R2074" s="118"/>
      <c r="S2074" s="118"/>
      <c r="T2074" s="118"/>
      <c r="U2074" s="118"/>
      <c r="V2074" s="118"/>
      <c r="W2074" s="118"/>
      <c r="X2074" s="118"/>
      <c r="Y2074" s="118"/>
      <c r="Z2074" s="118"/>
    </row>
    <row r="2075">
      <c r="A2075" s="130">
        <f t="shared" si="1"/>
        <v>2074</v>
      </c>
      <c r="B2075" s="118"/>
      <c r="C2075" s="118"/>
      <c r="D2075" s="118"/>
      <c r="E2075" s="168"/>
      <c r="F2075" s="168"/>
      <c r="G2075" s="168"/>
      <c r="H2075" s="118"/>
      <c r="I2075" s="118"/>
      <c r="J2075" s="118"/>
      <c r="K2075" s="118"/>
      <c r="L2075" s="118"/>
      <c r="M2075" s="118"/>
      <c r="N2075" s="118"/>
      <c r="O2075" s="118"/>
      <c r="P2075" s="118"/>
      <c r="Q2075" s="118"/>
      <c r="R2075" s="118"/>
      <c r="S2075" s="118"/>
      <c r="T2075" s="118"/>
      <c r="U2075" s="118"/>
      <c r="V2075" s="118"/>
      <c r="W2075" s="118"/>
      <c r="X2075" s="118"/>
      <c r="Y2075" s="118"/>
      <c r="Z2075" s="118"/>
    </row>
    <row r="2076">
      <c r="A2076" s="130">
        <f t="shared" si="1"/>
        <v>2075</v>
      </c>
      <c r="B2076" s="118"/>
      <c r="C2076" s="118"/>
      <c r="D2076" s="118"/>
      <c r="E2076" s="168"/>
      <c r="F2076" s="168"/>
      <c r="G2076" s="168"/>
      <c r="H2076" s="118"/>
      <c r="I2076" s="118"/>
      <c r="J2076" s="118"/>
      <c r="K2076" s="118"/>
      <c r="L2076" s="118"/>
      <c r="M2076" s="118"/>
      <c r="N2076" s="118"/>
      <c r="O2076" s="118"/>
      <c r="P2076" s="118"/>
      <c r="Q2076" s="118"/>
      <c r="R2076" s="118"/>
      <c r="S2076" s="118"/>
      <c r="T2076" s="118"/>
      <c r="U2076" s="118"/>
      <c r="V2076" s="118"/>
      <c r="W2076" s="118"/>
      <c r="X2076" s="118"/>
      <c r="Y2076" s="118"/>
      <c r="Z2076" s="118"/>
    </row>
    <row r="2077">
      <c r="A2077" s="130">
        <f t="shared" si="1"/>
        <v>2076</v>
      </c>
      <c r="B2077" s="118"/>
      <c r="C2077" s="118"/>
      <c r="D2077" s="118"/>
      <c r="E2077" s="168"/>
      <c r="F2077" s="168"/>
      <c r="G2077" s="168"/>
      <c r="H2077" s="118"/>
      <c r="I2077" s="118"/>
      <c r="J2077" s="118"/>
      <c r="K2077" s="118"/>
      <c r="L2077" s="118"/>
      <c r="M2077" s="118"/>
      <c r="N2077" s="118"/>
      <c r="O2077" s="118"/>
      <c r="P2077" s="118"/>
      <c r="Q2077" s="118"/>
      <c r="R2077" s="118"/>
      <c r="S2077" s="118"/>
      <c r="T2077" s="118"/>
      <c r="U2077" s="118"/>
      <c r="V2077" s="118"/>
      <c r="W2077" s="118"/>
      <c r="X2077" s="118"/>
      <c r="Y2077" s="118"/>
      <c r="Z2077" s="118"/>
    </row>
    <row r="2078">
      <c r="A2078" s="130">
        <f t="shared" si="1"/>
        <v>2077</v>
      </c>
      <c r="B2078" s="118"/>
      <c r="C2078" s="118"/>
      <c r="D2078" s="118"/>
      <c r="E2078" s="168"/>
      <c r="F2078" s="168"/>
      <c r="G2078" s="168"/>
      <c r="H2078" s="118"/>
      <c r="I2078" s="118"/>
      <c r="J2078" s="118"/>
      <c r="K2078" s="118"/>
      <c r="L2078" s="118"/>
      <c r="M2078" s="118"/>
      <c r="N2078" s="118"/>
      <c r="O2078" s="118"/>
      <c r="P2078" s="118"/>
      <c r="Q2078" s="118"/>
      <c r="R2078" s="118"/>
      <c r="S2078" s="118"/>
      <c r="T2078" s="118"/>
      <c r="U2078" s="118"/>
      <c r="V2078" s="118"/>
      <c r="W2078" s="118"/>
      <c r="X2078" s="118"/>
      <c r="Y2078" s="118"/>
      <c r="Z2078" s="118"/>
    </row>
    <row r="2079">
      <c r="A2079" s="130">
        <f t="shared" si="1"/>
        <v>2078</v>
      </c>
      <c r="B2079" s="118"/>
      <c r="C2079" s="118"/>
      <c r="D2079" s="118"/>
      <c r="E2079" s="168"/>
      <c r="F2079" s="168"/>
      <c r="G2079" s="168"/>
      <c r="H2079" s="118"/>
      <c r="I2079" s="118"/>
      <c r="J2079" s="118"/>
      <c r="K2079" s="118"/>
      <c r="L2079" s="118"/>
      <c r="M2079" s="118"/>
      <c r="N2079" s="118"/>
      <c r="O2079" s="118"/>
      <c r="P2079" s="118"/>
      <c r="Q2079" s="118"/>
      <c r="R2079" s="118"/>
      <c r="S2079" s="118"/>
      <c r="T2079" s="118"/>
      <c r="U2079" s="118"/>
      <c r="V2079" s="118"/>
      <c r="W2079" s="118"/>
      <c r="X2079" s="118"/>
      <c r="Y2079" s="118"/>
      <c r="Z2079" s="118"/>
    </row>
    <row r="2080">
      <c r="A2080" s="130">
        <f t="shared" si="1"/>
        <v>2079</v>
      </c>
      <c r="B2080" s="118"/>
      <c r="C2080" s="118"/>
      <c r="D2080" s="118"/>
      <c r="E2080" s="168"/>
      <c r="F2080" s="168"/>
      <c r="G2080" s="168"/>
      <c r="H2080" s="118"/>
      <c r="I2080" s="118"/>
      <c r="J2080" s="118"/>
      <c r="K2080" s="118"/>
      <c r="L2080" s="118"/>
      <c r="M2080" s="118"/>
      <c r="N2080" s="118"/>
      <c r="O2080" s="118"/>
      <c r="P2080" s="118"/>
      <c r="Q2080" s="118"/>
      <c r="R2080" s="118"/>
      <c r="S2080" s="118"/>
      <c r="T2080" s="118"/>
      <c r="U2080" s="118"/>
      <c r="V2080" s="118"/>
      <c r="W2080" s="118"/>
      <c r="X2080" s="118"/>
      <c r="Y2080" s="118"/>
      <c r="Z2080" s="118"/>
    </row>
    <row r="2081">
      <c r="A2081" s="130">
        <f t="shared" si="1"/>
        <v>2080</v>
      </c>
      <c r="B2081" s="118"/>
      <c r="C2081" s="118"/>
      <c r="D2081" s="118"/>
      <c r="E2081" s="168"/>
      <c r="F2081" s="168"/>
      <c r="G2081" s="168"/>
      <c r="H2081" s="118"/>
      <c r="I2081" s="118"/>
      <c r="J2081" s="118"/>
      <c r="K2081" s="118"/>
      <c r="L2081" s="118"/>
      <c r="M2081" s="118"/>
      <c r="N2081" s="118"/>
      <c r="O2081" s="118"/>
      <c r="P2081" s="118"/>
      <c r="Q2081" s="118"/>
      <c r="R2081" s="118"/>
      <c r="S2081" s="118"/>
      <c r="T2081" s="118"/>
      <c r="U2081" s="118"/>
      <c r="V2081" s="118"/>
      <c r="W2081" s="118"/>
      <c r="X2081" s="118"/>
      <c r="Y2081" s="118"/>
      <c r="Z2081" s="118"/>
    </row>
    <row r="2082">
      <c r="A2082" s="130">
        <f t="shared" si="1"/>
        <v>2081</v>
      </c>
      <c r="B2082" s="118"/>
      <c r="C2082" s="118"/>
      <c r="D2082" s="118"/>
      <c r="E2082" s="168"/>
      <c r="F2082" s="168"/>
      <c r="G2082" s="168"/>
      <c r="H2082" s="118"/>
      <c r="I2082" s="118"/>
      <c r="J2082" s="118"/>
      <c r="K2082" s="118"/>
      <c r="L2082" s="118"/>
      <c r="M2082" s="118"/>
      <c r="N2082" s="118"/>
      <c r="O2082" s="118"/>
      <c r="P2082" s="118"/>
      <c r="Q2082" s="118"/>
      <c r="R2082" s="118"/>
      <c r="S2082" s="118"/>
      <c r="T2082" s="118"/>
      <c r="U2082" s="118"/>
      <c r="V2082" s="118"/>
      <c r="W2082" s="118"/>
      <c r="X2082" s="118"/>
      <c r="Y2082" s="118"/>
      <c r="Z2082" s="118"/>
    </row>
    <row r="2083">
      <c r="A2083" s="130">
        <f t="shared" si="1"/>
        <v>2082</v>
      </c>
      <c r="B2083" s="118"/>
      <c r="C2083" s="118"/>
      <c r="D2083" s="118"/>
      <c r="E2083" s="168"/>
      <c r="F2083" s="168"/>
      <c r="G2083" s="168"/>
      <c r="H2083" s="118"/>
      <c r="I2083" s="118"/>
      <c r="J2083" s="118"/>
      <c r="K2083" s="118"/>
      <c r="L2083" s="118"/>
      <c r="M2083" s="118"/>
      <c r="N2083" s="118"/>
      <c r="O2083" s="118"/>
      <c r="P2083" s="118"/>
      <c r="Q2083" s="118"/>
      <c r="R2083" s="118"/>
      <c r="S2083" s="118"/>
      <c r="T2083" s="118"/>
      <c r="U2083" s="118"/>
      <c r="V2083" s="118"/>
      <c r="W2083" s="118"/>
      <c r="X2083" s="118"/>
      <c r="Y2083" s="118"/>
      <c r="Z2083" s="118"/>
    </row>
    <row r="2084">
      <c r="A2084" s="130">
        <f t="shared" si="1"/>
        <v>2083</v>
      </c>
      <c r="B2084" s="118"/>
      <c r="C2084" s="118"/>
      <c r="D2084" s="118"/>
      <c r="E2084" s="168"/>
      <c r="F2084" s="168"/>
      <c r="G2084" s="168"/>
      <c r="H2084" s="118"/>
      <c r="I2084" s="118"/>
      <c r="J2084" s="118"/>
      <c r="K2084" s="118"/>
      <c r="L2084" s="118"/>
      <c r="M2084" s="118"/>
      <c r="N2084" s="118"/>
      <c r="O2084" s="118"/>
      <c r="P2084" s="118"/>
      <c r="Q2084" s="118"/>
      <c r="R2084" s="118"/>
      <c r="S2084" s="118"/>
      <c r="T2084" s="118"/>
      <c r="U2084" s="118"/>
      <c r="V2084" s="118"/>
      <c r="W2084" s="118"/>
      <c r="X2084" s="118"/>
      <c r="Y2084" s="118"/>
      <c r="Z2084" s="118"/>
    </row>
    <row r="2085">
      <c r="A2085" s="130">
        <f t="shared" si="1"/>
        <v>2084</v>
      </c>
      <c r="B2085" s="118"/>
      <c r="C2085" s="118"/>
      <c r="D2085" s="118"/>
      <c r="E2085" s="168"/>
      <c r="F2085" s="168"/>
      <c r="G2085" s="168"/>
      <c r="H2085" s="118"/>
      <c r="I2085" s="118"/>
      <c r="J2085" s="118"/>
      <c r="K2085" s="118"/>
      <c r="L2085" s="118"/>
      <c r="M2085" s="118"/>
      <c r="N2085" s="118"/>
      <c r="O2085" s="118"/>
      <c r="P2085" s="118"/>
      <c r="Q2085" s="118"/>
      <c r="R2085" s="118"/>
      <c r="S2085" s="118"/>
      <c r="T2085" s="118"/>
      <c r="U2085" s="118"/>
      <c r="V2085" s="118"/>
      <c r="W2085" s="118"/>
      <c r="X2085" s="118"/>
      <c r="Y2085" s="118"/>
      <c r="Z2085" s="118"/>
    </row>
    <row r="2086">
      <c r="A2086" s="130">
        <f t="shared" si="1"/>
        <v>2085</v>
      </c>
      <c r="B2086" s="118"/>
      <c r="C2086" s="118"/>
      <c r="D2086" s="118"/>
      <c r="E2086" s="168"/>
      <c r="F2086" s="168"/>
      <c r="G2086" s="168"/>
      <c r="H2086" s="118"/>
      <c r="I2086" s="118"/>
      <c r="J2086" s="118"/>
      <c r="K2086" s="118"/>
      <c r="L2086" s="118"/>
      <c r="M2086" s="118"/>
      <c r="N2086" s="118"/>
      <c r="O2086" s="118"/>
      <c r="P2086" s="118"/>
      <c r="Q2086" s="118"/>
      <c r="R2086" s="118"/>
      <c r="S2086" s="118"/>
      <c r="T2086" s="118"/>
      <c r="U2086" s="118"/>
      <c r="V2086" s="118"/>
      <c r="W2086" s="118"/>
      <c r="X2086" s="118"/>
      <c r="Y2086" s="118"/>
      <c r="Z2086" s="118"/>
    </row>
    <row r="2087">
      <c r="A2087" s="130">
        <f t="shared" si="1"/>
        <v>2086</v>
      </c>
      <c r="B2087" s="118"/>
      <c r="C2087" s="118"/>
      <c r="D2087" s="118"/>
      <c r="E2087" s="168"/>
      <c r="F2087" s="168"/>
      <c r="G2087" s="168"/>
      <c r="H2087" s="118"/>
      <c r="I2087" s="118"/>
      <c r="J2087" s="118"/>
      <c r="K2087" s="118"/>
      <c r="L2087" s="118"/>
      <c r="M2087" s="118"/>
      <c r="N2087" s="118"/>
      <c r="O2087" s="118"/>
      <c r="P2087" s="118"/>
      <c r="Q2087" s="118"/>
      <c r="R2087" s="118"/>
      <c r="S2087" s="118"/>
      <c r="T2087" s="118"/>
      <c r="U2087" s="118"/>
      <c r="V2087" s="118"/>
      <c r="W2087" s="118"/>
      <c r="X2087" s="118"/>
      <c r="Y2087" s="118"/>
      <c r="Z2087" s="118"/>
    </row>
    <row r="2088">
      <c r="A2088" s="130">
        <f t="shared" si="1"/>
        <v>2087</v>
      </c>
      <c r="B2088" s="118"/>
      <c r="C2088" s="118"/>
      <c r="D2088" s="118"/>
      <c r="E2088" s="168"/>
      <c r="F2088" s="168"/>
      <c r="G2088" s="168"/>
      <c r="H2088" s="118"/>
      <c r="I2088" s="118"/>
      <c r="J2088" s="118"/>
      <c r="K2088" s="118"/>
      <c r="L2088" s="118"/>
      <c r="M2088" s="118"/>
      <c r="N2088" s="118"/>
      <c r="O2088" s="118"/>
      <c r="P2088" s="118"/>
      <c r="Q2088" s="118"/>
      <c r="R2088" s="118"/>
      <c r="S2088" s="118"/>
      <c r="T2088" s="118"/>
      <c r="U2088" s="118"/>
      <c r="V2088" s="118"/>
      <c r="W2088" s="118"/>
      <c r="X2088" s="118"/>
      <c r="Y2088" s="118"/>
      <c r="Z2088" s="118"/>
    </row>
    <row r="2089">
      <c r="A2089" s="130">
        <f t="shared" si="1"/>
        <v>2088</v>
      </c>
      <c r="B2089" s="118"/>
      <c r="C2089" s="118"/>
      <c r="D2089" s="118"/>
      <c r="E2089" s="168"/>
      <c r="F2089" s="168"/>
      <c r="G2089" s="168"/>
      <c r="H2089" s="118"/>
      <c r="I2089" s="118"/>
      <c r="J2089" s="118"/>
      <c r="K2089" s="118"/>
      <c r="L2089" s="118"/>
      <c r="M2089" s="118"/>
      <c r="N2089" s="118"/>
      <c r="O2089" s="118"/>
      <c r="P2089" s="118"/>
      <c r="Q2089" s="118"/>
      <c r="R2089" s="118"/>
      <c r="S2089" s="118"/>
      <c r="T2089" s="118"/>
      <c r="U2089" s="118"/>
      <c r="V2089" s="118"/>
      <c r="W2089" s="118"/>
      <c r="X2089" s="118"/>
      <c r="Y2089" s="118"/>
      <c r="Z2089" s="118"/>
    </row>
    <row r="2090">
      <c r="A2090" s="130">
        <f t="shared" si="1"/>
        <v>2089</v>
      </c>
      <c r="B2090" s="118"/>
      <c r="C2090" s="118"/>
      <c r="D2090" s="118"/>
      <c r="E2090" s="168"/>
      <c r="F2090" s="168"/>
      <c r="G2090" s="168"/>
      <c r="H2090" s="118"/>
      <c r="I2090" s="118"/>
      <c r="J2090" s="118"/>
      <c r="K2090" s="118"/>
      <c r="L2090" s="118"/>
      <c r="M2090" s="118"/>
      <c r="N2090" s="118"/>
      <c r="O2090" s="118"/>
      <c r="P2090" s="118"/>
      <c r="Q2090" s="118"/>
      <c r="R2090" s="118"/>
      <c r="S2090" s="118"/>
      <c r="T2090" s="118"/>
      <c r="U2090" s="118"/>
      <c r="V2090" s="118"/>
      <c r="W2090" s="118"/>
      <c r="X2090" s="118"/>
      <c r="Y2090" s="118"/>
      <c r="Z2090" s="118"/>
    </row>
    <row r="2091">
      <c r="A2091" s="130">
        <f t="shared" si="1"/>
        <v>2090</v>
      </c>
      <c r="B2091" s="118"/>
      <c r="C2091" s="118"/>
      <c r="D2091" s="118"/>
      <c r="E2091" s="168"/>
      <c r="F2091" s="168"/>
      <c r="G2091" s="168"/>
      <c r="H2091" s="118"/>
      <c r="I2091" s="118"/>
      <c r="J2091" s="118"/>
      <c r="K2091" s="118"/>
      <c r="L2091" s="118"/>
      <c r="M2091" s="118"/>
      <c r="N2091" s="118"/>
      <c r="O2091" s="118"/>
      <c r="P2091" s="118"/>
      <c r="Q2091" s="118"/>
      <c r="R2091" s="118"/>
      <c r="S2091" s="118"/>
      <c r="T2091" s="118"/>
      <c r="U2091" s="118"/>
      <c r="V2091" s="118"/>
      <c r="W2091" s="118"/>
      <c r="X2091" s="118"/>
      <c r="Y2091" s="118"/>
      <c r="Z2091" s="118"/>
    </row>
    <row r="2092">
      <c r="A2092" s="130">
        <f t="shared" si="1"/>
        <v>2091</v>
      </c>
      <c r="B2092" s="118"/>
      <c r="C2092" s="118"/>
      <c r="D2092" s="118"/>
      <c r="E2092" s="168"/>
      <c r="F2092" s="168"/>
      <c r="G2092" s="168"/>
      <c r="H2092" s="118"/>
      <c r="I2092" s="118"/>
      <c r="J2092" s="118"/>
      <c r="K2092" s="118"/>
      <c r="L2092" s="118"/>
      <c r="M2092" s="118"/>
      <c r="N2092" s="118"/>
      <c r="O2092" s="118"/>
      <c r="P2092" s="118"/>
      <c r="Q2092" s="118"/>
      <c r="R2092" s="118"/>
      <c r="S2092" s="118"/>
      <c r="T2092" s="118"/>
      <c r="U2092" s="118"/>
      <c r="V2092" s="118"/>
      <c r="W2092" s="118"/>
      <c r="X2092" s="118"/>
      <c r="Y2092" s="118"/>
      <c r="Z2092" s="118"/>
    </row>
    <row r="2093">
      <c r="A2093" s="130">
        <f t="shared" si="1"/>
        <v>2092</v>
      </c>
      <c r="B2093" s="118"/>
      <c r="C2093" s="118"/>
      <c r="D2093" s="118"/>
      <c r="E2093" s="168"/>
      <c r="F2093" s="168"/>
      <c r="G2093" s="168"/>
      <c r="H2093" s="118"/>
      <c r="I2093" s="118"/>
      <c r="J2093" s="118"/>
      <c r="K2093" s="118"/>
      <c r="L2093" s="118"/>
      <c r="M2093" s="118"/>
      <c r="N2093" s="118"/>
      <c r="O2093" s="118"/>
      <c r="P2093" s="118"/>
      <c r="Q2093" s="118"/>
      <c r="R2093" s="118"/>
      <c r="S2093" s="118"/>
      <c r="T2093" s="118"/>
      <c r="U2093" s="118"/>
      <c r="V2093" s="118"/>
      <c r="W2093" s="118"/>
      <c r="X2093" s="118"/>
      <c r="Y2093" s="118"/>
      <c r="Z2093" s="118"/>
    </row>
    <row r="2094">
      <c r="A2094" s="130">
        <f t="shared" si="1"/>
        <v>2093</v>
      </c>
      <c r="B2094" s="118"/>
      <c r="C2094" s="118"/>
      <c r="D2094" s="118"/>
      <c r="E2094" s="168"/>
      <c r="F2094" s="168"/>
      <c r="G2094" s="168"/>
      <c r="H2094" s="118"/>
      <c r="I2094" s="118"/>
      <c r="J2094" s="118"/>
      <c r="K2094" s="118"/>
      <c r="L2094" s="118"/>
      <c r="M2094" s="118"/>
      <c r="N2094" s="118"/>
      <c r="O2094" s="118"/>
      <c r="P2094" s="118"/>
      <c r="Q2094" s="118"/>
      <c r="R2094" s="118"/>
      <c r="S2094" s="118"/>
      <c r="T2094" s="118"/>
      <c r="U2094" s="118"/>
      <c r="V2094" s="118"/>
      <c r="W2094" s="118"/>
      <c r="X2094" s="118"/>
      <c r="Y2094" s="118"/>
      <c r="Z2094" s="118"/>
    </row>
    <row r="2095">
      <c r="A2095" s="130">
        <f t="shared" si="1"/>
        <v>2094</v>
      </c>
      <c r="B2095" s="118"/>
      <c r="C2095" s="118"/>
      <c r="D2095" s="118"/>
      <c r="E2095" s="168"/>
      <c r="F2095" s="168"/>
      <c r="G2095" s="168"/>
      <c r="H2095" s="118"/>
      <c r="I2095" s="118"/>
      <c r="J2095" s="118"/>
      <c r="K2095" s="118"/>
      <c r="L2095" s="118"/>
      <c r="M2095" s="118"/>
      <c r="N2095" s="118"/>
      <c r="O2095" s="118"/>
      <c r="P2095" s="118"/>
      <c r="Q2095" s="118"/>
      <c r="R2095" s="118"/>
      <c r="S2095" s="118"/>
      <c r="T2095" s="118"/>
      <c r="U2095" s="118"/>
      <c r="V2095" s="118"/>
      <c r="W2095" s="118"/>
      <c r="X2095" s="118"/>
      <c r="Y2095" s="118"/>
      <c r="Z2095" s="118"/>
    </row>
    <row r="2096">
      <c r="A2096" s="130">
        <f t="shared" si="1"/>
        <v>2095</v>
      </c>
      <c r="B2096" s="118"/>
      <c r="C2096" s="118"/>
      <c r="D2096" s="118"/>
      <c r="E2096" s="168"/>
      <c r="F2096" s="168"/>
      <c r="G2096" s="168"/>
      <c r="H2096" s="118"/>
      <c r="I2096" s="118"/>
      <c r="J2096" s="118"/>
      <c r="K2096" s="118"/>
      <c r="L2096" s="118"/>
      <c r="M2096" s="118"/>
      <c r="N2096" s="118"/>
      <c r="O2096" s="118"/>
      <c r="P2096" s="118"/>
      <c r="Q2096" s="118"/>
      <c r="R2096" s="118"/>
      <c r="S2096" s="118"/>
      <c r="T2096" s="118"/>
      <c r="U2096" s="118"/>
      <c r="V2096" s="118"/>
      <c r="W2096" s="118"/>
      <c r="X2096" s="118"/>
      <c r="Y2096" s="118"/>
      <c r="Z2096" s="118"/>
    </row>
    <row r="2097">
      <c r="A2097" s="130">
        <f t="shared" si="1"/>
        <v>2096</v>
      </c>
      <c r="B2097" s="118"/>
      <c r="C2097" s="118"/>
      <c r="D2097" s="118"/>
      <c r="E2097" s="168"/>
      <c r="F2097" s="168"/>
      <c r="G2097" s="168"/>
      <c r="H2097" s="118"/>
      <c r="I2097" s="118"/>
      <c r="J2097" s="118"/>
      <c r="K2097" s="118"/>
      <c r="L2097" s="118"/>
      <c r="M2097" s="118"/>
      <c r="N2097" s="118"/>
      <c r="O2097" s="118"/>
      <c r="P2097" s="118"/>
      <c r="Q2097" s="118"/>
      <c r="R2097" s="118"/>
      <c r="S2097" s="118"/>
      <c r="T2097" s="118"/>
      <c r="U2097" s="118"/>
      <c r="V2097" s="118"/>
      <c r="W2097" s="118"/>
      <c r="X2097" s="118"/>
      <c r="Y2097" s="118"/>
      <c r="Z2097" s="118"/>
    </row>
    <row r="2098">
      <c r="A2098" s="130">
        <f t="shared" si="1"/>
        <v>2097</v>
      </c>
      <c r="B2098" s="118"/>
      <c r="C2098" s="118"/>
      <c r="D2098" s="118"/>
      <c r="E2098" s="168"/>
      <c r="F2098" s="168"/>
      <c r="G2098" s="168"/>
      <c r="H2098" s="118"/>
      <c r="I2098" s="118"/>
      <c r="J2098" s="118"/>
      <c r="K2098" s="118"/>
      <c r="L2098" s="118"/>
      <c r="M2098" s="118"/>
      <c r="N2098" s="118"/>
      <c r="O2098" s="118"/>
      <c r="P2098" s="118"/>
      <c r="Q2098" s="118"/>
      <c r="R2098" s="118"/>
      <c r="S2098" s="118"/>
      <c r="T2098" s="118"/>
      <c r="U2098" s="118"/>
      <c r="V2098" s="118"/>
      <c r="W2098" s="118"/>
      <c r="X2098" s="118"/>
      <c r="Y2098" s="118"/>
      <c r="Z2098" s="118"/>
    </row>
    <row r="2099">
      <c r="A2099" s="130">
        <f t="shared" si="1"/>
        <v>2098</v>
      </c>
      <c r="B2099" s="118"/>
      <c r="C2099" s="118"/>
      <c r="D2099" s="118"/>
      <c r="E2099" s="168"/>
      <c r="F2099" s="168"/>
      <c r="G2099" s="168"/>
      <c r="H2099" s="118"/>
      <c r="I2099" s="118"/>
      <c r="J2099" s="118"/>
      <c r="K2099" s="118"/>
      <c r="L2099" s="118"/>
      <c r="M2099" s="118"/>
      <c r="N2099" s="118"/>
      <c r="O2099" s="118"/>
      <c r="P2099" s="118"/>
      <c r="Q2099" s="118"/>
      <c r="R2099" s="118"/>
      <c r="S2099" s="118"/>
      <c r="T2099" s="118"/>
      <c r="U2099" s="118"/>
      <c r="V2099" s="118"/>
      <c r="W2099" s="118"/>
      <c r="X2099" s="118"/>
      <c r="Y2099" s="118"/>
      <c r="Z2099" s="118"/>
    </row>
    <row r="2100">
      <c r="A2100" s="130">
        <f t="shared" si="1"/>
        <v>2099</v>
      </c>
      <c r="B2100" s="118"/>
      <c r="C2100" s="118"/>
      <c r="D2100" s="118"/>
      <c r="E2100" s="168"/>
      <c r="F2100" s="168"/>
      <c r="G2100" s="168"/>
      <c r="H2100" s="118"/>
      <c r="I2100" s="118"/>
      <c r="J2100" s="118"/>
      <c r="K2100" s="118"/>
      <c r="L2100" s="118"/>
      <c r="M2100" s="118"/>
      <c r="N2100" s="118"/>
      <c r="O2100" s="118"/>
      <c r="P2100" s="118"/>
      <c r="Q2100" s="118"/>
      <c r="R2100" s="118"/>
      <c r="S2100" s="118"/>
      <c r="T2100" s="118"/>
      <c r="U2100" s="118"/>
      <c r="V2100" s="118"/>
      <c r="W2100" s="118"/>
      <c r="X2100" s="118"/>
      <c r="Y2100" s="118"/>
      <c r="Z2100" s="118"/>
    </row>
    <row r="2101">
      <c r="A2101" s="130">
        <f t="shared" si="1"/>
        <v>2100</v>
      </c>
      <c r="B2101" s="118"/>
      <c r="C2101" s="118"/>
      <c r="D2101" s="118"/>
      <c r="E2101" s="168"/>
      <c r="F2101" s="168"/>
      <c r="G2101" s="168"/>
      <c r="H2101" s="118"/>
      <c r="I2101" s="118"/>
      <c r="J2101" s="118"/>
      <c r="K2101" s="118"/>
      <c r="L2101" s="118"/>
      <c r="M2101" s="118"/>
      <c r="N2101" s="118"/>
      <c r="O2101" s="118"/>
      <c r="P2101" s="118"/>
      <c r="Q2101" s="118"/>
      <c r="R2101" s="118"/>
      <c r="S2101" s="118"/>
      <c r="T2101" s="118"/>
      <c r="U2101" s="118"/>
      <c r="V2101" s="118"/>
      <c r="W2101" s="118"/>
      <c r="X2101" s="118"/>
      <c r="Y2101" s="118"/>
      <c r="Z2101" s="118"/>
    </row>
    <row r="2102">
      <c r="A2102" s="130">
        <f t="shared" si="1"/>
        <v>2101</v>
      </c>
      <c r="B2102" s="118"/>
      <c r="C2102" s="118"/>
      <c r="D2102" s="118"/>
      <c r="E2102" s="168"/>
      <c r="F2102" s="168"/>
      <c r="G2102" s="168"/>
      <c r="H2102" s="118"/>
      <c r="I2102" s="118"/>
      <c r="J2102" s="118"/>
      <c r="K2102" s="118"/>
      <c r="L2102" s="118"/>
      <c r="M2102" s="118"/>
      <c r="N2102" s="118"/>
      <c r="O2102" s="118"/>
      <c r="P2102" s="118"/>
      <c r="Q2102" s="118"/>
      <c r="R2102" s="118"/>
      <c r="S2102" s="118"/>
      <c r="T2102" s="118"/>
      <c r="U2102" s="118"/>
      <c r="V2102" s="118"/>
      <c r="W2102" s="118"/>
      <c r="X2102" s="118"/>
      <c r="Y2102" s="118"/>
      <c r="Z2102" s="118"/>
    </row>
    <row r="2103">
      <c r="A2103" s="130">
        <f t="shared" si="1"/>
        <v>2102</v>
      </c>
      <c r="B2103" s="118"/>
      <c r="C2103" s="118"/>
      <c r="D2103" s="118"/>
      <c r="E2103" s="168"/>
      <c r="F2103" s="168"/>
      <c r="G2103" s="168"/>
      <c r="H2103" s="118"/>
      <c r="I2103" s="118"/>
      <c r="J2103" s="118"/>
      <c r="K2103" s="118"/>
      <c r="L2103" s="118"/>
      <c r="M2103" s="118"/>
      <c r="N2103" s="118"/>
      <c r="O2103" s="118"/>
      <c r="P2103" s="118"/>
      <c r="Q2103" s="118"/>
      <c r="R2103" s="118"/>
      <c r="S2103" s="118"/>
      <c r="T2103" s="118"/>
      <c r="U2103" s="118"/>
      <c r="V2103" s="118"/>
      <c r="W2103" s="118"/>
      <c r="X2103" s="118"/>
      <c r="Y2103" s="118"/>
      <c r="Z2103" s="118"/>
    </row>
    <row r="2104">
      <c r="A2104" s="130">
        <f t="shared" si="1"/>
        <v>2103</v>
      </c>
      <c r="B2104" s="118"/>
      <c r="C2104" s="118"/>
      <c r="D2104" s="118"/>
      <c r="E2104" s="168"/>
      <c r="F2104" s="168"/>
      <c r="G2104" s="168"/>
      <c r="H2104" s="118"/>
      <c r="I2104" s="118"/>
      <c r="J2104" s="118"/>
      <c r="K2104" s="118"/>
      <c r="L2104" s="118"/>
      <c r="M2104" s="118"/>
      <c r="N2104" s="118"/>
      <c r="O2104" s="118"/>
      <c r="P2104" s="118"/>
      <c r="Q2104" s="118"/>
      <c r="R2104" s="118"/>
      <c r="S2104" s="118"/>
      <c r="T2104" s="118"/>
      <c r="U2104" s="118"/>
      <c r="V2104" s="118"/>
      <c r="W2104" s="118"/>
      <c r="X2104" s="118"/>
      <c r="Y2104" s="118"/>
      <c r="Z2104" s="118"/>
    </row>
    <row r="2105">
      <c r="A2105" s="130">
        <f t="shared" si="1"/>
        <v>2104</v>
      </c>
      <c r="B2105" s="118"/>
      <c r="C2105" s="118"/>
      <c r="D2105" s="118"/>
      <c r="E2105" s="168"/>
      <c r="F2105" s="168"/>
      <c r="G2105" s="168"/>
      <c r="H2105" s="118"/>
      <c r="I2105" s="118"/>
      <c r="J2105" s="118"/>
      <c r="K2105" s="118"/>
      <c r="L2105" s="118"/>
      <c r="M2105" s="118"/>
      <c r="N2105" s="118"/>
      <c r="O2105" s="118"/>
      <c r="P2105" s="118"/>
      <c r="Q2105" s="118"/>
      <c r="R2105" s="118"/>
      <c r="S2105" s="118"/>
      <c r="T2105" s="118"/>
      <c r="U2105" s="118"/>
      <c r="V2105" s="118"/>
      <c r="W2105" s="118"/>
      <c r="X2105" s="118"/>
      <c r="Y2105" s="118"/>
      <c r="Z2105" s="118"/>
    </row>
    <row r="2106">
      <c r="A2106" s="130">
        <f t="shared" si="1"/>
        <v>2105</v>
      </c>
      <c r="B2106" s="118"/>
      <c r="C2106" s="118"/>
      <c r="D2106" s="118"/>
      <c r="E2106" s="168"/>
      <c r="F2106" s="168"/>
      <c r="G2106" s="168"/>
      <c r="H2106" s="118"/>
      <c r="I2106" s="118"/>
      <c r="J2106" s="118"/>
      <c r="K2106" s="118"/>
      <c r="L2106" s="118"/>
      <c r="M2106" s="118"/>
      <c r="N2106" s="118"/>
      <c r="O2106" s="118"/>
      <c r="P2106" s="118"/>
      <c r="Q2106" s="118"/>
      <c r="R2106" s="118"/>
      <c r="S2106" s="118"/>
      <c r="T2106" s="118"/>
      <c r="U2106" s="118"/>
      <c r="V2106" s="118"/>
      <c r="W2106" s="118"/>
      <c r="X2106" s="118"/>
      <c r="Y2106" s="118"/>
      <c r="Z2106" s="118"/>
    </row>
    <row r="2107">
      <c r="A2107" s="130">
        <f t="shared" si="1"/>
        <v>2106</v>
      </c>
      <c r="B2107" s="118"/>
      <c r="C2107" s="118"/>
      <c r="D2107" s="118"/>
      <c r="E2107" s="168"/>
      <c r="F2107" s="168"/>
      <c r="G2107" s="168"/>
      <c r="H2107" s="118"/>
      <c r="I2107" s="118"/>
      <c r="J2107" s="118"/>
      <c r="K2107" s="118"/>
      <c r="L2107" s="118"/>
      <c r="M2107" s="118"/>
      <c r="N2107" s="118"/>
      <c r="O2107" s="118"/>
      <c r="P2107" s="118"/>
      <c r="Q2107" s="118"/>
      <c r="R2107" s="118"/>
      <c r="S2107" s="118"/>
      <c r="T2107" s="118"/>
      <c r="U2107" s="118"/>
      <c r="V2107" s="118"/>
      <c r="W2107" s="118"/>
      <c r="X2107" s="118"/>
      <c r="Y2107" s="118"/>
      <c r="Z2107" s="118"/>
    </row>
    <row r="2108">
      <c r="A2108" s="130">
        <f t="shared" si="1"/>
        <v>2107</v>
      </c>
      <c r="B2108" s="118"/>
      <c r="C2108" s="118"/>
      <c r="D2108" s="118"/>
      <c r="E2108" s="168"/>
      <c r="F2108" s="168"/>
      <c r="G2108" s="168"/>
      <c r="H2108" s="118"/>
      <c r="I2108" s="118"/>
      <c r="J2108" s="118"/>
      <c r="K2108" s="118"/>
      <c r="L2108" s="118"/>
      <c r="M2108" s="118"/>
      <c r="N2108" s="118"/>
      <c r="O2108" s="118"/>
      <c r="P2108" s="118"/>
      <c r="Q2108" s="118"/>
      <c r="R2108" s="118"/>
      <c r="S2108" s="118"/>
      <c r="T2108" s="118"/>
      <c r="U2108" s="118"/>
      <c r="V2108" s="118"/>
      <c r="W2108" s="118"/>
      <c r="X2108" s="118"/>
      <c r="Y2108" s="118"/>
      <c r="Z2108" s="118"/>
    </row>
    <row r="2109">
      <c r="A2109" s="130">
        <f t="shared" si="1"/>
        <v>2108</v>
      </c>
      <c r="B2109" s="118"/>
      <c r="C2109" s="118"/>
      <c r="D2109" s="118"/>
      <c r="E2109" s="168"/>
      <c r="F2109" s="168"/>
      <c r="G2109" s="168"/>
      <c r="H2109" s="118"/>
      <c r="I2109" s="118"/>
      <c r="J2109" s="118"/>
      <c r="K2109" s="118"/>
      <c r="L2109" s="118"/>
      <c r="M2109" s="118"/>
      <c r="N2109" s="118"/>
      <c r="O2109" s="118"/>
      <c r="P2109" s="118"/>
      <c r="Q2109" s="118"/>
      <c r="R2109" s="118"/>
      <c r="S2109" s="118"/>
      <c r="T2109" s="118"/>
      <c r="U2109" s="118"/>
      <c r="V2109" s="118"/>
      <c r="W2109" s="118"/>
      <c r="X2109" s="118"/>
      <c r="Y2109" s="118"/>
      <c r="Z2109" s="118"/>
    </row>
    <row r="2110">
      <c r="A2110" s="130">
        <f t="shared" si="1"/>
        <v>2109</v>
      </c>
      <c r="B2110" s="118"/>
      <c r="C2110" s="118"/>
      <c r="D2110" s="118"/>
      <c r="E2110" s="168"/>
      <c r="F2110" s="168"/>
      <c r="G2110" s="168"/>
      <c r="H2110" s="118"/>
      <c r="I2110" s="118"/>
      <c r="J2110" s="118"/>
      <c r="K2110" s="118"/>
      <c r="L2110" s="118"/>
      <c r="M2110" s="118"/>
      <c r="N2110" s="118"/>
      <c r="O2110" s="118"/>
      <c r="P2110" s="118"/>
      <c r="Q2110" s="118"/>
      <c r="R2110" s="118"/>
      <c r="S2110" s="118"/>
      <c r="T2110" s="118"/>
      <c r="U2110" s="118"/>
      <c r="V2110" s="118"/>
      <c r="W2110" s="118"/>
      <c r="X2110" s="118"/>
      <c r="Y2110" s="118"/>
      <c r="Z2110" s="118"/>
    </row>
    <row r="2111">
      <c r="A2111" s="130">
        <f t="shared" si="1"/>
        <v>2110</v>
      </c>
      <c r="B2111" s="118"/>
      <c r="C2111" s="118"/>
      <c r="D2111" s="118"/>
      <c r="E2111" s="168"/>
      <c r="F2111" s="168"/>
      <c r="G2111" s="168"/>
      <c r="H2111" s="118"/>
      <c r="I2111" s="118"/>
      <c r="J2111" s="118"/>
      <c r="K2111" s="118"/>
      <c r="L2111" s="118"/>
      <c r="M2111" s="118"/>
      <c r="N2111" s="118"/>
      <c r="O2111" s="118"/>
      <c r="P2111" s="118"/>
      <c r="Q2111" s="118"/>
      <c r="R2111" s="118"/>
      <c r="S2111" s="118"/>
      <c r="T2111" s="118"/>
      <c r="U2111" s="118"/>
      <c r="V2111" s="118"/>
      <c r="W2111" s="118"/>
      <c r="X2111" s="118"/>
      <c r="Y2111" s="118"/>
      <c r="Z2111" s="118"/>
    </row>
    <row r="2112">
      <c r="A2112" s="130">
        <f t="shared" si="1"/>
        <v>2111</v>
      </c>
      <c r="B2112" s="118"/>
      <c r="C2112" s="118"/>
      <c r="D2112" s="118"/>
      <c r="E2112" s="168"/>
      <c r="F2112" s="168"/>
      <c r="G2112" s="168"/>
      <c r="H2112" s="118"/>
      <c r="I2112" s="118"/>
      <c r="J2112" s="118"/>
      <c r="K2112" s="118"/>
      <c r="L2112" s="118"/>
      <c r="M2112" s="118"/>
      <c r="N2112" s="118"/>
      <c r="O2112" s="118"/>
      <c r="P2112" s="118"/>
      <c r="Q2112" s="118"/>
      <c r="R2112" s="118"/>
      <c r="S2112" s="118"/>
      <c r="T2112" s="118"/>
      <c r="U2112" s="118"/>
      <c r="V2112" s="118"/>
      <c r="W2112" s="118"/>
      <c r="X2112" s="118"/>
      <c r="Y2112" s="118"/>
      <c r="Z2112" s="118"/>
    </row>
    <row r="2113">
      <c r="A2113" s="130">
        <f t="shared" si="1"/>
        <v>2112</v>
      </c>
      <c r="B2113" s="118"/>
      <c r="C2113" s="118"/>
      <c r="D2113" s="118"/>
      <c r="E2113" s="168"/>
      <c r="F2113" s="168"/>
      <c r="G2113" s="168"/>
      <c r="H2113" s="118"/>
      <c r="I2113" s="118"/>
      <c r="J2113" s="118"/>
      <c r="K2113" s="118"/>
      <c r="L2113" s="118"/>
      <c r="M2113" s="118"/>
      <c r="N2113" s="118"/>
      <c r="O2113" s="118"/>
      <c r="P2113" s="118"/>
      <c r="Q2113" s="118"/>
      <c r="R2113" s="118"/>
      <c r="S2113" s="118"/>
      <c r="T2113" s="118"/>
      <c r="U2113" s="118"/>
      <c r="V2113" s="118"/>
      <c r="W2113" s="118"/>
      <c r="X2113" s="118"/>
      <c r="Y2113" s="118"/>
      <c r="Z2113" s="118"/>
    </row>
    <row r="2114">
      <c r="A2114" s="130">
        <f t="shared" si="1"/>
        <v>2113</v>
      </c>
      <c r="B2114" s="118"/>
      <c r="C2114" s="118"/>
      <c r="D2114" s="118"/>
      <c r="E2114" s="168"/>
      <c r="F2114" s="168"/>
      <c r="G2114" s="168"/>
      <c r="H2114" s="118"/>
      <c r="I2114" s="118"/>
      <c r="J2114" s="118"/>
      <c r="K2114" s="118"/>
      <c r="L2114" s="118"/>
      <c r="M2114" s="118"/>
      <c r="N2114" s="118"/>
      <c r="O2114" s="118"/>
      <c r="P2114" s="118"/>
      <c r="Q2114" s="118"/>
      <c r="R2114" s="118"/>
      <c r="S2114" s="118"/>
      <c r="T2114" s="118"/>
      <c r="U2114" s="118"/>
      <c r="V2114" s="118"/>
      <c r="W2114" s="118"/>
      <c r="X2114" s="118"/>
      <c r="Y2114" s="118"/>
      <c r="Z2114" s="118"/>
    </row>
    <row r="2115">
      <c r="A2115" s="130">
        <f t="shared" si="1"/>
        <v>2114</v>
      </c>
      <c r="B2115" s="118"/>
      <c r="C2115" s="118"/>
      <c r="D2115" s="118"/>
      <c r="E2115" s="168"/>
      <c r="F2115" s="168"/>
      <c r="G2115" s="168"/>
      <c r="H2115" s="118"/>
      <c r="I2115" s="118"/>
      <c r="J2115" s="118"/>
      <c r="K2115" s="118"/>
      <c r="L2115" s="118"/>
      <c r="M2115" s="118"/>
      <c r="N2115" s="118"/>
      <c r="O2115" s="118"/>
      <c r="P2115" s="118"/>
      <c r="Q2115" s="118"/>
      <c r="R2115" s="118"/>
      <c r="S2115" s="118"/>
      <c r="T2115" s="118"/>
      <c r="U2115" s="118"/>
      <c r="V2115" s="118"/>
      <c r="W2115" s="118"/>
      <c r="X2115" s="118"/>
      <c r="Y2115" s="118"/>
      <c r="Z2115" s="118"/>
    </row>
    <row r="2116">
      <c r="A2116" s="130">
        <f t="shared" si="1"/>
        <v>2115</v>
      </c>
      <c r="B2116" s="118"/>
      <c r="C2116" s="118"/>
      <c r="D2116" s="118"/>
      <c r="E2116" s="168"/>
      <c r="F2116" s="168"/>
      <c r="G2116" s="168"/>
      <c r="H2116" s="118"/>
      <c r="I2116" s="118"/>
      <c r="J2116" s="118"/>
      <c r="K2116" s="118"/>
      <c r="L2116" s="118"/>
      <c r="M2116" s="118"/>
      <c r="N2116" s="118"/>
      <c r="O2116" s="118"/>
      <c r="P2116" s="118"/>
      <c r="Q2116" s="118"/>
      <c r="R2116" s="118"/>
      <c r="S2116" s="118"/>
      <c r="T2116" s="118"/>
      <c r="U2116" s="118"/>
      <c r="V2116" s="118"/>
      <c r="W2116" s="118"/>
      <c r="X2116" s="118"/>
      <c r="Y2116" s="118"/>
      <c r="Z2116" s="118"/>
    </row>
    <row r="2117">
      <c r="A2117" s="130">
        <f t="shared" si="1"/>
        <v>2116</v>
      </c>
      <c r="B2117" s="118"/>
      <c r="C2117" s="118"/>
      <c r="D2117" s="118"/>
      <c r="E2117" s="168"/>
      <c r="F2117" s="168"/>
      <c r="G2117" s="168"/>
      <c r="H2117" s="118"/>
      <c r="I2117" s="118"/>
      <c r="J2117" s="118"/>
      <c r="K2117" s="118"/>
      <c r="L2117" s="118"/>
      <c r="M2117" s="118"/>
      <c r="N2117" s="118"/>
      <c r="O2117" s="118"/>
      <c r="P2117" s="118"/>
      <c r="Q2117" s="118"/>
      <c r="R2117" s="118"/>
      <c r="S2117" s="118"/>
      <c r="T2117" s="118"/>
      <c r="U2117" s="118"/>
      <c r="V2117" s="118"/>
      <c r="W2117" s="118"/>
      <c r="X2117" s="118"/>
      <c r="Y2117" s="118"/>
      <c r="Z2117" s="118"/>
    </row>
    <row r="2118">
      <c r="A2118" s="130">
        <f t="shared" si="1"/>
        <v>2117</v>
      </c>
      <c r="B2118" s="118"/>
      <c r="C2118" s="118"/>
      <c r="D2118" s="118"/>
      <c r="E2118" s="168"/>
      <c r="F2118" s="168"/>
      <c r="G2118" s="168"/>
      <c r="H2118" s="118"/>
      <c r="I2118" s="118"/>
      <c r="J2118" s="118"/>
      <c r="K2118" s="118"/>
      <c r="L2118" s="118"/>
      <c r="M2118" s="118"/>
      <c r="N2118" s="118"/>
      <c r="O2118" s="118"/>
      <c r="P2118" s="118"/>
      <c r="Q2118" s="118"/>
      <c r="R2118" s="118"/>
      <c r="S2118" s="118"/>
      <c r="T2118" s="118"/>
      <c r="U2118" s="118"/>
      <c r="V2118" s="118"/>
      <c r="W2118" s="118"/>
      <c r="X2118" s="118"/>
      <c r="Y2118" s="118"/>
      <c r="Z2118" s="118"/>
    </row>
    <row r="2119">
      <c r="A2119" s="130">
        <f t="shared" si="1"/>
        <v>2118</v>
      </c>
      <c r="B2119" s="118"/>
      <c r="C2119" s="118"/>
      <c r="D2119" s="118"/>
      <c r="E2119" s="168"/>
      <c r="F2119" s="168"/>
      <c r="G2119" s="168"/>
      <c r="H2119" s="118"/>
      <c r="I2119" s="118"/>
      <c r="J2119" s="118"/>
      <c r="K2119" s="118"/>
      <c r="L2119" s="118"/>
      <c r="M2119" s="118"/>
      <c r="N2119" s="118"/>
      <c r="O2119" s="118"/>
      <c r="P2119" s="118"/>
      <c r="Q2119" s="118"/>
      <c r="R2119" s="118"/>
      <c r="S2119" s="118"/>
      <c r="T2119" s="118"/>
      <c r="U2119" s="118"/>
      <c r="V2119" s="118"/>
      <c r="W2119" s="118"/>
      <c r="X2119" s="118"/>
      <c r="Y2119" s="118"/>
      <c r="Z2119" s="118"/>
    </row>
    <row r="2120">
      <c r="A2120" s="130">
        <f t="shared" si="1"/>
        <v>2119</v>
      </c>
      <c r="B2120" s="118"/>
      <c r="C2120" s="118"/>
      <c r="D2120" s="118"/>
      <c r="E2120" s="168"/>
      <c r="F2120" s="168"/>
      <c r="G2120" s="168"/>
      <c r="H2120" s="118"/>
      <c r="I2120" s="118"/>
      <c r="J2120" s="118"/>
      <c r="K2120" s="118"/>
      <c r="L2120" s="118"/>
      <c r="M2120" s="118"/>
      <c r="N2120" s="118"/>
      <c r="O2120" s="118"/>
      <c r="P2120" s="118"/>
      <c r="Q2120" s="118"/>
      <c r="R2120" s="118"/>
      <c r="S2120" s="118"/>
      <c r="T2120" s="118"/>
      <c r="U2120" s="118"/>
      <c r="V2120" s="118"/>
      <c r="W2120" s="118"/>
      <c r="X2120" s="118"/>
      <c r="Y2120" s="118"/>
      <c r="Z2120" s="118"/>
    </row>
    <row r="2121">
      <c r="A2121" s="130">
        <f t="shared" si="1"/>
        <v>2120</v>
      </c>
      <c r="B2121" s="118"/>
      <c r="C2121" s="118"/>
      <c r="D2121" s="118"/>
      <c r="E2121" s="168"/>
      <c r="F2121" s="168"/>
      <c r="G2121" s="168"/>
      <c r="H2121" s="118"/>
      <c r="I2121" s="118"/>
      <c r="J2121" s="118"/>
      <c r="K2121" s="118"/>
      <c r="L2121" s="118"/>
      <c r="M2121" s="118"/>
      <c r="N2121" s="118"/>
      <c r="O2121" s="118"/>
      <c r="P2121" s="118"/>
      <c r="Q2121" s="118"/>
      <c r="R2121" s="118"/>
      <c r="S2121" s="118"/>
      <c r="T2121" s="118"/>
      <c r="U2121" s="118"/>
      <c r="V2121" s="118"/>
      <c r="W2121" s="118"/>
      <c r="X2121" s="118"/>
      <c r="Y2121" s="118"/>
      <c r="Z2121" s="118"/>
    </row>
    <row r="2122">
      <c r="A2122" s="130">
        <f t="shared" si="1"/>
        <v>2121</v>
      </c>
      <c r="B2122" s="118"/>
      <c r="C2122" s="118"/>
      <c r="D2122" s="118"/>
      <c r="E2122" s="168"/>
      <c r="F2122" s="168"/>
      <c r="G2122" s="168"/>
      <c r="H2122" s="118"/>
      <c r="I2122" s="118"/>
      <c r="J2122" s="118"/>
      <c r="K2122" s="118"/>
      <c r="L2122" s="118"/>
      <c r="M2122" s="118"/>
      <c r="N2122" s="118"/>
      <c r="O2122" s="118"/>
      <c r="P2122" s="118"/>
      <c r="Q2122" s="118"/>
      <c r="R2122" s="118"/>
      <c r="S2122" s="118"/>
      <c r="T2122" s="118"/>
      <c r="U2122" s="118"/>
      <c r="V2122" s="118"/>
      <c r="W2122" s="118"/>
      <c r="X2122" s="118"/>
      <c r="Y2122" s="118"/>
      <c r="Z2122" s="118"/>
    </row>
    <row r="2123">
      <c r="A2123" s="130">
        <f t="shared" si="1"/>
        <v>2122</v>
      </c>
      <c r="B2123" s="118"/>
      <c r="C2123" s="118"/>
      <c r="D2123" s="118"/>
      <c r="E2123" s="168"/>
      <c r="F2123" s="168"/>
      <c r="G2123" s="168"/>
      <c r="H2123" s="118"/>
      <c r="I2123" s="118"/>
      <c r="J2123" s="118"/>
      <c r="K2123" s="118"/>
      <c r="L2123" s="118"/>
      <c r="M2123" s="118"/>
      <c r="N2123" s="118"/>
      <c r="O2123" s="118"/>
      <c r="P2123" s="118"/>
      <c r="Q2123" s="118"/>
      <c r="R2123" s="118"/>
      <c r="S2123" s="118"/>
      <c r="T2123" s="118"/>
      <c r="U2123" s="118"/>
      <c r="V2123" s="118"/>
      <c r="W2123" s="118"/>
      <c r="X2123" s="118"/>
      <c r="Y2123" s="118"/>
      <c r="Z2123" s="118"/>
    </row>
    <row r="2124">
      <c r="A2124" s="130">
        <f t="shared" si="1"/>
        <v>2123</v>
      </c>
      <c r="B2124" s="118"/>
      <c r="C2124" s="118"/>
      <c r="D2124" s="118"/>
      <c r="E2124" s="168"/>
      <c r="F2124" s="168"/>
      <c r="G2124" s="168"/>
      <c r="H2124" s="118"/>
      <c r="I2124" s="118"/>
      <c r="J2124" s="118"/>
      <c r="K2124" s="118"/>
      <c r="L2124" s="118"/>
      <c r="M2124" s="118"/>
      <c r="N2124" s="118"/>
      <c r="O2124" s="118"/>
      <c r="P2124" s="118"/>
      <c r="Q2124" s="118"/>
      <c r="R2124" s="118"/>
      <c r="S2124" s="118"/>
      <c r="T2124" s="118"/>
      <c r="U2124" s="118"/>
      <c r="V2124" s="118"/>
      <c r="W2124" s="118"/>
      <c r="X2124" s="118"/>
      <c r="Y2124" s="118"/>
      <c r="Z2124" s="118"/>
    </row>
    <row r="2125">
      <c r="A2125" s="130">
        <f t="shared" si="1"/>
        <v>2124</v>
      </c>
      <c r="B2125" s="118"/>
      <c r="C2125" s="118"/>
      <c r="D2125" s="118"/>
      <c r="E2125" s="168"/>
      <c r="F2125" s="168"/>
      <c r="G2125" s="168"/>
      <c r="H2125" s="118"/>
      <c r="I2125" s="118"/>
      <c r="J2125" s="118"/>
      <c r="K2125" s="118"/>
      <c r="L2125" s="118"/>
      <c r="M2125" s="118"/>
      <c r="N2125" s="118"/>
      <c r="O2125" s="118"/>
      <c r="P2125" s="118"/>
      <c r="Q2125" s="118"/>
      <c r="R2125" s="118"/>
      <c r="S2125" s="118"/>
      <c r="T2125" s="118"/>
      <c r="U2125" s="118"/>
      <c r="V2125" s="118"/>
      <c r="W2125" s="118"/>
      <c r="X2125" s="118"/>
      <c r="Y2125" s="118"/>
      <c r="Z2125" s="118"/>
    </row>
    <row r="2126">
      <c r="A2126" s="130">
        <f t="shared" si="1"/>
        <v>2125</v>
      </c>
      <c r="B2126" s="118"/>
      <c r="C2126" s="118"/>
      <c r="D2126" s="118"/>
      <c r="E2126" s="168"/>
      <c r="F2126" s="168"/>
      <c r="G2126" s="168"/>
      <c r="H2126" s="118"/>
      <c r="I2126" s="118"/>
      <c r="J2126" s="118"/>
      <c r="K2126" s="118"/>
      <c r="L2126" s="118"/>
      <c r="M2126" s="118"/>
      <c r="N2126" s="118"/>
      <c r="O2126" s="118"/>
      <c r="P2126" s="118"/>
      <c r="Q2126" s="118"/>
      <c r="R2126" s="118"/>
      <c r="S2126" s="118"/>
      <c r="T2126" s="118"/>
      <c r="U2126" s="118"/>
      <c r="V2126" s="118"/>
      <c r="W2126" s="118"/>
      <c r="X2126" s="118"/>
      <c r="Y2126" s="118"/>
      <c r="Z2126" s="118"/>
    </row>
    <row r="2127">
      <c r="A2127" s="130">
        <f t="shared" si="1"/>
        <v>2126</v>
      </c>
      <c r="B2127" s="118"/>
      <c r="C2127" s="118"/>
      <c r="D2127" s="118"/>
      <c r="E2127" s="168"/>
      <c r="F2127" s="168"/>
      <c r="G2127" s="168"/>
      <c r="H2127" s="118"/>
      <c r="I2127" s="118"/>
      <c r="J2127" s="118"/>
      <c r="K2127" s="118"/>
      <c r="L2127" s="118"/>
      <c r="M2127" s="118"/>
      <c r="N2127" s="118"/>
      <c r="O2127" s="118"/>
      <c r="P2127" s="118"/>
      <c r="Q2127" s="118"/>
      <c r="R2127" s="118"/>
      <c r="S2127" s="118"/>
      <c r="T2127" s="118"/>
      <c r="U2127" s="118"/>
      <c r="V2127" s="118"/>
      <c r="W2127" s="118"/>
      <c r="X2127" s="118"/>
      <c r="Y2127" s="118"/>
      <c r="Z2127" s="118"/>
    </row>
    <row r="2128">
      <c r="A2128" s="130">
        <f t="shared" si="1"/>
        <v>2127</v>
      </c>
      <c r="B2128" s="118"/>
      <c r="C2128" s="118"/>
      <c r="D2128" s="118"/>
      <c r="E2128" s="168"/>
      <c r="F2128" s="168"/>
      <c r="G2128" s="168"/>
      <c r="H2128" s="118"/>
      <c r="I2128" s="118"/>
      <c r="J2128" s="118"/>
      <c r="K2128" s="118"/>
      <c r="L2128" s="118"/>
      <c r="M2128" s="118"/>
      <c r="N2128" s="118"/>
      <c r="O2128" s="118"/>
      <c r="P2128" s="118"/>
      <c r="Q2128" s="118"/>
      <c r="R2128" s="118"/>
      <c r="S2128" s="118"/>
      <c r="T2128" s="118"/>
      <c r="U2128" s="118"/>
      <c r="V2128" s="118"/>
      <c r="W2128" s="118"/>
      <c r="X2128" s="118"/>
      <c r="Y2128" s="118"/>
      <c r="Z2128" s="118"/>
    </row>
    <row r="2129">
      <c r="A2129" s="130">
        <f t="shared" si="1"/>
        <v>2128</v>
      </c>
      <c r="B2129" s="118"/>
      <c r="C2129" s="118"/>
      <c r="D2129" s="118"/>
      <c r="E2129" s="168"/>
      <c r="F2129" s="168"/>
      <c r="G2129" s="168"/>
      <c r="H2129" s="118"/>
      <c r="I2129" s="118"/>
      <c r="J2129" s="118"/>
      <c r="K2129" s="118"/>
      <c r="L2129" s="118"/>
      <c r="M2129" s="118"/>
      <c r="N2129" s="118"/>
      <c r="O2129" s="118"/>
      <c r="P2129" s="118"/>
      <c r="Q2129" s="118"/>
      <c r="R2129" s="118"/>
      <c r="S2129" s="118"/>
      <c r="T2129" s="118"/>
      <c r="U2129" s="118"/>
      <c r="V2129" s="118"/>
      <c r="W2129" s="118"/>
      <c r="X2129" s="118"/>
      <c r="Y2129" s="118"/>
      <c r="Z2129" s="118"/>
    </row>
    <row r="2130">
      <c r="A2130" s="130">
        <f t="shared" si="1"/>
        <v>2129</v>
      </c>
      <c r="B2130" s="118"/>
      <c r="C2130" s="118"/>
      <c r="D2130" s="118"/>
      <c r="E2130" s="168"/>
      <c r="F2130" s="168"/>
      <c r="G2130" s="168"/>
      <c r="H2130" s="118"/>
      <c r="I2130" s="118"/>
      <c r="J2130" s="118"/>
      <c r="K2130" s="118"/>
      <c r="L2130" s="118"/>
      <c r="M2130" s="118"/>
      <c r="N2130" s="118"/>
      <c r="O2130" s="118"/>
      <c r="P2130" s="118"/>
      <c r="Q2130" s="118"/>
      <c r="R2130" s="118"/>
      <c r="S2130" s="118"/>
      <c r="T2130" s="118"/>
      <c r="U2130" s="118"/>
      <c r="V2130" s="118"/>
      <c r="W2130" s="118"/>
      <c r="X2130" s="118"/>
      <c r="Y2130" s="118"/>
      <c r="Z2130" s="118"/>
    </row>
    <row r="2131">
      <c r="A2131" s="130">
        <f t="shared" si="1"/>
        <v>2130</v>
      </c>
      <c r="B2131" s="118"/>
      <c r="C2131" s="118"/>
      <c r="D2131" s="118"/>
      <c r="E2131" s="168"/>
      <c r="F2131" s="168"/>
      <c r="G2131" s="168"/>
      <c r="H2131" s="118"/>
      <c r="I2131" s="118"/>
      <c r="J2131" s="118"/>
      <c r="K2131" s="118"/>
      <c r="L2131" s="118"/>
      <c r="M2131" s="118"/>
      <c r="N2131" s="118"/>
      <c r="O2131" s="118"/>
      <c r="P2131" s="118"/>
      <c r="Q2131" s="118"/>
      <c r="R2131" s="118"/>
      <c r="S2131" s="118"/>
      <c r="T2131" s="118"/>
      <c r="U2131" s="118"/>
      <c r="V2131" s="118"/>
      <c r="W2131" s="118"/>
      <c r="X2131" s="118"/>
      <c r="Y2131" s="118"/>
      <c r="Z2131" s="118"/>
    </row>
    <row r="2132">
      <c r="A2132" s="130">
        <f t="shared" si="1"/>
        <v>2131</v>
      </c>
      <c r="B2132" s="118"/>
      <c r="C2132" s="118"/>
      <c r="D2132" s="118"/>
      <c r="E2132" s="168"/>
      <c r="F2132" s="168"/>
      <c r="G2132" s="168"/>
      <c r="H2132" s="118"/>
      <c r="I2132" s="118"/>
      <c r="J2132" s="118"/>
      <c r="K2132" s="118"/>
      <c r="L2132" s="118"/>
      <c r="M2132" s="118"/>
      <c r="N2132" s="118"/>
      <c r="O2132" s="118"/>
      <c r="P2132" s="118"/>
      <c r="Q2132" s="118"/>
      <c r="R2132" s="118"/>
      <c r="S2132" s="118"/>
      <c r="T2132" s="118"/>
      <c r="U2132" s="118"/>
      <c r="V2132" s="118"/>
      <c r="W2132" s="118"/>
      <c r="X2132" s="118"/>
      <c r="Y2132" s="118"/>
      <c r="Z2132" s="118"/>
    </row>
    <row r="2133">
      <c r="A2133" s="130">
        <f t="shared" si="1"/>
        <v>2132</v>
      </c>
      <c r="B2133" s="118"/>
      <c r="C2133" s="118"/>
      <c r="D2133" s="118"/>
      <c r="E2133" s="168"/>
      <c r="F2133" s="168"/>
      <c r="G2133" s="168"/>
      <c r="H2133" s="118"/>
      <c r="I2133" s="118"/>
      <c r="J2133" s="118"/>
      <c r="K2133" s="118"/>
      <c r="L2133" s="118"/>
      <c r="M2133" s="118"/>
      <c r="N2133" s="118"/>
      <c r="O2133" s="118"/>
      <c r="P2133" s="118"/>
      <c r="Q2133" s="118"/>
      <c r="R2133" s="118"/>
      <c r="S2133" s="118"/>
      <c r="T2133" s="118"/>
      <c r="U2133" s="118"/>
      <c r="V2133" s="118"/>
      <c r="W2133" s="118"/>
      <c r="X2133" s="118"/>
      <c r="Y2133" s="118"/>
      <c r="Z2133" s="118"/>
    </row>
    <row r="2134">
      <c r="A2134" s="130">
        <f t="shared" si="1"/>
        <v>2133</v>
      </c>
      <c r="B2134" s="118"/>
      <c r="C2134" s="118"/>
      <c r="D2134" s="118"/>
      <c r="E2134" s="168"/>
      <c r="F2134" s="168"/>
      <c r="G2134" s="168"/>
      <c r="H2134" s="118"/>
      <c r="I2134" s="118"/>
      <c r="J2134" s="118"/>
      <c r="K2134" s="118"/>
      <c r="L2134" s="118"/>
      <c r="M2134" s="118"/>
      <c r="N2134" s="118"/>
      <c r="O2134" s="118"/>
      <c r="P2134" s="118"/>
      <c r="Q2134" s="118"/>
      <c r="R2134" s="118"/>
      <c r="S2134" s="118"/>
      <c r="T2134" s="118"/>
      <c r="U2134" s="118"/>
      <c r="V2134" s="118"/>
      <c r="W2134" s="118"/>
      <c r="X2134" s="118"/>
      <c r="Y2134" s="118"/>
      <c r="Z2134" s="118"/>
    </row>
    <row r="2135">
      <c r="A2135" s="130">
        <f t="shared" si="1"/>
        <v>2134</v>
      </c>
      <c r="B2135" s="118"/>
      <c r="C2135" s="118"/>
      <c r="D2135" s="118"/>
      <c r="E2135" s="168"/>
      <c r="F2135" s="168"/>
      <c r="G2135" s="168"/>
      <c r="H2135" s="118"/>
      <c r="I2135" s="118"/>
      <c r="J2135" s="118"/>
      <c r="K2135" s="118"/>
      <c r="L2135" s="118"/>
      <c r="M2135" s="118"/>
      <c r="N2135" s="118"/>
      <c r="O2135" s="118"/>
      <c r="P2135" s="118"/>
      <c r="Q2135" s="118"/>
      <c r="R2135" s="118"/>
      <c r="S2135" s="118"/>
      <c r="T2135" s="118"/>
      <c r="U2135" s="118"/>
      <c r="V2135" s="118"/>
      <c r="W2135" s="118"/>
      <c r="X2135" s="118"/>
      <c r="Y2135" s="118"/>
      <c r="Z2135" s="118"/>
    </row>
    <row r="2136">
      <c r="A2136" s="130">
        <f t="shared" si="1"/>
        <v>2135</v>
      </c>
      <c r="B2136" s="118"/>
      <c r="C2136" s="118"/>
      <c r="D2136" s="118"/>
      <c r="E2136" s="168"/>
      <c r="F2136" s="168"/>
      <c r="G2136" s="168"/>
      <c r="H2136" s="118"/>
      <c r="I2136" s="118"/>
      <c r="J2136" s="118"/>
      <c r="K2136" s="118"/>
      <c r="L2136" s="118"/>
      <c r="M2136" s="118"/>
      <c r="N2136" s="118"/>
      <c r="O2136" s="118"/>
      <c r="P2136" s="118"/>
      <c r="Q2136" s="118"/>
      <c r="R2136" s="118"/>
      <c r="S2136" s="118"/>
      <c r="T2136" s="118"/>
      <c r="U2136" s="118"/>
      <c r="V2136" s="118"/>
      <c r="W2136" s="118"/>
      <c r="X2136" s="118"/>
      <c r="Y2136" s="118"/>
      <c r="Z2136" s="118"/>
    </row>
    <row r="2137">
      <c r="A2137" s="130">
        <f t="shared" si="1"/>
        <v>2136</v>
      </c>
      <c r="B2137" s="118"/>
      <c r="C2137" s="118"/>
      <c r="D2137" s="118"/>
      <c r="E2137" s="168"/>
      <c r="F2137" s="168"/>
      <c r="G2137" s="168"/>
      <c r="H2137" s="118"/>
      <c r="I2137" s="118"/>
      <c r="J2137" s="118"/>
      <c r="K2137" s="118"/>
      <c r="L2137" s="118"/>
      <c r="M2137" s="118"/>
      <c r="N2137" s="118"/>
      <c r="O2137" s="118"/>
      <c r="P2137" s="118"/>
      <c r="Q2137" s="118"/>
      <c r="R2137" s="118"/>
      <c r="S2137" s="118"/>
      <c r="T2137" s="118"/>
      <c r="U2137" s="118"/>
      <c r="V2137" s="118"/>
      <c r="W2137" s="118"/>
      <c r="X2137" s="118"/>
      <c r="Y2137" s="118"/>
      <c r="Z2137" s="118"/>
    </row>
    <row r="2138">
      <c r="A2138" s="130">
        <f t="shared" si="1"/>
        <v>2137</v>
      </c>
      <c r="B2138" s="118"/>
      <c r="C2138" s="118"/>
      <c r="D2138" s="118"/>
      <c r="E2138" s="168"/>
      <c r="F2138" s="168"/>
      <c r="G2138" s="168"/>
      <c r="H2138" s="118"/>
      <c r="I2138" s="118"/>
      <c r="J2138" s="118"/>
      <c r="K2138" s="118"/>
      <c r="L2138" s="118"/>
      <c r="M2138" s="118"/>
      <c r="N2138" s="118"/>
      <c r="O2138" s="118"/>
      <c r="P2138" s="118"/>
      <c r="Q2138" s="118"/>
      <c r="R2138" s="118"/>
      <c r="S2138" s="118"/>
      <c r="T2138" s="118"/>
      <c r="U2138" s="118"/>
      <c r="V2138" s="118"/>
      <c r="W2138" s="118"/>
      <c r="X2138" s="118"/>
      <c r="Y2138" s="118"/>
      <c r="Z2138" s="118"/>
    </row>
    <row r="2139">
      <c r="A2139" s="130">
        <f t="shared" si="1"/>
        <v>2138</v>
      </c>
      <c r="B2139" s="118"/>
      <c r="C2139" s="118"/>
      <c r="D2139" s="118"/>
      <c r="E2139" s="168"/>
      <c r="F2139" s="168"/>
      <c r="G2139" s="168"/>
      <c r="H2139" s="118"/>
      <c r="I2139" s="118"/>
      <c r="J2139" s="118"/>
      <c r="K2139" s="118"/>
      <c r="L2139" s="118"/>
      <c r="M2139" s="118"/>
      <c r="N2139" s="118"/>
      <c r="O2139" s="118"/>
      <c r="P2139" s="118"/>
      <c r="Q2139" s="118"/>
      <c r="R2139" s="118"/>
      <c r="S2139" s="118"/>
      <c r="T2139" s="118"/>
      <c r="U2139" s="118"/>
      <c r="V2139" s="118"/>
      <c r="W2139" s="118"/>
      <c r="X2139" s="118"/>
      <c r="Y2139" s="118"/>
      <c r="Z2139" s="118"/>
    </row>
    <row r="2140">
      <c r="A2140" s="130">
        <f t="shared" si="1"/>
        <v>2139</v>
      </c>
      <c r="B2140" s="118"/>
      <c r="C2140" s="118"/>
      <c r="D2140" s="118"/>
      <c r="E2140" s="168"/>
      <c r="F2140" s="168"/>
      <c r="G2140" s="168"/>
      <c r="H2140" s="118"/>
      <c r="I2140" s="118"/>
      <c r="J2140" s="118"/>
      <c r="K2140" s="118"/>
      <c r="L2140" s="118"/>
      <c r="M2140" s="118"/>
      <c r="N2140" s="118"/>
      <c r="O2140" s="118"/>
      <c r="P2140" s="118"/>
      <c r="Q2140" s="118"/>
      <c r="R2140" s="118"/>
      <c r="S2140" s="118"/>
      <c r="T2140" s="118"/>
      <c r="U2140" s="118"/>
      <c r="V2140" s="118"/>
      <c r="W2140" s="118"/>
      <c r="X2140" s="118"/>
      <c r="Y2140" s="118"/>
      <c r="Z2140" s="118"/>
    </row>
    <row r="2141">
      <c r="A2141" s="130">
        <f t="shared" si="1"/>
        <v>2140</v>
      </c>
      <c r="B2141" s="118"/>
      <c r="C2141" s="118"/>
      <c r="D2141" s="118"/>
      <c r="E2141" s="168"/>
      <c r="F2141" s="168"/>
      <c r="G2141" s="168"/>
      <c r="H2141" s="118"/>
      <c r="I2141" s="118"/>
      <c r="J2141" s="118"/>
      <c r="K2141" s="118"/>
      <c r="L2141" s="118"/>
      <c r="M2141" s="118"/>
      <c r="N2141" s="118"/>
      <c r="O2141" s="118"/>
      <c r="P2141" s="118"/>
      <c r="Q2141" s="118"/>
      <c r="R2141" s="118"/>
      <c r="S2141" s="118"/>
      <c r="T2141" s="118"/>
      <c r="U2141" s="118"/>
      <c r="V2141" s="118"/>
      <c r="W2141" s="118"/>
      <c r="X2141" s="118"/>
      <c r="Y2141" s="118"/>
      <c r="Z2141" s="118"/>
    </row>
    <row r="2142">
      <c r="A2142" s="130">
        <f t="shared" si="1"/>
        <v>2141</v>
      </c>
      <c r="B2142" s="118"/>
      <c r="C2142" s="118"/>
      <c r="D2142" s="118"/>
      <c r="E2142" s="168"/>
      <c r="F2142" s="168"/>
      <c r="G2142" s="168"/>
      <c r="H2142" s="118"/>
      <c r="I2142" s="118"/>
      <c r="J2142" s="118"/>
      <c r="K2142" s="118"/>
      <c r="L2142" s="118"/>
      <c r="M2142" s="118"/>
      <c r="N2142" s="118"/>
      <c r="O2142" s="118"/>
      <c r="P2142" s="118"/>
      <c r="Q2142" s="118"/>
      <c r="R2142" s="118"/>
      <c r="S2142" s="118"/>
      <c r="T2142" s="118"/>
      <c r="U2142" s="118"/>
      <c r="V2142" s="118"/>
      <c r="W2142" s="118"/>
      <c r="X2142" s="118"/>
      <c r="Y2142" s="118"/>
      <c r="Z2142" s="118"/>
    </row>
    <row r="2143">
      <c r="A2143" s="130">
        <f t="shared" si="1"/>
        <v>2142</v>
      </c>
      <c r="B2143" s="118"/>
      <c r="C2143" s="118"/>
      <c r="D2143" s="118"/>
      <c r="E2143" s="168"/>
      <c r="F2143" s="168"/>
      <c r="G2143" s="168"/>
      <c r="H2143" s="118"/>
      <c r="I2143" s="118"/>
      <c r="J2143" s="118"/>
      <c r="K2143" s="118"/>
      <c r="L2143" s="118"/>
      <c r="M2143" s="118"/>
      <c r="N2143" s="118"/>
      <c r="O2143" s="118"/>
      <c r="P2143" s="118"/>
      <c r="Q2143" s="118"/>
      <c r="R2143" s="118"/>
      <c r="S2143" s="118"/>
      <c r="T2143" s="118"/>
      <c r="U2143" s="118"/>
      <c r="V2143" s="118"/>
      <c r="W2143" s="118"/>
      <c r="X2143" s="118"/>
      <c r="Y2143" s="118"/>
      <c r="Z2143" s="118"/>
    </row>
    <row r="2144">
      <c r="A2144" s="130">
        <f t="shared" si="1"/>
        <v>2143</v>
      </c>
      <c r="B2144" s="118"/>
      <c r="C2144" s="118"/>
      <c r="D2144" s="118"/>
      <c r="E2144" s="168"/>
      <c r="F2144" s="168"/>
      <c r="G2144" s="168"/>
      <c r="H2144" s="118"/>
      <c r="I2144" s="118"/>
      <c r="J2144" s="118"/>
      <c r="K2144" s="118"/>
      <c r="L2144" s="118"/>
      <c r="M2144" s="118"/>
      <c r="N2144" s="118"/>
      <c r="O2144" s="118"/>
      <c r="P2144" s="118"/>
      <c r="Q2144" s="118"/>
      <c r="R2144" s="118"/>
      <c r="S2144" s="118"/>
      <c r="T2144" s="118"/>
      <c r="U2144" s="118"/>
      <c r="V2144" s="118"/>
      <c r="W2144" s="118"/>
      <c r="X2144" s="118"/>
      <c r="Y2144" s="118"/>
      <c r="Z2144" s="118"/>
    </row>
    <row r="2145">
      <c r="A2145" s="130">
        <f t="shared" si="1"/>
        <v>2144</v>
      </c>
      <c r="B2145" s="118"/>
      <c r="C2145" s="118"/>
      <c r="D2145" s="118"/>
      <c r="E2145" s="168"/>
      <c r="F2145" s="168"/>
      <c r="G2145" s="168"/>
      <c r="H2145" s="118"/>
      <c r="I2145" s="118"/>
      <c r="J2145" s="118"/>
      <c r="K2145" s="118"/>
      <c r="L2145" s="118"/>
      <c r="M2145" s="118"/>
      <c r="N2145" s="118"/>
      <c r="O2145" s="118"/>
      <c r="P2145" s="118"/>
      <c r="Q2145" s="118"/>
      <c r="R2145" s="118"/>
      <c r="S2145" s="118"/>
      <c r="T2145" s="118"/>
      <c r="U2145" s="118"/>
      <c r="V2145" s="118"/>
      <c r="W2145" s="118"/>
      <c r="X2145" s="118"/>
      <c r="Y2145" s="118"/>
      <c r="Z2145" s="118"/>
    </row>
    <row r="2146">
      <c r="A2146" s="130">
        <f t="shared" si="1"/>
        <v>2145</v>
      </c>
      <c r="B2146" s="118"/>
      <c r="C2146" s="118"/>
      <c r="D2146" s="118"/>
      <c r="E2146" s="168"/>
      <c r="F2146" s="168"/>
      <c r="G2146" s="168"/>
      <c r="H2146" s="118"/>
      <c r="I2146" s="118"/>
      <c r="J2146" s="118"/>
      <c r="K2146" s="118"/>
      <c r="L2146" s="118"/>
      <c r="M2146" s="118"/>
      <c r="N2146" s="118"/>
      <c r="O2146" s="118"/>
      <c r="P2146" s="118"/>
      <c r="Q2146" s="118"/>
      <c r="R2146" s="118"/>
      <c r="S2146" s="118"/>
      <c r="T2146" s="118"/>
      <c r="U2146" s="118"/>
      <c r="V2146" s="118"/>
      <c r="W2146" s="118"/>
      <c r="X2146" s="118"/>
      <c r="Y2146" s="118"/>
      <c r="Z2146" s="118"/>
    </row>
    <row r="2147">
      <c r="A2147" s="130">
        <f t="shared" si="1"/>
        <v>2146</v>
      </c>
      <c r="B2147" s="118"/>
      <c r="C2147" s="118"/>
      <c r="D2147" s="118"/>
      <c r="E2147" s="168"/>
      <c r="F2147" s="168"/>
      <c r="G2147" s="168"/>
      <c r="H2147" s="118"/>
      <c r="I2147" s="118"/>
      <c r="J2147" s="118"/>
      <c r="K2147" s="118"/>
      <c r="L2147" s="118"/>
      <c r="M2147" s="118"/>
      <c r="N2147" s="118"/>
      <c r="O2147" s="118"/>
      <c r="P2147" s="118"/>
      <c r="Q2147" s="118"/>
      <c r="R2147" s="118"/>
      <c r="S2147" s="118"/>
      <c r="T2147" s="118"/>
      <c r="U2147" s="118"/>
      <c r="V2147" s="118"/>
      <c r="W2147" s="118"/>
      <c r="X2147" s="118"/>
      <c r="Y2147" s="118"/>
      <c r="Z2147" s="118"/>
    </row>
    <row r="2148">
      <c r="A2148" s="130">
        <f t="shared" si="1"/>
        <v>2147</v>
      </c>
      <c r="B2148" s="118"/>
      <c r="C2148" s="118"/>
      <c r="D2148" s="118"/>
      <c r="E2148" s="168"/>
      <c r="F2148" s="168"/>
      <c r="G2148" s="168"/>
      <c r="H2148" s="118"/>
      <c r="I2148" s="118"/>
      <c r="J2148" s="118"/>
      <c r="K2148" s="118"/>
      <c r="L2148" s="118"/>
      <c r="M2148" s="118"/>
      <c r="N2148" s="118"/>
      <c r="O2148" s="118"/>
      <c r="P2148" s="118"/>
      <c r="Q2148" s="118"/>
      <c r="R2148" s="118"/>
      <c r="S2148" s="118"/>
      <c r="T2148" s="118"/>
      <c r="U2148" s="118"/>
      <c r="V2148" s="118"/>
      <c r="W2148" s="118"/>
      <c r="X2148" s="118"/>
      <c r="Y2148" s="118"/>
      <c r="Z2148" s="118"/>
    </row>
    <row r="2149">
      <c r="A2149" s="130">
        <f t="shared" si="1"/>
        <v>2148</v>
      </c>
      <c r="B2149" s="118"/>
      <c r="C2149" s="118"/>
      <c r="D2149" s="118"/>
      <c r="E2149" s="168"/>
      <c r="F2149" s="168"/>
      <c r="G2149" s="168"/>
      <c r="H2149" s="118"/>
      <c r="I2149" s="118"/>
      <c r="J2149" s="118"/>
      <c r="K2149" s="118"/>
      <c r="L2149" s="118"/>
      <c r="M2149" s="118"/>
      <c r="N2149" s="118"/>
      <c r="O2149" s="118"/>
      <c r="P2149" s="118"/>
      <c r="Q2149" s="118"/>
      <c r="R2149" s="118"/>
      <c r="S2149" s="118"/>
      <c r="T2149" s="118"/>
      <c r="U2149" s="118"/>
      <c r="V2149" s="118"/>
      <c r="W2149" s="118"/>
      <c r="X2149" s="118"/>
      <c r="Y2149" s="118"/>
      <c r="Z2149" s="118"/>
    </row>
    <row r="2150">
      <c r="A2150" s="130">
        <f t="shared" si="1"/>
        <v>2149</v>
      </c>
      <c r="B2150" s="118"/>
      <c r="C2150" s="118"/>
      <c r="D2150" s="118"/>
      <c r="E2150" s="168"/>
      <c r="F2150" s="168"/>
      <c r="G2150" s="168"/>
      <c r="H2150" s="118"/>
      <c r="I2150" s="118"/>
      <c r="J2150" s="118"/>
      <c r="K2150" s="118"/>
      <c r="L2150" s="118"/>
      <c r="M2150" s="118"/>
      <c r="N2150" s="118"/>
      <c r="O2150" s="118"/>
      <c r="P2150" s="118"/>
      <c r="Q2150" s="118"/>
      <c r="R2150" s="118"/>
      <c r="S2150" s="118"/>
      <c r="T2150" s="118"/>
      <c r="U2150" s="118"/>
      <c r="V2150" s="118"/>
      <c r="W2150" s="118"/>
      <c r="X2150" s="118"/>
      <c r="Y2150" s="118"/>
      <c r="Z2150" s="118"/>
    </row>
    <row r="2151">
      <c r="A2151" s="130">
        <f t="shared" si="1"/>
        <v>2150</v>
      </c>
      <c r="B2151" s="118"/>
      <c r="C2151" s="118"/>
      <c r="D2151" s="118"/>
      <c r="E2151" s="168"/>
      <c r="F2151" s="168"/>
      <c r="G2151" s="168"/>
      <c r="H2151" s="118"/>
      <c r="I2151" s="118"/>
      <c r="J2151" s="118"/>
      <c r="K2151" s="118"/>
      <c r="L2151" s="118"/>
      <c r="M2151" s="118"/>
      <c r="N2151" s="118"/>
      <c r="O2151" s="118"/>
      <c r="P2151" s="118"/>
      <c r="Q2151" s="118"/>
      <c r="R2151" s="118"/>
      <c r="S2151" s="118"/>
      <c r="T2151" s="118"/>
      <c r="U2151" s="118"/>
      <c r="V2151" s="118"/>
      <c r="W2151" s="118"/>
      <c r="X2151" s="118"/>
      <c r="Y2151" s="118"/>
      <c r="Z2151" s="118"/>
    </row>
    <row r="2152">
      <c r="A2152" s="130">
        <f t="shared" si="1"/>
        <v>2151</v>
      </c>
      <c r="B2152" s="118"/>
      <c r="C2152" s="118"/>
      <c r="D2152" s="118"/>
      <c r="E2152" s="168"/>
      <c r="F2152" s="168"/>
      <c r="G2152" s="168"/>
      <c r="H2152" s="118"/>
      <c r="I2152" s="118"/>
      <c r="J2152" s="118"/>
      <c r="K2152" s="118"/>
      <c r="L2152" s="118"/>
      <c r="M2152" s="118"/>
      <c r="N2152" s="118"/>
      <c r="O2152" s="118"/>
      <c r="P2152" s="118"/>
      <c r="Q2152" s="118"/>
      <c r="R2152" s="118"/>
      <c r="S2152" s="118"/>
      <c r="T2152" s="118"/>
      <c r="U2152" s="118"/>
      <c r="V2152" s="118"/>
      <c r="W2152" s="118"/>
      <c r="X2152" s="118"/>
      <c r="Y2152" s="118"/>
      <c r="Z2152" s="118"/>
    </row>
    <row r="2153">
      <c r="A2153" s="130">
        <f t="shared" si="1"/>
        <v>2152</v>
      </c>
      <c r="B2153" s="118"/>
      <c r="C2153" s="118"/>
      <c r="D2153" s="118"/>
      <c r="E2153" s="168"/>
      <c r="F2153" s="168"/>
      <c r="G2153" s="168"/>
      <c r="H2153" s="118"/>
      <c r="I2153" s="118"/>
      <c r="J2153" s="118"/>
      <c r="K2153" s="118"/>
      <c r="L2153" s="118"/>
      <c r="M2153" s="118"/>
      <c r="N2153" s="118"/>
      <c r="O2153" s="118"/>
      <c r="P2153" s="118"/>
      <c r="Q2153" s="118"/>
      <c r="R2153" s="118"/>
      <c r="S2153" s="118"/>
      <c r="T2153" s="118"/>
      <c r="U2153" s="118"/>
      <c r="V2153" s="118"/>
      <c r="W2153" s="118"/>
      <c r="X2153" s="118"/>
      <c r="Y2153" s="118"/>
      <c r="Z2153" s="118"/>
    </row>
    <row r="2154">
      <c r="A2154" s="130">
        <f t="shared" si="1"/>
        <v>2153</v>
      </c>
      <c r="B2154" s="118"/>
      <c r="C2154" s="118"/>
      <c r="D2154" s="118"/>
      <c r="E2154" s="168"/>
      <c r="F2154" s="168"/>
      <c r="G2154" s="168"/>
      <c r="H2154" s="118"/>
      <c r="I2154" s="118"/>
      <c r="J2154" s="118"/>
      <c r="K2154" s="118"/>
      <c r="L2154" s="118"/>
      <c r="M2154" s="118"/>
      <c r="N2154" s="118"/>
      <c r="O2154" s="118"/>
      <c r="P2154" s="118"/>
      <c r="Q2154" s="118"/>
      <c r="R2154" s="118"/>
      <c r="S2154" s="118"/>
      <c r="T2154" s="118"/>
      <c r="U2154" s="118"/>
      <c r="V2154" s="118"/>
      <c r="W2154" s="118"/>
      <c r="X2154" s="118"/>
      <c r="Y2154" s="118"/>
      <c r="Z2154" s="118"/>
    </row>
    <row r="2155">
      <c r="A2155" s="130">
        <f t="shared" si="1"/>
        <v>2154</v>
      </c>
      <c r="B2155" s="118"/>
      <c r="C2155" s="118"/>
      <c r="D2155" s="118"/>
      <c r="E2155" s="168"/>
      <c r="F2155" s="168"/>
      <c r="G2155" s="168"/>
      <c r="H2155" s="118"/>
      <c r="I2155" s="118"/>
      <c r="J2155" s="118"/>
      <c r="K2155" s="118"/>
      <c r="L2155" s="118"/>
      <c r="M2155" s="118"/>
      <c r="N2155" s="118"/>
      <c r="O2155" s="118"/>
      <c r="P2155" s="118"/>
      <c r="Q2155" s="118"/>
      <c r="R2155" s="118"/>
      <c r="S2155" s="118"/>
      <c r="T2155" s="118"/>
      <c r="U2155" s="118"/>
      <c r="V2155" s="118"/>
      <c r="W2155" s="118"/>
      <c r="X2155" s="118"/>
      <c r="Y2155" s="118"/>
      <c r="Z2155" s="118"/>
    </row>
    <row r="2156">
      <c r="A2156" s="130">
        <f t="shared" si="1"/>
        <v>2155</v>
      </c>
      <c r="B2156" s="118"/>
      <c r="C2156" s="118"/>
      <c r="D2156" s="118"/>
      <c r="E2156" s="168"/>
      <c r="F2156" s="168"/>
      <c r="G2156" s="168"/>
      <c r="H2156" s="118"/>
      <c r="I2156" s="118"/>
      <c r="J2156" s="118"/>
      <c r="K2156" s="118"/>
      <c r="L2156" s="118"/>
      <c r="M2156" s="118"/>
      <c r="N2156" s="118"/>
      <c r="O2156" s="118"/>
      <c r="P2156" s="118"/>
      <c r="Q2156" s="118"/>
      <c r="R2156" s="118"/>
      <c r="S2156" s="118"/>
      <c r="T2156" s="118"/>
      <c r="U2156" s="118"/>
      <c r="V2156" s="118"/>
      <c r="W2156" s="118"/>
      <c r="X2156" s="118"/>
      <c r="Y2156" s="118"/>
      <c r="Z2156" s="118"/>
    </row>
    <row r="2157">
      <c r="A2157" s="130">
        <f t="shared" si="1"/>
        <v>2156</v>
      </c>
      <c r="B2157" s="118"/>
      <c r="C2157" s="118"/>
      <c r="D2157" s="118"/>
      <c r="E2157" s="168"/>
      <c r="F2157" s="168"/>
      <c r="G2157" s="168"/>
      <c r="H2157" s="118"/>
      <c r="I2157" s="118"/>
      <c r="J2157" s="118"/>
      <c r="K2157" s="118"/>
      <c r="L2157" s="118"/>
      <c r="M2157" s="118"/>
      <c r="N2157" s="118"/>
      <c r="O2157" s="118"/>
      <c r="P2157" s="118"/>
      <c r="Q2157" s="118"/>
      <c r="R2157" s="118"/>
      <c r="S2157" s="118"/>
      <c r="T2157" s="118"/>
      <c r="U2157" s="118"/>
      <c r="V2157" s="118"/>
      <c r="W2157" s="118"/>
      <c r="X2157" s="118"/>
      <c r="Y2157" s="118"/>
      <c r="Z2157" s="118"/>
    </row>
    <row r="2158">
      <c r="A2158" s="130">
        <f t="shared" si="1"/>
        <v>2157</v>
      </c>
      <c r="B2158" s="118"/>
      <c r="C2158" s="118"/>
      <c r="D2158" s="118"/>
      <c r="E2158" s="168"/>
      <c r="F2158" s="168"/>
      <c r="G2158" s="168"/>
      <c r="H2158" s="118"/>
      <c r="I2158" s="118"/>
      <c r="J2158" s="118"/>
      <c r="K2158" s="118"/>
      <c r="L2158" s="118"/>
      <c r="M2158" s="118"/>
      <c r="N2158" s="118"/>
      <c r="O2158" s="118"/>
      <c r="P2158" s="118"/>
      <c r="Q2158" s="118"/>
      <c r="R2158" s="118"/>
      <c r="S2158" s="118"/>
      <c r="T2158" s="118"/>
      <c r="U2158" s="118"/>
      <c r="V2158" s="118"/>
      <c r="W2158" s="118"/>
      <c r="X2158" s="118"/>
      <c r="Y2158" s="118"/>
      <c r="Z2158" s="118"/>
    </row>
    <row r="2159">
      <c r="A2159" s="130">
        <f t="shared" si="1"/>
        <v>2158</v>
      </c>
      <c r="B2159" s="118"/>
      <c r="C2159" s="118"/>
      <c r="D2159" s="118"/>
      <c r="E2159" s="168"/>
      <c r="F2159" s="168"/>
      <c r="G2159" s="168"/>
      <c r="H2159" s="118"/>
      <c r="I2159" s="118"/>
      <c r="J2159" s="118"/>
      <c r="K2159" s="118"/>
      <c r="L2159" s="118"/>
      <c r="M2159" s="118"/>
      <c r="N2159" s="118"/>
      <c r="O2159" s="118"/>
      <c r="P2159" s="118"/>
      <c r="Q2159" s="118"/>
      <c r="R2159" s="118"/>
      <c r="S2159" s="118"/>
      <c r="T2159" s="118"/>
      <c r="U2159" s="118"/>
      <c r="V2159" s="118"/>
      <c r="W2159" s="118"/>
      <c r="X2159" s="118"/>
      <c r="Y2159" s="118"/>
      <c r="Z2159" s="118"/>
    </row>
    <row r="2160">
      <c r="A2160" s="130">
        <f t="shared" si="1"/>
        <v>2159</v>
      </c>
      <c r="B2160" s="118"/>
      <c r="C2160" s="118"/>
      <c r="D2160" s="118"/>
      <c r="E2160" s="168"/>
      <c r="F2160" s="168"/>
      <c r="G2160" s="168"/>
      <c r="H2160" s="118"/>
      <c r="I2160" s="118"/>
      <c r="J2160" s="118"/>
      <c r="K2160" s="118"/>
      <c r="L2160" s="118"/>
      <c r="M2160" s="118"/>
      <c r="N2160" s="118"/>
      <c r="O2160" s="118"/>
      <c r="P2160" s="118"/>
      <c r="Q2160" s="118"/>
      <c r="R2160" s="118"/>
      <c r="S2160" s="118"/>
      <c r="T2160" s="118"/>
      <c r="U2160" s="118"/>
      <c r="V2160" s="118"/>
      <c r="W2160" s="118"/>
      <c r="X2160" s="118"/>
      <c r="Y2160" s="118"/>
      <c r="Z2160" s="118"/>
    </row>
    <row r="2161">
      <c r="A2161" s="130">
        <f t="shared" si="1"/>
        <v>2160</v>
      </c>
      <c r="B2161" s="118"/>
      <c r="C2161" s="118"/>
      <c r="D2161" s="118"/>
      <c r="E2161" s="168"/>
      <c r="F2161" s="168"/>
      <c r="G2161" s="168"/>
      <c r="H2161" s="118"/>
      <c r="I2161" s="118"/>
      <c r="J2161" s="118"/>
      <c r="K2161" s="118"/>
      <c r="L2161" s="118"/>
      <c r="M2161" s="118"/>
      <c r="N2161" s="118"/>
      <c r="O2161" s="118"/>
      <c r="P2161" s="118"/>
      <c r="Q2161" s="118"/>
      <c r="R2161" s="118"/>
      <c r="S2161" s="118"/>
      <c r="T2161" s="118"/>
      <c r="U2161" s="118"/>
      <c r="V2161" s="118"/>
      <c r="W2161" s="118"/>
      <c r="X2161" s="118"/>
      <c r="Y2161" s="118"/>
      <c r="Z2161" s="118"/>
    </row>
    <row r="2162">
      <c r="A2162" s="130">
        <f t="shared" si="1"/>
        <v>2161</v>
      </c>
      <c r="B2162" s="118"/>
      <c r="C2162" s="118"/>
      <c r="D2162" s="118"/>
      <c r="E2162" s="168"/>
      <c r="F2162" s="168"/>
      <c r="G2162" s="168"/>
      <c r="H2162" s="118"/>
      <c r="I2162" s="118"/>
      <c r="J2162" s="118"/>
      <c r="K2162" s="118"/>
      <c r="L2162" s="118"/>
      <c r="M2162" s="118"/>
      <c r="N2162" s="118"/>
      <c r="O2162" s="118"/>
      <c r="P2162" s="118"/>
      <c r="Q2162" s="118"/>
      <c r="R2162" s="118"/>
      <c r="S2162" s="118"/>
      <c r="T2162" s="118"/>
      <c r="U2162" s="118"/>
      <c r="V2162" s="118"/>
      <c r="W2162" s="118"/>
      <c r="X2162" s="118"/>
      <c r="Y2162" s="118"/>
      <c r="Z2162" s="118"/>
    </row>
    <row r="2163">
      <c r="A2163" s="130">
        <f t="shared" si="1"/>
        <v>2162</v>
      </c>
      <c r="B2163" s="118"/>
      <c r="C2163" s="118"/>
      <c r="D2163" s="118"/>
      <c r="E2163" s="168"/>
      <c r="F2163" s="168"/>
      <c r="G2163" s="168"/>
      <c r="H2163" s="118"/>
      <c r="I2163" s="118"/>
      <c r="J2163" s="118"/>
      <c r="K2163" s="118"/>
      <c r="L2163" s="118"/>
      <c r="M2163" s="118"/>
      <c r="N2163" s="118"/>
      <c r="O2163" s="118"/>
      <c r="P2163" s="118"/>
      <c r="Q2163" s="118"/>
      <c r="R2163" s="118"/>
      <c r="S2163" s="118"/>
      <c r="T2163" s="118"/>
      <c r="U2163" s="118"/>
      <c r="V2163" s="118"/>
      <c r="W2163" s="118"/>
      <c r="X2163" s="118"/>
      <c r="Y2163" s="118"/>
      <c r="Z2163" s="118"/>
    </row>
    <row r="2164">
      <c r="A2164" s="130">
        <f t="shared" si="1"/>
        <v>2163</v>
      </c>
      <c r="B2164" s="118"/>
      <c r="C2164" s="118"/>
      <c r="D2164" s="118"/>
      <c r="E2164" s="168"/>
      <c r="F2164" s="168"/>
      <c r="G2164" s="168"/>
      <c r="H2164" s="118"/>
      <c r="I2164" s="118"/>
      <c r="J2164" s="118"/>
      <c r="K2164" s="118"/>
      <c r="L2164" s="118"/>
      <c r="M2164" s="118"/>
      <c r="N2164" s="118"/>
      <c r="O2164" s="118"/>
      <c r="P2164" s="118"/>
      <c r="Q2164" s="118"/>
      <c r="R2164" s="118"/>
      <c r="S2164" s="118"/>
      <c r="T2164" s="118"/>
      <c r="U2164" s="118"/>
      <c r="V2164" s="118"/>
      <c r="W2164" s="118"/>
      <c r="X2164" s="118"/>
      <c r="Y2164" s="118"/>
      <c r="Z2164" s="118"/>
    </row>
    <row r="2165">
      <c r="A2165" s="130">
        <f t="shared" si="1"/>
        <v>2164</v>
      </c>
      <c r="B2165" s="118"/>
      <c r="C2165" s="118"/>
      <c r="D2165" s="118"/>
      <c r="E2165" s="168"/>
      <c r="F2165" s="168"/>
      <c r="G2165" s="168"/>
      <c r="H2165" s="118"/>
      <c r="I2165" s="118"/>
      <c r="J2165" s="118"/>
      <c r="K2165" s="118"/>
      <c r="L2165" s="118"/>
      <c r="M2165" s="118"/>
      <c r="N2165" s="118"/>
      <c r="O2165" s="118"/>
      <c r="P2165" s="118"/>
      <c r="Q2165" s="118"/>
      <c r="R2165" s="118"/>
      <c r="S2165" s="118"/>
      <c r="T2165" s="118"/>
      <c r="U2165" s="118"/>
      <c r="V2165" s="118"/>
      <c r="W2165" s="118"/>
      <c r="X2165" s="118"/>
      <c r="Y2165" s="118"/>
      <c r="Z2165" s="118"/>
    </row>
    <row r="2166">
      <c r="A2166" s="130">
        <f t="shared" si="1"/>
        <v>2165</v>
      </c>
      <c r="B2166" s="118"/>
      <c r="C2166" s="118"/>
      <c r="D2166" s="118"/>
      <c r="E2166" s="168"/>
      <c r="F2166" s="168"/>
      <c r="G2166" s="168"/>
      <c r="H2166" s="118"/>
      <c r="I2166" s="118"/>
      <c r="J2166" s="118"/>
      <c r="K2166" s="118"/>
      <c r="L2166" s="118"/>
      <c r="M2166" s="118"/>
      <c r="N2166" s="118"/>
      <c r="O2166" s="118"/>
      <c r="P2166" s="118"/>
      <c r="Q2166" s="118"/>
      <c r="R2166" s="118"/>
      <c r="S2166" s="118"/>
      <c r="T2166" s="118"/>
      <c r="U2166" s="118"/>
      <c r="V2166" s="118"/>
      <c r="W2166" s="118"/>
      <c r="X2166" s="118"/>
      <c r="Y2166" s="118"/>
      <c r="Z2166" s="118"/>
    </row>
    <row r="2167">
      <c r="A2167" s="130">
        <f t="shared" si="1"/>
        <v>2166</v>
      </c>
      <c r="B2167" s="118"/>
      <c r="C2167" s="118"/>
      <c r="D2167" s="118"/>
      <c r="E2167" s="168"/>
      <c r="F2167" s="168"/>
      <c r="G2167" s="168"/>
      <c r="H2167" s="118"/>
      <c r="I2167" s="118"/>
      <c r="J2167" s="118"/>
      <c r="K2167" s="118"/>
      <c r="L2167" s="118"/>
      <c r="M2167" s="118"/>
      <c r="N2167" s="118"/>
      <c r="O2167" s="118"/>
      <c r="P2167" s="118"/>
      <c r="Q2167" s="118"/>
      <c r="R2167" s="118"/>
      <c r="S2167" s="118"/>
      <c r="T2167" s="118"/>
      <c r="U2167" s="118"/>
      <c r="V2167" s="118"/>
      <c r="W2167" s="118"/>
      <c r="X2167" s="118"/>
      <c r="Y2167" s="118"/>
      <c r="Z2167" s="118"/>
    </row>
    <row r="2168">
      <c r="A2168" s="130">
        <f t="shared" si="1"/>
        <v>2167</v>
      </c>
      <c r="B2168" s="118"/>
      <c r="C2168" s="118"/>
      <c r="D2168" s="118"/>
      <c r="E2168" s="168"/>
      <c r="F2168" s="168"/>
      <c r="G2168" s="168"/>
      <c r="H2168" s="118"/>
      <c r="I2168" s="118"/>
      <c r="J2168" s="118"/>
      <c r="K2168" s="118"/>
      <c r="L2168" s="118"/>
      <c r="M2168" s="118"/>
      <c r="N2168" s="118"/>
      <c r="O2168" s="118"/>
      <c r="P2168" s="118"/>
      <c r="Q2168" s="118"/>
      <c r="R2168" s="118"/>
      <c r="S2168" s="118"/>
      <c r="T2168" s="118"/>
      <c r="U2168" s="118"/>
      <c r="V2168" s="118"/>
      <c r="W2168" s="118"/>
      <c r="X2168" s="118"/>
      <c r="Y2168" s="118"/>
      <c r="Z2168" s="118"/>
    </row>
    <row r="2169">
      <c r="A2169" s="130">
        <f t="shared" si="1"/>
        <v>2168</v>
      </c>
      <c r="B2169" s="118"/>
      <c r="C2169" s="118"/>
      <c r="D2169" s="118"/>
      <c r="E2169" s="168"/>
      <c r="F2169" s="168"/>
      <c r="G2169" s="168"/>
      <c r="H2169" s="118"/>
      <c r="I2169" s="118"/>
      <c r="J2169" s="118"/>
      <c r="K2169" s="118"/>
      <c r="L2169" s="118"/>
      <c r="M2169" s="118"/>
      <c r="N2169" s="118"/>
      <c r="O2169" s="118"/>
      <c r="P2169" s="118"/>
      <c r="Q2169" s="118"/>
      <c r="R2169" s="118"/>
      <c r="S2169" s="118"/>
      <c r="T2169" s="118"/>
      <c r="U2169" s="118"/>
      <c r="V2169" s="118"/>
      <c r="W2169" s="118"/>
      <c r="X2169" s="118"/>
      <c r="Y2169" s="118"/>
      <c r="Z2169" s="118"/>
    </row>
    <row r="2170">
      <c r="A2170" s="130">
        <f t="shared" si="1"/>
        <v>2169</v>
      </c>
      <c r="B2170" s="118"/>
      <c r="C2170" s="118"/>
      <c r="D2170" s="118"/>
      <c r="E2170" s="168"/>
      <c r="F2170" s="168"/>
      <c r="G2170" s="168"/>
      <c r="H2170" s="118"/>
      <c r="I2170" s="118"/>
      <c r="J2170" s="118"/>
      <c r="K2170" s="118"/>
      <c r="L2170" s="118"/>
      <c r="M2170" s="118"/>
      <c r="N2170" s="118"/>
      <c r="O2170" s="118"/>
      <c r="P2170" s="118"/>
      <c r="Q2170" s="118"/>
      <c r="R2170" s="118"/>
      <c r="S2170" s="118"/>
      <c r="T2170" s="118"/>
      <c r="U2170" s="118"/>
      <c r="V2170" s="118"/>
      <c r="W2170" s="118"/>
      <c r="X2170" s="118"/>
      <c r="Y2170" s="118"/>
      <c r="Z2170" s="118"/>
    </row>
    <row r="2171">
      <c r="A2171" s="130">
        <f t="shared" si="1"/>
        <v>2170</v>
      </c>
      <c r="B2171" s="118"/>
      <c r="C2171" s="118"/>
      <c r="D2171" s="118"/>
      <c r="E2171" s="168"/>
      <c r="F2171" s="168"/>
      <c r="G2171" s="168"/>
      <c r="H2171" s="118"/>
      <c r="I2171" s="118"/>
      <c r="J2171" s="118"/>
      <c r="K2171" s="118"/>
      <c r="L2171" s="118"/>
      <c r="M2171" s="118"/>
      <c r="N2171" s="118"/>
      <c r="O2171" s="118"/>
      <c r="P2171" s="118"/>
      <c r="Q2171" s="118"/>
      <c r="R2171" s="118"/>
      <c r="S2171" s="118"/>
      <c r="T2171" s="118"/>
      <c r="U2171" s="118"/>
      <c r="V2171" s="118"/>
      <c r="W2171" s="118"/>
      <c r="X2171" s="118"/>
      <c r="Y2171" s="118"/>
      <c r="Z2171" s="118"/>
    </row>
    <row r="2172">
      <c r="A2172" s="130">
        <f t="shared" si="1"/>
        <v>2171</v>
      </c>
      <c r="B2172" s="118"/>
      <c r="C2172" s="118"/>
      <c r="D2172" s="118"/>
      <c r="E2172" s="168"/>
      <c r="F2172" s="168"/>
      <c r="G2172" s="168"/>
      <c r="H2172" s="118"/>
      <c r="I2172" s="118"/>
      <c r="J2172" s="118"/>
      <c r="K2172" s="118"/>
      <c r="L2172" s="118"/>
      <c r="M2172" s="118"/>
      <c r="N2172" s="118"/>
      <c r="O2172" s="118"/>
      <c r="P2172" s="118"/>
      <c r="Q2172" s="118"/>
      <c r="R2172" s="118"/>
      <c r="S2172" s="118"/>
      <c r="T2172" s="118"/>
      <c r="U2172" s="118"/>
      <c r="V2172" s="118"/>
      <c r="W2172" s="118"/>
      <c r="X2172" s="118"/>
      <c r="Y2172" s="118"/>
      <c r="Z2172" s="118"/>
    </row>
    <row r="2173">
      <c r="A2173" s="130">
        <f t="shared" si="1"/>
        <v>2172</v>
      </c>
      <c r="B2173" s="118"/>
      <c r="C2173" s="118"/>
      <c r="D2173" s="118"/>
      <c r="E2173" s="168"/>
      <c r="F2173" s="168"/>
      <c r="G2173" s="168"/>
      <c r="H2173" s="118"/>
      <c r="I2173" s="118"/>
      <c r="J2173" s="118"/>
      <c r="K2173" s="118"/>
      <c r="L2173" s="118"/>
      <c r="M2173" s="118"/>
      <c r="N2173" s="118"/>
      <c r="O2173" s="118"/>
      <c r="P2173" s="118"/>
      <c r="Q2173" s="118"/>
      <c r="R2173" s="118"/>
      <c r="S2173" s="118"/>
      <c r="T2173" s="118"/>
      <c r="U2173" s="118"/>
      <c r="V2173" s="118"/>
      <c r="W2173" s="118"/>
      <c r="X2173" s="118"/>
      <c r="Y2173" s="118"/>
      <c r="Z2173" s="118"/>
    </row>
    <row r="2174">
      <c r="A2174" s="130">
        <f t="shared" si="1"/>
        <v>2173</v>
      </c>
      <c r="B2174" s="118"/>
      <c r="C2174" s="118"/>
      <c r="D2174" s="118"/>
      <c r="E2174" s="168"/>
      <c r="F2174" s="168"/>
      <c r="G2174" s="168"/>
      <c r="H2174" s="118"/>
      <c r="I2174" s="118"/>
      <c r="J2174" s="118"/>
      <c r="K2174" s="118"/>
      <c r="L2174" s="118"/>
      <c r="M2174" s="118"/>
      <c r="N2174" s="118"/>
      <c r="O2174" s="118"/>
      <c r="P2174" s="118"/>
      <c r="Q2174" s="118"/>
      <c r="R2174" s="118"/>
      <c r="S2174" s="118"/>
      <c r="T2174" s="118"/>
      <c r="U2174" s="118"/>
      <c r="V2174" s="118"/>
      <c r="W2174" s="118"/>
      <c r="X2174" s="118"/>
      <c r="Y2174" s="118"/>
      <c r="Z2174" s="118"/>
    </row>
    <row r="2175">
      <c r="A2175" s="130">
        <f t="shared" si="1"/>
        <v>2174</v>
      </c>
      <c r="B2175" s="118"/>
      <c r="C2175" s="118"/>
      <c r="D2175" s="118"/>
      <c r="E2175" s="168"/>
      <c r="F2175" s="168"/>
      <c r="G2175" s="168"/>
      <c r="H2175" s="118"/>
      <c r="I2175" s="118"/>
      <c r="J2175" s="118"/>
      <c r="K2175" s="118"/>
      <c r="L2175" s="118"/>
      <c r="M2175" s="118"/>
      <c r="N2175" s="118"/>
      <c r="O2175" s="118"/>
      <c r="P2175" s="118"/>
      <c r="Q2175" s="118"/>
      <c r="R2175" s="118"/>
      <c r="S2175" s="118"/>
      <c r="T2175" s="118"/>
      <c r="U2175" s="118"/>
      <c r="V2175" s="118"/>
      <c r="W2175" s="118"/>
      <c r="X2175" s="118"/>
      <c r="Y2175" s="118"/>
      <c r="Z2175" s="118"/>
    </row>
    <row r="2176">
      <c r="A2176" s="130">
        <f t="shared" si="1"/>
        <v>2175</v>
      </c>
      <c r="B2176" s="118"/>
      <c r="C2176" s="118"/>
      <c r="D2176" s="118"/>
      <c r="E2176" s="168"/>
      <c r="F2176" s="168"/>
      <c r="G2176" s="168"/>
      <c r="H2176" s="118"/>
      <c r="I2176" s="118"/>
      <c r="J2176" s="118"/>
      <c r="K2176" s="118"/>
      <c r="L2176" s="118"/>
      <c r="M2176" s="118"/>
      <c r="N2176" s="118"/>
      <c r="O2176" s="118"/>
      <c r="P2176" s="118"/>
      <c r="Q2176" s="118"/>
      <c r="R2176" s="118"/>
      <c r="S2176" s="118"/>
      <c r="T2176" s="118"/>
      <c r="U2176" s="118"/>
      <c r="V2176" s="118"/>
      <c r="W2176" s="118"/>
      <c r="X2176" s="118"/>
      <c r="Y2176" s="118"/>
      <c r="Z2176" s="118"/>
    </row>
    <row r="2177">
      <c r="A2177" s="130">
        <f t="shared" si="1"/>
        <v>2176</v>
      </c>
      <c r="B2177" s="118"/>
      <c r="C2177" s="118"/>
      <c r="D2177" s="118"/>
      <c r="E2177" s="168"/>
      <c r="F2177" s="168"/>
      <c r="G2177" s="168"/>
      <c r="H2177" s="118"/>
      <c r="I2177" s="118"/>
      <c r="J2177" s="118"/>
      <c r="K2177" s="118"/>
      <c r="L2177" s="118"/>
      <c r="M2177" s="118"/>
      <c r="N2177" s="118"/>
      <c r="O2177" s="118"/>
      <c r="P2177" s="118"/>
      <c r="Q2177" s="118"/>
      <c r="R2177" s="118"/>
      <c r="S2177" s="118"/>
      <c r="T2177" s="118"/>
      <c r="U2177" s="118"/>
      <c r="V2177" s="118"/>
      <c r="W2177" s="118"/>
      <c r="X2177" s="118"/>
      <c r="Y2177" s="118"/>
      <c r="Z2177" s="118"/>
    </row>
    <row r="2178">
      <c r="A2178" s="130">
        <f t="shared" si="1"/>
        <v>2177</v>
      </c>
      <c r="B2178" s="118"/>
      <c r="C2178" s="118"/>
      <c r="D2178" s="118"/>
      <c r="E2178" s="168"/>
      <c r="F2178" s="168"/>
      <c r="G2178" s="168"/>
      <c r="H2178" s="118"/>
      <c r="I2178" s="118"/>
      <c r="J2178" s="118"/>
      <c r="K2178" s="118"/>
      <c r="L2178" s="118"/>
      <c r="M2178" s="118"/>
      <c r="N2178" s="118"/>
      <c r="O2178" s="118"/>
      <c r="P2178" s="118"/>
      <c r="Q2178" s="118"/>
      <c r="R2178" s="118"/>
      <c r="S2178" s="118"/>
      <c r="T2178" s="118"/>
      <c r="U2178" s="118"/>
      <c r="V2178" s="118"/>
      <c r="W2178" s="118"/>
      <c r="X2178" s="118"/>
      <c r="Y2178" s="118"/>
      <c r="Z2178" s="118"/>
    </row>
    <row r="2179">
      <c r="A2179" s="130">
        <f t="shared" si="1"/>
        <v>2178</v>
      </c>
      <c r="B2179" s="118"/>
      <c r="C2179" s="118"/>
      <c r="D2179" s="118"/>
      <c r="E2179" s="168"/>
      <c r="F2179" s="168"/>
      <c r="G2179" s="168"/>
      <c r="H2179" s="118"/>
      <c r="I2179" s="118"/>
      <c r="J2179" s="118"/>
      <c r="K2179" s="118"/>
      <c r="L2179" s="118"/>
      <c r="M2179" s="118"/>
      <c r="N2179" s="118"/>
      <c r="O2179" s="118"/>
      <c r="P2179" s="118"/>
      <c r="Q2179" s="118"/>
      <c r="R2179" s="118"/>
      <c r="S2179" s="118"/>
      <c r="T2179" s="118"/>
      <c r="U2179" s="118"/>
      <c r="V2179" s="118"/>
      <c r="W2179" s="118"/>
      <c r="X2179" s="118"/>
      <c r="Y2179" s="118"/>
      <c r="Z2179" s="118"/>
    </row>
    <row r="2180">
      <c r="A2180" s="130">
        <f t="shared" si="1"/>
        <v>2179</v>
      </c>
      <c r="B2180" s="118"/>
      <c r="C2180" s="118"/>
      <c r="D2180" s="118"/>
      <c r="E2180" s="168"/>
      <c r="F2180" s="168"/>
      <c r="G2180" s="168"/>
      <c r="H2180" s="118"/>
      <c r="I2180" s="118"/>
      <c r="J2180" s="118"/>
      <c r="K2180" s="118"/>
      <c r="L2180" s="118"/>
      <c r="M2180" s="118"/>
      <c r="N2180" s="118"/>
      <c r="O2180" s="118"/>
      <c r="P2180" s="118"/>
      <c r="Q2180" s="118"/>
      <c r="R2180" s="118"/>
      <c r="S2180" s="118"/>
      <c r="T2180" s="118"/>
      <c r="U2180" s="118"/>
      <c r="V2180" s="118"/>
      <c r="W2180" s="118"/>
      <c r="X2180" s="118"/>
      <c r="Y2180" s="118"/>
      <c r="Z2180" s="118"/>
    </row>
    <row r="2181">
      <c r="A2181" s="130">
        <f t="shared" si="1"/>
        <v>2180</v>
      </c>
      <c r="B2181" s="118"/>
      <c r="C2181" s="118"/>
      <c r="D2181" s="118"/>
      <c r="E2181" s="168"/>
      <c r="F2181" s="168"/>
      <c r="G2181" s="168"/>
      <c r="H2181" s="118"/>
      <c r="I2181" s="118"/>
      <c r="J2181" s="118"/>
      <c r="K2181" s="118"/>
      <c r="L2181" s="118"/>
      <c r="M2181" s="118"/>
      <c r="N2181" s="118"/>
      <c r="O2181" s="118"/>
      <c r="P2181" s="118"/>
      <c r="Q2181" s="118"/>
      <c r="R2181" s="118"/>
      <c r="S2181" s="118"/>
      <c r="T2181" s="118"/>
      <c r="U2181" s="118"/>
      <c r="V2181" s="118"/>
      <c r="W2181" s="118"/>
      <c r="X2181" s="118"/>
      <c r="Y2181" s="118"/>
      <c r="Z2181" s="118"/>
    </row>
    <row r="2182">
      <c r="A2182" s="130">
        <f t="shared" si="1"/>
        <v>2181</v>
      </c>
      <c r="B2182" s="118"/>
      <c r="C2182" s="118"/>
      <c r="D2182" s="118"/>
      <c r="E2182" s="168"/>
      <c r="F2182" s="168"/>
      <c r="G2182" s="168"/>
      <c r="H2182" s="118"/>
      <c r="I2182" s="118"/>
      <c r="J2182" s="118"/>
      <c r="K2182" s="118"/>
      <c r="L2182" s="118"/>
      <c r="M2182" s="118"/>
      <c r="N2182" s="118"/>
      <c r="O2182" s="118"/>
      <c r="P2182" s="118"/>
      <c r="Q2182" s="118"/>
      <c r="R2182" s="118"/>
      <c r="S2182" s="118"/>
      <c r="T2182" s="118"/>
      <c r="U2182" s="118"/>
      <c r="V2182" s="118"/>
      <c r="W2182" s="118"/>
      <c r="X2182" s="118"/>
      <c r="Y2182" s="118"/>
      <c r="Z2182" s="118"/>
    </row>
    <row r="2183">
      <c r="A2183" s="130">
        <f t="shared" si="1"/>
        <v>2182</v>
      </c>
      <c r="B2183" s="118"/>
      <c r="C2183" s="118"/>
      <c r="D2183" s="118"/>
      <c r="E2183" s="168"/>
      <c r="F2183" s="168"/>
      <c r="G2183" s="168"/>
      <c r="H2183" s="118"/>
      <c r="I2183" s="118"/>
      <c r="J2183" s="118"/>
      <c r="K2183" s="118"/>
      <c r="L2183" s="118"/>
      <c r="M2183" s="118"/>
      <c r="N2183" s="118"/>
      <c r="O2183" s="118"/>
      <c r="P2183" s="118"/>
      <c r="Q2183" s="118"/>
      <c r="R2183" s="118"/>
      <c r="S2183" s="118"/>
      <c r="T2183" s="118"/>
      <c r="U2183" s="118"/>
      <c r="V2183" s="118"/>
      <c r="W2183" s="118"/>
      <c r="X2183" s="118"/>
      <c r="Y2183" s="118"/>
      <c r="Z2183" s="118"/>
    </row>
    <row r="2184">
      <c r="A2184" s="130">
        <f t="shared" si="1"/>
        <v>2183</v>
      </c>
      <c r="B2184" s="118"/>
      <c r="C2184" s="118"/>
      <c r="D2184" s="118"/>
      <c r="E2184" s="168"/>
      <c r="F2184" s="168"/>
      <c r="G2184" s="168"/>
      <c r="H2184" s="118"/>
      <c r="I2184" s="118"/>
      <c r="J2184" s="118"/>
      <c r="K2184" s="118"/>
      <c r="L2184" s="118"/>
      <c r="M2184" s="118"/>
      <c r="N2184" s="118"/>
      <c r="O2184" s="118"/>
      <c r="P2184" s="118"/>
      <c r="Q2184" s="118"/>
      <c r="R2184" s="118"/>
      <c r="S2184" s="118"/>
      <c r="T2184" s="118"/>
      <c r="U2184" s="118"/>
      <c r="V2184" s="118"/>
      <c r="W2184" s="118"/>
      <c r="X2184" s="118"/>
      <c r="Y2184" s="118"/>
      <c r="Z2184" s="118"/>
    </row>
    <row r="2185">
      <c r="A2185" s="130">
        <f t="shared" si="1"/>
        <v>2184</v>
      </c>
      <c r="B2185" s="118"/>
      <c r="C2185" s="118"/>
      <c r="D2185" s="118"/>
      <c r="E2185" s="168"/>
      <c r="F2185" s="168"/>
      <c r="G2185" s="168"/>
      <c r="H2185" s="118"/>
      <c r="I2185" s="118"/>
      <c r="J2185" s="118"/>
      <c r="K2185" s="118"/>
      <c r="L2185" s="118"/>
      <c r="M2185" s="118"/>
      <c r="N2185" s="118"/>
      <c r="O2185" s="118"/>
      <c r="P2185" s="118"/>
      <c r="Q2185" s="118"/>
      <c r="R2185" s="118"/>
      <c r="S2185" s="118"/>
      <c r="T2185" s="118"/>
      <c r="U2185" s="118"/>
      <c r="V2185" s="118"/>
      <c r="W2185" s="118"/>
      <c r="X2185" s="118"/>
      <c r="Y2185" s="118"/>
      <c r="Z2185" s="118"/>
    </row>
    <row r="2186">
      <c r="A2186" s="130">
        <f t="shared" si="1"/>
        <v>2185</v>
      </c>
      <c r="B2186" s="118"/>
      <c r="C2186" s="118"/>
      <c r="D2186" s="118"/>
      <c r="E2186" s="168"/>
      <c r="F2186" s="168"/>
      <c r="G2186" s="168"/>
      <c r="H2186" s="118"/>
      <c r="I2186" s="118"/>
      <c r="J2186" s="118"/>
      <c r="K2186" s="118"/>
      <c r="L2186" s="118"/>
      <c r="M2186" s="118"/>
      <c r="N2186" s="118"/>
      <c r="O2186" s="118"/>
      <c r="P2186" s="118"/>
      <c r="Q2186" s="118"/>
      <c r="R2186" s="118"/>
      <c r="S2186" s="118"/>
      <c r="T2186" s="118"/>
      <c r="U2186" s="118"/>
      <c r="V2186" s="118"/>
      <c r="W2186" s="118"/>
      <c r="X2186" s="118"/>
      <c r="Y2186" s="118"/>
      <c r="Z2186" s="118"/>
    </row>
    <row r="2187">
      <c r="A2187" s="130">
        <f t="shared" si="1"/>
        <v>2186</v>
      </c>
      <c r="B2187" s="118"/>
      <c r="C2187" s="118"/>
      <c r="D2187" s="118"/>
      <c r="E2187" s="168"/>
      <c r="F2187" s="168"/>
      <c r="G2187" s="168"/>
      <c r="H2187" s="118"/>
      <c r="I2187" s="118"/>
      <c r="J2187" s="118"/>
      <c r="K2187" s="118"/>
      <c r="L2187" s="118"/>
      <c r="M2187" s="118"/>
      <c r="N2187" s="118"/>
      <c r="O2187" s="118"/>
      <c r="P2187" s="118"/>
      <c r="Q2187" s="118"/>
      <c r="R2187" s="118"/>
      <c r="S2187" s="118"/>
      <c r="T2187" s="118"/>
      <c r="U2187" s="118"/>
      <c r="V2187" s="118"/>
      <c r="W2187" s="118"/>
      <c r="X2187" s="118"/>
      <c r="Y2187" s="118"/>
      <c r="Z2187" s="118"/>
    </row>
    <row r="2188">
      <c r="A2188" s="130">
        <f t="shared" si="1"/>
        <v>2187</v>
      </c>
      <c r="B2188" s="118"/>
      <c r="C2188" s="118"/>
      <c r="D2188" s="118"/>
      <c r="E2188" s="168"/>
      <c r="F2188" s="168"/>
      <c r="G2188" s="168"/>
      <c r="H2188" s="118"/>
      <c r="I2188" s="118"/>
      <c r="J2188" s="118"/>
      <c r="K2188" s="118"/>
      <c r="L2188" s="118"/>
      <c r="M2188" s="118"/>
      <c r="N2188" s="118"/>
      <c r="O2188" s="118"/>
      <c r="P2188" s="118"/>
      <c r="Q2188" s="118"/>
      <c r="R2188" s="118"/>
      <c r="S2188" s="118"/>
      <c r="T2188" s="118"/>
      <c r="U2188" s="118"/>
      <c r="V2188" s="118"/>
      <c r="W2188" s="118"/>
      <c r="X2188" s="118"/>
      <c r="Y2188" s="118"/>
      <c r="Z2188" s="118"/>
    </row>
    <row r="2189">
      <c r="A2189" s="130">
        <f t="shared" si="1"/>
        <v>2188</v>
      </c>
      <c r="B2189" s="118"/>
      <c r="C2189" s="118"/>
      <c r="D2189" s="118"/>
      <c r="E2189" s="168"/>
      <c r="F2189" s="168"/>
      <c r="G2189" s="168"/>
      <c r="H2189" s="118"/>
      <c r="I2189" s="118"/>
      <c r="J2189" s="118"/>
      <c r="K2189" s="118"/>
      <c r="L2189" s="118"/>
      <c r="M2189" s="118"/>
      <c r="N2189" s="118"/>
      <c r="O2189" s="118"/>
      <c r="P2189" s="118"/>
      <c r="Q2189" s="118"/>
      <c r="R2189" s="118"/>
      <c r="S2189" s="118"/>
      <c r="T2189" s="118"/>
      <c r="U2189" s="118"/>
      <c r="V2189" s="118"/>
      <c r="W2189" s="118"/>
      <c r="X2189" s="118"/>
      <c r="Y2189" s="118"/>
      <c r="Z2189" s="118"/>
    </row>
    <row r="2190">
      <c r="A2190" s="130">
        <f t="shared" si="1"/>
        <v>2189</v>
      </c>
      <c r="B2190" s="118"/>
      <c r="C2190" s="118"/>
      <c r="D2190" s="118"/>
      <c r="E2190" s="168"/>
      <c r="F2190" s="168"/>
      <c r="G2190" s="168"/>
      <c r="H2190" s="118"/>
      <c r="I2190" s="118"/>
      <c r="J2190" s="118"/>
      <c r="K2190" s="118"/>
      <c r="L2190" s="118"/>
      <c r="M2190" s="118"/>
      <c r="N2190" s="118"/>
      <c r="O2190" s="118"/>
      <c r="P2190" s="118"/>
      <c r="Q2190" s="118"/>
      <c r="R2190" s="118"/>
      <c r="S2190" s="118"/>
      <c r="T2190" s="118"/>
      <c r="U2190" s="118"/>
      <c r="V2190" s="118"/>
      <c r="W2190" s="118"/>
      <c r="X2190" s="118"/>
      <c r="Y2190" s="118"/>
      <c r="Z2190" s="118"/>
    </row>
    <row r="2191">
      <c r="A2191" s="130">
        <f t="shared" si="1"/>
        <v>2190</v>
      </c>
      <c r="B2191" s="118"/>
      <c r="C2191" s="118"/>
      <c r="D2191" s="118"/>
      <c r="E2191" s="168"/>
      <c r="F2191" s="168"/>
      <c r="G2191" s="168"/>
      <c r="H2191" s="118"/>
      <c r="I2191" s="118"/>
      <c r="J2191" s="118"/>
      <c r="K2191" s="118"/>
      <c r="L2191" s="118"/>
      <c r="M2191" s="118"/>
      <c r="N2191" s="118"/>
      <c r="O2191" s="118"/>
      <c r="P2191" s="118"/>
      <c r="Q2191" s="118"/>
      <c r="R2191" s="118"/>
      <c r="S2191" s="118"/>
      <c r="T2191" s="118"/>
      <c r="U2191" s="118"/>
      <c r="V2191" s="118"/>
      <c r="W2191" s="118"/>
      <c r="X2191" s="118"/>
      <c r="Y2191" s="118"/>
      <c r="Z2191" s="118"/>
    </row>
    <row r="2192">
      <c r="A2192" s="130">
        <f t="shared" si="1"/>
        <v>2191</v>
      </c>
      <c r="B2192" s="118"/>
      <c r="C2192" s="118"/>
      <c r="D2192" s="118"/>
      <c r="E2192" s="168"/>
      <c r="F2192" s="168"/>
      <c r="G2192" s="168"/>
      <c r="H2192" s="118"/>
      <c r="I2192" s="118"/>
      <c r="J2192" s="118"/>
      <c r="K2192" s="118"/>
      <c r="L2192" s="118"/>
      <c r="M2192" s="118"/>
      <c r="N2192" s="118"/>
      <c r="O2192" s="118"/>
      <c r="P2192" s="118"/>
      <c r="Q2192" s="118"/>
      <c r="R2192" s="118"/>
      <c r="S2192" s="118"/>
      <c r="T2192" s="118"/>
      <c r="U2192" s="118"/>
      <c r="V2192" s="118"/>
      <c r="W2192" s="118"/>
      <c r="X2192" s="118"/>
      <c r="Y2192" s="118"/>
      <c r="Z2192" s="118"/>
    </row>
    <row r="2193">
      <c r="A2193" s="130">
        <f t="shared" si="1"/>
        <v>2192</v>
      </c>
      <c r="B2193" s="118"/>
      <c r="C2193" s="118"/>
      <c r="D2193" s="118"/>
      <c r="E2193" s="168"/>
      <c r="F2193" s="168"/>
      <c r="G2193" s="168"/>
      <c r="H2193" s="118"/>
      <c r="I2193" s="118"/>
      <c r="J2193" s="118"/>
      <c r="K2193" s="118"/>
      <c r="L2193" s="118"/>
      <c r="M2193" s="118"/>
      <c r="N2193" s="118"/>
      <c r="O2193" s="118"/>
      <c r="P2193" s="118"/>
      <c r="Q2193" s="118"/>
      <c r="R2193" s="118"/>
      <c r="S2193" s="118"/>
      <c r="T2193" s="118"/>
      <c r="U2193" s="118"/>
      <c r="V2193" s="118"/>
      <c r="W2193" s="118"/>
      <c r="X2193" s="118"/>
      <c r="Y2193" s="118"/>
      <c r="Z2193" s="118"/>
    </row>
    <row r="2194">
      <c r="A2194" s="130">
        <f t="shared" si="1"/>
        <v>2193</v>
      </c>
      <c r="B2194" s="118"/>
      <c r="C2194" s="118"/>
      <c r="D2194" s="118"/>
      <c r="E2194" s="168"/>
      <c r="F2194" s="168"/>
      <c r="G2194" s="168"/>
      <c r="H2194" s="118"/>
      <c r="I2194" s="118"/>
      <c r="J2194" s="118"/>
      <c r="K2194" s="118"/>
      <c r="L2194" s="118"/>
      <c r="M2194" s="118"/>
      <c r="N2194" s="118"/>
      <c r="O2194" s="118"/>
      <c r="P2194" s="118"/>
      <c r="Q2194" s="118"/>
      <c r="R2194" s="118"/>
      <c r="S2194" s="118"/>
      <c r="T2194" s="118"/>
      <c r="U2194" s="118"/>
      <c r="V2194" s="118"/>
      <c r="W2194" s="118"/>
      <c r="X2194" s="118"/>
      <c r="Y2194" s="118"/>
      <c r="Z2194" s="118"/>
    </row>
    <row r="2195">
      <c r="A2195" s="130">
        <f t="shared" si="1"/>
        <v>2194</v>
      </c>
      <c r="B2195" s="118"/>
      <c r="C2195" s="118"/>
      <c r="D2195" s="118"/>
      <c r="E2195" s="168"/>
      <c r="F2195" s="168"/>
      <c r="G2195" s="168"/>
      <c r="H2195" s="118"/>
      <c r="I2195" s="118"/>
      <c r="J2195" s="118"/>
      <c r="K2195" s="118"/>
      <c r="L2195" s="118"/>
      <c r="M2195" s="118"/>
      <c r="N2195" s="118"/>
      <c r="O2195" s="118"/>
      <c r="P2195" s="118"/>
      <c r="Q2195" s="118"/>
      <c r="R2195" s="118"/>
      <c r="S2195" s="118"/>
      <c r="T2195" s="118"/>
      <c r="U2195" s="118"/>
      <c r="V2195" s="118"/>
      <c r="W2195" s="118"/>
      <c r="X2195" s="118"/>
      <c r="Y2195" s="118"/>
      <c r="Z2195" s="118"/>
    </row>
    <row r="2196">
      <c r="A2196" s="130">
        <f t="shared" si="1"/>
        <v>2195</v>
      </c>
      <c r="B2196" s="118"/>
      <c r="C2196" s="118"/>
      <c r="D2196" s="118"/>
      <c r="E2196" s="168"/>
      <c r="F2196" s="168"/>
      <c r="G2196" s="168"/>
      <c r="H2196" s="118"/>
      <c r="I2196" s="118"/>
      <c r="J2196" s="118"/>
      <c r="K2196" s="118"/>
      <c r="L2196" s="118"/>
      <c r="M2196" s="118"/>
      <c r="N2196" s="118"/>
      <c r="O2196" s="118"/>
      <c r="P2196" s="118"/>
      <c r="Q2196" s="118"/>
      <c r="R2196" s="118"/>
      <c r="S2196" s="118"/>
      <c r="T2196" s="118"/>
      <c r="U2196" s="118"/>
      <c r="V2196" s="118"/>
      <c r="W2196" s="118"/>
      <c r="X2196" s="118"/>
      <c r="Y2196" s="118"/>
      <c r="Z2196" s="118"/>
    </row>
    <row r="2197">
      <c r="A2197" s="130">
        <f t="shared" si="1"/>
        <v>2196</v>
      </c>
      <c r="B2197" s="118"/>
      <c r="C2197" s="118"/>
      <c r="D2197" s="118"/>
      <c r="E2197" s="168"/>
      <c r="F2197" s="168"/>
      <c r="G2197" s="168"/>
      <c r="H2197" s="118"/>
      <c r="I2197" s="118"/>
      <c r="J2197" s="118"/>
      <c r="K2197" s="118"/>
      <c r="L2197" s="118"/>
      <c r="M2197" s="118"/>
      <c r="N2197" s="118"/>
      <c r="O2197" s="118"/>
      <c r="P2197" s="118"/>
      <c r="Q2197" s="118"/>
      <c r="R2197" s="118"/>
      <c r="S2197" s="118"/>
      <c r="T2197" s="118"/>
      <c r="U2197" s="118"/>
      <c r="V2197" s="118"/>
      <c r="W2197" s="118"/>
      <c r="X2197" s="118"/>
      <c r="Y2197" s="118"/>
      <c r="Z2197" s="118"/>
    </row>
    <row r="2198">
      <c r="A2198" s="130">
        <f t="shared" si="1"/>
        <v>2197</v>
      </c>
      <c r="B2198" s="118"/>
      <c r="C2198" s="118"/>
      <c r="D2198" s="118"/>
      <c r="E2198" s="168"/>
      <c r="F2198" s="168"/>
      <c r="G2198" s="168"/>
      <c r="H2198" s="118"/>
      <c r="I2198" s="118"/>
      <c r="J2198" s="118"/>
      <c r="K2198" s="118"/>
      <c r="L2198" s="118"/>
      <c r="M2198" s="118"/>
      <c r="N2198" s="118"/>
      <c r="O2198" s="118"/>
      <c r="P2198" s="118"/>
      <c r="Q2198" s="118"/>
      <c r="R2198" s="118"/>
      <c r="S2198" s="118"/>
      <c r="T2198" s="118"/>
      <c r="U2198" s="118"/>
      <c r="V2198" s="118"/>
      <c r="W2198" s="118"/>
      <c r="X2198" s="118"/>
      <c r="Y2198" s="118"/>
      <c r="Z2198" s="118"/>
    </row>
    <row r="2199">
      <c r="A2199" s="130">
        <f t="shared" si="1"/>
        <v>2198</v>
      </c>
      <c r="B2199" s="118"/>
      <c r="C2199" s="118"/>
      <c r="D2199" s="118"/>
      <c r="E2199" s="168"/>
      <c r="F2199" s="168"/>
      <c r="G2199" s="168"/>
      <c r="H2199" s="118"/>
      <c r="I2199" s="118"/>
      <c r="J2199" s="118"/>
      <c r="K2199" s="118"/>
      <c r="L2199" s="118"/>
      <c r="M2199" s="118"/>
      <c r="N2199" s="118"/>
      <c r="O2199" s="118"/>
      <c r="P2199" s="118"/>
      <c r="Q2199" s="118"/>
      <c r="R2199" s="118"/>
      <c r="S2199" s="118"/>
      <c r="T2199" s="118"/>
      <c r="U2199" s="118"/>
      <c r="V2199" s="118"/>
      <c r="W2199" s="118"/>
      <c r="X2199" s="118"/>
      <c r="Y2199" s="118"/>
      <c r="Z2199" s="118"/>
    </row>
    <row r="2200">
      <c r="A2200" s="130">
        <f t="shared" si="1"/>
        <v>2199</v>
      </c>
      <c r="B2200" s="118"/>
      <c r="C2200" s="118"/>
      <c r="D2200" s="118"/>
      <c r="E2200" s="168"/>
      <c r="F2200" s="168"/>
      <c r="G2200" s="168"/>
      <c r="H2200" s="118"/>
      <c r="I2200" s="118"/>
      <c r="J2200" s="118"/>
      <c r="K2200" s="118"/>
      <c r="L2200" s="118"/>
      <c r="M2200" s="118"/>
      <c r="N2200" s="118"/>
      <c r="O2200" s="118"/>
      <c r="P2200" s="118"/>
      <c r="Q2200" s="118"/>
      <c r="R2200" s="118"/>
      <c r="S2200" s="118"/>
      <c r="T2200" s="118"/>
      <c r="U2200" s="118"/>
      <c r="V2200" s="118"/>
      <c r="W2200" s="118"/>
      <c r="X2200" s="118"/>
      <c r="Y2200" s="118"/>
      <c r="Z2200" s="118"/>
    </row>
    <row r="2201">
      <c r="A2201" s="130">
        <f t="shared" si="1"/>
        <v>2200</v>
      </c>
      <c r="B2201" s="118"/>
      <c r="C2201" s="118"/>
      <c r="D2201" s="118"/>
      <c r="E2201" s="168"/>
      <c r="F2201" s="168"/>
      <c r="G2201" s="168"/>
      <c r="H2201" s="118"/>
      <c r="I2201" s="118"/>
      <c r="J2201" s="118"/>
      <c r="K2201" s="118"/>
      <c r="L2201" s="118"/>
      <c r="M2201" s="118"/>
      <c r="N2201" s="118"/>
      <c r="O2201" s="118"/>
      <c r="P2201" s="118"/>
      <c r="Q2201" s="118"/>
      <c r="R2201" s="118"/>
      <c r="S2201" s="118"/>
      <c r="T2201" s="118"/>
      <c r="U2201" s="118"/>
      <c r="V2201" s="118"/>
      <c r="W2201" s="118"/>
      <c r="X2201" s="118"/>
      <c r="Y2201" s="118"/>
      <c r="Z2201" s="118"/>
    </row>
    <row r="2202">
      <c r="A2202" s="130">
        <f t="shared" si="1"/>
        <v>2201</v>
      </c>
      <c r="B2202" s="118"/>
      <c r="C2202" s="118"/>
      <c r="D2202" s="118"/>
      <c r="E2202" s="168"/>
      <c r="F2202" s="168"/>
      <c r="G2202" s="168"/>
      <c r="H2202" s="118"/>
      <c r="I2202" s="118"/>
      <c r="J2202" s="118"/>
      <c r="K2202" s="118"/>
      <c r="L2202" s="118"/>
      <c r="M2202" s="118"/>
      <c r="N2202" s="118"/>
      <c r="O2202" s="118"/>
      <c r="P2202" s="118"/>
      <c r="Q2202" s="118"/>
      <c r="R2202" s="118"/>
      <c r="S2202" s="118"/>
      <c r="T2202" s="118"/>
      <c r="U2202" s="118"/>
      <c r="V2202" s="118"/>
      <c r="W2202" s="118"/>
      <c r="X2202" s="118"/>
      <c r="Y2202" s="118"/>
      <c r="Z2202" s="118"/>
    </row>
    <row r="2203">
      <c r="A2203" s="130">
        <f t="shared" si="1"/>
        <v>2202</v>
      </c>
      <c r="B2203" s="118"/>
      <c r="C2203" s="118"/>
      <c r="D2203" s="118"/>
      <c r="E2203" s="168"/>
      <c r="F2203" s="168"/>
      <c r="G2203" s="168"/>
      <c r="H2203" s="118"/>
      <c r="I2203" s="118"/>
      <c r="J2203" s="118"/>
      <c r="K2203" s="118"/>
      <c r="L2203" s="118"/>
      <c r="M2203" s="118"/>
      <c r="N2203" s="118"/>
      <c r="O2203" s="118"/>
      <c r="P2203" s="118"/>
      <c r="Q2203" s="118"/>
      <c r="R2203" s="118"/>
      <c r="S2203" s="118"/>
      <c r="T2203" s="118"/>
      <c r="U2203" s="118"/>
      <c r="V2203" s="118"/>
      <c r="W2203" s="118"/>
      <c r="X2203" s="118"/>
      <c r="Y2203" s="118"/>
      <c r="Z2203" s="118"/>
    </row>
    <row r="2204">
      <c r="A2204" s="130">
        <f t="shared" si="1"/>
        <v>2203</v>
      </c>
      <c r="B2204" s="118"/>
      <c r="C2204" s="118"/>
      <c r="D2204" s="118"/>
      <c r="E2204" s="168"/>
      <c r="F2204" s="168"/>
      <c r="G2204" s="168"/>
      <c r="H2204" s="118"/>
      <c r="I2204" s="118"/>
      <c r="J2204" s="118"/>
      <c r="K2204" s="118"/>
      <c r="L2204" s="118"/>
      <c r="M2204" s="118"/>
      <c r="N2204" s="118"/>
      <c r="O2204" s="118"/>
      <c r="P2204" s="118"/>
      <c r="Q2204" s="118"/>
      <c r="R2204" s="118"/>
      <c r="S2204" s="118"/>
      <c r="T2204" s="118"/>
      <c r="U2204" s="118"/>
      <c r="V2204" s="118"/>
      <c r="W2204" s="118"/>
      <c r="X2204" s="118"/>
      <c r="Y2204" s="118"/>
      <c r="Z2204" s="118"/>
    </row>
    <row r="2205">
      <c r="A2205" s="130">
        <f t="shared" si="1"/>
        <v>2204</v>
      </c>
      <c r="B2205" s="118"/>
      <c r="C2205" s="118"/>
      <c r="D2205" s="118"/>
      <c r="E2205" s="168"/>
      <c r="F2205" s="168"/>
      <c r="G2205" s="168"/>
      <c r="H2205" s="118"/>
      <c r="I2205" s="118"/>
      <c r="J2205" s="118"/>
      <c r="K2205" s="118"/>
      <c r="L2205" s="118"/>
      <c r="M2205" s="118"/>
      <c r="N2205" s="118"/>
      <c r="O2205" s="118"/>
      <c r="P2205" s="118"/>
      <c r="Q2205" s="118"/>
      <c r="R2205" s="118"/>
      <c r="S2205" s="118"/>
      <c r="T2205" s="118"/>
      <c r="U2205" s="118"/>
      <c r="V2205" s="118"/>
      <c r="W2205" s="118"/>
      <c r="X2205" s="118"/>
      <c r="Y2205" s="118"/>
      <c r="Z2205" s="118"/>
    </row>
    <row r="2206">
      <c r="A2206" s="130">
        <f t="shared" si="1"/>
        <v>2205</v>
      </c>
      <c r="B2206" s="118"/>
      <c r="C2206" s="118"/>
      <c r="D2206" s="118"/>
      <c r="E2206" s="168"/>
      <c r="F2206" s="168"/>
      <c r="G2206" s="168"/>
      <c r="H2206" s="118"/>
      <c r="I2206" s="118"/>
      <c r="J2206" s="118"/>
      <c r="K2206" s="118"/>
      <c r="L2206" s="118"/>
      <c r="M2206" s="118"/>
      <c r="N2206" s="118"/>
      <c r="O2206" s="118"/>
      <c r="P2206" s="118"/>
      <c r="Q2206" s="118"/>
      <c r="R2206" s="118"/>
      <c r="S2206" s="118"/>
      <c r="T2206" s="118"/>
      <c r="U2206" s="118"/>
      <c r="V2206" s="118"/>
      <c r="W2206" s="118"/>
      <c r="X2206" s="118"/>
      <c r="Y2206" s="118"/>
      <c r="Z2206" s="118"/>
    </row>
    <row r="2207">
      <c r="A2207" s="130">
        <f t="shared" si="1"/>
        <v>2206</v>
      </c>
      <c r="B2207" s="118"/>
      <c r="C2207" s="118"/>
      <c r="D2207" s="118"/>
      <c r="E2207" s="168"/>
      <c r="F2207" s="168"/>
      <c r="G2207" s="168"/>
      <c r="H2207" s="118"/>
      <c r="I2207" s="118"/>
      <c r="J2207" s="118"/>
      <c r="K2207" s="118"/>
      <c r="L2207" s="118"/>
      <c r="M2207" s="118"/>
      <c r="N2207" s="118"/>
      <c r="O2207" s="118"/>
      <c r="P2207" s="118"/>
      <c r="Q2207" s="118"/>
      <c r="R2207" s="118"/>
      <c r="S2207" s="118"/>
      <c r="T2207" s="118"/>
      <c r="U2207" s="118"/>
      <c r="V2207" s="118"/>
      <c r="W2207" s="118"/>
      <c r="X2207" s="118"/>
      <c r="Y2207" s="118"/>
      <c r="Z2207" s="118"/>
    </row>
    <row r="2208">
      <c r="A2208" s="130">
        <f t="shared" si="1"/>
        <v>2207</v>
      </c>
      <c r="B2208" s="118"/>
      <c r="C2208" s="118"/>
      <c r="D2208" s="118"/>
      <c r="E2208" s="168"/>
      <c r="F2208" s="168"/>
      <c r="G2208" s="168"/>
      <c r="H2208" s="118"/>
      <c r="I2208" s="118"/>
      <c r="J2208" s="118"/>
      <c r="K2208" s="118"/>
      <c r="L2208" s="118"/>
      <c r="M2208" s="118"/>
      <c r="N2208" s="118"/>
      <c r="O2208" s="118"/>
      <c r="P2208" s="118"/>
      <c r="Q2208" s="118"/>
      <c r="R2208" s="118"/>
      <c r="S2208" s="118"/>
      <c r="T2208" s="118"/>
      <c r="U2208" s="118"/>
      <c r="V2208" s="118"/>
      <c r="W2208" s="118"/>
      <c r="X2208" s="118"/>
      <c r="Y2208" s="118"/>
      <c r="Z2208" s="118"/>
    </row>
    <row r="2209">
      <c r="A2209" s="130">
        <f t="shared" si="1"/>
        <v>2208</v>
      </c>
      <c r="B2209" s="118"/>
      <c r="C2209" s="118"/>
      <c r="D2209" s="118"/>
      <c r="E2209" s="168"/>
      <c r="F2209" s="168"/>
      <c r="G2209" s="168"/>
      <c r="H2209" s="118"/>
      <c r="I2209" s="118"/>
      <c r="J2209" s="118"/>
      <c r="K2209" s="118"/>
      <c r="L2209" s="118"/>
      <c r="M2209" s="118"/>
      <c r="N2209" s="118"/>
      <c r="O2209" s="118"/>
      <c r="P2209" s="118"/>
      <c r="Q2209" s="118"/>
      <c r="R2209" s="118"/>
      <c r="S2209" s="118"/>
      <c r="T2209" s="118"/>
      <c r="U2209" s="118"/>
      <c r="V2209" s="118"/>
      <c r="W2209" s="118"/>
      <c r="X2209" s="118"/>
      <c r="Y2209" s="118"/>
      <c r="Z2209" s="118"/>
    </row>
    <row r="2210">
      <c r="A2210" s="130">
        <f t="shared" si="1"/>
        <v>2209</v>
      </c>
      <c r="B2210" s="118"/>
      <c r="C2210" s="118"/>
      <c r="D2210" s="118"/>
      <c r="E2210" s="168"/>
      <c r="F2210" s="168"/>
      <c r="G2210" s="168"/>
      <c r="H2210" s="118"/>
      <c r="I2210" s="118"/>
      <c r="J2210" s="118"/>
      <c r="K2210" s="118"/>
      <c r="L2210" s="118"/>
      <c r="M2210" s="118"/>
      <c r="N2210" s="118"/>
      <c r="O2210" s="118"/>
      <c r="P2210" s="118"/>
      <c r="Q2210" s="118"/>
      <c r="R2210" s="118"/>
      <c r="S2210" s="118"/>
      <c r="T2210" s="118"/>
      <c r="U2210" s="118"/>
      <c r="V2210" s="118"/>
      <c r="W2210" s="118"/>
      <c r="X2210" s="118"/>
      <c r="Y2210" s="118"/>
      <c r="Z2210" s="118"/>
    </row>
    <row r="2211">
      <c r="A2211" s="130">
        <f t="shared" si="1"/>
        <v>2210</v>
      </c>
      <c r="B2211" s="118"/>
      <c r="C2211" s="118"/>
      <c r="D2211" s="118"/>
      <c r="E2211" s="168"/>
      <c r="F2211" s="168"/>
      <c r="G2211" s="168"/>
      <c r="H2211" s="118"/>
      <c r="I2211" s="118"/>
      <c r="J2211" s="118"/>
      <c r="K2211" s="118"/>
      <c r="L2211" s="118"/>
      <c r="M2211" s="118"/>
      <c r="N2211" s="118"/>
      <c r="O2211" s="118"/>
      <c r="P2211" s="118"/>
      <c r="Q2211" s="118"/>
      <c r="R2211" s="118"/>
      <c r="S2211" s="118"/>
      <c r="T2211" s="118"/>
      <c r="U2211" s="118"/>
      <c r="V2211" s="118"/>
      <c r="W2211" s="118"/>
      <c r="X2211" s="118"/>
      <c r="Y2211" s="118"/>
      <c r="Z2211" s="118"/>
    </row>
    <row r="2212">
      <c r="A2212" s="130">
        <f t="shared" si="1"/>
        <v>2211</v>
      </c>
      <c r="B2212" s="118"/>
      <c r="C2212" s="118"/>
      <c r="D2212" s="118"/>
      <c r="E2212" s="168"/>
      <c r="F2212" s="168"/>
      <c r="G2212" s="168"/>
      <c r="H2212" s="118"/>
      <c r="I2212" s="118"/>
      <c r="J2212" s="118"/>
      <c r="K2212" s="118"/>
      <c r="L2212" s="118"/>
      <c r="M2212" s="118"/>
      <c r="N2212" s="118"/>
      <c r="O2212" s="118"/>
      <c r="P2212" s="118"/>
      <c r="Q2212" s="118"/>
      <c r="R2212" s="118"/>
      <c r="S2212" s="118"/>
      <c r="T2212" s="118"/>
      <c r="U2212" s="118"/>
      <c r="V2212" s="118"/>
      <c r="W2212" s="118"/>
      <c r="X2212" s="118"/>
      <c r="Y2212" s="118"/>
      <c r="Z2212" s="118"/>
    </row>
    <row r="2213">
      <c r="A2213" s="130">
        <f t="shared" si="1"/>
        <v>2212</v>
      </c>
      <c r="B2213" s="118"/>
      <c r="C2213" s="118"/>
      <c r="D2213" s="118"/>
      <c r="E2213" s="168"/>
      <c r="F2213" s="168"/>
      <c r="G2213" s="168"/>
      <c r="H2213" s="118"/>
      <c r="I2213" s="118"/>
      <c r="J2213" s="118"/>
      <c r="K2213" s="118"/>
      <c r="L2213" s="118"/>
      <c r="M2213" s="118"/>
      <c r="N2213" s="118"/>
      <c r="O2213" s="118"/>
      <c r="P2213" s="118"/>
      <c r="Q2213" s="118"/>
      <c r="R2213" s="118"/>
      <c r="S2213" s="118"/>
      <c r="T2213" s="118"/>
      <c r="U2213" s="118"/>
      <c r="V2213" s="118"/>
      <c r="W2213" s="118"/>
      <c r="X2213" s="118"/>
      <c r="Y2213" s="118"/>
      <c r="Z2213" s="118"/>
    </row>
    <row r="2214">
      <c r="A2214" s="130">
        <f t="shared" si="1"/>
        <v>2213</v>
      </c>
      <c r="B2214" s="118"/>
      <c r="C2214" s="118"/>
      <c r="D2214" s="118"/>
      <c r="E2214" s="168"/>
      <c r="F2214" s="168"/>
      <c r="G2214" s="168"/>
      <c r="H2214" s="118"/>
      <c r="I2214" s="118"/>
      <c r="J2214" s="118"/>
      <c r="K2214" s="118"/>
      <c r="L2214" s="118"/>
      <c r="M2214" s="118"/>
      <c r="N2214" s="118"/>
      <c r="O2214" s="118"/>
      <c r="P2214" s="118"/>
      <c r="Q2214" s="118"/>
      <c r="R2214" s="118"/>
      <c r="S2214" s="118"/>
      <c r="T2214" s="118"/>
      <c r="U2214" s="118"/>
      <c r="V2214" s="118"/>
      <c r="W2214" s="118"/>
      <c r="X2214" s="118"/>
      <c r="Y2214" s="118"/>
      <c r="Z2214" s="118"/>
    </row>
    <row r="2215">
      <c r="A2215" s="130">
        <f t="shared" si="1"/>
        <v>2214</v>
      </c>
      <c r="B2215" s="118"/>
      <c r="C2215" s="118"/>
      <c r="D2215" s="118"/>
      <c r="E2215" s="168"/>
      <c r="F2215" s="168"/>
      <c r="G2215" s="168"/>
      <c r="H2215" s="118"/>
      <c r="I2215" s="118"/>
      <c r="J2215" s="118"/>
      <c r="K2215" s="118"/>
      <c r="L2215" s="118"/>
      <c r="M2215" s="118"/>
      <c r="N2215" s="118"/>
      <c r="O2215" s="118"/>
      <c r="P2215" s="118"/>
      <c r="Q2215" s="118"/>
      <c r="R2215" s="118"/>
      <c r="S2215" s="118"/>
      <c r="T2215" s="118"/>
      <c r="U2215" s="118"/>
      <c r="V2215" s="118"/>
      <c r="W2215" s="118"/>
      <c r="X2215" s="118"/>
      <c r="Y2215" s="118"/>
      <c r="Z2215" s="118"/>
    </row>
    <row r="2216">
      <c r="A2216" s="130">
        <f t="shared" si="1"/>
        <v>2215</v>
      </c>
      <c r="B2216" s="118"/>
      <c r="C2216" s="118"/>
      <c r="D2216" s="118"/>
      <c r="E2216" s="168"/>
      <c r="F2216" s="168"/>
      <c r="G2216" s="168"/>
      <c r="H2216" s="118"/>
      <c r="I2216" s="118"/>
      <c r="J2216" s="118"/>
      <c r="K2216" s="118"/>
      <c r="L2216" s="118"/>
      <c r="M2216" s="118"/>
      <c r="N2216" s="118"/>
      <c r="O2216" s="118"/>
      <c r="P2216" s="118"/>
      <c r="Q2216" s="118"/>
      <c r="R2216" s="118"/>
      <c r="S2216" s="118"/>
      <c r="T2216" s="118"/>
      <c r="U2216" s="118"/>
      <c r="V2216" s="118"/>
      <c r="W2216" s="118"/>
      <c r="X2216" s="118"/>
      <c r="Y2216" s="118"/>
      <c r="Z2216" s="118"/>
    </row>
    <row r="2217">
      <c r="A2217" s="130">
        <f t="shared" si="1"/>
        <v>2216</v>
      </c>
      <c r="B2217" s="118"/>
      <c r="C2217" s="118"/>
      <c r="D2217" s="118"/>
      <c r="E2217" s="168"/>
      <c r="F2217" s="168"/>
      <c r="G2217" s="168"/>
      <c r="H2217" s="118"/>
      <c r="I2217" s="118"/>
      <c r="J2217" s="118"/>
      <c r="K2217" s="118"/>
      <c r="L2217" s="118"/>
      <c r="M2217" s="118"/>
      <c r="N2217" s="118"/>
      <c r="O2217" s="118"/>
      <c r="P2217" s="118"/>
      <c r="Q2217" s="118"/>
      <c r="R2217" s="118"/>
      <c r="S2217" s="118"/>
      <c r="T2217" s="118"/>
      <c r="U2217" s="118"/>
      <c r="V2217" s="118"/>
      <c r="W2217" s="118"/>
      <c r="X2217" s="118"/>
      <c r="Y2217" s="118"/>
      <c r="Z2217" s="118"/>
    </row>
    <row r="2218">
      <c r="A2218" s="130">
        <f t="shared" si="1"/>
        <v>2217</v>
      </c>
      <c r="B2218" s="118"/>
      <c r="C2218" s="118"/>
      <c r="D2218" s="118"/>
      <c r="E2218" s="168"/>
      <c r="F2218" s="168"/>
      <c r="G2218" s="168"/>
      <c r="H2218" s="118"/>
      <c r="I2218" s="118"/>
      <c r="J2218" s="118"/>
      <c r="K2218" s="118"/>
      <c r="L2218" s="118"/>
      <c r="M2218" s="118"/>
      <c r="N2218" s="118"/>
      <c r="O2218" s="118"/>
      <c r="P2218" s="118"/>
      <c r="Q2218" s="118"/>
      <c r="R2218" s="118"/>
      <c r="S2218" s="118"/>
      <c r="T2218" s="118"/>
      <c r="U2218" s="118"/>
      <c r="V2218" s="118"/>
      <c r="W2218" s="118"/>
      <c r="X2218" s="118"/>
      <c r="Y2218" s="118"/>
      <c r="Z2218" s="118"/>
    </row>
    <row r="2219">
      <c r="A2219" s="130">
        <f t="shared" si="1"/>
        <v>2218</v>
      </c>
      <c r="B2219" s="118"/>
      <c r="C2219" s="118"/>
      <c r="D2219" s="118"/>
      <c r="E2219" s="168"/>
      <c r="F2219" s="168"/>
      <c r="G2219" s="168"/>
      <c r="H2219" s="118"/>
      <c r="I2219" s="118"/>
      <c r="J2219" s="118"/>
      <c r="K2219" s="118"/>
      <c r="L2219" s="118"/>
      <c r="M2219" s="118"/>
      <c r="N2219" s="118"/>
      <c r="O2219" s="118"/>
      <c r="P2219" s="118"/>
      <c r="Q2219" s="118"/>
      <c r="R2219" s="118"/>
      <c r="S2219" s="118"/>
      <c r="T2219" s="118"/>
      <c r="U2219" s="118"/>
      <c r="V2219" s="118"/>
      <c r="W2219" s="118"/>
      <c r="X2219" s="118"/>
      <c r="Y2219" s="118"/>
      <c r="Z2219" s="118"/>
    </row>
    <row r="2220">
      <c r="A2220" s="130">
        <f t="shared" si="1"/>
        <v>2219</v>
      </c>
      <c r="B2220" s="118"/>
      <c r="C2220" s="118"/>
      <c r="D2220" s="118"/>
      <c r="E2220" s="168"/>
      <c r="F2220" s="168"/>
      <c r="G2220" s="168"/>
      <c r="H2220" s="118"/>
      <c r="I2220" s="118"/>
      <c r="J2220" s="118"/>
      <c r="K2220" s="118"/>
      <c r="L2220" s="118"/>
      <c r="M2220" s="118"/>
      <c r="N2220" s="118"/>
      <c r="O2220" s="118"/>
      <c r="P2220" s="118"/>
      <c r="Q2220" s="118"/>
      <c r="R2220" s="118"/>
      <c r="S2220" s="118"/>
      <c r="T2220" s="118"/>
      <c r="U2220" s="118"/>
      <c r="V2220" s="118"/>
      <c r="W2220" s="118"/>
      <c r="X2220" s="118"/>
      <c r="Y2220" s="118"/>
      <c r="Z2220" s="118"/>
    </row>
    <row r="2221">
      <c r="A2221" s="130">
        <f t="shared" si="1"/>
        <v>2220</v>
      </c>
      <c r="B2221" s="118"/>
      <c r="C2221" s="118"/>
      <c r="D2221" s="118"/>
      <c r="E2221" s="168"/>
      <c r="F2221" s="168"/>
      <c r="G2221" s="168"/>
      <c r="H2221" s="118"/>
      <c r="I2221" s="118"/>
      <c r="J2221" s="118"/>
      <c r="K2221" s="118"/>
      <c r="L2221" s="118"/>
      <c r="M2221" s="118"/>
      <c r="N2221" s="118"/>
      <c r="O2221" s="118"/>
      <c r="P2221" s="118"/>
      <c r="Q2221" s="118"/>
      <c r="R2221" s="118"/>
      <c r="S2221" s="118"/>
      <c r="T2221" s="118"/>
      <c r="U2221" s="118"/>
      <c r="V2221" s="118"/>
      <c r="W2221" s="118"/>
      <c r="X2221" s="118"/>
      <c r="Y2221" s="118"/>
      <c r="Z2221" s="118"/>
    </row>
    <row r="2222">
      <c r="A2222" s="130">
        <f t="shared" si="1"/>
        <v>2221</v>
      </c>
      <c r="B2222" s="118"/>
      <c r="C2222" s="118"/>
      <c r="D2222" s="118"/>
      <c r="E2222" s="168"/>
      <c r="F2222" s="168"/>
      <c r="G2222" s="168"/>
      <c r="H2222" s="118"/>
      <c r="I2222" s="118"/>
      <c r="J2222" s="118"/>
      <c r="K2222" s="118"/>
      <c r="L2222" s="118"/>
      <c r="M2222" s="118"/>
      <c r="N2222" s="118"/>
      <c r="O2222" s="118"/>
      <c r="P2222" s="118"/>
      <c r="Q2222" s="118"/>
      <c r="R2222" s="118"/>
      <c r="S2222" s="118"/>
      <c r="T2222" s="118"/>
      <c r="U2222" s="118"/>
      <c r="V2222" s="118"/>
      <c r="W2222" s="118"/>
      <c r="X2222" s="118"/>
      <c r="Y2222" s="118"/>
      <c r="Z2222" s="118"/>
    </row>
    <row r="2223">
      <c r="A2223" s="130">
        <f t="shared" si="1"/>
        <v>2222</v>
      </c>
      <c r="B2223" s="118"/>
      <c r="C2223" s="118"/>
      <c r="D2223" s="118"/>
      <c r="E2223" s="168"/>
      <c r="F2223" s="168"/>
      <c r="G2223" s="168"/>
      <c r="H2223" s="118"/>
      <c r="I2223" s="118"/>
      <c r="J2223" s="118"/>
      <c r="K2223" s="118"/>
      <c r="L2223" s="118"/>
      <c r="M2223" s="118"/>
      <c r="N2223" s="118"/>
      <c r="O2223" s="118"/>
      <c r="P2223" s="118"/>
      <c r="Q2223" s="118"/>
      <c r="R2223" s="118"/>
      <c r="S2223" s="118"/>
      <c r="T2223" s="118"/>
      <c r="U2223" s="118"/>
      <c r="V2223" s="118"/>
      <c r="W2223" s="118"/>
      <c r="X2223" s="118"/>
      <c r="Y2223" s="118"/>
      <c r="Z2223" s="118"/>
    </row>
    <row r="2224">
      <c r="A2224" s="130">
        <f t="shared" si="1"/>
        <v>2223</v>
      </c>
      <c r="B2224" s="118"/>
      <c r="C2224" s="118"/>
      <c r="D2224" s="118"/>
      <c r="E2224" s="168"/>
      <c r="F2224" s="168"/>
      <c r="G2224" s="168"/>
      <c r="H2224" s="118"/>
      <c r="I2224" s="118"/>
      <c r="J2224" s="118"/>
      <c r="K2224" s="118"/>
      <c r="L2224" s="118"/>
      <c r="M2224" s="118"/>
      <c r="N2224" s="118"/>
      <c r="O2224" s="118"/>
      <c r="P2224" s="118"/>
      <c r="Q2224" s="118"/>
      <c r="R2224" s="118"/>
      <c r="S2224" s="118"/>
      <c r="T2224" s="118"/>
      <c r="U2224" s="118"/>
      <c r="V2224" s="118"/>
      <c r="W2224" s="118"/>
      <c r="X2224" s="118"/>
      <c r="Y2224" s="118"/>
      <c r="Z2224" s="118"/>
    </row>
    <row r="2225">
      <c r="A2225" s="130">
        <f t="shared" si="1"/>
        <v>2224</v>
      </c>
      <c r="B2225" s="118"/>
      <c r="C2225" s="118"/>
      <c r="D2225" s="118"/>
      <c r="E2225" s="168"/>
      <c r="F2225" s="168"/>
      <c r="G2225" s="168"/>
      <c r="H2225" s="118"/>
      <c r="I2225" s="118"/>
      <c r="J2225" s="118"/>
      <c r="K2225" s="118"/>
      <c r="L2225" s="118"/>
      <c r="M2225" s="118"/>
      <c r="N2225" s="118"/>
      <c r="O2225" s="118"/>
      <c r="P2225" s="118"/>
      <c r="Q2225" s="118"/>
      <c r="R2225" s="118"/>
      <c r="S2225" s="118"/>
      <c r="T2225" s="118"/>
      <c r="U2225" s="118"/>
      <c r="V2225" s="118"/>
      <c r="W2225" s="118"/>
      <c r="X2225" s="118"/>
      <c r="Y2225" s="118"/>
      <c r="Z2225" s="118"/>
    </row>
    <row r="2226">
      <c r="A2226" s="130">
        <f t="shared" si="1"/>
        <v>2225</v>
      </c>
      <c r="B2226" s="118"/>
      <c r="C2226" s="118"/>
      <c r="D2226" s="118"/>
      <c r="E2226" s="168"/>
      <c r="F2226" s="168"/>
      <c r="G2226" s="168"/>
      <c r="H2226" s="118"/>
      <c r="I2226" s="118"/>
      <c r="J2226" s="118"/>
      <c r="K2226" s="118"/>
      <c r="L2226" s="118"/>
      <c r="M2226" s="118"/>
      <c r="N2226" s="118"/>
      <c r="O2226" s="118"/>
      <c r="P2226" s="118"/>
      <c r="Q2226" s="118"/>
      <c r="R2226" s="118"/>
      <c r="S2226" s="118"/>
      <c r="T2226" s="118"/>
      <c r="U2226" s="118"/>
      <c r="V2226" s="118"/>
      <c r="W2226" s="118"/>
      <c r="X2226" s="118"/>
      <c r="Y2226" s="118"/>
      <c r="Z2226" s="118"/>
    </row>
    <row r="2227">
      <c r="A2227" s="130">
        <f t="shared" si="1"/>
        <v>2226</v>
      </c>
      <c r="B2227" s="118"/>
      <c r="C2227" s="118"/>
      <c r="D2227" s="118"/>
      <c r="E2227" s="168"/>
      <c r="F2227" s="168"/>
      <c r="G2227" s="168"/>
      <c r="H2227" s="118"/>
      <c r="I2227" s="118"/>
      <c r="J2227" s="118"/>
      <c r="K2227" s="118"/>
      <c r="L2227" s="118"/>
      <c r="M2227" s="118"/>
      <c r="N2227" s="118"/>
      <c r="O2227" s="118"/>
      <c r="P2227" s="118"/>
      <c r="Q2227" s="118"/>
      <c r="R2227" s="118"/>
      <c r="S2227" s="118"/>
      <c r="T2227" s="118"/>
      <c r="U2227" s="118"/>
      <c r="V2227" s="118"/>
      <c r="W2227" s="118"/>
      <c r="X2227" s="118"/>
      <c r="Y2227" s="118"/>
      <c r="Z2227" s="118"/>
    </row>
    <row r="2228">
      <c r="A2228" s="130">
        <f t="shared" si="1"/>
        <v>2227</v>
      </c>
      <c r="B2228" s="118"/>
      <c r="C2228" s="118"/>
      <c r="D2228" s="118"/>
      <c r="E2228" s="168"/>
      <c r="F2228" s="168"/>
      <c r="G2228" s="168"/>
      <c r="H2228" s="118"/>
      <c r="I2228" s="118"/>
      <c r="J2228" s="118"/>
      <c r="K2228" s="118"/>
      <c r="L2228" s="118"/>
      <c r="M2228" s="118"/>
      <c r="N2228" s="118"/>
      <c r="O2228" s="118"/>
      <c r="P2228" s="118"/>
      <c r="Q2228" s="118"/>
      <c r="R2228" s="118"/>
      <c r="S2228" s="118"/>
      <c r="T2228" s="118"/>
      <c r="U2228" s="118"/>
      <c r="V2228" s="118"/>
      <c r="W2228" s="118"/>
      <c r="X2228" s="118"/>
      <c r="Y2228" s="118"/>
      <c r="Z2228" s="118"/>
    </row>
    <row r="2229">
      <c r="A2229" s="130">
        <f t="shared" si="1"/>
        <v>2228</v>
      </c>
      <c r="B2229" s="118"/>
      <c r="C2229" s="118"/>
      <c r="D2229" s="118"/>
      <c r="E2229" s="168"/>
      <c r="F2229" s="168"/>
      <c r="G2229" s="168"/>
      <c r="H2229" s="118"/>
      <c r="I2229" s="118"/>
      <c r="J2229" s="118"/>
      <c r="K2229" s="118"/>
      <c r="L2229" s="118"/>
      <c r="M2229" s="118"/>
      <c r="N2229" s="118"/>
      <c r="O2229" s="118"/>
      <c r="P2229" s="118"/>
      <c r="Q2229" s="118"/>
      <c r="R2229" s="118"/>
      <c r="S2229" s="118"/>
      <c r="T2229" s="118"/>
      <c r="U2229" s="118"/>
      <c r="V2229" s="118"/>
      <c r="W2229" s="118"/>
      <c r="X2229" s="118"/>
      <c r="Y2229" s="118"/>
      <c r="Z2229" s="118"/>
    </row>
    <row r="2230">
      <c r="A2230" s="130">
        <f t="shared" si="1"/>
        <v>2229</v>
      </c>
      <c r="B2230" s="118"/>
      <c r="C2230" s="118"/>
      <c r="D2230" s="118"/>
      <c r="E2230" s="168"/>
      <c r="F2230" s="168"/>
      <c r="G2230" s="168"/>
      <c r="H2230" s="118"/>
      <c r="I2230" s="118"/>
      <c r="J2230" s="118"/>
      <c r="K2230" s="118"/>
      <c r="L2230" s="118"/>
      <c r="M2230" s="118"/>
      <c r="N2230" s="118"/>
      <c r="O2230" s="118"/>
      <c r="P2230" s="118"/>
      <c r="Q2230" s="118"/>
      <c r="R2230" s="118"/>
      <c r="S2230" s="118"/>
      <c r="T2230" s="118"/>
      <c r="U2230" s="118"/>
      <c r="V2230" s="118"/>
      <c r="W2230" s="118"/>
      <c r="X2230" s="118"/>
      <c r="Y2230" s="118"/>
      <c r="Z2230" s="118"/>
    </row>
    <row r="2231">
      <c r="A2231" s="130">
        <f t="shared" si="1"/>
        <v>2230</v>
      </c>
      <c r="B2231" s="118"/>
      <c r="C2231" s="118"/>
      <c r="D2231" s="118"/>
      <c r="E2231" s="168"/>
      <c r="F2231" s="168"/>
      <c r="G2231" s="168"/>
      <c r="H2231" s="118"/>
      <c r="I2231" s="118"/>
      <c r="J2231" s="118"/>
      <c r="K2231" s="118"/>
      <c r="L2231" s="118"/>
      <c r="M2231" s="118"/>
      <c r="N2231" s="118"/>
      <c r="O2231" s="118"/>
      <c r="P2231" s="118"/>
      <c r="Q2231" s="118"/>
      <c r="R2231" s="118"/>
      <c r="S2231" s="118"/>
      <c r="T2231" s="118"/>
      <c r="U2231" s="118"/>
      <c r="V2231" s="118"/>
      <c r="W2231" s="118"/>
      <c r="X2231" s="118"/>
      <c r="Y2231" s="118"/>
      <c r="Z2231" s="118"/>
    </row>
    <row r="2232">
      <c r="A2232" s="130">
        <f t="shared" si="1"/>
        <v>2231</v>
      </c>
      <c r="B2232" s="118"/>
      <c r="C2232" s="118"/>
      <c r="D2232" s="118"/>
      <c r="E2232" s="168"/>
      <c r="F2232" s="168"/>
      <c r="G2232" s="168"/>
      <c r="H2232" s="118"/>
      <c r="I2232" s="118"/>
      <c r="J2232" s="118"/>
      <c r="K2232" s="118"/>
      <c r="L2232" s="118"/>
      <c r="M2232" s="118"/>
      <c r="N2232" s="118"/>
      <c r="O2232" s="118"/>
      <c r="P2232" s="118"/>
      <c r="Q2232" s="118"/>
      <c r="R2232" s="118"/>
      <c r="S2232" s="118"/>
      <c r="T2232" s="118"/>
      <c r="U2232" s="118"/>
      <c r="V2232" s="118"/>
      <c r="W2232" s="118"/>
      <c r="X2232" s="118"/>
      <c r="Y2232" s="118"/>
      <c r="Z2232" s="118"/>
    </row>
    <row r="2233">
      <c r="A2233" s="130">
        <f t="shared" si="1"/>
        <v>2232</v>
      </c>
      <c r="B2233" s="118"/>
      <c r="C2233" s="118"/>
      <c r="D2233" s="118"/>
      <c r="E2233" s="168"/>
      <c r="F2233" s="168"/>
      <c r="G2233" s="168"/>
      <c r="H2233" s="118"/>
      <c r="I2233" s="118"/>
      <c r="J2233" s="118"/>
      <c r="K2233" s="118"/>
      <c r="L2233" s="118"/>
      <c r="M2233" s="118"/>
      <c r="N2233" s="118"/>
      <c r="O2233" s="118"/>
      <c r="P2233" s="118"/>
      <c r="Q2233" s="118"/>
      <c r="R2233" s="118"/>
      <c r="S2233" s="118"/>
      <c r="T2233" s="118"/>
      <c r="U2233" s="118"/>
      <c r="V2233" s="118"/>
      <c r="W2233" s="118"/>
      <c r="X2233" s="118"/>
      <c r="Y2233" s="118"/>
      <c r="Z2233" s="118"/>
    </row>
    <row r="2234">
      <c r="A2234" s="130">
        <f t="shared" si="1"/>
        <v>2233</v>
      </c>
      <c r="B2234" s="118"/>
      <c r="C2234" s="118"/>
      <c r="D2234" s="118"/>
      <c r="E2234" s="168"/>
      <c r="F2234" s="168"/>
      <c r="G2234" s="168"/>
      <c r="H2234" s="118"/>
      <c r="I2234" s="118"/>
      <c r="J2234" s="118"/>
      <c r="K2234" s="118"/>
      <c r="L2234" s="118"/>
      <c r="M2234" s="118"/>
      <c r="N2234" s="118"/>
      <c r="O2234" s="118"/>
      <c r="P2234" s="118"/>
      <c r="Q2234" s="118"/>
      <c r="R2234" s="118"/>
      <c r="S2234" s="118"/>
      <c r="T2234" s="118"/>
      <c r="U2234" s="118"/>
      <c r="V2234" s="118"/>
      <c r="W2234" s="118"/>
      <c r="X2234" s="118"/>
      <c r="Y2234" s="118"/>
      <c r="Z2234" s="118"/>
    </row>
    <row r="2235">
      <c r="A2235" s="130">
        <f t="shared" si="1"/>
        <v>2234</v>
      </c>
      <c r="B2235" s="118"/>
      <c r="C2235" s="118"/>
      <c r="D2235" s="118"/>
      <c r="E2235" s="168"/>
      <c r="F2235" s="168"/>
      <c r="G2235" s="168"/>
      <c r="H2235" s="118"/>
      <c r="I2235" s="118"/>
      <c r="J2235" s="118"/>
      <c r="K2235" s="118"/>
      <c r="L2235" s="118"/>
      <c r="M2235" s="118"/>
      <c r="N2235" s="118"/>
      <c r="O2235" s="118"/>
      <c r="P2235" s="118"/>
      <c r="Q2235" s="118"/>
      <c r="R2235" s="118"/>
      <c r="S2235" s="118"/>
      <c r="T2235" s="118"/>
      <c r="U2235" s="118"/>
      <c r="V2235" s="118"/>
      <c r="W2235" s="118"/>
      <c r="X2235" s="118"/>
      <c r="Y2235" s="118"/>
      <c r="Z2235" s="118"/>
    </row>
    <row r="2236">
      <c r="A2236" s="130">
        <f t="shared" si="1"/>
        <v>2235</v>
      </c>
      <c r="B2236" s="118"/>
      <c r="C2236" s="118"/>
      <c r="D2236" s="118"/>
      <c r="E2236" s="168"/>
      <c r="F2236" s="168"/>
      <c r="G2236" s="168"/>
      <c r="H2236" s="118"/>
      <c r="I2236" s="118"/>
      <c r="J2236" s="118"/>
      <c r="K2236" s="118"/>
      <c r="L2236" s="118"/>
      <c r="M2236" s="118"/>
      <c r="N2236" s="118"/>
      <c r="O2236" s="118"/>
      <c r="P2236" s="118"/>
      <c r="Q2236" s="118"/>
      <c r="R2236" s="118"/>
      <c r="S2236" s="118"/>
      <c r="T2236" s="118"/>
      <c r="U2236" s="118"/>
      <c r="V2236" s="118"/>
      <c r="W2236" s="118"/>
      <c r="X2236" s="118"/>
      <c r="Y2236" s="118"/>
      <c r="Z2236" s="118"/>
    </row>
    <row r="2237">
      <c r="A2237" s="130">
        <f t="shared" si="1"/>
        <v>2236</v>
      </c>
      <c r="B2237" s="118"/>
      <c r="C2237" s="118"/>
      <c r="D2237" s="118"/>
      <c r="E2237" s="168"/>
      <c r="F2237" s="168"/>
      <c r="G2237" s="168"/>
      <c r="H2237" s="118"/>
      <c r="I2237" s="118"/>
      <c r="J2237" s="118"/>
      <c r="K2237" s="118"/>
      <c r="L2237" s="118"/>
      <c r="M2237" s="118"/>
      <c r="N2237" s="118"/>
      <c r="O2237" s="118"/>
      <c r="P2237" s="118"/>
      <c r="Q2237" s="118"/>
      <c r="R2237" s="118"/>
      <c r="S2237" s="118"/>
      <c r="T2237" s="118"/>
      <c r="U2237" s="118"/>
      <c r="V2237" s="118"/>
      <c r="W2237" s="118"/>
      <c r="X2237" s="118"/>
      <c r="Y2237" s="118"/>
      <c r="Z2237" s="118"/>
    </row>
    <row r="2238">
      <c r="A2238" s="130">
        <f t="shared" si="1"/>
        <v>2237</v>
      </c>
      <c r="B2238" s="118"/>
      <c r="C2238" s="118"/>
      <c r="D2238" s="118"/>
      <c r="E2238" s="168"/>
      <c r="F2238" s="168"/>
      <c r="G2238" s="168"/>
      <c r="H2238" s="118"/>
      <c r="I2238" s="118"/>
      <c r="J2238" s="118"/>
      <c r="K2238" s="118"/>
      <c r="L2238" s="118"/>
      <c r="M2238" s="118"/>
      <c r="N2238" s="118"/>
      <c r="O2238" s="118"/>
      <c r="P2238" s="118"/>
      <c r="Q2238" s="118"/>
      <c r="R2238" s="118"/>
      <c r="S2238" s="118"/>
      <c r="T2238" s="118"/>
      <c r="U2238" s="118"/>
      <c r="V2238" s="118"/>
      <c r="W2238" s="118"/>
      <c r="X2238" s="118"/>
      <c r="Y2238" s="118"/>
      <c r="Z2238" s="118"/>
    </row>
    <row r="2239">
      <c r="A2239" s="130">
        <f t="shared" si="1"/>
        <v>2238</v>
      </c>
      <c r="B2239" s="118"/>
      <c r="C2239" s="118"/>
      <c r="D2239" s="118"/>
      <c r="E2239" s="168"/>
      <c r="F2239" s="168"/>
      <c r="G2239" s="168"/>
      <c r="H2239" s="118"/>
      <c r="I2239" s="118"/>
      <c r="J2239" s="118"/>
      <c r="K2239" s="118"/>
      <c r="L2239" s="118"/>
      <c r="M2239" s="118"/>
      <c r="N2239" s="118"/>
      <c r="O2239" s="118"/>
      <c r="P2239" s="118"/>
      <c r="Q2239" s="118"/>
      <c r="R2239" s="118"/>
      <c r="S2239" s="118"/>
      <c r="T2239" s="118"/>
      <c r="U2239" s="118"/>
      <c r="V2239" s="118"/>
      <c r="W2239" s="118"/>
      <c r="X2239" s="118"/>
      <c r="Y2239" s="118"/>
      <c r="Z2239" s="118"/>
    </row>
    <row r="2240">
      <c r="A2240" s="130">
        <f t="shared" si="1"/>
        <v>2239</v>
      </c>
      <c r="B2240" s="118"/>
      <c r="C2240" s="118"/>
      <c r="D2240" s="118"/>
      <c r="E2240" s="168"/>
      <c r="F2240" s="168"/>
      <c r="G2240" s="168"/>
      <c r="H2240" s="118"/>
      <c r="I2240" s="118"/>
      <c r="J2240" s="118"/>
      <c r="K2240" s="118"/>
      <c r="L2240" s="118"/>
      <c r="M2240" s="118"/>
      <c r="N2240" s="118"/>
      <c r="O2240" s="118"/>
      <c r="P2240" s="118"/>
      <c r="Q2240" s="118"/>
      <c r="R2240" s="118"/>
      <c r="S2240" s="118"/>
      <c r="T2240" s="118"/>
      <c r="U2240" s="118"/>
      <c r="V2240" s="118"/>
      <c r="W2240" s="118"/>
      <c r="X2240" s="118"/>
      <c r="Y2240" s="118"/>
      <c r="Z2240" s="118"/>
    </row>
    <row r="2241">
      <c r="A2241" s="130">
        <f t="shared" si="1"/>
        <v>2240</v>
      </c>
      <c r="B2241" s="118"/>
      <c r="C2241" s="118"/>
      <c r="D2241" s="118"/>
      <c r="E2241" s="168"/>
      <c r="F2241" s="168"/>
      <c r="G2241" s="168"/>
      <c r="H2241" s="118"/>
      <c r="I2241" s="118"/>
      <c r="J2241" s="118"/>
      <c r="K2241" s="118"/>
      <c r="L2241" s="118"/>
      <c r="M2241" s="118"/>
      <c r="N2241" s="118"/>
      <c r="O2241" s="118"/>
      <c r="P2241" s="118"/>
      <c r="Q2241" s="118"/>
      <c r="R2241" s="118"/>
      <c r="S2241" s="118"/>
      <c r="T2241" s="118"/>
      <c r="U2241" s="118"/>
      <c r="V2241" s="118"/>
      <c r="W2241" s="118"/>
      <c r="X2241" s="118"/>
      <c r="Y2241" s="118"/>
      <c r="Z2241" s="118"/>
    </row>
    <row r="2242">
      <c r="A2242" s="130">
        <f t="shared" si="1"/>
        <v>2241</v>
      </c>
      <c r="B2242" s="118"/>
      <c r="C2242" s="118"/>
      <c r="D2242" s="118"/>
      <c r="E2242" s="168"/>
      <c r="F2242" s="168"/>
      <c r="G2242" s="168"/>
      <c r="H2242" s="118"/>
      <c r="I2242" s="118"/>
      <c r="J2242" s="118"/>
      <c r="K2242" s="118"/>
      <c r="L2242" s="118"/>
      <c r="M2242" s="118"/>
      <c r="N2242" s="118"/>
      <c r="O2242" s="118"/>
      <c r="P2242" s="118"/>
      <c r="Q2242" s="118"/>
      <c r="R2242" s="118"/>
      <c r="S2242" s="118"/>
      <c r="T2242" s="118"/>
      <c r="U2242" s="118"/>
      <c r="V2242" s="118"/>
      <c r="W2242" s="118"/>
      <c r="X2242" s="118"/>
      <c r="Y2242" s="118"/>
      <c r="Z2242" s="118"/>
    </row>
    <row r="2243">
      <c r="A2243" s="130">
        <f t="shared" si="1"/>
        <v>2242</v>
      </c>
      <c r="B2243" s="118"/>
      <c r="C2243" s="118"/>
      <c r="D2243" s="118"/>
      <c r="E2243" s="168"/>
      <c r="F2243" s="168"/>
      <c r="G2243" s="168"/>
      <c r="H2243" s="118"/>
      <c r="I2243" s="118"/>
      <c r="J2243" s="118"/>
      <c r="K2243" s="118"/>
      <c r="L2243" s="118"/>
      <c r="M2243" s="118"/>
      <c r="N2243" s="118"/>
      <c r="O2243" s="118"/>
      <c r="P2243" s="118"/>
      <c r="Q2243" s="118"/>
      <c r="R2243" s="118"/>
      <c r="S2243" s="118"/>
      <c r="T2243" s="118"/>
      <c r="U2243" s="118"/>
      <c r="V2243" s="118"/>
      <c r="W2243" s="118"/>
      <c r="X2243" s="118"/>
      <c r="Y2243" s="118"/>
      <c r="Z2243" s="118"/>
    </row>
    <row r="2244">
      <c r="A2244" s="130">
        <f t="shared" si="1"/>
        <v>2243</v>
      </c>
      <c r="B2244" s="118"/>
      <c r="C2244" s="118"/>
      <c r="D2244" s="118"/>
      <c r="E2244" s="168"/>
      <c r="F2244" s="168"/>
      <c r="G2244" s="168"/>
      <c r="H2244" s="118"/>
      <c r="I2244" s="118"/>
      <c r="J2244" s="118"/>
      <c r="K2244" s="118"/>
      <c r="L2244" s="118"/>
      <c r="M2244" s="118"/>
      <c r="N2244" s="118"/>
      <c r="O2244" s="118"/>
      <c r="P2244" s="118"/>
      <c r="Q2244" s="118"/>
      <c r="R2244" s="118"/>
      <c r="S2244" s="118"/>
      <c r="T2244" s="118"/>
      <c r="U2244" s="118"/>
      <c r="V2244" s="118"/>
      <c r="W2244" s="118"/>
      <c r="X2244" s="118"/>
      <c r="Y2244" s="118"/>
      <c r="Z2244" s="118"/>
    </row>
    <row r="2245">
      <c r="A2245" s="130">
        <f t="shared" si="1"/>
        <v>2244</v>
      </c>
      <c r="B2245" s="118"/>
      <c r="C2245" s="118"/>
      <c r="D2245" s="118"/>
      <c r="E2245" s="168"/>
      <c r="F2245" s="168"/>
      <c r="G2245" s="168"/>
      <c r="H2245" s="118"/>
      <c r="I2245" s="118"/>
      <c r="J2245" s="118"/>
      <c r="K2245" s="118"/>
      <c r="L2245" s="118"/>
      <c r="M2245" s="118"/>
      <c r="N2245" s="118"/>
      <c r="O2245" s="118"/>
      <c r="P2245" s="118"/>
      <c r="Q2245" s="118"/>
      <c r="R2245" s="118"/>
      <c r="S2245" s="118"/>
      <c r="T2245" s="118"/>
      <c r="U2245" s="118"/>
      <c r="V2245" s="118"/>
      <c r="W2245" s="118"/>
      <c r="X2245" s="118"/>
      <c r="Y2245" s="118"/>
      <c r="Z2245" s="118"/>
    </row>
    <row r="2246">
      <c r="A2246" s="130">
        <f t="shared" si="1"/>
        <v>2245</v>
      </c>
      <c r="B2246" s="118"/>
      <c r="C2246" s="118"/>
      <c r="D2246" s="118"/>
      <c r="E2246" s="168"/>
      <c r="F2246" s="168"/>
      <c r="G2246" s="168"/>
      <c r="H2246" s="118"/>
      <c r="I2246" s="118"/>
      <c r="J2246" s="118"/>
      <c r="K2246" s="118"/>
      <c r="L2246" s="118"/>
      <c r="M2246" s="118"/>
      <c r="N2246" s="118"/>
      <c r="O2246" s="118"/>
      <c r="P2246" s="118"/>
      <c r="Q2246" s="118"/>
      <c r="R2246" s="118"/>
      <c r="S2246" s="118"/>
      <c r="T2246" s="118"/>
      <c r="U2246" s="118"/>
      <c r="V2246" s="118"/>
      <c r="W2246" s="118"/>
      <c r="X2246" s="118"/>
      <c r="Y2246" s="118"/>
      <c r="Z2246" s="118"/>
    </row>
    <row r="2247">
      <c r="A2247" s="130">
        <f t="shared" si="1"/>
        <v>2246</v>
      </c>
      <c r="B2247" s="118"/>
      <c r="C2247" s="118"/>
      <c r="D2247" s="118"/>
      <c r="E2247" s="168"/>
      <c r="F2247" s="168"/>
      <c r="G2247" s="168"/>
      <c r="H2247" s="118"/>
      <c r="I2247" s="118"/>
      <c r="J2247" s="118"/>
      <c r="K2247" s="118"/>
      <c r="L2247" s="118"/>
      <c r="M2247" s="118"/>
      <c r="N2247" s="118"/>
      <c r="O2247" s="118"/>
      <c r="P2247" s="118"/>
      <c r="Q2247" s="118"/>
      <c r="R2247" s="118"/>
      <c r="S2247" s="118"/>
      <c r="T2247" s="118"/>
      <c r="U2247" s="118"/>
      <c r="V2247" s="118"/>
      <c r="W2247" s="118"/>
      <c r="X2247" s="118"/>
      <c r="Y2247" s="118"/>
      <c r="Z2247" s="118"/>
    </row>
    <row r="2248">
      <c r="A2248" s="130">
        <f t="shared" si="1"/>
        <v>2247</v>
      </c>
      <c r="B2248" s="118"/>
      <c r="C2248" s="118"/>
      <c r="D2248" s="118"/>
      <c r="E2248" s="168"/>
      <c r="F2248" s="168"/>
      <c r="G2248" s="168"/>
      <c r="H2248" s="118"/>
      <c r="I2248" s="118"/>
      <c r="J2248" s="118"/>
      <c r="K2248" s="118"/>
      <c r="L2248" s="118"/>
      <c r="M2248" s="118"/>
      <c r="N2248" s="118"/>
      <c r="O2248" s="118"/>
      <c r="P2248" s="118"/>
      <c r="Q2248" s="118"/>
      <c r="R2248" s="118"/>
      <c r="S2248" s="118"/>
      <c r="T2248" s="118"/>
      <c r="U2248" s="118"/>
      <c r="V2248" s="118"/>
      <c r="W2248" s="118"/>
      <c r="X2248" s="118"/>
      <c r="Y2248" s="118"/>
      <c r="Z2248" s="118"/>
    </row>
    <row r="2249">
      <c r="A2249" s="130">
        <f t="shared" si="1"/>
        <v>2248</v>
      </c>
      <c r="B2249" s="118"/>
      <c r="C2249" s="118"/>
      <c r="D2249" s="118"/>
      <c r="E2249" s="168"/>
      <c r="F2249" s="168"/>
      <c r="G2249" s="168"/>
      <c r="H2249" s="118"/>
      <c r="I2249" s="118"/>
      <c r="J2249" s="118"/>
      <c r="K2249" s="118"/>
      <c r="L2249" s="118"/>
      <c r="M2249" s="118"/>
      <c r="N2249" s="118"/>
      <c r="O2249" s="118"/>
      <c r="P2249" s="118"/>
      <c r="Q2249" s="118"/>
      <c r="R2249" s="118"/>
      <c r="S2249" s="118"/>
      <c r="T2249" s="118"/>
      <c r="U2249" s="118"/>
      <c r="V2249" s="118"/>
      <c r="W2249" s="118"/>
      <c r="X2249" s="118"/>
      <c r="Y2249" s="118"/>
      <c r="Z2249" s="118"/>
    </row>
    <row r="2250">
      <c r="A2250" s="130">
        <f t="shared" si="1"/>
        <v>2249</v>
      </c>
      <c r="B2250" s="118"/>
      <c r="C2250" s="118"/>
      <c r="D2250" s="118"/>
      <c r="E2250" s="168"/>
      <c r="F2250" s="168"/>
      <c r="G2250" s="168"/>
      <c r="H2250" s="118"/>
      <c r="I2250" s="118"/>
      <c r="J2250" s="118"/>
      <c r="K2250" s="118"/>
      <c r="L2250" s="118"/>
      <c r="M2250" s="118"/>
      <c r="N2250" s="118"/>
      <c r="O2250" s="118"/>
      <c r="P2250" s="118"/>
      <c r="Q2250" s="118"/>
      <c r="R2250" s="118"/>
      <c r="S2250" s="118"/>
      <c r="T2250" s="118"/>
      <c r="U2250" s="118"/>
      <c r="V2250" s="118"/>
      <c r="W2250" s="118"/>
      <c r="X2250" s="118"/>
      <c r="Y2250" s="118"/>
      <c r="Z2250" s="118"/>
    </row>
    <row r="2251">
      <c r="A2251" s="130">
        <f t="shared" si="1"/>
        <v>2250</v>
      </c>
      <c r="B2251" s="118"/>
      <c r="C2251" s="118"/>
      <c r="D2251" s="118"/>
      <c r="E2251" s="168"/>
      <c r="F2251" s="168"/>
      <c r="G2251" s="168"/>
      <c r="H2251" s="118"/>
      <c r="I2251" s="118"/>
      <c r="J2251" s="118"/>
      <c r="K2251" s="118"/>
      <c r="L2251" s="118"/>
      <c r="M2251" s="118"/>
      <c r="N2251" s="118"/>
      <c r="O2251" s="118"/>
      <c r="P2251" s="118"/>
      <c r="Q2251" s="118"/>
      <c r="R2251" s="118"/>
      <c r="S2251" s="118"/>
      <c r="T2251" s="118"/>
      <c r="U2251" s="118"/>
      <c r="V2251" s="118"/>
      <c r="W2251" s="118"/>
      <c r="X2251" s="118"/>
      <c r="Y2251" s="118"/>
      <c r="Z2251" s="118"/>
    </row>
    <row r="2252">
      <c r="A2252" s="130">
        <f t="shared" si="1"/>
        <v>2251</v>
      </c>
      <c r="B2252" s="118"/>
      <c r="C2252" s="118"/>
      <c r="D2252" s="118"/>
      <c r="E2252" s="168"/>
      <c r="F2252" s="168"/>
      <c r="G2252" s="168"/>
      <c r="H2252" s="118"/>
      <c r="I2252" s="118"/>
      <c r="J2252" s="118"/>
      <c r="K2252" s="118"/>
      <c r="L2252" s="118"/>
      <c r="M2252" s="118"/>
      <c r="N2252" s="118"/>
      <c r="O2252" s="118"/>
      <c r="P2252" s="118"/>
      <c r="Q2252" s="118"/>
      <c r="R2252" s="118"/>
      <c r="S2252" s="118"/>
      <c r="T2252" s="118"/>
      <c r="U2252" s="118"/>
      <c r="V2252" s="118"/>
      <c r="W2252" s="118"/>
      <c r="X2252" s="118"/>
      <c r="Y2252" s="118"/>
      <c r="Z2252" s="118"/>
    </row>
    <row r="2253">
      <c r="A2253" s="130">
        <f t="shared" si="1"/>
        <v>2252</v>
      </c>
      <c r="B2253" s="118"/>
      <c r="C2253" s="118"/>
      <c r="D2253" s="118"/>
      <c r="E2253" s="168"/>
      <c r="F2253" s="168"/>
      <c r="G2253" s="168"/>
      <c r="H2253" s="118"/>
      <c r="I2253" s="118"/>
      <c r="J2253" s="118"/>
      <c r="K2253" s="118"/>
      <c r="L2253" s="118"/>
      <c r="M2253" s="118"/>
      <c r="N2253" s="118"/>
      <c r="O2253" s="118"/>
      <c r="P2253" s="118"/>
      <c r="Q2253" s="118"/>
      <c r="R2253" s="118"/>
      <c r="S2253" s="118"/>
      <c r="T2253" s="118"/>
      <c r="U2253" s="118"/>
      <c r="V2253" s="118"/>
      <c r="W2253" s="118"/>
      <c r="X2253" s="118"/>
      <c r="Y2253" s="118"/>
      <c r="Z2253" s="118"/>
    </row>
    <row r="2254">
      <c r="A2254" s="130">
        <f t="shared" si="1"/>
        <v>2253</v>
      </c>
      <c r="B2254" s="118"/>
      <c r="C2254" s="118"/>
      <c r="D2254" s="118"/>
      <c r="E2254" s="168"/>
      <c r="F2254" s="168"/>
      <c r="G2254" s="168"/>
      <c r="H2254" s="118"/>
      <c r="I2254" s="118"/>
      <c r="J2254" s="118"/>
      <c r="K2254" s="118"/>
      <c r="L2254" s="118"/>
      <c r="M2254" s="118"/>
      <c r="N2254" s="118"/>
      <c r="O2254" s="118"/>
      <c r="P2254" s="118"/>
      <c r="Q2254" s="118"/>
      <c r="R2254" s="118"/>
      <c r="S2254" s="118"/>
      <c r="T2254" s="118"/>
      <c r="U2254" s="118"/>
      <c r="V2254" s="118"/>
      <c r="W2254" s="118"/>
      <c r="X2254" s="118"/>
      <c r="Y2254" s="118"/>
      <c r="Z2254" s="118"/>
    </row>
    <row r="2255">
      <c r="A2255" s="130">
        <f t="shared" si="1"/>
        <v>2254</v>
      </c>
      <c r="B2255" s="118"/>
      <c r="C2255" s="118"/>
      <c r="D2255" s="118"/>
      <c r="E2255" s="168"/>
      <c r="F2255" s="168"/>
      <c r="G2255" s="168"/>
      <c r="H2255" s="118"/>
      <c r="I2255" s="118"/>
      <c r="J2255" s="118"/>
      <c r="K2255" s="118"/>
      <c r="L2255" s="118"/>
      <c r="M2255" s="118"/>
      <c r="N2255" s="118"/>
      <c r="O2255" s="118"/>
      <c r="P2255" s="118"/>
      <c r="Q2255" s="118"/>
      <c r="R2255" s="118"/>
      <c r="S2255" s="118"/>
      <c r="T2255" s="118"/>
      <c r="U2255" s="118"/>
      <c r="V2255" s="118"/>
      <c r="W2255" s="118"/>
      <c r="X2255" s="118"/>
      <c r="Y2255" s="118"/>
      <c r="Z2255" s="118"/>
    </row>
    <row r="2256">
      <c r="A2256" s="130">
        <f t="shared" si="1"/>
        <v>2255</v>
      </c>
      <c r="B2256" s="118"/>
      <c r="C2256" s="118"/>
      <c r="D2256" s="118"/>
      <c r="E2256" s="168"/>
      <c r="F2256" s="168"/>
      <c r="G2256" s="168"/>
      <c r="H2256" s="118"/>
      <c r="I2256" s="118"/>
      <c r="J2256" s="118"/>
      <c r="K2256" s="118"/>
      <c r="L2256" s="118"/>
      <c r="M2256" s="118"/>
      <c r="N2256" s="118"/>
      <c r="O2256" s="118"/>
      <c r="P2256" s="118"/>
      <c r="Q2256" s="118"/>
      <c r="R2256" s="118"/>
      <c r="S2256" s="118"/>
      <c r="T2256" s="118"/>
      <c r="U2256" s="118"/>
      <c r="V2256" s="118"/>
      <c r="W2256" s="118"/>
      <c r="X2256" s="118"/>
      <c r="Y2256" s="118"/>
      <c r="Z2256" s="118"/>
    </row>
    <row r="2257">
      <c r="A2257" s="130">
        <f t="shared" si="1"/>
        <v>2256</v>
      </c>
      <c r="B2257" s="118"/>
      <c r="C2257" s="118"/>
      <c r="D2257" s="118"/>
      <c r="E2257" s="168"/>
      <c r="F2257" s="168"/>
      <c r="G2257" s="168"/>
      <c r="H2257" s="118"/>
      <c r="I2257" s="118"/>
      <c r="J2257" s="118"/>
      <c r="K2257" s="118"/>
      <c r="L2257" s="118"/>
      <c r="M2257" s="118"/>
      <c r="N2257" s="118"/>
      <c r="O2257" s="118"/>
      <c r="P2257" s="118"/>
      <c r="Q2257" s="118"/>
      <c r="R2257" s="118"/>
      <c r="S2257" s="118"/>
      <c r="T2257" s="118"/>
      <c r="U2257" s="118"/>
      <c r="V2257" s="118"/>
      <c r="W2257" s="118"/>
      <c r="X2257" s="118"/>
      <c r="Y2257" s="118"/>
      <c r="Z2257" s="118"/>
    </row>
    <row r="2258">
      <c r="A2258" s="130">
        <f t="shared" si="1"/>
        <v>2257</v>
      </c>
      <c r="B2258" s="118"/>
      <c r="C2258" s="118"/>
      <c r="D2258" s="118"/>
      <c r="E2258" s="168"/>
      <c r="F2258" s="168"/>
      <c r="G2258" s="168"/>
      <c r="H2258" s="118"/>
      <c r="I2258" s="118"/>
      <c r="J2258" s="118"/>
      <c r="K2258" s="118"/>
      <c r="L2258" s="118"/>
      <c r="M2258" s="118"/>
      <c r="N2258" s="118"/>
      <c r="O2258" s="118"/>
      <c r="P2258" s="118"/>
      <c r="Q2258" s="118"/>
      <c r="R2258" s="118"/>
      <c r="S2258" s="118"/>
      <c r="T2258" s="118"/>
      <c r="U2258" s="118"/>
      <c r="V2258" s="118"/>
      <c r="W2258" s="118"/>
      <c r="X2258" s="118"/>
      <c r="Y2258" s="118"/>
      <c r="Z2258" s="118"/>
    </row>
    <row r="2259">
      <c r="A2259" s="130">
        <f t="shared" si="1"/>
        <v>2258</v>
      </c>
      <c r="B2259" s="118"/>
      <c r="C2259" s="118"/>
      <c r="D2259" s="118"/>
      <c r="E2259" s="168"/>
      <c r="F2259" s="168"/>
      <c r="G2259" s="168"/>
      <c r="H2259" s="118"/>
      <c r="I2259" s="118"/>
      <c r="J2259" s="118"/>
      <c r="K2259" s="118"/>
      <c r="L2259" s="118"/>
      <c r="M2259" s="118"/>
      <c r="N2259" s="118"/>
      <c r="O2259" s="118"/>
      <c r="P2259" s="118"/>
      <c r="Q2259" s="118"/>
      <c r="R2259" s="118"/>
      <c r="S2259" s="118"/>
      <c r="T2259" s="118"/>
      <c r="U2259" s="118"/>
      <c r="V2259" s="118"/>
      <c r="W2259" s="118"/>
      <c r="X2259" s="118"/>
      <c r="Y2259" s="118"/>
      <c r="Z2259" s="118"/>
    </row>
    <row r="2260">
      <c r="A2260" s="130">
        <f t="shared" si="1"/>
        <v>2259</v>
      </c>
      <c r="B2260" s="118"/>
      <c r="C2260" s="118"/>
      <c r="D2260" s="118"/>
      <c r="E2260" s="168"/>
      <c r="F2260" s="168"/>
      <c r="G2260" s="168"/>
      <c r="H2260" s="118"/>
      <c r="I2260" s="118"/>
      <c r="J2260" s="118"/>
      <c r="K2260" s="118"/>
      <c r="L2260" s="118"/>
      <c r="M2260" s="118"/>
      <c r="N2260" s="118"/>
      <c r="O2260" s="118"/>
      <c r="P2260" s="118"/>
      <c r="Q2260" s="118"/>
      <c r="R2260" s="118"/>
      <c r="S2260" s="118"/>
      <c r="T2260" s="118"/>
      <c r="U2260" s="118"/>
      <c r="V2260" s="118"/>
      <c r="W2260" s="118"/>
      <c r="X2260" s="118"/>
      <c r="Y2260" s="118"/>
      <c r="Z2260" s="118"/>
    </row>
    <row r="2261">
      <c r="A2261" s="130">
        <f t="shared" si="1"/>
        <v>2260</v>
      </c>
      <c r="B2261" s="118"/>
      <c r="C2261" s="118"/>
      <c r="D2261" s="118"/>
      <c r="E2261" s="168"/>
      <c r="F2261" s="168"/>
      <c r="G2261" s="168"/>
      <c r="H2261" s="118"/>
      <c r="I2261" s="118"/>
      <c r="J2261" s="118"/>
      <c r="K2261" s="118"/>
      <c r="L2261" s="118"/>
      <c r="M2261" s="118"/>
      <c r="N2261" s="118"/>
      <c r="O2261" s="118"/>
      <c r="P2261" s="118"/>
      <c r="Q2261" s="118"/>
      <c r="R2261" s="118"/>
      <c r="S2261" s="118"/>
      <c r="T2261" s="118"/>
      <c r="U2261" s="118"/>
      <c r="V2261" s="118"/>
      <c r="W2261" s="118"/>
      <c r="X2261" s="118"/>
      <c r="Y2261" s="118"/>
      <c r="Z2261" s="118"/>
    </row>
    <row r="2262">
      <c r="A2262" s="130">
        <f t="shared" si="1"/>
        <v>2261</v>
      </c>
      <c r="B2262" s="118"/>
      <c r="C2262" s="118"/>
      <c r="D2262" s="118"/>
      <c r="E2262" s="168"/>
      <c r="F2262" s="168"/>
      <c r="G2262" s="168"/>
      <c r="H2262" s="118"/>
      <c r="I2262" s="118"/>
      <c r="J2262" s="118"/>
      <c r="K2262" s="118"/>
      <c r="L2262" s="118"/>
      <c r="M2262" s="118"/>
      <c r="N2262" s="118"/>
      <c r="O2262" s="118"/>
      <c r="P2262" s="118"/>
      <c r="Q2262" s="118"/>
      <c r="R2262" s="118"/>
      <c r="S2262" s="118"/>
      <c r="T2262" s="118"/>
      <c r="U2262" s="118"/>
      <c r="V2262" s="118"/>
      <c r="W2262" s="118"/>
      <c r="X2262" s="118"/>
      <c r="Y2262" s="118"/>
      <c r="Z2262" s="118"/>
    </row>
    <row r="2263">
      <c r="A2263" s="130">
        <f t="shared" si="1"/>
        <v>2262</v>
      </c>
      <c r="B2263" s="118"/>
      <c r="C2263" s="118"/>
      <c r="D2263" s="118"/>
      <c r="E2263" s="168"/>
      <c r="F2263" s="168"/>
      <c r="G2263" s="168"/>
      <c r="H2263" s="118"/>
      <c r="I2263" s="118"/>
      <c r="J2263" s="118"/>
      <c r="K2263" s="118"/>
      <c r="L2263" s="118"/>
      <c r="M2263" s="118"/>
      <c r="N2263" s="118"/>
      <c r="O2263" s="118"/>
      <c r="P2263" s="118"/>
      <c r="Q2263" s="118"/>
      <c r="R2263" s="118"/>
      <c r="S2263" s="118"/>
      <c r="T2263" s="118"/>
      <c r="U2263" s="118"/>
      <c r="V2263" s="118"/>
      <c r="W2263" s="118"/>
      <c r="X2263" s="118"/>
      <c r="Y2263" s="118"/>
      <c r="Z2263" s="118"/>
    </row>
    <row r="2264">
      <c r="A2264" s="130">
        <f t="shared" si="1"/>
        <v>2263</v>
      </c>
      <c r="B2264" s="118"/>
      <c r="C2264" s="118"/>
      <c r="D2264" s="118"/>
      <c r="E2264" s="168"/>
      <c r="F2264" s="168"/>
      <c r="G2264" s="168"/>
      <c r="H2264" s="118"/>
      <c r="I2264" s="118"/>
      <c r="J2264" s="118"/>
      <c r="K2264" s="118"/>
      <c r="L2264" s="118"/>
      <c r="M2264" s="118"/>
      <c r="N2264" s="118"/>
      <c r="O2264" s="118"/>
      <c r="P2264" s="118"/>
      <c r="Q2264" s="118"/>
      <c r="R2264" s="118"/>
      <c r="S2264" s="118"/>
      <c r="T2264" s="118"/>
      <c r="U2264" s="118"/>
      <c r="V2264" s="118"/>
      <c r="W2264" s="118"/>
      <c r="X2264" s="118"/>
      <c r="Y2264" s="118"/>
      <c r="Z2264" s="118"/>
    </row>
    <row r="2265">
      <c r="A2265" s="130">
        <f t="shared" si="1"/>
        <v>2264</v>
      </c>
      <c r="B2265" s="118"/>
      <c r="C2265" s="118"/>
      <c r="D2265" s="118"/>
      <c r="E2265" s="168"/>
      <c r="F2265" s="168"/>
      <c r="G2265" s="168"/>
      <c r="H2265" s="118"/>
      <c r="I2265" s="118"/>
      <c r="J2265" s="118"/>
      <c r="K2265" s="118"/>
      <c r="L2265" s="118"/>
      <c r="M2265" s="118"/>
      <c r="N2265" s="118"/>
      <c r="O2265" s="118"/>
      <c r="P2265" s="118"/>
      <c r="Q2265" s="118"/>
      <c r="R2265" s="118"/>
      <c r="S2265" s="118"/>
      <c r="T2265" s="118"/>
      <c r="U2265" s="118"/>
      <c r="V2265" s="118"/>
      <c r="W2265" s="118"/>
      <c r="X2265" s="118"/>
      <c r="Y2265" s="118"/>
      <c r="Z2265" s="118"/>
    </row>
    <row r="2266">
      <c r="A2266" s="130">
        <f t="shared" si="1"/>
        <v>2265</v>
      </c>
      <c r="B2266" s="118"/>
      <c r="C2266" s="118"/>
      <c r="D2266" s="118"/>
      <c r="E2266" s="168"/>
      <c r="F2266" s="168"/>
      <c r="G2266" s="168"/>
      <c r="H2266" s="118"/>
      <c r="I2266" s="118"/>
      <c r="J2266" s="118"/>
      <c r="K2266" s="118"/>
      <c r="L2266" s="118"/>
      <c r="M2266" s="118"/>
      <c r="N2266" s="118"/>
      <c r="O2266" s="118"/>
      <c r="P2266" s="118"/>
      <c r="Q2266" s="118"/>
      <c r="R2266" s="118"/>
      <c r="S2266" s="118"/>
      <c r="T2266" s="118"/>
      <c r="U2266" s="118"/>
      <c r="V2266" s="118"/>
      <c r="W2266" s="118"/>
      <c r="X2266" s="118"/>
      <c r="Y2266" s="118"/>
      <c r="Z2266" s="118"/>
    </row>
    <row r="2267">
      <c r="A2267" s="130">
        <f t="shared" si="1"/>
        <v>2266</v>
      </c>
      <c r="B2267" s="118"/>
      <c r="C2267" s="118"/>
      <c r="D2267" s="118"/>
      <c r="E2267" s="168"/>
      <c r="F2267" s="168"/>
      <c r="G2267" s="168"/>
      <c r="H2267" s="118"/>
      <c r="I2267" s="118"/>
      <c r="J2267" s="118"/>
      <c r="K2267" s="118"/>
      <c r="L2267" s="118"/>
      <c r="M2267" s="118"/>
      <c r="N2267" s="118"/>
      <c r="O2267" s="118"/>
      <c r="P2267" s="118"/>
      <c r="Q2267" s="118"/>
      <c r="R2267" s="118"/>
      <c r="S2267" s="118"/>
      <c r="T2267" s="118"/>
      <c r="U2267" s="118"/>
      <c r="V2267" s="118"/>
      <c r="W2267" s="118"/>
      <c r="X2267" s="118"/>
      <c r="Y2267" s="118"/>
      <c r="Z2267" s="118"/>
    </row>
    <row r="2268">
      <c r="A2268" s="130">
        <f t="shared" si="1"/>
        <v>2267</v>
      </c>
      <c r="B2268" s="118"/>
      <c r="C2268" s="118"/>
      <c r="D2268" s="118"/>
      <c r="E2268" s="168"/>
      <c r="F2268" s="168"/>
      <c r="G2268" s="168"/>
      <c r="H2268" s="118"/>
      <c r="I2268" s="118"/>
      <c r="J2268" s="118"/>
      <c r="K2268" s="118"/>
      <c r="L2268" s="118"/>
      <c r="M2268" s="118"/>
      <c r="N2268" s="118"/>
      <c r="O2268" s="118"/>
      <c r="P2268" s="118"/>
      <c r="Q2268" s="118"/>
      <c r="R2268" s="118"/>
      <c r="S2268" s="118"/>
      <c r="T2268" s="118"/>
      <c r="U2268" s="118"/>
      <c r="V2268" s="118"/>
      <c r="W2268" s="118"/>
      <c r="X2268" s="118"/>
      <c r="Y2268" s="118"/>
      <c r="Z2268" s="118"/>
    </row>
    <row r="2269">
      <c r="A2269" s="130">
        <f t="shared" si="1"/>
        <v>2268</v>
      </c>
      <c r="B2269" s="118"/>
      <c r="C2269" s="118"/>
      <c r="D2269" s="118"/>
      <c r="E2269" s="168"/>
      <c r="F2269" s="168"/>
      <c r="G2269" s="168"/>
      <c r="H2269" s="118"/>
      <c r="I2269" s="118"/>
      <c r="J2269" s="118"/>
      <c r="K2269" s="118"/>
      <c r="L2269" s="118"/>
      <c r="M2269" s="118"/>
      <c r="N2269" s="118"/>
      <c r="O2269" s="118"/>
      <c r="P2269" s="118"/>
      <c r="Q2269" s="118"/>
      <c r="R2269" s="118"/>
      <c r="S2269" s="118"/>
      <c r="T2269" s="118"/>
      <c r="U2269" s="118"/>
      <c r="V2269" s="118"/>
      <c r="W2269" s="118"/>
      <c r="X2269" s="118"/>
      <c r="Y2269" s="118"/>
      <c r="Z2269" s="118"/>
    </row>
    <row r="2270">
      <c r="A2270" s="130">
        <f t="shared" si="1"/>
        <v>2269</v>
      </c>
      <c r="B2270" s="118"/>
      <c r="C2270" s="118"/>
      <c r="D2270" s="118"/>
      <c r="E2270" s="168"/>
      <c r="F2270" s="168"/>
      <c r="G2270" s="168"/>
      <c r="H2270" s="118"/>
      <c r="I2270" s="118"/>
      <c r="J2270" s="118"/>
      <c r="K2270" s="118"/>
      <c r="L2270" s="118"/>
      <c r="M2270" s="118"/>
      <c r="N2270" s="118"/>
      <c r="O2270" s="118"/>
      <c r="P2270" s="118"/>
      <c r="Q2270" s="118"/>
      <c r="R2270" s="118"/>
      <c r="S2270" s="118"/>
      <c r="T2270" s="118"/>
      <c r="U2270" s="118"/>
      <c r="V2270" s="118"/>
      <c r="W2270" s="118"/>
      <c r="X2270" s="118"/>
      <c r="Y2270" s="118"/>
      <c r="Z2270" s="118"/>
    </row>
    <row r="2271">
      <c r="A2271" s="130">
        <f t="shared" si="1"/>
        <v>2270</v>
      </c>
      <c r="B2271" s="118"/>
      <c r="C2271" s="118"/>
      <c r="D2271" s="118"/>
      <c r="E2271" s="168"/>
      <c r="F2271" s="168"/>
      <c r="G2271" s="168"/>
      <c r="H2271" s="118"/>
      <c r="I2271" s="118"/>
      <c r="J2271" s="118"/>
      <c r="K2271" s="118"/>
      <c r="L2271" s="118"/>
      <c r="M2271" s="118"/>
      <c r="N2271" s="118"/>
      <c r="O2271" s="118"/>
      <c r="P2271" s="118"/>
      <c r="Q2271" s="118"/>
      <c r="R2271" s="118"/>
      <c r="S2271" s="118"/>
      <c r="T2271" s="118"/>
      <c r="U2271" s="118"/>
      <c r="V2271" s="118"/>
      <c r="W2271" s="118"/>
      <c r="X2271" s="118"/>
      <c r="Y2271" s="118"/>
      <c r="Z2271" s="118"/>
    </row>
    <row r="2272">
      <c r="A2272" s="130">
        <f t="shared" si="1"/>
        <v>2271</v>
      </c>
      <c r="B2272" s="118"/>
      <c r="C2272" s="118"/>
      <c r="D2272" s="118"/>
      <c r="E2272" s="168"/>
      <c r="F2272" s="168"/>
      <c r="G2272" s="168"/>
      <c r="H2272" s="118"/>
      <c r="I2272" s="118"/>
      <c r="J2272" s="118"/>
      <c r="K2272" s="118"/>
      <c r="L2272" s="118"/>
      <c r="M2272" s="118"/>
      <c r="N2272" s="118"/>
      <c r="O2272" s="118"/>
      <c r="P2272" s="118"/>
      <c r="Q2272" s="118"/>
      <c r="R2272" s="118"/>
      <c r="S2272" s="118"/>
      <c r="T2272" s="118"/>
      <c r="U2272" s="118"/>
      <c r="V2272" s="118"/>
      <c r="W2272" s="118"/>
      <c r="X2272" s="118"/>
      <c r="Y2272" s="118"/>
      <c r="Z2272" s="118"/>
    </row>
    <row r="2273">
      <c r="A2273" s="130">
        <f t="shared" si="1"/>
        <v>2272</v>
      </c>
      <c r="B2273" s="118"/>
      <c r="C2273" s="118"/>
      <c r="D2273" s="118"/>
      <c r="E2273" s="168"/>
      <c r="F2273" s="168"/>
      <c r="G2273" s="168"/>
      <c r="H2273" s="118"/>
      <c r="I2273" s="118"/>
      <c r="J2273" s="118"/>
      <c r="K2273" s="118"/>
      <c r="L2273" s="118"/>
      <c r="M2273" s="118"/>
      <c r="N2273" s="118"/>
      <c r="O2273" s="118"/>
      <c r="P2273" s="118"/>
      <c r="Q2273" s="118"/>
      <c r="R2273" s="118"/>
      <c r="S2273" s="118"/>
      <c r="T2273" s="118"/>
      <c r="U2273" s="118"/>
      <c r="V2273" s="118"/>
      <c r="W2273" s="118"/>
      <c r="X2273" s="118"/>
      <c r="Y2273" s="118"/>
      <c r="Z2273" s="118"/>
    </row>
    <row r="2274">
      <c r="A2274" s="130">
        <f t="shared" si="1"/>
        <v>2273</v>
      </c>
      <c r="B2274" s="118"/>
      <c r="C2274" s="118"/>
      <c r="D2274" s="118"/>
      <c r="E2274" s="168"/>
      <c r="F2274" s="168"/>
      <c r="G2274" s="168"/>
      <c r="H2274" s="118"/>
      <c r="I2274" s="118"/>
      <c r="J2274" s="118"/>
      <c r="K2274" s="118"/>
      <c r="L2274" s="118"/>
      <c r="M2274" s="118"/>
      <c r="N2274" s="118"/>
      <c r="O2274" s="118"/>
      <c r="P2274" s="118"/>
      <c r="Q2274" s="118"/>
      <c r="R2274" s="118"/>
      <c r="S2274" s="118"/>
      <c r="T2274" s="118"/>
      <c r="U2274" s="118"/>
      <c r="V2274" s="118"/>
      <c r="W2274" s="118"/>
      <c r="X2274" s="118"/>
      <c r="Y2274" s="118"/>
      <c r="Z2274" s="118"/>
    </row>
    <row r="2275">
      <c r="A2275" s="130">
        <f t="shared" si="1"/>
        <v>2274</v>
      </c>
      <c r="B2275" s="118"/>
      <c r="C2275" s="118"/>
      <c r="D2275" s="118"/>
      <c r="E2275" s="168"/>
      <c r="F2275" s="168"/>
      <c r="G2275" s="168"/>
      <c r="H2275" s="118"/>
      <c r="I2275" s="118"/>
      <c r="J2275" s="118"/>
      <c r="K2275" s="118"/>
      <c r="L2275" s="118"/>
      <c r="M2275" s="118"/>
      <c r="N2275" s="118"/>
      <c r="O2275" s="118"/>
      <c r="P2275" s="118"/>
      <c r="Q2275" s="118"/>
      <c r="R2275" s="118"/>
      <c r="S2275" s="118"/>
      <c r="T2275" s="118"/>
      <c r="U2275" s="118"/>
      <c r="V2275" s="118"/>
      <c r="W2275" s="118"/>
      <c r="X2275" s="118"/>
      <c r="Y2275" s="118"/>
      <c r="Z2275" s="118"/>
    </row>
    <row r="2276">
      <c r="A2276" s="130">
        <f t="shared" si="1"/>
        <v>2275</v>
      </c>
      <c r="B2276" s="118"/>
      <c r="C2276" s="118"/>
      <c r="D2276" s="118"/>
      <c r="E2276" s="168"/>
      <c r="F2276" s="168"/>
      <c r="G2276" s="168"/>
      <c r="H2276" s="118"/>
      <c r="I2276" s="118"/>
      <c r="J2276" s="118"/>
      <c r="K2276" s="118"/>
      <c r="L2276" s="118"/>
      <c r="M2276" s="118"/>
      <c r="N2276" s="118"/>
      <c r="O2276" s="118"/>
      <c r="P2276" s="118"/>
      <c r="Q2276" s="118"/>
      <c r="R2276" s="118"/>
      <c r="S2276" s="118"/>
      <c r="T2276" s="118"/>
      <c r="U2276" s="118"/>
      <c r="V2276" s="118"/>
      <c r="W2276" s="118"/>
      <c r="X2276" s="118"/>
      <c r="Y2276" s="118"/>
      <c r="Z2276" s="118"/>
    </row>
    <row r="2277">
      <c r="A2277" s="130">
        <f t="shared" si="1"/>
        <v>2276</v>
      </c>
      <c r="B2277" s="118"/>
      <c r="C2277" s="118"/>
      <c r="D2277" s="118"/>
      <c r="E2277" s="168"/>
      <c r="F2277" s="168"/>
      <c r="G2277" s="168"/>
      <c r="H2277" s="118"/>
      <c r="I2277" s="118"/>
      <c r="J2277" s="118"/>
      <c r="K2277" s="118"/>
      <c r="L2277" s="118"/>
      <c r="M2277" s="118"/>
      <c r="N2277" s="118"/>
      <c r="O2277" s="118"/>
      <c r="P2277" s="118"/>
      <c r="Q2277" s="118"/>
      <c r="R2277" s="118"/>
      <c r="S2277" s="118"/>
      <c r="T2277" s="118"/>
      <c r="U2277" s="118"/>
      <c r="V2277" s="118"/>
      <c r="W2277" s="118"/>
      <c r="X2277" s="118"/>
      <c r="Y2277" s="118"/>
      <c r="Z2277" s="118"/>
    </row>
    <row r="2278">
      <c r="A2278" s="130">
        <f t="shared" si="1"/>
        <v>2277</v>
      </c>
      <c r="B2278" s="118"/>
      <c r="C2278" s="118"/>
      <c r="D2278" s="118"/>
      <c r="E2278" s="168"/>
      <c r="F2278" s="168"/>
      <c r="G2278" s="168"/>
      <c r="H2278" s="118"/>
      <c r="I2278" s="118"/>
      <c r="J2278" s="118"/>
      <c r="K2278" s="118"/>
      <c r="L2278" s="118"/>
      <c r="M2278" s="118"/>
      <c r="N2278" s="118"/>
      <c r="O2278" s="118"/>
      <c r="P2278" s="118"/>
      <c r="Q2278" s="118"/>
      <c r="R2278" s="118"/>
      <c r="S2278" s="118"/>
      <c r="T2278" s="118"/>
      <c r="U2278" s="118"/>
      <c r="V2278" s="118"/>
      <c r="W2278" s="118"/>
      <c r="X2278" s="118"/>
      <c r="Y2278" s="118"/>
      <c r="Z2278" s="118"/>
    </row>
    <row r="2279">
      <c r="A2279" s="130">
        <f t="shared" si="1"/>
        <v>2278</v>
      </c>
      <c r="B2279" s="118"/>
      <c r="C2279" s="118"/>
      <c r="D2279" s="118"/>
      <c r="E2279" s="168"/>
      <c r="F2279" s="168"/>
      <c r="G2279" s="168"/>
      <c r="H2279" s="118"/>
      <c r="I2279" s="118"/>
      <c r="J2279" s="118"/>
      <c r="K2279" s="118"/>
      <c r="L2279" s="118"/>
      <c r="M2279" s="118"/>
      <c r="N2279" s="118"/>
      <c r="O2279" s="118"/>
      <c r="P2279" s="118"/>
      <c r="Q2279" s="118"/>
      <c r="R2279" s="118"/>
      <c r="S2279" s="118"/>
      <c r="T2279" s="118"/>
      <c r="U2279" s="118"/>
      <c r="V2279" s="118"/>
      <c r="W2279" s="118"/>
      <c r="X2279" s="118"/>
      <c r="Y2279" s="118"/>
      <c r="Z2279" s="118"/>
    </row>
    <row r="2280">
      <c r="A2280" s="130">
        <f t="shared" si="1"/>
        <v>2279</v>
      </c>
      <c r="B2280" s="118"/>
      <c r="C2280" s="118"/>
      <c r="D2280" s="118"/>
      <c r="E2280" s="168"/>
      <c r="F2280" s="168"/>
      <c r="G2280" s="168"/>
      <c r="H2280" s="118"/>
      <c r="I2280" s="118"/>
      <c r="J2280" s="118"/>
      <c r="K2280" s="118"/>
      <c r="L2280" s="118"/>
      <c r="M2280" s="118"/>
      <c r="N2280" s="118"/>
      <c r="O2280" s="118"/>
      <c r="P2280" s="118"/>
      <c r="Q2280" s="118"/>
      <c r="R2280" s="118"/>
      <c r="S2280" s="118"/>
      <c r="T2280" s="118"/>
      <c r="U2280" s="118"/>
      <c r="V2280" s="118"/>
      <c r="W2280" s="118"/>
      <c r="X2280" s="118"/>
      <c r="Y2280" s="118"/>
      <c r="Z2280" s="118"/>
    </row>
    <row r="2281">
      <c r="A2281" s="130">
        <f t="shared" si="1"/>
        <v>2280</v>
      </c>
      <c r="B2281" s="118"/>
      <c r="C2281" s="118"/>
      <c r="D2281" s="118"/>
      <c r="E2281" s="168"/>
      <c r="F2281" s="168"/>
      <c r="G2281" s="168"/>
      <c r="H2281" s="118"/>
      <c r="I2281" s="118"/>
      <c r="J2281" s="118"/>
      <c r="K2281" s="118"/>
      <c r="L2281" s="118"/>
      <c r="M2281" s="118"/>
      <c r="N2281" s="118"/>
      <c r="O2281" s="118"/>
      <c r="P2281" s="118"/>
      <c r="Q2281" s="118"/>
      <c r="R2281" s="118"/>
      <c r="S2281" s="118"/>
      <c r="T2281" s="118"/>
      <c r="U2281" s="118"/>
      <c r="V2281" s="118"/>
      <c r="W2281" s="118"/>
      <c r="X2281" s="118"/>
      <c r="Y2281" s="118"/>
      <c r="Z2281" s="118"/>
    </row>
    <row r="2282">
      <c r="A2282" s="130">
        <f t="shared" si="1"/>
        <v>2281</v>
      </c>
      <c r="B2282" s="118"/>
      <c r="C2282" s="118"/>
      <c r="D2282" s="118"/>
      <c r="E2282" s="168"/>
      <c r="F2282" s="168"/>
      <c r="G2282" s="168"/>
      <c r="H2282" s="118"/>
      <c r="I2282" s="118"/>
      <c r="J2282" s="118"/>
      <c r="K2282" s="118"/>
      <c r="L2282" s="118"/>
      <c r="M2282" s="118"/>
      <c r="N2282" s="118"/>
      <c r="O2282" s="118"/>
      <c r="P2282" s="118"/>
      <c r="Q2282" s="118"/>
      <c r="R2282" s="118"/>
      <c r="S2282" s="118"/>
      <c r="T2282" s="118"/>
      <c r="U2282" s="118"/>
      <c r="V2282" s="118"/>
      <c r="W2282" s="118"/>
      <c r="X2282" s="118"/>
      <c r="Y2282" s="118"/>
      <c r="Z2282" s="118"/>
    </row>
    <row r="2283">
      <c r="A2283" s="130">
        <f t="shared" si="1"/>
        <v>2282</v>
      </c>
      <c r="B2283" s="118"/>
      <c r="C2283" s="118"/>
      <c r="D2283" s="118"/>
      <c r="E2283" s="168"/>
      <c r="F2283" s="168"/>
      <c r="G2283" s="168"/>
      <c r="H2283" s="118"/>
      <c r="I2283" s="118"/>
      <c r="J2283" s="118"/>
      <c r="K2283" s="118"/>
      <c r="L2283" s="118"/>
      <c r="M2283" s="118"/>
      <c r="N2283" s="118"/>
      <c r="O2283" s="118"/>
      <c r="P2283" s="118"/>
      <c r="Q2283" s="118"/>
      <c r="R2283" s="118"/>
      <c r="S2283" s="118"/>
      <c r="T2283" s="118"/>
      <c r="U2283" s="118"/>
      <c r="V2283" s="118"/>
      <c r="W2283" s="118"/>
      <c r="X2283" s="118"/>
      <c r="Y2283" s="118"/>
      <c r="Z2283" s="118"/>
    </row>
    <row r="2284">
      <c r="A2284" s="130">
        <f t="shared" si="1"/>
        <v>2283</v>
      </c>
      <c r="B2284" s="118"/>
      <c r="C2284" s="118"/>
      <c r="D2284" s="118"/>
      <c r="E2284" s="168"/>
      <c r="F2284" s="168"/>
      <c r="G2284" s="168"/>
      <c r="H2284" s="118"/>
      <c r="I2284" s="118"/>
      <c r="J2284" s="118"/>
      <c r="K2284" s="118"/>
      <c r="L2284" s="118"/>
      <c r="M2284" s="118"/>
      <c r="N2284" s="118"/>
      <c r="O2284" s="118"/>
      <c r="P2284" s="118"/>
      <c r="Q2284" s="118"/>
      <c r="R2284" s="118"/>
      <c r="S2284" s="118"/>
      <c r="T2284" s="118"/>
      <c r="U2284" s="118"/>
      <c r="V2284" s="118"/>
      <c r="W2284" s="118"/>
      <c r="X2284" s="118"/>
      <c r="Y2284" s="118"/>
      <c r="Z2284" s="118"/>
    </row>
    <row r="2285">
      <c r="A2285" s="130">
        <f t="shared" si="1"/>
        <v>2284</v>
      </c>
      <c r="B2285" s="118"/>
      <c r="C2285" s="118"/>
      <c r="D2285" s="118"/>
      <c r="E2285" s="168"/>
      <c r="F2285" s="168"/>
      <c r="G2285" s="168"/>
      <c r="H2285" s="118"/>
      <c r="I2285" s="118"/>
      <c r="J2285" s="118"/>
      <c r="K2285" s="118"/>
      <c r="L2285" s="118"/>
      <c r="M2285" s="118"/>
      <c r="N2285" s="118"/>
      <c r="O2285" s="118"/>
      <c r="P2285" s="118"/>
      <c r="Q2285" s="118"/>
      <c r="R2285" s="118"/>
      <c r="S2285" s="118"/>
      <c r="T2285" s="118"/>
      <c r="U2285" s="118"/>
      <c r="V2285" s="118"/>
      <c r="W2285" s="118"/>
      <c r="X2285" s="118"/>
      <c r="Y2285" s="118"/>
      <c r="Z2285" s="118"/>
    </row>
    <row r="2286">
      <c r="A2286" s="130">
        <f t="shared" si="1"/>
        <v>2285</v>
      </c>
      <c r="B2286" s="118"/>
      <c r="C2286" s="118"/>
      <c r="D2286" s="118"/>
      <c r="E2286" s="168"/>
      <c r="F2286" s="168"/>
      <c r="G2286" s="168"/>
      <c r="H2286" s="118"/>
      <c r="I2286" s="118"/>
      <c r="J2286" s="118"/>
      <c r="K2286" s="118"/>
      <c r="L2286" s="118"/>
      <c r="M2286" s="118"/>
      <c r="N2286" s="118"/>
      <c r="O2286" s="118"/>
      <c r="P2286" s="118"/>
      <c r="Q2286" s="118"/>
      <c r="R2286" s="118"/>
      <c r="S2286" s="118"/>
      <c r="T2286" s="118"/>
      <c r="U2286" s="118"/>
      <c r="V2286" s="118"/>
      <c r="W2286" s="118"/>
      <c r="X2286" s="118"/>
      <c r="Y2286" s="118"/>
      <c r="Z2286" s="118"/>
    </row>
    <row r="2287">
      <c r="A2287" s="130">
        <f t="shared" si="1"/>
        <v>2286</v>
      </c>
      <c r="B2287" s="118"/>
      <c r="C2287" s="118"/>
      <c r="D2287" s="118"/>
      <c r="E2287" s="168"/>
      <c r="F2287" s="168"/>
      <c r="G2287" s="168"/>
      <c r="H2287" s="118"/>
      <c r="I2287" s="118"/>
      <c r="J2287" s="118"/>
      <c r="K2287" s="118"/>
      <c r="L2287" s="118"/>
      <c r="M2287" s="118"/>
      <c r="N2287" s="118"/>
      <c r="O2287" s="118"/>
      <c r="P2287" s="118"/>
      <c r="Q2287" s="118"/>
      <c r="R2287" s="118"/>
      <c r="S2287" s="118"/>
      <c r="T2287" s="118"/>
      <c r="U2287" s="118"/>
      <c r="V2287" s="118"/>
      <c r="W2287" s="118"/>
      <c r="X2287" s="118"/>
      <c r="Y2287" s="118"/>
      <c r="Z2287" s="118"/>
    </row>
    <row r="2288">
      <c r="A2288" s="130">
        <f t="shared" si="1"/>
        <v>2287</v>
      </c>
      <c r="B2288" s="118"/>
      <c r="C2288" s="118"/>
      <c r="D2288" s="118"/>
      <c r="E2288" s="168"/>
      <c r="F2288" s="168"/>
      <c r="G2288" s="168"/>
      <c r="H2288" s="118"/>
      <c r="I2288" s="118"/>
      <c r="J2288" s="118"/>
      <c r="K2288" s="118"/>
      <c r="L2288" s="118"/>
      <c r="M2288" s="118"/>
      <c r="N2288" s="118"/>
      <c r="O2288" s="118"/>
      <c r="P2288" s="118"/>
      <c r="Q2288" s="118"/>
      <c r="R2288" s="118"/>
      <c r="S2288" s="118"/>
      <c r="T2288" s="118"/>
      <c r="U2288" s="118"/>
      <c r="V2288" s="118"/>
      <c r="W2288" s="118"/>
      <c r="X2288" s="118"/>
      <c r="Y2288" s="118"/>
      <c r="Z2288" s="118"/>
    </row>
    <row r="2289">
      <c r="A2289" s="130">
        <f t="shared" si="1"/>
        <v>2288</v>
      </c>
      <c r="B2289" s="118"/>
      <c r="C2289" s="118"/>
      <c r="D2289" s="118"/>
      <c r="E2289" s="168"/>
      <c r="F2289" s="168"/>
      <c r="G2289" s="168"/>
      <c r="H2289" s="118"/>
      <c r="I2289" s="118"/>
      <c r="J2289" s="118"/>
      <c r="K2289" s="118"/>
      <c r="L2289" s="118"/>
      <c r="M2289" s="118"/>
      <c r="N2289" s="118"/>
      <c r="O2289" s="118"/>
      <c r="P2289" s="118"/>
      <c r="Q2289" s="118"/>
      <c r="R2289" s="118"/>
      <c r="S2289" s="118"/>
      <c r="T2289" s="118"/>
      <c r="U2289" s="118"/>
      <c r="V2289" s="118"/>
      <c r="W2289" s="118"/>
      <c r="X2289" s="118"/>
      <c r="Y2289" s="118"/>
      <c r="Z2289" s="118"/>
    </row>
    <row r="2290">
      <c r="A2290" s="130">
        <f t="shared" si="1"/>
        <v>2289</v>
      </c>
      <c r="B2290" s="118"/>
      <c r="C2290" s="118"/>
      <c r="D2290" s="118"/>
      <c r="E2290" s="168"/>
      <c r="F2290" s="168"/>
      <c r="G2290" s="168"/>
      <c r="H2290" s="118"/>
      <c r="I2290" s="118"/>
      <c r="J2290" s="118"/>
      <c r="K2290" s="118"/>
      <c r="L2290" s="118"/>
      <c r="M2290" s="118"/>
      <c r="N2290" s="118"/>
      <c r="O2290" s="118"/>
      <c r="P2290" s="118"/>
      <c r="Q2290" s="118"/>
      <c r="R2290" s="118"/>
      <c r="S2290" s="118"/>
      <c r="T2290" s="118"/>
      <c r="U2290" s="118"/>
      <c r="V2290" s="118"/>
      <c r="W2290" s="118"/>
      <c r="X2290" s="118"/>
      <c r="Y2290" s="118"/>
      <c r="Z2290" s="118"/>
    </row>
    <row r="2291">
      <c r="A2291" s="130">
        <f t="shared" si="1"/>
        <v>2290</v>
      </c>
      <c r="B2291" s="118"/>
      <c r="C2291" s="118"/>
      <c r="D2291" s="118"/>
      <c r="E2291" s="168"/>
      <c r="F2291" s="168"/>
      <c r="G2291" s="168"/>
      <c r="H2291" s="118"/>
      <c r="I2291" s="118"/>
      <c r="J2291" s="118"/>
      <c r="K2291" s="118"/>
      <c r="L2291" s="118"/>
      <c r="M2291" s="118"/>
      <c r="N2291" s="118"/>
      <c r="O2291" s="118"/>
      <c r="P2291" s="118"/>
      <c r="Q2291" s="118"/>
      <c r="R2291" s="118"/>
      <c r="S2291" s="118"/>
      <c r="T2291" s="118"/>
      <c r="U2291" s="118"/>
      <c r="V2291" s="118"/>
      <c r="W2291" s="118"/>
      <c r="X2291" s="118"/>
      <c r="Y2291" s="118"/>
      <c r="Z2291" s="118"/>
    </row>
    <row r="2292">
      <c r="A2292" s="130">
        <f t="shared" si="1"/>
        <v>2291</v>
      </c>
      <c r="B2292" s="118"/>
      <c r="C2292" s="118"/>
      <c r="D2292" s="118"/>
      <c r="E2292" s="168"/>
      <c r="F2292" s="168"/>
      <c r="G2292" s="168"/>
      <c r="H2292" s="118"/>
      <c r="I2292" s="118"/>
      <c r="J2292" s="118"/>
      <c r="K2292" s="118"/>
      <c r="L2292" s="118"/>
      <c r="M2292" s="118"/>
      <c r="N2292" s="118"/>
      <c r="O2292" s="118"/>
      <c r="P2292" s="118"/>
      <c r="Q2292" s="118"/>
      <c r="R2292" s="118"/>
      <c r="S2292" s="118"/>
      <c r="T2292" s="118"/>
      <c r="U2292" s="118"/>
      <c r="V2292" s="118"/>
      <c r="W2292" s="118"/>
      <c r="X2292" s="118"/>
      <c r="Y2292" s="118"/>
      <c r="Z2292" s="118"/>
    </row>
    <row r="2293">
      <c r="A2293" s="130">
        <f t="shared" si="1"/>
        <v>2292</v>
      </c>
      <c r="B2293" s="118"/>
      <c r="C2293" s="118"/>
      <c r="D2293" s="118"/>
      <c r="E2293" s="168"/>
      <c r="F2293" s="168"/>
      <c r="G2293" s="168"/>
      <c r="H2293" s="118"/>
      <c r="I2293" s="118"/>
      <c r="J2293" s="118"/>
      <c r="K2293" s="118"/>
      <c r="L2293" s="118"/>
      <c r="M2293" s="118"/>
      <c r="N2293" s="118"/>
      <c r="O2293" s="118"/>
      <c r="P2293" s="118"/>
      <c r="Q2293" s="118"/>
      <c r="R2293" s="118"/>
      <c r="S2293" s="118"/>
      <c r="T2293" s="118"/>
      <c r="U2293" s="118"/>
      <c r="V2293" s="118"/>
      <c r="W2293" s="118"/>
      <c r="X2293" s="118"/>
      <c r="Y2293" s="118"/>
      <c r="Z2293" s="118"/>
    </row>
    <row r="2294">
      <c r="A2294" s="130">
        <f t="shared" si="1"/>
        <v>2293</v>
      </c>
      <c r="B2294" s="118"/>
      <c r="C2294" s="118"/>
      <c r="D2294" s="118"/>
      <c r="E2294" s="168"/>
      <c r="F2294" s="168"/>
      <c r="G2294" s="168"/>
      <c r="H2294" s="118"/>
      <c r="I2294" s="118"/>
      <c r="J2294" s="118"/>
      <c r="K2294" s="118"/>
      <c r="L2294" s="118"/>
      <c r="M2294" s="118"/>
      <c r="N2294" s="118"/>
      <c r="O2294" s="118"/>
      <c r="P2294" s="118"/>
      <c r="Q2294" s="118"/>
      <c r="R2294" s="118"/>
      <c r="S2294" s="118"/>
      <c r="T2294" s="118"/>
      <c r="U2294" s="118"/>
      <c r="V2294" s="118"/>
      <c r="W2294" s="118"/>
      <c r="X2294" s="118"/>
      <c r="Y2294" s="118"/>
      <c r="Z2294" s="118"/>
    </row>
    <row r="2295">
      <c r="A2295" s="130">
        <f t="shared" si="1"/>
        <v>2294</v>
      </c>
      <c r="B2295" s="118"/>
      <c r="C2295" s="118"/>
      <c r="D2295" s="118"/>
      <c r="E2295" s="168"/>
      <c r="F2295" s="168"/>
      <c r="G2295" s="168"/>
      <c r="H2295" s="118"/>
      <c r="I2295" s="118"/>
      <c r="J2295" s="118"/>
      <c r="K2295" s="118"/>
      <c r="L2295" s="118"/>
      <c r="M2295" s="118"/>
      <c r="N2295" s="118"/>
      <c r="O2295" s="118"/>
      <c r="P2295" s="118"/>
      <c r="Q2295" s="118"/>
      <c r="R2295" s="118"/>
      <c r="S2295" s="118"/>
      <c r="T2295" s="118"/>
      <c r="U2295" s="118"/>
      <c r="V2295" s="118"/>
      <c r="W2295" s="118"/>
      <c r="X2295" s="118"/>
      <c r="Y2295" s="118"/>
      <c r="Z2295" s="118"/>
    </row>
    <row r="2296">
      <c r="A2296" s="130">
        <f t="shared" si="1"/>
        <v>2295</v>
      </c>
      <c r="B2296" s="118"/>
      <c r="C2296" s="118"/>
      <c r="D2296" s="118"/>
      <c r="E2296" s="168"/>
      <c r="F2296" s="168"/>
      <c r="G2296" s="168"/>
      <c r="H2296" s="118"/>
      <c r="I2296" s="118"/>
      <c r="J2296" s="118"/>
      <c r="K2296" s="118"/>
      <c r="L2296" s="118"/>
      <c r="M2296" s="118"/>
      <c r="N2296" s="118"/>
      <c r="O2296" s="118"/>
      <c r="P2296" s="118"/>
      <c r="Q2296" s="118"/>
      <c r="R2296" s="118"/>
      <c r="S2296" s="118"/>
      <c r="T2296" s="118"/>
      <c r="U2296" s="118"/>
      <c r="V2296" s="118"/>
      <c r="W2296" s="118"/>
      <c r="X2296" s="118"/>
      <c r="Y2296" s="118"/>
      <c r="Z2296" s="118"/>
    </row>
    <row r="2297">
      <c r="A2297" s="130">
        <f t="shared" si="1"/>
        <v>2296</v>
      </c>
      <c r="B2297" s="118"/>
      <c r="C2297" s="118"/>
      <c r="D2297" s="118"/>
      <c r="E2297" s="168"/>
      <c r="F2297" s="168"/>
      <c r="G2297" s="168"/>
      <c r="H2297" s="118"/>
      <c r="I2297" s="118"/>
      <c r="J2297" s="118"/>
      <c r="K2297" s="118"/>
      <c r="L2297" s="118"/>
      <c r="M2297" s="118"/>
      <c r="N2297" s="118"/>
      <c r="O2297" s="118"/>
      <c r="P2297" s="118"/>
      <c r="Q2297" s="118"/>
      <c r="R2297" s="118"/>
      <c r="S2297" s="118"/>
      <c r="T2297" s="118"/>
      <c r="U2297" s="118"/>
      <c r="V2297" s="118"/>
      <c r="W2297" s="118"/>
      <c r="X2297" s="118"/>
      <c r="Y2297" s="118"/>
      <c r="Z2297" s="118"/>
    </row>
    <row r="2298">
      <c r="A2298" s="130">
        <f t="shared" si="1"/>
        <v>2297</v>
      </c>
      <c r="B2298" s="118"/>
      <c r="C2298" s="118"/>
      <c r="D2298" s="118"/>
      <c r="E2298" s="168"/>
      <c r="F2298" s="168"/>
      <c r="G2298" s="168"/>
      <c r="H2298" s="118"/>
      <c r="I2298" s="118"/>
      <c r="J2298" s="118"/>
      <c r="K2298" s="118"/>
      <c r="L2298" s="118"/>
      <c r="M2298" s="118"/>
      <c r="N2298" s="118"/>
      <c r="O2298" s="118"/>
      <c r="P2298" s="118"/>
      <c r="Q2298" s="118"/>
      <c r="R2298" s="118"/>
      <c r="S2298" s="118"/>
      <c r="T2298" s="118"/>
      <c r="U2298" s="118"/>
      <c r="V2298" s="118"/>
      <c r="W2298" s="118"/>
      <c r="X2298" s="118"/>
      <c r="Y2298" s="118"/>
      <c r="Z2298" s="118"/>
    </row>
    <row r="2299">
      <c r="A2299" s="130">
        <f t="shared" si="1"/>
        <v>2298</v>
      </c>
      <c r="B2299" s="118"/>
      <c r="C2299" s="118"/>
      <c r="D2299" s="118"/>
      <c r="E2299" s="168"/>
      <c r="F2299" s="168"/>
      <c r="G2299" s="168"/>
      <c r="H2299" s="118"/>
      <c r="I2299" s="118"/>
      <c r="J2299" s="118"/>
      <c r="K2299" s="118"/>
      <c r="L2299" s="118"/>
      <c r="M2299" s="118"/>
      <c r="N2299" s="118"/>
      <c r="O2299" s="118"/>
      <c r="P2299" s="118"/>
      <c r="Q2299" s="118"/>
      <c r="R2299" s="118"/>
      <c r="S2299" s="118"/>
      <c r="T2299" s="118"/>
      <c r="U2299" s="118"/>
      <c r="V2299" s="118"/>
      <c r="W2299" s="118"/>
      <c r="X2299" s="118"/>
      <c r="Y2299" s="118"/>
      <c r="Z2299" s="118"/>
    </row>
    <row r="2300">
      <c r="A2300" s="130">
        <f t="shared" si="1"/>
        <v>2299</v>
      </c>
      <c r="B2300" s="118"/>
      <c r="C2300" s="118"/>
      <c r="D2300" s="118"/>
      <c r="E2300" s="168"/>
      <c r="F2300" s="168"/>
      <c r="G2300" s="168"/>
      <c r="H2300" s="118"/>
      <c r="I2300" s="118"/>
      <c r="J2300" s="118"/>
      <c r="K2300" s="118"/>
      <c r="L2300" s="118"/>
      <c r="M2300" s="118"/>
      <c r="N2300" s="118"/>
      <c r="O2300" s="118"/>
      <c r="P2300" s="118"/>
      <c r="Q2300" s="118"/>
      <c r="R2300" s="118"/>
      <c r="S2300" s="118"/>
      <c r="T2300" s="118"/>
      <c r="U2300" s="118"/>
      <c r="V2300" s="118"/>
      <c r="W2300" s="118"/>
      <c r="X2300" s="118"/>
      <c r="Y2300" s="118"/>
      <c r="Z2300" s="118"/>
    </row>
    <row r="2301">
      <c r="A2301" s="130">
        <f t="shared" si="1"/>
        <v>2300</v>
      </c>
      <c r="B2301" s="118"/>
      <c r="C2301" s="118"/>
      <c r="D2301" s="118"/>
      <c r="E2301" s="168"/>
      <c r="F2301" s="168"/>
      <c r="G2301" s="168"/>
      <c r="H2301" s="118"/>
      <c r="I2301" s="118"/>
      <c r="J2301" s="118"/>
      <c r="K2301" s="118"/>
      <c r="L2301" s="118"/>
      <c r="M2301" s="118"/>
      <c r="N2301" s="118"/>
      <c r="O2301" s="118"/>
      <c r="P2301" s="118"/>
      <c r="Q2301" s="118"/>
      <c r="R2301" s="118"/>
      <c r="S2301" s="118"/>
      <c r="T2301" s="118"/>
      <c r="U2301" s="118"/>
      <c r="V2301" s="118"/>
      <c r="W2301" s="118"/>
      <c r="X2301" s="118"/>
      <c r="Y2301" s="118"/>
      <c r="Z2301" s="118"/>
    </row>
    <row r="2302">
      <c r="A2302" s="130">
        <f t="shared" si="1"/>
        <v>2301</v>
      </c>
      <c r="B2302" s="118"/>
      <c r="C2302" s="118"/>
      <c r="D2302" s="118"/>
      <c r="E2302" s="168"/>
      <c r="F2302" s="168"/>
      <c r="G2302" s="168"/>
      <c r="H2302" s="118"/>
      <c r="I2302" s="118"/>
      <c r="J2302" s="118"/>
      <c r="K2302" s="118"/>
      <c r="L2302" s="118"/>
      <c r="M2302" s="118"/>
      <c r="N2302" s="118"/>
      <c r="O2302" s="118"/>
      <c r="P2302" s="118"/>
      <c r="Q2302" s="118"/>
      <c r="R2302" s="118"/>
      <c r="S2302" s="118"/>
      <c r="T2302" s="118"/>
      <c r="U2302" s="118"/>
      <c r="V2302" s="118"/>
      <c r="W2302" s="118"/>
      <c r="X2302" s="118"/>
      <c r="Y2302" s="118"/>
      <c r="Z2302" s="118"/>
    </row>
    <row r="2303">
      <c r="A2303" s="130">
        <f t="shared" si="1"/>
        <v>2302</v>
      </c>
      <c r="B2303" s="118"/>
      <c r="C2303" s="118"/>
      <c r="D2303" s="118"/>
      <c r="E2303" s="168"/>
      <c r="F2303" s="168"/>
      <c r="G2303" s="168"/>
      <c r="H2303" s="118"/>
      <c r="I2303" s="118"/>
      <c r="J2303" s="118"/>
      <c r="K2303" s="118"/>
      <c r="L2303" s="118"/>
      <c r="M2303" s="118"/>
      <c r="N2303" s="118"/>
      <c r="O2303" s="118"/>
      <c r="P2303" s="118"/>
      <c r="Q2303" s="118"/>
      <c r="R2303" s="118"/>
      <c r="S2303" s="118"/>
      <c r="T2303" s="118"/>
      <c r="U2303" s="118"/>
      <c r="V2303" s="118"/>
      <c r="W2303" s="118"/>
      <c r="X2303" s="118"/>
      <c r="Y2303" s="118"/>
      <c r="Z2303" s="118"/>
    </row>
    <row r="2304">
      <c r="A2304" s="130">
        <f t="shared" si="1"/>
        <v>2303</v>
      </c>
      <c r="B2304" s="118"/>
      <c r="C2304" s="118"/>
      <c r="D2304" s="118"/>
      <c r="E2304" s="168"/>
      <c r="F2304" s="168"/>
      <c r="G2304" s="168"/>
      <c r="H2304" s="118"/>
      <c r="I2304" s="118"/>
      <c r="J2304" s="118"/>
      <c r="K2304" s="118"/>
      <c r="L2304" s="118"/>
      <c r="M2304" s="118"/>
      <c r="N2304" s="118"/>
      <c r="O2304" s="118"/>
      <c r="P2304" s="118"/>
      <c r="Q2304" s="118"/>
      <c r="R2304" s="118"/>
      <c r="S2304" s="118"/>
      <c r="T2304" s="118"/>
      <c r="U2304" s="118"/>
      <c r="V2304" s="118"/>
      <c r="W2304" s="118"/>
      <c r="X2304" s="118"/>
      <c r="Y2304" s="118"/>
      <c r="Z2304" s="118"/>
    </row>
    <row r="2305">
      <c r="A2305" s="130">
        <f t="shared" si="1"/>
        <v>2304</v>
      </c>
      <c r="B2305" s="118"/>
      <c r="C2305" s="118"/>
      <c r="D2305" s="118"/>
      <c r="E2305" s="168"/>
      <c r="F2305" s="168"/>
      <c r="G2305" s="168"/>
      <c r="H2305" s="118"/>
      <c r="I2305" s="118"/>
      <c r="J2305" s="118"/>
      <c r="K2305" s="118"/>
      <c r="L2305" s="118"/>
      <c r="M2305" s="118"/>
      <c r="N2305" s="118"/>
      <c r="O2305" s="118"/>
      <c r="P2305" s="118"/>
      <c r="Q2305" s="118"/>
      <c r="R2305" s="118"/>
      <c r="S2305" s="118"/>
      <c r="T2305" s="118"/>
      <c r="U2305" s="118"/>
      <c r="V2305" s="118"/>
      <c r="W2305" s="118"/>
      <c r="X2305" s="118"/>
      <c r="Y2305" s="118"/>
      <c r="Z2305" s="118"/>
    </row>
    <row r="2306">
      <c r="A2306" s="130">
        <f t="shared" si="1"/>
        <v>2305</v>
      </c>
      <c r="B2306" s="118"/>
      <c r="C2306" s="118"/>
      <c r="D2306" s="118"/>
      <c r="E2306" s="168"/>
      <c r="F2306" s="168"/>
      <c r="G2306" s="168"/>
      <c r="H2306" s="118"/>
      <c r="I2306" s="118"/>
      <c r="J2306" s="118"/>
      <c r="K2306" s="118"/>
      <c r="L2306" s="118"/>
      <c r="M2306" s="118"/>
      <c r="N2306" s="118"/>
      <c r="O2306" s="118"/>
      <c r="P2306" s="118"/>
      <c r="Q2306" s="118"/>
      <c r="R2306" s="118"/>
      <c r="S2306" s="118"/>
      <c r="T2306" s="118"/>
      <c r="U2306" s="118"/>
      <c r="V2306" s="118"/>
      <c r="W2306" s="118"/>
      <c r="X2306" s="118"/>
      <c r="Y2306" s="118"/>
      <c r="Z2306" s="118"/>
    </row>
    <row r="2307">
      <c r="A2307" s="130">
        <f t="shared" si="1"/>
        <v>2306</v>
      </c>
      <c r="B2307" s="118"/>
      <c r="C2307" s="118"/>
      <c r="D2307" s="118"/>
      <c r="E2307" s="168"/>
      <c r="F2307" s="168"/>
      <c r="G2307" s="168"/>
      <c r="H2307" s="118"/>
      <c r="I2307" s="118"/>
      <c r="J2307" s="118"/>
      <c r="K2307" s="118"/>
      <c r="L2307" s="118"/>
      <c r="M2307" s="118"/>
      <c r="N2307" s="118"/>
      <c r="O2307" s="118"/>
      <c r="P2307" s="118"/>
      <c r="Q2307" s="118"/>
      <c r="R2307" s="118"/>
      <c r="S2307" s="118"/>
      <c r="T2307" s="118"/>
      <c r="U2307" s="118"/>
      <c r="V2307" s="118"/>
      <c r="W2307" s="118"/>
      <c r="X2307" s="118"/>
      <c r="Y2307" s="118"/>
      <c r="Z2307" s="118"/>
    </row>
    <row r="2308">
      <c r="A2308" s="130">
        <f t="shared" si="1"/>
        <v>2307</v>
      </c>
      <c r="B2308" s="118"/>
      <c r="C2308" s="118"/>
      <c r="D2308" s="118"/>
      <c r="E2308" s="168"/>
      <c r="F2308" s="168"/>
      <c r="G2308" s="168"/>
      <c r="H2308" s="118"/>
      <c r="I2308" s="118"/>
      <c r="J2308" s="118"/>
      <c r="K2308" s="118"/>
      <c r="L2308" s="118"/>
      <c r="M2308" s="118"/>
      <c r="N2308" s="118"/>
      <c r="O2308" s="118"/>
      <c r="P2308" s="118"/>
      <c r="Q2308" s="118"/>
      <c r="R2308" s="118"/>
      <c r="S2308" s="118"/>
      <c r="T2308" s="118"/>
      <c r="U2308" s="118"/>
      <c r="V2308" s="118"/>
      <c r="W2308" s="118"/>
      <c r="X2308" s="118"/>
      <c r="Y2308" s="118"/>
      <c r="Z2308" s="118"/>
    </row>
    <row r="2309">
      <c r="A2309" s="130">
        <f t="shared" si="1"/>
        <v>2308</v>
      </c>
      <c r="B2309" s="118"/>
      <c r="C2309" s="118"/>
      <c r="D2309" s="118"/>
      <c r="E2309" s="168"/>
      <c r="F2309" s="168"/>
      <c r="G2309" s="168"/>
      <c r="H2309" s="118"/>
      <c r="I2309" s="118"/>
      <c r="J2309" s="118"/>
      <c r="K2309" s="118"/>
      <c r="L2309" s="118"/>
      <c r="M2309" s="118"/>
      <c r="N2309" s="118"/>
      <c r="O2309" s="118"/>
      <c r="P2309" s="118"/>
      <c r="Q2309" s="118"/>
      <c r="R2309" s="118"/>
      <c r="S2309" s="118"/>
      <c r="T2309" s="118"/>
      <c r="U2309" s="118"/>
      <c r="V2309" s="118"/>
      <c r="W2309" s="118"/>
      <c r="X2309" s="118"/>
      <c r="Y2309" s="118"/>
      <c r="Z2309" s="118"/>
    </row>
    <row r="2310">
      <c r="A2310" s="130">
        <f t="shared" si="1"/>
        <v>2309</v>
      </c>
      <c r="B2310" s="118"/>
      <c r="C2310" s="118"/>
      <c r="D2310" s="118"/>
      <c r="E2310" s="168"/>
      <c r="F2310" s="168"/>
      <c r="G2310" s="168"/>
      <c r="H2310" s="118"/>
      <c r="I2310" s="118"/>
      <c r="J2310" s="118"/>
      <c r="K2310" s="118"/>
      <c r="L2310" s="118"/>
      <c r="M2310" s="118"/>
      <c r="N2310" s="118"/>
      <c r="O2310" s="118"/>
      <c r="P2310" s="118"/>
      <c r="Q2310" s="118"/>
      <c r="R2310" s="118"/>
      <c r="S2310" s="118"/>
      <c r="T2310" s="118"/>
      <c r="U2310" s="118"/>
      <c r="V2310" s="118"/>
      <c r="W2310" s="118"/>
      <c r="X2310" s="118"/>
      <c r="Y2310" s="118"/>
      <c r="Z2310" s="118"/>
    </row>
    <row r="2311">
      <c r="A2311" s="130">
        <f t="shared" si="1"/>
        <v>2310</v>
      </c>
      <c r="B2311" s="118"/>
      <c r="C2311" s="118"/>
      <c r="D2311" s="118"/>
      <c r="E2311" s="168"/>
      <c r="F2311" s="168"/>
      <c r="G2311" s="168"/>
      <c r="H2311" s="118"/>
      <c r="I2311" s="118"/>
      <c r="J2311" s="118"/>
      <c r="K2311" s="118"/>
      <c r="L2311" s="118"/>
      <c r="M2311" s="118"/>
      <c r="N2311" s="118"/>
      <c r="O2311" s="118"/>
      <c r="P2311" s="118"/>
      <c r="Q2311" s="118"/>
      <c r="R2311" s="118"/>
      <c r="S2311" s="118"/>
      <c r="T2311" s="118"/>
      <c r="U2311" s="118"/>
      <c r="V2311" s="118"/>
      <c r="W2311" s="118"/>
      <c r="X2311" s="118"/>
      <c r="Y2311" s="118"/>
      <c r="Z2311" s="118"/>
    </row>
    <row r="2312">
      <c r="A2312" s="130">
        <f t="shared" si="1"/>
        <v>2311</v>
      </c>
      <c r="B2312" s="118"/>
      <c r="C2312" s="118"/>
      <c r="D2312" s="118"/>
      <c r="E2312" s="168"/>
      <c r="F2312" s="168"/>
      <c r="G2312" s="168"/>
      <c r="H2312" s="118"/>
      <c r="I2312" s="118"/>
      <c r="J2312" s="118"/>
      <c r="K2312" s="118"/>
      <c r="L2312" s="118"/>
      <c r="M2312" s="118"/>
      <c r="N2312" s="118"/>
      <c r="O2312" s="118"/>
      <c r="P2312" s="118"/>
      <c r="Q2312" s="118"/>
      <c r="R2312" s="118"/>
      <c r="S2312" s="118"/>
      <c r="T2312" s="118"/>
      <c r="U2312" s="118"/>
      <c r="V2312" s="118"/>
      <c r="W2312" s="118"/>
      <c r="X2312" s="118"/>
      <c r="Y2312" s="118"/>
      <c r="Z2312" s="118"/>
    </row>
    <row r="2313">
      <c r="A2313" s="130">
        <f t="shared" si="1"/>
        <v>2312</v>
      </c>
      <c r="B2313" s="118"/>
      <c r="C2313" s="118"/>
      <c r="D2313" s="118"/>
      <c r="E2313" s="168"/>
      <c r="F2313" s="168"/>
      <c r="G2313" s="168"/>
      <c r="H2313" s="118"/>
      <c r="I2313" s="118"/>
      <c r="J2313" s="118"/>
      <c r="K2313" s="118"/>
      <c r="L2313" s="118"/>
      <c r="M2313" s="118"/>
      <c r="N2313" s="118"/>
      <c r="O2313" s="118"/>
      <c r="P2313" s="118"/>
      <c r="Q2313" s="118"/>
      <c r="R2313" s="118"/>
      <c r="S2313" s="118"/>
      <c r="T2313" s="118"/>
      <c r="U2313" s="118"/>
      <c r="V2313" s="118"/>
      <c r="W2313" s="118"/>
      <c r="X2313" s="118"/>
      <c r="Y2313" s="118"/>
      <c r="Z2313" s="118"/>
    </row>
    <row r="2314">
      <c r="A2314" s="130">
        <f t="shared" si="1"/>
        <v>2313</v>
      </c>
      <c r="B2314" s="118"/>
      <c r="C2314" s="118"/>
      <c r="D2314" s="118"/>
      <c r="E2314" s="168"/>
      <c r="F2314" s="168"/>
      <c r="G2314" s="168"/>
      <c r="H2314" s="118"/>
      <c r="I2314" s="118"/>
      <c r="J2314" s="118"/>
      <c r="K2314" s="118"/>
      <c r="L2314" s="118"/>
      <c r="M2314" s="118"/>
      <c r="N2314" s="118"/>
      <c r="O2314" s="118"/>
      <c r="P2314" s="118"/>
      <c r="Q2314" s="118"/>
      <c r="R2314" s="118"/>
      <c r="S2314" s="118"/>
      <c r="T2314" s="118"/>
      <c r="U2314" s="118"/>
      <c r="V2314" s="118"/>
      <c r="W2314" s="118"/>
      <c r="X2314" s="118"/>
      <c r="Y2314" s="118"/>
      <c r="Z2314" s="118"/>
    </row>
    <row r="2315">
      <c r="A2315" s="130">
        <f t="shared" si="1"/>
        <v>2314</v>
      </c>
      <c r="B2315" s="118"/>
      <c r="C2315" s="118"/>
      <c r="D2315" s="118"/>
      <c r="E2315" s="168"/>
      <c r="F2315" s="168"/>
      <c r="G2315" s="168"/>
      <c r="H2315" s="118"/>
      <c r="I2315" s="118"/>
      <c r="J2315" s="118"/>
      <c r="K2315" s="118"/>
      <c r="L2315" s="118"/>
      <c r="M2315" s="118"/>
      <c r="N2315" s="118"/>
      <c r="O2315" s="118"/>
      <c r="P2315" s="118"/>
      <c r="Q2315" s="118"/>
      <c r="R2315" s="118"/>
      <c r="S2315" s="118"/>
      <c r="T2315" s="118"/>
      <c r="U2315" s="118"/>
      <c r="V2315" s="118"/>
      <c r="W2315" s="118"/>
      <c r="X2315" s="118"/>
      <c r="Y2315" s="118"/>
      <c r="Z2315" s="118"/>
    </row>
    <row r="2316">
      <c r="A2316" s="130">
        <f t="shared" si="1"/>
        <v>2315</v>
      </c>
      <c r="B2316" s="118"/>
      <c r="C2316" s="118"/>
      <c r="D2316" s="118"/>
      <c r="E2316" s="168"/>
      <c r="F2316" s="168"/>
      <c r="G2316" s="168"/>
      <c r="H2316" s="118"/>
      <c r="I2316" s="118"/>
      <c r="J2316" s="118"/>
      <c r="K2316" s="118"/>
      <c r="L2316" s="118"/>
      <c r="M2316" s="118"/>
      <c r="N2316" s="118"/>
      <c r="O2316" s="118"/>
      <c r="P2316" s="118"/>
      <c r="Q2316" s="118"/>
      <c r="R2316" s="118"/>
      <c r="S2316" s="118"/>
      <c r="T2316" s="118"/>
      <c r="U2316" s="118"/>
      <c r="V2316" s="118"/>
      <c r="W2316" s="118"/>
      <c r="X2316" s="118"/>
      <c r="Y2316" s="118"/>
      <c r="Z2316" s="118"/>
    </row>
    <row r="2317">
      <c r="A2317" s="130">
        <f t="shared" si="1"/>
        <v>2316</v>
      </c>
      <c r="B2317" s="118"/>
      <c r="C2317" s="118"/>
      <c r="D2317" s="118"/>
      <c r="E2317" s="168"/>
      <c r="F2317" s="168"/>
      <c r="G2317" s="168"/>
      <c r="H2317" s="118"/>
      <c r="I2317" s="118"/>
      <c r="J2317" s="118"/>
      <c r="K2317" s="118"/>
      <c r="L2317" s="118"/>
      <c r="M2317" s="118"/>
      <c r="N2317" s="118"/>
      <c r="O2317" s="118"/>
      <c r="P2317" s="118"/>
      <c r="Q2317" s="118"/>
      <c r="R2317" s="118"/>
      <c r="S2317" s="118"/>
      <c r="T2317" s="118"/>
      <c r="U2317" s="118"/>
      <c r="V2317" s="118"/>
      <c r="W2317" s="118"/>
      <c r="X2317" s="118"/>
      <c r="Y2317" s="118"/>
      <c r="Z2317" s="118"/>
    </row>
    <row r="2318">
      <c r="A2318" s="130">
        <f t="shared" si="1"/>
        <v>2317</v>
      </c>
      <c r="B2318" s="118"/>
      <c r="C2318" s="118"/>
      <c r="D2318" s="118"/>
      <c r="E2318" s="168"/>
      <c r="F2318" s="168"/>
      <c r="G2318" s="168"/>
      <c r="H2318" s="118"/>
      <c r="I2318" s="118"/>
      <c r="J2318" s="118"/>
      <c r="K2318" s="118"/>
      <c r="L2318" s="118"/>
      <c r="M2318" s="118"/>
      <c r="N2318" s="118"/>
      <c r="O2318" s="118"/>
      <c r="P2318" s="118"/>
      <c r="Q2318" s="118"/>
      <c r="R2318" s="118"/>
      <c r="S2318" s="118"/>
      <c r="T2318" s="118"/>
      <c r="U2318" s="118"/>
      <c r="V2318" s="118"/>
      <c r="W2318" s="118"/>
      <c r="X2318" s="118"/>
      <c r="Y2318" s="118"/>
      <c r="Z2318" s="118"/>
    </row>
    <row r="2319">
      <c r="A2319" s="130">
        <f t="shared" si="1"/>
        <v>2318</v>
      </c>
      <c r="B2319" s="118"/>
      <c r="C2319" s="118"/>
      <c r="D2319" s="118"/>
      <c r="E2319" s="168"/>
      <c r="F2319" s="168"/>
      <c r="G2319" s="168"/>
      <c r="H2319" s="118"/>
      <c r="I2319" s="118"/>
      <c r="J2319" s="118"/>
      <c r="K2319" s="118"/>
      <c r="L2319" s="118"/>
      <c r="M2319" s="118"/>
      <c r="N2319" s="118"/>
      <c r="O2319" s="118"/>
      <c r="P2319" s="118"/>
      <c r="Q2319" s="118"/>
      <c r="R2319" s="118"/>
      <c r="S2319" s="118"/>
      <c r="T2319" s="118"/>
      <c r="U2319" s="118"/>
      <c r="V2319" s="118"/>
      <c r="W2319" s="118"/>
      <c r="X2319" s="118"/>
      <c r="Y2319" s="118"/>
      <c r="Z2319" s="118"/>
    </row>
    <row r="2320">
      <c r="A2320" s="130">
        <f t="shared" si="1"/>
        <v>2319</v>
      </c>
      <c r="B2320" s="118"/>
      <c r="C2320" s="118"/>
      <c r="D2320" s="118"/>
      <c r="E2320" s="168"/>
      <c r="F2320" s="168"/>
      <c r="G2320" s="168"/>
      <c r="H2320" s="118"/>
      <c r="I2320" s="118"/>
      <c r="J2320" s="118"/>
      <c r="K2320" s="118"/>
      <c r="L2320" s="118"/>
      <c r="M2320" s="118"/>
      <c r="N2320" s="118"/>
      <c r="O2320" s="118"/>
      <c r="P2320" s="118"/>
      <c r="Q2320" s="118"/>
      <c r="R2320" s="118"/>
      <c r="S2320" s="118"/>
      <c r="T2320" s="118"/>
      <c r="U2320" s="118"/>
      <c r="V2320" s="118"/>
      <c r="W2320" s="118"/>
      <c r="X2320" s="118"/>
      <c r="Y2320" s="118"/>
      <c r="Z2320" s="118"/>
    </row>
    <row r="2321">
      <c r="A2321" s="130">
        <f t="shared" si="1"/>
        <v>2320</v>
      </c>
      <c r="B2321" s="118"/>
      <c r="C2321" s="118"/>
      <c r="D2321" s="118"/>
      <c r="E2321" s="168"/>
      <c r="F2321" s="168"/>
      <c r="G2321" s="168"/>
      <c r="H2321" s="118"/>
      <c r="I2321" s="118"/>
      <c r="J2321" s="118"/>
      <c r="K2321" s="118"/>
      <c r="L2321" s="118"/>
      <c r="M2321" s="118"/>
      <c r="N2321" s="118"/>
      <c r="O2321" s="118"/>
      <c r="P2321" s="118"/>
      <c r="Q2321" s="118"/>
      <c r="R2321" s="118"/>
      <c r="S2321" s="118"/>
      <c r="T2321" s="118"/>
      <c r="U2321" s="118"/>
      <c r="V2321" s="118"/>
      <c r="W2321" s="118"/>
      <c r="X2321" s="118"/>
      <c r="Y2321" s="118"/>
      <c r="Z2321" s="118"/>
    </row>
    <row r="2322">
      <c r="A2322" s="130">
        <f t="shared" si="1"/>
        <v>2321</v>
      </c>
      <c r="B2322" s="118"/>
      <c r="C2322" s="118"/>
      <c r="D2322" s="118"/>
      <c r="E2322" s="168"/>
      <c r="F2322" s="168"/>
      <c r="G2322" s="168"/>
      <c r="H2322" s="118"/>
      <c r="I2322" s="118"/>
      <c r="J2322" s="118"/>
      <c r="K2322" s="118"/>
      <c r="L2322" s="118"/>
      <c r="M2322" s="118"/>
      <c r="N2322" s="118"/>
      <c r="O2322" s="118"/>
      <c r="P2322" s="118"/>
      <c r="Q2322" s="118"/>
      <c r="R2322" s="118"/>
      <c r="S2322" s="118"/>
      <c r="T2322" s="118"/>
      <c r="U2322" s="118"/>
      <c r="V2322" s="118"/>
      <c r="W2322" s="118"/>
      <c r="X2322" s="118"/>
      <c r="Y2322" s="118"/>
      <c r="Z2322" s="118"/>
    </row>
    <row r="2323">
      <c r="A2323" s="130">
        <f t="shared" si="1"/>
        <v>2322</v>
      </c>
      <c r="B2323" s="118"/>
      <c r="C2323" s="118"/>
      <c r="D2323" s="118"/>
      <c r="E2323" s="168"/>
      <c r="F2323" s="168"/>
      <c r="G2323" s="168"/>
      <c r="H2323" s="118"/>
      <c r="I2323" s="118"/>
      <c r="J2323" s="118"/>
      <c r="K2323" s="118"/>
      <c r="L2323" s="118"/>
      <c r="M2323" s="118"/>
      <c r="N2323" s="118"/>
      <c r="O2323" s="118"/>
      <c r="P2323" s="118"/>
      <c r="Q2323" s="118"/>
      <c r="R2323" s="118"/>
      <c r="S2323" s="118"/>
      <c r="T2323" s="118"/>
      <c r="U2323" s="118"/>
      <c r="V2323" s="118"/>
      <c r="W2323" s="118"/>
      <c r="X2323" s="118"/>
      <c r="Y2323" s="118"/>
      <c r="Z2323" s="118"/>
    </row>
    <row r="2324">
      <c r="A2324" s="130">
        <f t="shared" si="1"/>
        <v>2323</v>
      </c>
      <c r="B2324" s="118"/>
      <c r="C2324" s="118"/>
      <c r="D2324" s="118"/>
      <c r="E2324" s="168"/>
      <c r="F2324" s="168"/>
      <c r="G2324" s="168"/>
      <c r="H2324" s="118"/>
      <c r="I2324" s="118"/>
      <c r="J2324" s="118"/>
      <c r="K2324" s="118"/>
      <c r="L2324" s="118"/>
      <c r="M2324" s="118"/>
      <c r="N2324" s="118"/>
      <c r="O2324" s="118"/>
      <c r="P2324" s="118"/>
      <c r="Q2324" s="118"/>
      <c r="R2324" s="118"/>
      <c r="S2324" s="118"/>
      <c r="T2324" s="118"/>
      <c r="U2324" s="118"/>
      <c r="V2324" s="118"/>
      <c r="W2324" s="118"/>
      <c r="X2324" s="118"/>
      <c r="Y2324" s="118"/>
      <c r="Z2324" s="118"/>
    </row>
    <row r="2325">
      <c r="A2325" s="130">
        <f t="shared" si="1"/>
        <v>2324</v>
      </c>
      <c r="B2325" s="118"/>
      <c r="C2325" s="118"/>
      <c r="D2325" s="118"/>
      <c r="E2325" s="168"/>
      <c r="F2325" s="168"/>
      <c r="G2325" s="168"/>
      <c r="H2325" s="118"/>
      <c r="I2325" s="118"/>
      <c r="J2325" s="118"/>
      <c r="K2325" s="118"/>
      <c r="L2325" s="118"/>
      <c r="M2325" s="118"/>
      <c r="N2325" s="118"/>
      <c r="O2325" s="118"/>
      <c r="P2325" s="118"/>
      <c r="Q2325" s="118"/>
      <c r="R2325" s="118"/>
      <c r="S2325" s="118"/>
      <c r="T2325" s="118"/>
      <c r="U2325" s="118"/>
      <c r="V2325" s="118"/>
      <c r="W2325" s="118"/>
      <c r="X2325" s="118"/>
      <c r="Y2325" s="118"/>
      <c r="Z2325" s="118"/>
    </row>
    <row r="2326">
      <c r="A2326" s="130">
        <f t="shared" si="1"/>
        <v>2325</v>
      </c>
      <c r="B2326" s="118"/>
      <c r="C2326" s="118"/>
      <c r="D2326" s="118"/>
      <c r="E2326" s="168"/>
      <c r="F2326" s="168"/>
      <c r="G2326" s="168"/>
      <c r="H2326" s="118"/>
      <c r="I2326" s="118"/>
      <c r="J2326" s="118"/>
      <c r="K2326" s="118"/>
      <c r="L2326" s="118"/>
      <c r="M2326" s="118"/>
      <c r="N2326" s="118"/>
      <c r="O2326" s="118"/>
      <c r="P2326" s="118"/>
      <c r="Q2326" s="118"/>
      <c r="R2326" s="118"/>
      <c r="S2326" s="118"/>
      <c r="T2326" s="118"/>
      <c r="U2326" s="118"/>
      <c r="V2326" s="118"/>
      <c r="W2326" s="118"/>
      <c r="X2326" s="118"/>
      <c r="Y2326" s="118"/>
      <c r="Z2326" s="118"/>
    </row>
    <row r="2327">
      <c r="A2327" s="130">
        <f t="shared" si="1"/>
        <v>2326</v>
      </c>
      <c r="B2327" s="118"/>
      <c r="C2327" s="118"/>
      <c r="D2327" s="118"/>
      <c r="E2327" s="168"/>
      <c r="F2327" s="168"/>
      <c r="G2327" s="168"/>
      <c r="H2327" s="118"/>
      <c r="I2327" s="118"/>
      <c r="J2327" s="118"/>
      <c r="K2327" s="118"/>
      <c r="L2327" s="118"/>
      <c r="M2327" s="118"/>
      <c r="N2327" s="118"/>
      <c r="O2327" s="118"/>
      <c r="P2327" s="118"/>
      <c r="Q2327" s="118"/>
      <c r="R2327" s="118"/>
      <c r="S2327" s="118"/>
      <c r="T2327" s="118"/>
      <c r="U2327" s="118"/>
      <c r="V2327" s="118"/>
      <c r="W2327" s="118"/>
      <c r="X2327" s="118"/>
      <c r="Y2327" s="118"/>
      <c r="Z2327" s="118"/>
    </row>
    <row r="2328">
      <c r="A2328" s="130">
        <f t="shared" si="1"/>
        <v>2327</v>
      </c>
      <c r="B2328" s="118"/>
      <c r="C2328" s="118"/>
      <c r="D2328" s="118"/>
      <c r="E2328" s="168"/>
      <c r="F2328" s="168"/>
      <c r="G2328" s="168"/>
      <c r="H2328" s="118"/>
      <c r="I2328" s="118"/>
      <c r="J2328" s="118"/>
      <c r="K2328" s="118"/>
      <c r="L2328" s="118"/>
      <c r="M2328" s="118"/>
      <c r="N2328" s="118"/>
      <c r="O2328" s="118"/>
      <c r="P2328" s="118"/>
      <c r="Q2328" s="118"/>
      <c r="R2328" s="118"/>
      <c r="S2328" s="118"/>
      <c r="T2328" s="118"/>
      <c r="U2328" s="118"/>
      <c r="V2328" s="118"/>
      <c r="W2328" s="118"/>
      <c r="X2328" s="118"/>
      <c r="Y2328" s="118"/>
      <c r="Z2328" s="118"/>
    </row>
    <row r="2329">
      <c r="A2329" s="130">
        <f t="shared" si="1"/>
        <v>2328</v>
      </c>
      <c r="B2329" s="118"/>
      <c r="C2329" s="118"/>
      <c r="D2329" s="118"/>
      <c r="E2329" s="168"/>
      <c r="F2329" s="168"/>
      <c r="G2329" s="168"/>
      <c r="H2329" s="118"/>
      <c r="I2329" s="118"/>
      <c r="J2329" s="118"/>
      <c r="K2329" s="118"/>
      <c r="L2329" s="118"/>
      <c r="M2329" s="118"/>
      <c r="N2329" s="118"/>
      <c r="O2329" s="118"/>
      <c r="P2329" s="118"/>
      <c r="Q2329" s="118"/>
      <c r="R2329" s="118"/>
      <c r="S2329" s="118"/>
      <c r="T2329" s="118"/>
      <c r="U2329" s="118"/>
      <c r="V2329" s="118"/>
      <c r="W2329" s="118"/>
      <c r="X2329" s="118"/>
      <c r="Y2329" s="118"/>
      <c r="Z2329" s="118"/>
    </row>
    <row r="2330">
      <c r="A2330" s="130">
        <f t="shared" si="1"/>
        <v>2329</v>
      </c>
      <c r="B2330" s="118"/>
      <c r="C2330" s="118"/>
      <c r="D2330" s="118"/>
      <c r="E2330" s="168"/>
      <c r="F2330" s="168"/>
      <c r="G2330" s="168"/>
      <c r="H2330" s="118"/>
      <c r="I2330" s="118"/>
      <c r="J2330" s="118"/>
      <c r="K2330" s="118"/>
      <c r="L2330" s="118"/>
      <c r="M2330" s="118"/>
      <c r="N2330" s="118"/>
      <c r="O2330" s="118"/>
      <c r="P2330" s="118"/>
      <c r="Q2330" s="118"/>
      <c r="R2330" s="118"/>
      <c r="S2330" s="118"/>
      <c r="T2330" s="118"/>
      <c r="U2330" s="118"/>
      <c r="V2330" s="118"/>
      <c r="W2330" s="118"/>
      <c r="X2330" s="118"/>
      <c r="Y2330" s="118"/>
      <c r="Z2330" s="118"/>
    </row>
    <row r="2331">
      <c r="A2331" s="130">
        <f t="shared" si="1"/>
        <v>2330</v>
      </c>
      <c r="B2331" s="118"/>
      <c r="C2331" s="118"/>
      <c r="D2331" s="118"/>
      <c r="E2331" s="168"/>
      <c r="F2331" s="168"/>
      <c r="G2331" s="168"/>
      <c r="H2331" s="118"/>
      <c r="I2331" s="118"/>
      <c r="J2331" s="118"/>
      <c r="K2331" s="118"/>
      <c r="L2331" s="118"/>
      <c r="M2331" s="118"/>
      <c r="N2331" s="118"/>
      <c r="O2331" s="118"/>
      <c r="P2331" s="118"/>
      <c r="Q2331" s="118"/>
      <c r="R2331" s="118"/>
      <c r="S2331" s="118"/>
      <c r="T2331" s="118"/>
      <c r="U2331" s="118"/>
      <c r="V2331" s="118"/>
      <c r="W2331" s="118"/>
      <c r="X2331" s="118"/>
      <c r="Y2331" s="118"/>
      <c r="Z2331" s="118"/>
    </row>
    <row r="2332">
      <c r="A2332" s="130">
        <f t="shared" si="1"/>
        <v>2331</v>
      </c>
      <c r="B2332" s="118"/>
      <c r="C2332" s="118"/>
      <c r="D2332" s="118"/>
      <c r="E2332" s="168"/>
      <c r="F2332" s="168"/>
      <c r="G2332" s="168"/>
      <c r="H2332" s="118"/>
      <c r="I2332" s="118"/>
      <c r="J2332" s="118"/>
      <c r="K2332" s="118"/>
      <c r="L2332" s="118"/>
      <c r="M2332" s="118"/>
      <c r="N2332" s="118"/>
      <c r="O2332" s="118"/>
      <c r="P2332" s="118"/>
      <c r="Q2332" s="118"/>
      <c r="R2332" s="118"/>
      <c r="S2332" s="118"/>
      <c r="T2332" s="118"/>
      <c r="U2332" s="118"/>
      <c r="V2332" s="118"/>
      <c r="W2332" s="118"/>
      <c r="X2332" s="118"/>
      <c r="Y2332" s="118"/>
      <c r="Z2332" s="118"/>
    </row>
    <row r="2333">
      <c r="A2333" s="130">
        <f t="shared" si="1"/>
        <v>2332</v>
      </c>
      <c r="B2333" s="118"/>
      <c r="C2333" s="118"/>
      <c r="D2333" s="118"/>
      <c r="E2333" s="168"/>
      <c r="F2333" s="168"/>
      <c r="G2333" s="168"/>
      <c r="H2333" s="118"/>
      <c r="I2333" s="118"/>
      <c r="J2333" s="118"/>
      <c r="K2333" s="118"/>
      <c r="L2333" s="118"/>
      <c r="M2333" s="118"/>
      <c r="N2333" s="118"/>
      <c r="O2333" s="118"/>
      <c r="P2333" s="118"/>
      <c r="Q2333" s="118"/>
      <c r="R2333" s="118"/>
      <c r="S2333" s="118"/>
      <c r="T2333" s="118"/>
      <c r="U2333" s="118"/>
      <c r="V2333" s="118"/>
      <c r="W2333" s="118"/>
      <c r="X2333" s="118"/>
      <c r="Y2333" s="118"/>
      <c r="Z2333" s="118"/>
    </row>
    <row r="2334">
      <c r="A2334" s="130">
        <f t="shared" si="1"/>
        <v>2333</v>
      </c>
      <c r="B2334" s="118"/>
      <c r="C2334" s="118"/>
      <c r="D2334" s="118"/>
      <c r="E2334" s="168"/>
      <c r="F2334" s="168"/>
      <c r="G2334" s="168"/>
      <c r="H2334" s="118"/>
      <c r="I2334" s="118"/>
      <c r="J2334" s="118"/>
      <c r="K2334" s="118"/>
      <c r="L2334" s="118"/>
      <c r="M2334" s="118"/>
      <c r="N2334" s="118"/>
      <c r="O2334" s="118"/>
      <c r="P2334" s="118"/>
      <c r="Q2334" s="118"/>
      <c r="R2334" s="118"/>
      <c r="S2334" s="118"/>
      <c r="T2334" s="118"/>
      <c r="U2334" s="118"/>
      <c r="V2334" s="118"/>
      <c r="W2334" s="118"/>
      <c r="X2334" s="118"/>
      <c r="Y2334" s="118"/>
      <c r="Z2334" s="118"/>
    </row>
    <row r="2335">
      <c r="A2335" s="130">
        <f t="shared" si="1"/>
        <v>2334</v>
      </c>
      <c r="B2335" s="118"/>
      <c r="C2335" s="118"/>
      <c r="D2335" s="118"/>
      <c r="E2335" s="168"/>
      <c r="F2335" s="168"/>
      <c r="G2335" s="168"/>
      <c r="H2335" s="118"/>
      <c r="I2335" s="118"/>
      <c r="J2335" s="118"/>
      <c r="K2335" s="118"/>
      <c r="L2335" s="118"/>
      <c r="M2335" s="118"/>
      <c r="N2335" s="118"/>
      <c r="O2335" s="118"/>
      <c r="P2335" s="118"/>
      <c r="Q2335" s="118"/>
      <c r="R2335" s="118"/>
      <c r="S2335" s="118"/>
      <c r="T2335" s="118"/>
      <c r="U2335" s="118"/>
      <c r="V2335" s="118"/>
      <c r="W2335" s="118"/>
      <c r="X2335" s="118"/>
      <c r="Y2335" s="118"/>
      <c r="Z2335" s="118"/>
    </row>
    <row r="2336">
      <c r="A2336" s="130">
        <f t="shared" si="1"/>
        <v>2335</v>
      </c>
      <c r="B2336" s="118"/>
      <c r="C2336" s="118"/>
      <c r="D2336" s="118"/>
      <c r="E2336" s="168"/>
      <c r="F2336" s="168"/>
      <c r="G2336" s="168"/>
      <c r="H2336" s="118"/>
      <c r="I2336" s="118"/>
      <c r="J2336" s="118"/>
      <c r="K2336" s="118"/>
      <c r="L2336" s="118"/>
      <c r="M2336" s="118"/>
      <c r="N2336" s="118"/>
      <c r="O2336" s="118"/>
      <c r="P2336" s="118"/>
      <c r="Q2336" s="118"/>
      <c r="R2336" s="118"/>
      <c r="S2336" s="118"/>
      <c r="T2336" s="118"/>
      <c r="U2336" s="118"/>
      <c r="V2336" s="118"/>
      <c r="W2336" s="118"/>
      <c r="X2336" s="118"/>
      <c r="Y2336" s="118"/>
      <c r="Z2336" s="118"/>
    </row>
    <row r="2337">
      <c r="A2337" s="130">
        <f t="shared" si="1"/>
        <v>2336</v>
      </c>
      <c r="B2337" s="118"/>
      <c r="C2337" s="118"/>
      <c r="D2337" s="118"/>
      <c r="E2337" s="168"/>
      <c r="F2337" s="168"/>
      <c r="G2337" s="168"/>
      <c r="H2337" s="118"/>
      <c r="I2337" s="118"/>
      <c r="J2337" s="118"/>
      <c r="K2337" s="118"/>
      <c r="L2337" s="118"/>
      <c r="M2337" s="118"/>
      <c r="N2337" s="118"/>
      <c r="O2337" s="118"/>
      <c r="P2337" s="118"/>
      <c r="Q2337" s="118"/>
      <c r="R2337" s="118"/>
      <c r="S2337" s="118"/>
      <c r="T2337" s="118"/>
      <c r="U2337" s="118"/>
      <c r="V2337" s="118"/>
      <c r="W2337" s="118"/>
      <c r="X2337" s="118"/>
      <c r="Y2337" s="118"/>
      <c r="Z2337" s="118"/>
    </row>
    <row r="2338">
      <c r="A2338" s="130">
        <f t="shared" si="1"/>
        <v>2337</v>
      </c>
      <c r="B2338" s="118"/>
      <c r="C2338" s="118"/>
      <c r="D2338" s="118"/>
      <c r="E2338" s="168"/>
      <c r="F2338" s="168"/>
      <c r="G2338" s="168"/>
      <c r="H2338" s="118"/>
      <c r="I2338" s="118"/>
      <c r="J2338" s="118"/>
      <c r="K2338" s="118"/>
      <c r="L2338" s="118"/>
      <c r="M2338" s="118"/>
      <c r="N2338" s="118"/>
      <c r="O2338" s="118"/>
      <c r="P2338" s="118"/>
      <c r="Q2338" s="118"/>
      <c r="R2338" s="118"/>
      <c r="S2338" s="118"/>
      <c r="T2338" s="118"/>
      <c r="U2338" s="118"/>
      <c r="V2338" s="118"/>
      <c r="W2338" s="118"/>
      <c r="X2338" s="118"/>
      <c r="Y2338" s="118"/>
      <c r="Z2338" s="118"/>
    </row>
    <row r="2339">
      <c r="A2339" s="130">
        <f t="shared" si="1"/>
        <v>2338</v>
      </c>
      <c r="B2339" s="118"/>
      <c r="C2339" s="118"/>
      <c r="D2339" s="118"/>
      <c r="E2339" s="168"/>
      <c r="F2339" s="168"/>
      <c r="G2339" s="168"/>
      <c r="H2339" s="118"/>
      <c r="I2339" s="118"/>
      <c r="J2339" s="118"/>
      <c r="K2339" s="118"/>
      <c r="L2339" s="118"/>
      <c r="M2339" s="118"/>
      <c r="N2339" s="118"/>
      <c r="O2339" s="118"/>
      <c r="P2339" s="118"/>
      <c r="Q2339" s="118"/>
      <c r="R2339" s="118"/>
      <c r="S2339" s="118"/>
      <c r="T2339" s="118"/>
      <c r="U2339" s="118"/>
      <c r="V2339" s="118"/>
      <c r="W2339" s="118"/>
      <c r="X2339" s="118"/>
      <c r="Y2339" s="118"/>
      <c r="Z2339" s="118"/>
    </row>
    <row r="2340">
      <c r="A2340" s="130">
        <f t="shared" si="1"/>
        <v>2339</v>
      </c>
      <c r="B2340" s="118"/>
      <c r="C2340" s="118"/>
      <c r="D2340" s="118"/>
      <c r="E2340" s="168"/>
      <c r="F2340" s="168"/>
      <c r="G2340" s="168"/>
      <c r="H2340" s="118"/>
      <c r="I2340" s="118"/>
      <c r="J2340" s="118"/>
      <c r="K2340" s="118"/>
      <c r="L2340" s="118"/>
      <c r="M2340" s="118"/>
      <c r="N2340" s="118"/>
      <c r="O2340" s="118"/>
      <c r="P2340" s="118"/>
      <c r="Q2340" s="118"/>
      <c r="R2340" s="118"/>
      <c r="S2340" s="118"/>
      <c r="T2340" s="118"/>
      <c r="U2340" s="118"/>
      <c r="V2340" s="118"/>
      <c r="W2340" s="118"/>
      <c r="X2340" s="118"/>
      <c r="Y2340" s="118"/>
      <c r="Z2340" s="118"/>
    </row>
    <row r="2341">
      <c r="A2341" s="130">
        <f t="shared" si="1"/>
        <v>2340</v>
      </c>
      <c r="B2341" s="118"/>
      <c r="C2341" s="118"/>
      <c r="D2341" s="118"/>
      <c r="E2341" s="168"/>
      <c r="F2341" s="168"/>
      <c r="G2341" s="168"/>
      <c r="H2341" s="118"/>
      <c r="I2341" s="118"/>
      <c r="J2341" s="118"/>
      <c r="K2341" s="118"/>
      <c r="L2341" s="118"/>
      <c r="M2341" s="118"/>
      <c r="N2341" s="118"/>
      <c r="O2341" s="118"/>
      <c r="P2341" s="118"/>
      <c r="Q2341" s="118"/>
      <c r="R2341" s="118"/>
      <c r="S2341" s="118"/>
      <c r="T2341" s="118"/>
      <c r="U2341" s="118"/>
      <c r="V2341" s="118"/>
      <c r="W2341" s="118"/>
      <c r="X2341" s="118"/>
      <c r="Y2341" s="118"/>
      <c r="Z2341" s="118"/>
    </row>
    <row r="2342">
      <c r="A2342" s="130">
        <f t="shared" si="1"/>
        <v>2341</v>
      </c>
      <c r="B2342" s="118"/>
      <c r="C2342" s="118"/>
      <c r="D2342" s="118"/>
      <c r="E2342" s="168"/>
      <c r="F2342" s="168"/>
      <c r="G2342" s="168"/>
      <c r="H2342" s="118"/>
      <c r="I2342" s="118"/>
      <c r="J2342" s="118"/>
      <c r="K2342" s="118"/>
      <c r="L2342" s="118"/>
      <c r="M2342" s="118"/>
      <c r="N2342" s="118"/>
      <c r="O2342" s="118"/>
      <c r="P2342" s="118"/>
      <c r="Q2342" s="118"/>
      <c r="R2342" s="118"/>
      <c r="S2342" s="118"/>
      <c r="T2342" s="118"/>
      <c r="U2342" s="118"/>
      <c r="V2342" s="118"/>
      <c r="W2342" s="118"/>
      <c r="X2342" s="118"/>
      <c r="Y2342" s="118"/>
      <c r="Z2342" s="118"/>
    </row>
    <row r="2343">
      <c r="A2343" s="130">
        <f t="shared" si="1"/>
        <v>2342</v>
      </c>
      <c r="B2343" s="118"/>
      <c r="C2343" s="118"/>
      <c r="D2343" s="118"/>
      <c r="E2343" s="168"/>
      <c r="F2343" s="168"/>
      <c r="G2343" s="168"/>
      <c r="H2343" s="118"/>
      <c r="I2343" s="118"/>
      <c r="J2343" s="118"/>
      <c r="K2343" s="118"/>
      <c r="L2343" s="118"/>
      <c r="M2343" s="118"/>
      <c r="N2343" s="118"/>
      <c r="O2343" s="118"/>
      <c r="P2343" s="118"/>
      <c r="Q2343" s="118"/>
      <c r="R2343" s="118"/>
      <c r="S2343" s="118"/>
      <c r="T2343" s="118"/>
      <c r="U2343" s="118"/>
      <c r="V2343" s="118"/>
      <c r="W2343" s="118"/>
      <c r="X2343" s="118"/>
      <c r="Y2343" s="118"/>
      <c r="Z2343" s="118"/>
    </row>
    <row r="2344">
      <c r="A2344" s="130">
        <f t="shared" si="1"/>
        <v>2343</v>
      </c>
      <c r="B2344" s="118"/>
      <c r="C2344" s="118"/>
      <c r="D2344" s="118"/>
      <c r="E2344" s="168"/>
      <c r="F2344" s="168"/>
      <c r="G2344" s="168"/>
      <c r="H2344" s="118"/>
      <c r="I2344" s="118"/>
      <c r="J2344" s="118"/>
      <c r="K2344" s="118"/>
      <c r="L2344" s="118"/>
      <c r="M2344" s="118"/>
      <c r="N2344" s="118"/>
      <c r="O2344" s="118"/>
      <c r="P2344" s="118"/>
      <c r="Q2344" s="118"/>
      <c r="R2344" s="118"/>
      <c r="S2344" s="118"/>
      <c r="T2344" s="118"/>
      <c r="U2344" s="118"/>
      <c r="V2344" s="118"/>
      <c r="W2344" s="118"/>
      <c r="X2344" s="118"/>
      <c r="Y2344" s="118"/>
      <c r="Z2344" s="118"/>
    </row>
    <row r="2345">
      <c r="A2345" s="130">
        <f t="shared" si="1"/>
        <v>2344</v>
      </c>
      <c r="B2345" s="118"/>
      <c r="C2345" s="118"/>
      <c r="D2345" s="118"/>
      <c r="E2345" s="168"/>
      <c r="F2345" s="168"/>
      <c r="G2345" s="168"/>
      <c r="H2345" s="118"/>
      <c r="I2345" s="118"/>
      <c r="J2345" s="118"/>
      <c r="K2345" s="118"/>
      <c r="L2345" s="118"/>
      <c r="M2345" s="118"/>
      <c r="N2345" s="118"/>
      <c r="O2345" s="118"/>
      <c r="P2345" s="118"/>
      <c r="Q2345" s="118"/>
      <c r="R2345" s="118"/>
      <c r="S2345" s="118"/>
      <c r="T2345" s="118"/>
      <c r="U2345" s="118"/>
      <c r="V2345" s="118"/>
      <c r="W2345" s="118"/>
      <c r="X2345" s="118"/>
      <c r="Y2345" s="118"/>
      <c r="Z2345" s="118"/>
    </row>
    <row r="2346">
      <c r="A2346" s="130">
        <f t="shared" si="1"/>
        <v>2345</v>
      </c>
      <c r="B2346" s="118"/>
      <c r="C2346" s="118"/>
      <c r="D2346" s="118"/>
      <c r="E2346" s="168"/>
      <c r="F2346" s="168"/>
      <c r="G2346" s="168"/>
      <c r="H2346" s="118"/>
      <c r="I2346" s="118"/>
      <c r="J2346" s="118"/>
      <c r="K2346" s="118"/>
      <c r="L2346" s="118"/>
      <c r="M2346" s="118"/>
      <c r="N2346" s="118"/>
      <c r="O2346" s="118"/>
      <c r="P2346" s="118"/>
      <c r="Q2346" s="118"/>
      <c r="R2346" s="118"/>
      <c r="S2346" s="118"/>
      <c r="T2346" s="118"/>
      <c r="U2346" s="118"/>
      <c r="V2346" s="118"/>
      <c r="W2346" s="118"/>
      <c r="X2346" s="118"/>
      <c r="Y2346" s="118"/>
      <c r="Z2346" s="118"/>
    </row>
    <row r="2347">
      <c r="A2347" s="130">
        <f t="shared" si="1"/>
        <v>2346</v>
      </c>
      <c r="B2347" s="118"/>
      <c r="C2347" s="118"/>
      <c r="D2347" s="118"/>
      <c r="E2347" s="168"/>
      <c r="F2347" s="168"/>
      <c r="G2347" s="168"/>
      <c r="H2347" s="118"/>
      <c r="I2347" s="118"/>
      <c r="J2347" s="118"/>
      <c r="K2347" s="118"/>
      <c r="L2347" s="118"/>
      <c r="M2347" s="118"/>
      <c r="N2347" s="118"/>
      <c r="O2347" s="118"/>
      <c r="P2347" s="118"/>
      <c r="Q2347" s="118"/>
      <c r="R2347" s="118"/>
      <c r="S2347" s="118"/>
      <c r="T2347" s="118"/>
      <c r="U2347" s="118"/>
      <c r="V2347" s="118"/>
      <c r="W2347" s="118"/>
      <c r="X2347" s="118"/>
      <c r="Y2347" s="118"/>
      <c r="Z2347" s="118"/>
    </row>
    <row r="2348">
      <c r="A2348" s="130">
        <f t="shared" si="1"/>
        <v>2347</v>
      </c>
      <c r="B2348" s="118"/>
      <c r="C2348" s="118"/>
      <c r="D2348" s="118"/>
      <c r="E2348" s="168"/>
      <c r="F2348" s="168"/>
      <c r="G2348" s="168"/>
      <c r="H2348" s="118"/>
      <c r="I2348" s="118"/>
      <c r="J2348" s="118"/>
      <c r="K2348" s="118"/>
      <c r="L2348" s="118"/>
      <c r="M2348" s="118"/>
      <c r="N2348" s="118"/>
      <c r="O2348" s="118"/>
      <c r="P2348" s="118"/>
      <c r="Q2348" s="118"/>
      <c r="R2348" s="118"/>
      <c r="S2348" s="118"/>
      <c r="T2348" s="118"/>
      <c r="U2348" s="118"/>
      <c r="V2348" s="118"/>
      <c r="W2348" s="118"/>
      <c r="X2348" s="118"/>
      <c r="Y2348" s="118"/>
      <c r="Z2348" s="118"/>
    </row>
    <row r="2349">
      <c r="A2349" s="130">
        <f t="shared" si="1"/>
        <v>2348</v>
      </c>
      <c r="B2349" s="118"/>
      <c r="C2349" s="118"/>
      <c r="D2349" s="118"/>
      <c r="E2349" s="168"/>
      <c r="F2349" s="168"/>
      <c r="G2349" s="168"/>
      <c r="H2349" s="118"/>
      <c r="I2349" s="118"/>
      <c r="J2349" s="118"/>
      <c r="K2349" s="118"/>
      <c r="L2349" s="118"/>
      <c r="M2349" s="118"/>
      <c r="N2349" s="118"/>
      <c r="O2349" s="118"/>
      <c r="P2349" s="118"/>
      <c r="Q2349" s="118"/>
      <c r="R2349" s="118"/>
      <c r="S2349" s="118"/>
      <c r="T2349" s="118"/>
      <c r="U2349" s="118"/>
      <c r="V2349" s="118"/>
      <c r="W2349" s="118"/>
      <c r="X2349" s="118"/>
      <c r="Y2349" s="118"/>
      <c r="Z2349" s="118"/>
    </row>
    <row r="2350">
      <c r="A2350" s="130">
        <f t="shared" si="1"/>
        <v>2349</v>
      </c>
      <c r="B2350" s="118"/>
      <c r="C2350" s="118"/>
      <c r="D2350" s="118"/>
      <c r="E2350" s="168"/>
      <c r="F2350" s="168"/>
      <c r="G2350" s="168"/>
      <c r="H2350" s="118"/>
      <c r="I2350" s="118"/>
      <c r="J2350" s="118"/>
      <c r="K2350" s="118"/>
      <c r="L2350" s="118"/>
      <c r="M2350" s="118"/>
      <c r="N2350" s="118"/>
      <c r="O2350" s="118"/>
      <c r="P2350" s="118"/>
      <c r="Q2350" s="118"/>
      <c r="R2350" s="118"/>
      <c r="S2350" s="118"/>
      <c r="T2350" s="118"/>
      <c r="U2350" s="118"/>
      <c r="V2350" s="118"/>
      <c r="W2350" s="118"/>
      <c r="X2350" s="118"/>
      <c r="Y2350" s="118"/>
      <c r="Z2350" s="118"/>
    </row>
    <row r="2351">
      <c r="A2351" s="130">
        <f t="shared" si="1"/>
        <v>2350</v>
      </c>
      <c r="B2351" s="118"/>
      <c r="C2351" s="118"/>
      <c r="D2351" s="118"/>
      <c r="E2351" s="168"/>
      <c r="F2351" s="168"/>
      <c r="G2351" s="168"/>
      <c r="H2351" s="118"/>
      <c r="I2351" s="118"/>
      <c r="J2351" s="118"/>
      <c r="K2351" s="118"/>
      <c r="L2351" s="118"/>
      <c r="M2351" s="118"/>
      <c r="N2351" s="118"/>
      <c r="O2351" s="118"/>
      <c r="P2351" s="118"/>
      <c r="Q2351" s="118"/>
      <c r="R2351" s="118"/>
      <c r="S2351" s="118"/>
      <c r="T2351" s="118"/>
      <c r="U2351" s="118"/>
      <c r="V2351" s="118"/>
      <c r="W2351" s="118"/>
      <c r="X2351" s="118"/>
      <c r="Y2351" s="118"/>
      <c r="Z2351" s="118"/>
    </row>
    <row r="2352">
      <c r="A2352" s="130">
        <f t="shared" si="1"/>
        <v>2351</v>
      </c>
      <c r="B2352" s="118"/>
      <c r="C2352" s="118"/>
      <c r="D2352" s="118"/>
      <c r="E2352" s="168"/>
      <c r="F2352" s="168"/>
      <c r="G2352" s="168"/>
      <c r="H2352" s="118"/>
      <c r="I2352" s="118"/>
      <c r="J2352" s="118"/>
      <c r="K2352" s="118"/>
      <c r="L2352" s="118"/>
      <c r="M2352" s="118"/>
      <c r="N2352" s="118"/>
      <c r="O2352" s="118"/>
      <c r="P2352" s="118"/>
      <c r="Q2352" s="118"/>
      <c r="R2352" s="118"/>
      <c r="S2352" s="118"/>
      <c r="T2352" s="118"/>
      <c r="U2352" s="118"/>
      <c r="V2352" s="118"/>
      <c r="W2352" s="118"/>
      <c r="X2352" s="118"/>
      <c r="Y2352" s="118"/>
      <c r="Z2352" s="118"/>
    </row>
    <row r="2353">
      <c r="A2353" s="130">
        <f t="shared" si="1"/>
        <v>2352</v>
      </c>
      <c r="B2353" s="118"/>
      <c r="C2353" s="118"/>
      <c r="D2353" s="118"/>
      <c r="E2353" s="168"/>
      <c r="F2353" s="168"/>
      <c r="G2353" s="168"/>
      <c r="H2353" s="118"/>
      <c r="I2353" s="118"/>
      <c r="J2353" s="118"/>
      <c r="K2353" s="118"/>
      <c r="L2353" s="118"/>
      <c r="M2353" s="118"/>
      <c r="N2353" s="118"/>
      <c r="O2353" s="118"/>
      <c r="P2353" s="118"/>
      <c r="Q2353" s="118"/>
      <c r="R2353" s="118"/>
      <c r="S2353" s="118"/>
      <c r="T2353" s="118"/>
      <c r="U2353" s="118"/>
      <c r="V2353" s="118"/>
      <c r="W2353" s="118"/>
      <c r="X2353" s="118"/>
      <c r="Y2353" s="118"/>
      <c r="Z2353" s="118"/>
    </row>
    <row r="2354">
      <c r="A2354" s="130">
        <f t="shared" si="1"/>
        <v>2353</v>
      </c>
      <c r="B2354" s="118"/>
      <c r="C2354" s="118"/>
      <c r="D2354" s="118"/>
      <c r="E2354" s="168"/>
      <c r="F2354" s="168"/>
      <c r="G2354" s="168"/>
      <c r="H2354" s="118"/>
      <c r="I2354" s="118"/>
      <c r="J2354" s="118"/>
      <c r="K2354" s="118"/>
      <c r="L2354" s="118"/>
      <c r="M2354" s="118"/>
      <c r="N2354" s="118"/>
      <c r="O2354" s="118"/>
      <c r="P2354" s="118"/>
      <c r="Q2354" s="118"/>
      <c r="R2354" s="118"/>
      <c r="S2354" s="118"/>
      <c r="T2354" s="118"/>
      <c r="U2354" s="118"/>
      <c r="V2354" s="118"/>
      <c r="W2354" s="118"/>
      <c r="X2354" s="118"/>
      <c r="Y2354" s="118"/>
      <c r="Z2354" s="118"/>
    </row>
    <row r="2355">
      <c r="A2355" s="130">
        <f t="shared" si="1"/>
        <v>2354</v>
      </c>
      <c r="B2355" s="118"/>
      <c r="C2355" s="118"/>
      <c r="D2355" s="118"/>
      <c r="E2355" s="168"/>
      <c r="F2355" s="168"/>
      <c r="G2355" s="168"/>
      <c r="H2355" s="118"/>
      <c r="I2355" s="118"/>
      <c r="J2355" s="118"/>
      <c r="K2355" s="118"/>
      <c r="L2355" s="118"/>
      <c r="M2355" s="118"/>
      <c r="N2355" s="118"/>
      <c r="O2355" s="118"/>
      <c r="P2355" s="118"/>
      <c r="Q2355" s="118"/>
      <c r="R2355" s="118"/>
      <c r="S2355" s="118"/>
      <c r="T2355" s="118"/>
      <c r="U2355" s="118"/>
      <c r="V2355" s="118"/>
      <c r="W2355" s="118"/>
      <c r="X2355" s="118"/>
      <c r="Y2355" s="118"/>
      <c r="Z2355" s="118"/>
    </row>
    <row r="2356">
      <c r="A2356" s="130">
        <f t="shared" si="1"/>
        <v>2355</v>
      </c>
      <c r="B2356" s="118"/>
      <c r="C2356" s="118"/>
      <c r="D2356" s="118"/>
      <c r="E2356" s="168"/>
      <c r="F2356" s="168"/>
      <c r="G2356" s="168"/>
      <c r="H2356" s="118"/>
      <c r="I2356" s="118"/>
      <c r="J2356" s="118"/>
      <c r="K2356" s="118"/>
      <c r="L2356" s="118"/>
      <c r="M2356" s="118"/>
      <c r="N2356" s="118"/>
      <c r="O2356" s="118"/>
      <c r="P2356" s="118"/>
      <c r="Q2356" s="118"/>
      <c r="R2356" s="118"/>
      <c r="S2356" s="118"/>
      <c r="T2356" s="118"/>
      <c r="U2356" s="118"/>
      <c r="V2356" s="118"/>
      <c r="W2356" s="118"/>
      <c r="X2356" s="118"/>
      <c r="Y2356" s="118"/>
      <c r="Z2356" s="118"/>
    </row>
    <row r="2357">
      <c r="A2357" s="130">
        <f t="shared" si="1"/>
        <v>2356</v>
      </c>
      <c r="B2357" s="118"/>
      <c r="C2357" s="118"/>
      <c r="D2357" s="118"/>
      <c r="E2357" s="168"/>
      <c r="F2357" s="168"/>
      <c r="G2357" s="168"/>
      <c r="H2357" s="118"/>
      <c r="I2357" s="118"/>
      <c r="J2357" s="118"/>
      <c r="K2357" s="118"/>
      <c r="L2357" s="118"/>
      <c r="M2357" s="118"/>
      <c r="N2357" s="118"/>
      <c r="O2357" s="118"/>
      <c r="P2357" s="118"/>
      <c r="Q2357" s="118"/>
      <c r="R2357" s="118"/>
      <c r="S2357" s="118"/>
      <c r="T2357" s="118"/>
      <c r="U2357" s="118"/>
      <c r="V2357" s="118"/>
      <c r="W2357" s="118"/>
      <c r="X2357" s="118"/>
      <c r="Y2357" s="118"/>
      <c r="Z2357" s="118"/>
    </row>
    <row r="2358">
      <c r="A2358" s="130">
        <f t="shared" si="1"/>
        <v>2357</v>
      </c>
      <c r="B2358" s="118"/>
      <c r="C2358" s="118"/>
      <c r="D2358" s="118"/>
      <c r="E2358" s="168"/>
      <c r="F2358" s="168"/>
      <c r="G2358" s="168"/>
      <c r="H2358" s="118"/>
      <c r="I2358" s="118"/>
      <c r="J2358" s="118"/>
      <c r="K2358" s="118"/>
      <c r="L2358" s="118"/>
      <c r="M2358" s="118"/>
      <c r="N2358" s="118"/>
      <c r="O2358" s="118"/>
      <c r="P2358" s="118"/>
      <c r="Q2358" s="118"/>
      <c r="R2358" s="118"/>
      <c r="S2358" s="118"/>
      <c r="T2358" s="118"/>
      <c r="U2358" s="118"/>
      <c r="V2358" s="118"/>
      <c r="W2358" s="118"/>
      <c r="X2358" s="118"/>
      <c r="Y2358" s="118"/>
      <c r="Z2358" s="118"/>
    </row>
    <row r="2359">
      <c r="A2359" s="130">
        <f t="shared" si="1"/>
        <v>2358</v>
      </c>
      <c r="B2359" s="118"/>
      <c r="C2359" s="118"/>
      <c r="D2359" s="118"/>
      <c r="E2359" s="168"/>
      <c r="F2359" s="168"/>
      <c r="G2359" s="168"/>
      <c r="H2359" s="118"/>
      <c r="I2359" s="118"/>
      <c r="J2359" s="118"/>
      <c r="K2359" s="118"/>
      <c r="L2359" s="118"/>
      <c r="M2359" s="118"/>
      <c r="N2359" s="118"/>
      <c r="O2359" s="118"/>
      <c r="P2359" s="118"/>
      <c r="Q2359" s="118"/>
      <c r="R2359" s="118"/>
      <c r="S2359" s="118"/>
      <c r="T2359" s="118"/>
      <c r="U2359" s="118"/>
      <c r="V2359" s="118"/>
      <c r="W2359" s="118"/>
      <c r="X2359" s="118"/>
      <c r="Y2359" s="118"/>
      <c r="Z2359" s="118"/>
    </row>
    <row r="2360">
      <c r="A2360" s="130">
        <f t="shared" si="1"/>
        <v>2359</v>
      </c>
      <c r="B2360" s="118"/>
      <c r="C2360" s="118"/>
      <c r="D2360" s="118"/>
      <c r="E2360" s="168"/>
      <c r="F2360" s="168"/>
      <c r="G2360" s="168"/>
      <c r="H2360" s="118"/>
      <c r="I2360" s="118"/>
      <c r="J2360" s="118"/>
      <c r="K2360" s="118"/>
      <c r="L2360" s="118"/>
      <c r="M2360" s="118"/>
      <c r="N2360" s="118"/>
      <c r="O2360" s="118"/>
      <c r="P2360" s="118"/>
      <c r="Q2360" s="118"/>
      <c r="R2360" s="118"/>
      <c r="S2360" s="118"/>
      <c r="T2360" s="118"/>
      <c r="U2360" s="118"/>
      <c r="V2360" s="118"/>
      <c r="W2360" s="118"/>
      <c r="X2360" s="118"/>
      <c r="Y2360" s="118"/>
      <c r="Z2360" s="118"/>
    </row>
    <row r="2361">
      <c r="A2361" s="130">
        <f t="shared" si="1"/>
        <v>2360</v>
      </c>
      <c r="B2361" s="118"/>
      <c r="C2361" s="118"/>
      <c r="D2361" s="118"/>
      <c r="E2361" s="168"/>
      <c r="F2361" s="168"/>
      <c r="G2361" s="168"/>
      <c r="H2361" s="118"/>
      <c r="I2361" s="118"/>
      <c r="J2361" s="118"/>
      <c r="K2361" s="118"/>
      <c r="L2361" s="118"/>
      <c r="M2361" s="118"/>
      <c r="N2361" s="118"/>
      <c r="O2361" s="118"/>
      <c r="P2361" s="118"/>
      <c r="Q2361" s="118"/>
      <c r="R2361" s="118"/>
      <c r="S2361" s="118"/>
      <c r="T2361" s="118"/>
      <c r="U2361" s="118"/>
      <c r="V2361" s="118"/>
      <c r="W2361" s="118"/>
      <c r="X2361" s="118"/>
      <c r="Y2361" s="118"/>
      <c r="Z2361" s="118"/>
    </row>
    <row r="2362">
      <c r="A2362" s="130">
        <f t="shared" si="1"/>
        <v>2361</v>
      </c>
      <c r="B2362" s="118"/>
      <c r="C2362" s="118"/>
      <c r="D2362" s="118"/>
      <c r="E2362" s="168"/>
      <c r="F2362" s="168"/>
      <c r="G2362" s="168"/>
      <c r="H2362" s="118"/>
      <c r="I2362" s="118"/>
      <c r="J2362" s="118"/>
      <c r="K2362" s="118"/>
      <c r="L2362" s="118"/>
      <c r="M2362" s="118"/>
      <c r="N2362" s="118"/>
      <c r="O2362" s="118"/>
      <c r="P2362" s="118"/>
      <c r="Q2362" s="118"/>
      <c r="R2362" s="118"/>
      <c r="S2362" s="118"/>
      <c r="T2362" s="118"/>
      <c r="U2362" s="118"/>
      <c r="V2362" s="118"/>
      <c r="W2362" s="118"/>
      <c r="X2362" s="118"/>
      <c r="Y2362" s="118"/>
      <c r="Z2362" s="118"/>
    </row>
    <row r="2363">
      <c r="A2363" s="130">
        <f t="shared" si="1"/>
        <v>2362</v>
      </c>
      <c r="B2363" s="118"/>
      <c r="C2363" s="118"/>
      <c r="D2363" s="118"/>
      <c r="E2363" s="168"/>
      <c r="F2363" s="168"/>
      <c r="G2363" s="168"/>
      <c r="H2363" s="118"/>
      <c r="I2363" s="118"/>
      <c r="J2363" s="118"/>
      <c r="K2363" s="118"/>
      <c r="L2363" s="118"/>
      <c r="M2363" s="118"/>
      <c r="N2363" s="118"/>
      <c r="O2363" s="118"/>
      <c r="P2363" s="118"/>
      <c r="Q2363" s="118"/>
      <c r="R2363" s="118"/>
      <c r="S2363" s="118"/>
      <c r="T2363" s="118"/>
      <c r="U2363" s="118"/>
      <c r="V2363" s="118"/>
      <c r="W2363" s="118"/>
      <c r="X2363" s="118"/>
      <c r="Y2363" s="118"/>
      <c r="Z2363" s="118"/>
    </row>
    <row r="2364">
      <c r="A2364" s="130">
        <f t="shared" si="1"/>
        <v>2363</v>
      </c>
      <c r="B2364" s="118"/>
      <c r="C2364" s="118"/>
      <c r="D2364" s="118"/>
      <c r="E2364" s="168"/>
      <c r="F2364" s="168"/>
      <c r="G2364" s="168"/>
      <c r="H2364" s="118"/>
      <c r="I2364" s="118"/>
      <c r="J2364" s="118"/>
      <c r="K2364" s="118"/>
      <c r="L2364" s="118"/>
      <c r="M2364" s="118"/>
      <c r="N2364" s="118"/>
      <c r="O2364" s="118"/>
      <c r="P2364" s="118"/>
      <c r="Q2364" s="118"/>
      <c r="R2364" s="118"/>
      <c r="S2364" s="118"/>
      <c r="T2364" s="118"/>
      <c r="U2364" s="118"/>
      <c r="V2364" s="118"/>
      <c r="W2364" s="118"/>
      <c r="X2364" s="118"/>
      <c r="Y2364" s="118"/>
      <c r="Z2364" s="118"/>
    </row>
    <row r="2365">
      <c r="A2365" s="130">
        <f t="shared" si="1"/>
        <v>2364</v>
      </c>
      <c r="B2365" s="118"/>
      <c r="C2365" s="118"/>
      <c r="D2365" s="118"/>
      <c r="E2365" s="168"/>
      <c r="F2365" s="168"/>
      <c r="G2365" s="168"/>
      <c r="H2365" s="118"/>
      <c r="I2365" s="118"/>
      <c r="J2365" s="118"/>
      <c r="K2365" s="118"/>
      <c r="L2365" s="118"/>
      <c r="M2365" s="118"/>
      <c r="N2365" s="118"/>
      <c r="O2365" s="118"/>
      <c r="P2365" s="118"/>
      <c r="Q2365" s="118"/>
      <c r="R2365" s="118"/>
      <c r="S2365" s="118"/>
      <c r="T2365" s="118"/>
      <c r="U2365" s="118"/>
      <c r="V2365" s="118"/>
      <c r="W2365" s="118"/>
      <c r="X2365" s="118"/>
      <c r="Y2365" s="118"/>
      <c r="Z2365" s="118"/>
    </row>
    <row r="2366">
      <c r="A2366" s="130">
        <f t="shared" si="1"/>
        <v>2365</v>
      </c>
      <c r="B2366" s="118"/>
      <c r="C2366" s="118"/>
      <c r="D2366" s="118"/>
      <c r="E2366" s="168"/>
      <c r="F2366" s="168"/>
      <c r="G2366" s="168"/>
      <c r="H2366" s="118"/>
      <c r="I2366" s="118"/>
      <c r="J2366" s="118"/>
      <c r="K2366" s="118"/>
      <c r="L2366" s="118"/>
      <c r="M2366" s="118"/>
      <c r="N2366" s="118"/>
      <c r="O2366" s="118"/>
      <c r="P2366" s="118"/>
      <c r="Q2366" s="118"/>
      <c r="R2366" s="118"/>
      <c r="S2366" s="118"/>
      <c r="T2366" s="118"/>
      <c r="U2366" s="118"/>
      <c r="V2366" s="118"/>
      <c r="W2366" s="118"/>
      <c r="X2366" s="118"/>
      <c r="Y2366" s="118"/>
      <c r="Z2366" s="118"/>
    </row>
    <row r="2367">
      <c r="A2367" s="130">
        <f t="shared" si="1"/>
        <v>2366</v>
      </c>
      <c r="B2367" s="118"/>
      <c r="C2367" s="118"/>
      <c r="D2367" s="118"/>
      <c r="E2367" s="168"/>
      <c r="F2367" s="168"/>
      <c r="G2367" s="168"/>
      <c r="H2367" s="118"/>
      <c r="I2367" s="118"/>
      <c r="J2367" s="118"/>
      <c r="K2367" s="118"/>
      <c r="L2367" s="118"/>
      <c r="M2367" s="118"/>
      <c r="N2367" s="118"/>
      <c r="O2367" s="118"/>
      <c r="P2367" s="118"/>
      <c r="Q2367" s="118"/>
      <c r="R2367" s="118"/>
      <c r="S2367" s="118"/>
      <c r="T2367" s="118"/>
      <c r="U2367" s="118"/>
      <c r="V2367" s="118"/>
      <c r="W2367" s="118"/>
      <c r="X2367" s="118"/>
      <c r="Y2367" s="118"/>
      <c r="Z2367" s="118"/>
    </row>
    <row r="2368">
      <c r="A2368" s="130">
        <f t="shared" si="1"/>
        <v>2367</v>
      </c>
      <c r="B2368" s="118"/>
      <c r="C2368" s="118"/>
      <c r="D2368" s="118"/>
      <c r="E2368" s="168"/>
      <c r="F2368" s="168"/>
      <c r="G2368" s="168"/>
      <c r="H2368" s="118"/>
      <c r="I2368" s="118"/>
      <c r="J2368" s="118"/>
      <c r="K2368" s="118"/>
      <c r="L2368" s="118"/>
      <c r="M2368" s="118"/>
      <c r="N2368" s="118"/>
      <c r="O2368" s="118"/>
      <c r="P2368" s="118"/>
      <c r="Q2368" s="118"/>
      <c r="R2368" s="118"/>
      <c r="S2368" s="118"/>
      <c r="T2368" s="118"/>
      <c r="U2368" s="118"/>
      <c r="V2368" s="118"/>
      <c r="W2368" s="118"/>
      <c r="X2368" s="118"/>
      <c r="Y2368" s="118"/>
      <c r="Z2368" s="118"/>
    </row>
    <row r="2369">
      <c r="A2369" s="130">
        <f t="shared" si="1"/>
        <v>2368</v>
      </c>
      <c r="B2369" s="118"/>
      <c r="C2369" s="118"/>
      <c r="D2369" s="118"/>
      <c r="E2369" s="168"/>
      <c r="F2369" s="168"/>
      <c r="G2369" s="168"/>
      <c r="H2369" s="118"/>
      <c r="I2369" s="118"/>
      <c r="J2369" s="118"/>
      <c r="K2369" s="118"/>
      <c r="L2369" s="118"/>
      <c r="M2369" s="118"/>
      <c r="N2369" s="118"/>
      <c r="O2369" s="118"/>
      <c r="P2369" s="118"/>
      <c r="Q2369" s="118"/>
      <c r="R2369" s="118"/>
      <c r="S2369" s="118"/>
      <c r="T2369" s="118"/>
      <c r="U2369" s="118"/>
      <c r="V2369" s="118"/>
      <c r="W2369" s="118"/>
      <c r="X2369" s="118"/>
      <c r="Y2369" s="118"/>
      <c r="Z2369" s="118"/>
    </row>
    <row r="2370">
      <c r="A2370" s="130">
        <f t="shared" si="1"/>
        <v>2369</v>
      </c>
      <c r="B2370" s="118"/>
      <c r="C2370" s="118"/>
      <c r="D2370" s="118"/>
      <c r="E2370" s="168"/>
      <c r="F2370" s="168"/>
      <c r="G2370" s="168"/>
      <c r="H2370" s="118"/>
      <c r="I2370" s="118"/>
      <c r="J2370" s="118"/>
      <c r="K2370" s="118"/>
      <c r="L2370" s="118"/>
      <c r="M2370" s="118"/>
      <c r="N2370" s="118"/>
      <c r="O2370" s="118"/>
      <c r="P2370" s="118"/>
      <c r="Q2370" s="118"/>
      <c r="R2370" s="118"/>
      <c r="S2370" s="118"/>
      <c r="T2370" s="118"/>
      <c r="U2370" s="118"/>
      <c r="V2370" s="118"/>
      <c r="W2370" s="118"/>
      <c r="X2370" s="118"/>
      <c r="Y2370" s="118"/>
      <c r="Z2370" s="118"/>
    </row>
    <row r="2371">
      <c r="A2371" s="130">
        <f t="shared" si="1"/>
        <v>2370</v>
      </c>
      <c r="B2371" s="118"/>
      <c r="C2371" s="118"/>
      <c r="D2371" s="118"/>
      <c r="E2371" s="168"/>
      <c r="F2371" s="168"/>
      <c r="G2371" s="168"/>
      <c r="H2371" s="118"/>
      <c r="I2371" s="118"/>
      <c r="J2371" s="118"/>
      <c r="K2371" s="118"/>
      <c r="L2371" s="118"/>
      <c r="M2371" s="118"/>
      <c r="N2371" s="118"/>
      <c r="O2371" s="118"/>
      <c r="P2371" s="118"/>
      <c r="Q2371" s="118"/>
      <c r="R2371" s="118"/>
      <c r="S2371" s="118"/>
      <c r="T2371" s="118"/>
      <c r="U2371" s="118"/>
      <c r="V2371" s="118"/>
      <c r="W2371" s="118"/>
      <c r="X2371" s="118"/>
      <c r="Y2371" s="118"/>
      <c r="Z2371" s="118"/>
    </row>
    <row r="2372">
      <c r="A2372" s="130">
        <f t="shared" si="1"/>
        <v>2371</v>
      </c>
      <c r="B2372" s="118"/>
      <c r="C2372" s="118"/>
      <c r="D2372" s="118"/>
      <c r="E2372" s="168"/>
      <c r="F2372" s="168"/>
      <c r="G2372" s="168"/>
      <c r="H2372" s="118"/>
      <c r="I2372" s="118"/>
      <c r="J2372" s="118"/>
      <c r="K2372" s="118"/>
      <c r="L2372" s="118"/>
      <c r="M2372" s="118"/>
      <c r="N2372" s="118"/>
      <c r="O2372" s="118"/>
      <c r="P2372" s="118"/>
      <c r="Q2372" s="118"/>
      <c r="R2372" s="118"/>
      <c r="S2372" s="118"/>
      <c r="T2372" s="118"/>
      <c r="U2372" s="118"/>
      <c r="V2372" s="118"/>
      <c r="W2372" s="118"/>
      <c r="X2372" s="118"/>
      <c r="Y2372" s="118"/>
      <c r="Z2372" s="118"/>
    </row>
    <row r="2373">
      <c r="A2373" s="130">
        <f t="shared" si="1"/>
        <v>2372</v>
      </c>
      <c r="B2373" s="118"/>
      <c r="C2373" s="118"/>
      <c r="D2373" s="118"/>
      <c r="E2373" s="168"/>
      <c r="F2373" s="168"/>
      <c r="G2373" s="168"/>
      <c r="H2373" s="118"/>
      <c r="I2373" s="118"/>
      <c r="J2373" s="118"/>
      <c r="K2373" s="118"/>
      <c r="L2373" s="118"/>
      <c r="M2373" s="118"/>
      <c r="N2373" s="118"/>
      <c r="O2373" s="118"/>
      <c r="P2373" s="118"/>
      <c r="Q2373" s="118"/>
      <c r="R2373" s="118"/>
      <c r="S2373" s="118"/>
      <c r="T2373" s="118"/>
      <c r="U2373" s="118"/>
      <c r="V2373" s="118"/>
      <c r="W2373" s="118"/>
      <c r="X2373" s="118"/>
      <c r="Y2373" s="118"/>
      <c r="Z2373" s="118"/>
    </row>
    <row r="2374">
      <c r="A2374" s="130">
        <f t="shared" si="1"/>
        <v>2373</v>
      </c>
      <c r="B2374" s="118"/>
      <c r="C2374" s="118"/>
      <c r="D2374" s="118"/>
      <c r="E2374" s="168"/>
      <c r="F2374" s="168"/>
      <c r="G2374" s="168"/>
      <c r="H2374" s="118"/>
      <c r="I2374" s="118"/>
      <c r="J2374" s="118"/>
      <c r="K2374" s="118"/>
      <c r="L2374" s="118"/>
      <c r="M2374" s="118"/>
      <c r="N2374" s="118"/>
      <c r="O2374" s="118"/>
      <c r="P2374" s="118"/>
      <c r="Q2374" s="118"/>
      <c r="R2374" s="118"/>
      <c r="S2374" s="118"/>
      <c r="T2374" s="118"/>
      <c r="U2374" s="118"/>
      <c r="V2374" s="118"/>
      <c r="W2374" s="118"/>
      <c r="X2374" s="118"/>
      <c r="Y2374" s="118"/>
      <c r="Z2374" s="118"/>
    </row>
    <row r="2375">
      <c r="A2375" s="130">
        <f t="shared" si="1"/>
        <v>2374</v>
      </c>
      <c r="B2375" s="118"/>
      <c r="C2375" s="118"/>
      <c r="D2375" s="118"/>
      <c r="E2375" s="168"/>
      <c r="F2375" s="168"/>
      <c r="G2375" s="168"/>
      <c r="H2375" s="118"/>
      <c r="I2375" s="118"/>
      <c r="J2375" s="118"/>
      <c r="K2375" s="118"/>
      <c r="L2375" s="118"/>
      <c r="M2375" s="118"/>
      <c r="N2375" s="118"/>
      <c r="O2375" s="118"/>
      <c r="P2375" s="118"/>
      <c r="Q2375" s="118"/>
      <c r="R2375" s="118"/>
      <c r="S2375" s="118"/>
      <c r="T2375" s="118"/>
      <c r="U2375" s="118"/>
      <c r="V2375" s="118"/>
      <c r="W2375" s="118"/>
      <c r="X2375" s="118"/>
      <c r="Y2375" s="118"/>
      <c r="Z2375" s="118"/>
    </row>
    <row r="2376">
      <c r="A2376" s="130">
        <f t="shared" si="1"/>
        <v>2375</v>
      </c>
      <c r="B2376" s="118"/>
      <c r="C2376" s="118"/>
      <c r="D2376" s="118"/>
      <c r="E2376" s="168"/>
      <c r="F2376" s="168"/>
      <c r="G2376" s="168"/>
      <c r="H2376" s="118"/>
      <c r="I2376" s="118"/>
      <c r="J2376" s="118"/>
      <c r="K2376" s="118"/>
      <c r="L2376" s="118"/>
      <c r="M2376" s="118"/>
      <c r="N2376" s="118"/>
      <c r="O2376" s="118"/>
      <c r="P2376" s="118"/>
      <c r="Q2376" s="118"/>
      <c r="R2376" s="118"/>
      <c r="S2376" s="118"/>
      <c r="T2376" s="118"/>
      <c r="U2376" s="118"/>
      <c r="V2376" s="118"/>
      <c r="W2376" s="118"/>
      <c r="X2376" s="118"/>
      <c r="Y2376" s="118"/>
      <c r="Z2376" s="118"/>
    </row>
    <row r="2377">
      <c r="A2377" s="130">
        <f t="shared" si="1"/>
        <v>2376</v>
      </c>
      <c r="B2377" s="118"/>
      <c r="C2377" s="118"/>
      <c r="D2377" s="118"/>
      <c r="E2377" s="168"/>
      <c r="F2377" s="168"/>
      <c r="G2377" s="168"/>
      <c r="H2377" s="118"/>
      <c r="I2377" s="118"/>
      <c r="J2377" s="118"/>
      <c r="K2377" s="118"/>
      <c r="L2377" s="118"/>
      <c r="M2377" s="118"/>
      <c r="N2377" s="118"/>
      <c r="O2377" s="118"/>
      <c r="P2377" s="118"/>
      <c r="Q2377" s="118"/>
      <c r="R2377" s="118"/>
      <c r="S2377" s="118"/>
      <c r="T2377" s="118"/>
      <c r="U2377" s="118"/>
      <c r="V2377" s="118"/>
      <c r="W2377" s="118"/>
      <c r="X2377" s="118"/>
      <c r="Y2377" s="118"/>
      <c r="Z2377" s="118"/>
    </row>
    <row r="2378">
      <c r="A2378" s="130">
        <f t="shared" si="1"/>
        <v>2377</v>
      </c>
      <c r="B2378" s="118"/>
      <c r="C2378" s="118"/>
      <c r="D2378" s="118"/>
      <c r="E2378" s="168"/>
      <c r="F2378" s="168"/>
      <c r="G2378" s="168"/>
      <c r="H2378" s="118"/>
      <c r="I2378" s="118"/>
      <c r="J2378" s="118"/>
      <c r="K2378" s="118"/>
      <c r="L2378" s="118"/>
      <c r="M2378" s="118"/>
      <c r="N2378" s="118"/>
      <c r="O2378" s="118"/>
      <c r="P2378" s="118"/>
      <c r="Q2378" s="118"/>
      <c r="R2378" s="118"/>
      <c r="S2378" s="118"/>
      <c r="T2378" s="118"/>
      <c r="U2378" s="118"/>
      <c r="V2378" s="118"/>
      <c r="W2378" s="118"/>
      <c r="X2378" s="118"/>
      <c r="Y2378" s="118"/>
      <c r="Z2378" s="118"/>
    </row>
    <row r="2379">
      <c r="A2379" s="130">
        <f t="shared" si="1"/>
        <v>2378</v>
      </c>
      <c r="B2379" s="118"/>
      <c r="C2379" s="118"/>
      <c r="D2379" s="118"/>
      <c r="E2379" s="168"/>
      <c r="F2379" s="168"/>
      <c r="G2379" s="168"/>
      <c r="H2379" s="118"/>
      <c r="I2379" s="118"/>
      <c r="J2379" s="118"/>
      <c r="K2379" s="118"/>
      <c r="L2379" s="118"/>
      <c r="M2379" s="118"/>
      <c r="N2379" s="118"/>
      <c r="O2379" s="118"/>
      <c r="P2379" s="118"/>
      <c r="Q2379" s="118"/>
      <c r="R2379" s="118"/>
      <c r="S2379" s="118"/>
      <c r="T2379" s="118"/>
      <c r="U2379" s="118"/>
      <c r="V2379" s="118"/>
      <c r="W2379" s="118"/>
      <c r="X2379" s="118"/>
      <c r="Y2379" s="118"/>
      <c r="Z2379" s="118"/>
    </row>
    <row r="2380">
      <c r="A2380" s="130">
        <f t="shared" si="1"/>
        <v>2379</v>
      </c>
      <c r="B2380" s="118"/>
      <c r="C2380" s="118"/>
      <c r="D2380" s="118"/>
      <c r="E2380" s="168"/>
      <c r="F2380" s="168"/>
      <c r="G2380" s="168"/>
      <c r="H2380" s="118"/>
      <c r="I2380" s="118"/>
      <c r="J2380" s="118"/>
      <c r="K2380" s="118"/>
      <c r="L2380" s="118"/>
      <c r="M2380" s="118"/>
      <c r="N2380" s="118"/>
      <c r="O2380" s="118"/>
      <c r="P2380" s="118"/>
      <c r="Q2380" s="118"/>
      <c r="R2380" s="118"/>
      <c r="S2380" s="118"/>
      <c r="T2380" s="118"/>
      <c r="U2380" s="118"/>
      <c r="V2380" s="118"/>
      <c r="W2380" s="118"/>
      <c r="X2380" s="118"/>
      <c r="Y2380" s="118"/>
      <c r="Z2380" s="118"/>
    </row>
    <row r="2381">
      <c r="A2381" s="130">
        <f t="shared" si="1"/>
        <v>2380</v>
      </c>
      <c r="B2381" s="118"/>
      <c r="C2381" s="118"/>
      <c r="D2381" s="118"/>
      <c r="E2381" s="168"/>
      <c r="F2381" s="168"/>
      <c r="G2381" s="168"/>
      <c r="H2381" s="118"/>
      <c r="I2381" s="118"/>
      <c r="J2381" s="118"/>
      <c r="K2381" s="118"/>
      <c r="L2381" s="118"/>
      <c r="M2381" s="118"/>
      <c r="N2381" s="118"/>
      <c r="O2381" s="118"/>
      <c r="P2381" s="118"/>
      <c r="Q2381" s="118"/>
      <c r="R2381" s="118"/>
      <c r="S2381" s="118"/>
      <c r="T2381" s="118"/>
      <c r="U2381" s="118"/>
      <c r="V2381" s="118"/>
      <c r="W2381" s="118"/>
      <c r="X2381" s="118"/>
      <c r="Y2381" s="118"/>
      <c r="Z2381" s="118"/>
    </row>
    <row r="2382">
      <c r="A2382" s="130">
        <f t="shared" si="1"/>
        <v>2381</v>
      </c>
      <c r="B2382" s="118"/>
      <c r="C2382" s="118"/>
      <c r="D2382" s="118"/>
      <c r="E2382" s="168"/>
      <c r="F2382" s="168"/>
      <c r="G2382" s="168"/>
      <c r="H2382" s="118"/>
      <c r="I2382" s="118"/>
      <c r="J2382" s="118"/>
      <c r="K2382" s="118"/>
      <c r="L2382" s="118"/>
      <c r="M2382" s="118"/>
      <c r="N2382" s="118"/>
      <c r="O2382" s="118"/>
      <c r="P2382" s="118"/>
      <c r="Q2382" s="118"/>
      <c r="R2382" s="118"/>
      <c r="S2382" s="118"/>
      <c r="T2382" s="118"/>
      <c r="U2382" s="118"/>
      <c r="V2382" s="118"/>
      <c r="W2382" s="118"/>
      <c r="X2382" s="118"/>
      <c r="Y2382" s="118"/>
      <c r="Z2382" s="118"/>
    </row>
    <row r="2383">
      <c r="A2383" s="130">
        <f t="shared" si="1"/>
        <v>2382</v>
      </c>
      <c r="B2383" s="118"/>
      <c r="C2383" s="118"/>
      <c r="D2383" s="118"/>
      <c r="E2383" s="168"/>
      <c r="F2383" s="168"/>
      <c r="G2383" s="168"/>
      <c r="H2383" s="118"/>
      <c r="I2383" s="118"/>
      <c r="J2383" s="118"/>
      <c r="K2383" s="118"/>
      <c r="L2383" s="118"/>
      <c r="M2383" s="118"/>
      <c r="N2383" s="118"/>
      <c r="O2383" s="118"/>
      <c r="P2383" s="118"/>
      <c r="Q2383" s="118"/>
      <c r="R2383" s="118"/>
      <c r="S2383" s="118"/>
      <c r="T2383" s="118"/>
      <c r="U2383" s="118"/>
      <c r="V2383" s="118"/>
      <c r="W2383" s="118"/>
      <c r="X2383" s="118"/>
      <c r="Y2383" s="118"/>
      <c r="Z2383" s="118"/>
    </row>
    <row r="2384">
      <c r="A2384" s="130">
        <f t="shared" si="1"/>
        <v>2383</v>
      </c>
      <c r="B2384" s="118"/>
      <c r="C2384" s="118"/>
      <c r="D2384" s="118"/>
      <c r="E2384" s="168"/>
      <c r="F2384" s="168"/>
      <c r="G2384" s="168"/>
      <c r="H2384" s="118"/>
      <c r="I2384" s="118"/>
      <c r="J2384" s="118"/>
      <c r="K2384" s="118"/>
      <c r="L2384" s="118"/>
      <c r="M2384" s="118"/>
      <c r="N2384" s="118"/>
      <c r="O2384" s="118"/>
      <c r="P2384" s="118"/>
      <c r="Q2384" s="118"/>
      <c r="R2384" s="118"/>
      <c r="S2384" s="118"/>
      <c r="T2384" s="118"/>
      <c r="U2384" s="118"/>
      <c r="V2384" s="118"/>
      <c r="W2384" s="118"/>
      <c r="X2384" s="118"/>
      <c r="Y2384" s="118"/>
      <c r="Z2384" s="118"/>
    </row>
    <row r="2385">
      <c r="A2385" s="130">
        <f t="shared" si="1"/>
        <v>2384</v>
      </c>
      <c r="B2385" s="118"/>
      <c r="C2385" s="118"/>
      <c r="D2385" s="118"/>
      <c r="E2385" s="168"/>
      <c r="F2385" s="168"/>
      <c r="G2385" s="168"/>
      <c r="H2385" s="118"/>
      <c r="I2385" s="118"/>
      <c r="J2385" s="118"/>
      <c r="K2385" s="118"/>
      <c r="L2385" s="118"/>
      <c r="M2385" s="118"/>
      <c r="N2385" s="118"/>
      <c r="O2385" s="118"/>
      <c r="P2385" s="118"/>
      <c r="Q2385" s="118"/>
      <c r="R2385" s="118"/>
      <c r="S2385" s="118"/>
      <c r="T2385" s="118"/>
      <c r="U2385" s="118"/>
      <c r="V2385" s="118"/>
      <c r="W2385" s="118"/>
      <c r="X2385" s="118"/>
      <c r="Y2385" s="118"/>
      <c r="Z2385" s="118"/>
    </row>
    <row r="2386">
      <c r="A2386" s="130">
        <f t="shared" si="1"/>
        <v>2385</v>
      </c>
      <c r="B2386" s="118"/>
      <c r="C2386" s="118"/>
      <c r="D2386" s="118"/>
      <c r="E2386" s="168"/>
      <c r="F2386" s="168"/>
      <c r="G2386" s="168"/>
      <c r="H2386" s="118"/>
      <c r="I2386" s="118"/>
      <c r="J2386" s="118"/>
      <c r="K2386" s="118"/>
      <c r="L2386" s="118"/>
      <c r="M2386" s="118"/>
      <c r="N2386" s="118"/>
      <c r="O2386" s="118"/>
      <c r="P2386" s="118"/>
      <c r="Q2386" s="118"/>
      <c r="R2386" s="118"/>
      <c r="S2386" s="118"/>
      <c r="T2386" s="118"/>
      <c r="U2386" s="118"/>
      <c r="V2386" s="118"/>
      <c r="W2386" s="118"/>
      <c r="X2386" s="118"/>
      <c r="Y2386" s="118"/>
      <c r="Z2386" s="118"/>
    </row>
    <row r="2387">
      <c r="A2387" s="130">
        <f t="shared" si="1"/>
        <v>2386</v>
      </c>
      <c r="B2387" s="118"/>
      <c r="C2387" s="118"/>
      <c r="D2387" s="118"/>
      <c r="E2387" s="168"/>
      <c r="F2387" s="168"/>
      <c r="G2387" s="168"/>
      <c r="H2387" s="118"/>
      <c r="I2387" s="118"/>
      <c r="J2387" s="118"/>
      <c r="K2387" s="118"/>
      <c r="L2387" s="118"/>
      <c r="M2387" s="118"/>
      <c r="N2387" s="118"/>
      <c r="O2387" s="118"/>
      <c r="P2387" s="118"/>
      <c r="Q2387" s="118"/>
      <c r="R2387" s="118"/>
      <c r="S2387" s="118"/>
      <c r="T2387" s="118"/>
      <c r="U2387" s="118"/>
      <c r="V2387" s="118"/>
      <c r="W2387" s="118"/>
      <c r="X2387" s="118"/>
      <c r="Y2387" s="118"/>
      <c r="Z2387" s="118"/>
    </row>
    <row r="2388">
      <c r="A2388" s="130">
        <f t="shared" si="1"/>
        <v>2387</v>
      </c>
      <c r="B2388" s="118"/>
      <c r="C2388" s="118"/>
      <c r="D2388" s="118"/>
      <c r="E2388" s="168"/>
      <c r="F2388" s="168"/>
      <c r="G2388" s="168"/>
      <c r="H2388" s="118"/>
      <c r="I2388" s="118"/>
      <c r="J2388" s="118"/>
      <c r="K2388" s="118"/>
      <c r="L2388" s="118"/>
      <c r="M2388" s="118"/>
      <c r="N2388" s="118"/>
      <c r="O2388" s="118"/>
      <c r="P2388" s="118"/>
      <c r="Q2388" s="118"/>
      <c r="R2388" s="118"/>
      <c r="S2388" s="118"/>
      <c r="T2388" s="118"/>
      <c r="U2388" s="118"/>
      <c r="V2388" s="118"/>
      <c r="W2388" s="118"/>
      <c r="X2388" s="118"/>
      <c r="Y2388" s="118"/>
      <c r="Z2388" s="118"/>
    </row>
    <row r="2389">
      <c r="A2389" s="130">
        <f t="shared" si="1"/>
        <v>2388</v>
      </c>
      <c r="B2389" s="118"/>
      <c r="C2389" s="118"/>
      <c r="D2389" s="118"/>
      <c r="E2389" s="168"/>
      <c r="F2389" s="168"/>
      <c r="G2389" s="168"/>
      <c r="H2389" s="118"/>
      <c r="I2389" s="118"/>
      <c r="J2389" s="118"/>
      <c r="K2389" s="118"/>
      <c r="L2389" s="118"/>
      <c r="M2389" s="118"/>
      <c r="N2389" s="118"/>
      <c r="O2389" s="118"/>
      <c r="P2389" s="118"/>
      <c r="Q2389" s="118"/>
      <c r="R2389" s="118"/>
      <c r="S2389" s="118"/>
      <c r="T2389" s="118"/>
      <c r="U2389" s="118"/>
      <c r="V2389" s="118"/>
      <c r="W2389" s="118"/>
      <c r="X2389" s="118"/>
      <c r="Y2389" s="118"/>
      <c r="Z2389" s="118"/>
    </row>
    <row r="2390">
      <c r="A2390" s="130">
        <f t="shared" si="1"/>
        <v>2389</v>
      </c>
      <c r="B2390" s="118"/>
      <c r="C2390" s="118"/>
      <c r="D2390" s="118"/>
      <c r="E2390" s="168"/>
      <c r="F2390" s="168"/>
      <c r="G2390" s="168"/>
      <c r="H2390" s="118"/>
      <c r="I2390" s="118"/>
      <c r="J2390" s="118"/>
      <c r="K2390" s="118"/>
      <c r="L2390" s="118"/>
      <c r="M2390" s="118"/>
      <c r="N2390" s="118"/>
      <c r="O2390" s="118"/>
      <c r="P2390" s="118"/>
      <c r="Q2390" s="118"/>
      <c r="R2390" s="118"/>
      <c r="S2390" s="118"/>
      <c r="T2390" s="118"/>
      <c r="U2390" s="118"/>
      <c r="V2390" s="118"/>
      <c r="W2390" s="118"/>
      <c r="X2390" s="118"/>
      <c r="Y2390" s="118"/>
      <c r="Z2390" s="118"/>
    </row>
    <row r="2391">
      <c r="A2391" s="130">
        <f t="shared" si="1"/>
        <v>2390</v>
      </c>
      <c r="B2391" s="118"/>
      <c r="C2391" s="118"/>
      <c r="D2391" s="118"/>
      <c r="E2391" s="168"/>
      <c r="F2391" s="168"/>
      <c r="G2391" s="168"/>
      <c r="H2391" s="118"/>
      <c r="I2391" s="118"/>
      <c r="J2391" s="118"/>
      <c r="K2391" s="118"/>
      <c r="L2391" s="118"/>
      <c r="M2391" s="118"/>
      <c r="N2391" s="118"/>
      <c r="O2391" s="118"/>
      <c r="P2391" s="118"/>
      <c r="Q2391" s="118"/>
      <c r="R2391" s="118"/>
      <c r="S2391" s="118"/>
      <c r="T2391" s="118"/>
      <c r="U2391" s="118"/>
      <c r="V2391" s="118"/>
      <c r="W2391" s="118"/>
      <c r="X2391" s="118"/>
      <c r="Y2391" s="118"/>
      <c r="Z2391" s="118"/>
    </row>
    <row r="2392">
      <c r="A2392" s="130">
        <f t="shared" si="1"/>
        <v>2391</v>
      </c>
      <c r="B2392" s="118"/>
      <c r="C2392" s="118"/>
      <c r="D2392" s="118"/>
      <c r="E2392" s="168"/>
      <c r="F2392" s="168"/>
      <c r="G2392" s="168"/>
      <c r="H2392" s="118"/>
      <c r="I2392" s="118"/>
      <c r="J2392" s="118"/>
      <c r="K2392" s="118"/>
      <c r="L2392" s="118"/>
      <c r="M2392" s="118"/>
      <c r="N2392" s="118"/>
      <c r="O2392" s="118"/>
      <c r="P2392" s="118"/>
      <c r="Q2392" s="118"/>
      <c r="R2392" s="118"/>
      <c r="S2392" s="118"/>
      <c r="T2392" s="118"/>
      <c r="U2392" s="118"/>
      <c r="V2392" s="118"/>
      <c r="W2392" s="118"/>
      <c r="X2392" s="118"/>
      <c r="Y2392" s="118"/>
      <c r="Z2392" s="118"/>
    </row>
    <row r="2393">
      <c r="A2393" s="130">
        <f t="shared" si="1"/>
        <v>2392</v>
      </c>
      <c r="B2393" s="118"/>
      <c r="C2393" s="118"/>
      <c r="D2393" s="118"/>
      <c r="E2393" s="168"/>
      <c r="F2393" s="168"/>
      <c r="G2393" s="168"/>
      <c r="H2393" s="118"/>
      <c r="I2393" s="118"/>
      <c r="J2393" s="118"/>
      <c r="K2393" s="118"/>
      <c r="L2393" s="118"/>
      <c r="M2393" s="118"/>
      <c r="N2393" s="118"/>
      <c r="O2393" s="118"/>
      <c r="P2393" s="118"/>
      <c r="Q2393" s="118"/>
      <c r="R2393" s="118"/>
      <c r="S2393" s="118"/>
      <c r="T2393" s="118"/>
      <c r="U2393" s="118"/>
      <c r="V2393" s="118"/>
      <c r="W2393" s="118"/>
      <c r="X2393" s="118"/>
      <c r="Y2393" s="118"/>
      <c r="Z2393" s="118"/>
    </row>
    <row r="2394">
      <c r="A2394" s="130">
        <f t="shared" si="1"/>
        <v>2393</v>
      </c>
      <c r="B2394" s="118"/>
      <c r="C2394" s="118"/>
      <c r="D2394" s="118"/>
      <c r="E2394" s="168"/>
      <c r="F2394" s="168"/>
      <c r="G2394" s="168"/>
      <c r="H2394" s="118"/>
      <c r="I2394" s="118"/>
      <c r="J2394" s="118"/>
      <c r="K2394" s="118"/>
      <c r="L2394" s="118"/>
      <c r="M2394" s="118"/>
      <c r="N2394" s="118"/>
      <c r="O2394" s="118"/>
      <c r="P2394" s="118"/>
      <c r="Q2394" s="118"/>
      <c r="R2394" s="118"/>
      <c r="S2394" s="118"/>
      <c r="T2394" s="118"/>
      <c r="U2394" s="118"/>
      <c r="V2394" s="118"/>
      <c r="W2394" s="118"/>
      <c r="X2394" s="118"/>
      <c r="Y2394" s="118"/>
      <c r="Z2394" s="118"/>
    </row>
    <row r="2395">
      <c r="A2395" s="130">
        <f t="shared" si="1"/>
        <v>2394</v>
      </c>
      <c r="B2395" s="118"/>
      <c r="C2395" s="118"/>
      <c r="D2395" s="118"/>
      <c r="E2395" s="168"/>
      <c r="F2395" s="168"/>
      <c r="G2395" s="168"/>
      <c r="H2395" s="118"/>
      <c r="I2395" s="118"/>
      <c r="J2395" s="118"/>
      <c r="K2395" s="118"/>
      <c r="L2395" s="118"/>
      <c r="M2395" s="118"/>
      <c r="N2395" s="118"/>
      <c r="O2395" s="118"/>
      <c r="P2395" s="118"/>
      <c r="Q2395" s="118"/>
      <c r="R2395" s="118"/>
      <c r="S2395" s="118"/>
      <c r="T2395" s="118"/>
      <c r="U2395" s="118"/>
      <c r="V2395" s="118"/>
      <c r="W2395" s="118"/>
      <c r="X2395" s="118"/>
      <c r="Y2395" s="118"/>
      <c r="Z2395" s="118"/>
    </row>
    <row r="2396">
      <c r="A2396" s="130">
        <f t="shared" si="1"/>
        <v>2395</v>
      </c>
      <c r="B2396" s="118"/>
      <c r="C2396" s="118"/>
      <c r="D2396" s="118"/>
      <c r="E2396" s="168"/>
      <c r="F2396" s="168"/>
      <c r="G2396" s="168"/>
      <c r="H2396" s="118"/>
      <c r="I2396" s="118"/>
      <c r="J2396" s="118"/>
      <c r="K2396" s="118"/>
      <c r="L2396" s="118"/>
      <c r="M2396" s="118"/>
      <c r="N2396" s="118"/>
      <c r="O2396" s="118"/>
      <c r="P2396" s="118"/>
      <c r="Q2396" s="118"/>
      <c r="R2396" s="118"/>
      <c r="S2396" s="118"/>
      <c r="T2396" s="118"/>
      <c r="U2396" s="118"/>
      <c r="V2396" s="118"/>
      <c r="W2396" s="118"/>
      <c r="X2396" s="118"/>
      <c r="Y2396" s="118"/>
      <c r="Z2396" s="118"/>
    </row>
    <row r="2397">
      <c r="A2397" s="130">
        <f t="shared" si="1"/>
        <v>2396</v>
      </c>
      <c r="B2397" s="118"/>
      <c r="C2397" s="118"/>
      <c r="D2397" s="118"/>
      <c r="E2397" s="168"/>
      <c r="F2397" s="168"/>
      <c r="G2397" s="168"/>
      <c r="H2397" s="118"/>
      <c r="I2397" s="118"/>
      <c r="J2397" s="118"/>
      <c r="K2397" s="118"/>
      <c r="L2397" s="118"/>
      <c r="M2397" s="118"/>
      <c r="N2397" s="118"/>
      <c r="O2397" s="118"/>
      <c r="P2397" s="118"/>
      <c r="Q2397" s="118"/>
      <c r="R2397" s="118"/>
      <c r="S2397" s="118"/>
      <c r="T2397" s="118"/>
      <c r="U2397" s="118"/>
      <c r="V2397" s="118"/>
      <c r="W2397" s="118"/>
      <c r="X2397" s="118"/>
      <c r="Y2397" s="118"/>
      <c r="Z2397" s="118"/>
    </row>
    <row r="2398">
      <c r="A2398" s="130">
        <f t="shared" si="1"/>
        <v>2397</v>
      </c>
      <c r="B2398" s="118"/>
      <c r="C2398" s="118"/>
      <c r="D2398" s="118"/>
      <c r="E2398" s="168"/>
      <c r="F2398" s="168"/>
      <c r="G2398" s="168"/>
      <c r="H2398" s="118"/>
      <c r="I2398" s="118"/>
      <c r="J2398" s="118"/>
      <c r="K2398" s="118"/>
      <c r="L2398" s="118"/>
      <c r="M2398" s="118"/>
      <c r="N2398" s="118"/>
      <c r="O2398" s="118"/>
      <c r="P2398" s="118"/>
      <c r="Q2398" s="118"/>
      <c r="R2398" s="118"/>
      <c r="S2398" s="118"/>
      <c r="T2398" s="118"/>
      <c r="U2398" s="118"/>
      <c r="V2398" s="118"/>
      <c r="W2398" s="118"/>
      <c r="X2398" s="118"/>
      <c r="Y2398" s="118"/>
      <c r="Z2398" s="118"/>
    </row>
    <row r="2399">
      <c r="A2399" s="130">
        <f t="shared" si="1"/>
        <v>2398</v>
      </c>
      <c r="B2399" s="118"/>
      <c r="C2399" s="118"/>
      <c r="D2399" s="118"/>
      <c r="E2399" s="168"/>
      <c r="F2399" s="168"/>
      <c r="G2399" s="168"/>
      <c r="H2399" s="118"/>
      <c r="I2399" s="118"/>
      <c r="J2399" s="118"/>
      <c r="K2399" s="118"/>
      <c r="L2399" s="118"/>
      <c r="M2399" s="118"/>
      <c r="N2399" s="118"/>
      <c r="O2399" s="118"/>
      <c r="P2399" s="118"/>
      <c r="Q2399" s="118"/>
      <c r="R2399" s="118"/>
      <c r="S2399" s="118"/>
      <c r="T2399" s="118"/>
      <c r="U2399" s="118"/>
      <c r="V2399" s="118"/>
      <c r="W2399" s="118"/>
      <c r="X2399" s="118"/>
      <c r="Y2399" s="118"/>
      <c r="Z2399" s="118"/>
    </row>
    <row r="2400">
      <c r="A2400" s="130">
        <f t="shared" si="1"/>
        <v>2399</v>
      </c>
      <c r="B2400" s="118"/>
      <c r="C2400" s="118"/>
      <c r="D2400" s="118"/>
      <c r="E2400" s="168"/>
      <c r="F2400" s="168"/>
      <c r="G2400" s="168"/>
      <c r="H2400" s="118"/>
      <c r="I2400" s="118"/>
      <c r="J2400" s="118"/>
      <c r="K2400" s="118"/>
      <c r="L2400" s="118"/>
      <c r="M2400" s="118"/>
      <c r="N2400" s="118"/>
      <c r="O2400" s="118"/>
      <c r="P2400" s="118"/>
      <c r="Q2400" s="118"/>
      <c r="R2400" s="118"/>
      <c r="S2400" s="118"/>
      <c r="T2400" s="118"/>
      <c r="U2400" s="118"/>
      <c r="V2400" s="118"/>
      <c r="W2400" s="118"/>
      <c r="X2400" s="118"/>
      <c r="Y2400" s="118"/>
      <c r="Z2400" s="118"/>
    </row>
    <row r="2401">
      <c r="A2401" s="130">
        <f t="shared" si="1"/>
        <v>2400</v>
      </c>
      <c r="B2401" s="118"/>
      <c r="C2401" s="118"/>
      <c r="D2401" s="118"/>
      <c r="E2401" s="168"/>
      <c r="F2401" s="168"/>
      <c r="G2401" s="168"/>
      <c r="H2401" s="118"/>
      <c r="I2401" s="118"/>
      <c r="J2401" s="118"/>
      <c r="K2401" s="118"/>
      <c r="L2401" s="118"/>
      <c r="M2401" s="118"/>
      <c r="N2401" s="118"/>
      <c r="O2401" s="118"/>
      <c r="P2401" s="118"/>
      <c r="Q2401" s="118"/>
      <c r="R2401" s="118"/>
      <c r="S2401" s="118"/>
      <c r="T2401" s="118"/>
      <c r="U2401" s="118"/>
      <c r="V2401" s="118"/>
      <c r="W2401" s="118"/>
      <c r="X2401" s="118"/>
      <c r="Y2401" s="118"/>
      <c r="Z2401" s="118"/>
    </row>
    <row r="2402">
      <c r="A2402" s="130">
        <f t="shared" si="1"/>
        <v>2401</v>
      </c>
      <c r="B2402" s="118"/>
      <c r="C2402" s="118"/>
      <c r="D2402" s="118"/>
      <c r="E2402" s="168"/>
      <c r="F2402" s="168"/>
      <c r="G2402" s="168"/>
      <c r="H2402" s="118"/>
      <c r="I2402" s="118"/>
      <c r="J2402" s="118"/>
      <c r="K2402" s="118"/>
      <c r="L2402" s="118"/>
      <c r="M2402" s="118"/>
      <c r="N2402" s="118"/>
      <c r="O2402" s="118"/>
      <c r="P2402" s="118"/>
      <c r="Q2402" s="118"/>
      <c r="R2402" s="118"/>
      <c r="S2402" s="118"/>
      <c r="T2402" s="118"/>
      <c r="U2402" s="118"/>
      <c r="V2402" s="118"/>
      <c r="W2402" s="118"/>
      <c r="X2402" s="118"/>
      <c r="Y2402" s="118"/>
      <c r="Z2402" s="118"/>
    </row>
    <row r="2403">
      <c r="A2403" s="130">
        <f t="shared" si="1"/>
        <v>2402</v>
      </c>
      <c r="B2403" s="118"/>
      <c r="C2403" s="118"/>
      <c r="D2403" s="118"/>
      <c r="E2403" s="168"/>
      <c r="F2403" s="168"/>
      <c r="G2403" s="168"/>
      <c r="H2403" s="118"/>
      <c r="I2403" s="118"/>
      <c r="J2403" s="118"/>
      <c r="K2403" s="118"/>
      <c r="L2403" s="118"/>
      <c r="M2403" s="118"/>
      <c r="N2403" s="118"/>
      <c r="O2403" s="118"/>
      <c r="P2403" s="118"/>
      <c r="Q2403" s="118"/>
      <c r="R2403" s="118"/>
      <c r="S2403" s="118"/>
      <c r="T2403" s="118"/>
      <c r="U2403" s="118"/>
      <c r="V2403" s="118"/>
      <c r="W2403" s="118"/>
      <c r="X2403" s="118"/>
      <c r="Y2403" s="118"/>
      <c r="Z2403" s="118"/>
    </row>
    <row r="2404">
      <c r="A2404" s="130">
        <f t="shared" si="1"/>
        <v>2403</v>
      </c>
      <c r="B2404" s="118"/>
      <c r="C2404" s="118"/>
      <c r="D2404" s="118"/>
      <c r="E2404" s="168"/>
      <c r="F2404" s="168"/>
      <c r="G2404" s="168"/>
      <c r="H2404" s="118"/>
      <c r="I2404" s="118"/>
      <c r="J2404" s="118"/>
      <c r="K2404" s="118"/>
      <c r="L2404" s="118"/>
      <c r="M2404" s="118"/>
      <c r="N2404" s="118"/>
      <c r="O2404" s="118"/>
      <c r="P2404" s="118"/>
      <c r="Q2404" s="118"/>
      <c r="R2404" s="118"/>
      <c r="S2404" s="118"/>
      <c r="T2404" s="118"/>
      <c r="U2404" s="118"/>
      <c r="V2404" s="118"/>
      <c r="W2404" s="118"/>
      <c r="X2404" s="118"/>
      <c r="Y2404" s="118"/>
      <c r="Z2404" s="118"/>
    </row>
    <row r="2405">
      <c r="A2405" s="130">
        <f t="shared" si="1"/>
        <v>2404</v>
      </c>
      <c r="B2405" s="118"/>
      <c r="C2405" s="118"/>
      <c r="D2405" s="118"/>
      <c r="E2405" s="168"/>
      <c r="F2405" s="168"/>
      <c r="G2405" s="168"/>
      <c r="H2405" s="118"/>
      <c r="I2405" s="118"/>
      <c r="J2405" s="118"/>
      <c r="K2405" s="118"/>
      <c r="L2405" s="118"/>
      <c r="M2405" s="118"/>
      <c r="N2405" s="118"/>
      <c r="O2405" s="118"/>
      <c r="P2405" s="118"/>
      <c r="Q2405" s="118"/>
      <c r="R2405" s="118"/>
      <c r="S2405" s="118"/>
      <c r="T2405" s="118"/>
      <c r="U2405" s="118"/>
      <c r="V2405" s="118"/>
      <c r="W2405" s="118"/>
      <c r="X2405" s="118"/>
      <c r="Y2405" s="118"/>
      <c r="Z2405" s="118"/>
    </row>
    <row r="2406">
      <c r="A2406" s="130">
        <f t="shared" si="1"/>
        <v>2405</v>
      </c>
      <c r="B2406" s="118"/>
      <c r="C2406" s="118"/>
      <c r="D2406" s="118"/>
      <c r="E2406" s="168"/>
      <c r="F2406" s="168"/>
      <c r="G2406" s="168"/>
      <c r="H2406" s="118"/>
      <c r="I2406" s="118"/>
      <c r="J2406" s="118"/>
      <c r="K2406" s="118"/>
      <c r="L2406" s="118"/>
      <c r="M2406" s="118"/>
      <c r="N2406" s="118"/>
      <c r="O2406" s="118"/>
      <c r="P2406" s="118"/>
      <c r="Q2406" s="118"/>
      <c r="R2406" s="118"/>
      <c r="S2406" s="118"/>
      <c r="T2406" s="118"/>
      <c r="U2406" s="118"/>
      <c r="V2406" s="118"/>
      <c r="W2406" s="118"/>
      <c r="X2406" s="118"/>
      <c r="Y2406" s="118"/>
      <c r="Z2406" s="118"/>
    </row>
    <row r="2407">
      <c r="A2407" s="130">
        <f t="shared" si="1"/>
        <v>2406</v>
      </c>
      <c r="B2407" s="118"/>
      <c r="C2407" s="118"/>
      <c r="D2407" s="118"/>
      <c r="E2407" s="168"/>
      <c r="F2407" s="168"/>
      <c r="G2407" s="168"/>
      <c r="H2407" s="118"/>
      <c r="I2407" s="118"/>
      <c r="J2407" s="118"/>
      <c r="K2407" s="118"/>
      <c r="L2407" s="118"/>
      <c r="M2407" s="118"/>
      <c r="N2407" s="118"/>
      <c r="O2407" s="118"/>
      <c r="P2407" s="118"/>
      <c r="Q2407" s="118"/>
      <c r="R2407" s="118"/>
      <c r="S2407" s="118"/>
      <c r="T2407" s="118"/>
      <c r="U2407" s="118"/>
      <c r="V2407" s="118"/>
      <c r="W2407" s="118"/>
      <c r="X2407" s="118"/>
      <c r="Y2407" s="118"/>
      <c r="Z2407" s="118"/>
    </row>
    <row r="2408">
      <c r="A2408" s="130">
        <f t="shared" si="1"/>
        <v>2407</v>
      </c>
      <c r="B2408" s="118"/>
      <c r="C2408" s="118"/>
      <c r="D2408" s="118"/>
      <c r="E2408" s="168"/>
      <c r="F2408" s="168"/>
      <c r="G2408" s="168"/>
      <c r="H2408" s="118"/>
      <c r="I2408" s="118"/>
      <c r="J2408" s="118"/>
      <c r="K2408" s="118"/>
      <c r="L2408" s="118"/>
      <c r="M2408" s="118"/>
      <c r="N2408" s="118"/>
      <c r="O2408" s="118"/>
      <c r="P2408" s="118"/>
      <c r="Q2408" s="118"/>
      <c r="R2408" s="118"/>
      <c r="S2408" s="118"/>
      <c r="T2408" s="118"/>
      <c r="U2408" s="118"/>
      <c r="V2408" s="118"/>
      <c r="W2408" s="118"/>
      <c r="X2408" s="118"/>
      <c r="Y2408" s="118"/>
      <c r="Z2408" s="118"/>
    </row>
    <row r="2409">
      <c r="A2409" s="130">
        <f t="shared" si="1"/>
        <v>2408</v>
      </c>
      <c r="B2409" s="118"/>
      <c r="C2409" s="118"/>
      <c r="D2409" s="118"/>
      <c r="E2409" s="168"/>
      <c r="F2409" s="168"/>
      <c r="G2409" s="168"/>
      <c r="H2409" s="118"/>
      <c r="I2409" s="118"/>
      <c r="J2409" s="118"/>
      <c r="K2409" s="118"/>
      <c r="L2409" s="118"/>
      <c r="M2409" s="118"/>
      <c r="N2409" s="118"/>
      <c r="O2409" s="118"/>
      <c r="P2409" s="118"/>
      <c r="Q2409" s="118"/>
      <c r="R2409" s="118"/>
      <c r="S2409" s="118"/>
      <c r="T2409" s="118"/>
      <c r="U2409" s="118"/>
      <c r="V2409" s="118"/>
      <c r="W2409" s="118"/>
      <c r="X2409" s="118"/>
      <c r="Y2409" s="118"/>
      <c r="Z2409" s="118"/>
    </row>
    <row r="2410">
      <c r="A2410" s="130">
        <f t="shared" si="1"/>
        <v>2409</v>
      </c>
      <c r="B2410" s="118"/>
      <c r="C2410" s="118"/>
      <c r="D2410" s="118"/>
      <c r="E2410" s="168"/>
      <c r="F2410" s="168"/>
      <c r="G2410" s="168"/>
      <c r="H2410" s="118"/>
      <c r="I2410" s="118"/>
      <c r="J2410" s="118"/>
      <c r="K2410" s="118"/>
      <c r="L2410" s="118"/>
      <c r="M2410" s="118"/>
      <c r="N2410" s="118"/>
      <c r="O2410" s="118"/>
      <c r="P2410" s="118"/>
      <c r="Q2410" s="118"/>
      <c r="R2410" s="118"/>
      <c r="S2410" s="118"/>
      <c r="T2410" s="118"/>
      <c r="U2410" s="118"/>
      <c r="V2410" s="118"/>
      <c r="W2410" s="118"/>
      <c r="X2410" s="118"/>
      <c r="Y2410" s="118"/>
      <c r="Z2410" s="118"/>
    </row>
    <row r="2411">
      <c r="A2411" s="130">
        <f t="shared" si="1"/>
        <v>2410</v>
      </c>
      <c r="B2411" s="118"/>
      <c r="C2411" s="118"/>
      <c r="D2411" s="118"/>
      <c r="E2411" s="168"/>
      <c r="F2411" s="168"/>
      <c r="G2411" s="168"/>
      <c r="H2411" s="118"/>
      <c r="I2411" s="118"/>
      <c r="J2411" s="118"/>
      <c r="K2411" s="118"/>
      <c r="L2411" s="118"/>
      <c r="M2411" s="118"/>
      <c r="N2411" s="118"/>
      <c r="O2411" s="118"/>
      <c r="P2411" s="118"/>
      <c r="Q2411" s="118"/>
      <c r="R2411" s="118"/>
      <c r="S2411" s="118"/>
      <c r="T2411" s="118"/>
      <c r="U2411" s="118"/>
      <c r="V2411" s="118"/>
      <c r="W2411" s="118"/>
      <c r="X2411" s="118"/>
      <c r="Y2411" s="118"/>
      <c r="Z2411" s="118"/>
    </row>
    <row r="2412">
      <c r="A2412" s="130">
        <f t="shared" si="1"/>
        <v>2411</v>
      </c>
      <c r="B2412" s="118"/>
      <c r="C2412" s="118"/>
      <c r="D2412" s="118"/>
      <c r="E2412" s="168"/>
      <c r="F2412" s="168"/>
      <c r="G2412" s="168"/>
      <c r="H2412" s="118"/>
      <c r="I2412" s="118"/>
      <c r="J2412" s="118"/>
      <c r="K2412" s="118"/>
      <c r="L2412" s="118"/>
      <c r="M2412" s="118"/>
      <c r="N2412" s="118"/>
      <c r="O2412" s="118"/>
      <c r="P2412" s="118"/>
      <c r="Q2412" s="118"/>
      <c r="R2412" s="118"/>
      <c r="S2412" s="118"/>
      <c r="T2412" s="118"/>
      <c r="U2412" s="118"/>
      <c r="V2412" s="118"/>
      <c r="W2412" s="118"/>
      <c r="X2412" s="118"/>
      <c r="Y2412" s="118"/>
      <c r="Z2412" s="118"/>
    </row>
    <row r="2413">
      <c r="A2413" s="130">
        <f t="shared" si="1"/>
        <v>2412</v>
      </c>
      <c r="B2413" s="118"/>
      <c r="C2413" s="118"/>
      <c r="D2413" s="118"/>
      <c r="E2413" s="168"/>
      <c r="F2413" s="168"/>
      <c r="G2413" s="168"/>
      <c r="H2413" s="118"/>
      <c r="I2413" s="118"/>
      <c r="J2413" s="118"/>
      <c r="K2413" s="118"/>
      <c r="L2413" s="118"/>
      <c r="M2413" s="118"/>
      <c r="N2413" s="118"/>
      <c r="O2413" s="118"/>
      <c r="P2413" s="118"/>
      <c r="Q2413" s="118"/>
      <c r="R2413" s="118"/>
      <c r="S2413" s="118"/>
      <c r="T2413" s="118"/>
      <c r="U2413" s="118"/>
      <c r="V2413" s="118"/>
      <c r="W2413" s="118"/>
      <c r="X2413" s="118"/>
      <c r="Y2413" s="118"/>
      <c r="Z2413" s="118"/>
    </row>
    <row r="2414">
      <c r="A2414" s="130">
        <f t="shared" si="1"/>
        <v>2413</v>
      </c>
      <c r="B2414" s="118"/>
      <c r="C2414" s="118"/>
      <c r="D2414" s="118"/>
      <c r="E2414" s="168"/>
      <c r="F2414" s="168"/>
      <c r="G2414" s="168"/>
      <c r="H2414" s="118"/>
      <c r="I2414" s="118"/>
      <c r="J2414" s="118"/>
      <c r="K2414" s="118"/>
      <c r="L2414" s="118"/>
      <c r="M2414" s="118"/>
      <c r="N2414" s="118"/>
      <c r="O2414" s="118"/>
      <c r="P2414" s="118"/>
      <c r="Q2414" s="118"/>
      <c r="R2414" s="118"/>
      <c r="S2414" s="118"/>
      <c r="T2414" s="118"/>
      <c r="U2414" s="118"/>
      <c r="V2414" s="118"/>
      <c r="W2414" s="118"/>
      <c r="X2414" s="118"/>
      <c r="Y2414" s="118"/>
      <c r="Z2414" s="118"/>
    </row>
    <row r="2415">
      <c r="A2415" s="130">
        <f t="shared" si="1"/>
        <v>2414</v>
      </c>
      <c r="B2415" s="118"/>
      <c r="C2415" s="118"/>
      <c r="D2415" s="118"/>
      <c r="E2415" s="168"/>
      <c r="F2415" s="168"/>
      <c r="G2415" s="168"/>
      <c r="H2415" s="118"/>
      <c r="I2415" s="118"/>
      <c r="J2415" s="118"/>
      <c r="K2415" s="118"/>
      <c r="L2415" s="118"/>
      <c r="M2415" s="118"/>
      <c r="N2415" s="118"/>
      <c r="O2415" s="118"/>
      <c r="P2415" s="118"/>
      <c r="Q2415" s="118"/>
      <c r="R2415" s="118"/>
      <c r="S2415" s="118"/>
      <c r="T2415" s="118"/>
      <c r="U2415" s="118"/>
      <c r="V2415" s="118"/>
      <c r="W2415" s="118"/>
      <c r="X2415" s="118"/>
      <c r="Y2415" s="118"/>
      <c r="Z2415" s="118"/>
    </row>
    <row r="2416">
      <c r="A2416" s="130">
        <f t="shared" si="1"/>
        <v>2415</v>
      </c>
      <c r="B2416" s="118"/>
      <c r="C2416" s="118"/>
      <c r="D2416" s="118"/>
      <c r="E2416" s="168"/>
      <c r="F2416" s="168"/>
      <c r="G2416" s="168"/>
      <c r="H2416" s="118"/>
      <c r="I2416" s="118"/>
      <c r="J2416" s="118"/>
      <c r="K2416" s="118"/>
      <c r="L2416" s="118"/>
      <c r="M2416" s="118"/>
      <c r="N2416" s="118"/>
      <c r="O2416" s="118"/>
      <c r="P2416" s="118"/>
      <c r="Q2416" s="118"/>
      <c r="R2416" s="118"/>
      <c r="S2416" s="118"/>
      <c r="T2416" s="118"/>
      <c r="U2416" s="118"/>
      <c r="V2416" s="118"/>
      <c r="W2416" s="118"/>
      <c r="X2416" s="118"/>
      <c r="Y2416" s="118"/>
      <c r="Z2416" s="118"/>
    </row>
    <row r="2417">
      <c r="A2417" s="130">
        <f t="shared" si="1"/>
        <v>2416</v>
      </c>
      <c r="B2417" s="118"/>
      <c r="C2417" s="118"/>
      <c r="D2417" s="118"/>
      <c r="E2417" s="168"/>
      <c r="F2417" s="168"/>
      <c r="G2417" s="168"/>
      <c r="H2417" s="118"/>
      <c r="I2417" s="118"/>
      <c r="J2417" s="118"/>
      <c r="K2417" s="118"/>
      <c r="L2417" s="118"/>
      <c r="M2417" s="118"/>
      <c r="N2417" s="118"/>
      <c r="O2417" s="118"/>
      <c r="P2417" s="118"/>
      <c r="Q2417" s="118"/>
      <c r="R2417" s="118"/>
      <c r="S2417" s="118"/>
      <c r="T2417" s="118"/>
      <c r="U2417" s="118"/>
      <c r="V2417" s="118"/>
      <c r="W2417" s="118"/>
      <c r="X2417" s="118"/>
      <c r="Y2417" s="118"/>
      <c r="Z2417" s="118"/>
    </row>
    <row r="2418">
      <c r="A2418" s="130">
        <f t="shared" si="1"/>
        <v>2417</v>
      </c>
      <c r="B2418" s="118"/>
      <c r="C2418" s="118"/>
      <c r="D2418" s="118"/>
      <c r="E2418" s="168"/>
      <c r="F2418" s="168"/>
      <c r="G2418" s="168"/>
      <c r="H2418" s="118"/>
      <c r="I2418" s="118"/>
      <c r="J2418" s="118"/>
      <c r="K2418" s="118"/>
      <c r="L2418" s="118"/>
      <c r="M2418" s="118"/>
      <c r="N2418" s="118"/>
      <c r="O2418" s="118"/>
      <c r="P2418" s="118"/>
      <c r="Q2418" s="118"/>
      <c r="R2418" s="118"/>
      <c r="S2418" s="118"/>
      <c r="T2418" s="118"/>
      <c r="U2418" s="118"/>
      <c r="V2418" s="118"/>
      <c r="W2418" s="118"/>
      <c r="X2418" s="118"/>
      <c r="Y2418" s="118"/>
      <c r="Z2418" s="118"/>
    </row>
    <row r="2419">
      <c r="A2419" s="130">
        <f t="shared" si="1"/>
        <v>2418</v>
      </c>
      <c r="B2419" s="118"/>
      <c r="C2419" s="118"/>
      <c r="D2419" s="118"/>
      <c r="E2419" s="168"/>
      <c r="F2419" s="168"/>
      <c r="G2419" s="168"/>
      <c r="H2419" s="118"/>
      <c r="I2419" s="118"/>
      <c r="J2419" s="118"/>
      <c r="K2419" s="118"/>
      <c r="L2419" s="118"/>
      <c r="M2419" s="118"/>
      <c r="N2419" s="118"/>
      <c r="O2419" s="118"/>
      <c r="P2419" s="118"/>
      <c r="Q2419" s="118"/>
      <c r="R2419" s="118"/>
      <c r="S2419" s="118"/>
      <c r="T2419" s="118"/>
      <c r="U2419" s="118"/>
      <c r="V2419" s="118"/>
      <c r="W2419" s="118"/>
      <c r="X2419" s="118"/>
      <c r="Y2419" s="118"/>
      <c r="Z2419" s="118"/>
    </row>
    <row r="2420">
      <c r="A2420" s="130">
        <f t="shared" si="1"/>
        <v>2419</v>
      </c>
      <c r="B2420" s="118"/>
      <c r="C2420" s="118"/>
      <c r="D2420" s="118"/>
      <c r="E2420" s="168"/>
      <c r="F2420" s="168"/>
      <c r="G2420" s="168"/>
      <c r="H2420" s="118"/>
      <c r="I2420" s="118"/>
      <c r="J2420" s="118"/>
      <c r="K2420" s="118"/>
      <c r="L2420" s="118"/>
      <c r="M2420" s="118"/>
      <c r="N2420" s="118"/>
      <c r="O2420" s="118"/>
      <c r="P2420" s="118"/>
      <c r="Q2420" s="118"/>
      <c r="R2420" s="118"/>
      <c r="S2420" s="118"/>
      <c r="T2420" s="118"/>
      <c r="U2420" s="118"/>
      <c r="V2420" s="118"/>
      <c r="W2420" s="118"/>
      <c r="X2420" s="118"/>
      <c r="Y2420" s="118"/>
      <c r="Z2420" s="118"/>
    </row>
    <row r="2421">
      <c r="A2421" s="130">
        <f t="shared" si="1"/>
        <v>2420</v>
      </c>
      <c r="B2421" s="118"/>
      <c r="C2421" s="118"/>
      <c r="D2421" s="118"/>
      <c r="E2421" s="168"/>
      <c r="F2421" s="168"/>
      <c r="G2421" s="168"/>
      <c r="H2421" s="118"/>
      <c r="I2421" s="118"/>
      <c r="J2421" s="118"/>
      <c r="K2421" s="118"/>
      <c r="L2421" s="118"/>
      <c r="M2421" s="118"/>
      <c r="N2421" s="118"/>
      <c r="O2421" s="118"/>
      <c r="P2421" s="118"/>
      <c r="Q2421" s="118"/>
      <c r="R2421" s="118"/>
      <c r="S2421" s="118"/>
      <c r="T2421" s="118"/>
      <c r="U2421" s="118"/>
      <c r="V2421" s="118"/>
      <c r="W2421" s="118"/>
      <c r="X2421" s="118"/>
      <c r="Y2421" s="118"/>
      <c r="Z2421" s="118"/>
    </row>
    <row r="2422">
      <c r="A2422" s="130">
        <f t="shared" si="1"/>
        <v>2421</v>
      </c>
      <c r="B2422" s="118"/>
      <c r="C2422" s="118"/>
      <c r="D2422" s="118"/>
      <c r="E2422" s="168"/>
      <c r="F2422" s="168"/>
      <c r="G2422" s="168"/>
      <c r="H2422" s="118"/>
      <c r="I2422" s="118"/>
      <c r="J2422" s="118"/>
      <c r="K2422" s="118"/>
      <c r="L2422" s="118"/>
      <c r="M2422" s="118"/>
      <c r="N2422" s="118"/>
      <c r="O2422" s="118"/>
      <c r="P2422" s="118"/>
      <c r="Q2422" s="118"/>
      <c r="R2422" s="118"/>
      <c r="S2422" s="118"/>
      <c r="T2422" s="118"/>
      <c r="U2422" s="118"/>
      <c r="V2422" s="118"/>
      <c r="W2422" s="118"/>
      <c r="X2422" s="118"/>
      <c r="Y2422" s="118"/>
      <c r="Z2422" s="118"/>
    </row>
    <row r="2423">
      <c r="A2423" s="130">
        <f t="shared" si="1"/>
        <v>2422</v>
      </c>
      <c r="B2423" s="118"/>
      <c r="C2423" s="118"/>
      <c r="D2423" s="118"/>
      <c r="E2423" s="168"/>
      <c r="F2423" s="168"/>
      <c r="G2423" s="168"/>
      <c r="H2423" s="118"/>
      <c r="I2423" s="118"/>
      <c r="J2423" s="118"/>
      <c r="K2423" s="118"/>
      <c r="L2423" s="118"/>
      <c r="M2423" s="118"/>
      <c r="N2423" s="118"/>
      <c r="O2423" s="118"/>
      <c r="P2423" s="118"/>
      <c r="Q2423" s="118"/>
      <c r="R2423" s="118"/>
      <c r="S2423" s="118"/>
      <c r="T2423" s="118"/>
      <c r="U2423" s="118"/>
      <c r="V2423" s="118"/>
      <c r="W2423" s="118"/>
      <c r="X2423" s="118"/>
      <c r="Y2423" s="118"/>
      <c r="Z2423" s="118"/>
    </row>
    <row r="2424">
      <c r="A2424" s="130">
        <f t="shared" si="1"/>
        <v>2423</v>
      </c>
      <c r="B2424" s="118"/>
      <c r="C2424" s="118"/>
      <c r="D2424" s="118"/>
      <c r="E2424" s="168"/>
      <c r="F2424" s="168"/>
      <c r="G2424" s="168"/>
      <c r="H2424" s="118"/>
      <c r="I2424" s="118"/>
      <c r="J2424" s="118"/>
      <c r="K2424" s="118"/>
      <c r="L2424" s="118"/>
      <c r="M2424" s="118"/>
      <c r="N2424" s="118"/>
      <c r="O2424" s="118"/>
      <c r="P2424" s="118"/>
      <c r="Q2424" s="118"/>
      <c r="R2424" s="118"/>
      <c r="S2424" s="118"/>
      <c r="T2424" s="118"/>
      <c r="U2424" s="118"/>
      <c r="V2424" s="118"/>
      <c r="W2424" s="118"/>
      <c r="X2424" s="118"/>
      <c r="Y2424" s="118"/>
      <c r="Z2424" s="118"/>
    </row>
    <row r="2425">
      <c r="A2425" s="130">
        <f t="shared" si="1"/>
        <v>2424</v>
      </c>
      <c r="B2425" s="118"/>
      <c r="C2425" s="118"/>
      <c r="D2425" s="118"/>
      <c r="E2425" s="168"/>
      <c r="F2425" s="168"/>
      <c r="G2425" s="168"/>
      <c r="H2425" s="118"/>
      <c r="I2425" s="118"/>
      <c r="J2425" s="118"/>
      <c r="K2425" s="118"/>
      <c r="L2425" s="118"/>
      <c r="M2425" s="118"/>
      <c r="N2425" s="118"/>
      <c r="O2425" s="118"/>
      <c r="P2425" s="118"/>
      <c r="Q2425" s="118"/>
      <c r="R2425" s="118"/>
      <c r="S2425" s="118"/>
      <c r="T2425" s="118"/>
      <c r="U2425" s="118"/>
      <c r="V2425" s="118"/>
      <c r="W2425" s="118"/>
      <c r="X2425" s="118"/>
      <c r="Y2425" s="118"/>
      <c r="Z2425" s="118"/>
    </row>
    <row r="2426">
      <c r="A2426" s="130">
        <f t="shared" si="1"/>
        <v>2425</v>
      </c>
      <c r="B2426" s="118"/>
      <c r="C2426" s="118"/>
      <c r="D2426" s="118"/>
      <c r="E2426" s="168"/>
      <c r="F2426" s="168"/>
      <c r="G2426" s="168"/>
      <c r="H2426" s="118"/>
      <c r="I2426" s="118"/>
      <c r="J2426" s="118"/>
      <c r="K2426" s="118"/>
      <c r="L2426" s="118"/>
      <c r="M2426" s="118"/>
      <c r="N2426" s="118"/>
      <c r="O2426" s="118"/>
      <c r="P2426" s="118"/>
      <c r="Q2426" s="118"/>
      <c r="R2426" s="118"/>
      <c r="S2426" s="118"/>
      <c r="T2426" s="118"/>
      <c r="U2426" s="118"/>
      <c r="V2426" s="118"/>
      <c r="W2426" s="118"/>
      <c r="X2426" s="118"/>
      <c r="Y2426" s="118"/>
      <c r="Z2426" s="118"/>
    </row>
    <row r="2427">
      <c r="A2427" s="130">
        <f t="shared" si="1"/>
        <v>2426</v>
      </c>
      <c r="B2427" s="118"/>
      <c r="C2427" s="118"/>
      <c r="D2427" s="118"/>
      <c r="E2427" s="168"/>
      <c r="F2427" s="168"/>
      <c r="G2427" s="168"/>
      <c r="H2427" s="118"/>
      <c r="I2427" s="118"/>
      <c r="J2427" s="118"/>
      <c r="K2427" s="118"/>
      <c r="L2427" s="118"/>
      <c r="M2427" s="118"/>
      <c r="N2427" s="118"/>
      <c r="O2427" s="118"/>
      <c r="P2427" s="118"/>
      <c r="Q2427" s="118"/>
      <c r="R2427" s="118"/>
      <c r="S2427" s="118"/>
      <c r="T2427" s="118"/>
      <c r="U2427" s="118"/>
      <c r="V2427" s="118"/>
      <c r="W2427" s="118"/>
      <c r="X2427" s="118"/>
      <c r="Y2427" s="118"/>
      <c r="Z2427" s="118"/>
    </row>
    <row r="2428">
      <c r="A2428" s="130">
        <f t="shared" si="1"/>
        <v>2427</v>
      </c>
      <c r="B2428" s="118"/>
      <c r="C2428" s="118"/>
      <c r="D2428" s="118"/>
      <c r="E2428" s="168"/>
      <c r="F2428" s="168"/>
      <c r="G2428" s="168"/>
      <c r="H2428" s="118"/>
      <c r="I2428" s="118"/>
      <c r="J2428" s="118"/>
      <c r="K2428" s="118"/>
      <c r="L2428" s="118"/>
      <c r="M2428" s="118"/>
      <c r="N2428" s="118"/>
      <c r="O2428" s="118"/>
      <c r="P2428" s="118"/>
      <c r="Q2428" s="118"/>
      <c r="R2428" s="118"/>
      <c r="S2428" s="118"/>
      <c r="T2428" s="118"/>
      <c r="U2428" s="118"/>
      <c r="V2428" s="118"/>
      <c r="W2428" s="118"/>
      <c r="X2428" s="118"/>
      <c r="Y2428" s="118"/>
      <c r="Z2428" s="118"/>
    </row>
    <row r="2429">
      <c r="A2429" s="130">
        <f t="shared" si="1"/>
        <v>2428</v>
      </c>
      <c r="B2429" s="118"/>
      <c r="C2429" s="118"/>
      <c r="D2429" s="118"/>
      <c r="E2429" s="168"/>
      <c r="F2429" s="168"/>
      <c r="G2429" s="168"/>
      <c r="H2429" s="118"/>
      <c r="I2429" s="118"/>
      <c r="J2429" s="118"/>
      <c r="K2429" s="118"/>
      <c r="L2429" s="118"/>
      <c r="M2429" s="118"/>
      <c r="N2429" s="118"/>
      <c r="O2429" s="118"/>
      <c r="P2429" s="118"/>
      <c r="Q2429" s="118"/>
      <c r="R2429" s="118"/>
      <c r="S2429" s="118"/>
      <c r="T2429" s="118"/>
      <c r="U2429" s="118"/>
      <c r="V2429" s="118"/>
      <c r="W2429" s="118"/>
      <c r="X2429" s="118"/>
      <c r="Y2429" s="118"/>
      <c r="Z2429" s="118"/>
    </row>
    <row r="2430">
      <c r="A2430" s="130">
        <f t="shared" si="1"/>
        <v>2429</v>
      </c>
      <c r="B2430" s="118"/>
      <c r="C2430" s="118"/>
      <c r="D2430" s="118"/>
      <c r="E2430" s="168"/>
      <c r="F2430" s="168"/>
      <c r="G2430" s="168"/>
      <c r="H2430" s="118"/>
      <c r="I2430" s="118"/>
      <c r="J2430" s="118"/>
      <c r="K2430" s="118"/>
      <c r="L2430" s="118"/>
      <c r="M2430" s="118"/>
      <c r="N2430" s="118"/>
      <c r="O2430" s="118"/>
      <c r="P2430" s="118"/>
      <c r="Q2430" s="118"/>
      <c r="R2430" s="118"/>
      <c r="S2430" s="118"/>
      <c r="T2430" s="118"/>
      <c r="U2430" s="118"/>
      <c r="V2430" s="118"/>
      <c r="W2430" s="118"/>
      <c r="X2430" s="118"/>
      <c r="Y2430" s="118"/>
      <c r="Z2430" s="118"/>
    </row>
    <row r="2431">
      <c r="A2431" s="130">
        <f t="shared" si="1"/>
        <v>2430</v>
      </c>
      <c r="B2431" s="118"/>
      <c r="C2431" s="118"/>
      <c r="D2431" s="118"/>
      <c r="E2431" s="168"/>
      <c r="F2431" s="168"/>
      <c r="G2431" s="168"/>
      <c r="H2431" s="118"/>
      <c r="I2431" s="118"/>
      <c r="J2431" s="118"/>
      <c r="K2431" s="118"/>
      <c r="L2431" s="118"/>
      <c r="M2431" s="118"/>
      <c r="N2431" s="118"/>
      <c r="O2431" s="118"/>
      <c r="P2431" s="118"/>
      <c r="Q2431" s="118"/>
      <c r="R2431" s="118"/>
      <c r="S2431" s="118"/>
      <c r="T2431" s="118"/>
      <c r="U2431" s="118"/>
      <c r="V2431" s="118"/>
      <c r="W2431" s="118"/>
      <c r="X2431" s="118"/>
      <c r="Y2431" s="118"/>
      <c r="Z2431" s="118"/>
    </row>
    <row r="2432">
      <c r="A2432" s="130">
        <f t="shared" si="1"/>
        <v>2431</v>
      </c>
      <c r="B2432" s="118"/>
      <c r="C2432" s="118"/>
      <c r="D2432" s="118"/>
      <c r="E2432" s="168"/>
      <c r="F2432" s="168"/>
      <c r="G2432" s="168"/>
      <c r="H2432" s="118"/>
      <c r="I2432" s="118"/>
      <c r="J2432" s="118"/>
      <c r="K2432" s="118"/>
      <c r="L2432" s="118"/>
      <c r="M2432" s="118"/>
      <c r="N2432" s="118"/>
      <c r="O2432" s="118"/>
      <c r="P2432" s="118"/>
      <c r="Q2432" s="118"/>
      <c r="R2432" s="118"/>
      <c r="S2432" s="118"/>
      <c r="T2432" s="118"/>
      <c r="U2432" s="118"/>
      <c r="V2432" s="118"/>
      <c r="W2432" s="118"/>
      <c r="X2432" s="118"/>
      <c r="Y2432" s="118"/>
      <c r="Z2432" s="118"/>
    </row>
    <row r="2433">
      <c r="A2433" s="130">
        <f t="shared" si="1"/>
        <v>2432</v>
      </c>
      <c r="B2433" s="118"/>
      <c r="C2433" s="118"/>
      <c r="D2433" s="118"/>
      <c r="E2433" s="168"/>
      <c r="F2433" s="168"/>
      <c r="G2433" s="168"/>
      <c r="H2433" s="118"/>
      <c r="I2433" s="118"/>
      <c r="J2433" s="118"/>
      <c r="K2433" s="118"/>
      <c r="L2433" s="118"/>
      <c r="M2433" s="118"/>
      <c r="N2433" s="118"/>
      <c r="O2433" s="118"/>
      <c r="P2433" s="118"/>
      <c r="Q2433" s="118"/>
      <c r="R2433" s="118"/>
      <c r="S2433" s="118"/>
      <c r="T2433" s="118"/>
      <c r="U2433" s="118"/>
      <c r="V2433" s="118"/>
      <c r="W2433" s="118"/>
      <c r="X2433" s="118"/>
      <c r="Y2433" s="118"/>
      <c r="Z2433" s="118"/>
    </row>
    <row r="2434">
      <c r="A2434" s="130">
        <f t="shared" si="1"/>
        <v>2433</v>
      </c>
      <c r="B2434" s="118"/>
      <c r="C2434" s="118"/>
      <c r="D2434" s="118"/>
      <c r="E2434" s="168"/>
      <c r="F2434" s="168"/>
      <c r="G2434" s="168"/>
      <c r="H2434" s="118"/>
      <c r="I2434" s="118"/>
      <c r="J2434" s="118"/>
      <c r="K2434" s="118"/>
      <c r="L2434" s="118"/>
      <c r="M2434" s="118"/>
      <c r="N2434" s="118"/>
      <c r="O2434" s="118"/>
      <c r="P2434" s="118"/>
      <c r="Q2434" s="118"/>
      <c r="R2434" s="118"/>
      <c r="S2434" s="118"/>
      <c r="T2434" s="118"/>
      <c r="U2434" s="118"/>
      <c r="V2434" s="118"/>
      <c r="W2434" s="118"/>
      <c r="X2434" s="118"/>
      <c r="Y2434" s="118"/>
      <c r="Z2434" s="118"/>
    </row>
    <row r="2435">
      <c r="A2435" s="130">
        <f t="shared" si="1"/>
        <v>2434</v>
      </c>
      <c r="B2435" s="118"/>
      <c r="C2435" s="118"/>
      <c r="D2435" s="118"/>
      <c r="E2435" s="168"/>
      <c r="F2435" s="168"/>
      <c r="G2435" s="168"/>
      <c r="H2435" s="118"/>
      <c r="I2435" s="118"/>
      <c r="J2435" s="118"/>
      <c r="K2435" s="118"/>
      <c r="L2435" s="118"/>
      <c r="M2435" s="118"/>
      <c r="N2435" s="118"/>
      <c r="O2435" s="118"/>
      <c r="P2435" s="118"/>
      <c r="Q2435" s="118"/>
      <c r="R2435" s="118"/>
      <c r="S2435" s="118"/>
      <c r="T2435" s="118"/>
      <c r="U2435" s="118"/>
      <c r="V2435" s="118"/>
      <c r="W2435" s="118"/>
      <c r="X2435" s="118"/>
      <c r="Y2435" s="118"/>
      <c r="Z2435" s="118"/>
    </row>
    <row r="2436">
      <c r="A2436" s="130">
        <f t="shared" si="1"/>
        <v>2435</v>
      </c>
      <c r="B2436" s="118"/>
      <c r="C2436" s="118"/>
      <c r="D2436" s="118"/>
      <c r="E2436" s="168"/>
      <c r="F2436" s="168"/>
      <c r="G2436" s="168"/>
      <c r="H2436" s="118"/>
      <c r="I2436" s="118"/>
      <c r="J2436" s="118"/>
      <c r="K2436" s="118"/>
      <c r="L2436" s="118"/>
      <c r="M2436" s="118"/>
      <c r="N2436" s="118"/>
      <c r="O2436" s="118"/>
      <c r="P2436" s="118"/>
      <c r="Q2436" s="118"/>
      <c r="R2436" s="118"/>
      <c r="S2436" s="118"/>
      <c r="T2436" s="118"/>
      <c r="U2436" s="118"/>
      <c r="V2436" s="118"/>
      <c r="W2436" s="118"/>
      <c r="X2436" s="118"/>
      <c r="Y2436" s="118"/>
      <c r="Z2436" s="118"/>
    </row>
    <row r="2437">
      <c r="A2437" s="130">
        <f t="shared" si="1"/>
        <v>2436</v>
      </c>
      <c r="B2437" s="118"/>
      <c r="C2437" s="118"/>
      <c r="D2437" s="118"/>
      <c r="E2437" s="168"/>
      <c r="F2437" s="168"/>
      <c r="G2437" s="168"/>
      <c r="H2437" s="118"/>
      <c r="I2437" s="118"/>
      <c r="J2437" s="118"/>
      <c r="K2437" s="118"/>
      <c r="L2437" s="118"/>
      <c r="M2437" s="118"/>
      <c r="N2437" s="118"/>
      <c r="O2437" s="118"/>
      <c r="P2437" s="118"/>
      <c r="Q2437" s="118"/>
      <c r="R2437" s="118"/>
      <c r="S2437" s="118"/>
      <c r="T2437" s="118"/>
      <c r="U2437" s="118"/>
      <c r="V2437" s="118"/>
      <c r="W2437" s="118"/>
      <c r="X2437" s="118"/>
      <c r="Y2437" s="118"/>
      <c r="Z2437" s="118"/>
    </row>
    <row r="2438">
      <c r="A2438" s="130">
        <f t="shared" si="1"/>
        <v>2437</v>
      </c>
      <c r="B2438" s="118"/>
      <c r="C2438" s="118"/>
      <c r="D2438" s="118"/>
      <c r="E2438" s="168"/>
      <c r="F2438" s="168"/>
      <c r="G2438" s="168"/>
      <c r="H2438" s="118"/>
      <c r="I2438" s="118"/>
      <c r="J2438" s="118"/>
      <c r="K2438" s="118"/>
      <c r="L2438" s="118"/>
      <c r="M2438" s="118"/>
      <c r="N2438" s="118"/>
      <c r="O2438" s="118"/>
      <c r="P2438" s="118"/>
      <c r="Q2438" s="118"/>
      <c r="R2438" s="118"/>
      <c r="S2438" s="118"/>
      <c r="T2438" s="118"/>
      <c r="U2438" s="118"/>
      <c r="V2438" s="118"/>
      <c r="W2438" s="118"/>
      <c r="X2438" s="118"/>
      <c r="Y2438" s="118"/>
      <c r="Z2438" s="118"/>
    </row>
    <row r="2439">
      <c r="A2439" s="130">
        <f t="shared" si="1"/>
        <v>2438</v>
      </c>
      <c r="B2439" s="118"/>
      <c r="C2439" s="118"/>
      <c r="D2439" s="118"/>
      <c r="E2439" s="168"/>
      <c r="F2439" s="168"/>
      <c r="G2439" s="168"/>
      <c r="H2439" s="118"/>
      <c r="I2439" s="118"/>
      <c r="J2439" s="118"/>
      <c r="K2439" s="118"/>
      <c r="L2439" s="118"/>
      <c r="M2439" s="118"/>
      <c r="N2439" s="118"/>
      <c r="O2439" s="118"/>
      <c r="P2439" s="118"/>
      <c r="Q2439" s="118"/>
      <c r="R2439" s="118"/>
      <c r="S2439" s="118"/>
      <c r="T2439" s="118"/>
      <c r="U2439" s="118"/>
      <c r="V2439" s="118"/>
      <c r="W2439" s="118"/>
      <c r="X2439" s="118"/>
      <c r="Y2439" s="118"/>
      <c r="Z2439" s="118"/>
    </row>
    <row r="2440">
      <c r="A2440" s="130">
        <f t="shared" si="1"/>
        <v>2439</v>
      </c>
      <c r="B2440" s="118"/>
      <c r="C2440" s="118"/>
      <c r="D2440" s="118"/>
      <c r="E2440" s="168"/>
      <c r="F2440" s="168"/>
      <c r="G2440" s="168"/>
      <c r="H2440" s="118"/>
      <c r="I2440" s="118"/>
      <c r="J2440" s="118"/>
      <c r="K2440" s="118"/>
      <c r="L2440" s="118"/>
      <c r="M2440" s="118"/>
      <c r="N2440" s="118"/>
      <c r="O2440" s="118"/>
      <c r="P2440" s="118"/>
      <c r="Q2440" s="118"/>
      <c r="R2440" s="118"/>
      <c r="S2440" s="118"/>
      <c r="T2440" s="118"/>
      <c r="U2440" s="118"/>
      <c r="V2440" s="118"/>
      <c r="W2440" s="118"/>
      <c r="X2440" s="118"/>
      <c r="Y2440" s="118"/>
      <c r="Z2440" s="118"/>
    </row>
    <row r="2441">
      <c r="A2441" s="130">
        <f t="shared" si="1"/>
        <v>2440</v>
      </c>
      <c r="B2441" s="118"/>
      <c r="C2441" s="118"/>
      <c r="D2441" s="118"/>
      <c r="E2441" s="168"/>
      <c r="F2441" s="168"/>
      <c r="G2441" s="168"/>
      <c r="H2441" s="118"/>
      <c r="I2441" s="118"/>
      <c r="J2441" s="118"/>
      <c r="K2441" s="118"/>
      <c r="L2441" s="118"/>
      <c r="M2441" s="118"/>
      <c r="N2441" s="118"/>
      <c r="O2441" s="118"/>
      <c r="P2441" s="118"/>
      <c r="Q2441" s="118"/>
      <c r="R2441" s="118"/>
      <c r="S2441" s="118"/>
      <c r="T2441" s="118"/>
      <c r="U2441" s="118"/>
      <c r="V2441" s="118"/>
      <c r="W2441" s="118"/>
      <c r="X2441" s="118"/>
      <c r="Y2441" s="118"/>
      <c r="Z2441" s="118"/>
    </row>
    <row r="2442">
      <c r="A2442" s="130">
        <f t="shared" si="1"/>
        <v>2441</v>
      </c>
      <c r="B2442" s="118"/>
      <c r="C2442" s="118"/>
      <c r="D2442" s="118"/>
      <c r="E2442" s="168"/>
      <c r="F2442" s="168"/>
      <c r="G2442" s="168"/>
      <c r="H2442" s="118"/>
      <c r="I2442" s="118"/>
      <c r="J2442" s="118"/>
      <c r="K2442" s="118"/>
      <c r="L2442" s="118"/>
      <c r="M2442" s="118"/>
      <c r="N2442" s="118"/>
      <c r="O2442" s="118"/>
      <c r="P2442" s="118"/>
      <c r="Q2442" s="118"/>
      <c r="R2442" s="118"/>
      <c r="S2442" s="118"/>
      <c r="T2442" s="118"/>
      <c r="U2442" s="118"/>
      <c r="V2442" s="118"/>
      <c r="W2442" s="118"/>
      <c r="X2442" s="118"/>
      <c r="Y2442" s="118"/>
      <c r="Z2442" s="118"/>
    </row>
    <row r="2443">
      <c r="A2443" s="130">
        <f t="shared" si="1"/>
        <v>2442</v>
      </c>
      <c r="B2443" s="118"/>
      <c r="C2443" s="118"/>
      <c r="D2443" s="118"/>
      <c r="E2443" s="168"/>
      <c r="F2443" s="168"/>
      <c r="G2443" s="168"/>
      <c r="H2443" s="118"/>
      <c r="I2443" s="118"/>
      <c r="J2443" s="118"/>
      <c r="K2443" s="118"/>
      <c r="L2443" s="118"/>
      <c r="M2443" s="118"/>
      <c r="N2443" s="118"/>
      <c r="O2443" s="118"/>
      <c r="P2443" s="118"/>
      <c r="Q2443" s="118"/>
      <c r="R2443" s="118"/>
      <c r="S2443" s="118"/>
      <c r="T2443" s="118"/>
      <c r="U2443" s="118"/>
      <c r="V2443" s="118"/>
      <c r="W2443" s="118"/>
      <c r="X2443" s="118"/>
      <c r="Y2443" s="118"/>
      <c r="Z2443" s="118"/>
    </row>
    <row r="2444">
      <c r="A2444" s="130">
        <f t="shared" si="1"/>
        <v>2443</v>
      </c>
      <c r="B2444" s="118"/>
      <c r="C2444" s="118"/>
      <c r="D2444" s="118"/>
      <c r="E2444" s="168"/>
      <c r="F2444" s="168"/>
      <c r="G2444" s="168"/>
      <c r="H2444" s="118"/>
      <c r="I2444" s="118"/>
      <c r="J2444" s="118"/>
      <c r="K2444" s="118"/>
      <c r="L2444" s="118"/>
      <c r="M2444" s="118"/>
      <c r="N2444" s="118"/>
      <c r="O2444" s="118"/>
      <c r="P2444" s="118"/>
      <c r="Q2444" s="118"/>
      <c r="R2444" s="118"/>
      <c r="S2444" s="118"/>
      <c r="T2444" s="118"/>
      <c r="U2444" s="118"/>
      <c r="V2444" s="118"/>
      <c r="W2444" s="118"/>
      <c r="X2444" s="118"/>
      <c r="Y2444" s="118"/>
      <c r="Z2444" s="118"/>
    </row>
    <row r="2445">
      <c r="A2445" s="130">
        <f t="shared" si="1"/>
        <v>2444</v>
      </c>
      <c r="B2445" s="118"/>
      <c r="C2445" s="118"/>
      <c r="D2445" s="118"/>
      <c r="E2445" s="168"/>
      <c r="F2445" s="168"/>
      <c r="G2445" s="168"/>
      <c r="H2445" s="118"/>
      <c r="I2445" s="118"/>
      <c r="J2445" s="118"/>
      <c r="K2445" s="118"/>
      <c r="L2445" s="118"/>
      <c r="M2445" s="118"/>
      <c r="N2445" s="118"/>
      <c r="O2445" s="118"/>
      <c r="P2445" s="118"/>
      <c r="Q2445" s="118"/>
      <c r="R2445" s="118"/>
      <c r="S2445" s="118"/>
      <c r="T2445" s="118"/>
      <c r="U2445" s="118"/>
      <c r="V2445" s="118"/>
      <c r="W2445" s="118"/>
      <c r="X2445" s="118"/>
      <c r="Y2445" s="118"/>
      <c r="Z2445" s="118"/>
    </row>
    <row r="2446">
      <c r="A2446" s="130">
        <f t="shared" si="1"/>
        <v>2445</v>
      </c>
      <c r="B2446" s="118"/>
      <c r="C2446" s="118"/>
      <c r="D2446" s="118"/>
      <c r="E2446" s="168"/>
      <c r="F2446" s="168"/>
      <c r="G2446" s="168"/>
      <c r="H2446" s="118"/>
      <c r="I2446" s="118"/>
      <c r="J2446" s="118"/>
      <c r="K2446" s="118"/>
      <c r="L2446" s="118"/>
      <c r="M2446" s="118"/>
      <c r="N2446" s="118"/>
      <c r="O2446" s="118"/>
      <c r="P2446" s="118"/>
      <c r="Q2446" s="118"/>
      <c r="R2446" s="118"/>
      <c r="S2446" s="118"/>
      <c r="T2446" s="118"/>
      <c r="U2446" s="118"/>
      <c r="V2446" s="118"/>
      <c r="W2446" s="118"/>
      <c r="X2446" s="118"/>
      <c r="Y2446" s="118"/>
      <c r="Z2446" s="118"/>
    </row>
    <row r="2447">
      <c r="A2447" s="130">
        <f t="shared" si="1"/>
        <v>2446</v>
      </c>
      <c r="B2447" s="118"/>
      <c r="C2447" s="118"/>
      <c r="D2447" s="118"/>
      <c r="E2447" s="168"/>
      <c r="F2447" s="168"/>
      <c r="G2447" s="168"/>
      <c r="H2447" s="118"/>
      <c r="I2447" s="118"/>
      <c r="J2447" s="118"/>
      <c r="K2447" s="118"/>
      <c r="L2447" s="118"/>
      <c r="M2447" s="118"/>
      <c r="N2447" s="118"/>
      <c r="O2447" s="118"/>
      <c r="P2447" s="118"/>
      <c r="Q2447" s="118"/>
      <c r="R2447" s="118"/>
      <c r="S2447" s="118"/>
      <c r="T2447" s="118"/>
      <c r="U2447" s="118"/>
      <c r="V2447" s="118"/>
      <c r="W2447" s="118"/>
      <c r="X2447" s="118"/>
      <c r="Y2447" s="118"/>
      <c r="Z2447" s="118"/>
    </row>
    <row r="2448">
      <c r="A2448" s="130">
        <f t="shared" si="1"/>
        <v>2447</v>
      </c>
      <c r="B2448" s="118"/>
      <c r="C2448" s="118"/>
      <c r="D2448" s="118"/>
      <c r="E2448" s="168"/>
      <c r="F2448" s="168"/>
      <c r="G2448" s="168"/>
      <c r="H2448" s="118"/>
      <c r="I2448" s="118"/>
      <c r="J2448" s="118"/>
      <c r="K2448" s="118"/>
      <c r="L2448" s="118"/>
      <c r="M2448" s="118"/>
      <c r="N2448" s="118"/>
      <c r="O2448" s="118"/>
      <c r="P2448" s="118"/>
      <c r="Q2448" s="118"/>
      <c r="R2448" s="118"/>
      <c r="S2448" s="118"/>
      <c r="T2448" s="118"/>
      <c r="U2448" s="118"/>
      <c r="V2448" s="118"/>
      <c r="W2448" s="118"/>
      <c r="X2448" s="118"/>
      <c r="Y2448" s="118"/>
      <c r="Z2448" s="118"/>
    </row>
    <row r="2449">
      <c r="A2449" s="130">
        <f t="shared" si="1"/>
        <v>2448</v>
      </c>
      <c r="B2449" s="118"/>
      <c r="C2449" s="118"/>
      <c r="D2449" s="118"/>
      <c r="E2449" s="168"/>
      <c r="F2449" s="168"/>
      <c r="G2449" s="168"/>
      <c r="H2449" s="118"/>
      <c r="I2449" s="118"/>
      <c r="J2449" s="118"/>
      <c r="K2449" s="118"/>
      <c r="L2449" s="118"/>
      <c r="M2449" s="118"/>
      <c r="N2449" s="118"/>
      <c r="O2449" s="118"/>
      <c r="P2449" s="118"/>
      <c r="Q2449" s="118"/>
      <c r="R2449" s="118"/>
      <c r="S2449" s="118"/>
      <c r="T2449" s="118"/>
      <c r="U2449" s="118"/>
      <c r="V2449" s="118"/>
      <c r="W2449" s="118"/>
      <c r="X2449" s="118"/>
      <c r="Y2449" s="118"/>
      <c r="Z2449" s="118"/>
    </row>
    <row r="2450">
      <c r="A2450" s="130">
        <f t="shared" si="1"/>
        <v>2449</v>
      </c>
      <c r="B2450" s="118"/>
      <c r="C2450" s="118"/>
      <c r="D2450" s="118"/>
      <c r="E2450" s="168"/>
      <c r="F2450" s="168"/>
      <c r="G2450" s="168"/>
      <c r="H2450" s="118"/>
      <c r="I2450" s="118"/>
      <c r="J2450" s="118"/>
      <c r="K2450" s="118"/>
      <c r="L2450" s="118"/>
      <c r="M2450" s="118"/>
      <c r="N2450" s="118"/>
      <c r="O2450" s="118"/>
      <c r="P2450" s="118"/>
      <c r="Q2450" s="118"/>
      <c r="R2450" s="118"/>
      <c r="S2450" s="118"/>
      <c r="T2450" s="118"/>
      <c r="U2450" s="118"/>
      <c r="V2450" s="118"/>
      <c r="W2450" s="118"/>
      <c r="X2450" s="118"/>
      <c r="Y2450" s="118"/>
      <c r="Z2450" s="118"/>
    </row>
    <row r="2451">
      <c r="A2451" s="130">
        <f t="shared" si="1"/>
        <v>2450</v>
      </c>
      <c r="B2451" s="118"/>
      <c r="C2451" s="118"/>
      <c r="D2451" s="118"/>
      <c r="E2451" s="168"/>
      <c r="F2451" s="168"/>
      <c r="G2451" s="168"/>
      <c r="H2451" s="118"/>
      <c r="I2451" s="118"/>
      <c r="J2451" s="118"/>
      <c r="K2451" s="118"/>
      <c r="L2451" s="118"/>
      <c r="M2451" s="118"/>
      <c r="N2451" s="118"/>
      <c r="O2451" s="118"/>
      <c r="P2451" s="118"/>
      <c r="Q2451" s="118"/>
      <c r="R2451" s="118"/>
      <c r="S2451" s="118"/>
      <c r="T2451" s="118"/>
      <c r="U2451" s="118"/>
      <c r="V2451" s="118"/>
      <c r="W2451" s="118"/>
      <c r="X2451" s="118"/>
      <c r="Y2451" s="118"/>
      <c r="Z2451" s="118"/>
    </row>
    <row r="2452">
      <c r="A2452" s="130">
        <f t="shared" si="1"/>
        <v>2451</v>
      </c>
      <c r="B2452" s="118"/>
      <c r="C2452" s="118"/>
      <c r="D2452" s="118"/>
      <c r="E2452" s="168"/>
      <c r="F2452" s="168"/>
      <c r="G2452" s="168"/>
      <c r="H2452" s="118"/>
      <c r="I2452" s="118"/>
      <c r="J2452" s="118"/>
      <c r="K2452" s="118"/>
      <c r="L2452" s="118"/>
      <c r="M2452" s="118"/>
      <c r="N2452" s="118"/>
      <c r="O2452" s="118"/>
      <c r="P2452" s="118"/>
      <c r="Q2452" s="118"/>
      <c r="R2452" s="118"/>
      <c r="S2452" s="118"/>
      <c r="T2452" s="118"/>
      <c r="U2452" s="118"/>
      <c r="V2452" s="118"/>
      <c r="W2452" s="118"/>
      <c r="X2452" s="118"/>
      <c r="Y2452" s="118"/>
      <c r="Z2452" s="118"/>
    </row>
    <row r="2453">
      <c r="A2453" s="130">
        <f t="shared" si="1"/>
        <v>2452</v>
      </c>
      <c r="B2453" s="118"/>
      <c r="C2453" s="118"/>
      <c r="D2453" s="118"/>
      <c r="E2453" s="168"/>
      <c r="F2453" s="168"/>
      <c r="G2453" s="168"/>
      <c r="H2453" s="118"/>
      <c r="I2453" s="118"/>
      <c r="J2453" s="118"/>
      <c r="K2453" s="118"/>
      <c r="L2453" s="118"/>
      <c r="M2453" s="118"/>
      <c r="N2453" s="118"/>
      <c r="O2453" s="118"/>
      <c r="P2453" s="118"/>
      <c r="Q2453" s="118"/>
      <c r="R2453" s="118"/>
      <c r="S2453" s="118"/>
      <c r="T2453" s="118"/>
      <c r="U2453" s="118"/>
      <c r="V2453" s="118"/>
      <c r="W2453" s="118"/>
      <c r="X2453" s="118"/>
      <c r="Y2453" s="118"/>
      <c r="Z2453" s="118"/>
    </row>
    <row r="2454">
      <c r="A2454" s="130">
        <f t="shared" si="1"/>
        <v>2453</v>
      </c>
      <c r="B2454" s="118"/>
      <c r="C2454" s="118"/>
      <c r="D2454" s="118"/>
      <c r="E2454" s="168"/>
      <c r="F2454" s="168"/>
      <c r="G2454" s="168"/>
      <c r="H2454" s="118"/>
      <c r="I2454" s="118"/>
      <c r="J2454" s="118"/>
      <c r="K2454" s="118"/>
      <c r="L2454" s="118"/>
      <c r="M2454" s="118"/>
      <c r="N2454" s="118"/>
      <c r="O2454" s="118"/>
      <c r="P2454" s="118"/>
      <c r="Q2454" s="118"/>
      <c r="R2454" s="118"/>
      <c r="S2454" s="118"/>
      <c r="T2454" s="118"/>
      <c r="U2454" s="118"/>
      <c r="V2454" s="118"/>
      <c r="W2454" s="118"/>
      <c r="X2454" s="118"/>
      <c r="Y2454" s="118"/>
      <c r="Z2454" s="118"/>
    </row>
    <row r="2455">
      <c r="A2455" s="130">
        <f t="shared" si="1"/>
        <v>2454</v>
      </c>
      <c r="B2455" s="118"/>
      <c r="C2455" s="118"/>
      <c r="D2455" s="118"/>
      <c r="E2455" s="168"/>
      <c r="F2455" s="168"/>
      <c r="G2455" s="168"/>
      <c r="H2455" s="118"/>
      <c r="I2455" s="118"/>
      <c r="J2455" s="118"/>
      <c r="K2455" s="118"/>
      <c r="L2455" s="118"/>
      <c r="M2455" s="118"/>
      <c r="N2455" s="118"/>
      <c r="O2455" s="118"/>
      <c r="P2455" s="118"/>
      <c r="Q2455" s="118"/>
      <c r="R2455" s="118"/>
      <c r="S2455" s="118"/>
      <c r="T2455" s="118"/>
      <c r="U2455" s="118"/>
      <c r="V2455" s="118"/>
      <c r="W2455" s="118"/>
      <c r="X2455" s="118"/>
      <c r="Y2455" s="118"/>
      <c r="Z2455" s="118"/>
    </row>
    <row r="2456">
      <c r="A2456" s="130">
        <f t="shared" si="1"/>
        <v>2455</v>
      </c>
      <c r="B2456" s="118"/>
      <c r="C2456" s="118"/>
      <c r="D2456" s="118"/>
      <c r="E2456" s="168"/>
      <c r="F2456" s="168"/>
      <c r="G2456" s="168"/>
      <c r="H2456" s="118"/>
      <c r="I2456" s="118"/>
      <c r="J2456" s="118"/>
      <c r="K2456" s="118"/>
      <c r="L2456" s="118"/>
      <c r="M2456" s="118"/>
      <c r="N2456" s="118"/>
      <c r="O2456" s="118"/>
      <c r="P2456" s="118"/>
      <c r="Q2456" s="118"/>
      <c r="R2456" s="118"/>
      <c r="S2456" s="118"/>
      <c r="T2456" s="118"/>
      <c r="U2456" s="118"/>
      <c r="V2456" s="118"/>
      <c r="W2456" s="118"/>
      <c r="X2456" s="118"/>
      <c r="Y2456" s="118"/>
      <c r="Z2456" s="118"/>
    </row>
    <row r="2457">
      <c r="A2457" s="130">
        <f t="shared" si="1"/>
        <v>2456</v>
      </c>
      <c r="B2457" s="118"/>
      <c r="C2457" s="118"/>
      <c r="D2457" s="118"/>
      <c r="E2457" s="168"/>
      <c r="F2457" s="168"/>
      <c r="G2457" s="168"/>
      <c r="H2457" s="118"/>
      <c r="I2457" s="118"/>
      <c r="J2457" s="118"/>
      <c r="K2457" s="118"/>
      <c r="L2457" s="118"/>
      <c r="M2457" s="118"/>
      <c r="N2457" s="118"/>
      <c r="O2457" s="118"/>
      <c r="P2457" s="118"/>
      <c r="Q2457" s="118"/>
      <c r="R2457" s="118"/>
      <c r="S2457" s="118"/>
      <c r="T2457" s="118"/>
      <c r="U2457" s="118"/>
      <c r="V2457" s="118"/>
      <c r="W2457" s="118"/>
      <c r="X2457" s="118"/>
      <c r="Y2457" s="118"/>
      <c r="Z2457" s="118"/>
    </row>
    <row r="2458">
      <c r="A2458" s="130">
        <f t="shared" si="1"/>
        <v>2457</v>
      </c>
      <c r="B2458" s="118"/>
      <c r="C2458" s="118"/>
      <c r="D2458" s="118"/>
      <c r="E2458" s="168"/>
      <c r="F2458" s="168"/>
      <c r="G2458" s="168"/>
      <c r="H2458" s="118"/>
      <c r="I2458" s="118"/>
      <c r="J2458" s="118"/>
      <c r="K2458" s="118"/>
      <c r="L2458" s="118"/>
      <c r="M2458" s="118"/>
      <c r="N2458" s="118"/>
      <c r="O2458" s="118"/>
      <c r="P2458" s="118"/>
      <c r="Q2458" s="118"/>
      <c r="R2458" s="118"/>
      <c r="S2458" s="118"/>
      <c r="T2458" s="118"/>
      <c r="U2458" s="118"/>
      <c r="V2458" s="118"/>
      <c r="W2458" s="118"/>
      <c r="X2458" s="118"/>
      <c r="Y2458" s="118"/>
      <c r="Z2458" s="118"/>
    </row>
    <row r="2459">
      <c r="A2459" s="130">
        <f t="shared" si="1"/>
        <v>2458</v>
      </c>
      <c r="B2459" s="118"/>
      <c r="C2459" s="118"/>
      <c r="D2459" s="118"/>
      <c r="E2459" s="168"/>
      <c r="F2459" s="168"/>
      <c r="G2459" s="168"/>
      <c r="H2459" s="118"/>
      <c r="I2459" s="118"/>
      <c r="J2459" s="118"/>
      <c r="K2459" s="118"/>
      <c r="L2459" s="118"/>
      <c r="M2459" s="118"/>
      <c r="N2459" s="118"/>
      <c r="O2459" s="118"/>
      <c r="P2459" s="118"/>
      <c r="Q2459" s="118"/>
      <c r="R2459" s="118"/>
      <c r="S2459" s="118"/>
      <c r="T2459" s="118"/>
      <c r="U2459" s="118"/>
      <c r="V2459" s="118"/>
      <c r="W2459" s="118"/>
      <c r="X2459" s="118"/>
      <c r="Y2459" s="118"/>
      <c r="Z2459" s="118"/>
    </row>
    <row r="2460">
      <c r="A2460" s="130">
        <f t="shared" si="1"/>
        <v>2459</v>
      </c>
      <c r="B2460" s="118"/>
      <c r="C2460" s="118"/>
      <c r="D2460" s="118"/>
      <c r="E2460" s="168"/>
      <c r="F2460" s="168"/>
      <c r="G2460" s="168"/>
      <c r="H2460" s="118"/>
      <c r="I2460" s="118"/>
      <c r="J2460" s="118"/>
      <c r="K2460" s="118"/>
      <c r="L2460" s="118"/>
      <c r="M2460" s="118"/>
      <c r="N2460" s="118"/>
      <c r="O2460" s="118"/>
      <c r="P2460" s="118"/>
      <c r="Q2460" s="118"/>
      <c r="R2460" s="118"/>
      <c r="S2460" s="118"/>
      <c r="T2460" s="118"/>
      <c r="U2460" s="118"/>
      <c r="V2460" s="118"/>
      <c r="W2460" s="118"/>
      <c r="X2460" s="118"/>
      <c r="Y2460" s="118"/>
      <c r="Z2460" s="118"/>
    </row>
    <row r="2461">
      <c r="A2461" s="130">
        <f t="shared" si="1"/>
        <v>2460</v>
      </c>
      <c r="B2461" s="118"/>
      <c r="C2461" s="118"/>
      <c r="D2461" s="118"/>
      <c r="E2461" s="168"/>
      <c r="F2461" s="168"/>
      <c r="G2461" s="168"/>
      <c r="H2461" s="118"/>
      <c r="I2461" s="118"/>
      <c r="J2461" s="118"/>
      <c r="K2461" s="118"/>
      <c r="L2461" s="118"/>
      <c r="M2461" s="118"/>
      <c r="N2461" s="118"/>
      <c r="O2461" s="118"/>
      <c r="P2461" s="118"/>
      <c r="Q2461" s="118"/>
      <c r="R2461" s="118"/>
      <c r="S2461" s="118"/>
      <c r="T2461" s="118"/>
      <c r="U2461" s="118"/>
      <c r="V2461" s="118"/>
      <c r="W2461" s="118"/>
      <c r="X2461" s="118"/>
      <c r="Y2461" s="118"/>
      <c r="Z2461" s="118"/>
    </row>
    <row r="2462">
      <c r="A2462" s="130">
        <f t="shared" si="1"/>
        <v>2461</v>
      </c>
      <c r="B2462" s="118"/>
      <c r="C2462" s="118"/>
      <c r="D2462" s="118"/>
      <c r="E2462" s="168"/>
      <c r="F2462" s="168"/>
      <c r="G2462" s="168"/>
      <c r="H2462" s="118"/>
      <c r="I2462" s="118"/>
      <c r="J2462" s="118"/>
      <c r="K2462" s="118"/>
      <c r="L2462" s="118"/>
      <c r="M2462" s="118"/>
      <c r="N2462" s="118"/>
      <c r="O2462" s="118"/>
      <c r="P2462" s="118"/>
      <c r="Q2462" s="118"/>
      <c r="R2462" s="118"/>
      <c r="S2462" s="118"/>
      <c r="T2462" s="118"/>
      <c r="U2462" s="118"/>
      <c r="V2462" s="118"/>
      <c r="W2462" s="118"/>
      <c r="X2462" s="118"/>
      <c r="Y2462" s="118"/>
      <c r="Z2462" s="118"/>
    </row>
    <row r="2463">
      <c r="A2463" s="130">
        <f t="shared" si="1"/>
        <v>2462</v>
      </c>
      <c r="B2463" s="118"/>
      <c r="C2463" s="118"/>
      <c r="D2463" s="118"/>
      <c r="E2463" s="168"/>
      <c r="F2463" s="168"/>
      <c r="G2463" s="168"/>
      <c r="H2463" s="118"/>
      <c r="I2463" s="118"/>
      <c r="J2463" s="118"/>
      <c r="K2463" s="118"/>
      <c r="L2463" s="118"/>
      <c r="M2463" s="118"/>
      <c r="N2463" s="118"/>
      <c r="O2463" s="118"/>
      <c r="P2463" s="118"/>
      <c r="Q2463" s="118"/>
      <c r="R2463" s="118"/>
      <c r="S2463" s="118"/>
      <c r="T2463" s="118"/>
      <c r="U2463" s="118"/>
      <c r="V2463" s="118"/>
      <c r="W2463" s="118"/>
      <c r="X2463" s="118"/>
      <c r="Y2463" s="118"/>
      <c r="Z2463" s="118"/>
    </row>
    <row r="2464">
      <c r="A2464" s="130">
        <f t="shared" si="1"/>
        <v>2463</v>
      </c>
      <c r="B2464" s="118"/>
      <c r="C2464" s="118"/>
      <c r="D2464" s="118"/>
      <c r="E2464" s="168"/>
      <c r="F2464" s="168"/>
      <c r="G2464" s="168"/>
      <c r="H2464" s="118"/>
      <c r="I2464" s="118"/>
      <c r="J2464" s="118"/>
      <c r="K2464" s="118"/>
      <c r="L2464" s="118"/>
      <c r="M2464" s="118"/>
      <c r="N2464" s="118"/>
      <c r="O2464" s="118"/>
      <c r="P2464" s="118"/>
      <c r="Q2464" s="118"/>
      <c r="R2464" s="118"/>
      <c r="S2464" s="118"/>
      <c r="T2464" s="118"/>
      <c r="U2464" s="118"/>
      <c r="V2464" s="118"/>
      <c r="W2464" s="118"/>
      <c r="X2464" s="118"/>
      <c r="Y2464" s="118"/>
      <c r="Z2464" s="118"/>
    </row>
    <row r="2465">
      <c r="A2465" s="130">
        <f t="shared" si="1"/>
        <v>2464</v>
      </c>
      <c r="B2465" s="118"/>
      <c r="C2465" s="118"/>
      <c r="D2465" s="118"/>
      <c r="E2465" s="168"/>
      <c r="F2465" s="168"/>
      <c r="G2465" s="168"/>
      <c r="H2465" s="118"/>
      <c r="I2465" s="118"/>
      <c r="J2465" s="118"/>
      <c r="K2465" s="118"/>
      <c r="L2465" s="118"/>
      <c r="M2465" s="118"/>
      <c r="N2465" s="118"/>
      <c r="O2465" s="118"/>
      <c r="P2465" s="118"/>
      <c r="Q2465" s="118"/>
      <c r="R2465" s="118"/>
      <c r="S2465" s="118"/>
      <c r="T2465" s="118"/>
      <c r="U2465" s="118"/>
      <c r="V2465" s="118"/>
      <c r="W2465" s="118"/>
      <c r="X2465" s="118"/>
      <c r="Y2465" s="118"/>
      <c r="Z2465" s="118"/>
    </row>
    <row r="2466">
      <c r="A2466" s="130">
        <f t="shared" si="1"/>
        <v>2465</v>
      </c>
      <c r="B2466" s="118"/>
      <c r="C2466" s="118"/>
      <c r="D2466" s="118"/>
      <c r="E2466" s="168"/>
      <c r="F2466" s="168"/>
      <c r="G2466" s="168"/>
      <c r="H2466" s="118"/>
      <c r="I2466" s="118"/>
      <c r="J2466" s="118"/>
      <c r="K2466" s="118"/>
      <c r="L2466" s="118"/>
      <c r="M2466" s="118"/>
      <c r="N2466" s="118"/>
      <c r="O2466" s="118"/>
      <c r="P2466" s="118"/>
      <c r="Q2466" s="118"/>
      <c r="R2466" s="118"/>
      <c r="S2466" s="118"/>
      <c r="T2466" s="118"/>
      <c r="U2466" s="118"/>
      <c r="V2466" s="118"/>
      <c r="W2466" s="118"/>
      <c r="X2466" s="118"/>
      <c r="Y2466" s="118"/>
      <c r="Z2466" s="118"/>
    </row>
    <row r="2467">
      <c r="A2467" s="130">
        <f t="shared" si="1"/>
        <v>2466</v>
      </c>
      <c r="B2467" s="118"/>
      <c r="C2467" s="118"/>
      <c r="D2467" s="118"/>
      <c r="E2467" s="168"/>
      <c r="F2467" s="168"/>
      <c r="G2467" s="168"/>
      <c r="H2467" s="118"/>
      <c r="I2467" s="118"/>
      <c r="J2467" s="118"/>
      <c r="K2467" s="118"/>
      <c r="L2467" s="118"/>
      <c r="M2467" s="118"/>
      <c r="N2467" s="118"/>
      <c r="O2467" s="118"/>
      <c r="P2467" s="118"/>
      <c r="Q2467" s="118"/>
      <c r="R2467" s="118"/>
      <c r="S2467" s="118"/>
      <c r="T2467" s="118"/>
      <c r="U2467" s="118"/>
      <c r="V2467" s="118"/>
      <c r="W2467" s="118"/>
      <c r="X2467" s="118"/>
      <c r="Y2467" s="118"/>
      <c r="Z2467" s="118"/>
    </row>
    <row r="2468">
      <c r="A2468" s="130">
        <f t="shared" si="1"/>
        <v>2467</v>
      </c>
      <c r="B2468" s="118"/>
      <c r="C2468" s="118"/>
      <c r="D2468" s="118"/>
      <c r="E2468" s="168"/>
      <c r="F2468" s="168"/>
      <c r="G2468" s="168"/>
      <c r="H2468" s="118"/>
      <c r="I2468" s="118"/>
      <c r="J2468" s="118"/>
      <c r="K2468" s="118"/>
      <c r="L2468" s="118"/>
      <c r="M2468" s="118"/>
      <c r="N2468" s="118"/>
      <c r="O2468" s="118"/>
      <c r="P2468" s="118"/>
      <c r="Q2468" s="118"/>
      <c r="R2468" s="118"/>
      <c r="S2468" s="118"/>
      <c r="T2468" s="118"/>
      <c r="U2468" s="118"/>
      <c r="V2468" s="118"/>
      <c r="W2468" s="118"/>
      <c r="X2468" s="118"/>
      <c r="Y2468" s="118"/>
      <c r="Z2468" s="118"/>
    </row>
    <row r="2469">
      <c r="A2469" s="130">
        <f t="shared" si="1"/>
        <v>2468</v>
      </c>
      <c r="B2469" s="118"/>
      <c r="C2469" s="118"/>
      <c r="D2469" s="118"/>
      <c r="E2469" s="168"/>
      <c r="F2469" s="168"/>
      <c r="G2469" s="168"/>
      <c r="H2469" s="118"/>
      <c r="I2469" s="118"/>
      <c r="J2469" s="118"/>
      <c r="K2469" s="118"/>
      <c r="L2469" s="118"/>
      <c r="M2469" s="118"/>
      <c r="N2469" s="118"/>
      <c r="O2469" s="118"/>
      <c r="P2469" s="118"/>
      <c r="Q2469" s="118"/>
      <c r="R2469" s="118"/>
      <c r="S2469" s="118"/>
      <c r="T2469" s="118"/>
      <c r="U2469" s="118"/>
      <c r="V2469" s="118"/>
      <c r="W2469" s="118"/>
      <c r="X2469" s="118"/>
      <c r="Y2469" s="118"/>
      <c r="Z2469" s="118"/>
    </row>
    <row r="2470">
      <c r="A2470" s="130">
        <f t="shared" si="1"/>
        <v>2469</v>
      </c>
      <c r="B2470" s="118"/>
      <c r="C2470" s="118"/>
      <c r="D2470" s="118"/>
      <c r="E2470" s="168"/>
      <c r="F2470" s="168"/>
      <c r="G2470" s="168"/>
      <c r="H2470" s="118"/>
      <c r="I2470" s="118"/>
      <c r="J2470" s="118"/>
      <c r="K2470" s="118"/>
      <c r="L2470" s="118"/>
      <c r="M2470" s="118"/>
      <c r="N2470" s="118"/>
      <c r="O2470" s="118"/>
      <c r="P2470" s="118"/>
      <c r="Q2470" s="118"/>
      <c r="R2470" s="118"/>
      <c r="S2470" s="118"/>
      <c r="T2470" s="118"/>
      <c r="U2470" s="118"/>
      <c r="V2470" s="118"/>
      <c r="W2470" s="118"/>
      <c r="X2470" s="118"/>
      <c r="Y2470" s="118"/>
      <c r="Z2470" s="118"/>
    </row>
    <row r="2471">
      <c r="A2471" s="130">
        <f t="shared" si="1"/>
        <v>2470</v>
      </c>
      <c r="B2471" s="118"/>
      <c r="C2471" s="118"/>
      <c r="D2471" s="118"/>
      <c r="E2471" s="168"/>
      <c r="F2471" s="168"/>
      <c r="G2471" s="168"/>
      <c r="H2471" s="118"/>
      <c r="I2471" s="118"/>
      <c r="J2471" s="118"/>
      <c r="K2471" s="118"/>
      <c r="L2471" s="118"/>
      <c r="M2471" s="118"/>
      <c r="N2471" s="118"/>
      <c r="O2471" s="118"/>
      <c r="P2471" s="118"/>
      <c r="Q2471" s="118"/>
      <c r="R2471" s="118"/>
      <c r="S2471" s="118"/>
      <c r="T2471" s="118"/>
      <c r="U2471" s="118"/>
      <c r="V2471" s="118"/>
      <c r="W2471" s="118"/>
      <c r="X2471" s="118"/>
      <c r="Y2471" s="118"/>
      <c r="Z2471" s="118"/>
    </row>
    <row r="2472">
      <c r="A2472" s="130">
        <f t="shared" si="1"/>
        <v>2471</v>
      </c>
      <c r="B2472" s="118"/>
      <c r="C2472" s="118"/>
      <c r="D2472" s="118"/>
      <c r="E2472" s="168"/>
      <c r="F2472" s="168"/>
      <c r="G2472" s="168"/>
      <c r="H2472" s="118"/>
      <c r="I2472" s="118"/>
      <c r="J2472" s="118"/>
      <c r="K2472" s="118"/>
      <c r="L2472" s="118"/>
      <c r="M2472" s="118"/>
      <c r="N2472" s="118"/>
      <c r="O2472" s="118"/>
      <c r="P2472" s="118"/>
      <c r="Q2472" s="118"/>
      <c r="R2472" s="118"/>
      <c r="S2472" s="118"/>
      <c r="T2472" s="118"/>
      <c r="U2472" s="118"/>
      <c r="V2472" s="118"/>
      <c r="W2472" s="118"/>
      <c r="X2472" s="118"/>
      <c r="Y2472" s="118"/>
      <c r="Z2472" s="118"/>
    </row>
    <row r="2473">
      <c r="A2473" s="130">
        <f t="shared" si="1"/>
        <v>2472</v>
      </c>
      <c r="B2473" s="118"/>
      <c r="C2473" s="118"/>
      <c r="D2473" s="118"/>
      <c r="E2473" s="168"/>
      <c r="F2473" s="168"/>
      <c r="G2473" s="168"/>
      <c r="H2473" s="118"/>
      <c r="I2473" s="118"/>
      <c r="J2473" s="118"/>
      <c r="K2473" s="118"/>
      <c r="L2473" s="118"/>
      <c r="M2473" s="118"/>
      <c r="N2473" s="118"/>
      <c r="O2473" s="118"/>
      <c r="P2473" s="118"/>
      <c r="Q2473" s="118"/>
      <c r="R2473" s="118"/>
      <c r="S2473" s="118"/>
      <c r="T2473" s="118"/>
      <c r="U2473" s="118"/>
      <c r="V2473" s="118"/>
      <c r="W2473" s="118"/>
      <c r="X2473" s="118"/>
      <c r="Y2473" s="118"/>
      <c r="Z2473" s="118"/>
    </row>
    <row r="2474">
      <c r="A2474" s="130">
        <f t="shared" si="1"/>
        <v>2473</v>
      </c>
      <c r="B2474" s="118"/>
      <c r="C2474" s="118"/>
      <c r="D2474" s="118"/>
      <c r="E2474" s="168"/>
      <c r="F2474" s="168"/>
      <c r="G2474" s="168"/>
      <c r="H2474" s="118"/>
      <c r="I2474" s="118"/>
      <c r="J2474" s="118"/>
      <c r="K2474" s="118"/>
      <c r="L2474" s="118"/>
      <c r="M2474" s="118"/>
      <c r="N2474" s="118"/>
      <c r="O2474" s="118"/>
      <c r="P2474" s="118"/>
      <c r="Q2474" s="118"/>
      <c r="R2474" s="118"/>
      <c r="S2474" s="118"/>
      <c r="T2474" s="118"/>
      <c r="U2474" s="118"/>
      <c r="V2474" s="118"/>
      <c r="W2474" s="118"/>
      <c r="X2474" s="118"/>
      <c r="Y2474" s="118"/>
      <c r="Z2474" s="118"/>
    </row>
    <row r="2475">
      <c r="A2475" s="130">
        <f t="shared" si="1"/>
        <v>2474</v>
      </c>
      <c r="B2475" s="118"/>
      <c r="C2475" s="118"/>
      <c r="D2475" s="118"/>
      <c r="E2475" s="168"/>
      <c r="F2475" s="168"/>
      <c r="G2475" s="168"/>
      <c r="H2475" s="118"/>
      <c r="I2475" s="118"/>
      <c r="J2475" s="118"/>
      <c r="K2475" s="118"/>
      <c r="L2475" s="118"/>
      <c r="M2475" s="118"/>
      <c r="N2475" s="118"/>
      <c r="O2475" s="118"/>
      <c r="P2475" s="118"/>
      <c r="Q2475" s="118"/>
      <c r="R2475" s="118"/>
      <c r="S2475" s="118"/>
      <c r="T2475" s="118"/>
      <c r="U2475" s="118"/>
      <c r="V2475" s="118"/>
      <c r="W2475" s="118"/>
      <c r="X2475" s="118"/>
      <c r="Y2475" s="118"/>
      <c r="Z2475" s="118"/>
    </row>
    <row r="2476">
      <c r="A2476" s="130">
        <f t="shared" si="1"/>
        <v>2475</v>
      </c>
      <c r="B2476" s="118"/>
      <c r="C2476" s="118"/>
      <c r="D2476" s="118"/>
      <c r="E2476" s="168"/>
      <c r="F2476" s="168"/>
      <c r="G2476" s="168"/>
      <c r="H2476" s="118"/>
      <c r="I2476" s="118"/>
      <c r="J2476" s="118"/>
      <c r="K2476" s="118"/>
      <c r="L2476" s="118"/>
      <c r="M2476" s="118"/>
      <c r="N2476" s="118"/>
      <c r="O2476" s="118"/>
      <c r="P2476" s="118"/>
      <c r="Q2476" s="118"/>
      <c r="R2476" s="118"/>
      <c r="S2476" s="118"/>
      <c r="T2476" s="118"/>
      <c r="U2476" s="118"/>
      <c r="V2476" s="118"/>
      <c r="W2476" s="118"/>
      <c r="X2476" s="118"/>
      <c r="Y2476" s="118"/>
      <c r="Z2476" s="118"/>
    </row>
    <row r="2477">
      <c r="A2477" s="130">
        <f t="shared" si="1"/>
        <v>2476</v>
      </c>
      <c r="B2477" s="118"/>
      <c r="C2477" s="118"/>
      <c r="D2477" s="118"/>
      <c r="E2477" s="168"/>
      <c r="F2477" s="168"/>
      <c r="G2477" s="168"/>
      <c r="H2477" s="118"/>
      <c r="I2477" s="118"/>
      <c r="J2477" s="118"/>
      <c r="K2477" s="118"/>
      <c r="L2477" s="118"/>
      <c r="M2477" s="118"/>
      <c r="N2477" s="118"/>
      <c r="O2477" s="118"/>
      <c r="P2477" s="118"/>
      <c r="Q2477" s="118"/>
      <c r="R2477" s="118"/>
      <c r="S2477" s="118"/>
      <c r="T2477" s="118"/>
      <c r="U2477" s="118"/>
      <c r="V2477" s="118"/>
      <c r="W2477" s="118"/>
      <c r="X2477" s="118"/>
      <c r="Y2477" s="118"/>
      <c r="Z2477" s="118"/>
    </row>
    <row r="2478">
      <c r="A2478" s="130">
        <f t="shared" si="1"/>
        <v>2477</v>
      </c>
      <c r="B2478" s="118"/>
      <c r="C2478" s="118"/>
      <c r="D2478" s="118"/>
      <c r="E2478" s="168"/>
      <c r="F2478" s="168"/>
      <c r="G2478" s="168"/>
      <c r="H2478" s="118"/>
      <c r="I2478" s="118"/>
      <c r="J2478" s="118"/>
      <c r="K2478" s="118"/>
      <c r="L2478" s="118"/>
      <c r="M2478" s="118"/>
      <c r="N2478" s="118"/>
      <c r="O2478" s="118"/>
      <c r="P2478" s="118"/>
      <c r="Q2478" s="118"/>
      <c r="R2478" s="118"/>
      <c r="S2478" s="118"/>
      <c r="T2478" s="118"/>
      <c r="U2478" s="118"/>
      <c r="V2478" s="118"/>
      <c r="W2478" s="118"/>
      <c r="X2478" s="118"/>
      <c r="Y2478" s="118"/>
      <c r="Z2478" s="118"/>
    </row>
    <row r="2479">
      <c r="A2479" s="130">
        <f t="shared" si="1"/>
        <v>2478</v>
      </c>
      <c r="B2479" s="118"/>
      <c r="C2479" s="118"/>
      <c r="D2479" s="118"/>
      <c r="E2479" s="168"/>
      <c r="F2479" s="168"/>
      <c r="G2479" s="168"/>
      <c r="H2479" s="118"/>
      <c r="I2479" s="118"/>
      <c r="J2479" s="118"/>
      <c r="K2479" s="118"/>
      <c r="L2479" s="118"/>
      <c r="M2479" s="118"/>
      <c r="N2479" s="118"/>
      <c r="O2479" s="118"/>
      <c r="P2479" s="118"/>
      <c r="Q2479" s="118"/>
      <c r="R2479" s="118"/>
      <c r="S2479" s="118"/>
      <c r="T2479" s="118"/>
      <c r="U2479" s="118"/>
      <c r="V2479" s="118"/>
      <c r="W2479" s="118"/>
      <c r="X2479" s="118"/>
      <c r="Y2479" s="118"/>
      <c r="Z2479" s="118"/>
    </row>
    <row r="2480">
      <c r="A2480" s="130">
        <f t="shared" si="1"/>
        <v>2479</v>
      </c>
      <c r="B2480" s="118"/>
      <c r="C2480" s="118"/>
      <c r="D2480" s="118"/>
      <c r="E2480" s="168"/>
      <c r="F2480" s="168"/>
      <c r="G2480" s="168"/>
      <c r="H2480" s="118"/>
      <c r="I2480" s="118"/>
      <c r="J2480" s="118"/>
      <c r="K2480" s="118"/>
      <c r="L2480" s="118"/>
      <c r="M2480" s="118"/>
      <c r="N2480" s="118"/>
      <c r="O2480" s="118"/>
      <c r="P2480" s="118"/>
      <c r="Q2480" s="118"/>
      <c r="R2480" s="118"/>
      <c r="S2480" s="118"/>
      <c r="T2480" s="118"/>
      <c r="U2480" s="118"/>
      <c r="V2480" s="118"/>
      <c r="W2480" s="118"/>
      <c r="X2480" s="118"/>
      <c r="Y2480" s="118"/>
      <c r="Z2480" s="118"/>
    </row>
    <row r="2481">
      <c r="A2481" s="130">
        <f t="shared" si="1"/>
        <v>2480</v>
      </c>
      <c r="B2481" s="118"/>
      <c r="C2481" s="118"/>
      <c r="D2481" s="118"/>
      <c r="E2481" s="168"/>
      <c r="F2481" s="168"/>
      <c r="G2481" s="168"/>
      <c r="H2481" s="118"/>
      <c r="I2481" s="118"/>
      <c r="J2481" s="118"/>
      <c r="K2481" s="118"/>
      <c r="L2481" s="118"/>
      <c r="M2481" s="118"/>
      <c r="N2481" s="118"/>
      <c r="O2481" s="118"/>
      <c r="P2481" s="118"/>
      <c r="Q2481" s="118"/>
      <c r="R2481" s="118"/>
      <c r="S2481" s="118"/>
      <c r="T2481" s="118"/>
      <c r="U2481" s="118"/>
      <c r="V2481" s="118"/>
      <c r="W2481" s="118"/>
      <c r="X2481" s="118"/>
      <c r="Y2481" s="118"/>
      <c r="Z2481" s="118"/>
    </row>
    <row r="2482">
      <c r="A2482" s="130">
        <f t="shared" si="1"/>
        <v>2481</v>
      </c>
      <c r="B2482" s="118"/>
      <c r="C2482" s="118"/>
      <c r="D2482" s="118"/>
      <c r="E2482" s="168"/>
      <c r="F2482" s="168"/>
      <c r="G2482" s="168"/>
      <c r="H2482" s="118"/>
      <c r="I2482" s="118"/>
      <c r="J2482" s="118"/>
      <c r="K2482" s="118"/>
      <c r="L2482" s="118"/>
      <c r="M2482" s="118"/>
      <c r="N2482" s="118"/>
      <c r="O2482" s="118"/>
      <c r="P2482" s="118"/>
      <c r="Q2482" s="118"/>
      <c r="R2482" s="118"/>
      <c r="S2482" s="118"/>
      <c r="T2482" s="118"/>
      <c r="U2482" s="118"/>
      <c r="V2482" s="118"/>
      <c r="W2482" s="118"/>
      <c r="X2482" s="118"/>
      <c r="Y2482" s="118"/>
      <c r="Z2482" s="118"/>
    </row>
    <row r="2483">
      <c r="A2483" s="130">
        <f t="shared" si="1"/>
        <v>2482</v>
      </c>
      <c r="B2483" s="118"/>
      <c r="C2483" s="118"/>
      <c r="D2483" s="118"/>
      <c r="E2483" s="168"/>
      <c r="F2483" s="168"/>
      <c r="G2483" s="168"/>
      <c r="H2483" s="118"/>
      <c r="I2483" s="118"/>
      <c r="J2483" s="118"/>
      <c r="K2483" s="118"/>
      <c r="L2483" s="118"/>
      <c r="M2483" s="118"/>
      <c r="N2483" s="118"/>
      <c r="O2483" s="118"/>
      <c r="P2483" s="118"/>
      <c r="Q2483" s="118"/>
      <c r="R2483" s="118"/>
      <c r="S2483" s="118"/>
      <c r="T2483" s="118"/>
      <c r="U2483" s="118"/>
      <c r="V2483" s="118"/>
      <c r="W2483" s="118"/>
      <c r="X2483" s="118"/>
      <c r="Y2483" s="118"/>
      <c r="Z2483" s="118"/>
    </row>
    <row r="2484">
      <c r="A2484" s="130">
        <f t="shared" si="1"/>
        <v>2483</v>
      </c>
      <c r="B2484" s="118"/>
      <c r="C2484" s="118"/>
      <c r="D2484" s="118"/>
      <c r="E2484" s="168"/>
      <c r="F2484" s="168"/>
      <c r="G2484" s="168"/>
      <c r="H2484" s="118"/>
      <c r="I2484" s="118"/>
      <c r="J2484" s="118"/>
      <c r="K2484" s="118"/>
      <c r="L2484" s="118"/>
      <c r="M2484" s="118"/>
      <c r="N2484" s="118"/>
      <c r="O2484" s="118"/>
      <c r="P2484" s="118"/>
      <c r="Q2484" s="118"/>
      <c r="R2484" s="118"/>
      <c r="S2484" s="118"/>
      <c r="T2484" s="118"/>
      <c r="U2484" s="118"/>
      <c r="V2484" s="118"/>
      <c r="W2484" s="118"/>
      <c r="X2484" s="118"/>
      <c r="Y2484" s="118"/>
      <c r="Z2484" s="118"/>
    </row>
    <row r="2485">
      <c r="A2485" s="130">
        <f t="shared" si="1"/>
        <v>2484</v>
      </c>
      <c r="B2485" s="118"/>
      <c r="C2485" s="118"/>
      <c r="D2485" s="118"/>
      <c r="E2485" s="168"/>
      <c r="F2485" s="168"/>
      <c r="G2485" s="168"/>
      <c r="H2485" s="118"/>
      <c r="I2485" s="118"/>
      <c r="J2485" s="118"/>
      <c r="K2485" s="118"/>
      <c r="L2485" s="118"/>
      <c r="M2485" s="118"/>
      <c r="N2485" s="118"/>
      <c r="O2485" s="118"/>
      <c r="P2485" s="118"/>
      <c r="Q2485" s="118"/>
      <c r="R2485" s="118"/>
      <c r="S2485" s="118"/>
      <c r="T2485" s="118"/>
      <c r="U2485" s="118"/>
      <c r="V2485" s="118"/>
      <c r="W2485" s="118"/>
      <c r="X2485" s="118"/>
      <c r="Y2485" s="118"/>
      <c r="Z2485" s="118"/>
    </row>
    <row r="2486">
      <c r="A2486" s="130">
        <f t="shared" si="1"/>
        <v>2485</v>
      </c>
      <c r="B2486" s="118"/>
      <c r="C2486" s="118"/>
      <c r="D2486" s="118"/>
      <c r="E2486" s="168"/>
      <c r="F2486" s="168"/>
      <c r="G2486" s="168"/>
      <c r="H2486" s="118"/>
      <c r="I2486" s="118"/>
      <c r="J2486" s="118"/>
      <c r="K2486" s="118"/>
      <c r="L2486" s="118"/>
      <c r="M2486" s="118"/>
      <c r="N2486" s="118"/>
      <c r="O2486" s="118"/>
      <c r="P2486" s="118"/>
      <c r="Q2486" s="118"/>
      <c r="R2486" s="118"/>
      <c r="S2486" s="118"/>
      <c r="T2486" s="118"/>
      <c r="U2486" s="118"/>
      <c r="V2486" s="118"/>
      <c r="W2486" s="118"/>
      <c r="X2486" s="118"/>
      <c r="Y2486" s="118"/>
      <c r="Z2486" s="118"/>
    </row>
    <row r="2487">
      <c r="A2487" s="130">
        <f t="shared" si="1"/>
        <v>2486</v>
      </c>
      <c r="B2487" s="118"/>
      <c r="C2487" s="118"/>
      <c r="D2487" s="118"/>
      <c r="E2487" s="168"/>
      <c r="F2487" s="168"/>
      <c r="G2487" s="168"/>
      <c r="H2487" s="118"/>
      <c r="I2487" s="118"/>
      <c r="J2487" s="118"/>
      <c r="K2487" s="118"/>
      <c r="L2487" s="118"/>
      <c r="M2487" s="118"/>
      <c r="N2487" s="118"/>
      <c r="O2487" s="118"/>
      <c r="P2487" s="118"/>
      <c r="Q2487" s="118"/>
      <c r="R2487" s="118"/>
      <c r="S2487" s="118"/>
      <c r="T2487" s="118"/>
      <c r="U2487" s="118"/>
      <c r="V2487" s="118"/>
      <c r="W2487" s="118"/>
      <c r="X2487" s="118"/>
      <c r="Y2487" s="118"/>
      <c r="Z2487" s="118"/>
    </row>
    <row r="2488">
      <c r="A2488" s="130">
        <f t="shared" si="1"/>
        <v>2487</v>
      </c>
      <c r="B2488" s="118"/>
      <c r="C2488" s="118"/>
      <c r="D2488" s="118"/>
      <c r="E2488" s="168"/>
      <c r="F2488" s="168"/>
      <c r="G2488" s="168"/>
      <c r="H2488" s="118"/>
      <c r="I2488" s="118"/>
      <c r="J2488" s="118"/>
      <c r="K2488" s="118"/>
      <c r="L2488" s="118"/>
      <c r="M2488" s="118"/>
      <c r="N2488" s="118"/>
      <c r="O2488" s="118"/>
      <c r="P2488" s="118"/>
      <c r="Q2488" s="118"/>
      <c r="R2488" s="118"/>
      <c r="S2488" s="118"/>
      <c r="T2488" s="118"/>
      <c r="U2488" s="118"/>
      <c r="V2488" s="118"/>
      <c r="W2488" s="118"/>
      <c r="X2488" s="118"/>
      <c r="Y2488" s="118"/>
      <c r="Z2488" s="118"/>
    </row>
    <row r="2489">
      <c r="A2489" s="130">
        <f t="shared" si="1"/>
        <v>2488</v>
      </c>
      <c r="B2489" s="118"/>
      <c r="C2489" s="118"/>
      <c r="D2489" s="118"/>
      <c r="E2489" s="168"/>
      <c r="F2489" s="168"/>
      <c r="G2489" s="168"/>
      <c r="H2489" s="118"/>
      <c r="I2489" s="118"/>
      <c r="J2489" s="118"/>
      <c r="K2489" s="118"/>
      <c r="L2489" s="118"/>
      <c r="M2489" s="118"/>
      <c r="N2489" s="118"/>
      <c r="O2489" s="118"/>
      <c r="P2489" s="118"/>
      <c r="Q2489" s="118"/>
      <c r="R2489" s="118"/>
      <c r="S2489" s="118"/>
      <c r="T2489" s="118"/>
      <c r="U2489" s="118"/>
      <c r="V2489" s="118"/>
      <c r="W2489" s="118"/>
      <c r="X2489" s="118"/>
      <c r="Y2489" s="118"/>
      <c r="Z2489" s="118"/>
    </row>
    <row r="2490">
      <c r="A2490" s="130">
        <f t="shared" si="1"/>
        <v>2489</v>
      </c>
      <c r="B2490" s="118"/>
      <c r="C2490" s="118"/>
      <c r="D2490" s="118"/>
      <c r="E2490" s="168"/>
      <c r="F2490" s="168"/>
      <c r="G2490" s="168"/>
      <c r="H2490" s="118"/>
      <c r="I2490" s="118"/>
      <c r="J2490" s="118"/>
      <c r="K2490" s="118"/>
      <c r="L2490" s="118"/>
      <c r="M2490" s="118"/>
      <c r="N2490" s="118"/>
      <c r="O2490" s="118"/>
      <c r="P2490" s="118"/>
      <c r="Q2490" s="118"/>
      <c r="R2490" s="118"/>
      <c r="S2490" s="118"/>
      <c r="T2490" s="118"/>
      <c r="U2490" s="118"/>
      <c r="V2490" s="118"/>
      <c r="W2490" s="118"/>
      <c r="X2490" s="118"/>
      <c r="Y2490" s="118"/>
      <c r="Z2490" s="118"/>
    </row>
    <row r="2491">
      <c r="A2491" s="130">
        <f t="shared" si="1"/>
        <v>2490</v>
      </c>
      <c r="B2491" s="118"/>
      <c r="C2491" s="118"/>
      <c r="D2491" s="118"/>
      <c r="E2491" s="168"/>
      <c r="F2491" s="168"/>
      <c r="G2491" s="168"/>
      <c r="H2491" s="118"/>
      <c r="I2491" s="118"/>
      <c r="J2491" s="118"/>
      <c r="K2491" s="118"/>
      <c r="L2491" s="118"/>
      <c r="M2491" s="118"/>
      <c r="N2491" s="118"/>
      <c r="O2491" s="118"/>
      <c r="P2491" s="118"/>
      <c r="Q2491" s="118"/>
      <c r="R2491" s="118"/>
      <c r="S2491" s="118"/>
      <c r="T2491" s="118"/>
      <c r="U2491" s="118"/>
      <c r="V2491" s="118"/>
      <c r="W2491" s="118"/>
      <c r="X2491" s="118"/>
      <c r="Y2491" s="118"/>
      <c r="Z2491" s="118"/>
    </row>
    <row r="2492">
      <c r="A2492" s="130">
        <f t="shared" si="1"/>
        <v>2491</v>
      </c>
      <c r="B2492" s="118"/>
      <c r="C2492" s="118"/>
      <c r="D2492" s="118"/>
      <c r="E2492" s="168"/>
      <c r="F2492" s="168"/>
      <c r="G2492" s="168"/>
      <c r="H2492" s="118"/>
      <c r="I2492" s="118"/>
      <c r="J2492" s="118"/>
      <c r="K2492" s="118"/>
      <c r="L2492" s="118"/>
      <c r="M2492" s="118"/>
      <c r="N2492" s="118"/>
      <c r="O2492" s="118"/>
      <c r="P2492" s="118"/>
      <c r="Q2492" s="118"/>
      <c r="R2492" s="118"/>
      <c r="S2492" s="118"/>
      <c r="T2492" s="118"/>
      <c r="U2492" s="118"/>
      <c r="V2492" s="118"/>
      <c r="W2492" s="118"/>
      <c r="X2492" s="118"/>
      <c r="Y2492" s="118"/>
      <c r="Z2492" s="118"/>
    </row>
    <row r="2493">
      <c r="A2493" s="130">
        <f t="shared" si="1"/>
        <v>2492</v>
      </c>
      <c r="B2493" s="118"/>
      <c r="C2493" s="118"/>
      <c r="D2493" s="118"/>
      <c r="E2493" s="168"/>
      <c r="F2493" s="168"/>
      <c r="G2493" s="168"/>
      <c r="H2493" s="118"/>
      <c r="I2493" s="118"/>
      <c r="J2493" s="118"/>
      <c r="K2493" s="118"/>
      <c r="L2493" s="118"/>
      <c r="M2493" s="118"/>
      <c r="N2493" s="118"/>
      <c r="O2493" s="118"/>
      <c r="P2493" s="118"/>
      <c r="Q2493" s="118"/>
      <c r="R2493" s="118"/>
      <c r="S2493" s="118"/>
      <c r="T2493" s="118"/>
      <c r="U2493" s="118"/>
      <c r="V2493" s="118"/>
      <c r="W2493" s="118"/>
      <c r="X2493" s="118"/>
      <c r="Y2493" s="118"/>
      <c r="Z2493" s="118"/>
    </row>
    <row r="2494">
      <c r="A2494" s="130">
        <f t="shared" si="1"/>
        <v>2493</v>
      </c>
      <c r="B2494" s="118"/>
      <c r="C2494" s="118"/>
      <c r="D2494" s="118"/>
      <c r="E2494" s="168"/>
      <c r="F2494" s="168"/>
      <c r="G2494" s="168"/>
      <c r="H2494" s="118"/>
      <c r="I2494" s="118"/>
      <c r="J2494" s="118"/>
      <c r="K2494" s="118"/>
      <c r="L2494" s="118"/>
      <c r="M2494" s="118"/>
      <c r="N2494" s="118"/>
      <c r="O2494" s="118"/>
      <c r="P2494" s="118"/>
      <c r="Q2494" s="118"/>
      <c r="R2494" s="118"/>
      <c r="S2494" s="118"/>
      <c r="T2494" s="118"/>
      <c r="U2494" s="118"/>
      <c r="V2494" s="118"/>
      <c r="W2494" s="118"/>
      <c r="X2494" s="118"/>
      <c r="Y2494" s="118"/>
      <c r="Z2494" s="118"/>
    </row>
    <row r="2495">
      <c r="A2495" s="130">
        <f t="shared" si="1"/>
        <v>2494</v>
      </c>
      <c r="B2495" s="118"/>
      <c r="C2495" s="118"/>
      <c r="D2495" s="118"/>
      <c r="E2495" s="168"/>
      <c r="F2495" s="168"/>
      <c r="G2495" s="168"/>
      <c r="H2495" s="118"/>
      <c r="I2495" s="118"/>
      <c r="J2495" s="118"/>
      <c r="K2495" s="118"/>
      <c r="L2495" s="118"/>
      <c r="M2495" s="118"/>
      <c r="N2495" s="118"/>
      <c r="O2495" s="118"/>
      <c r="P2495" s="118"/>
      <c r="Q2495" s="118"/>
      <c r="R2495" s="118"/>
      <c r="S2495" s="118"/>
      <c r="T2495" s="118"/>
      <c r="U2495" s="118"/>
      <c r="V2495" s="118"/>
      <c r="W2495" s="118"/>
      <c r="X2495" s="118"/>
      <c r="Y2495" s="118"/>
      <c r="Z2495" s="118"/>
    </row>
    <row r="2496">
      <c r="A2496" s="130">
        <f t="shared" si="1"/>
        <v>2495</v>
      </c>
      <c r="B2496" s="118"/>
      <c r="C2496" s="118"/>
      <c r="D2496" s="118"/>
      <c r="E2496" s="168"/>
      <c r="F2496" s="168"/>
      <c r="G2496" s="168"/>
      <c r="H2496" s="118"/>
      <c r="I2496" s="118"/>
      <c r="J2496" s="118"/>
      <c r="K2496" s="118"/>
      <c r="L2496" s="118"/>
      <c r="M2496" s="118"/>
      <c r="N2496" s="118"/>
      <c r="O2496" s="118"/>
      <c r="P2496" s="118"/>
      <c r="Q2496" s="118"/>
      <c r="R2496" s="118"/>
      <c r="S2496" s="118"/>
      <c r="T2496" s="118"/>
      <c r="U2496" s="118"/>
      <c r="V2496" s="118"/>
      <c r="W2496" s="118"/>
      <c r="X2496" s="118"/>
      <c r="Y2496" s="118"/>
      <c r="Z2496" s="118"/>
    </row>
    <row r="2497">
      <c r="A2497" s="130">
        <f t="shared" si="1"/>
        <v>2496</v>
      </c>
      <c r="B2497" s="118"/>
      <c r="C2497" s="118"/>
      <c r="D2497" s="118"/>
      <c r="E2497" s="168"/>
      <c r="F2497" s="168"/>
      <c r="G2497" s="168"/>
      <c r="H2497" s="118"/>
      <c r="I2497" s="118"/>
      <c r="J2497" s="118"/>
      <c r="K2497" s="118"/>
      <c r="L2497" s="118"/>
      <c r="M2497" s="118"/>
      <c r="N2497" s="118"/>
      <c r="O2497" s="118"/>
      <c r="P2497" s="118"/>
      <c r="Q2497" s="118"/>
      <c r="R2497" s="118"/>
      <c r="S2497" s="118"/>
      <c r="T2497" s="118"/>
      <c r="U2497" s="118"/>
      <c r="V2497" s="118"/>
      <c r="W2497" s="118"/>
      <c r="X2497" s="118"/>
      <c r="Y2497" s="118"/>
      <c r="Z2497" s="118"/>
    </row>
    <row r="2498">
      <c r="A2498" s="130">
        <f t="shared" si="1"/>
        <v>2497</v>
      </c>
      <c r="B2498" s="118"/>
      <c r="C2498" s="118"/>
      <c r="D2498" s="118"/>
      <c r="E2498" s="168"/>
      <c r="F2498" s="168"/>
      <c r="G2498" s="168"/>
      <c r="H2498" s="118"/>
      <c r="I2498" s="118"/>
      <c r="J2498" s="118"/>
      <c r="K2498" s="118"/>
      <c r="L2498" s="118"/>
      <c r="M2498" s="118"/>
      <c r="N2498" s="118"/>
      <c r="O2498" s="118"/>
      <c r="P2498" s="118"/>
      <c r="Q2498" s="118"/>
      <c r="R2498" s="118"/>
      <c r="S2498" s="118"/>
      <c r="T2498" s="118"/>
      <c r="U2498" s="118"/>
      <c r="V2498" s="118"/>
      <c r="W2498" s="118"/>
      <c r="X2498" s="118"/>
      <c r="Y2498" s="118"/>
      <c r="Z2498" s="118"/>
    </row>
    <row r="2499">
      <c r="A2499" s="130">
        <f t="shared" si="1"/>
        <v>2498</v>
      </c>
      <c r="B2499" s="118"/>
      <c r="C2499" s="118"/>
      <c r="D2499" s="118"/>
      <c r="E2499" s="168"/>
      <c r="F2499" s="168"/>
      <c r="G2499" s="168"/>
      <c r="H2499" s="118"/>
      <c r="I2499" s="118"/>
      <c r="J2499" s="118"/>
      <c r="K2499" s="118"/>
      <c r="L2499" s="118"/>
      <c r="M2499" s="118"/>
      <c r="N2499" s="118"/>
      <c r="O2499" s="118"/>
      <c r="P2499" s="118"/>
      <c r="Q2499" s="118"/>
      <c r="R2499" s="118"/>
      <c r="S2499" s="118"/>
      <c r="T2499" s="118"/>
      <c r="U2499" s="118"/>
      <c r="V2499" s="118"/>
      <c r="W2499" s="118"/>
      <c r="X2499" s="118"/>
      <c r="Y2499" s="118"/>
      <c r="Z2499" s="118"/>
    </row>
    <row r="2500">
      <c r="A2500" s="130">
        <f t="shared" si="1"/>
        <v>2499</v>
      </c>
      <c r="B2500" s="118"/>
      <c r="C2500" s="118"/>
      <c r="D2500" s="118"/>
      <c r="E2500" s="168"/>
      <c r="F2500" s="168"/>
      <c r="G2500" s="168"/>
      <c r="H2500" s="118"/>
      <c r="I2500" s="118"/>
      <c r="J2500" s="118"/>
      <c r="K2500" s="118"/>
      <c r="L2500" s="118"/>
      <c r="M2500" s="118"/>
      <c r="N2500" s="118"/>
      <c r="O2500" s="118"/>
      <c r="P2500" s="118"/>
      <c r="Q2500" s="118"/>
      <c r="R2500" s="118"/>
      <c r="S2500" s="118"/>
      <c r="T2500" s="118"/>
      <c r="U2500" s="118"/>
      <c r="V2500" s="118"/>
      <c r="W2500" s="118"/>
      <c r="X2500" s="118"/>
      <c r="Y2500" s="118"/>
      <c r="Z2500" s="118"/>
    </row>
    <row r="2501">
      <c r="A2501" s="130">
        <f t="shared" si="1"/>
        <v>2500</v>
      </c>
      <c r="B2501" s="118"/>
      <c r="C2501" s="118"/>
      <c r="D2501" s="118"/>
      <c r="E2501" s="168"/>
      <c r="F2501" s="168"/>
      <c r="G2501" s="168"/>
      <c r="H2501" s="118"/>
      <c r="I2501" s="118"/>
      <c r="J2501" s="118"/>
      <c r="K2501" s="118"/>
      <c r="L2501" s="118"/>
      <c r="M2501" s="118"/>
      <c r="N2501" s="118"/>
      <c r="O2501" s="118"/>
      <c r="P2501" s="118"/>
      <c r="Q2501" s="118"/>
      <c r="R2501" s="118"/>
      <c r="S2501" s="118"/>
      <c r="T2501" s="118"/>
      <c r="U2501" s="118"/>
      <c r="V2501" s="118"/>
      <c r="W2501" s="118"/>
      <c r="X2501" s="118"/>
      <c r="Y2501" s="118"/>
      <c r="Z2501" s="118"/>
    </row>
    <row r="2502">
      <c r="A2502" s="130">
        <f t="shared" si="1"/>
        <v>2501</v>
      </c>
      <c r="B2502" s="118"/>
      <c r="C2502" s="118"/>
      <c r="D2502" s="118"/>
      <c r="E2502" s="168"/>
      <c r="F2502" s="168"/>
      <c r="G2502" s="168"/>
      <c r="H2502" s="118"/>
      <c r="I2502" s="118"/>
      <c r="J2502" s="118"/>
      <c r="K2502" s="118"/>
      <c r="L2502" s="118"/>
      <c r="M2502" s="118"/>
      <c r="N2502" s="118"/>
      <c r="O2502" s="118"/>
      <c r="P2502" s="118"/>
      <c r="Q2502" s="118"/>
      <c r="R2502" s="118"/>
      <c r="S2502" s="118"/>
      <c r="T2502" s="118"/>
      <c r="U2502" s="118"/>
      <c r="V2502" s="118"/>
      <c r="W2502" s="118"/>
      <c r="X2502" s="118"/>
      <c r="Y2502" s="118"/>
      <c r="Z2502" s="118"/>
    </row>
    <row r="2503">
      <c r="A2503" s="130">
        <f t="shared" si="1"/>
        <v>2502</v>
      </c>
      <c r="B2503" s="118"/>
      <c r="C2503" s="118"/>
      <c r="D2503" s="118"/>
      <c r="E2503" s="168"/>
      <c r="F2503" s="168"/>
      <c r="G2503" s="168"/>
      <c r="H2503" s="118"/>
      <c r="I2503" s="118"/>
      <c r="J2503" s="118"/>
      <c r="K2503" s="118"/>
      <c r="L2503" s="118"/>
      <c r="M2503" s="118"/>
      <c r="N2503" s="118"/>
      <c r="O2503" s="118"/>
      <c r="P2503" s="118"/>
      <c r="Q2503" s="118"/>
      <c r="R2503" s="118"/>
      <c r="S2503" s="118"/>
      <c r="T2503" s="118"/>
      <c r="U2503" s="118"/>
      <c r="V2503" s="118"/>
      <c r="W2503" s="118"/>
      <c r="X2503" s="118"/>
      <c r="Y2503" s="118"/>
      <c r="Z2503" s="118"/>
    </row>
    <row r="2504">
      <c r="A2504" s="130">
        <f t="shared" si="1"/>
        <v>2503</v>
      </c>
      <c r="B2504" s="118"/>
      <c r="C2504" s="118"/>
      <c r="D2504" s="118"/>
      <c r="E2504" s="168"/>
      <c r="F2504" s="168"/>
      <c r="G2504" s="168"/>
      <c r="H2504" s="118"/>
      <c r="I2504" s="118"/>
      <c r="J2504" s="118"/>
      <c r="K2504" s="118"/>
      <c r="L2504" s="118"/>
      <c r="M2504" s="118"/>
      <c r="N2504" s="118"/>
      <c r="O2504" s="118"/>
      <c r="P2504" s="118"/>
      <c r="Q2504" s="118"/>
      <c r="R2504" s="118"/>
      <c r="S2504" s="118"/>
      <c r="T2504" s="118"/>
      <c r="U2504" s="118"/>
      <c r="V2504" s="118"/>
      <c r="W2504" s="118"/>
      <c r="X2504" s="118"/>
      <c r="Y2504" s="118"/>
      <c r="Z2504" s="118"/>
    </row>
    <row r="2505">
      <c r="A2505" s="130">
        <f t="shared" si="1"/>
        <v>2504</v>
      </c>
      <c r="B2505" s="118"/>
      <c r="C2505" s="118"/>
      <c r="D2505" s="118"/>
      <c r="E2505" s="168"/>
      <c r="F2505" s="168"/>
      <c r="G2505" s="168"/>
      <c r="H2505" s="118"/>
      <c r="I2505" s="118"/>
      <c r="J2505" s="118"/>
      <c r="K2505" s="118"/>
      <c r="L2505" s="118"/>
      <c r="M2505" s="118"/>
      <c r="N2505" s="118"/>
      <c r="O2505" s="118"/>
      <c r="P2505" s="118"/>
      <c r="Q2505" s="118"/>
      <c r="R2505" s="118"/>
      <c r="S2505" s="118"/>
      <c r="T2505" s="118"/>
      <c r="U2505" s="118"/>
      <c r="V2505" s="118"/>
      <c r="W2505" s="118"/>
      <c r="X2505" s="118"/>
      <c r="Y2505" s="118"/>
      <c r="Z2505" s="118"/>
    </row>
    <row r="2506">
      <c r="A2506" s="130">
        <f t="shared" si="1"/>
        <v>2505</v>
      </c>
      <c r="B2506" s="118"/>
      <c r="C2506" s="118"/>
      <c r="D2506" s="118"/>
      <c r="E2506" s="168"/>
      <c r="F2506" s="168"/>
      <c r="G2506" s="168"/>
      <c r="H2506" s="118"/>
      <c r="I2506" s="118"/>
      <c r="J2506" s="118"/>
      <c r="K2506" s="118"/>
      <c r="L2506" s="118"/>
      <c r="M2506" s="118"/>
      <c r="N2506" s="118"/>
      <c r="O2506" s="118"/>
      <c r="P2506" s="118"/>
      <c r="Q2506" s="118"/>
      <c r="R2506" s="118"/>
      <c r="S2506" s="118"/>
      <c r="T2506" s="118"/>
      <c r="U2506" s="118"/>
      <c r="V2506" s="118"/>
      <c r="W2506" s="118"/>
      <c r="X2506" s="118"/>
      <c r="Y2506" s="118"/>
      <c r="Z2506" s="118"/>
    </row>
    <row r="2507">
      <c r="A2507" s="130">
        <f t="shared" si="1"/>
        <v>2506</v>
      </c>
      <c r="B2507" s="118"/>
      <c r="C2507" s="118"/>
      <c r="D2507" s="118"/>
      <c r="E2507" s="168"/>
      <c r="F2507" s="168"/>
      <c r="G2507" s="168"/>
      <c r="H2507" s="118"/>
      <c r="I2507" s="118"/>
      <c r="J2507" s="118"/>
      <c r="K2507" s="118"/>
      <c r="L2507" s="118"/>
      <c r="M2507" s="118"/>
      <c r="N2507" s="118"/>
      <c r="O2507" s="118"/>
      <c r="P2507" s="118"/>
      <c r="Q2507" s="118"/>
      <c r="R2507" s="118"/>
      <c r="S2507" s="118"/>
      <c r="T2507" s="118"/>
      <c r="U2507" s="118"/>
      <c r="V2507" s="118"/>
      <c r="W2507" s="118"/>
      <c r="X2507" s="118"/>
      <c r="Y2507" s="118"/>
      <c r="Z2507" s="118"/>
    </row>
    <row r="2508">
      <c r="A2508" s="130">
        <f t="shared" si="1"/>
        <v>2507</v>
      </c>
      <c r="B2508" s="118"/>
      <c r="C2508" s="118"/>
      <c r="D2508" s="118"/>
      <c r="E2508" s="168"/>
      <c r="F2508" s="168"/>
      <c r="G2508" s="168"/>
      <c r="H2508" s="118"/>
      <c r="I2508" s="118"/>
      <c r="J2508" s="118"/>
      <c r="K2508" s="118"/>
      <c r="L2508" s="118"/>
      <c r="M2508" s="118"/>
      <c r="N2508" s="118"/>
      <c r="O2508" s="118"/>
      <c r="P2508" s="118"/>
      <c r="Q2508" s="118"/>
      <c r="R2508" s="118"/>
      <c r="S2508" s="118"/>
      <c r="T2508" s="118"/>
      <c r="U2508" s="118"/>
      <c r="V2508" s="118"/>
      <c r="W2508" s="118"/>
      <c r="X2508" s="118"/>
      <c r="Y2508" s="118"/>
      <c r="Z2508" s="118"/>
    </row>
    <row r="2509">
      <c r="A2509" s="130">
        <f t="shared" si="1"/>
        <v>2508</v>
      </c>
      <c r="B2509" s="118"/>
      <c r="C2509" s="118"/>
      <c r="D2509" s="118"/>
      <c r="E2509" s="168"/>
      <c r="F2509" s="168"/>
      <c r="G2509" s="168"/>
      <c r="H2509" s="118"/>
      <c r="I2509" s="118"/>
      <c r="J2509" s="118"/>
      <c r="K2509" s="118"/>
      <c r="L2509" s="118"/>
      <c r="M2509" s="118"/>
      <c r="N2509" s="118"/>
      <c r="O2509" s="118"/>
      <c r="P2509" s="118"/>
      <c r="Q2509" s="118"/>
      <c r="R2509" s="118"/>
      <c r="S2509" s="118"/>
      <c r="T2509" s="118"/>
      <c r="U2509" s="118"/>
      <c r="V2509" s="118"/>
      <c r="W2509" s="118"/>
      <c r="X2509" s="118"/>
      <c r="Y2509" s="118"/>
      <c r="Z2509" s="118"/>
    </row>
    <row r="2510">
      <c r="A2510" s="130">
        <f t="shared" si="1"/>
        <v>2509</v>
      </c>
      <c r="B2510" s="118"/>
      <c r="C2510" s="118"/>
      <c r="D2510" s="118"/>
      <c r="E2510" s="168"/>
      <c r="F2510" s="168"/>
      <c r="G2510" s="168"/>
      <c r="H2510" s="118"/>
      <c r="I2510" s="118"/>
      <c r="J2510" s="118"/>
      <c r="K2510" s="118"/>
      <c r="L2510" s="118"/>
      <c r="M2510" s="118"/>
      <c r="N2510" s="118"/>
      <c r="O2510" s="118"/>
      <c r="P2510" s="118"/>
      <c r="Q2510" s="118"/>
      <c r="R2510" s="118"/>
      <c r="S2510" s="118"/>
      <c r="T2510" s="118"/>
      <c r="U2510" s="118"/>
      <c r="V2510" s="118"/>
      <c r="W2510" s="118"/>
      <c r="X2510" s="118"/>
      <c r="Y2510" s="118"/>
      <c r="Z2510" s="118"/>
    </row>
    <row r="2511">
      <c r="A2511" s="130">
        <f t="shared" si="1"/>
        <v>2510</v>
      </c>
      <c r="B2511" s="118"/>
      <c r="C2511" s="118"/>
      <c r="D2511" s="118"/>
      <c r="E2511" s="168"/>
      <c r="F2511" s="168"/>
      <c r="G2511" s="168"/>
      <c r="H2511" s="118"/>
      <c r="I2511" s="118"/>
      <c r="J2511" s="118"/>
      <c r="K2511" s="118"/>
      <c r="L2511" s="118"/>
      <c r="M2511" s="118"/>
      <c r="N2511" s="118"/>
      <c r="O2511" s="118"/>
      <c r="P2511" s="118"/>
      <c r="Q2511" s="118"/>
      <c r="R2511" s="118"/>
      <c r="S2511" s="118"/>
      <c r="T2511" s="118"/>
      <c r="U2511" s="118"/>
      <c r="V2511" s="118"/>
      <c r="W2511" s="118"/>
      <c r="X2511" s="118"/>
      <c r="Y2511" s="118"/>
      <c r="Z2511" s="118"/>
    </row>
    <row r="2512">
      <c r="A2512" s="130">
        <f t="shared" si="1"/>
        <v>2511</v>
      </c>
      <c r="B2512" s="118"/>
      <c r="C2512" s="118"/>
      <c r="D2512" s="118"/>
      <c r="E2512" s="168"/>
      <c r="F2512" s="168"/>
      <c r="G2512" s="168"/>
      <c r="H2512" s="118"/>
      <c r="I2512" s="118"/>
      <c r="J2512" s="118"/>
      <c r="K2512" s="118"/>
      <c r="L2512" s="118"/>
      <c r="M2512" s="118"/>
      <c r="N2512" s="118"/>
      <c r="O2512" s="118"/>
      <c r="P2512" s="118"/>
      <c r="Q2512" s="118"/>
      <c r="R2512" s="118"/>
      <c r="S2512" s="118"/>
      <c r="T2512" s="118"/>
      <c r="U2512" s="118"/>
      <c r="V2512" s="118"/>
      <c r="W2512" s="118"/>
      <c r="X2512" s="118"/>
      <c r="Y2512" s="118"/>
      <c r="Z2512" s="118"/>
    </row>
    <row r="2513">
      <c r="A2513" s="130">
        <f t="shared" si="1"/>
        <v>2512</v>
      </c>
      <c r="B2513" s="118"/>
      <c r="C2513" s="118"/>
      <c r="D2513" s="118"/>
      <c r="E2513" s="168"/>
      <c r="F2513" s="168"/>
      <c r="G2513" s="168"/>
      <c r="H2513" s="118"/>
      <c r="I2513" s="118"/>
      <c r="J2513" s="118"/>
      <c r="K2513" s="118"/>
      <c r="L2513" s="118"/>
      <c r="M2513" s="118"/>
      <c r="N2513" s="118"/>
      <c r="O2513" s="118"/>
      <c r="P2513" s="118"/>
      <c r="Q2513" s="118"/>
      <c r="R2513" s="118"/>
      <c r="S2513" s="118"/>
      <c r="T2513" s="118"/>
      <c r="U2513" s="118"/>
      <c r="V2513" s="118"/>
      <c r="W2513" s="118"/>
      <c r="X2513" s="118"/>
      <c r="Y2513" s="118"/>
      <c r="Z2513" s="118"/>
    </row>
    <row r="2514">
      <c r="A2514" s="130">
        <f t="shared" si="1"/>
        <v>2513</v>
      </c>
      <c r="B2514" s="118"/>
      <c r="C2514" s="118"/>
      <c r="D2514" s="118"/>
      <c r="E2514" s="168"/>
      <c r="F2514" s="168"/>
      <c r="G2514" s="168"/>
      <c r="H2514" s="118"/>
      <c r="I2514" s="118"/>
      <c r="J2514" s="118"/>
      <c r="K2514" s="118"/>
      <c r="L2514" s="118"/>
      <c r="M2514" s="118"/>
      <c r="N2514" s="118"/>
      <c r="O2514" s="118"/>
      <c r="P2514" s="118"/>
      <c r="Q2514" s="118"/>
      <c r="R2514" s="118"/>
      <c r="S2514" s="118"/>
      <c r="T2514" s="118"/>
      <c r="U2514" s="118"/>
      <c r="V2514" s="118"/>
      <c r="W2514" s="118"/>
      <c r="X2514" s="118"/>
      <c r="Y2514" s="118"/>
      <c r="Z2514" s="118"/>
    </row>
    <row r="2515">
      <c r="A2515" s="130">
        <f t="shared" si="1"/>
        <v>2514</v>
      </c>
      <c r="B2515" s="118"/>
      <c r="C2515" s="118"/>
      <c r="D2515" s="118"/>
      <c r="E2515" s="168"/>
      <c r="F2515" s="168"/>
      <c r="G2515" s="168"/>
      <c r="H2515" s="118"/>
      <c r="I2515" s="118"/>
      <c r="J2515" s="118"/>
      <c r="K2515" s="118"/>
      <c r="L2515" s="118"/>
      <c r="M2515" s="118"/>
      <c r="N2515" s="118"/>
      <c r="O2515" s="118"/>
      <c r="P2515" s="118"/>
      <c r="Q2515" s="118"/>
      <c r="R2515" s="118"/>
      <c r="S2515" s="118"/>
      <c r="T2515" s="118"/>
      <c r="U2515" s="118"/>
      <c r="V2515" s="118"/>
      <c r="W2515" s="118"/>
      <c r="X2515" s="118"/>
      <c r="Y2515" s="118"/>
      <c r="Z2515" s="118"/>
    </row>
    <row r="2516">
      <c r="A2516" s="130">
        <f t="shared" si="1"/>
        <v>2515</v>
      </c>
      <c r="B2516" s="118"/>
      <c r="C2516" s="118"/>
      <c r="D2516" s="118"/>
      <c r="E2516" s="168"/>
      <c r="F2516" s="168"/>
      <c r="G2516" s="168"/>
      <c r="H2516" s="118"/>
      <c r="I2516" s="118"/>
      <c r="J2516" s="118"/>
      <c r="K2516" s="118"/>
      <c r="L2516" s="118"/>
      <c r="M2516" s="118"/>
      <c r="N2516" s="118"/>
      <c r="O2516" s="118"/>
      <c r="P2516" s="118"/>
      <c r="Q2516" s="118"/>
      <c r="R2516" s="118"/>
      <c r="S2516" s="118"/>
      <c r="T2516" s="118"/>
      <c r="U2516" s="118"/>
      <c r="V2516" s="118"/>
      <c r="W2516" s="118"/>
      <c r="X2516" s="118"/>
      <c r="Y2516" s="118"/>
      <c r="Z2516" s="118"/>
    </row>
    <row r="2517">
      <c r="A2517" s="130">
        <f t="shared" si="1"/>
        <v>2516</v>
      </c>
      <c r="B2517" s="118"/>
      <c r="C2517" s="118"/>
      <c r="D2517" s="118"/>
      <c r="E2517" s="168"/>
      <c r="F2517" s="168"/>
      <c r="G2517" s="168"/>
      <c r="H2517" s="118"/>
      <c r="I2517" s="118"/>
      <c r="J2517" s="118"/>
      <c r="K2517" s="118"/>
      <c r="L2517" s="118"/>
      <c r="M2517" s="118"/>
      <c r="N2517" s="118"/>
      <c r="O2517" s="118"/>
      <c r="P2517" s="118"/>
      <c r="Q2517" s="118"/>
      <c r="R2517" s="118"/>
      <c r="S2517" s="118"/>
      <c r="T2517" s="118"/>
      <c r="U2517" s="118"/>
      <c r="V2517" s="118"/>
      <c r="W2517" s="118"/>
      <c r="X2517" s="118"/>
      <c r="Y2517" s="118"/>
      <c r="Z2517" s="118"/>
    </row>
    <row r="2518">
      <c r="A2518" s="130">
        <f t="shared" si="1"/>
        <v>2517</v>
      </c>
      <c r="B2518" s="118"/>
      <c r="C2518" s="118"/>
      <c r="D2518" s="118"/>
      <c r="E2518" s="168"/>
      <c r="F2518" s="168"/>
      <c r="G2518" s="168"/>
      <c r="H2518" s="118"/>
      <c r="I2518" s="118"/>
      <c r="J2518" s="118"/>
      <c r="K2518" s="118"/>
      <c r="L2518" s="118"/>
      <c r="M2518" s="118"/>
      <c r="N2518" s="118"/>
      <c r="O2518" s="118"/>
      <c r="P2518" s="118"/>
      <c r="Q2518" s="118"/>
      <c r="R2518" s="118"/>
      <c r="S2518" s="118"/>
      <c r="T2518" s="118"/>
      <c r="U2518" s="118"/>
      <c r="V2518" s="118"/>
      <c r="W2518" s="118"/>
      <c r="X2518" s="118"/>
      <c r="Y2518" s="118"/>
      <c r="Z2518" s="118"/>
    </row>
    <row r="2519">
      <c r="A2519" s="130">
        <f t="shared" si="1"/>
        <v>2518</v>
      </c>
      <c r="B2519" s="118"/>
      <c r="C2519" s="118"/>
      <c r="D2519" s="118"/>
      <c r="E2519" s="168"/>
      <c r="F2519" s="168"/>
      <c r="G2519" s="168"/>
      <c r="H2519" s="118"/>
      <c r="I2519" s="118"/>
      <c r="J2519" s="118"/>
      <c r="K2519" s="118"/>
      <c r="L2519" s="118"/>
      <c r="M2519" s="118"/>
      <c r="N2519" s="118"/>
      <c r="O2519" s="118"/>
      <c r="P2519" s="118"/>
      <c r="Q2519" s="118"/>
      <c r="R2519" s="118"/>
      <c r="S2519" s="118"/>
      <c r="T2519" s="118"/>
      <c r="U2519" s="118"/>
      <c r="V2519" s="118"/>
      <c r="W2519" s="118"/>
      <c r="X2519" s="118"/>
      <c r="Y2519" s="118"/>
      <c r="Z2519" s="118"/>
    </row>
    <row r="2520">
      <c r="A2520" s="130">
        <f t="shared" si="1"/>
        <v>2519</v>
      </c>
      <c r="B2520" s="118"/>
      <c r="C2520" s="118"/>
      <c r="D2520" s="118"/>
      <c r="E2520" s="168"/>
      <c r="F2520" s="168"/>
      <c r="G2520" s="168"/>
      <c r="H2520" s="118"/>
      <c r="I2520" s="118"/>
      <c r="J2520" s="118"/>
      <c r="K2520" s="118"/>
      <c r="L2520" s="118"/>
      <c r="M2520" s="118"/>
      <c r="N2520" s="118"/>
      <c r="O2520" s="118"/>
      <c r="P2520" s="118"/>
      <c r="Q2520" s="118"/>
      <c r="R2520" s="118"/>
      <c r="S2520" s="118"/>
      <c r="T2520" s="118"/>
      <c r="U2520" s="118"/>
      <c r="V2520" s="118"/>
      <c r="W2520" s="118"/>
      <c r="X2520" s="118"/>
      <c r="Y2520" s="118"/>
      <c r="Z2520" s="118"/>
    </row>
    <row r="2521">
      <c r="A2521" s="130">
        <f t="shared" si="1"/>
        <v>2520</v>
      </c>
      <c r="B2521" s="118"/>
      <c r="C2521" s="118"/>
      <c r="D2521" s="118"/>
      <c r="E2521" s="168"/>
      <c r="F2521" s="168"/>
      <c r="G2521" s="168"/>
      <c r="H2521" s="118"/>
      <c r="I2521" s="118"/>
      <c r="J2521" s="118"/>
      <c r="K2521" s="118"/>
      <c r="L2521" s="118"/>
      <c r="M2521" s="118"/>
      <c r="N2521" s="118"/>
      <c r="O2521" s="118"/>
      <c r="P2521" s="118"/>
      <c r="Q2521" s="118"/>
      <c r="R2521" s="118"/>
      <c r="S2521" s="118"/>
      <c r="T2521" s="118"/>
      <c r="U2521" s="118"/>
      <c r="V2521" s="118"/>
      <c r="W2521" s="118"/>
      <c r="X2521" s="118"/>
      <c r="Y2521" s="118"/>
      <c r="Z2521" s="118"/>
    </row>
    <row r="2522">
      <c r="A2522" s="130">
        <f t="shared" si="1"/>
        <v>2521</v>
      </c>
      <c r="B2522" s="118"/>
      <c r="C2522" s="118"/>
      <c r="D2522" s="118"/>
      <c r="E2522" s="168"/>
      <c r="F2522" s="168"/>
      <c r="G2522" s="168"/>
      <c r="H2522" s="118"/>
      <c r="I2522" s="118"/>
      <c r="J2522" s="118"/>
      <c r="K2522" s="118"/>
      <c r="L2522" s="118"/>
      <c r="M2522" s="118"/>
      <c r="N2522" s="118"/>
      <c r="O2522" s="118"/>
      <c r="P2522" s="118"/>
      <c r="Q2522" s="118"/>
      <c r="R2522" s="118"/>
      <c r="S2522" s="118"/>
      <c r="T2522" s="118"/>
      <c r="U2522" s="118"/>
      <c r="V2522" s="118"/>
      <c r="W2522" s="118"/>
      <c r="X2522" s="118"/>
      <c r="Y2522" s="118"/>
      <c r="Z2522" s="118"/>
    </row>
    <row r="2523">
      <c r="A2523" s="130">
        <f t="shared" si="1"/>
        <v>2522</v>
      </c>
      <c r="B2523" s="118"/>
      <c r="C2523" s="118"/>
      <c r="D2523" s="118"/>
      <c r="E2523" s="168"/>
      <c r="F2523" s="168"/>
      <c r="G2523" s="168"/>
      <c r="H2523" s="118"/>
      <c r="I2523" s="118"/>
      <c r="J2523" s="118"/>
      <c r="K2523" s="118"/>
      <c r="L2523" s="118"/>
      <c r="M2523" s="118"/>
      <c r="N2523" s="118"/>
      <c r="O2523" s="118"/>
      <c r="P2523" s="118"/>
      <c r="Q2523" s="118"/>
      <c r="R2523" s="118"/>
      <c r="S2523" s="118"/>
      <c r="T2523" s="118"/>
      <c r="U2523" s="118"/>
      <c r="V2523" s="118"/>
      <c r="W2523" s="118"/>
      <c r="X2523" s="118"/>
      <c r="Y2523" s="118"/>
      <c r="Z2523" s="118"/>
    </row>
    <row r="2524">
      <c r="A2524" s="130">
        <f t="shared" si="1"/>
        <v>2523</v>
      </c>
      <c r="B2524" s="118"/>
      <c r="C2524" s="118"/>
      <c r="D2524" s="118"/>
      <c r="E2524" s="168"/>
      <c r="F2524" s="168"/>
      <c r="G2524" s="168"/>
      <c r="H2524" s="118"/>
      <c r="I2524" s="118"/>
      <c r="J2524" s="118"/>
      <c r="K2524" s="118"/>
      <c r="L2524" s="118"/>
      <c r="M2524" s="118"/>
      <c r="N2524" s="118"/>
      <c r="O2524" s="118"/>
      <c r="P2524" s="118"/>
      <c r="Q2524" s="118"/>
      <c r="R2524" s="118"/>
      <c r="S2524" s="118"/>
      <c r="T2524" s="118"/>
      <c r="U2524" s="118"/>
      <c r="V2524" s="118"/>
      <c r="W2524" s="118"/>
      <c r="X2524" s="118"/>
      <c r="Y2524" s="118"/>
      <c r="Z2524" s="118"/>
    </row>
    <row r="2525">
      <c r="A2525" s="130">
        <f t="shared" si="1"/>
        <v>2524</v>
      </c>
      <c r="B2525" s="118"/>
      <c r="C2525" s="118"/>
      <c r="D2525" s="118"/>
      <c r="E2525" s="168"/>
      <c r="F2525" s="168"/>
      <c r="G2525" s="168"/>
      <c r="H2525" s="118"/>
      <c r="I2525" s="118"/>
      <c r="J2525" s="118"/>
      <c r="K2525" s="118"/>
      <c r="L2525" s="118"/>
      <c r="M2525" s="118"/>
      <c r="N2525" s="118"/>
      <c r="O2525" s="118"/>
      <c r="P2525" s="118"/>
      <c r="Q2525" s="118"/>
      <c r="R2525" s="118"/>
      <c r="S2525" s="118"/>
      <c r="T2525" s="118"/>
      <c r="U2525" s="118"/>
      <c r="V2525" s="118"/>
      <c r="W2525" s="118"/>
      <c r="X2525" s="118"/>
      <c r="Y2525" s="118"/>
      <c r="Z2525" s="118"/>
    </row>
    <row r="2526">
      <c r="A2526" s="130">
        <f t="shared" si="1"/>
        <v>2525</v>
      </c>
      <c r="B2526" s="118"/>
      <c r="C2526" s="118"/>
      <c r="D2526" s="118"/>
      <c r="E2526" s="168"/>
      <c r="F2526" s="168"/>
      <c r="G2526" s="168"/>
      <c r="H2526" s="118"/>
      <c r="I2526" s="118"/>
      <c r="J2526" s="118"/>
      <c r="K2526" s="118"/>
      <c r="L2526" s="118"/>
      <c r="M2526" s="118"/>
      <c r="N2526" s="118"/>
      <c r="O2526" s="118"/>
      <c r="P2526" s="118"/>
      <c r="Q2526" s="118"/>
      <c r="R2526" s="118"/>
      <c r="S2526" s="118"/>
      <c r="T2526" s="118"/>
      <c r="U2526" s="118"/>
      <c r="V2526" s="118"/>
      <c r="W2526" s="118"/>
      <c r="X2526" s="118"/>
      <c r="Y2526" s="118"/>
      <c r="Z2526" s="118"/>
    </row>
    <row r="2527">
      <c r="A2527" s="130">
        <f t="shared" si="1"/>
        <v>2526</v>
      </c>
      <c r="B2527" s="118"/>
      <c r="C2527" s="118"/>
      <c r="D2527" s="118"/>
      <c r="E2527" s="168"/>
      <c r="F2527" s="168"/>
      <c r="G2527" s="168"/>
      <c r="H2527" s="118"/>
      <c r="I2527" s="118"/>
      <c r="J2527" s="118"/>
      <c r="K2527" s="118"/>
      <c r="L2527" s="118"/>
      <c r="M2527" s="118"/>
      <c r="N2527" s="118"/>
      <c r="O2527" s="118"/>
      <c r="P2527" s="118"/>
      <c r="Q2527" s="118"/>
      <c r="R2527" s="118"/>
      <c r="S2527" s="118"/>
      <c r="T2527" s="118"/>
      <c r="U2527" s="118"/>
      <c r="V2527" s="118"/>
      <c r="W2527" s="118"/>
      <c r="X2527" s="118"/>
      <c r="Y2527" s="118"/>
      <c r="Z2527" s="118"/>
    </row>
    <row r="2528">
      <c r="A2528" s="130">
        <f t="shared" si="1"/>
        <v>2527</v>
      </c>
      <c r="B2528" s="118"/>
      <c r="C2528" s="118"/>
      <c r="D2528" s="118"/>
      <c r="E2528" s="168"/>
      <c r="F2528" s="168"/>
      <c r="G2528" s="168"/>
      <c r="H2528" s="118"/>
      <c r="I2528" s="118"/>
      <c r="J2528" s="118"/>
      <c r="K2528" s="118"/>
      <c r="L2528" s="118"/>
      <c r="M2528" s="118"/>
      <c r="N2528" s="118"/>
      <c r="O2528" s="118"/>
      <c r="P2528" s="118"/>
      <c r="Q2528" s="118"/>
      <c r="R2528" s="118"/>
      <c r="S2528" s="118"/>
      <c r="T2528" s="118"/>
      <c r="U2528" s="118"/>
      <c r="V2528" s="118"/>
      <c r="W2528" s="118"/>
      <c r="X2528" s="118"/>
      <c r="Y2528" s="118"/>
      <c r="Z2528" s="118"/>
    </row>
    <row r="2529">
      <c r="A2529" s="130">
        <f t="shared" si="1"/>
        <v>2528</v>
      </c>
      <c r="B2529" s="118"/>
      <c r="C2529" s="118"/>
      <c r="D2529" s="118"/>
      <c r="E2529" s="168"/>
      <c r="F2529" s="168"/>
      <c r="G2529" s="168"/>
      <c r="H2529" s="118"/>
      <c r="I2529" s="118"/>
      <c r="J2529" s="118"/>
      <c r="K2529" s="118"/>
      <c r="L2529" s="118"/>
      <c r="M2529" s="118"/>
      <c r="N2529" s="118"/>
      <c r="O2529" s="118"/>
      <c r="P2529" s="118"/>
      <c r="Q2529" s="118"/>
      <c r="R2529" s="118"/>
      <c r="S2529" s="118"/>
      <c r="T2529" s="118"/>
      <c r="U2529" s="118"/>
      <c r="V2529" s="118"/>
      <c r="W2529" s="118"/>
      <c r="X2529" s="118"/>
      <c r="Y2529" s="118"/>
      <c r="Z2529" s="118"/>
    </row>
    <row r="2530">
      <c r="A2530" s="130">
        <f t="shared" si="1"/>
        <v>2529</v>
      </c>
      <c r="B2530" s="118"/>
      <c r="C2530" s="118"/>
      <c r="D2530" s="118"/>
      <c r="E2530" s="168"/>
      <c r="F2530" s="168"/>
      <c r="G2530" s="168"/>
      <c r="H2530" s="118"/>
      <c r="I2530" s="118"/>
      <c r="J2530" s="118"/>
      <c r="K2530" s="118"/>
      <c r="L2530" s="118"/>
      <c r="M2530" s="118"/>
      <c r="N2530" s="118"/>
      <c r="O2530" s="118"/>
      <c r="P2530" s="118"/>
      <c r="Q2530" s="118"/>
      <c r="R2530" s="118"/>
      <c r="S2530" s="118"/>
      <c r="T2530" s="118"/>
      <c r="U2530" s="118"/>
      <c r="V2530" s="118"/>
      <c r="W2530" s="118"/>
      <c r="X2530" s="118"/>
      <c r="Y2530" s="118"/>
      <c r="Z2530" s="118"/>
    </row>
    <row r="2531">
      <c r="A2531" s="130">
        <f t="shared" si="1"/>
        <v>2530</v>
      </c>
      <c r="B2531" s="118"/>
      <c r="C2531" s="118"/>
      <c r="D2531" s="118"/>
      <c r="E2531" s="168"/>
      <c r="F2531" s="168"/>
      <c r="G2531" s="168"/>
      <c r="H2531" s="118"/>
      <c r="I2531" s="118"/>
      <c r="J2531" s="118"/>
      <c r="K2531" s="118"/>
      <c r="L2531" s="118"/>
      <c r="M2531" s="118"/>
      <c r="N2531" s="118"/>
      <c r="O2531" s="118"/>
      <c r="P2531" s="118"/>
      <c r="Q2531" s="118"/>
      <c r="R2531" s="118"/>
      <c r="S2531" s="118"/>
      <c r="T2531" s="118"/>
      <c r="U2531" s="118"/>
      <c r="V2531" s="118"/>
      <c r="W2531" s="118"/>
      <c r="X2531" s="118"/>
      <c r="Y2531" s="118"/>
      <c r="Z2531" s="118"/>
    </row>
    <row r="2532">
      <c r="A2532" s="130">
        <f t="shared" si="1"/>
        <v>2531</v>
      </c>
      <c r="B2532" s="118"/>
      <c r="C2532" s="118"/>
      <c r="D2532" s="118"/>
      <c r="E2532" s="168"/>
      <c r="F2532" s="168"/>
      <c r="G2532" s="168"/>
      <c r="H2532" s="118"/>
      <c r="I2532" s="118"/>
      <c r="J2532" s="118"/>
      <c r="K2532" s="118"/>
      <c r="L2532" s="118"/>
      <c r="M2532" s="118"/>
      <c r="N2532" s="118"/>
      <c r="O2532" s="118"/>
      <c r="P2532" s="118"/>
      <c r="Q2532" s="118"/>
      <c r="R2532" s="118"/>
      <c r="S2532" s="118"/>
      <c r="T2532" s="118"/>
      <c r="U2532" s="118"/>
      <c r="V2532" s="118"/>
      <c r="W2532" s="118"/>
      <c r="X2532" s="118"/>
      <c r="Y2532" s="118"/>
      <c r="Z2532" s="118"/>
    </row>
    <row r="2533">
      <c r="A2533" s="130">
        <f t="shared" si="1"/>
        <v>2532</v>
      </c>
      <c r="B2533" s="118"/>
      <c r="C2533" s="118"/>
      <c r="D2533" s="118"/>
      <c r="E2533" s="168"/>
      <c r="F2533" s="168"/>
      <c r="G2533" s="168"/>
      <c r="H2533" s="118"/>
      <c r="I2533" s="118"/>
      <c r="J2533" s="118"/>
      <c r="K2533" s="118"/>
      <c r="L2533" s="118"/>
      <c r="M2533" s="118"/>
      <c r="N2533" s="118"/>
      <c r="O2533" s="118"/>
      <c r="P2533" s="118"/>
      <c r="Q2533" s="118"/>
      <c r="R2533" s="118"/>
      <c r="S2533" s="118"/>
      <c r="T2533" s="118"/>
      <c r="U2533" s="118"/>
      <c r="V2533" s="118"/>
      <c r="W2533" s="118"/>
      <c r="X2533" s="118"/>
      <c r="Y2533" s="118"/>
      <c r="Z2533" s="118"/>
    </row>
    <row r="2534">
      <c r="A2534" s="130">
        <f t="shared" si="1"/>
        <v>2533</v>
      </c>
      <c r="B2534" s="118"/>
      <c r="C2534" s="118"/>
      <c r="D2534" s="118"/>
      <c r="E2534" s="168"/>
      <c r="F2534" s="168"/>
      <c r="G2534" s="168"/>
      <c r="H2534" s="118"/>
      <c r="I2534" s="118"/>
      <c r="J2534" s="118"/>
      <c r="K2534" s="118"/>
      <c r="L2534" s="118"/>
      <c r="M2534" s="118"/>
      <c r="N2534" s="118"/>
      <c r="O2534" s="118"/>
      <c r="P2534" s="118"/>
      <c r="Q2534" s="118"/>
      <c r="R2534" s="118"/>
      <c r="S2534" s="118"/>
      <c r="T2534" s="118"/>
      <c r="U2534" s="118"/>
      <c r="V2534" s="118"/>
      <c r="W2534" s="118"/>
      <c r="X2534" s="118"/>
      <c r="Y2534" s="118"/>
      <c r="Z2534" s="118"/>
    </row>
    <row r="2535">
      <c r="A2535" s="130">
        <f t="shared" si="1"/>
        <v>2534</v>
      </c>
      <c r="B2535" s="118"/>
      <c r="C2535" s="118"/>
      <c r="D2535" s="118"/>
      <c r="E2535" s="168"/>
      <c r="F2535" s="168"/>
      <c r="G2535" s="168"/>
      <c r="H2535" s="118"/>
      <c r="I2535" s="118"/>
      <c r="J2535" s="118"/>
      <c r="K2535" s="118"/>
      <c r="L2535" s="118"/>
      <c r="M2535" s="118"/>
      <c r="N2535" s="118"/>
      <c r="O2535" s="118"/>
      <c r="P2535" s="118"/>
      <c r="Q2535" s="118"/>
      <c r="R2535" s="118"/>
      <c r="S2535" s="118"/>
      <c r="T2535" s="118"/>
      <c r="U2535" s="118"/>
      <c r="V2535" s="118"/>
      <c r="W2535" s="118"/>
      <c r="X2535" s="118"/>
      <c r="Y2535" s="118"/>
      <c r="Z2535" s="118"/>
    </row>
    <row r="2536">
      <c r="A2536" s="130">
        <f t="shared" si="1"/>
        <v>2535</v>
      </c>
      <c r="B2536" s="118"/>
      <c r="C2536" s="118"/>
      <c r="D2536" s="118"/>
      <c r="E2536" s="168"/>
      <c r="F2536" s="168"/>
      <c r="G2536" s="168"/>
      <c r="H2536" s="118"/>
      <c r="I2536" s="118"/>
      <c r="J2536" s="118"/>
      <c r="K2536" s="118"/>
      <c r="L2536" s="118"/>
      <c r="M2536" s="118"/>
      <c r="N2536" s="118"/>
      <c r="O2536" s="118"/>
      <c r="P2536" s="118"/>
      <c r="Q2536" s="118"/>
      <c r="R2536" s="118"/>
      <c r="S2536" s="118"/>
      <c r="T2536" s="118"/>
      <c r="U2536" s="118"/>
      <c r="V2536" s="118"/>
      <c r="W2536" s="118"/>
      <c r="X2536" s="118"/>
      <c r="Y2536" s="118"/>
      <c r="Z2536" s="118"/>
    </row>
    <row r="2537">
      <c r="A2537" s="130">
        <f t="shared" si="1"/>
        <v>2536</v>
      </c>
      <c r="B2537" s="118"/>
      <c r="C2537" s="118"/>
      <c r="D2537" s="118"/>
      <c r="E2537" s="168"/>
      <c r="F2537" s="168"/>
      <c r="G2537" s="168"/>
      <c r="H2537" s="118"/>
      <c r="I2537" s="118"/>
      <c r="J2537" s="118"/>
      <c r="K2537" s="118"/>
      <c r="L2537" s="118"/>
      <c r="M2537" s="118"/>
      <c r="N2537" s="118"/>
      <c r="O2537" s="118"/>
      <c r="P2537" s="118"/>
      <c r="Q2537" s="118"/>
      <c r="R2537" s="118"/>
      <c r="S2537" s="118"/>
      <c r="T2537" s="118"/>
      <c r="U2537" s="118"/>
      <c r="V2537" s="118"/>
      <c r="W2537" s="118"/>
      <c r="X2537" s="118"/>
      <c r="Y2537" s="118"/>
      <c r="Z2537" s="118"/>
    </row>
    <row r="2538">
      <c r="A2538" s="130">
        <f t="shared" si="1"/>
        <v>2537</v>
      </c>
      <c r="B2538" s="118"/>
      <c r="C2538" s="118"/>
      <c r="D2538" s="118"/>
      <c r="E2538" s="168"/>
      <c r="F2538" s="168"/>
      <c r="G2538" s="168"/>
      <c r="H2538" s="118"/>
      <c r="I2538" s="118"/>
      <c r="J2538" s="118"/>
      <c r="K2538" s="118"/>
      <c r="L2538" s="118"/>
      <c r="M2538" s="118"/>
      <c r="N2538" s="118"/>
      <c r="O2538" s="118"/>
      <c r="P2538" s="118"/>
      <c r="Q2538" s="118"/>
      <c r="R2538" s="118"/>
      <c r="S2538" s="118"/>
      <c r="T2538" s="118"/>
      <c r="U2538" s="118"/>
      <c r="V2538" s="118"/>
      <c r="W2538" s="118"/>
      <c r="X2538" s="118"/>
      <c r="Y2538" s="118"/>
      <c r="Z2538" s="118"/>
    </row>
    <row r="2539">
      <c r="A2539" s="130">
        <f t="shared" si="1"/>
        <v>2538</v>
      </c>
      <c r="B2539" s="118"/>
      <c r="C2539" s="118"/>
      <c r="D2539" s="118"/>
      <c r="E2539" s="168"/>
      <c r="F2539" s="168"/>
      <c r="G2539" s="168"/>
      <c r="H2539" s="118"/>
      <c r="I2539" s="118"/>
      <c r="J2539" s="118"/>
      <c r="K2539" s="118"/>
      <c r="L2539" s="118"/>
      <c r="M2539" s="118"/>
      <c r="N2539" s="118"/>
      <c r="O2539" s="118"/>
      <c r="P2539" s="118"/>
      <c r="Q2539" s="118"/>
      <c r="R2539" s="118"/>
      <c r="S2539" s="118"/>
      <c r="T2539" s="118"/>
      <c r="U2539" s="118"/>
      <c r="V2539" s="118"/>
      <c r="W2539" s="118"/>
      <c r="X2539" s="118"/>
      <c r="Y2539" s="118"/>
      <c r="Z2539" s="118"/>
    </row>
    <row r="2540">
      <c r="A2540" s="130">
        <f t="shared" si="1"/>
        <v>2539</v>
      </c>
      <c r="B2540" s="118"/>
      <c r="C2540" s="118"/>
      <c r="D2540" s="118"/>
      <c r="E2540" s="168"/>
      <c r="F2540" s="168"/>
      <c r="G2540" s="168"/>
      <c r="H2540" s="118"/>
      <c r="I2540" s="118"/>
      <c r="J2540" s="118"/>
      <c r="K2540" s="118"/>
      <c r="L2540" s="118"/>
      <c r="M2540" s="118"/>
      <c r="N2540" s="118"/>
      <c r="O2540" s="118"/>
      <c r="P2540" s="118"/>
      <c r="Q2540" s="118"/>
      <c r="R2540" s="118"/>
      <c r="S2540" s="118"/>
      <c r="T2540" s="118"/>
      <c r="U2540" s="118"/>
      <c r="V2540" s="118"/>
      <c r="W2540" s="118"/>
      <c r="X2540" s="118"/>
      <c r="Y2540" s="118"/>
      <c r="Z2540" s="118"/>
    </row>
    <row r="2541">
      <c r="A2541" s="130">
        <f t="shared" si="1"/>
        <v>2540</v>
      </c>
      <c r="B2541" s="118"/>
      <c r="C2541" s="118"/>
      <c r="D2541" s="118"/>
      <c r="E2541" s="168"/>
      <c r="F2541" s="168"/>
      <c r="G2541" s="168"/>
      <c r="H2541" s="118"/>
      <c r="I2541" s="118"/>
      <c r="J2541" s="118"/>
      <c r="K2541" s="118"/>
      <c r="L2541" s="118"/>
      <c r="M2541" s="118"/>
      <c r="N2541" s="118"/>
      <c r="O2541" s="118"/>
      <c r="P2541" s="118"/>
      <c r="Q2541" s="118"/>
      <c r="R2541" s="118"/>
      <c r="S2541" s="118"/>
      <c r="T2541" s="118"/>
      <c r="U2541" s="118"/>
      <c r="V2541" s="118"/>
      <c r="W2541" s="118"/>
      <c r="X2541" s="118"/>
      <c r="Y2541" s="118"/>
      <c r="Z2541" s="118"/>
    </row>
    <row r="2542">
      <c r="A2542" s="130">
        <f t="shared" si="1"/>
        <v>2541</v>
      </c>
      <c r="B2542" s="118"/>
      <c r="C2542" s="118"/>
      <c r="D2542" s="118"/>
      <c r="E2542" s="168"/>
      <c r="F2542" s="168"/>
      <c r="G2542" s="168"/>
      <c r="H2542" s="118"/>
      <c r="I2542" s="118"/>
      <c r="J2542" s="118"/>
      <c r="K2542" s="118"/>
      <c r="L2542" s="118"/>
      <c r="M2542" s="118"/>
      <c r="N2542" s="118"/>
      <c r="O2542" s="118"/>
      <c r="P2542" s="118"/>
      <c r="Q2542" s="118"/>
      <c r="R2542" s="118"/>
      <c r="S2542" s="118"/>
      <c r="T2542" s="118"/>
      <c r="U2542" s="118"/>
      <c r="V2542" s="118"/>
      <c r="W2542" s="118"/>
      <c r="X2542" s="118"/>
      <c r="Y2542" s="118"/>
      <c r="Z2542" s="118"/>
    </row>
    <row r="2543">
      <c r="A2543" s="130">
        <f t="shared" si="1"/>
        <v>2542</v>
      </c>
      <c r="B2543" s="118"/>
      <c r="C2543" s="118"/>
      <c r="D2543" s="118"/>
      <c r="E2543" s="168"/>
      <c r="F2543" s="168"/>
      <c r="G2543" s="168"/>
      <c r="H2543" s="118"/>
      <c r="I2543" s="118"/>
      <c r="J2543" s="118"/>
      <c r="K2543" s="118"/>
      <c r="L2543" s="118"/>
      <c r="M2543" s="118"/>
      <c r="N2543" s="118"/>
      <c r="O2543" s="118"/>
      <c r="P2543" s="118"/>
      <c r="Q2543" s="118"/>
      <c r="R2543" s="118"/>
      <c r="S2543" s="118"/>
      <c r="T2543" s="118"/>
      <c r="U2543" s="118"/>
      <c r="V2543" s="118"/>
      <c r="W2543" s="118"/>
      <c r="X2543" s="118"/>
      <c r="Y2543" s="118"/>
      <c r="Z2543" s="118"/>
    </row>
    <row r="2544">
      <c r="A2544" s="130">
        <f t="shared" si="1"/>
        <v>2543</v>
      </c>
      <c r="B2544" s="118"/>
      <c r="C2544" s="118"/>
      <c r="D2544" s="118"/>
      <c r="E2544" s="168"/>
      <c r="F2544" s="168"/>
      <c r="G2544" s="168"/>
      <c r="H2544" s="118"/>
      <c r="I2544" s="118"/>
      <c r="J2544" s="118"/>
      <c r="K2544" s="118"/>
      <c r="L2544" s="118"/>
      <c r="M2544" s="118"/>
      <c r="N2544" s="118"/>
      <c r="O2544" s="118"/>
      <c r="P2544" s="118"/>
      <c r="Q2544" s="118"/>
      <c r="R2544" s="118"/>
      <c r="S2544" s="118"/>
      <c r="T2544" s="118"/>
      <c r="U2544" s="118"/>
      <c r="V2544" s="118"/>
      <c r="W2544" s="118"/>
      <c r="X2544" s="118"/>
      <c r="Y2544" s="118"/>
      <c r="Z2544" s="118"/>
    </row>
    <row r="2545">
      <c r="A2545" s="130">
        <f t="shared" si="1"/>
        <v>2544</v>
      </c>
      <c r="B2545" s="118"/>
      <c r="C2545" s="118"/>
      <c r="D2545" s="118"/>
      <c r="E2545" s="168"/>
      <c r="F2545" s="168"/>
      <c r="G2545" s="168"/>
      <c r="H2545" s="118"/>
      <c r="I2545" s="118"/>
      <c r="J2545" s="118"/>
      <c r="K2545" s="118"/>
      <c r="L2545" s="118"/>
      <c r="M2545" s="118"/>
      <c r="N2545" s="118"/>
      <c r="O2545" s="118"/>
      <c r="P2545" s="118"/>
      <c r="Q2545" s="118"/>
      <c r="R2545" s="118"/>
      <c r="S2545" s="118"/>
      <c r="T2545" s="118"/>
      <c r="U2545" s="118"/>
      <c r="V2545" s="118"/>
      <c r="W2545" s="118"/>
      <c r="X2545" s="118"/>
      <c r="Y2545" s="118"/>
      <c r="Z2545" s="118"/>
    </row>
    <row r="2546">
      <c r="A2546" s="130">
        <f t="shared" si="1"/>
        <v>2545</v>
      </c>
      <c r="B2546" s="118"/>
      <c r="C2546" s="118"/>
      <c r="D2546" s="118"/>
      <c r="E2546" s="168"/>
      <c r="F2546" s="168"/>
      <c r="G2546" s="168"/>
      <c r="H2546" s="118"/>
      <c r="I2546" s="118"/>
      <c r="J2546" s="118"/>
      <c r="K2546" s="118"/>
      <c r="L2546" s="118"/>
      <c r="M2546" s="118"/>
      <c r="N2546" s="118"/>
      <c r="O2546" s="118"/>
      <c r="P2546" s="118"/>
      <c r="Q2546" s="118"/>
      <c r="R2546" s="118"/>
      <c r="S2546" s="118"/>
      <c r="T2546" s="118"/>
      <c r="U2546" s="118"/>
      <c r="V2546" s="118"/>
      <c r="W2546" s="118"/>
      <c r="X2546" s="118"/>
      <c r="Y2546" s="118"/>
      <c r="Z2546" s="118"/>
    </row>
    <row r="2547">
      <c r="A2547" s="130">
        <f t="shared" si="1"/>
        <v>2546</v>
      </c>
      <c r="B2547" s="118"/>
      <c r="C2547" s="118"/>
      <c r="D2547" s="118"/>
      <c r="E2547" s="168"/>
      <c r="F2547" s="168"/>
      <c r="G2547" s="168"/>
      <c r="H2547" s="118"/>
      <c r="I2547" s="118"/>
      <c r="J2547" s="118"/>
      <c r="K2547" s="118"/>
      <c r="L2547" s="118"/>
      <c r="M2547" s="118"/>
      <c r="N2547" s="118"/>
      <c r="O2547" s="118"/>
      <c r="P2547" s="118"/>
      <c r="Q2547" s="118"/>
      <c r="R2547" s="118"/>
      <c r="S2547" s="118"/>
      <c r="T2547" s="118"/>
      <c r="U2547" s="118"/>
      <c r="V2547" s="118"/>
      <c r="W2547" s="118"/>
      <c r="X2547" s="118"/>
      <c r="Y2547" s="118"/>
      <c r="Z2547" s="118"/>
    </row>
    <row r="2548">
      <c r="A2548" s="130">
        <f t="shared" si="1"/>
        <v>2547</v>
      </c>
      <c r="B2548" s="118"/>
      <c r="C2548" s="118"/>
      <c r="D2548" s="118"/>
      <c r="E2548" s="168"/>
      <c r="F2548" s="168"/>
      <c r="G2548" s="168"/>
      <c r="H2548" s="118"/>
      <c r="I2548" s="118"/>
      <c r="J2548" s="118"/>
      <c r="K2548" s="118"/>
      <c r="L2548" s="118"/>
      <c r="M2548" s="118"/>
      <c r="N2548" s="118"/>
      <c r="O2548" s="118"/>
      <c r="P2548" s="118"/>
      <c r="Q2548" s="118"/>
      <c r="R2548" s="118"/>
      <c r="S2548" s="118"/>
      <c r="T2548" s="118"/>
      <c r="U2548" s="118"/>
      <c r="V2548" s="118"/>
      <c r="W2548" s="118"/>
      <c r="X2548" s="118"/>
      <c r="Y2548" s="118"/>
      <c r="Z2548" s="118"/>
    </row>
    <row r="2549">
      <c r="A2549" s="130">
        <f t="shared" si="1"/>
        <v>2548</v>
      </c>
      <c r="B2549" s="118"/>
      <c r="C2549" s="118"/>
      <c r="D2549" s="118"/>
      <c r="E2549" s="168"/>
      <c r="F2549" s="168"/>
      <c r="G2549" s="168"/>
      <c r="H2549" s="118"/>
      <c r="I2549" s="118"/>
      <c r="J2549" s="118"/>
      <c r="K2549" s="118"/>
      <c r="L2549" s="118"/>
      <c r="M2549" s="118"/>
      <c r="N2549" s="118"/>
      <c r="O2549" s="118"/>
      <c r="P2549" s="118"/>
      <c r="Q2549" s="118"/>
      <c r="R2549" s="118"/>
      <c r="S2549" s="118"/>
      <c r="T2549" s="118"/>
      <c r="U2549" s="118"/>
      <c r="V2549" s="118"/>
      <c r="W2549" s="118"/>
      <c r="X2549" s="118"/>
      <c r="Y2549" s="118"/>
      <c r="Z2549" s="118"/>
    </row>
    <row r="2550">
      <c r="A2550" s="130">
        <f t="shared" si="1"/>
        <v>2549</v>
      </c>
      <c r="B2550" s="118"/>
      <c r="C2550" s="118"/>
      <c r="D2550" s="118"/>
      <c r="E2550" s="168"/>
      <c r="F2550" s="168"/>
      <c r="G2550" s="168"/>
      <c r="H2550" s="118"/>
      <c r="I2550" s="118"/>
      <c r="J2550" s="118"/>
      <c r="K2550" s="118"/>
      <c r="L2550" s="118"/>
      <c r="M2550" s="118"/>
      <c r="N2550" s="118"/>
      <c r="O2550" s="118"/>
      <c r="P2550" s="118"/>
      <c r="Q2550" s="118"/>
      <c r="R2550" s="118"/>
      <c r="S2550" s="118"/>
      <c r="T2550" s="118"/>
      <c r="U2550" s="118"/>
      <c r="V2550" s="118"/>
      <c r="W2550" s="118"/>
      <c r="X2550" s="118"/>
      <c r="Y2550" s="118"/>
      <c r="Z2550" s="118"/>
    </row>
    <row r="2551">
      <c r="A2551" s="130">
        <f t="shared" si="1"/>
        <v>2550</v>
      </c>
      <c r="B2551" s="118"/>
      <c r="C2551" s="118"/>
      <c r="D2551" s="118"/>
      <c r="E2551" s="168"/>
      <c r="F2551" s="168"/>
      <c r="G2551" s="168"/>
      <c r="H2551" s="118"/>
      <c r="I2551" s="118"/>
      <c r="J2551" s="118"/>
      <c r="K2551" s="118"/>
      <c r="L2551" s="118"/>
      <c r="M2551" s="118"/>
      <c r="N2551" s="118"/>
      <c r="O2551" s="118"/>
      <c r="P2551" s="118"/>
      <c r="Q2551" s="118"/>
      <c r="R2551" s="118"/>
      <c r="S2551" s="118"/>
      <c r="T2551" s="118"/>
      <c r="U2551" s="118"/>
      <c r="V2551" s="118"/>
      <c r="W2551" s="118"/>
      <c r="X2551" s="118"/>
      <c r="Y2551" s="118"/>
      <c r="Z2551" s="118"/>
    </row>
    <row r="2552">
      <c r="A2552" s="130">
        <f t="shared" si="1"/>
        <v>2551</v>
      </c>
      <c r="B2552" s="118"/>
      <c r="C2552" s="118"/>
      <c r="D2552" s="118"/>
      <c r="E2552" s="168"/>
      <c r="F2552" s="168"/>
      <c r="G2552" s="168"/>
      <c r="H2552" s="118"/>
      <c r="I2552" s="118"/>
      <c r="J2552" s="118"/>
      <c r="K2552" s="118"/>
      <c r="L2552" s="118"/>
      <c r="M2552" s="118"/>
      <c r="N2552" s="118"/>
      <c r="O2552" s="118"/>
      <c r="P2552" s="118"/>
      <c r="Q2552" s="118"/>
      <c r="R2552" s="118"/>
      <c r="S2552" s="118"/>
      <c r="T2552" s="118"/>
      <c r="U2552" s="118"/>
      <c r="V2552" s="118"/>
      <c r="W2552" s="118"/>
      <c r="X2552" s="118"/>
      <c r="Y2552" s="118"/>
      <c r="Z2552" s="118"/>
    </row>
    <row r="2553">
      <c r="A2553" s="130">
        <f t="shared" si="1"/>
        <v>2552</v>
      </c>
      <c r="B2553" s="118"/>
      <c r="C2553" s="118"/>
      <c r="D2553" s="118"/>
      <c r="E2553" s="168"/>
      <c r="F2553" s="168"/>
      <c r="G2553" s="168"/>
      <c r="H2553" s="118"/>
      <c r="I2553" s="118"/>
      <c r="J2553" s="118"/>
      <c r="K2553" s="118"/>
      <c r="L2553" s="118"/>
      <c r="M2553" s="118"/>
      <c r="N2553" s="118"/>
      <c r="O2553" s="118"/>
      <c r="P2553" s="118"/>
      <c r="Q2553" s="118"/>
      <c r="R2553" s="118"/>
      <c r="S2553" s="118"/>
      <c r="T2553" s="118"/>
      <c r="U2553" s="118"/>
      <c r="V2553" s="118"/>
      <c r="W2553" s="118"/>
      <c r="X2553" s="118"/>
      <c r="Y2553" s="118"/>
      <c r="Z2553" s="118"/>
    </row>
    <row r="2554">
      <c r="A2554" s="130">
        <f t="shared" si="1"/>
        <v>2553</v>
      </c>
      <c r="B2554" s="118"/>
      <c r="C2554" s="118"/>
      <c r="D2554" s="118"/>
      <c r="E2554" s="168"/>
      <c r="F2554" s="168"/>
      <c r="G2554" s="168"/>
      <c r="H2554" s="118"/>
      <c r="I2554" s="118"/>
      <c r="J2554" s="118"/>
      <c r="K2554" s="118"/>
      <c r="L2554" s="118"/>
      <c r="M2554" s="118"/>
      <c r="N2554" s="118"/>
      <c r="O2554" s="118"/>
      <c r="P2554" s="118"/>
      <c r="Q2554" s="118"/>
      <c r="R2554" s="118"/>
      <c r="S2554" s="118"/>
      <c r="T2554" s="118"/>
      <c r="U2554" s="118"/>
      <c r="V2554" s="118"/>
      <c r="W2554" s="118"/>
      <c r="X2554" s="118"/>
      <c r="Y2554" s="118"/>
      <c r="Z2554" s="118"/>
    </row>
    <row r="2555">
      <c r="A2555" s="130">
        <f t="shared" si="1"/>
        <v>2554</v>
      </c>
      <c r="B2555" s="118"/>
      <c r="C2555" s="118"/>
      <c r="D2555" s="118"/>
      <c r="E2555" s="168"/>
      <c r="F2555" s="168"/>
      <c r="G2555" s="168"/>
      <c r="H2555" s="118"/>
      <c r="I2555" s="118"/>
      <c r="J2555" s="118"/>
      <c r="K2555" s="118"/>
      <c r="L2555" s="118"/>
      <c r="M2555" s="118"/>
      <c r="N2555" s="118"/>
      <c r="O2555" s="118"/>
      <c r="P2555" s="118"/>
      <c r="Q2555" s="118"/>
      <c r="R2555" s="118"/>
      <c r="S2555" s="118"/>
      <c r="T2555" s="118"/>
      <c r="U2555" s="118"/>
      <c r="V2555" s="118"/>
      <c r="W2555" s="118"/>
      <c r="X2555" s="118"/>
      <c r="Y2555" s="118"/>
      <c r="Z2555" s="118"/>
    </row>
    <row r="2556">
      <c r="A2556" s="130">
        <f t="shared" si="1"/>
        <v>2555</v>
      </c>
      <c r="B2556" s="118"/>
      <c r="C2556" s="118"/>
      <c r="D2556" s="118"/>
      <c r="E2556" s="168"/>
      <c r="F2556" s="168"/>
      <c r="G2556" s="168"/>
      <c r="H2556" s="118"/>
      <c r="I2556" s="118"/>
      <c r="J2556" s="118"/>
      <c r="K2556" s="118"/>
      <c r="L2556" s="118"/>
      <c r="M2556" s="118"/>
      <c r="N2556" s="118"/>
      <c r="O2556" s="118"/>
      <c r="P2556" s="118"/>
      <c r="Q2556" s="118"/>
      <c r="R2556" s="118"/>
      <c r="S2556" s="118"/>
      <c r="T2556" s="118"/>
      <c r="U2556" s="118"/>
      <c r="V2556" s="118"/>
      <c r="W2556" s="118"/>
      <c r="X2556" s="118"/>
      <c r="Y2556" s="118"/>
      <c r="Z2556" s="118"/>
    </row>
    <row r="2557">
      <c r="A2557" s="130">
        <f t="shared" si="1"/>
        <v>2556</v>
      </c>
      <c r="B2557" s="118"/>
      <c r="C2557" s="118"/>
      <c r="D2557" s="118"/>
      <c r="E2557" s="168"/>
      <c r="F2557" s="168"/>
      <c r="G2557" s="168"/>
      <c r="H2557" s="118"/>
      <c r="I2557" s="118"/>
      <c r="J2557" s="118"/>
      <c r="K2557" s="118"/>
      <c r="L2557" s="118"/>
      <c r="M2557" s="118"/>
      <c r="N2557" s="118"/>
      <c r="O2557" s="118"/>
      <c r="P2557" s="118"/>
      <c r="Q2557" s="118"/>
      <c r="R2557" s="118"/>
      <c r="S2557" s="118"/>
      <c r="T2557" s="118"/>
      <c r="U2557" s="118"/>
      <c r="V2557" s="118"/>
      <c r="W2557" s="118"/>
      <c r="X2557" s="118"/>
      <c r="Y2557" s="118"/>
      <c r="Z2557" s="118"/>
    </row>
    <row r="2558">
      <c r="A2558" s="130">
        <f t="shared" si="1"/>
        <v>2557</v>
      </c>
      <c r="B2558" s="118"/>
      <c r="C2558" s="118"/>
      <c r="D2558" s="118"/>
      <c r="E2558" s="168"/>
      <c r="F2558" s="168"/>
      <c r="G2558" s="168"/>
      <c r="H2558" s="118"/>
      <c r="I2558" s="118"/>
      <c r="J2558" s="118"/>
      <c r="K2558" s="118"/>
      <c r="L2558" s="118"/>
      <c r="M2558" s="118"/>
      <c r="N2558" s="118"/>
      <c r="O2558" s="118"/>
      <c r="P2558" s="118"/>
      <c r="Q2558" s="118"/>
      <c r="R2558" s="118"/>
      <c r="S2558" s="118"/>
      <c r="T2558" s="118"/>
      <c r="U2558" s="118"/>
      <c r="V2558" s="118"/>
      <c r="W2558" s="118"/>
      <c r="X2558" s="118"/>
      <c r="Y2558" s="118"/>
      <c r="Z2558" s="118"/>
    </row>
    <row r="2559">
      <c r="A2559" s="130">
        <f t="shared" si="1"/>
        <v>2558</v>
      </c>
      <c r="B2559" s="118"/>
      <c r="C2559" s="118"/>
      <c r="D2559" s="118"/>
      <c r="E2559" s="168"/>
      <c r="F2559" s="168"/>
      <c r="G2559" s="168"/>
      <c r="H2559" s="118"/>
      <c r="I2559" s="118"/>
      <c r="J2559" s="118"/>
      <c r="K2559" s="118"/>
      <c r="L2559" s="118"/>
      <c r="M2559" s="118"/>
      <c r="N2559" s="118"/>
      <c r="O2559" s="118"/>
      <c r="P2559" s="118"/>
      <c r="Q2559" s="118"/>
      <c r="R2559" s="118"/>
      <c r="S2559" s="118"/>
      <c r="T2559" s="118"/>
      <c r="U2559" s="118"/>
      <c r="V2559" s="118"/>
      <c r="W2559" s="118"/>
      <c r="X2559" s="118"/>
      <c r="Y2559" s="118"/>
      <c r="Z2559" s="118"/>
    </row>
    <row r="2560">
      <c r="A2560" s="130">
        <f t="shared" si="1"/>
        <v>2559</v>
      </c>
      <c r="B2560" s="118"/>
      <c r="C2560" s="118"/>
      <c r="D2560" s="118"/>
      <c r="E2560" s="168"/>
      <c r="F2560" s="168"/>
      <c r="G2560" s="168"/>
      <c r="H2560" s="118"/>
      <c r="I2560" s="118"/>
      <c r="J2560" s="118"/>
      <c r="K2560" s="118"/>
      <c r="L2560" s="118"/>
      <c r="M2560" s="118"/>
      <c r="N2560" s="118"/>
      <c r="O2560" s="118"/>
      <c r="P2560" s="118"/>
      <c r="Q2560" s="118"/>
      <c r="R2560" s="118"/>
      <c r="S2560" s="118"/>
      <c r="T2560" s="118"/>
      <c r="U2560" s="118"/>
      <c r="V2560" s="118"/>
      <c r="W2560" s="118"/>
      <c r="X2560" s="118"/>
      <c r="Y2560" s="118"/>
      <c r="Z2560" s="118"/>
    </row>
    <row r="2561">
      <c r="A2561" s="130">
        <f t="shared" si="1"/>
        <v>2560</v>
      </c>
      <c r="B2561" s="118"/>
      <c r="C2561" s="118"/>
      <c r="D2561" s="118"/>
      <c r="E2561" s="168"/>
      <c r="F2561" s="168"/>
      <c r="G2561" s="168"/>
      <c r="H2561" s="118"/>
      <c r="I2561" s="118"/>
      <c r="J2561" s="118"/>
      <c r="K2561" s="118"/>
      <c r="L2561" s="118"/>
      <c r="M2561" s="118"/>
      <c r="N2561" s="118"/>
      <c r="O2561" s="118"/>
      <c r="P2561" s="118"/>
      <c r="Q2561" s="118"/>
      <c r="R2561" s="118"/>
      <c r="S2561" s="118"/>
      <c r="T2561" s="118"/>
      <c r="U2561" s="118"/>
      <c r="V2561" s="118"/>
      <c r="W2561" s="118"/>
      <c r="X2561" s="118"/>
      <c r="Y2561" s="118"/>
      <c r="Z2561" s="118"/>
    </row>
    <row r="2562">
      <c r="A2562" s="130">
        <f t="shared" si="1"/>
        <v>2561</v>
      </c>
      <c r="B2562" s="118"/>
      <c r="C2562" s="118"/>
      <c r="D2562" s="118"/>
      <c r="E2562" s="168"/>
      <c r="F2562" s="168"/>
      <c r="G2562" s="168"/>
      <c r="H2562" s="118"/>
      <c r="I2562" s="118"/>
      <c r="J2562" s="118"/>
      <c r="K2562" s="118"/>
      <c r="L2562" s="118"/>
      <c r="M2562" s="118"/>
      <c r="N2562" s="118"/>
      <c r="O2562" s="118"/>
      <c r="P2562" s="118"/>
      <c r="Q2562" s="118"/>
      <c r="R2562" s="118"/>
      <c r="S2562" s="118"/>
      <c r="T2562" s="118"/>
      <c r="U2562" s="118"/>
      <c r="V2562" s="118"/>
      <c r="W2562" s="118"/>
      <c r="X2562" s="118"/>
      <c r="Y2562" s="118"/>
      <c r="Z2562" s="118"/>
    </row>
    <row r="2563">
      <c r="A2563" s="130">
        <f t="shared" si="1"/>
        <v>2562</v>
      </c>
      <c r="B2563" s="118"/>
      <c r="C2563" s="118"/>
      <c r="D2563" s="118"/>
      <c r="E2563" s="168"/>
      <c r="F2563" s="168"/>
      <c r="G2563" s="168"/>
      <c r="H2563" s="118"/>
      <c r="I2563" s="118"/>
      <c r="J2563" s="118"/>
      <c r="K2563" s="118"/>
      <c r="L2563" s="118"/>
      <c r="M2563" s="118"/>
      <c r="N2563" s="118"/>
      <c r="O2563" s="118"/>
      <c r="P2563" s="118"/>
      <c r="Q2563" s="118"/>
      <c r="R2563" s="118"/>
      <c r="S2563" s="118"/>
      <c r="T2563" s="118"/>
      <c r="U2563" s="118"/>
      <c r="V2563" s="118"/>
      <c r="W2563" s="118"/>
      <c r="X2563" s="118"/>
      <c r="Y2563" s="118"/>
      <c r="Z2563" s="118"/>
    </row>
    <row r="2564">
      <c r="A2564" s="130">
        <f t="shared" si="1"/>
        <v>2563</v>
      </c>
      <c r="B2564" s="118"/>
      <c r="C2564" s="118"/>
      <c r="D2564" s="118"/>
      <c r="E2564" s="168"/>
      <c r="F2564" s="168"/>
      <c r="G2564" s="168"/>
      <c r="H2564" s="118"/>
      <c r="I2564" s="118"/>
      <c r="J2564" s="118"/>
      <c r="K2564" s="118"/>
      <c r="L2564" s="118"/>
      <c r="M2564" s="118"/>
      <c r="N2564" s="118"/>
      <c r="O2564" s="118"/>
      <c r="P2564" s="118"/>
      <c r="Q2564" s="118"/>
      <c r="R2564" s="118"/>
      <c r="S2564" s="118"/>
      <c r="T2564" s="118"/>
      <c r="U2564" s="118"/>
      <c r="V2564" s="118"/>
      <c r="W2564" s="118"/>
      <c r="X2564" s="118"/>
      <c r="Y2564" s="118"/>
      <c r="Z2564" s="118"/>
    </row>
    <row r="2565">
      <c r="A2565" s="130">
        <f t="shared" si="1"/>
        <v>2564</v>
      </c>
      <c r="B2565" s="118"/>
      <c r="C2565" s="118"/>
      <c r="D2565" s="118"/>
      <c r="E2565" s="168"/>
      <c r="F2565" s="168"/>
      <c r="G2565" s="168"/>
      <c r="H2565" s="118"/>
      <c r="I2565" s="118"/>
      <c r="J2565" s="118"/>
      <c r="K2565" s="118"/>
      <c r="L2565" s="118"/>
      <c r="M2565" s="118"/>
      <c r="N2565" s="118"/>
      <c r="O2565" s="118"/>
      <c r="P2565" s="118"/>
      <c r="Q2565" s="118"/>
      <c r="R2565" s="118"/>
      <c r="S2565" s="118"/>
      <c r="T2565" s="118"/>
      <c r="U2565" s="118"/>
      <c r="V2565" s="118"/>
      <c r="W2565" s="118"/>
      <c r="X2565" s="118"/>
      <c r="Y2565" s="118"/>
      <c r="Z2565" s="118"/>
    </row>
    <row r="2566">
      <c r="A2566" s="130">
        <f t="shared" si="1"/>
        <v>2565</v>
      </c>
      <c r="B2566" s="118"/>
      <c r="C2566" s="118"/>
      <c r="D2566" s="118"/>
      <c r="E2566" s="168"/>
      <c r="F2566" s="168"/>
      <c r="G2566" s="168"/>
      <c r="H2566" s="118"/>
      <c r="I2566" s="118"/>
      <c r="J2566" s="118"/>
      <c r="K2566" s="118"/>
      <c r="L2566" s="118"/>
      <c r="M2566" s="118"/>
      <c r="N2566" s="118"/>
      <c r="O2566" s="118"/>
      <c r="P2566" s="118"/>
      <c r="Q2566" s="118"/>
      <c r="R2566" s="118"/>
      <c r="S2566" s="118"/>
      <c r="T2566" s="118"/>
      <c r="U2566" s="118"/>
      <c r="V2566" s="118"/>
      <c r="W2566" s="118"/>
      <c r="X2566" s="118"/>
      <c r="Y2566" s="118"/>
      <c r="Z2566" s="118"/>
    </row>
    <row r="2567">
      <c r="A2567" s="130">
        <f t="shared" si="1"/>
        <v>2566</v>
      </c>
      <c r="B2567" s="118"/>
      <c r="C2567" s="118"/>
      <c r="D2567" s="118"/>
      <c r="E2567" s="168"/>
      <c r="F2567" s="168"/>
      <c r="G2567" s="168"/>
      <c r="H2567" s="118"/>
      <c r="I2567" s="118"/>
      <c r="J2567" s="118"/>
      <c r="K2567" s="118"/>
      <c r="L2567" s="118"/>
      <c r="M2567" s="118"/>
      <c r="N2567" s="118"/>
      <c r="O2567" s="118"/>
      <c r="P2567" s="118"/>
      <c r="Q2567" s="118"/>
      <c r="R2567" s="118"/>
      <c r="S2567" s="118"/>
      <c r="T2567" s="118"/>
      <c r="U2567" s="118"/>
      <c r="V2567" s="118"/>
      <c r="W2567" s="118"/>
      <c r="X2567" s="118"/>
      <c r="Y2567" s="118"/>
      <c r="Z2567" s="118"/>
    </row>
    <row r="2568">
      <c r="A2568" s="130">
        <f t="shared" si="1"/>
        <v>2567</v>
      </c>
      <c r="B2568" s="118"/>
      <c r="C2568" s="118"/>
      <c r="D2568" s="118"/>
      <c r="E2568" s="168"/>
      <c r="F2568" s="168"/>
      <c r="G2568" s="168"/>
      <c r="H2568" s="118"/>
      <c r="I2568" s="118"/>
      <c r="J2568" s="118"/>
      <c r="K2568" s="118"/>
      <c r="L2568" s="118"/>
      <c r="M2568" s="118"/>
      <c r="N2568" s="118"/>
      <c r="O2568" s="118"/>
      <c r="P2568" s="118"/>
      <c r="Q2568" s="118"/>
      <c r="R2568" s="118"/>
      <c r="S2568" s="118"/>
      <c r="T2568" s="118"/>
      <c r="U2568" s="118"/>
      <c r="V2568" s="118"/>
      <c r="W2568" s="118"/>
      <c r="X2568" s="118"/>
      <c r="Y2568" s="118"/>
      <c r="Z2568" s="118"/>
    </row>
    <row r="2569">
      <c r="A2569" s="130">
        <f t="shared" si="1"/>
        <v>2568</v>
      </c>
      <c r="B2569" s="118"/>
      <c r="C2569" s="118"/>
      <c r="D2569" s="118"/>
      <c r="E2569" s="168"/>
      <c r="F2569" s="168"/>
      <c r="G2569" s="168"/>
      <c r="H2569" s="118"/>
      <c r="I2569" s="118"/>
      <c r="J2569" s="118"/>
      <c r="K2569" s="118"/>
      <c r="L2569" s="118"/>
      <c r="M2569" s="118"/>
      <c r="N2569" s="118"/>
      <c r="O2569" s="118"/>
      <c r="P2569" s="118"/>
      <c r="Q2569" s="118"/>
      <c r="R2569" s="118"/>
      <c r="S2569" s="118"/>
      <c r="T2569" s="118"/>
      <c r="U2569" s="118"/>
      <c r="V2569" s="118"/>
      <c r="W2569" s="118"/>
      <c r="X2569" s="118"/>
      <c r="Y2569" s="118"/>
      <c r="Z2569" s="118"/>
    </row>
    <row r="2570">
      <c r="A2570" s="130">
        <f t="shared" si="1"/>
        <v>2569</v>
      </c>
      <c r="B2570" s="118"/>
      <c r="C2570" s="118"/>
      <c r="D2570" s="118"/>
      <c r="E2570" s="168"/>
      <c r="F2570" s="168"/>
      <c r="G2570" s="168"/>
      <c r="H2570" s="118"/>
      <c r="I2570" s="118"/>
      <c r="J2570" s="118"/>
      <c r="K2570" s="118"/>
      <c r="L2570" s="118"/>
      <c r="M2570" s="118"/>
      <c r="N2570" s="118"/>
      <c r="O2570" s="118"/>
      <c r="P2570" s="118"/>
      <c r="Q2570" s="118"/>
      <c r="R2570" s="118"/>
      <c r="S2570" s="118"/>
      <c r="T2570" s="118"/>
      <c r="U2570" s="118"/>
      <c r="V2570" s="118"/>
      <c r="W2570" s="118"/>
      <c r="X2570" s="118"/>
      <c r="Y2570" s="118"/>
      <c r="Z2570" s="118"/>
    </row>
    <row r="2571">
      <c r="A2571" s="130">
        <f t="shared" si="1"/>
        <v>2570</v>
      </c>
      <c r="B2571" s="118"/>
      <c r="C2571" s="118"/>
      <c r="D2571" s="118"/>
      <c r="E2571" s="168"/>
      <c r="F2571" s="168"/>
      <c r="G2571" s="168"/>
      <c r="H2571" s="118"/>
      <c r="I2571" s="118"/>
      <c r="J2571" s="118"/>
      <c r="K2571" s="118"/>
      <c r="L2571" s="118"/>
      <c r="M2571" s="118"/>
      <c r="N2571" s="118"/>
      <c r="O2571" s="118"/>
      <c r="P2571" s="118"/>
      <c r="Q2571" s="118"/>
      <c r="R2571" s="118"/>
      <c r="S2571" s="118"/>
      <c r="T2571" s="118"/>
      <c r="U2571" s="118"/>
      <c r="V2571" s="118"/>
      <c r="W2571" s="118"/>
      <c r="X2571" s="118"/>
      <c r="Y2571" s="118"/>
      <c r="Z2571" s="118"/>
    </row>
    <row r="2572">
      <c r="A2572" s="130">
        <f t="shared" si="1"/>
        <v>2571</v>
      </c>
      <c r="B2572" s="118"/>
      <c r="C2572" s="118"/>
      <c r="D2572" s="118"/>
      <c r="E2572" s="168"/>
      <c r="F2572" s="168"/>
      <c r="G2572" s="168"/>
      <c r="H2572" s="118"/>
      <c r="I2572" s="118"/>
      <c r="J2572" s="118"/>
      <c r="K2572" s="118"/>
      <c r="L2572" s="118"/>
      <c r="M2572" s="118"/>
      <c r="N2572" s="118"/>
      <c r="O2572" s="118"/>
      <c r="P2572" s="118"/>
      <c r="Q2572" s="118"/>
      <c r="R2572" s="118"/>
      <c r="S2572" s="118"/>
      <c r="T2572" s="118"/>
      <c r="U2572" s="118"/>
      <c r="V2572" s="118"/>
      <c r="W2572" s="118"/>
      <c r="X2572" s="118"/>
      <c r="Y2572" s="118"/>
      <c r="Z2572" s="118"/>
    </row>
    <row r="2573">
      <c r="A2573" s="130">
        <f t="shared" si="1"/>
        <v>2572</v>
      </c>
      <c r="B2573" s="118"/>
      <c r="C2573" s="118"/>
      <c r="D2573" s="118"/>
      <c r="E2573" s="168"/>
      <c r="F2573" s="168"/>
      <c r="G2573" s="168"/>
      <c r="H2573" s="118"/>
      <c r="I2573" s="118"/>
      <c r="J2573" s="118"/>
      <c r="K2573" s="118"/>
      <c r="L2573" s="118"/>
      <c r="M2573" s="118"/>
      <c r="N2573" s="118"/>
      <c r="O2573" s="118"/>
      <c r="P2573" s="118"/>
      <c r="Q2573" s="118"/>
      <c r="R2573" s="118"/>
      <c r="S2573" s="118"/>
      <c r="T2573" s="118"/>
      <c r="U2573" s="118"/>
      <c r="V2573" s="118"/>
      <c r="W2573" s="118"/>
      <c r="X2573" s="118"/>
      <c r="Y2573" s="118"/>
      <c r="Z2573" s="118"/>
    </row>
    <row r="2574">
      <c r="A2574" s="130">
        <f t="shared" si="1"/>
        <v>2573</v>
      </c>
      <c r="B2574" s="118"/>
      <c r="C2574" s="118"/>
      <c r="D2574" s="118"/>
      <c r="E2574" s="168"/>
      <c r="F2574" s="168"/>
      <c r="G2574" s="168"/>
      <c r="H2574" s="118"/>
      <c r="I2574" s="118"/>
      <c r="J2574" s="118"/>
      <c r="K2574" s="118"/>
      <c r="L2574" s="118"/>
      <c r="M2574" s="118"/>
      <c r="N2574" s="118"/>
      <c r="O2574" s="118"/>
      <c r="P2574" s="118"/>
      <c r="Q2574" s="118"/>
      <c r="R2574" s="118"/>
      <c r="S2574" s="118"/>
      <c r="T2574" s="118"/>
      <c r="U2574" s="118"/>
      <c r="V2574" s="118"/>
      <c r="W2574" s="118"/>
      <c r="X2574" s="118"/>
      <c r="Y2574" s="118"/>
      <c r="Z2574" s="118"/>
    </row>
    <row r="2575">
      <c r="A2575" s="130">
        <f t="shared" si="1"/>
        <v>2574</v>
      </c>
      <c r="B2575" s="118"/>
      <c r="C2575" s="118"/>
      <c r="D2575" s="118"/>
      <c r="E2575" s="168"/>
      <c r="F2575" s="168"/>
      <c r="G2575" s="168"/>
      <c r="H2575" s="118"/>
      <c r="I2575" s="118"/>
      <c r="J2575" s="118"/>
      <c r="K2575" s="118"/>
      <c r="L2575" s="118"/>
      <c r="M2575" s="118"/>
      <c r="N2575" s="118"/>
      <c r="O2575" s="118"/>
      <c r="P2575" s="118"/>
      <c r="Q2575" s="118"/>
      <c r="R2575" s="118"/>
      <c r="S2575" s="118"/>
      <c r="T2575" s="118"/>
      <c r="U2575" s="118"/>
      <c r="V2575" s="118"/>
      <c r="W2575" s="118"/>
      <c r="X2575" s="118"/>
      <c r="Y2575" s="118"/>
      <c r="Z2575" s="118"/>
    </row>
    <row r="2576">
      <c r="A2576" s="130">
        <f t="shared" si="1"/>
        <v>2575</v>
      </c>
      <c r="B2576" s="118"/>
      <c r="C2576" s="118"/>
      <c r="D2576" s="118"/>
      <c r="E2576" s="168"/>
      <c r="F2576" s="168"/>
      <c r="G2576" s="168"/>
      <c r="H2576" s="118"/>
      <c r="I2576" s="118"/>
      <c r="J2576" s="118"/>
      <c r="K2576" s="118"/>
      <c r="L2576" s="118"/>
      <c r="M2576" s="118"/>
      <c r="N2576" s="118"/>
      <c r="O2576" s="118"/>
      <c r="P2576" s="118"/>
      <c r="Q2576" s="118"/>
      <c r="R2576" s="118"/>
      <c r="S2576" s="118"/>
      <c r="T2576" s="118"/>
      <c r="U2576" s="118"/>
      <c r="V2576" s="118"/>
      <c r="W2576" s="118"/>
      <c r="X2576" s="118"/>
      <c r="Y2576" s="118"/>
      <c r="Z2576" s="118"/>
    </row>
    <row r="2577">
      <c r="A2577" s="130">
        <f t="shared" si="1"/>
        <v>2576</v>
      </c>
      <c r="B2577" s="118"/>
      <c r="C2577" s="118"/>
      <c r="D2577" s="118"/>
      <c r="E2577" s="168"/>
      <c r="F2577" s="168"/>
      <c r="G2577" s="168"/>
      <c r="H2577" s="118"/>
      <c r="I2577" s="118"/>
      <c r="J2577" s="118"/>
      <c r="K2577" s="118"/>
      <c r="L2577" s="118"/>
      <c r="M2577" s="118"/>
      <c r="N2577" s="118"/>
      <c r="O2577" s="118"/>
      <c r="P2577" s="118"/>
      <c r="Q2577" s="118"/>
      <c r="R2577" s="118"/>
      <c r="S2577" s="118"/>
      <c r="T2577" s="118"/>
      <c r="U2577" s="118"/>
      <c r="V2577" s="118"/>
      <c r="W2577" s="118"/>
      <c r="X2577" s="118"/>
      <c r="Y2577" s="118"/>
      <c r="Z2577" s="118"/>
    </row>
    <row r="2578">
      <c r="A2578" s="130">
        <f t="shared" si="1"/>
        <v>2577</v>
      </c>
      <c r="B2578" s="118"/>
      <c r="C2578" s="118"/>
      <c r="D2578" s="118"/>
      <c r="E2578" s="168"/>
      <c r="F2578" s="168"/>
      <c r="G2578" s="168"/>
      <c r="H2578" s="118"/>
      <c r="I2578" s="118"/>
      <c r="J2578" s="118"/>
      <c r="K2578" s="118"/>
      <c r="L2578" s="118"/>
      <c r="M2578" s="118"/>
      <c r="N2578" s="118"/>
      <c r="O2578" s="118"/>
      <c r="P2578" s="118"/>
      <c r="Q2578" s="118"/>
      <c r="R2578" s="118"/>
      <c r="S2578" s="118"/>
      <c r="T2578" s="118"/>
      <c r="U2578" s="118"/>
      <c r="V2578" s="118"/>
      <c r="W2578" s="118"/>
      <c r="X2578" s="118"/>
      <c r="Y2578" s="118"/>
      <c r="Z2578" s="118"/>
    </row>
    <row r="2579">
      <c r="A2579" s="130">
        <f t="shared" si="1"/>
        <v>2578</v>
      </c>
      <c r="B2579" s="118"/>
      <c r="C2579" s="118"/>
      <c r="D2579" s="118"/>
      <c r="E2579" s="168"/>
      <c r="F2579" s="168"/>
      <c r="G2579" s="168"/>
      <c r="H2579" s="118"/>
      <c r="I2579" s="118"/>
      <c r="J2579" s="118"/>
      <c r="K2579" s="118"/>
      <c r="L2579" s="118"/>
      <c r="M2579" s="118"/>
      <c r="N2579" s="118"/>
      <c r="O2579" s="118"/>
      <c r="P2579" s="118"/>
      <c r="Q2579" s="118"/>
      <c r="R2579" s="118"/>
      <c r="S2579" s="118"/>
      <c r="T2579" s="118"/>
      <c r="U2579" s="118"/>
      <c r="V2579" s="118"/>
      <c r="W2579" s="118"/>
      <c r="X2579" s="118"/>
      <c r="Y2579" s="118"/>
      <c r="Z2579" s="118"/>
    </row>
    <row r="2580">
      <c r="A2580" s="130">
        <f t="shared" si="1"/>
        <v>2579</v>
      </c>
      <c r="B2580" s="118"/>
      <c r="C2580" s="118"/>
      <c r="D2580" s="118"/>
      <c r="E2580" s="168"/>
      <c r="F2580" s="168"/>
      <c r="G2580" s="168"/>
      <c r="H2580" s="118"/>
      <c r="I2580" s="118"/>
      <c r="J2580" s="118"/>
      <c r="K2580" s="118"/>
      <c r="L2580" s="118"/>
      <c r="M2580" s="118"/>
      <c r="N2580" s="118"/>
      <c r="O2580" s="118"/>
      <c r="P2580" s="118"/>
      <c r="Q2580" s="118"/>
      <c r="R2580" s="118"/>
      <c r="S2580" s="118"/>
      <c r="T2580" s="118"/>
      <c r="U2580" s="118"/>
      <c r="V2580" s="118"/>
      <c r="W2580" s="118"/>
      <c r="X2580" s="118"/>
      <c r="Y2580" s="118"/>
      <c r="Z2580" s="118"/>
    </row>
    <row r="2581">
      <c r="A2581" s="130">
        <f t="shared" si="1"/>
        <v>2580</v>
      </c>
      <c r="B2581" s="118"/>
      <c r="C2581" s="118"/>
      <c r="D2581" s="118"/>
      <c r="E2581" s="168"/>
      <c r="F2581" s="168"/>
      <c r="G2581" s="168"/>
      <c r="H2581" s="118"/>
      <c r="I2581" s="118"/>
      <c r="J2581" s="118"/>
      <c r="K2581" s="118"/>
      <c r="L2581" s="118"/>
      <c r="M2581" s="118"/>
      <c r="N2581" s="118"/>
      <c r="O2581" s="118"/>
      <c r="P2581" s="118"/>
      <c r="Q2581" s="118"/>
      <c r="R2581" s="118"/>
      <c r="S2581" s="118"/>
      <c r="T2581" s="118"/>
      <c r="U2581" s="118"/>
      <c r="V2581" s="118"/>
      <c r="W2581" s="118"/>
      <c r="X2581" s="118"/>
      <c r="Y2581" s="118"/>
      <c r="Z2581" s="118"/>
    </row>
    <row r="2582">
      <c r="A2582" s="130">
        <f t="shared" si="1"/>
        <v>2581</v>
      </c>
      <c r="B2582" s="118"/>
      <c r="C2582" s="118"/>
      <c r="D2582" s="118"/>
      <c r="E2582" s="168"/>
      <c r="F2582" s="168"/>
      <c r="G2582" s="168"/>
      <c r="H2582" s="118"/>
      <c r="I2582" s="118"/>
      <c r="J2582" s="118"/>
      <c r="K2582" s="118"/>
      <c r="L2582" s="118"/>
      <c r="M2582" s="118"/>
      <c r="N2582" s="118"/>
      <c r="O2582" s="118"/>
      <c r="P2582" s="118"/>
      <c r="Q2582" s="118"/>
      <c r="R2582" s="118"/>
      <c r="S2582" s="118"/>
      <c r="T2582" s="118"/>
      <c r="U2582" s="118"/>
      <c r="V2582" s="118"/>
      <c r="W2582" s="118"/>
      <c r="X2582" s="118"/>
      <c r="Y2582" s="118"/>
      <c r="Z2582" s="118"/>
    </row>
    <row r="2583">
      <c r="A2583" s="130">
        <f t="shared" si="1"/>
        <v>2582</v>
      </c>
      <c r="B2583" s="118"/>
      <c r="C2583" s="118"/>
      <c r="D2583" s="118"/>
      <c r="E2583" s="168"/>
      <c r="F2583" s="168"/>
      <c r="G2583" s="168"/>
      <c r="H2583" s="118"/>
      <c r="I2583" s="118"/>
      <c r="J2583" s="118"/>
      <c r="K2583" s="118"/>
      <c r="L2583" s="118"/>
      <c r="M2583" s="118"/>
      <c r="N2583" s="118"/>
      <c r="O2583" s="118"/>
      <c r="P2583" s="118"/>
      <c r="Q2583" s="118"/>
      <c r="R2583" s="118"/>
      <c r="S2583" s="118"/>
      <c r="T2583" s="118"/>
      <c r="U2583" s="118"/>
      <c r="V2583" s="118"/>
      <c r="W2583" s="118"/>
      <c r="X2583" s="118"/>
      <c r="Y2583" s="118"/>
      <c r="Z2583" s="118"/>
    </row>
    <row r="2584">
      <c r="A2584" s="130">
        <f t="shared" si="1"/>
        <v>2583</v>
      </c>
      <c r="B2584" s="118"/>
      <c r="C2584" s="118"/>
      <c r="D2584" s="118"/>
      <c r="E2584" s="168"/>
      <c r="F2584" s="168"/>
      <c r="G2584" s="168"/>
      <c r="H2584" s="118"/>
      <c r="I2584" s="118"/>
      <c r="J2584" s="118"/>
      <c r="K2584" s="118"/>
      <c r="L2584" s="118"/>
      <c r="M2584" s="118"/>
      <c r="N2584" s="118"/>
      <c r="O2584" s="118"/>
      <c r="P2584" s="118"/>
      <c r="Q2584" s="118"/>
      <c r="R2584" s="118"/>
      <c r="S2584" s="118"/>
      <c r="T2584" s="118"/>
      <c r="U2584" s="118"/>
      <c r="V2584" s="118"/>
      <c r="W2584" s="118"/>
      <c r="X2584" s="118"/>
      <c r="Y2584" s="118"/>
      <c r="Z2584" s="118"/>
    </row>
    <row r="2585">
      <c r="A2585" s="130">
        <f t="shared" si="1"/>
        <v>2584</v>
      </c>
      <c r="B2585" s="118"/>
      <c r="C2585" s="118"/>
      <c r="D2585" s="118"/>
      <c r="E2585" s="168"/>
      <c r="F2585" s="168"/>
      <c r="G2585" s="168"/>
      <c r="H2585" s="118"/>
      <c r="I2585" s="118"/>
      <c r="J2585" s="118"/>
      <c r="K2585" s="118"/>
      <c r="L2585" s="118"/>
      <c r="M2585" s="118"/>
      <c r="N2585" s="118"/>
      <c r="O2585" s="118"/>
      <c r="P2585" s="118"/>
      <c r="Q2585" s="118"/>
      <c r="R2585" s="118"/>
      <c r="S2585" s="118"/>
      <c r="T2585" s="118"/>
      <c r="U2585" s="118"/>
      <c r="V2585" s="118"/>
      <c r="W2585" s="118"/>
      <c r="X2585" s="118"/>
      <c r="Y2585" s="118"/>
      <c r="Z2585" s="118"/>
    </row>
    <row r="2586">
      <c r="A2586" s="130">
        <f t="shared" si="1"/>
        <v>2585</v>
      </c>
      <c r="B2586" s="118"/>
      <c r="C2586" s="118"/>
      <c r="D2586" s="118"/>
      <c r="E2586" s="168"/>
      <c r="F2586" s="168"/>
      <c r="G2586" s="168"/>
      <c r="H2586" s="118"/>
      <c r="I2586" s="118"/>
      <c r="J2586" s="118"/>
      <c r="K2586" s="118"/>
      <c r="L2586" s="118"/>
      <c r="M2586" s="118"/>
      <c r="N2586" s="118"/>
      <c r="O2586" s="118"/>
      <c r="P2586" s="118"/>
      <c r="Q2586" s="118"/>
      <c r="R2586" s="118"/>
      <c r="S2586" s="118"/>
      <c r="T2586" s="118"/>
      <c r="U2586" s="118"/>
      <c r="V2586" s="118"/>
      <c r="W2586" s="118"/>
      <c r="X2586" s="118"/>
      <c r="Y2586" s="118"/>
      <c r="Z2586" s="118"/>
    </row>
    <row r="2587">
      <c r="A2587" s="130">
        <f t="shared" si="1"/>
        <v>2586</v>
      </c>
      <c r="B2587" s="118"/>
      <c r="C2587" s="118"/>
      <c r="D2587" s="118"/>
      <c r="E2587" s="168"/>
      <c r="F2587" s="168"/>
      <c r="G2587" s="168"/>
      <c r="H2587" s="118"/>
      <c r="I2587" s="118"/>
      <c r="J2587" s="118"/>
      <c r="K2587" s="118"/>
      <c r="L2587" s="118"/>
      <c r="M2587" s="118"/>
      <c r="N2587" s="118"/>
      <c r="O2587" s="118"/>
      <c r="P2587" s="118"/>
      <c r="Q2587" s="118"/>
      <c r="R2587" s="118"/>
      <c r="S2587" s="118"/>
      <c r="T2587" s="118"/>
      <c r="U2587" s="118"/>
      <c r="V2587" s="118"/>
      <c r="W2587" s="118"/>
      <c r="X2587" s="118"/>
      <c r="Y2587" s="118"/>
      <c r="Z2587" s="118"/>
    </row>
    <row r="2588">
      <c r="A2588" s="130">
        <f t="shared" si="1"/>
        <v>2587</v>
      </c>
      <c r="B2588" s="118"/>
      <c r="C2588" s="118"/>
      <c r="D2588" s="118"/>
      <c r="E2588" s="168"/>
      <c r="F2588" s="168"/>
      <c r="G2588" s="168"/>
      <c r="H2588" s="118"/>
      <c r="I2588" s="118"/>
      <c r="J2588" s="118"/>
      <c r="K2588" s="118"/>
      <c r="L2588" s="118"/>
      <c r="M2588" s="118"/>
      <c r="N2588" s="118"/>
      <c r="O2588" s="118"/>
      <c r="P2588" s="118"/>
      <c r="Q2588" s="118"/>
      <c r="R2588" s="118"/>
      <c r="S2588" s="118"/>
      <c r="T2588" s="118"/>
      <c r="U2588" s="118"/>
      <c r="V2588" s="118"/>
      <c r="W2588" s="118"/>
      <c r="X2588" s="118"/>
      <c r="Y2588" s="118"/>
      <c r="Z2588" s="118"/>
    </row>
    <row r="2589">
      <c r="A2589" s="130">
        <f t="shared" si="1"/>
        <v>2588</v>
      </c>
      <c r="B2589" s="118"/>
      <c r="C2589" s="118"/>
      <c r="D2589" s="118"/>
      <c r="E2589" s="168"/>
      <c r="F2589" s="168"/>
      <c r="G2589" s="168"/>
      <c r="H2589" s="118"/>
      <c r="I2589" s="118"/>
      <c r="J2589" s="118"/>
      <c r="K2589" s="118"/>
      <c r="L2589" s="118"/>
      <c r="M2589" s="118"/>
      <c r="N2589" s="118"/>
      <c r="O2589" s="118"/>
      <c r="P2589" s="118"/>
      <c r="Q2589" s="118"/>
      <c r="R2589" s="118"/>
      <c r="S2589" s="118"/>
      <c r="T2589" s="118"/>
      <c r="U2589" s="118"/>
      <c r="V2589" s="118"/>
      <c r="W2589" s="118"/>
      <c r="X2589" s="118"/>
      <c r="Y2589" s="118"/>
      <c r="Z2589" s="118"/>
    </row>
    <row r="2590">
      <c r="A2590" s="130">
        <f t="shared" si="1"/>
        <v>2589</v>
      </c>
      <c r="B2590" s="118"/>
      <c r="C2590" s="118"/>
      <c r="D2590" s="118"/>
      <c r="E2590" s="168"/>
      <c r="F2590" s="168"/>
      <c r="G2590" s="168"/>
      <c r="H2590" s="118"/>
      <c r="I2590" s="118"/>
      <c r="J2590" s="118"/>
      <c r="K2590" s="118"/>
      <c r="L2590" s="118"/>
      <c r="M2590" s="118"/>
      <c r="N2590" s="118"/>
      <c r="O2590" s="118"/>
      <c r="P2590" s="118"/>
      <c r="Q2590" s="118"/>
      <c r="R2590" s="118"/>
      <c r="S2590" s="118"/>
      <c r="T2590" s="118"/>
      <c r="U2590" s="118"/>
      <c r="V2590" s="118"/>
      <c r="W2590" s="118"/>
      <c r="X2590" s="118"/>
      <c r="Y2590" s="118"/>
      <c r="Z2590" s="118"/>
    </row>
    <row r="2591">
      <c r="A2591" s="130">
        <f t="shared" si="1"/>
        <v>2590</v>
      </c>
      <c r="B2591" s="118"/>
      <c r="C2591" s="118"/>
      <c r="D2591" s="118"/>
      <c r="E2591" s="168"/>
      <c r="F2591" s="168"/>
      <c r="G2591" s="168"/>
      <c r="H2591" s="118"/>
      <c r="I2591" s="118"/>
      <c r="J2591" s="118"/>
      <c r="K2591" s="118"/>
      <c r="L2591" s="118"/>
      <c r="M2591" s="118"/>
      <c r="N2591" s="118"/>
      <c r="O2591" s="118"/>
      <c r="P2591" s="118"/>
      <c r="Q2591" s="118"/>
      <c r="R2591" s="118"/>
      <c r="S2591" s="118"/>
      <c r="T2591" s="118"/>
      <c r="U2591" s="118"/>
      <c r="V2591" s="118"/>
      <c r="W2591" s="118"/>
      <c r="X2591" s="118"/>
      <c r="Y2591" s="118"/>
      <c r="Z2591" s="118"/>
    </row>
    <row r="2592">
      <c r="A2592" s="130">
        <f t="shared" si="1"/>
        <v>2591</v>
      </c>
      <c r="B2592" s="118"/>
      <c r="C2592" s="118"/>
      <c r="D2592" s="118"/>
      <c r="E2592" s="168"/>
      <c r="F2592" s="168"/>
      <c r="G2592" s="168"/>
      <c r="H2592" s="118"/>
      <c r="I2592" s="118"/>
      <c r="J2592" s="118"/>
      <c r="K2592" s="118"/>
      <c r="L2592" s="118"/>
      <c r="M2592" s="118"/>
      <c r="N2592" s="118"/>
      <c r="O2592" s="118"/>
      <c r="P2592" s="118"/>
      <c r="Q2592" s="118"/>
      <c r="R2592" s="118"/>
      <c r="S2592" s="118"/>
      <c r="T2592" s="118"/>
      <c r="U2592" s="118"/>
      <c r="V2592" s="118"/>
      <c r="W2592" s="118"/>
      <c r="X2592" s="118"/>
      <c r="Y2592" s="118"/>
      <c r="Z2592" s="118"/>
    </row>
    <row r="2593">
      <c r="A2593" s="130">
        <f t="shared" si="1"/>
        <v>2592</v>
      </c>
      <c r="B2593" s="118"/>
      <c r="C2593" s="118"/>
      <c r="D2593" s="118"/>
      <c r="E2593" s="168"/>
      <c r="F2593" s="168"/>
      <c r="G2593" s="168"/>
      <c r="H2593" s="118"/>
      <c r="I2593" s="118"/>
      <c r="J2593" s="118"/>
      <c r="K2593" s="118"/>
      <c r="L2593" s="118"/>
      <c r="M2593" s="118"/>
      <c r="N2593" s="118"/>
      <c r="O2593" s="118"/>
      <c r="P2593" s="118"/>
      <c r="Q2593" s="118"/>
      <c r="R2593" s="118"/>
      <c r="S2593" s="118"/>
      <c r="T2593" s="118"/>
      <c r="U2593" s="118"/>
      <c r="V2593" s="118"/>
      <c r="W2593" s="118"/>
      <c r="X2593" s="118"/>
      <c r="Y2593" s="118"/>
      <c r="Z2593" s="118"/>
    </row>
    <row r="2594">
      <c r="A2594" s="130">
        <f t="shared" si="1"/>
        <v>2593</v>
      </c>
      <c r="B2594" s="118"/>
      <c r="C2594" s="118"/>
      <c r="D2594" s="118"/>
      <c r="E2594" s="168"/>
      <c r="F2594" s="168"/>
      <c r="G2594" s="168"/>
      <c r="H2594" s="118"/>
      <c r="I2594" s="118"/>
      <c r="J2594" s="118"/>
      <c r="K2594" s="118"/>
      <c r="L2594" s="118"/>
      <c r="M2594" s="118"/>
      <c r="N2594" s="118"/>
      <c r="O2594" s="118"/>
      <c r="P2594" s="118"/>
      <c r="Q2594" s="118"/>
      <c r="R2594" s="118"/>
      <c r="S2594" s="118"/>
      <c r="T2594" s="118"/>
      <c r="U2594" s="118"/>
      <c r="V2594" s="118"/>
      <c r="W2594" s="118"/>
      <c r="X2594" s="118"/>
      <c r="Y2594" s="118"/>
      <c r="Z2594" s="118"/>
    </row>
    <row r="2595">
      <c r="A2595" s="130">
        <f t="shared" si="1"/>
        <v>2594</v>
      </c>
      <c r="B2595" s="118"/>
      <c r="C2595" s="118"/>
      <c r="D2595" s="118"/>
      <c r="E2595" s="168"/>
      <c r="F2595" s="168"/>
      <c r="G2595" s="168"/>
      <c r="H2595" s="118"/>
      <c r="I2595" s="118"/>
      <c r="J2595" s="118"/>
      <c r="K2595" s="118"/>
      <c r="L2595" s="118"/>
      <c r="M2595" s="118"/>
      <c r="N2595" s="118"/>
      <c r="O2595" s="118"/>
      <c r="P2595" s="118"/>
      <c r="Q2595" s="118"/>
      <c r="R2595" s="118"/>
      <c r="S2595" s="118"/>
      <c r="T2595" s="118"/>
      <c r="U2595" s="118"/>
      <c r="V2595" s="118"/>
      <c r="W2595" s="118"/>
      <c r="X2595" s="118"/>
      <c r="Y2595" s="118"/>
      <c r="Z2595" s="118"/>
    </row>
    <row r="2596">
      <c r="A2596" s="130">
        <f t="shared" si="1"/>
        <v>2595</v>
      </c>
      <c r="B2596" s="118"/>
      <c r="C2596" s="118"/>
      <c r="D2596" s="118"/>
      <c r="E2596" s="168"/>
      <c r="F2596" s="168"/>
      <c r="G2596" s="168"/>
      <c r="H2596" s="118"/>
      <c r="I2596" s="118"/>
      <c r="J2596" s="118"/>
      <c r="K2596" s="118"/>
      <c r="L2596" s="118"/>
      <c r="M2596" s="118"/>
      <c r="N2596" s="118"/>
      <c r="O2596" s="118"/>
      <c r="P2596" s="118"/>
      <c r="Q2596" s="118"/>
      <c r="R2596" s="118"/>
      <c r="S2596" s="118"/>
      <c r="T2596" s="118"/>
      <c r="U2596" s="118"/>
      <c r="V2596" s="118"/>
      <c r="W2596" s="118"/>
      <c r="X2596" s="118"/>
      <c r="Y2596" s="118"/>
      <c r="Z2596" s="118"/>
    </row>
    <row r="2597">
      <c r="A2597" s="130">
        <f t="shared" si="1"/>
        <v>2596</v>
      </c>
      <c r="B2597" s="118"/>
      <c r="C2597" s="118"/>
      <c r="D2597" s="118"/>
      <c r="E2597" s="168"/>
      <c r="F2597" s="168"/>
      <c r="G2597" s="168"/>
      <c r="H2597" s="118"/>
      <c r="I2597" s="118"/>
      <c r="J2597" s="118"/>
      <c r="K2597" s="118"/>
      <c r="L2597" s="118"/>
      <c r="M2597" s="118"/>
      <c r="N2597" s="118"/>
      <c r="O2597" s="118"/>
      <c r="P2597" s="118"/>
      <c r="Q2597" s="118"/>
      <c r="R2597" s="118"/>
      <c r="S2597" s="118"/>
      <c r="T2597" s="118"/>
      <c r="U2597" s="118"/>
      <c r="V2597" s="118"/>
      <c r="W2597" s="118"/>
      <c r="X2597" s="118"/>
      <c r="Y2597" s="118"/>
      <c r="Z2597" s="118"/>
    </row>
    <row r="2598">
      <c r="A2598" s="130">
        <f t="shared" si="1"/>
        <v>2597</v>
      </c>
      <c r="B2598" s="118"/>
      <c r="C2598" s="118"/>
      <c r="D2598" s="118"/>
      <c r="E2598" s="168"/>
      <c r="F2598" s="168"/>
      <c r="G2598" s="168"/>
      <c r="H2598" s="118"/>
      <c r="I2598" s="118"/>
      <c r="J2598" s="118"/>
      <c r="K2598" s="118"/>
      <c r="L2598" s="118"/>
      <c r="M2598" s="118"/>
      <c r="N2598" s="118"/>
      <c r="O2598" s="118"/>
      <c r="P2598" s="118"/>
      <c r="Q2598" s="118"/>
      <c r="R2598" s="118"/>
      <c r="S2598" s="118"/>
      <c r="T2598" s="118"/>
      <c r="U2598" s="118"/>
      <c r="V2598" s="118"/>
      <c r="W2598" s="118"/>
      <c r="X2598" s="118"/>
      <c r="Y2598" s="118"/>
      <c r="Z2598" s="118"/>
    </row>
    <row r="2599">
      <c r="A2599" s="130">
        <f t="shared" si="1"/>
        <v>2598</v>
      </c>
      <c r="B2599" s="118"/>
      <c r="C2599" s="118"/>
      <c r="D2599" s="118"/>
      <c r="E2599" s="168"/>
      <c r="F2599" s="168"/>
      <c r="G2599" s="168"/>
      <c r="H2599" s="118"/>
      <c r="I2599" s="118"/>
      <c r="J2599" s="118"/>
      <c r="K2599" s="118"/>
      <c r="L2599" s="118"/>
      <c r="M2599" s="118"/>
      <c r="N2599" s="118"/>
      <c r="O2599" s="118"/>
      <c r="P2599" s="118"/>
      <c r="Q2599" s="118"/>
      <c r="R2599" s="118"/>
      <c r="S2599" s="118"/>
      <c r="T2599" s="118"/>
      <c r="U2599" s="118"/>
      <c r="V2599" s="118"/>
      <c r="W2599" s="118"/>
      <c r="X2599" s="118"/>
      <c r="Y2599" s="118"/>
      <c r="Z2599" s="118"/>
    </row>
    <row r="2600">
      <c r="A2600" s="130">
        <f t="shared" si="1"/>
        <v>2599</v>
      </c>
      <c r="B2600" s="118"/>
      <c r="C2600" s="118"/>
      <c r="D2600" s="118"/>
      <c r="E2600" s="168"/>
      <c r="F2600" s="168"/>
      <c r="G2600" s="168"/>
      <c r="H2600" s="118"/>
      <c r="I2600" s="118"/>
      <c r="J2600" s="118"/>
      <c r="K2600" s="118"/>
      <c r="L2600" s="118"/>
      <c r="M2600" s="118"/>
      <c r="N2600" s="118"/>
      <c r="O2600" s="118"/>
      <c r="P2600" s="118"/>
      <c r="Q2600" s="118"/>
      <c r="R2600" s="118"/>
      <c r="S2600" s="118"/>
      <c r="T2600" s="118"/>
      <c r="U2600" s="118"/>
      <c r="V2600" s="118"/>
      <c r="W2600" s="118"/>
      <c r="X2600" s="118"/>
      <c r="Y2600" s="118"/>
      <c r="Z2600" s="118"/>
    </row>
    <row r="2601">
      <c r="A2601" s="130">
        <f t="shared" si="1"/>
        <v>2600</v>
      </c>
      <c r="B2601" s="118"/>
      <c r="C2601" s="118"/>
      <c r="D2601" s="118"/>
      <c r="E2601" s="168"/>
      <c r="F2601" s="168"/>
      <c r="G2601" s="168"/>
      <c r="H2601" s="118"/>
      <c r="I2601" s="118"/>
      <c r="J2601" s="118"/>
      <c r="K2601" s="118"/>
      <c r="L2601" s="118"/>
      <c r="M2601" s="118"/>
      <c r="N2601" s="118"/>
      <c r="O2601" s="118"/>
      <c r="P2601" s="118"/>
      <c r="Q2601" s="118"/>
      <c r="R2601" s="118"/>
      <c r="S2601" s="118"/>
      <c r="T2601" s="118"/>
      <c r="U2601" s="118"/>
      <c r="V2601" s="118"/>
      <c r="W2601" s="118"/>
      <c r="X2601" s="118"/>
      <c r="Y2601" s="118"/>
      <c r="Z2601" s="118"/>
    </row>
    <row r="2602">
      <c r="A2602" s="130">
        <f t="shared" si="1"/>
        <v>2601</v>
      </c>
      <c r="B2602" s="118"/>
      <c r="C2602" s="118"/>
      <c r="D2602" s="118"/>
      <c r="E2602" s="168"/>
      <c r="F2602" s="168"/>
      <c r="G2602" s="168"/>
      <c r="H2602" s="118"/>
      <c r="I2602" s="118"/>
      <c r="J2602" s="118"/>
      <c r="K2602" s="118"/>
      <c r="L2602" s="118"/>
      <c r="M2602" s="118"/>
      <c r="N2602" s="118"/>
      <c r="O2602" s="118"/>
      <c r="P2602" s="118"/>
      <c r="Q2602" s="118"/>
      <c r="R2602" s="118"/>
      <c r="S2602" s="118"/>
      <c r="T2602" s="118"/>
      <c r="U2602" s="118"/>
      <c r="V2602" s="118"/>
      <c r="W2602" s="118"/>
      <c r="X2602" s="118"/>
      <c r="Y2602" s="118"/>
      <c r="Z2602" s="118"/>
    </row>
    <row r="2603">
      <c r="A2603" s="130">
        <f t="shared" si="1"/>
        <v>2602</v>
      </c>
      <c r="B2603" s="118"/>
      <c r="C2603" s="118"/>
      <c r="D2603" s="118"/>
      <c r="E2603" s="168"/>
      <c r="F2603" s="168"/>
      <c r="G2603" s="168"/>
      <c r="H2603" s="118"/>
      <c r="I2603" s="118"/>
      <c r="J2603" s="118"/>
      <c r="K2603" s="118"/>
      <c r="L2603" s="118"/>
      <c r="M2603" s="118"/>
      <c r="N2603" s="118"/>
      <c r="O2603" s="118"/>
      <c r="P2603" s="118"/>
      <c r="Q2603" s="118"/>
      <c r="R2603" s="118"/>
      <c r="S2603" s="118"/>
      <c r="T2603" s="118"/>
      <c r="U2603" s="118"/>
      <c r="V2603" s="118"/>
      <c r="W2603" s="118"/>
      <c r="X2603" s="118"/>
      <c r="Y2603" s="118"/>
      <c r="Z2603" s="118"/>
    </row>
    <row r="2604">
      <c r="A2604" s="130">
        <f t="shared" si="1"/>
        <v>2603</v>
      </c>
      <c r="B2604" s="118"/>
      <c r="C2604" s="118"/>
      <c r="D2604" s="118"/>
      <c r="E2604" s="168"/>
      <c r="F2604" s="168"/>
      <c r="G2604" s="168"/>
      <c r="H2604" s="118"/>
      <c r="I2604" s="118"/>
      <c r="J2604" s="118"/>
      <c r="K2604" s="118"/>
      <c r="L2604" s="118"/>
      <c r="M2604" s="118"/>
      <c r="N2604" s="118"/>
      <c r="O2604" s="118"/>
      <c r="P2604" s="118"/>
      <c r="Q2604" s="118"/>
      <c r="R2604" s="118"/>
      <c r="S2604" s="118"/>
      <c r="T2604" s="118"/>
      <c r="U2604" s="118"/>
      <c r="V2604" s="118"/>
      <c r="W2604" s="118"/>
      <c r="X2604" s="118"/>
      <c r="Y2604" s="118"/>
      <c r="Z2604" s="118"/>
    </row>
    <row r="2605">
      <c r="A2605" s="130">
        <f t="shared" si="1"/>
        <v>2604</v>
      </c>
      <c r="B2605" s="118"/>
      <c r="C2605" s="118"/>
      <c r="D2605" s="118"/>
      <c r="E2605" s="168"/>
      <c r="F2605" s="168"/>
      <c r="G2605" s="168"/>
      <c r="H2605" s="118"/>
      <c r="I2605" s="118"/>
      <c r="J2605" s="118"/>
      <c r="K2605" s="118"/>
      <c r="L2605" s="118"/>
      <c r="M2605" s="118"/>
      <c r="N2605" s="118"/>
      <c r="O2605" s="118"/>
      <c r="P2605" s="118"/>
      <c r="Q2605" s="118"/>
      <c r="R2605" s="118"/>
      <c r="S2605" s="118"/>
      <c r="T2605" s="118"/>
      <c r="U2605" s="118"/>
      <c r="V2605" s="118"/>
      <c r="W2605" s="118"/>
      <c r="X2605" s="118"/>
      <c r="Y2605" s="118"/>
      <c r="Z2605" s="118"/>
    </row>
    <row r="2606">
      <c r="A2606" s="130">
        <f t="shared" si="1"/>
        <v>2605</v>
      </c>
      <c r="B2606" s="118"/>
      <c r="C2606" s="118"/>
      <c r="D2606" s="118"/>
      <c r="E2606" s="168"/>
      <c r="F2606" s="168"/>
      <c r="G2606" s="168"/>
      <c r="H2606" s="118"/>
      <c r="I2606" s="118"/>
      <c r="J2606" s="118"/>
      <c r="K2606" s="118"/>
      <c r="L2606" s="118"/>
      <c r="M2606" s="118"/>
      <c r="N2606" s="118"/>
      <c r="O2606" s="118"/>
      <c r="P2606" s="118"/>
      <c r="Q2606" s="118"/>
      <c r="R2606" s="118"/>
      <c r="S2606" s="118"/>
      <c r="T2606" s="118"/>
      <c r="U2606" s="118"/>
      <c r="V2606" s="118"/>
      <c r="W2606" s="118"/>
      <c r="X2606" s="118"/>
      <c r="Y2606" s="118"/>
      <c r="Z2606" s="118"/>
    </row>
    <row r="2607">
      <c r="A2607" s="130">
        <f t="shared" si="1"/>
        <v>2606</v>
      </c>
      <c r="B2607" s="118"/>
      <c r="C2607" s="118"/>
      <c r="D2607" s="118"/>
      <c r="E2607" s="168"/>
      <c r="F2607" s="168"/>
      <c r="G2607" s="168"/>
      <c r="H2607" s="118"/>
      <c r="I2607" s="118"/>
      <c r="J2607" s="118"/>
      <c r="K2607" s="118"/>
      <c r="L2607" s="118"/>
      <c r="M2607" s="118"/>
      <c r="N2607" s="118"/>
      <c r="O2607" s="118"/>
      <c r="P2607" s="118"/>
      <c r="Q2607" s="118"/>
      <c r="R2607" s="118"/>
      <c r="S2607" s="118"/>
      <c r="T2607" s="118"/>
      <c r="U2607" s="118"/>
      <c r="V2607" s="118"/>
      <c r="W2607" s="118"/>
      <c r="X2607" s="118"/>
      <c r="Y2607" s="118"/>
      <c r="Z2607" s="118"/>
    </row>
    <row r="2608">
      <c r="A2608" s="130">
        <f t="shared" si="1"/>
        <v>2607</v>
      </c>
      <c r="B2608" s="118"/>
      <c r="C2608" s="118"/>
      <c r="D2608" s="118"/>
      <c r="E2608" s="168"/>
      <c r="F2608" s="168"/>
      <c r="G2608" s="168"/>
      <c r="H2608" s="118"/>
      <c r="I2608" s="118"/>
      <c r="J2608" s="118"/>
      <c r="K2608" s="118"/>
      <c r="L2608" s="118"/>
      <c r="M2608" s="118"/>
      <c r="N2608" s="118"/>
      <c r="O2608" s="118"/>
      <c r="P2608" s="118"/>
      <c r="Q2608" s="118"/>
      <c r="R2608" s="118"/>
      <c r="S2608" s="118"/>
      <c r="T2608" s="118"/>
      <c r="U2608" s="118"/>
      <c r="V2608" s="118"/>
      <c r="W2608" s="118"/>
      <c r="X2608" s="118"/>
      <c r="Y2608" s="118"/>
      <c r="Z2608" s="118"/>
    </row>
    <row r="2609">
      <c r="A2609" s="130">
        <f t="shared" si="1"/>
        <v>2608</v>
      </c>
      <c r="B2609" s="118"/>
      <c r="C2609" s="118"/>
      <c r="D2609" s="118"/>
      <c r="E2609" s="168"/>
      <c r="F2609" s="168"/>
      <c r="G2609" s="168"/>
      <c r="H2609" s="118"/>
      <c r="I2609" s="118"/>
      <c r="J2609" s="118"/>
      <c r="K2609" s="118"/>
      <c r="L2609" s="118"/>
      <c r="M2609" s="118"/>
      <c r="N2609" s="118"/>
      <c r="O2609" s="118"/>
      <c r="P2609" s="118"/>
      <c r="Q2609" s="118"/>
      <c r="R2609" s="118"/>
      <c r="S2609" s="118"/>
      <c r="T2609" s="118"/>
      <c r="U2609" s="118"/>
      <c r="V2609" s="118"/>
      <c r="W2609" s="118"/>
      <c r="X2609" s="118"/>
      <c r="Y2609" s="118"/>
      <c r="Z2609" s="118"/>
    </row>
    <row r="2610">
      <c r="A2610" s="130">
        <f t="shared" si="1"/>
        <v>2609</v>
      </c>
      <c r="B2610" s="118"/>
      <c r="C2610" s="118"/>
      <c r="D2610" s="118"/>
      <c r="E2610" s="168"/>
      <c r="F2610" s="168"/>
      <c r="G2610" s="168"/>
      <c r="H2610" s="118"/>
      <c r="I2610" s="118"/>
      <c r="J2610" s="118"/>
      <c r="K2610" s="118"/>
      <c r="L2610" s="118"/>
      <c r="M2610" s="118"/>
      <c r="N2610" s="118"/>
      <c r="O2610" s="118"/>
      <c r="P2610" s="118"/>
      <c r="Q2610" s="118"/>
      <c r="R2610" s="118"/>
      <c r="S2610" s="118"/>
      <c r="T2610" s="118"/>
      <c r="U2610" s="118"/>
      <c r="V2610" s="118"/>
      <c r="W2610" s="118"/>
      <c r="X2610" s="118"/>
      <c r="Y2610" s="118"/>
      <c r="Z2610" s="118"/>
    </row>
    <row r="2611">
      <c r="A2611" s="130">
        <f t="shared" si="1"/>
        <v>2610</v>
      </c>
      <c r="B2611" s="118"/>
      <c r="C2611" s="118"/>
      <c r="D2611" s="118"/>
      <c r="E2611" s="168"/>
      <c r="F2611" s="168"/>
      <c r="G2611" s="168"/>
      <c r="H2611" s="118"/>
      <c r="I2611" s="118"/>
      <c r="J2611" s="118"/>
      <c r="K2611" s="118"/>
      <c r="L2611" s="118"/>
      <c r="M2611" s="118"/>
      <c r="N2611" s="118"/>
      <c r="O2611" s="118"/>
      <c r="P2611" s="118"/>
      <c r="Q2611" s="118"/>
      <c r="R2611" s="118"/>
      <c r="S2611" s="118"/>
      <c r="T2611" s="118"/>
      <c r="U2611" s="118"/>
      <c r="V2611" s="118"/>
      <c r="W2611" s="118"/>
      <c r="X2611" s="118"/>
      <c r="Y2611" s="118"/>
      <c r="Z2611" s="118"/>
    </row>
    <row r="2612">
      <c r="A2612" s="130">
        <f t="shared" si="1"/>
        <v>2611</v>
      </c>
      <c r="B2612" s="118"/>
      <c r="C2612" s="118"/>
      <c r="D2612" s="118"/>
      <c r="E2612" s="168"/>
      <c r="F2612" s="168"/>
      <c r="G2612" s="168"/>
      <c r="H2612" s="118"/>
      <c r="I2612" s="118"/>
      <c r="J2612" s="118"/>
      <c r="K2612" s="118"/>
      <c r="L2612" s="118"/>
      <c r="M2612" s="118"/>
      <c r="N2612" s="118"/>
      <c r="O2612" s="118"/>
      <c r="P2612" s="118"/>
      <c r="Q2612" s="118"/>
      <c r="R2612" s="118"/>
      <c r="S2612" s="118"/>
      <c r="T2612" s="118"/>
      <c r="U2612" s="118"/>
      <c r="V2612" s="118"/>
      <c r="W2612" s="118"/>
      <c r="X2612" s="118"/>
      <c r="Y2612" s="118"/>
      <c r="Z2612" s="118"/>
    </row>
    <row r="2613">
      <c r="A2613" s="130">
        <f t="shared" si="1"/>
        <v>2612</v>
      </c>
      <c r="B2613" s="118"/>
      <c r="C2613" s="118"/>
      <c r="D2613" s="118"/>
      <c r="E2613" s="168"/>
      <c r="F2613" s="168"/>
      <c r="G2613" s="168"/>
      <c r="H2613" s="118"/>
      <c r="I2613" s="118"/>
      <c r="J2613" s="118"/>
      <c r="K2613" s="118"/>
      <c r="L2613" s="118"/>
      <c r="M2613" s="118"/>
      <c r="N2613" s="118"/>
      <c r="O2613" s="118"/>
      <c r="P2613" s="118"/>
      <c r="Q2613" s="118"/>
      <c r="R2613" s="118"/>
      <c r="S2613" s="118"/>
      <c r="T2613" s="118"/>
      <c r="U2613" s="118"/>
      <c r="V2613" s="118"/>
      <c r="W2613" s="118"/>
      <c r="X2613" s="118"/>
      <c r="Y2613" s="118"/>
      <c r="Z2613" s="118"/>
    </row>
    <row r="2614">
      <c r="A2614" s="130">
        <f t="shared" si="1"/>
        <v>2613</v>
      </c>
      <c r="B2614" s="118"/>
      <c r="C2614" s="118"/>
      <c r="D2614" s="118"/>
      <c r="E2614" s="168"/>
      <c r="F2614" s="168"/>
      <c r="G2614" s="168"/>
      <c r="H2614" s="118"/>
      <c r="I2614" s="118"/>
      <c r="J2614" s="118"/>
      <c r="K2614" s="118"/>
      <c r="L2614" s="118"/>
      <c r="M2614" s="118"/>
      <c r="N2614" s="118"/>
      <c r="O2614" s="118"/>
      <c r="P2614" s="118"/>
      <c r="Q2614" s="118"/>
      <c r="R2614" s="118"/>
      <c r="S2614" s="118"/>
      <c r="T2614" s="118"/>
      <c r="U2614" s="118"/>
      <c r="V2614" s="118"/>
      <c r="W2614" s="118"/>
      <c r="X2614" s="118"/>
      <c r="Y2614" s="118"/>
      <c r="Z2614" s="118"/>
    </row>
    <row r="2615">
      <c r="A2615" s="130">
        <f t="shared" si="1"/>
        <v>2614</v>
      </c>
      <c r="B2615" s="118"/>
      <c r="C2615" s="118"/>
      <c r="D2615" s="118"/>
      <c r="E2615" s="168"/>
      <c r="F2615" s="168"/>
      <c r="G2615" s="168"/>
      <c r="H2615" s="118"/>
      <c r="I2615" s="118"/>
      <c r="J2615" s="118"/>
      <c r="K2615" s="118"/>
      <c r="L2615" s="118"/>
      <c r="M2615" s="118"/>
      <c r="N2615" s="118"/>
      <c r="O2615" s="118"/>
      <c r="P2615" s="118"/>
      <c r="Q2615" s="118"/>
      <c r="R2615" s="118"/>
      <c r="S2615" s="118"/>
      <c r="T2615" s="118"/>
      <c r="U2615" s="118"/>
      <c r="V2615" s="118"/>
      <c r="W2615" s="118"/>
      <c r="X2615" s="118"/>
      <c r="Y2615" s="118"/>
      <c r="Z2615" s="118"/>
    </row>
    <row r="2616">
      <c r="A2616" s="130">
        <f t="shared" si="1"/>
        <v>2615</v>
      </c>
      <c r="B2616" s="118"/>
      <c r="C2616" s="118"/>
      <c r="D2616" s="118"/>
      <c r="E2616" s="168"/>
      <c r="F2616" s="168"/>
      <c r="G2616" s="168"/>
      <c r="H2616" s="118"/>
      <c r="I2616" s="118"/>
      <c r="J2616" s="118"/>
      <c r="K2616" s="118"/>
      <c r="L2616" s="118"/>
      <c r="M2616" s="118"/>
      <c r="N2616" s="118"/>
      <c r="O2616" s="118"/>
      <c r="P2616" s="118"/>
      <c r="Q2616" s="118"/>
      <c r="R2616" s="118"/>
      <c r="S2616" s="118"/>
      <c r="T2616" s="118"/>
      <c r="U2616" s="118"/>
      <c r="V2616" s="118"/>
      <c r="W2616" s="118"/>
      <c r="X2616" s="118"/>
      <c r="Y2616" s="118"/>
      <c r="Z2616" s="118"/>
    </row>
    <row r="2617">
      <c r="A2617" s="130">
        <f t="shared" si="1"/>
        <v>2616</v>
      </c>
      <c r="B2617" s="118"/>
      <c r="C2617" s="118"/>
      <c r="D2617" s="118"/>
      <c r="E2617" s="168"/>
      <c r="F2617" s="168"/>
      <c r="G2617" s="168"/>
      <c r="H2617" s="118"/>
      <c r="I2617" s="118"/>
      <c r="J2617" s="118"/>
      <c r="K2617" s="118"/>
      <c r="L2617" s="118"/>
      <c r="M2617" s="118"/>
      <c r="N2617" s="118"/>
      <c r="O2617" s="118"/>
      <c r="P2617" s="118"/>
      <c r="Q2617" s="118"/>
      <c r="R2617" s="118"/>
      <c r="S2617" s="118"/>
      <c r="T2617" s="118"/>
      <c r="U2617" s="118"/>
      <c r="V2617" s="118"/>
      <c r="W2617" s="118"/>
      <c r="X2617" s="118"/>
      <c r="Y2617" s="118"/>
      <c r="Z2617" s="118"/>
    </row>
    <row r="2618">
      <c r="A2618" s="130">
        <f t="shared" si="1"/>
        <v>2617</v>
      </c>
      <c r="B2618" s="118"/>
      <c r="C2618" s="118"/>
      <c r="D2618" s="118"/>
      <c r="E2618" s="168"/>
      <c r="F2618" s="168"/>
      <c r="G2618" s="168"/>
      <c r="H2618" s="118"/>
      <c r="I2618" s="118"/>
      <c r="J2618" s="118"/>
      <c r="K2618" s="118"/>
      <c r="L2618" s="118"/>
      <c r="M2618" s="118"/>
      <c r="N2618" s="118"/>
      <c r="O2618" s="118"/>
      <c r="P2618" s="118"/>
      <c r="Q2618" s="118"/>
      <c r="R2618" s="118"/>
      <c r="S2618" s="118"/>
      <c r="T2618" s="118"/>
      <c r="U2618" s="118"/>
      <c r="V2618" s="118"/>
      <c r="W2618" s="118"/>
      <c r="X2618" s="118"/>
      <c r="Y2618" s="118"/>
      <c r="Z2618" s="118"/>
    </row>
    <row r="2619">
      <c r="A2619" s="130">
        <f t="shared" si="1"/>
        <v>2618</v>
      </c>
      <c r="B2619" s="118"/>
      <c r="C2619" s="118"/>
      <c r="D2619" s="118"/>
      <c r="E2619" s="168"/>
      <c r="F2619" s="168"/>
      <c r="G2619" s="168"/>
      <c r="H2619" s="118"/>
      <c r="I2619" s="118"/>
      <c r="J2619" s="118"/>
      <c r="K2619" s="118"/>
      <c r="L2619" s="118"/>
      <c r="M2619" s="118"/>
      <c r="N2619" s="118"/>
      <c r="O2619" s="118"/>
      <c r="P2619" s="118"/>
      <c r="Q2619" s="118"/>
      <c r="R2619" s="118"/>
      <c r="S2619" s="118"/>
      <c r="T2619" s="118"/>
      <c r="U2619" s="118"/>
      <c r="V2619" s="118"/>
      <c r="W2619" s="118"/>
      <c r="X2619" s="118"/>
      <c r="Y2619" s="118"/>
      <c r="Z2619" s="118"/>
    </row>
    <row r="2620">
      <c r="A2620" s="130">
        <f t="shared" si="1"/>
        <v>2619</v>
      </c>
      <c r="B2620" s="118"/>
      <c r="C2620" s="118"/>
      <c r="D2620" s="118"/>
      <c r="E2620" s="168"/>
      <c r="F2620" s="168"/>
      <c r="G2620" s="168"/>
      <c r="H2620" s="118"/>
      <c r="I2620" s="118"/>
      <c r="J2620" s="118"/>
      <c r="K2620" s="118"/>
      <c r="L2620" s="118"/>
      <c r="M2620" s="118"/>
      <c r="N2620" s="118"/>
      <c r="O2620" s="118"/>
      <c r="P2620" s="118"/>
      <c r="Q2620" s="118"/>
      <c r="R2620" s="118"/>
      <c r="S2620" s="118"/>
      <c r="T2620" s="118"/>
      <c r="U2620" s="118"/>
      <c r="V2620" s="118"/>
      <c r="W2620" s="118"/>
      <c r="X2620" s="118"/>
      <c r="Y2620" s="118"/>
      <c r="Z2620" s="118"/>
    </row>
    <row r="2621">
      <c r="A2621" s="130">
        <f t="shared" si="1"/>
        <v>2620</v>
      </c>
      <c r="B2621" s="118"/>
      <c r="C2621" s="118"/>
      <c r="D2621" s="118"/>
      <c r="E2621" s="168"/>
      <c r="F2621" s="168"/>
      <c r="G2621" s="168"/>
      <c r="H2621" s="118"/>
      <c r="I2621" s="118"/>
      <c r="J2621" s="118"/>
      <c r="K2621" s="118"/>
      <c r="L2621" s="118"/>
      <c r="M2621" s="118"/>
      <c r="N2621" s="118"/>
      <c r="O2621" s="118"/>
      <c r="P2621" s="118"/>
      <c r="Q2621" s="118"/>
      <c r="R2621" s="118"/>
      <c r="S2621" s="118"/>
      <c r="T2621" s="118"/>
      <c r="U2621" s="118"/>
      <c r="V2621" s="118"/>
      <c r="W2621" s="118"/>
      <c r="X2621" s="118"/>
      <c r="Y2621" s="118"/>
      <c r="Z2621" s="118"/>
    </row>
    <row r="2622">
      <c r="A2622" s="130">
        <f t="shared" si="1"/>
        <v>2621</v>
      </c>
      <c r="B2622" s="118"/>
      <c r="C2622" s="118"/>
      <c r="D2622" s="118"/>
      <c r="E2622" s="168"/>
      <c r="F2622" s="168"/>
      <c r="G2622" s="168"/>
      <c r="H2622" s="118"/>
      <c r="I2622" s="118"/>
      <c r="J2622" s="118"/>
      <c r="K2622" s="118"/>
      <c r="L2622" s="118"/>
      <c r="M2622" s="118"/>
      <c r="N2622" s="118"/>
      <c r="O2622" s="118"/>
      <c r="P2622" s="118"/>
      <c r="Q2622" s="118"/>
      <c r="R2622" s="118"/>
      <c r="S2622" s="118"/>
      <c r="T2622" s="118"/>
      <c r="U2622" s="118"/>
      <c r="V2622" s="118"/>
      <c r="W2622" s="118"/>
      <c r="X2622" s="118"/>
      <c r="Y2622" s="118"/>
      <c r="Z2622" s="118"/>
    </row>
    <row r="2623">
      <c r="A2623" s="130">
        <f t="shared" si="1"/>
        <v>2622</v>
      </c>
      <c r="B2623" s="118"/>
      <c r="C2623" s="118"/>
      <c r="D2623" s="118"/>
      <c r="E2623" s="168"/>
      <c r="F2623" s="168"/>
      <c r="G2623" s="168"/>
      <c r="H2623" s="118"/>
      <c r="I2623" s="118"/>
      <c r="J2623" s="118"/>
      <c r="K2623" s="118"/>
      <c r="L2623" s="118"/>
      <c r="M2623" s="118"/>
      <c r="N2623" s="118"/>
      <c r="O2623" s="118"/>
      <c r="P2623" s="118"/>
      <c r="Q2623" s="118"/>
      <c r="R2623" s="118"/>
      <c r="S2623" s="118"/>
      <c r="T2623" s="118"/>
      <c r="U2623" s="118"/>
      <c r="V2623" s="118"/>
      <c r="W2623" s="118"/>
      <c r="X2623" s="118"/>
      <c r="Y2623" s="118"/>
      <c r="Z2623" s="118"/>
    </row>
    <row r="2624">
      <c r="A2624" s="130">
        <f t="shared" si="1"/>
        <v>2623</v>
      </c>
      <c r="B2624" s="118"/>
      <c r="C2624" s="118"/>
      <c r="D2624" s="118"/>
      <c r="E2624" s="168"/>
      <c r="F2624" s="168"/>
      <c r="G2624" s="168"/>
      <c r="H2624" s="118"/>
      <c r="I2624" s="118"/>
      <c r="J2624" s="118"/>
      <c r="K2624" s="118"/>
      <c r="L2624" s="118"/>
      <c r="M2624" s="118"/>
      <c r="N2624" s="118"/>
      <c r="O2624" s="118"/>
      <c r="P2624" s="118"/>
      <c r="Q2624" s="118"/>
      <c r="R2624" s="118"/>
      <c r="S2624" s="118"/>
      <c r="T2624" s="118"/>
      <c r="U2624" s="118"/>
      <c r="V2624" s="118"/>
      <c r="W2624" s="118"/>
      <c r="X2624" s="118"/>
      <c r="Y2624" s="118"/>
      <c r="Z2624" s="118"/>
    </row>
    <row r="2625">
      <c r="A2625" s="130">
        <f t="shared" si="1"/>
        <v>2624</v>
      </c>
      <c r="B2625" s="118"/>
      <c r="C2625" s="118"/>
      <c r="D2625" s="118"/>
      <c r="E2625" s="168"/>
      <c r="F2625" s="168"/>
      <c r="G2625" s="168"/>
      <c r="H2625" s="118"/>
      <c r="I2625" s="118"/>
      <c r="J2625" s="118"/>
      <c r="K2625" s="118"/>
      <c r="L2625" s="118"/>
      <c r="M2625" s="118"/>
      <c r="N2625" s="118"/>
      <c r="O2625" s="118"/>
      <c r="P2625" s="118"/>
      <c r="Q2625" s="118"/>
      <c r="R2625" s="118"/>
      <c r="S2625" s="118"/>
      <c r="T2625" s="118"/>
      <c r="U2625" s="118"/>
      <c r="V2625" s="118"/>
      <c r="W2625" s="118"/>
      <c r="X2625" s="118"/>
      <c r="Y2625" s="118"/>
      <c r="Z2625" s="118"/>
    </row>
    <row r="2626">
      <c r="A2626" s="130">
        <f t="shared" si="1"/>
        <v>2625</v>
      </c>
      <c r="B2626" s="118"/>
      <c r="C2626" s="118"/>
      <c r="D2626" s="118"/>
      <c r="E2626" s="168"/>
      <c r="F2626" s="168"/>
      <c r="G2626" s="168"/>
      <c r="H2626" s="118"/>
      <c r="I2626" s="118"/>
      <c r="J2626" s="118"/>
      <c r="K2626" s="118"/>
      <c r="L2626" s="118"/>
      <c r="M2626" s="118"/>
      <c r="N2626" s="118"/>
      <c r="O2626" s="118"/>
      <c r="P2626" s="118"/>
      <c r="Q2626" s="118"/>
      <c r="R2626" s="118"/>
      <c r="S2626" s="118"/>
      <c r="T2626" s="118"/>
      <c r="U2626" s="118"/>
      <c r="V2626" s="118"/>
      <c r="W2626" s="118"/>
      <c r="X2626" s="118"/>
      <c r="Y2626" s="118"/>
      <c r="Z2626" s="118"/>
    </row>
    <row r="2627">
      <c r="A2627" s="130">
        <f t="shared" si="1"/>
        <v>2626</v>
      </c>
      <c r="B2627" s="118"/>
      <c r="C2627" s="118"/>
      <c r="D2627" s="118"/>
      <c r="E2627" s="168"/>
      <c r="F2627" s="168"/>
      <c r="G2627" s="168"/>
      <c r="H2627" s="118"/>
      <c r="I2627" s="118"/>
      <c r="J2627" s="118"/>
      <c r="K2627" s="118"/>
      <c r="L2627" s="118"/>
      <c r="M2627" s="118"/>
      <c r="N2627" s="118"/>
      <c r="O2627" s="118"/>
      <c r="P2627" s="118"/>
      <c r="Q2627" s="118"/>
      <c r="R2627" s="118"/>
      <c r="S2627" s="118"/>
      <c r="T2627" s="118"/>
      <c r="U2627" s="118"/>
      <c r="V2627" s="118"/>
      <c r="W2627" s="118"/>
      <c r="X2627" s="118"/>
      <c r="Y2627" s="118"/>
      <c r="Z2627" s="118"/>
    </row>
    <row r="2628">
      <c r="A2628" s="130">
        <f t="shared" si="1"/>
        <v>2627</v>
      </c>
      <c r="B2628" s="118"/>
      <c r="C2628" s="118"/>
      <c r="D2628" s="118"/>
      <c r="E2628" s="168"/>
      <c r="F2628" s="168"/>
      <c r="G2628" s="168"/>
      <c r="H2628" s="118"/>
      <c r="I2628" s="118"/>
      <c r="J2628" s="118"/>
      <c r="K2628" s="118"/>
      <c r="L2628" s="118"/>
      <c r="M2628" s="118"/>
      <c r="N2628" s="118"/>
      <c r="O2628" s="118"/>
      <c r="P2628" s="118"/>
      <c r="Q2628" s="118"/>
      <c r="R2628" s="118"/>
      <c r="S2628" s="118"/>
      <c r="T2628" s="118"/>
      <c r="U2628" s="118"/>
      <c r="V2628" s="118"/>
      <c r="W2628" s="118"/>
      <c r="X2628" s="118"/>
      <c r="Y2628" s="118"/>
      <c r="Z2628" s="118"/>
    </row>
    <row r="2629">
      <c r="A2629" s="130">
        <f t="shared" si="1"/>
        <v>2628</v>
      </c>
      <c r="B2629" s="118"/>
      <c r="C2629" s="118"/>
      <c r="D2629" s="118"/>
      <c r="E2629" s="168"/>
      <c r="F2629" s="168"/>
      <c r="G2629" s="168"/>
      <c r="H2629" s="118"/>
      <c r="I2629" s="118"/>
      <c r="J2629" s="118"/>
      <c r="K2629" s="118"/>
      <c r="L2629" s="118"/>
      <c r="M2629" s="118"/>
      <c r="N2629" s="118"/>
      <c r="O2629" s="118"/>
      <c r="P2629" s="118"/>
      <c r="Q2629" s="118"/>
      <c r="R2629" s="118"/>
      <c r="S2629" s="118"/>
      <c r="T2629" s="118"/>
      <c r="U2629" s="118"/>
      <c r="V2629" s="118"/>
      <c r="W2629" s="118"/>
      <c r="X2629" s="118"/>
      <c r="Y2629" s="118"/>
      <c r="Z2629" s="118"/>
    </row>
    <row r="2630">
      <c r="A2630" s="130">
        <f t="shared" si="1"/>
        <v>2629</v>
      </c>
      <c r="B2630" s="118"/>
      <c r="C2630" s="118"/>
      <c r="D2630" s="118"/>
      <c r="E2630" s="168"/>
      <c r="F2630" s="168"/>
      <c r="G2630" s="168"/>
      <c r="H2630" s="118"/>
      <c r="I2630" s="118"/>
      <c r="J2630" s="118"/>
      <c r="K2630" s="118"/>
      <c r="L2630" s="118"/>
      <c r="M2630" s="118"/>
      <c r="N2630" s="118"/>
      <c r="O2630" s="118"/>
      <c r="P2630" s="118"/>
      <c r="Q2630" s="118"/>
      <c r="R2630" s="118"/>
      <c r="S2630" s="118"/>
      <c r="T2630" s="118"/>
      <c r="U2630" s="118"/>
      <c r="V2630" s="118"/>
      <c r="W2630" s="118"/>
      <c r="X2630" s="118"/>
      <c r="Y2630" s="118"/>
      <c r="Z2630" s="118"/>
    </row>
    <row r="2631">
      <c r="A2631" s="130">
        <f t="shared" si="1"/>
        <v>2630</v>
      </c>
      <c r="B2631" s="118"/>
      <c r="C2631" s="118"/>
      <c r="D2631" s="118"/>
      <c r="E2631" s="168"/>
      <c r="F2631" s="168"/>
      <c r="G2631" s="168"/>
      <c r="H2631" s="118"/>
      <c r="I2631" s="118"/>
      <c r="J2631" s="118"/>
      <c r="K2631" s="118"/>
      <c r="L2631" s="118"/>
      <c r="M2631" s="118"/>
      <c r="N2631" s="118"/>
      <c r="O2631" s="118"/>
      <c r="P2631" s="118"/>
      <c r="Q2631" s="118"/>
      <c r="R2631" s="118"/>
      <c r="S2631" s="118"/>
      <c r="T2631" s="118"/>
      <c r="U2631" s="118"/>
      <c r="V2631" s="118"/>
      <c r="W2631" s="118"/>
      <c r="X2631" s="118"/>
      <c r="Y2631" s="118"/>
      <c r="Z2631" s="118"/>
    </row>
    <row r="2632">
      <c r="A2632" s="130">
        <f t="shared" si="1"/>
        <v>2631</v>
      </c>
      <c r="B2632" s="118"/>
      <c r="C2632" s="118"/>
      <c r="D2632" s="118"/>
      <c r="E2632" s="168"/>
      <c r="F2632" s="168"/>
      <c r="G2632" s="168"/>
      <c r="H2632" s="118"/>
      <c r="I2632" s="118"/>
      <c r="J2632" s="118"/>
      <c r="K2632" s="118"/>
      <c r="L2632" s="118"/>
      <c r="M2632" s="118"/>
      <c r="N2632" s="118"/>
      <c r="O2632" s="118"/>
      <c r="P2632" s="118"/>
      <c r="Q2632" s="118"/>
      <c r="R2632" s="118"/>
      <c r="S2632" s="118"/>
      <c r="T2632" s="118"/>
      <c r="U2632" s="118"/>
      <c r="V2632" s="118"/>
      <c r="W2632" s="118"/>
      <c r="X2632" s="118"/>
      <c r="Y2632" s="118"/>
      <c r="Z2632" s="118"/>
    </row>
    <row r="2633">
      <c r="A2633" s="130">
        <f t="shared" si="1"/>
        <v>2632</v>
      </c>
      <c r="B2633" s="118"/>
      <c r="C2633" s="118"/>
      <c r="D2633" s="118"/>
      <c r="E2633" s="168"/>
      <c r="F2633" s="168"/>
      <c r="G2633" s="168"/>
      <c r="H2633" s="118"/>
      <c r="I2633" s="118"/>
      <c r="J2633" s="118"/>
      <c r="K2633" s="118"/>
      <c r="L2633" s="118"/>
      <c r="M2633" s="118"/>
      <c r="N2633" s="118"/>
      <c r="O2633" s="118"/>
      <c r="P2633" s="118"/>
      <c r="Q2633" s="118"/>
      <c r="R2633" s="118"/>
      <c r="S2633" s="118"/>
      <c r="T2633" s="118"/>
      <c r="U2633" s="118"/>
      <c r="V2633" s="118"/>
      <c r="W2633" s="118"/>
      <c r="X2633" s="118"/>
      <c r="Y2633" s="118"/>
      <c r="Z2633" s="118"/>
    </row>
    <row r="2634">
      <c r="A2634" s="130">
        <f t="shared" si="1"/>
        <v>2633</v>
      </c>
      <c r="B2634" s="118"/>
      <c r="C2634" s="118"/>
      <c r="D2634" s="118"/>
      <c r="E2634" s="168"/>
      <c r="F2634" s="168"/>
      <c r="G2634" s="168"/>
      <c r="H2634" s="118"/>
      <c r="I2634" s="118"/>
      <c r="J2634" s="118"/>
      <c r="K2634" s="118"/>
      <c r="L2634" s="118"/>
      <c r="M2634" s="118"/>
      <c r="N2634" s="118"/>
      <c r="O2634" s="118"/>
      <c r="P2634" s="118"/>
      <c r="Q2634" s="118"/>
      <c r="R2634" s="118"/>
      <c r="S2634" s="118"/>
      <c r="T2634" s="118"/>
      <c r="U2634" s="118"/>
      <c r="V2634" s="118"/>
      <c r="W2634" s="118"/>
      <c r="X2634" s="118"/>
      <c r="Y2634" s="118"/>
      <c r="Z2634" s="118"/>
    </row>
    <row r="2635">
      <c r="A2635" s="130">
        <f t="shared" si="1"/>
        <v>2634</v>
      </c>
      <c r="B2635" s="118"/>
      <c r="C2635" s="118"/>
      <c r="D2635" s="118"/>
      <c r="E2635" s="168"/>
      <c r="F2635" s="168"/>
      <c r="G2635" s="168"/>
      <c r="H2635" s="118"/>
      <c r="I2635" s="118"/>
      <c r="J2635" s="118"/>
      <c r="K2635" s="118"/>
      <c r="L2635" s="118"/>
      <c r="M2635" s="118"/>
      <c r="N2635" s="118"/>
      <c r="O2635" s="118"/>
      <c r="P2635" s="118"/>
      <c r="Q2635" s="118"/>
      <c r="R2635" s="118"/>
      <c r="S2635" s="118"/>
      <c r="T2635" s="118"/>
      <c r="U2635" s="118"/>
      <c r="V2635" s="118"/>
      <c r="W2635" s="118"/>
      <c r="X2635" s="118"/>
      <c r="Y2635" s="118"/>
      <c r="Z2635" s="118"/>
    </row>
    <row r="2636">
      <c r="A2636" s="130">
        <f t="shared" si="1"/>
        <v>2635</v>
      </c>
      <c r="B2636" s="118"/>
      <c r="C2636" s="118"/>
      <c r="D2636" s="118"/>
      <c r="E2636" s="168"/>
      <c r="F2636" s="168"/>
      <c r="G2636" s="168"/>
      <c r="H2636" s="118"/>
      <c r="I2636" s="118"/>
      <c r="J2636" s="118"/>
      <c r="K2636" s="118"/>
      <c r="L2636" s="118"/>
      <c r="M2636" s="118"/>
      <c r="N2636" s="118"/>
      <c r="O2636" s="118"/>
      <c r="P2636" s="118"/>
      <c r="Q2636" s="118"/>
      <c r="R2636" s="118"/>
      <c r="S2636" s="118"/>
      <c r="T2636" s="118"/>
      <c r="U2636" s="118"/>
      <c r="V2636" s="118"/>
      <c r="W2636" s="118"/>
      <c r="X2636" s="118"/>
      <c r="Y2636" s="118"/>
      <c r="Z2636" s="118"/>
    </row>
    <row r="2637">
      <c r="A2637" s="130">
        <f t="shared" si="1"/>
        <v>2636</v>
      </c>
      <c r="B2637" s="118"/>
      <c r="C2637" s="118"/>
      <c r="D2637" s="118"/>
      <c r="E2637" s="168"/>
      <c r="F2637" s="168"/>
      <c r="G2637" s="168"/>
      <c r="H2637" s="118"/>
      <c r="I2637" s="118"/>
      <c r="J2637" s="118"/>
      <c r="K2637" s="118"/>
      <c r="L2637" s="118"/>
      <c r="M2637" s="118"/>
      <c r="N2637" s="118"/>
      <c r="O2637" s="118"/>
      <c r="P2637" s="118"/>
      <c r="Q2637" s="118"/>
      <c r="R2637" s="118"/>
      <c r="S2637" s="118"/>
      <c r="T2637" s="118"/>
      <c r="U2637" s="118"/>
      <c r="V2637" s="118"/>
      <c r="W2637" s="118"/>
      <c r="X2637" s="118"/>
      <c r="Y2637" s="118"/>
      <c r="Z2637" s="118"/>
    </row>
    <row r="2638">
      <c r="A2638" s="130">
        <f t="shared" si="1"/>
        <v>2637</v>
      </c>
      <c r="B2638" s="118"/>
      <c r="C2638" s="118"/>
      <c r="D2638" s="118"/>
      <c r="E2638" s="168"/>
      <c r="F2638" s="168"/>
      <c r="G2638" s="168"/>
      <c r="H2638" s="118"/>
      <c r="I2638" s="118"/>
      <c r="J2638" s="118"/>
      <c r="K2638" s="118"/>
      <c r="L2638" s="118"/>
      <c r="M2638" s="118"/>
      <c r="N2638" s="118"/>
      <c r="O2638" s="118"/>
      <c r="P2638" s="118"/>
      <c r="Q2638" s="118"/>
      <c r="R2638" s="118"/>
      <c r="S2638" s="118"/>
      <c r="T2638" s="118"/>
      <c r="U2638" s="118"/>
      <c r="V2638" s="118"/>
      <c r="W2638" s="118"/>
      <c r="X2638" s="118"/>
      <c r="Y2638" s="118"/>
      <c r="Z2638" s="118"/>
    </row>
    <row r="2639">
      <c r="A2639" s="130">
        <f t="shared" si="1"/>
        <v>2638</v>
      </c>
      <c r="B2639" s="118"/>
      <c r="C2639" s="118"/>
      <c r="D2639" s="118"/>
      <c r="E2639" s="168"/>
      <c r="F2639" s="168"/>
      <c r="G2639" s="168"/>
      <c r="H2639" s="118"/>
      <c r="I2639" s="118"/>
      <c r="J2639" s="118"/>
      <c r="K2639" s="118"/>
      <c r="L2639" s="118"/>
      <c r="M2639" s="118"/>
      <c r="N2639" s="118"/>
      <c r="O2639" s="118"/>
      <c r="P2639" s="118"/>
      <c r="Q2639" s="118"/>
      <c r="R2639" s="118"/>
      <c r="S2639" s="118"/>
      <c r="T2639" s="118"/>
      <c r="U2639" s="118"/>
      <c r="V2639" s="118"/>
      <c r="W2639" s="118"/>
      <c r="X2639" s="118"/>
      <c r="Y2639" s="118"/>
      <c r="Z2639" s="118"/>
    </row>
    <row r="2640">
      <c r="A2640" s="130">
        <f t="shared" si="1"/>
        <v>2639</v>
      </c>
      <c r="B2640" s="118"/>
      <c r="C2640" s="118"/>
      <c r="D2640" s="118"/>
      <c r="E2640" s="168"/>
      <c r="F2640" s="168"/>
      <c r="G2640" s="168"/>
      <c r="H2640" s="118"/>
      <c r="I2640" s="118"/>
      <c r="J2640" s="118"/>
      <c r="K2640" s="118"/>
      <c r="L2640" s="118"/>
      <c r="M2640" s="118"/>
      <c r="N2640" s="118"/>
      <c r="O2640" s="118"/>
      <c r="P2640" s="118"/>
      <c r="Q2640" s="118"/>
      <c r="R2640" s="118"/>
      <c r="S2640" s="118"/>
      <c r="T2640" s="118"/>
      <c r="U2640" s="118"/>
      <c r="V2640" s="118"/>
      <c r="W2640" s="118"/>
      <c r="X2640" s="118"/>
      <c r="Y2640" s="118"/>
      <c r="Z2640" s="118"/>
    </row>
    <row r="2641">
      <c r="A2641" s="130">
        <f t="shared" si="1"/>
        <v>2640</v>
      </c>
      <c r="B2641" s="118"/>
      <c r="C2641" s="118"/>
      <c r="D2641" s="118"/>
      <c r="E2641" s="168"/>
      <c r="F2641" s="168"/>
      <c r="G2641" s="168"/>
      <c r="H2641" s="118"/>
      <c r="I2641" s="118"/>
      <c r="J2641" s="118"/>
      <c r="K2641" s="118"/>
      <c r="L2641" s="118"/>
      <c r="M2641" s="118"/>
      <c r="N2641" s="118"/>
      <c r="O2641" s="118"/>
      <c r="P2641" s="118"/>
      <c r="Q2641" s="118"/>
      <c r="R2641" s="118"/>
      <c r="S2641" s="118"/>
      <c r="T2641" s="118"/>
      <c r="U2641" s="118"/>
      <c r="V2641" s="118"/>
      <c r="W2641" s="118"/>
      <c r="X2641" s="118"/>
      <c r="Y2641" s="118"/>
      <c r="Z2641" s="118"/>
    </row>
    <row r="2642">
      <c r="A2642" s="130">
        <f t="shared" si="1"/>
        <v>2641</v>
      </c>
      <c r="B2642" s="118"/>
      <c r="C2642" s="118"/>
      <c r="D2642" s="118"/>
      <c r="E2642" s="168"/>
      <c r="F2642" s="168"/>
      <c r="G2642" s="168"/>
      <c r="H2642" s="118"/>
      <c r="I2642" s="118"/>
      <c r="J2642" s="118"/>
      <c r="K2642" s="118"/>
      <c r="L2642" s="118"/>
      <c r="M2642" s="118"/>
      <c r="N2642" s="118"/>
      <c r="O2642" s="118"/>
      <c r="P2642" s="118"/>
      <c r="Q2642" s="118"/>
      <c r="R2642" s="118"/>
      <c r="S2642" s="118"/>
      <c r="T2642" s="118"/>
      <c r="U2642" s="118"/>
      <c r="V2642" s="118"/>
      <c r="W2642" s="118"/>
      <c r="X2642" s="118"/>
      <c r="Y2642" s="118"/>
      <c r="Z2642" s="118"/>
    </row>
    <row r="2643">
      <c r="A2643" s="130">
        <f t="shared" si="1"/>
        <v>2642</v>
      </c>
      <c r="B2643" s="118"/>
      <c r="C2643" s="118"/>
      <c r="D2643" s="118"/>
      <c r="E2643" s="168"/>
      <c r="F2643" s="168"/>
      <c r="G2643" s="168"/>
      <c r="H2643" s="118"/>
      <c r="I2643" s="118"/>
      <c r="J2643" s="118"/>
      <c r="K2643" s="118"/>
      <c r="L2643" s="118"/>
      <c r="M2643" s="118"/>
      <c r="N2643" s="118"/>
      <c r="O2643" s="118"/>
      <c r="P2643" s="118"/>
      <c r="Q2643" s="118"/>
      <c r="R2643" s="118"/>
      <c r="S2643" s="118"/>
      <c r="T2643" s="118"/>
      <c r="U2643" s="118"/>
      <c r="V2643" s="118"/>
      <c r="W2643" s="118"/>
      <c r="X2643" s="118"/>
      <c r="Y2643" s="118"/>
      <c r="Z2643" s="118"/>
    </row>
    <row r="2644">
      <c r="A2644" s="130">
        <f t="shared" si="1"/>
        <v>2643</v>
      </c>
      <c r="B2644" s="118"/>
      <c r="C2644" s="118"/>
      <c r="D2644" s="118"/>
      <c r="E2644" s="168"/>
      <c r="F2644" s="168"/>
      <c r="G2644" s="168"/>
      <c r="H2644" s="118"/>
      <c r="I2644" s="118"/>
      <c r="J2644" s="118"/>
      <c r="K2644" s="118"/>
      <c r="L2644" s="118"/>
      <c r="M2644" s="118"/>
      <c r="N2644" s="118"/>
      <c r="O2644" s="118"/>
      <c r="P2644" s="118"/>
      <c r="Q2644" s="118"/>
      <c r="R2644" s="118"/>
      <c r="S2644" s="118"/>
      <c r="T2644" s="118"/>
      <c r="U2644" s="118"/>
      <c r="V2644" s="118"/>
      <c r="W2644" s="118"/>
      <c r="X2644" s="118"/>
      <c r="Y2644" s="118"/>
      <c r="Z2644" s="118"/>
    </row>
    <row r="2645">
      <c r="A2645" s="130">
        <f t="shared" si="1"/>
        <v>2644</v>
      </c>
      <c r="B2645" s="118"/>
      <c r="C2645" s="118"/>
      <c r="D2645" s="118"/>
      <c r="E2645" s="168"/>
      <c r="F2645" s="168"/>
      <c r="G2645" s="168"/>
      <c r="H2645" s="118"/>
      <c r="I2645" s="118"/>
      <c r="J2645" s="118"/>
      <c r="K2645" s="118"/>
      <c r="L2645" s="118"/>
      <c r="M2645" s="118"/>
      <c r="N2645" s="118"/>
      <c r="O2645" s="118"/>
      <c r="P2645" s="118"/>
      <c r="Q2645" s="118"/>
      <c r="R2645" s="118"/>
      <c r="S2645" s="118"/>
      <c r="T2645" s="118"/>
      <c r="U2645" s="118"/>
      <c r="V2645" s="118"/>
      <c r="W2645" s="118"/>
      <c r="X2645" s="118"/>
      <c r="Y2645" s="118"/>
      <c r="Z2645" s="118"/>
    </row>
    <row r="2646">
      <c r="A2646" s="130">
        <f t="shared" si="1"/>
        <v>2645</v>
      </c>
      <c r="B2646" s="118"/>
      <c r="C2646" s="118"/>
      <c r="D2646" s="118"/>
      <c r="E2646" s="168"/>
      <c r="F2646" s="168"/>
      <c r="G2646" s="168"/>
      <c r="H2646" s="118"/>
      <c r="I2646" s="118"/>
      <c r="J2646" s="118"/>
      <c r="K2646" s="118"/>
      <c r="L2646" s="118"/>
      <c r="M2646" s="118"/>
      <c r="N2646" s="118"/>
      <c r="O2646" s="118"/>
      <c r="P2646" s="118"/>
      <c r="Q2646" s="118"/>
      <c r="R2646" s="118"/>
      <c r="S2646" s="118"/>
      <c r="T2646" s="118"/>
      <c r="U2646" s="118"/>
      <c r="V2646" s="118"/>
      <c r="W2646" s="118"/>
      <c r="X2646" s="118"/>
      <c r="Y2646" s="118"/>
      <c r="Z2646" s="118"/>
    </row>
    <row r="2647">
      <c r="A2647" s="130">
        <f t="shared" si="1"/>
        <v>2646</v>
      </c>
      <c r="B2647" s="118"/>
      <c r="C2647" s="118"/>
      <c r="D2647" s="118"/>
      <c r="E2647" s="168"/>
      <c r="F2647" s="168"/>
      <c r="G2647" s="168"/>
      <c r="H2647" s="118"/>
      <c r="I2647" s="118"/>
      <c r="J2647" s="118"/>
      <c r="K2647" s="118"/>
      <c r="L2647" s="118"/>
      <c r="M2647" s="118"/>
      <c r="N2647" s="118"/>
      <c r="O2647" s="118"/>
      <c r="P2647" s="118"/>
      <c r="Q2647" s="118"/>
      <c r="R2647" s="118"/>
      <c r="S2647" s="118"/>
      <c r="T2647" s="118"/>
      <c r="U2647" s="118"/>
      <c r="V2647" s="118"/>
      <c r="W2647" s="118"/>
      <c r="X2647" s="118"/>
      <c r="Y2647" s="118"/>
      <c r="Z2647" s="118"/>
    </row>
    <row r="2648">
      <c r="A2648" s="130">
        <f t="shared" si="1"/>
        <v>2647</v>
      </c>
      <c r="B2648" s="118"/>
      <c r="C2648" s="118"/>
      <c r="D2648" s="118"/>
      <c r="E2648" s="168"/>
      <c r="F2648" s="168"/>
      <c r="G2648" s="168"/>
      <c r="H2648" s="118"/>
      <c r="I2648" s="118"/>
      <c r="J2648" s="118"/>
      <c r="K2648" s="118"/>
      <c r="L2648" s="118"/>
      <c r="M2648" s="118"/>
      <c r="N2648" s="118"/>
      <c r="O2648" s="118"/>
      <c r="P2648" s="118"/>
      <c r="Q2648" s="118"/>
      <c r="R2648" s="118"/>
      <c r="S2648" s="118"/>
      <c r="T2648" s="118"/>
      <c r="U2648" s="118"/>
      <c r="V2648" s="118"/>
      <c r="W2648" s="118"/>
      <c r="X2648" s="118"/>
      <c r="Y2648" s="118"/>
      <c r="Z2648" s="118"/>
    </row>
    <row r="2649">
      <c r="A2649" s="130">
        <f t="shared" si="1"/>
        <v>2648</v>
      </c>
      <c r="B2649" s="118"/>
      <c r="C2649" s="118"/>
      <c r="D2649" s="118"/>
      <c r="E2649" s="168"/>
      <c r="F2649" s="168"/>
      <c r="G2649" s="168"/>
      <c r="H2649" s="118"/>
      <c r="I2649" s="118"/>
      <c r="J2649" s="118"/>
      <c r="K2649" s="118"/>
      <c r="L2649" s="118"/>
      <c r="M2649" s="118"/>
      <c r="N2649" s="118"/>
      <c r="O2649" s="118"/>
      <c r="P2649" s="118"/>
      <c r="Q2649" s="118"/>
      <c r="R2649" s="118"/>
      <c r="S2649" s="118"/>
      <c r="T2649" s="118"/>
      <c r="U2649" s="118"/>
      <c r="V2649" s="118"/>
      <c r="W2649" s="118"/>
      <c r="X2649" s="118"/>
      <c r="Y2649" s="118"/>
      <c r="Z2649" s="118"/>
    </row>
    <row r="2650">
      <c r="A2650" s="130">
        <f t="shared" si="1"/>
        <v>2649</v>
      </c>
      <c r="B2650" s="118"/>
      <c r="C2650" s="118"/>
      <c r="D2650" s="118"/>
      <c r="E2650" s="168"/>
      <c r="F2650" s="168"/>
      <c r="G2650" s="168"/>
      <c r="H2650" s="118"/>
      <c r="I2650" s="118"/>
      <c r="J2650" s="118"/>
      <c r="K2650" s="118"/>
      <c r="L2650" s="118"/>
      <c r="M2650" s="118"/>
      <c r="N2650" s="118"/>
      <c r="O2650" s="118"/>
      <c r="P2650" s="118"/>
      <c r="Q2650" s="118"/>
      <c r="R2650" s="118"/>
      <c r="S2650" s="118"/>
      <c r="T2650" s="118"/>
      <c r="U2650" s="118"/>
      <c r="V2650" s="118"/>
      <c r="W2650" s="118"/>
      <c r="X2650" s="118"/>
      <c r="Y2650" s="118"/>
      <c r="Z2650" s="118"/>
    </row>
    <row r="2651">
      <c r="A2651" s="130">
        <f t="shared" si="1"/>
        <v>2650</v>
      </c>
      <c r="B2651" s="118"/>
      <c r="C2651" s="118"/>
      <c r="D2651" s="118"/>
      <c r="E2651" s="168"/>
      <c r="F2651" s="168"/>
      <c r="G2651" s="168"/>
      <c r="H2651" s="118"/>
      <c r="I2651" s="118"/>
      <c r="J2651" s="118"/>
      <c r="K2651" s="118"/>
      <c r="L2651" s="118"/>
      <c r="M2651" s="118"/>
      <c r="N2651" s="118"/>
      <c r="O2651" s="118"/>
      <c r="P2651" s="118"/>
      <c r="Q2651" s="118"/>
      <c r="R2651" s="118"/>
      <c r="S2651" s="118"/>
      <c r="T2651" s="118"/>
      <c r="U2651" s="118"/>
      <c r="V2651" s="118"/>
      <c r="W2651" s="118"/>
      <c r="X2651" s="118"/>
      <c r="Y2651" s="118"/>
      <c r="Z2651" s="118"/>
    </row>
    <row r="2652">
      <c r="A2652" s="130">
        <f t="shared" si="1"/>
        <v>2651</v>
      </c>
      <c r="B2652" s="118"/>
      <c r="C2652" s="118"/>
      <c r="D2652" s="118"/>
      <c r="E2652" s="168"/>
      <c r="F2652" s="168"/>
      <c r="G2652" s="168"/>
      <c r="H2652" s="118"/>
      <c r="I2652" s="118"/>
      <c r="J2652" s="118"/>
      <c r="K2652" s="118"/>
      <c r="L2652" s="118"/>
      <c r="M2652" s="118"/>
      <c r="N2652" s="118"/>
      <c r="O2652" s="118"/>
      <c r="P2652" s="118"/>
      <c r="Q2652" s="118"/>
      <c r="R2652" s="118"/>
      <c r="S2652" s="118"/>
      <c r="T2652" s="118"/>
      <c r="U2652" s="118"/>
      <c r="V2652" s="118"/>
      <c r="W2652" s="118"/>
      <c r="X2652" s="118"/>
      <c r="Y2652" s="118"/>
      <c r="Z2652" s="118"/>
    </row>
    <row r="2653">
      <c r="A2653" s="130">
        <f t="shared" si="1"/>
        <v>2652</v>
      </c>
      <c r="B2653" s="118"/>
      <c r="C2653" s="118"/>
      <c r="D2653" s="118"/>
      <c r="E2653" s="168"/>
      <c r="F2653" s="168"/>
      <c r="G2653" s="168"/>
      <c r="H2653" s="118"/>
      <c r="I2653" s="118"/>
      <c r="J2653" s="118"/>
      <c r="K2653" s="118"/>
      <c r="L2653" s="118"/>
      <c r="M2653" s="118"/>
      <c r="N2653" s="118"/>
      <c r="O2653" s="118"/>
      <c r="P2653" s="118"/>
      <c r="Q2653" s="118"/>
      <c r="R2653" s="118"/>
      <c r="S2653" s="118"/>
      <c r="T2653" s="118"/>
      <c r="U2653" s="118"/>
      <c r="V2653" s="118"/>
      <c r="W2653" s="118"/>
      <c r="X2653" s="118"/>
      <c r="Y2653" s="118"/>
      <c r="Z2653" s="118"/>
    </row>
    <row r="2654">
      <c r="A2654" s="130">
        <f t="shared" si="1"/>
        <v>2653</v>
      </c>
      <c r="B2654" s="118"/>
      <c r="C2654" s="118"/>
      <c r="D2654" s="118"/>
      <c r="E2654" s="168"/>
      <c r="F2654" s="168"/>
      <c r="G2654" s="168"/>
      <c r="H2654" s="118"/>
      <c r="I2654" s="118"/>
      <c r="J2654" s="118"/>
      <c r="K2654" s="118"/>
      <c r="L2654" s="118"/>
      <c r="M2654" s="118"/>
      <c r="N2654" s="118"/>
      <c r="O2654" s="118"/>
      <c r="P2654" s="118"/>
      <c r="Q2654" s="118"/>
      <c r="R2654" s="118"/>
      <c r="S2654" s="118"/>
      <c r="T2654" s="118"/>
      <c r="U2654" s="118"/>
      <c r="V2654" s="118"/>
      <c r="W2654" s="118"/>
      <c r="X2654" s="118"/>
      <c r="Y2654" s="118"/>
      <c r="Z2654" s="118"/>
    </row>
    <row r="2655">
      <c r="A2655" s="130">
        <f t="shared" si="1"/>
        <v>2654</v>
      </c>
      <c r="B2655" s="118"/>
      <c r="C2655" s="118"/>
      <c r="D2655" s="118"/>
      <c r="E2655" s="168"/>
      <c r="F2655" s="168"/>
      <c r="G2655" s="168"/>
      <c r="H2655" s="118"/>
      <c r="I2655" s="118"/>
      <c r="J2655" s="118"/>
      <c r="K2655" s="118"/>
      <c r="L2655" s="118"/>
      <c r="M2655" s="118"/>
      <c r="N2655" s="118"/>
      <c r="O2655" s="118"/>
      <c r="P2655" s="118"/>
      <c r="Q2655" s="118"/>
      <c r="R2655" s="118"/>
      <c r="S2655" s="118"/>
      <c r="T2655" s="118"/>
      <c r="U2655" s="118"/>
      <c r="V2655" s="118"/>
      <c r="W2655" s="118"/>
      <c r="X2655" s="118"/>
      <c r="Y2655" s="118"/>
      <c r="Z2655" s="118"/>
    </row>
    <row r="2656">
      <c r="A2656" s="130">
        <f t="shared" si="1"/>
        <v>2655</v>
      </c>
      <c r="B2656" s="118"/>
      <c r="C2656" s="118"/>
      <c r="D2656" s="118"/>
      <c r="E2656" s="168"/>
      <c r="F2656" s="168"/>
      <c r="G2656" s="168"/>
      <c r="H2656" s="118"/>
      <c r="I2656" s="118"/>
      <c r="J2656" s="118"/>
      <c r="K2656" s="118"/>
      <c r="L2656" s="118"/>
      <c r="M2656" s="118"/>
      <c r="N2656" s="118"/>
      <c r="O2656" s="118"/>
      <c r="P2656" s="118"/>
      <c r="Q2656" s="118"/>
      <c r="R2656" s="118"/>
      <c r="S2656" s="118"/>
      <c r="T2656" s="118"/>
      <c r="U2656" s="118"/>
      <c r="V2656" s="118"/>
      <c r="W2656" s="118"/>
      <c r="X2656" s="118"/>
      <c r="Y2656" s="118"/>
      <c r="Z2656" s="118"/>
    </row>
    <row r="2657">
      <c r="A2657" s="130">
        <f t="shared" si="1"/>
        <v>2656</v>
      </c>
      <c r="B2657" s="118"/>
      <c r="C2657" s="118"/>
      <c r="D2657" s="118"/>
      <c r="E2657" s="168"/>
      <c r="F2657" s="168"/>
      <c r="G2657" s="168"/>
      <c r="H2657" s="118"/>
      <c r="I2657" s="118"/>
      <c r="J2657" s="118"/>
      <c r="K2657" s="118"/>
      <c r="L2657" s="118"/>
      <c r="M2657" s="118"/>
      <c r="N2657" s="118"/>
      <c r="O2657" s="118"/>
      <c r="P2657" s="118"/>
      <c r="Q2657" s="118"/>
      <c r="R2657" s="118"/>
      <c r="S2657" s="118"/>
      <c r="T2657" s="118"/>
      <c r="U2657" s="118"/>
      <c r="V2657" s="118"/>
      <c r="W2657" s="118"/>
      <c r="X2657" s="118"/>
      <c r="Y2657" s="118"/>
      <c r="Z2657" s="118"/>
    </row>
    <row r="2658">
      <c r="A2658" s="130">
        <f t="shared" si="1"/>
        <v>2657</v>
      </c>
      <c r="B2658" s="118"/>
      <c r="C2658" s="118"/>
      <c r="D2658" s="118"/>
      <c r="E2658" s="168"/>
      <c r="F2658" s="168"/>
      <c r="G2658" s="168"/>
      <c r="H2658" s="118"/>
      <c r="I2658" s="118"/>
      <c r="J2658" s="118"/>
      <c r="K2658" s="118"/>
      <c r="L2658" s="118"/>
      <c r="M2658" s="118"/>
      <c r="N2658" s="118"/>
      <c r="O2658" s="118"/>
      <c r="P2658" s="118"/>
      <c r="Q2658" s="118"/>
      <c r="R2658" s="118"/>
      <c r="S2658" s="118"/>
      <c r="T2658" s="118"/>
      <c r="U2658" s="118"/>
      <c r="V2658" s="118"/>
      <c r="W2658" s="118"/>
      <c r="X2658" s="118"/>
      <c r="Y2658" s="118"/>
      <c r="Z2658" s="118"/>
    </row>
    <row r="2659">
      <c r="A2659" s="130">
        <f t="shared" si="1"/>
        <v>2658</v>
      </c>
      <c r="B2659" s="118"/>
      <c r="C2659" s="118"/>
      <c r="D2659" s="118"/>
      <c r="E2659" s="168"/>
      <c r="F2659" s="168"/>
      <c r="G2659" s="168"/>
      <c r="H2659" s="118"/>
      <c r="I2659" s="118"/>
      <c r="J2659" s="118"/>
      <c r="K2659" s="118"/>
      <c r="L2659" s="118"/>
      <c r="M2659" s="118"/>
      <c r="N2659" s="118"/>
      <c r="O2659" s="118"/>
      <c r="P2659" s="118"/>
      <c r="Q2659" s="118"/>
      <c r="R2659" s="118"/>
      <c r="S2659" s="118"/>
      <c r="T2659" s="118"/>
      <c r="U2659" s="118"/>
      <c r="V2659" s="118"/>
      <c r="W2659" s="118"/>
      <c r="X2659" s="118"/>
      <c r="Y2659" s="118"/>
      <c r="Z2659" s="118"/>
    </row>
    <row r="2660">
      <c r="A2660" s="130">
        <f t="shared" si="1"/>
        <v>2659</v>
      </c>
      <c r="B2660" s="118"/>
      <c r="C2660" s="118"/>
      <c r="D2660" s="118"/>
      <c r="E2660" s="168"/>
      <c r="F2660" s="168"/>
      <c r="G2660" s="168"/>
      <c r="H2660" s="118"/>
      <c r="I2660" s="118"/>
      <c r="J2660" s="118"/>
      <c r="K2660" s="118"/>
      <c r="L2660" s="118"/>
      <c r="M2660" s="118"/>
      <c r="N2660" s="118"/>
      <c r="O2660" s="118"/>
      <c r="P2660" s="118"/>
      <c r="Q2660" s="118"/>
      <c r="R2660" s="118"/>
      <c r="S2660" s="118"/>
      <c r="T2660" s="118"/>
      <c r="U2660" s="118"/>
      <c r="V2660" s="118"/>
      <c r="W2660" s="118"/>
      <c r="X2660" s="118"/>
      <c r="Y2660" s="118"/>
      <c r="Z2660" s="118"/>
    </row>
    <row r="2661">
      <c r="A2661" s="130">
        <f t="shared" si="1"/>
        <v>2660</v>
      </c>
      <c r="B2661" s="118"/>
      <c r="C2661" s="118"/>
      <c r="D2661" s="118"/>
      <c r="E2661" s="168"/>
      <c r="F2661" s="168"/>
      <c r="G2661" s="168"/>
      <c r="H2661" s="118"/>
      <c r="I2661" s="118"/>
      <c r="J2661" s="118"/>
      <c r="K2661" s="118"/>
      <c r="L2661" s="118"/>
      <c r="M2661" s="118"/>
      <c r="N2661" s="118"/>
      <c r="O2661" s="118"/>
      <c r="P2661" s="118"/>
      <c r="Q2661" s="118"/>
      <c r="R2661" s="118"/>
      <c r="S2661" s="118"/>
      <c r="T2661" s="118"/>
      <c r="U2661" s="118"/>
      <c r="V2661" s="118"/>
      <c r="W2661" s="118"/>
      <c r="X2661" s="118"/>
      <c r="Y2661" s="118"/>
      <c r="Z2661" s="118"/>
    </row>
    <row r="2662">
      <c r="A2662" s="130">
        <f t="shared" si="1"/>
        <v>2661</v>
      </c>
      <c r="B2662" s="118"/>
      <c r="C2662" s="118"/>
      <c r="D2662" s="118"/>
      <c r="E2662" s="168"/>
      <c r="F2662" s="168"/>
      <c r="G2662" s="168"/>
      <c r="H2662" s="118"/>
      <c r="I2662" s="118"/>
      <c r="J2662" s="118"/>
      <c r="K2662" s="118"/>
      <c r="L2662" s="118"/>
      <c r="M2662" s="118"/>
      <c r="N2662" s="118"/>
      <c r="O2662" s="118"/>
      <c r="P2662" s="118"/>
      <c r="Q2662" s="118"/>
      <c r="R2662" s="118"/>
      <c r="S2662" s="118"/>
      <c r="T2662" s="118"/>
      <c r="U2662" s="118"/>
      <c r="V2662" s="118"/>
      <c r="W2662" s="118"/>
      <c r="X2662" s="118"/>
      <c r="Y2662" s="118"/>
      <c r="Z2662" s="118"/>
    </row>
    <row r="2663">
      <c r="A2663" s="130">
        <f t="shared" si="1"/>
        <v>2662</v>
      </c>
      <c r="B2663" s="118"/>
      <c r="C2663" s="118"/>
      <c r="D2663" s="118"/>
      <c r="E2663" s="168"/>
      <c r="F2663" s="168"/>
      <c r="G2663" s="168"/>
      <c r="H2663" s="118"/>
      <c r="I2663" s="118"/>
      <c r="J2663" s="118"/>
      <c r="K2663" s="118"/>
      <c r="L2663" s="118"/>
      <c r="M2663" s="118"/>
      <c r="N2663" s="118"/>
      <c r="O2663" s="118"/>
      <c r="P2663" s="118"/>
      <c r="Q2663" s="118"/>
      <c r="R2663" s="118"/>
      <c r="S2663" s="118"/>
      <c r="T2663" s="118"/>
      <c r="U2663" s="118"/>
      <c r="V2663" s="118"/>
      <c r="W2663" s="118"/>
      <c r="X2663" s="118"/>
      <c r="Y2663" s="118"/>
      <c r="Z2663" s="118"/>
    </row>
    <row r="2664">
      <c r="A2664" s="130">
        <f t="shared" si="1"/>
        <v>2663</v>
      </c>
      <c r="B2664" s="118"/>
      <c r="C2664" s="118"/>
      <c r="D2664" s="118"/>
      <c r="E2664" s="168"/>
      <c r="F2664" s="168"/>
      <c r="G2664" s="168"/>
      <c r="H2664" s="118"/>
      <c r="I2664" s="118"/>
      <c r="J2664" s="118"/>
      <c r="K2664" s="118"/>
      <c r="L2664" s="118"/>
      <c r="M2664" s="118"/>
      <c r="N2664" s="118"/>
      <c r="O2664" s="118"/>
      <c r="P2664" s="118"/>
      <c r="Q2664" s="118"/>
      <c r="R2664" s="118"/>
      <c r="S2664" s="118"/>
      <c r="T2664" s="118"/>
      <c r="U2664" s="118"/>
      <c r="V2664" s="118"/>
      <c r="W2664" s="118"/>
      <c r="X2664" s="118"/>
      <c r="Y2664" s="118"/>
      <c r="Z2664" s="118"/>
    </row>
    <row r="2665">
      <c r="A2665" s="130">
        <f t="shared" si="1"/>
        <v>2664</v>
      </c>
      <c r="B2665" s="118"/>
      <c r="C2665" s="118"/>
      <c r="D2665" s="118"/>
      <c r="E2665" s="168"/>
      <c r="F2665" s="168"/>
      <c r="G2665" s="168"/>
      <c r="H2665" s="118"/>
      <c r="I2665" s="118"/>
      <c r="J2665" s="118"/>
      <c r="K2665" s="118"/>
      <c r="L2665" s="118"/>
      <c r="M2665" s="118"/>
      <c r="N2665" s="118"/>
      <c r="O2665" s="118"/>
      <c r="P2665" s="118"/>
      <c r="Q2665" s="118"/>
      <c r="R2665" s="118"/>
      <c r="S2665" s="118"/>
      <c r="T2665" s="118"/>
      <c r="U2665" s="118"/>
      <c r="V2665" s="118"/>
      <c r="W2665" s="118"/>
      <c r="X2665" s="118"/>
      <c r="Y2665" s="118"/>
      <c r="Z2665" s="118"/>
    </row>
    <row r="2666">
      <c r="A2666" s="130">
        <f t="shared" si="1"/>
        <v>2665</v>
      </c>
      <c r="B2666" s="118"/>
      <c r="C2666" s="118"/>
      <c r="D2666" s="118"/>
      <c r="E2666" s="168"/>
      <c r="F2666" s="168"/>
      <c r="G2666" s="168"/>
      <c r="H2666" s="118"/>
      <c r="I2666" s="118"/>
      <c r="J2666" s="118"/>
      <c r="K2666" s="118"/>
      <c r="L2666" s="118"/>
      <c r="M2666" s="118"/>
      <c r="N2666" s="118"/>
      <c r="O2666" s="118"/>
      <c r="P2666" s="118"/>
      <c r="Q2666" s="118"/>
      <c r="R2666" s="118"/>
      <c r="S2666" s="118"/>
      <c r="T2666" s="118"/>
      <c r="U2666" s="118"/>
      <c r="V2666" s="118"/>
      <c r="W2666" s="118"/>
      <c r="X2666" s="118"/>
      <c r="Y2666" s="118"/>
      <c r="Z2666" s="118"/>
    </row>
    <row r="2667">
      <c r="A2667" s="130">
        <f t="shared" si="1"/>
        <v>2666</v>
      </c>
      <c r="B2667" s="118"/>
      <c r="C2667" s="118"/>
      <c r="D2667" s="118"/>
      <c r="E2667" s="168"/>
      <c r="F2667" s="168"/>
      <c r="G2667" s="168"/>
      <c r="H2667" s="118"/>
      <c r="I2667" s="118"/>
      <c r="J2667" s="118"/>
      <c r="K2667" s="118"/>
      <c r="L2667" s="118"/>
      <c r="M2667" s="118"/>
      <c r="N2667" s="118"/>
      <c r="O2667" s="118"/>
      <c r="P2667" s="118"/>
      <c r="Q2667" s="118"/>
      <c r="R2667" s="118"/>
      <c r="S2667" s="118"/>
      <c r="T2667" s="118"/>
      <c r="U2667" s="118"/>
      <c r="V2667" s="118"/>
      <c r="W2667" s="118"/>
      <c r="X2667" s="118"/>
      <c r="Y2667" s="118"/>
      <c r="Z2667" s="118"/>
    </row>
    <row r="2668">
      <c r="A2668" s="130">
        <f t="shared" si="1"/>
        <v>2667</v>
      </c>
      <c r="B2668" s="118"/>
      <c r="C2668" s="118"/>
      <c r="D2668" s="118"/>
      <c r="E2668" s="168"/>
      <c r="F2668" s="168"/>
      <c r="G2668" s="168"/>
      <c r="H2668" s="118"/>
      <c r="I2668" s="118"/>
      <c r="J2668" s="118"/>
      <c r="K2668" s="118"/>
      <c r="L2668" s="118"/>
      <c r="M2668" s="118"/>
      <c r="N2668" s="118"/>
      <c r="O2668" s="118"/>
      <c r="P2668" s="118"/>
      <c r="Q2668" s="118"/>
      <c r="R2668" s="118"/>
      <c r="S2668" s="118"/>
      <c r="T2668" s="118"/>
      <c r="U2668" s="118"/>
      <c r="V2668" s="118"/>
      <c r="W2668" s="118"/>
      <c r="X2668" s="118"/>
      <c r="Y2668" s="118"/>
      <c r="Z2668" s="118"/>
    </row>
    <row r="2669">
      <c r="A2669" s="130">
        <f t="shared" si="1"/>
        <v>2668</v>
      </c>
      <c r="B2669" s="118"/>
      <c r="C2669" s="118"/>
      <c r="D2669" s="118"/>
      <c r="E2669" s="168"/>
      <c r="F2669" s="168"/>
      <c r="G2669" s="168"/>
      <c r="H2669" s="118"/>
      <c r="I2669" s="118"/>
      <c r="J2669" s="118"/>
      <c r="K2669" s="118"/>
      <c r="L2669" s="118"/>
      <c r="M2669" s="118"/>
      <c r="N2669" s="118"/>
      <c r="O2669" s="118"/>
      <c r="P2669" s="118"/>
      <c r="Q2669" s="118"/>
      <c r="R2669" s="118"/>
      <c r="S2669" s="118"/>
      <c r="T2669" s="118"/>
      <c r="U2669" s="118"/>
      <c r="V2669" s="118"/>
      <c r="W2669" s="118"/>
      <c r="X2669" s="118"/>
      <c r="Y2669" s="118"/>
      <c r="Z2669" s="118"/>
    </row>
    <row r="2670">
      <c r="A2670" s="130">
        <f t="shared" si="1"/>
        <v>2669</v>
      </c>
      <c r="B2670" s="118"/>
      <c r="C2670" s="118"/>
      <c r="D2670" s="118"/>
      <c r="E2670" s="168"/>
      <c r="F2670" s="168"/>
      <c r="G2670" s="168"/>
      <c r="H2670" s="118"/>
      <c r="I2670" s="118"/>
      <c r="J2670" s="118"/>
      <c r="K2670" s="118"/>
      <c r="L2670" s="118"/>
      <c r="M2670" s="118"/>
      <c r="N2670" s="118"/>
      <c r="O2670" s="118"/>
      <c r="P2670" s="118"/>
      <c r="Q2670" s="118"/>
      <c r="R2670" s="118"/>
      <c r="S2670" s="118"/>
      <c r="T2670" s="118"/>
      <c r="U2670" s="118"/>
      <c r="V2670" s="118"/>
      <c r="W2670" s="118"/>
      <c r="X2670" s="118"/>
      <c r="Y2670" s="118"/>
      <c r="Z2670" s="118"/>
    </row>
    <row r="2671">
      <c r="A2671" s="130">
        <f t="shared" si="1"/>
        <v>2670</v>
      </c>
      <c r="B2671" s="118"/>
      <c r="C2671" s="118"/>
      <c r="D2671" s="118"/>
      <c r="E2671" s="168"/>
      <c r="F2671" s="168"/>
      <c r="G2671" s="168"/>
      <c r="H2671" s="118"/>
      <c r="I2671" s="118"/>
      <c r="J2671" s="118"/>
      <c r="K2671" s="118"/>
      <c r="L2671" s="118"/>
      <c r="M2671" s="118"/>
      <c r="N2671" s="118"/>
      <c r="O2671" s="118"/>
      <c r="P2671" s="118"/>
      <c r="Q2671" s="118"/>
      <c r="R2671" s="118"/>
      <c r="S2671" s="118"/>
      <c r="T2671" s="118"/>
      <c r="U2671" s="118"/>
      <c r="V2671" s="118"/>
      <c r="W2671" s="118"/>
      <c r="X2671" s="118"/>
      <c r="Y2671" s="118"/>
      <c r="Z2671" s="118"/>
    </row>
    <row r="2672">
      <c r="A2672" s="130">
        <f t="shared" si="1"/>
        <v>2671</v>
      </c>
      <c r="B2672" s="118"/>
      <c r="C2672" s="118"/>
      <c r="D2672" s="118"/>
      <c r="E2672" s="168"/>
      <c r="F2672" s="168"/>
      <c r="G2672" s="168"/>
      <c r="H2672" s="118"/>
      <c r="I2672" s="118"/>
      <c r="J2672" s="118"/>
      <c r="K2672" s="118"/>
      <c r="L2672" s="118"/>
      <c r="M2672" s="118"/>
      <c r="N2672" s="118"/>
      <c r="O2672" s="118"/>
      <c r="P2672" s="118"/>
      <c r="Q2672" s="118"/>
      <c r="R2672" s="118"/>
      <c r="S2672" s="118"/>
      <c r="T2672" s="118"/>
      <c r="U2672" s="118"/>
      <c r="V2672" s="118"/>
      <c r="W2672" s="118"/>
      <c r="X2672" s="118"/>
      <c r="Y2672" s="118"/>
      <c r="Z2672" s="118"/>
    </row>
    <row r="2673">
      <c r="A2673" s="130">
        <f t="shared" si="1"/>
        <v>2672</v>
      </c>
      <c r="B2673" s="118"/>
      <c r="C2673" s="118"/>
      <c r="D2673" s="118"/>
      <c r="E2673" s="168"/>
      <c r="F2673" s="168"/>
      <c r="G2673" s="168"/>
      <c r="H2673" s="118"/>
      <c r="I2673" s="118"/>
      <c r="J2673" s="118"/>
      <c r="K2673" s="118"/>
      <c r="L2673" s="118"/>
      <c r="M2673" s="118"/>
      <c r="N2673" s="118"/>
      <c r="O2673" s="118"/>
      <c r="P2673" s="118"/>
      <c r="Q2673" s="118"/>
      <c r="R2673" s="118"/>
      <c r="S2673" s="118"/>
      <c r="T2673" s="118"/>
      <c r="U2673" s="118"/>
      <c r="V2673" s="118"/>
      <c r="W2673" s="118"/>
      <c r="X2673" s="118"/>
      <c r="Y2673" s="118"/>
      <c r="Z2673" s="118"/>
    </row>
    <row r="2674">
      <c r="A2674" s="130">
        <f t="shared" si="1"/>
        <v>2673</v>
      </c>
      <c r="B2674" s="118"/>
      <c r="C2674" s="118"/>
      <c r="D2674" s="118"/>
      <c r="E2674" s="168"/>
      <c r="F2674" s="168"/>
      <c r="G2674" s="168"/>
      <c r="H2674" s="118"/>
      <c r="I2674" s="118"/>
      <c r="J2674" s="118"/>
      <c r="K2674" s="118"/>
      <c r="L2674" s="118"/>
      <c r="M2674" s="118"/>
      <c r="N2674" s="118"/>
      <c r="O2674" s="118"/>
      <c r="P2674" s="118"/>
      <c r="Q2674" s="118"/>
      <c r="R2674" s="118"/>
      <c r="S2674" s="118"/>
      <c r="T2674" s="118"/>
      <c r="U2674" s="118"/>
      <c r="V2674" s="118"/>
      <c r="W2674" s="118"/>
      <c r="X2674" s="118"/>
      <c r="Y2674" s="118"/>
      <c r="Z2674" s="118"/>
    </row>
    <row r="2675">
      <c r="A2675" s="130">
        <f t="shared" si="1"/>
        <v>2674</v>
      </c>
      <c r="B2675" s="118"/>
      <c r="C2675" s="118"/>
      <c r="D2675" s="118"/>
      <c r="E2675" s="168"/>
      <c r="F2675" s="168"/>
      <c r="G2675" s="168"/>
      <c r="H2675" s="118"/>
      <c r="I2675" s="118"/>
      <c r="J2675" s="118"/>
      <c r="K2675" s="118"/>
      <c r="L2675" s="118"/>
      <c r="M2675" s="118"/>
      <c r="N2675" s="118"/>
      <c r="O2675" s="118"/>
      <c r="P2675" s="118"/>
      <c r="Q2675" s="118"/>
      <c r="R2675" s="118"/>
      <c r="S2675" s="118"/>
      <c r="T2675" s="118"/>
      <c r="U2675" s="118"/>
      <c r="V2675" s="118"/>
      <c r="W2675" s="118"/>
      <c r="X2675" s="118"/>
      <c r="Y2675" s="118"/>
      <c r="Z2675" s="118"/>
    </row>
    <row r="2676">
      <c r="A2676" s="130">
        <f t="shared" si="1"/>
        <v>2675</v>
      </c>
      <c r="B2676" s="118"/>
      <c r="C2676" s="118"/>
      <c r="D2676" s="118"/>
      <c r="E2676" s="168"/>
      <c r="F2676" s="168"/>
      <c r="G2676" s="168"/>
      <c r="H2676" s="118"/>
      <c r="I2676" s="118"/>
      <c r="J2676" s="118"/>
      <c r="K2676" s="118"/>
      <c r="L2676" s="118"/>
      <c r="M2676" s="118"/>
      <c r="N2676" s="118"/>
      <c r="O2676" s="118"/>
      <c r="P2676" s="118"/>
      <c r="Q2676" s="118"/>
      <c r="R2676" s="118"/>
      <c r="S2676" s="118"/>
      <c r="T2676" s="118"/>
      <c r="U2676" s="118"/>
      <c r="V2676" s="118"/>
      <c r="W2676" s="118"/>
      <c r="X2676" s="118"/>
      <c r="Y2676" s="118"/>
      <c r="Z2676" s="118"/>
    </row>
    <row r="2677">
      <c r="A2677" s="130">
        <f t="shared" si="1"/>
        <v>2676</v>
      </c>
      <c r="B2677" s="118"/>
      <c r="C2677" s="118"/>
      <c r="D2677" s="118"/>
      <c r="E2677" s="168"/>
      <c r="F2677" s="168"/>
      <c r="G2677" s="168"/>
      <c r="H2677" s="118"/>
      <c r="I2677" s="118"/>
      <c r="J2677" s="118"/>
      <c r="K2677" s="118"/>
      <c r="L2677" s="118"/>
      <c r="M2677" s="118"/>
      <c r="N2677" s="118"/>
      <c r="O2677" s="118"/>
      <c r="P2677" s="118"/>
      <c r="Q2677" s="118"/>
      <c r="R2677" s="118"/>
      <c r="S2677" s="118"/>
      <c r="T2677" s="118"/>
      <c r="U2677" s="118"/>
      <c r="V2677" s="118"/>
      <c r="W2677" s="118"/>
      <c r="X2677" s="118"/>
      <c r="Y2677" s="118"/>
      <c r="Z2677" s="118"/>
    </row>
    <row r="2678">
      <c r="A2678" s="130">
        <f t="shared" si="1"/>
        <v>2677</v>
      </c>
      <c r="B2678" s="118"/>
      <c r="C2678" s="118"/>
      <c r="D2678" s="118"/>
      <c r="E2678" s="168"/>
      <c r="F2678" s="168"/>
      <c r="G2678" s="168"/>
      <c r="H2678" s="118"/>
      <c r="I2678" s="118"/>
      <c r="J2678" s="118"/>
      <c r="K2678" s="118"/>
      <c r="L2678" s="118"/>
      <c r="M2678" s="118"/>
      <c r="N2678" s="118"/>
      <c r="O2678" s="118"/>
      <c r="P2678" s="118"/>
      <c r="Q2678" s="118"/>
      <c r="R2678" s="118"/>
      <c r="S2678" s="118"/>
      <c r="T2678" s="118"/>
      <c r="U2678" s="118"/>
      <c r="V2678" s="118"/>
      <c r="W2678" s="118"/>
      <c r="X2678" s="118"/>
      <c r="Y2678" s="118"/>
      <c r="Z2678" s="118"/>
    </row>
    <row r="2679">
      <c r="A2679" s="130">
        <f t="shared" si="1"/>
        <v>2678</v>
      </c>
      <c r="B2679" s="118"/>
      <c r="C2679" s="118"/>
      <c r="D2679" s="118"/>
      <c r="E2679" s="168"/>
      <c r="F2679" s="168"/>
      <c r="G2679" s="168"/>
      <c r="H2679" s="118"/>
      <c r="I2679" s="118"/>
      <c r="J2679" s="118"/>
      <c r="K2679" s="118"/>
      <c r="L2679" s="118"/>
      <c r="M2679" s="118"/>
      <c r="N2679" s="118"/>
      <c r="O2679" s="118"/>
      <c r="P2679" s="118"/>
      <c r="Q2679" s="118"/>
      <c r="R2679" s="118"/>
      <c r="S2679" s="118"/>
      <c r="T2679" s="118"/>
      <c r="U2679" s="118"/>
      <c r="V2679" s="118"/>
      <c r="W2679" s="118"/>
      <c r="X2679" s="118"/>
      <c r="Y2679" s="118"/>
      <c r="Z2679" s="118"/>
    </row>
    <row r="2680">
      <c r="A2680" s="130">
        <f t="shared" si="1"/>
        <v>2679</v>
      </c>
      <c r="B2680" s="118"/>
      <c r="C2680" s="118"/>
      <c r="D2680" s="118"/>
      <c r="E2680" s="168"/>
      <c r="F2680" s="168"/>
      <c r="G2680" s="168"/>
      <c r="H2680" s="118"/>
      <c r="I2680" s="118"/>
      <c r="J2680" s="118"/>
      <c r="K2680" s="118"/>
      <c r="L2680" s="118"/>
      <c r="M2680" s="118"/>
      <c r="N2680" s="118"/>
      <c r="O2680" s="118"/>
      <c r="P2680" s="118"/>
      <c r="Q2680" s="118"/>
      <c r="R2680" s="118"/>
      <c r="S2680" s="118"/>
      <c r="T2680" s="118"/>
      <c r="U2680" s="118"/>
      <c r="V2680" s="118"/>
      <c r="W2680" s="118"/>
      <c r="X2680" s="118"/>
      <c r="Y2680" s="118"/>
      <c r="Z2680" s="118"/>
    </row>
    <row r="2681">
      <c r="A2681" s="130">
        <f t="shared" si="1"/>
        <v>2680</v>
      </c>
      <c r="B2681" s="118"/>
      <c r="C2681" s="118"/>
      <c r="D2681" s="118"/>
      <c r="E2681" s="168"/>
      <c r="F2681" s="168"/>
      <c r="G2681" s="168"/>
      <c r="H2681" s="118"/>
      <c r="I2681" s="118"/>
      <c r="J2681" s="118"/>
      <c r="K2681" s="118"/>
      <c r="L2681" s="118"/>
      <c r="M2681" s="118"/>
      <c r="N2681" s="118"/>
      <c r="O2681" s="118"/>
      <c r="P2681" s="118"/>
      <c r="Q2681" s="118"/>
      <c r="R2681" s="118"/>
      <c r="S2681" s="118"/>
      <c r="T2681" s="118"/>
      <c r="U2681" s="118"/>
      <c r="V2681" s="118"/>
      <c r="W2681" s="118"/>
      <c r="X2681" s="118"/>
      <c r="Y2681" s="118"/>
      <c r="Z2681" s="118"/>
    </row>
    <row r="2682">
      <c r="A2682" s="130">
        <f t="shared" si="1"/>
        <v>2681</v>
      </c>
      <c r="B2682" s="118"/>
      <c r="C2682" s="118"/>
      <c r="D2682" s="118"/>
      <c r="E2682" s="168"/>
      <c r="F2682" s="168"/>
      <c r="G2682" s="168"/>
      <c r="H2682" s="118"/>
      <c r="I2682" s="118"/>
      <c r="J2682" s="118"/>
      <c r="K2682" s="118"/>
      <c r="L2682" s="118"/>
      <c r="M2682" s="118"/>
      <c r="N2682" s="118"/>
      <c r="O2682" s="118"/>
      <c r="P2682" s="118"/>
      <c r="Q2682" s="118"/>
      <c r="R2682" s="118"/>
      <c r="S2682" s="118"/>
      <c r="T2682" s="118"/>
      <c r="U2682" s="118"/>
      <c r="V2682" s="118"/>
      <c r="W2682" s="118"/>
      <c r="X2682" s="118"/>
      <c r="Y2682" s="118"/>
      <c r="Z2682" s="118"/>
    </row>
    <row r="2683">
      <c r="A2683" s="130">
        <f t="shared" si="1"/>
        <v>2682</v>
      </c>
      <c r="B2683" s="118"/>
      <c r="C2683" s="118"/>
      <c r="D2683" s="118"/>
      <c r="E2683" s="168"/>
      <c r="F2683" s="168"/>
      <c r="G2683" s="168"/>
      <c r="H2683" s="118"/>
      <c r="I2683" s="118"/>
      <c r="J2683" s="118"/>
      <c r="K2683" s="118"/>
      <c r="L2683" s="118"/>
      <c r="M2683" s="118"/>
      <c r="N2683" s="118"/>
      <c r="O2683" s="118"/>
      <c r="P2683" s="118"/>
      <c r="Q2683" s="118"/>
      <c r="R2683" s="118"/>
      <c r="S2683" s="118"/>
      <c r="T2683" s="118"/>
      <c r="U2683" s="118"/>
      <c r="V2683" s="118"/>
      <c r="W2683" s="118"/>
      <c r="X2683" s="118"/>
      <c r="Y2683" s="118"/>
      <c r="Z2683" s="118"/>
    </row>
    <row r="2684">
      <c r="A2684" s="130">
        <f t="shared" si="1"/>
        <v>2683</v>
      </c>
      <c r="B2684" s="118"/>
      <c r="C2684" s="118"/>
      <c r="D2684" s="118"/>
      <c r="E2684" s="168"/>
      <c r="F2684" s="168"/>
      <c r="G2684" s="168"/>
      <c r="H2684" s="118"/>
      <c r="I2684" s="118"/>
      <c r="J2684" s="118"/>
      <c r="K2684" s="118"/>
      <c r="L2684" s="118"/>
      <c r="M2684" s="118"/>
      <c r="N2684" s="118"/>
      <c r="O2684" s="118"/>
      <c r="P2684" s="118"/>
      <c r="Q2684" s="118"/>
      <c r="R2684" s="118"/>
      <c r="S2684" s="118"/>
      <c r="T2684" s="118"/>
      <c r="U2684" s="118"/>
      <c r="V2684" s="118"/>
      <c r="W2684" s="118"/>
      <c r="X2684" s="118"/>
      <c r="Y2684" s="118"/>
      <c r="Z2684" s="118"/>
    </row>
    <row r="2685">
      <c r="A2685" s="130">
        <f t="shared" si="1"/>
        <v>2684</v>
      </c>
      <c r="B2685" s="118"/>
      <c r="C2685" s="118"/>
      <c r="D2685" s="118"/>
      <c r="E2685" s="168"/>
      <c r="F2685" s="168"/>
      <c r="G2685" s="168"/>
      <c r="H2685" s="118"/>
      <c r="I2685" s="118"/>
      <c r="J2685" s="118"/>
      <c r="K2685" s="118"/>
      <c r="L2685" s="118"/>
      <c r="M2685" s="118"/>
      <c r="N2685" s="118"/>
      <c r="O2685" s="118"/>
      <c r="P2685" s="118"/>
      <c r="Q2685" s="118"/>
      <c r="R2685" s="118"/>
      <c r="S2685" s="118"/>
      <c r="T2685" s="118"/>
      <c r="U2685" s="118"/>
      <c r="V2685" s="118"/>
      <c r="W2685" s="118"/>
      <c r="X2685" s="118"/>
      <c r="Y2685" s="118"/>
      <c r="Z2685" s="118"/>
    </row>
    <row r="2686">
      <c r="A2686" s="130">
        <f t="shared" si="1"/>
        <v>2685</v>
      </c>
      <c r="B2686" s="118"/>
      <c r="C2686" s="118"/>
      <c r="D2686" s="118"/>
      <c r="E2686" s="168"/>
      <c r="F2686" s="168"/>
      <c r="G2686" s="168"/>
      <c r="H2686" s="118"/>
      <c r="I2686" s="118"/>
      <c r="J2686" s="118"/>
      <c r="K2686" s="118"/>
      <c r="L2686" s="118"/>
      <c r="M2686" s="118"/>
      <c r="N2686" s="118"/>
      <c r="O2686" s="118"/>
      <c r="P2686" s="118"/>
      <c r="Q2686" s="118"/>
      <c r="R2686" s="118"/>
      <c r="S2686" s="118"/>
      <c r="T2686" s="118"/>
      <c r="U2686" s="118"/>
      <c r="V2686" s="118"/>
      <c r="W2686" s="118"/>
      <c r="X2686" s="118"/>
      <c r="Y2686" s="118"/>
      <c r="Z2686" s="118"/>
    </row>
    <row r="2687">
      <c r="A2687" s="130">
        <f t="shared" si="1"/>
        <v>2686</v>
      </c>
      <c r="B2687" s="118"/>
      <c r="C2687" s="118"/>
      <c r="D2687" s="118"/>
      <c r="E2687" s="168"/>
      <c r="F2687" s="168"/>
      <c r="G2687" s="168"/>
      <c r="H2687" s="118"/>
      <c r="I2687" s="118"/>
      <c r="J2687" s="118"/>
      <c r="K2687" s="118"/>
      <c r="L2687" s="118"/>
      <c r="M2687" s="118"/>
      <c r="N2687" s="118"/>
      <c r="O2687" s="118"/>
      <c r="P2687" s="118"/>
      <c r="Q2687" s="118"/>
      <c r="R2687" s="118"/>
      <c r="S2687" s="118"/>
      <c r="T2687" s="118"/>
      <c r="U2687" s="118"/>
      <c r="V2687" s="118"/>
      <c r="W2687" s="118"/>
      <c r="X2687" s="118"/>
      <c r="Y2687" s="118"/>
      <c r="Z2687" s="118"/>
    </row>
    <row r="2688">
      <c r="A2688" s="130">
        <f t="shared" si="1"/>
        <v>2687</v>
      </c>
      <c r="B2688" s="118"/>
      <c r="C2688" s="118"/>
      <c r="D2688" s="118"/>
      <c r="E2688" s="168"/>
      <c r="F2688" s="168"/>
      <c r="G2688" s="168"/>
      <c r="H2688" s="118"/>
      <c r="I2688" s="118"/>
      <c r="J2688" s="118"/>
      <c r="K2688" s="118"/>
      <c r="L2688" s="118"/>
      <c r="M2688" s="118"/>
      <c r="N2688" s="118"/>
      <c r="O2688" s="118"/>
      <c r="P2688" s="118"/>
      <c r="Q2688" s="118"/>
      <c r="R2688" s="118"/>
      <c r="S2688" s="118"/>
      <c r="T2688" s="118"/>
      <c r="U2688" s="118"/>
      <c r="V2688" s="118"/>
      <c r="W2688" s="118"/>
      <c r="X2688" s="118"/>
      <c r="Y2688" s="118"/>
      <c r="Z2688" s="118"/>
    </row>
    <row r="2689">
      <c r="A2689" s="130">
        <f t="shared" si="1"/>
        <v>2688</v>
      </c>
      <c r="B2689" s="118"/>
      <c r="C2689" s="118"/>
      <c r="D2689" s="118"/>
      <c r="E2689" s="168"/>
      <c r="F2689" s="168"/>
      <c r="G2689" s="168"/>
      <c r="H2689" s="118"/>
      <c r="I2689" s="118"/>
      <c r="J2689" s="118"/>
      <c r="K2689" s="118"/>
      <c r="L2689" s="118"/>
      <c r="M2689" s="118"/>
      <c r="N2689" s="118"/>
      <c r="O2689" s="118"/>
      <c r="P2689" s="118"/>
      <c r="Q2689" s="118"/>
      <c r="R2689" s="118"/>
      <c r="S2689" s="118"/>
      <c r="T2689" s="118"/>
      <c r="U2689" s="118"/>
      <c r="V2689" s="118"/>
      <c r="W2689" s="118"/>
      <c r="X2689" s="118"/>
      <c r="Y2689" s="118"/>
      <c r="Z2689" s="118"/>
    </row>
    <row r="2690">
      <c r="A2690" s="130">
        <f t="shared" si="1"/>
        <v>2689</v>
      </c>
      <c r="B2690" s="118"/>
      <c r="C2690" s="118"/>
      <c r="D2690" s="118"/>
      <c r="E2690" s="168"/>
      <c r="F2690" s="168"/>
      <c r="G2690" s="168"/>
      <c r="H2690" s="118"/>
      <c r="I2690" s="118"/>
      <c r="J2690" s="118"/>
      <c r="K2690" s="118"/>
      <c r="L2690" s="118"/>
      <c r="M2690" s="118"/>
      <c r="N2690" s="118"/>
      <c r="O2690" s="118"/>
      <c r="P2690" s="118"/>
      <c r="Q2690" s="118"/>
      <c r="R2690" s="118"/>
      <c r="S2690" s="118"/>
      <c r="T2690" s="118"/>
      <c r="U2690" s="118"/>
      <c r="V2690" s="118"/>
      <c r="W2690" s="118"/>
      <c r="X2690" s="118"/>
      <c r="Y2690" s="118"/>
      <c r="Z2690" s="118"/>
    </row>
    <row r="2691">
      <c r="A2691" s="130">
        <f t="shared" si="1"/>
        <v>2690</v>
      </c>
      <c r="B2691" s="118"/>
      <c r="C2691" s="118"/>
      <c r="D2691" s="118"/>
      <c r="E2691" s="168"/>
      <c r="F2691" s="168"/>
      <c r="G2691" s="168"/>
      <c r="H2691" s="118"/>
      <c r="I2691" s="118"/>
      <c r="J2691" s="118"/>
      <c r="K2691" s="118"/>
      <c r="L2691" s="118"/>
      <c r="M2691" s="118"/>
      <c r="N2691" s="118"/>
      <c r="O2691" s="118"/>
      <c r="P2691" s="118"/>
      <c r="Q2691" s="118"/>
      <c r="R2691" s="118"/>
      <c r="S2691" s="118"/>
      <c r="T2691" s="118"/>
      <c r="U2691" s="118"/>
      <c r="V2691" s="118"/>
      <c r="W2691" s="118"/>
      <c r="X2691" s="118"/>
      <c r="Y2691" s="118"/>
      <c r="Z2691" s="118"/>
    </row>
    <row r="2692">
      <c r="A2692" s="130">
        <f t="shared" si="1"/>
        <v>2691</v>
      </c>
      <c r="B2692" s="118"/>
      <c r="C2692" s="118"/>
      <c r="D2692" s="118"/>
      <c r="E2692" s="168"/>
      <c r="F2692" s="168"/>
      <c r="G2692" s="168"/>
      <c r="H2692" s="118"/>
      <c r="I2692" s="118"/>
      <c r="J2692" s="118"/>
      <c r="K2692" s="118"/>
      <c r="L2692" s="118"/>
      <c r="M2692" s="118"/>
      <c r="N2692" s="118"/>
      <c r="O2692" s="118"/>
      <c r="P2692" s="118"/>
      <c r="Q2692" s="118"/>
      <c r="R2692" s="118"/>
      <c r="S2692" s="118"/>
      <c r="T2692" s="118"/>
      <c r="U2692" s="118"/>
      <c r="V2692" s="118"/>
      <c r="W2692" s="118"/>
      <c r="X2692" s="118"/>
      <c r="Y2692" s="118"/>
      <c r="Z2692" s="118"/>
    </row>
    <row r="2693">
      <c r="A2693" s="130">
        <f t="shared" si="1"/>
        <v>2692</v>
      </c>
      <c r="B2693" s="118"/>
      <c r="C2693" s="118"/>
      <c r="D2693" s="118"/>
      <c r="E2693" s="168"/>
      <c r="F2693" s="168"/>
      <c r="G2693" s="168"/>
      <c r="H2693" s="118"/>
      <c r="I2693" s="118"/>
      <c r="J2693" s="118"/>
      <c r="K2693" s="118"/>
      <c r="L2693" s="118"/>
      <c r="M2693" s="118"/>
      <c r="N2693" s="118"/>
      <c r="O2693" s="118"/>
      <c r="P2693" s="118"/>
      <c r="Q2693" s="118"/>
      <c r="R2693" s="118"/>
      <c r="S2693" s="118"/>
      <c r="T2693" s="118"/>
      <c r="U2693" s="118"/>
      <c r="V2693" s="118"/>
      <c r="W2693" s="118"/>
      <c r="X2693" s="118"/>
      <c r="Y2693" s="118"/>
      <c r="Z2693" s="118"/>
    </row>
    <row r="2694">
      <c r="A2694" s="130">
        <f t="shared" si="1"/>
        <v>2693</v>
      </c>
      <c r="B2694" s="118"/>
      <c r="C2694" s="118"/>
      <c r="D2694" s="118"/>
      <c r="E2694" s="168"/>
      <c r="F2694" s="168"/>
      <c r="G2694" s="168"/>
      <c r="H2694" s="118"/>
      <c r="I2694" s="118"/>
      <c r="J2694" s="118"/>
      <c r="K2694" s="118"/>
      <c r="L2694" s="118"/>
      <c r="M2694" s="118"/>
      <c r="N2694" s="118"/>
      <c r="O2694" s="118"/>
      <c r="P2694" s="118"/>
      <c r="Q2694" s="118"/>
      <c r="R2694" s="118"/>
      <c r="S2694" s="118"/>
      <c r="T2694" s="118"/>
      <c r="U2694" s="118"/>
      <c r="V2694" s="118"/>
      <c r="W2694" s="118"/>
      <c r="X2694" s="118"/>
      <c r="Y2694" s="118"/>
      <c r="Z2694" s="118"/>
    </row>
    <row r="2695">
      <c r="A2695" s="130">
        <f t="shared" si="1"/>
        <v>2694</v>
      </c>
      <c r="B2695" s="118"/>
      <c r="C2695" s="118"/>
      <c r="D2695" s="118"/>
      <c r="E2695" s="168"/>
      <c r="F2695" s="168"/>
      <c r="G2695" s="168"/>
      <c r="H2695" s="118"/>
      <c r="I2695" s="118"/>
      <c r="J2695" s="118"/>
      <c r="K2695" s="118"/>
      <c r="L2695" s="118"/>
      <c r="M2695" s="118"/>
      <c r="N2695" s="118"/>
      <c r="O2695" s="118"/>
      <c r="P2695" s="118"/>
      <c r="Q2695" s="118"/>
      <c r="R2695" s="118"/>
      <c r="S2695" s="118"/>
      <c r="T2695" s="118"/>
      <c r="U2695" s="118"/>
      <c r="V2695" s="118"/>
      <c r="W2695" s="118"/>
      <c r="X2695" s="118"/>
      <c r="Y2695" s="118"/>
      <c r="Z2695" s="118"/>
    </row>
    <row r="2696">
      <c r="A2696" s="130">
        <f t="shared" si="1"/>
        <v>2695</v>
      </c>
      <c r="B2696" s="118"/>
      <c r="C2696" s="118"/>
      <c r="D2696" s="118"/>
      <c r="E2696" s="168"/>
      <c r="F2696" s="168"/>
      <c r="G2696" s="168"/>
      <c r="H2696" s="118"/>
      <c r="I2696" s="118"/>
      <c r="J2696" s="118"/>
      <c r="K2696" s="118"/>
      <c r="L2696" s="118"/>
      <c r="M2696" s="118"/>
      <c r="N2696" s="118"/>
      <c r="O2696" s="118"/>
      <c r="P2696" s="118"/>
      <c r="Q2696" s="118"/>
      <c r="R2696" s="118"/>
      <c r="S2696" s="118"/>
      <c r="T2696" s="118"/>
      <c r="U2696" s="118"/>
      <c r="V2696" s="118"/>
      <c r="W2696" s="118"/>
      <c r="X2696" s="118"/>
      <c r="Y2696" s="118"/>
      <c r="Z2696" s="118"/>
    </row>
    <row r="2697">
      <c r="A2697" s="130">
        <f t="shared" si="1"/>
        <v>2696</v>
      </c>
      <c r="B2697" s="118"/>
      <c r="C2697" s="118"/>
      <c r="D2697" s="118"/>
      <c r="E2697" s="168"/>
      <c r="F2697" s="168"/>
      <c r="G2697" s="168"/>
      <c r="H2697" s="118"/>
      <c r="I2697" s="118"/>
      <c r="J2697" s="118"/>
      <c r="K2697" s="118"/>
      <c r="L2697" s="118"/>
      <c r="M2697" s="118"/>
      <c r="N2697" s="118"/>
      <c r="O2697" s="118"/>
      <c r="P2697" s="118"/>
      <c r="Q2697" s="118"/>
      <c r="R2697" s="118"/>
      <c r="S2697" s="118"/>
      <c r="T2697" s="118"/>
      <c r="U2697" s="118"/>
      <c r="V2697" s="118"/>
      <c r="W2697" s="118"/>
      <c r="X2697" s="118"/>
      <c r="Y2697" s="118"/>
      <c r="Z2697" s="118"/>
    </row>
    <row r="2698">
      <c r="A2698" s="130">
        <f t="shared" si="1"/>
        <v>2697</v>
      </c>
      <c r="B2698" s="118"/>
      <c r="C2698" s="118"/>
      <c r="D2698" s="118"/>
      <c r="E2698" s="168"/>
      <c r="F2698" s="168"/>
      <c r="G2698" s="168"/>
      <c r="H2698" s="118"/>
      <c r="I2698" s="118"/>
      <c r="J2698" s="118"/>
      <c r="K2698" s="118"/>
      <c r="L2698" s="118"/>
      <c r="M2698" s="118"/>
      <c r="N2698" s="118"/>
      <c r="O2698" s="118"/>
      <c r="P2698" s="118"/>
      <c r="Q2698" s="118"/>
      <c r="R2698" s="118"/>
      <c r="S2698" s="118"/>
      <c r="T2698" s="118"/>
      <c r="U2698" s="118"/>
      <c r="V2698" s="118"/>
      <c r="W2698" s="118"/>
      <c r="X2698" s="118"/>
      <c r="Y2698" s="118"/>
      <c r="Z2698" s="118"/>
    </row>
    <row r="2699">
      <c r="A2699" s="130">
        <f t="shared" si="1"/>
        <v>2698</v>
      </c>
      <c r="B2699" s="118"/>
      <c r="C2699" s="118"/>
      <c r="D2699" s="118"/>
      <c r="E2699" s="168"/>
      <c r="F2699" s="168"/>
      <c r="G2699" s="168"/>
      <c r="H2699" s="118"/>
      <c r="I2699" s="118"/>
      <c r="J2699" s="118"/>
      <c r="K2699" s="118"/>
      <c r="L2699" s="118"/>
      <c r="M2699" s="118"/>
      <c r="N2699" s="118"/>
      <c r="O2699" s="118"/>
      <c r="P2699" s="118"/>
      <c r="Q2699" s="118"/>
      <c r="R2699" s="118"/>
      <c r="S2699" s="118"/>
      <c r="T2699" s="118"/>
      <c r="U2699" s="118"/>
      <c r="V2699" s="118"/>
      <c r="W2699" s="118"/>
      <c r="X2699" s="118"/>
      <c r="Y2699" s="118"/>
      <c r="Z2699" s="118"/>
    </row>
    <row r="2700">
      <c r="A2700" s="130">
        <f t="shared" si="1"/>
        <v>2699</v>
      </c>
      <c r="B2700" s="118"/>
      <c r="C2700" s="118"/>
      <c r="D2700" s="118"/>
      <c r="E2700" s="168"/>
      <c r="F2700" s="168"/>
      <c r="G2700" s="168"/>
      <c r="H2700" s="118"/>
      <c r="I2700" s="118"/>
      <c r="J2700" s="118"/>
      <c r="K2700" s="118"/>
      <c r="L2700" s="118"/>
      <c r="M2700" s="118"/>
      <c r="N2700" s="118"/>
      <c r="O2700" s="118"/>
      <c r="P2700" s="118"/>
      <c r="Q2700" s="118"/>
      <c r="R2700" s="118"/>
      <c r="S2700" s="118"/>
      <c r="T2700" s="118"/>
      <c r="U2700" s="118"/>
      <c r="V2700" s="118"/>
      <c r="W2700" s="118"/>
      <c r="X2700" s="118"/>
      <c r="Y2700" s="118"/>
      <c r="Z2700" s="118"/>
    </row>
    <row r="2701">
      <c r="A2701" s="130">
        <f t="shared" si="1"/>
        <v>2700</v>
      </c>
      <c r="B2701" s="118"/>
      <c r="C2701" s="118"/>
      <c r="D2701" s="118"/>
      <c r="E2701" s="168"/>
      <c r="F2701" s="168"/>
      <c r="G2701" s="168"/>
      <c r="H2701" s="118"/>
      <c r="I2701" s="118"/>
      <c r="J2701" s="118"/>
      <c r="K2701" s="118"/>
      <c r="L2701" s="118"/>
      <c r="M2701" s="118"/>
      <c r="N2701" s="118"/>
      <c r="O2701" s="118"/>
      <c r="P2701" s="118"/>
      <c r="Q2701" s="118"/>
      <c r="R2701" s="118"/>
      <c r="S2701" s="118"/>
      <c r="T2701" s="118"/>
      <c r="U2701" s="118"/>
      <c r="V2701" s="118"/>
      <c r="W2701" s="118"/>
      <c r="X2701" s="118"/>
      <c r="Y2701" s="118"/>
      <c r="Z2701" s="118"/>
    </row>
    <row r="2702">
      <c r="A2702" s="130">
        <f t="shared" si="1"/>
        <v>2701</v>
      </c>
      <c r="B2702" s="118"/>
      <c r="C2702" s="118"/>
      <c r="D2702" s="118"/>
      <c r="E2702" s="168"/>
      <c r="F2702" s="168"/>
      <c r="G2702" s="168"/>
      <c r="H2702" s="118"/>
      <c r="I2702" s="118"/>
      <c r="J2702" s="118"/>
      <c r="K2702" s="118"/>
      <c r="L2702" s="118"/>
      <c r="M2702" s="118"/>
      <c r="N2702" s="118"/>
      <c r="O2702" s="118"/>
      <c r="P2702" s="118"/>
      <c r="Q2702" s="118"/>
      <c r="R2702" s="118"/>
      <c r="S2702" s="118"/>
      <c r="T2702" s="118"/>
      <c r="U2702" s="118"/>
      <c r="V2702" s="118"/>
      <c r="W2702" s="118"/>
      <c r="X2702" s="118"/>
      <c r="Y2702" s="118"/>
      <c r="Z2702" s="118"/>
    </row>
    <row r="2703">
      <c r="A2703" s="130">
        <f t="shared" si="1"/>
        <v>2702</v>
      </c>
      <c r="B2703" s="118"/>
      <c r="C2703" s="118"/>
      <c r="D2703" s="118"/>
      <c r="E2703" s="168"/>
      <c r="F2703" s="168"/>
      <c r="G2703" s="168"/>
      <c r="H2703" s="118"/>
      <c r="I2703" s="118"/>
      <c r="J2703" s="118"/>
      <c r="K2703" s="118"/>
      <c r="L2703" s="118"/>
      <c r="M2703" s="118"/>
      <c r="N2703" s="118"/>
      <c r="O2703" s="118"/>
      <c r="P2703" s="118"/>
      <c r="Q2703" s="118"/>
      <c r="R2703" s="118"/>
      <c r="S2703" s="118"/>
      <c r="T2703" s="118"/>
      <c r="U2703" s="118"/>
      <c r="V2703" s="118"/>
      <c r="W2703" s="118"/>
      <c r="X2703" s="118"/>
      <c r="Y2703" s="118"/>
      <c r="Z2703" s="118"/>
    </row>
    <row r="2704">
      <c r="A2704" s="130">
        <f t="shared" si="1"/>
        <v>2703</v>
      </c>
      <c r="B2704" s="118"/>
      <c r="C2704" s="118"/>
      <c r="D2704" s="118"/>
      <c r="E2704" s="168"/>
      <c r="F2704" s="168"/>
      <c r="G2704" s="168"/>
      <c r="H2704" s="118"/>
      <c r="I2704" s="118"/>
      <c r="J2704" s="118"/>
      <c r="K2704" s="118"/>
      <c r="L2704" s="118"/>
      <c r="M2704" s="118"/>
      <c r="N2704" s="118"/>
      <c r="O2704" s="118"/>
      <c r="P2704" s="118"/>
      <c r="Q2704" s="118"/>
      <c r="R2704" s="118"/>
      <c r="S2704" s="118"/>
      <c r="T2704" s="118"/>
      <c r="U2704" s="118"/>
      <c r="V2704" s="118"/>
      <c r="W2704" s="118"/>
      <c r="X2704" s="118"/>
      <c r="Y2704" s="118"/>
      <c r="Z2704" s="118"/>
    </row>
    <row r="2705">
      <c r="A2705" s="130">
        <f t="shared" si="1"/>
        <v>2704</v>
      </c>
      <c r="B2705" s="118"/>
      <c r="C2705" s="118"/>
      <c r="D2705" s="118"/>
      <c r="E2705" s="168"/>
      <c r="F2705" s="168"/>
      <c r="G2705" s="168"/>
      <c r="H2705" s="118"/>
      <c r="I2705" s="118"/>
      <c r="J2705" s="118"/>
      <c r="K2705" s="118"/>
      <c r="L2705" s="118"/>
      <c r="M2705" s="118"/>
      <c r="N2705" s="118"/>
      <c r="O2705" s="118"/>
      <c r="P2705" s="118"/>
      <c r="Q2705" s="118"/>
      <c r="R2705" s="118"/>
      <c r="S2705" s="118"/>
      <c r="T2705" s="118"/>
      <c r="U2705" s="118"/>
      <c r="V2705" s="118"/>
      <c r="W2705" s="118"/>
      <c r="X2705" s="118"/>
      <c r="Y2705" s="118"/>
      <c r="Z2705" s="118"/>
    </row>
    <row r="2706">
      <c r="A2706" s="130">
        <f t="shared" si="1"/>
        <v>2705</v>
      </c>
      <c r="B2706" s="118"/>
      <c r="C2706" s="118"/>
      <c r="D2706" s="118"/>
      <c r="E2706" s="168"/>
      <c r="F2706" s="168"/>
      <c r="G2706" s="168"/>
      <c r="H2706" s="118"/>
      <c r="I2706" s="118"/>
      <c r="J2706" s="118"/>
      <c r="K2706" s="118"/>
      <c r="L2706" s="118"/>
      <c r="M2706" s="118"/>
      <c r="N2706" s="118"/>
      <c r="O2706" s="118"/>
      <c r="P2706" s="118"/>
      <c r="Q2706" s="118"/>
      <c r="R2706" s="118"/>
      <c r="S2706" s="118"/>
      <c r="T2706" s="118"/>
      <c r="U2706" s="118"/>
      <c r="V2706" s="118"/>
      <c r="W2706" s="118"/>
      <c r="X2706" s="118"/>
      <c r="Y2706" s="118"/>
      <c r="Z2706" s="118"/>
    </row>
    <row r="2707">
      <c r="A2707" s="130">
        <f t="shared" si="1"/>
        <v>2706</v>
      </c>
      <c r="B2707" s="118"/>
      <c r="C2707" s="118"/>
      <c r="D2707" s="118"/>
      <c r="E2707" s="168"/>
      <c r="F2707" s="168"/>
      <c r="G2707" s="168"/>
      <c r="H2707" s="118"/>
      <c r="I2707" s="118"/>
      <c r="J2707" s="118"/>
      <c r="K2707" s="118"/>
      <c r="L2707" s="118"/>
      <c r="M2707" s="118"/>
      <c r="N2707" s="118"/>
      <c r="O2707" s="118"/>
      <c r="P2707" s="118"/>
      <c r="Q2707" s="118"/>
      <c r="R2707" s="118"/>
      <c r="S2707" s="118"/>
      <c r="T2707" s="118"/>
      <c r="U2707" s="118"/>
      <c r="V2707" s="118"/>
      <c r="W2707" s="118"/>
      <c r="X2707" s="118"/>
      <c r="Y2707" s="118"/>
      <c r="Z2707" s="118"/>
    </row>
    <row r="2708">
      <c r="A2708" s="130">
        <f t="shared" si="1"/>
        <v>2707</v>
      </c>
      <c r="B2708" s="118"/>
      <c r="C2708" s="118"/>
      <c r="D2708" s="118"/>
      <c r="E2708" s="168"/>
      <c r="F2708" s="168"/>
      <c r="G2708" s="168"/>
      <c r="H2708" s="118"/>
      <c r="I2708" s="118"/>
      <c r="J2708" s="118"/>
      <c r="K2708" s="118"/>
      <c r="L2708" s="118"/>
      <c r="M2708" s="118"/>
      <c r="N2708" s="118"/>
      <c r="O2708" s="118"/>
      <c r="P2708" s="118"/>
      <c r="Q2708" s="118"/>
      <c r="R2708" s="118"/>
      <c r="S2708" s="118"/>
      <c r="T2708" s="118"/>
      <c r="U2708" s="118"/>
      <c r="V2708" s="118"/>
      <c r="W2708" s="118"/>
      <c r="X2708" s="118"/>
      <c r="Y2708" s="118"/>
      <c r="Z2708" s="118"/>
    </row>
    <row r="2709">
      <c r="A2709" s="130">
        <f t="shared" si="1"/>
        <v>2708</v>
      </c>
      <c r="B2709" s="118"/>
      <c r="C2709" s="118"/>
      <c r="D2709" s="118"/>
      <c r="E2709" s="168"/>
      <c r="F2709" s="168"/>
      <c r="G2709" s="168"/>
      <c r="H2709" s="118"/>
      <c r="I2709" s="118"/>
      <c r="J2709" s="118"/>
      <c r="K2709" s="118"/>
      <c r="L2709" s="118"/>
      <c r="M2709" s="118"/>
      <c r="N2709" s="118"/>
      <c r="O2709" s="118"/>
      <c r="P2709" s="118"/>
      <c r="Q2709" s="118"/>
      <c r="R2709" s="118"/>
      <c r="S2709" s="118"/>
      <c r="T2709" s="118"/>
      <c r="U2709" s="118"/>
      <c r="V2709" s="118"/>
      <c r="W2709" s="118"/>
      <c r="X2709" s="118"/>
      <c r="Y2709" s="118"/>
      <c r="Z2709" s="118"/>
    </row>
    <row r="2710">
      <c r="A2710" s="130">
        <f t="shared" si="1"/>
        <v>2709</v>
      </c>
      <c r="B2710" s="118"/>
      <c r="C2710" s="118"/>
      <c r="D2710" s="118"/>
      <c r="E2710" s="168"/>
      <c r="F2710" s="168"/>
      <c r="G2710" s="168"/>
      <c r="H2710" s="118"/>
      <c r="I2710" s="118"/>
      <c r="J2710" s="118"/>
      <c r="K2710" s="118"/>
      <c r="L2710" s="118"/>
      <c r="M2710" s="118"/>
      <c r="N2710" s="118"/>
      <c r="O2710" s="118"/>
      <c r="P2710" s="118"/>
      <c r="Q2710" s="118"/>
      <c r="R2710" s="118"/>
      <c r="S2710" s="118"/>
      <c r="T2710" s="118"/>
      <c r="U2710" s="118"/>
      <c r="V2710" s="118"/>
      <c r="W2710" s="118"/>
      <c r="X2710" s="118"/>
      <c r="Y2710" s="118"/>
      <c r="Z2710" s="118"/>
    </row>
    <row r="2711">
      <c r="A2711" s="130">
        <f t="shared" si="1"/>
        <v>2710</v>
      </c>
      <c r="B2711" s="118"/>
      <c r="C2711" s="118"/>
      <c r="D2711" s="118"/>
      <c r="E2711" s="168"/>
      <c r="F2711" s="168"/>
      <c r="G2711" s="168"/>
      <c r="H2711" s="118"/>
      <c r="I2711" s="118"/>
      <c r="J2711" s="118"/>
      <c r="K2711" s="118"/>
      <c r="L2711" s="118"/>
      <c r="M2711" s="118"/>
      <c r="N2711" s="118"/>
      <c r="O2711" s="118"/>
      <c r="P2711" s="118"/>
      <c r="Q2711" s="118"/>
      <c r="R2711" s="118"/>
      <c r="S2711" s="118"/>
      <c r="T2711" s="118"/>
      <c r="U2711" s="118"/>
      <c r="V2711" s="118"/>
      <c r="W2711" s="118"/>
      <c r="X2711" s="118"/>
      <c r="Y2711" s="118"/>
      <c r="Z2711" s="118"/>
    </row>
    <row r="2712">
      <c r="A2712" s="130">
        <f t="shared" si="1"/>
        <v>2711</v>
      </c>
      <c r="B2712" s="118"/>
      <c r="C2712" s="118"/>
      <c r="D2712" s="118"/>
      <c r="E2712" s="168"/>
      <c r="F2712" s="168"/>
      <c r="G2712" s="168"/>
      <c r="H2712" s="118"/>
      <c r="I2712" s="118"/>
      <c r="J2712" s="118"/>
      <c r="K2712" s="118"/>
      <c r="L2712" s="118"/>
      <c r="M2712" s="118"/>
      <c r="N2712" s="118"/>
      <c r="O2712" s="118"/>
      <c r="P2712" s="118"/>
      <c r="Q2712" s="118"/>
      <c r="R2712" s="118"/>
      <c r="S2712" s="118"/>
      <c r="T2712" s="118"/>
      <c r="U2712" s="118"/>
      <c r="V2712" s="118"/>
      <c r="W2712" s="118"/>
      <c r="X2712" s="118"/>
      <c r="Y2712" s="118"/>
      <c r="Z2712" s="118"/>
    </row>
    <row r="2713">
      <c r="A2713" s="130">
        <f t="shared" si="1"/>
        <v>2712</v>
      </c>
      <c r="B2713" s="118"/>
      <c r="C2713" s="118"/>
      <c r="D2713" s="118"/>
      <c r="E2713" s="168"/>
      <c r="F2713" s="168"/>
      <c r="G2713" s="168"/>
      <c r="H2713" s="118"/>
      <c r="I2713" s="118"/>
      <c r="J2713" s="118"/>
      <c r="K2713" s="118"/>
      <c r="L2713" s="118"/>
      <c r="M2713" s="118"/>
      <c r="N2713" s="118"/>
      <c r="O2713" s="118"/>
      <c r="P2713" s="118"/>
      <c r="Q2713" s="118"/>
      <c r="R2713" s="118"/>
      <c r="S2713" s="118"/>
      <c r="T2713" s="118"/>
      <c r="U2713" s="118"/>
      <c r="V2713" s="118"/>
      <c r="W2713" s="118"/>
      <c r="X2713" s="118"/>
      <c r="Y2713" s="118"/>
      <c r="Z2713" s="118"/>
    </row>
    <row r="2714">
      <c r="A2714" s="130">
        <f t="shared" si="1"/>
        <v>2713</v>
      </c>
      <c r="B2714" s="118"/>
      <c r="C2714" s="118"/>
      <c r="D2714" s="118"/>
      <c r="E2714" s="168"/>
      <c r="F2714" s="168"/>
      <c r="G2714" s="168"/>
      <c r="H2714" s="118"/>
      <c r="I2714" s="118"/>
      <c r="J2714" s="118"/>
      <c r="K2714" s="118"/>
      <c r="L2714" s="118"/>
      <c r="M2714" s="118"/>
      <c r="N2714" s="118"/>
      <c r="O2714" s="118"/>
      <c r="P2714" s="118"/>
      <c r="Q2714" s="118"/>
      <c r="R2714" s="118"/>
      <c r="S2714" s="118"/>
      <c r="T2714" s="118"/>
      <c r="U2714" s="118"/>
      <c r="V2714" s="118"/>
      <c r="W2714" s="118"/>
      <c r="X2714" s="118"/>
      <c r="Y2714" s="118"/>
      <c r="Z2714" s="118"/>
    </row>
    <row r="2715">
      <c r="A2715" s="130">
        <f t="shared" si="1"/>
        <v>2714</v>
      </c>
      <c r="B2715" s="118"/>
      <c r="C2715" s="118"/>
      <c r="D2715" s="118"/>
      <c r="E2715" s="168"/>
      <c r="F2715" s="168"/>
      <c r="G2715" s="168"/>
      <c r="H2715" s="118"/>
      <c r="I2715" s="118"/>
      <c r="J2715" s="118"/>
      <c r="K2715" s="118"/>
      <c r="L2715" s="118"/>
      <c r="M2715" s="118"/>
      <c r="N2715" s="118"/>
      <c r="O2715" s="118"/>
      <c r="P2715" s="118"/>
      <c r="Q2715" s="118"/>
      <c r="R2715" s="118"/>
      <c r="S2715" s="118"/>
      <c r="T2715" s="118"/>
      <c r="U2715" s="118"/>
      <c r="V2715" s="118"/>
      <c r="W2715" s="118"/>
      <c r="X2715" s="118"/>
      <c r="Y2715" s="118"/>
      <c r="Z2715" s="118"/>
    </row>
    <row r="2716">
      <c r="A2716" s="130">
        <f t="shared" si="1"/>
        <v>2715</v>
      </c>
      <c r="B2716" s="118"/>
      <c r="C2716" s="118"/>
      <c r="D2716" s="118"/>
      <c r="E2716" s="168"/>
      <c r="F2716" s="168"/>
      <c r="G2716" s="168"/>
      <c r="H2716" s="118"/>
      <c r="I2716" s="118"/>
      <c r="J2716" s="118"/>
      <c r="K2716" s="118"/>
      <c r="L2716" s="118"/>
      <c r="M2716" s="118"/>
      <c r="N2716" s="118"/>
      <c r="O2716" s="118"/>
      <c r="P2716" s="118"/>
      <c r="Q2716" s="118"/>
      <c r="R2716" s="118"/>
      <c r="S2716" s="118"/>
      <c r="T2716" s="118"/>
      <c r="U2716" s="118"/>
      <c r="V2716" s="118"/>
      <c r="W2716" s="118"/>
      <c r="X2716" s="118"/>
      <c r="Y2716" s="118"/>
      <c r="Z2716" s="118"/>
    </row>
    <row r="2717">
      <c r="A2717" s="130">
        <f t="shared" si="1"/>
        <v>2716</v>
      </c>
      <c r="B2717" s="118"/>
      <c r="C2717" s="118"/>
      <c r="D2717" s="118"/>
      <c r="E2717" s="168"/>
      <c r="F2717" s="168"/>
      <c r="G2717" s="168"/>
      <c r="H2717" s="118"/>
      <c r="I2717" s="118"/>
      <c r="J2717" s="118"/>
      <c r="K2717" s="118"/>
      <c r="L2717" s="118"/>
      <c r="M2717" s="118"/>
      <c r="N2717" s="118"/>
      <c r="O2717" s="118"/>
      <c r="P2717" s="118"/>
      <c r="Q2717" s="118"/>
      <c r="R2717" s="118"/>
      <c r="S2717" s="118"/>
      <c r="T2717" s="118"/>
      <c r="U2717" s="118"/>
      <c r="V2717" s="118"/>
      <c r="W2717" s="118"/>
      <c r="X2717" s="118"/>
      <c r="Y2717" s="118"/>
      <c r="Z2717" s="118"/>
    </row>
    <row r="2718">
      <c r="A2718" s="130">
        <f t="shared" si="1"/>
        <v>2717</v>
      </c>
      <c r="B2718" s="118"/>
      <c r="C2718" s="118"/>
      <c r="D2718" s="118"/>
      <c r="E2718" s="168"/>
      <c r="F2718" s="168"/>
      <c r="G2718" s="168"/>
      <c r="H2718" s="118"/>
      <c r="I2718" s="118"/>
      <c r="J2718" s="118"/>
      <c r="K2718" s="118"/>
      <c r="L2718" s="118"/>
      <c r="M2718" s="118"/>
      <c r="N2718" s="118"/>
      <c r="O2718" s="118"/>
      <c r="P2718" s="118"/>
      <c r="Q2718" s="118"/>
      <c r="R2718" s="118"/>
      <c r="S2718" s="118"/>
      <c r="T2718" s="118"/>
      <c r="U2718" s="118"/>
      <c r="V2718" s="118"/>
      <c r="W2718" s="118"/>
      <c r="X2718" s="118"/>
      <c r="Y2718" s="118"/>
      <c r="Z2718" s="118"/>
    </row>
    <row r="2719">
      <c r="A2719" s="130">
        <f t="shared" si="1"/>
        <v>2718</v>
      </c>
      <c r="B2719" s="118"/>
      <c r="C2719" s="118"/>
      <c r="D2719" s="118"/>
      <c r="E2719" s="168"/>
      <c r="F2719" s="168"/>
      <c r="G2719" s="168"/>
      <c r="H2719" s="118"/>
      <c r="I2719" s="118"/>
      <c r="J2719" s="118"/>
      <c r="K2719" s="118"/>
      <c r="L2719" s="118"/>
      <c r="M2719" s="118"/>
      <c r="N2719" s="118"/>
      <c r="O2719" s="118"/>
      <c r="P2719" s="118"/>
      <c r="Q2719" s="118"/>
      <c r="R2719" s="118"/>
      <c r="S2719" s="118"/>
      <c r="T2719" s="118"/>
      <c r="U2719" s="118"/>
      <c r="V2719" s="118"/>
      <c r="W2719" s="118"/>
      <c r="X2719" s="118"/>
      <c r="Y2719" s="118"/>
      <c r="Z2719" s="118"/>
    </row>
    <row r="2720">
      <c r="A2720" s="130">
        <f t="shared" si="1"/>
        <v>2719</v>
      </c>
      <c r="B2720" s="118"/>
      <c r="C2720" s="118"/>
      <c r="D2720" s="118"/>
      <c r="E2720" s="168"/>
      <c r="F2720" s="168"/>
      <c r="G2720" s="168"/>
      <c r="H2720" s="118"/>
      <c r="I2720" s="118"/>
      <c r="J2720" s="118"/>
      <c r="K2720" s="118"/>
      <c r="L2720" s="118"/>
      <c r="M2720" s="118"/>
      <c r="N2720" s="118"/>
      <c r="O2720" s="118"/>
      <c r="P2720" s="118"/>
      <c r="Q2720" s="118"/>
      <c r="R2720" s="118"/>
      <c r="S2720" s="118"/>
      <c r="T2720" s="118"/>
      <c r="U2720" s="118"/>
      <c r="V2720" s="118"/>
      <c r="W2720" s="118"/>
      <c r="X2720" s="118"/>
      <c r="Y2720" s="118"/>
      <c r="Z2720" s="118"/>
    </row>
    <row r="2721">
      <c r="A2721" s="130">
        <f t="shared" si="1"/>
        <v>2720</v>
      </c>
      <c r="B2721" s="118"/>
      <c r="C2721" s="118"/>
      <c r="D2721" s="118"/>
      <c r="E2721" s="168"/>
      <c r="F2721" s="168"/>
      <c r="G2721" s="168"/>
      <c r="H2721" s="118"/>
      <c r="I2721" s="118"/>
      <c r="J2721" s="118"/>
      <c r="K2721" s="118"/>
      <c r="L2721" s="118"/>
      <c r="M2721" s="118"/>
      <c r="N2721" s="118"/>
      <c r="O2721" s="118"/>
      <c r="P2721" s="118"/>
      <c r="Q2721" s="118"/>
      <c r="R2721" s="118"/>
      <c r="S2721" s="118"/>
      <c r="T2721" s="118"/>
      <c r="U2721" s="118"/>
      <c r="V2721" s="118"/>
      <c r="W2721" s="118"/>
      <c r="X2721" s="118"/>
      <c r="Y2721" s="118"/>
      <c r="Z2721" s="118"/>
    </row>
    <row r="2722">
      <c r="A2722" s="130">
        <f t="shared" si="1"/>
        <v>2721</v>
      </c>
      <c r="B2722" s="118"/>
      <c r="C2722" s="118"/>
      <c r="D2722" s="118"/>
      <c r="E2722" s="168"/>
      <c r="F2722" s="168"/>
      <c r="G2722" s="168"/>
      <c r="H2722" s="118"/>
      <c r="I2722" s="118"/>
      <c r="J2722" s="118"/>
      <c r="K2722" s="118"/>
      <c r="L2722" s="118"/>
      <c r="M2722" s="118"/>
      <c r="N2722" s="118"/>
      <c r="O2722" s="118"/>
      <c r="P2722" s="118"/>
      <c r="Q2722" s="118"/>
      <c r="R2722" s="118"/>
      <c r="S2722" s="118"/>
      <c r="T2722" s="118"/>
      <c r="U2722" s="118"/>
      <c r="V2722" s="118"/>
      <c r="W2722" s="118"/>
      <c r="X2722" s="118"/>
      <c r="Y2722" s="118"/>
      <c r="Z2722" s="118"/>
    </row>
    <row r="2723">
      <c r="A2723" s="130">
        <f t="shared" si="1"/>
        <v>2722</v>
      </c>
      <c r="B2723" s="118"/>
      <c r="C2723" s="118"/>
      <c r="D2723" s="118"/>
      <c r="E2723" s="168"/>
      <c r="F2723" s="168"/>
      <c r="G2723" s="168"/>
      <c r="H2723" s="118"/>
      <c r="I2723" s="118"/>
      <c r="J2723" s="118"/>
      <c r="K2723" s="118"/>
      <c r="L2723" s="118"/>
      <c r="M2723" s="118"/>
      <c r="N2723" s="118"/>
      <c r="O2723" s="118"/>
      <c r="P2723" s="118"/>
      <c r="Q2723" s="118"/>
      <c r="R2723" s="118"/>
      <c r="S2723" s="118"/>
      <c r="T2723" s="118"/>
      <c r="U2723" s="118"/>
      <c r="V2723" s="118"/>
      <c r="W2723" s="118"/>
      <c r="X2723" s="118"/>
      <c r="Y2723" s="118"/>
      <c r="Z2723" s="118"/>
    </row>
    <row r="2724">
      <c r="A2724" s="130">
        <f t="shared" si="1"/>
        <v>2723</v>
      </c>
      <c r="B2724" s="118"/>
      <c r="C2724" s="118"/>
      <c r="D2724" s="118"/>
      <c r="E2724" s="168"/>
      <c r="F2724" s="168"/>
      <c r="G2724" s="168"/>
      <c r="H2724" s="118"/>
      <c r="I2724" s="118"/>
      <c r="J2724" s="118"/>
      <c r="K2724" s="118"/>
      <c r="L2724" s="118"/>
      <c r="M2724" s="118"/>
      <c r="N2724" s="118"/>
      <c r="O2724" s="118"/>
      <c r="P2724" s="118"/>
      <c r="Q2724" s="118"/>
      <c r="R2724" s="118"/>
      <c r="S2724" s="118"/>
      <c r="T2724" s="118"/>
      <c r="U2724" s="118"/>
      <c r="V2724" s="118"/>
      <c r="W2724" s="118"/>
      <c r="X2724" s="118"/>
      <c r="Y2724" s="118"/>
      <c r="Z2724" s="118"/>
    </row>
    <row r="2725">
      <c r="A2725" s="130">
        <f t="shared" si="1"/>
        <v>2724</v>
      </c>
      <c r="B2725" s="118"/>
      <c r="C2725" s="118"/>
      <c r="D2725" s="118"/>
      <c r="E2725" s="168"/>
      <c r="F2725" s="168"/>
      <c r="G2725" s="168"/>
      <c r="H2725" s="118"/>
      <c r="I2725" s="118"/>
      <c r="J2725" s="118"/>
      <c r="K2725" s="118"/>
      <c r="L2725" s="118"/>
      <c r="M2725" s="118"/>
      <c r="N2725" s="118"/>
      <c r="O2725" s="118"/>
      <c r="P2725" s="118"/>
      <c r="Q2725" s="118"/>
      <c r="R2725" s="118"/>
      <c r="S2725" s="118"/>
      <c r="T2725" s="118"/>
      <c r="U2725" s="118"/>
      <c r="V2725" s="118"/>
      <c r="W2725" s="118"/>
      <c r="X2725" s="118"/>
      <c r="Y2725" s="118"/>
      <c r="Z2725" s="118"/>
    </row>
    <row r="2726">
      <c r="A2726" s="130">
        <f t="shared" si="1"/>
        <v>2725</v>
      </c>
      <c r="B2726" s="118"/>
      <c r="C2726" s="118"/>
      <c r="D2726" s="118"/>
      <c r="E2726" s="168"/>
      <c r="F2726" s="168"/>
      <c r="G2726" s="168"/>
      <c r="H2726" s="118"/>
      <c r="I2726" s="118"/>
      <c r="J2726" s="118"/>
      <c r="K2726" s="118"/>
      <c r="L2726" s="118"/>
      <c r="M2726" s="118"/>
      <c r="N2726" s="118"/>
      <c r="O2726" s="118"/>
      <c r="P2726" s="118"/>
      <c r="Q2726" s="118"/>
      <c r="R2726" s="118"/>
      <c r="S2726" s="118"/>
      <c r="T2726" s="118"/>
      <c r="U2726" s="118"/>
      <c r="V2726" s="118"/>
      <c r="W2726" s="118"/>
      <c r="X2726" s="118"/>
      <c r="Y2726" s="118"/>
      <c r="Z2726" s="118"/>
    </row>
    <row r="2727">
      <c r="A2727" s="130">
        <f t="shared" si="1"/>
        <v>2726</v>
      </c>
      <c r="B2727" s="118"/>
      <c r="C2727" s="118"/>
      <c r="D2727" s="118"/>
      <c r="E2727" s="168"/>
      <c r="F2727" s="168"/>
      <c r="G2727" s="168"/>
      <c r="H2727" s="118"/>
      <c r="I2727" s="118"/>
      <c r="J2727" s="118"/>
      <c r="K2727" s="118"/>
      <c r="L2727" s="118"/>
      <c r="M2727" s="118"/>
      <c r="N2727" s="118"/>
      <c r="O2727" s="118"/>
      <c r="P2727" s="118"/>
      <c r="Q2727" s="118"/>
      <c r="R2727" s="118"/>
      <c r="S2727" s="118"/>
      <c r="T2727" s="118"/>
      <c r="U2727" s="118"/>
      <c r="V2727" s="118"/>
      <c r="W2727" s="118"/>
      <c r="X2727" s="118"/>
      <c r="Y2727" s="118"/>
      <c r="Z2727" s="118"/>
    </row>
    <row r="2728">
      <c r="A2728" s="130">
        <f t="shared" si="1"/>
        <v>2727</v>
      </c>
      <c r="B2728" s="118"/>
      <c r="C2728" s="118"/>
      <c r="D2728" s="118"/>
      <c r="E2728" s="168"/>
      <c r="F2728" s="168"/>
      <c r="G2728" s="168"/>
      <c r="H2728" s="118"/>
      <c r="I2728" s="118"/>
      <c r="J2728" s="118"/>
      <c r="K2728" s="118"/>
      <c r="L2728" s="118"/>
      <c r="M2728" s="118"/>
      <c r="N2728" s="118"/>
      <c r="O2728" s="118"/>
      <c r="P2728" s="118"/>
      <c r="Q2728" s="118"/>
      <c r="R2728" s="118"/>
      <c r="S2728" s="118"/>
      <c r="T2728" s="118"/>
      <c r="U2728" s="118"/>
      <c r="V2728" s="118"/>
      <c r="W2728" s="118"/>
      <c r="X2728" s="118"/>
      <c r="Y2728" s="118"/>
      <c r="Z2728" s="118"/>
    </row>
    <row r="2729">
      <c r="A2729" s="130">
        <f t="shared" si="1"/>
        <v>2728</v>
      </c>
      <c r="B2729" s="118"/>
      <c r="C2729" s="118"/>
      <c r="D2729" s="118"/>
      <c r="E2729" s="168"/>
      <c r="F2729" s="168"/>
      <c r="G2729" s="168"/>
      <c r="H2729" s="118"/>
      <c r="I2729" s="118"/>
      <c r="J2729" s="118"/>
      <c r="K2729" s="118"/>
      <c r="L2729" s="118"/>
      <c r="M2729" s="118"/>
      <c r="N2729" s="118"/>
      <c r="O2729" s="118"/>
      <c r="P2729" s="118"/>
      <c r="Q2729" s="118"/>
      <c r="R2729" s="118"/>
      <c r="S2729" s="118"/>
      <c r="T2729" s="118"/>
      <c r="U2729" s="118"/>
      <c r="V2729" s="118"/>
      <c r="W2729" s="118"/>
      <c r="X2729" s="118"/>
      <c r="Y2729" s="118"/>
      <c r="Z2729" s="118"/>
    </row>
    <row r="2730">
      <c r="A2730" s="130">
        <f t="shared" si="1"/>
        <v>2729</v>
      </c>
      <c r="B2730" s="118"/>
      <c r="C2730" s="118"/>
      <c r="D2730" s="118"/>
      <c r="E2730" s="168"/>
      <c r="F2730" s="168"/>
      <c r="G2730" s="168"/>
      <c r="H2730" s="118"/>
      <c r="I2730" s="118"/>
      <c r="J2730" s="118"/>
      <c r="K2730" s="118"/>
      <c r="L2730" s="118"/>
      <c r="M2730" s="118"/>
      <c r="N2730" s="118"/>
      <c r="O2730" s="118"/>
      <c r="P2730" s="118"/>
      <c r="Q2730" s="118"/>
      <c r="R2730" s="118"/>
      <c r="S2730" s="118"/>
      <c r="T2730" s="118"/>
      <c r="U2730" s="118"/>
      <c r="V2730" s="118"/>
      <c r="W2730" s="118"/>
      <c r="X2730" s="118"/>
      <c r="Y2730" s="118"/>
      <c r="Z2730" s="118"/>
    </row>
    <row r="2731">
      <c r="A2731" s="130">
        <f t="shared" si="1"/>
        <v>2730</v>
      </c>
      <c r="B2731" s="118"/>
      <c r="C2731" s="118"/>
      <c r="D2731" s="118"/>
      <c r="E2731" s="168"/>
      <c r="F2731" s="168"/>
      <c r="G2731" s="168"/>
      <c r="H2731" s="118"/>
      <c r="I2731" s="118"/>
      <c r="J2731" s="118"/>
      <c r="K2731" s="118"/>
      <c r="L2731" s="118"/>
      <c r="M2731" s="118"/>
      <c r="N2731" s="118"/>
      <c r="O2731" s="118"/>
      <c r="P2731" s="118"/>
      <c r="Q2731" s="118"/>
      <c r="R2731" s="118"/>
      <c r="S2731" s="118"/>
      <c r="T2731" s="118"/>
      <c r="U2731" s="118"/>
      <c r="V2731" s="118"/>
      <c r="W2731" s="118"/>
      <c r="X2731" s="118"/>
      <c r="Y2731" s="118"/>
      <c r="Z2731" s="118"/>
    </row>
    <row r="2732">
      <c r="A2732" s="130">
        <f t="shared" si="1"/>
        <v>2731</v>
      </c>
      <c r="B2732" s="118"/>
      <c r="C2732" s="118"/>
      <c r="D2732" s="118"/>
      <c r="E2732" s="168"/>
      <c r="F2732" s="168"/>
      <c r="G2732" s="168"/>
      <c r="H2732" s="118"/>
      <c r="I2732" s="118"/>
      <c r="J2732" s="118"/>
      <c r="K2732" s="118"/>
      <c r="L2732" s="118"/>
      <c r="M2732" s="118"/>
      <c r="N2732" s="118"/>
      <c r="O2732" s="118"/>
      <c r="P2732" s="118"/>
      <c r="Q2732" s="118"/>
      <c r="R2732" s="118"/>
      <c r="S2732" s="118"/>
      <c r="T2732" s="118"/>
      <c r="U2732" s="118"/>
      <c r="V2732" s="118"/>
      <c r="W2732" s="118"/>
      <c r="X2732" s="118"/>
      <c r="Y2732" s="118"/>
      <c r="Z2732" s="118"/>
    </row>
    <row r="2733">
      <c r="A2733" s="130">
        <f t="shared" si="1"/>
        <v>2732</v>
      </c>
      <c r="B2733" s="118"/>
      <c r="C2733" s="118"/>
      <c r="D2733" s="118"/>
      <c r="E2733" s="168"/>
      <c r="F2733" s="168"/>
      <c r="G2733" s="168"/>
      <c r="H2733" s="118"/>
      <c r="I2733" s="118"/>
      <c r="J2733" s="118"/>
      <c r="K2733" s="118"/>
      <c r="L2733" s="118"/>
      <c r="M2733" s="118"/>
      <c r="N2733" s="118"/>
      <c r="O2733" s="118"/>
      <c r="P2733" s="118"/>
      <c r="Q2733" s="118"/>
      <c r="R2733" s="118"/>
      <c r="S2733" s="118"/>
      <c r="T2733" s="118"/>
      <c r="U2733" s="118"/>
      <c r="V2733" s="118"/>
      <c r="W2733" s="118"/>
      <c r="X2733" s="118"/>
      <c r="Y2733" s="118"/>
      <c r="Z2733" s="118"/>
    </row>
    <row r="2734">
      <c r="A2734" s="130">
        <f t="shared" si="1"/>
        <v>2733</v>
      </c>
      <c r="B2734" s="118"/>
      <c r="C2734" s="118"/>
      <c r="D2734" s="118"/>
      <c r="E2734" s="168"/>
      <c r="F2734" s="168"/>
      <c r="G2734" s="168"/>
      <c r="H2734" s="118"/>
      <c r="I2734" s="118"/>
      <c r="J2734" s="118"/>
      <c r="K2734" s="118"/>
      <c r="L2734" s="118"/>
      <c r="M2734" s="118"/>
      <c r="N2734" s="118"/>
      <c r="O2734" s="118"/>
      <c r="P2734" s="118"/>
      <c r="Q2734" s="118"/>
      <c r="R2734" s="118"/>
      <c r="S2734" s="118"/>
      <c r="T2734" s="118"/>
      <c r="U2734" s="118"/>
      <c r="V2734" s="118"/>
      <c r="W2734" s="118"/>
      <c r="X2734" s="118"/>
      <c r="Y2734" s="118"/>
      <c r="Z2734" s="118"/>
    </row>
    <row r="2735">
      <c r="A2735" s="130">
        <f t="shared" si="1"/>
        <v>2734</v>
      </c>
      <c r="B2735" s="118"/>
      <c r="C2735" s="118"/>
      <c r="D2735" s="118"/>
      <c r="E2735" s="168"/>
      <c r="F2735" s="168"/>
      <c r="G2735" s="168"/>
      <c r="H2735" s="118"/>
      <c r="I2735" s="118"/>
      <c r="J2735" s="118"/>
      <c r="K2735" s="118"/>
      <c r="L2735" s="118"/>
      <c r="M2735" s="118"/>
      <c r="N2735" s="118"/>
      <c r="O2735" s="118"/>
      <c r="P2735" s="118"/>
      <c r="Q2735" s="118"/>
      <c r="R2735" s="118"/>
      <c r="S2735" s="118"/>
      <c r="T2735" s="118"/>
      <c r="U2735" s="118"/>
      <c r="V2735" s="118"/>
      <c r="W2735" s="118"/>
      <c r="X2735" s="118"/>
      <c r="Y2735" s="118"/>
      <c r="Z2735" s="118"/>
    </row>
    <row r="2736">
      <c r="A2736" s="130">
        <f t="shared" si="1"/>
        <v>2735</v>
      </c>
      <c r="B2736" s="118"/>
      <c r="C2736" s="118"/>
      <c r="D2736" s="118"/>
      <c r="E2736" s="168"/>
      <c r="F2736" s="168"/>
      <c r="G2736" s="168"/>
      <c r="H2736" s="118"/>
      <c r="I2736" s="118"/>
      <c r="J2736" s="118"/>
      <c r="K2736" s="118"/>
      <c r="L2736" s="118"/>
      <c r="M2736" s="118"/>
      <c r="N2736" s="118"/>
      <c r="O2736" s="118"/>
      <c r="P2736" s="118"/>
      <c r="Q2736" s="118"/>
      <c r="R2736" s="118"/>
      <c r="S2736" s="118"/>
      <c r="T2736" s="118"/>
      <c r="U2736" s="118"/>
      <c r="V2736" s="118"/>
      <c r="W2736" s="118"/>
      <c r="X2736" s="118"/>
      <c r="Y2736" s="118"/>
      <c r="Z2736" s="118"/>
    </row>
    <row r="2737">
      <c r="A2737" s="130">
        <f t="shared" si="1"/>
        <v>2736</v>
      </c>
      <c r="B2737" s="118"/>
      <c r="C2737" s="118"/>
      <c r="D2737" s="118"/>
      <c r="E2737" s="168"/>
      <c r="F2737" s="168"/>
      <c r="G2737" s="168"/>
      <c r="H2737" s="118"/>
      <c r="I2737" s="118"/>
      <c r="J2737" s="118"/>
      <c r="K2737" s="118"/>
      <c r="L2737" s="118"/>
      <c r="M2737" s="118"/>
      <c r="N2737" s="118"/>
      <c r="O2737" s="118"/>
      <c r="P2737" s="118"/>
      <c r="Q2737" s="118"/>
      <c r="R2737" s="118"/>
      <c r="S2737" s="118"/>
      <c r="T2737" s="118"/>
      <c r="U2737" s="118"/>
      <c r="V2737" s="118"/>
      <c r="W2737" s="118"/>
      <c r="X2737" s="118"/>
      <c r="Y2737" s="118"/>
      <c r="Z2737" s="118"/>
    </row>
    <row r="2738">
      <c r="A2738" s="130">
        <f t="shared" si="1"/>
        <v>2737</v>
      </c>
      <c r="B2738" s="118"/>
      <c r="C2738" s="118"/>
      <c r="D2738" s="118"/>
      <c r="E2738" s="168"/>
      <c r="F2738" s="168"/>
      <c r="G2738" s="168"/>
      <c r="H2738" s="118"/>
      <c r="I2738" s="118"/>
      <c r="J2738" s="118"/>
      <c r="K2738" s="118"/>
      <c r="L2738" s="118"/>
      <c r="M2738" s="118"/>
      <c r="N2738" s="118"/>
      <c r="O2738" s="118"/>
      <c r="P2738" s="118"/>
      <c r="Q2738" s="118"/>
      <c r="R2738" s="118"/>
      <c r="S2738" s="118"/>
      <c r="T2738" s="118"/>
      <c r="U2738" s="118"/>
      <c r="V2738" s="118"/>
      <c r="W2738" s="118"/>
      <c r="X2738" s="118"/>
      <c r="Y2738" s="118"/>
      <c r="Z2738" s="118"/>
    </row>
    <row r="2739">
      <c r="A2739" s="130">
        <f t="shared" si="1"/>
        <v>2738</v>
      </c>
      <c r="B2739" s="118"/>
      <c r="C2739" s="118"/>
      <c r="D2739" s="118"/>
      <c r="E2739" s="168"/>
      <c r="F2739" s="168"/>
      <c r="G2739" s="168"/>
      <c r="H2739" s="118"/>
      <c r="I2739" s="118"/>
      <c r="J2739" s="118"/>
      <c r="K2739" s="118"/>
      <c r="L2739" s="118"/>
      <c r="M2739" s="118"/>
      <c r="N2739" s="118"/>
      <c r="O2739" s="118"/>
      <c r="P2739" s="118"/>
      <c r="Q2739" s="118"/>
      <c r="R2739" s="118"/>
      <c r="S2739" s="118"/>
      <c r="T2739" s="118"/>
      <c r="U2739" s="118"/>
      <c r="V2739" s="118"/>
      <c r="W2739" s="118"/>
      <c r="X2739" s="118"/>
      <c r="Y2739" s="118"/>
      <c r="Z2739" s="118"/>
    </row>
    <row r="2740">
      <c r="A2740" s="130">
        <f t="shared" si="1"/>
        <v>2739</v>
      </c>
      <c r="B2740" s="118"/>
      <c r="C2740" s="118"/>
      <c r="D2740" s="118"/>
      <c r="E2740" s="168"/>
      <c r="F2740" s="168"/>
      <c r="G2740" s="168"/>
      <c r="H2740" s="118"/>
      <c r="I2740" s="118"/>
      <c r="J2740" s="118"/>
      <c r="K2740" s="118"/>
      <c r="L2740" s="118"/>
      <c r="M2740" s="118"/>
      <c r="N2740" s="118"/>
      <c r="O2740" s="118"/>
      <c r="P2740" s="118"/>
      <c r="Q2740" s="118"/>
      <c r="R2740" s="118"/>
      <c r="S2740" s="118"/>
      <c r="T2740" s="118"/>
      <c r="U2740" s="118"/>
      <c r="V2740" s="118"/>
      <c r="W2740" s="118"/>
      <c r="X2740" s="118"/>
      <c r="Y2740" s="118"/>
      <c r="Z2740" s="118"/>
    </row>
    <row r="2741">
      <c r="A2741" s="130">
        <f t="shared" si="1"/>
        <v>2740</v>
      </c>
      <c r="B2741" s="118"/>
      <c r="C2741" s="118"/>
      <c r="D2741" s="118"/>
      <c r="E2741" s="168"/>
      <c r="F2741" s="168"/>
      <c r="G2741" s="168"/>
      <c r="H2741" s="118"/>
      <c r="I2741" s="118"/>
      <c r="J2741" s="118"/>
      <c r="K2741" s="118"/>
      <c r="L2741" s="118"/>
      <c r="M2741" s="118"/>
      <c r="N2741" s="118"/>
      <c r="O2741" s="118"/>
      <c r="P2741" s="118"/>
      <c r="Q2741" s="118"/>
      <c r="R2741" s="118"/>
      <c r="S2741" s="118"/>
      <c r="T2741" s="118"/>
      <c r="U2741" s="118"/>
      <c r="V2741" s="118"/>
      <c r="W2741" s="118"/>
      <c r="X2741" s="118"/>
      <c r="Y2741" s="118"/>
      <c r="Z2741" s="118"/>
    </row>
    <row r="2742">
      <c r="A2742" s="130">
        <f t="shared" si="1"/>
        <v>2741</v>
      </c>
      <c r="B2742" s="118"/>
      <c r="C2742" s="118"/>
      <c r="D2742" s="118"/>
      <c r="E2742" s="168"/>
      <c r="F2742" s="168"/>
      <c r="G2742" s="168"/>
      <c r="H2742" s="118"/>
      <c r="I2742" s="118"/>
      <c r="J2742" s="118"/>
      <c r="K2742" s="118"/>
      <c r="L2742" s="118"/>
      <c r="M2742" s="118"/>
      <c r="N2742" s="118"/>
      <c r="O2742" s="118"/>
      <c r="P2742" s="118"/>
      <c r="Q2742" s="118"/>
      <c r="R2742" s="118"/>
      <c r="S2742" s="118"/>
      <c r="T2742" s="118"/>
      <c r="U2742" s="118"/>
      <c r="V2742" s="118"/>
      <c r="W2742" s="118"/>
      <c r="X2742" s="118"/>
      <c r="Y2742" s="118"/>
      <c r="Z2742" s="118"/>
    </row>
    <row r="2743">
      <c r="A2743" s="130">
        <f t="shared" si="1"/>
        <v>2742</v>
      </c>
      <c r="B2743" s="118"/>
      <c r="C2743" s="118"/>
      <c r="D2743" s="118"/>
      <c r="E2743" s="168"/>
      <c r="F2743" s="168"/>
      <c r="G2743" s="168"/>
      <c r="H2743" s="118"/>
      <c r="I2743" s="118"/>
      <c r="J2743" s="118"/>
      <c r="K2743" s="118"/>
      <c r="L2743" s="118"/>
      <c r="M2743" s="118"/>
      <c r="N2743" s="118"/>
      <c r="O2743" s="118"/>
      <c r="P2743" s="118"/>
      <c r="Q2743" s="118"/>
      <c r="R2743" s="118"/>
      <c r="S2743" s="118"/>
      <c r="T2743" s="118"/>
      <c r="U2743" s="118"/>
      <c r="V2743" s="118"/>
      <c r="W2743" s="118"/>
      <c r="X2743" s="118"/>
      <c r="Y2743" s="118"/>
      <c r="Z2743" s="118"/>
    </row>
    <row r="2744">
      <c r="A2744" s="130">
        <f t="shared" si="1"/>
        <v>2743</v>
      </c>
      <c r="B2744" s="118"/>
      <c r="C2744" s="118"/>
      <c r="D2744" s="118"/>
      <c r="E2744" s="168"/>
      <c r="F2744" s="168"/>
      <c r="G2744" s="168"/>
      <c r="H2744" s="118"/>
      <c r="I2744" s="118"/>
      <c r="J2744" s="118"/>
      <c r="K2744" s="118"/>
      <c r="L2744" s="118"/>
      <c r="M2744" s="118"/>
      <c r="N2744" s="118"/>
      <c r="O2744" s="118"/>
      <c r="P2744" s="118"/>
      <c r="Q2744" s="118"/>
      <c r="R2744" s="118"/>
      <c r="S2744" s="118"/>
      <c r="T2744" s="118"/>
      <c r="U2744" s="118"/>
      <c r="V2744" s="118"/>
      <c r="W2744" s="118"/>
      <c r="X2744" s="118"/>
      <c r="Y2744" s="118"/>
      <c r="Z2744" s="118"/>
    </row>
    <row r="2745">
      <c r="A2745" s="130">
        <f t="shared" si="1"/>
        <v>2744</v>
      </c>
      <c r="B2745" s="118"/>
      <c r="C2745" s="118"/>
      <c r="D2745" s="118"/>
      <c r="E2745" s="168"/>
      <c r="F2745" s="168"/>
      <c r="G2745" s="168"/>
      <c r="H2745" s="118"/>
      <c r="I2745" s="118"/>
      <c r="J2745" s="118"/>
      <c r="K2745" s="118"/>
      <c r="L2745" s="118"/>
      <c r="M2745" s="118"/>
      <c r="N2745" s="118"/>
      <c r="O2745" s="118"/>
      <c r="P2745" s="118"/>
      <c r="Q2745" s="118"/>
      <c r="R2745" s="118"/>
      <c r="S2745" s="118"/>
      <c r="T2745" s="118"/>
      <c r="U2745" s="118"/>
      <c r="V2745" s="118"/>
      <c r="W2745" s="118"/>
      <c r="X2745" s="118"/>
      <c r="Y2745" s="118"/>
      <c r="Z2745" s="118"/>
    </row>
    <row r="2746">
      <c r="A2746" s="130">
        <f t="shared" si="1"/>
        <v>2745</v>
      </c>
      <c r="B2746" s="118"/>
      <c r="C2746" s="118"/>
      <c r="D2746" s="118"/>
      <c r="E2746" s="168"/>
      <c r="F2746" s="168"/>
      <c r="G2746" s="168"/>
      <c r="H2746" s="118"/>
      <c r="I2746" s="118"/>
      <c r="J2746" s="118"/>
      <c r="K2746" s="118"/>
      <c r="L2746" s="118"/>
      <c r="M2746" s="118"/>
      <c r="N2746" s="118"/>
      <c r="O2746" s="118"/>
      <c r="P2746" s="118"/>
      <c r="Q2746" s="118"/>
      <c r="R2746" s="118"/>
      <c r="S2746" s="118"/>
      <c r="T2746" s="118"/>
      <c r="U2746" s="118"/>
      <c r="V2746" s="118"/>
      <c r="W2746" s="118"/>
      <c r="X2746" s="118"/>
      <c r="Y2746" s="118"/>
      <c r="Z2746" s="118"/>
    </row>
    <row r="2747">
      <c r="A2747" s="130">
        <f t="shared" si="1"/>
        <v>2746</v>
      </c>
      <c r="B2747" s="118"/>
      <c r="C2747" s="118"/>
      <c r="D2747" s="118"/>
      <c r="E2747" s="168"/>
      <c r="F2747" s="168"/>
      <c r="G2747" s="168"/>
      <c r="H2747" s="118"/>
      <c r="I2747" s="118"/>
      <c r="J2747" s="118"/>
      <c r="K2747" s="118"/>
      <c r="L2747" s="118"/>
      <c r="M2747" s="118"/>
      <c r="N2747" s="118"/>
      <c r="O2747" s="118"/>
      <c r="P2747" s="118"/>
      <c r="Q2747" s="118"/>
      <c r="R2747" s="118"/>
      <c r="S2747" s="118"/>
      <c r="T2747" s="118"/>
      <c r="U2747" s="118"/>
      <c r="V2747" s="118"/>
      <c r="W2747" s="118"/>
      <c r="X2747" s="118"/>
      <c r="Y2747" s="118"/>
      <c r="Z2747" s="118"/>
    </row>
    <row r="2748">
      <c r="A2748" s="130">
        <f t="shared" si="1"/>
        <v>2747</v>
      </c>
      <c r="B2748" s="118"/>
      <c r="C2748" s="118"/>
      <c r="D2748" s="118"/>
      <c r="E2748" s="168"/>
      <c r="F2748" s="168"/>
      <c r="G2748" s="168"/>
      <c r="H2748" s="118"/>
      <c r="I2748" s="118"/>
      <c r="J2748" s="118"/>
      <c r="K2748" s="118"/>
      <c r="L2748" s="118"/>
      <c r="M2748" s="118"/>
      <c r="N2748" s="118"/>
      <c r="O2748" s="118"/>
      <c r="P2748" s="118"/>
      <c r="Q2748" s="118"/>
      <c r="R2748" s="118"/>
      <c r="S2748" s="118"/>
      <c r="T2748" s="118"/>
      <c r="U2748" s="118"/>
      <c r="V2748" s="118"/>
      <c r="W2748" s="118"/>
      <c r="X2748" s="118"/>
      <c r="Y2748" s="118"/>
      <c r="Z2748" s="118"/>
    </row>
    <row r="2749">
      <c r="A2749" s="130">
        <f t="shared" si="1"/>
        <v>2748</v>
      </c>
      <c r="B2749" s="118"/>
      <c r="C2749" s="118"/>
      <c r="D2749" s="118"/>
      <c r="E2749" s="168"/>
      <c r="F2749" s="168"/>
      <c r="G2749" s="168"/>
      <c r="H2749" s="118"/>
      <c r="I2749" s="118"/>
      <c r="J2749" s="118"/>
      <c r="K2749" s="118"/>
      <c r="L2749" s="118"/>
      <c r="M2749" s="118"/>
      <c r="N2749" s="118"/>
      <c r="O2749" s="118"/>
      <c r="P2749" s="118"/>
      <c r="Q2749" s="118"/>
      <c r="R2749" s="118"/>
      <c r="S2749" s="118"/>
      <c r="T2749" s="118"/>
      <c r="U2749" s="118"/>
      <c r="V2749" s="118"/>
      <c r="W2749" s="118"/>
      <c r="X2749" s="118"/>
      <c r="Y2749" s="118"/>
      <c r="Z2749" s="118"/>
    </row>
    <row r="2750">
      <c r="A2750" s="130">
        <f t="shared" si="1"/>
        <v>2749</v>
      </c>
      <c r="B2750" s="118"/>
      <c r="C2750" s="118"/>
      <c r="D2750" s="118"/>
      <c r="E2750" s="168"/>
      <c r="F2750" s="168"/>
      <c r="G2750" s="168"/>
      <c r="H2750" s="118"/>
      <c r="I2750" s="118"/>
      <c r="J2750" s="118"/>
      <c r="K2750" s="118"/>
      <c r="L2750" s="118"/>
      <c r="M2750" s="118"/>
      <c r="N2750" s="118"/>
      <c r="O2750" s="118"/>
      <c r="P2750" s="118"/>
      <c r="Q2750" s="118"/>
      <c r="R2750" s="118"/>
      <c r="S2750" s="118"/>
      <c r="T2750" s="118"/>
      <c r="U2750" s="118"/>
      <c r="V2750" s="118"/>
      <c r="W2750" s="118"/>
      <c r="X2750" s="118"/>
      <c r="Y2750" s="118"/>
      <c r="Z2750" s="118"/>
    </row>
    <row r="2751">
      <c r="A2751" s="130">
        <f t="shared" si="1"/>
        <v>2750</v>
      </c>
      <c r="B2751" s="118"/>
      <c r="C2751" s="118"/>
      <c r="D2751" s="118"/>
      <c r="E2751" s="168"/>
      <c r="F2751" s="168"/>
      <c r="G2751" s="168"/>
      <c r="H2751" s="118"/>
      <c r="I2751" s="118"/>
      <c r="J2751" s="118"/>
      <c r="K2751" s="118"/>
      <c r="L2751" s="118"/>
      <c r="M2751" s="118"/>
      <c r="N2751" s="118"/>
      <c r="O2751" s="118"/>
      <c r="P2751" s="118"/>
      <c r="Q2751" s="118"/>
      <c r="R2751" s="118"/>
      <c r="S2751" s="118"/>
      <c r="T2751" s="118"/>
      <c r="U2751" s="118"/>
      <c r="V2751" s="118"/>
      <c r="W2751" s="118"/>
      <c r="X2751" s="118"/>
      <c r="Y2751" s="118"/>
      <c r="Z2751" s="118"/>
    </row>
    <row r="2752">
      <c r="A2752" s="130">
        <f t="shared" si="1"/>
        <v>2751</v>
      </c>
      <c r="B2752" s="118"/>
      <c r="C2752" s="118"/>
      <c r="D2752" s="118"/>
      <c r="E2752" s="168"/>
      <c r="F2752" s="168"/>
      <c r="G2752" s="168"/>
      <c r="H2752" s="118"/>
      <c r="I2752" s="118"/>
      <c r="J2752" s="118"/>
      <c r="K2752" s="118"/>
      <c r="L2752" s="118"/>
      <c r="M2752" s="118"/>
      <c r="N2752" s="118"/>
      <c r="O2752" s="118"/>
      <c r="P2752" s="118"/>
      <c r="Q2752" s="118"/>
      <c r="R2752" s="118"/>
      <c r="S2752" s="118"/>
      <c r="T2752" s="118"/>
      <c r="U2752" s="118"/>
      <c r="V2752" s="118"/>
      <c r="W2752" s="118"/>
      <c r="X2752" s="118"/>
      <c r="Y2752" s="118"/>
      <c r="Z2752" s="118"/>
    </row>
    <row r="2753">
      <c r="A2753" s="130">
        <f t="shared" si="1"/>
        <v>2752</v>
      </c>
      <c r="B2753" s="118"/>
      <c r="C2753" s="118"/>
      <c r="D2753" s="118"/>
      <c r="E2753" s="168"/>
      <c r="F2753" s="168"/>
      <c r="G2753" s="168"/>
      <c r="H2753" s="118"/>
      <c r="I2753" s="118"/>
      <c r="J2753" s="118"/>
      <c r="K2753" s="118"/>
      <c r="L2753" s="118"/>
      <c r="M2753" s="118"/>
      <c r="N2753" s="118"/>
      <c r="O2753" s="118"/>
      <c r="P2753" s="118"/>
      <c r="Q2753" s="118"/>
      <c r="R2753" s="118"/>
      <c r="S2753" s="118"/>
      <c r="T2753" s="118"/>
      <c r="U2753" s="118"/>
      <c r="V2753" s="118"/>
      <c r="W2753" s="118"/>
      <c r="X2753" s="118"/>
      <c r="Y2753" s="118"/>
      <c r="Z2753" s="118"/>
    </row>
    <row r="2754">
      <c r="A2754" s="130">
        <f t="shared" si="1"/>
        <v>2753</v>
      </c>
      <c r="B2754" s="118"/>
      <c r="C2754" s="118"/>
      <c r="D2754" s="118"/>
      <c r="E2754" s="168"/>
      <c r="F2754" s="168"/>
      <c r="G2754" s="168"/>
      <c r="H2754" s="118"/>
      <c r="I2754" s="118"/>
      <c r="J2754" s="118"/>
      <c r="K2754" s="118"/>
      <c r="L2754" s="118"/>
      <c r="M2754" s="118"/>
      <c r="N2754" s="118"/>
      <c r="O2754" s="118"/>
      <c r="P2754" s="118"/>
      <c r="Q2754" s="118"/>
      <c r="R2754" s="118"/>
      <c r="S2754" s="118"/>
      <c r="T2754" s="118"/>
      <c r="U2754" s="118"/>
      <c r="V2754" s="118"/>
      <c r="W2754" s="118"/>
      <c r="X2754" s="118"/>
      <c r="Y2754" s="118"/>
      <c r="Z2754" s="118"/>
    </row>
    <row r="2755">
      <c r="A2755" s="130">
        <f t="shared" si="1"/>
        <v>2754</v>
      </c>
      <c r="B2755" s="118"/>
      <c r="C2755" s="118"/>
      <c r="D2755" s="118"/>
      <c r="E2755" s="168"/>
      <c r="F2755" s="168"/>
      <c r="G2755" s="168"/>
      <c r="H2755" s="118"/>
      <c r="I2755" s="118"/>
      <c r="J2755" s="118"/>
      <c r="K2755" s="118"/>
      <c r="L2755" s="118"/>
      <c r="M2755" s="118"/>
      <c r="N2755" s="118"/>
      <c r="O2755" s="118"/>
      <c r="P2755" s="118"/>
      <c r="Q2755" s="118"/>
      <c r="R2755" s="118"/>
      <c r="S2755" s="118"/>
      <c r="T2755" s="118"/>
      <c r="U2755" s="118"/>
      <c r="V2755" s="118"/>
      <c r="W2755" s="118"/>
      <c r="X2755" s="118"/>
      <c r="Y2755" s="118"/>
      <c r="Z2755" s="118"/>
    </row>
    <row r="2756">
      <c r="A2756" s="130">
        <f t="shared" si="1"/>
        <v>2755</v>
      </c>
      <c r="B2756" s="118"/>
      <c r="C2756" s="118"/>
      <c r="D2756" s="118"/>
      <c r="E2756" s="168"/>
      <c r="F2756" s="168"/>
      <c r="G2756" s="168"/>
      <c r="H2756" s="118"/>
      <c r="I2756" s="118"/>
      <c r="J2756" s="118"/>
      <c r="K2756" s="118"/>
      <c r="L2756" s="118"/>
      <c r="M2756" s="118"/>
      <c r="N2756" s="118"/>
      <c r="O2756" s="118"/>
      <c r="P2756" s="118"/>
      <c r="Q2756" s="118"/>
      <c r="R2756" s="118"/>
      <c r="S2756" s="118"/>
      <c r="T2756" s="118"/>
      <c r="U2756" s="118"/>
      <c r="V2756" s="118"/>
      <c r="W2756" s="118"/>
      <c r="X2756" s="118"/>
      <c r="Y2756" s="118"/>
      <c r="Z2756" s="118"/>
    </row>
    <row r="2757">
      <c r="A2757" s="130">
        <f t="shared" si="1"/>
        <v>2756</v>
      </c>
      <c r="B2757" s="118"/>
      <c r="C2757" s="118"/>
      <c r="D2757" s="118"/>
      <c r="E2757" s="168"/>
      <c r="F2757" s="168"/>
      <c r="G2757" s="168"/>
      <c r="H2757" s="118"/>
      <c r="I2757" s="118"/>
      <c r="J2757" s="118"/>
      <c r="K2757" s="118"/>
      <c r="L2757" s="118"/>
      <c r="M2757" s="118"/>
      <c r="N2757" s="118"/>
      <c r="O2757" s="118"/>
      <c r="P2757" s="118"/>
      <c r="Q2757" s="118"/>
      <c r="R2757" s="118"/>
      <c r="S2757" s="118"/>
      <c r="T2757" s="118"/>
      <c r="U2757" s="118"/>
      <c r="V2757" s="118"/>
      <c r="W2757" s="118"/>
      <c r="X2757" s="118"/>
      <c r="Y2757" s="118"/>
      <c r="Z2757" s="118"/>
    </row>
    <row r="2758">
      <c r="A2758" s="130">
        <f t="shared" si="1"/>
        <v>2757</v>
      </c>
      <c r="B2758" s="118"/>
      <c r="C2758" s="118"/>
      <c r="D2758" s="118"/>
      <c r="E2758" s="168"/>
      <c r="F2758" s="168"/>
      <c r="G2758" s="168"/>
      <c r="H2758" s="118"/>
      <c r="I2758" s="118"/>
      <c r="J2758" s="118"/>
      <c r="K2758" s="118"/>
      <c r="L2758" s="118"/>
      <c r="M2758" s="118"/>
      <c r="N2758" s="118"/>
      <c r="O2758" s="118"/>
      <c r="P2758" s="118"/>
      <c r="Q2758" s="118"/>
      <c r="R2758" s="118"/>
      <c r="S2758" s="118"/>
      <c r="T2758" s="118"/>
      <c r="U2758" s="118"/>
      <c r="V2758" s="118"/>
      <c r="W2758" s="118"/>
      <c r="X2758" s="118"/>
      <c r="Y2758" s="118"/>
      <c r="Z2758" s="118"/>
    </row>
    <row r="2759">
      <c r="A2759" s="130">
        <f t="shared" si="1"/>
        <v>2758</v>
      </c>
      <c r="B2759" s="118"/>
      <c r="C2759" s="118"/>
      <c r="D2759" s="118"/>
      <c r="E2759" s="168"/>
      <c r="F2759" s="168"/>
      <c r="G2759" s="168"/>
      <c r="H2759" s="118"/>
      <c r="I2759" s="118"/>
      <c r="J2759" s="118"/>
      <c r="K2759" s="118"/>
      <c r="L2759" s="118"/>
      <c r="M2759" s="118"/>
      <c r="N2759" s="118"/>
      <c r="O2759" s="118"/>
      <c r="P2759" s="118"/>
      <c r="Q2759" s="118"/>
      <c r="R2759" s="118"/>
      <c r="S2759" s="118"/>
      <c r="T2759" s="118"/>
      <c r="U2759" s="118"/>
      <c r="V2759" s="118"/>
      <c r="W2759" s="118"/>
      <c r="X2759" s="118"/>
      <c r="Y2759" s="118"/>
      <c r="Z2759" s="118"/>
    </row>
    <row r="2760">
      <c r="A2760" s="130">
        <f t="shared" si="1"/>
        <v>2759</v>
      </c>
      <c r="B2760" s="118"/>
      <c r="C2760" s="118"/>
      <c r="D2760" s="118"/>
      <c r="E2760" s="168"/>
      <c r="F2760" s="168"/>
      <c r="G2760" s="168"/>
      <c r="H2760" s="118"/>
      <c r="I2760" s="118"/>
      <c r="J2760" s="118"/>
      <c r="K2760" s="118"/>
      <c r="L2760" s="118"/>
      <c r="M2760" s="118"/>
      <c r="N2760" s="118"/>
      <c r="O2760" s="118"/>
      <c r="P2760" s="118"/>
      <c r="Q2760" s="118"/>
      <c r="R2760" s="118"/>
      <c r="S2760" s="118"/>
      <c r="T2760" s="118"/>
      <c r="U2760" s="118"/>
      <c r="V2760" s="118"/>
      <c r="W2760" s="118"/>
      <c r="X2760" s="118"/>
      <c r="Y2760" s="118"/>
      <c r="Z2760" s="118"/>
    </row>
    <row r="2761">
      <c r="A2761" s="130">
        <f t="shared" si="1"/>
        <v>2760</v>
      </c>
      <c r="B2761" s="118"/>
      <c r="C2761" s="118"/>
      <c r="D2761" s="118"/>
      <c r="E2761" s="168"/>
      <c r="F2761" s="168"/>
      <c r="G2761" s="168"/>
      <c r="H2761" s="118"/>
      <c r="I2761" s="118"/>
      <c r="J2761" s="118"/>
      <c r="K2761" s="118"/>
      <c r="L2761" s="118"/>
      <c r="M2761" s="118"/>
      <c r="N2761" s="118"/>
      <c r="O2761" s="118"/>
      <c r="P2761" s="118"/>
      <c r="Q2761" s="118"/>
      <c r="R2761" s="118"/>
      <c r="S2761" s="118"/>
      <c r="T2761" s="118"/>
      <c r="U2761" s="118"/>
      <c r="V2761" s="118"/>
      <c r="W2761" s="118"/>
      <c r="X2761" s="118"/>
      <c r="Y2761" s="118"/>
      <c r="Z2761" s="118"/>
    </row>
    <row r="2762">
      <c r="A2762" s="130">
        <f t="shared" si="1"/>
        <v>2761</v>
      </c>
      <c r="B2762" s="118"/>
      <c r="C2762" s="118"/>
      <c r="D2762" s="118"/>
      <c r="E2762" s="168"/>
      <c r="F2762" s="168"/>
      <c r="G2762" s="168"/>
      <c r="H2762" s="118"/>
      <c r="I2762" s="118"/>
      <c r="J2762" s="118"/>
      <c r="K2762" s="118"/>
      <c r="L2762" s="118"/>
      <c r="M2762" s="118"/>
      <c r="N2762" s="118"/>
      <c r="O2762" s="118"/>
      <c r="P2762" s="118"/>
      <c r="Q2762" s="118"/>
      <c r="R2762" s="118"/>
      <c r="S2762" s="118"/>
      <c r="T2762" s="118"/>
      <c r="U2762" s="118"/>
      <c r="V2762" s="118"/>
      <c r="W2762" s="118"/>
      <c r="X2762" s="118"/>
      <c r="Y2762" s="118"/>
      <c r="Z2762" s="118"/>
    </row>
    <row r="2763">
      <c r="A2763" s="130">
        <f t="shared" si="1"/>
        <v>2762</v>
      </c>
      <c r="B2763" s="118"/>
      <c r="C2763" s="118"/>
      <c r="D2763" s="118"/>
      <c r="E2763" s="168"/>
      <c r="F2763" s="168"/>
      <c r="G2763" s="168"/>
      <c r="H2763" s="118"/>
      <c r="I2763" s="118"/>
      <c r="J2763" s="118"/>
      <c r="K2763" s="118"/>
      <c r="L2763" s="118"/>
      <c r="M2763" s="118"/>
      <c r="N2763" s="118"/>
      <c r="O2763" s="118"/>
      <c r="P2763" s="118"/>
      <c r="Q2763" s="118"/>
      <c r="R2763" s="118"/>
      <c r="S2763" s="118"/>
      <c r="T2763" s="118"/>
      <c r="U2763" s="118"/>
      <c r="V2763" s="118"/>
      <c r="W2763" s="118"/>
      <c r="X2763" s="118"/>
      <c r="Y2763" s="118"/>
      <c r="Z2763" s="118"/>
    </row>
    <row r="2764">
      <c r="A2764" s="130">
        <f t="shared" si="1"/>
        <v>2763</v>
      </c>
      <c r="B2764" s="118"/>
      <c r="C2764" s="118"/>
      <c r="D2764" s="118"/>
      <c r="E2764" s="168"/>
      <c r="F2764" s="168"/>
      <c r="G2764" s="168"/>
      <c r="H2764" s="118"/>
      <c r="I2764" s="118"/>
      <c r="J2764" s="118"/>
      <c r="K2764" s="118"/>
      <c r="L2764" s="118"/>
      <c r="M2764" s="118"/>
      <c r="N2764" s="118"/>
      <c r="O2764" s="118"/>
      <c r="P2764" s="118"/>
      <c r="Q2764" s="118"/>
      <c r="R2764" s="118"/>
      <c r="S2764" s="118"/>
      <c r="T2764" s="118"/>
      <c r="U2764" s="118"/>
      <c r="V2764" s="118"/>
      <c r="W2764" s="118"/>
      <c r="X2764" s="118"/>
      <c r="Y2764" s="118"/>
      <c r="Z2764" s="118"/>
    </row>
    <row r="2765">
      <c r="A2765" s="130">
        <f t="shared" si="1"/>
        <v>2764</v>
      </c>
      <c r="B2765" s="118"/>
      <c r="C2765" s="118"/>
      <c r="D2765" s="118"/>
      <c r="E2765" s="168"/>
      <c r="F2765" s="168"/>
      <c r="G2765" s="168"/>
      <c r="H2765" s="118"/>
      <c r="I2765" s="118"/>
      <c r="J2765" s="118"/>
      <c r="K2765" s="118"/>
      <c r="L2765" s="118"/>
      <c r="M2765" s="118"/>
      <c r="N2765" s="118"/>
      <c r="O2765" s="118"/>
      <c r="P2765" s="118"/>
      <c r="Q2765" s="118"/>
      <c r="R2765" s="118"/>
      <c r="S2765" s="118"/>
      <c r="T2765" s="118"/>
      <c r="U2765" s="118"/>
      <c r="V2765" s="118"/>
      <c r="W2765" s="118"/>
      <c r="X2765" s="118"/>
      <c r="Y2765" s="118"/>
      <c r="Z2765" s="118"/>
    </row>
    <row r="2766">
      <c r="A2766" s="130">
        <f t="shared" si="1"/>
        <v>2765</v>
      </c>
      <c r="B2766" s="118"/>
      <c r="C2766" s="118"/>
      <c r="D2766" s="118"/>
      <c r="E2766" s="168"/>
      <c r="F2766" s="168"/>
      <c r="G2766" s="168"/>
      <c r="H2766" s="118"/>
      <c r="I2766" s="118"/>
      <c r="J2766" s="118"/>
      <c r="K2766" s="118"/>
      <c r="L2766" s="118"/>
      <c r="M2766" s="118"/>
      <c r="N2766" s="118"/>
      <c r="O2766" s="118"/>
      <c r="P2766" s="118"/>
      <c r="Q2766" s="118"/>
      <c r="R2766" s="118"/>
      <c r="S2766" s="118"/>
      <c r="T2766" s="118"/>
      <c r="U2766" s="118"/>
      <c r="V2766" s="118"/>
      <c r="W2766" s="118"/>
      <c r="X2766" s="118"/>
      <c r="Y2766" s="118"/>
      <c r="Z2766" s="118"/>
    </row>
    <row r="2767">
      <c r="A2767" s="130">
        <f t="shared" si="1"/>
        <v>2766</v>
      </c>
      <c r="B2767" s="118"/>
      <c r="C2767" s="118"/>
      <c r="D2767" s="118"/>
      <c r="E2767" s="168"/>
      <c r="F2767" s="168"/>
      <c r="G2767" s="168"/>
      <c r="H2767" s="118"/>
      <c r="I2767" s="118"/>
      <c r="J2767" s="118"/>
      <c r="K2767" s="118"/>
      <c r="L2767" s="118"/>
      <c r="M2767" s="118"/>
      <c r="N2767" s="118"/>
      <c r="O2767" s="118"/>
      <c r="P2767" s="118"/>
      <c r="Q2767" s="118"/>
      <c r="R2767" s="118"/>
      <c r="S2767" s="118"/>
      <c r="T2767" s="118"/>
      <c r="U2767" s="118"/>
      <c r="V2767" s="118"/>
      <c r="W2767" s="118"/>
      <c r="X2767" s="118"/>
      <c r="Y2767" s="118"/>
      <c r="Z2767" s="118"/>
    </row>
    <row r="2768">
      <c r="A2768" s="130">
        <f t="shared" si="1"/>
        <v>2767</v>
      </c>
      <c r="B2768" s="118"/>
      <c r="C2768" s="118"/>
      <c r="D2768" s="118"/>
      <c r="E2768" s="168"/>
      <c r="F2768" s="168"/>
      <c r="G2768" s="168"/>
      <c r="H2768" s="118"/>
      <c r="I2768" s="118"/>
      <c r="J2768" s="118"/>
      <c r="K2768" s="118"/>
      <c r="L2768" s="118"/>
      <c r="M2768" s="118"/>
      <c r="N2768" s="118"/>
      <c r="O2768" s="118"/>
      <c r="P2768" s="118"/>
      <c r="Q2768" s="118"/>
      <c r="R2768" s="118"/>
      <c r="S2768" s="118"/>
      <c r="T2768" s="118"/>
      <c r="U2768" s="118"/>
      <c r="V2768" s="118"/>
      <c r="W2768" s="118"/>
      <c r="X2768" s="118"/>
      <c r="Y2768" s="118"/>
      <c r="Z2768" s="118"/>
    </row>
    <row r="2769">
      <c r="A2769" s="130">
        <f t="shared" si="1"/>
        <v>2768</v>
      </c>
      <c r="B2769" s="118"/>
      <c r="C2769" s="118"/>
      <c r="D2769" s="118"/>
      <c r="E2769" s="168"/>
      <c r="F2769" s="168"/>
      <c r="G2769" s="168"/>
      <c r="H2769" s="118"/>
      <c r="I2769" s="118"/>
      <c r="J2769" s="118"/>
      <c r="K2769" s="118"/>
      <c r="L2769" s="118"/>
      <c r="M2769" s="118"/>
      <c r="N2769" s="118"/>
      <c r="O2769" s="118"/>
      <c r="P2769" s="118"/>
      <c r="Q2769" s="118"/>
      <c r="R2769" s="118"/>
      <c r="S2769" s="118"/>
      <c r="T2769" s="118"/>
      <c r="U2769" s="118"/>
      <c r="V2769" s="118"/>
      <c r="W2769" s="118"/>
      <c r="X2769" s="118"/>
      <c r="Y2769" s="118"/>
      <c r="Z2769" s="118"/>
    </row>
  </sheetData>
  <dataValidations>
    <dataValidation type="list" allowBlank="1" showErrorMessage="1" sqref="E2:E2769">
      <formula1>"Complete,Ongoing,Pre Launch,Ready to move"</formula1>
    </dataValidation>
    <dataValidation type="list" allowBlank="1" showErrorMessage="1" sqref="I1:I2769">
      <formula1>" Evantha Sri Durga Construction,21st Castle,42 Estates,Aashish Developers,ABAN Developers,Abhee,Abhigna's,Acorn Group,Adarsh,Address Maker,Ajmal Estates,Annciya Ventures,ARATT,ARK Infra Developers,ARS,Arsis Developers,Arvind Smartspaces,Aryan Ventures,Ass"&amp;"etz,ATCO,Atoms Lifestyle,ATZ Properties,Balaji Builders,Best Homes,Bhartiya,Bhartiya Urban,Bhavisha,BHOO DEVELOPERS,Binary Realty,Birla,Bren Corp,Bricks &amp; Milestones,Brigade,C R Builders,Capstone Life,Cardinal ,Casagrand,Century,Chetan Kumar C,Coevolve Es"&amp;"tate,Concorde,Developer,Disha,Divyashree,DNR Corporation,DS Max,DSR,Earthen Hues,Elegant,Elite Estates,Embassy,Esteem Group,Evo Homes,Garuda,Gina Engineering,Global Developers,Godrej,Goel Ganga,Gopalan,Govianu,Goyal,GR Construction,Gravity,GRC INFRA,Green"&amp;"finch Construction ,GSVK Infra,Guru Punvaanii,Hatha Group,Honey Comb Builders,Iconhomz,IG3 INFRA,Inspira Builders,Jain Heights,JRC,Keya Homes,Klassik,KNS,KNS Propworth,Kolte Patil,Koncept Ambience,Krishvi Projects,KRK Housing,KRS EVERGREEN STRUCTURES,KRS "&amp;"Evergreen Structures,Kumar Properties,Kumari Infra Homes,KVR Sowbhagya,L &amp; T,Lodha,M1 Homes,Maa Sharda ,Maanya,Mahaveer,Mahendra Arto,Mahendra Homes,Mahindra Homes,Mana,Manyata Developers,Mathapathi,Max Global,Meda Construction,Merusri Developers,MH Prope"&amp;"rties,MIMS Builders,Mitra,Mittal,MJR,Modern Spaces,Mohan Builders,MSR,MVN,N G Developers,Nambiar,NAMBIAR,Nandi Housing,Naresh Kumar H,Navami Builders,NBR Group,NCC Urban Infrastructure,Nexsa Builders,Novolife,NR Greenwood,NVT,Oceanus Dwellings,Parisara Bu"&amp;"ilders,Pariwar,Pavani,Pleasure Work Homes,Preeti Developers,Prestige,Pride,Provident,PSR Builders,Puravankara,R J Krishikaran,Radiance Realty,Raheja,Rajarajeshware,Rajarshi Developers,RAK Properties,Ramsons Trendsquares,Ranka Group,Renaissance Holding,Riv"&amp;"atani Tech,Rohan,RT Construction,RT VENTURES,Ruchira,S B Urbanscapes,Saiven Developers,Sattva,SBR,Sekhar Group,Shanders,Shapoorji,Shell Promoters &amp; Infra,Shriram,Signature Dwellings,Sizzle Properties,SJR,SKAV,SKR Builders,SKR Infra,SLN Infra,SLV Builders,"&amp;"SNN RAJ,Sobha,Sowparnika,Sri Dwaraka Builders,Sri Sai Ventures,Srivari Infrastructures,SRK Infra,SSVR,Sterling Urban,Subha Luxury Projects,Subram Builders,Sumadhura,Suraksha,Svamitva,SVB Developers,Tata,Tattvam,TBC Homes,Tetra Grand,Total Environment,Tren"&amp;"dsquares,Trifecta,TVS Emerald,United Infrastructures,Urbanrise Classic Homes,Vaishnavi,Vaishno Builders,Vajram Group,Valmark ,Valmark Estates,Vanantara,Varaha Land,Vashudha Projects,VATAVARANA REALTY,VBHC ,VCITI,Velocity,Vista Spaces,Whitehill Properties,"&amp;"Yuva Group"</formula1>
    </dataValidation>
    <dataValidation type="list" allowBlank="1" showErrorMessage="1" sqref="F2:F2769">
      <formula1>"Available,Limited Available,Selling Fast,Sold Out,Sold out"</formula1>
    </dataValidation>
    <dataValidation type="list" allowBlank="1" showErrorMessage="1" sqref="H2:H2769">
      <formula1>"Apartment,Land,Row House,Villa,Villament"</formula1>
    </dataValidation>
  </dataValidations>
  <hyperlinks>
    <hyperlink r:id="rId1" ref="L2"/>
    <hyperlink r:id="rId2" ref="L3"/>
    <hyperlink r:id="rId3" ref="L4"/>
    <hyperlink r:id="rId4" ref="L5"/>
    <hyperlink r:id="rId5" ref="L6"/>
    <hyperlink r:id="rId6" ref="L7"/>
    <hyperlink r:id="rId7" ref="L8"/>
    <hyperlink r:id="rId8" ref="L9"/>
    <hyperlink r:id="rId9" ref="L11"/>
    <hyperlink r:id="rId10" ref="L12"/>
    <hyperlink r:id="rId11" ref="L13"/>
    <hyperlink r:id="rId12" ref="L14"/>
    <hyperlink r:id="rId13" ref="L16"/>
    <hyperlink r:id="rId14" ref="L17"/>
    <hyperlink r:id="rId15" ref="L18"/>
    <hyperlink r:id="rId16" ref="L19"/>
    <hyperlink r:id="rId17" ref="L20"/>
    <hyperlink r:id="rId18" ref="L21"/>
    <hyperlink r:id="rId19" ref="L22"/>
    <hyperlink r:id="rId20" ref="L23"/>
    <hyperlink r:id="rId21" ref="L25"/>
    <hyperlink r:id="rId22" ref="L26"/>
    <hyperlink r:id="rId23" ref="L27"/>
    <hyperlink r:id="rId24" ref="L29"/>
    <hyperlink r:id="rId25" ref="L30"/>
    <hyperlink r:id="rId26" ref="L31"/>
    <hyperlink r:id="rId27" ref="B32"/>
    <hyperlink r:id="rId28" ref="L32"/>
    <hyperlink r:id="rId29" ref="L34"/>
    <hyperlink r:id="rId30" ref="L35"/>
    <hyperlink r:id="rId31" ref="L36"/>
    <hyperlink r:id="rId32" ref="L38"/>
    <hyperlink r:id="rId33" ref="B39"/>
    <hyperlink r:id="rId34" ref="L39"/>
    <hyperlink r:id="rId35" ref="L40"/>
    <hyperlink r:id="rId36" ref="L41"/>
    <hyperlink r:id="rId37" ref="L42"/>
    <hyperlink r:id="rId38" ref="L43"/>
    <hyperlink r:id="rId39" ref="L44"/>
    <hyperlink r:id="rId40" ref="L45"/>
    <hyperlink r:id="rId41" ref="L47"/>
    <hyperlink r:id="rId42" ref="L48"/>
    <hyperlink r:id="rId43" ref="L49"/>
    <hyperlink r:id="rId44" ref="B50"/>
    <hyperlink r:id="rId45" ref="L50"/>
    <hyperlink r:id="rId46" ref="L51"/>
    <hyperlink r:id="rId47" ref="L52"/>
    <hyperlink r:id="rId48" ref="L53"/>
    <hyperlink r:id="rId49" ref="L54"/>
    <hyperlink r:id="rId50" ref="L55"/>
    <hyperlink r:id="rId51" ref="L56"/>
    <hyperlink r:id="rId52" ref="L57"/>
    <hyperlink r:id="rId53" ref="L58"/>
    <hyperlink r:id="rId54" ref="L59"/>
    <hyperlink r:id="rId55" ref="L60"/>
    <hyperlink r:id="rId56" ref="L61"/>
    <hyperlink r:id="rId57" ref="L62"/>
    <hyperlink r:id="rId58" ref="L63"/>
    <hyperlink r:id="rId59" ref="L64"/>
    <hyperlink r:id="rId60" ref="L65"/>
    <hyperlink r:id="rId61" ref="L66"/>
    <hyperlink r:id="rId62" ref="L67"/>
    <hyperlink r:id="rId63" ref="L68"/>
    <hyperlink r:id="rId64" ref="L69"/>
    <hyperlink r:id="rId65" ref="L70"/>
    <hyperlink r:id="rId66" ref="L71"/>
    <hyperlink r:id="rId67" ref="L72"/>
    <hyperlink r:id="rId68" ref="L73"/>
    <hyperlink r:id="rId69" ref="L74"/>
    <hyperlink r:id="rId70" ref="L75"/>
    <hyperlink r:id="rId71" ref="L76"/>
    <hyperlink r:id="rId72" ref="L77"/>
    <hyperlink r:id="rId73" ref="L78"/>
    <hyperlink r:id="rId74" ref="L79"/>
    <hyperlink r:id="rId75" ref="L80"/>
    <hyperlink r:id="rId76" ref="L81"/>
    <hyperlink r:id="rId77" ref="L82"/>
    <hyperlink r:id="rId78" ref="L83"/>
    <hyperlink r:id="rId79" ref="L84"/>
    <hyperlink r:id="rId80" ref="L85"/>
    <hyperlink r:id="rId81" ref="L86"/>
    <hyperlink r:id="rId82" ref="L87"/>
    <hyperlink r:id="rId83" ref="L88"/>
    <hyperlink r:id="rId84" ref="L89"/>
    <hyperlink r:id="rId85" ref="L90"/>
    <hyperlink r:id="rId86" ref="L91"/>
    <hyperlink r:id="rId87" ref="L92"/>
    <hyperlink r:id="rId88" ref="L93"/>
    <hyperlink r:id="rId89" ref="L94"/>
    <hyperlink r:id="rId90" ref="L95"/>
    <hyperlink r:id="rId91" ref="L96"/>
    <hyperlink r:id="rId92" ref="L97"/>
    <hyperlink r:id="rId93" ref="L98"/>
    <hyperlink r:id="rId94" ref="L99"/>
    <hyperlink r:id="rId95" ref="L100"/>
    <hyperlink r:id="rId96" ref="L101"/>
    <hyperlink r:id="rId97" ref="L102"/>
    <hyperlink r:id="rId98" ref="L103"/>
    <hyperlink r:id="rId99" ref="L104"/>
    <hyperlink r:id="rId100" ref="L105"/>
    <hyperlink r:id="rId101" ref="L106"/>
    <hyperlink r:id="rId102" ref="L107"/>
    <hyperlink r:id="rId103" ref="L108"/>
    <hyperlink r:id="rId104" ref="L109"/>
    <hyperlink r:id="rId105" ref="L110"/>
    <hyperlink r:id="rId106" ref="L111"/>
    <hyperlink r:id="rId107" ref="L112"/>
    <hyperlink r:id="rId108" ref="L113"/>
    <hyperlink r:id="rId109" ref="L114"/>
    <hyperlink r:id="rId110" ref="L115"/>
    <hyperlink r:id="rId111" ref="L116"/>
    <hyperlink r:id="rId112" ref="L117"/>
    <hyperlink r:id="rId113" ref="L118"/>
    <hyperlink r:id="rId114" ref="L119"/>
    <hyperlink r:id="rId115" ref="L120"/>
    <hyperlink r:id="rId116" ref="L121"/>
    <hyperlink r:id="rId117" ref="L122"/>
    <hyperlink r:id="rId118" ref="L123"/>
    <hyperlink r:id="rId119" ref="B124"/>
    <hyperlink r:id="rId120" ref="L124"/>
    <hyperlink r:id="rId121" ref="L125"/>
    <hyperlink r:id="rId122" ref="L126"/>
    <hyperlink r:id="rId123" ref="L127"/>
    <hyperlink r:id="rId124" ref="L128"/>
    <hyperlink r:id="rId125" ref="L129"/>
    <hyperlink r:id="rId126" ref="L130"/>
    <hyperlink r:id="rId127" ref="L131"/>
    <hyperlink r:id="rId128" ref="L132"/>
    <hyperlink r:id="rId129" ref="L133"/>
    <hyperlink r:id="rId130" ref="L134"/>
    <hyperlink r:id="rId131" ref="L135"/>
    <hyperlink r:id="rId132" ref="L136"/>
    <hyperlink r:id="rId133" ref="L137"/>
    <hyperlink r:id="rId134" ref="L138"/>
    <hyperlink r:id="rId135" ref="L139"/>
    <hyperlink r:id="rId136" ref="L140"/>
    <hyperlink r:id="rId137" ref="L141"/>
    <hyperlink r:id="rId138" ref="L142"/>
    <hyperlink r:id="rId139" ref="L143"/>
    <hyperlink r:id="rId140" ref="L144"/>
    <hyperlink r:id="rId141" ref="L145"/>
    <hyperlink r:id="rId142" ref="L146"/>
    <hyperlink r:id="rId143" ref="L147"/>
    <hyperlink r:id="rId144" ref="L148"/>
    <hyperlink r:id="rId145" ref="L149"/>
    <hyperlink r:id="rId146" ref="L150"/>
    <hyperlink r:id="rId147" ref="L151"/>
    <hyperlink r:id="rId148" ref="L152"/>
    <hyperlink r:id="rId149" ref="L153"/>
    <hyperlink r:id="rId150" ref="L154"/>
    <hyperlink r:id="rId151" ref="L156"/>
    <hyperlink r:id="rId152" ref="L157"/>
    <hyperlink r:id="rId153" ref="L158"/>
    <hyperlink r:id="rId154" ref="L159"/>
    <hyperlink r:id="rId155" ref="L160"/>
    <hyperlink r:id="rId156" ref="L161"/>
    <hyperlink r:id="rId157" ref="L162"/>
    <hyperlink r:id="rId158" ref="L163"/>
    <hyperlink r:id="rId159" ref="L164"/>
    <hyperlink r:id="rId160" ref="L165"/>
    <hyperlink r:id="rId161" ref="L166"/>
    <hyperlink r:id="rId162" ref="L167"/>
    <hyperlink r:id="rId163" ref="L168"/>
    <hyperlink r:id="rId164" ref="L169"/>
    <hyperlink r:id="rId165" ref="L170"/>
    <hyperlink r:id="rId166" ref="L171"/>
    <hyperlink r:id="rId167" ref="L172"/>
    <hyperlink r:id="rId168" ref="L173"/>
    <hyperlink r:id="rId169" ref="L174"/>
    <hyperlink r:id="rId170" ref="L175"/>
    <hyperlink r:id="rId171" ref="L176"/>
    <hyperlink r:id="rId172" ref="L177"/>
    <hyperlink r:id="rId173" ref="L178"/>
    <hyperlink r:id="rId174" ref="L179"/>
    <hyperlink r:id="rId175" ref="L180"/>
    <hyperlink r:id="rId176" ref="L181"/>
    <hyperlink r:id="rId177" ref="L182"/>
    <hyperlink r:id="rId178" ref="L183"/>
    <hyperlink r:id="rId179" ref="B184"/>
    <hyperlink r:id="rId180" ref="L184"/>
    <hyperlink r:id="rId181" ref="L185"/>
    <hyperlink r:id="rId182" ref="L186"/>
    <hyperlink r:id="rId183" ref="L187"/>
    <hyperlink r:id="rId184" ref="L188"/>
    <hyperlink r:id="rId185" ref="L189"/>
    <hyperlink r:id="rId186" ref="L190"/>
    <hyperlink r:id="rId187" ref="L191"/>
    <hyperlink r:id="rId188" ref="L192"/>
    <hyperlink r:id="rId189" ref="L193"/>
    <hyperlink r:id="rId190" ref="L194"/>
    <hyperlink r:id="rId191" ref="L195"/>
    <hyperlink r:id="rId192" ref="L196"/>
    <hyperlink r:id="rId193" ref="L197"/>
    <hyperlink r:id="rId194" ref="L198"/>
    <hyperlink r:id="rId195" ref="L199"/>
    <hyperlink r:id="rId196" ref="L200"/>
    <hyperlink r:id="rId197" ref="L201"/>
    <hyperlink r:id="rId198" ref="L202"/>
    <hyperlink r:id="rId199" ref="L203"/>
    <hyperlink r:id="rId200" ref="L204"/>
    <hyperlink r:id="rId201" ref="L205"/>
    <hyperlink r:id="rId202" ref="L206"/>
    <hyperlink r:id="rId203" ref="L207"/>
    <hyperlink r:id="rId204" ref="L208"/>
    <hyperlink r:id="rId205" ref="L209"/>
    <hyperlink r:id="rId206" ref="L210"/>
    <hyperlink r:id="rId207" ref="L211"/>
    <hyperlink r:id="rId208" ref="L212"/>
    <hyperlink r:id="rId209" ref="L213"/>
    <hyperlink r:id="rId210" ref="L214"/>
    <hyperlink r:id="rId211" ref="L215"/>
    <hyperlink r:id="rId212" ref="L216"/>
    <hyperlink r:id="rId213" ref="L217"/>
    <hyperlink r:id="rId214" ref="L218"/>
    <hyperlink r:id="rId215" ref="L219"/>
    <hyperlink r:id="rId216" ref="L220"/>
    <hyperlink r:id="rId217" ref="L221"/>
    <hyperlink r:id="rId218" ref="L222"/>
    <hyperlink r:id="rId219" ref="L223"/>
    <hyperlink r:id="rId220" ref="L224"/>
    <hyperlink r:id="rId221" ref="L225"/>
    <hyperlink r:id="rId222" ref="L226"/>
    <hyperlink r:id="rId223" ref="L227"/>
    <hyperlink r:id="rId224" ref="L228"/>
    <hyperlink r:id="rId225" ref="L229"/>
    <hyperlink r:id="rId226" ref="L230"/>
    <hyperlink r:id="rId227" ref="L231"/>
    <hyperlink r:id="rId228" ref="L232"/>
    <hyperlink r:id="rId229" ref="L233"/>
    <hyperlink r:id="rId230" ref="L234"/>
    <hyperlink r:id="rId231" ref="L235"/>
    <hyperlink r:id="rId232" ref="L236"/>
    <hyperlink r:id="rId233" ref="L237"/>
    <hyperlink r:id="rId234" ref="L238"/>
    <hyperlink r:id="rId235" ref="L239"/>
    <hyperlink r:id="rId236" ref="L240"/>
    <hyperlink r:id="rId237" ref="L241"/>
    <hyperlink r:id="rId238" ref="L242"/>
    <hyperlink r:id="rId239" ref="L243"/>
    <hyperlink r:id="rId240" ref="L244"/>
    <hyperlink r:id="rId241" ref="L245"/>
    <hyperlink r:id="rId242" ref="L246"/>
    <hyperlink r:id="rId243" ref="L247"/>
    <hyperlink r:id="rId244" ref="L248"/>
    <hyperlink r:id="rId245" ref="L249"/>
    <hyperlink r:id="rId246" ref="L250"/>
    <hyperlink r:id="rId247" ref="L251"/>
    <hyperlink r:id="rId248" ref="L252"/>
    <hyperlink r:id="rId249" ref="L253"/>
    <hyperlink r:id="rId250" ref="L254"/>
    <hyperlink r:id="rId251" ref="L255"/>
    <hyperlink r:id="rId252" ref="L256"/>
    <hyperlink r:id="rId253" ref="L257"/>
    <hyperlink r:id="rId254" ref="L258"/>
    <hyperlink r:id="rId255" ref="L259"/>
    <hyperlink r:id="rId256" ref="L260"/>
    <hyperlink r:id="rId257" ref="L261"/>
    <hyperlink r:id="rId258" ref="L262"/>
    <hyperlink r:id="rId259" ref="L263"/>
    <hyperlink r:id="rId260" ref="L264"/>
    <hyperlink r:id="rId261" ref="L265"/>
    <hyperlink r:id="rId262" ref="L266"/>
    <hyperlink r:id="rId263" ref="L267"/>
    <hyperlink r:id="rId264" ref="L268"/>
    <hyperlink r:id="rId265" ref="L269"/>
    <hyperlink r:id="rId266" ref="L270"/>
    <hyperlink r:id="rId267" ref="L271"/>
    <hyperlink r:id="rId268" ref="L272"/>
    <hyperlink r:id="rId269" ref="L273"/>
    <hyperlink r:id="rId270" ref="L274"/>
    <hyperlink r:id="rId271" ref="L275"/>
    <hyperlink r:id="rId272" ref="L276"/>
    <hyperlink r:id="rId273" ref="L277"/>
    <hyperlink r:id="rId274" ref="L278"/>
    <hyperlink r:id="rId275" ref="L279"/>
    <hyperlink r:id="rId276" ref="L280"/>
    <hyperlink r:id="rId277" ref="L281"/>
    <hyperlink r:id="rId278" ref="L282"/>
    <hyperlink r:id="rId279" ref="L283"/>
    <hyperlink r:id="rId280" ref="L284"/>
    <hyperlink r:id="rId281" ref="L286"/>
    <hyperlink r:id="rId282" ref="L287"/>
    <hyperlink r:id="rId283" ref="L288"/>
    <hyperlink r:id="rId284" ref="L289"/>
    <hyperlink r:id="rId285" ref="L290"/>
    <hyperlink r:id="rId286" ref="L291"/>
    <hyperlink r:id="rId287" ref="L292"/>
    <hyperlink r:id="rId288" ref="L293"/>
    <hyperlink r:id="rId289" ref="L294"/>
    <hyperlink r:id="rId290" ref="L295"/>
    <hyperlink r:id="rId291" ref="L296"/>
    <hyperlink r:id="rId292" ref="L297"/>
    <hyperlink r:id="rId293" ref="L298"/>
    <hyperlink r:id="rId294" ref="L299"/>
    <hyperlink r:id="rId295" ref="L300"/>
    <hyperlink r:id="rId296" ref="L301"/>
    <hyperlink r:id="rId297" ref="L302"/>
    <hyperlink r:id="rId298" ref="L303"/>
    <hyperlink r:id="rId299" ref="L304"/>
    <hyperlink r:id="rId300" ref="L305"/>
    <hyperlink r:id="rId301" ref="L306"/>
    <hyperlink r:id="rId302" ref="L307"/>
    <hyperlink r:id="rId303" ref="L308"/>
    <hyperlink r:id="rId304" ref="L309"/>
    <hyperlink r:id="rId305" ref="L310"/>
    <hyperlink r:id="rId306" ref="L311"/>
    <hyperlink r:id="rId307" ref="L312"/>
    <hyperlink r:id="rId308" ref="L313"/>
    <hyperlink r:id="rId309" ref="L314"/>
    <hyperlink r:id="rId310" ref="L315"/>
    <hyperlink r:id="rId311" ref="L316"/>
    <hyperlink r:id="rId312" ref="B317"/>
    <hyperlink r:id="rId313" ref="L317"/>
    <hyperlink r:id="rId314" ref="L318"/>
    <hyperlink r:id="rId315" ref="L319"/>
    <hyperlink r:id="rId316" ref="L320"/>
    <hyperlink r:id="rId317" ref="L321"/>
    <hyperlink r:id="rId318" ref="L322"/>
    <hyperlink r:id="rId319" ref="L323"/>
    <hyperlink r:id="rId320" ref="L324"/>
    <hyperlink r:id="rId321" ref="L325"/>
    <hyperlink r:id="rId322" ref="L326"/>
    <hyperlink r:id="rId323" ref="L327"/>
    <hyperlink r:id="rId324" ref="L328"/>
    <hyperlink r:id="rId325" ref="L329"/>
    <hyperlink r:id="rId326" ref="L330"/>
    <hyperlink r:id="rId327" ref="L331"/>
    <hyperlink r:id="rId328" ref="L332"/>
    <hyperlink r:id="rId329" ref="L333"/>
    <hyperlink r:id="rId330" ref="L334"/>
    <hyperlink r:id="rId331" ref="L335"/>
    <hyperlink r:id="rId332" ref="L336"/>
    <hyperlink r:id="rId333" ref="L337"/>
    <hyperlink r:id="rId334" ref="L338"/>
    <hyperlink r:id="rId335" ref="L339"/>
    <hyperlink r:id="rId336" ref="L340"/>
    <hyperlink r:id="rId337" ref="L341"/>
    <hyperlink r:id="rId338" ref="L342"/>
    <hyperlink r:id="rId339" ref="L343"/>
    <hyperlink r:id="rId340" ref="L344"/>
    <hyperlink r:id="rId341" ref="L345"/>
    <hyperlink r:id="rId342" ref="L346"/>
    <hyperlink r:id="rId343" ref="L347"/>
    <hyperlink r:id="rId344" ref="L348"/>
    <hyperlink r:id="rId345" ref="L349"/>
    <hyperlink r:id="rId346" ref="L350"/>
    <hyperlink r:id="rId347" ref="L351"/>
    <hyperlink r:id="rId348" ref="L352"/>
    <hyperlink r:id="rId349" ref="L353"/>
    <hyperlink r:id="rId350" ref="L354"/>
    <hyperlink r:id="rId351" ref="L355"/>
    <hyperlink r:id="rId352" ref="L356"/>
    <hyperlink r:id="rId353" ref="L357"/>
    <hyperlink r:id="rId354" ref="L358"/>
    <hyperlink r:id="rId355" ref="L359"/>
    <hyperlink r:id="rId356" ref="L360"/>
    <hyperlink r:id="rId357" ref="L361"/>
    <hyperlink r:id="rId358" ref="L362"/>
    <hyperlink r:id="rId359" ref="L363"/>
    <hyperlink r:id="rId360" ref="L364"/>
    <hyperlink r:id="rId361" ref="L365"/>
    <hyperlink r:id="rId362" ref="L366"/>
    <hyperlink r:id="rId363" ref="L367"/>
    <hyperlink r:id="rId364" ref="L368"/>
    <hyperlink r:id="rId365" ref="L369"/>
    <hyperlink r:id="rId366" ref="L370"/>
    <hyperlink r:id="rId367" ref="L371"/>
    <hyperlink r:id="rId368" ref="L372"/>
    <hyperlink r:id="rId369" ref="L373"/>
    <hyperlink r:id="rId370" ref="L374"/>
    <hyperlink r:id="rId371" ref="L375"/>
    <hyperlink r:id="rId372" ref="L376"/>
    <hyperlink r:id="rId373" ref="L377"/>
    <hyperlink r:id="rId374" ref="L378"/>
    <hyperlink r:id="rId375" ref="L379"/>
    <hyperlink r:id="rId376" ref="L380"/>
    <hyperlink r:id="rId377" ref="L381"/>
    <hyperlink r:id="rId378" ref="L382"/>
    <hyperlink r:id="rId379" ref="L383"/>
    <hyperlink r:id="rId380" ref="L384"/>
    <hyperlink r:id="rId381" ref="L385"/>
    <hyperlink r:id="rId382" ref="L386"/>
    <hyperlink r:id="rId383" ref="L387"/>
    <hyperlink r:id="rId384" ref="L388"/>
    <hyperlink r:id="rId385" ref="L389"/>
    <hyperlink r:id="rId386" ref="L390"/>
    <hyperlink r:id="rId387" ref="L391"/>
    <hyperlink r:id="rId388" ref="L392"/>
    <hyperlink r:id="rId389" ref="L393"/>
    <hyperlink r:id="rId390" ref="L394"/>
    <hyperlink r:id="rId391" ref="L395"/>
    <hyperlink r:id="rId392" ref="L396"/>
    <hyperlink r:id="rId393" ref="L397"/>
    <hyperlink r:id="rId394" ref="L398"/>
    <hyperlink r:id="rId395" ref="L399"/>
    <hyperlink r:id="rId396" ref="L400"/>
    <hyperlink r:id="rId397" ref="L401"/>
    <hyperlink r:id="rId398" ref="L402"/>
    <hyperlink r:id="rId399" ref="L403"/>
    <hyperlink r:id="rId400" ref="L404"/>
    <hyperlink r:id="rId401" ref="L405"/>
    <hyperlink r:id="rId402" ref="L406"/>
    <hyperlink r:id="rId403" ref="L407"/>
    <hyperlink r:id="rId404" ref="L408"/>
    <hyperlink r:id="rId405" ref="L409"/>
    <hyperlink r:id="rId406" ref="L410"/>
    <hyperlink r:id="rId407" ref="L411"/>
    <hyperlink r:id="rId408" ref="L412"/>
    <hyperlink r:id="rId409" ref="L413"/>
    <hyperlink r:id="rId410" ref="L414"/>
    <hyperlink r:id="rId411" ref="L415"/>
    <hyperlink r:id="rId412" ref="L416"/>
    <hyperlink r:id="rId413" ref="L417"/>
    <hyperlink r:id="rId414" ref="L418"/>
    <hyperlink r:id="rId415" ref="L419"/>
    <hyperlink r:id="rId416" ref="L420"/>
    <hyperlink r:id="rId417" ref="L421"/>
    <hyperlink r:id="rId418" ref="L422"/>
    <hyperlink r:id="rId419" ref="L423"/>
    <hyperlink r:id="rId420" ref="L424"/>
    <hyperlink r:id="rId421" ref="L427"/>
    <hyperlink r:id="rId422" ref="L428"/>
    <hyperlink r:id="rId423" ref="B429"/>
    <hyperlink r:id="rId424" ref="L429"/>
    <hyperlink r:id="rId425" ref="L431"/>
    <hyperlink r:id="rId426" ref="L432"/>
    <hyperlink r:id="rId427" ref="L433"/>
    <hyperlink r:id="rId428" ref="L434"/>
    <hyperlink r:id="rId429" ref="L436"/>
    <hyperlink r:id="rId430" ref="L437"/>
    <hyperlink r:id="rId431" ref="L438"/>
    <hyperlink r:id="rId432" ref="L439"/>
    <hyperlink r:id="rId433" ref="L440"/>
    <hyperlink r:id="rId434" ref="L441"/>
    <hyperlink r:id="rId435" ref="L442"/>
    <hyperlink r:id="rId436" ref="L444"/>
    <hyperlink r:id="rId437" ref="L445"/>
    <hyperlink r:id="rId438" ref="L446"/>
    <hyperlink r:id="rId439" ref="L447"/>
    <hyperlink r:id="rId440" ref="L448"/>
    <hyperlink r:id="rId441" ref="L449"/>
    <hyperlink r:id="rId442" ref="L451"/>
    <hyperlink r:id="rId443" ref="L453"/>
    <hyperlink r:id="rId444" ref="L454"/>
    <hyperlink r:id="rId445" ref="L457"/>
    <hyperlink r:id="rId446" ref="L458"/>
    <hyperlink r:id="rId447" ref="L460"/>
    <hyperlink r:id="rId448" ref="L461"/>
    <hyperlink r:id="rId449" ref="L463"/>
    <hyperlink r:id="rId450" ref="L464"/>
    <hyperlink r:id="rId451" ref="L467"/>
    <hyperlink r:id="rId452" ref="L469"/>
    <hyperlink r:id="rId453" ref="L471"/>
    <hyperlink r:id="rId454" ref="L472"/>
    <hyperlink r:id="rId455" ref="L476"/>
    <hyperlink r:id="rId456" ref="L477"/>
    <hyperlink r:id="rId457" ref="L478"/>
    <hyperlink r:id="rId458" ref="L479"/>
    <hyperlink r:id="rId459" ref="L480"/>
    <hyperlink r:id="rId460" ref="L481"/>
    <hyperlink r:id="rId461" ref="L482"/>
    <hyperlink r:id="rId462" ref="L483"/>
    <hyperlink r:id="rId463" ref="L484"/>
    <hyperlink r:id="rId464" ref="L485"/>
    <hyperlink r:id="rId465" ref="L486"/>
    <hyperlink r:id="rId466" ref="L487"/>
    <hyperlink r:id="rId467" ref="L488"/>
    <hyperlink r:id="rId468" ref="L489"/>
    <hyperlink r:id="rId469" ref="L490"/>
    <hyperlink r:id="rId470" ref="L491"/>
    <hyperlink r:id="rId471" ref="L492"/>
    <hyperlink r:id="rId472" ref="L494"/>
    <hyperlink r:id="rId473" ref="L497"/>
    <hyperlink r:id="rId474" ref="L499"/>
    <hyperlink r:id="rId475" ref="L500"/>
    <hyperlink r:id="rId476" ref="L501"/>
    <hyperlink r:id="rId477" ref="L502"/>
    <hyperlink r:id="rId478" ref="L503"/>
    <hyperlink r:id="rId479" ref="L504"/>
    <hyperlink r:id="rId480" ref="L509"/>
    <hyperlink r:id="rId481" ref="L511"/>
    <hyperlink r:id="rId482" ref="L518"/>
    <hyperlink r:id="rId483" ref="L519"/>
    <hyperlink r:id="rId484" ref="L520"/>
    <hyperlink r:id="rId485" ref="L521"/>
    <hyperlink r:id="rId486" ref="L522"/>
    <hyperlink r:id="rId487" ref="L523"/>
    <hyperlink r:id="rId488" ref="L524"/>
    <hyperlink r:id="rId489" ref="L525"/>
    <hyperlink r:id="rId490" ref="L526"/>
    <hyperlink r:id="rId491" ref="L527"/>
    <hyperlink r:id="rId492" ref="L529"/>
    <hyperlink r:id="rId493" ref="L530"/>
    <hyperlink r:id="rId494" ref="L540"/>
    <hyperlink r:id="rId495" ref="L543"/>
    <hyperlink r:id="rId496" ref="L544"/>
    <hyperlink r:id="rId497" ref="L545"/>
    <hyperlink r:id="rId498" ref="L546"/>
    <hyperlink r:id="rId499" ref="L547"/>
    <hyperlink r:id="rId500" ref="L548"/>
    <hyperlink r:id="rId501" ref="L549"/>
    <hyperlink r:id="rId502" ref="L552"/>
    <hyperlink r:id="rId503" ref="L554"/>
  </hyperlinks>
  <drawing r:id="rId504"/>
</worksheet>
</file>

<file path=xl/worksheets/sheet11.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75"/>
  <sheetData>
    <row r="1">
      <c r="A1" s="219" t="s">
        <v>7606</v>
      </c>
      <c r="B1" s="219" t="s">
        <v>9</v>
      </c>
      <c r="C1" s="219" t="s">
        <v>5947</v>
      </c>
      <c r="D1" s="219" t="s">
        <v>7607</v>
      </c>
      <c r="E1" s="219" t="s">
        <v>23</v>
      </c>
      <c r="F1" s="219" t="s">
        <v>7608</v>
      </c>
      <c r="G1" s="219" t="s">
        <v>7609</v>
      </c>
      <c r="H1" s="219" t="s">
        <v>24</v>
      </c>
      <c r="I1" s="219" t="s">
        <v>28</v>
      </c>
      <c r="J1" s="219" t="s">
        <v>7610</v>
      </c>
      <c r="K1" s="219" t="s">
        <v>10</v>
      </c>
      <c r="L1" s="219" t="s">
        <v>7611</v>
      </c>
      <c r="M1" s="118"/>
      <c r="N1" s="118"/>
      <c r="O1" s="118"/>
      <c r="P1" s="118"/>
      <c r="Q1" s="118"/>
      <c r="R1" s="118"/>
      <c r="S1" s="118"/>
      <c r="T1" s="118"/>
      <c r="U1" s="118"/>
      <c r="V1" s="118"/>
      <c r="W1" s="118"/>
      <c r="X1" s="118"/>
      <c r="Y1" s="118"/>
      <c r="Z1" s="118"/>
      <c r="AA1" s="118"/>
    </row>
    <row r="2">
      <c r="A2" s="220" t="s">
        <v>35</v>
      </c>
      <c r="B2" s="220" t="s">
        <v>7612</v>
      </c>
      <c r="C2" s="220" t="s">
        <v>6384</v>
      </c>
      <c r="D2" s="220" t="s">
        <v>7613</v>
      </c>
      <c r="E2" s="220" t="s">
        <v>7613</v>
      </c>
      <c r="F2" s="220" t="s">
        <v>6384</v>
      </c>
      <c r="G2" s="220" t="s">
        <v>6384</v>
      </c>
      <c r="H2" s="220" t="s">
        <v>6384</v>
      </c>
      <c r="I2" s="221" t="e">
        <v>#N/A</v>
      </c>
      <c r="J2" s="220" t="s">
        <v>6384</v>
      </c>
      <c r="K2" s="222">
        <v>6000.0</v>
      </c>
      <c r="L2" s="223">
        <v>45413.0</v>
      </c>
      <c r="M2" s="118"/>
      <c r="N2" s="118"/>
      <c r="O2" s="118"/>
      <c r="P2" s="118"/>
      <c r="Q2" s="118"/>
      <c r="R2" s="118"/>
      <c r="S2" s="118"/>
      <c r="T2" s="118"/>
      <c r="U2" s="118"/>
      <c r="V2" s="118"/>
      <c r="W2" s="118"/>
      <c r="X2" s="118"/>
      <c r="Y2" s="118"/>
      <c r="Z2" s="118"/>
      <c r="AA2" s="118"/>
    </row>
    <row r="3">
      <c r="A3" s="220" t="s">
        <v>42</v>
      </c>
      <c r="B3" s="220" t="s">
        <v>7612</v>
      </c>
      <c r="C3" s="220" t="s">
        <v>6384</v>
      </c>
      <c r="D3" s="220" t="s">
        <v>7613</v>
      </c>
      <c r="E3" s="220" t="s">
        <v>7613</v>
      </c>
      <c r="F3" s="220" t="s">
        <v>6384</v>
      </c>
      <c r="G3" s="220" t="s">
        <v>6384</v>
      </c>
      <c r="H3" s="220" t="s">
        <v>6384</v>
      </c>
      <c r="I3" s="221" t="e">
        <v>#N/A</v>
      </c>
      <c r="J3" s="220" t="s">
        <v>6384</v>
      </c>
      <c r="K3" s="222">
        <v>1299.0</v>
      </c>
      <c r="L3" s="223">
        <v>44896.0</v>
      </c>
      <c r="M3" s="118"/>
      <c r="N3" s="118"/>
      <c r="O3" s="118"/>
      <c r="P3" s="118"/>
      <c r="Q3" s="118"/>
      <c r="R3" s="118"/>
      <c r="S3" s="118"/>
      <c r="T3" s="118"/>
      <c r="U3" s="118"/>
      <c r="V3" s="118"/>
      <c r="W3" s="118"/>
      <c r="X3" s="118"/>
      <c r="Y3" s="118"/>
      <c r="Z3" s="118"/>
      <c r="AA3" s="118"/>
    </row>
    <row r="4">
      <c r="A4" s="220" t="s">
        <v>46</v>
      </c>
      <c r="B4" s="220" t="s">
        <v>2987</v>
      </c>
      <c r="C4" s="222">
        <v>16895.0</v>
      </c>
      <c r="D4" s="220" t="s">
        <v>5668</v>
      </c>
      <c r="E4" s="222">
        <v>1536.0</v>
      </c>
      <c r="F4" s="222">
        <v>57.66</v>
      </c>
      <c r="G4" s="222">
        <v>16.77</v>
      </c>
      <c r="H4" s="222">
        <v>70.0</v>
      </c>
      <c r="I4" s="222">
        <v>9741.0</v>
      </c>
      <c r="J4" s="222">
        <v>4.174838975</v>
      </c>
      <c r="K4" s="118"/>
      <c r="L4" s="223">
        <v>45352.0</v>
      </c>
      <c r="M4" s="118"/>
      <c r="N4" s="118"/>
      <c r="O4" s="118"/>
      <c r="P4" s="118"/>
      <c r="Q4" s="118"/>
      <c r="R4" s="118"/>
      <c r="S4" s="118"/>
      <c r="T4" s="118"/>
      <c r="U4" s="118"/>
      <c r="V4" s="118"/>
      <c r="W4" s="118"/>
      <c r="X4" s="118"/>
      <c r="Y4" s="118"/>
      <c r="Z4" s="118"/>
      <c r="AA4" s="118"/>
    </row>
    <row r="5">
      <c r="A5" s="220" t="s">
        <v>53</v>
      </c>
      <c r="B5" s="220" t="s">
        <v>5587</v>
      </c>
      <c r="C5" s="222">
        <v>17604.0</v>
      </c>
      <c r="D5" s="220" t="s">
        <v>7613</v>
      </c>
      <c r="E5" s="220" t="s">
        <v>7613</v>
      </c>
      <c r="F5" s="222">
        <v>46.4</v>
      </c>
      <c r="G5" s="222">
        <v>0.0</v>
      </c>
      <c r="H5" s="118"/>
      <c r="I5" s="222">
        <v>8168.0</v>
      </c>
      <c r="J5" s="222">
        <v>4.35003642</v>
      </c>
      <c r="K5" s="222">
        <v>1750.0</v>
      </c>
      <c r="L5" s="223">
        <v>43831.0</v>
      </c>
      <c r="M5" s="118"/>
      <c r="N5" s="118"/>
      <c r="O5" s="118"/>
      <c r="P5" s="118"/>
      <c r="Q5" s="118"/>
      <c r="R5" s="118"/>
      <c r="S5" s="118"/>
      <c r="T5" s="118"/>
      <c r="U5" s="118"/>
      <c r="V5" s="118"/>
      <c r="W5" s="118"/>
      <c r="X5" s="118"/>
      <c r="Y5" s="118"/>
      <c r="Z5" s="118"/>
      <c r="AA5" s="118"/>
    </row>
    <row r="6">
      <c r="A6" s="220" t="s">
        <v>58</v>
      </c>
      <c r="B6" s="220" t="s">
        <v>3818</v>
      </c>
      <c r="C6" s="222">
        <v>25494.0</v>
      </c>
      <c r="D6" s="220" t="s">
        <v>7613</v>
      </c>
      <c r="E6" s="220" t="s">
        <v>7613</v>
      </c>
      <c r="F6" s="222">
        <v>45.21</v>
      </c>
      <c r="G6" s="222">
        <v>18.1</v>
      </c>
      <c r="H6" s="222">
        <v>114.0</v>
      </c>
      <c r="I6" s="222">
        <v>11525.0</v>
      </c>
      <c r="J6" s="222">
        <v>6.29969487</v>
      </c>
      <c r="K6" s="222">
        <v>2200.0</v>
      </c>
      <c r="L6" s="223">
        <v>45115.0</v>
      </c>
      <c r="M6" s="118"/>
      <c r="N6" s="118"/>
      <c r="O6" s="118"/>
      <c r="P6" s="118"/>
      <c r="Q6" s="118"/>
      <c r="R6" s="118"/>
      <c r="S6" s="118"/>
      <c r="T6" s="118"/>
      <c r="U6" s="118"/>
      <c r="V6" s="118"/>
      <c r="W6" s="118"/>
      <c r="X6" s="118"/>
      <c r="Y6" s="118"/>
      <c r="Z6" s="118"/>
      <c r="AA6" s="118"/>
    </row>
    <row r="7">
      <c r="A7" s="220" t="s">
        <v>64</v>
      </c>
      <c r="B7" s="220" t="s">
        <v>7612</v>
      </c>
      <c r="C7" s="220" t="s">
        <v>6384</v>
      </c>
      <c r="D7" s="220" t="s">
        <v>7613</v>
      </c>
      <c r="E7" s="220" t="s">
        <v>7613</v>
      </c>
      <c r="F7" s="220" t="s">
        <v>6384</v>
      </c>
      <c r="G7" s="220" t="s">
        <v>6384</v>
      </c>
      <c r="H7" s="220" t="s">
        <v>6384</v>
      </c>
      <c r="I7" s="221" t="e">
        <v>#N/A</v>
      </c>
      <c r="J7" s="220" t="s">
        <v>6384</v>
      </c>
      <c r="K7" s="222">
        <v>1999.0</v>
      </c>
      <c r="L7" s="223">
        <v>44835.0</v>
      </c>
      <c r="M7" s="118"/>
      <c r="N7" s="118"/>
      <c r="O7" s="118"/>
      <c r="P7" s="118"/>
      <c r="Q7" s="118"/>
      <c r="R7" s="118"/>
      <c r="S7" s="118"/>
      <c r="T7" s="118"/>
      <c r="U7" s="118"/>
      <c r="V7" s="118"/>
      <c r="W7" s="118"/>
      <c r="X7" s="118"/>
      <c r="Y7" s="118"/>
      <c r="Z7" s="118"/>
      <c r="AA7" s="118"/>
    </row>
    <row r="8">
      <c r="A8" s="220" t="s">
        <v>70</v>
      </c>
      <c r="B8" s="220" t="s">
        <v>7612</v>
      </c>
      <c r="C8" s="220" t="s">
        <v>6384</v>
      </c>
      <c r="D8" s="220" t="s">
        <v>7613</v>
      </c>
      <c r="E8" s="220" t="s">
        <v>7613</v>
      </c>
      <c r="F8" s="220" t="s">
        <v>6384</v>
      </c>
      <c r="G8" s="220" t="s">
        <v>6384</v>
      </c>
      <c r="H8" s="220" t="s">
        <v>6384</v>
      </c>
      <c r="I8" s="221" t="e">
        <v>#N/A</v>
      </c>
      <c r="J8" s="220" t="s">
        <v>6384</v>
      </c>
      <c r="K8" s="222">
        <v>2100.0</v>
      </c>
      <c r="L8" s="223">
        <v>44044.0</v>
      </c>
      <c r="M8" s="118"/>
      <c r="N8" s="118"/>
      <c r="O8" s="118"/>
      <c r="P8" s="118"/>
      <c r="Q8" s="118"/>
      <c r="R8" s="118"/>
      <c r="S8" s="118"/>
      <c r="T8" s="118"/>
      <c r="U8" s="118"/>
      <c r="V8" s="118"/>
      <c r="W8" s="118"/>
      <c r="X8" s="118"/>
      <c r="Y8" s="118"/>
      <c r="Z8" s="118"/>
      <c r="AA8" s="118"/>
    </row>
    <row r="9">
      <c r="A9" s="220" t="s">
        <v>74</v>
      </c>
      <c r="B9" s="220" t="s">
        <v>3788</v>
      </c>
      <c r="C9" s="222">
        <v>15732.0</v>
      </c>
      <c r="D9" s="220" t="s">
        <v>7613</v>
      </c>
      <c r="E9" s="220" t="s">
        <v>7613</v>
      </c>
      <c r="F9" s="222">
        <v>54.38</v>
      </c>
      <c r="G9" s="222">
        <v>12.09</v>
      </c>
      <c r="H9" s="222">
        <v>47.0</v>
      </c>
      <c r="I9" s="222">
        <v>8555.0</v>
      </c>
      <c r="J9" s="222">
        <v>3.88745586</v>
      </c>
      <c r="K9" s="222">
        <v>2550.0</v>
      </c>
      <c r="L9" s="223">
        <v>45200.0</v>
      </c>
      <c r="M9" s="118"/>
      <c r="N9" s="118"/>
      <c r="O9" s="118"/>
      <c r="P9" s="118"/>
      <c r="Q9" s="118"/>
      <c r="R9" s="118"/>
      <c r="S9" s="118"/>
      <c r="T9" s="118"/>
      <c r="U9" s="118"/>
      <c r="V9" s="118"/>
      <c r="W9" s="118"/>
      <c r="X9" s="118"/>
      <c r="Y9" s="118"/>
      <c r="Z9" s="118"/>
      <c r="AA9" s="118"/>
    </row>
    <row r="10">
      <c r="A10" s="220" t="s">
        <v>78</v>
      </c>
      <c r="B10" s="220" t="s">
        <v>7612</v>
      </c>
      <c r="C10" s="220" t="s">
        <v>6384</v>
      </c>
      <c r="D10" s="220" t="s">
        <v>7613</v>
      </c>
      <c r="E10" s="220" t="s">
        <v>7613</v>
      </c>
      <c r="F10" s="220" t="s">
        <v>6384</v>
      </c>
      <c r="G10" s="220" t="s">
        <v>6384</v>
      </c>
      <c r="H10" s="220" t="s">
        <v>6384</v>
      </c>
      <c r="I10" s="221" t="e">
        <v>#N/A</v>
      </c>
      <c r="J10" s="220" t="s">
        <v>6384</v>
      </c>
      <c r="K10" s="222">
        <v>3750.0</v>
      </c>
      <c r="L10" s="223">
        <v>45352.0</v>
      </c>
      <c r="M10" s="118"/>
      <c r="N10" s="118"/>
      <c r="O10" s="118"/>
      <c r="P10" s="118"/>
      <c r="Q10" s="118"/>
      <c r="R10" s="118"/>
      <c r="S10" s="118"/>
      <c r="T10" s="118"/>
      <c r="U10" s="118"/>
      <c r="V10" s="118"/>
      <c r="W10" s="118"/>
      <c r="X10" s="118"/>
      <c r="Y10" s="118"/>
      <c r="Z10" s="118"/>
      <c r="AA10" s="118"/>
    </row>
    <row r="11">
      <c r="A11" s="220" t="s">
        <v>82</v>
      </c>
      <c r="B11" s="220" t="s">
        <v>1874</v>
      </c>
      <c r="C11" s="222">
        <v>31628.0</v>
      </c>
      <c r="D11" s="220" t="s">
        <v>5668</v>
      </c>
      <c r="E11" s="222">
        <v>1831.4</v>
      </c>
      <c r="F11" s="222">
        <v>60.45</v>
      </c>
      <c r="G11" s="222">
        <v>61.42</v>
      </c>
      <c r="H11" s="222">
        <v>480.0</v>
      </c>
      <c r="I11" s="222">
        <v>19119.0</v>
      </c>
      <c r="J11" s="222">
        <v>7.81543694</v>
      </c>
      <c r="K11" s="118"/>
      <c r="L11" s="223">
        <v>45352.0</v>
      </c>
      <c r="M11" s="118"/>
      <c r="N11" s="118"/>
      <c r="O11" s="118"/>
      <c r="P11" s="118"/>
      <c r="Q11" s="118"/>
      <c r="R11" s="118"/>
      <c r="S11" s="118"/>
      <c r="T11" s="118"/>
      <c r="U11" s="118"/>
      <c r="V11" s="118"/>
      <c r="W11" s="118"/>
      <c r="X11" s="118"/>
      <c r="Y11" s="118"/>
      <c r="Z11" s="118"/>
      <c r="AA11" s="118"/>
    </row>
    <row r="12">
      <c r="A12" s="220" t="s">
        <v>87</v>
      </c>
      <c r="B12" s="220" t="s">
        <v>7612</v>
      </c>
      <c r="C12" s="220" t="s">
        <v>6384</v>
      </c>
      <c r="D12" s="220" t="s">
        <v>7613</v>
      </c>
      <c r="E12" s="220" t="s">
        <v>7613</v>
      </c>
      <c r="F12" s="220" t="s">
        <v>6384</v>
      </c>
      <c r="G12" s="220" t="s">
        <v>6384</v>
      </c>
      <c r="H12" s="220" t="s">
        <v>6384</v>
      </c>
      <c r="I12" s="221" t="e">
        <v>#N/A</v>
      </c>
      <c r="J12" s="220" t="s">
        <v>6384</v>
      </c>
      <c r="K12" s="222">
        <v>2500.0</v>
      </c>
      <c r="L12" s="223">
        <v>45108.0</v>
      </c>
      <c r="M12" s="118"/>
      <c r="N12" s="118"/>
      <c r="O12" s="118"/>
      <c r="P12" s="118"/>
      <c r="Q12" s="118"/>
      <c r="R12" s="118"/>
      <c r="S12" s="118"/>
      <c r="T12" s="118"/>
      <c r="U12" s="118"/>
      <c r="V12" s="118"/>
      <c r="W12" s="118"/>
      <c r="X12" s="118"/>
      <c r="Y12" s="118"/>
      <c r="Z12" s="118"/>
      <c r="AA12" s="118"/>
    </row>
    <row r="13">
      <c r="A13" s="220" t="s">
        <v>91</v>
      </c>
      <c r="B13" s="220" t="s">
        <v>3960</v>
      </c>
      <c r="C13" s="222">
        <v>37231.0</v>
      </c>
      <c r="D13" s="220" t="s">
        <v>7613</v>
      </c>
      <c r="E13" s="220" t="s">
        <v>7613</v>
      </c>
      <c r="F13" s="222">
        <v>47.66</v>
      </c>
      <c r="G13" s="222">
        <v>14.02</v>
      </c>
      <c r="H13" s="222">
        <v>129.0</v>
      </c>
      <c r="I13" s="222">
        <v>17744.0</v>
      </c>
      <c r="J13" s="222">
        <v>9.199966255</v>
      </c>
      <c r="K13" s="222">
        <v>3750.0</v>
      </c>
      <c r="L13" s="223">
        <v>45108.0</v>
      </c>
      <c r="M13" s="118"/>
      <c r="N13" s="118"/>
      <c r="O13" s="118"/>
      <c r="P13" s="118"/>
      <c r="Q13" s="118"/>
      <c r="R13" s="118"/>
      <c r="S13" s="118"/>
      <c r="T13" s="118"/>
      <c r="U13" s="118"/>
      <c r="V13" s="118"/>
      <c r="W13" s="118"/>
      <c r="X13" s="118"/>
      <c r="Y13" s="118"/>
      <c r="Z13" s="118"/>
      <c r="AA13" s="118"/>
    </row>
    <row r="14">
      <c r="A14" s="220" t="s">
        <v>95</v>
      </c>
      <c r="B14" s="220" t="s">
        <v>2370</v>
      </c>
      <c r="C14" s="222">
        <v>21954.0</v>
      </c>
      <c r="D14" s="220" t="s">
        <v>7613</v>
      </c>
      <c r="E14" s="220" t="s">
        <v>7613</v>
      </c>
      <c r="F14" s="222">
        <v>45.74</v>
      </c>
      <c r="G14" s="222">
        <v>17.33</v>
      </c>
      <c r="H14" s="222">
        <v>94.0</v>
      </c>
      <c r="I14" s="222">
        <v>10042.0</v>
      </c>
      <c r="J14" s="222">
        <v>5.42494317</v>
      </c>
      <c r="K14" s="222">
        <v>3000.0</v>
      </c>
      <c r="L14" s="223">
        <v>45140.0</v>
      </c>
      <c r="M14" s="118"/>
      <c r="N14" s="118"/>
      <c r="O14" s="118"/>
      <c r="P14" s="118"/>
      <c r="Q14" s="118"/>
      <c r="R14" s="118"/>
      <c r="S14" s="118"/>
      <c r="T14" s="118"/>
      <c r="U14" s="118"/>
      <c r="V14" s="118"/>
      <c r="W14" s="118"/>
      <c r="X14" s="118"/>
      <c r="Y14" s="118"/>
      <c r="Z14" s="118"/>
      <c r="AA14" s="118"/>
    </row>
    <row r="15">
      <c r="A15" s="220" t="s">
        <v>2033</v>
      </c>
      <c r="B15" s="220" t="s">
        <v>7612</v>
      </c>
      <c r="C15" s="220" t="s">
        <v>6384</v>
      </c>
      <c r="D15" s="220" t="s">
        <v>7613</v>
      </c>
      <c r="E15" s="220" t="s">
        <v>7613</v>
      </c>
      <c r="F15" s="220" t="s">
        <v>6384</v>
      </c>
      <c r="G15" s="220" t="s">
        <v>6384</v>
      </c>
      <c r="H15" s="220" t="s">
        <v>6384</v>
      </c>
      <c r="I15" s="221" t="e">
        <v>#N/A</v>
      </c>
      <c r="J15" s="220" t="s">
        <v>6384</v>
      </c>
      <c r="K15" s="118"/>
      <c r="L15" s="224"/>
      <c r="M15" s="118"/>
      <c r="N15" s="118"/>
      <c r="O15" s="118"/>
      <c r="P15" s="118"/>
      <c r="Q15" s="118"/>
      <c r="R15" s="118"/>
      <c r="S15" s="118"/>
      <c r="T15" s="118"/>
      <c r="U15" s="118"/>
      <c r="V15" s="118"/>
      <c r="W15" s="118"/>
      <c r="X15" s="118"/>
      <c r="Y15" s="118"/>
      <c r="Z15" s="118"/>
      <c r="AA15" s="118"/>
    </row>
    <row r="16">
      <c r="A16" s="220" t="s">
        <v>100</v>
      </c>
      <c r="B16" s="220" t="s">
        <v>5455</v>
      </c>
      <c r="C16" s="222">
        <v>2190.0</v>
      </c>
      <c r="D16" s="220" t="s">
        <v>5668</v>
      </c>
      <c r="E16" s="222">
        <v>2325.0</v>
      </c>
      <c r="F16" s="222">
        <v>52.79</v>
      </c>
      <c r="G16" s="222">
        <v>85.0</v>
      </c>
      <c r="H16" s="222">
        <v>46.0</v>
      </c>
      <c r="I16" s="222">
        <v>1156.0</v>
      </c>
      <c r="J16" s="222">
        <v>0.54115995</v>
      </c>
      <c r="K16" s="222">
        <v>25000.0</v>
      </c>
      <c r="L16" s="223">
        <v>45505.0</v>
      </c>
      <c r="M16" s="118"/>
      <c r="N16" s="118"/>
      <c r="O16" s="118"/>
      <c r="P16" s="118"/>
      <c r="Q16" s="118"/>
      <c r="R16" s="118"/>
      <c r="S16" s="118"/>
      <c r="T16" s="118"/>
      <c r="U16" s="118"/>
      <c r="V16" s="118"/>
      <c r="W16" s="118"/>
      <c r="X16" s="118"/>
      <c r="Y16" s="118"/>
      <c r="Z16" s="118"/>
      <c r="AA16" s="118"/>
    </row>
    <row r="17">
      <c r="A17" s="220" t="s">
        <v>107</v>
      </c>
      <c r="B17" s="220" t="s">
        <v>7612</v>
      </c>
      <c r="C17" s="220" t="s">
        <v>6384</v>
      </c>
      <c r="D17" s="220" t="s">
        <v>7613</v>
      </c>
      <c r="E17" s="220" t="s">
        <v>7613</v>
      </c>
      <c r="F17" s="220" t="s">
        <v>6384</v>
      </c>
      <c r="G17" s="220" t="s">
        <v>6384</v>
      </c>
      <c r="H17" s="220" t="s">
        <v>6384</v>
      </c>
      <c r="I17" s="221" t="e">
        <v>#N/A</v>
      </c>
      <c r="J17" s="220" t="s">
        <v>6384</v>
      </c>
      <c r="K17" s="222">
        <v>3083.0</v>
      </c>
      <c r="L17" s="223">
        <v>43466.0</v>
      </c>
      <c r="M17" s="118"/>
      <c r="N17" s="118"/>
      <c r="O17" s="118"/>
      <c r="P17" s="118"/>
      <c r="Q17" s="118"/>
      <c r="R17" s="118"/>
      <c r="S17" s="118"/>
      <c r="T17" s="118"/>
      <c r="U17" s="118"/>
      <c r="V17" s="118"/>
      <c r="W17" s="118"/>
      <c r="X17" s="118"/>
      <c r="Y17" s="118"/>
      <c r="Z17" s="118"/>
      <c r="AA17" s="118"/>
    </row>
    <row r="18">
      <c r="A18" s="220" t="s">
        <v>114</v>
      </c>
      <c r="B18" s="220" t="s">
        <v>7612</v>
      </c>
      <c r="C18" s="220" t="s">
        <v>6384</v>
      </c>
      <c r="D18" s="220" t="s">
        <v>7613</v>
      </c>
      <c r="E18" s="220" t="s">
        <v>7613</v>
      </c>
      <c r="F18" s="220" t="s">
        <v>6384</v>
      </c>
      <c r="G18" s="220" t="s">
        <v>6384</v>
      </c>
      <c r="H18" s="220" t="s">
        <v>6384</v>
      </c>
      <c r="I18" s="221" t="e">
        <v>#N/A</v>
      </c>
      <c r="J18" s="220" t="s">
        <v>6384</v>
      </c>
      <c r="K18" s="222">
        <v>3800.0</v>
      </c>
      <c r="L18" s="223">
        <v>45200.0</v>
      </c>
      <c r="M18" s="118"/>
      <c r="N18" s="118"/>
      <c r="O18" s="118"/>
      <c r="P18" s="118"/>
      <c r="Q18" s="118"/>
      <c r="R18" s="118"/>
      <c r="S18" s="118"/>
      <c r="T18" s="118"/>
      <c r="U18" s="118"/>
      <c r="V18" s="118"/>
      <c r="W18" s="118"/>
      <c r="X18" s="118"/>
      <c r="Y18" s="118"/>
      <c r="Z18" s="118"/>
      <c r="AA18" s="118"/>
    </row>
    <row r="19">
      <c r="A19" s="220" t="s">
        <v>118</v>
      </c>
      <c r="B19" s="220" t="s">
        <v>2419</v>
      </c>
      <c r="C19" s="222">
        <v>117610.0</v>
      </c>
      <c r="D19" s="220" t="s">
        <v>7613</v>
      </c>
      <c r="E19" s="220" t="s">
        <v>7613</v>
      </c>
      <c r="F19" s="222">
        <v>45.08</v>
      </c>
      <c r="G19" s="222">
        <v>16.69</v>
      </c>
      <c r="H19" s="222">
        <v>485.0</v>
      </c>
      <c r="I19" s="222">
        <v>53015.0</v>
      </c>
      <c r="J19" s="222">
        <v>29.06201905</v>
      </c>
      <c r="K19" s="222">
        <v>3500.0</v>
      </c>
      <c r="L19" s="223">
        <v>44927.0</v>
      </c>
      <c r="M19" s="118"/>
      <c r="N19" s="118"/>
      <c r="O19" s="118"/>
      <c r="P19" s="118"/>
      <c r="Q19" s="118"/>
      <c r="R19" s="118"/>
      <c r="S19" s="118"/>
      <c r="T19" s="118"/>
      <c r="U19" s="118"/>
      <c r="V19" s="118"/>
      <c r="W19" s="118"/>
      <c r="X19" s="118"/>
      <c r="Y19" s="118"/>
      <c r="Z19" s="118"/>
      <c r="AA19" s="118"/>
    </row>
    <row r="20">
      <c r="A20" s="220" t="s">
        <v>120</v>
      </c>
      <c r="B20" s="220" t="s">
        <v>7612</v>
      </c>
      <c r="C20" s="220" t="s">
        <v>6384</v>
      </c>
      <c r="D20" s="220" t="s">
        <v>5668</v>
      </c>
      <c r="E20" s="222">
        <v>5109.65</v>
      </c>
      <c r="F20" s="220" t="s">
        <v>6384</v>
      </c>
      <c r="G20" s="220" t="s">
        <v>6384</v>
      </c>
      <c r="H20" s="220" t="s">
        <v>6384</v>
      </c>
      <c r="I20" s="221" t="e">
        <v>#N/A</v>
      </c>
      <c r="J20" s="220" t="s">
        <v>6384</v>
      </c>
      <c r="K20" s="118"/>
      <c r="L20" s="223">
        <v>45352.0</v>
      </c>
      <c r="M20" s="118"/>
      <c r="N20" s="118"/>
      <c r="O20" s="118"/>
      <c r="P20" s="118"/>
      <c r="Q20" s="118"/>
      <c r="R20" s="118"/>
      <c r="S20" s="118"/>
      <c r="T20" s="118"/>
      <c r="U20" s="118"/>
      <c r="V20" s="118"/>
      <c r="W20" s="118"/>
      <c r="X20" s="118"/>
      <c r="Y20" s="118"/>
      <c r="Z20" s="118"/>
      <c r="AA20" s="118"/>
    </row>
    <row r="21">
      <c r="A21" s="220" t="s">
        <v>127</v>
      </c>
      <c r="B21" s="220" t="s">
        <v>5054</v>
      </c>
      <c r="C21" s="222">
        <v>9578.0</v>
      </c>
      <c r="D21" s="220" t="s">
        <v>5668</v>
      </c>
      <c r="E21" s="222">
        <v>2325.02</v>
      </c>
      <c r="F21" s="222">
        <v>71.26</v>
      </c>
      <c r="G21" s="222">
        <v>63.38</v>
      </c>
      <c r="H21" s="222">
        <v>150.0</v>
      </c>
      <c r="I21" s="222">
        <v>6825.0</v>
      </c>
      <c r="J21" s="222">
        <v>2.36677169</v>
      </c>
      <c r="K21" s="118"/>
      <c r="L21" s="223">
        <v>45505.0</v>
      </c>
      <c r="M21" s="118"/>
      <c r="N21" s="118"/>
      <c r="O21" s="118"/>
      <c r="P21" s="118"/>
      <c r="Q21" s="118"/>
      <c r="R21" s="118"/>
      <c r="S21" s="118"/>
      <c r="T21" s="118"/>
      <c r="U21" s="118"/>
      <c r="V21" s="118"/>
      <c r="W21" s="118"/>
      <c r="X21" s="118"/>
      <c r="Y21" s="118"/>
      <c r="Z21" s="118"/>
      <c r="AA21" s="118"/>
    </row>
    <row r="22">
      <c r="A22" s="220" t="s">
        <v>130</v>
      </c>
      <c r="B22" s="220" t="s">
        <v>3612</v>
      </c>
      <c r="C22" s="222">
        <v>62725.0</v>
      </c>
      <c r="D22" s="220" t="s">
        <v>7613</v>
      </c>
      <c r="E22" s="220" t="s">
        <v>7613</v>
      </c>
      <c r="F22" s="222">
        <v>46.28</v>
      </c>
      <c r="G22" s="222">
        <v>11.74</v>
      </c>
      <c r="H22" s="222">
        <v>182.0</v>
      </c>
      <c r="I22" s="222">
        <v>29027.0</v>
      </c>
      <c r="J22" s="222">
        <v>15.49966113</v>
      </c>
      <c r="K22" s="222">
        <v>3500.0</v>
      </c>
      <c r="L22" s="223">
        <v>45170.0</v>
      </c>
      <c r="M22" s="118"/>
      <c r="N22" s="118"/>
      <c r="O22" s="118"/>
      <c r="P22" s="118"/>
      <c r="Q22" s="118"/>
      <c r="R22" s="118"/>
      <c r="S22" s="118"/>
      <c r="T22" s="118"/>
      <c r="U22" s="118"/>
      <c r="V22" s="118"/>
      <c r="W22" s="118"/>
      <c r="X22" s="118"/>
      <c r="Y22" s="118"/>
      <c r="Z22" s="118"/>
      <c r="AA22" s="118"/>
    </row>
    <row r="23">
      <c r="A23" s="220" t="s">
        <v>132</v>
      </c>
      <c r="B23" s="220" t="s">
        <v>7612</v>
      </c>
      <c r="C23" s="220" t="s">
        <v>6384</v>
      </c>
      <c r="D23" s="220" t="s">
        <v>7613</v>
      </c>
      <c r="E23" s="220" t="s">
        <v>7613</v>
      </c>
      <c r="F23" s="220" t="s">
        <v>6384</v>
      </c>
      <c r="G23" s="220" t="s">
        <v>6384</v>
      </c>
      <c r="H23" s="220" t="s">
        <v>6384</v>
      </c>
      <c r="I23" s="221" t="e">
        <v>#N/A</v>
      </c>
      <c r="J23" s="220" t="s">
        <v>6384</v>
      </c>
      <c r="K23" s="222">
        <v>4400.0</v>
      </c>
      <c r="L23" s="223">
        <v>44348.0</v>
      </c>
      <c r="M23" s="118"/>
      <c r="N23" s="118"/>
      <c r="O23" s="118"/>
      <c r="P23" s="118"/>
      <c r="Q23" s="118"/>
      <c r="R23" s="118"/>
      <c r="S23" s="118"/>
      <c r="T23" s="118"/>
      <c r="U23" s="118"/>
      <c r="V23" s="118"/>
      <c r="W23" s="118"/>
      <c r="X23" s="118"/>
      <c r="Y23" s="118"/>
      <c r="Z23" s="118"/>
      <c r="AA23" s="118"/>
    </row>
    <row r="24">
      <c r="A24" s="220" t="s">
        <v>2722</v>
      </c>
      <c r="B24" s="220" t="s">
        <v>2724</v>
      </c>
      <c r="C24" s="222">
        <v>2240.0</v>
      </c>
      <c r="D24" s="220" t="s">
        <v>5669</v>
      </c>
      <c r="E24" s="118"/>
      <c r="F24" s="222">
        <v>53.79</v>
      </c>
      <c r="G24" s="222">
        <v>72.27</v>
      </c>
      <c r="H24" s="222">
        <v>40.0</v>
      </c>
      <c r="I24" s="222">
        <v>1205.0</v>
      </c>
      <c r="J24" s="222">
        <v>0.5535152</v>
      </c>
      <c r="K24" s="118"/>
      <c r="L24" s="224"/>
      <c r="M24" s="118"/>
      <c r="N24" s="118"/>
      <c r="O24" s="118"/>
      <c r="P24" s="118"/>
      <c r="Q24" s="118"/>
      <c r="R24" s="118"/>
      <c r="S24" s="118"/>
      <c r="T24" s="118"/>
      <c r="U24" s="118"/>
      <c r="V24" s="118"/>
      <c r="W24" s="118"/>
      <c r="X24" s="118"/>
      <c r="Y24" s="118"/>
      <c r="Z24" s="118"/>
      <c r="AA24" s="118"/>
    </row>
    <row r="25">
      <c r="A25" s="220" t="s">
        <v>134</v>
      </c>
      <c r="B25" s="220" t="s">
        <v>7612</v>
      </c>
      <c r="C25" s="220" t="s">
        <v>6384</v>
      </c>
      <c r="D25" s="220" t="s">
        <v>7613</v>
      </c>
      <c r="E25" s="220" t="s">
        <v>7613</v>
      </c>
      <c r="F25" s="220" t="s">
        <v>6384</v>
      </c>
      <c r="G25" s="220" t="s">
        <v>6384</v>
      </c>
      <c r="H25" s="220" t="s">
        <v>6384</v>
      </c>
      <c r="I25" s="221" t="e">
        <v>#N/A</v>
      </c>
      <c r="J25" s="220" t="s">
        <v>6384</v>
      </c>
      <c r="K25" s="222">
        <v>3600.0</v>
      </c>
      <c r="L25" s="223">
        <v>44896.0</v>
      </c>
      <c r="M25" s="118"/>
      <c r="N25" s="118"/>
      <c r="O25" s="118"/>
      <c r="P25" s="118"/>
      <c r="Q25" s="118"/>
      <c r="R25" s="118"/>
      <c r="S25" s="118"/>
      <c r="T25" s="118"/>
      <c r="U25" s="118"/>
      <c r="V25" s="118"/>
      <c r="W25" s="118"/>
      <c r="X25" s="118"/>
      <c r="Y25" s="118"/>
      <c r="Z25" s="118"/>
      <c r="AA25" s="118"/>
    </row>
    <row r="26">
      <c r="A26" s="220" t="s">
        <v>137</v>
      </c>
      <c r="B26" s="220" t="s">
        <v>7612</v>
      </c>
      <c r="C26" s="220" t="s">
        <v>6384</v>
      </c>
      <c r="D26" s="220" t="s">
        <v>7613</v>
      </c>
      <c r="E26" s="220" t="s">
        <v>7613</v>
      </c>
      <c r="F26" s="220" t="s">
        <v>6384</v>
      </c>
      <c r="G26" s="220" t="s">
        <v>6384</v>
      </c>
      <c r="H26" s="220" t="s">
        <v>6384</v>
      </c>
      <c r="I26" s="221" t="e">
        <v>#N/A</v>
      </c>
      <c r="J26" s="220" t="s">
        <v>6384</v>
      </c>
      <c r="K26" s="222">
        <v>3000.0</v>
      </c>
      <c r="L26" s="224"/>
      <c r="M26" s="118"/>
      <c r="N26" s="118"/>
      <c r="O26" s="118"/>
      <c r="P26" s="118"/>
      <c r="Q26" s="118"/>
      <c r="R26" s="118"/>
      <c r="S26" s="118"/>
      <c r="T26" s="118"/>
      <c r="U26" s="118"/>
      <c r="V26" s="118"/>
      <c r="W26" s="118"/>
      <c r="X26" s="118"/>
      <c r="Y26" s="118"/>
      <c r="Z26" s="118"/>
      <c r="AA26" s="118"/>
    </row>
    <row r="27">
      <c r="A27" s="220" t="s">
        <v>3736</v>
      </c>
      <c r="B27" s="220" t="s">
        <v>7612</v>
      </c>
      <c r="C27" s="220" t="s">
        <v>6384</v>
      </c>
      <c r="D27" s="220" t="s">
        <v>7613</v>
      </c>
      <c r="E27" s="220" t="s">
        <v>7613</v>
      </c>
      <c r="F27" s="220" t="s">
        <v>6384</v>
      </c>
      <c r="G27" s="220" t="s">
        <v>6384</v>
      </c>
      <c r="H27" s="220" t="s">
        <v>6384</v>
      </c>
      <c r="I27" s="221" t="e">
        <v>#N/A</v>
      </c>
      <c r="J27" s="220" t="s">
        <v>6384</v>
      </c>
      <c r="K27" s="222">
        <v>4600.0</v>
      </c>
      <c r="L27" s="223">
        <v>45170.0</v>
      </c>
      <c r="M27" s="118"/>
      <c r="N27" s="118"/>
      <c r="O27" s="118"/>
      <c r="P27" s="118"/>
      <c r="Q27" s="118"/>
      <c r="R27" s="118"/>
      <c r="S27" s="118"/>
      <c r="T27" s="118"/>
      <c r="U27" s="118"/>
      <c r="V27" s="118"/>
      <c r="W27" s="118"/>
      <c r="X27" s="118"/>
      <c r="Y27" s="118"/>
      <c r="Z27" s="118"/>
      <c r="AA27" s="118"/>
    </row>
    <row r="28">
      <c r="A28" s="220" t="s">
        <v>1790</v>
      </c>
      <c r="B28" s="220" t="s">
        <v>7612</v>
      </c>
      <c r="C28" s="220" t="s">
        <v>6384</v>
      </c>
      <c r="D28" s="220" t="s">
        <v>7613</v>
      </c>
      <c r="E28" s="220" t="s">
        <v>7613</v>
      </c>
      <c r="F28" s="220" t="s">
        <v>6384</v>
      </c>
      <c r="G28" s="220" t="s">
        <v>6384</v>
      </c>
      <c r="H28" s="220" t="s">
        <v>6384</v>
      </c>
      <c r="I28" s="221" t="e">
        <v>#N/A</v>
      </c>
      <c r="J28" s="220" t="s">
        <v>6384</v>
      </c>
      <c r="K28" s="118"/>
      <c r="L28" s="223">
        <v>45352.0</v>
      </c>
      <c r="M28" s="118"/>
      <c r="N28" s="118"/>
      <c r="O28" s="118"/>
      <c r="P28" s="118"/>
      <c r="Q28" s="118"/>
      <c r="R28" s="118"/>
      <c r="S28" s="118"/>
      <c r="T28" s="118"/>
      <c r="U28" s="118"/>
      <c r="V28" s="118"/>
      <c r="W28" s="118"/>
      <c r="X28" s="118"/>
      <c r="Y28" s="118"/>
      <c r="Z28" s="118"/>
      <c r="AA28" s="118"/>
    </row>
    <row r="29">
      <c r="A29" s="220" t="s">
        <v>142</v>
      </c>
      <c r="B29" s="220" t="s">
        <v>2908</v>
      </c>
      <c r="C29" s="222">
        <v>54733.0</v>
      </c>
      <c r="D29" s="220" t="s">
        <v>7613</v>
      </c>
      <c r="E29" s="220" t="s">
        <v>7613</v>
      </c>
      <c r="F29" s="222">
        <v>45.45</v>
      </c>
      <c r="G29" s="222">
        <v>14.12</v>
      </c>
      <c r="H29" s="222">
        <v>191.0</v>
      </c>
      <c r="I29" s="222">
        <v>24878.0</v>
      </c>
      <c r="J29" s="222">
        <v>13.52479797</v>
      </c>
      <c r="K29" s="222">
        <v>4000.0</v>
      </c>
      <c r="L29" s="223">
        <v>45352.0</v>
      </c>
      <c r="M29" s="118"/>
      <c r="N29" s="118"/>
      <c r="O29" s="118"/>
      <c r="P29" s="118"/>
      <c r="Q29" s="118"/>
      <c r="R29" s="118"/>
      <c r="S29" s="118"/>
      <c r="T29" s="118"/>
      <c r="U29" s="118"/>
      <c r="V29" s="118"/>
      <c r="W29" s="118"/>
      <c r="X29" s="118"/>
      <c r="Y29" s="118"/>
      <c r="Z29" s="118"/>
      <c r="AA29" s="118"/>
    </row>
    <row r="30">
      <c r="A30" s="220" t="s">
        <v>2991</v>
      </c>
      <c r="B30" s="220" t="s">
        <v>7612</v>
      </c>
      <c r="C30" s="220" t="s">
        <v>6384</v>
      </c>
      <c r="D30" s="220" t="s">
        <v>5668</v>
      </c>
      <c r="E30" s="222">
        <v>5109.65</v>
      </c>
      <c r="F30" s="220" t="s">
        <v>6384</v>
      </c>
      <c r="G30" s="220" t="s">
        <v>6384</v>
      </c>
      <c r="H30" s="220" t="s">
        <v>6384</v>
      </c>
      <c r="I30" s="221" t="e">
        <v>#N/A</v>
      </c>
      <c r="J30" s="220" t="s">
        <v>6384</v>
      </c>
      <c r="K30" s="118"/>
      <c r="L30" s="223">
        <v>45352.0</v>
      </c>
      <c r="M30" s="118"/>
      <c r="N30" s="118"/>
      <c r="O30" s="118"/>
      <c r="P30" s="118"/>
      <c r="Q30" s="118"/>
      <c r="R30" s="118"/>
      <c r="S30" s="118"/>
      <c r="T30" s="118"/>
      <c r="U30" s="118"/>
      <c r="V30" s="118"/>
      <c r="W30" s="118"/>
      <c r="X30" s="118"/>
      <c r="Y30" s="118"/>
      <c r="Z30" s="118"/>
      <c r="AA30" s="118"/>
    </row>
    <row r="31">
      <c r="A31" s="220" t="s">
        <v>144</v>
      </c>
      <c r="B31" s="220" t="s">
        <v>7612</v>
      </c>
      <c r="C31" s="220" t="s">
        <v>6384</v>
      </c>
      <c r="D31" s="220" t="s">
        <v>7613</v>
      </c>
      <c r="E31" s="220" t="s">
        <v>7613</v>
      </c>
      <c r="F31" s="220" t="s">
        <v>6384</v>
      </c>
      <c r="G31" s="220" t="s">
        <v>6384</v>
      </c>
      <c r="H31" s="220" t="s">
        <v>6384</v>
      </c>
      <c r="I31" s="221" t="e">
        <v>#N/A</v>
      </c>
      <c r="J31" s="220" t="s">
        <v>6384</v>
      </c>
      <c r="K31" s="222">
        <v>4244.0</v>
      </c>
      <c r="L31" s="223">
        <v>44593.0</v>
      </c>
      <c r="M31" s="118"/>
      <c r="N31" s="118"/>
      <c r="O31" s="118"/>
      <c r="P31" s="118"/>
      <c r="Q31" s="118"/>
      <c r="R31" s="118"/>
      <c r="S31" s="118"/>
      <c r="T31" s="118"/>
      <c r="U31" s="118"/>
      <c r="V31" s="118"/>
      <c r="W31" s="118"/>
      <c r="X31" s="118"/>
      <c r="Y31" s="118"/>
      <c r="Z31" s="118"/>
      <c r="AA31" s="118"/>
    </row>
    <row r="32">
      <c r="A32" s="220" t="s">
        <v>146</v>
      </c>
      <c r="B32" s="220" t="s">
        <v>7612</v>
      </c>
      <c r="C32" s="220" t="s">
        <v>6384</v>
      </c>
      <c r="D32" s="220" t="s">
        <v>7613</v>
      </c>
      <c r="E32" s="220" t="s">
        <v>7613</v>
      </c>
      <c r="F32" s="220" t="s">
        <v>6384</v>
      </c>
      <c r="G32" s="220" t="s">
        <v>6384</v>
      </c>
      <c r="H32" s="220" t="s">
        <v>6384</v>
      </c>
      <c r="I32" s="221" t="e">
        <v>#N/A</v>
      </c>
      <c r="J32" s="220" t="s">
        <v>6384</v>
      </c>
      <c r="K32" s="222">
        <v>5500.0</v>
      </c>
      <c r="L32" s="223">
        <v>44774.0</v>
      </c>
      <c r="M32" s="118"/>
      <c r="N32" s="118"/>
      <c r="O32" s="118"/>
      <c r="P32" s="118"/>
      <c r="Q32" s="118"/>
      <c r="R32" s="118"/>
      <c r="S32" s="118"/>
      <c r="T32" s="118"/>
      <c r="U32" s="118"/>
      <c r="V32" s="118"/>
      <c r="W32" s="118"/>
      <c r="X32" s="118"/>
      <c r="Y32" s="118"/>
      <c r="Z32" s="118"/>
      <c r="AA32" s="118"/>
    </row>
    <row r="33">
      <c r="A33" s="220" t="s">
        <v>153</v>
      </c>
      <c r="B33" s="220" t="s">
        <v>5591</v>
      </c>
      <c r="C33" s="222">
        <v>69025.0</v>
      </c>
      <c r="D33" s="220" t="s">
        <v>7613</v>
      </c>
      <c r="E33" s="220" t="s">
        <v>7613</v>
      </c>
      <c r="F33" s="222">
        <v>65.66</v>
      </c>
      <c r="G33" s="222">
        <v>11.67</v>
      </c>
      <c r="H33" s="222">
        <v>199.0</v>
      </c>
      <c r="I33" s="222">
        <v>45325.0</v>
      </c>
      <c r="J33" s="222">
        <v>17.05642263</v>
      </c>
      <c r="K33" s="222">
        <v>4400.0</v>
      </c>
      <c r="L33" s="223">
        <v>45474.0</v>
      </c>
      <c r="M33" s="118"/>
      <c r="N33" s="118"/>
      <c r="O33" s="118"/>
      <c r="P33" s="118"/>
      <c r="Q33" s="118"/>
      <c r="R33" s="118"/>
      <c r="S33" s="118"/>
      <c r="T33" s="118"/>
      <c r="U33" s="118"/>
      <c r="V33" s="118"/>
      <c r="W33" s="118"/>
      <c r="X33" s="118"/>
      <c r="Y33" s="118"/>
      <c r="Z33" s="118"/>
      <c r="AA33" s="118"/>
    </row>
    <row r="34">
      <c r="A34" s="220" t="s">
        <v>156</v>
      </c>
      <c r="B34" s="220" t="s">
        <v>5595</v>
      </c>
      <c r="C34" s="222">
        <v>84781.0</v>
      </c>
      <c r="D34" s="220" t="s">
        <v>7613</v>
      </c>
      <c r="E34" s="220" t="s">
        <v>7613</v>
      </c>
      <c r="F34" s="222">
        <v>48.96</v>
      </c>
      <c r="G34" s="222">
        <v>14.03</v>
      </c>
      <c r="H34" s="222">
        <v>294.0</v>
      </c>
      <c r="I34" s="222">
        <v>41505.0</v>
      </c>
      <c r="J34" s="222">
        <v>20.94980901</v>
      </c>
      <c r="K34" s="222">
        <v>5200.0</v>
      </c>
      <c r="L34" s="223">
        <v>44600.0</v>
      </c>
      <c r="M34" s="118"/>
      <c r="N34" s="118"/>
      <c r="O34" s="118"/>
      <c r="P34" s="118"/>
      <c r="Q34" s="118"/>
      <c r="R34" s="118"/>
      <c r="S34" s="118"/>
      <c r="T34" s="118"/>
      <c r="U34" s="118"/>
      <c r="V34" s="118"/>
      <c r="W34" s="118"/>
      <c r="X34" s="118"/>
      <c r="Y34" s="118"/>
      <c r="Z34" s="118"/>
      <c r="AA34" s="118"/>
    </row>
    <row r="35">
      <c r="A35" s="220" t="s">
        <v>161</v>
      </c>
      <c r="B35" s="220" t="s">
        <v>7612</v>
      </c>
      <c r="C35" s="220" t="s">
        <v>6384</v>
      </c>
      <c r="D35" s="220" t="s">
        <v>7613</v>
      </c>
      <c r="E35" s="220" t="s">
        <v>7613</v>
      </c>
      <c r="F35" s="220" t="s">
        <v>6384</v>
      </c>
      <c r="G35" s="220" t="s">
        <v>6384</v>
      </c>
      <c r="H35" s="220" t="s">
        <v>6384</v>
      </c>
      <c r="I35" s="221" t="e">
        <v>#N/A</v>
      </c>
      <c r="J35" s="220" t="s">
        <v>6384</v>
      </c>
      <c r="K35" s="118"/>
      <c r="L35" s="224"/>
      <c r="M35" s="118"/>
      <c r="N35" s="118"/>
      <c r="O35" s="118"/>
      <c r="P35" s="118"/>
      <c r="Q35" s="118"/>
      <c r="R35" s="118"/>
      <c r="S35" s="118"/>
      <c r="T35" s="118"/>
      <c r="U35" s="118"/>
      <c r="V35" s="118"/>
      <c r="W35" s="118"/>
      <c r="X35" s="118"/>
      <c r="Y35" s="118"/>
      <c r="Z35" s="118"/>
      <c r="AA35" s="118"/>
    </row>
    <row r="36">
      <c r="A36" s="220" t="s">
        <v>165</v>
      </c>
      <c r="B36" s="220" t="s">
        <v>3107</v>
      </c>
      <c r="C36" s="222">
        <v>53722.0</v>
      </c>
      <c r="D36" s="220" t="s">
        <v>7613</v>
      </c>
      <c r="E36" s="220" t="s">
        <v>7613</v>
      </c>
      <c r="F36" s="222">
        <v>45.02</v>
      </c>
      <c r="G36" s="222">
        <v>15.14</v>
      </c>
      <c r="H36" s="222">
        <v>201.0</v>
      </c>
      <c r="I36" s="222">
        <v>24185.0</v>
      </c>
      <c r="J36" s="222">
        <v>13.27497481</v>
      </c>
      <c r="K36" s="222">
        <v>5416.0</v>
      </c>
      <c r="L36" s="223">
        <v>45323.0</v>
      </c>
      <c r="M36" s="118"/>
      <c r="N36" s="118"/>
      <c r="O36" s="118"/>
      <c r="P36" s="118"/>
      <c r="Q36" s="118"/>
      <c r="R36" s="118"/>
      <c r="S36" s="118"/>
      <c r="T36" s="118"/>
      <c r="U36" s="118"/>
      <c r="V36" s="118"/>
      <c r="W36" s="118"/>
      <c r="X36" s="118"/>
      <c r="Y36" s="118"/>
      <c r="Z36" s="118"/>
      <c r="AA36" s="118"/>
    </row>
    <row r="37">
      <c r="A37" s="220" t="s">
        <v>167</v>
      </c>
      <c r="B37" s="220" t="s">
        <v>5599</v>
      </c>
      <c r="C37" s="222">
        <v>43857.0</v>
      </c>
      <c r="D37" s="220" t="s">
        <v>7613</v>
      </c>
      <c r="E37" s="220" t="s">
        <v>7613</v>
      </c>
      <c r="F37" s="222">
        <v>51.24</v>
      </c>
      <c r="G37" s="222">
        <v>15.78</v>
      </c>
      <c r="H37" s="222">
        <v>171.0</v>
      </c>
      <c r="I37" s="222">
        <v>22474.0</v>
      </c>
      <c r="J37" s="222">
        <v>10.83728399</v>
      </c>
      <c r="K37" s="222">
        <v>4500.0</v>
      </c>
      <c r="L37" s="223">
        <v>44753.0</v>
      </c>
      <c r="M37" s="118"/>
      <c r="N37" s="118"/>
      <c r="O37" s="118"/>
      <c r="P37" s="118"/>
      <c r="Q37" s="118"/>
      <c r="R37" s="118"/>
      <c r="S37" s="118"/>
      <c r="T37" s="118"/>
      <c r="U37" s="118"/>
      <c r="V37" s="118"/>
      <c r="W37" s="118"/>
      <c r="X37" s="118"/>
      <c r="Y37" s="118"/>
      <c r="Z37" s="118"/>
      <c r="AA37" s="118"/>
    </row>
    <row r="38">
      <c r="A38" s="220" t="s">
        <v>171</v>
      </c>
      <c r="B38" s="220" t="s">
        <v>7612</v>
      </c>
      <c r="C38" s="220" t="s">
        <v>6384</v>
      </c>
      <c r="D38" s="220" t="s">
        <v>7613</v>
      </c>
      <c r="E38" s="220" t="s">
        <v>7613</v>
      </c>
      <c r="F38" s="220" t="s">
        <v>6384</v>
      </c>
      <c r="G38" s="220" t="s">
        <v>6384</v>
      </c>
      <c r="H38" s="220" t="s">
        <v>6384</v>
      </c>
      <c r="I38" s="221" t="e">
        <v>#N/A</v>
      </c>
      <c r="J38" s="220" t="s">
        <v>6384</v>
      </c>
      <c r="K38" s="222">
        <v>4500.0</v>
      </c>
      <c r="L38" s="223">
        <v>45170.0</v>
      </c>
      <c r="M38" s="118"/>
      <c r="N38" s="118"/>
      <c r="O38" s="118"/>
      <c r="P38" s="118"/>
      <c r="Q38" s="118"/>
      <c r="R38" s="118"/>
      <c r="S38" s="118"/>
      <c r="T38" s="118"/>
      <c r="U38" s="118"/>
      <c r="V38" s="118"/>
      <c r="W38" s="118"/>
      <c r="X38" s="118"/>
      <c r="Y38" s="118"/>
      <c r="Z38" s="118"/>
      <c r="AA38" s="118"/>
    </row>
    <row r="39">
      <c r="A39" s="220" t="s">
        <v>173</v>
      </c>
      <c r="B39" s="220" t="s">
        <v>5602</v>
      </c>
      <c r="C39" s="222">
        <v>26001.0</v>
      </c>
      <c r="D39" s="220" t="s">
        <v>7613</v>
      </c>
      <c r="E39" s="220" t="s">
        <v>7613</v>
      </c>
      <c r="F39" s="222">
        <v>58.95</v>
      </c>
      <c r="G39" s="222">
        <v>0.0</v>
      </c>
      <c r="H39" s="118"/>
      <c r="I39" s="222">
        <v>15328.0</v>
      </c>
      <c r="J39" s="222">
        <v>6.424977105</v>
      </c>
      <c r="K39" s="222">
        <v>4100.0</v>
      </c>
      <c r="L39" s="223">
        <v>44470.0</v>
      </c>
      <c r="M39" s="118"/>
      <c r="N39" s="118"/>
      <c r="O39" s="118"/>
      <c r="P39" s="118"/>
      <c r="Q39" s="118"/>
      <c r="R39" s="118"/>
      <c r="S39" s="118"/>
      <c r="T39" s="118"/>
      <c r="U39" s="118"/>
      <c r="V39" s="118"/>
      <c r="W39" s="118"/>
      <c r="X39" s="118"/>
      <c r="Y39" s="118"/>
      <c r="Z39" s="118"/>
      <c r="AA39" s="118"/>
    </row>
    <row r="40">
      <c r="A40" s="220" t="s">
        <v>177</v>
      </c>
      <c r="B40" s="220" t="s">
        <v>5439</v>
      </c>
      <c r="C40" s="222">
        <v>69645.0</v>
      </c>
      <c r="D40" s="220" t="s">
        <v>5669</v>
      </c>
      <c r="E40" s="118"/>
      <c r="F40" s="222">
        <v>26.38</v>
      </c>
      <c r="G40" s="222">
        <v>39.69</v>
      </c>
      <c r="H40" s="222">
        <v>683.0</v>
      </c>
      <c r="I40" s="222">
        <v>18369.0</v>
      </c>
      <c r="J40" s="222">
        <v>17.20962773</v>
      </c>
      <c r="K40" s="118"/>
      <c r="L40" s="223">
        <v>45505.0</v>
      </c>
      <c r="M40" s="118"/>
      <c r="N40" s="118"/>
      <c r="O40" s="118"/>
      <c r="P40" s="118"/>
      <c r="Q40" s="118"/>
      <c r="R40" s="118"/>
      <c r="S40" s="118"/>
      <c r="T40" s="118"/>
      <c r="U40" s="118"/>
      <c r="V40" s="118"/>
      <c r="W40" s="118"/>
      <c r="X40" s="118"/>
      <c r="Y40" s="118"/>
      <c r="Z40" s="118"/>
      <c r="AA40" s="118"/>
    </row>
    <row r="41">
      <c r="A41" s="220" t="s">
        <v>184</v>
      </c>
      <c r="B41" s="220" t="s">
        <v>7612</v>
      </c>
      <c r="C41" s="220" t="s">
        <v>6384</v>
      </c>
      <c r="D41" s="220" t="s">
        <v>7613</v>
      </c>
      <c r="E41" s="220" t="s">
        <v>7613</v>
      </c>
      <c r="F41" s="220" t="s">
        <v>6384</v>
      </c>
      <c r="G41" s="220" t="s">
        <v>6384</v>
      </c>
      <c r="H41" s="220" t="s">
        <v>6384</v>
      </c>
      <c r="I41" s="221" t="e">
        <v>#N/A</v>
      </c>
      <c r="J41" s="220" t="s">
        <v>6384</v>
      </c>
      <c r="K41" s="222">
        <v>4800.0</v>
      </c>
      <c r="L41" s="223">
        <v>45231.0</v>
      </c>
      <c r="M41" s="118"/>
      <c r="N41" s="118"/>
      <c r="O41" s="118"/>
      <c r="P41" s="118"/>
      <c r="Q41" s="118"/>
      <c r="R41" s="118"/>
      <c r="S41" s="118"/>
      <c r="T41" s="118"/>
      <c r="U41" s="118"/>
      <c r="V41" s="118"/>
      <c r="W41" s="118"/>
      <c r="X41" s="118"/>
      <c r="Y41" s="118"/>
      <c r="Z41" s="118"/>
      <c r="AA41" s="118"/>
    </row>
    <row r="42">
      <c r="A42" s="220" t="s">
        <v>398</v>
      </c>
      <c r="B42" s="220" t="s">
        <v>7612</v>
      </c>
      <c r="C42" s="220" t="s">
        <v>6384</v>
      </c>
      <c r="D42" s="220" t="s">
        <v>7613</v>
      </c>
      <c r="E42" s="220" t="s">
        <v>7613</v>
      </c>
      <c r="F42" s="220" t="s">
        <v>6384</v>
      </c>
      <c r="G42" s="220" t="s">
        <v>6384</v>
      </c>
      <c r="H42" s="220" t="s">
        <v>6384</v>
      </c>
      <c r="I42" s="221" t="e">
        <v>#N/A</v>
      </c>
      <c r="J42" s="220" t="s">
        <v>6384</v>
      </c>
      <c r="K42" s="222">
        <v>2750.0</v>
      </c>
      <c r="L42" s="223">
        <v>44743.0</v>
      </c>
      <c r="M42" s="118"/>
      <c r="N42" s="118"/>
      <c r="O42" s="118"/>
      <c r="P42" s="118"/>
      <c r="Q42" s="118"/>
      <c r="R42" s="118"/>
      <c r="S42" s="118"/>
      <c r="T42" s="118"/>
      <c r="U42" s="118"/>
      <c r="V42" s="118"/>
      <c r="W42" s="118"/>
      <c r="X42" s="118"/>
      <c r="Y42" s="118"/>
      <c r="Z42" s="118"/>
      <c r="AA42" s="118"/>
    </row>
    <row r="43">
      <c r="A43" s="220" t="s">
        <v>878</v>
      </c>
      <c r="B43" s="220" t="s">
        <v>7612</v>
      </c>
      <c r="C43" s="220" t="s">
        <v>6384</v>
      </c>
      <c r="D43" s="220" t="s">
        <v>7613</v>
      </c>
      <c r="E43" s="220" t="s">
        <v>7613</v>
      </c>
      <c r="F43" s="220" t="s">
        <v>6384</v>
      </c>
      <c r="G43" s="220" t="s">
        <v>6384</v>
      </c>
      <c r="H43" s="220" t="s">
        <v>6384</v>
      </c>
      <c r="I43" s="221" t="e">
        <v>#N/A</v>
      </c>
      <c r="J43" s="220" t="s">
        <v>6384</v>
      </c>
      <c r="K43" s="222">
        <v>7000.0</v>
      </c>
      <c r="L43" s="224"/>
      <c r="M43" s="118"/>
      <c r="N43" s="118"/>
      <c r="O43" s="118"/>
      <c r="P43" s="118"/>
      <c r="Q43" s="118"/>
      <c r="R43" s="118"/>
      <c r="S43" s="118"/>
      <c r="T43" s="118"/>
      <c r="U43" s="118"/>
      <c r="V43" s="118"/>
      <c r="W43" s="118"/>
      <c r="X43" s="118"/>
      <c r="Y43" s="118"/>
      <c r="Z43" s="118"/>
      <c r="AA43" s="118"/>
    </row>
    <row r="44">
      <c r="A44" s="220" t="s">
        <v>197</v>
      </c>
      <c r="B44" s="220" t="s">
        <v>3163</v>
      </c>
      <c r="C44" s="222">
        <v>1921.0</v>
      </c>
      <c r="D44" s="220" t="s">
        <v>5668</v>
      </c>
      <c r="E44" s="222">
        <v>100.0</v>
      </c>
      <c r="F44" s="222">
        <v>68.61</v>
      </c>
      <c r="G44" s="222">
        <v>73.73</v>
      </c>
      <c r="H44" s="222">
        <v>35.0</v>
      </c>
      <c r="I44" s="222">
        <v>1318.0</v>
      </c>
      <c r="J44" s="222">
        <v>0.474688705</v>
      </c>
      <c r="K44" s="118"/>
      <c r="L44" s="223">
        <v>45323.0</v>
      </c>
      <c r="M44" s="118"/>
      <c r="N44" s="118"/>
      <c r="O44" s="118"/>
      <c r="P44" s="118"/>
      <c r="Q44" s="118"/>
      <c r="R44" s="118"/>
      <c r="S44" s="118"/>
      <c r="T44" s="118"/>
      <c r="U44" s="118"/>
      <c r="V44" s="118"/>
      <c r="W44" s="118"/>
      <c r="X44" s="118"/>
      <c r="Y44" s="118"/>
      <c r="Z44" s="118"/>
      <c r="AA44" s="118"/>
    </row>
    <row r="45">
      <c r="A45" s="220" t="s">
        <v>200</v>
      </c>
      <c r="B45" s="220" t="s">
        <v>3648</v>
      </c>
      <c r="C45" s="222">
        <v>3121.0</v>
      </c>
      <c r="D45" s="220" t="s">
        <v>5669</v>
      </c>
      <c r="E45" s="118"/>
      <c r="F45" s="222">
        <v>45.02</v>
      </c>
      <c r="G45" s="222">
        <v>82.99</v>
      </c>
      <c r="H45" s="222">
        <v>64.0</v>
      </c>
      <c r="I45" s="222">
        <v>1405.0</v>
      </c>
      <c r="J45" s="222">
        <v>0.771214705</v>
      </c>
      <c r="K45" s="222">
        <v>6500.0</v>
      </c>
      <c r="L45" s="223">
        <v>45238.0</v>
      </c>
      <c r="M45" s="118"/>
      <c r="N45" s="118"/>
      <c r="O45" s="118"/>
      <c r="P45" s="118"/>
      <c r="Q45" s="118"/>
      <c r="R45" s="118"/>
      <c r="S45" s="118"/>
      <c r="T45" s="118"/>
      <c r="U45" s="118"/>
      <c r="V45" s="118"/>
      <c r="W45" s="118"/>
      <c r="X45" s="118"/>
      <c r="Y45" s="118"/>
      <c r="Z45" s="118"/>
      <c r="AA45" s="118"/>
    </row>
    <row r="46">
      <c r="A46" s="220" t="s">
        <v>205</v>
      </c>
      <c r="B46" s="220" t="s">
        <v>5607</v>
      </c>
      <c r="C46" s="222">
        <v>102941.0</v>
      </c>
      <c r="D46" s="220" t="s">
        <v>7613</v>
      </c>
      <c r="E46" s="220" t="s">
        <v>7613</v>
      </c>
      <c r="F46" s="222">
        <v>41.37</v>
      </c>
      <c r="G46" s="222">
        <v>15.21</v>
      </c>
      <c r="H46" s="222">
        <v>387.0</v>
      </c>
      <c r="I46" s="222">
        <v>42591.0</v>
      </c>
      <c r="J46" s="222">
        <v>25.43723581</v>
      </c>
      <c r="K46" s="222">
        <v>5200.0</v>
      </c>
      <c r="L46" s="223">
        <v>44598.0</v>
      </c>
      <c r="M46" s="118"/>
      <c r="N46" s="118"/>
      <c r="O46" s="118"/>
      <c r="P46" s="118"/>
      <c r="Q46" s="118"/>
      <c r="R46" s="118"/>
      <c r="S46" s="118"/>
      <c r="T46" s="118"/>
      <c r="U46" s="118"/>
      <c r="V46" s="118"/>
      <c r="W46" s="118"/>
      <c r="X46" s="118"/>
      <c r="Y46" s="118"/>
      <c r="Z46" s="118"/>
      <c r="AA46" s="118"/>
    </row>
    <row r="47">
      <c r="A47" s="220" t="s">
        <v>207</v>
      </c>
      <c r="B47" s="220" t="s">
        <v>5304</v>
      </c>
      <c r="C47" s="222">
        <v>39382.0</v>
      </c>
      <c r="D47" s="220" t="s">
        <v>7613</v>
      </c>
      <c r="E47" s="220" t="s">
        <v>7613</v>
      </c>
      <c r="F47" s="222">
        <v>83.26</v>
      </c>
      <c r="G47" s="222">
        <v>0.0</v>
      </c>
      <c r="H47" s="118"/>
      <c r="I47" s="222">
        <v>32788.0</v>
      </c>
      <c r="J47" s="222">
        <v>9.73148911</v>
      </c>
      <c r="K47" s="222">
        <v>6573.0</v>
      </c>
      <c r="L47" s="223">
        <v>43983.0</v>
      </c>
      <c r="M47" s="118"/>
      <c r="N47" s="118"/>
      <c r="O47" s="118"/>
      <c r="P47" s="118"/>
      <c r="Q47" s="118"/>
      <c r="R47" s="118"/>
      <c r="S47" s="118"/>
      <c r="T47" s="118"/>
      <c r="U47" s="118"/>
      <c r="V47" s="118"/>
      <c r="W47" s="118"/>
      <c r="X47" s="118"/>
      <c r="Y47" s="118"/>
      <c r="Z47" s="118"/>
      <c r="AA47" s="118"/>
    </row>
    <row r="48">
      <c r="A48" s="220" t="s">
        <v>979</v>
      </c>
      <c r="B48" s="220" t="s">
        <v>3433</v>
      </c>
      <c r="C48" s="222">
        <v>7736.0</v>
      </c>
      <c r="D48" s="220" t="s">
        <v>5668</v>
      </c>
      <c r="E48" s="222">
        <v>2739.0</v>
      </c>
      <c r="F48" s="222">
        <v>74.11</v>
      </c>
      <c r="G48" s="222">
        <v>228.6</v>
      </c>
      <c r="H48" s="222">
        <v>437.0</v>
      </c>
      <c r="I48" s="222">
        <v>5733.0</v>
      </c>
      <c r="J48" s="222">
        <v>1.91160428</v>
      </c>
      <c r="K48" s="222">
        <v>23200.0</v>
      </c>
      <c r="L48" s="223">
        <v>45200.0</v>
      </c>
      <c r="M48" s="118"/>
      <c r="N48" s="118"/>
      <c r="O48" s="118"/>
      <c r="P48" s="118"/>
      <c r="Q48" s="118"/>
      <c r="R48" s="118"/>
      <c r="S48" s="118"/>
      <c r="T48" s="118"/>
      <c r="U48" s="118"/>
      <c r="V48" s="118"/>
      <c r="W48" s="118"/>
      <c r="X48" s="118"/>
      <c r="Y48" s="118"/>
      <c r="Z48" s="118"/>
      <c r="AA48" s="118"/>
    </row>
    <row r="49">
      <c r="A49" s="220" t="s">
        <v>220</v>
      </c>
      <c r="B49" s="220" t="s">
        <v>3880</v>
      </c>
      <c r="C49" s="222">
        <v>32577.0</v>
      </c>
      <c r="D49" s="220" t="s">
        <v>7613</v>
      </c>
      <c r="E49" s="220" t="s">
        <v>7613</v>
      </c>
      <c r="F49" s="222">
        <v>51.56</v>
      </c>
      <c r="G49" s="222">
        <v>11.55</v>
      </c>
      <c r="H49" s="222">
        <v>93.0</v>
      </c>
      <c r="I49" s="222">
        <v>16797.0</v>
      </c>
      <c r="J49" s="222">
        <v>8.049939585</v>
      </c>
      <c r="K49" s="222">
        <v>4999.0</v>
      </c>
      <c r="L49" s="223">
        <v>45115.0</v>
      </c>
      <c r="M49" s="118"/>
      <c r="N49" s="118"/>
      <c r="O49" s="118"/>
      <c r="P49" s="118"/>
      <c r="Q49" s="118"/>
      <c r="R49" s="118"/>
      <c r="S49" s="118"/>
      <c r="T49" s="118"/>
      <c r="U49" s="118"/>
      <c r="V49" s="118"/>
      <c r="W49" s="118"/>
      <c r="X49" s="118"/>
      <c r="Y49" s="118"/>
      <c r="Z49" s="118"/>
      <c r="AA49" s="118"/>
    </row>
    <row r="50">
      <c r="A50" s="220" t="s">
        <v>225</v>
      </c>
      <c r="B50" s="220" t="s">
        <v>5059</v>
      </c>
      <c r="C50" s="222">
        <v>19414.0</v>
      </c>
      <c r="D50" s="220" t="s">
        <v>5668</v>
      </c>
      <c r="E50" s="225">
        <v>0.0</v>
      </c>
      <c r="F50" s="222">
        <v>21.26</v>
      </c>
      <c r="G50" s="222">
        <v>96.72</v>
      </c>
      <c r="H50" s="222">
        <v>464.0</v>
      </c>
      <c r="I50" s="222">
        <v>4128.0</v>
      </c>
      <c r="J50" s="222">
        <v>4.79729647</v>
      </c>
      <c r="K50" s="222">
        <v>4300.0</v>
      </c>
      <c r="L50" s="223">
        <v>44713.0</v>
      </c>
      <c r="M50" s="118"/>
      <c r="N50" s="118"/>
      <c r="O50" s="118"/>
      <c r="P50" s="118"/>
      <c r="Q50" s="118"/>
      <c r="R50" s="118"/>
      <c r="S50" s="118"/>
      <c r="T50" s="118"/>
      <c r="U50" s="118"/>
      <c r="V50" s="118"/>
      <c r="W50" s="118"/>
      <c r="X50" s="118"/>
      <c r="Y50" s="118"/>
      <c r="Z50" s="118"/>
      <c r="AA50" s="118"/>
    </row>
    <row r="51">
      <c r="A51" s="220" t="s">
        <v>2999</v>
      </c>
      <c r="B51" s="220" t="s">
        <v>7612</v>
      </c>
      <c r="C51" s="220" t="s">
        <v>6384</v>
      </c>
      <c r="D51" s="220" t="s">
        <v>5668</v>
      </c>
      <c r="E51" s="222">
        <v>5109.65</v>
      </c>
      <c r="F51" s="220" t="s">
        <v>6384</v>
      </c>
      <c r="G51" s="220" t="s">
        <v>6384</v>
      </c>
      <c r="H51" s="220" t="s">
        <v>6384</v>
      </c>
      <c r="I51" s="221" t="e">
        <v>#N/A</v>
      </c>
      <c r="J51" s="220" t="s">
        <v>6384</v>
      </c>
      <c r="K51" s="118"/>
      <c r="L51" s="223">
        <v>45352.0</v>
      </c>
      <c r="M51" s="118"/>
      <c r="N51" s="118"/>
      <c r="O51" s="118"/>
      <c r="P51" s="118"/>
      <c r="Q51" s="118"/>
      <c r="R51" s="118"/>
      <c r="S51" s="118"/>
      <c r="T51" s="118"/>
      <c r="U51" s="118"/>
      <c r="V51" s="118"/>
      <c r="W51" s="118"/>
      <c r="X51" s="118"/>
      <c r="Y51" s="118"/>
      <c r="Z51" s="118"/>
      <c r="AA51" s="118"/>
    </row>
    <row r="52">
      <c r="A52" s="220" t="s">
        <v>5953</v>
      </c>
      <c r="B52" s="220" t="s">
        <v>7612</v>
      </c>
      <c r="C52" s="220" t="s">
        <v>6384</v>
      </c>
      <c r="D52" s="220" t="s">
        <v>7613</v>
      </c>
      <c r="E52" s="220" t="s">
        <v>7613</v>
      </c>
      <c r="F52" s="220" t="s">
        <v>6384</v>
      </c>
      <c r="G52" s="220" t="s">
        <v>6384</v>
      </c>
      <c r="H52" s="220" t="s">
        <v>6384</v>
      </c>
      <c r="I52" s="221" t="e">
        <v>#N/A</v>
      </c>
      <c r="J52" s="220" t="s">
        <v>6384</v>
      </c>
      <c r="K52" s="222">
        <v>5999.0</v>
      </c>
      <c r="L52" s="223">
        <v>44531.0</v>
      </c>
      <c r="M52" s="118"/>
      <c r="N52" s="118"/>
      <c r="O52" s="118"/>
      <c r="P52" s="118"/>
      <c r="Q52" s="118"/>
      <c r="R52" s="118"/>
      <c r="S52" s="118"/>
      <c r="T52" s="118"/>
      <c r="U52" s="118"/>
      <c r="V52" s="118"/>
      <c r="W52" s="118"/>
      <c r="X52" s="118"/>
      <c r="Y52" s="118"/>
      <c r="Z52" s="118"/>
      <c r="AA52" s="118"/>
    </row>
    <row r="53">
      <c r="A53" s="220" t="s">
        <v>230</v>
      </c>
      <c r="B53" s="220" t="s">
        <v>5201</v>
      </c>
      <c r="C53" s="222">
        <v>39239.0</v>
      </c>
      <c r="D53" s="220" t="s">
        <v>7613</v>
      </c>
      <c r="E53" s="220" t="s">
        <v>7613</v>
      </c>
      <c r="F53" s="222">
        <v>47.13</v>
      </c>
      <c r="G53" s="222">
        <v>0.0</v>
      </c>
      <c r="H53" s="118"/>
      <c r="I53" s="222">
        <v>18493.0</v>
      </c>
      <c r="J53" s="222">
        <v>9.696153095</v>
      </c>
      <c r="K53" s="222">
        <v>6350.0</v>
      </c>
      <c r="L53" s="223">
        <v>44418.0</v>
      </c>
      <c r="M53" s="118"/>
      <c r="N53" s="118"/>
      <c r="O53" s="118"/>
      <c r="P53" s="118"/>
      <c r="Q53" s="118"/>
      <c r="R53" s="118"/>
      <c r="S53" s="118"/>
      <c r="T53" s="118"/>
      <c r="U53" s="118"/>
      <c r="V53" s="118"/>
      <c r="W53" s="118"/>
      <c r="X53" s="118"/>
      <c r="Y53" s="118"/>
      <c r="Z53" s="118"/>
      <c r="AA53" s="118"/>
    </row>
    <row r="54">
      <c r="A54" s="220" t="s">
        <v>3006</v>
      </c>
      <c r="B54" s="220" t="s">
        <v>7612</v>
      </c>
      <c r="C54" s="220" t="s">
        <v>6384</v>
      </c>
      <c r="D54" s="220" t="s">
        <v>5668</v>
      </c>
      <c r="E54" s="222">
        <v>5109.65</v>
      </c>
      <c r="F54" s="220" t="s">
        <v>6384</v>
      </c>
      <c r="G54" s="220" t="s">
        <v>6384</v>
      </c>
      <c r="H54" s="220" t="s">
        <v>6384</v>
      </c>
      <c r="I54" s="221" t="e">
        <v>#N/A</v>
      </c>
      <c r="J54" s="220" t="s">
        <v>6384</v>
      </c>
      <c r="K54" s="118"/>
      <c r="L54" s="223">
        <v>45352.0</v>
      </c>
      <c r="M54" s="118"/>
      <c r="N54" s="118"/>
      <c r="O54" s="118"/>
      <c r="P54" s="118"/>
      <c r="Q54" s="118"/>
      <c r="R54" s="118"/>
      <c r="S54" s="118"/>
      <c r="T54" s="118"/>
      <c r="U54" s="118"/>
      <c r="V54" s="118"/>
      <c r="W54" s="118"/>
      <c r="X54" s="118"/>
      <c r="Y54" s="118"/>
      <c r="Z54" s="118"/>
      <c r="AA54" s="118"/>
    </row>
    <row r="55">
      <c r="A55" s="220" t="s">
        <v>232</v>
      </c>
      <c r="B55" s="220" t="s">
        <v>7612</v>
      </c>
      <c r="C55" s="220" t="s">
        <v>6384</v>
      </c>
      <c r="D55" s="220" t="s">
        <v>7613</v>
      </c>
      <c r="E55" s="220" t="s">
        <v>7613</v>
      </c>
      <c r="F55" s="220" t="s">
        <v>6384</v>
      </c>
      <c r="G55" s="220" t="s">
        <v>6384</v>
      </c>
      <c r="H55" s="220" t="s">
        <v>6384</v>
      </c>
      <c r="I55" s="221" t="e">
        <v>#N/A</v>
      </c>
      <c r="J55" s="220" t="s">
        <v>6384</v>
      </c>
      <c r="K55" s="222">
        <v>6537.0</v>
      </c>
      <c r="L55" s="223">
        <v>44348.0</v>
      </c>
      <c r="M55" s="118"/>
      <c r="N55" s="118"/>
      <c r="O55" s="118"/>
      <c r="P55" s="118"/>
      <c r="Q55" s="118"/>
      <c r="R55" s="118"/>
      <c r="S55" s="118"/>
      <c r="T55" s="118"/>
      <c r="U55" s="118"/>
      <c r="V55" s="118"/>
      <c r="W55" s="118"/>
      <c r="X55" s="118"/>
      <c r="Y55" s="118"/>
      <c r="Z55" s="118"/>
      <c r="AA55" s="118"/>
    </row>
    <row r="56">
      <c r="A56" s="220" t="s">
        <v>236</v>
      </c>
      <c r="B56" s="220" t="s">
        <v>4638</v>
      </c>
      <c r="C56" s="222">
        <v>10389.0</v>
      </c>
      <c r="D56" s="220" t="s">
        <v>5669</v>
      </c>
      <c r="E56" s="118"/>
      <c r="F56" s="222">
        <v>62.03</v>
      </c>
      <c r="G56" s="222">
        <v>87.26</v>
      </c>
      <c r="H56" s="222">
        <v>224.0</v>
      </c>
      <c r="I56" s="222">
        <v>6444.0</v>
      </c>
      <c r="J56" s="222">
        <v>2.567173845</v>
      </c>
      <c r="K56" s="222">
        <v>5570.0</v>
      </c>
      <c r="L56" s="223">
        <v>44866.0</v>
      </c>
      <c r="M56" s="118"/>
      <c r="N56" s="118"/>
      <c r="O56" s="118"/>
      <c r="P56" s="118"/>
      <c r="Q56" s="118"/>
      <c r="R56" s="118"/>
      <c r="S56" s="118"/>
      <c r="T56" s="118"/>
      <c r="U56" s="118"/>
      <c r="V56" s="118"/>
      <c r="W56" s="118"/>
      <c r="X56" s="118"/>
      <c r="Y56" s="118"/>
      <c r="Z56" s="118"/>
      <c r="AA56" s="118"/>
    </row>
    <row r="57">
      <c r="A57" s="220" t="s">
        <v>239</v>
      </c>
      <c r="B57" s="220" t="s">
        <v>7612</v>
      </c>
      <c r="C57" s="220" t="s">
        <v>6384</v>
      </c>
      <c r="D57" s="220" t="s">
        <v>7613</v>
      </c>
      <c r="E57" s="220" t="s">
        <v>7613</v>
      </c>
      <c r="F57" s="220" t="s">
        <v>6384</v>
      </c>
      <c r="G57" s="220" t="s">
        <v>6384</v>
      </c>
      <c r="H57" s="220" t="s">
        <v>6384</v>
      </c>
      <c r="I57" s="221" t="e">
        <v>#N/A</v>
      </c>
      <c r="J57" s="220" t="s">
        <v>6384</v>
      </c>
      <c r="K57" s="222">
        <v>5000.0</v>
      </c>
      <c r="L57" s="223">
        <v>44044.0</v>
      </c>
      <c r="M57" s="118"/>
      <c r="N57" s="118"/>
      <c r="O57" s="118"/>
      <c r="P57" s="118"/>
      <c r="Q57" s="118"/>
      <c r="R57" s="118"/>
      <c r="S57" s="118"/>
      <c r="T57" s="118"/>
      <c r="U57" s="118"/>
      <c r="V57" s="118"/>
      <c r="W57" s="118"/>
      <c r="X57" s="118"/>
      <c r="Y57" s="118"/>
      <c r="Z57" s="118"/>
      <c r="AA57" s="118"/>
    </row>
    <row r="58">
      <c r="A58" s="220" t="s">
        <v>241</v>
      </c>
      <c r="B58" s="220" t="s">
        <v>7612</v>
      </c>
      <c r="C58" s="220" t="s">
        <v>6384</v>
      </c>
      <c r="D58" s="220" t="s">
        <v>7613</v>
      </c>
      <c r="E58" s="220" t="s">
        <v>7613</v>
      </c>
      <c r="F58" s="220" t="s">
        <v>6384</v>
      </c>
      <c r="G58" s="220" t="s">
        <v>6384</v>
      </c>
      <c r="H58" s="220" t="s">
        <v>6384</v>
      </c>
      <c r="I58" s="221" t="e">
        <v>#N/A</v>
      </c>
      <c r="J58" s="220" t="s">
        <v>6384</v>
      </c>
      <c r="K58" s="222">
        <v>4572.0</v>
      </c>
      <c r="L58" s="223">
        <v>45047.0</v>
      </c>
      <c r="M58" s="118"/>
      <c r="N58" s="118"/>
      <c r="O58" s="118"/>
      <c r="P58" s="118"/>
      <c r="Q58" s="118"/>
      <c r="R58" s="118"/>
      <c r="S58" s="118"/>
      <c r="T58" s="118"/>
      <c r="U58" s="118"/>
      <c r="V58" s="118"/>
      <c r="W58" s="118"/>
      <c r="X58" s="118"/>
      <c r="Y58" s="118"/>
      <c r="Z58" s="118"/>
      <c r="AA58" s="118"/>
    </row>
    <row r="59">
      <c r="A59" s="220" t="s">
        <v>3002</v>
      </c>
      <c r="B59" s="220" t="s">
        <v>7612</v>
      </c>
      <c r="C59" s="220" t="s">
        <v>6384</v>
      </c>
      <c r="D59" s="220" t="s">
        <v>5668</v>
      </c>
      <c r="E59" s="222">
        <v>5109.65</v>
      </c>
      <c r="F59" s="220" t="s">
        <v>6384</v>
      </c>
      <c r="G59" s="220" t="s">
        <v>6384</v>
      </c>
      <c r="H59" s="220" t="s">
        <v>6384</v>
      </c>
      <c r="I59" s="221" t="e">
        <v>#N/A</v>
      </c>
      <c r="J59" s="220" t="s">
        <v>6384</v>
      </c>
      <c r="K59" s="118"/>
      <c r="L59" s="223">
        <v>45352.0</v>
      </c>
      <c r="M59" s="118"/>
      <c r="N59" s="118"/>
      <c r="O59" s="118"/>
      <c r="P59" s="118"/>
      <c r="Q59" s="118"/>
      <c r="R59" s="118"/>
      <c r="S59" s="118"/>
      <c r="T59" s="118"/>
      <c r="U59" s="118"/>
      <c r="V59" s="118"/>
      <c r="W59" s="118"/>
      <c r="X59" s="118"/>
      <c r="Y59" s="118"/>
      <c r="Z59" s="118"/>
      <c r="AA59" s="118"/>
    </row>
    <row r="60">
      <c r="A60" s="220" t="s">
        <v>245</v>
      </c>
      <c r="B60" s="220" t="s">
        <v>2102</v>
      </c>
      <c r="C60" s="222">
        <v>5970.0</v>
      </c>
      <c r="D60" s="220" t="s">
        <v>5668</v>
      </c>
      <c r="E60" s="222">
        <v>1791.0</v>
      </c>
      <c r="F60" s="222">
        <v>69.66</v>
      </c>
      <c r="G60" s="222">
        <v>298.26</v>
      </c>
      <c r="H60" s="222">
        <v>440.0</v>
      </c>
      <c r="I60" s="222">
        <v>4159.0</v>
      </c>
      <c r="J60" s="222">
        <v>1.47521685</v>
      </c>
      <c r="K60" s="222">
        <v>6000.0</v>
      </c>
      <c r="L60" s="223">
        <v>44927.0</v>
      </c>
      <c r="M60" s="118"/>
      <c r="N60" s="118"/>
      <c r="O60" s="118"/>
      <c r="P60" s="118"/>
      <c r="Q60" s="118"/>
      <c r="R60" s="118"/>
      <c r="S60" s="118"/>
      <c r="T60" s="118"/>
      <c r="U60" s="118"/>
      <c r="V60" s="118"/>
      <c r="W60" s="118"/>
      <c r="X60" s="118"/>
      <c r="Y60" s="118"/>
      <c r="Z60" s="118"/>
      <c r="AA60" s="118"/>
    </row>
    <row r="61">
      <c r="A61" s="220" t="s">
        <v>247</v>
      </c>
      <c r="B61" s="220" t="s">
        <v>7612</v>
      </c>
      <c r="C61" s="220" t="s">
        <v>6384</v>
      </c>
      <c r="D61" s="220" t="s">
        <v>7613</v>
      </c>
      <c r="E61" s="220" t="s">
        <v>7613</v>
      </c>
      <c r="F61" s="220" t="s">
        <v>6384</v>
      </c>
      <c r="G61" s="220" t="s">
        <v>6384</v>
      </c>
      <c r="H61" s="220" t="s">
        <v>6384</v>
      </c>
      <c r="I61" s="221" t="e">
        <v>#N/A</v>
      </c>
      <c r="J61" s="220" t="s">
        <v>6384</v>
      </c>
      <c r="K61" s="222">
        <v>4140.0</v>
      </c>
      <c r="L61" s="223">
        <v>45323.0</v>
      </c>
      <c r="M61" s="118"/>
      <c r="N61" s="118"/>
      <c r="O61" s="118"/>
      <c r="P61" s="118"/>
      <c r="Q61" s="118"/>
      <c r="R61" s="118"/>
      <c r="S61" s="118"/>
      <c r="T61" s="118"/>
      <c r="U61" s="118"/>
      <c r="V61" s="118"/>
      <c r="W61" s="118"/>
      <c r="X61" s="118"/>
      <c r="Y61" s="118"/>
      <c r="Z61" s="118"/>
      <c r="AA61" s="118"/>
    </row>
    <row r="62">
      <c r="A62" s="220" t="s">
        <v>249</v>
      </c>
      <c r="B62" s="220" t="s">
        <v>7612</v>
      </c>
      <c r="C62" s="220" t="s">
        <v>6384</v>
      </c>
      <c r="D62" s="220" t="s">
        <v>7613</v>
      </c>
      <c r="E62" s="220" t="s">
        <v>7613</v>
      </c>
      <c r="F62" s="220" t="s">
        <v>6384</v>
      </c>
      <c r="G62" s="220" t="s">
        <v>6384</v>
      </c>
      <c r="H62" s="220" t="s">
        <v>6384</v>
      </c>
      <c r="I62" s="221" t="e">
        <v>#N/A</v>
      </c>
      <c r="J62" s="220" t="s">
        <v>6384</v>
      </c>
      <c r="K62" s="222">
        <v>5300.0</v>
      </c>
      <c r="L62" s="223">
        <v>44835.0</v>
      </c>
      <c r="M62" s="118"/>
      <c r="N62" s="118"/>
      <c r="O62" s="118"/>
      <c r="P62" s="118"/>
      <c r="Q62" s="118"/>
      <c r="R62" s="118"/>
      <c r="S62" s="118"/>
      <c r="T62" s="118"/>
      <c r="U62" s="118"/>
      <c r="V62" s="118"/>
      <c r="W62" s="118"/>
      <c r="X62" s="118"/>
      <c r="Y62" s="118"/>
      <c r="Z62" s="118"/>
      <c r="AA62" s="118"/>
    </row>
    <row r="63">
      <c r="A63" s="220" t="s">
        <v>253</v>
      </c>
      <c r="B63" s="220" t="s">
        <v>5070</v>
      </c>
      <c r="C63" s="222">
        <v>10319.0</v>
      </c>
      <c r="D63" s="220" t="s">
        <v>5669</v>
      </c>
      <c r="E63" s="118"/>
      <c r="F63" s="222">
        <v>55.18</v>
      </c>
      <c r="G63" s="222">
        <v>119.22</v>
      </c>
      <c r="H63" s="222">
        <v>304.0</v>
      </c>
      <c r="I63" s="222">
        <v>5694.0</v>
      </c>
      <c r="J63" s="222">
        <v>2.549876495</v>
      </c>
      <c r="K63" s="222">
        <v>5160.0</v>
      </c>
      <c r="L63" s="223">
        <v>44593.0</v>
      </c>
      <c r="M63" s="118"/>
      <c r="N63" s="118"/>
      <c r="O63" s="118"/>
      <c r="P63" s="118"/>
      <c r="Q63" s="118"/>
      <c r="R63" s="118"/>
      <c r="S63" s="118"/>
      <c r="T63" s="118"/>
      <c r="U63" s="118"/>
      <c r="V63" s="118"/>
      <c r="W63" s="118"/>
      <c r="X63" s="118"/>
      <c r="Y63" s="118"/>
      <c r="Z63" s="118"/>
      <c r="AA63" s="118"/>
    </row>
    <row r="64">
      <c r="A64" s="220" t="s">
        <v>572</v>
      </c>
      <c r="B64" s="220" t="s">
        <v>7612</v>
      </c>
      <c r="C64" s="220" t="s">
        <v>6384</v>
      </c>
      <c r="D64" s="220" t="s">
        <v>7613</v>
      </c>
      <c r="E64" s="220" t="s">
        <v>7613</v>
      </c>
      <c r="F64" s="220" t="s">
        <v>6384</v>
      </c>
      <c r="G64" s="220" t="s">
        <v>6384</v>
      </c>
      <c r="H64" s="220" t="s">
        <v>6384</v>
      </c>
      <c r="I64" s="221" t="e">
        <v>#N/A</v>
      </c>
      <c r="J64" s="220" t="s">
        <v>6384</v>
      </c>
      <c r="K64" s="222">
        <v>5300.0</v>
      </c>
      <c r="L64" s="223">
        <v>44682.0</v>
      </c>
      <c r="M64" s="118"/>
      <c r="N64" s="118"/>
      <c r="O64" s="118"/>
      <c r="P64" s="118"/>
      <c r="Q64" s="118"/>
      <c r="R64" s="118"/>
      <c r="S64" s="118"/>
      <c r="T64" s="118"/>
      <c r="U64" s="118"/>
      <c r="V64" s="118"/>
      <c r="W64" s="118"/>
      <c r="X64" s="118"/>
      <c r="Y64" s="118"/>
      <c r="Z64" s="118"/>
      <c r="AA64" s="118"/>
    </row>
    <row r="65">
      <c r="A65" s="220" t="s">
        <v>979</v>
      </c>
      <c r="B65" s="220" t="s">
        <v>3433</v>
      </c>
      <c r="C65" s="222">
        <v>7736.0</v>
      </c>
      <c r="D65" s="220" t="s">
        <v>5668</v>
      </c>
      <c r="E65" s="222">
        <v>2739.0</v>
      </c>
      <c r="F65" s="222">
        <v>74.11</v>
      </c>
      <c r="G65" s="222">
        <v>228.6</v>
      </c>
      <c r="H65" s="222">
        <v>437.0</v>
      </c>
      <c r="I65" s="222">
        <v>5733.0</v>
      </c>
      <c r="J65" s="222">
        <v>1.91160428</v>
      </c>
      <c r="K65" s="222">
        <v>23200.0</v>
      </c>
      <c r="L65" s="223">
        <v>45200.0</v>
      </c>
      <c r="M65" s="118"/>
      <c r="N65" s="118"/>
      <c r="O65" s="118"/>
      <c r="P65" s="118"/>
      <c r="Q65" s="118"/>
      <c r="R65" s="118"/>
      <c r="S65" s="118"/>
      <c r="T65" s="118"/>
      <c r="U65" s="118"/>
      <c r="V65" s="118"/>
      <c r="W65" s="118"/>
      <c r="X65" s="118"/>
      <c r="Y65" s="118"/>
      <c r="Z65" s="118"/>
      <c r="AA65" s="118"/>
    </row>
    <row r="66">
      <c r="A66" s="220" t="s">
        <v>262</v>
      </c>
      <c r="B66" s="220" t="s">
        <v>3566</v>
      </c>
      <c r="C66" s="222">
        <v>703.0</v>
      </c>
      <c r="D66" s="220" t="s">
        <v>5669</v>
      </c>
      <c r="E66" s="118"/>
      <c r="F66" s="222">
        <v>35.56</v>
      </c>
      <c r="G66" s="222">
        <v>40.3</v>
      </c>
      <c r="H66" s="222">
        <v>7.0</v>
      </c>
      <c r="I66" s="222">
        <v>250.0</v>
      </c>
      <c r="J66" s="222">
        <v>0.173714815</v>
      </c>
      <c r="K66" s="222">
        <v>16000.0</v>
      </c>
      <c r="L66" s="223">
        <v>45139.0</v>
      </c>
      <c r="M66" s="118"/>
      <c r="N66" s="118"/>
      <c r="O66" s="118"/>
      <c r="P66" s="118"/>
      <c r="Q66" s="118"/>
      <c r="R66" s="118"/>
      <c r="S66" s="118"/>
      <c r="T66" s="118"/>
      <c r="U66" s="118"/>
      <c r="V66" s="118"/>
      <c r="W66" s="118"/>
      <c r="X66" s="118"/>
      <c r="Y66" s="118"/>
      <c r="Z66" s="118"/>
      <c r="AA66" s="118"/>
    </row>
    <row r="67">
      <c r="A67" s="220" t="s">
        <v>266</v>
      </c>
      <c r="B67" s="220" t="s">
        <v>5521</v>
      </c>
      <c r="C67" s="222">
        <v>2748.0</v>
      </c>
      <c r="D67" s="220" t="s">
        <v>5668</v>
      </c>
      <c r="E67" s="225">
        <v>68.61</v>
      </c>
      <c r="F67" s="222">
        <v>78.57</v>
      </c>
      <c r="G67" s="222">
        <v>51.54</v>
      </c>
      <c r="H67" s="222">
        <v>35.0</v>
      </c>
      <c r="I67" s="222">
        <v>2159.0</v>
      </c>
      <c r="J67" s="222">
        <v>0.67904454</v>
      </c>
      <c r="K67" s="222">
        <v>20500.0</v>
      </c>
      <c r="L67" s="223">
        <v>44652.0</v>
      </c>
      <c r="M67" s="118"/>
      <c r="N67" s="118"/>
      <c r="O67" s="118"/>
      <c r="P67" s="118"/>
      <c r="Q67" s="118"/>
      <c r="R67" s="118"/>
      <c r="S67" s="118"/>
      <c r="T67" s="118"/>
      <c r="U67" s="118"/>
      <c r="V67" s="118"/>
      <c r="W67" s="118"/>
      <c r="X67" s="118"/>
      <c r="Y67" s="118"/>
      <c r="Z67" s="118"/>
      <c r="AA67" s="118"/>
    </row>
    <row r="68">
      <c r="A68" s="220" t="s">
        <v>273</v>
      </c>
      <c r="B68" s="220" t="s">
        <v>7612</v>
      </c>
      <c r="C68" s="220" t="s">
        <v>6384</v>
      </c>
      <c r="D68" s="220" t="s">
        <v>7613</v>
      </c>
      <c r="E68" s="220" t="s">
        <v>7613</v>
      </c>
      <c r="F68" s="220" t="s">
        <v>6384</v>
      </c>
      <c r="G68" s="220" t="s">
        <v>6384</v>
      </c>
      <c r="H68" s="220" t="s">
        <v>6384</v>
      </c>
      <c r="I68" s="221" t="e">
        <v>#N/A</v>
      </c>
      <c r="J68" s="220" t="s">
        <v>6384</v>
      </c>
      <c r="K68" s="222">
        <v>5300.0</v>
      </c>
      <c r="L68" s="223">
        <v>45352.0</v>
      </c>
      <c r="M68" s="118"/>
      <c r="N68" s="118"/>
      <c r="O68" s="118"/>
      <c r="P68" s="118"/>
      <c r="Q68" s="118"/>
      <c r="R68" s="118"/>
      <c r="S68" s="118"/>
      <c r="T68" s="118"/>
      <c r="U68" s="118"/>
      <c r="V68" s="118"/>
      <c r="W68" s="118"/>
      <c r="X68" s="118"/>
      <c r="Y68" s="118"/>
      <c r="Z68" s="118"/>
      <c r="AA68" s="118"/>
    </row>
    <row r="69">
      <c r="A69" s="220" t="s">
        <v>276</v>
      </c>
      <c r="B69" s="220" t="s">
        <v>7612</v>
      </c>
      <c r="C69" s="220" t="s">
        <v>6384</v>
      </c>
      <c r="D69" s="220" t="s">
        <v>7613</v>
      </c>
      <c r="E69" s="220" t="s">
        <v>7613</v>
      </c>
      <c r="F69" s="220" t="s">
        <v>6384</v>
      </c>
      <c r="G69" s="220" t="s">
        <v>6384</v>
      </c>
      <c r="H69" s="220" t="s">
        <v>6384</v>
      </c>
      <c r="I69" s="221" t="e">
        <v>#N/A</v>
      </c>
      <c r="J69" s="220" t="s">
        <v>6384</v>
      </c>
      <c r="K69" s="222">
        <v>5499.0</v>
      </c>
      <c r="L69" s="223">
        <v>45323.0</v>
      </c>
      <c r="M69" s="118"/>
      <c r="N69" s="118"/>
      <c r="O69" s="118"/>
      <c r="P69" s="118"/>
      <c r="Q69" s="118"/>
      <c r="R69" s="118"/>
      <c r="S69" s="118"/>
      <c r="T69" s="118"/>
      <c r="U69" s="118"/>
      <c r="V69" s="118"/>
      <c r="W69" s="118"/>
      <c r="X69" s="118"/>
      <c r="Y69" s="118"/>
      <c r="Z69" s="118"/>
      <c r="AA69" s="118"/>
    </row>
    <row r="70">
      <c r="A70" s="220" t="s">
        <v>280</v>
      </c>
      <c r="B70" s="220" t="s">
        <v>2156</v>
      </c>
      <c r="C70" s="222">
        <v>52887.0</v>
      </c>
      <c r="D70" s="220" t="s">
        <v>7613</v>
      </c>
      <c r="E70" s="220" t="s">
        <v>7613</v>
      </c>
      <c r="F70" s="222">
        <v>60.39</v>
      </c>
      <c r="G70" s="222">
        <v>10.1</v>
      </c>
      <c r="H70" s="222">
        <v>132.0</v>
      </c>
      <c r="I70" s="222">
        <v>31937.0</v>
      </c>
      <c r="J70" s="222">
        <v>13.06864214</v>
      </c>
      <c r="K70" s="222">
        <v>5500.0</v>
      </c>
      <c r="L70" s="223">
        <v>45170.0</v>
      </c>
      <c r="M70" s="118"/>
      <c r="N70" s="118"/>
      <c r="O70" s="118"/>
      <c r="P70" s="118"/>
      <c r="Q70" s="118"/>
      <c r="R70" s="118"/>
      <c r="S70" s="118"/>
      <c r="T70" s="118"/>
      <c r="U70" s="118"/>
      <c r="V70" s="118"/>
      <c r="W70" s="118"/>
      <c r="X70" s="118"/>
      <c r="Y70" s="118"/>
      <c r="Z70" s="118"/>
      <c r="AA70" s="118"/>
    </row>
    <row r="71">
      <c r="A71" s="220" t="s">
        <v>282</v>
      </c>
      <c r="B71" s="220" t="s">
        <v>2431</v>
      </c>
      <c r="C71" s="222">
        <v>11735.0</v>
      </c>
      <c r="D71" s="220" t="s">
        <v>5668</v>
      </c>
      <c r="E71" s="222">
        <v>211.0</v>
      </c>
      <c r="F71" s="222">
        <v>70.95</v>
      </c>
      <c r="G71" s="222">
        <v>206.91</v>
      </c>
      <c r="H71" s="222">
        <v>600.0</v>
      </c>
      <c r="I71" s="222">
        <v>8326.0</v>
      </c>
      <c r="J71" s="222">
        <v>2.899777175</v>
      </c>
      <c r="K71" s="222">
        <v>4500.0</v>
      </c>
      <c r="L71" s="223">
        <v>44958.0</v>
      </c>
      <c r="M71" s="118"/>
      <c r="N71" s="118"/>
      <c r="O71" s="118"/>
      <c r="P71" s="118"/>
      <c r="Q71" s="118"/>
      <c r="R71" s="118"/>
      <c r="S71" s="118"/>
      <c r="T71" s="118"/>
      <c r="U71" s="118"/>
      <c r="V71" s="118"/>
      <c r="W71" s="118"/>
      <c r="X71" s="118"/>
      <c r="Y71" s="118"/>
      <c r="Z71" s="118"/>
      <c r="AA71" s="118"/>
    </row>
    <row r="72">
      <c r="A72" s="220" t="s">
        <v>285</v>
      </c>
      <c r="B72" s="220" t="s">
        <v>7612</v>
      </c>
      <c r="C72" s="220" t="s">
        <v>6384</v>
      </c>
      <c r="D72" s="220" t="s">
        <v>7613</v>
      </c>
      <c r="E72" s="220" t="s">
        <v>7613</v>
      </c>
      <c r="F72" s="220" t="s">
        <v>6384</v>
      </c>
      <c r="G72" s="220" t="s">
        <v>6384</v>
      </c>
      <c r="H72" s="220" t="s">
        <v>6384</v>
      </c>
      <c r="I72" s="221" t="e">
        <v>#N/A</v>
      </c>
      <c r="J72" s="220" t="s">
        <v>6384</v>
      </c>
      <c r="K72" s="222">
        <v>5600.0</v>
      </c>
      <c r="L72" s="223">
        <v>45261.0</v>
      </c>
      <c r="M72" s="118"/>
      <c r="N72" s="118"/>
      <c r="O72" s="118"/>
      <c r="P72" s="118"/>
      <c r="Q72" s="118"/>
      <c r="R72" s="118"/>
      <c r="S72" s="118"/>
      <c r="T72" s="118"/>
      <c r="U72" s="118"/>
      <c r="V72" s="118"/>
      <c r="W72" s="118"/>
      <c r="X72" s="118"/>
      <c r="Y72" s="118"/>
      <c r="Z72" s="118"/>
      <c r="AA72" s="118"/>
    </row>
    <row r="73">
      <c r="A73" s="220" t="s">
        <v>287</v>
      </c>
      <c r="B73" s="220" t="s">
        <v>5373</v>
      </c>
      <c r="C73" s="222">
        <v>51849.0</v>
      </c>
      <c r="D73" s="220" t="s">
        <v>7613</v>
      </c>
      <c r="E73" s="220" t="s">
        <v>7613</v>
      </c>
      <c r="F73" s="222">
        <v>9.28</v>
      </c>
      <c r="G73" s="222">
        <v>0.0</v>
      </c>
      <c r="H73" s="118"/>
      <c r="I73" s="222">
        <v>4811.0</v>
      </c>
      <c r="J73" s="222">
        <v>12.81214715</v>
      </c>
      <c r="K73" s="222">
        <v>15000.0</v>
      </c>
      <c r="L73" s="223">
        <v>43557.0</v>
      </c>
      <c r="M73" s="118"/>
      <c r="N73" s="118"/>
      <c r="O73" s="118"/>
      <c r="P73" s="118"/>
      <c r="Q73" s="118"/>
      <c r="R73" s="118"/>
      <c r="S73" s="118"/>
      <c r="T73" s="118"/>
      <c r="U73" s="118"/>
      <c r="V73" s="118"/>
      <c r="W73" s="118"/>
      <c r="X73" s="118"/>
      <c r="Y73" s="118"/>
      <c r="Z73" s="118"/>
      <c r="AA73" s="118"/>
    </row>
    <row r="74">
      <c r="A74" s="220" t="s">
        <v>294</v>
      </c>
      <c r="B74" s="220" t="s">
        <v>2617</v>
      </c>
      <c r="C74" s="222">
        <v>23801.0</v>
      </c>
      <c r="D74" s="220" t="s">
        <v>5668</v>
      </c>
      <c r="E74" s="222">
        <v>2904.1</v>
      </c>
      <c r="F74" s="222">
        <v>52.81</v>
      </c>
      <c r="G74" s="222">
        <v>64.44</v>
      </c>
      <c r="H74" s="222">
        <v>379.0</v>
      </c>
      <c r="I74" s="222">
        <v>12569.0</v>
      </c>
      <c r="J74" s="222">
        <v>5.881346105</v>
      </c>
      <c r="K74" s="118"/>
      <c r="L74" s="223">
        <v>45413.0</v>
      </c>
      <c r="M74" s="118"/>
      <c r="N74" s="118"/>
      <c r="O74" s="118"/>
      <c r="P74" s="118"/>
      <c r="Q74" s="118"/>
      <c r="R74" s="118"/>
      <c r="S74" s="118"/>
      <c r="T74" s="118"/>
      <c r="U74" s="118"/>
      <c r="V74" s="118"/>
      <c r="W74" s="118"/>
      <c r="X74" s="118"/>
      <c r="Y74" s="118"/>
      <c r="Z74" s="118"/>
      <c r="AA74" s="118"/>
    </row>
    <row r="75">
      <c r="A75" s="220" t="s">
        <v>299</v>
      </c>
      <c r="B75" s="220" t="s">
        <v>5610</v>
      </c>
      <c r="C75" s="222">
        <v>98510.0</v>
      </c>
      <c r="D75" s="220" t="s">
        <v>7613</v>
      </c>
      <c r="E75" s="220" t="s">
        <v>7613</v>
      </c>
      <c r="F75" s="222">
        <v>51.0</v>
      </c>
      <c r="G75" s="222">
        <v>0.0</v>
      </c>
      <c r="H75" s="118"/>
      <c r="I75" s="222">
        <v>50244.0</v>
      </c>
      <c r="J75" s="222">
        <v>24.34231355</v>
      </c>
      <c r="K75" s="222">
        <v>4500.0</v>
      </c>
      <c r="L75" s="223">
        <v>44137.0</v>
      </c>
      <c r="M75" s="118"/>
      <c r="N75" s="118"/>
      <c r="O75" s="118"/>
      <c r="P75" s="118"/>
      <c r="Q75" s="118"/>
      <c r="R75" s="118"/>
      <c r="S75" s="118"/>
      <c r="T75" s="118"/>
      <c r="U75" s="118"/>
      <c r="V75" s="118"/>
      <c r="W75" s="118"/>
      <c r="X75" s="118"/>
      <c r="Y75" s="118"/>
      <c r="Z75" s="118"/>
      <c r="AA75" s="118"/>
    </row>
    <row r="76">
      <c r="A76" s="220" t="s">
        <v>302</v>
      </c>
      <c r="B76" s="220" t="s">
        <v>7612</v>
      </c>
      <c r="C76" s="220" t="s">
        <v>6384</v>
      </c>
      <c r="D76" s="220" t="s">
        <v>7613</v>
      </c>
      <c r="E76" s="220" t="s">
        <v>7613</v>
      </c>
      <c r="F76" s="220" t="s">
        <v>6384</v>
      </c>
      <c r="G76" s="220" t="s">
        <v>6384</v>
      </c>
      <c r="H76" s="220" t="s">
        <v>6384</v>
      </c>
      <c r="I76" s="221" t="e">
        <v>#N/A</v>
      </c>
      <c r="J76" s="220" t="s">
        <v>6384</v>
      </c>
      <c r="K76" s="222">
        <v>5700.0</v>
      </c>
      <c r="L76" s="223">
        <v>44256.0</v>
      </c>
      <c r="M76" s="118"/>
      <c r="N76" s="118"/>
      <c r="O76" s="118"/>
      <c r="P76" s="118"/>
      <c r="Q76" s="118"/>
      <c r="R76" s="118"/>
      <c r="S76" s="118"/>
      <c r="T76" s="118"/>
      <c r="U76" s="118"/>
      <c r="V76" s="118"/>
      <c r="W76" s="118"/>
      <c r="X76" s="118"/>
      <c r="Y76" s="118"/>
      <c r="Z76" s="118"/>
      <c r="AA76" s="118"/>
    </row>
    <row r="77">
      <c r="A77" s="220" t="s">
        <v>304</v>
      </c>
      <c r="B77" s="220" t="s">
        <v>7612</v>
      </c>
      <c r="C77" s="220" t="s">
        <v>6384</v>
      </c>
      <c r="D77" s="220" t="s">
        <v>7613</v>
      </c>
      <c r="E77" s="220" t="s">
        <v>7613</v>
      </c>
      <c r="F77" s="220" t="s">
        <v>6384</v>
      </c>
      <c r="G77" s="220" t="s">
        <v>6384</v>
      </c>
      <c r="H77" s="220" t="s">
        <v>6384</v>
      </c>
      <c r="I77" s="221" t="e">
        <v>#N/A</v>
      </c>
      <c r="J77" s="220" t="s">
        <v>6384</v>
      </c>
      <c r="K77" s="222">
        <v>20772.0</v>
      </c>
      <c r="L77" s="223">
        <v>43405.0</v>
      </c>
      <c r="M77" s="118"/>
      <c r="N77" s="118"/>
      <c r="O77" s="118"/>
      <c r="P77" s="118"/>
      <c r="Q77" s="118"/>
      <c r="R77" s="118"/>
      <c r="S77" s="118"/>
      <c r="T77" s="118"/>
      <c r="U77" s="118"/>
      <c r="V77" s="118"/>
      <c r="W77" s="118"/>
      <c r="X77" s="118"/>
      <c r="Y77" s="118"/>
      <c r="Z77" s="118"/>
      <c r="AA77" s="118"/>
    </row>
    <row r="78">
      <c r="A78" s="220" t="s">
        <v>816</v>
      </c>
      <c r="B78" s="220" t="s">
        <v>3907</v>
      </c>
      <c r="C78" s="222">
        <v>20133.0</v>
      </c>
      <c r="D78" s="220" t="s">
        <v>7613</v>
      </c>
      <c r="E78" s="220" t="s">
        <v>7613</v>
      </c>
      <c r="F78" s="222">
        <v>45.17</v>
      </c>
      <c r="G78" s="222">
        <v>16.08</v>
      </c>
      <c r="H78" s="222">
        <v>80.0</v>
      </c>
      <c r="I78" s="222">
        <v>9095.0</v>
      </c>
      <c r="J78" s="222">
        <v>4.974964965</v>
      </c>
      <c r="K78" s="222">
        <v>5750.0</v>
      </c>
      <c r="L78" s="223">
        <v>45047.0</v>
      </c>
      <c r="M78" s="118"/>
      <c r="N78" s="118"/>
      <c r="O78" s="118"/>
      <c r="P78" s="118"/>
      <c r="Q78" s="118"/>
      <c r="R78" s="118"/>
      <c r="S78" s="118"/>
      <c r="T78" s="118"/>
      <c r="U78" s="118"/>
      <c r="V78" s="118"/>
      <c r="W78" s="118"/>
      <c r="X78" s="118"/>
      <c r="Y78" s="118"/>
      <c r="Z78" s="118"/>
      <c r="AA78" s="118"/>
    </row>
    <row r="79">
      <c r="A79" s="220" t="s">
        <v>311</v>
      </c>
      <c r="B79" s="220" t="s">
        <v>5273</v>
      </c>
      <c r="C79" s="222">
        <v>13822.0</v>
      </c>
      <c r="D79" s="220" t="s">
        <v>7613</v>
      </c>
      <c r="E79" s="220" t="s">
        <v>7613</v>
      </c>
      <c r="F79" s="222">
        <v>72.7</v>
      </c>
      <c r="G79" s="222">
        <v>0.0</v>
      </c>
      <c r="H79" s="118"/>
      <c r="I79" s="222">
        <v>10049.0</v>
      </c>
      <c r="J79" s="222">
        <v>3.41548531</v>
      </c>
      <c r="K79" s="222">
        <v>14100.0</v>
      </c>
      <c r="L79" s="223">
        <v>44510.0</v>
      </c>
      <c r="M79" s="118"/>
      <c r="N79" s="118"/>
      <c r="O79" s="118"/>
      <c r="P79" s="118"/>
      <c r="Q79" s="118"/>
      <c r="R79" s="118"/>
      <c r="S79" s="118"/>
      <c r="T79" s="118"/>
      <c r="U79" s="118"/>
      <c r="V79" s="118"/>
      <c r="W79" s="118"/>
      <c r="X79" s="118"/>
      <c r="Y79" s="118"/>
      <c r="Z79" s="118"/>
      <c r="AA79" s="118"/>
    </row>
    <row r="80">
      <c r="A80" s="220" t="s">
        <v>315</v>
      </c>
      <c r="B80" s="220" t="s">
        <v>5089</v>
      </c>
      <c r="C80" s="222">
        <v>11027.0</v>
      </c>
      <c r="D80" s="220" t="s">
        <v>5668</v>
      </c>
      <c r="E80" s="222">
        <v>465.99</v>
      </c>
      <c r="F80" s="222">
        <v>51.03</v>
      </c>
      <c r="G80" s="222">
        <v>114.5</v>
      </c>
      <c r="H80" s="222">
        <v>312.0</v>
      </c>
      <c r="I80" s="222">
        <v>5627.0</v>
      </c>
      <c r="J80" s="222">
        <v>2.724826835</v>
      </c>
      <c r="K80" s="222">
        <v>6599.0</v>
      </c>
      <c r="L80" s="223">
        <v>44805.0</v>
      </c>
      <c r="M80" s="118"/>
      <c r="N80" s="118"/>
      <c r="O80" s="118"/>
      <c r="P80" s="118"/>
      <c r="Q80" s="118"/>
      <c r="R80" s="118"/>
      <c r="S80" s="118"/>
      <c r="T80" s="118"/>
      <c r="U80" s="118"/>
      <c r="V80" s="118"/>
      <c r="W80" s="118"/>
      <c r="X80" s="118"/>
      <c r="Y80" s="118"/>
      <c r="Z80" s="118"/>
      <c r="AA80" s="118"/>
    </row>
    <row r="81">
      <c r="A81" s="220" t="s">
        <v>3723</v>
      </c>
      <c r="B81" s="220" t="s">
        <v>7612</v>
      </c>
      <c r="C81" s="220" t="s">
        <v>6384</v>
      </c>
      <c r="D81" s="220" t="s">
        <v>7613</v>
      </c>
      <c r="E81" s="220" t="s">
        <v>7613</v>
      </c>
      <c r="F81" s="220" t="s">
        <v>6384</v>
      </c>
      <c r="G81" s="220" t="s">
        <v>6384</v>
      </c>
      <c r="H81" s="220" t="s">
        <v>6384</v>
      </c>
      <c r="I81" s="221" t="e">
        <v>#N/A</v>
      </c>
      <c r="J81" s="220" t="s">
        <v>6384</v>
      </c>
      <c r="K81" s="222">
        <v>5800.0</v>
      </c>
      <c r="L81" s="223">
        <v>45238.0</v>
      </c>
      <c r="M81" s="118"/>
      <c r="N81" s="118"/>
      <c r="O81" s="118"/>
      <c r="P81" s="118"/>
      <c r="Q81" s="118"/>
      <c r="R81" s="118"/>
      <c r="S81" s="118"/>
      <c r="T81" s="118"/>
      <c r="U81" s="118"/>
      <c r="V81" s="118"/>
      <c r="W81" s="118"/>
      <c r="X81" s="118"/>
      <c r="Y81" s="118"/>
      <c r="Z81" s="118"/>
      <c r="AA81" s="118"/>
    </row>
    <row r="82">
      <c r="A82" s="220" t="s">
        <v>318</v>
      </c>
      <c r="B82" s="220" t="s">
        <v>1716</v>
      </c>
      <c r="C82" s="222">
        <v>9611.0</v>
      </c>
      <c r="D82" s="220" t="s">
        <v>5669</v>
      </c>
      <c r="E82" s="118"/>
      <c r="F82" s="222">
        <v>42.38</v>
      </c>
      <c r="G82" s="222">
        <v>94.32</v>
      </c>
      <c r="H82" s="222">
        <v>224.0</v>
      </c>
      <c r="I82" s="222">
        <v>4073.0</v>
      </c>
      <c r="J82" s="222">
        <v>2.374926155</v>
      </c>
      <c r="K82" s="222">
        <v>7000.0</v>
      </c>
      <c r="L82" s="223">
        <v>44872.0</v>
      </c>
      <c r="M82" s="118"/>
      <c r="N82" s="118"/>
      <c r="O82" s="118"/>
      <c r="P82" s="118"/>
      <c r="Q82" s="118"/>
      <c r="R82" s="118"/>
      <c r="S82" s="118"/>
      <c r="T82" s="118"/>
      <c r="U82" s="118"/>
      <c r="V82" s="118"/>
      <c r="W82" s="118"/>
      <c r="X82" s="118"/>
      <c r="Y82" s="118"/>
      <c r="Z82" s="118"/>
      <c r="AA82" s="118"/>
    </row>
    <row r="83">
      <c r="A83" s="220" t="s">
        <v>1444</v>
      </c>
      <c r="B83" s="220" t="s">
        <v>5508</v>
      </c>
      <c r="C83" s="222">
        <v>24551.0</v>
      </c>
      <c r="D83" s="220" t="s">
        <v>7613</v>
      </c>
      <c r="E83" s="220" t="s">
        <v>7613</v>
      </c>
      <c r="F83" s="222">
        <v>86.09</v>
      </c>
      <c r="G83" s="222">
        <v>0.0</v>
      </c>
      <c r="H83" s="118"/>
      <c r="I83" s="222">
        <v>21137.0</v>
      </c>
      <c r="J83" s="222">
        <v>6.066674855</v>
      </c>
      <c r="K83" s="222">
        <v>14000.0</v>
      </c>
      <c r="L83" s="223">
        <v>43221.0</v>
      </c>
      <c r="M83" s="118"/>
      <c r="N83" s="118"/>
      <c r="O83" s="118"/>
      <c r="P83" s="118"/>
      <c r="Q83" s="118"/>
      <c r="R83" s="118"/>
      <c r="S83" s="118"/>
      <c r="T83" s="118"/>
      <c r="U83" s="118"/>
      <c r="V83" s="118"/>
      <c r="W83" s="118"/>
      <c r="X83" s="118"/>
      <c r="Y83" s="118"/>
      <c r="Z83" s="118"/>
      <c r="AA83" s="118"/>
    </row>
    <row r="84">
      <c r="A84" s="220" t="s">
        <v>323</v>
      </c>
      <c r="B84" s="220" t="s">
        <v>5093</v>
      </c>
      <c r="C84" s="222">
        <v>15276.0</v>
      </c>
      <c r="D84" s="220" t="s">
        <v>5668</v>
      </c>
      <c r="E84" s="225">
        <v>0.0</v>
      </c>
      <c r="F84" s="222">
        <v>70.1</v>
      </c>
      <c r="G84" s="222">
        <v>88.22</v>
      </c>
      <c r="H84" s="222">
        <v>333.0</v>
      </c>
      <c r="I84" s="222">
        <v>10709.0</v>
      </c>
      <c r="J84" s="222">
        <v>3.77477598</v>
      </c>
      <c r="K84" s="222">
        <v>4249.0</v>
      </c>
      <c r="L84" s="223">
        <v>44652.0</v>
      </c>
      <c r="M84" s="118"/>
      <c r="N84" s="118"/>
      <c r="O84" s="118"/>
      <c r="P84" s="118"/>
      <c r="Q84" s="118"/>
      <c r="R84" s="118"/>
      <c r="S84" s="118"/>
      <c r="T84" s="118"/>
      <c r="U84" s="118"/>
      <c r="V84" s="118"/>
      <c r="W84" s="118"/>
      <c r="X84" s="118"/>
      <c r="Y84" s="118"/>
      <c r="Z84" s="118"/>
      <c r="AA84" s="118"/>
    </row>
    <row r="85">
      <c r="A85" s="220" t="s">
        <v>325</v>
      </c>
      <c r="B85" s="220" t="s">
        <v>5291</v>
      </c>
      <c r="C85" s="222">
        <v>11321.0</v>
      </c>
      <c r="D85" s="220" t="s">
        <v>7613</v>
      </c>
      <c r="E85" s="220" t="s">
        <v>7613</v>
      </c>
      <c r="F85" s="222">
        <v>73.51</v>
      </c>
      <c r="G85" s="222">
        <v>0.0</v>
      </c>
      <c r="H85" s="118"/>
      <c r="I85" s="222">
        <v>8322.0</v>
      </c>
      <c r="J85" s="222">
        <v>2.797475705</v>
      </c>
      <c r="K85" s="222">
        <v>13750.0</v>
      </c>
      <c r="L85" s="223">
        <v>44137.0</v>
      </c>
      <c r="M85" s="118"/>
      <c r="N85" s="118"/>
      <c r="O85" s="118"/>
      <c r="P85" s="118"/>
      <c r="Q85" s="118"/>
      <c r="R85" s="118"/>
      <c r="S85" s="118"/>
      <c r="T85" s="118"/>
      <c r="U85" s="118"/>
      <c r="V85" s="118"/>
      <c r="W85" s="118"/>
      <c r="X85" s="118"/>
      <c r="Y85" s="118"/>
      <c r="Z85" s="118"/>
      <c r="AA85" s="118"/>
    </row>
    <row r="86">
      <c r="A86" s="220" t="s">
        <v>331</v>
      </c>
      <c r="B86" s="220" t="s">
        <v>5458</v>
      </c>
      <c r="C86" s="222">
        <v>3946.0</v>
      </c>
      <c r="D86" s="220" t="s">
        <v>5668</v>
      </c>
      <c r="E86" s="222">
        <v>269.5</v>
      </c>
      <c r="F86" s="222">
        <v>79.04</v>
      </c>
      <c r="G86" s="222">
        <v>33.84</v>
      </c>
      <c r="H86" s="222">
        <v>33.0</v>
      </c>
      <c r="I86" s="222">
        <v>3119.0</v>
      </c>
      <c r="J86" s="222">
        <v>0.97507633</v>
      </c>
      <c r="K86" s="222">
        <v>16700.0</v>
      </c>
      <c r="L86" s="223">
        <v>44629.0</v>
      </c>
      <c r="M86" s="118"/>
      <c r="N86" s="118"/>
      <c r="O86" s="118"/>
      <c r="P86" s="118"/>
      <c r="Q86" s="118"/>
      <c r="R86" s="118"/>
      <c r="S86" s="118"/>
      <c r="T86" s="118"/>
      <c r="U86" s="118"/>
      <c r="V86" s="118"/>
      <c r="W86" s="118"/>
      <c r="X86" s="118"/>
      <c r="Y86" s="118"/>
      <c r="Z86" s="118"/>
      <c r="AA86" s="118"/>
    </row>
    <row r="87">
      <c r="A87" s="220" t="s">
        <v>337</v>
      </c>
      <c r="B87" s="220" t="s">
        <v>4913</v>
      </c>
      <c r="C87" s="222">
        <v>17705.0</v>
      </c>
      <c r="D87" s="220" t="s">
        <v>7613</v>
      </c>
      <c r="E87" s="220" t="s">
        <v>7613</v>
      </c>
      <c r="F87" s="222">
        <v>74.37</v>
      </c>
      <c r="G87" s="222">
        <v>0.0</v>
      </c>
      <c r="H87" s="118"/>
      <c r="I87" s="222">
        <v>13168.0</v>
      </c>
      <c r="J87" s="222">
        <v>4.374994025</v>
      </c>
      <c r="K87" s="222">
        <v>14500.0</v>
      </c>
      <c r="L87" s="223">
        <v>45352.0</v>
      </c>
      <c r="M87" s="118"/>
      <c r="N87" s="118"/>
      <c r="O87" s="118"/>
      <c r="P87" s="118"/>
      <c r="Q87" s="118"/>
      <c r="R87" s="118"/>
      <c r="S87" s="118"/>
      <c r="T87" s="118"/>
      <c r="U87" s="118"/>
      <c r="V87" s="118"/>
      <c r="W87" s="118"/>
      <c r="X87" s="118"/>
      <c r="Y87" s="118"/>
      <c r="Z87" s="118"/>
      <c r="AA87" s="118"/>
    </row>
    <row r="88">
      <c r="A88" s="220" t="s">
        <v>341</v>
      </c>
      <c r="B88" s="220" t="s">
        <v>7612</v>
      </c>
      <c r="C88" s="220" t="s">
        <v>6384</v>
      </c>
      <c r="D88" s="220" t="s">
        <v>7613</v>
      </c>
      <c r="E88" s="220" t="s">
        <v>7613</v>
      </c>
      <c r="F88" s="220" t="s">
        <v>6384</v>
      </c>
      <c r="G88" s="220" t="s">
        <v>6384</v>
      </c>
      <c r="H88" s="220" t="s">
        <v>6384</v>
      </c>
      <c r="I88" s="221" t="e">
        <v>#N/A</v>
      </c>
      <c r="J88" s="220" t="s">
        <v>6384</v>
      </c>
      <c r="K88" s="222">
        <v>7483.0</v>
      </c>
      <c r="L88" s="223">
        <v>43586.0</v>
      </c>
      <c r="M88" s="118"/>
      <c r="N88" s="118"/>
      <c r="O88" s="118"/>
      <c r="P88" s="118"/>
      <c r="Q88" s="118"/>
      <c r="R88" s="118"/>
      <c r="S88" s="118"/>
      <c r="T88" s="118"/>
      <c r="U88" s="118"/>
      <c r="V88" s="118"/>
      <c r="W88" s="118"/>
      <c r="X88" s="118"/>
      <c r="Y88" s="118"/>
      <c r="Z88" s="118"/>
      <c r="AA88" s="118"/>
    </row>
    <row r="89">
      <c r="A89" s="220" t="s">
        <v>343</v>
      </c>
      <c r="B89" s="220" t="s">
        <v>5299</v>
      </c>
      <c r="C89" s="222">
        <v>22334.0</v>
      </c>
      <c r="D89" s="220" t="s">
        <v>5668</v>
      </c>
      <c r="E89" s="222">
        <v>1631.0</v>
      </c>
      <c r="F89" s="222">
        <v>75.5</v>
      </c>
      <c r="G89" s="222">
        <v>73.57</v>
      </c>
      <c r="H89" s="222">
        <v>406.0</v>
      </c>
      <c r="I89" s="222">
        <v>16863.0</v>
      </c>
      <c r="J89" s="222">
        <v>5.51884307</v>
      </c>
      <c r="K89" s="222">
        <v>9084.0</v>
      </c>
      <c r="L89" s="223">
        <v>44593.0</v>
      </c>
      <c r="M89" s="118"/>
      <c r="N89" s="118"/>
      <c r="O89" s="118"/>
      <c r="P89" s="118"/>
      <c r="Q89" s="118"/>
      <c r="R89" s="118"/>
      <c r="S89" s="118"/>
      <c r="T89" s="118"/>
      <c r="U89" s="118"/>
      <c r="V89" s="118"/>
      <c r="W89" s="118"/>
      <c r="X89" s="118"/>
      <c r="Y89" s="118"/>
      <c r="Z89" s="118"/>
      <c r="AA89" s="118"/>
    </row>
    <row r="90">
      <c r="A90" s="220" t="s">
        <v>349</v>
      </c>
      <c r="B90" s="220" t="s">
        <v>5427</v>
      </c>
      <c r="C90" s="222">
        <v>30856.0</v>
      </c>
      <c r="D90" s="220" t="s">
        <v>7613</v>
      </c>
      <c r="E90" s="220" t="s">
        <v>7613</v>
      </c>
      <c r="F90" s="222">
        <v>63.03</v>
      </c>
      <c r="G90" s="222">
        <v>0.0</v>
      </c>
      <c r="H90" s="118"/>
      <c r="I90" s="222">
        <v>19448.0</v>
      </c>
      <c r="J90" s="222">
        <v>7.62467188</v>
      </c>
      <c r="K90" s="222">
        <v>13500.0</v>
      </c>
      <c r="L90" s="223">
        <v>42979.0</v>
      </c>
      <c r="M90" s="118"/>
      <c r="N90" s="118"/>
      <c r="O90" s="118"/>
      <c r="P90" s="118"/>
      <c r="Q90" s="118"/>
      <c r="R90" s="118"/>
      <c r="S90" s="118"/>
      <c r="T90" s="118"/>
      <c r="U90" s="118"/>
      <c r="V90" s="118"/>
      <c r="W90" s="118"/>
      <c r="X90" s="118"/>
      <c r="Y90" s="118"/>
      <c r="Z90" s="118"/>
      <c r="AA90" s="118"/>
    </row>
    <row r="91">
      <c r="A91" s="220" t="s">
        <v>355</v>
      </c>
      <c r="B91" s="220" t="s">
        <v>7612</v>
      </c>
      <c r="C91" s="220" t="s">
        <v>6384</v>
      </c>
      <c r="D91" s="220" t="s">
        <v>7613</v>
      </c>
      <c r="E91" s="220" t="s">
        <v>7613</v>
      </c>
      <c r="F91" s="220" t="s">
        <v>6384</v>
      </c>
      <c r="G91" s="220" t="s">
        <v>6384</v>
      </c>
      <c r="H91" s="220" t="s">
        <v>6384</v>
      </c>
      <c r="I91" s="221" t="e">
        <v>#N/A</v>
      </c>
      <c r="J91" s="220" t="s">
        <v>6384</v>
      </c>
      <c r="K91" s="222">
        <v>10437.0</v>
      </c>
      <c r="L91" s="223">
        <v>43617.0</v>
      </c>
      <c r="M91" s="118"/>
      <c r="N91" s="118"/>
      <c r="O91" s="118"/>
      <c r="P91" s="118"/>
      <c r="Q91" s="118"/>
      <c r="R91" s="118"/>
      <c r="S91" s="118"/>
      <c r="T91" s="118"/>
      <c r="U91" s="118"/>
      <c r="V91" s="118"/>
      <c r="W91" s="118"/>
      <c r="X91" s="118"/>
      <c r="Y91" s="118"/>
      <c r="Z91" s="118"/>
      <c r="AA91" s="118"/>
    </row>
    <row r="92">
      <c r="A92" s="220" t="s">
        <v>358</v>
      </c>
      <c r="B92" s="220" t="s">
        <v>7612</v>
      </c>
      <c r="C92" s="220" t="s">
        <v>6384</v>
      </c>
      <c r="D92" s="220" t="s">
        <v>7613</v>
      </c>
      <c r="E92" s="220" t="s">
        <v>7613</v>
      </c>
      <c r="F92" s="220" t="s">
        <v>6384</v>
      </c>
      <c r="G92" s="220" t="s">
        <v>6384</v>
      </c>
      <c r="H92" s="220" t="s">
        <v>6384</v>
      </c>
      <c r="I92" s="221" t="e">
        <v>#N/A</v>
      </c>
      <c r="J92" s="220" t="s">
        <v>6384</v>
      </c>
      <c r="K92" s="222">
        <v>4799.0</v>
      </c>
      <c r="L92" s="223">
        <v>44927.0</v>
      </c>
      <c r="M92" s="118"/>
      <c r="N92" s="118"/>
      <c r="O92" s="118"/>
      <c r="P92" s="118"/>
      <c r="Q92" s="118"/>
      <c r="R92" s="118"/>
      <c r="S92" s="118"/>
      <c r="T92" s="118"/>
      <c r="U92" s="118"/>
      <c r="V92" s="118"/>
      <c r="W92" s="118"/>
      <c r="X92" s="118"/>
      <c r="Y92" s="118"/>
      <c r="Z92" s="118"/>
      <c r="AA92" s="118"/>
    </row>
    <row r="93">
      <c r="A93" s="220" t="s">
        <v>360</v>
      </c>
      <c r="B93" s="220" t="s">
        <v>5180</v>
      </c>
      <c r="C93" s="222">
        <v>41459.0</v>
      </c>
      <c r="D93" s="220" t="s">
        <v>5668</v>
      </c>
      <c r="E93" s="222">
        <v>1000.0</v>
      </c>
      <c r="F93" s="222">
        <v>77.87</v>
      </c>
      <c r="G93" s="222">
        <v>58.76</v>
      </c>
      <c r="H93" s="222">
        <v>602.0</v>
      </c>
      <c r="I93" s="222">
        <v>32286.0</v>
      </c>
      <c r="J93" s="222">
        <v>10.2447262</v>
      </c>
      <c r="K93" s="222">
        <v>15000.0</v>
      </c>
      <c r="L93" s="223">
        <v>45505.0</v>
      </c>
      <c r="M93" s="118"/>
      <c r="N93" s="118"/>
      <c r="O93" s="118"/>
      <c r="P93" s="118"/>
      <c r="Q93" s="118"/>
      <c r="R93" s="118"/>
      <c r="S93" s="118"/>
      <c r="T93" s="118"/>
      <c r="U93" s="118"/>
      <c r="V93" s="118"/>
      <c r="W93" s="118"/>
      <c r="X93" s="118"/>
      <c r="Y93" s="118"/>
      <c r="Z93" s="118"/>
      <c r="AA93" s="118"/>
    </row>
    <row r="94">
      <c r="A94" s="220" t="s">
        <v>364</v>
      </c>
      <c r="B94" s="220" t="s">
        <v>3831</v>
      </c>
      <c r="C94" s="222">
        <v>96415.0</v>
      </c>
      <c r="D94" s="220" t="s">
        <v>7613</v>
      </c>
      <c r="E94" s="220" t="s">
        <v>7613</v>
      </c>
      <c r="F94" s="222">
        <v>45.06</v>
      </c>
      <c r="G94" s="222">
        <v>16.2</v>
      </c>
      <c r="H94" s="222">
        <v>386.0</v>
      </c>
      <c r="I94" s="222">
        <v>43440.0</v>
      </c>
      <c r="J94" s="222">
        <v>23.82462858</v>
      </c>
      <c r="K94" s="222">
        <v>5000.0</v>
      </c>
      <c r="L94" s="223">
        <v>45207.0</v>
      </c>
      <c r="M94" s="118"/>
      <c r="N94" s="118"/>
      <c r="O94" s="118"/>
      <c r="P94" s="118"/>
      <c r="Q94" s="118"/>
      <c r="R94" s="118"/>
      <c r="S94" s="118"/>
      <c r="T94" s="118"/>
      <c r="U94" s="118"/>
      <c r="V94" s="118"/>
      <c r="W94" s="118"/>
      <c r="X94" s="118"/>
      <c r="Y94" s="118"/>
      <c r="Z94" s="118"/>
      <c r="AA94" s="118"/>
    </row>
    <row r="95">
      <c r="A95" s="220" t="s">
        <v>366</v>
      </c>
      <c r="B95" s="220" t="s">
        <v>2410</v>
      </c>
      <c r="C95" s="222">
        <v>3136.0</v>
      </c>
      <c r="D95" s="220" t="s">
        <v>5669</v>
      </c>
      <c r="E95" s="118"/>
      <c r="F95" s="222">
        <v>53.79</v>
      </c>
      <c r="G95" s="222">
        <v>87.75</v>
      </c>
      <c r="H95" s="222">
        <v>68.0</v>
      </c>
      <c r="I95" s="222">
        <v>1687.0</v>
      </c>
      <c r="J95" s="222">
        <v>0.77492128</v>
      </c>
      <c r="K95" s="222">
        <v>4700.0</v>
      </c>
      <c r="L95" s="223">
        <v>44958.0</v>
      </c>
      <c r="M95" s="118"/>
      <c r="N95" s="118"/>
      <c r="O95" s="118"/>
      <c r="P95" s="118"/>
      <c r="Q95" s="118"/>
      <c r="R95" s="118"/>
      <c r="S95" s="118"/>
      <c r="T95" s="118"/>
      <c r="U95" s="118"/>
      <c r="V95" s="118"/>
      <c r="W95" s="118"/>
      <c r="X95" s="118"/>
      <c r="Y95" s="118"/>
      <c r="Z95" s="118"/>
      <c r="AA95" s="118"/>
    </row>
    <row r="96">
      <c r="A96" s="220" t="s">
        <v>371</v>
      </c>
      <c r="B96" s="220" t="s">
        <v>7612</v>
      </c>
      <c r="C96" s="220" t="s">
        <v>6384</v>
      </c>
      <c r="D96" s="220" t="s">
        <v>7613</v>
      </c>
      <c r="E96" s="220" t="s">
        <v>7613</v>
      </c>
      <c r="F96" s="220" t="s">
        <v>6384</v>
      </c>
      <c r="G96" s="220" t="s">
        <v>6384</v>
      </c>
      <c r="H96" s="220" t="s">
        <v>6384</v>
      </c>
      <c r="I96" s="221" t="e">
        <v>#N/A</v>
      </c>
      <c r="J96" s="220" t="s">
        <v>6384</v>
      </c>
      <c r="K96" s="222">
        <v>4700.0</v>
      </c>
      <c r="L96" s="224"/>
      <c r="M96" s="118"/>
      <c r="N96" s="118"/>
      <c r="O96" s="118"/>
      <c r="P96" s="118"/>
      <c r="Q96" s="118"/>
      <c r="R96" s="118"/>
      <c r="S96" s="118"/>
      <c r="T96" s="118"/>
      <c r="U96" s="118"/>
      <c r="V96" s="118"/>
      <c r="W96" s="118"/>
      <c r="X96" s="118"/>
      <c r="Y96" s="118"/>
      <c r="Z96" s="118"/>
      <c r="AA96" s="118"/>
    </row>
    <row r="97">
      <c r="A97" s="220" t="s">
        <v>373</v>
      </c>
      <c r="B97" s="220" t="s">
        <v>3617</v>
      </c>
      <c r="C97" s="222">
        <v>5943.0</v>
      </c>
      <c r="D97" s="220" t="s">
        <v>7613</v>
      </c>
      <c r="E97" s="220" t="s">
        <v>7613</v>
      </c>
      <c r="F97" s="222">
        <v>45.1</v>
      </c>
      <c r="G97" s="222">
        <v>12.26</v>
      </c>
      <c r="H97" s="222">
        <v>18.0</v>
      </c>
      <c r="I97" s="222">
        <v>2680.0</v>
      </c>
      <c r="J97" s="222">
        <v>1.468545015</v>
      </c>
      <c r="K97" s="222">
        <v>5600.0</v>
      </c>
      <c r="L97" s="223">
        <v>45170.0</v>
      </c>
      <c r="M97" s="118"/>
      <c r="N97" s="118"/>
      <c r="O97" s="118"/>
      <c r="P97" s="118"/>
      <c r="Q97" s="118"/>
      <c r="R97" s="118"/>
      <c r="S97" s="118"/>
      <c r="T97" s="118"/>
      <c r="U97" s="118"/>
      <c r="V97" s="118"/>
      <c r="W97" s="118"/>
      <c r="X97" s="118"/>
      <c r="Y97" s="118"/>
      <c r="Z97" s="118"/>
      <c r="AA97" s="118"/>
    </row>
    <row r="98">
      <c r="A98" s="220" t="s">
        <v>376</v>
      </c>
      <c r="B98" s="220" t="s">
        <v>3756</v>
      </c>
      <c r="C98" s="222">
        <v>11736.0</v>
      </c>
      <c r="D98" s="220" t="s">
        <v>7613</v>
      </c>
      <c r="E98" s="220" t="s">
        <v>7613</v>
      </c>
      <c r="F98" s="222">
        <v>48.56</v>
      </c>
      <c r="G98" s="222">
        <v>17.24</v>
      </c>
      <c r="H98" s="222">
        <v>50.0</v>
      </c>
      <c r="I98" s="222">
        <v>5699.0</v>
      </c>
      <c r="J98" s="222">
        <v>2.90002428</v>
      </c>
      <c r="K98" s="222">
        <v>6000.0</v>
      </c>
      <c r="L98" s="223">
        <v>45108.0</v>
      </c>
      <c r="M98" s="118"/>
      <c r="N98" s="118"/>
      <c r="O98" s="118"/>
      <c r="P98" s="118"/>
      <c r="Q98" s="118"/>
      <c r="R98" s="118"/>
      <c r="S98" s="118"/>
      <c r="T98" s="118"/>
      <c r="U98" s="118"/>
      <c r="V98" s="118"/>
      <c r="W98" s="118"/>
      <c r="X98" s="118"/>
      <c r="Y98" s="118"/>
      <c r="Z98" s="118"/>
      <c r="AA98" s="118"/>
    </row>
    <row r="99">
      <c r="A99" s="220" t="s">
        <v>378</v>
      </c>
      <c r="B99" s="220" t="s">
        <v>7612</v>
      </c>
      <c r="C99" s="220" t="s">
        <v>6384</v>
      </c>
      <c r="D99" s="220" t="s">
        <v>7613</v>
      </c>
      <c r="E99" s="220" t="s">
        <v>7613</v>
      </c>
      <c r="F99" s="220" t="s">
        <v>6384</v>
      </c>
      <c r="G99" s="220" t="s">
        <v>6384</v>
      </c>
      <c r="H99" s="220" t="s">
        <v>6384</v>
      </c>
      <c r="I99" s="221" t="e">
        <v>#N/A</v>
      </c>
      <c r="J99" s="220" t="s">
        <v>6384</v>
      </c>
      <c r="K99" s="222">
        <v>13000.0</v>
      </c>
      <c r="L99" s="223">
        <v>43009.0</v>
      </c>
      <c r="M99" s="118"/>
      <c r="N99" s="118"/>
      <c r="O99" s="118"/>
      <c r="P99" s="118"/>
      <c r="Q99" s="118"/>
      <c r="R99" s="118"/>
      <c r="S99" s="118"/>
      <c r="T99" s="118"/>
      <c r="U99" s="118"/>
      <c r="V99" s="118"/>
      <c r="W99" s="118"/>
      <c r="X99" s="118"/>
      <c r="Y99" s="118"/>
      <c r="Z99" s="118"/>
      <c r="AA99" s="118"/>
    </row>
    <row r="100">
      <c r="A100" s="220" t="s">
        <v>382</v>
      </c>
      <c r="B100" s="220" t="s">
        <v>5107</v>
      </c>
      <c r="C100" s="222">
        <v>7275.0</v>
      </c>
      <c r="D100" s="220" t="s">
        <v>7613</v>
      </c>
      <c r="E100" s="220" t="s">
        <v>7613</v>
      </c>
      <c r="F100" s="222">
        <v>79.07</v>
      </c>
      <c r="G100" s="222">
        <v>0.0</v>
      </c>
      <c r="H100" s="118"/>
      <c r="I100" s="222">
        <v>5752.0</v>
      </c>
      <c r="J100" s="222">
        <v>1.797688875</v>
      </c>
      <c r="K100" s="222">
        <v>12700.0</v>
      </c>
      <c r="L100" s="223">
        <v>42979.0</v>
      </c>
      <c r="M100" s="118"/>
      <c r="N100" s="118"/>
      <c r="O100" s="118"/>
      <c r="P100" s="118"/>
      <c r="Q100" s="118"/>
      <c r="R100" s="118"/>
      <c r="S100" s="118"/>
      <c r="T100" s="118"/>
      <c r="U100" s="118"/>
      <c r="V100" s="118"/>
      <c r="W100" s="118"/>
      <c r="X100" s="118"/>
      <c r="Y100" s="118"/>
      <c r="Z100" s="118"/>
      <c r="AA100" s="118"/>
    </row>
    <row r="101">
      <c r="A101" s="220" t="s">
        <v>387</v>
      </c>
      <c r="B101" s="220" t="s">
        <v>7612</v>
      </c>
      <c r="C101" s="220" t="s">
        <v>6384</v>
      </c>
      <c r="D101" s="220" t="s">
        <v>7613</v>
      </c>
      <c r="E101" s="220" t="s">
        <v>7613</v>
      </c>
      <c r="F101" s="220" t="s">
        <v>6384</v>
      </c>
      <c r="G101" s="220" t="s">
        <v>6384</v>
      </c>
      <c r="H101" s="220" t="s">
        <v>6384</v>
      </c>
      <c r="I101" s="221" t="e">
        <v>#N/A</v>
      </c>
      <c r="J101" s="220" t="s">
        <v>6384</v>
      </c>
      <c r="K101" s="222">
        <v>13780.0</v>
      </c>
      <c r="L101" s="223">
        <v>45413.0</v>
      </c>
      <c r="M101" s="118"/>
      <c r="N101" s="118"/>
      <c r="O101" s="118"/>
      <c r="P101" s="118"/>
      <c r="Q101" s="118"/>
      <c r="R101" s="118"/>
      <c r="S101" s="118"/>
      <c r="T101" s="118"/>
      <c r="U101" s="118"/>
      <c r="V101" s="118"/>
      <c r="W101" s="118"/>
      <c r="X101" s="118"/>
      <c r="Y101" s="118"/>
      <c r="Z101" s="118"/>
      <c r="AA101" s="118"/>
    </row>
    <row r="102">
      <c r="A102" s="220" t="s">
        <v>389</v>
      </c>
      <c r="B102" s="220" t="s">
        <v>3822</v>
      </c>
      <c r="C102" s="222">
        <v>35018.0</v>
      </c>
      <c r="D102" s="220" t="s">
        <v>5668</v>
      </c>
      <c r="E102" s="222">
        <v>2943.0</v>
      </c>
      <c r="F102" s="222">
        <v>77.61</v>
      </c>
      <c r="G102" s="222">
        <v>49.12</v>
      </c>
      <c r="H102" s="222">
        <v>425.0</v>
      </c>
      <c r="I102" s="222">
        <v>27178.0</v>
      </c>
      <c r="J102" s="222">
        <v>8.65312289</v>
      </c>
      <c r="K102" s="222">
        <v>10100.0</v>
      </c>
      <c r="L102" s="223">
        <v>45238.0</v>
      </c>
      <c r="M102" s="118"/>
      <c r="N102" s="118"/>
      <c r="O102" s="118"/>
      <c r="P102" s="118"/>
      <c r="Q102" s="118"/>
      <c r="R102" s="118"/>
      <c r="S102" s="118"/>
      <c r="T102" s="118"/>
      <c r="U102" s="118"/>
      <c r="V102" s="118"/>
      <c r="W102" s="118"/>
      <c r="X102" s="118"/>
      <c r="Y102" s="118"/>
      <c r="Z102" s="118"/>
      <c r="AA102" s="118"/>
    </row>
    <row r="103">
      <c r="A103" s="220" t="s">
        <v>395</v>
      </c>
      <c r="B103" s="220" t="s">
        <v>2170</v>
      </c>
      <c r="C103" s="222">
        <v>6740.0</v>
      </c>
      <c r="D103" s="220" t="s">
        <v>5668</v>
      </c>
      <c r="E103" s="222">
        <v>353.0</v>
      </c>
      <c r="F103" s="222">
        <v>68.64</v>
      </c>
      <c r="G103" s="222">
        <v>80.46</v>
      </c>
      <c r="H103" s="222">
        <v>134.0</v>
      </c>
      <c r="I103" s="222">
        <v>4626.0</v>
      </c>
      <c r="J103" s="222">
        <v>1.6654877</v>
      </c>
      <c r="K103" s="222">
        <v>6200.0</v>
      </c>
      <c r="L103" s="223">
        <v>45108.0</v>
      </c>
      <c r="M103" s="118"/>
      <c r="N103" s="118"/>
      <c r="O103" s="118"/>
      <c r="P103" s="118"/>
      <c r="Q103" s="118"/>
      <c r="R103" s="118"/>
      <c r="S103" s="118"/>
      <c r="T103" s="118"/>
      <c r="U103" s="118"/>
      <c r="V103" s="118"/>
      <c r="W103" s="118"/>
      <c r="X103" s="118"/>
      <c r="Y103" s="118"/>
      <c r="Z103" s="118"/>
      <c r="AA103" s="118"/>
    </row>
    <row r="104">
      <c r="A104" s="220" t="s">
        <v>400</v>
      </c>
      <c r="B104" s="220" t="s">
        <v>3836</v>
      </c>
      <c r="C104" s="222">
        <v>3009.0</v>
      </c>
      <c r="D104" s="220" t="s">
        <v>5669</v>
      </c>
      <c r="E104" s="118"/>
      <c r="F104" s="222">
        <v>46.23</v>
      </c>
      <c r="G104" s="222">
        <v>75.32</v>
      </c>
      <c r="H104" s="222">
        <v>56.0</v>
      </c>
      <c r="I104" s="222">
        <v>1391.0</v>
      </c>
      <c r="J104" s="222">
        <v>0.743538945</v>
      </c>
      <c r="K104" s="222">
        <v>6000.0</v>
      </c>
      <c r="L104" s="223">
        <v>45146.0</v>
      </c>
      <c r="M104" s="118"/>
      <c r="N104" s="118"/>
      <c r="O104" s="118"/>
      <c r="P104" s="118"/>
      <c r="Q104" s="118"/>
      <c r="R104" s="118"/>
      <c r="S104" s="118"/>
      <c r="T104" s="118"/>
      <c r="U104" s="118"/>
      <c r="V104" s="118"/>
      <c r="W104" s="118"/>
      <c r="X104" s="118"/>
      <c r="Y104" s="118"/>
      <c r="Z104" s="118"/>
      <c r="AA104" s="118"/>
    </row>
    <row r="105">
      <c r="A105" s="220" t="s">
        <v>405</v>
      </c>
      <c r="B105" s="220" t="s">
        <v>5154</v>
      </c>
      <c r="C105" s="222">
        <v>11229.0</v>
      </c>
      <c r="D105" s="220" t="s">
        <v>5668</v>
      </c>
      <c r="E105" s="222">
        <v>710.0</v>
      </c>
      <c r="F105" s="222">
        <v>76.04</v>
      </c>
      <c r="G105" s="222">
        <v>76.4</v>
      </c>
      <c r="H105" s="222">
        <v>212.0</v>
      </c>
      <c r="I105" s="222">
        <v>8539.0</v>
      </c>
      <c r="J105" s="222">
        <v>2.774742045</v>
      </c>
      <c r="K105" s="222">
        <v>12000.0</v>
      </c>
      <c r="L105" s="223">
        <v>44621.0</v>
      </c>
      <c r="M105" s="118"/>
      <c r="N105" s="118"/>
      <c r="O105" s="118"/>
      <c r="P105" s="118"/>
      <c r="Q105" s="118"/>
      <c r="R105" s="118"/>
      <c r="S105" s="118"/>
      <c r="T105" s="118"/>
      <c r="U105" s="118"/>
      <c r="V105" s="118"/>
      <c r="W105" s="118"/>
      <c r="X105" s="118"/>
      <c r="Y105" s="118"/>
      <c r="Z105" s="118"/>
      <c r="AA105" s="118"/>
    </row>
    <row r="106">
      <c r="A106" s="220" t="s">
        <v>409</v>
      </c>
      <c r="B106" s="220" t="s">
        <v>5613</v>
      </c>
      <c r="C106" s="222">
        <v>37218.0</v>
      </c>
      <c r="D106" s="220" t="s">
        <v>7613</v>
      </c>
      <c r="E106" s="220" t="s">
        <v>7613</v>
      </c>
      <c r="F106" s="222">
        <v>72.19</v>
      </c>
      <c r="G106" s="222">
        <v>0.0</v>
      </c>
      <c r="H106" s="118"/>
      <c r="I106" s="222">
        <v>26869.0</v>
      </c>
      <c r="J106" s="222">
        <v>9.19675389</v>
      </c>
      <c r="K106" s="222">
        <v>5536.0</v>
      </c>
      <c r="L106" s="223">
        <v>44137.0</v>
      </c>
      <c r="M106" s="118"/>
      <c r="N106" s="118"/>
      <c r="O106" s="118"/>
      <c r="P106" s="118"/>
      <c r="Q106" s="118"/>
      <c r="R106" s="118"/>
      <c r="S106" s="118"/>
      <c r="T106" s="118"/>
      <c r="U106" s="118"/>
      <c r="V106" s="118"/>
      <c r="W106" s="118"/>
      <c r="X106" s="118"/>
      <c r="Y106" s="118"/>
      <c r="Z106" s="118"/>
      <c r="AA106" s="118"/>
    </row>
    <row r="107">
      <c r="A107" s="220" t="s">
        <v>411</v>
      </c>
      <c r="B107" s="220" t="s">
        <v>7612</v>
      </c>
      <c r="C107" s="220" t="s">
        <v>6384</v>
      </c>
      <c r="D107" s="220" t="s">
        <v>7613</v>
      </c>
      <c r="E107" s="220" t="s">
        <v>7613</v>
      </c>
      <c r="F107" s="220" t="s">
        <v>6384</v>
      </c>
      <c r="G107" s="220" t="s">
        <v>6384</v>
      </c>
      <c r="H107" s="220" t="s">
        <v>6384</v>
      </c>
      <c r="I107" s="221" t="e">
        <v>#N/A</v>
      </c>
      <c r="J107" s="220" t="s">
        <v>6384</v>
      </c>
      <c r="K107" s="118"/>
      <c r="L107" s="224"/>
      <c r="M107" s="118"/>
      <c r="N107" s="118"/>
      <c r="O107" s="118"/>
      <c r="P107" s="118"/>
      <c r="Q107" s="118"/>
      <c r="R107" s="118"/>
      <c r="S107" s="118"/>
      <c r="T107" s="118"/>
      <c r="U107" s="118"/>
      <c r="V107" s="118"/>
      <c r="W107" s="118"/>
      <c r="X107" s="118"/>
      <c r="Y107" s="118"/>
      <c r="Z107" s="118"/>
      <c r="AA107" s="118"/>
    </row>
    <row r="108">
      <c r="A108" s="220" t="s">
        <v>416</v>
      </c>
      <c r="B108" s="220" t="s">
        <v>5262</v>
      </c>
      <c r="C108" s="222">
        <v>10994.0</v>
      </c>
      <c r="D108" s="220" t="s">
        <v>5668</v>
      </c>
      <c r="E108" s="222">
        <v>379.35</v>
      </c>
      <c r="F108" s="222">
        <v>80.97</v>
      </c>
      <c r="G108" s="222">
        <v>56.69</v>
      </c>
      <c r="H108" s="222">
        <v>154.0</v>
      </c>
      <c r="I108" s="222">
        <v>8902.0</v>
      </c>
      <c r="J108" s="222">
        <v>2.71667237</v>
      </c>
      <c r="K108" s="222">
        <v>11950.0</v>
      </c>
      <c r="L108" s="223">
        <v>45474.0</v>
      </c>
      <c r="M108" s="118"/>
      <c r="N108" s="118"/>
      <c r="O108" s="118"/>
      <c r="P108" s="118"/>
      <c r="Q108" s="118"/>
      <c r="R108" s="118"/>
      <c r="S108" s="118"/>
      <c r="T108" s="118"/>
      <c r="U108" s="118"/>
      <c r="V108" s="118"/>
      <c r="W108" s="118"/>
      <c r="X108" s="118"/>
      <c r="Y108" s="118"/>
      <c r="Z108" s="118"/>
      <c r="AA108" s="118"/>
    </row>
    <row r="109">
      <c r="A109" s="220" t="s">
        <v>419</v>
      </c>
      <c r="B109" s="220" t="s">
        <v>7612</v>
      </c>
      <c r="C109" s="220" t="s">
        <v>6384</v>
      </c>
      <c r="D109" s="220" t="s">
        <v>5669</v>
      </c>
      <c r="E109" s="118"/>
      <c r="F109" s="220" t="s">
        <v>6384</v>
      </c>
      <c r="G109" s="220" t="s">
        <v>6384</v>
      </c>
      <c r="H109" s="220" t="s">
        <v>6384</v>
      </c>
      <c r="I109" s="221" t="e">
        <v>#N/A</v>
      </c>
      <c r="J109" s="220" t="s">
        <v>6384</v>
      </c>
      <c r="K109" s="222">
        <v>4500.0</v>
      </c>
      <c r="L109" s="223">
        <v>45053.0</v>
      </c>
      <c r="M109" s="118"/>
      <c r="N109" s="118"/>
      <c r="O109" s="118"/>
      <c r="P109" s="118"/>
      <c r="Q109" s="118"/>
      <c r="R109" s="118"/>
      <c r="S109" s="118"/>
      <c r="T109" s="118"/>
      <c r="U109" s="118"/>
      <c r="V109" s="118"/>
      <c r="W109" s="118"/>
      <c r="X109" s="118"/>
      <c r="Y109" s="118"/>
      <c r="Z109" s="118"/>
      <c r="AA109" s="118"/>
    </row>
    <row r="110">
      <c r="A110" s="220" t="s">
        <v>421</v>
      </c>
      <c r="B110" s="220" t="s">
        <v>7612</v>
      </c>
      <c r="C110" s="220" t="s">
        <v>6384</v>
      </c>
      <c r="D110" s="220" t="s">
        <v>7613</v>
      </c>
      <c r="E110" s="220" t="s">
        <v>7613</v>
      </c>
      <c r="F110" s="220" t="s">
        <v>6384</v>
      </c>
      <c r="G110" s="220" t="s">
        <v>6384</v>
      </c>
      <c r="H110" s="220" t="s">
        <v>6384</v>
      </c>
      <c r="I110" s="221" t="e">
        <v>#N/A</v>
      </c>
      <c r="J110" s="220" t="s">
        <v>6384</v>
      </c>
      <c r="K110" s="222">
        <v>14200.0</v>
      </c>
      <c r="L110" s="223">
        <v>44136.0</v>
      </c>
      <c r="M110" s="118"/>
      <c r="N110" s="118"/>
      <c r="O110" s="118"/>
      <c r="P110" s="118"/>
      <c r="Q110" s="118"/>
      <c r="R110" s="118"/>
      <c r="S110" s="118"/>
      <c r="T110" s="118"/>
      <c r="U110" s="118"/>
      <c r="V110" s="118"/>
      <c r="W110" s="118"/>
      <c r="X110" s="118"/>
      <c r="Y110" s="118"/>
      <c r="Z110" s="118"/>
      <c r="AA110" s="118"/>
    </row>
    <row r="111">
      <c r="A111" s="220" t="s">
        <v>424</v>
      </c>
      <c r="B111" s="220" t="s">
        <v>2377</v>
      </c>
      <c r="C111" s="222">
        <v>5095.0</v>
      </c>
      <c r="D111" s="220" t="s">
        <v>5669</v>
      </c>
      <c r="E111" s="118"/>
      <c r="F111" s="222">
        <v>73.29</v>
      </c>
      <c r="G111" s="222">
        <v>82.61</v>
      </c>
      <c r="H111" s="222">
        <v>104.0</v>
      </c>
      <c r="I111" s="222">
        <v>3734.0</v>
      </c>
      <c r="J111" s="222">
        <v>1.258999975</v>
      </c>
      <c r="K111" s="222">
        <v>6150.0</v>
      </c>
      <c r="L111" s="223">
        <v>44958.0</v>
      </c>
      <c r="M111" s="118"/>
      <c r="N111" s="118"/>
      <c r="O111" s="118"/>
      <c r="P111" s="118"/>
      <c r="Q111" s="118"/>
      <c r="R111" s="118"/>
      <c r="S111" s="118"/>
      <c r="T111" s="118"/>
      <c r="U111" s="118"/>
      <c r="V111" s="118"/>
      <c r="W111" s="118"/>
      <c r="X111" s="118"/>
      <c r="Y111" s="118"/>
      <c r="Z111" s="118"/>
      <c r="AA111" s="118"/>
    </row>
    <row r="112">
      <c r="A112" s="220" t="s">
        <v>426</v>
      </c>
      <c r="B112" s="220" t="s">
        <v>5478</v>
      </c>
      <c r="C112" s="222">
        <v>4995.0</v>
      </c>
      <c r="D112" s="220" t="s">
        <v>5668</v>
      </c>
      <c r="E112" s="222">
        <v>2350.23</v>
      </c>
      <c r="F112" s="222">
        <v>85.81</v>
      </c>
      <c r="G112" s="222">
        <v>57.52</v>
      </c>
      <c r="H112" s="222">
        <v>71.0</v>
      </c>
      <c r="I112" s="222">
        <v>4286.0</v>
      </c>
      <c r="J112" s="222">
        <v>1.234289475</v>
      </c>
      <c r="K112" s="222">
        <v>10000.0</v>
      </c>
      <c r="L112" s="223">
        <v>44621.0</v>
      </c>
      <c r="M112" s="118"/>
      <c r="N112" s="118"/>
      <c r="O112" s="118"/>
      <c r="P112" s="118"/>
      <c r="Q112" s="118"/>
      <c r="R112" s="118"/>
      <c r="S112" s="118"/>
      <c r="T112" s="118"/>
      <c r="U112" s="118"/>
      <c r="V112" s="118"/>
      <c r="W112" s="118"/>
      <c r="X112" s="118"/>
      <c r="Y112" s="118"/>
      <c r="Z112" s="118"/>
      <c r="AA112" s="118"/>
    </row>
    <row r="113">
      <c r="A113" s="220" t="s">
        <v>429</v>
      </c>
      <c r="B113" s="220" t="s">
        <v>5357</v>
      </c>
      <c r="C113" s="222">
        <v>8032.0</v>
      </c>
      <c r="D113" s="220" t="s">
        <v>5668</v>
      </c>
      <c r="E113" s="222">
        <v>913.14</v>
      </c>
      <c r="F113" s="222">
        <v>50.2</v>
      </c>
      <c r="G113" s="222">
        <v>193.48</v>
      </c>
      <c r="H113" s="222">
        <v>384.0</v>
      </c>
      <c r="I113" s="222">
        <v>4032.0</v>
      </c>
      <c r="J113" s="222">
        <v>1.98474736</v>
      </c>
      <c r="K113" s="222">
        <v>6300.0</v>
      </c>
      <c r="L113" s="223">
        <v>45474.0</v>
      </c>
      <c r="M113" s="118"/>
      <c r="N113" s="118"/>
      <c r="O113" s="118"/>
      <c r="P113" s="118"/>
      <c r="Q113" s="118"/>
      <c r="R113" s="118"/>
      <c r="S113" s="118"/>
      <c r="T113" s="118"/>
      <c r="U113" s="118"/>
      <c r="V113" s="118"/>
      <c r="W113" s="118"/>
      <c r="X113" s="118"/>
      <c r="Y113" s="118"/>
      <c r="Z113" s="118"/>
      <c r="AA113" s="118"/>
    </row>
    <row r="114">
      <c r="A114" s="220" t="s">
        <v>431</v>
      </c>
      <c r="B114" s="220" t="s">
        <v>7612</v>
      </c>
      <c r="C114" s="220" t="s">
        <v>6384</v>
      </c>
      <c r="D114" s="220" t="s">
        <v>5668</v>
      </c>
      <c r="E114" s="222">
        <v>706.85</v>
      </c>
      <c r="F114" s="220" t="s">
        <v>6384</v>
      </c>
      <c r="G114" s="220" t="s">
        <v>6384</v>
      </c>
      <c r="H114" s="220" t="s">
        <v>6384</v>
      </c>
      <c r="I114" s="221" t="e">
        <v>#N/A</v>
      </c>
      <c r="J114" s="220" t="s">
        <v>6384</v>
      </c>
      <c r="K114" s="222">
        <v>7680.0</v>
      </c>
      <c r="L114" s="223">
        <v>45383.0</v>
      </c>
      <c r="M114" s="118"/>
      <c r="N114" s="118"/>
      <c r="O114" s="118"/>
      <c r="P114" s="118"/>
      <c r="Q114" s="118"/>
      <c r="R114" s="118"/>
      <c r="S114" s="118"/>
      <c r="T114" s="118"/>
      <c r="U114" s="118"/>
      <c r="V114" s="118"/>
      <c r="W114" s="118"/>
      <c r="X114" s="118"/>
      <c r="Y114" s="118"/>
      <c r="Z114" s="118"/>
      <c r="AA114" s="118"/>
    </row>
    <row r="115">
      <c r="A115" s="220" t="s">
        <v>434</v>
      </c>
      <c r="B115" s="220" t="s">
        <v>4676</v>
      </c>
      <c r="C115" s="222">
        <v>11736.0</v>
      </c>
      <c r="D115" s="220" t="s">
        <v>5668</v>
      </c>
      <c r="E115" s="222">
        <v>1680.0</v>
      </c>
      <c r="F115" s="222">
        <v>80.64</v>
      </c>
      <c r="G115" s="222">
        <v>106.55</v>
      </c>
      <c r="H115" s="222">
        <v>309.0</v>
      </c>
      <c r="I115" s="222">
        <v>9464.0</v>
      </c>
      <c r="J115" s="222">
        <v>2.90002428</v>
      </c>
      <c r="K115" s="222">
        <v>7500.0</v>
      </c>
      <c r="L115" s="223">
        <v>44875.0</v>
      </c>
      <c r="M115" s="118"/>
      <c r="N115" s="118"/>
      <c r="O115" s="118"/>
      <c r="P115" s="118"/>
      <c r="Q115" s="118"/>
      <c r="R115" s="118"/>
      <c r="S115" s="118"/>
      <c r="T115" s="118"/>
      <c r="U115" s="118"/>
      <c r="V115" s="118"/>
      <c r="W115" s="118"/>
      <c r="X115" s="118"/>
      <c r="Y115" s="118"/>
      <c r="Z115" s="118"/>
      <c r="AA115" s="118"/>
    </row>
    <row r="116">
      <c r="A116" s="220" t="s">
        <v>439</v>
      </c>
      <c r="B116" s="220" t="s">
        <v>3683</v>
      </c>
      <c r="C116" s="222">
        <v>2618.0</v>
      </c>
      <c r="D116" s="220" t="s">
        <v>5669</v>
      </c>
      <c r="E116" s="118"/>
      <c r="F116" s="222">
        <v>50.65</v>
      </c>
      <c r="G116" s="222">
        <v>77.29</v>
      </c>
      <c r="H116" s="222">
        <v>50.0</v>
      </c>
      <c r="I116" s="222">
        <v>1326.0</v>
      </c>
      <c r="J116" s="222">
        <v>0.64692089</v>
      </c>
      <c r="K116" s="222">
        <v>6500.0</v>
      </c>
      <c r="L116" s="223">
        <v>45139.0</v>
      </c>
      <c r="M116" s="118"/>
      <c r="N116" s="118"/>
      <c r="O116" s="118"/>
      <c r="P116" s="118"/>
      <c r="Q116" s="118"/>
      <c r="R116" s="118"/>
      <c r="S116" s="118"/>
      <c r="T116" s="118"/>
      <c r="U116" s="118"/>
      <c r="V116" s="118"/>
      <c r="W116" s="118"/>
      <c r="X116" s="118"/>
      <c r="Y116" s="118"/>
      <c r="Z116" s="118"/>
      <c r="AA116" s="118"/>
    </row>
    <row r="117">
      <c r="A117" s="220" t="s">
        <v>443</v>
      </c>
      <c r="B117" s="220" t="s">
        <v>5142</v>
      </c>
      <c r="C117" s="222">
        <v>4978.0</v>
      </c>
      <c r="D117" s="220" t="s">
        <v>7613</v>
      </c>
      <c r="E117" s="220" t="s">
        <v>7613</v>
      </c>
      <c r="F117" s="222">
        <v>55.69</v>
      </c>
      <c r="G117" s="222">
        <v>0.0</v>
      </c>
      <c r="H117" s="118"/>
      <c r="I117" s="222">
        <v>2772.0</v>
      </c>
      <c r="J117" s="222">
        <v>1.23008869</v>
      </c>
      <c r="K117" s="222">
        <v>13650.0</v>
      </c>
      <c r="L117" s="223">
        <v>43405.0</v>
      </c>
      <c r="M117" s="118"/>
      <c r="N117" s="118"/>
      <c r="O117" s="118"/>
      <c r="P117" s="118"/>
      <c r="Q117" s="118"/>
      <c r="R117" s="118"/>
      <c r="S117" s="118"/>
      <c r="T117" s="118"/>
      <c r="U117" s="118"/>
      <c r="V117" s="118"/>
      <c r="W117" s="118"/>
      <c r="X117" s="118"/>
      <c r="Y117" s="118"/>
      <c r="Z117" s="118"/>
      <c r="AA117" s="118"/>
    </row>
    <row r="118">
      <c r="A118" s="220" t="s">
        <v>447</v>
      </c>
      <c r="B118" s="220" t="s">
        <v>7612</v>
      </c>
      <c r="C118" s="220" t="s">
        <v>6384</v>
      </c>
      <c r="D118" s="220" t="s">
        <v>7613</v>
      </c>
      <c r="E118" s="220" t="s">
        <v>7613</v>
      </c>
      <c r="F118" s="220" t="s">
        <v>6384</v>
      </c>
      <c r="G118" s="220" t="s">
        <v>6384</v>
      </c>
      <c r="H118" s="220" t="s">
        <v>6384</v>
      </c>
      <c r="I118" s="221" t="e">
        <v>#N/A</v>
      </c>
      <c r="J118" s="220" t="s">
        <v>6384</v>
      </c>
      <c r="K118" s="222">
        <v>5100.0</v>
      </c>
      <c r="L118" s="223">
        <v>44228.0</v>
      </c>
      <c r="M118" s="118"/>
      <c r="N118" s="118"/>
      <c r="O118" s="118"/>
      <c r="P118" s="118"/>
      <c r="Q118" s="118"/>
      <c r="R118" s="118"/>
      <c r="S118" s="118"/>
      <c r="T118" s="118"/>
      <c r="U118" s="118"/>
      <c r="V118" s="118"/>
      <c r="W118" s="118"/>
      <c r="X118" s="118"/>
      <c r="Y118" s="118"/>
      <c r="Z118" s="118"/>
      <c r="AA118" s="118"/>
    </row>
    <row r="119">
      <c r="A119" s="220" t="s">
        <v>450</v>
      </c>
      <c r="B119" s="220" t="s">
        <v>5147</v>
      </c>
      <c r="C119" s="222">
        <v>16488.0</v>
      </c>
      <c r="D119" s="220" t="s">
        <v>7613</v>
      </c>
      <c r="E119" s="220" t="s">
        <v>7613</v>
      </c>
      <c r="F119" s="222">
        <v>50.48</v>
      </c>
      <c r="G119" s="222">
        <v>0.0</v>
      </c>
      <c r="H119" s="118"/>
      <c r="I119" s="222">
        <v>8323.0</v>
      </c>
      <c r="J119" s="222">
        <v>4.07426724</v>
      </c>
      <c r="K119" s="222">
        <v>11000.0</v>
      </c>
      <c r="L119" s="223">
        <v>44378.0</v>
      </c>
      <c r="M119" s="118"/>
      <c r="N119" s="118"/>
      <c r="O119" s="118"/>
      <c r="P119" s="118"/>
      <c r="Q119" s="118"/>
      <c r="R119" s="118"/>
      <c r="S119" s="118"/>
      <c r="T119" s="118"/>
      <c r="U119" s="118"/>
      <c r="V119" s="118"/>
      <c r="W119" s="118"/>
      <c r="X119" s="118"/>
      <c r="Y119" s="118"/>
      <c r="Z119" s="118"/>
      <c r="AA119" s="118"/>
    </row>
    <row r="120">
      <c r="A120" s="220" t="s">
        <v>452</v>
      </c>
      <c r="B120" s="220" t="s">
        <v>7612</v>
      </c>
      <c r="C120" s="220" t="s">
        <v>6384</v>
      </c>
      <c r="D120" s="220" t="s">
        <v>7613</v>
      </c>
      <c r="E120" s="220" t="s">
        <v>7613</v>
      </c>
      <c r="F120" s="220" t="s">
        <v>6384</v>
      </c>
      <c r="G120" s="220" t="s">
        <v>6384</v>
      </c>
      <c r="H120" s="220" t="s">
        <v>6384</v>
      </c>
      <c r="I120" s="221" t="e">
        <v>#N/A</v>
      </c>
      <c r="J120" s="220" t="s">
        <v>6384</v>
      </c>
      <c r="K120" s="222">
        <v>6200.0</v>
      </c>
      <c r="L120" s="223">
        <v>45323.0</v>
      </c>
      <c r="M120" s="118"/>
      <c r="N120" s="118"/>
      <c r="O120" s="118"/>
      <c r="P120" s="118"/>
      <c r="Q120" s="118"/>
      <c r="R120" s="118"/>
      <c r="S120" s="118"/>
      <c r="T120" s="118"/>
      <c r="U120" s="118"/>
      <c r="V120" s="118"/>
      <c r="W120" s="118"/>
      <c r="X120" s="118"/>
      <c r="Y120" s="118"/>
      <c r="Z120" s="118"/>
      <c r="AA120" s="118"/>
    </row>
    <row r="121">
      <c r="A121" s="220" t="s">
        <v>459</v>
      </c>
      <c r="B121" s="220" t="s">
        <v>5120</v>
      </c>
      <c r="C121" s="222">
        <v>18266.0</v>
      </c>
      <c r="D121" s="220" t="s">
        <v>5668</v>
      </c>
      <c r="E121" s="222">
        <v>1522.81</v>
      </c>
      <c r="F121" s="222">
        <v>78.42</v>
      </c>
      <c r="G121" s="222">
        <v>25.26</v>
      </c>
      <c r="H121" s="222">
        <v>114.0</v>
      </c>
      <c r="I121" s="222">
        <v>14324.0</v>
      </c>
      <c r="J121" s="222">
        <v>4.51361993</v>
      </c>
      <c r="K121" s="222">
        <v>14182.0</v>
      </c>
      <c r="L121" s="223">
        <v>44621.0</v>
      </c>
      <c r="M121" s="118"/>
      <c r="N121" s="118"/>
      <c r="O121" s="118"/>
      <c r="P121" s="118"/>
      <c r="Q121" s="118"/>
      <c r="R121" s="118"/>
      <c r="S121" s="118"/>
      <c r="T121" s="118"/>
      <c r="U121" s="118"/>
      <c r="V121" s="118"/>
      <c r="W121" s="118"/>
      <c r="X121" s="118"/>
      <c r="Y121" s="118"/>
      <c r="Z121" s="118"/>
      <c r="AA121" s="118"/>
    </row>
    <row r="122">
      <c r="A122" s="220" t="s">
        <v>463</v>
      </c>
      <c r="B122" s="220" t="s">
        <v>3894</v>
      </c>
      <c r="C122" s="222">
        <v>5825.0</v>
      </c>
      <c r="D122" s="220" t="s">
        <v>5668</v>
      </c>
      <c r="E122" s="225">
        <v>3.0</v>
      </c>
      <c r="F122" s="222">
        <v>67.35</v>
      </c>
      <c r="G122" s="222">
        <v>59.05</v>
      </c>
      <c r="H122" s="222">
        <v>85.0</v>
      </c>
      <c r="I122" s="222">
        <v>3923.0</v>
      </c>
      <c r="J122" s="222">
        <v>1.439386625</v>
      </c>
      <c r="K122" s="222">
        <v>6500.0</v>
      </c>
      <c r="L122" s="223">
        <v>45207.0</v>
      </c>
      <c r="M122" s="118"/>
      <c r="N122" s="118"/>
      <c r="O122" s="118"/>
      <c r="P122" s="118"/>
      <c r="Q122" s="118"/>
      <c r="R122" s="118"/>
      <c r="S122" s="118"/>
      <c r="T122" s="118"/>
      <c r="U122" s="118"/>
      <c r="V122" s="118"/>
      <c r="W122" s="118"/>
      <c r="X122" s="118"/>
      <c r="Y122" s="118"/>
      <c r="Z122" s="118"/>
      <c r="AA122" s="118"/>
    </row>
    <row r="123">
      <c r="A123" s="220" t="s">
        <v>467</v>
      </c>
      <c r="B123" s="220" t="s">
        <v>7612</v>
      </c>
      <c r="C123" s="220" t="s">
        <v>6384</v>
      </c>
      <c r="D123" s="220" t="s">
        <v>7613</v>
      </c>
      <c r="E123" s="220" t="s">
        <v>7613</v>
      </c>
      <c r="F123" s="220" t="s">
        <v>6384</v>
      </c>
      <c r="G123" s="220" t="s">
        <v>6384</v>
      </c>
      <c r="H123" s="220" t="s">
        <v>6384</v>
      </c>
      <c r="I123" s="221" t="e">
        <v>#N/A</v>
      </c>
      <c r="J123" s="220" t="s">
        <v>6384</v>
      </c>
      <c r="K123" s="222">
        <v>6200.0</v>
      </c>
      <c r="L123" s="223">
        <v>43040.0</v>
      </c>
      <c r="M123" s="118"/>
      <c r="N123" s="118"/>
      <c r="O123" s="118"/>
      <c r="P123" s="118"/>
      <c r="Q123" s="118"/>
      <c r="R123" s="118"/>
      <c r="S123" s="118"/>
      <c r="T123" s="118"/>
      <c r="U123" s="118"/>
      <c r="V123" s="118"/>
      <c r="W123" s="118"/>
      <c r="X123" s="118"/>
      <c r="Y123" s="118"/>
      <c r="Z123" s="118"/>
      <c r="AA123" s="118"/>
    </row>
    <row r="124">
      <c r="A124" s="220" t="s">
        <v>472</v>
      </c>
      <c r="B124" s="220" t="s">
        <v>5550</v>
      </c>
      <c r="C124" s="222">
        <v>11837.0</v>
      </c>
      <c r="D124" s="220" t="s">
        <v>7613</v>
      </c>
      <c r="E124" s="220" t="s">
        <v>7613</v>
      </c>
      <c r="F124" s="222">
        <v>52.03</v>
      </c>
      <c r="G124" s="222">
        <v>0.0</v>
      </c>
      <c r="H124" s="118"/>
      <c r="I124" s="222">
        <v>6159.0</v>
      </c>
      <c r="J124" s="222">
        <v>2.924981885</v>
      </c>
      <c r="K124" s="222">
        <v>10600.0</v>
      </c>
      <c r="L124" s="223">
        <v>43709.0</v>
      </c>
      <c r="M124" s="118"/>
      <c r="N124" s="118"/>
      <c r="O124" s="118"/>
      <c r="P124" s="118"/>
      <c r="Q124" s="118"/>
      <c r="R124" s="118"/>
      <c r="S124" s="118"/>
      <c r="T124" s="118"/>
      <c r="U124" s="118"/>
      <c r="V124" s="118"/>
      <c r="W124" s="118"/>
      <c r="X124" s="118"/>
      <c r="Y124" s="118"/>
      <c r="Z124" s="118"/>
      <c r="AA124" s="118"/>
    </row>
    <row r="125">
      <c r="A125" s="220" t="s">
        <v>476</v>
      </c>
      <c r="B125" s="220" t="s">
        <v>2889</v>
      </c>
      <c r="C125" s="222">
        <v>80573.0</v>
      </c>
      <c r="D125" s="220" t="s">
        <v>7613</v>
      </c>
      <c r="E125" s="220" t="s">
        <v>7613</v>
      </c>
      <c r="F125" s="222">
        <v>51.34</v>
      </c>
      <c r="G125" s="222">
        <v>14.62</v>
      </c>
      <c r="H125" s="222">
        <v>291.0</v>
      </c>
      <c r="I125" s="222">
        <v>41366.0</v>
      </c>
      <c r="J125" s="222">
        <v>19.90999117</v>
      </c>
      <c r="K125" s="222">
        <v>6250.0</v>
      </c>
      <c r="L125" s="220" t="s">
        <v>6384</v>
      </c>
      <c r="M125" s="118"/>
      <c r="N125" s="118"/>
      <c r="O125" s="118"/>
      <c r="P125" s="118"/>
      <c r="Q125" s="118"/>
      <c r="R125" s="118"/>
      <c r="S125" s="118"/>
      <c r="T125" s="118"/>
      <c r="U125" s="118"/>
      <c r="V125" s="118"/>
      <c r="W125" s="118"/>
      <c r="X125" s="118"/>
      <c r="Y125" s="118"/>
      <c r="Z125" s="118"/>
      <c r="AA125" s="118"/>
    </row>
    <row r="126">
      <c r="A126" s="220" t="s">
        <v>478</v>
      </c>
      <c r="B126" s="220" t="s">
        <v>7612</v>
      </c>
      <c r="C126" s="220" t="s">
        <v>6384</v>
      </c>
      <c r="D126" s="220" t="s">
        <v>5668</v>
      </c>
      <c r="E126" s="222">
        <v>143.37</v>
      </c>
      <c r="F126" s="220" t="s">
        <v>6384</v>
      </c>
      <c r="G126" s="220" t="s">
        <v>6384</v>
      </c>
      <c r="H126" s="220" t="s">
        <v>6384</v>
      </c>
      <c r="I126" s="221" t="e">
        <v>#N/A</v>
      </c>
      <c r="J126" s="220" t="s">
        <v>6384</v>
      </c>
      <c r="K126" s="222">
        <v>6000.0</v>
      </c>
      <c r="L126" s="223">
        <v>45323.0</v>
      </c>
      <c r="M126" s="118"/>
      <c r="N126" s="118"/>
      <c r="O126" s="118"/>
      <c r="P126" s="118"/>
      <c r="Q126" s="118"/>
      <c r="R126" s="118"/>
      <c r="S126" s="118"/>
      <c r="T126" s="118"/>
      <c r="U126" s="118"/>
      <c r="V126" s="118"/>
      <c r="W126" s="118"/>
      <c r="X126" s="118"/>
      <c r="Y126" s="118"/>
      <c r="Z126" s="118"/>
      <c r="AA126" s="118"/>
    </row>
    <row r="127">
      <c r="A127" s="220" t="s">
        <v>482</v>
      </c>
      <c r="B127" s="220" t="s">
        <v>5296</v>
      </c>
      <c r="C127" s="222">
        <v>40245.0</v>
      </c>
      <c r="D127" s="220" t="s">
        <v>7613</v>
      </c>
      <c r="E127" s="220" t="s">
        <v>7613</v>
      </c>
      <c r="F127" s="222">
        <v>77.89</v>
      </c>
      <c r="G127" s="222">
        <v>0.0</v>
      </c>
      <c r="H127" s="118"/>
      <c r="I127" s="222">
        <v>31345.0</v>
      </c>
      <c r="J127" s="222">
        <v>9.944740725</v>
      </c>
      <c r="K127" s="222">
        <v>10500.0</v>
      </c>
      <c r="L127" s="223">
        <v>43628.0</v>
      </c>
      <c r="M127" s="118"/>
      <c r="N127" s="118"/>
      <c r="O127" s="118"/>
      <c r="P127" s="118"/>
      <c r="Q127" s="118"/>
      <c r="R127" s="118"/>
      <c r="S127" s="118"/>
      <c r="T127" s="118"/>
      <c r="U127" s="118"/>
      <c r="V127" s="118"/>
      <c r="W127" s="118"/>
      <c r="X127" s="118"/>
      <c r="Y127" s="118"/>
      <c r="Z127" s="118"/>
      <c r="AA127" s="118"/>
    </row>
    <row r="128">
      <c r="A128" s="220" t="s">
        <v>486</v>
      </c>
      <c r="B128" s="220" t="s">
        <v>2135</v>
      </c>
      <c r="C128" s="222">
        <v>4047.0</v>
      </c>
      <c r="D128" s="220" t="s">
        <v>5669</v>
      </c>
      <c r="E128" s="118"/>
      <c r="F128" s="222">
        <v>50.04</v>
      </c>
      <c r="G128" s="222">
        <v>80.0</v>
      </c>
      <c r="H128" s="222">
        <v>80.0</v>
      </c>
      <c r="I128" s="222">
        <v>2025.0</v>
      </c>
      <c r="J128" s="222">
        <v>1.000033935</v>
      </c>
      <c r="K128" s="222">
        <v>6300.0</v>
      </c>
      <c r="L128" s="223">
        <v>45108.0</v>
      </c>
      <c r="M128" s="118"/>
      <c r="N128" s="118"/>
      <c r="O128" s="118"/>
      <c r="P128" s="118"/>
      <c r="Q128" s="118"/>
      <c r="R128" s="118"/>
      <c r="S128" s="118"/>
      <c r="T128" s="118"/>
      <c r="U128" s="118"/>
      <c r="V128" s="118"/>
      <c r="W128" s="118"/>
      <c r="X128" s="118"/>
      <c r="Y128" s="118"/>
      <c r="Z128" s="118"/>
      <c r="AA128" s="118"/>
    </row>
    <row r="129">
      <c r="A129" s="220" t="s">
        <v>489</v>
      </c>
      <c r="B129" s="220" t="s">
        <v>3347</v>
      </c>
      <c r="C129" s="222">
        <v>20247.0</v>
      </c>
      <c r="D129" s="220" t="s">
        <v>5668</v>
      </c>
      <c r="E129" s="222">
        <v>88.0</v>
      </c>
      <c r="F129" s="222">
        <v>75.13</v>
      </c>
      <c r="G129" s="222">
        <v>85.55</v>
      </c>
      <c r="H129" s="222">
        <v>428.0</v>
      </c>
      <c r="I129" s="222">
        <v>15212.0</v>
      </c>
      <c r="J129" s="222">
        <v>5.003134935</v>
      </c>
      <c r="K129" s="222">
        <v>10500.0</v>
      </c>
      <c r="L129" s="223">
        <v>45261.0</v>
      </c>
      <c r="M129" s="118"/>
      <c r="N129" s="118"/>
      <c r="O129" s="118"/>
      <c r="P129" s="118"/>
      <c r="Q129" s="118"/>
      <c r="R129" s="118"/>
      <c r="S129" s="118"/>
      <c r="T129" s="118"/>
      <c r="U129" s="118"/>
      <c r="V129" s="118"/>
      <c r="W129" s="118"/>
      <c r="X129" s="118"/>
      <c r="Y129" s="118"/>
      <c r="Z129" s="118"/>
      <c r="AA129" s="118"/>
    </row>
    <row r="130">
      <c r="A130" s="220" t="s">
        <v>497</v>
      </c>
      <c r="B130" s="220" t="s">
        <v>7612</v>
      </c>
      <c r="C130" s="220" t="s">
        <v>6384</v>
      </c>
      <c r="D130" s="220" t="s">
        <v>7613</v>
      </c>
      <c r="E130" s="220" t="s">
        <v>7613</v>
      </c>
      <c r="F130" s="220" t="s">
        <v>6384</v>
      </c>
      <c r="G130" s="220" t="s">
        <v>6384</v>
      </c>
      <c r="H130" s="220" t="s">
        <v>6384</v>
      </c>
      <c r="I130" s="221" t="e">
        <v>#N/A</v>
      </c>
      <c r="J130" s="220" t="s">
        <v>6384</v>
      </c>
      <c r="K130" s="222">
        <v>6300.0</v>
      </c>
      <c r="L130" s="223">
        <v>44531.0</v>
      </c>
      <c r="M130" s="118"/>
      <c r="N130" s="118"/>
      <c r="O130" s="118"/>
      <c r="P130" s="118"/>
      <c r="Q130" s="118"/>
      <c r="R130" s="118"/>
      <c r="S130" s="118"/>
      <c r="T130" s="118"/>
      <c r="U130" s="118"/>
      <c r="V130" s="118"/>
      <c r="W130" s="118"/>
      <c r="X130" s="118"/>
      <c r="Y130" s="118"/>
      <c r="Z130" s="118"/>
      <c r="AA130" s="118"/>
    </row>
    <row r="131">
      <c r="A131" s="220" t="s">
        <v>1525</v>
      </c>
      <c r="B131" s="220" t="s">
        <v>5165</v>
      </c>
      <c r="C131" s="222">
        <v>17705.0</v>
      </c>
      <c r="D131" s="220" t="s">
        <v>5668</v>
      </c>
      <c r="E131" s="222">
        <v>1508.65</v>
      </c>
      <c r="F131" s="222">
        <v>68.92</v>
      </c>
      <c r="G131" s="222">
        <v>53.94</v>
      </c>
      <c r="H131" s="222">
        <v>236.0</v>
      </c>
      <c r="I131" s="222">
        <v>12202.0</v>
      </c>
      <c r="J131" s="222">
        <v>4.374994025</v>
      </c>
      <c r="K131" s="222">
        <v>14500.0</v>
      </c>
      <c r="L131" s="223">
        <v>44571.0</v>
      </c>
      <c r="M131" s="118"/>
      <c r="N131" s="118"/>
      <c r="O131" s="118"/>
      <c r="P131" s="118"/>
      <c r="Q131" s="118"/>
      <c r="R131" s="118"/>
      <c r="S131" s="118"/>
      <c r="T131" s="118"/>
      <c r="U131" s="118"/>
      <c r="V131" s="118"/>
      <c r="W131" s="118"/>
      <c r="X131" s="118"/>
      <c r="Y131" s="118"/>
      <c r="Z131" s="118"/>
      <c r="AA131" s="118"/>
    </row>
    <row r="132">
      <c r="A132" s="220" t="s">
        <v>507</v>
      </c>
      <c r="B132" s="220" t="s">
        <v>1682</v>
      </c>
      <c r="C132" s="222">
        <v>42731.0</v>
      </c>
      <c r="D132" s="220" t="s">
        <v>5668</v>
      </c>
      <c r="E132" s="222">
        <v>3459.0</v>
      </c>
      <c r="F132" s="222">
        <v>84.97</v>
      </c>
      <c r="G132" s="222">
        <v>62.22</v>
      </c>
      <c r="H132" s="222">
        <v>657.0</v>
      </c>
      <c r="I132" s="222">
        <v>36309.0</v>
      </c>
      <c r="J132" s="222">
        <v>10.55904376</v>
      </c>
      <c r="K132" s="222">
        <v>13000.0</v>
      </c>
      <c r="L132" s="223">
        <v>45139.0</v>
      </c>
      <c r="M132" s="118"/>
      <c r="N132" s="118"/>
      <c r="O132" s="118"/>
      <c r="P132" s="118"/>
      <c r="Q132" s="118"/>
      <c r="R132" s="118"/>
      <c r="S132" s="118"/>
      <c r="T132" s="118"/>
      <c r="U132" s="118"/>
      <c r="V132" s="118"/>
      <c r="W132" s="118"/>
      <c r="X132" s="118"/>
      <c r="Y132" s="118"/>
      <c r="Z132" s="118"/>
      <c r="AA132" s="118"/>
    </row>
    <row r="133">
      <c r="A133" s="220" t="s">
        <v>509</v>
      </c>
      <c r="B133" s="220" t="s">
        <v>1694</v>
      </c>
      <c r="C133" s="222">
        <v>69999.0</v>
      </c>
      <c r="D133" s="220" t="s">
        <v>5668</v>
      </c>
      <c r="E133" s="222">
        <v>5054.0</v>
      </c>
      <c r="F133" s="222">
        <v>86.29</v>
      </c>
      <c r="G133" s="222">
        <v>85.16</v>
      </c>
      <c r="H133" s="222">
        <v>1473.0</v>
      </c>
      <c r="I133" s="222">
        <v>60405.0</v>
      </c>
      <c r="J133" s="222">
        <v>17.2971029</v>
      </c>
      <c r="K133" s="222">
        <v>11200.0</v>
      </c>
      <c r="L133" s="223">
        <v>45017.0</v>
      </c>
      <c r="M133" s="118"/>
      <c r="N133" s="118"/>
      <c r="O133" s="118"/>
      <c r="P133" s="118"/>
      <c r="Q133" s="118"/>
      <c r="R133" s="118"/>
      <c r="S133" s="118"/>
      <c r="T133" s="118"/>
      <c r="U133" s="118"/>
      <c r="V133" s="118"/>
      <c r="W133" s="118"/>
      <c r="X133" s="118"/>
      <c r="Y133" s="118"/>
      <c r="Z133" s="118"/>
      <c r="AA133" s="118"/>
    </row>
    <row r="134">
      <c r="A134" s="220" t="s">
        <v>511</v>
      </c>
      <c r="B134" s="220" t="s">
        <v>5136</v>
      </c>
      <c r="C134" s="222">
        <v>20234.0</v>
      </c>
      <c r="D134" s="220" t="s">
        <v>5669</v>
      </c>
      <c r="E134" s="118"/>
      <c r="F134" s="222">
        <v>66.61</v>
      </c>
      <c r="G134" s="222">
        <v>4046.86</v>
      </c>
      <c r="H134" s="222">
        <v>20234.0</v>
      </c>
      <c r="I134" s="222">
        <v>13478.0</v>
      </c>
      <c r="J134" s="222">
        <v>4.99992257</v>
      </c>
      <c r="K134" s="222">
        <v>7050.0</v>
      </c>
      <c r="L134" s="223">
        <v>44743.0</v>
      </c>
      <c r="M134" s="118"/>
      <c r="N134" s="118"/>
      <c r="O134" s="118"/>
      <c r="P134" s="118"/>
      <c r="Q134" s="118"/>
      <c r="R134" s="118"/>
      <c r="S134" s="118"/>
      <c r="T134" s="118"/>
      <c r="U134" s="118"/>
      <c r="V134" s="118"/>
      <c r="W134" s="118"/>
      <c r="X134" s="118"/>
      <c r="Y134" s="118"/>
      <c r="Z134" s="118"/>
      <c r="AA134" s="118"/>
    </row>
    <row r="135">
      <c r="A135" s="220" t="s">
        <v>514</v>
      </c>
      <c r="B135" s="220" t="s">
        <v>7612</v>
      </c>
      <c r="C135" s="220" t="s">
        <v>6384</v>
      </c>
      <c r="D135" s="220" t="s">
        <v>7613</v>
      </c>
      <c r="E135" s="220" t="s">
        <v>7613</v>
      </c>
      <c r="F135" s="220" t="s">
        <v>6384</v>
      </c>
      <c r="G135" s="220" t="s">
        <v>6384</v>
      </c>
      <c r="H135" s="220" t="s">
        <v>6384</v>
      </c>
      <c r="I135" s="221" t="e">
        <v>#N/A</v>
      </c>
      <c r="J135" s="220" t="s">
        <v>6384</v>
      </c>
      <c r="K135" s="222">
        <v>5000.0</v>
      </c>
      <c r="L135" s="223">
        <v>43282.0</v>
      </c>
      <c r="M135" s="118"/>
      <c r="N135" s="118"/>
      <c r="O135" s="118"/>
      <c r="P135" s="118"/>
      <c r="Q135" s="118"/>
      <c r="R135" s="118"/>
      <c r="S135" s="118"/>
      <c r="T135" s="118"/>
      <c r="U135" s="118"/>
      <c r="V135" s="118"/>
      <c r="W135" s="118"/>
      <c r="X135" s="118"/>
      <c r="Y135" s="118"/>
      <c r="Z135" s="118"/>
      <c r="AA135" s="118"/>
    </row>
    <row r="136">
      <c r="A136" s="220" t="s">
        <v>516</v>
      </c>
      <c r="B136" s="220" t="s">
        <v>7612</v>
      </c>
      <c r="C136" s="220" t="s">
        <v>6384</v>
      </c>
      <c r="D136" s="220" t="s">
        <v>5669</v>
      </c>
      <c r="E136" s="118"/>
      <c r="F136" s="220" t="s">
        <v>6384</v>
      </c>
      <c r="G136" s="220" t="s">
        <v>6384</v>
      </c>
      <c r="H136" s="220" t="s">
        <v>6384</v>
      </c>
      <c r="I136" s="221" t="e">
        <v>#N/A</v>
      </c>
      <c r="J136" s="220" t="s">
        <v>6384</v>
      </c>
      <c r="K136" s="222">
        <v>10400.0</v>
      </c>
      <c r="L136" s="223">
        <v>45139.0</v>
      </c>
      <c r="M136" s="118"/>
      <c r="N136" s="118"/>
      <c r="O136" s="118"/>
      <c r="P136" s="118"/>
      <c r="Q136" s="118"/>
      <c r="R136" s="118"/>
      <c r="S136" s="118"/>
      <c r="T136" s="118"/>
      <c r="U136" s="118"/>
      <c r="V136" s="118"/>
      <c r="W136" s="118"/>
      <c r="X136" s="118"/>
      <c r="Y136" s="118"/>
      <c r="Z136" s="118"/>
      <c r="AA136" s="118"/>
    </row>
    <row r="137">
      <c r="A137" s="220" t="s">
        <v>518</v>
      </c>
      <c r="B137" s="220" t="s">
        <v>7612</v>
      </c>
      <c r="C137" s="220" t="s">
        <v>6384</v>
      </c>
      <c r="D137" s="220" t="s">
        <v>7613</v>
      </c>
      <c r="E137" s="220" t="s">
        <v>7613</v>
      </c>
      <c r="F137" s="220" t="s">
        <v>6384</v>
      </c>
      <c r="G137" s="220" t="s">
        <v>6384</v>
      </c>
      <c r="H137" s="220" t="s">
        <v>6384</v>
      </c>
      <c r="I137" s="221" t="e">
        <v>#N/A</v>
      </c>
      <c r="J137" s="220" t="s">
        <v>6384</v>
      </c>
      <c r="K137" s="222">
        <v>5000.0</v>
      </c>
      <c r="L137" s="223">
        <v>44378.0</v>
      </c>
      <c r="M137" s="118"/>
      <c r="N137" s="118"/>
      <c r="O137" s="118"/>
      <c r="P137" s="118"/>
      <c r="Q137" s="118"/>
      <c r="R137" s="118"/>
      <c r="S137" s="118"/>
      <c r="T137" s="118"/>
      <c r="U137" s="118"/>
      <c r="V137" s="118"/>
      <c r="W137" s="118"/>
      <c r="X137" s="118"/>
      <c r="Y137" s="118"/>
      <c r="Z137" s="118"/>
      <c r="AA137" s="118"/>
    </row>
    <row r="138">
      <c r="A138" s="220" t="s">
        <v>520</v>
      </c>
      <c r="B138" s="220" t="s">
        <v>5079</v>
      </c>
      <c r="C138" s="222">
        <v>49458.0</v>
      </c>
      <c r="D138" s="220" t="s">
        <v>7613</v>
      </c>
      <c r="E138" s="220" t="s">
        <v>7613</v>
      </c>
      <c r="F138" s="222">
        <v>92.43</v>
      </c>
      <c r="G138" s="222">
        <v>4046.86</v>
      </c>
      <c r="H138" s="222">
        <v>49458.0</v>
      </c>
      <c r="I138" s="222">
        <v>45715.0</v>
      </c>
      <c r="J138" s="222">
        <v>12.22131909</v>
      </c>
      <c r="K138" s="222">
        <v>12800.0</v>
      </c>
      <c r="L138" s="223">
        <v>44317.0</v>
      </c>
      <c r="M138" s="118"/>
      <c r="N138" s="118"/>
      <c r="O138" s="118"/>
      <c r="P138" s="118"/>
      <c r="Q138" s="118"/>
      <c r="R138" s="118"/>
      <c r="S138" s="118"/>
      <c r="T138" s="118"/>
      <c r="U138" s="118"/>
      <c r="V138" s="118"/>
      <c r="W138" s="118"/>
      <c r="X138" s="118"/>
      <c r="Y138" s="118"/>
      <c r="Z138" s="118"/>
      <c r="AA138" s="118"/>
    </row>
    <row r="139">
      <c r="A139" s="220" t="s">
        <v>523</v>
      </c>
      <c r="B139" s="220" t="s">
        <v>3236</v>
      </c>
      <c r="C139" s="222">
        <v>18777.0</v>
      </c>
      <c r="D139" s="220" t="s">
        <v>5668</v>
      </c>
      <c r="E139" s="222">
        <v>1906.0</v>
      </c>
      <c r="F139" s="222">
        <v>75.58</v>
      </c>
      <c r="G139" s="222">
        <v>4046.86</v>
      </c>
      <c r="H139" s="222">
        <v>18777.0</v>
      </c>
      <c r="I139" s="222">
        <v>14192.0</v>
      </c>
      <c r="J139" s="222">
        <v>4.639890585</v>
      </c>
      <c r="K139" s="222">
        <v>10100.0</v>
      </c>
      <c r="L139" s="223">
        <v>45292.0</v>
      </c>
      <c r="M139" s="118"/>
      <c r="N139" s="118"/>
      <c r="O139" s="118"/>
      <c r="P139" s="118"/>
      <c r="Q139" s="118"/>
      <c r="R139" s="118"/>
      <c r="S139" s="118"/>
      <c r="T139" s="118"/>
      <c r="U139" s="118"/>
      <c r="V139" s="118"/>
      <c r="W139" s="118"/>
      <c r="X139" s="118"/>
      <c r="Y139" s="118"/>
      <c r="Z139" s="118"/>
      <c r="AA139" s="118"/>
    </row>
    <row r="140">
      <c r="A140" s="220" t="s">
        <v>527</v>
      </c>
      <c r="B140" s="220" t="s">
        <v>7612</v>
      </c>
      <c r="C140" s="220" t="s">
        <v>6384</v>
      </c>
      <c r="D140" s="220" t="s">
        <v>7613</v>
      </c>
      <c r="E140" s="220" t="s">
        <v>7613</v>
      </c>
      <c r="F140" s="220" t="s">
        <v>6384</v>
      </c>
      <c r="G140" s="220" t="s">
        <v>6384</v>
      </c>
      <c r="H140" s="220" t="s">
        <v>6384</v>
      </c>
      <c r="I140" s="221" t="e">
        <v>#N/A</v>
      </c>
      <c r="J140" s="220" t="s">
        <v>6384</v>
      </c>
      <c r="K140" s="222">
        <v>4986.0</v>
      </c>
      <c r="L140" s="223">
        <v>44927.0</v>
      </c>
      <c r="M140" s="118"/>
      <c r="N140" s="118"/>
      <c r="O140" s="118"/>
      <c r="P140" s="118"/>
      <c r="Q140" s="118"/>
      <c r="R140" s="118"/>
      <c r="S140" s="118"/>
      <c r="T140" s="118"/>
      <c r="U140" s="118"/>
      <c r="V140" s="118"/>
      <c r="W140" s="118"/>
      <c r="X140" s="118"/>
      <c r="Y140" s="118"/>
      <c r="Z140" s="118"/>
      <c r="AA140" s="118"/>
    </row>
    <row r="141">
      <c r="A141" s="220" t="s">
        <v>529</v>
      </c>
      <c r="B141" s="220" t="s">
        <v>7612</v>
      </c>
      <c r="C141" s="220" t="s">
        <v>6384</v>
      </c>
      <c r="D141" s="220" t="s">
        <v>7613</v>
      </c>
      <c r="E141" s="220" t="s">
        <v>7613</v>
      </c>
      <c r="F141" s="220" t="s">
        <v>6384</v>
      </c>
      <c r="G141" s="220" t="s">
        <v>6384</v>
      </c>
      <c r="H141" s="220" t="s">
        <v>6384</v>
      </c>
      <c r="I141" s="221" t="e">
        <v>#N/A</v>
      </c>
      <c r="J141" s="220" t="s">
        <v>6384</v>
      </c>
      <c r="K141" s="222">
        <v>6900.0</v>
      </c>
      <c r="L141" s="223">
        <v>43221.0</v>
      </c>
      <c r="M141" s="118"/>
      <c r="N141" s="118"/>
      <c r="O141" s="118"/>
      <c r="P141" s="118"/>
      <c r="Q141" s="118"/>
      <c r="R141" s="118"/>
      <c r="S141" s="118"/>
      <c r="T141" s="118"/>
      <c r="U141" s="118"/>
      <c r="V141" s="118"/>
      <c r="W141" s="118"/>
      <c r="X141" s="118"/>
      <c r="Y141" s="118"/>
      <c r="Z141" s="118"/>
      <c r="AA141" s="118"/>
    </row>
    <row r="142">
      <c r="A142" s="220" t="s">
        <v>532</v>
      </c>
      <c r="B142" s="220" t="s">
        <v>7612</v>
      </c>
      <c r="C142" s="220" t="s">
        <v>6384</v>
      </c>
      <c r="D142" s="220" t="s">
        <v>7613</v>
      </c>
      <c r="E142" s="220" t="s">
        <v>7613</v>
      </c>
      <c r="F142" s="220" t="s">
        <v>6384</v>
      </c>
      <c r="G142" s="220" t="s">
        <v>6384</v>
      </c>
      <c r="H142" s="220" t="s">
        <v>6384</v>
      </c>
      <c r="I142" s="221" t="e">
        <v>#N/A</v>
      </c>
      <c r="J142" s="220" t="s">
        <v>6384</v>
      </c>
      <c r="K142" s="222">
        <v>7500.0</v>
      </c>
      <c r="L142" s="223">
        <v>44013.0</v>
      </c>
      <c r="M142" s="118"/>
      <c r="N142" s="118"/>
      <c r="O142" s="118"/>
      <c r="P142" s="118"/>
      <c r="Q142" s="118"/>
      <c r="R142" s="118"/>
      <c r="S142" s="118"/>
      <c r="T142" s="118"/>
      <c r="U142" s="118"/>
      <c r="V142" s="118"/>
      <c r="W142" s="118"/>
      <c r="X142" s="118"/>
      <c r="Y142" s="118"/>
      <c r="Z142" s="118"/>
      <c r="AA142" s="118"/>
    </row>
    <row r="143">
      <c r="A143" s="220" t="s">
        <v>534</v>
      </c>
      <c r="B143" s="220" t="s">
        <v>1626</v>
      </c>
      <c r="C143" s="222">
        <v>14928.0</v>
      </c>
      <c r="D143" s="220" t="s">
        <v>5668</v>
      </c>
      <c r="E143" s="222">
        <v>690.32</v>
      </c>
      <c r="F143" s="222">
        <v>56.81</v>
      </c>
      <c r="G143" s="222">
        <v>4046.86</v>
      </c>
      <c r="H143" s="222">
        <v>14928.0</v>
      </c>
      <c r="I143" s="222">
        <v>8480.0</v>
      </c>
      <c r="J143" s="222">
        <v>3.68878344</v>
      </c>
      <c r="K143" s="222">
        <v>6199.0</v>
      </c>
      <c r="L143" s="223">
        <v>45264.0</v>
      </c>
      <c r="M143" s="118"/>
      <c r="N143" s="118"/>
      <c r="O143" s="118"/>
      <c r="P143" s="118"/>
      <c r="Q143" s="118"/>
      <c r="R143" s="118"/>
      <c r="S143" s="118"/>
      <c r="T143" s="118"/>
      <c r="U143" s="118"/>
      <c r="V143" s="118"/>
      <c r="W143" s="118"/>
      <c r="X143" s="118"/>
      <c r="Y143" s="118"/>
      <c r="Z143" s="118"/>
      <c r="AA143" s="118"/>
    </row>
    <row r="144">
      <c r="A144" s="220" t="s">
        <v>539</v>
      </c>
      <c r="B144" s="220" t="s">
        <v>2113</v>
      </c>
      <c r="C144" s="222">
        <v>16196.0</v>
      </c>
      <c r="D144" s="220" t="s">
        <v>5668</v>
      </c>
      <c r="E144" s="222">
        <v>576.0</v>
      </c>
      <c r="F144" s="222">
        <v>54.35</v>
      </c>
      <c r="G144" s="222">
        <v>4046.86</v>
      </c>
      <c r="H144" s="222">
        <v>16196.0</v>
      </c>
      <c r="I144" s="222">
        <v>8803.0</v>
      </c>
      <c r="J144" s="222">
        <v>4.00211258</v>
      </c>
      <c r="K144" s="222">
        <v>7142.0</v>
      </c>
      <c r="L144" s="223">
        <v>45200.0</v>
      </c>
      <c r="M144" s="118"/>
      <c r="N144" s="118"/>
      <c r="O144" s="118"/>
      <c r="P144" s="118"/>
      <c r="Q144" s="118"/>
      <c r="R144" s="118"/>
      <c r="S144" s="118"/>
      <c r="T144" s="118"/>
      <c r="U144" s="118"/>
      <c r="V144" s="118"/>
      <c r="W144" s="118"/>
      <c r="X144" s="118"/>
      <c r="Y144" s="118"/>
      <c r="Z144" s="118"/>
      <c r="AA144" s="118"/>
    </row>
    <row r="145">
      <c r="A145" s="220" t="s">
        <v>541</v>
      </c>
      <c r="B145" s="220" t="s">
        <v>3222</v>
      </c>
      <c r="C145" s="222">
        <v>13597.0</v>
      </c>
      <c r="D145" s="220" t="s">
        <v>5668</v>
      </c>
      <c r="E145" s="225">
        <v>1.0</v>
      </c>
      <c r="F145" s="222">
        <v>86.48</v>
      </c>
      <c r="G145" s="222">
        <v>4046.86</v>
      </c>
      <c r="H145" s="222">
        <v>13597.0</v>
      </c>
      <c r="I145" s="222">
        <v>11759.0</v>
      </c>
      <c r="J145" s="222">
        <v>3.359886685</v>
      </c>
      <c r="K145" s="222">
        <v>10100.0</v>
      </c>
      <c r="L145" s="223">
        <v>45292.0</v>
      </c>
      <c r="M145" s="118"/>
      <c r="N145" s="118"/>
      <c r="O145" s="118"/>
      <c r="P145" s="118"/>
      <c r="Q145" s="118"/>
      <c r="R145" s="118"/>
      <c r="S145" s="118"/>
      <c r="T145" s="118"/>
      <c r="U145" s="118"/>
      <c r="V145" s="118"/>
      <c r="W145" s="118"/>
      <c r="X145" s="118"/>
      <c r="Y145" s="118"/>
      <c r="Z145" s="118"/>
      <c r="AA145" s="118"/>
    </row>
    <row r="146">
      <c r="A146" s="220" t="s">
        <v>542</v>
      </c>
      <c r="B146" s="220" t="s">
        <v>7612</v>
      </c>
      <c r="C146" s="220" t="s">
        <v>6384</v>
      </c>
      <c r="D146" s="220" t="s">
        <v>7613</v>
      </c>
      <c r="E146" s="220" t="s">
        <v>7613</v>
      </c>
      <c r="F146" s="220" t="s">
        <v>6384</v>
      </c>
      <c r="G146" s="220" t="s">
        <v>6384</v>
      </c>
      <c r="H146" s="220" t="s">
        <v>6384</v>
      </c>
      <c r="I146" s="221" t="e">
        <v>#N/A</v>
      </c>
      <c r="J146" s="220" t="s">
        <v>6384</v>
      </c>
      <c r="K146" s="222">
        <v>9905.0</v>
      </c>
      <c r="L146" s="223">
        <v>44562.0</v>
      </c>
      <c r="M146" s="118"/>
      <c r="N146" s="118"/>
      <c r="O146" s="118"/>
      <c r="P146" s="118"/>
      <c r="Q146" s="118"/>
      <c r="R146" s="118"/>
      <c r="S146" s="118"/>
      <c r="T146" s="118"/>
      <c r="U146" s="118"/>
      <c r="V146" s="118"/>
      <c r="W146" s="118"/>
      <c r="X146" s="118"/>
      <c r="Y146" s="118"/>
      <c r="Z146" s="118"/>
      <c r="AA146" s="118"/>
    </row>
    <row r="147">
      <c r="A147" s="220" t="s">
        <v>546</v>
      </c>
      <c r="B147" s="220" t="s">
        <v>7612</v>
      </c>
      <c r="C147" s="220" t="s">
        <v>6384</v>
      </c>
      <c r="D147" s="220" t="s">
        <v>7613</v>
      </c>
      <c r="E147" s="220" t="s">
        <v>7613</v>
      </c>
      <c r="F147" s="220" t="s">
        <v>6384</v>
      </c>
      <c r="G147" s="220" t="s">
        <v>6384</v>
      </c>
      <c r="H147" s="220" t="s">
        <v>6384</v>
      </c>
      <c r="I147" s="221" t="e">
        <v>#N/A</v>
      </c>
      <c r="J147" s="220" t="s">
        <v>6384</v>
      </c>
      <c r="K147" s="222">
        <v>5050.0</v>
      </c>
      <c r="L147" s="223">
        <v>44409.0</v>
      </c>
      <c r="M147" s="118"/>
      <c r="N147" s="118"/>
      <c r="O147" s="118"/>
      <c r="P147" s="118"/>
      <c r="Q147" s="118"/>
      <c r="R147" s="118"/>
      <c r="S147" s="118"/>
      <c r="T147" s="118"/>
      <c r="U147" s="118"/>
      <c r="V147" s="118"/>
      <c r="W147" s="118"/>
      <c r="X147" s="118"/>
      <c r="Y147" s="118"/>
      <c r="Z147" s="118"/>
      <c r="AA147" s="118"/>
    </row>
    <row r="148">
      <c r="A148" s="220" t="s">
        <v>548</v>
      </c>
      <c r="B148" s="220" t="s">
        <v>3668</v>
      </c>
      <c r="C148" s="222">
        <v>3033.0</v>
      </c>
      <c r="D148" s="220" t="s">
        <v>5668</v>
      </c>
      <c r="E148" s="222">
        <v>1723.96</v>
      </c>
      <c r="F148" s="222">
        <v>88.59</v>
      </c>
      <c r="G148" s="222">
        <v>4046.86</v>
      </c>
      <c r="H148" s="222">
        <v>3033.0</v>
      </c>
      <c r="I148" s="222">
        <v>2687.0</v>
      </c>
      <c r="J148" s="222">
        <v>0.749469465</v>
      </c>
      <c r="K148" s="222">
        <v>10000.0</v>
      </c>
      <c r="L148" s="223">
        <v>45238.0</v>
      </c>
      <c r="M148" s="118"/>
      <c r="N148" s="118"/>
      <c r="O148" s="118"/>
      <c r="P148" s="118"/>
      <c r="Q148" s="118"/>
      <c r="R148" s="118"/>
      <c r="S148" s="118"/>
      <c r="T148" s="118"/>
      <c r="U148" s="118"/>
      <c r="V148" s="118"/>
      <c r="W148" s="118"/>
      <c r="X148" s="118"/>
      <c r="Y148" s="118"/>
      <c r="Z148" s="118"/>
      <c r="AA148" s="118"/>
    </row>
    <row r="149">
      <c r="A149" s="220" t="s">
        <v>552</v>
      </c>
      <c r="B149" s="220" t="s">
        <v>5066</v>
      </c>
      <c r="C149" s="222">
        <v>14786.0</v>
      </c>
      <c r="D149" s="220" t="s">
        <v>7613</v>
      </c>
      <c r="E149" s="220" t="s">
        <v>7613</v>
      </c>
      <c r="F149" s="222">
        <v>76.69</v>
      </c>
      <c r="G149" s="222">
        <v>4046.86</v>
      </c>
      <c r="H149" s="222">
        <v>14786.0</v>
      </c>
      <c r="I149" s="222">
        <v>11339.0</v>
      </c>
      <c r="J149" s="222">
        <v>3.65369453</v>
      </c>
      <c r="K149" s="222">
        <v>10000.0</v>
      </c>
      <c r="L149" s="223">
        <v>44470.0</v>
      </c>
      <c r="M149" s="118"/>
      <c r="N149" s="118"/>
      <c r="O149" s="118"/>
      <c r="P149" s="118"/>
      <c r="Q149" s="118"/>
      <c r="R149" s="118"/>
      <c r="S149" s="118"/>
      <c r="T149" s="118"/>
      <c r="U149" s="118"/>
      <c r="V149" s="118"/>
      <c r="W149" s="118"/>
      <c r="X149" s="118"/>
      <c r="Y149" s="118"/>
      <c r="Z149" s="118"/>
      <c r="AA149" s="118"/>
    </row>
    <row r="150">
      <c r="A150" s="220" t="s">
        <v>554</v>
      </c>
      <c r="B150" s="220" t="s">
        <v>3891</v>
      </c>
      <c r="C150" s="222">
        <v>16022.0</v>
      </c>
      <c r="D150" s="220" t="s">
        <v>5668</v>
      </c>
      <c r="E150" s="222">
        <v>1790.0</v>
      </c>
      <c r="F150" s="222">
        <v>75.13</v>
      </c>
      <c r="G150" s="222">
        <v>4046.86</v>
      </c>
      <c r="H150" s="222">
        <v>16022.0</v>
      </c>
      <c r="I150" s="222">
        <v>12038.0</v>
      </c>
      <c r="J150" s="222">
        <v>3.95911631</v>
      </c>
      <c r="K150" s="222">
        <v>10000.0</v>
      </c>
      <c r="L150" s="223">
        <v>45139.0</v>
      </c>
      <c r="M150" s="118"/>
      <c r="N150" s="118"/>
      <c r="O150" s="118"/>
      <c r="P150" s="118"/>
      <c r="Q150" s="118"/>
      <c r="R150" s="118"/>
      <c r="S150" s="118"/>
      <c r="T150" s="118"/>
      <c r="U150" s="118"/>
      <c r="V150" s="118"/>
      <c r="W150" s="118"/>
      <c r="X150" s="118"/>
      <c r="Y150" s="118"/>
      <c r="Z150" s="118"/>
      <c r="AA150" s="118"/>
    </row>
    <row r="151">
      <c r="A151" s="220" t="s">
        <v>555</v>
      </c>
      <c r="B151" s="220" t="s">
        <v>5172</v>
      </c>
      <c r="C151" s="222">
        <v>14467.0</v>
      </c>
      <c r="D151" s="220" t="s">
        <v>5668</v>
      </c>
      <c r="E151" s="225">
        <v>0.0</v>
      </c>
      <c r="F151" s="222">
        <v>63.79</v>
      </c>
      <c r="G151" s="222">
        <v>4046.86</v>
      </c>
      <c r="H151" s="222">
        <v>14467.0</v>
      </c>
      <c r="I151" s="222">
        <v>9229.0</v>
      </c>
      <c r="J151" s="222">
        <v>3.574868035</v>
      </c>
      <c r="K151" s="222">
        <v>10454.0</v>
      </c>
      <c r="L151" s="223">
        <v>44593.0</v>
      </c>
      <c r="M151" s="118"/>
      <c r="N151" s="118"/>
      <c r="O151" s="118"/>
      <c r="P151" s="118"/>
      <c r="Q151" s="118"/>
      <c r="R151" s="118"/>
      <c r="S151" s="118"/>
      <c r="T151" s="118"/>
      <c r="U151" s="118"/>
      <c r="V151" s="118"/>
      <c r="W151" s="118"/>
      <c r="X151" s="118"/>
      <c r="Y151" s="118"/>
      <c r="Z151" s="118"/>
      <c r="AA151" s="118"/>
    </row>
    <row r="152">
      <c r="A152" s="220" t="s">
        <v>559</v>
      </c>
      <c r="B152" s="220" t="s">
        <v>1580</v>
      </c>
      <c r="C152" s="222">
        <v>22865.0</v>
      </c>
      <c r="D152" s="220" t="s">
        <v>5668</v>
      </c>
      <c r="E152" s="222">
        <v>1341.0</v>
      </c>
      <c r="F152" s="222">
        <v>72.39</v>
      </c>
      <c r="G152" s="222">
        <v>4046.86</v>
      </c>
      <c r="H152" s="222">
        <v>22865.0</v>
      </c>
      <c r="I152" s="222">
        <v>16553.0</v>
      </c>
      <c r="J152" s="222">
        <v>5.650055825</v>
      </c>
      <c r="K152" s="222">
        <v>7692.0</v>
      </c>
      <c r="L152" s="223">
        <v>45323.0</v>
      </c>
      <c r="M152" s="118"/>
      <c r="N152" s="118"/>
      <c r="O152" s="118"/>
      <c r="P152" s="118"/>
      <c r="Q152" s="118"/>
      <c r="R152" s="118"/>
      <c r="S152" s="118"/>
      <c r="T152" s="118"/>
      <c r="U152" s="118"/>
      <c r="V152" s="118"/>
      <c r="W152" s="118"/>
      <c r="X152" s="118"/>
      <c r="Y152" s="118"/>
      <c r="Z152" s="118"/>
      <c r="AA152" s="118"/>
    </row>
    <row r="153">
      <c r="A153" s="220" t="s">
        <v>564</v>
      </c>
      <c r="B153" s="220" t="s">
        <v>5361</v>
      </c>
      <c r="C153" s="222">
        <v>30526.0</v>
      </c>
      <c r="D153" s="220" t="s">
        <v>7613</v>
      </c>
      <c r="E153" s="220" t="s">
        <v>7613</v>
      </c>
      <c r="F153" s="222">
        <v>13.9</v>
      </c>
      <c r="G153" s="222">
        <v>4046.86</v>
      </c>
      <c r="H153" s="222">
        <v>30526.0</v>
      </c>
      <c r="I153" s="222">
        <v>4244.0</v>
      </c>
      <c r="J153" s="222">
        <v>7.54312723</v>
      </c>
      <c r="K153" s="222">
        <v>9100.0</v>
      </c>
      <c r="L153" s="223">
        <v>43862.0</v>
      </c>
      <c r="M153" s="118"/>
      <c r="N153" s="118"/>
      <c r="O153" s="118"/>
      <c r="P153" s="118"/>
      <c r="Q153" s="118"/>
      <c r="R153" s="118"/>
      <c r="S153" s="118"/>
      <c r="T153" s="118"/>
      <c r="U153" s="118"/>
      <c r="V153" s="118"/>
      <c r="W153" s="118"/>
      <c r="X153" s="118"/>
      <c r="Y153" s="118"/>
      <c r="Z153" s="118"/>
      <c r="AA153" s="118"/>
    </row>
    <row r="154">
      <c r="A154" s="220" t="s">
        <v>570</v>
      </c>
      <c r="B154" s="220" t="s">
        <v>1720</v>
      </c>
      <c r="C154" s="222">
        <v>6063.0</v>
      </c>
      <c r="D154" s="220" t="s">
        <v>5669</v>
      </c>
      <c r="E154" s="118"/>
      <c r="F154" s="222">
        <v>53.88</v>
      </c>
      <c r="G154" s="222">
        <v>4046.86</v>
      </c>
      <c r="H154" s="222">
        <v>6063.0</v>
      </c>
      <c r="I154" s="222">
        <v>3267.0</v>
      </c>
      <c r="J154" s="222">
        <v>1.498197615</v>
      </c>
      <c r="K154" s="222">
        <v>7200.0</v>
      </c>
      <c r="L154" s="223">
        <v>44835.0</v>
      </c>
      <c r="M154" s="118"/>
      <c r="N154" s="118"/>
      <c r="O154" s="118"/>
      <c r="P154" s="118"/>
      <c r="Q154" s="118"/>
      <c r="R154" s="118"/>
      <c r="S154" s="118"/>
      <c r="T154" s="118"/>
      <c r="U154" s="118"/>
      <c r="V154" s="118"/>
      <c r="W154" s="118"/>
      <c r="X154" s="118"/>
      <c r="Y154" s="118"/>
      <c r="Z154" s="118"/>
      <c r="AA154" s="118"/>
    </row>
    <row r="155">
      <c r="A155" s="220" t="s">
        <v>1049</v>
      </c>
      <c r="B155" s="220" t="s">
        <v>1869</v>
      </c>
      <c r="C155" s="222">
        <v>157712.0</v>
      </c>
      <c r="D155" s="220" t="s">
        <v>7613</v>
      </c>
      <c r="E155" s="220" t="s">
        <v>7613</v>
      </c>
      <c r="F155" s="222">
        <v>52.17</v>
      </c>
      <c r="G155" s="222">
        <v>4046.86</v>
      </c>
      <c r="H155" s="222">
        <v>157712.0</v>
      </c>
      <c r="I155" s="222">
        <v>82273.0</v>
      </c>
      <c r="J155" s="222">
        <v>38.97142376</v>
      </c>
      <c r="K155" s="222">
        <v>7000.0</v>
      </c>
      <c r="L155" s="223">
        <v>45323.0</v>
      </c>
      <c r="M155" s="118"/>
      <c r="N155" s="118"/>
      <c r="O155" s="118"/>
      <c r="P155" s="118"/>
      <c r="Q155" s="118"/>
      <c r="R155" s="118"/>
      <c r="S155" s="118"/>
      <c r="T155" s="118"/>
      <c r="U155" s="118"/>
      <c r="V155" s="118"/>
      <c r="W155" s="118"/>
      <c r="X155" s="118"/>
      <c r="Y155" s="118"/>
      <c r="Z155" s="118"/>
      <c r="AA155" s="118"/>
    </row>
    <row r="156">
      <c r="A156" s="220" t="s">
        <v>574</v>
      </c>
      <c r="B156" s="220" t="s">
        <v>7612</v>
      </c>
      <c r="C156" s="220" t="s">
        <v>6384</v>
      </c>
      <c r="D156" s="220" t="s">
        <v>5668</v>
      </c>
      <c r="E156" s="225">
        <v>0.0</v>
      </c>
      <c r="F156" s="220" t="s">
        <v>6384</v>
      </c>
      <c r="G156" s="220" t="s">
        <v>6384</v>
      </c>
      <c r="H156" s="220" t="s">
        <v>6384</v>
      </c>
      <c r="I156" s="221" t="e">
        <v>#N/A</v>
      </c>
      <c r="J156" s="220" t="s">
        <v>6384</v>
      </c>
      <c r="K156" s="222">
        <v>6499.0</v>
      </c>
      <c r="L156" s="223">
        <v>44744.0</v>
      </c>
      <c r="M156" s="118"/>
      <c r="N156" s="118"/>
      <c r="O156" s="118"/>
      <c r="P156" s="118"/>
      <c r="Q156" s="118"/>
      <c r="R156" s="118"/>
      <c r="S156" s="118"/>
      <c r="T156" s="118"/>
      <c r="U156" s="118"/>
      <c r="V156" s="118"/>
      <c r="W156" s="118"/>
      <c r="X156" s="118"/>
      <c r="Y156" s="118"/>
      <c r="Z156" s="118"/>
      <c r="AA156" s="118"/>
    </row>
    <row r="157">
      <c r="A157" s="220" t="s">
        <v>579</v>
      </c>
      <c r="B157" s="220" t="s">
        <v>2245</v>
      </c>
      <c r="C157" s="222">
        <v>14062.0</v>
      </c>
      <c r="D157" s="220" t="s">
        <v>5668</v>
      </c>
      <c r="E157" s="222">
        <v>402.0</v>
      </c>
      <c r="F157" s="222">
        <v>50.05</v>
      </c>
      <c r="G157" s="222">
        <v>4046.86</v>
      </c>
      <c r="H157" s="222">
        <v>14062.0</v>
      </c>
      <c r="I157" s="222">
        <v>7038.0</v>
      </c>
      <c r="J157" s="222">
        <v>3.47479051</v>
      </c>
      <c r="K157" s="222">
        <v>9127.0</v>
      </c>
      <c r="L157" s="223">
        <v>45047.0</v>
      </c>
      <c r="M157" s="118"/>
      <c r="N157" s="118"/>
      <c r="O157" s="118"/>
      <c r="P157" s="118"/>
      <c r="Q157" s="118"/>
      <c r="R157" s="118"/>
      <c r="S157" s="118"/>
      <c r="T157" s="118"/>
      <c r="U157" s="118"/>
      <c r="V157" s="118"/>
      <c r="W157" s="118"/>
      <c r="X157" s="118"/>
      <c r="Y157" s="118"/>
      <c r="Z157" s="118"/>
      <c r="AA157" s="118"/>
    </row>
    <row r="158">
      <c r="A158" s="220" t="s">
        <v>585</v>
      </c>
      <c r="B158" s="220" t="s">
        <v>3138</v>
      </c>
      <c r="C158" s="222">
        <v>26304.0</v>
      </c>
      <c r="D158" s="220" t="s">
        <v>5668</v>
      </c>
      <c r="E158" s="222">
        <v>2178.0</v>
      </c>
      <c r="F158" s="222">
        <v>80.5</v>
      </c>
      <c r="G158" s="222">
        <v>4046.86</v>
      </c>
      <c r="H158" s="222">
        <v>26304.0</v>
      </c>
      <c r="I158" s="222">
        <v>21176.0</v>
      </c>
      <c r="J158" s="222">
        <v>6.49984992</v>
      </c>
      <c r="K158" s="222">
        <v>10000.0</v>
      </c>
      <c r="L158" s="223">
        <v>45292.0</v>
      </c>
      <c r="M158" s="118"/>
      <c r="N158" s="118"/>
      <c r="O158" s="118"/>
      <c r="P158" s="118"/>
      <c r="Q158" s="118"/>
      <c r="R158" s="118"/>
      <c r="S158" s="118"/>
      <c r="T158" s="118"/>
      <c r="U158" s="118"/>
      <c r="V158" s="118"/>
      <c r="W158" s="118"/>
      <c r="X158" s="118"/>
      <c r="Y158" s="118"/>
      <c r="Z158" s="118"/>
      <c r="AA158" s="118"/>
    </row>
    <row r="159">
      <c r="A159" s="220" t="s">
        <v>589</v>
      </c>
      <c r="B159" s="220" t="s">
        <v>2219</v>
      </c>
      <c r="C159" s="222">
        <v>6828.0</v>
      </c>
      <c r="D159" s="220" t="s">
        <v>5668</v>
      </c>
      <c r="E159" s="225">
        <v>13.0</v>
      </c>
      <c r="F159" s="222">
        <v>50.28</v>
      </c>
      <c r="G159" s="222">
        <v>4046.86</v>
      </c>
      <c r="H159" s="222">
        <v>6828.0</v>
      </c>
      <c r="I159" s="222">
        <v>3433.0</v>
      </c>
      <c r="J159" s="222">
        <v>1.68723294</v>
      </c>
      <c r="K159" s="222">
        <v>7100.0</v>
      </c>
      <c r="L159" s="223">
        <v>45084.0</v>
      </c>
      <c r="M159" s="118"/>
      <c r="N159" s="118"/>
      <c r="O159" s="118"/>
      <c r="P159" s="118"/>
      <c r="Q159" s="118"/>
      <c r="R159" s="118"/>
      <c r="S159" s="118"/>
      <c r="T159" s="118"/>
      <c r="U159" s="118"/>
      <c r="V159" s="118"/>
      <c r="W159" s="118"/>
      <c r="X159" s="118"/>
      <c r="Y159" s="118"/>
      <c r="Z159" s="118"/>
      <c r="AA159" s="118"/>
    </row>
    <row r="160">
      <c r="A160" s="220" t="s">
        <v>633</v>
      </c>
      <c r="B160" s="220" t="s">
        <v>4481</v>
      </c>
      <c r="C160" s="222">
        <v>17704.0</v>
      </c>
      <c r="D160" s="220" t="s">
        <v>7613</v>
      </c>
      <c r="E160" s="220" t="s">
        <v>7613</v>
      </c>
      <c r="F160" s="222">
        <v>66.67</v>
      </c>
      <c r="G160" s="222">
        <v>4046.86</v>
      </c>
      <c r="H160" s="222">
        <v>17704.0</v>
      </c>
      <c r="I160" s="222">
        <v>11804.0</v>
      </c>
      <c r="J160" s="222">
        <v>4.37474692</v>
      </c>
      <c r="K160" s="222">
        <v>8500.0</v>
      </c>
      <c r="L160" s="223">
        <v>45140.0</v>
      </c>
      <c r="M160" s="118"/>
      <c r="N160" s="118"/>
      <c r="O160" s="118"/>
      <c r="P160" s="118"/>
      <c r="Q160" s="118"/>
      <c r="R160" s="118"/>
      <c r="S160" s="118"/>
      <c r="T160" s="118"/>
      <c r="U160" s="118"/>
      <c r="V160" s="118"/>
      <c r="W160" s="118"/>
      <c r="X160" s="118"/>
      <c r="Y160" s="118"/>
      <c r="Z160" s="118"/>
      <c r="AA160" s="118"/>
    </row>
    <row r="161">
      <c r="A161" s="220" t="s">
        <v>593</v>
      </c>
      <c r="B161" s="220" t="s">
        <v>3692</v>
      </c>
      <c r="C161" s="222">
        <v>3338.0</v>
      </c>
      <c r="D161" s="220" t="s">
        <v>5668</v>
      </c>
      <c r="E161" s="222">
        <v>112.0</v>
      </c>
      <c r="F161" s="222">
        <v>48.17</v>
      </c>
      <c r="G161" s="222">
        <v>4046.86</v>
      </c>
      <c r="H161" s="222">
        <v>3338.0</v>
      </c>
      <c r="I161" s="222">
        <v>1608.0</v>
      </c>
      <c r="J161" s="222">
        <v>0.82483649</v>
      </c>
      <c r="K161" s="222">
        <v>7200.0</v>
      </c>
      <c r="L161" s="223">
        <v>45139.0</v>
      </c>
      <c r="M161" s="118"/>
      <c r="N161" s="118"/>
      <c r="O161" s="118"/>
      <c r="P161" s="118"/>
      <c r="Q161" s="118"/>
      <c r="R161" s="118"/>
      <c r="S161" s="118"/>
      <c r="T161" s="118"/>
      <c r="U161" s="118"/>
      <c r="V161" s="118"/>
      <c r="W161" s="118"/>
      <c r="X161" s="118"/>
      <c r="Y161" s="118"/>
      <c r="Z161" s="118"/>
      <c r="AA161" s="118"/>
    </row>
    <row r="162">
      <c r="A162" s="220" t="s">
        <v>597</v>
      </c>
      <c r="B162" s="220" t="s">
        <v>7612</v>
      </c>
      <c r="C162" s="220" t="s">
        <v>6384</v>
      </c>
      <c r="D162" s="220" t="s">
        <v>7613</v>
      </c>
      <c r="E162" s="220" t="s">
        <v>7613</v>
      </c>
      <c r="F162" s="220" t="s">
        <v>6384</v>
      </c>
      <c r="G162" s="220" t="s">
        <v>6384</v>
      </c>
      <c r="H162" s="220" t="s">
        <v>6384</v>
      </c>
      <c r="I162" s="221" t="e">
        <v>#N/A</v>
      </c>
      <c r="J162" s="220" t="s">
        <v>6384</v>
      </c>
      <c r="K162" s="222">
        <v>7000.0</v>
      </c>
      <c r="L162" s="223">
        <v>45292.0</v>
      </c>
      <c r="M162" s="118"/>
      <c r="N162" s="118"/>
      <c r="O162" s="118"/>
      <c r="P162" s="118"/>
      <c r="Q162" s="118"/>
      <c r="R162" s="118"/>
      <c r="S162" s="118"/>
      <c r="T162" s="118"/>
      <c r="U162" s="118"/>
      <c r="V162" s="118"/>
      <c r="W162" s="118"/>
      <c r="X162" s="118"/>
      <c r="Y162" s="118"/>
      <c r="Z162" s="118"/>
      <c r="AA162" s="118"/>
    </row>
    <row r="163">
      <c r="A163" s="220" t="s">
        <v>601</v>
      </c>
      <c r="B163" s="220" t="s">
        <v>5406</v>
      </c>
      <c r="C163" s="222">
        <v>18209.0</v>
      </c>
      <c r="D163" s="220" t="s">
        <v>7613</v>
      </c>
      <c r="E163" s="220" t="s">
        <v>7613</v>
      </c>
      <c r="F163" s="222">
        <v>73.0</v>
      </c>
      <c r="G163" s="222">
        <v>4046.86</v>
      </c>
      <c r="H163" s="222">
        <v>18209.0</v>
      </c>
      <c r="I163" s="222">
        <v>13293.0</v>
      </c>
      <c r="J163" s="222">
        <v>4.499534945</v>
      </c>
      <c r="K163" s="222">
        <v>7000.0</v>
      </c>
      <c r="L163" s="223">
        <v>44440.0</v>
      </c>
      <c r="M163" s="118"/>
      <c r="N163" s="118"/>
      <c r="O163" s="118"/>
      <c r="P163" s="118"/>
      <c r="Q163" s="118"/>
      <c r="R163" s="118"/>
      <c r="S163" s="118"/>
      <c r="T163" s="118"/>
      <c r="U163" s="118"/>
      <c r="V163" s="118"/>
      <c r="W163" s="118"/>
      <c r="X163" s="118"/>
      <c r="Y163" s="118"/>
      <c r="Z163" s="118"/>
      <c r="AA163" s="118"/>
    </row>
    <row r="164">
      <c r="A164" s="220" t="s">
        <v>605</v>
      </c>
      <c r="B164" s="220" t="s">
        <v>4446</v>
      </c>
      <c r="C164" s="222">
        <v>30135.0</v>
      </c>
      <c r="D164" s="220" t="s">
        <v>5669</v>
      </c>
      <c r="E164" s="118"/>
      <c r="F164" s="222">
        <v>45.24</v>
      </c>
      <c r="G164" s="222">
        <v>4046.86</v>
      </c>
      <c r="H164" s="222">
        <v>30135.0</v>
      </c>
      <c r="I164" s="222">
        <v>13634.0</v>
      </c>
      <c r="J164" s="222">
        <v>7.446509175</v>
      </c>
      <c r="K164" s="222">
        <v>8700.0</v>
      </c>
      <c r="L164" s="223">
        <v>45261.0</v>
      </c>
      <c r="M164" s="118"/>
      <c r="N164" s="118"/>
      <c r="O164" s="118"/>
      <c r="P164" s="118"/>
      <c r="Q164" s="118"/>
      <c r="R164" s="118"/>
      <c r="S164" s="118"/>
      <c r="T164" s="118"/>
      <c r="U164" s="118"/>
      <c r="V164" s="118"/>
      <c r="W164" s="118"/>
      <c r="X164" s="118"/>
      <c r="Y164" s="118"/>
      <c r="Z164" s="118"/>
      <c r="AA164" s="118"/>
    </row>
    <row r="165">
      <c r="A165" s="220" t="s">
        <v>608</v>
      </c>
      <c r="B165" s="220" t="s">
        <v>5185</v>
      </c>
      <c r="C165" s="222">
        <v>4096.0</v>
      </c>
      <c r="D165" s="220" t="s">
        <v>7613</v>
      </c>
      <c r="E165" s="220" t="s">
        <v>7613</v>
      </c>
      <c r="F165" s="222">
        <v>50.0</v>
      </c>
      <c r="G165" s="222">
        <v>4046.86</v>
      </c>
      <c r="H165" s="222">
        <v>4096.0</v>
      </c>
      <c r="I165" s="222">
        <v>2048.0</v>
      </c>
      <c r="J165" s="222">
        <v>1.01214208</v>
      </c>
      <c r="K165" s="222">
        <v>9999.0</v>
      </c>
      <c r="L165" s="223">
        <v>44410.0</v>
      </c>
      <c r="M165" s="118"/>
      <c r="N165" s="118"/>
      <c r="O165" s="118"/>
      <c r="P165" s="118"/>
      <c r="Q165" s="118"/>
      <c r="R165" s="118"/>
      <c r="S165" s="118"/>
      <c r="T165" s="118"/>
      <c r="U165" s="118"/>
      <c r="V165" s="118"/>
      <c r="W165" s="118"/>
      <c r="X165" s="118"/>
      <c r="Y165" s="118"/>
      <c r="Z165" s="118"/>
      <c r="AA165" s="118"/>
    </row>
    <row r="166">
      <c r="A166" s="220" t="s">
        <v>613</v>
      </c>
      <c r="B166" s="220" t="s">
        <v>7612</v>
      </c>
      <c r="C166" s="220" t="s">
        <v>6384</v>
      </c>
      <c r="D166" s="220" t="s">
        <v>7613</v>
      </c>
      <c r="E166" s="220" t="s">
        <v>7613</v>
      </c>
      <c r="F166" s="220" t="s">
        <v>6384</v>
      </c>
      <c r="G166" s="220" t="s">
        <v>6384</v>
      </c>
      <c r="H166" s="220" t="s">
        <v>6384</v>
      </c>
      <c r="I166" s="221" t="e">
        <v>#N/A</v>
      </c>
      <c r="J166" s="220" t="s">
        <v>6384</v>
      </c>
      <c r="K166" s="222">
        <v>7500.0</v>
      </c>
      <c r="L166" s="223">
        <v>45261.0</v>
      </c>
      <c r="M166" s="118"/>
      <c r="N166" s="118"/>
      <c r="O166" s="118"/>
      <c r="P166" s="118"/>
      <c r="Q166" s="118"/>
      <c r="R166" s="118"/>
      <c r="S166" s="118"/>
      <c r="T166" s="118"/>
      <c r="U166" s="118"/>
      <c r="V166" s="118"/>
      <c r="W166" s="118"/>
      <c r="X166" s="118"/>
      <c r="Y166" s="118"/>
      <c r="Z166" s="118"/>
      <c r="AA166" s="118"/>
    </row>
    <row r="167">
      <c r="A167" s="220" t="s">
        <v>615</v>
      </c>
      <c r="B167" s="220" t="s">
        <v>2516</v>
      </c>
      <c r="C167" s="222">
        <v>13498.0</v>
      </c>
      <c r="D167" s="220" t="s">
        <v>5668</v>
      </c>
      <c r="E167" s="225">
        <v>0.0</v>
      </c>
      <c r="F167" s="222">
        <v>83.42</v>
      </c>
      <c r="G167" s="222">
        <v>4046.86</v>
      </c>
      <c r="H167" s="222">
        <v>13498.0</v>
      </c>
      <c r="I167" s="222">
        <v>11260.0</v>
      </c>
      <c r="J167" s="222">
        <v>3.33542329</v>
      </c>
      <c r="K167" s="222">
        <v>6599.0</v>
      </c>
      <c r="L167" s="223">
        <v>44866.0</v>
      </c>
      <c r="M167" s="118"/>
      <c r="N167" s="118"/>
      <c r="O167" s="118"/>
      <c r="P167" s="118"/>
      <c r="Q167" s="118"/>
      <c r="R167" s="118"/>
      <c r="S167" s="118"/>
      <c r="T167" s="118"/>
      <c r="U167" s="118"/>
      <c r="V167" s="118"/>
      <c r="W167" s="118"/>
      <c r="X167" s="118"/>
      <c r="Y167" s="118"/>
      <c r="Z167" s="118"/>
      <c r="AA167" s="118"/>
    </row>
    <row r="168">
      <c r="A168" s="220" t="s">
        <v>619</v>
      </c>
      <c r="B168" s="220" t="s">
        <v>7612</v>
      </c>
      <c r="C168" s="220" t="s">
        <v>6384</v>
      </c>
      <c r="D168" s="220" t="s">
        <v>7613</v>
      </c>
      <c r="E168" s="220" t="s">
        <v>7613</v>
      </c>
      <c r="F168" s="220" t="s">
        <v>6384</v>
      </c>
      <c r="G168" s="220" t="s">
        <v>6384</v>
      </c>
      <c r="H168" s="220" t="s">
        <v>6384</v>
      </c>
      <c r="I168" s="221" t="e">
        <v>#N/A</v>
      </c>
      <c r="J168" s="220" t="s">
        <v>6384</v>
      </c>
      <c r="K168" s="222">
        <v>7710.0</v>
      </c>
      <c r="L168" s="223">
        <v>44256.0</v>
      </c>
      <c r="M168" s="118"/>
      <c r="N168" s="118"/>
      <c r="O168" s="118"/>
      <c r="P168" s="118"/>
      <c r="Q168" s="118"/>
      <c r="R168" s="118"/>
      <c r="S168" s="118"/>
      <c r="T168" s="118"/>
      <c r="U168" s="118"/>
      <c r="V168" s="118"/>
      <c r="W168" s="118"/>
      <c r="X168" s="118"/>
      <c r="Y168" s="118"/>
      <c r="Z168" s="118"/>
      <c r="AA168" s="118"/>
    </row>
    <row r="169">
      <c r="A169" s="220" t="s">
        <v>624</v>
      </c>
      <c r="B169" s="220" t="s">
        <v>7612</v>
      </c>
      <c r="C169" s="220" t="s">
        <v>6384</v>
      </c>
      <c r="D169" s="220" t="s">
        <v>7613</v>
      </c>
      <c r="E169" s="220" t="s">
        <v>7613</v>
      </c>
      <c r="F169" s="220" t="s">
        <v>6384</v>
      </c>
      <c r="G169" s="220" t="s">
        <v>6384</v>
      </c>
      <c r="H169" s="220" t="s">
        <v>6384</v>
      </c>
      <c r="I169" s="221" t="e">
        <v>#N/A</v>
      </c>
      <c r="J169" s="220" t="s">
        <v>6384</v>
      </c>
      <c r="K169" s="222">
        <v>9100.0</v>
      </c>
      <c r="L169" s="223">
        <v>45352.0</v>
      </c>
      <c r="M169" s="118"/>
      <c r="N169" s="118"/>
      <c r="O169" s="118"/>
      <c r="P169" s="118"/>
      <c r="Q169" s="118"/>
      <c r="R169" s="118"/>
      <c r="S169" s="118"/>
      <c r="T169" s="118"/>
      <c r="U169" s="118"/>
      <c r="V169" s="118"/>
      <c r="W169" s="118"/>
      <c r="X169" s="118"/>
      <c r="Y169" s="118"/>
      <c r="Z169" s="118"/>
      <c r="AA169" s="118"/>
    </row>
    <row r="170">
      <c r="A170" s="220" t="s">
        <v>626</v>
      </c>
      <c r="B170" s="220" t="s">
        <v>5125</v>
      </c>
      <c r="C170" s="222">
        <v>16820.0</v>
      </c>
      <c r="D170" s="220" t="s">
        <v>7613</v>
      </c>
      <c r="E170" s="220" t="s">
        <v>7613</v>
      </c>
      <c r="F170" s="222">
        <v>35.67</v>
      </c>
      <c r="G170" s="222">
        <v>4046.86</v>
      </c>
      <c r="H170" s="222">
        <v>16820.0</v>
      </c>
      <c r="I170" s="222">
        <v>5999.0</v>
      </c>
      <c r="J170" s="222">
        <v>4.1563061</v>
      </c>
      <c r="K170" s="222">
        <v>9900.0</v>
      </c>
      <c r="L170" s="223">
        <v>44137.0</v>
      </c>
      <c r="M170" s="118"/>
      <c r="N170" s="118"/>
      <c r="O170" s="118"/>
      <c r="P170" s="118"/>
      <c r="Q170" s="118"/>
      <c r="R170" s="118"/>
      <c r="S170" s="118"/>
      <c r="T170" s="118"/>
      <c r="U170" s="118"/>
      <c r="V170" s="118"/>
      <c r="W170" s="118"/>
      <c r="X170" s="118"/>
      <c r="Y170" s="118"/>
      <c r="Z170" s="118"/>
      <c r="AA170" s="118"/>
    </row>
    <row r="171">
      <c r="A171" s="220" t="s">
        <v>628</v>
      </c>
      <c r="B171" s="220" t="s">
        <v>7612</v>
      </c>
      <c r="C171" s="220" t="s">
        <v>6384</v>
      </c>
      <c r="D171" s="220" t="s">
        <v>7613</v>
      </c>
      <c r="E171" s="220" t="s">
        <v>7613</v>
      </c>
      <c r="F171" s="220" t="s">
        <v>6384</v>
      </c>
      <c r="G171" s="220" t="s">
        <v>6384</v>
      </c>
      <c r="H171" s="220" t="s">
        <v>6384</v>
      </c>
      <c r="I171" s="221" t="e">
        <v>#N/A</v>
      </c>
      <c r="J171" s="220" t="s">
        <v>6384</v>
      </c>
      <c r="K171" s="222">
        <v>5000.0</v>
      </c>
      <c r="L171" s="223">
        <v>44835.0</v>
      </c>
      <c r="M171" s="118"/>
      <c r="N171" s="118"/>
      <c r="O171" s="118"/>
      <c r="P171" s="118"/>
      <c r="Q171" s="118"/>
      <c r="R171" s="118"/>
      <c r="S171" s="118"/>
      <c r="T171" s="118"/>
      <c r="U171" s="118"/>
      <c r="V171" s="118"/>
      <c r="W171" s="118"/>
      <c r="X171" s="118"/>
      <c r="Y171" s="118"/>
      <c r="Z171" s="118"/>
      <c r="AA171" s="118"/>
    </row>
    <row r="172">
      <c r="A172" s="220" t="s">
        <v>1416</v>
      </c>
      <c r="B172" s="220" t="s">
        <v>5499</v>
      </c>
      <c r="C172" s="222">
        <v>329281.0</v>
      </c>
      <c r="D172" s="220" t="s">
        <v>5668</v>
      </c>
      <c r="E172" s="222">
        <v>4645.0</v>
      </c>
      <c r="F172" s="222">
        <v>84.04</v>
      </c>
      <c r="G172" s="222">
        <v>4046.86</v>
      </c>
      <c r="H172" s="222">
        <v>329281.0</v>
      </c>
      <c r="I172" s="222">
        <v>276741.0</v>
      </c>
      <c r="J172" s="222">
        <v>81.36698151</v>
      </c>
      <c r="K172" s="222">
        <v>6300.0</v>
      </c>
      <c r="L172" s="223">
        <v>44806.0</v>
      </c>
      <c r="M172" s="118"/>
      <c r="N172" s="118"/>
      <c r="O172" s="118"/>
      <c r="P172" s="118"/>
      <c r="Q172" s="118"/>
      <c r="R172" s="118"/>
      <c r="S172" s="118"/>
      <c r="T172" s="118"/>
      <c r="U172" s="118"/>
      <c r="V172" s="118"/>
      <c r="W172" s="118"/>
      <c r="X172" s="118"/>
      <c r="Y172" s="118"/>
      <c r="Z172" s="118"/>
      <c r="AA172" s="118"/>
    </row>
    <row r="173">
      <c r="A173" s="220" t="s">
        <v>636</v>
      </c>
      <c r="B173" s="220" t="s">
        <v>7612</v>
      </c>
      <c r="C173" s="220" t="s">
        <v>6384</v>
      </c>
      <c r="D173" s="220" t="s">
        <v>7613</v>
      </c>
      <c r="E173" s="220" t="s">
        <v>7613</v>
      </c>
      <c r="F173" s="220" t="s">
        <v>6384</v>
      </c>
      <c r="G173" s="220" t="s">
        <v>6384</v>
      </c>
      <c r="H173" s="220" t="s">
        <v>6384</v>
      </c>
      <c r="I173" s="221" t="e">
        <v>#N/A</v>
      </c>
      <c r="J173" s="220" t="s">
        <v>6384</v>
      </c>
      <c r="K173" s="222">
        <v>4160.0</v>
      </c>
      <c r="L173" s="223">
        <v>44927.0</v>
      </c>
      <c r="M173" s="118"/>
      <c r="N173" s="118"/>
      <c r="O173" s="118"/>
      <c r="P173" s="118"/>
      <c r="Q173" s="118"/>
      <c r="R173" s="118"/>
      <c r="S173" s="118"/>
      <c r="T173" s="118"/>
      <c r="U173" s="118"/>
      <c r="V173" s="118"/>
      <c r="W173" s="118"/>
      <c r="X173" s="118"/>
      <c r="Y173" s="118"/>
      <c r="Z173" s="118"/>
      <c r="AA173" s="118"/>
    </row>
    <row r="174">
      <c r="A174" s="220" t="s">
        <v>639</v>
      </c>
      <c r="B174" s="220" t="s">
        <v>7612</v>
      </c>
      <c r="C174" s="220" t="s">
        <v>6384</v>
      </c>
      <c r="D174" s="220" t="s">
        <v>7613</v>
      </c>
      <c r="E174" s="220" t="s">
        <v>7613</v>
      </c>
      <c r="F174" s="220" t="s">
        <v>6384</v>
      </c>
      <c r="G174" s="220" t="s">
        <v>6384</v>
      </c>
      <c r="H174" s="220" t="s">
        <v>6384</v>
      </c>
      <c r="I174" s="221" t="e">
        <v>#N/A</v>
      </c>
      <c r="J174" s="220" t="s">
        <v>6384</v>
      </c>
      <c r="K174" s="222">
        <v>6500.0</v>
      </c>
      <c r="L174" s="223">
        <v>45200.0</v>
      </c>
      <c r="M174" s="118"/>
      <c r="N174" s="118"/>
      <c r="O174" s="118"/>
      <c r="P174" s="118"/>
      <c r="Q174" s="118"/>
      <c r="R174" s="118"/>
      <c r="S174" s="118"/>
      <c r="T174" s="118"/>
      <c r="U174" s="118"/>
      <c r="V174" s="118"/>
      <c r="W174" s="118"/>
      <c r="X174" s="118"/>
      <c r="Y174" s="118"/>
      <c r="Z174" s="118"/>
      <c r="AA174" s="118"/>
    </row>
    <row r="175">
      <c r="A175" s="220" t="s">
        <v>641</v>
      </c>
      <c r="B175" s="220" t="s">
        <v>7612</v>
      </c>
      <c r="C175" s="220" t="s">
        <v>6384</v>
      </c>
      <c r="D175" s="220" t="s">
        <v>7613</v>
      </c>
      <c r="E175" s="220" t="s">
        <v>7613</v>
      </c>
      <c r="F175" s="220" t="s">
        <v>6384</v>
      </c>
      <c r="G175" s="220" t="s">
        <v>6384</v>
      </c>
      <c r="H175" s="220" t="s">
        <v>6384</v>
      </c>
      <c r="I175" s="221" t="e">
        <v>#N/A</v>
      </c>
      <c r="J175" s="220" t="s">
        <v>6384</v>
      </c>
      <c r="K175" s="222">
        <v>9533.0</v>
      </c>
      <c r="L175" s="223">
        <v>43586.0</v>
      </c>
      <c r="M175" s="118"/>
      <c r="N175" s="118"/>
      <c r="O175" s="118"/>
      <c r="P175" s="118"/>
      <c r="Q175" s="118"/>
      <c r="R175" s="118"/>
      <c r="S175" s="118"/>
      <c r="T175" s="118"/>
      <c r="U175" s="118"/>
      <c r="V175" s="118"/>
      <c r="W175" s="118"/>
      <c r="X175" s="118"/>
      <c r="Y175" s="118"/>
      <c r="Z175" s="118"/>
      <c r="AA175" s="118"/>
    </row>
    <row r="176">
      <c r="A176" s="220" t="s">
        <v>644</v>
      </c>
      <c r="B176" s="220" t="s">
        <v>7612</v>
      </c>
      <c r="C176" s="220" t="s">
        <v>6384</v>
      </c>
      <c r="D176" s="220" t="s">
        <v>5669</v>
      </c>
      <c r="E176" s="118"/>
      <c r="F176" s="220" t="s">
        <v>6384</v>
      </c>
      <c r="G176" s="220" t="s">
        <v>6384</v>
      </c>
      <c r="H176" s="220" t="s">
        <v>6384</v>
      </c>
      <c r="I176" s="221" t="e">
        <v>#N/A</v>
      </c>
      <c r="J176" s="220" t="s">
        <v>6384</v>
      </c>
      <c r="K176" s="222">
        <v>8983.0</v>
      </c>
      <c r="L176" s="223">
        <v>45474.0</v>
      </c>
      <c r="M176" s="118"/>
      <c r="N176" s="118"/>
      <c r="O176" s="118"/>
      <c r="P176" s="118"/>
      <c r="Q176" s="118"/>
      <c r="R176" s="118"/>
      <c r="S176" s="118"/>
      <c r="T176" s="118"/>
      <c r="U176" s="118"/>
      <c r="V176" s="118"/>
      <c r="W176" s="118"/>
      <c r="X176" s="118"/>
      <c r="Y176" s="118"/>
      <c r="Z176" s="118"/>
      <c r="AA176" s="118"/>
    </row>
    <row r="177">
      <c r="A177" s="220" t="s">
        <v>646</v>
      </c>
      <c r="B177" s="220" t="s">
        <v>7612</v>
      </c>
      <c r="C177" s="220" t="s">
        <v>6384</v>
      </c>
      <c r="D177" s="220" t="s">
        <v>7613</v>
      </c>
      <c r="E177" s="220" t="s">
        <v>7613</v>
      </c>
      <c r="F177" s="220" t="s">
        <v>6384</v>
      </c>
      <c r="G177" s="220" t="s">
        <v>6384</v>
      </c>
      <c r="H177" s="220" t="s">
        <v>6384</v>
      </c>
      <c r="I177" s="221" t="e">
        <v>#N/A</v>
      </c>
      <c r="J177" s="220" t="s">
        <v>6384</v>
      </c>
      <c r="K177" s="222">
        <v>6400.0</v>
      </c>
      <c r="L177" s="223">
        <v>45140.0</v>
      </c>
      <c r="M177" s="118"/>
      <c r="N177" s="118"/>
      <c r="O177" s="118"/>
      <c r="P177" s="118"/>
      <c r="Q177" s="118"/>
      <c r="R177" s="118"/>
      <c r="S177" s="118"/>
      <c r="T177" s="118"/>
      <c r="U177" s="118"/>
      <c r="V177" s="118"/>
      <c r="W177" s="118"/>
      <c r="X177" s="118"/>
      <c r="Y177" s="118"/>
      <c r="Z177" s="118"/>
      <c r="AA177" s="118"/>
    </row>
    <row r="178">
      <c r="A178" s="220" t="s">
        <v>648</v>
      </c>
      <c r="B178" s="220" t="s">
        <v>5129</v>
      </c>
      <c r="C178" s="222">
        <v>17621.0</v>
      </c>
      <c r="D178" s="220" t="s">
        <v>5668</v>
      </c>
      <c r="E178" s="222">
        <v>3888.0</v>
      </c>
      <c r="F178" s="222">
        <v>68.46</v>
      </c>
      <c r="G178" s="222">
        <v>4046.86</v>
      </c>
      <c r="H178" s="222">
        <v>17621.0</v>
      </c>
      <c r="I178" s="222">
        <v>12064.0</v>
      </c>
      <c r="J178" s="222">
        <v>4.354237205</v>
      </c>
      <c r="K178" s="222">
        <v>7700.0</v>
      </c>
      <c r="L178" s="223">
        <v>45141.0</v>
      </c>
      <c r="M178" s="118"/>
      <c r="N178" s="118"/>
      <c r="O178" s="118"/>
      <c r="P178" s="118"/>
      <c r="Q178" s="118"/>
      <c r="R178" s="118"/>
      <c r="S178" s="118"/>
      <c r="T178" s="118"/>
      <c r="U178" s="118"/>
      <c r="V178" s="118"/>
      <c r="W178" s="118"/>
      <c r="X178" s="118"/>
      <c r="Y178" s="118"/>
      <c r="Z178" s="118"/>
      <c r="AA178" s="118"/>
    </row>
    <row r="179">
      <c r="A179" s="220" t="s">
        <v>650</v>
      </c>
      <c r="B179" s="220" t="s">
        <v>5451</v>
      </c>
      <c r="C179" s="222">
        <v>14799.0</v>
      </c>
      <c r="D179" s="220" t="s">
        <v>7613</v>
      </c>
      <c r="E179" s="220" t="s">
        <v>7613</v>
      </c>
      <c r="F179" s="222">
        <v>56.34</v>
      </c>
      <c r="G179" s="222">
        <v>4046.86</v>
      </c>
      <c r="H179" s="222">
        <v>14799.0</v>
      </c>
      <c r="I179" s="222">
        <v>8338.0</v>
      </c>
      <c r="J179" s="222">
        <v>3.656906895</v>
      </c>
      <c r="K179" s="222">
        <v>9800.0</v>
      </c>
      <c r="L179" s="223">
        <v>43405.0</v>
      </c>
      <c r="M179" s="118"/>
      <c r="N179" s="118"/>
      <c r="O179" s="118"/>
      <c r="P179" s="118"/>
      <c r="Q179" s="118"/>
      <c r="R179" s="118"/>
      <c r="S179" s="118"/>
      <c r="T179" s="118"/>
      <c r="U179" s="118"/>
      <c r="V179" s="118"/>
      <c r="W179" s="118"/>
      <c r="X179" s="118"/>
      <c r="Y179" s="118"/>
      <c r="Z179" s="118"/>
      <c r="AA179" s="118"/>
    </row>
    <row r="180">
      <c r="A180" s="220" t="s">
        <v>654</v>
      </c>
      <c r="B180" s="220" t="s">
        <v>5446</v>
      </c>
      <c r="C180" s="222">
        <v>5564.0</v>
      </c>
      <c r="D180" s="220" t="s">
        <v>7613</v>
      </c>
      <c r="E180" s="220" t="s">
        <v>7613</v>
      </c>
      <c r="F180" s="222">
        <v>73.08</v>
      </c>
      <c r="G180" s="222">
        <v>4046.86</v>
      </c>
      <c r="H180" s="222">
        <v>5564.0</v>
      </c>
      <c r="I180" s="222">
        <v>4066.0</v>
      </c>
      <c r="J180" s="222">
        <v>1.37489222</v>
      </c>
      <c r="K180" s="222">
        <v>9800.0</v>
      </c>
      <c r="L180" s="223">
        <v>43952.0</v>
      </c>
      <c r="M180" s="118"/>
      <c r="N180" s="118"/>
      <c r="O180" s="118"/>
      <c r="P180" s="118"/>
      <c r="Q180" s="118"/>
      <c r="R180" s="118"/>
      <c r="S180" s="118"/>
      <c r="T180" s="118"/>
      <c r="U180" s="118"/>
      <c r="V180" s="118"/>
      <c r="W180" s="118"/>
      <c r="X180" s="118"/>
      <c r="Y180" s="118"/>
      <c r="Z180" s="118"/>
      <c r="AA180" s="118"/>
    </row>
    <row r="181">
      <c r="A181" s="220" t="s">
        <v>657</v>
      </c>
      <c r="B181" s="220" t="s">
        <v>5389</v>
      </c>
      <c r="C181" s="222">
        <v>12025.0</v>
      </c>
      <c r="D181" s="220" t="s">
        <v>5668</v>
      </c>
      <c r="E181" s="225">
        <v>0.0</v>
      </c>
      <c r="F181" s="222">
        <v>74.85</v>
      </c>
      <c r="G181" s="222">
        <v>4046.86</v>
      </c>
      <c r="H181" s="222">
        <v>12025.0</v>
      </c>
      <c r="I181" s="222">
        <v>9001.0</v>
      </c>
      <c r="J181" s="222">
        <v>2.971437625</v>
      </c>
      <c r="K181" s="222">
        <v>9500.0</v>
      </c>
      <c r="L181" s="223">
        <v>44752.0</v>
      </c>
      <c r="M181" s="118"/>
      <c r="N181" s="118"/>
      <c r="O181" s="118"/>
      <c r="P181" s="118"/>
      <c r="Q181" s="118"/>
      <c r="R181" s="118"/>
      <c r="S181" s="118"/>
      <c r="T181" s="118"/>
      <c r="U181" s="118"/>
      <c r="V181" s="118"/>
      <c r="W181" s="118"/>
      <c r="X181" s="118"/>
      <c r="Y181" s="118"/>
      <c r="Z181" s="118"/>
      <c r="AA181" s="118"/>
    </row>
    <row r="182">
      <c r="A182" s="220" t="s">
        <v>662</v>
      </c>
      <c r="B182" s="220" t="s">
        <v>7612</v>
      </c>
      <c r="C182" s="220" t="s">
        <v>6384</v>
      </c>
      <c r="D182" s="220" t="s">
        <v>7613</v>
      </c>
      <c r="E182" s="220" t="s">
        <v>7613</v>
      </c>
      <c r="F182" s="220" t="s">
        <v>6384</v>
      </c>
      <c r="G182" s="220" t="s">
        <v>6384</v>
      </c>
      <c r="H182" s="220" t="s">
        <v>6384</v>
      </c>
      <c r="I182" s="221" t="e">
        <v>#N/A</v>
      </c>
      <c r="J182" s="220" t="s">
        <v>6384</v>
      </c>
      <c r="K182" s="222">
        <v>7499.0</v>
      </c>
      <c r="L182" s="223">
        <v>44228.0</v>
      </c>
      <c r="M182" s="118"/>
      <c r="N182" s="118"/>
      <c r="O182" s="118"/>
      <c r="P182" s="118"/>
      <c r="Q182" s="118"/>
      <c r="R182" s="118"/>
      <c r="S182" s="118"/>
      <c r="T182" s="118"/>
      <c r="U182" s="118"/>
      <c r="V182" s="118"/>
      <c r="W182" s="118"/>
      <c r="X182" s="118"/>
      <c r="Y182" s="118"/>
      <c r="Z182" s="118"/>
      <c r="AA182" s="118"/>
    </row>
    <row r="183">
      <c r="A183" s="220" t="s">
        <v>3074</v>
      </c>
      <c r="B183" s="220" t="s">
        <v>7612</v>
      </c>
      <c r="C183" s="220" t="s">
        <v>6384</v>
      </c>
      <c r="D183" s="220" t="s">
        <v>7613</v>
      </c>
      <c r="E183" s="220" t="s">
        <v>7613</v>
      </c>
      <c r="F183" s="220" t="s">
        <v>6384</v>
      </c>
      <c r="G183" s="220" t="s">
        <v>6384</v>
      </c>
      <c r="H183" s="220" t="s">
        <v>6384</v>
      </c>
      <c r="I183" s="221" t="e">
        <v>#N/A</v>
      </c>
      <c r="J183" s="220" t="s">
        <v>6384</v>
      </c>
      <c r="K183" s="222">
        <v>6672.0</v>
      </c>
      <c r="L183" s="224"/>
      <c r="M183" s="118"/>
      <c r="N183" s="118"/>
      <c r="O183" s="118"/>
      <c r="P183" s="118"/>
      <c r="Q183" s="118"/>
      <c r="R183" s="118"/>
      <c r="S183" s="118"/>
      <c r="T183" s="118"/>
      <c r="U183" s="118"/>
      <c r="V183" s="118"/>
      <c r="W183" s="118"/>
      <c r="X183" s="118"/>
      <c r="Y183" s="118"/>
      <c r="Z183" s="118"/>
      <c r="AA183" s="118"/>
    </row>
    <row r="184">
      <c r="A184" s="220" t="s">
        <v>666</v>
      </c>
      <c r="B184" s="220" t="s">
        <v>2977</v>
      </c>
      <c r="C184" s="222">
        <v>23598.0</v>
      </c>
      <c r="D184" s="220" t="s">
        <v>5668</v>
      </c>
      <c r="E184" s="222">
        <v>1883.962</v>
      </c>
      <c r="F184" s="222">
        <v>87.77</v>
      </c>
      <c r="G184" s="222">
        <v>4046.86</v>
      </c>
      <c r="H184" s="222">
        <v>23598.0</v>
      </c>
      <c r="I184" s="222">
        <v>20712.0</v>
      </c>
      <c r="J184" s="222">
        <v>5.83118379</v>
      </c>
      <c r="K184" s="222">
        <v>9500.0</v>
      </c>
      <c r="L184" s="223">
        <v>45352.0</v>
      </c>
      <c r="M184" s="118"/>
      <c r="N184" s="118"/>
      <c r="O184" s="118"/>
      <c r="P184" s="118"/>
      <c r="Q184" s="118"/>
      <c r="R184" s="118"/>
      <c r="S184" s="118"/>
      <c r="T184" s="118"/>
      <c r="U184" s="118"/>
      <c r="V184" s="118"/>
      <c r="W184" s="118"/>
      <c r="X184" s="118"/>
      <c r="Y184" s="118"/>
      <c r="Z184" s="118"/>
      <c r="AA184" s="118"/>
    </row>
    <row r="185">
      <c r="A185" s="220" t="s">
        <v>671</v>
      </c>
      <c r="B185" s="220" t="s">
        <v>5098</v>
      </c>
      <c r="C185" s="222">
        <v>16137.0</v>
      </c>
      <c r="D185" s="220" t="s">
        <v>5668</v>
      </c>
      <c r="E185" s="222">
        <v>1223.0</v>
      </c>
      <c r="F185" s="222">
        <v>82.73</v>
      </c>
      <c r="G185" s="222">
        <v>4046.86</v>
      </c>
      <c r="H185" s="222">
        <v>16137.0</v>
      </c>
      <c r="I185" s="222">
        <v>13350.0</v>
      </c>
      <c r="J185" s="222">
        <v>3.987533385</v>
      </c>
      <c r="K185" s="222">
        <v>9480.0</v>
      </c>
      <c r="L185" s="223">
        <v>44866.0</v>
      </c>
      <c r="M185" s="118"/>
      <c r="N185" s="118"/>
      <c r="O185" s="118"/>
      <c r="P185" s="118"/>
      <c r="Q185" s="118"/>
      <c r="R185" s="118"/>
      <c r="S185" s="118"/>
      <c r="T185" s="118"/>
      <c r="U185" s="118"/>
      <c r="V185" s="118"/>
      <c r="W185" s="118"/>
      <c r="X185" s="118"/>
      <c r="Y185" s="118"/>
      <c r="Z185" s="118"/>
      <c r="AA185" s="118"/>
    </row>
    <row r="186">
      <c r="A186" s="220" t="s">
        <v>675</v>
      </c>
      <c r="B186" s="220" t="s">
        <v>7612</v>
      </c>
      <c r="C186" s="220" t="s">
        <v>6384</v>
      </c>
      <c r="D186" s="220" t="s">
        <v>7613</v>
      </c>
      <c r="E186" s="220" t="s">
        <v>7613</v>
      </c>
      <c r="F186" s="220" t="s">
        <v>6384</v>
      </c>
      <c r="G186" s="220" t="s">
        <v>6384</v>
      </c>
      <c r="H186" s="220" t="s">
        <v>6384</v>
      </c>
      <c r="I186" s="221" t="e">
        <v>#N/A</v>
      </c>
      <c r="J186" s="220" t="s">
        <v>6384</v>
      </c>
      <c r="K186" s="222">
        <v>8250.0</v>
      </c>
      <c r="L186" s="223">
        <v>43831.0</v>
      </c>
      <c r="M186" s="118"/>
      <c r="N186" s="118"/>
      <c r="O186" s="118"/>
      <c r="P186" s="118"/>
      <c r="Q186" s="118"/>
      <c r="R186" s="118"/>
      <c r="S186" s="118"/>
      <c r="T186" s="118"/>
      <c r="U186" s="118"/>
      <c r="V186" s="118"/>
      <c r="W186" s="118"/>
      <c r="X186" s="118"/>
      <c r="Y186" s="118"/>
      <c r="Z186" s="118"/>
      <c r="AA186" s="118"/>
    </row>
    <row r="187">
      <c r="A187" s="220" t="s">
        <v>677</v>
      </c>
      <c r="B187" s="220" t="s">
        <v>5207</v>
      </c>
      <c r="C187" s="222">
        <v>9217.0</v>
      </c>
      <c r="D187" s="220" t="s">
        <v>7613</v>
      </c>
      <c r="E187" s="220" t="s">
        <v>7613</v>
      </c>
      <c r="F187" s="222">
        <v>74.54</v>
      </c>
      <c r="G187" s="222">
        <v>4046.86</v>
      </c>
      <c r="H187" s="222">
        <v>9217.0</v>
      </c>
      <c r="I187" s="222">
        <v>6870.0</v>
      </c>
      <c r="J187" s="222">
        <v>2.277566785</v>
      </c>
      <c r="K187" s="222">
        <v>8000.0</v>
      </c>
      <c r="L187" s="223">
        <v>44409.0</v>
      </c>
      <c r="M187" s="118"/>
      <c r="N187" s="118"/>
      <c r="O187" s="118"/>
      <c r="P187" s="118"/>
      <c r="Q187" s="118"/>
      <c r="R187" s="118"/>
      <c r="S187" s="118"/>
      <c r="T187" s="118"/>
      <c r="U187" s="118"/>
      <c r="V187" s="118"/>
      <c r="W187" s="118"/>
      <c r="X187" s="118"/>
      <c r="Y187" s="118"/>
      <c r="Z187" s="118"/>
      <c r="AA187" s="118"/>
    </row>
    <row r="188">
      <c r="A188" s="220" t="s">
        <v>679</v>
      </c>
      <c r="B188" s="220" t="s">
        <v>3342</v>
      </c>
      <c r="C188" s="222">
        <v>24584.0</v>
      </c>
      <c r="D188" s="220" t="s">
        <v>5668</v>
      </c>
      <c r="E188" s="222">
        <v>1250.0</v>
      </c>
      <c r="F188" s="222">
        <v>78.47</v>
      </c>
      <c r="G188" s="222">
        <v>4046.86</v>
      </c>
      <c r="H188" s="222">
        <v>24584.0</v>
      </c>
      <c r="I188" s="222">
        <v>19292.0</v>
      </c>
      <c r="J188" s="222">
        <v>6.07482932</v>
      </c>
      <c r="K188" s="222">
        <v>9300.0</v>
      </c>
      <c r="L188" s="223">
        <v>45292.0</v>
      </c>
      <c r="M188" s="118"/>
      <c r="N188" s="118"/>
      <c r="O188" s="118"/>
      <c r="P188" s="118"/>
      <c r="Q188" s="118"/>
      <c r="R188" s="118"/>
      <c r="S188" s="118"/>
      <c r="T188" s="118"/>
      <c r="U188" s="118"/>
      <c r="V188" s="118"/>
      <c r="W188" s="118"/>
      <c r="X188" s="118"/>
      <c r="Y188" s="118"/>
      <c r="Z188" s="118"/>
      <c r="AA188" s="118"/>
    </row>
    <row r="189">
      <c r="A189" s="220" t="s">
        <v>683</v>
      </c>
      <c r="B189" s="220" t="s">
        <v>7612</v>
      </c>
      <c r="C189" s="220" t="s">
        <v>6384</v>
      </c>
      <c r="D189" s="220" t="s">
        <v>5668</v>
      </c>
      <c r="E189" s="222">
        <v>1988.0</v>
      </c>
      <c r="F189" s="220" t="s">
        <v>6384</v>
      </c>
      <c r="G189" s="220" t="s">
        <v>6384</v>
      </c>
      <c r="H189" s="220" t="s">
        <v>6384</v>
      </c>
      <c r="I189" s="221" t="e">
        <v>#N/A</v>
      </c>
      <c r="J189" s="220" t="s">
        <v>6384</v>
      </c>
      <c r="K189" s="222">
        <v>10500.0</v>
      </c>
      <c r="L189" s="223">
        <v>44682.0</v>
      </c>
      <c r="M189" s="118"/>
      <c r="N189" s="118"/>
      <c r="O189" s="118"/>
      <c r="P189" s="118"/>
      <c r="Q189" s="118"/>
      <c r="R189" s="118"/>
      <c r="S189" s="118"/>
      <c r="T189" s="118"/>
      <c r="U189" s="118"/>
      <c r="V189" s="118"/>
      <c r="W189" s="118"/>
      <c r="X189" s="118"/>
      <c r="Y189" s="118"/>
      <c r="Z189" s="118"/>
      <c r="AA189" s="118"/>
    </row>
    <row r="190">
      <c r="A190" s="220" t="s">
        <v>687</v>
      </c>
      <c r="B190" s="220" t="s">
        <v>5217</v>
      </c>
      <c r="C190" s="222">
        <v>3938.0</v>
      </c>
      <c r="D190" s="220" t="s">
        <v>7613</v>
      </c>
      <c r="E190" s="220" t="s">
        <v>7613</v>
      </c>
      <c r="F190" s="222">
        <v>48.27</v>
      </c>
      <c r="G190" s="222">
        <v>4046.86</v>
      </c>
      <c r="H190" s="222">
        <v>3938.0</v>
      </c>
      <c r="I190" s="222">
        <v>1901.0</v>
      </c>
      <c r="J190" s="222">
        <v>0.97309949</v>
      </c>
      <c r="K190" s="222">
        <v>13198.0</v>
      </c>
      <c r="L190" s="223">
        <v>43739.0</v>
      </c>
      <c r="M190" s="118"/>
      <c r="N190" s="118"/>
      <c r="O190" s="118"/>
      <c r="P190" s="118"/>
      <c r="Q190" s="118"/>
      <c r="R190" s="118"/>
      <c r="S190" s="118"/>
      <c r="T190" s="118"/>
      <c r="U190" s="118"/>
      <c r="V190" s="118"/>
      <c r="W190" s="118"/>
      <c r="X190" s="118"/>
      <c r="Y190" s="118"/>
      <c r="Z190" s="118"/>
      <c r="AA190" s="118"/>
    </row>
    <row r="191">
      <c r="A191" s="220" t="s">
        <v>689</v>
      </c>
      <c r="B191" s="220" t="s">
        <v>7612</v>
      </c>
      <c r="C191" s="220" t="s">
        <v>6384</v>
      </c>
      <c r="D191" s="220" t="s">
        <v>7613</v>
      </c>
      <c r="E191" s="220" t="s">
        <v>7613</v>
      </c>
      <c r="F191" s="220" t="s">
        <v>6384</v>
      </c>
      <c r="G191" s="220" t="s">
        <v>6384</v>
      </c>
      <c r="H191" s="220" t="s">
        <v>6384</v>
      </c>
      <c r="I191" s="221" t="e">
        <v>#N/A</v>
      </c>
      <c r="J191" s="220" t="s">
        <v>6384</v>
      </c>
      <c r="K191" s="222">
        <v>7800.0</v>
      </c>
      <c r="L191" s="223">
        <v>44805.0</v>
      </c>
      <c r="M191" s="118"/>
      <c r="N191" s="118"/>
      <c r="O191" s="118"/>
      <c r="P191" s="118"/>
      <c r="Q191" s="118"/>
      <c r="R191" s="118"/>
      <c r="S191" s="118"/>
      <c r="T191" s="118"/>
      <c r="U191" s="118"/>
      <c r="V191" s="118"/>
      <c r="W191" s="118"/>
      <c r="X191" s="118"/>
      <c r="Y191" s="118"/>
      <c r="Z191" s="118"/>
      <c r="AA191" s="118"/>
    </row>
    <row r="192">
      <c r="A192" s="220" t="s">
        <v>691</v>
      </c>
      <c r="B192" s="220" t="s">
        <v>7612</v>
      </c>
      <c r="C192" s="220" t="s">
        <v>6384</v>
      </c>
      <c r="D192" s="220" t="s">
        <v>7613</v>
      </c>
      <c r="E192" s="220" t="s">
        <v>7613</v>
      </c>
      <c r="F192" s="220" t="s">
        <v>6384</v>
      </c>
      <c r="G192" s="220" t="s">
        <v>6384</v>
      </c>
      <c r="H192" s="220" t="s">
        <v>6384</v>
      </c>
      <c r="I192" s="221" t="e">
        <v>#N/A</v>
      </c>
      <c r="J192" s="220" t="s">
        <v>6384</v>
      </c>
      <c r="K192" s="222">
        <v>9000.0</v>
      </c>
      <c r="L192" s="223">
        <v>45231.0</v>
      </c>
      <c r="M192" s="118"/>
      <c r="N192" s="118"/>
      <c r="O192" s="118"/>
      <c r="P192" s="118"/>
      <c r="Q192" s="118"/>
      <c r="R192" s="118"/>
      <c r="S192" s="118"/>
      <c r="T192" s="118"/>
      <c r="U192" s="118"/>
      <c r="V192" s="118"/>
      <c r="W192" s="118"/>
      <c r="X192" s="118"/>
      <c r="Y192" s="118"/>
      <c r="Z192" s="118"/>
      <c r="AA192" s="118"/>
    </row>
    <row r="193">
      <c r="A193" s="220" t="s">
        <v>693</v>
      </c>
      <c r="B193" s="220" t="s">
        <v>7612</v>
      </c>
      <c r="C193" s="220" t="s">
        <v>6384</v>
      </c>
      <c r="D193" s="220" t="s">
        <v>7613</v>
      </c>
      <c r="E193" s="220" t="s">
        <v>7613</v>
      </c>
      <c r="F193" s="220" t="s">
        <v>6384</v>
      </c>
      <c r="G193" s="220" t="s">
        <v>6384</v>
      </c>
      <c r="H193" s="220" t="s">
        <v>6384</v>
      </c>
      <c r="I193" s="221" t="e">
        <v>#N/A</v>
      </c>
      <c r="J193" s="220" t="s">
        <v>6384</v>
      </c>
      <c r="K193" s="222">
        <v>6400.0</v>
      </c>
      <c r="L193" s="223">
        <v>45047.0</v>
      </c>
      <c r="M193" s="118"/>
      <c r="N193" s="118"/>
      <c r="O193" s="118"/>
      <c r="P193" s="118"/>
      <c r="Q193" s="118"/>
      <c r="R193" s="118"/>
      <c r="S193" s="118"/>
      <c r="T193" s="118"/>
      <c r="U193" s="118"/>
      <c r="V193" s="118"/>
      <c r="W193" s="118"/>
      <c r="X193" s="118"/>
      <c r="Y193" s="118"/>
      <c r="Z193" s="118"/>
      <c r="AA193" s="118"/>
    </row>
    <row r="194">
      <c r="A194" s="220" t="s">
        <v>696</v>
      </c>
      <c r="B194" s="220" t="s">
        <v>2224</v>
      </c>
      <c r="C194" s="222">
        <v>6070.0</v>
      </c>
      <c r="D194" s="220" t="s">
        <v>5669</v>
      </c>
      <c r="E194" s="118"/>
      <c r="F194" s="222">
        <v>73.1</v>
      </c>
      <c r="G194" s="222">
        <v>4046.86</v>
      </c>
      <c r="H194" s="222">
        <v>6070.0</v>
      </c>
      <c r="I194" s="222">
        <v>4437.0</v>
      </c>
      <c r="J194" s="222">
        <v>1.49992735</v>
      </c>
      <c r="K194" s="222">
        <v>7001.0</v>
      </c>
      <c r="L194" s="223">
        <v>45078.0</v>
      </c>
      <c r="M194" s="118"/>
      <c r="N194" s="118"/>
      <c r="O194" s="118"/>
      <c r="P194" s="118"/>
      <c r="Q194" s="118"/>
      <c r="R194" s="118"/>
      <c r="S194" s="118"/>
      <c r="T194" s="118"/>
      <c r="U194" s="118"/>
      <c r="V194" s="118"/>
      <c r="W194" s="118"/>
      <c r="X194" s="118"/>
      <c r="Y194" s="118"/>
      <c r="Z194" s="118"/>
      <c r="AA194" s="118"/>
    </row>
    <row r="195">
      <c r="A195" s="220" t="s">
        <v>700</v>
      </c>
      <c r="B195" s="220" t="s">
        <v>5468</v>
      </c>
      <c r="C195" s="222">
        <v>15416.0</v>
      </c>
      <c r="D195" s="220" t="s">
        <v>7613</v>
      </c>
      <c r="E195" s="220" t="s">
        <v>7613</v>
      </c>
      <c r="F195" s="222">
        <v>76.94</v>
      </c>
      <c r="G195" s="222">
        <v>4046.86</v>
      </c>
      <c r="H195" s="222">
        <v>15416.0</v>
      </c>
      <c r="I195" s="222">
        <v>11861.0</v>
      </c>
      <c r="J195" s="222">
        <v>3.80937068</v>
      </c>
      <c r="K195" s="222">
        <v>10700.0</v>
      </c>
      <c r="L195" s="223">
        <v>44317.0</v>
      </c>
      <c r="M195" s="118"/>
      <c r="N195" s="118"/>
      <c r="O195" s="118"/>
      <c r="P195" s="118"/>
      <c r="Q195" s="118"/>
      <c r="R195" s="118"/>
      <c r="S195" s="118"/>
      <c r="T195" s="118"/>
      <c r="U195" s="118"/>
      <c r="V195" s="118"/>
      <c r="W195" s="118"/>
      <c r="X195" s="118"/>
      <c r="Y195" s="118"/>
      <c r="Z195" s="118"/>
      <c r="AA195" s="118"/>
    </row>
    <row r="196">
      <c r="A196" s="220" t="s">
        <v>703</v>
      </c>
      <c r="B196" s="220" t="s">
        <v>5370</v>
      </c>
      <c r="C196" s="222">
        <v>4844.0</v>
      </c>
      <c r="D196" s="220" t="s">
        <v>7613</v>
      </c>
      <c r="E196" s="220" t="s">
        <v>7613</v>
      </c>
      <c r="F196" s="222">
        <v>61.91</v>
      </c>
      <c r="G196" s="222">
        <v>4046.86</v>
      </c>
      <c r="H196" s="222">
        <v>4844.0</v>
      </c>
      <c r="I196" s="222">
        <v>2999.0</v>
      </c>
      <c r="J196" s="222">
        <v>1.19697662</v>
      </c>
      <c r="K196" s="222">
        <v>12700.0</v>
      </c>
      <c r="L196" s="223">
        <v>44044.0</v>
      </c>
      <c r="M196" s="118"/>
      <c r="N196" s="118"/>
      <c r="O196" s="118"/>
      <c r="P196" s="118"/>
      <c r="Q196" s="118"/>
      <c r="R196" s="118"/>
      <c r="S196" s="118"/>
      <c r="T196" s="118"/>
      <c r="U196" s="118"/>
      <c r="V196" s="118"/>
      <c r="W196" s="118"/>
      <c r="X196" s="118"/>
      <c r="Y196" s="118"/>
      <c r="Z196" s="118"/>
      <c r="AA196" s="118"/>
    </row>
    <row r="197">
      <c r="A197" s="220" t="s">
        <v>706</v>
      </c>
      <c r="B197" s="220" t="s">
        <v>5229</v>
      </c>
      <c r="C197" s="222">
        <v>29424.0</v>
      </c>
      <c r="D197" s="220" t="s">
        <v>5668</v>
      </c>
      <c r="E197" s="222">
        <v>1751.47</v>
      </c>
      <c r="F197" s="222">
        <v>62.39</v>
      </c>
      <c r="G197" s="222">
        <v>4046.86</v>
      </c>
      <c r="H197" s="222">
        <v>29424.0</v>
      </c>
      <c r="I197" s="222">
        <v>18359.0</v>
      </c>
      <c r="J197" s="222">
        <v>7.27081752</v>
      </c>
      <c r="K197" s="222">
        <v>8430.0</v>
      </c>
      <c r="L197" s="223">
        <v>44593.0</v>
      </c>
      <c r="M197" s="118"/>
      <c r="N197" s="118"/>
      <c r="O197" s="118"/>
      <c r="P197" s="118"/>
      <c r="Q197" s="118"/>
      <c r="R197" s="118"/>
      <c r="S197" s="118"/>
      <c r="T197" s="118"/>
      <c r="U197" s="118"/>
      <c r="V197" s="118"/>
      <c r="W197" s="118"/>
      <c r="X197" s="118"/>
      <c r="Y197" s="118"/>
      <c r="Z197" s="118"/>
      <c r="AA197" s="118"/>
    </row>
    <row r="198">
      <c r="A198" s="220" t="s">
        <v>710</v>
      </c>
      <c r="B198" s="220" t="s">
        <v>7612</v>
      </c>
      <c r="C198" s="220" t="s">
        <v>6384</v>
      </c>
      <c r="D198" s="220" t="s">
        <v>7613</v>
      </c>
      <c r="E198" s="220" t="s">
        <v>7613</v>
      </c>
      <c r="F198" s="220" t="s">
        <v>6384</v>
      </c>
      <c r="G198" s="220" t="s">
        <v>6384</v>
      </c>
      <c r="H198" s="220" t="s">
        <v>6384</v>
      </c>
      <c r="I198" s="221" t="e">
        <v>#N/A</v>
      </c>
      <c r="J198" s="220" t="s">
        <v>6384</v>
      </c>
      <c r="K198" s="222">
        <v>8600.0</v>
      </c>
      <c r="L198" s="223">
        <v>45352.0</v>
      </c>
      <c r="M198" s="118"/>
      <c r="N198" s="118"/>
      <c r="O198" s="118"/>
      <c r="P198" s="118"/>
      <c r="Q198" s="118"/>
      <c r="R198" s="118"/>
      <c r="S198" s="118"/>
      <c r="T198" s="118"/>
      <c r="U198" s="118"/>
      <c r="V198" s="118"/>
      <c r="W198" s="118"/>
      <c r="X198" s="118"/>
      <c r="Y198" s="118"/>
      <c r="Z198" s="118"/>
      <c r="AA198" s="118"/>
    </row>
    <row r="199">
      <c r="A199" s="220" t="s">
        <v>714</v>
      </c>
      <c r="B199" s="220" t="s">
        <v>3049</v>
      </c>
      <c r="C199" s="222">
        <v>9412.0</v>
      </c>
      <c r="D199" s="220" t="s">
        <v>5668</v>
      </c>
      <c r="E199" s="222">
        <v>266.0</v>
      </c>
      <c r="F199" s="222">
        <v>75.53</v>
      </c>
      <c r="G199" s="222">
        <v>4046.86</v>
      </c>
      <c r="H199" s="222">
        <v>9412.0</v>
      </c>
      <c r="I199" s="222">
        <v>7109.0</v>
      </c>
      <c r="J199" s="222">
        <v>2.32575226</v>
      </c>
      <c r="K199" s="222">
        <v>9300.0</v>
      </c>
      <c r="L199" s="223">
        <v>45352.0</v>
      </c>
      <c r="M199" s="118"/>
      <c r="N199" s="118"/>
      <c r="O199" s="118"/>
      <c r="P199" s="118"/>
      <c r="Q199" s="118"/>
      <c r="R199" s="118"/>
      <c r="S199" s="118"/>
      <c r="T199" s="118"/>
      <c r="U199" s="118"/>
      <c r="V199" s="118"/>
      <c r="W199" s="118"/>
      <c r="X199" s="118"/>
      <c r="Y199" s="118"/>
      <c r="Z199" s="118"/>
      <c r="AA199" s="118"/>
    </row>
    <row r="200">
      <c r="A200" s="220" t="s">
        <v>715</v>
      </c>
      <c r="B200" s="220" t="s">
        <v>5234</v>
      </c>
      <c r="C200" s="222">
        <v>38141.0</v>
      </c>
      <c r="D200" s="220" t="s">
        <v>7613</v>
      </c>
      <c r="E200" s="220" t="s">
        <v>7613</v>
      </c>
      <c r="F200" s="222">
        <v>82.18</v>
      </c>
      <c r="G200" s="222">
        <v>4046.86</v>
      </c>
      <c r="H200" s="222">
        <v>38141.0</v>
      </c>
      <c r="I200" s="222">
        <v>31344.0</v>
      </c>
      <c r="J200" s="222">
        <v>9.424831805</v>
      </c>
      <c r="K200" s="222">
        <v>8700.0</v>
      </c>
      <c r="L200" s="223">
        <v>44412.0</v>
      </c>
      <c r="M200" s="118"/>
      <c r="N200" s="118"/>
      <c r="O200" s="118"/>
      <c r="P200" s="118"/>
      <c r="Q200" s="118"/>
      <c r="R200" s="118"/>
      <c r="S200" s="118"/>
      <c r="T200" s="118"/>
      <c r="U200" s="118"/>
      <c r="V200" s="118"/>
      <c r="W200" s="118"/>
      <c r="X200" s="118"/>
      <c r="Y200" s="118"/>
      <c r="Z200" s="118"/>
      <c r="AA200" s="118"/>
    </row>
    <row r="201">
      <c r="A201" s="220" t="s">
        <v>719</v>
      </c>
      <c r="B201" s="220" t="s">
        <v>7612</v>
      </c>
      <c r="C201" s="220" t="s">
        <v>6384</v>
      </c>
      <c r="D201" s="220" t="s">
        <v>7613</v>
      </c>
      <c r="E201" s="220" t="s">
        <v>7613</v>
      </c>
      <c r="F201" s="220" t="s">
        <v>6384</v>
      </c>
      <c r="G201" s="220" t="s">
        <v>6384</v>
      </c>
      <c r="H201" s="220" t="s">
        <v>6384</v>
      </c>
      <c r="I201" s="221" t="e">
        <v>#N/A</v>
      </c>
      <c r="J201" s="220" t="s">
        <v>6384</v>
      </c>
      <c r="K201" s="222">
        <v>7250.0</v>
      </c>
      <c r="L201" s="223">
        <v>43009.0</v>
      </c>
      <c r="M201" s="118"/>
      <c r="N201" s="118"/>
      <c r="O201" s="118"/>
      <c r="P201" s="118"/>
      <c r="Q201" s="118"/>
      <c r="R201" s="118"/>
      <c r="S201" s="118"/>
      <c r="T201" s="118"/>
      <c r="U201" s="118"/>
      <c r="V201" s="118"/>
      <c r="W201" s="118"/>
      <c r="X201" s="118"/>
      <c r="Y201" s="118"/>
      <c r="Z201" s="118"/>
      <c r="AA201" s="118"/>
    </row>
    <row r="202">
      <c r="A202" s="220" t="s">
        <v>723</v>
      </c>
      <c r="B202" s="220" t="s">
        <v>5238</v>
      </c>
      <c r="C202" s="222">
        <v>8661.0</v>
      </c>
      <c r="D202" s="220" t="s">
        <v>7613</v>
      </c>
      <c r="E202" s="220" t="s">
        <v>7613</v>
      </c>
      <c r="F202" s="222">
        <v>86.28</v>
      </c>
      <c r="G202" s="222">
        <v>4046.86</v>
      </c>
      <c r="H202" s="222">
        <v>8661.0</v>
      </c>
      <c r="I202" s="222">
        <v>7473.0</v>
      </c>
      <c r="J202" s="222">
        <v>2.140176405</v>
      </c>
      <c r="K202" s="222">
        <v>10052.0</v>
      </c>
      <c r="L202" s="223">
        <v>44230.0</v>
      </c>
      <c r="M202" s="118"/>
      <c r="N202" s="118"/>
      <c r="O202" s="118"/>
      <c r="P202" s="118"/>
      <c r="Q202" s="118"/>
      <c r="R202" s="118"/>
      <c r="S202" s="118"/>
      <c r="T202" s="118"/>
      <c r="U202" s="118"/>
      <c r="V202" s="118"/>
      <c r="W202" s="118"/>
      <c r="X202" s="118"/>
      <c r="Y202" s="118"/>
      <c r="Z202" s="118"/>
      <c r="AA202" s="118"/>
    </row>
    <row r="203">
      <c r="A203" s="220" t="s">
        <v>729</v>
      </c>
      <c r="B203" s="220" t="s">
        <v>7612</v>
      </c>
      <c r="C203" s="220" t="s">
        <v>6384</v>
      </c>
      <c r="D203" s="220" t="s">
        <v>7613</v>
      </c>
      <c r="E203" s="220" t="s">
        <v>7613</v>
      </c>
      <c r="F203" s="220" t="s">
        <v>6384</v>
      </c>
      <c r="G203" s="220" t="s">
        <v>6384</v>
      </c>
      <c r="H203" s="220" t="s">
        <v>6384</v>
      </c>
      <c r="I203" s="221" t="e">
        <v>#N/A</v>
      </c>
      <c r="J203" s="220" t="s">
        <v>6384</v>
      </c>
      <c r="K203" s="222">
        <v>8300.0</v>
      </c>
      <c r="L203" s="223">
        <v>45174.0</v>
      </c>
      <c r="M203" s="118"/>
      <c r="N203" s="118"/>
      <c r="O203" s="118"/>
      <c r="P203" s="118"/>
      <c r="Q203" s="118"/>
      <c r="R203" s="118"/>
      <c r="S203" s="118"/>
      <c r="T203" s="118"/>
      <c r="U203" s="118"/>
      <c r="V203" s="118"/>
      <c r="W203" s="118"/>
      <c r="X203" s="118"/>
      <c r="Y203" s="118"/>
      <c r="Z203" s="118"/>
      <c r="AA203" s="118"/>
    </row>
    <row r="204">
      <c r="A204" s="220" t="s">
        <v>733</v>
      </c>
      <c r="B204" s="220" t="s">
        <v>5242</v>
      </c>
      <c r="C204" s="222">
        <v>6989.0</v>
      </c>
      <c r="D204" s="220" t="s">
        <v>5668</v>
      </c>
      <c r="E204" s="225">
        <v>68.0</v>
      </c>
      <c r="F204" s="222">
        <v>34.43</v>
      </c>
      <c r="G204" s="222">
        <v>4046.86</v>
      </c>
      <c r="H204" s="222">
        <v>6989.0</v>
      </c>
      <c r="I204" s="222">
        <v>2406.0</v>
      </c>
      <c r="J204" s="222">
        <v>1.727016845</v>
      </c>
      <c r="K204" s="222">
        <v>7300.0</v>
      </c>
      <c r="L204" s="223">
        <v>44774.0</v>
      </c>
      <c r="M204" s="118"/>
      <c r="N204" s="118"/>
      <c r="O204" s="118"/>
      <c r="P204" s="118"/>
      <c r="Q204" s="118"/>
      <c r="R204" s="118"/>
      <c r="S204" s="118"/>
      <c r="T204" s="118"/>
      <c r="U204" s="118"/>
      <c r="V204" s="118"/>
      <c r="W204" s="118"/>
      <c r="X204" s="118"/>
      <c r="Y204" s="118"/>
      <c r="Z204" s="118"/>
      <c r="AA204" s="118"/>
    </row>
    <row r="205">
      <c r="A205" s="220" t="s">
        <v>737</v>
      </c>
      <c r="B205" s="220" t="s">
        <v>3990</v>
      </c>
      <c r="C205" s="222">
        <v>24896.0</v>
      </c>
      <c r="D205" s="220" t="s">
        <v>5668</v>
      </c>
      <c r="E205" s="222">
        <v>8253.54</v>
      </c>
      <c r="F205" s="222">
        <v>88.15</v>
      </c>
      <c r="G205" s="222">
        <v>4046.86</v>
      </c>
      <c r="H205" s="222">
        <v>24896.0</v>
      </c>
      <c r="I205" s="222">
        <v>21946.0</v>
      </c>
      <c r="J205" s="222">
        <v>6.15192608</v>
      </c>
      <c r="K205" s="222">
        <v>14241.0</v>
      </c>
      <c r="L205" s="223">
        <v>45017.0</v>
      </c>
      <c r="M205" s="118"/>
      <c r="N205" s="118"/>
      <c r="O205" s="118"/>
      <c r="P205" s="118"/>
      <c r="Q205" s="118"/>
      <c r="R205" s="118"/>
      <c r="S205" s="118"/>
      <c r="T205" s="118"/>
      <c r="U205" s="118"/>
      <c r="V205" s="118"/>
      <c r="W205" s="118"/>
      <c r="X205" s="118"/>
      <c r="Y205" s="118"/>
      <c r="Z205" s="118"/>
      <c r="AA205" s="118"/>
    </row>
    <row r="206">
      <c r="A206" s="220" t="s">
        <v>742</v>
      </c>
      <c r="B206" s="220" t="s">
        <v>5380</v>
      </c>
      <c r="C206" s="222">
        <v>13988.0</v>
      </c>
      <c r="D206" s="220" t="s">
        <v>7613</v>
      </c>
      <c r="E206" s="220" t="s">
        <v>7613</v>
      </c>
      <c r="F206" s="222">
        <v>7.91</v>
      </c>
      <c r="G206" s="222">
        <v>4046.86</v>
      </c>
      <c r="H206" s="222">
        <v>13988.0</v>
      </c>
      <c r="I206" s="222">
        <v>1106.0</v>
      </c>
      <c r="J206" s="222">
        <v>3.45650474</v>
      </c>
      <c r="K206" s="222">
        <v>9200.0</v>
      </c>
      <c r="L206" s="223">
        <v>43953.0</v>
      </c>
      <c r="M206" s="118"/>
      <c r="N206" s="118"/>
      <c r="O206" s="118"/>
      <c r="P206" s="118"/>
      <c r="Q206" s="118"/>
      <c r="R206" s="118"/>
      <c r="S206" s="118"/>
      <c r="T206" s="118"/>
      <c r="U206" s="118"/>
      <c r="V206" s="118"/>
      <c r="W206" s="118"/>
      <c r="X206" s="118"/>
      <c r="Y206" s="118"/>
      <c r="Z206" s="118"/>
      <c r="AA206" s="118"/>
    </row>
    <row r="207">
      <c r="A207" s="220" t="s">
        <v>747</v>
      </c>
      <c r="B207" s="220" t="s">
        <v>5617</v>
      </c>
      <c r="C207" s="222">
        <v>122189.0</v>
      </c>
      <c r="D207" s="220" t="s">
        <v>7613</v>
      </c>
      <c r="E207" s="220" t="s">
        <v>7613</v>
      </c>
      <c r="F207" s="222">
        <v>45.23</v>
      </c>
      <c r="G207" s="222">
        <v>4046.86</v>
      </c>
      <c r="H207" s="222">
        <v>122189.0</v>
      </c>
      <c r="I207" s="222">
        <v>55271.0</v>
      </c>
      <c r="J207" s="222">
        <v>30.19351285</v>
      </c>
      <c r="K207" s="222">
        <v>6700.0</v>
      </c>
      <c r="L207" s="223">
        <v>44774.0</v>
      </c>
      <c r="M207" s="118"/>
      <c r="N207" s="118"/>
      <c r="O207" s="118"/>
      <c r="P207" s="118"/>
      <c r="Q207" s="118"/>
      <c r="R207" s="118"/>
      <c r="S207" s="118"/>
      <c r="T207" s="118"/>
      <c r="U207" s="118"/>
      <c r="V207" s="118"/>
      <c r="W207" s="118"/>
      <c r="X207" s="118"/>
      <c r="Y207" s="118"/>
      <c r="Z207" s="118"/>
      <c r="AA207" s="118"/>
    </row>
    <row r="208">
      <c r="A208" s="220" t="s">
        <v>749</v>
      </c>
      <c r="B208" s="220" t="s">
        <v>7612</v>
      </c>
      <c r="C208" s="220" t="s">
        <v>6384</v>
      </c>
      <c r="D208" s="220" t="s">
        <v>7613</v>
      </c>
      <c r="E208" s="220" t="s">
        <v>7613</v>
      </c>
      <c r="F208" s="220" t="s">
        <v>6384</v>
      </c>
      <c r="G208" s="220" t="s">
        <v>6384</v>
      </c>
      <c r="H208" s="220" t="s">
        <v>6384</v>
      </c>
      <c r="I208" s="221" t="e">
        <v>#N/A</v>
      </c>
      <c r="J208" s="220" t="s">
        <v>6384</v>
      </c>
      <c r="K208" s="222">
        <v>7500.0</v>
      </c>
      <c r="L208" s="223">
        <v>44136.0</v>
      </c>
      <c r="M208" s="118"/>
      <c r="N208" s="118"/>
      <c r="O208" s="118"/>
      <c r="P208" s="118"/>
      <c r="Q208" s="118"/>
      <c r="R208" s="118"/>
      <c r="S208" s="118"/>
      <c r="T208" s="118"/>
      <c r="U208" s="118"/>
      <c r="V208" s="118"/>
      <c r="W208" s="118"/>
      <c r="X208" s="118"/>
      <c r="Y208" s="118"/>
      <c r="Z208" s="118"/>
      <c r="AA208" s="118"/>
    </row>
    <row r="209">
      <c r="A209" s="220" t="s">
        <v>752</v>
      </c>
      <c r="B209" s="220" t="s">
        <v>5245</v>
      </c>
      <c r="C209" s="222">
        <v>36016.0</v>
      </c>
      <c r="D209" s="220" t="s">
        <v>5669</v>
      </c>
      <c r="E209" s="118"/>
      <c r="F209" s="222">
        <v>60.4</v>
      </c>
      <c r="G209" s="222">
        <v>4046.86</v>
      </c>
      <c r="H209" s="222">
        <v>36016.0</v>
      </c>
      <c r="I209" s="222">
        <v>21755.0</v>
      </c>
      <c r="J209" s="222">
        <v>8.89973368</v>
      </c>
      <c r="K209" s="222">
        <v>8100.0</v>
      </c>
      <c r="L209" s="223">
        <v>44743.0</v>
      </c>
      <c r="M209" s="118"/>
      <c r="N209" s="118"/>
      <c r="O209" s="118"/>
      <c r="P209" s="118"/>
      <c r="Q209" s="118"/>
      <c r="R209" s="118"/>
      <c r="S209" s="118"/>
      <c r="T209" s="118"/>
      <c r="U209" s="118"/>
      <c r="V209" s="118"/>
      <c r="W209" s="118"/>
      <c r="X209" s="118"/>
      <c r="Y209" s="118"/>
      <c r="Z209" s="118"/>
      <c r="AA209" s="118"/>
    </row>
    <row r="210">
      <c r="A210" s="220" t="s">
        <v>757</v>
      </c>
      <c r="B210" s="220" t="s">
        <v>7612</v>
      </c>
      <c r="C210" s="220" t="s">
        <v>6384</v>
      </c>
      <c r="D210" s="220" t="s">
        <v>5669</v>
      </c>
      <c r="E210" s="118"/>
      <c r="F210" s="220" t="s">
        <v>6384</v>
      </c>
      <c r="G210" s="220" t="s">
        <v>6384</v>
      </c>
      <c r="H210" s="220" t="s">
        <v>6384</v>
      </c>
      <c r="I210" s="221" t="e">
        <v>#N/A</v>
      </c>
      <c r="J210" s="220" t="s">
        <v>6384</v>
      </c>
      <c r="K210" s="222">
        <v>10000.0</v>
      </c>
      <c r="L210" s="223">
        <v>45175.0</v>
      </c>
      <c r="M210" s="118"/>
      <c r="N210" s="118"/>
      <c r="O210" s="118"/>
      <c r="P210" s="118"/>
      <c r="Q210" s="118"/>
      <c r="R210" s="118"/>
      <c r="S210" s="118"/>
      <c r="T210" s="118"/>
      <c r="U210" s="118"/>
      <c r="V210" s="118"/>
      <c r="W210" s="118"/>
      <c r="X210" s="118"/>
      <c r="Y210" s="118"/>
      <c r="Z210" s="118"/>
      <c r="AA210" s="118"/>
    </row>
    <row r="211">
      <c r="A211" s="220" t="s">
        <v>759</v>
      </c>
      <c r="B211" s="220" t="s">
        <v>4344</v>
      </c>
      <c r="C211" s="222">
        <v>32229.0</v>
      </c>
      <c r="D211" s="220" t="s">
        <v>5668</v>
      </c>
      <c r="E211" s="222">
        <v>3000.0</v>
      </c>
      <c r="F211" s="222">
        <v>87.1</v>
      </c>
      <c r="G211" s="222">
        <v>4046.86</v>
      </c>
      <c r="H211" s="222">
        <v>32229.0</v>
      </c>
      <c r="I211" s="222">
        <v>28070.0</v>
      </c>
      <c r="J211" s="222">
        <v>7.963947045</v>
      </c>
      <c r="K211" s="222">
        <v>10000.0</v>
      </c>
      <c r="L211" s="223">
        <v>44927.0</v>
      </c>
      <c r="M211" s="118"/>
      <c r="N211" s="118"/>
      <c r="O211" s="118"/>
      <c r="P211" s="118"/>
      <c r="Q211" s="118"/>
      <c r="R211" s="118"/>
      <c r="S211" s="118"/>
      <c r="T211" s="118"/>
      <c r="U211" s="118"/>
      <c r="V211" s="118"/>
      <c r="W211" s="118"/>
      <c r="X211" s="118"/>
      <c r="Y211" s="118"/>
      <c r="Z211" s="118"/>
      <c r="AA211" s="118"/>
    </row>
    <row r="212">
      <c r="A212" s="220" t="s">
        <v>763</v>
      </c>
      <c r="B212" s="220" t="s">
        <v>7612</v>
      </c>
      <c r="C212" s="220" t="s">
        <v>6384</v>
      </c>
      <c r="D212" s="220" t="s">
        <v>7613</v>
      </c>
      <c r="E212" s="220" t="s">
        <v>7613</v>
      </c>
      <c r="F212" s="220" t="s">
        <v>6384</v>
      </c>
      <c r="G212" s="220" t="s">
        <v>6384</v>
      </c>
      <c r="H212" s="220" t="s">
        <v>6384</v>
      </c>
      <c r="I212" s="221" t="e">
        <v>#N/A</v>
      </c>
      <c r="J212" s="220" t="s">
        <v>6384</v>
      </c>
      <c r="K212" s="222">
        <v>12500.0</v>
      </c>
      <c r="L212" s="223">
        <v>43647.0</v>
      </c>
      <c r="M212" s="118"/>
      <c r="N212" s="118"/>
      <c r="O212" s="118"/>
      <c r="P212" s="118"/>
      <c r="Q212" s="118"/>
      <c r="R212" s="118"/>
      <c r="S212" s="118"/>
      <c r="T212" s="118"/>
      <c r="U212" s="118"/>
      <c r="V212" s="118"/>
      <c r="W212" s="118"/>
      <c r="X212" s="118"/>
      <c r="Y212" s="118"/>
      <c r="Z212" s="118"/>
      <c r="AA212" s="118"/>
    </row>
    <row r="213">
      <c r="A213" s="220" t="s">
        <v>765</v>
      </c>
      <c r="B213" s="220" t="s">
        <v>7612</v>
      </c>
      <c r="C213" s="220" t="s">
        <v>6384</v>
      </c>
      <c r="D213" s="220" t="s">
        <v>7613</v>
      </c>
      <c r="E213" s="220" t="s">
        <v>7613</v>
      </c>
      <c r="F213" s="220" t="s">
        <v>6384</v>
      </c>
      <c r="G213" s="220" t="s">
        <v>6384</v>
      </c>
      <c r="H213" s="220" t="s">
        <v>6384</v>
      </c>
      <c r="I213" s="221" t="e">
        <v>#N/A</v>
      </c>
      <c r="J213" s="220" t="s">
        <v>6384</v>
      </c>
      <c r="K213" s="222">
        <v>9000.0</v>
      </c>
      <c r="L213" s="223">
        <v>43009.0</v>
      </c>
      <c r="M213" s="118"/>
      <c r="N213" s="118"/>
      <c r="O213" s="118"/>
      <c r="P213" s="118"/>
      <c r="Q213" s="118"/>
      <c r="R213" s="118"/>
      <c r="S213" s="118"/>
      <c r="T213" s="118"/>
      <c r="U213" s="118"/>
      <c r="V213" s="118"/>
      <c r="W213" s="118"/>
      <c r="X213" s="118"/>
      <c r="Y213" s="118"/>
      <c r="Z213" s="118"/>
      <c r="AA213" s="118"/>
    </row>
    <row r="214">
      <c r="A214" s="220" t="s">
        <v>769</v>
      </c>
      <c r="B214" s="220" t="s">
        <v>5256</v>
      </c>
      <c r="C214" s="222">
        <v>10358.0</v>
      </c>
      <c r="D214" s="220" t="s">
        <v>7613</v>
      </c>
      <c r="E214" s="220" t="s">
        <v>7613</v>
      </c>
      <c r="F214" s="222">
        <v>63.55</v>
      </c>
      <c r="G214" s="222">
        <v>4046.86</v>
      </c>
      <c r="H214" s="222">
        <v>10358.0</v>
      </c>
      <c r="I214" s="222">
        <v>6582.0</v>
      </c>
      <c r="J214" s="222">
        <v>2.55951359</v>
      </c>
      <c r="K214" s="222">
        <v>8900.0</v>
      </c>
      <c r="L214" s="223">
        <v>43617.0</v>
      </c>
      <c r="M214" s="118"/>
      <c r="N214" s="118"/>
      <c r="O214" s="118"/>
      <c r="P214" s="118"/>
      <c r="Q214" s="118"/>
      <c r="R214" s="118"/>
      <c r="S214" s="118"/>
      <c r="T214" s="118"/>
      <c r="U214" s="118"/>
      <c r="V214" s="118"/>
      <c r="W214" s="118"/>
      <c r="X214" s="118"/>
      <c r="Y214" s="118"/>
      <c r="Z214" s="118"/>
      <c r="AA214" s="118"/>
    </row>
    <row r="215">
      <c r="A215" s="220" t="s">
        <v>774</v>
      </c>
      <c r="B215" s="220" t="s">
        <v>3270</v>
      </c>
      <c r="C215" s="222">
        <v>29238.0</v>
      </c>
      <c r="D215" s="220" t="s">
        <v>5668</v>
      </c>
      <c r="E215" s="222">
        <v>1930.0</v>
      </c>
      <c r="F215" s="222">
        <v>87.25</v>
      </c>
      <c r="G215" s="222">
        <v>4046.86</v>
      </c>
      <c r="H215" s="222">
        <v>29238.0</v>
      </c>
      <c r="I215" s="222">
        <v>25511.0</v>
      </c>
      <c r="J215" s="222">
        <v>7.22485599</v>
      </c>
      <c r="K215" s="222">
        <v>11000.0</v>
      </c>
      <c r="L215" s="223">
        <v>45261.0</v>
      </c>
      <c r="M215" s="118"/>
      <c r="N215" s="118"/>
      <c r="O215" s="118"/>
      <c r="P215" s="118"/>
      <c r="Q215" s="118"/>
      <c r="R215" s="118"/>
      <c r="S215" s="118"/>
      <c r="T215" s="118"/>
      <c r="U215" s="118"/>
      <c r="V215" s="118"/>
      <c r="W215" s="118"/>
      <c r="X215" s="118"/>
      <c r="Y215" s="118"/>
      <c r="Z215" s="118"/>
      <c r="AA215" s="118"/>
    </row>
    <row r="216">
      <c r="A216" s="220" t="s">
        <v>778</v>
      </c>
      <c r="B216" s="220" t="s">
        <v>7612</v>
      </c>
      <c r="C216" s="220" t="s">
        <v>6384</v>
      </c>
      <c r="D216" s="220" t="s">
        <v>7613</v>
      </c>
      <c r="E216" s="220" t="s">
        <v>7613</v>
      </c>
      <c r="F216" s="220" t="s">
        <v>6384</v>
      </c>
      <c r="G216" s="220" t="s">
        <v>6384</v>
      </c>
      <c r="H216" s="220" t="s">
        <v>6384</v>
      </c>
      <c r="I216" s="221" t="e">
        <v>#N/A</v>
      </c>
      <c r="J216" s="220" t="s">
        <v>6384</v>
      </c>
      <c r="K216" s="222">
        <v>8100.0</v>
      </c>
      <c r="L216" s="223">
        <v>44562.0</v>
      </c>
      <c r="M216" s="118"/>
      <c r="N216" s="118"/>
      <c r="O216" s="118"/>
      <c r="P216" s="118"/>
      <c r="Q216" s="118"/>
      <c r="R216" s="118"/>
      <c r="S216" s="118"/>
      <c r="T216" s="118"/>
      <c r="U216" s="118"/>
      <c r="V216" s="118"/>
      <c r="W216" s="118"/>
      <c r="X216" s="118"/>
      <c r="Y216" s="118"/>
      <c r="Z216" s="118"/>
      <c r="AA216" s="118"/>
    </row>
    <row r="217">
      <c r="A217" s="220" t="s">
        <v>780</v>
      </c>
      <c r="B217" s="220" t="s">
        <v>7612</v>
      </c>
      <c r="C217" s="220" t="s">
        <v>6384</v>
      </c>
      <c r="D217" s="220" t="s">
        <v>7613</v>
      </c>
      <c r="E217" s="220" t="s">
        <v>7613</v>
      </c>
      <c r="F217" s="220" t="s">
        <v>6384</v>
      </c>
      <c r="G217" s="220" t="s">
        <v>6384</v>
      </c>
      <c r="H217" s="220" t="s">
        <v>6384</v>
      </c>
      <c r="I217" s="221" t="e">
        <v>#N/A</v>
      </c>
      <c r="J217" s="220" t="s">
        <v>6384</v>
      </c>
      <c r="K217" s="222">
        <v>10570.0</v>
      </c>
      <c r="L217" s="223">
        <v>44986.0</v>
      </c>
      <c r="M217" s="118"/>
      <c r="N217" s="118"/>
      <c r="O217" s="118"/>
      <c r="P217" s="118"/>
      <c r="Q217" s="118"/>
      <c r="R217" s="118"/>
      <c r="S217" s="118"/>
      <c r="T217" s="118"/>
      <c r="U217" s="118"/>
      <c r="V217" s="118"/>
      <c r="W217" s="118"/>
      <c r="X217" s="118"/>
      <c r="Y217" s="118"/>
      <c r="Z217" s="118"/>
      <c r="AA217" s="118"/>
    </row>
    <row r="218">
      <c r="A218" s="220" t="s">
        <v>784</v>
      </c>
      <c r="B218" s="220" t="s">
        <v>5267</v>
      </c>
      <c r="C218" s="222">
        <v>9472.0</v>
      </c>
      <c r="D218" s="220" t="s">
        <v>5669</v>
      </c>
      <c r="E218" s="118"/>
      <c r="F218" s="222">
        <v>81.78</v>
      </c>
      <c r="G218" s="222">
        <v>4046.86</v>
      </c>
      <c r="H218" s="222">
        <v>9472.0</v>
      </c>
      <c r="I218" s="222">
        <v>7746.0</v>
      </c>
      <c r="J218" s="222">
        <v>2.34057856</v>
      </c>
      <c r="K218" s="222">
        <v>11300.0</v>
      </c>
      <c r="L218" s="223">
        <v>44593.0</v>
      </c>
      <c r="M218" s="118"/>
      <c r="N218" s="118"/>
      <c r="O218" s="118"/>
      <c r="P218" s="118"/>
      <c r="Q218" s="118"/>
      <c r="R218" s="118"/>
      <c r="S218" s="118"/>
      <c r="T218" s="118"/>
      <c r="U218" s="118"/>
      <c r="V218" s="118"/>
      <c r="W218" s="118"/>
      <c r="X218" s="118"/>
      <c r="Y218" s="118"/>
      <c r="Z218" s="118"/>
      <c r="AA218" s="118"/>
    </row>
    <row r="219">
      <c r="A219" s="220" t="s">
        <v>786</v>
      </c>
      <c r="B219" s="220" t="s">
        <v>5150</v>
      </c>
      <c r="C219" s="222">
        <v>16389.0</v>
      </c>
      <c r="D219" s="220" t="s">
        <v>5668</v>
      </c>
      <c r="E219" s="222">
        <v>1125.0</v>
      </c>
      <c r="F219" s="222">
        <v>88.33</v>
      </c>
      <c r="G219" s="222">
        <v>4046.86</v>
      </c>
      <c r="H219" s="222">
        <v>16389.0</v>
      </c>
      <c r="I219" s="222">
        <v>14476.0</v>
      </c>
      <c r="J219" s="222">
        <v>4.049803845</v>
      </c>
      <c r="K219" s="222">
        <v>8900.0</v>
      </c>
      <c r="L219" s="223">
        <v>44621.0</v>
      </c>
      <c r="M219" s="118"/>
      <c r="N219" s="118"/>
      <c r="O219" s="118"/>
      <c r="P219" s="118"/>
      <c r="Q219" s="118"/>
      <c r="R219" s="118"/>
      <c r="S219" s="118"/>
      <c r="T219" s="118"/>
      <c r="U219" s="118"/>
      <c r="V219" s="118"/>
      <c r="W219" s="118"/>
      <c r="X219" s="118"/>
      <c r="Y219" s="118"/>
      <c r="Z219" s="118"/>
      <c r="AA219" s="118"/>
    </row>
    <row r="220">
      <c r="A220" s="220" t="s">
        <v>791</v>
      </c>
      <c r="B220" s="220" t="s">
        <v>7612</v>
      </c>
      <c r="C220" s="220" t="s">
        <v>6384</v>
      </c>
      <c r="D220" s="220" t="s">
        <v>7613</v>
      </c>
      <c r="E220" s="220" t="s">
        <v>7613</v>
      </c>
      <c r="F220" s="220" t="s">
        <v>6384</v>
      </c>
      <c r="G220" s="220" t="s">
        <v>6384</v>
      </c>
      <c r="H220" s="220" t="s">
        <v>6384</v>
      </c>
      <c r="I220" s="221" t="e">
        <v>#N/A</v>
      </c>
      <c r="J220" s="220" t="s">
        <v>6384</v>
      </c>
      <c r="K220" s="222">
        <v>7400.0</v>
      </c>
      <c r="L220" s="223">
        <v>43252.0</v>
      </c>
      <c r="M220" s="118"/>
      <c r="N220" s="118"/>
      <c r="O220" s="118"/>
      <c r="P220" s="118"/>
      <c r="Q220" s="118"/>
      <c r="R220" s="118"/>
      <c r="S220" s="118"/>
      <c r="T220" s="118"/>
      <c r="U220" s="118"/>
      <c r="V220" s="118"/>
      <c r="W220" s="118"/>
      <c r="X220" s="118"/>
      <c r="Y220" s="118"/>
      <c r="Z220" s="118"/>
      <c r="AA220" s="118"/>
    </row>
    <row r="221">
      <c r="A221" s="220" t="s">
        <v>796</v>
      </c>
      <c r="B221" s="220" t="s">
        <v>5276</v>
      </c>
      <c r="C221" s="222">
        <v>8627.0</v>
      </c>
      <c r="D221" s="220" t="s">
        <v>7613</v>
      </c>
      <c r="E221" s="220" t="s">
        <v>7613</v>
      </c>
      <c r="F221" s="222">
        <v>75.99</v>
      </c>
      <c r="G221" s="222">
        <v>4046.86</v>
      </c>
      <c r="H221" s="222">
        <v>8627.0</v>
      </c>
      <c r="I221" s="222">
        <v>6556.0</v>
      </c>
      <c r="J221" s="222">
        <v>2.131774835</v>
      </c>
      <c r="K221" s="222">
        <v>11300.0</v>
      </c>
      <c r="L221" s="223">
        <v>43657.0</v>
      </c>
      <c r="M221" s="118"/>
      <c r="N221" s="118"/>
      <c r="O221" s="118"/>
      <c r="P221" s="118"/>
      <c r="Q221" s="118"/>
      <c r="R221" s="118"/>
      <c r="S221" s="118"/>
      <c r="T221" s="118"/>
      <c r="U221" s="118"/>
      <c r="V221" s="118"/>
      <c r="W221" s="118"/>
      <c r="X221" s="118"/>
      <c r="Y221" s="118"/>
      <c r="Z221" s="118"/>
      <c r="AA221" s="118"/>
    </row>
    <row r="222">
      <c r="A222" s="220" t="s">
        <v>802</v>
      </c>
      <c r="B222" s="220" t="s">
        <v>7612</v>
      </c>
      <c r="C222" s="220" t="s">
        <v>6384</v>
      </c>
      <c r="D222" s="220" t="s">
        <v>5669</v>
      </c>
      <c r="E222" s="118"/>
      <c r="F222" s="220" t="s">
        <v>6384</v>
      </c>
      <c r="G222" s="220" t="s">
        <v>6384</v>
      </c>
      <c r="H222" s="220" t="s">
        <v>6384</v>
      </c>
      <c r="I222" s="221" t="e">
        <v>#N/A</v>
      </c>
      <c r="J222" s="220" t="s">
        <v>6384</v>
      </c>
      <c r="K222" s="222">
        <v>8633.0</v>
      </c>
      <c r="L222" s="223">
        <v>45231.0</v>
      </c>
      <c r="M222" s="118"/>
      <c r="N222" s="118"/>
      <c r="O222" s="118"/>
      <c r="P222" s="118"/>
      <c r="Q222" s="118"/>
      <c r="R222" s="118"/>
      <c r="S222" s="118"/>
      <c r="T222" s="118"/>
      <c r="U222" s="118"/>
      <c r="V222" s="118"/>
      <c r="W222" s="118"/>
      <c r="X222" s="118"/>
      <c r="Y222" s="118"/>
      <c r="Z222" s="118"/>
      <c r="AA222" s="118"/>
    </row>
    <row r="223">
      <c r="A223" s="220" t="s">
        <v>187</v>
      </c>
      <c r="B223" s="220" t="s">
        <v>1855</v>
      </c>
      <c r="C223" s="222">
        <v>6981.0</v>
      </c>
      <c r="D223" s="220" t="s">
        <v>5669</v>
      </c>
      <c r="E223" s="118"/>
      <c r="F223" s="222">
        <v>53.33</v>
      </c>
      <c r="G223" s="222">
        <v>4046.86</v>
      </c>
      <c r="H223" s="222">
        <v>6981.0</v>
      </c>
      <c r="I223" s="222">
        <v>3723.0</v>
      </c>
      <c r="J223" s="222">
        <v>1.725040005</v>
      </c>
      <c r="K223" s="222">
        <v>9305.0</v>
      </c>
      <c r="L223" s="223">
        <v>45352.0</v>
      </c>
      <c r="M223" s="118"/>
      <c r="N223" s="118"/>
      <c r="O223" s="118"/>
      <c r="P223" s="118"/>
      <c r="Q223" s="118"/>
      <c r="R223" s="118"/>
      <c r="S223" s="118"/>
      <c r="T223" s="118"/>
      <c r="U223" s="118"/>
      <c r="V223" s="118"/>
      <c r="W223" s="118"/>
      <c r="X223" s="118"/>
      <c r="Y223" s="118"/>
      <c r="Z223" s="118"/>
      <c r="AA223" s="118"/>
    </row>
    <row r="224">
      <c r="A224" s="220" t="s">
        <v>806</v>
      </c>
      <c r="B224" s="220" t="s">
        <v>5482</v>
      </c>
      <c r="C224" s="222">
        <v>11916.0</v>
      </c>
      <c r="D224" s="220" t="s">
        <v>7613</v>
      </c>
      <c r="E224" s="220" t="s">
        <v>7613</v>
      </c>
      <c r="F224" s="222">
        <v>68.93</v>
      </c>
      <c r="G224" s="222">
        <v>4046.86</v>
      </c>
      <c r="H224" s="222">
        <v>11916.0</v>
      </c>
      <c r="I224" s="222">
        <v>8214.0</v>
      </c>
      <c r="J224" s="222">
        <v>2.94450318</v>
      </c>
      <c r="K224" s="222">
        <v>7500.0</v>
      </c>
      <c r="L224" s="223">
        <v>44228.0</v>
      </c>
      <c r="M224" s="118"/>
      <c r="N224" s="118"/>
      <c r="O224" s="118"/>
      <c r="P224" s="118"/>
      <c r="Q224" s="118"/>
      <c r="R224" s="118"/>
      <c r="S224" s="118"/>
      <c r="T224" s="118"/>
      <c r="U224" s="118"/>
      <c r="V224" s="118"/>
      <c r="W224" s="118"/>
      <c r="X224" s="118"/>
      <c r="Y224" s="118"/>
      <c r="Z224" s="118"/>
      <c r="AA224" s="118"/>
    </row>
    <row r="225">
      <c r="A225" s="220" t="s">
        <v>811</v>
      </c>
      <c r="B225" s="220" t="s">
        <v>7612</v>
      </c>
      <c r="C225" s="220" t="s">
        <v>6384</v>
      </c>
      <c r="D225" s="220" t="s">
        <v>5668</v>
      </c>
      <c r="E225" s="222">
        <v>275.33</v>
      </c>
      <c r="F225" s="220" t="s">
        <v>6384</v>
      </c>
      <c r="G225" s="220" t="s">
        <v>6384</v>
      </c>
      <c r="H225" s="220" t="s">
        <v>6384</v>
      </c>
      <c r="I225" s="221" t="e">
        <v>#N/A</v>
      </c>
      <c r="J225" s="220" t="s">
        <v>6384</v>
      </c>
      <c r="K225" s="222">
        <v>8650.0</v>
      </c>
      <c r="L225" s="223">
        <v>45170.0</v>
      </c>
      <c r="M225" s="118"/>
      <c r="N225" s="118"/>
      <c r="O225" s="118"/>
      <c r="P225" s="118"/>
      <c r="Q225" s="118"/>
      <c r="R225" s="118"/>
      <c r="S225" s="118"/>
      <c r="T225" s="118"/>
      <c r="U225" s="118"/>
      <c r="V225" s="118"/>
      <c r="W225" s="118"/>
      <c r="X225" s="118"/>
      <c r="Y225" s="118"/>
      <c r="Z225" s="118"/>
      <c r="AA225" s="118"/>
    </row>
    <row r="226">
      <c r="A226" s="220" t="s">
        <v>814</v>
      </c>
      <c r="B226" s="220" t="s">
        <v>4956</v>
      </c>
      <c r="C226" s="222">
        <v>50170.0</v>
      </c>
      <c r="D226" s="220" t="s">
        <v>7613</v>
      </c>
      <c r="E226" s="220" t="s">
        <v>7613</v>
      </c>
      <c r="F226" s="222">
        <v>57.46</v>
      </c>
      <c r="G226" s="222">
        <v>4046.86</v>
      </c>
      <c r="H226" s="222">
        <v>50170.0</v>
      </c>
      <c r="I226" s="222">
        <v>28826.0</v>
      </c>
      <c r="J226" s="222">
        <v>12.39725785</v>
      </c>
      <c r="K226" s="222">
        <v>7800.0</v>
      </c>
      <c r="L226" s="223">
        <v>43862.0</v>
      </c>
      <c r="M226" s="118"/>
      <c r="N226" s="118"/>
      <c r="O226" s="118"/>
      <c r="P226" s="118"/>
      <c r="Q226" s="118"/>
      <c r="R226" s="118"/>
      <c r="S226" s="118"/>
      <c r="T226" s="118"/>
      <c r="U226" s="118"/>
      <c r="V226" s="118"/>
      <c r="W226" s="118"/>
      <c r="X226" s="118"/>
      <c r="Y226" s="118"/>
      <c r="Z226" s="118"/>
      <c r="AA226" s="118"/>
    </row>
    <row r="227">
      <c r="A227" s="220" t="s">
        <v>804</v>
      </c>
      <c r="B227" s="220" t="s">
        <v>7612</v>
      </c>
      <c r="C227" s="220" t="s">
        <v>6384</v>
      </c>
      <c r="D227" s="220" t="s">
        <v>7613</v>
      </c>
      <c r="E227" s="220" t="s">
        <v>7613</v>
      </c>
      <c r="F227" s="220" t="s">
        <v>6384</v>
      </c>
      <c r="G227" s="220" t="s">
        <v>6384</v>
      </c>
      <c r="H227" s="220" t="s">
        <v>6384</v>
      </c>
      <c r="I227" s="221" t="e">
        <v>#N/A</v>
      </c>
      <c r="J227" s="220" t="s">
        <v>6384</v>
      </c>
      <c r="K227" s="222">
        <v>9116.0</v>
      </c>
      <c r="L227" s="223">
        <v>45078.0</v>
      </c>
      <c r="M227" s="118"/>
      <c r="N227" s="118"/>
      <c r="O227" s="118"/>
      <c r="P227" s="118"/>
      <c r="Q227" s="118"/>
      <c r="R227" s="118"/>
      <c r="S227" s="118"/>
      <c r="T227" s="118"/>
      <c r="U227" s="118"/>
      <c r="V227" s="118"/>
      <c r="W227" s="118"/>
      <c r="X227" s="118"/>
      <c r="Y227" s="118"/>
      <c r="Z227" s="118"/>
      <c r="AA227" s="118"/>
    </row>
    <row r="228">
      <c r="A228" s="220" t="s">
        <v>819</v>
      </c>
      <c r="B228" s="220" t="s">
        <v>5503</v>
      </c>
      <c r="C228" s="222">
        <v>27518.0</v>
      </c>
      <c r="D228" s="220" t="s">
        <v>7613</v>
      </c>
      <c r="E228" s="220" t="s">
        <v>7613</v>
      </c>
      <c r="F228" s="222">
        <v>77.19</v>
      </c>
      <c r="G228" s="222">
        <v>4046.86</v>
      </c>
      <c r="H228" s="222">
        <v>27518.0</v>
      </c>
      <c r="I228" s="222">
        <v>21240.0</v>
      </c>
      <c r="J228" s="222">
        <v>6.79983539</v>
      </c>
      <c r="K228" s="222">
        <v>7500.0</v>
      </c>
      <c r="L228" s="223">
        <v>44440.0</v>
      </c>
      <c r="M228" s="118"/>
      <c r="N228" s="118"/>
      <c r="O228" s="118"/>
      <c r="P228" s="118"/>
      <c r="Q228" s="118"/>
      <c r="R228" s="118"/>
      <c r="S228" s="118"/>
      <c r="T228" s="118"/>
      <c r="U228" s="118"/>
      <c r="V228" s="118"/>
      <c r="W228" s="118"/>
      <c r="X228" s="118"/>
      <c r="Y228" s="118"/>
      <c r="Z228" s="118"/>
      <c r="AA228" s="118"/>
    </row>
    <row r="229">
      <c r="A229" s="220" t="s">
        <v>821</v>
      </c>
      <c r="B229" s="220" t="s">
        <v>7612</v>
      </c>
      <c r="C229" s="220" t="s">
        <v>6384</v>
      </c>
      <c r="D229" s="220" t="s">
        <v>7613</v>
      </c>
      <c r="E229" s="220" t="s">
        <v>7613</v>
      </c>
      <c r="F229" s="220" t="s">
        <v>6384</v>
      </c>
      <c r="G229" s="220" t="s">
        <v>6384</v>
      </c>
      <c r="H229" s="220" t="s">
        <v>6384</v>
      </c>
      <c r="I229" s="221" t="e">
        <v>#N/A</v>
      </c>
      <c r="J229" s="220" t="s">
        <v>6384</v>
      </c>
      <c r="K229" s="222">
        <v>7300.0</v>
      </c>
      <c r="L229" s="223">
        <v>43983.0</v>
      </c>
      <c r="M229" s="118"/>
      <c r="N229" s="118"/>
      <c r="O229" s="118"/>
      <c r="P229" s="118"/>
      <c r="Q229" s="118"/>
      <c r="R229" s="118"/>
      <c r="S229" s="118"/>
      <c r="T229" s="118"/>
      <c r="U229" s="118"/>
      <c r="V229" s="118"/>
      <c r="W229" s="118"/>
      <c r="X229" s="118"/>
      <c r="Y229" s="118"/>
      <c r="Z229" s="118"/>
      <c r="AA229" s="118"/>
    </row>
    <row r="230">
      <c r="A230" s="220" t="s">
        <v>822</v>
      </c>
      <c r="B230" s="220" t="s">
        <v>1705</v>
      </c>
      <c r="C230" s="222">
        <v>135568.0</v>
      </c>
      <c r="D230" s="220" t="s">
        <v>7613</v>
      </c>
      <c r="E230" s="220" t="s">
        <v>7613</v>
      </c>
      <c r="F230" s="222">
        <v>49.11</v>
      </c>
      <c r="G230" s="222">
        <v>4046.86</v>
      </c>
      <c r="H230" s="222">
        <v>135568.0</v>
      </c>
      <c r="I230" s="222">
        <v>66579.0</v>
      </c>
      <c r="J230" s="222">
        <v>33.49953064</v>
      </c>
      <c r="K230" s="222">
        <v>10000.0</v>
      </c>
      <c r="L230" s="223">
        <v>44986.0</v>
      </c>
      <c r="M230" s="118"/>
      <c r="N230" s="118"/>
      <c r="O230" s="118"/>
      <c r="P230" s="118"/>
      <c r="Q230" s="118"/>
      <c r="R230" s="118"/>
      <c r="S230" s="118"/>
      <c r="T230" s="118"/>
      <c r="U230" s="118"/>
      <c r="V230" s="118"/>
      <c r="W230" s="118"/>
      <c r="X230" s="118"/>
      <c r="Y230" s="118"/>
      <c r="Z230" s="118"/>
      <c r="AA230" s="118"/>
    </row>
    <row r="231">
      <c r="A231" s="220" t="s">
        <v>826</v>
      </c>
      <c r="B231" s="220" t="s">
        <v>3023</v>
      </c>
      <c r="C231" s="222">
        <v>19779.0</v>
      </c>
      <c r="D231" s="220" t="s">
        <v>7613</v>
      </c>
      <c r="E231" s="220" t="s">
        <v>7613</v>
      </c>
      <c r="F231" s="222">
        <v>51.81</v>
      </c>
      <c r="G231" s="222">
        <v>4046.86</v>
      </c>
      <c r="H231" s="222">
        <v>19779.0</v>
      </c>
      <c r="I231" s="222">
        <v>10248.0</v>
      </c>
      <c r="J231" s="222">
        <v>4.887489795</v>
      </c>
      <c r="K231" s="222">
        <v>8812.0</v>
      </c>
      <c r="L231" s="223">
        <v>45352.0</v>
      </c>
      <c r="M231" s="118"/>
      <c r="N231" s="118"/>
      <c r="O231" s="118"/>
      <c r="P231" s="118"/>
      <c r="Q231" s="118"/>
      <c r="R231" s="118"/>
      <c r="S231" s="118"/>
      <c r="T231" s="118"/>
      <c r="U231" s="118"/>
      <c r="V231" s="118"/>
      <c r="W231" s="118"/>
      <c r="X231" s="118"/>
      <c r="Y231" s="118"/>
      <c r="Z231" s="118"/>
      <c r="AA231" s="118"/>
    </row>
    <row r="232">
      <c r="A232" s="220" t="s">
        <v>829</v>
      </c>
      <c r="B232" s="220" t="s">
        <v>7612</v>
      </c>
      <c r="C232" s="220" t="s">
        <v>6384</v>
      </c>
      <c r="D232" s="220" t="s">
        <v>7613</v>
      </c>
      <c r="E232" s="220" t="s">
        <v>7613</v>
      </c>
      <c r="F232" s="220" t="s">
        <v>6384</v>
      </c>
      <c r="G232" s="220" t="s">
        <v>6384</v>
      </c>
      <c r="H232" s="220" t="s">
        <v>6384</v>
      </c>
      <c r="I232" s="221" t="e">
        <v>#N/A</v>
      </c>
      <c r="J232" s="220" t="s">
        <v>6384</v>
      </c>
      <c r="K232" s="222">
        <v>6000.0</v>
      </c>
      <c r="L232" s="223">
        <v>43405.0</v>
      </c>
      <c r="M232" s="118"/>
      <c r="N232" s="118"/>
      <c r="O232" s="118"/>
      <c r="P232" s="118"/>
      <c r="Q232" s="118"/>
      <c r="R232" s="118"/>
      <c r="S232" s="118"/>
      <c r="T232" s="118"/>
      <c r="U232" s="118"/>
      <c r="V232" s="118"/>
      <c r="W232" s="118"/>
      <c r="X232" s="118"/>
      <c r="Y232" s="118"/>
      <c r="Z232" s="118"/>
      <c r="AA232" s="118"/>
    </row>
    <row r="233">
      <c r="A233" s="220" t="s">
        <v>831</v>
      </c>
      <c r="B233" s="220" t="s">
        <v>3582</v>
      </c>
      <c r="C233" s="222">
        <v>23819.0</v>
      </c>
      <c r="D233" s="220" t="s">
        <v>5668</v>
      </c>
      <c r="E233" s="222">
        <v>1903.0</v>
      </c>
      <c r="F233" s="222">
        <v>84.93</v>
      </c>
      <c r="G233" s="222">
        <v>4046.86</v>
      </c>
      <c r="H233" s="222">
        <v>23819.0</v>
      </c>
      <c r="I233" s="222">
        <v>20229.0</v>
      </c>
      <c r="J233" s="222">
        <v>5.885793995</v>
      </c>
      <c r="K233" s="222">
        <v>8862.0</v>
      </c>
      <c r="L233" s="223">
        <v>45139.0</v>
      </c>
      <c r="M233" s="118"/>
      <c r="N233" s="118"/>
      <c r="O233" s="118"/>
      <c r="P233" s="118"/>
      <c r="Q233" s="118"/>
      <c r="R233" s="118"/>
      <c r="S233" s="118"/>
      <c r="T233" s="118"/>
      <c r="U233" s="118"/>
      <c r="V233" s="118"/>
      <c r="W233" s="118"/>
      <c r="X233" s="118"/>
      <c r="Y233" s="118"/>
      <c r="Z233" s="118"/>
      <c r="AA233" s="118"/>
    </row>
    <row r="234">
      <c r="A234" s="220" t="s">
        <v>834</v>
      </c>
      <c r="B234" s="220" t="s">
        <v>5287</v>
      </c>
      <c r="C234" s="222">
        <v>65659.0</v>
      </c>
      <c r="D234" s="220" t="s">
        <v>7613</v>
      </c>
      <c r="E234" s="220" t="s">
        <v>7613</v>
      </c>
      <c r="F234" s="222">
        <v>70.98</v>
      </c>
      <c r="G234" s="222">
        <v>4046.86</v>
      </c>
      <c r="H234" s="222">
        <v>65659.0</v>
      </c>
      <c r="I234" s="222">
        <v>46604.0</v>
      </c>
      <c r="J234" s="222">
        <v>16.2246672</v>
      </c>
      <c r="K234" s="222">
        <v>10300.0</v>
      </c>
      <c r="L234" s="223">
        <v>43070.0</v>
      </c>
      <c r="M234" s="118"/>
      <c r="N234" s="118"/>
      <c r="O234" s="118"/>
      <c r="P234" s="118"/>
      <c r="Q234" s="118"/>
      <c r="R234" s="118"/>
      <c r="S234" s="118"/>
      <c r="T234" s="118"/>
      <c r="U234" s="118"/>
      <c r="V234" s="118"/>
      <c r="W234" s="118"/>
      <c r="X234" s="118"/>
      <c r="Y234" s="118"/>
      <c r="Z234" s="118"/>
      <c r="AA234" s="118"/>
    </row>
    <row r="235">
      <c r="A235" s="220" t="s">
        <v>838</v>
      </c>
      <c r="B235" s="220" t="s">
        <v>7612</v>
      </c>
      <c r="C235" s="220" t="s">
        <v>6384</v>
      </c>
      <c r="D235" s="220" t="s">
        <v>7613</v>
      </c>
      <c r="E235" s="220" t="s">
        <v>7613</v>
      </c>
      <c r="F235" s="220" t="s">
        <v>6384</v>
      </c>
      <c r="G235" s="220" t="s">
        <v>6384</v>
      </c>
      <c r="H235" s="220" t="s">
        <v>6384</v>
      </c>
      <c r="I235" s="221" t="e">
        <v>#N/A</v>
      </c>
      <c r="J235" s="220" t="s">
        <v>6384</v>
      </c>
      <c r="K235" s="222">
        <v>8900.0</v>
      </c>
      <c r="L235" s="223">
        <v>44774.0</v>
      </c>
      <c r="M235" s="118"/>
      <c r="N235" s="118"/>
      <c r="O235" s="118"/>
      <c r="P235" s="118"/>
      <c r="Q235" s="118"/>
      <c r="R235" s="118"/>
      <c r="S235" s="118"/>
      <c r="T235" s="118"/>
      <c r="U235" s="118"/>
      <c r="V235" s="118"/>
      <c r="W235" s="118"/>
      <c r="X235" s="118"/>
      <c r="Y235" s="118"/>
      <c r="Z235" s="118"/>
      <c r="AA235" s="118"/>
    </row>
    <row r="236">
      <c r="A236" s="220" t="s">
        <v>841</v>
      </c>
      <c r="B236" s="220" t="s">
        <v>3593</v>
      </c>
      <c r="C236" s="222">
        <v>11837.0</v>
      </c>
      <c r="D236" s="220" t="s">
        <v>7613</v>
      </c>
      <c r="E236" s="220" t="s">
        <v>7613</v>
      </c>
      <c r="F236" s="222">
        <v>54.05</v>
      </c>
      <c r="G236" s="222">
        <v>4046.86</v>
      </c>
      <c r="H236" s="222">
        <v>11837.0</v>
      </c>
      <c r="I236" s="222">
        <v>6398.0</v>
      </c>
      <c r="J236" s="222">
        <v>2.924981885</v>
      </c>
      <c r="K236" s="222">
        <v>4999.0</v>
      </c>
      <c r="L236" s="223">
        <v>45139.0</v>
      </c>
      <c r="M236" s="118"/>
      <c r="N236" s="118"/>
      <c r="O236" s="118"/>
      <c r="P236" s="118"/>
      <c r="Q236" s="118"/>
      <c r="R236" s="118"/>
      <c r="S236" s="118"/>
      <c r="T236" s="118"/>
      <c r="U236" s="118"/>
      <c r="V236" s="118"/>
      <c r="W236" s="118"/>
      <c r="X236" s="118"/>
      <c r="Y236" s="118"/>
      <c r="Z236" s="118"/>
      <c r="AA236" s="118"/>
    </row>
    <row r="237">
      <c r="A237" s="220" t="s">
        <v>844</v>
      </c>
      <c r="B237" s="220" t="s">
        <v>7612</v>
      </c>
      <c r="C237" s="220" t="s">
        <v>6384</v>
      </c>
      <c r="D237" s="220" t="s">
        <v>7613</v>
      </c>
      <c r="E237" s="220" t="s">
        <v>7613</v>
      </c>
      <c r="F237" s="220" t="s">
        <v>6384</v>
      </c>
      <c r="G237" s="220" t="s">
        <v>6384</v>
      </c>
      <c r="H237" s="220" t="s">
        <v>6384</v>
      </c>
      <c r="I237" s="221" t="e">
        <v>#N/A</v>
      </c>
      <c r="J237" s="220" t="s">
        <v>6384</v>
      </c>
      <c r="K237" s="222">
        <v>10100.0</v>
      </c>
      <c r="L237" s="223">
        <v>44044.0</v>
      </c>
      <c r="M237" s="118"/>
      <c r="N237" s="118"/>
      <c r="O237" s="118"/>
      <c r="P237" s="118"/>
      <c r="Q237" s="118"/>
      <c r="R237" s="118"/>
      <c r="S237" s="118"/>
      <c r="T237" s="118"/>
      <c r="U237" s="118"/>
      <c r="V237" s="118"/>
      <c r="W237" s="118"/>
      <c r="X237" s="118"/>
      <c r="Y237" s="118"/>
      <c r="Z237" s="118"/>
      <c r="AA237" s="118"/>
    </row>
    <row r="238">
      <c r="A238" s="220" t="s">
        <v>1049</v>
      </c>
      <c r="B238" s="220" t="s">
        <v>1869</v>
      </c>
      <c r="C238" s="222">
        <v>157712.0</v>
      </c>
      <c r="D238" s="220" t="s">
        <v>7613</v>
      </c>
      <c r="E238" s="220" t="s">
        <v>7613</v>
      </c>
      <c r="F238" s="222">
        <v>52.17</v>
      </c>
      <c r="G238" s="222">
        <v>4046.86</v>
      </c>
      <c r="H238" s="222">
        <v>157712.0</v>
      </c>
      <c r="I238" s="222">
        <v>82273.0</v>
      </c>
      <c r="J238" s="222">
        <v>38.97142376</v>
      </c>
      <c r="K238" s="222">
        <v>7000.0</v>
      </c>
      <c r="L238" s="223">
        <v>45323.0</v>
      </c>
      <c r="M238" s="118"/>
      <c r="N238" s="118"/>
      <c r="O238" s="118"/>
      <c r="P238" s="118"/>
      <c r="Q238" s="118"/>
      <c r="R238" s="118"/>
      <c r="S238" s="118"/>
      <c r="T238" s="118"/>
      <c r="U238" s="118"/>
      <c r="V238" s="118"/>
      <c r="W238" s="118"/>
      <c r="X238" s="118"/>
      <c r="Y238" s="118"/>
      <c r="Z238" s="118"/>
      <c r="AA238" s="118"/>
    </row>
    <row r="239">
      <c r="A239" s="220" t="s">
        <v>848</v>
      </c>
      <c r="B239" s="220" t="s">
        <v>7612</v>
      </c>
      <c r="C239" s="220" t="s">
        <v>6384</v>
      </c>
      <c r="D239" s="220" t="s">
        <v>7613</v>
      </c>
      <c r="E239" s="220" t="s">
        <v>7613</v>
      </c>
      <c r="F239" s="220" t="s">
        <v>6384</v>
      </c>
      <c r="G239" s="220" t="s">
        <v>6384</v>
      </c>
      <c r="H239" s="220" t="s">
        <v>6384</v>
      </c>
      <c r="I239" s="221" t="e">
        <v>#N/A</v>
      </c>
      <c r="J239" s="220" t="s">
        <v>6384</v>
      </c>
      <c r="K239" s="222">
        <v>5300.0</v>
      </c>
      <c r="L239" s="223">
        <v>43617.0</v>
      </c>
      <c r="M239" s="118"/>
      <c r="N239" s="118"/>
      <c r="O239" s="118"/>
      <c r="P239" s="118"/>
      <c r="Q239" s="118"/>
      <c r="R239" s="118"/>
      <c r="S239" s="118"/>
      <c r="T239" s="118"/>
      <c r="U239" s="118"/>
      <c r="V239" s="118"/>
      <c r="W239" s="118"/>
      <c r="X239" s="118"/>
      <c r="Y239" s="118"/>
      <c r="Z239" s="118"/>
      <c r="AA239" s="118"/>
    </row>
    <row r="240">
      <c r="A240" s="220" t="s">
        <v>804</v>
      </c>
      <c r="B240" s="220" t="s">
        <v>7612</v>
      </c>
      <c r="C240" s="220" t="s">
        <v>6384</v>
      </c>
      <c r="D240" s="220" t="s">
        <v>7613</v>
      </c>
      <c r="E240" s="220" t="s">
        <v>7613</v>
      </c>
      <c r="F240" s="220" t="s">
        <v>6384</v>
      </c>
      <c r="G240" s="220" t="s">
        <v>6384</v>
      </c>
      <c r="H240" s="220" t="s">
        <v>6384</v>
      </c>
      <c r="I240" s="221" t="e">
        <v>#N/A</v>
      </c>
      <c r="J240" s="220" t="s">
        <v>6384</v>
      </c>
      <c r="K240" s="222">
        <v>9116.0</v>
      </c>
      <c r="L240" s="223">
        <v>45078.0</v>
      </c>
      <c r="M240" s="118"/>
      <c r="N240" s="118"/>
      <c r="O240" s="118"/>
      <c r="P240" s="118"/>
      <c r="Q240" s="118"/>
      <c r="R240" s="118"/>
      <c r="S240" s="118"/>
      <c r="T240" s="118"/>
      <c r="U240" s="118"/>
      <c r="V240" s="118"/>
      <c r="W240" s="118"/>
      <c r="X240" s="118"/>
      <c r="Y240" s="118"/>
      <c r="Z240" s="118"/>
      <c r="AA240" s="118"/>
    </row>
    <row r="241">
      <c r="A241" s="220" t="s">
        <v>852</v>
      </c>
      <c r="B241" s="220" t="s">
        <v>7612</v>
      </c>
      <c r="C241" s="220" t="s">
        <v>6384</v>
      </c>
      <c r="D241" s="220" t="s">
        <v>7613</v>
      </c>
      <c r="E241" s="220" t="s">
        <v>7613</v>
      </c>
      <c r="F241" s="220" t="s">
        <v>6384</v>
      </c>
      <c r="G241" s="220" t="s">
        <v>6384</v>
      </c>
      <c r="H241" s="220" t="s">
        <v>6384</v>
      </c>
      <c r="I241" s="221" t="e">
        <v>#N/A</v>
      </c>
      <c r="J241" s="220" t="s">
        <v>6384</v>
      </c>
      <c r="K241" s="222">
        <v>7500.0</v>
      </c>
      <c r="L241" s="223">
        <v>45078.0</v>
      </c>
      <c r="M241" s="118"/>
      <c r="N241" s="118"/>
      <c r="O241" s="118"/>
      <c r="P241" s="118"/>
      <c r="Q241" s="118"/>
      <c r="R241" s="118"/>
      <c r="S241" s="118"/>
      <c r="T241" s="118"/>
      <c r="U241" s="118"/>
      <c r="V241" s="118"/>
      <c r="W241" s="118"/>
      <c r="X241" s="118"/>
      <c r="Y241" s="118"/>
      <c r="Z241" s="118"/>
      <c r="AA241" s="118"/>
    </row>
    <row r="242">
      <c r="A242" s="220" t="s">
        <v>854</v>
      </c>
      <c r="B242" s="220" t="s">
        <v>2395</v>
      </c>
      <c r="C242" s="222">
        <v>16187.0</v>
      </c>
      <c r="D242" s="220" t="s">
        <v>5668</v>
      </c>
      <c r="E242" s="225">
        <v>0.0</v>
      </c>
      <c r="F242" s="222">
        <v>78.47</v>
      </c>
      <c r="G242" s="222">
        <v>4046.86</v>
      </c>
      <c r="H242" s="222">
        <v>16187.0</v>
      </c>
      <c r="I242" s="222">
        <v>12702.0</v>
      </c>
      <c r="J242" s="222">
        <v>3.999888635</v>
      </c>
      <c r="K242" s="222">
        <v>8460.0</v>
      </c>
      <c r="L242" s="223">
        <v>44986.0</v>
      </c>
      <c r="M242" s="118"/>
      <c r="N242" s="118"/>
      <c r="O242" s="118"/>
      <c r="P242" s="118"/>
      <c r="Q242" s="118"/>
      <c r="R242" s="118"/>
      <c r="S242" s="118"/>
      <c r="T242" s="118"/>
      <c r="U242" s="118"/>
      <c r="V242" s="118"/>
      <c r="W242" s="118"/>
      <c r="X242" s="118"/>
      <c r="Y242" s="118"/>
      <c r="Z242" s="118"/>
      <c r="AA242" s="118"/>
    </row>
    <row r="243">
      <c r="A243" s="220" t="s">
        <v>857</v>
      </c>
      <c r="B243" s="220" t="s">
        <v>1611</v>
      </c>
      <c r="C243" s="222">
        <v>9475.0</v>
      </c>
      <c r="D243" s="220" t="s">
        <v>5668</v>
      </c>
      <c r="E243" s="222">
        <v>438.52</v>
      </c>
      <c r="F243" s="222">
        <v>56.3</v>
      </c>
      <c r="G243" s="222">
        <v>4046.86</v>
      </c>
      <c r="H243" s="222">
        <v>9475.0</v>
      </c>
      <c r="I243" s="222">
        <v>5334.0</v>
      </c>
      <c r="J243" s="222">
        <v>2.341319875</v>
      </c>
      <c r="K243" s="222">
        <v>8500.0</v>
      </c>
      <c r="L243" s="223">
        <v>45017.0</v>
      </c>
      <c r="M243" s="118"/>
      <c r="N243" s="118"/>
      <c r="O243" s="118"/>
      <c r="P243" s="118"/>
      <c r="Q243" s="118"/>
      <c r="R243" s="118"/>
      <c r="S243" s="118"/>
      <c r="T243" s="118"/>
      <c r="U243" s="118"/>
      <c r="V243" s="118"/>
      <c r="W243" s="118"/>
      <c r="X243" s="118"/>
      <c r="Y243" s="118"/>
      <c r="Z243" s="118"/>
      <c r="AA243" s="118"/>
    </row>
    <row r="244">
      <c r="A244" s="220" t="s">
        <v>861</v>
      </c>
      <c r="B244" s="220" t="s">
        <v>5170</v>
      </c>
      <c r="C244" s="222">
        <v>29592.0</v>
      </c>
      <c r="D244" s="220" t="s">
        <v>7613</v>
      </c>
      <c r="E244" s="220" t="s">
        <v>7613</v>
      </c>
      <c r="F244" s="222">
        <v>89.53</v>
      </c>
      <c r="G244" s="222">
        <v>4046.86</v>
      </c>
      <c r="H244" s="222">
        <v>29592.0</v>
      </c>
      <c r="I244" s="222">
        <v>26495.0</v>
      </c>
      <c r="J244" s="222">
        <v>7.31233116</v>
      </c>
      <c r="K244" s="222">
        <v>9250.0</v>
      </c>
      <c r="L244" s="223">
        <v>43868.0</v>
      </c>
      <c r="M244" s="118"/>
      <c r="N244" s="118"/>
      <c r="O244" s="118"/>
      <c r="P244" s="118"/>
      <c r="Q244" s="118"/>
      <c r="R244" s="118"/>
      <c r="S244" s="118"/>
      <c r="T244" s="118"/>
      <c r="U244" s="118"/>
      <c r="V244" s="118"/>
      <c r="W244" s="118"/>
      <c r="X244" s="118"/>
      <c r="Y244" s="118"/>
      <c r="Z244" s="118"/>
      <c r="AA244" s="118"/>
    </row>
    <row r="245">
      <c r="A245" s="220" t="s">
        <v>864</v>
      </c>
      <c r="B245" s="220" t="s">
        <v>5434</v>
      </c>
      <c r="C245" s="222">
        <v>28145.0</v>
      </c>
      <c r="D245" s="220" t="s">
        <v>5668</v>
      </c>
      <c r="E245" s="222">
        <v>2055.0</v>
      </c>
      <c r="F245" s="222">
        <v>28.1</v>
      </c>
      <c r="G245" s="222">
        <v>4046.86</v>
      </c>
      <c r="H245" s="222">
        <v>28145.0</v>
      </c>
      <c r="I245" s="222">
        <v>7910.0</v>
      </c>
      <c r="J245" s="222">
        <v>6.954770225</v>
      </c>
      <c r="K245" s="222">
        <v>9381.0</v>
      </c>
      <c r="L245" s="223">
        <v>44713.0</v>
      </c>
      <c r="M245" s="118"/>
      <c r="N245" s="118"/>
      <c r="O245" s="118"/>
      <c r="P245" s="118"/>
      <c r="Q245" s="118"/>
      <c r="R245" s="118"/>
      <c r="S245" s="118"/>
      <c r="T245" s="118"/>
      <c r="U245" s="118"/>
      <c r="V245" s="118"/>
      <c r="W245" s="118"/>
      <c r="X245" s="118"/>
      <c r="Y245" s="118"/>
      <c r="Z245" s="118"/>
      <c r="AA245" s="118"/>
    </row>
    <row r="246">
      <c r="A246" s="220" t="s">
        <v>866</v>
      </c>
      <c r="B246" s="220" t="s">
        <v>5517</v>
      </c>
      <c r="C246" s="222">
        <v>17403.0</v>
      </c>
      <c r="D246" s="220" t="s">
        <v>5668</v>
      </c>
      <c r="E246" s="222">
        <v>114.0</v>
      </c>
      <c r="F246" s="222">
        <v>79.67</v>
      </c>
      <c r="G246" s="222">
        <v>4046.86</v>
      </c>
      <c r="H246" s="222">
        <v>17403.0</v>
      </c>
      <c r="I246" s="222">
        <v>13865.0</v>
      </c>
      <c r="J246" s="222">
        <v>4.300368315</v>
      </c>
      <c r="K246" s="222">
        <v>8500.0</v>
      </c>
      <c r="L246" s="223">
        <v>44805.0</v>
      </c>
      <c r="M246" s="118"/>
      <c r="N246" s="118"/>
      <c r="O246" s="118"/>
      <c r="P246" s="118"/>
      <c r="Q246" s="118"/>
      <c r="R246" s="118"/>
      <c r="S246" s="118"/>
      <c r="T246" s="118"/>
      <c r="U246" s="118"/>
      <c r="V246" s="118"/>
      <c r="W246" s="118"/>
      <c r="X246" s="118"/>
      <c r="Y246" s="118"/>
      <c r="Z246" s="118"/>
      <c r="AA246" s="118"/>
    </row>
    <row r="247">
      <c r="A247" s="220" t="s">
        <v>868</v>
      </c>
      <c r="B247" s="220" t="s">
        <v>2027</v>
      </c>
      <c r="C247" s="222">
        <v>6879.0</v>
      </c>
      <c r="D247" s="220" t="s">
        <v>5668</v>
      </c>
      <c r="E247" s="222">
        <v>450.58</v>
      </c>
      <c r="F247" s="222">
        <v>67.9</v>
      </c>
      <c r="G247" s="222">
        <v>4046.86</v>
      </c>
      <c r="H247" s="222">
        <v>6879.0</v>
      </c>
      <c r="I247" s="222">
        <v>4671.0</v>
      </c>
      <c r="J247" s="222">
        <v>1.699835295</v>
      </c>
      <c r="K247" s="222">
        <v>7500.0</v>
      </c>
      <c r="L247" s="223">
        <v>45231.0</v>
      </c>
      <c r="M247" s="118"/>
      <c r="N247" s="118"/>
      <c r="O247" s="118"/>
      <c r="P247" s="118"/>
      <c r="Q247" s="118"/>
      <c r="R247" s="118"/>
      <c r="S247" s="118"/>
      <c r="T247" s="118"/>
      <c r="U247" s="118"/>
      <c r="V247" s="118"/>
      <c r="W247" s="118"/>
      <c r="X247" s="118"/>
      <c r="Y247" s="118"/>
      <c r="Z247" s="118"/>
      <c r="AA247" s="118"/>
    </row>
    <row r="248">
      <c r="A248" s="220" t="s">
        <v>871</v>
      </c>
      <c r="B248" s="220" t="s">
        <v>5213</v>
      </c>
      <c r="C248" s="222">
        <v>8905.0</v>
      </c>
      <c r="D248" s="220" t="s">
        <v>7613</v>
      </c>
      <c r="E248" s="220" t="s">
        <v>7613</v>
      </c>
      <c r="F248" s="222">
        <v>86.74</v>
      </c>
      <c r="G248" s="222">
        <v>4046.86</v>
      </c>
      <c r="H248" s="222">
        <v>8905.0</v>
      </c>
      <c r="I248" s="222">
        <v>7724.0</v>
      </c>
      <c r="J248" s="222">
        <v>2.200470025</v>
      </c>
      <c r="K248" s="222">
        <v>9341.0</v>
      </c>
      <c r="L248" s="223">
        <v>43405.0</v>
      </c>
      <c r="M248" s="118"/>
      <c r="N248" s="118"/>
      <c r="O248" s="118"/>
      <c r="P248" s="118"/>
      <c r="Q248" s="118"/>
      <c r="R248" s="118"/>
      <c r="S248" s="118"/>
      <c r="T248" s="118"/>
      <c r="U248" s="118"/>
      <c r="V248" s="118"/>
      <c r="W248" s="118"/>
      <c r="X248" s="118"/>
      <c r="Y248" s="118"/>
      <c r="Z248" s="118"/>
      <c r="AA248" s="118"/>
    </row>
    <row r="249">
      <c r="A249" s="220" t="s">
        <v>876</v>
      </c>
      <c r="B249" s="220" t="s">
        <v>5221</v>
      </c>
      <c r="C249" s="222">
        <v>82265.0</v>
      </c>
      <c r="D249" s="220" t="s">
        <v>7613</v>
      </c>
      <c r="E249" s="220" t="s">
        <v>7613</v>
      </c>
      <c r="F249" s="222">
        <v>10.19</v>
      </c>
      <c r="G249" s="222">
        <v>4046.86</v>
      </c>
      <c r="H249" s="222">
        <v>82265.0</v>
      </c>
      <c r="I249" s="222">
        <v>8383.0</v>
      </c>
      <c r="J249" s="222">
        <v>20.32809283</v>
      </c>
      <c r="K249" s="222">
        <v>8300.0</v>
      </c>
      <c r="L249" s="223">
        <v>44256.0</v>
      </c>
      <c r="M249" s="118"/>
      <c r="N249" s="118"/>
      <c r="O249" s="118"/>
      <c r="P249" s="118"/>
      <c r="Q249" s="118"/>
      <c r="R249" s="118"/>
      <c r="S249" s="118"/>
      <c r="T249" s="118"/>
      <c r="U249" s="118"/>
      <c r="V249" s="118"/>
      <c r="W249" s="118"/>
      <c r="X249" s="118"/>
      <c r="Y249" s="118"/>
      <c r="Z249" s="118"/>
      <c r="AA249" s="118"/>
    </row>
    <row r="250">
      <c r="A250" s="220" t="s">
        <v>503</v>
      </c>
      <c r="B250" s="220" t="s">
        <v>4081</v>
      </c>
      <c r="C250" s="222">
        <v>9914.0</v>
      </c>
      <c r="D250" s="220" t="s">
        <v>5668</v>
      </c>
      <c r="E250" s="222">
        <v>327.13</v>
      </c>
      <c r="F250" s="222">
        <v>45.96</v>
      </c>
      <c r="G250" s="222">
        <v>4046.86</v>
      </c>
      <c r="H250" s="222">
        <v>9914.0</v>
      </c>
      <c r="I250" s="222">
        <v>4556.0</v>
      </c>
      <c r="J250" s="222">
        <v>2.44979897</v>
      </c>
      <c r="K250" s="222">
        <v>8610.0</v>
      </c>
      <c r="L250" s="223">
        <v>44256.0</v>
      </c>
      <c r="M250" s="118"/>
      <c r="N250" s="118"/>
      <c r="O250" s="118"/>
      <c r="P250" s="118"/>
      <c r="Q250" s="118"/>
      <c r="R250" s="118"/>
      <c r="S250" s="118"/>
      <c r="T250" s="118"/>
      <c r="U250" s="118"/>
      <c r="V250" s="118"/>
      <c r="W250" s="118"/>
      <c r="X250" s="118"/>
      <c r="Y250" s="118"/>
      <c r="Z250" s="118"/>
      <c r="AA250" s="118"/>
    </row>
    <row r="251">
      <c r="A251" s="220" t="s">
        <v>880</v>
      </c>
      <c r="B251" s="220" t="s">
        <v>7612</v>
      </c>
      <c r="C251" s="220" t="s">
        <v>6384</v>
      </c>
      <c r="D251" s="220" t="s">
        <v>5668</v>
      </c>
      <c r="E251" s="222">
        <v>1217.0</v>
      </c>
      <c r="F251" s="220" t="s">
        <v>6384</v>
      </c>
      <c r="G251" s="220" t="s">
        <v>6384</v>
      </c>
      <c r="H251" s="220" t="s">
        <v>6384</v>
      </c>
      <c r="I251" s="221" t="e">
        <v>#N/A</v>
      </c>
      <c r="J251" s="220" t="s">
        <v>6384</v>
      </c>
      <c r="K251" s="222">
        <v>8821.0</v>
      </c>
      <c r="L251" s="223">
        <v>45078.0</v>
      </c>
      <c r="M251" s="118"/>
      <c r="N251" s="118"/>
      <c r="O251" s="118"/>
      <c r="P251" s="118"/>
      <c r="Q251" s="118"/>
      <c r="R251" s="118"/>
      <c r="S251" s="118"/>
      <c r="T251" s="118"/>
      <c r="U251" s="118"/>
      <c r="V251" s="118"/>
      <c r="W251" s="118"/>
      <c r="X251" s="118"/>
      <c r="Y251" s="118"/>
      <c r="Z251" s="118"/>
      <c r="AA251" s="118"/>
    </row>
    <row r="252">
      <c r="A252" s="220" t="s">
        <v>885</v>
      </c>
      <c r="B252" s="220" t="s">
        <v>4021</v>
      </c>
      <c r="C252" s="222">
        <v>6111.0</v>
      </c>
      <c r="D252" s="220" t="s">
        <v>5669</v>
      </c>
      <c r="E252" s="118"/>
      <c r="F252" s="222">
        <v>71.41</v>
      </c>
      <c r="G252" s="222">
        <v>4046.86</v>
      </c>
      <c r="H252" s="222">
        <v>6111.0</v>
      </c>
      <c r="I252" s="222">
        <v>4364.0</v>
      </c>
      <c r="J252" s="222">
        <v>1.510058655</v>
      </c>
      <c r="K252" s="222">
        <v>9500.0</v>
      </c>
      <c r="L252" s="223">
        <v>45017.0</v>
      </c>
      <c r="M252" s="118"/>
      <c r="N252" s="118"/>
      <c r="O252" s="118"/>
      <c r="P252" s="118"/>
      <c r="Q252" s="118"/>
      <c r="R252" s="118"/>
      <c r="S252" s="118"/>
      <c r="T252" s="118"/>
      <c r="U252" s="118"/>
      <c r="V252" s="118"/>
      <c r="W252" s="118"/>
      <c r="X252" s="118"/>
      <c r="Y252" s="118"/>
      <c r="Z252" s="118"/>
      <c r="AA252" s="118"/>
    </row>
    <row r="253">
      <c r="A253" s="220" t="s">
        <v>887</v>
      </c>
      <c r="B253" s="220" t="s">
        <v>7612</v>
      </c>
      <c r="C253" s="220" t="s">
        <v>6384</v>
      </c>
      <c r="D253" s="220" t="s">
        <v>7613</v>
      </c>
      <c r="E253" s="220" t="s">
        <v>7613</v>
      </c>
      <c r="F253" s="220" t="s">
        <v>6384</v>
      </c>
      <c r="G253" s="220" t="s">
        <v>6384</v>
      </c>
      <c r="H253" s="220" t="s">
        <v>6384</v>
      </c>
      <c r="I253" s="221" t="e">
        <v>#N/A</v>
      </c>
      <c r="J253" s="220" t="s">
        <v>6384</v>
      </c>
      <c r="K253" s="222">
        <v>4750.0</v>
      </c>
      <c r="L253" s="223">
        <v>44866.0</v>
      </c>
      <c r="M253" s="118"/>
      <c r="N253" s="118"/>
      <c r="O253" s="118"/>
      <c r="P253" s="118"/>
      <c r="Q253" s="118"/>
      <c r="R253" s="118"/>
      <c r="S253" s="118"/>
      <c r="T253" s="118"/>
      <c r="U253" s="118"/>
      <c r="V253" s="118"/>
      <c r="W253" s="118"/>
      <c r="X253" s="118"/>
      <c r="Y253" s="118"/>
      <c r="Z253" s="118"/>
      <c r="AA253" s="118"/>
    </row>
    <row r="254">
      <c r="A254" s="220" t="s">
        <v>892</v>
      </c>
      <c r="B254" s="220" t="s">
        <v>7612</v>
      </c>
      <c r="C254" s="220" t="s">
        <v>6384</v>
      </c>
      <c r="D254" s="220" t="s">
        <v>7613</v>
      </c>
      <c r="E254" s="220" t="s">
        <v>7613</v>
      </c>
      <c r="F254" s="220" t="s">
        <v>6384</v>
      </c>
      <c r="G254" s="220" t="s">
        <v>6384</v>
      </c>
      <c r="H254" s="220" t="s">
        <v>6384</v>
      </c>
      <c r="I254" s="221" t="e">
        <v>#N/A</v>
      </c>
      <c r="J254" s="220" t="s">
        <v>6384</v>
      </c>
      <c r="K254" s="222">
        <v>8300.0</v>
      </c>
      <c r="L254" s="224"/>
      <c r="M254" s="118"/>
      <c r="N254" s="118"/>
      <c r="O254" s="118"/>
      <c r="P254" s="118"/>
      <c r="Q254" s="118"/>
      <c r="R254" s="118"/>
      <c r="S254" s="118"/>
      <c r="T254" s="118"/>
      <c r="U254" s="118"/>
      <c r="V254" s="118"/>
      <c r="W254" s="118"/>
      <c r="X254" s="118"/>
      <c r="Y254" s="118"/>
      <c r="Z254" s="118"/>
      <c r="AA254" s="118"/>
    </row>
    <row r="255">
      <c r="A255" s="220" t="s">
        <v>894</v>
      </c>
      <c r="B255" s="220" t="s">
        <v>5535</v>
      </c>
      <c r="C255" s="222">
        <v>43807.0</v>
      </c>
      <c r="D255" s="220" t="s">
        <v>7613</v>
      </c>
      <c r="E255" s="220" t="s">
        <v>7613</v>
      </c>
      <c r="F255" s="222">
        <v>46.22</v>
      </c>
      <c r="G255" s="222">
        <v>4046.86</v>
      </c>
      <c r="H255" s="222">
        <v>43807.0</v>
      </c>
      <c r="I255" s="222">
        <v>20246.0</v>
      </c>
      <c r="J255" s="222">
        <v>10.82492874</v>
      </c>
      <c r="K255" s="222">
        <v>8000.0</v>
      </c>
      <c r="L255" s="223">
        <v>43344.0</v>
      </c>
      <c r="M255" s="118"/>
      <c r="N255" s="118"/>
      <c r="O255" s="118"/>
      <c r="P255" s="118"/>
      <c r="Q255" s="118"/>
      <c r="R255" s="118"/>
      <c r="S255" s="118"/>
      <c r="T255" s="118"/>
      <c r="U255" s="118"/>
      <c r="V255" s="118"/>
      <c r="W255" s="118"/>
      <c r="X255" s="118"/>
      <c r="Y255" s="118"/>
      <c r="Z255" s="118"/>
      <c r="AA255" s="118"/>
    </row>
    <row r="256">
      <c r="A256" s="220" t="s">
        <v>898</v>
      </c>
      <c r="B256" s="220" t="s">
        <v>5309</v>
      </c>
      <c r="C256" s="222">
        <v>10717.0</v>
      </c>
      <c r="D256" s="220" t="s">
        <v>7613</v>
      </c>
      <c r="E256" s="220" t="s">
        <v>7613</v>
      </c>
      <c r="F256" s="222">
        <v>52.87</v>
      </c>
      <c r="G256" s="222">
        <v>4046.86</v>
      </c>
      <c r="H256" s="222">
        <v>10717.0</v>
      </c>
      <c r="I256" s="222">
        <v>5666.0</v>
      </c>
      <c r="J256" s="222">
        <v>2.648224285</v>
      </c>
      <c r="K256" s="222">
        <v>10000.0</v>
      </c>
      <c r="L256" s="223">
        <v>43009.0</v>
      </c>
      <c r="M256" s="118"/>
      <c r="N256" s="118"/>
      <c r="O256" s="118"/>
      <c r="P256" s="118"/>
      <c r="Q256" s="118"/>
      <c r="R256" s="118"/>
      <c r="S256" s="118"/>
      <c r="T256" s="118"/>
      <c r="U256" s="118"/>
      <c r="V256" s="118"/>
      <c r="W256" s="118"/>
      <c r="X256" s="118"/>
      <c r="Y256" s="118"/>
      <c r="Z256" s="118"/>
      <c r="AA256" s="118"/>
    </row>
    <row r="257">
      <c r="A257" s="220" t="s">
        <v>902</v>
      </c>
      <c r="B257" s="220" t="s">
        <v>2190</v>
      </c>
      <c r="C257" s="222">
        <v>15176.0</v>
      </c>
      <c r="D257" s="220" t="s">
        <v>5668</v>
      </c>
      <c r="E257" s="222">
        <v>638.1</v>
      </c>
      <c r="F257" s="222">
        <v>81.15</v>
      </c>
      <c r="G257" s="222">
        <v>4046.86</v>
      </c>
      <c r="H257" s="222">
        <v>15176.0</v>
      </c>
      <c r="I257" s="222">
        <v>12316.0</v>
      </c>
      <c r="J257" s="222">
        <v>3.75006548</v>
      </c>
      <c r="K257" s="222">
        <v>9500.0</v>
      </c>
      <c r="L257" s="223">
        <v>45108.0</v>
      </c>
      <c r="M257" s="118"/>
      <c r="N257" s="118"/>
      <c r="O257" s="118"/>
      <c r="P257" s="118"/>
      <c r="Q257" s="118"/>
      <c r="R257" s="118"/>
      <c r="S257" s="118"/>
      <c r="T257" s="118"/>
      <c r="U257" s="118"/>
      <c r="V257" s="118"/>
      <c r="W257" s="118"/>
      <c r="X257" s="118"/>
      <c r="Y257" s="118"/>
      <c r="Z257" s="118"/>
      <c r="AA257" s="118"/>
    </row>
    <row r="258">
      <c r="A258" s="220" t="s">
        <v>906</v>
      </c>
      <c r="B258" s="220" t="s">
        <v>7612</v>
      </c>
      <c r="C258" s="220" t="s">
        <v>6384</v>
      </c>
      <c r="D258" s="220" t="s">
        <v>7613</v>
      </c>
      <c r="E258" s="220" t="s">
        <v>7613</v>
      </c>
      <c r="F258" s="220" t="s">
        <v>6384</v>
      </c>
      <c r="G258" s="220" t="s">
        <v>6384</v>
      </c>
      <c r="H258" s="220" t="s">
        <v>6384</v>
      </c>
      <c r="I258" s="221" t="e">
        <v>#N/A</v>
      </c>
      <c r="J258" s="220" t="s">
        <v>6384</v>
      </c>
      <c r="K258" s="222">
        <v>9700.0</v>
      </c>
      <c r="L258" s="223">
        <v>45292.0</v>
      </c>
      <c r="M258" s="118"/>
      <c r="N258" s="118"/>
      <c r="O258" s="118"/>
      <c r="P258" s="118"/>
      <c r="Q258" s="118"/>
      <c r="R258" s="118"/>
      <c r="S258" s="118"/>
      <c r="T258" s="118"/>
      <c r="U258" s="118"/>
      <c r="V258" s="118"/>
      <c r="W258" s="118"/>
      <c r="X258" s="118"/>
      <c r="Y258" s="118"/>
      <c r="Z258" s="118"/>
      <c r="AA258" s="118"/>
    </row>
    <row r="259">
      <c r="A259" s="220" t="s">
        <v>908</v>
      </c>
      <c r="B259" s="220" t="s">
        <v>3115</v>
      </c>
      <c r="C259" s="222">
        <v>9103.0</v>
      </c>
      <c r="D259" s="220" t="s">
        <v>5668</v>
      </c>
      <c r="E259" s="222">
        <v>1341.0</v>
      </c>
      <c r="F259" s="222">
        <v>60.69</v>
      </c>
      <c r="G259" s="222">
        <v>4046.86</v>
      </c>
      <c r="H259" s="222">
        <v>9103.0</v>
      </c>
      <c r="I259" s="222">
        <v>5525.0</v>
      </c>
      <c r="J259" s="222">
        <v>2.249396815</v>
      </c>
      <c r="K259" s="222">
        <v>8000.0</v>
      </c>
      <c r="L259" s="223">
        <v>45323.0</v>
      </c>
      <c r="M259" s="118"/>
      <c r="N259" s="118"/>
      <c r="O259" s="118"/>
      <c r="P259" s="118"/>
      <c r="Q259" s="118"/>
      <c r="R259" s="118"/>
      <c r="S259" s="118"/>
      <c r="T259" s="118"/>
      <c r="U259" s="118"/>
      <c r="V259" s="118"/>
      <c r="W259" s="118"/>
      <c r="X259" s="118"/>
      <c r="Y259" s="118"/>
      <c r="Z259" s="118"/>
      <c r="AA259" s="118"/>
    </row>
    <row r="260">
      <c r="A260" s="220" t="s">
        <v>910</v>
      </c>
      <c r="B260" s="220" t="s">
        <v>5317</v>
      </c>
      <c r="C260" s="222">
        <v>5316.0</v>
      </c>
      <c r="D260" s="220" t="s">
        <v>7613</v>
      </c>
      <c r="E260" s="220" t="s">
        <v>7613</v>
      </c>
      <c r="F260" s="222">
        <v>67.91</v>
      </c>
      <c r="G260" s="222">
        <v>4046.86</v>
      </c>
      <c r="H260" s="222">
        <v>5316.0</v>
      </c>
      <c r="I260" s="222">
        <v>3610.0</v>
      </c>
      <c r="J260" s="222">
        <v>1.31361018</v>
      </c>
      <c r="K260" s="222">
        <v>8800.0</v>
      </c>
      <c r="L260" s="223">
        <v>44137.0</v>
      </c>
      <c r="M260" s="118"/>
      <c r="N260" s="118"/>
      <c r="O260" s="118"/>
      <c r="P260" s="118"/>
      <c r="Q260" s="118"/>
      <c r="R260" s="118"/>
      <c r="S260" s="118"/>
      <c r="T260" s="118"/>
      <c r="U260" s="118"/>
      <c r="V260" s="118"/>
      <c r="W260" s="118"/>
      <c r="X260" s="118"/>
      <c r="Y260" s="118"/>
      <c r="Z260" s="118"/>
      <c r="AA260" s="118"/>
    </row>
    <row r="261">
      <c r="A261" s="220" t="s">
        <v>912</v>
      </c>
      <c r="B261" s="220" t="s">
        <v>4964</v>
      </c>
      <c r="C261" s="222">
        <v>86577.0</v>
      </c>
      <c r="D261" s="220" t="s">
        <v>7613</v>
      </c>
      <c r="E261" s="220" t="s">
        <v>7613</v>
      </c>
      <c r="F261" s="222">
        <v>45.06</v>
      </c>
      <c r="G261" s="222">
        <v>4046.86</v>
      </c>
      <c r="H261" s="222">
        <v>86577.0</v>
      </c>
      <c r="I261" s="222">
        <v>39014.0</v>
      </c>
      <c r="J261" s="222">
        <v>21.39360959</v>
      </c>
      <c r="K261" s="222">
        <v>9700.0</v>
      </c>
      <c r="L261" s="223">
        <v>44387.0</v>
      </c>
      <c r="M261" s="118"/>
      <c r="N261" s="118"/>
      <c r="O261" s="118"/>
      <c r="P261" s="118"/>
      <c r="Q261" s="118"/>
      <c r="R261" s="118"/>
      <c r="S261" s="118"/>
      <c r="T261" s="118"/>
      <c r="U261" s="118"/>
      <c r="V261" s="118"/>
      <c r="W261" s="118"/>
      <c r="X261" s="118"/>
      <c r="Y261" s="118"/>
      <c r="Z261" s="118"/>
      <c r="AA261" s="118"/>
    </row>
    <row r="262">
      <c r="A262" s="220" t="s">
        <v>914</v>
      </c>
      <c r="B262" s="220" t="s">
        <v>4091</v>
      </c>
      <c r="C262" s="222">
        <v>4957.0</v>
      </c>
      <c r="D262" s="220" t="s">
        <v>5669</v>
      </c>
      <c r="E262" s="118"/>
      <c r="F262" s="222">
        <v>54.15</v>
      </c>
      <c r="G262" s="222">
        <v>4046.86</v>
      </c>
      <c r="H262" s="222">
        <v>4957.0</v>
      </c>
      <c r="I262" s="222">
        <v>2684.0</v>
      </c>
      <c r="J262" s="222">
        <v>1.224899485</v>
      </c>
      <c r="K262" s="222">
        <v>8000.0</v>
      </c>
      <c r="L262" s="223">
        <v>44991.0</v>
      </c>
      <c r="M262" s="118"/>
      <c r="N262" s="118"/>
      <c r="O262" s="118"/>
      <c r="P262" s="118"/>
      <c r="Q262" s="118"/>
      <c r="R262" s="118"/>
      <c r="S262" s="118"/>
      <c r="T262" s="118"/>
      <c r="U262" s="118"/>
      <c r="V262" s="118"/>
      <c r="W262" s="118"/>
      <c r="X262" s="118"/>
      <c r="Y262" s="118"/>
      <c r="Z262" s="118"/>
      <c r="AA262" s="118"/>
    </row>
    <row r="263">
      <c r="A263" s="220" t="s">
        <v>918</v>
      </c>
      <c r="B263" s="220" t="s">
        <v>5320</v>
      </c>
      <c r="C263" s="222">
        <v>21043.0</v>
      </c>
      <c r="D263" s="220" t="s">
        <v>7613</v>
      </c>
      <c r="E263" s="220" t="s">
        <v>7613</v>
      </c>
      <c r="F263" s="222">
        <v>79.91</v>
      </c>
      <c r="G263" s="222">
        <v>4046.86</v>
      </c>
      <c r="H263" s="222">
        <v>21043.0</v>
      </c>
      <c r="I263" s="222">
        <v>16816.0</v>
      </c>
      <c r="J263" s="222">
        <v>5.199830515</v>
      </c>
      <c r="K263" s="222">
        <v>7999.0</v>
      </c>
      <c r="L263" s="223">
        <v>43009.0</v>
      </c>
      <c r="M263" s="118"/>
      <c r="N263" s="118"/>
      <c r="O263" s="118"/>
      <c r="P263" s="118"/>
      <c r="Q263" s="118"/>
      <c r="R263" s="118"/>
      <c r="S263" s="118"/>
      <c r="T263" s="118"/>
      <c r="U263" s="118"/>
      <c r="V263" s="118"/>
      <c r="W263" s="118"/>
      <c r="X263" s="118"/>
      <c r="Y263" s="118"/>
      <c r="Z263" s="118"/>
      <c r="AA263" s="118"/>
    </row>
    <row r="264">
      <c r="A264" s="220" t="s">
        <v>923</v>
      </c>
      <c r="B264" s="220" t="s">
        <v>5325</v>
      </c>
      <c r="C264" s="222">
        <v>17401.0</v>
      </c>
      <c r="D264" s="220" t="s">
        <v>5668</v>
      </c>
      <c r="E264" s="222">
        <v>130.0</v>
      </c>
      <c r="F264" s="222">
        <v>73.96</v>
      </c>
      <c r="G264" s="222">
        <v>4046.86</v>
      </c>
      <c r="H264" s="222">
        <v>17401.0</v>
      </c>
      <c r="I264" s="222">
        <v>12870.0</v>
      </c>
      <c r="J264" s="222">
        <v>4.299874105</v>
      </c>
      <c r="K264" s="222">
        <v>9850.0</v>
      </c>
      <c r="L264" s="223">
        <v>44986.0</v>
      </c>
      <c r="M264" s="118"/>
      <c r="N264" s="118"/>
      <c r="O264" s="118"/>
      <c r="P264" s="118"/>
      <c r="Q264" s="118"/>
      <c r="R264" s="118"/>
      <c r="S264" s="118"/>
      <c r="T264" s="118"/>
      <c r="U264" s="118"/>
      <c r="V264" s="118"/>
      <c r="W264" s="118"/>
      <c r="X264" s="118"/>
      <c r="Y264" s="118"/>
      <c r="Z264" s="118"/>
      <c r="AA264" s="118"/>
    </row>
    <row r="265">
      <c r="A265" s="220" t="s">
        <v>926</v>
      </c>
      <c r="B265" s="220" t="s">
        <v>1924</v>
      </c>
      <c r="C265" s="222">
        <v>19545.0</v>
      </c>
      <c r="D265" s="220" t="s">
        <v>5669</v>
      </c>
      <c r="E265" s="118"/>
      <c r="F265" s="222">
        <v>77.11</v>
      </c>
      <c r="G265" s="222">
        <v>4046.86</v>
      </c>
      <c r="H265" s="222">
        <v>19545.0</v>
      </c>
      <c r="I265" s="222">
        <v>15071.0</v>
      </c>
      <c r="J265" s="222">
        <v>4.829667225</v>
      </c>
      <c r="K265" s="222">
        <v>9400.0</v>
      </c>
      <c r="L265" s="223">
        <v>45323.0</v>
      </c>
      <c r="M265" s="118"/>
      <c r="N265" s="118"/>
      <c r="O265" s="118"/>
      <c r="P265" s="118"/>
      <c r="Q265" s="118"/>
      <c r="R265" s="118"/>
      <c r="S265" s="118"/>
      <c r="T265" s="118"/>
      <c r="U265" s="118"/>
      <c r="V265" s="118"/>
      <c r="W265" s="118"/>
      <c r="X265" s="118"/>
      <c r="Y265" s="118"/>
      <c r="Z265" s="118"/>
      <c r="AA265" s="118"/>
    </row>
    <row r="266">
      <c r="A266" s="220" t="s">
        <v>928</v>
      </c>
      <c r="B266" s="220" t="s">
        <v>7612</v>
      </c>
      <c r="C266" s="220" t="s">
        <v>6384</v>
      </c>
      <c r="D266" s="220" t="s">
        <v>7613</v>
      </c>
      <c r="E266" s="220" t="s">
        <v>7613</v>
      </c>
      <c r="F266" s="220" t="s">
        <v>6384</v>
      </c>
      <c r="G266" s="220" t="s">
        <v>6384</v>
      </c>
      <c r="H266" s="220" t="s">
        <v>6384</v>
      </c>
      <c r="I266" s="221" t="e">
        <v>#N/A</v>
      </c>
      <c r="J266" s="220" t="s">
        <v>6384</v>
      </c>
      <c r="K266" s="222">
        <v>7220.0</v>
      </c>
      <c r="L266" s="223">
        <v>45292.0</v>
      </c>
      <c r="M266" s="118"/>
      <c r="N266" s="118"/>
      <c r="O266" s="118"/>
      <c r="P266" s="118"/>
      <c r="Q266" s="118"/>
      <c r="R266" s="118"/>
      <c r="S266" s="118"/>
      <c r="T266" s="118"/>
      <c r="U266" s="118"/>
      <c r="V266" s="118"/>
      <c r="W266" s="118"/>
      <c r="X266" s="118"/>
      <c r="Y266" s="118"/>
      <c r="Z266" s="118"/>
      <c r="AA266" s="118"/>
    </row>
    <row r="267">
      <c r="A267" s="220" t="s">
        <v>187</v>
      </c>
      <c r="B267" s="220" t="s">
        <v>1855</v>
      </c>
      <c r="C267" s="222">
        <v>6981.0</v>
      </c>
      <c r="D267" s="220" t="s">
        <v>5669</v>
      </c>
      <c r="E267" s="118"/>
      <c r="F267" s="222">
        <v>53.33</v>
      </c>
      <c r="G267" s="222">
        <v>4046.86</v>
      </c>
      <c r="H267" s="222">
        <v>6981.0</v>
      </c>
      <c r="I267" s="222">
        <v>3723.0</v>
      </c>
      <c r="J267" s="222">
        <v>1.725040005</v>
      </c>
      <c r="K267" s="222">
        <v>9305.0</v>
      </c>
      <c r="L267" s="223">
        <v>45352.0</v>
      </c>
      <c r="M267" s="118"/>
      <c r="N267" s="118"/>
      <c r="O267" s="118"/>
      <c r="P267" s="118"/>
      <c r="Q267" s="118"/>
      <c r="R267" s="118"/>
      <c r="S267" s="118"/>
      <c r="T267" s="118"/>
      <c r="U267" s="118"/>
      <c r="V267" s="118"/>
      <c r="W267" s="118"/>
      <c r="X267" s="118"/>
      <c r="Y267" s="118"/>
      <c r="Z267" s="118"/>
      <c r="AA267" s="118"/>
    </row>
    <row r="268">
      <c r="A268" s="220" t="s">
        <v>930</v>
      </c>
      <c r="B268" s="220" t="s">
        <v>1940</v>
      </c>
      <c r="C268" s="222">
        <v>10015.0</v>
      </c>
      <c r="D268" s="220" t="s">
        <v>5669</v>
      </c>
      <c r="E268" s="118"/>
      <c r="F268" s="222">
        <v>62.01</v>
      </c>
      <c r="G268" s="222">
        <v>4046.86</v>
      </c>
      <c r="H268" s="222">
        <v>10015.0</v>
      </c>
      <c r="I268" s="222">
        <v>6210.0</v>
      </c>
      <c r="J268" s="222">
        <v>2.474756575</v>
      </c>
      <c r="K268" s="222">
        <v>7200.0</v>
      </c>
      <c r="L268" s="223">
        <v>45292.0</v>
      </c>
      <c r="M268" s="118"/>
      <c r="N268" s="118"/>
      <c r="O268" s="118"/>
      <c r="P268" s="118"/>
      <c r="Q268" s="118"/>
      <c r="R268" s="118"/>
      <c r="S268" s="118"/>
      <c r="T268" s="118"/>
      <c r="U268" s="118"/>
      <c r="V268" s="118"/>
      <c r="W268" s="118"/>
      <c r="X268" s="118"/>
      <c r="Y268" s="118"/>
      <c r="Z268" s="118"/>
      <c r="AA268" s="118"/>
    </row>
    <row r="269">
      <c r="A269" s="220" t="s">
        <v>932</v>
      </c>
      <c r="B269" s="220" t="s">
        <v>5250</v>
      </c>
      <c r="C269" s="222">
        <v>17942.0</v>
      </c>
      <c r="D269" s="220" t="s">
        <v>7613</v>
      </c>
      <c r="E269" s="220" t="s">
        <v>7613</v>
      </c>
      <c r="F269" s="222">
        <v>86.8</v>
      </c>
      <c r="G269" s="222">
        <v>4046.86</v>
      </c>
      <c r="H269" s="222">
        <v>17942.0</v>
      </c>
      <c r="I269" s="222">
        <v>15573.0</v>
      </c>
      <c r="J269" s="222">
        <v>4.43355791</v>
      </c>
      <c r="K269" s="222">
        <v>7950.0</v>
      </c>
      <c r="L269" s="223">
        <v>43709.0</v>
      </c>
      <c r="M269" s="118"/>
      <c r="N269" s="118"/>
      <c r="O269" s="118"/>
      <c r="P269" s="118"/>
      <c r="Q269" s="118"/>
      <c r="R269" s="118"/>
      <c r="S269" s="118"/>
      <c r="T269" s="118"/>
      <c r="U269" s="118"/>
      <c r="V269" s="118"/>
      <c r="W269" s="118"/>
      <c r="X269" s="118"/>
      <c r="Y269" s="118"/>
      <c r="Z269" s="118"/>
      <c r="AA269" s="118"/>
    </row>
    <row r="270">
      <c r="A270" s="220" t="s">
        <v>934</v>
      </c>
      <c r="B270" s="220" t="s">
        <v>5329</v>
      </c>
      <c r="C270" s="222">
        <v>25039.0</v>
      </c>
      <c r="D270" s="220" t="s">
        <v>7613</v>
      </c>
      <c r="E270" s="220" t="s">
        <v>7613</v>
      </c>
      <c r="F270" s="222">
        <v>15.0</v>
      </c>
      <c r="G270" s="222">
        <v>4046.86</v>
      </c>
      <c r="H270" s="222">
        <v>25039.0</v>
      </c>
      <c r="I270" s="222">
        <v>3756.0</v>
      </c>
      <c r="J270" s="222">
        <v>6.187262095</v>
      </c>
      <c r="K270" s="222">
        <v>8700.0</v>
      </c>
      <c r="L270" s="223">
        <v>43101.0</v>
      </c>
      <c r="M270" s="118"/>
      <c r="N270" s="118"/>
      <c r="O270" s="118"/>
      <c r="P270" s="118"/>
      <c r="Q270" s="118"/>
      <c r="R270" s="118"/>
      <c r="S270" s="118"/>
      <c r="T270" s="118"/>
      <c r="U270" s="118"/>
      <c r="V270" s="118"/>
      <c r="W270" s="118"/>
      <c r="X270" s="118"/>
      <c r="Y270" s="118"/>
      <c r="Z270" s="118"/>
      <c r="AA270" s="118"/>
    </row>
    <row r="271">
      <c r="A271" s="220" t="s">
        <v>938</v>
      </c>
      <c r="B271" s="220" t="s">
        <v>5338</v>
      </c>
      <c r="C271" s="222">
        <v>18918.0</v>
      </c>
      <c r="D271" s="220" t="s">
        <v>7613</v>
      </c>
      <c r="E271" s="220" t="s">
        <v>7613</v>
      </c>
      <c r="F271" s="222">
        <v>78.38</v>
      </c>
      <c r="G271" s="222">
        <v>4046.86</v>
      </c>
      <c r="H271" s="222">
        <v>18918.0</v>
      </c>
      <c r="I271" s="222">
        <v>14827.0</v>
      </c>
      <c r="J271" s="222">
        <v>4.67473239</v>
      </c>
      <c r="K271" s="222">
        <v>9500.0</v>
      </c>
      <c r="L271" s="223">
        <v>44774.0</v>
      </c>
      <c r="M271" s="118"/>
      <c r="N271" s="118"/>
      <c r="O271" s="118"/>
      <c r="P271" s="118"/>
      <c r="Q271" s="118"/>
      <c r="R271" s="118"/>
      <c r="S271" s="118"/>
      <c r="T271" s="118"/>
      <c r="U271" s="118"/>
      <c r="V271" s="118"/>
      <c r="W271" s="118"/>
      <c r="X271" s="118"/>
      <c r="Y271" s="118"/>
      <c r="Z271" s="118"/>
      <c r="AA271" s="118"/>
    </row>
    <row r="272">
      <c r="A272" s="220" t="s">
        <v>943</v>
      </c>
      <c r="B272" s="220" t="s">
        <v>7612</v>
      </c>
      <c r="C272" s="220" t="s">
        <v>6384</v>
      </c>
      <c r="D272" s="220" t="s">
        <v>7613</v>
      </c>
      <c r="E272" s="220" t="s">
        <v>7613</v>
      </c>
      <c r="F272" s="220" t="s">
        <v>6384</v>
      </c>
      <c r="G272" s="220" t="s">
        <v>6384</v>
      </c>
      <c r="H272" s="220" t="s">
        <v>6384</v>
      </c>
      <c r="I272" s="221" t="e">
        <v>#N/A</v>
      </c>
      <c r="J272" s="220" t="s">
        <v>6384</v>
      </c>
      <c r="K272" s="222">
        <v>9900.0</v>
      </c>
      <c r="L272" s="224"/>
      <c r="M272" s="118"/>
      <c r="N272" s="118"/>
      <c r="O272" s="118"/>
      <c r="P272" s="118"/>
      <c r="Q272" s="118"/>
      <c r="R272" s="118"/>
      <c r="S272" s="118"/>
      <c r="T272" s="118"/>
      <c r="U272" s="118"/>
      <c r="V272" s="118"/>
      <c r="W272" s="118"/>
      <c r="X272" s="118"/>
      <c r="Y272" s="118"/>
      <c r="Z272" s="118"/>
      <c r="AA272" s="118"/>
    </row>
    <row r="273">
      <c r="A273" s="220" t="s">
        <v>952</v>
      </c>
      <c r="B273" s="220" t="s">
        <v>7612</v>
      </c>
      <c r="C273" s="220" t="s">
        <v>6384</v>
      </c>
      <c r="D273" s="220" t="s">
        <v>5669</v>
      </c>
      <c r="E273" s="118"/>
      <c r="F273" s="220" t="s">
        <v>6384</v>
      </c>
      <c r="G273" s="220" t="s">
        <v>6384</v>
      </c>
      <c r="H273" s="220" t="s">
        <v>6384</v>
      </c>
      <c r="I273" s="221" t="e">
        <v>#N/A</v>
      </c>
      <c r="J273" s="220" t="s">
        <v>6384</v>
      </c>
      <c r="K273" s="222">
        <v>7950.0</v>
      </c>
      <c r="L273" s="223">
        <v>45078.0</v>
      </c>
      <c r="M273" s="118"/>
      <c r="N273" s="118"/>
      <c r="O273" s="118"/>
      <c r="P273" s="118"/>
      <c r="Q273" s="118"/>
      <c r="R273" s="118"/>
      <c r="S273" s="118"/>
      <c r="T273" s="118"/>
      <c r="U273" s="118"/>
      <c r="V273" s="118"/>
      <c r="W273" s="118"/>
      <c r="X273" s="118"/>
      <c r="Y273" s="118"/>
      <c r="Z273" s="118"/>
      <c r="AA273" s="118"/>
    </row>
    <row r="274">
      <c r="A274" s="220" t="s">
        <v>991</v>
      </c>
      <c r="B274" s="220" t="s">
        <v>3643</v>
      </c>
      <c r="C274" s="222">
        <v>8250.0</v>
      </c>
      <c r="D274" s="220" t="s">
        <v>5668</v>
      </c>
      <c r="E274" s="222">
        <v>744.0</v>
      </c>
      <c r="F274" s="222">
        <v>59.19</v>
      </c>
      <c r="G274" s="222">
        <v>4046.86</v>
      </c>
      <c r="H274" s="222">
        <v>8250.0</v>
      </c>
      <c r="I274" s="222">
        <v>4883.0</v>
      </c>
      <c r="J274" s="222">
        <v>2.03861625</v>
      </c>
      <c r="K274" s="222">
        <v>8000.0</v>
      </c>
      <c r="L274" s="223">
        <v>45108.0</v>
      </c>
      <c r="M274" s="118"/>
      <c r="N274" s="118"/>
      <c r="O274" s="118"/>
      <c r="P274" s="118"/>
      <c r="Q274" s="118"/>
      <c r="R274" s="118"/>
      <c r="S274" s="118"/>
      <c r="T274" s="118"/>
      <c r="U274" s="118"/>
      <c r="V274" s="118"/>
      <c r="W274" s="118"/>
      <c r="X274" s="118"/>
      <c r="Y274" s="118"/>
      <c r="Z274" s="118"/>
      <c r="AA274" s="118"/>
    </row>
    <row r="275">
      <c r="A275" s="220" t="s">
        <v>955</v>
      </c>
      <c r="B275" s="220" t="s">
        <v>5102</v>
      </c>
      <c r="C275" s="222">
        <v>12150.0</v>
      </c>
      <c r="D275" s="220" t="s">
        <v>7613</v>
      </c>
      <c r="E275" s="220" t="s">
        <v>7613</v>
      </c>
      <c r="F275" s="222">
        <v>17.18</v>
      </c>
      <c r="G275" s="222">
        <v>4046.86</v>
      </c>
      <c r="H275" s="222">
        <v>12150.0</v>
      </c>
      <c r="I275" s="222">
        <v>2087.0</v>
      </c>
      <c r="J275" s="222">
        <v>3.00232575</v>
      </c>
      <c r="K275" s="222">
        <v>9269.0</v>
      </c>
      <c r="L275" s="223">
        <v>43952.0</v>
      </c>
      <c r="M275" s="118"/>
      <c r="N275" s="118"/>
      <c r="O275" s="118"/>
      <c r="P275" s="118"/>
      <c r="Q275" s="118"/>
      <c r="R275" s="118"/>
      <c r="S275" s="118"/>
      <c r="T275" s="118"/>
      <c r="U275" s="118"/>
      <c r="V275" s="118"/>
      <c r="W275" s="118"/>
      <c r="X275" s="118"/>
      <c r="Y275" s="118"/>
      <c r="Z275" s="118"/>
      <c r="AA275" s="118"/>
    </row>
    <row r="276">
      <c r="A276" s="220" t="s">
        <v>959</v>
      </c>
      <c r="B276" s="220" t="s">
        <v>7612</v>
      </c>
      <c r="C276" s="220" t="s">
        <v>6384</v>
      </c>
      <c r="D276" s="220" t="s">
        <v>7613</v>
      </c>
      <c r="E276" s="220" t="s">
        <v>7613</v>
      </c>
      <c r="F276" s="220" t="s">
        <v>6384</v>
      </c>
      <c r="G276" s="220" t="s">
        <v>6384</v>
      </c>
      <c r="H276" s="220" t="s">
        <v>6384</v>
      </c>
      <c r="I276" s="221" t="e">
        <v>#N/A</v>
      </c>
      <c r="J276" s="220" t="s">
        <v>6384</v>
      </c>
      <c r="K276" s="222">
        <v>9400.0</v>
      </c>
      <c r="L276" s="223">
        <v>43405.0</v>
      </c>
      <c r="M276" s="118"/>
      <c r="N276" s="118"/>
      <c r="O276" s="118"/>
      <c r="P276" s="118"/>
      <c r="Q276" s="118"/>
      <c r="R276" s="118"/>
      <c r="S276" s="118"/>
      <c r="T276" s="118"/>
      <c r="U276" s="118"/>
      <c r="V276" s="118"/>
      <c r="W276" s="118"/>
      <c r="X276" s="118"/>
      <c r="Y276" s="118"/>
      <c r="Z276" s="118"/>
      <c r="AA276" s="118"/>
    </row>
    <row r="277">
      <c r="A277" s="220" t="s">
        <v>964</v>
      </c>
      <c r="B277" s="220" t="s">
        <v>5347</v>
      </c>
      <c r="C277" s="222">
        <v>8332.0</v>
      </c>
      <c r="D277" s="220" t="s">
        <v>5668</v>
      </c>
      <c r="E277" s="222">
        <v>628.0</v>
      </c>
      <c r="F277" s="222">
        <v>51.49</v>
      </c>
      <c r="G277" s="222">
        <v>4046.86</v>
      </c>
      <c r="H277" s="222">
        <v>8332.0</v>
      </c>
      <c r="I277" s="222">
        <v>4290.0</v>
      </c>
      <c r="J277" s="222">
        <v>2.05887886</v>
      </c>
      <c r="K277" s="222">
        <v>9400.0</v>
      </c>
      <c r="L277" s="223">
        <v>44774.0</v>
      </c>
      <c r="M277" s="118"/>
      <c r="N277" s="118"/>
      <c r="O277" s="118"/>
      <c r="P277" s="118"/>
      <c r="Q277" s="118"/>
      <c r="R277" s="118"/>
      <c r="S277" s="118"/>
      <c r="T277" s="118"/>
      <c r="U277" s="118"/>
      <c r="V277" s="118"/>
      <c r="W277" s="118"/>
      <c r="X277" s="118"/>
      <c r="Y277" s="118"/>
      <c r="Z277" s="118"/>
      <c r="AA277" s="118"/>
    </row>
    <row r="278">
      <c r="A278" s="220" t="s">
        <v>966</v>
      </c>
      <c r="B278" s="220" t="s">
        <v>5366</v>
      </c>
      <c r="C278" s="222">
        <v>6573.0</v>
      </c>
      <c r="D278" s="220" t="s">
        <v>5669</v>
      </c>
      <c r="E278" s="118"/>
      <c r="F278" s="222">
        <v>81.3</v>
      </c>
      <c r="G278" s="222">
        <v>4046.86</v>
      </c>
      <c r="H278" s="222">
        <v>6573.0</v>
      </c>
      <c r="I278" s="222">
        <v>5344.0</v>
      </c>
      <c r="J278" s="222">
        <v>1.624221165</v>
      </c>
      <c r="K278" s="222">
        <v>8841.0</v>
      </c>
      <c r="L278" s="223">
        <v>45170.0</v>
      </c>
      <c r="M278" s="118"/>
      <c r="N278" s="118"/>
      <c r="O278" s="118"/>
      <c r="P278" s="118"/>
      <c r="Q278" s="118"/>
      <c r="R278" s="118"/>
      <c r="S278" s="118"/>
      <c r="T278" s="118"/>
      <c r="U278" s="118"/>
      <c r="V278" s="118"/>
      <c r="W278" s="118"/>
      <c r="X278" s="118"/>
      <c r="Y278" s="118"/>
      <c r="Z278" s="118"/>
      <c r="AA278" s="118"/>
    </row>
    <row r="279">
      <c r="A279" s="220" t="s">
        <v>970</v>
      </c>
      <c r="B279" s="220" t="s">
        <v>2310</v>
      </c>
      <c r="C279" s="222">
        <v>5967.0</v>
      </c>
      <c r="D279" s="220" t="s">
        <v>5668</v>
      </c>
      <c r="E279" s="225">
        <v>0.0</v>
      </c>
      <c r="F279" s="222">
        <v>54.27</v>
      </c>
      <c r="G279" s="222">
        <v>4046.86</v>
      </c>
      <c r="H279" s="222">
        <v>5967.0</v>
      </c>
      <c r="I279" s="222">
        <v>3238.0</v>
      </c>
      <c r="J279" s="222">
        <v>1.474475535</v>
      </c>
      <c r="K279" s="222">
        <v>9300.0</v>
      </c>
      <c r="L279" s="223">
        <v>44835.0</v>
      </c>
      <c r="M279" s="118"/>
      <c r="N279" s="118"/>
      <c r="O279" s="118"/>
      <c r="P279" s="118"/>
      <c r="Q279" s="118"/>
      <c r="R279" s="118"/>
      <c r="S279" s="118"/>
      <c r="T279" s="118"/>
      <c r="U279" s="118"/>
      <c r="V279" s="118"/>
      <c r="W279" s="118"/>
      <c r="X279" s="118"/>
      <c r="Y279" s="118"/>
      <c r="Z279" s="118"/>
      <c r="AA279" s="118"/>
    </row>
    <row r="280">
      <c r="A280" s="220" t="s">
        <v>972</v>
      </c>
      <c r="B280" s="220" t="s">
        <v>3061</v>
      </c>
      <c r="C280" s="222">
        <v>27578.0</v>
      </c>
      <c r="D280" s="220" t="s">
        <v>5669</v>
      </c>
      <c r="E280" s="118"/>
      <c r="F280" s="222">
        <v>71.75</v>
      </c>
      <c r="G280" s="222">
        <v>4046.86</v>
      </c>
      <c r="H280" s="222">
        <v>27578.0</v>
      </c>
      <c r="I280" s="222">
        <v>19788.0</v>
      </c>
      <c r="J280" s="222">
        <v>6.81466169</v>
      </c>
      <c r="K280" s="222">
        <v>7800.0</v>
      </c>
      <c r="L280" s="223">
        <v>45323.0</v>
      </c>
      <c r="M280" s="118"/>
      <c r="N280" s="118"/>
      <c r="O280" s="118"/>
      <c r="P280" s="118"/>
      <c r="Q280" s="118"/>
      <c r="R280" s="118"/>
      <c r="S280" s="118"/>
      <c r="T280" s="118"/>
      <c r="U280" s="118"/>
      <c r="V280" s="118"/>
      <c r="W280" s="118"/>
      <c r="X280" s="118"/>
      <c r="Y280" s="118"/>
      <c r="Z280" s="118"/>
      <c r="AA280" s="118"/>
    </row>
    <row r="281">
      <c r="A281" s="220" t="s">
        <v>974</v>
      </c>
      <c r="B281" s="220" t="s">
        <v>5352</v>
      </c>
      <c r="C281" s="222">
        <v>12982.0</v>
      </c>
      <c r="D281" s="220" t="s">
        <v>7613</v>
      </c>
      <c r="E281" s="220" t="s">
        <v>7613</v>
      </c>
      <c r="F281" s="222">
        <v>86.0</v>
      </c>
      <c r="G281" s="222">
        <v>4046.86</v>
      </c>
      <c r="H281" s="222">
        <v>12982.0</v>
      </c>
      <c r="I281" s="222">
        <v>11165.0</v>
      </c>
      <c r="J281" s="222">
        <v>3.20791711</v>
      </c>
      <c r="K281" s="222">
        <v>7800.0</v>
      </c>
      <c r="L281" s="223">
        <v>43282.0</v>
      </c>
      <c r="M281" s="118"/>
      <c r="N281" s="118"/>
      <c r="O281" s="118"/>
      <c r="P281" s="118"/>
      <c r="Q281" s="118"/>
      <c r="R281" s="118"/>
      <c r="S281" s="118"/>
      <c r="T281" s="118"/>
      <c r="U281" s="118"/>
      <c r="V281" s="118"/>
      <c r="W281" s="118"/>
      <c r="X281" s="118"/>
      <c r="Y281" s="118"/>
      <c r="Z281" s="118"/>
      <c r="AA281" s="118"/>
    </row>
    <row r="282">
      <c r="A282" s="220" t="s">
        <v>816</v>
      </c>
      <c r="B282" s="220" t="s">
        <v>3907</v>
      </c>
      <c r="C282" s="222">
        <v>20133.0</v>
      </c>
      <c r="D282" s="220" t="s">
        <v>7613</v>
      </c>
      <c r="E282" s="220" t="s">
        <v>7613</v>
      </c>
      <c r="F282" s="222">
        <v>45.17</v>
      </c>
      <c r="G282" s="222">
        <v>4046.86</v>
      </c>
      <c r="H282" s="222">
        <v>20133.0</v>
      </c>
      <c r="I282" s="222">
        <v>9095.0</v>
      </c>
      <c r="J282" s="222">
        <v>4.974964965</v>
      </c>
      <c r="K282" s="222">
        <v>5750.0</v>
      </c>
      <c r="L282" s="223">
        <v>45047.0</v>
      </c>
      <c r="M282" s="118"/>
      <c r="N282" s="118"/>
      <c r="O282" s="118"/>
      <c r="P282" s="118"/>
      <c r="Q282" s="118"/>
      <c r="R282" s="118"/>
      <c r="S282" s="118"/>
      <c r="T282" s="118"/>
      <c r="U282" s="118"/>
      <c r="V282" s="118"/>
      <c r="W282" s="118"/>
      <c r="X282" s="118"/>
      <c r="Y282" s="118"/>
      <c r="Z282" s="118"/>
      <c r="AA282" s="118"/>
    </row>
    <row r="283">
      <c r="A283" s="220" t="s">
        <v>986</v>
      </c>
      <c r="B283" s="220" t="s">
        <v>4258</v>
      </c>
      <c r="C283" s="222">
        <v>19726.0</v>
      </c>
      <c r="D283" s="220" t="s">
        <v>5668</v>
      </c>
      <c r="E283" s="222">
        <v>280.0</v>
      </c>
      <c r="F283" s="222">
        <v>85.72</v>
      </c>
      <c r="G283" s="222">
        <v>4046.86</v>
      </c>
      <c r="H283" s="222">
        <v>19726.0</v>
      </c>
      <c r="I283" s="222">
        <v>16910.0</v>
      </c>
      <c r="J283" s="222">
        <v>4.87439323</v>
      </c>
      <c r="K283" s="222">
        <v>7600.0</v>
      </c>
      <c r="L283" s="223">
        <v>45047.0</v>
      </c>
      <c r="M283" s="118"/>
      <c r="N283" s="118"/>
      <c r="O283" s="118"/>
      <c r="P283" s="118"/>
      <c r="Q283" s="118"/>
      <c r="R283" s="118"/>
      <c r="S283" s="118"/>
      <c r="T283" s="118"/>
      <c r="U283" s="118"/>
      <c r="V283" s="118"/>
      <c r="W283" s="118"/>
      <c r="X283" s="118"/>
      <c r="Y283" s="118"/>
      <c r="Z283" s="118"/>
      <c r="AA283" s="118"/>
    </row>
    <row r="284">
      <c r="A284" s="220" t="s">
        <v>989</v>
      </c>
      <c r="B284" s="220" t="s">
        <v>3912</v>
      </c>
      <c r="C284" s="222">
        <v>6070.0</v>
      </c>
      <c r="D284" s="220" t="s">
        <v>5669</v>
      </c>
      <c r="E284" s="118"/>
      <c r="F284" s="222">
        <v>49.95</v>
      </c>
      <c r="G284" s="222">
        <v>4046.86</v>
      </c>
      <c r="H284" s="222">
        <v>6070.0</v>
      </c>
      <c r="I284" s="222">
        <v>3032.0</v>
      </c>
      <c r="J284" s="222">
        <v>1.49992735</v>
      </c>
      <c r="K284" s="222">
        <v>7000.0</v>
      </c>
      <c r="L284" s="223">
        <v>45017.0</v>
      </c>
      <c r="M284" s="118"/>
      <c r="N284" s="118"/>
      <c r="O284" s="118"/>
      <c r="P284" s="118"/>
      <c r="Q284" s="118"/>
      <c r="R284" s="118"/>
      <c r="S284" s="118"/>
      <c r="T284" s="118"/>
      <c r="U284" s="118"/>
      <c r="V284" s="118"/>
      <c r="W284" s="118"/>
      <c r="X284" s="118"/>
      <c r="Y284" s="118"/>
      <c r="Z284" s="118"/>
      <c r="AA284" s="118"/>
    </row>
    <row r="285">
      <c r="A285" s="220" t="s">
        <v>503</v>
      </c>
      <c r="B285" s="220" t="s">
        <v>4081</v>
      </c>
      <c r="C285" s="222">
        <v>9914.0</v>
      </c>
      <c r="D285" s="220" t="s">
        <v>5668</v>
      </c>
      <c r="E285" s="222">
        <v>327.13</v>
      </c>
      <c r="F285" s="222">
        <v>45.96</v>
      </c>
      <c r="G285" s="222">
        <v>4046.86</v>
      </c>
      <c r="H285" s="222">
        <v>9914.0</v>
      </c>
      <c r="I285" s="222">
        <v>4556.0</v>
      </c>
      <c r="J285" s="222">
        <v>2.44979897</v>
      </c>
      <c r="K285" s="222">
        <v>8610.0</v>
      </c>
      <c r="L285" s="223">
        <v>44256.0</v>
      </c>
      <c r="M285" s="118"/>
      <c r="N285" s="118"/>
      <c r="O285" s="118"/>
      <c r="P285" s="118"/>
      <c r="Q285" s="118"/>
      <c r="R285" s="118"/>
      <c r="S285" s="118"/>
      <c r="T285" s="118"/>
      <c r="U285" s="118"/>
      <c r="V285" s="118"/>
      <c r="W285" s="118"/>
      <c r="X285" s="118"/>
      <c r="Y285" s="118"/>
      <c r="Z285" s="118"/>
      <c r="AA285" s="118"/>
    </row>
    <row r="286">
      <c r="A286" s="220" t="s">
        <v>993</v>
      </c>
      <c r="B286" s="220" t="s">
        <v>2279</v>
      </c>
      <c r="C286" s="222">
        <v>43099.0</v>
      </c>
      <c r="D286" s="220" t="s">
        <v>5668</v>
      </c>
      <c r="E286" s="222">
        <v>3869.92</v>
      </c>
      <c r="F286" s="222">
        <v>59.98</v>
      </c>
      <c r="G286" s="222">
        <v>4046.86</v>
      </c>
      <c r="H286" s="222">
        <v>43099.0</v>
      </c>
      <c r="I286" s="222">
        <v>25851.0</v>
      </c>
      <c r="J286" s="222">
        <v>10.6499784</v>
      </c>
      <c r="K286" s="222">
        <v>9200.0</v>
      </c>
      <c r="L286" s="223">
        <v>44986.0</v>
      </c>
      <c r="M286" s="118"/>
      <c r="N286" s="118"/>
      <c r="O286" s="118"/>
      <c r="P286" s="118"/>
      <c r="Q286" s="118"/>
      <c r="R286" s="118"/>
      <c r="S286" s="118"/>
      <c r="T286" s="118"/>
      <c r="U286" s="118"/>
      <c r="V286" s="118"/>
      <c r="W286" s="118"/>
      <c r="X286" s="118"/>
      <c r="Y286" s="118"/>
      <c r="Z286" s="118"/>
      <c r="AA286" s="118"/>
    </row>
    <row r="287">
      <c r="A287" s="220" t="s">
        <v>995</v>
      </c>
      <c r="B287" s="220" t="s">
        <v>3883</v>
      </c>
      <c r="C287" s="222">
        <v>52204.0</v>
      </c>
      <c r="D287" s="220" t="s">
        <v>7613</v>
      </c>
      <c r="E287" s="220" t="s">
        <v>7613</v>
      </c>
      <c r="F287" s="222">
        <v>45.03</v>
      </c>
      <c r="G287" s="222">
        <v>4046.86</v>
      </c>
      <c r="H287" s="222">
        <v>52204.0</v>
      </c>
      <c r="I287" s="222">
        <v>23505.0</v>
      </c>
      <c r="J287" s="222">
        <v>12.89986942</v>
      </c>
      <c r="K287" s="222">
        <v>9700.0</v>
      </c>
      <c r="L287" s="223">
        <v>45175.0</v>
      </c>
      <c r="M287" s="118"/>
      <c r="N287" s="118"/>
      <c r="O287" s="118"/>
      <c r="P287" s="118"/>
      <c r="Q287" s="118"/>
      <c r="R287" s="118"/>
      <c r="S287" s="118"/>
      <c r="T287" s="118"/>
      <c r="U287" s="118"/>
      <c r="V287" s="118"/>
      <c r="W287" s="118"/>
      <c r="X287" s="118"/>
      <c r="Y287" s="118"/>
      <c r="Z287" s="118"/>
      <c r="AA287" s="118"/>
    </row>
    <row r="288">
      <c r="A288" s="220" t="s">
        <v>997</v>
      </c>
      <c r="B288" s="220" t="s">
        <v>7612</v>
      </c>
      <c r="C288" s="220" t="s">
        <v>6384</v>
      </c>
      <c r="D288" s="220" t="s">
        <v>7613</v>
      </c>
      <c r="E288" s="220" t="s">
        <v>7613</v>
      </c>
      <c r="F288" s="220" t="s">
        <v>6384</v>
      </c>
      <c r="G288" s="220" t="s">
        <v>6384</v>
      </c>
      <c r="H288" s="220" t="s">
        <v>6384</v>
      </c>
      <c r="I288" s="221" t="e">
        <v>#N/A</v>
      </c>
      <c r="J288" s="220" t="s">
        <v>6384</v>
      </c>
      <c r="K288" s="222">
        <v>9999.0</v>
      </c>
      <c r="L288" s="223">
        <v>43678.0</v>
      </c>
      <c r="M288" s="118"/>
      <c r="N288" s="118"/>
      <c r="O288" s="118"/>
      <c r="P288" s="118"/>
      <c r="Q288" s="118"/>
      <c r="R288" s="118"/>
      <c r="S288" s="118"/>
      <c r="T288" s="118"/>
      <c r="U288" s="118"/>
      <c r="V288" s="118"/>
      <c r="W288" s="118"/>
      <c r="X288" s="118"/>
      <c r="Y288" s="118"/>
      <c r="Z288" s="118"/>
      <c r="AA288" s="118"/>
    </row>
    <row r="289">
      <c r="A289" s="220" t="s">
        <v>1000</v>
      </c>
      <c r="B289" s="220" t="s">
        <v>5132</v>
      </c>
      <c r="C289" s="222">
        <v>20275.0</v>
      </c>
      <c r="D289" s="220" t="s">
        <v>7613</v>
      </c>
      <c r="E289" s="220" t="s">
        <v>7613</v>
      </c>
      <c r="F289" s="222">
        <v>87.1</v>
      </c>
      <c r="G289" s="222">
        <v>4046.86</v>
      </c>
      <c r="H289" s="222">
        <v>20275.0</v>
      </c>
      <c r="I289" s="222">
        <v>17660.0</v>
      </c>
      <c r="J289" s="222">
        <v>5.010053875</v>
      </c>
      <c r="K289" s="222">
        <v>7600.0</v>
      </c>
      <c r="L289" s="223">
        <v>44317.0</v>
      </c>
      <c r="M289" s="118"/>
      <c r="N289" s="118"/>
      <c r="O289" s="118"/>
      <c r="P289" s="118"/>
      <c r="Q289" s="118"/>
      <c r="R289" s="118"/>
      <c r="S289" s="118"/>
      <c r="T289" s="118"/>
      <c r="U289" s="118"/>
      <c r="V289" s="118"/>
      <c r="W289" s="118"/>
      <c r="X289" s="118"/>
      <c r="Y289" s="118"/>
      <c r="Z289" s="118"/>
      <c r="AA289" s="118"/>
    </row>
    <row r="290">
      <c r="A290" s="220" t="s">
        <v>1002</v>
      </c>
      <c r="B290" s="220" t="s">
        <v>7612</v>
      </c>
      <c r="C290" s="220" t="s">
        <v>6384</v>
      </c>
      <c r="D290" s="220" t="s">
        <v>5668</v>
      </c>
      <c r="E290" s="225">
        <v>1.0</v>
      </c>
      <c r="F290" s="220" t="s">
        <v>6384</v>
      </c>
      <c r="G290" s="220" t="s">
        <v>6384</v>
      </c>
      <c r="H290" s="220" t="s">
        <v>6384</v>
      </c>
      <c r="I290" s="221" t="e">
        <v>#N/A</v>
      </c>
      <c r="J290" s="220" t="s">
        <v>6384</v>
      </c>
      <c r="K290" s="222">
        <v>7600.0</v>
      </c>
      <c r="L290" s="223">
        <v>44682.0</v>
      </c>
      <c r="M290" s="118"/>
      <c r="N290" s="118"/>
      <c r="O290" s="118"/>
      <c r="P290" s="118"/>
      <c r="Q290" s="118"/>
      <c r="R290" s="118"/>
      <c r="S290" s="118"/>
      <c r="T290" s="118"/>
      <c r="U290" s="118"/>
      <c r="V290" s="118"/>
      <c r="W290" s="118"/>
      <c r="X290" s="118"/>
      <c r="Y290" s="118"/>
      <c r="Z290" s="118"/>
      <c r="AA290" s="118"/>
    </row>
    <row r="291">
      <c r="A291" s="220" t="s">
        <v>1004</v>
      </c>
      <c r="B291" s="220" t="s">
        <v>4968</v>
      </c>
      <c r="C291" s="222">
        <v>49270.0</v>
      </c>
      <c r="D291" s="220" t="s">
        <v>7613</v>
      </c>
      <c r="E291" s="220" t="s">
        <v>7613</v>
      </c>
      <c r="F291" s="222">
        <v>55.81</v>
      </c>
      <c r="G291" s="222">
        <v>4046.86</v>
      </c>
      <c r="H291" s="222">
        <v>49270.0</v>
      </c>
      <c r="I291" s="222">
        <v>27500.0</v>
      </c>
      <c r="J291" s="222">
        <v>12.17486335</v>
      </c>
      <c r="K291" s="222">
        <v>10500.0</v>
      </c>
      <c r="L291" s="223">
        <v>44230.0</v>
      </c>
      <c r="M291" s="118"/>
      <c r="N291" s="118"/>
      <c r="O291" s="118"/>
      <c r="P291" s="118"/>
      <c r="Q291" s="118"/>
      <c r="R291" s="118"/>
      <c r="S291" s="118"/>
      <c r="T291" s="118"/>
      <c r="U291" s="118"/>
      <c r="V291" s="118"/>
      <c r="W291" s="118"/>
      <c r="X291" s="118"/>
      <c r="Y291" s="118"/>
      <c r="Z291" s="118"/>
      <c r="AA291" s="118"/>
    </row>
    <row r="292">
      <c r="A292" s="220" t="s">
        <v>1008</v>
      </c>
      <c r="B292" s="220" t="s">
        <v>2954</v>
      </c>
      <c r="C292" s="222">
        <v>45352.0</v>
      </c>
      <c r="D292" s="220" t="s">
        <v>5668</v>
      </c>
      <c r="E292" s="222">
        <v>7500.0</v>
      </c>
      <c r="F292" s="222">
        <v>77.51</v>
      </c>
      <c r="G292" s="222">
        <v>4046.86</v>
      </c>
      <c r="H292" s="222">
        <v>45352.0</v>
      </c>
      <c r="I292" s="222">
        <v>35151.0</v>
      </c>
      <c r="J292" s="222">
        <v>11.20670596</v>
      </c>
      <c r="K292" s="222">
        <v>10000.0</v>
      </c>
      <c r="L292" s="220" t="s">
        <v>6384</v>
      </c>
      <c r="M292" s="118"/>
      <c r="N292" s="118"/>
      <c r="O292" s="118"/>
      <c r="P292" s="118"/>
      <c r="Q292" s="118"/>
      <c r="R292" s="118"/>
      <c r="S292" s="118"/>
      <c r="T292" s="118"/>
      <c r="U292" s="118"/>
      <c r="V292" s="118"/>
      <c r="W292" s="118"/>
      <c r="X292" s="118"/>
      <c r="Y292" s="118"/>
      <c r="Z292" s="118"/>
      <c r="AA292" s="118"/>
    </row>
    <row r="293">
      <c r="A293" s="220" t="s">
        <v>1010</v>
      </c>
      <c r="B293" s="220" t="s">
        <v>2206</v>
      </c>
      <c r="C293" s="222">
        <v>22763.0</v>
      </c>
      <c r="D293" s="220" t="s">
        <v>5668</v>
      </c>
      <c r="E293" s="222">
        <v>929.0</v>
      </c>
      <c r="F293" s="222">
        <v>70.04</v>
      </c>
      <c r="G293" s="222">
        <v>4046.86</v>
      </c>
      <c r="H293" s="222">
        <v>22763.0</v>
      </c>
      <c r="I293" s="222">
        <v>15944.0</v>
      </c>
      <c r="J293" s="222">
        <v>5.624851115</v>
      </c>
      <c r="K293" s="222">
        <v>8300.0</v>
      </c>
      <c r="L293" s="223">
        <v>45047.0</v>
      </c>
      <c r="M293" s="118"/>
      <c r="N293" s="118"/>
      <c r="O293" s="118"/>
      <c r="P293" s="118"/>
      <c r="Q293" s="118"/>
      <c r="R293" s="118"/>
      <c r="S293" s="118"/>
      <c r="T293" s="118"/>
      <c r="U293" s="118"/>
      <c r="V293" s="118"/>
      <c r="W293" s="118"/>
      <c r="X293" s="118"/>
      <c r="Y293" s="118"/>
      <c r="Z293" s="118"/>
      <c r="AA293" s="118"/>
    </row>
    <row r="294">
      <c r="A294" s="220" t="s">
        <v>1013</v>
      </c>
      <c r="B294" s="220" t="s">
        <v>4485</v>
      </c>
      <c r="C294" s="222">
        <v>6753.0</v>
      </c>
      <c r="D294" s="220" t="s">
        <v>5668</v>
      </c>
      <c r="E294" s="222">
        <v>1100.0</v>
      </c>
      <c r="F294" s="222">
        <v>80.65</v>
      </c>
      <c r="G294" s="222">
        <v>4046.86</v>
      </c>
      <c r="H294" s="222">
        <v>6753.0</v>
      </c>
      <c r="I294" s="222">
        <v>5446.0</v>
      </c>
      <c r="J294" s="222">
        <v>1.668700065</v>
      </c>
      <c r="K294" s="222">
        <v>10600.0</v>
      </c>
      <c r="L294" s="223">
        <v>44866.0</v>
      </c>
      <c r="M294" s="118"/>
      <c r="N294" s="118"/>
      <c r="O294" s="118"/>
      <c r="P294" s="118"/>
      <c r="Q294" s="118"/>
      <c r="R294" s="118"/>
      <c r="S294" s="118"/>
      <c r="T294" s="118"/>
      <c r="U294" s="118"/>
      <c r="V294" s="118"/>
      <c r="W294" s="118"/>
      <c r="X294" s="118"/>
      <c r="Y294" s="118"/>
      <c r="Z294" s="118"/>
      <c r="AA294" s="118"/>
    </row>
    <row r="295">
      <c r="A295" s="220" t="s">
        <v>1017</v>
      </c>
      <c r="B295" s="220" t="s">
        <v>3018</v>
      </c>
      <c r="C295" s="222">
        <v>32577.0</v>
      </c>
      <c r="D295" s="220" t="s">
        <v>5668</v>
      </c>
      <c r="E295" s="222">
        <v>1650.0</v>
      </c>
      <c r="F295" s="222">
        <v>83.72</v>
      </c>
      <c r="G295" s="222">
        <v>4046.86</v>
      </c>
      <c r="H295" s="222">
        <v>32577.0</v>
      </c>
      <c r="I295" s="222">
        <v>27273.0</v>
      </c>
      <c r="J295" s="222">
        <v>8.049939585</v>
      </c>
      <c r="K295" s="222">
        <v>6250.0</v>
      </c>
      <c r="L295" s="223">
        <v>45352.0</v>
      </c>
      <c r="M295" s="118"/>
      <c r="N295" s="118"/>
      <c r="O295" s="118"/>
      <c r="P295" s="118"/>
      <c r="Q295" s="118"/>
      <c r="R295" s="118"/>
      <c r="S295" s="118"/>
      <c r="T295" s="118"/>
      <c r="U295" s="118"/>
      <c r="V295" s="118"/>
      <c r="W295" s="118"/>
      <c r="X295" s="118"/>
      <c r="Y295" s="118"/>
      <c r="Z295" s="118"/>
      <c r="AA295" s="118"/>
    </row>
    <row r="296">
      <c r="A296" s="220" t="s">
        <v>1019</v>
      </c>
      <c r="B296" s="220" t="s">
        <v>3841</v>
      </c>
      <c r="C296" s="222">
        <v>3475.0</v>
      </c>
      <c r="D296" s="220" t="s">
        <v>5669</v>
      </c>
      <c r="E296" s="118"/>
      <c r="F296" s="222">
        <v>12.0</v>
      </c>
      <c r="G296" s="222">
        <v>4046.86</v>
      </c>
      <c r="H296" s="222">
        <v>3475.0</v>
      </c>
      <c r="I296" s="222">
        <v>417.0</v>
      </c>
      <c r="J296" s="222">
        <v>0.858689875</v>
      </c>
      <c r="K296" s="222">
        <v>8000.0</v>
      </c>
      <c r="L296" s="223">
        <v>45078.0</v>
      </c>
      <c r="M296" s="118"/>
      <c r="N296" s="118"/>
      <c r="O296" s="118"/>
      <c r="P296" s="118"/>
      <c r="Q296" s="118"/>
      <c r="R296" s="118"/>
      <c r="S296" s="118"/>
      <c r="T296" s="118"/>
      <c r="U296" s="118"/>
      <c r="V296" s="118"/>
      <c r="W296" s="118"/>
      <c r="X296" s="118"/>
      <c r="Y296" s="118"/>
      <c r="Z296" s="118"/>
      <c r="AA296" s="118"/>
    </row>
    <row r="297">
      <c r="A297" s="220" t="s">
        <v>1023</v>
      </c>
      <c r="B297" s="220" t="s">
        <v>1619</v>
      </c>
      <c r="C297" s="222">
        <v>5235.0</v>
      </c>
      <c r="D297" s="220" t="s">
        <v>5668</v>
      </c>
      <c r="E297" s="222">
        <v>430.0</v>
      </c>
      <c r="F297" s="222">
        <v>78.4</v>
      </c>
      <c r="G297" s="222">
        <v>4046.86</v>
      </c>
      <c r="H297" s="222">
        <v>5235.0</v>
      </c>
      <c r="I297" s="222">
        <v>4104.0</v>
      </c>
      <c r="J297" s="222">
        <v>1.293594675</v>
      </c>
      <c r="K297" s="222">
        <v>7400.0</v>
      </c>
      <c r="L297" s="223">
        <v>45053.0</v>
      </c>
      <c r="M297" s="118"/>
      <c r="N297" s="118"/>
      <c r="O297" s="118"/>
      <c r="P297" s="118"/>
      <c r="Q297" s="118"/>
      <c r="R297" s="118"/>
      <c r="S297" s="118"/>
      <c r="T297" s="118"/>
      <c r="U297" s="118"/>
      <c r="V297" s="118"/>
      <c r="W297" s="118"/>
      <c r="X297" s="118"/>
      <c r="Y297" s="118"/>
      <c r="Z297" s="118"/>
      <c r="AA297" s="118"/>
    </row>
    <row r="298">
      <c r="A298" s="220" t="s">
        <v>1026</v>
      </c>
      <c r="B298" s="220" t="s">
        <v>2981</v>
      </c>
      <c r="C298" s="222">
        <v>62473.0</v>
      </c>
      <c r="D298" s="220" t="s">
        <v>5668</v>
      </c>
      <c r="E298" s="222">
        <v>887.0</v>
      </c>
      <c r="F298" s="222">
        <v>94.34</v>
      </c>
      <c r="G298" s="222">
        <v>4046.86</v>
      </c>
      <c r="H298" s="222">
        <v>62473.0</v>
      </c>
      <c r="I298" s="222">
        <v>58936.0</v>
      </c>
      <c r="J298" s="222">
        <v>15.43739067</v>
      </c>
      <c r="K298" s="222">
        <v>10837.0</v>
      </c>
      <c r="L298" s="220" t="s">
        <v>6384</v>
      </c>
      <c r="M298" s="118"/>
      <c r="N298" s="118"/>
      <c r="O298" s="118"/>
      <c r="P298" s="118"/>
      <c r="Q298" s="118"/>
      <c r="R298" s="118"/>
      <c r="S298" s="118"/>
      <c r="T298" s="118"/>
      <c r="U298" s="118"/>
      <c r="V298" s="118"/>
      <c r="W298" s="118"/>
      <c r="X298" s="118"/>
      <c r="Y298" s="118"/>
      <c r="Z298" s="118"/>
      <c r="AA298" s="118"/>
    </row>
    <row r="299">
      <c r="A299" s="220" t="s">
        <v>1028</v>
      </c>
      <c r="B299" s="220" t="s">
        <v>4970</v>
      </c>
      <c r="C299" s="222">
        <v>14164.0</v>
      </c>
      <c r="D299" s="220" t="s">
        <v>7613</v>
      </c>
      <c r="E299" s="220" t="s">
        <v>7613</v>
      </c>
      <c r="F299" s="222">
        <v>54.84</v>
      </c>
      <c r="G299" s="222">
        <v>4046.86</v>
      </c>
      <c r="H299" s="222">
        <v>14164.0</v>
      </c>
      <c r="I299" s="222">
        <v>7767.0</v>
      </c>
      <c r="J299" s="222">
        <v>3.49999522</v>
      </c>
      <c r="K299" s="222">
        <v>10000.0</v>
      </c>
      <c r="L299" s="223">
        <v>44743.0</v>
      </c>
      <c r="M299" s="118"/>
      <c r="N299" s="118"/>
      <c r="O299" s="118"/>
      <c r="P299" s="118"/>
      <c r="Q299" s="118"/>
      <c r="R299" s="118"/>
      <c r="S299" s="118"/>
      <c r="T299" s="118"/>
      <c r="U299" s="118"/>
      <c r="V299" s="118"/>
      <c r="W299" s="118"/>
      <c r="X299" s="118"/>
      <c r="Y299" s="118"/>
      <c r="Z299" s="118"/>
      <c r="AA299" s="118"/>
    </row>
    <row r="300">
      <c r="A300" s="220" t="s">
        <v>1030</v>
      </c>
      <c r="B300" s="220" t="s">
        <v>1919</v>
      </c>
      <c r="C300" s="222">
        <v>5857.0</v>
      </c>
      <c r="D300" s="220" t="s">
        <v>5668</v>
      </c>
      <c r="E300" s="222">
        <v>150.0</v>
      </c>
      <c r="F300" s="222">
        <v>87.54</v>
      </c>
      <c r="G300" s="222">
        <v>4046.86</v>
      </c>
      <c r="H300" s="222">
        <v>5857.0</v>
      </c>
      <c r="I300" s="222">
        <v>5127.0</v>
      </c>
      <c r="J300" s="222">
        <v>1.447293985</v>
      </c>
      <c r="K300" s="222">
        <v>10100.0</v>
      </c>
      <c r="L300" s="223">
        <v>45323.0</v>
      </c>
      <c r="M300" s="118"/>
      <c r="N300" s="118"/>
      <c r="O300" s="118"/>
      <c r="P300" s="118"/>
      <c r="Q300" s="118"/>
      <c r="R300" s="118"/>
      <c r="S300" s="118"/>
      <c r="T300" s="118"/>
      <c r="U300" s="118"/>
      <c r="V300" s="118"/>
      <c r="W300" s="118"/>
      <c r="X300" s="118"/>
      <c r="Y300" s="118"/>
      <c r="Z300" s="118"/>
      <c r="AA300" s="118"/>
    </row>
    <row r="301">
      <c r="A301" s="220" t="s">
        <v>1032</v>
      </c>
      <c r="B301" s="220" t="s">
        <v>7612</v>
      </c>
      <c r="C301" s="220" t="s">
        <v>6384</v>
      </c>
      <c r="D301" s="220" t="s">
        <v>7613</v>
      </c>
      <c r="E301" s="220" t="s">
        <v>7613</v>
      </c>
      <c r="F301" s="220" t="s">
        <v>6384</v>
      </c>
      <c r="G301" s="220" t="s">
        <v>6384</v>
      </c>
      <c r="H301" s="220" t="s">
        <v>6384</v>
      </c>
      <c r="I301" s="221" t="e">
        <v>#N/A</v>
      </c>
      <c r="J301" s="220" t="s">
        <v>6384</v>
      </c>
      <c r="K301" s="222">
        <v>8500.0</v>
      </c>
      <c r="L301" s="223">
        <v>45238.0</v>
      </c>
      <c r="M301" s="118"/>
      <c r="N301" s="118"/>
      <c r="O301" s="118"/>
      <c r="P301" s="118"/>
      <c r="Q301" s="118"/>
      <c r="R301" s="118"/>
      <c r="S301" s="118"/>
      <c r="T301" s="118"/>
      <c r="U301" s="118"/>
      <c r="V301" s="118"/>
      <c r="W301" s="118"/>
      <c r="X301" s="118"/>
      <c r="Y301" s="118"/>
      <c r="Z301" s="118"/>
      <c r="AA301" s="118"/>
    </row>
    <row r="302">
      <c r="A302" s="220" t="s">
        <v>1033</v>
      </c>
      <c r="B302" s="220" t="s">
        <v>3532</v>
      </c>
      <c r="C302" s="222">
        <v>19304.0</v>
      </c>
      <c r="D302" s="220" t="s">
        <v>5668</v>
      </c>
      <c r="E302" s="222">
        <v>1200.0</v>
      </c>
      <c r="F302" s="222">
        <v>83.23</v>
      </c>
      <c r="G302" s="222">
        <v>4046.86</v>
      </c>
      <c r="H302" s="222">
        <v>19304.0</v>
      </c>
      <c r="I302" s="222">
        <v>16067.0</v>
      </c>
      <c r="J302" s="222">
        <v>4.77011492</v>
      </c>
      <c r="K302" s="222">
        <v>11055.0</v>
      </c>
      <c r="L302" s="223">
        <v>45170.0</v>
      </c>
      <c r="M302" s="118"/>
      <c r="N302" s="118"/>
      <c r="O302" s="118"/>
      <c r="P302" s="118"/>
      <c r="Q302" s="118"/>
      <c r="R302" s="118"/>
      <c r="S302" s="118"/>
      <c r="T302" s="118"/>
      <c r="U302" s="118"/>
      <c r="V302" s="118"/>
      <c r="W302" s="118"/>
      <c r="X302" s="118"/>
      <c r="Y302" s="118"/>
      <c r="Z302" s="118"/>
      <c r="AA302" s="118"/>
    </row>
    <row r="303">
      <c r="A303" s="220" t="s">
        <v>1036</v>
      </c>
      <c r="B303" s="220" t="s">
        <v>5196</v>
      </c>
      <c r="C303" s="222">
        <v>8989.0</v>
      </c>
      <c r="D303" s="220" t="s">
        <v>7613</v>
      </c>
      <c r="E303" s="220" t="s">
        <v>7613</v>
      </c>
      <c r="F303" s="222">
        <v>57.24</v>
      </c>
      <c r="G303" s="222">
        <v>4046.86</v>
      </c>
      <c r="H303" s="222">
        <v>8989.0</v>
      </c>
      <c r="I303" s="222">
        <v>5145.0</v>
      </c>
      <c r="J303" s="222">
        <v>2.221226845</v>
      </c>
      <c r="K303" s="222">
        <v>7546.0</v>
      </c>
      <c r="L303" s="223">
        <v>43678.0</v>
      </c>
      <c r="M303" s="118"/>
      <c r="N303" s="118"/>
      <c r="O303" s="118"/>
      <c r="P303" s="118"/>
      <c r="Q303" s="118"/>
      <c r="R303" s="118"/>
      <c r="S303" s="118"/>
      <c r="T303" s="118"/>
      <c r="U303" s="118"/>
      <c r="V303" s="118"/>
      <c r="W303" s="118"/>
      <c r="X303" s="118"/>
      <c r="Y303" s="118"/>
      <c r="Z303" s="118"/>
      <c r="AA303" s="118"/>
    </row>
    <row r="304">
      <c r="A304" s="220" t="s">
        <v>1041</v>
      </c>
      <c r="B304" s="220" t="s">
        <v>3778</v>
      </c>
      <c r="C304" s="222">
        <v>55408.0</v>
      </c>
      <c r="D304" s="220" t="s">
        <v>5668</v>
      </c>
      <c r="E304" s="225">
        <v>0.0</v>
      </c>
      <c r="F304" s="222">
        <v>90.28</v>
      </c>
      <c r="G304" s="222">
        <v>4046.86</v>
      </c>
      <c r="H304" s="222">
        <v>55408.0</v>
      </c>
      <c r="I304" s="222">
        <v>50022.0</v>
      </c>
      <c r="J304" s="222">
        <v>13.69159384</v>
      </c>
      <c r="K304" s="222">
        <v>9500.0</v>
      </c>
      <c r="L304" s="223">
        <v>45323.0</v>
      </c>
      <c r="M304" s="118"/>
      <c r="N304" s="118"/>
      <c r="O304" s="118"/>
      <c r="P304" s="118"/>
      <c r="Q304" s="118"/>
      <c r="R304" s="118"/>
      <c r="S304" s="118"/>
      <c r="T304" s="118"/>
      <c r="U304" s="118"/>
      <c r="V304" s="118"/>
      <c r="W304" s="118"/>
      <c r="X304" s="118"/>
      <c r="Y304" s="118"/>
      <c r="Z304" s="118"/>
      <c r="AA304" s="118"/>
    </row>
    <row r="305">
      <c r="A305" s="220" t="s">
        <v>1043</v>
      </c>
      <c r="B305" s="220" t="s">
        <v>4329</v>
      </c>
      <c r="C305" s="222">
        <v>13455.0</v>
      </c>
      <c r="D305" s="220" t="s">
        <v>5668</v>
      </c>
      <c r="E305" s="222">
        <v>611.0</v>
      </c>
      <c r="F305" s="222">
        <v>77.93</v>
      </c>
      <c r="G305" s="222">
        <v>4046.86</v>
      </c>
      <c r="H305" s="222">
        <v>13455.0</v>
      </c>
      <c r="I305" s="222">
        <v>10486.0</v>
      </c>
      <c r="J305" s="222">
        <v>3.324797775</v>
      </c>
      <c r="K305" s="222">
        <v>10274.0</v>
      </c>
      <c r="L305" s="223">
        <v>45261.0</v>
      </c>
      <c r="M305" s="118"/>
      <c r="N305" s="118"/>
      <c r="O305" s="118"/>
      <c r="P305" s="118"/>
      <c r="Q305" s="118"/>
      <c r="R305" s="118"/>
      <c r="S305" s="118"/>
      <c r="T305" s="118"/>
      <c r="U305" s="118"/>
      <c r="V305" s="118"/>
      <c r="W305" s="118"/>
      <c r="X305" s="118"/>
      <c r="Y305" s="118"/>
      <c r="Z305" s="118"/>
      <c r="AA305" s="118"/>
    </row>
    <row r="306">
      <c r="A306" s="220" t="s">
        <v>1052</v>
      </c>
      <c r="B306" s="220" t="s">
        <v>5075</v>
      </c>
      <c r="C306" s="222">
        <v>33077.0</v>
      </c>
      <c r="D306" s="220" t="s">
        <v>7613</v>
      </c>
      <c r="E306" s="220" t="s">
        <v>7613</v>
      </c>
      <c r="F306" s="222">
        <v>72.04</v>
      </c>
      <c r="G306" s="222">
        <v>4046.86</v>
      </c>
      <c r="H306" s="222">
        <v>33077.0</v>
      </c>
      <c r="I306" s="222">
        <v>23829.0</v>
      </c>
      <c r="J306" s="222">
        <v>8.173492085</v>
      </c>
      <c r="K306" s="222">
        <v>7000.0</v>
      </c>
      <c r="L306" s="223">
        <v>44443.0</v>
      </c>
      <c r="M306" s="118"/>
      <c r="N306" s="118"/>
      <c r="O306" s="118"/>
      <c r="P306" s="118"/>
      <c r="Q306" s="118"/>
      <c r="R306" s="118"/>
      <c r="S306" s="118"/>
      <c r="T306" s="118"/>
      <c r="U306" s="118"/>
      <c r="V306" s="118"/>
      <c r="W306" s="118"/>
      <c r="X306" s="118"/>
      <c r="Y306" s="118"/>
      <c r="Z306" s="118"/>
      <c r="AA306" s="118"/>
    </row>
    <row r="307">
      <c r="A307" s="220" t="s">
        <v>1055</v>
      </c>
      <c r="B307" s="220" t="s">
        <v>2069</v>
      </c>
      <c r="C307" s="222">
        <v>19602.0</v>
      </c>
      <c r="D307" s="220" t="s">
        <v>5668</v>
      </c>
      <c r="E307" s="222">
        <v>2325.0</v>
      </c>
      <c r="F307" s="222">
        <v>82.44</v>
      </c>
      <c r="G307" s="222">
        <v>4046.86</v>
      </c>
      <c r="H307" s="222">
        <v>19602.0</v>
      </c>
      <c r="I307" s="222">
        <v>16160.0</v>
      </c>
      <c r="J307" s="222">
        <v>4.84375221</v>
      </c>
      <c r="K307" s="222">
        <v>10300.0</v>
      </c>
      <c r="L307" s="223">
        <v>45231.0</v>
      </c>
      <c r="M307" s="118"/>
      <c r="N307" s="118"/>
      <c r="O307" s="118"/>
      <c r="P307" s="118"/>
      <c r="Q307" s="118"/>
      <c r="R307" s="118"/>
      <c r="S307" s="118"/>
      <c r="T307" s="118"/>
      <c r="U307" s="118"/>
      <c r="V307" s="118"/>
      <c r="W307" s="118"/>
      <c r="X307" s="118"/>
      <c r="Y307" s="118"/>
      <c r="Z307" s="118"/>
      <c r="AA307" s="118"/>
    </row>
    <row r="308">
      <c r="A308" s="220" t="s">
        <v>1057</v>
      </c>
      <c r="B308" s="220" t="s">
        <v>5385</v>
      </c>
      <c r="C308" s="222">
        <v>7688.0</v>
      </c>
      <c r="D308" s="220" t="s">
        <v>7613</v>
      </c>
      <c r="E308" s="220" t="s">
        <v>7613</v>
      </c>
      <c r="F308" s="222">
        <v>79.62</v>
      </c>
      <c r="G308" s="222">
        <v>4046.86</v>
      </c>
      <c r="H308" s="222">
        <v>7688.0</v>
      </c>
      <c r="I308" s="222">
        <v>6121.0</v>
      </c>
      <c r="J308" s="222">
        <v>1.89974324</v>
      </c>
      <c r="K308" s="222">
        <v>9200.0</v>
      </c>
      <c r="L308" s="223">
        <v>44075.0</v>
      </c>
      <c r="M308" s="118"/>
      <c r="N308" s="118"/>
      <c r="O308" s="118"/>
      <c r="P308" s="118"/>
      <c r="Q308" s="118"/>
      <c r="R308" s="118"/>
      <c r="S308" s="118"/>
      <c r="T308" s="118"/>
      <c r="U308" s="118"/>
      <c r="V308" s="118"/>
      <c r="W308" s="118"/>
      <c r="X308" s="118"/>
      <c r="Y308" s="118"/>
      <c r="Z308" s="118"/>
      <c r="AA308" s="118"/>
    </row>
    <row r="309">
      <c r="A309" s="220" t="s">
        <v>1061</v>
      </c>
      <c r="B309" s="220" t="s">
        <v>7612</v>
      </c>
      <c r="C309" s="220" t="s">
        <v>6384</v>
      </c>
      <c r="D309" s="220" t="s">
        <v>7613</v>
      </c>
      <c r="E309" s="220" t="s">
        <v>7613</v>
      </c>
      <c r="F309" s="220" t="s">
        <v>6384</v>
      </c>
      <c r="G309" s="220" t="s">
        <v>6384</v>
      </c>
      <c r="H309" s="220" t="s">
        <v>6384</v>
      </c>
      <c r="I309" s="221" t="e">
        <v>#N/A</v>
      </c>
      <c r="J309" s="220" t="s">
        <v>6384</v>
      </c>
      <c r="K309" s="222">
        <v>12200.0</v>
      </c>
      <c r="L309" s="223">
        <v>43497.0</v>
      </c>
      <c r="M309" s="118"/>
      <c r="N309" s="118"/>
      <c r="O309" s="118"/>
      <c r="P309" s="118"/>
      <c r="Q309" s="118"/>
      <c r="R309" s="118"/>
      <c r="S309" s="118"/>
      <c r="T309" s="118"/>
      <c r="U309" s="118"/>
      <c r="V309" s="118"/>
      <c r="W309" s="118"/>
      <c r="X309" s="118"/>
      <c r="Y309" s="118"/>
      <c r="Z309" s="118"/>
      <c r="AA309" s="118"/>
    </row>
    <row r="310">
      <c r="A310" s="220" t="s">
        <v>1066</v>
      </c>
      <c r="B310" s="220" t="s">
        <v>4533</v>
      </c>
      <c r="C310" s="222">
        <v>7812.0</v>
      </c>
      <c r="D310" s="220" t="s">
        <v>5668</v>
      </c>
      <c r="E310" s="222">
        <v>392.0</v>
      </c>
      <c r="F310" s="222">
        <v>59.51</v>
      </c>
      <c r="G310" s="222">
        <v>4046.86</v>
      </c>
      <c r="H310" s="222">
        <v>7812.0</v>
      </c>
      <c r="I310" s="222">
        <v>4649.0</v>
      </c>
      <c r="J310" s="222">
        <v>1.93038426</v>
      </c>
      <c r="K310" s="222">
        <v>9150.0</v>
      </c>
      <c r="L310" s="223">
        <v>44845.0</v>
      </c>
      <c r="M310" s="118"/>
      <c r="N310" s="118"/>
      <c r="O310" s="118"/>
      <c r="P310" s="118"/>
      <c r="Q310" s="118"/>
      <c r="R310" s="118"/>
      <c r="S310" s="118"/>
      <c r="T310" s="118"/>
      <c r="U310" s="118"/>
      <c r="V310" s="118"/>
      <c r="W310" s="118"/>
      <c r="X310" s="118"/>
      <c r="Y310" s="118"/>
      <c r="Z310" s="118"/>
      <c r="AA310" s="118"/>
    </row>
    <row r="311">
      <c r="A311" s="220" t="s">
        <v>1070</v>
      </c>
      <c r="B311" s="220" t="s">
        <v>7612</v>
      </c>
      <c r="C311" s="220" t="s">
        <v>6384</v>
      </c>
      <c r="D311" s="220" t="s">
        <v>5668</v>
      </c>
      <c r="E311" s="222">
        <v>75.0</v>
      </c>
      <c r="F311" s="220" t="s">
        <v>6384</v>
      </c>
      <c r="G311" s="220" t="s">
        <v>6384</v>
      </c>
      <c r="H311" s="220" t="s">
        <v>6384</v>
      </c>
      <c r="I311" s="221" t="e">
        <v>#N/A</v>
      </c>
      <c r="J311" s="220" t="s">
        <v>6384</v>
      </c>
      <c r="K311" s="222">
        <v>9094.0</v>
      </c>
      <c r="L311" s="223">
        <v>45017.0</v>
      </c>
      <c r="M311" s="118"/>
      <c r="N311" s="118"/>
      <c r="O311" s="118"/>
      <c r="P311" s="118"/>
      <c r="Q311" s="118"/>
      <c r="R311" s="118"/>
      <c r="S311" s="118"/>
      <c r="T311" s="118"/>
      <c r="U311" s="118"/>
      <c r="V311" s="118"/>
      <c r="W311" s="118"/>
      <c r="X311" s="118"/>
      <c r="Y311" s="118"/>
      <c r="Z311" s="118"/>
      <c r="AA311" s="118"/>
    </row>
    <row r="312">
      <c r="A312" s="220" t="s">
        <v>1074</v>
      </c>
      <c r="B312" s="220" t="s">
        <v>3751</v>
      </c>
      <c r="C312" s="222">
        <v>48866.0</v>
      </c>
      <c r="D312" s="220" t="s">
        <v>5668</v>
      </c>
      <c r="E312" s="222">
        <v>2800.0</v>
      </c>
      <c r="F312" s="222">
        <v>77.11</v>
      </c>
      <c r="G312" s="222">
        <v>4046.86</v>
      </c>
      <c r="H312" s="222">
        <v>48866.0</v>
      </c>
      <c r="I312" s="222">
        <v>37681.0</v>
      </c>
      <c r="J312" s="222">
        <v>12.07503293</v>
      </c>
      <c r="K312" s="222">
        <v>10100.0</v>
      </c>
      <c r="L312" s="223">
        <v>45108.0</v>
      </c>
      <c r="M312" s="118"/>
      <c r="N312" s="118"/>
      <c r="O312" s="118"/>
      <c r="P312" s="118"/>
      <c r="Q312" s="118"/>
      <c r="R312" s="118"/>
      <c r="S312" s="118"/>
      <c r="T312" s="118"/>
      <c r="U312" s="118"/>
      <c r="V312" s="118"/>
      <c r="W312" s="118"/>
      <c r="X312" s="118"/>
      <c r="Y312" s="118"/>
      <c r="Z312" s="118"/>
      <c r="AA312" s="118"/>
    </row>
    <row r="313">
      <c r="A313" s="220" t="s">
        <v>1077</v>
      </c>
      <c r="B313" s="220" t="s">
        <v>5394</v>
      </c>
      <c r="C313" s="222">
        <v>16895.0</v>
      </c>
      <c r="D313" s="220" t="s">
        <v>5668</v>
      </c>
      <c r="E313" s="222">
        <v>815.0</v>
      </c>
      <c r="F313" s="222">
        <v>85.71</v>
      </c>
      <c r="G313" s="222">
        <v>4046.86</v>
      </c>
      <c r="H313" s="222">
        <v>16895.0</v>
      </c>
      <c r="I313" s="222">
        <v>14480.0</v>
      </c>
      <c r="J313" s="222">
        <v>4.174838975</v>
      </c>
      <c r="K313" s="222">
        <v>10890.0</v>
      </c>
      <c r="L313" s="223">
        <v>44927.0</v>
      </c>
      <c r="M313" s="118"/>
      <c r="N313" s="118"/>
      <c r="O313" s="118"/>
      <c r="P313" s="118"/>
      <c r="Q313" s="118"/>
      <c r="R313" s="118"/>
      <c r="S313" s="118"/>
      <c r="T313" s="118"/>
      <c r="U313" s="118"/>
      <c r="V313" s="118"/>
      <c r="W313" s="118"/>
      <c r="X313" s="118"/>
      <c r="Y313" s="118"/>
      <c r="Z313" s="118"/>
      <c r="AA313" s="118"/>
    </row>
    <row r="314">
      <c r="A314" s="220" t="s">
        <v>1079</v>
      </c>
      <c r="B314" s="220" t="s">
        <v>5496</v>
      </c>
      <c r="C314" s="222">
        <v>25456.0</v>
      </c>
      <c r="D314" s="220" t="s">
        <v>7613</v>
      </c>
      <c r="E314" s="220" t="s">
        <v>7613</v>
      </c>
      <c r="F314" s="222">
        <v>74.14</v>
      </c>
      <c r="G314" s="222">
        <v>4046.86</v>
      </c>
      <c r="H314" s="222">
        <v>25456.0</v>
      </c>
      <c r="I314" s="222">
        <v>18873.0</v>
      </c>
      <c r="J314" s="222">
        <v>6.29030488</v>
      </c>
      <c r="K314" s="222">
        <v>7000.0</v>
      </c>
      <c r="L314" s="223">
        <v>44256.0</v>
      </c>
      <c r="M314" s="118"/>
      <c r="N314" s="118"/>
      <c r="O314" s="118"/>
      <c r="P314" s="118"/>
      <c r="Q314" s="118"/>
      <c r="R314" s="118"/>
      <c r="S314" s="118"/>
      <c r="T314" s="118"/>
      <c r="U314" s="118"/>
      <c r="V314" s="118"/>
      <c r="W314" s="118"/>
      <c r="X314" s="118"/>
      <c r="Y314" s="118"/>
      <c r="Z314" s="118"/>
      <c r="AA314" s="118"/>
    </row>
    <row r="315">
      <c r="A315" s="220" t="s">
        <v>1082</v>
      </c>
      <c r="B315" s="220" t="s">
        <v>7612</v>
      </c>
      <c r="C315" s="220" t="s">
        <v>6384</v>
      </c>
      <c r="D315" s="220" t="s">
        <v>7613</v>
      </c>
      <c r="E315" s="220" t="s">
        <v>7613</v>
      </c>
      <c r="F315" s="220" t="s">
        <v>6384</v>
      </c>
      <c r="G315" s="220" t="s">
        <v>6384</v>
      </c>
      <c r="H315" s="220" t="s">
        <v>6384</v>
      </c>
      <c r="I315" s="221" t="e">
        <v>#N/A</v>
      </c>
      <c r="J315" s="220" t="s">
        <v>6384</v>
      </c>
      <c r="K315" s="222">
        <v>8000.0</v>
      </c>
      <c r="L315" s="223">
        <v>44143.0</v>
      </c>
      <c r="M315" s="118"/>
      <c r="N315" s="118"/>
      <c r="O315" s="118"/>
      <c r="P315" s="118"/>
      <c r="Q315" s="118"/>
      <c r="R315" s="118"/>
      <c r="S315" s="118"/>
      <c r="T315" s="118"/>
      <c r="U315" s="118"/>
      <c r="V315" s="118"/>
      <c r="W315" s="118"/>
      <c r="X315" s="118"/>
      <c r="Y315" s="118"/>
      <c r="Z315" s="118"/>
      <c r="AA315" s="118"/>
    </row>
    <row r="316">
      <c r="A316" s="220" t="s">
        <v>1090</v>
      </c>
      <c r="B316" s="220" t="s">
        <v>2229</v>
      </c>
      <c r="C316" s="222">
        <v>13536.0</v>
      </c>
      <c r="D316" s="220" t="s">
        <v>5668</v>
      </c>
      <c r="E316" s="222">
        <v>1000.0</v>
      </c>
      <c r="F316" s="222">
        <v>53.75</v>
      </c>
      <c r="G316" s="222">
        <v>4046.86</v>
      </c>
      <c r="H316" s="222">
        <v>13536.0</v>
      </c>
      <c r="I316" s="222">
        <v>7276.0</v>
      </c>
      <c r="J316" s="222">
        <v>3.34481328</v>
      </c>
      <c r="K316" s="222">
        <v>6950.0</v>
      </c>
      <c r="L316" s="223">
        <v>45078.0</v>
      </c>
      <c r="M316" s="118"/>
      <c r="N316" s="118"/>
      <c r="O316" s="118"/>
      <c r="P316" s="118"/>
      <c r="Q316" s="118"/>
      <c r="R316" s="118"/>
      <c r="S316" s="118"/>
      <c r="T316" s="118"/>
      <c r="U316" s="118"/>
      <c r="V316" s="118"/>
      <c r="W316" s="118"/>
      <c r="X316" s="118"/>
      <c r="Y316" s="118"/>
      <c r="Z316" s="118"/>
      <c r="AA316" s="118"/>
    </row>
    <row r="317">
      <c r="A317" s="220" t="s">
        <v>1094</v>
      </c>
      <c r="B317" s="220" t="s">
        <v>1659</v>
      </c>
      <c r="C317" s="222">
        <v>15175.0</v>
      </c>
      <c r="D317" s="220" t="s">
        <v>5669</v>
      </c>
      <c r="E317" s="118"/>
      <c r="F317" s="222">
        <v>81.75</v>
      </c>
      <c r="G317" s="222">
        <v>4046.86</v>
      </c>
      <c r="H317" s="222">
        <v>15175.0</v>
      </c>
      <c r="I317" s="222">
        <v>12405.0</v>
      </c>
      <c r="J317" s="222">
        <v>3.749818375</v>
      </c>
      <c r="K317" s="222">
        <v>17111.0</v>
      </c>
      <c r="L317" s="223">
        <v>45323.0</v>
      </c>
      <c r="M317" s="118"/>
      <c r="N317" s="118"/>
      <c r="O317" s="118"/>
      <c r="P317" s="118"/>
      <c r="Q317" s="118"/>
      <c r="R317" s="118"/>
      <c r="S317" s="118"/>
      <c r="T317" s="118"/>
      <c r="U317" s="118"/>
      <c r="V317" s="118"/>
      <c r="W317" s="118"/>
      <c r="X317" s="118"/>
      <c r="Y317" s="118"/>
      <c r="Z317" s="118"/>
      <c r="AA317" s="118"/>
    </row>
    <row r="318">
      <c r="A318" s="220" t="s">
        <v>1099</v>
      </c>
      <c r="B318" s="220" t="s">
        <v>5402</v>
      </c>
      <c r="C318" s="222">
        <v>14264.0</v>
      </c>
      <c r="D318" s="220" t="s">
        <v>5668</v>
      </c>
      <c r="E318" s="222">
        <v>872.0</v>
      </c>
      <c r="F318" s="222">
        <v>77.29</v>
      </c>
      <c r="G318" s="222">
        <v>4046.86</v>
      </c>
      <c r="H318" s="222">
        <v>14264.0</v>
      </c>
      <c r="I318" s="222">
        <v>11024.0</v>
      </c>
      <c r="J318" s="222">
        <v>3.52470572</v>
      </c>
      <c r="K318" s="222">
        <v>15000.0</v>
      </c>
      <c r="L318" s="223">
        <v>45200.0</v>
      </c>
      <c r="M318" s="118"/>
      <c r="N318" s="118"/>
      <c r="O318" s="118"/>
      <c r="P318" s="118"/>
      <c r="Q318" s="118"/>
      <c r="R318" s="118"/>
      <c r="S318" s="118"/>
      <c r="T318" s="118"/>
      <c r="U318" s="118"/>
      <c r="V318" s="118"/>
      <c r="W318" s="118"/>
      <c r="X318" s="118"/>
      <c r="Y318" s="118"/>
      <c r="Z318" s="118"/>
      <c r="AA318" s="118"/>
    </row>
    <row r="319">
      <c r="A319" s="220" t="s">
        <v>1103</v>
      </c>
      <c r="B319" s="220" t="s">
        <v>3111</v>
      </c>
      <c r="C319" s="222">
        <v>12949.0</v>
      </c>
      <c r="D319" s="220" t="s">
        <v>5668</v>
      </c>
      <c r="E319" s="222">
        <v>1308.0</v>
      </c>
      <c r="F319" s="222">
        <v>72.08</v>
      </c>
      <c r="G319" s="222">
        <v>4046.86</v>
      </c>
      <c r="H319" s="222">
        <v>12949.0</v>
      </c>
      <c r="I319" s="222">
        <v>9333.0</v>
      </c>
      <c r="J319" s="222">
        <v>3.199762645</v>
      </c>
      <c r="K319" s="222">
        <v>10200.0</v>
      </c>
      <c r="L319" s="223">
        <v>45352.0</v>
      </c>
      <c r="M319" s="118"/>
      <c r="N319" s="118"/>
      <c r="O319" s="118"/>
      <c r="P319" s="118"/>
      <c r="Q319" s="118"/>
      <c r="R319" s="118"/>
      <c r="S319" s="118"/>
      <c r="T319" s="118"/>
      <c r="U319" s="118"/>
      <c r="V319" s="118"/>
      <c r="W319" s="118"/>
      <c r="X319" s="118"/>
      <c r="Y319" s="118"/>
      <c r="Z319" s="118"/>
      <c r="AA319" s="118"/>
    </row>
    <row r="320">
      <c r="A320" s="220" t="s">
        <v>1108</v>
      </c>
      <c r="B320" s="220" t="s">
        <v>5419</v>
      </c>
      <c r="C320" s="222">
        <v>46538.0</v>
      </c>
      <c r="D320" s="220" t="s">
        <v>7613</v>
      </c>
      <c r="E320" s="220" t="s">
        <v>7613</v>
      </c>
      <c r="F320" s="222">
        <v>17.92</v>
      </c>
      <c r="G320" s="222">
        <v>4046.86</v>
      </c>
      <c r="H320" s="222">
        <v>46538.0</v>
      </c>
      <c r="I320" s="222">
        <v>8339.0</v>
      </c>
      <c r="J320" s="222">
        <v>11.49977249</v>
      </c>
      <c r="K320" s="222">
        <v>6900.0</v>
      </c>
      <c r="L320" s="223">
        <v>43891.0</v>
      </c>
      <c r="M320" s="118"/>
      <c r="N320" s="118"/>
      <c r="O320" s="118"/>
      <c r="P320" s="118"/>
      <c r="Q320" s="118"/>
      <c r="R320" s="118"/>
      <c r="S320" s="118"/>
      <c r="T320" s="118"/>
      <c r="U320" s="118"/>
      <c r="V320" s="118"/>
      <c r="W320" s="118"/>
      <c r="X320" s="118"/>
      <c r="Y320" s="118"/>
      <c r="Z320" s="118"/>
      <c r="AA320" s="118"/>
    </row>
    <row r="321">
      <c r="A321" s="220" t="s">
        <v>1110</v>
      </c>
      <c r="B321" s="220" t="s">
        <v>5190</v>
      </c>
      <c r="C321" s="222">
        <v>4812.0</v>
      </c>
      <c r="D321" s="220" t="s">
        <v>7613</v>
      </c>
      <c r="E321" s="220" t="s">
        <v>7613</v>
      </c>
      <c r="F321" s="222">
        <v>87.12</v>
      </c>
      <c r="G321" s="222">
        <v>4046.86</v>
      </c>
      <c r="H321" s="222">
        <v>4812.0</v>
      </c>
      <c r="I321" s="222">
        <v>4192.0</v>
      </c>
      <c r="J321" s="222">
        <v>1.18906926</v>
      </c>
      <c r="K321" s="222">
        <v>10000.0</v>
      </c>
      <c r="L321" s="223">
        <v>43647.0</v>
      </c>
      <c r="M321" s="118"/>
      <c r="N321" s="118"/>
      <c r="O321" s="118"/>
      <c r="P321" s="118"/>
      <c r="Q321" s="118"/>
      <c r="R321" s="118"/>
      <c r="S321" s="118"/>
      <c r="T321" s="118"/>
      <c r="U321" s="118"/>
      <c r="V321" s="118"/>
      <c r="W321" s="118"/>
      <c r="X321" s="118"/>
      <c r="Y321" s="118"/>
      <c r="Z321" s="118"/>
      <c r="AA321" s="118"/>
    </row>
    <row r="322">
      <c r="A322" s="220" t="s">
        <v>1111</v>
      </c>
      <c r="B322" s="220" t="s">
        <v>1590</v>
      </c>
      <c r="C322" s="222">
        <v>28227.0</v>
      </c>
      <c r="D322" s="220" t="s">
        <v>5668</v>
      </c>
      <c r="E322" s="222">
        <v>1067.0</v>
      </c>
      <c r="F322" s="222">
        <v>94.56</v>
      </c>
      <c r="G322" s="222">
        <v>4046.86</v>
      </c>
      <c r="H322" s="222">
        <v>28227.0</v>
      </c>
      <c r="I322" s="222">
        <v>26691.0</v>
      </c>
      <c r="J322" s="222">
        <v>6.975032835</v>
      </c>
      <c r="K322" s="222">
        <v>10050.0</v>
      </c>
      <c r="L322" s="223">
        <v>45231.0</v>
      </c>
      <c r="M322" s="118"/>
      <c r="N322" s="118"/>
      <c r="O322" s="118"/>
      <c r="P322" s="118"/>
      <c r="Q322" s="118"/>
      <c r="R322" s="118"/>
      <c r="S322" s="118"/>
      <c r="T322" s="118"/>
      <c r="U322" s="118"/>
      <c r="V322" s="118"/>
      <c r="W322" s="118"/>
      <c r="X322" s="118"/>
      <c r="Y322" s="118"/>
      <c r="Z322" s="118"/>
      <c r="AA322" s="118"/>
    </row>
    <row r="323">
      <c r="A323" s="220" t="s">
        <v>1114</v>
      </c>
      <c r="B323" s="220" t="s">
        <v>7612</v>
      </c>
      <c r="C323" s="220" t="s">
        <v>6384</v>
      </c>
      <c r="D323" s="220" t="s">
        <v>7613</v>
      </c>
      <c r="E323" s="220" t="s">
        <v>7613</v>
      </c>
      <c r="F323" s="220" t="s">
        <v>6384</v>
      </c>
      <c r="G323" s="220" t="s">
        <v>6384</v>
      </c>
      <c r="H323" s="220" t="s">
        <v>6384</v>
      </c>
      <c r="I323" s="221" t="e">
        <v>#N/A</v>
      </c>
      <c r="J323" s="220" t="s">
        <v>6384</v>
      </c>
      <c r="K323" s="222">
        <v>7899.0</v>
      </c>
      <c r="L323" s="223">
        <v>44501.0</v>
      </c>
      <c r="M323" s="118"/>
      <c r="N323" s="118"/>
      <c r="O323" s="118"/>
      <c r="P323" s="118"/>
      <c r="Q323" s="118"/>
      <c r="R323" s="118"/>
      <c r="S323" s="118"/>
      <c r="T323" s="118"/>
      <c r="U323" s="118"/>
      <c r="V323" s="118"/>
      <c r="W323" s="118"/>
      <c r="X323" s="118"/>
      <c r="Y323" s="118"/>
      <c r="Z323" s="118"/>
      <c r="AA323" s="118"/>
    </row>
    <row r="324">
      <c r="A324" s="220" t="s">
        <v>1327</v>
      </c>
      <c r="B324" s="220" t="s">
        <v>7612</v>
      </c>
      <c r="C324" s="220" t="s">
        <v>6384</v>
      </c>
      <c r="D324" s="220" t="s">
        <v>7613</v>
      </c>
      <c r="E324" s="220" t="s">
        <v>7613</v>
      </c>
      <c r="F324" s="220" t="s">
        <v>6384</v>
      </c>
      <c r="G324" s="220" t="s">
        <v>6384</v>
      </c>
      <c r="H324" s="220" t="s">
        <v>6384</v>
      </c>
      <c r="I324" s="221" t="e">
        <v>#N/A</v>
      </c>
      <c r="J324" s="220" t="s">
        <v>6384</v>
      </c>
      <c r="K324" s="222">
        <v>7900.0</v>
      </c>
      <c r="L324" s="223">
        <v>44866.0</v>
      </c>
      <c r="M324" s="118"/>
      <c r="N324" s="118"/>
      <c r="O324" s="118"/>
      <c r="P324" s="118"/>
      <c r="Q324" s="118"/>
      <c r="R324" s="118"/>
      <c r="S324" s="118"/>
      <c r="T324" s="118"/>
      <c r="U324" s="118"/>
      <c r="V324" s="118"/>
      <c r="W324" s="118"/>
      <c r="X324" s="118"/>
      <c r="Y324" s="118"/>
      <c r="Z324" s="118"/>
      <c r="AA324" s="118"/>
    </row>
    <row r="325">
      <c r="A325" s="220" t="s">
        <v>1117</v>
      </c>
      <c r="B325" s="220" t="s">
        <v>5282</v>
      </c>
      <c r="C325" s="222">
        <v>17932.0</v>
      </c>
      <c r="D325" s="220" t="s">
        <v>5668</v>
      </c>
      <c r="E325" s="222">
        <v>898.85</v>
      </c>
      <c r="F325" s="222">
        <v>68.85</v>
      </c>
      <c r="G325" s="222">
        <v>4046.86</v>
      </c>
      <c r="H325" s="222">
        <v>17932.0</v>
      </c>
      <c r="I325" s="222">
        <v>12346.0</v>
      </c>
      <c r="J325" s="222">
        <v>4.43108686</v>
      </c>
      <c r="K325" s="222">
        <v>8928.0</v>
      </c>
      <c r="L325" s="223">
        <v>45474.0</v>
      </c>
      <c r="M325" s="118"/>
      <c r="N325" s="118"/>
      <c r="O325" s="118"/>
      <c r="P325" s="118"/>
      <c r="Q325" s="118"/>
      <c r="R325" s="118"/>
      <c r="S325" s="118"/>
      <c r="T325" s="118"/>
      <c r="U325" s="118"/>
      <c r="V325" s="118"/>
      <c r="W325" s="118"/>
      <c r="X325" s="118"/>
      <c r="Y325" s="118"/>
      <c r="Z325" s="118"/>
      <c r="AA325" s="118"/>
    </row>
    <row r="326">
      <c r="A326" s="220" t="s">
        <v>1119</v>
      </c>
      <c r="B326" s="220" t="s">
        <v>7612</v>
      </c>
      <c r="C326" s="220" t="s">
        <v>6384</v>
      </c>
      <c r="D326" s="220" t="s">
        <v>7613</v>
      </c>
      <c r="E326" s="220" t="s">
        <v>7613</v>
      </c>
      <c r="F326" s="220" t="s">
        <v>6384</v>
      </c>
      <c r="G326" s="220" t="s">
        <v>6384</v>
      </c>
      <c r="H326" s="220" t="s">
        <v>6384</v>
      </c>
      <c r="I326" s="221" t="e">
        <v>#N/A</v>
      </c>
      <c r="J326" s="220" t="s">
        <v>6384</v>
      </c>
      <c r="K326" s="222">
        <v>6800.0</v>
      </c>
      <c r="L326" s="223">
        <v>44866.0</v>
      </c>
      <c r="M326" s="118"/>
      <c r="N326" s="118"/>
      <c r="O326" s="118"/>
      <c r="P326" s="118"/>
      <c r="Q326" s="118"/>
      <c r="R326" s="118"/>
      <c r="S326" s="118"/>
      <c r="T326" s="118"/>
      <c r="U326" s="118"/>
      <c r="V326" s="118"/>
      <c r="W326" s="118"/>
      <c r="X326" s="118"/>
      <c r="Y326" s="118"/>
      <c r="Z326" s="118"/>
      <c r="AA326" s="118"/>
    </row>
    <row r="327">
      <c r="A327" s="220" t="s">
        <v>1161</v>
      </c>
      <c r="B327" s="220" t="s">
        <v>5409</v>
      </c>
      <c r="C327" s="222">
        <v>13537.0</v>
      </c>
      <c r="D327" s="220" t="s">
        <v>5668</v>
      </c>
      <c r="E327" s="222">
        <v>2980.08</v>
      </c>
      <c r="F327" s="222">
        <v>77.41</v>
      </c>
      <c r="G327" s="222">
        <v>4046.86</v>
      </c>
      <c r="H327" s="222">
        <v>13537.0</v>
      </c>
      <c r="I327" s="222">
        <v>10479.0</v>
      </c>
      <c r="J327" s="222">
        <v>3.345060385</v>
      </c>
      <c r="K327" s="222">
        <v>11500.0</v>
      </c>
      <c r="L327" s="223">
        <v>45108.0</v>
      </c>
      <c r="M327" s="118"/>
      <c r="N327" s="118"/>
      <c r="O327" s="118"/>
      <c r="P327" s="118"/>
      <c r="Q327" s="118"/>
      <c r="R327" s="118"/>
      <c r="S327" s="118"/>
      <c r="T327" s="118"/>
      <c r="U327" s="118"/>
      <c r="V327" s="118"/>
      <c r="W327" s="118"/>
      <c r="X327" s="118"/>
      <c r="Y327" s="118"/>
      <c r="Z327" s="118"/>
      <c r="AA327" s="118"/>
    </row>
    <row r="328">
      <c r="A328" s="220" t="s">
        <v>1123</v>
      </c>
      <c r="B328" s="220" t="s">
        <v>7612</v>
      </c>
      <c r="C328" s="220" t="s">
        <v>6384</v>
      </c>
      <c r="D328" s="220" t="s">
        <v>7613</v>
      </c>
      <c r="E328" s="220" t="s">
        <v>7613</v>
      </c>
      <c r="F328" s="220" t="s">
        <v>6384</v>
      </c>
      <c r="G328" s="220" t="s">
        <v>6384</v>
      </c>
      <c r="H328" s="220" t="s">
        <v>6384</v>
      </c>
      <c r="I328" s="221" t="e">
        <v>#N/A</v>
      </c>
      <c r="J328" s="220" t="s">
        <v>6384</v>
      </c>
      <c r="K328" s="222">
        <v>6700.0</v>
      </c>
      <c r="L328" s="223">
        <v>44896.0</v>
      </c>
      <c r="M328" s="118"/>
      <c r="N328" s="118"/>
      <c r="O328" s="118"/>
      <c r="P328" s="118"/>
      <c r="Q328" s="118"/>
      <c r="R328" s="118"/>
      <c r="S328" s="118"/>
      <c r="T328" s="118"/>
      <c r="U328" s="118"/>
      <c r="V328" s="118"/>
      <c r="W328" s="118"/>
      <c r="X328" s="118"/>
      <c r="Y328" s="118"/>
      <c r="Z328" s="118"/>
      <c r="AA328" s="118"/>
    </row>
    <row r="329">
      <c r="A329" s="220" t="s">
        <v>1125</v>
      </c>
      <c r="B329" s="220" t="s">
        <v>5159</v>
      </c>
      <c r="C329" s="222">
        <v>6677.0</v>
      </c>
      <c r="D329" s="220" t="s">
        <v>5668</v>
      </c>
      <c r="E329" s="222">
        <v>185.0</v>
      </c>
      <c r="F329" s="222">
        <v>88.26</v>
      </c>
      <c r="G329" s="222">
        <v>4046.86</v>
      </c>
      <c r="H329" s="222">
        <v>6677.0</v>
      </c>
      <c r="I329" s="222">
        <v>5893.0</v>
      </c>
      <c r="J329" s="222">
        <v>1.649920085</v>
      </c>
      <c r="K329" s="222">
        <v>11000.0</v>
      </c>
      <c r="L329" s="223">
        <v>44713.0</v>
      </c>
      <c r="M329" s="118"/>
      <c r="N329" s="118"/>
      <c r="O329" s="118"/>
      <c r="P329" s="118"/>
      <c r="Q329" s="118"/>
      <c r="R329" s="118"/>
      <c r="S329" s="118"/>
      <c r="T329" s="118"/>
      <c r="U329" s="118"/>
      <c r="V329" s="118"/>
      <c r="W329" s="118"/>
      <c r="X329" s="118"/>
      <c r="Y329" s="118"/>
      <c r="Z329" s="118"/>
      <c r="AA329" s="118"/>
    </row>
    <row r="330">
      <c r="A330" s="220" t="s">
        <v>1128</v>
      </c>
      <c r="B330" s="220" t="s">
        <v>7612</v>
      </c>
      <c r="C330" s="220" t="s">
        <v>6384</v>
      </c>
      <c r="D330" s="220" t="s">
        <v>7613</v>
      </c>
      <c r="E330" s="220" t="s">
        <v>7613</v>
      </c>
      <c r="F330" s="220" t="s">
        <v>6384</v>
      </c>
      <c r="G330" s="220" t="s">
        <v>6384</v>
      </c>
      <c r="H330" s="220" t="s">
        <v>6384</v>
      </c>
      <c r="I330" s="221" t="e">
        <v>#N/A</v>
      </c>
      <c r="J330" s="220" t="s">
        <v>6384</v>
      </c>
      <c r="K330" s="222">
        <v>10100.0</v>
      </c>
      <c r="L330" s="223">
        <v>43040.0</v>
      </c>
      <c r="M330" s="118"/>
      <c r="N330" s="118"/>
      <c r="O330" s="118"/>
      <c r="P330" s="118"/>
      <c r="Q330" s="118"/>
      <c r="R330" s="118"/>
      <c r="S330" s="118"/>
      <c r="T330" s="118"/>
      <c r="U330" s="118"/>
      <c r="V330" s="118"/>
      <c r="W330" s="118"/>
      <c r="X330" s="118"/>
      <c r="Y330" s="118"/>
      <c r="Z330" s="118"/>
      <c r="AA330" s="118"/>
    </row>
    <row r="331">
      <c r="A331" s="220" t="s">
        <v>1132</v>
      </c>
      <c r="B331" s="220" t="s">
        <v>5116</v>
      </c>
      <c r="C331" s="222">
        <v>10263.0</v>
      </c>
      <c r="D331" s="220" t="s">
        <v>5668</v>
      </c>
      <c r="E331" s="222">
        <v>3449.0</v>
      </c>
      <c r="F331" s="222">
        <v>46.57</v>
      </c>
      <c r="G331" s="222">
        <v>4046.86</v>
      </c>
      <c r="H331" s="222">
        <v>10263.0</v>
      </c>
      <c r="I331" s="222">
        <v>4779.0</v>
      </c>
      <c r="J331" s="222">
        <v>2.536038615</v>
      </c>
      <c r="K331" s="222">
        <v>10150.0</v>
      </c>
      <c r="L331" s="223">
        <v>44562.0</v>
      </c>
      <c r="M331" s="118"/>
      <c r="N331" s="118"/>
      <c r="O331" s="118"/>
      <c r="P331" s="118"/>
      <c r="Q331" s="118"/>
      <c r="R331" s="118"/>
      <c r="S331" s="118"/>
      <c r="T331" s="118"/>
      <c r="U331" s="118"/>
      <c r="V331" s="118"/>
      <c r="W331" s="118"/>
      <c r="X331" s="118"/>
      <c r="Y331" s="118"/>
      <c r="Z331" s="118"/>
      <c r="AA331" s="118"/>
    </row>
    <row r="332">
      <c r="A332" s="220" t="s">
        <v>1134</v>
      </c>
      <c r="B332" s="220" t="s">
        <v>5397</v>
      </c>
      <c r="C332" s="222">
        <v>9089.0</v>
      </c>
      <c r="D332" s="220" t="s">
        <v>7613</v>
      </c>
      <c r="E332" s="220" t="s">
        <v>7613</v>
      </c>
      <c r="F332" s="222">
        <v>84.61</v>
      </c>
      <c r="G332" s="222">
        <v>4046.86</v>
      </c>
      <c r="H332" s="222">
        <v>9089.0</v>
      </c>
      <c r="I332" s="222">
        <v>7690.0</v>
      </c>
      <c r="J332" s="222">
        <v>2.245937345</v>
      </c>
      <c r="K332" s="222">
        <v>12848.0</v>
      </c>
      <c r="L332" s="223">
        <v>43586.0</v>
      </c>
      <c r="M332" s="118"/>
      <c r="N332" s="118"/>
      <c r="O332" s="118"/>
      <c r="P332" s="118"/>
      <c r="Q332" s="118"/>
      <c r="R332" s="118"/>
      <c r="S332" s="118"/>
      <c r="T332" s="118"/>
      <c r="U332" s="118"/>
      <c r="V332" s="118"/>
      <c r="W332" s="118"/>
      <c r="X332" s="118"/>
      <c r="Y332" s="118"/>
      <c r="Z332" s="118"/>
      <c r="AA332" s="118"/>
    </row>
    <row r="333">
      <c r="A333" s="220" t="s">
        <v>1138</v>
      </c>
      <c r="B333" s="220" t="s">
        <v>7612</v>
      </c>
      <c r="C333" s="220" t="s">
        <v>6384</v>
      </c>
      <c r="D333" s="220" t="s">
        <v>7613</v>
      </c>
      <c r="E333" s="220" t="s">
        <v>7613</v>
      </c>
      <c r="F333" s="220" t="s">
        <v>6384</v>
      </c>
      <c r="G333" s="220" t="s">
        <v>6384</v>
      </c>
      <c r="H333" s="220" t="s">
        <v>6384</v>
      </c>
      <c r="I333" s="221" t="e">
        <v>#N/A</v>
      </c>
      <c r="J333" s="220" t="s">
        <v>6384</v>
      </c>
      <c r="K333" s="222">
        <v>9050.0</v>
      </c>
      <c r="L333" s="223">
        <v>43647.0</v>
      </c>
      <c r="M333" s="118"/>
      <c r="N333" s="118"/>
      <c r="O333" s="118"/>
      <c r="P333" s="118"/>
      <c r="Q333" s="118"/>
      <c r="R333" s="118"/>
      <c r="S333" s="118"/>
      <c r="T333" s="118"/>
      <c r="U333" s="118"/>
      <c r="V333" s="118"/>
      <c r="W333" s="118"/>
      <c r="X333" s="118"/>
      <c r="Y333" s="118"/>
      <c r="Z333" s="118"/>
      <c r="AA333" s="118"/>
    </row>
    <row r="334">
      <c r="A334" s="220" t="s">
        <v>1140</v>
      </c>
      <c r="B334" s="220" t="s">
        <v>3528</v>
      </c>
      <c r="C334" s="222">
        <v>12076.0</v>
      </c>
      <c r="D334" s="220" t="s">
        <v>5668</v>
      </c>
      <c r="E334" s="222">
        <v>700.0</v>
      </c>
      <c r="F334" s="222">
        <v>73.91</v>
      </c>
      <c r="G334" s="222">
        <v>4046.86</v>
      </c>
      <c r="H334" s="222">
        <v>12076.0</v>
      </c>
      <c r="I334" s="222">
        <v>8925.0</v>
      </c>
      <c r="J334" s="222">
        <v>2.98403998</v>
      </c>
      <c r="K334" s="222">
        <v>12200.0</v>
      </c>
      <c r="L334" s="223">
        <v>45170.0</v>
      </c>
      <c r="M334" s="118"/>
      <c r="N334" s="118"/>
      <c r="O334" s="118"/>
      <c r="P334" s="118"/>
      <c r="Q334" s="118"/>
      <c r="R334" s="118"/>
      <c r="S334" s="118"/>
      <c r="T334" s="118"/>
      <c r="U334" s="118"/>
      <c r="V334" s="118"/>
      <c r="W334" s="118"/>
      <c r="X334" s="118"/>
      <c r="Y334" s="118"/>
      <c r="Z334" s="118"/>
      <c r="AA334" s="118"/>
    </row>
    <row r="335">
      <c r="A335" s="220" t="s">
        <v>1144</v>
      </c>
      <c r="B335" s="220" t="s">
        <v>7612</v>
      </c>
      <c r="C335" s="220" t="s">
        <v>6384</v>
      </c>
      <c r="D335" s="220" t="s">
        <v>7613</v>
      </c>
      <c r="E335" s="220" t="s">
        <v>7613</v>
      </c>
      <c r="F335" s="220" t="s">
        <v>6384</v>
      </c>
      <c r="G335" s="220" t="s">
        <v>6384</v>
      </c>
      <c r="H335" s="220" t="s">
        <v>6384</v>
      </c>
      <c r="I335" s="221" t="e">
        <v>#N/A</v>
      </c>
      <c r="J335" s="220" t="s">
        <v>6384</v>
      </c>
      <c r="K335" s="222">
        <v>7025.0</v>
      </c>
      <c r="L335" s="223">
        <v>44044.0</v>
      </c>
      <c r="M335" s="118"/>
      <c r="N335" s="118"/>
      <c r="O335" s="118"/>
      <c r="P335" s="118"/>
      <c r="Q335" s="118"/>
      <c r="R335" s="118"/>
      <c r="S335" s="118"/>
      <c r="T335" s="118"/>
      <c r="U335" s="118"/>
      <c r="V335" s="118"/>
      <c r="W335" s="118"/>
      <c r="X335" s="118"/>
      <c r="Y335" s="118"/>
      <c r="Z335" s="118"/>
      <c r="AA335" s="118"/>
    </row>
    <row r="336">
      <c r="A336" s="220" t="s">
        <v>1146</v>
      </c>
      <c r="B336" s="220" t="s">
        <v>7612</v>
      </c>
      <c r="C336" s="220" t="s">
        <v>6384</v>
      </c>
      <c r="D336" s="220" t="s">
        <v>7613</v>
      </c>
      <c r="E336" s="220" t="s">
        <v>7613</v>
      </c>
      <c r="F336" s="220" t="s">
        <v>6384</v>
      </c>
      <c r="G336" s="220" t="s">
        <v>6384</v>
      </c>
      <c r="H336" s="220" t="s">
        <v>6384</v>
      </c>
      <c r="I336" s="221" t="e">
        <v>#N/A</v>
      </c>
      <c r="J336" s="220" t="s">
        <v>6384</v>
      </c>
      <c r="K336" s="222">
        <v>7000.0</v>
      </c>
      <c r="L336" s="223">
        <v>45231.0</v>
      </c>
      <c r="M336" s="118"/>
      <c r="N336" s="118"/>
      <c r="O336" s="118"/>
      <c r="P336" s="118"/>
      <c r="Q336" s="118"/>
      <c r="R336" s="118"/>
      <c r="S336" s="118"/>
      <c r="T336" s="118"/>
      <c r="U336" s="118"/>
      <c r="V336" s="118"/>
      <c r="W336" s="118"/>
      <c r="X336" s="118"/>
      <c r="Y336" s="118"/>
      <c r="Z336" s="118"/>
      <c r="AA336" s="118"/>
    </row>
    <row r="337">
      <c r="A337" s="220" t="s">
        <v>1148</v>
      </c>
      <c r="B337" s="220" t="s">
        <v>4748</v>
      </c>
      <c r="C337" s="222">
        <v>54278.0</v>
      </c>
      <c r="D337" s="220" t="s">
        <v>5668</v>
      </c>
      <c r="E337" s="222">
        <v>5103.84</v>
      </c>
      <c r="F337" s="222">
        <v>78.84</v>
      </c>
      <c r="G337" s="222">
        <v>4046.86</v>
      </c>
      <c r="H337" s="222">
        <v>54278.0</v>
      </c>
      <c r="I337" s="222">
        <v>42793.0</v>
      </c>
      <c r="J337" s="222">
        <v>13.41236519</v>
      </c>
      <c r="K337" s="222">
        <v>8800.0</v>
      </c>
      <c r="L337" s="223">
        <v>44904.0</v>
      </c>
      <c r="M337" s="118"/>
      <c r="N337" s="118"/>
      <c r="O337" s="118"/>
      <c r="P337" s="118"/>
      <c r="Q337" s="118"/>
      <c r="R337" s="118"/>
      <c r="S337" s="118"/>
      <c r="T337" s="118"/>
      <c r="U337" s="118"/>
      <c r="V337" s="118"/>
      <c r="W337" s="118"/>
      <c r="X337" s="118"/>
      <c r="Y337" s="118"/>
      <c r="Z337" s="118"/>
      <c r="AA337" s="118"/>
    </row>
    <row r="338">
      <c r="A338" s="220" t="s">
        <v>1150</v>
      </c>
      <c r="B338" s="220" t="s">
        <v>5412</v>
      </c>
      <c r="C338" s="222">
        <v>9696.0</v>
      </c>
      <c r="D338" s="220" t="s">
        <v>5668</v>
      </c>
      <c r="E338" s="222">
        <v>328.0</v>
      </c>
      <c r="F338" s="222">
        <v>80.31</v>
      </c>
      <c r="G338" s="222">
        <v>4046.86</v>
      </c>
      <c r="H338" s="222">
        <v>9696.0</v>
      </c>
      <c r="I338" s="222">
        <v>7787.0</v>
      </c>
      <c r="J338" s="222">
        <v>2.39593008</v>
      </c>
      <c r="K338" s="222">
        <v>11067.0</v>
      </c>
      <c r="L338" s="223">
        <v>45505.0</v>
      </c>
      <c r="M338" s="118"/>
      <c r="N338" s="118"/>
      <c r="O338" s="118"/>
      <c r="P338" s="118"/>
      <c r="Q338" s="118"/>
      <c r="R338" s="118"/>
      <c r="S338" s="118"/>
      <c r="T338" s="118"/>
      <c r="U338" s="118"/>
      <c r="V338" s="118"/>
      <c r="W338" s="118"/>
      <c r="X338" s="118"/>
      <c r="Y338" s="118"/>
      <c r="Z338" s="118"/>
      <c r="AA338" s="118"/>
    </row>
    <row r="339">
      <c r="A339" s="220" t="s">
        <v>1154</v>
      </c>
      <c r="B339" s="220" t="s">
        <v>1665</v>
      </c>
      <c r="C339" s="222">
        <v>159483.0</v>
      </c>
      <c r="D339" s="220" t="s">
        <v>7613</v>
      </c>
      <c r="E339" s="220" t="s">
        <v>7613</v>
      </c>
      <c r="F339" s="222">
        <v>45.01</v>
      </c>
      <c r="G339" s="222">
        <v>4046.86</v>
      </c>
      <c r="H339" s="222">
        <v>159483.0</v>
      </c>
      <c r="I339" s="222">
        <v>71786.0</v>
      </c>
      <c r="J339" s="222">
        <v>39.40904672</v>
      </c>
      <c r="K339" s="222">
        <v>12999.0</v>
      </c>
      <c r="L339" s="223">
        <v>45292.0</v>
      </c>
      <c r="M339" s="118"/>
      <c r="N339" s="118"/>
      <c r="O339" s="118"/>
      <c r="P339" s="118"/>
      <c r="Q339" s="118"/>
      <c r="R339" s="118"/>
      <c r="S339" s="118"/>
      <c r="T339" s="118"/>
      <c r="U339" s="118"/>
      <c r="V339" s="118"/>
      <c r="W339" s="118"/>
      <c r="X339" s="118"/>
      <c r="Y339" s="118"/>
      <c r="Z339" s="118"/>
      <c r="AA339" s="118"/>
    </row>
    <row r="340">
      <c r="A340" s="220" t="s">
        <v>1157</v>
      </c>
      <c r="B340" s="220" t="s">
        <v>2470</v>
      </c>
      <c r="C340" s="222">
        <v>32374.0</v>
      </c>
      <c r="D340" s="220" t="s">
        <v>5668</v>
      </c>
      <c r="E340" s="222">
        <v>219.437</v>
      </c>
      <c r="F340" s="222">
        <v>53.77</v>
      </c>
      <c r="G340" s="222">
        <v>4046.86</v>
      </c>
      <c r="H340" s="222">
        <v>32374.0</v>
      </c>
      <c r="I340" s="222">
        <v>17406.0</v>
      </c>
      <c r="J340" s="222">
        <v>7.99977727</v>
      </c>
      <c r="K340" s="222">
        <v>10000.0</v>
      </c>
      <c r="L340" s="223">
        <v>44774.0</v>
      </c>
      <c r="M340" s="118"/>
      <c r="N340" s="118"/>
      <c r="O340" s="118"/>
      <c r="P340" s="118"/>
      <c r="Q340" s="118"/>
      <c r="R340" s="118"/>
      <c r="S340" s="118"/>
      <c r="T340" s="118"/>
      <c r="U340" s="118"/>
      <c r="V340" s="118"/>
      <c r="W340" s="118"/>
      <c r="X340" s="118"/>
      <c r="Y340" s="118"/>
      <c r="Z340" s="118"/>
      <c r="AA340" s="118"/>
    </row>
    <row r="341">
      <c r="A341" s="220" t="s">
        <v>1416</v>
      </c>
      <c r="B341" s="220" t="s">
        <v>5499</v>
      </c>
      <c r="C341" s="222">
        <v>329281.0</v>
      </c>
      <c r="D341" s="220" t="s">
        <v>5668</v>
      </c>
      <c r="E341" s="222">
        <v>4645.0</v>
      </c>
      <c r="F341" s="222">
        <v>84.04</v>
      </c>
      <c r="G341" s="222">
        <v>4046.86</v>
      </c>
      <c r="H341" s="222">
        <v>329281.0</v>
      </c>
      <c r="I341" s="222">
        <v>276741.0</v>
      </c>
      <c r="J341" s="222">
        <v>81.36698151</v>
      </c>
      <c r="K341" s="222">
        <v>6300.0</v>
      </c>
      <c r="L341" s="223">
        <v>44806.0</v>
      </c>
      <c r="M341" s="118"/>
      <c r="N341" s="118"/>
      <c r="O341" s="118"/>
      <c r="P341" s="118"/>
      <c r="Q341" s="118"/>
      <c r="R341" s="118"/>
      <c r="S341" s="118"/>
      <c r="T341" s="118"/>
      <c r="U341" s="118"/>
      <c r="V341" s="118"/>
      <c r="W341" s="118"/>
      <c r="X341" s="118"/>
      <c r="Y341" s="118"/>
      <c r="Z341" s="118"/>
      <c r="AA341" s="118"/>
    </row>
    <row r="342">
      <c r="A342" s="220" t="s">
        <v>1163</v>
      </c>
      <c r="B342" s="220" t="s">
        <v>3512</v>
      </c>
      <c r="C342" s="222">
        <v>6816.0</v>
      </c>
      <c r="D342" s="220" t="s">
        <v>5668</v>
      </c>
      <c r="E342" s="222">
        <v>418.0</v>
      </c>
      <c r="F342" s="222">
        <v>89.38</v>
      </c>
      <c r="G342" s="222">
        <v>4046.86</v>
      </c>
      <c r="H342" s="222">
        <v>6816.0</v>
      </c>
      <c r="I342" s="222">
        <v>6092.0</v>
      </c>
      <c r="J342" s="222">
        <v>1.68426768</v>
      </c>
      <c r="K342" s="222">
        <v>6600.0</v>
      </c>
      <c r="L342" s="223">
        <v>45352.0</v>
      </c>
      <c r="M342" s="118"/>
      <c r="N342" s="118"/>
      <c r="O342" s="118"/>
      <c r="P342" s="118"/>
      <c r="Q342" s="118"/>
      <c r="R342" s="118"/>
      <c r="S342" s="118"/>
      <c r="T342" s="118"/>
      <c r="U342" s="118"/>
      <c r="V342" s="118"/>
      <c r="W342" s="118"/>
      <c r="X342" s="118"/>
      <c r="Y342" s="118"/>
      <c r="Z342" s="118"/>
      <c r="AA342" s="118"/>
    </row>
    <row r="343">
      <c r="A343" s="220" t="s">
        <v>1166</v>
      </c>
      <c r="B343" s="220" t="s">
        <v>5415</v>
      </c>
      <c r="C343" s="222">
        <v>10312.0</v>
      </c>
      <c r="D343" s="220" t="s">
        <v>5669</v>
      </c>
      <c r="E343" s="118"/>
      <c r="F343" s="222">
        <v>90.18</v>
      </c>
      <c r="G343" s="222">
        <v>4046.86</v>
      </c>
      <c r="H343" s="222">
        <v>10312.0</v>
      </c>
      <c r="I343" s="222">
        <v>9299.0</v>
      </c>
      <c r="J343" s="222">
        <v>2.54814676</v>
      </c>
      <c r="K343" s="222">
        <v>11000.0</v>
      </c>
      <c r="L343" s="223">
        <v>44562.0</v>
      </c>
      <c r="M343" s="118"/>
      <c r="N343" s="118"/>
      <c r="O343" s="118"/>
      <c r="P343" s="118"/>
      <c r="Q343" s="118"/>
      <c r="R343" s="118"/>
      <c r="S343" s="118"/>
      <c r="T343" s="118"/>
      <c r="U343" s="118"/>
      <c r="V343" s="118"/>
      <c r="W343" s="118"/>
      <c r="X343" s="118"/>
      <c r="Y343" s="118"/>
      <c r="Z343" s="118"/>
      <c r="AA343" s="118"/>
    </row>
    <row r="344">
      <c r="A344" s="220" t="s">
        <v>1161</v>
      </c>
      <c r="B344" s="220" t="s">
        <v>5409</v>
      </c>
      <c r="C344" s="222">
        <v>13537.0</v>
      </c>
      <c r="D344" s="220" t="s">
        <v>5668</v>
      </c>
      <c r="E344" s="222">
        <v>2980.08</v>
      </c>
      <c r="F344" s="222">
        <v>77.41</v>
      </c>
      <c r="G344" s="222">
        <v>4046.86</v>
      </c>
      <c r="H344" s="222">
        <v>13537.0</v>
      </c>
      <c r="I344" s="222">
        <v>10479.0</v>
      </c>
      <c r="J344" s="222">
        <v>3.345060385</v>
      </c>
      <c r="K344" s="222">
        <v>11500.0</v>
      </c>
      <c r="L344" s="223">
        <v>45108.0</v>
      </c>
      <c r="M344" s="118"/>
      <c r="N344" s="118"/>
      <c r="O344" s="118"/>
      <c r="P344" s="118"/>
      <c r="Q344" s="118"/>
      <c r="R344" s="118"/>
      <c r="S344" s="118"/>
      <c r="T344" s="118"/>
      <c r="U344" s="118"/>
      <c r="V344" s="118"/>
      <c r="W344" s="118"/>
      <c r="X344" s="118"/>
      <c r="Y344" s="118"/>
      <c r="Z344" s="118"/>
      <c r="AA344" s="118"/>
    </row>
    <row r="345">
      <c r="A345" s="220" t="s">
        <v>1176</v>
      </c>
      <c r="B345" s="220" t="s">
        <v>4223</v>
      </c>
      <c r="C345" s="222">
        <v>97123.0</v>
      </c>
      <c r="D345" s="220" t="s">
        <v>7613</v>
      </c>
      <c r="E345" s="220" t="s">
        <v>7613</v>
      </c>
      <c r="F345" s="222">
        <v>47.32</v>
      </c>
      <c r="G345" s="222">
        <v>4046.86</v>
      </c>
      <c r="H345" s="222">
        <v>97123.0</v>
      </c>
      <c r="I345" s="222">
        <v>45960.0</v>
      </c>
      <c r="J345" s="222">
        <v>23.99957892</v>
      </c>
      <c r="K345" s="222">
        <v>11500.0</v>
      </c>
      <c r="L345" s="223">
        <v>44958.0</v>
      </c>
      <c r="M345" s="118"/>
      <c r="N345" s="118"/>
      <c r="O345" s="118"/>
      <c r="P345" s="118"/>
      <c r="Q345" s="118"/>
      <c r="R345" s="118"/>
      <c r="S345" s="118"/>
      <c r="T345" s="118"/>
      <c r="U345" s="118"/>
      <c r="V345" s="118"/>
      <c r="W345" s="118"/>
      <c r="X345" s="118"/>
      <c r="Y345" s="118"/>
      <c r="Z345" s="118"/>
      <c r="AA345" s="118"/>
    </row>
    <row r="346">
      <c r="A346" s="220" t="s">
        <v>1178</v>
      </c>
      <c r="B346" s="220" t="s">
        <v>4478</v>
      </c>
      <c r="C346" s="222">
        <v>64445.0</v>
      </c>
      <c r="D346" s="220" t="s">
        <v>5668</v>
      </c>
      <c r="E346" s="225">
        <v>0.0</v>
      </c>
      <c r="F346" s="222">
        <v>73.66</v>
      </c>
      <c r="G346" s="222">
        <v>4046.86</v>
      </c>
      <c r="H346" s="222">
        <v>64445.0</v>
      </c>
      <c r="I346" s="222">
        <v>47468.0</v>
      </c>
      <c r="J346" s="222">
        <v>15.92468173</v>
      </c>
      <c r="K346" s="222">
        <v>7290.0</v>
      </c>
      <c r="L346" s="223">
        <v>44896.0</v>
      </c>
      <c r="M346" s="118"/>
      <c r="N346" s="118"/>
      <c r="O346" s="118"/>
      <c r="P346" s="118"/>
      <c r="Q346" s="118"/>
      <c r="R346" s="118"/>
      <c r="S346" s="118"/>
      <c r="T346" s="118"/>
      <c r="U346" s="118"/>
      <c r="V346" s="118"/>
      <c r="W346" s="118"/>
      <c r="X346" s="118"/>
      <c r="Y346" s="118"/>
      <c r="Z346" s="118"/>
      <c r="AA346" s="118"/>
    </row>
    <row r="347">
      <c r="A347" s="220" t="s">
        <v>1180</v>
      </c>
      <c r="B347" s="220" t="s">
        <v>7612</v>
      </c>
      <c r="C347" s="220" t="s">
        <v>6384</v>
      </c>
      <c r="D347" s="220" t="s">
        <v>7613</v>
      </c>
      <c r="E347" s="220" t="s">
        <v>7613</v>
      </c>
      <c r="F347" s="220" t="s">
        <v>6384</v>
      </c>
      <c r="G347" s="220" t="s">
        <v>6384</v>
      </c>
      <c r="H347" s="220" t="s">
        <v>6384</v>
      </c>
      <c r="I347" s="221" t="e">
        <v>#N/A</v>
      </c>
      <c r="J347" s="220" t="s">
        <v>6384</v>
      </c>
      <c r="K347" s="222">
        <v>10000.0</v>
      </c>
      <c r="L347" s="223">
        <v>45231.0</v>
      </c>
      <c r="M347" s="118"/>
      <c r="N347" s="118"/>
      <c r="O347" s="118"/>
      <c r="P347" s="118"/>
      <c r="Q347" s="118"/>
      <c r="R347" s="118"/>
      <c r="S347" s="118"/>
      <c r="T347" s="118"/>
      <c r="U347" s="118"/>
      <c r="V347" s="118"/>
      <c r="W347" s="118"/>
      <c r="X347" s="118"/>
      <c r="Y347" s="118"/>
      <c r="Z347" s="118"/>
      <c r="AA347" s="118"/>
    </row>
    <row r="348">
      <c r="A348" s="220" t="s">
        <v>1182</v>
      </c>
      <c r="B348" s="220" t="s">
        <v>2579</v>
      </c>
      <c r="C348" s="222">
        <v>8650.0</v>
      </c>
      <c r="D348" s="220" t="s">
        <v>7613</v>
      </c>
      <c r="E348" s="220" t="s">
        <v>7613</v>
      </c>
      <c r="F348" s="222">
        <v>50.95</v>
      </c>
      <c r="G348" s="222">
        <v>4046.86</v>
      </c>
      <c r="H348" s="222">
        <v>8650.0</v>
      </c>
      <c r="I348" s="222">
        <v>4407.0</v>
      </c>
      <c r="J348" s="222">
        <v>2.13745825</v>
      </c>
      <c r="K348" s="222">
        <v>8500.0</v>
      </c>
      <c r="L348" s="223">
        <v>44593.0</v>
      </c>
      <c r="M348" s="118"/>
      <c r="N348" s="118"/>
      <c r="O348" s="118"/>
      <c r="P348" s="118"/>
      <c r="Q348" s="118"/>
      <c r="R348" s="118"/>
      <c r="S348" s="118"/>
      <c r="T348" s="118"/>
      <c r="U348" s="118"/>
      <c r="V348" s="118"/>
      <c r="W348" s="118"/>
      <c r="X348" s="118"/>
      <c r="Y348" s="118"/>
      <c r="Z348" s="118"/>
      <c r="AA348" s="118"/>
    </row>
    <row r="349">
      <c r="A349" s="220" t="s">
        <v>1184</v>
      </c>
      <c r="B349" s="220" t="s">
        <v>7612</v>
      </c>
      <c r="C349" s="220" t="s">
        <v>6384</v>
      </c>
      <c r="D349" s="220" t="s">
        <v>7613</v>
      </c>
      <c r="E349" s="220" t="s">
        <v>7613</v>
      </c>
      <c r="F349" s="220" t="s">
        <v>6384</v>
      </c>
      <c r="G349" s="220" t="s">
        <v>6384</v>
      </c>
      <c r="H349" s="220" t="s">
        <v>6384</v>
      </c>
      <c r="I349" s="221" t="e">
        <v>#N/A</v>
      </c>
      <c r="J349" s="220" t="s">
        <v>6384</v>
      </c>
      <c r="K349" s="222">
        <v>8500.0</v>
      </c>
      <c r="L349" s="223">
        <v>44835.0</v>
      </c>
      <c r="M349" s="118"/>
      <c r="N349" s="118"/>
      <c r="O349" s="118"/>
      <c r="P349" s="118"/>
      <c r="Q349" s="118"/>
      <c r="R349" s="118"/>
      <c r="S349" s="118"/>
      <c r="T349" s="118"/>
      <c r="U349" s="118"/>
      <c r="V349" s="118"/>
      <c r="W349" s="118"/>
      <c r="X349" s="118"/>
      <c r="Y349" s="118"/>
      <c r="Z349" s="118"/>
      <c r="AA349" s="118"/>
    </row>
    <row r="350">
      <c r="A350" s="220" t="s">
        <v>1188</v>
      </c>
      <c r="B350" s="220" t="s">
        <v>5475</v>
      </c>
      <c r="C350" s="222">
        <v>10927.0</v>
      </c>
      <c r="D350" s="220" t="s">
        <v>7613</v>
      </c>
      <c r="E350" s="220" t="s">
        <v>7613</v>
      </c>
      <c r="F350" s="222">
        <v>87.68</v>
      </c>
      <c r="G350" s="222">
        <v>4046.86</v>
      </c>
      <c r="H350" s="222">
        <v>10927.0</v>
      </c>
      <c r="I350" s="222">
        <v>9581.0</v>
      </c>
      <c r="J350" s="222">
        <v>2.700116335</v>
      </c>
      <c r="K350" s="222">
        <v>13300.0</v>
      </c>
      <c r="L350" s="223">
        <v>43497.0</v>
      </c>
      <c r="M350" s="118"/>
      <c r="N350" s="118"/>
      <c r="O350" s="118"/>
      <c r="P350" s="118"/>
      <c r="Q350" s="118"/>
      <c r="R350" s="118"/>
      <c r="S350" s="118"/>
      <c r="T350" s="118"/>
      <c r="U350" s="118"/>
      <c r="V350" s="118"/>
      <c r="W350" s="118"/>
      <c r="X350" s="118"/>
      <c r="Y350" s="118"/>
      <c r="Z350" s="118"/>
      <c r="AA350" s="118"/>
    </row>
    <row r="351">
      <c r="A351" s="220" t="s">
        <v>1327</v>
      </c>
      <c r="B351" s="220" t="s">
        <v>7612</v>
      </c>
      <c r="C351" s="220" t="s">
        <v>6384</v>
      </c>
      <c r="D351" s="220" t="s">
        <v>7613</v>
      </c>
      <c r="E351" s="220" t="s">
        <v>7613</v>
      </c>
      <c r="F351" s="220" t="s">
        <v>6384</v>
      </c>
      <c r="G351" s="220" t="s">
        <v>6384</v>
      </c>
      <c r="H351" s="220" t="s">
        <v>6384</v>
      </c>
      <c r="I351" s="221" t="e">
        <v>#N/A</v>
      </c>
      <c r="J351" s="220" t="s">
        <v>6384</v>
      </c>
      <c r="K351" s="222">
        <v>7900.0</v>
      </c>
      <c r="L351" s="223">
        <v>44866.0</v>
      </c>
      <c r="M351" s="118"/>
      <c r="N351" s="118"/>
      <c r="O351" s="118"/>
      <c r="P351" s="118"/>
      <c r="Q351" s="118"/>
      <c r="R351" s="118"/>
      <c r="S351" s="118"/>
      <c r="T351" s="118"/>
      <c r="U351" s="118"/>
      <c r="V351" s="118"/>
      <c r="W351" s="118"/>
      <c r="X351" s="118"/>
      <c r="Y351" s="118"/>
      <c r="Z351" s="118"/>
      <c r="AA351" s="118"/>
    </row>
    <row r="352">
      <c r="A352" s="220" t="s">
        <v>258</v>
      </c>
      <c r="B352" s="220" t="s">
        <v>2123</v>
      </c>
      <c r="C352" s="222">
        <v>5416.0</v>
      </c>
      <c r="D352" s="220" t="s">
        <v>5669</v>
      </c>
      <c r="E352" s="118"/>
      <c r="F352" s="222">
        <v>50.0</v>
      </c>
      <c r="G352" s="222">
        <v>4046.86</v>
      </c>
      <c r="H352" s="222">
        <v>5416.0</v>
      </c>
      <c r="I352" s="222">
        <v>2708.0</v>
      </c>
      <c r="J352" s="222">
        <v>1.33832068</v>
      </c>
      <c r="K352" s="222">
        <v>6500.0</v>
      </c>
      <c r="L352" s="223">
        <v>45170.0</v>
      </c>
      <c r="M352" s="118"/>
      <c r="N352" s="118"/>
      <c r="O352" s="118"/>
      <c r="P352" s="118"/>
      <c r="Q352" s="118"/>
      <c r="R352" s="118"/>
      <c r="S352" s="118"/>
      <c r="T352" s="118"/>
      <c r="U352" s="118"/>
      <c r="V352" s="118"/>
      <c r="W352" s="118"/>
      <c r="X352" s="118"/>
      <c r="Y352" s="118"/>
      <c r="Z352" s="118"/>
      <c r="AA352" s="118"/>
    </row>
    <row r="353">
      <c r="A353" s="220" t="s">
        <v>1196</v>
      </c>
      <c r="B353" s="220" t="s">
        <v>5378</v>
      </c>
      <c r="C353" s="222">
        <v>2802.0</v>
      </c>
      <c r="D353" s="220" t="s">
        <v>7613</v>
      </c>
      <c r="E353" s="220" t="s">
        <v>7613</v>
      </c>
      <c r="F353" s="222">
        <v>66.35</v>
      </c>
      <c r="G353" s="222">
        <v>4046.86</v>
      </c>
      <c r="H353" s="222">
        <v>2802.0</v>
      </c>
      <c r="I353" s="222">
        <v>1859.0</v>
      </c>
      <c r="J353" s="222">
        <v>0.69238821</v>
      </c>
      <c r="K353" s="222">
        <v>10300.0</v>
      </c>
      <c r="L353" s="223">
        <v>44567.0</v>
      </c>
      <c r="M353" s="118"/>
      <c r="N353" s="118"/>
      <c r="O353" s="118"/>
      <c r="P353" s="118"/>
      <c r="Q353" s="118"/>
      <c r="R353" s="118"/>
      <c r="S353" s="118"/>
      <c r="T353" s="118"/>
      <c r="U353" s="118"/>
      <c r="V353" s="118"/>
      <c r="W353" s="118"/>
      <c r="X353" s="118"/>
      <c r="Y353" s="118"/>
      <c r="Z353" s="118"/>
      <c r="AA353" s="118"/>
    </row>
    <row r="354">
      <c r="A354" s="220" t="s">
        <v>1198</v>
      </c>
      <c r="B354" s="220" t="s">
        <v>2118</v>
      </c>
      <c r="C354" s="222">
        <v>63080.0</v>
      </c>
      <c r="D354" s="220" t="s">
        <v>5668</v>
      </c>
      <c r="E354" s="222">
        <v>1298.0</v>
      </c>
      <c r="F354" s="222">
        <v>57.51</v>
      </c>
      <c r="G354" s="222">
        <v>4046.86</v>
      </c>
      <c r="H354" s="222">
        <v>63080.0</v>
      </c>
      <c r="I354" s="222">
        <v>36276.0</v>
      </c>
      <c r="J354" s="222">
        <v>15.5873834</v>
      </c>
      <c r="K354" s="222">
        <v>9900.0</v>
      </c>
      <c r="L354" s="223">
        <v>45200.0</v>
      </c>
      <c r="M354" s="118"/>
      <c r="N354" s="118"/>
      <c r="O354" s="118"/>
      <c r="P354" s="118"/>
      <c r="Q354" s="118"/>
      <c r="R354" s="118"/>
      <c r="S354" s="118"/>
      <c r="T354" s="118"/>
      <c r="U354" s="118"/>
      <c r="V354" s="118"/>
      <c r="W354" s="118"/>
      <c r="X354" s="118"/>
      <c r="Y354" s="118"/>
      <c r="Z354" s="118"/>
      <c r="AA354" s="118"/>
    </row>
    <row r="355">
      <c r="A355" s="220" t="s">
        <v>1200</v>
      </c>
      <c r="B355" s="220" t="s">
        <v>4975</v>
      </c>
      <c r="C355" s="222">
        <v>82148.0</v>
      </c>
      <c r="D355" s="220" t="s">
        <v>7613</v>
      </c>
      <c r="E355" s="220" t="s">
        <v>7613</v>
      </c>
      <c r="F355" s="222">
        <v>68.86</v>
      </c>
      <c r="G355" s="222">
        <v>4046.86</v>
      </c>
      <c r="H355" s="222">
        <v>82148.0</v>
      </c>
      <c r="I355" s="222">
        <v>56566.0</v>
      </c>
      <c r="J355" s="222">
        <v>20.29918154</v>
      </c>
      <c r="K355" s="222">
        <v>13400.0</v>
      </c>
      <c r="L355" s="223">
        <v>44387.0</v>
      </c>
      <c r="M355" s="118"/>
      <c r="N355" s="118"/>
      <c r="O355" s="118"/>
      <c r="P355" s="118"/>
      <c r="Q355" s="118"/>
      <c r="R355" s="118"/>
      <c r="S355" s="118"/>
      <c r="T355" s="118"/>
      <c r="U355" s="118"/>
      <c r="V355" s="118"/>
      <c r="W355" s="118"/>
      <c r="X355" s="118"/>
      <c r="Y355" s="118"/>
      <c r="Z355" s="118"/>
      <c r="AA355" s="118"/>
    </row>
    <row r="356">
      <c r="A356" s="220" t="s">
        <v>1202</v>
      </c>
      <c r="B356" s="220" t="s">
        <v>1893</v>
      </c>
      <c r="C356" s="222">
        <v>5362.0</v>
      </c>
      <c r="D356" s="220" t="s">
        <v>5668</v>
      </c>
      <c r="E356" s="222">
        <v>250.0</v>
      </c>
      <c r="F356" s="222">
        <v>50.0</v>
      </c>
      <c r="G356" s="222">
        <v>4046.86</v>
      </c>
      <c r="H356" s="222">
        <v>5362.0</v>
      </c>
      <c r="I356" s="222">
        <v>2681.0</v>
      </c>
      <c r="J356" s="222">
        <v>1.32497701</v>
      </c>
      <c r="K356" s="222">
        <v>10800.0</v>
      </c>
      <c r="L356" s="223">
        <v>45352.0</v>
      </c>
      <c r="M356" s="118"/>
      <c r="N356" s="118"/>
      <c r="O356" s="118"/>
      <c r="P356" s="118"/>
      <c r="Q356" s="118"/>
      <c r="R356" s="118"/>
      <c r="S356" s="118"/>
      <c r="T356" s="118"/>
      <c r="U356" s="118"/>
      <c r="V356" s="118"/>
      <c r="W356" s="118"/>
      <c r="X356" s="118"/>
      <c r="Y356" s="118"/>
      <c r="Z356" s="118"/>
      <c r="AA356" s="118"/>
    </row>
    <row r="357">
      <c r="A357" s="220" t="s">
        <v>1206</v>
      </c>
      <c r="B357" s="220" t="s">
        <v>1710</v>
      </c>
      <c r="C357" s="222">
        <v>15335.0</v>
      </c>
      <c r="D357" s="220" t="s">
        <v>5669</v>
      </c>
      <c r="E357" s="118"/>
      <c r="F357" s="222">
        <v>77.31</v>
      </c>
      <c r="G357" s="222">
        <v>4046.86</v>
      </c>
      <c r="H357" s="222">
        <v>15335.0</v>
      </c>
      <c r="I357" s="222">
        <v>11855.0</v>
      </c>
      <c r="J357" s="222">
        <v>3.789355175</v>
      </c>
      <c r="K357" s="222">
        <v>6449.0</v>
      </c>
      <c r="L357" s="223">
        <v>44896.0</v>
      </c>
      <c r="M357" s="118"/>
      <c r="N357" s="118"/>
      <c r="O357" s="118"/>
      <c r="P357" s="118"/>
      <c r="Q357" s="118"/>
      <c r="R357" s="118"/>
      <c r="S357" s="118"/>
      <c r="T357" s="118"/>
      <c r="U357" s="118"/>
      <c r="V357" s="118"/>
      <c r="W357" s="118"/>
      <c r="X357" s="118"/>
      <c r="Y357" s="118"/>
      <c r="Z357" s="118"/>
      <c r="AA357" s="118"/>
    </row>
    <row r="358">
      <c r="A358" s="220" t="s">
        <v>1211</v>
      </c>
      <c r="B358" s="220" t="s">
        <v>3640</v>
      </c>
      <c r="C358" s="222">
        <v>16295.0</v>
      </c>
      <c r="D358" s="220" t="s">
        <v>7613</v>
      </c>
      <c r="E358" s="220" t="s">
        <v>7613</v>
      </c>
      <c r="F358" s="222">
        <v>50.1</v>
      </c>
      <c r="G358" s="222">
        <v>4046.86</v>
      </c>
      <c r="H358" s="222">
        <v>16295.0</v>
      </c>
      <c r="I358" s="222">
        <v>8164.0</v>
      </c>
      <c r="J358" s="222">
        <v>4.026575975</v>
      </c>
      <c r="K358" s="222">
        <v>7934.0</v>
      </c>
      <c r="L358" s="223">
        <v>44531.0</v>
      </c>
      <c r="M358" s="118"/>
      <c r="N358" s="118"/>
      <c r="O358" s="118"/>
      <c r="P358" s="118"/>
      <c r="Q358" s="118"/>
      <c r="R358" s="118"/>
      <c r="S358" s="118"/>
      <c r="T358" s="118"/>
      <c r="U358" s="118"/>
      <c r="V358" s="118"/>
      <c r="W358" s="118"/>
      <c r="X358" s="118"/>
      <c r="Y358" s="118"/>
      <c r="Z358" s="118"/>
      <c r="AA358" s="118"/>
    </row>
    <row r="359">
      <c r="A359" s="220" t="s">
        <v>1215</v>
      </c>
      <c r="B359" s="220" t="s">
        <v>4432</v>
      </c>
      <c r="C359" s="222">
        <v>18048.0</v>
      </c>
      <c r="D359" s="220" t="s">
        <v>5668</v>
      </c>
      <c r="E359" s="222">
        <v>1511.03</v>
      </c>
      <c r="F359" s="222">
        <v>82.76</v>
      </c>
      <c r="G359" s="222">
        <v>4046.86</v>
      </c>
      <c r="H359" s="222">
        <v>18048.0</v>
      </c>
      <c r="I359" s="222">
        <v>14936.0</v>
      </c>
      <c r="J359" s="222">
        <v>4.45975104</v>
      </c>
      <c r="K359" s="222">
        <v>10000.0</v>
      </c>
      <c r="L359" s="223">
        <v>44896.0</v>
      </c>
      <c r="M359" s="118"/>
      <c r="N359" s="118"/>
      <c r="O359" s="118"/>
      <c r="P359" s="118"/>
      <c r="Q359" s="118"/>
      <c r="R359" s="118"/>
      <c r="S359" s="118"/>
      <c r="T359" s="118"/>
      <c r="U359" s="118"/>
      <c r="V359" s="118"/>
      <c r="W359" s="118"/>
      <c r="X359" s="118"/>
      <c r="Y359" s="118"/>
      <c r="Z359" s="118"/>
      <c r="AA359" s="118"/>
    </row>
    <row r="360">
      <c r="A360" s="220" t="s">
        <v>1218</v>
      </c>
      <c r="B360" s="220" t="s">
        <v>1670</v>
      </c>
      <c r="C360" s="222">
        <v>18229.0</v>
      </c>
      <c r="D360" s="220" t="s">
        <v>5668</v>
      </c>
      <c r="E360" s="222">
        <v>1308.0</v>
      </c>
      <c r="F360" s="222">
        <v>81.83</v>
      </c>
      <c r="G360" s="222">
        <v>4046.86</v>
      </c>
      <c r="H360" s="222">
        <v>18229.0</v>
      </c>
      <c r="I360" s="222">
        <v>14916.0</v>
      </c>
      <c r="J360" s="222">
        <v>4.504477045</v>
      </c>
      <c r="K360" s="222">
        <v>12500.0</v>
      </c>
      <c r="L360" s="223">
        <v>45231.0</v>
      </c>
      <c r="M360" s="118"/>
      <c r="N360" s="118"/>
      <c r="O360" s="118"/>
      <c r="P360" s="118"/>
      <c r="Q360" s="118"/>
      <c r="R360" s="118"/>
      <c r="S360" s="118"/>
      <c r="T360" s="118"/>
      <c r="U360" s="118"/>
      <c r="V360" s="118"/>
      <c r="W360" s="118"/>
      <c r="X360" s="118"/>
      <c r="Y360" s="118"/>
      <c r="Z360" s="118"/>
      <c r="AA360" s="118"/>
    </row>
    <row r="361">
      <c r="A361" s="220" t="s">
        <v>1222</v>
      </c>
      <c r="B361" s="220" t="s">
        <v>3119</v>
      </c>
      <c r="C361" s="222">
        <v>26557.0</v>
      </c>
      <c r="D361" s="220" t="s">
        <v>5668</v>
      </c>
      <c r="E361" s="222">
        <v>2428.0</v>
      </c>
      <c r="F361" s="222">
        <v>81.75</v>
      </c>
      <c r="G361" s="222">
        <v>4046.86</v>
      </c>
      <c r="H361" s="222">
        <v>26557.0</v>
      </c>
      <c r="I361" s="222">
        <v>21710.0</v>
      </c>
      <c r="J361" s="222">
        <v>6.562367485</v>
      </c>
      <c r="K361" s="222">
        <v>10900.0</v>
      </c>
      <c r="L361" s="223">
        <v>45323.0</v>
      </c>
      <c r="M361" s="118"/>
      <c r="N361" s="118"/>
      <c r="O361" s="118"/>
      <c r="P361" s="118"/>
      <c r="Q361" s="118"/>
      <c r="R361" s="118"/>
      <c r="S361" s="118"/>
      <c r="T361" s="118"/>
      <c r="U361" s="118"/>
      <c r="V361" s="118"/>
      <c r="W361" s="118"/>
      <c r="X361" s="118"/>
      <c r="Y361" s="118"/>
      <c r="Z361" s="118"/>
      <c r="AA361" s="118"/>
    </row>
    <row r="362">
      <c r="A362" s="220" t="s">
        <v>1226</v>
      </c>
      <c r="B362" s="220" t="s">
        <v>1654</v>
      </c>
      <c r="C362" s="222">
        <v>26658.0</v>
      </c>
      <c r="D362" s="220" t="s">
        <v>5668</v>
      </c>
      <c r="E362" s="222">
        <v>2125.0</v>
      </c>
      <c r="F362" s="222">
        <v>84.9</v>
      </c>
      <c r="G362" s="222">
        <v>4046.86</v>
      </c>
      <c r="H362" s="222">
        <v>26658.0</v>
      </c>
      <c r="I362" s="222">
        <v>22632.0</v>
      </c>
      <c r="J362" s="222">
        <v>6.58732509</v>
      </c>
      <c r="K362" s="222">
        <v>15000.0</v>
      </c>
      <c r="L362" s="223">
        <v>45323.0</v>
      </c>
      <c r="M362" s="118"/>
      <c r="N362" s="118"/>
      <c r="O362" s="118"/>
      <c r="P362" s="118"/>
      <c r="Q362" s="118"/>
      <c r="R362" s="118"/>
      <c r="S362" s="118"/>
      <c r="T362" s="118"/>
      <c r="U362" s="118"/>
      <c r="V362" s="118"/>
      <c r="W362" s="118"/>
      <c r="X362" s="118"/>
      <c r="Y362" s="118"/>
      <c r="Z362" s="118"/>
      <c r="AA362" s="118"/>
    </row>
    <row r="363">
      <c r="A363" s="220" t="s">
        <v>850</v>
      </c>
      <c r="B363" s="220" t="s">
        <v>7612</v>
      </c>
      <c r="C363" s="220" t="s">
        <v>6384</v>
      </c>
      <c r="D363" s="220" t="s">
        <v>5668</v>
      </c>
      <c r="E363" s="222">
        <v>1153.02</v>
      </c>
      <c r="F363" s="220" t="s">
        <v>6384</v>
      </c>
      <c r="G363" s="220" t="s">
        <v>6384</v>
      </c>
      <c r="H363" s="220" t="s">
        <v>6384</v>
      </c>
      <c r="I363" s="221" t="e">
        <v>#N/A</v>
      </c>
      <c r="J363" s="220" t="s">
        <v>6384</v>
      </c>
      <c r="K363" s="222">
        <v>11314.0</v>
      </c>
      <c r="L363" s="223">
        <v>45352.0</v>
      </c>
      <c r="M363" s="118"/>
      <c r="N363" s="118"/>
      <c r="O363" s="118"/>
      <c r="P363" s="118"/>
      <c r="Q363" s="118"/>
      <c r="R363" s="118"/>
      <c r="S363" s="118"/>
      <c r="T363" s="118"/>
      <c r="U363" s="118"/>
      <c r="V363" s="118"/>
      <c r="W363" s="118"/>
      <c r="X363" s="118"/>
      <c r="Y363" s="118"/>
      <c r="Z363" s="118"/>
      <c r="AA363" s="118"/>
    </row>
    <row r="364">
      <c r="A364" s="220" t="s">
        <v>1230</v>
      </c>
      <c r="B364" s="220" t="s">
        <v>1700</v>
      </c>
      <c r="C364" s="222">
        <v>15570.0</v>
      </c>
      <c r="D364" s="220" t="s">
        <v>5668</v>
      </c>
      <c r="E364" s="225">
        <v>0.0</v>
      </c>
      <c r="F364" s="222">
        <v>87.1</v>
      </c>
      <c r="G364" s="222">
        <v>4046.86</v>
      </c>
      <c r="H364" s="222">
        <v>15570.0</v>
      </c>
      <c r="I364" s="222">
        <v>13562.0</v>
      </c>
      <c r="J364" s="222">
        <v>3.84742485</v>
      </c>
      <c r="K364" s="222">
        <v>13200.0</v>
      </c>
      <c r="L364" s="223">
        <v>44986.0</v>
      </c>
      <c r="M364" s="118"/>
      <c r="N364" s="118"/>
      <c r="O364" s="118"/>
      <c r="P364" s="118"/>
      <c r="Q364" s="118"/>
      <c r="R364" s="118"/>
      <c r="S364" s="118"/>
      <c r="T364" s="118"/>
      <c r="U364" s="118"/>
      <c r="V364" s="118"/>
      <c r="W364" s="118"/>
      <c r="X364" s="118"/>
      <c r="Y364" s="118"/>
      <c r="Z364" s="118"/>
      <c r="AA364" s="118"/>
    </row>
    <row r="365">
      <c r="A365" s="220" t="s">
        <v>1235</v>
      </c>
      <c r="B365" s="220" t="s">
        <v>1769</v>
      </c>
      <c r="C365" s="222">
        <v>929.0</v>
      </c>
      <c r="D365" s="220" t="s">
        <v>5669</v>
      </c>
      <c r="E365" s="118"/>
      <c r="F365" s="222">
        <v>41.98</v>
      </c>
      <c r="G365" s="222">
        <v>4046.86</v>
      </c>
      <c r="H365" s="222">
        <v>929.0</v>
      </c>
      <c r="I365" s="222">
        <v>390.0</v>
      </c>
      <c r="J365" s="222">
        <v>0.229560545</v>
      </c>
      <c r="K365" s="222">
        <v>6250.0</v>
      </c>
      <c r="L365" s="223">
        <v>45323.0</v>
      </c>
      <c r="M365" s="118"/>
      <c r="N365" s="118"/>
      <c r="O365" s="118"/>
      <c r="P365" s="118"/>
      <c r="Q365" s="118"/>
      <c r="R365" s="118"/>
      <c r="S365" s="118"/>
      <c r="T365" s="118"/>
      <c r="U365" s="118"/>
      <c r="V365" s="118"/>
      <c r="W365" s="118"/>
      <c r="X365" s="118"/>
      <c r="Y365" s="118"/>
      <c r="Z365" s="118"/>
      <c r="AA365" s="118"/>
    </row>
    <row r="366">
      <c r="A366" s="220" t="s">
        <v>1240</v>
      </c>
      <c r="B366" s="220" t="s">
        <v>5621</v>
      </c>
      <c r="C366" s="222">
        <v>88884.0</v>
      </c>
      <c r="D366" s="220" t="s">
        <v>7613</v>
      </c>
      <c r="E366" s="220" t="s">
        <v>7613</v>
      </c>
      <c r="F366" s="222">
        <v>55.75</v>
      </c>
      <c r="G366" s="222">
        <v>4046.86</v>
      </c>
      <c r="H366" s="222">
        <v>88884.0</v>
      </c>
      <c r="I366" s="222">
        <v>49553.0</v>
      </c>
      <c r="J366" s="222">
        <v>21.96368082</v>
      </c>
      <c r="K366" s="222">
        <v>7300.0</v>
      </c>
      <c r="L366" s="223">
        <v>44418.0</v>
      </c>
      <c r="M366" s="118"/>
      <c r="N366" s="118"/>
      <c r="O366" s="118"/>
      <c r="P366" s="118"/>
      <c r="Q366" s="118"/>
      <c r="R366" s="118"/>
      <c r="S366" s="118"/>
      <c r="T366" s="118"/>
      <c r="U366" s="118"/>
      <c r="V366" s="118"/>
      <c r="W366" s="118"/>
      <c r="X366" s="118"/>
      <c r="Y366" s="118"/>
      <c r="Z366" s="118"/>
      <c r="AA366" s="118"/>
    </row>
    <row r="367">
      <c r="A367" s="220" t="s">
        <v>1244</v>
      </c>
      <c r="B367" s="220" t="s">
        <v>5442</v>
      </c>
      <c r="C367" s="222">
        <v>5977.0</v>
      </c>
      <c r="D367" s="220" t="s">
        <v>5669</v>
      </c>
      <c r="E367" s="118"/>
      <c r="F367" s="222">
        <v>67.22</v>
      </c>
      <c r="G367" s="222">
        <v>4046.86</v>
      </c>
      <c r="H367" s="222">
        <v>5977.0</v>
      </c>
      <c r="I367" s="222">
        <v>4018.0</v>
      </c>
      <c r="J367" s="222">
        <v>1.476946585</v>
      </c>
      <c r="K367" s="222">
        <v>10400.0</v>
      </c>
      <c r="L367" s="223">
        <v>44562.0</v>
      </c>
      <c r="M367" s="118"/>
      <c r="N367" s="118"/>
      <c r="O367" s="118"/>
      <c r="P367" s="118"/>
      <c r="Q367" s="118"/>
      <c r="R367" s="118"/>
      <c r="S367" s="118"/>
      <c r="T367" s="118"/>
      <c r="U367" s="118"/>
      <c r="V367" s="118"/>
      <c r="W367" s="118"/>
      <c r="X367" s="118"/>
      <c r="Y367" s="118"/>
      <c r="Z367" s="118"/>
      <c r="AA367" s="118"/>
    </row>
    <row r="368">
      <c r="A368" s="220" t="s">
        <v>1247</v>
      </c>
      <c r="B368" s="220" t="s">
        <v>7612</v>
      </c>
      <c r="C368" s="220" t="s">
        <v>6384</v>
      </c>
      <c r="D368" s="220" t="s">
        <v>5668</v>
      </c>
      <c r="E368" s="222">
        <v>522.0</v>
      </c>
      <c r="F368" s="220" t="s">
        <v>6384</v>
      </c>
      <c r="G368" s="220" t="s">
        <v>6384</v>
      </c>
      <c r="H368" s="220" t="s">
        <v>6384</v>
      </c>
      <c r="I368" s="221" t="e">
        <v>#N/A</v>
      </c>
      <c r="J368" s="220" t="s">
        <v>6384</v>
      </c>
      <c r="K368" s="222">
        <v>7000.0</v>
      </c>
      <c r="L368" s="223">
        <v>45261.0</v>
      </c>
      <c r="M368" s="118"/>
      <c r="N368" s="118"/>
      <c r="O368" s="118"/>
      <c r="P368" s="118"/>
      <c r="Q368" s="118"/>
      <c r="R368" s="118"/>
      <c r="S368" s="118"/>
      <c r="T368" s="118"/>
      <c r="U368" s="118"/>
      <c r="V368" s="118"/>
      <c r="W368" s="118"/>
      <c r="X368" s="118"/>
      <c r="Y368" s="118"/>
      <c r="Z368" s="118"/>
      <c r="AA368" s="118"/>
    </row>
    <row r="369">
      <c r="A369" s="220" t="s">
        <v>1249</v>
      </c>
      <c r="B369" s="220" t="s">
        <v>5223</v>
      </c>
      <c r="C369" s="222">
        <v>30250.0</v>
      </c>
      <c r="D369" s="220" t="s">
        <v>7613</v>
      </c>
      <c r="E369" s="220" t="s">
        <v>7613</v>
      </c>
      <c r="F369" s="222">
        <v>20.98</v>
      </c>
      <c r="G369" s="222">
        <v>4046.86</v>
      </c>
      <c r="H369" s="222">
        <v>30250.0</v>
      </c>
      <c r="I369" s="222">
        <v>6346.0</v>
      </c>
      <c r="J369" s="222">
        <v>7.47492625</v>
      </c>
      <c r="K369" s="118"/>
      <c r="L369" s="223">
        <v>43497.0</v>
      </c>
      <c r="M369" s="118"/>
      <c r="N369" s="118"/>
      <c r="O369" s="118"/>
      <c r="P369" s="118"/>
      <c r="Q369" s="118"/>
      <c r="R369" s="118"/>
      <c r="S369" s="118"/>
      <c r="T369" s="118"/>
      <c r="U369" s="118"/>
      <c r="V369" s="118"/>
      <c r="W369" s="118"/>
      <c r="X369" s="118"/>
      <c r="Y369" s="118"/>
      <c r="Z369" s="118"/>
      <c r="AA369" s="118"/>
    </row>
    <row r="370">
      <c r="A370" s="220" t="s">
        <v>1252</v>
      </c>
      <c r="B370" s="220" t="s">
        <v>5462</v>
      </c>
      <c r="C370" s="222">
        <v>15239.0</v>
      </c>
      <c r="D370" s="220" t="s">
        <v>7613</v>
      </c>
      <c r="E370" s="220" t="s">
        <v>7613</v>
      </c>
      <c r="F370" s="222">
        <v>76.41</v>
      </c>
      <c r="G370" s="222">
        <v>4046.86</v>
      </c>
      <c r="H370" s="222">
        <v>15239.0</v>
      </c>
      <c r="I370" s="222">
        <v>11644.0</v>
      </c>
      <c r="J370" s="222">
        <v>3.765633095</v>
      </c>
      <c r="K370" s="222">
        <v>5900.0</v>
      </c>
      <c r="L370" s="223">
        <v>43800.0</v>
      </c>
      <c r="M370" s="118"/>
      <c r="N370" s="118"/>
      <c r="O370" s="118"/>
      <c r="P370" s="118"/>
      <c r="Q370" s="118"/>
      <c r="R370" s="118"/>
      <c r="S370" s="118"/>
      <c r="T370" s="118"/>
      <c r="U370" s="118"/>
      <c r="V370" s="118"/>
      <c r="W370" s="118"/>
      <c r="X370" s="118"/>
      <c r="Y370" s="118"/>
      <c r="Z370" s="118"/>
      <c r="AA370" s="118"/>
    </row>
    <row r="371">
      <c r="A371" s="220" t="s">
        <v>1255</v>
      </c>
      <c r="B371" s="220" t="s">
        <v>2141</v>
      </c>
      <c r="C371" s="222">
        <v>9971.0</v>
      </c>
      <c r="D371" s="220" t="s">
        <v>5668</v>
      </c>
      <c r="E371" s="222">
        <v>92.0</v>
      </c>
      <c r="F371" s="222">
        <v>62.76</v>
      </c>
      <c r="G371" s="222">
        <v>4046.86</v>
      </c>
      <c r="H371" s="222">
        <v>9971.0</v>
      </c>
      <c r="I371" s="222">
        <v>6258.0</v>
      </c>
      <c r="J371" s="222">
        <v>2.463883955</v>
      </c>
      <c r="K371" s="222">
        <v>7800.0</v>
      </c>
      <c r="L371" s="223">
        <v>45078.0</v>
      </c>
      <c r="M371" s="118"/>
      <c r="N371" s="118"/>
      <c r="O371" s="118"/>
      <c r="P371" s="118"/>
      <c r="Q371" s="118"/>
      <c r="R371" s="118"/>
      <c r="S371" s="118"/>
      <c r="T371" s="118"/>
      <c r="U371" s="118"/>
      <c r="V371" s="118"/>
      <c r="W371" s="118"/>
      <c r="X371" s="118"/>
      <c r="Y371" s="118"/>
      <c r="Z371" s="118"/>
      <c r="AA371" s="118"/>
    </row>
    <row r="372">
      <c r="A372" s="220" t="s">
        <v>1257</v>
      </c>
      <c r="B372" s="220" t="s">
        <v>7612</v>
      </c>
      <c r="C372" s="220" t="s">
        <v>6384</v>
      </c>
      <c r="D372" s="220" t="s">
        <v>7613</v>
      </c>
      <c r="E372" s="220" t="s">
        <v>7613</v>
      </c>
      <c r="F372" s="220" t="s">
        <v>6384</v>
      </c>
      <c r="G372" s="220" t="s">
        <v>6384</v>
      </c>
      <c r="H372" s="220" t="s">
        <v>6384</v>
      </c>
      <c r="I372" s="221" t="e">
        <v>#N/A</v>
      </c>
      <c r="J372" s="220" t="s">
        <v>6384</v>
      </c>
      <c r="K372" s="222">
        <v>7000.0</v>
      </c>
      <c r="L372" s="224"/>
      <c r="M372" s="118"/>
      <c r="N372" s="118"/>
      <c r="O372" s="118"/>
      <c r="P372" s="118"/>
      <c r="Q372" s="118"/>
      <c r="R372" s="118"/>
      <c r="S372" s="118"/>
      <c r="T372" s="118"/>
      <c r="U372" s="118"/>
      <c r="V372" s="118"/>
      <c r="W372" s="118"/>
      <c r="X372" s="118"/>
      <c r="Y372" s="118"/>
      <c r="Z372" s="118"/>
      <c r="AA372" s="118"/>
    </row>
    <row r="373">
      <c r="A373" s="220" t="s">
        <v>1259</v>
      </c>
      <c r="B373" s="220" t="s">
        <v>4396</v>
      </c>
      <c r="C373" s="222">
        <v>82150.0</v>
      </c>
      <c r="D373" s="220" t="s">
        <v>7613</v>
      </c>
      <c r="E373" s="220" t="s">
        <v>7613</v>
      </c>
      <c r="F373" s="222">
        <v>45.31</v>
      </c>
      <c r="G373" s="222">
        <v>4046.86</v>
      </c>
      <c r="H373" s="222">
        <v>82150.0</v>
      </c>
      <c r="I373" s="222">
        <v>37222.0</v>
      </c>
      <c r="J373" s="222">
        <v>20.29967575</v>
      </c>
      <c r="K373" s="222">
        <v>8500.0</v>
      </c>
      <c r="L373" s="223">
        <v>44958.0</v>
      </c>
      <c r="M373" s="118"/>
      <c r="N373" s="118"/>
      <c r="O373" s="118"/>
      <c r="P373" s="118"/>
      <c r="Q373" s="118"/>
      <c r="R373" s="118"/>
      <c r="S373" s="118"/>
      <c r="T373" s="118"/>
      <c r="U373" s="118"/>
      <c r="V373" s="118"/>
      <c r="W373" s="118"/>
      <c r="X373" s="118"/>
      <c r="Y373" s="118"/>
      <c r="Z373" s="118"/>
      <c r="AA373" s="118"/>
    </row>
    <row r="374">
      <c r="A374" s="220" t="s">
        <v>1525</v>
      </c>
      <c r="B374" s="220" t="s">
        <v>5165</v>
      </c>
      <c r="C374" s="222">
        <v>17705.0</v>
      </c>
      <c r="D374" s="220" t="s">
        <v>5668</v>
      </c>
      <c r="E374" s="222">
        <v>1508.65</v>
      </c>
      <c r="F374" s="222">
        <v>68.92</v>
      </c>
      <c r="G374" s="222">
        <v>4046.86</v>
      </c>
      <c r="H374" s="222">
        <v>17705.0</v>
      </c>
      <c r="I374" s="222">
        <v>12202.0</v>
      </c>
      <c r="J374" s="222">
        <v>4.374994025</v>
      </c>
      <c r="K374" s="222">
        <v>14500.0</v>
      </c>
      <c r="L374" s="223">
        <v>44571.0</v>
      </c>
      <c r="M374" s="118"/>
      <c r="N374" s="118"/>
      <c r="O374" s="118"/>
      <c r="P374" s="118"/>
      <c r="Q374" s="118"/>
      <c r="R374" s="118"/>
      <c r="S374" s="118"/>
      <c r="T374" s="118"/>
      <c r="U374" s="118"/>
      <c r="V374" s="118"/>
      <c r="W374" s="118"/>
      <c r="X374" s="118"/>
      <c r="Y374" s="118"/>
      <c r="Z374" s="118"/>
      <c r="AA374" s="118"/>
    </row>
    <row r="375">
      <c r="A375" s="220" t="s">
        <v>1269</v>
      </c>
      <c r="B375" s="220" t="s">
        <v>3294</v>
      </c>
      <c r="C375" s="222">
        <v>14619.0</v>
      </c>
      <c r="D375" s="220" t="s">
        <v>5669</v>
      </c>
      <c r="E375" s="118"/>
      <c r="F375" s="222">
        <v>70.76</v>
      </c>
      <c r="G375" s="222">
        <v>4046.86</v>
      </c>
      <c r="H375" s="222">
        <v>14619.0</v>
      </c>
      <c r="I375" s="222">
        <v>10344.0</v>
      </c>
      <c r="J375" s="222">
        <v>3.612427995</v>
      </c>
      <c r="K375" s="222">
        <v>6800.0</v>
      </c>
      <c r="L375" s="223">
        <v>45292.0</v>
      </c>
      <c r="M375" s="118"/>
      <c r="N375" s="118"/>
      <c r="O375" s="118"/>
      <c r="P375" s="118"/>
      <c r="Q375" s="118"/>
      <c r="R375" s="118"/>
      <c r="S375" s="118"/>
      <c r="T375" s="118"/>
      <c r="U375" s="118"/>
      <c r="V375" s="118"/>
      <c r="W375" s="118"/>
      <c r="X375" s="118"/>
      <c r="Y375" s="118"/>
      <c r="Z375" s="118"/>
      <c r="AA375" s="118"/>
    </row>
    <row r="376">
      <c r="A376" s="220" t="s">
        <v>1271</v>
      </c>
      <c r="B376" s="220" t="s">
        <v>1675</v>
      </c>
      <c r="C376" s="222">
        <v>60399.0</v>
      </c>
      <c r="D376" s="220" t="s">
        <v>5668</v>
      </c>
      <c r="E376" s="222">
        <v>3168.0</v>
      </c>
      <c r="F376" s="222">
        <v>87.26</v>
      </c>
      <c r="G376" s="222">
        <v>4046.86</v>
      </c>
      <c r="H376" s="222">
        <v>60399.0</v>
      </c>
      <c r="I376" s="222">
        <v>52707.0</v>
      </c>
      <c r="J376" s="222">
        <v>14.9248949</v>
      </c>
      <c r="K376" s="222">
        <v>12500.0</v>
      </c>
      <c r="L376" s="223">
        <v>45231.0</v>
      </c>
      <c r="M376" s="118"/>
      <c r="N376" s="118"/>
      <c r="O376" s="118"/>
      <c r="P376" s="118"/>
      <c r="Q376" s="118"/>
      <c r="R376" s="118"/>
      <c r="S376" s="118"/>
      <c r="T376" s="118"/>
      <c r="U376" s="118"/>
      <c r="V376" s="118"/>
      <c r="W376" s="118"/>
      <c r="X376" s="118"/>
      <c r="Y376" s="118"/>
      <c r="Z376" s="118"/>
      <c r="AA376" s="118"/>
    </row>
    <row r="377">
      <c r="A377" s="220" t="s">
        <v>1273</v>
      </c>
      <c r="B377" s="220" t="s">
        <v>3917</v>
      </c>
      <c r="C377" s="222">
        <v>3035.0</v>
      </c>
      <c r="D377" s="220" t="s">
        <v>5668</v>
      </c>
      <c r="E377" s="222">
        <v>43.0</v>
      </c>
      <c r="F377" s="222">
        <v>51.43</v>
      </c>
      <c r="G377" s="222">
        <v>4046.86</v>
      </c>
      <c r="H377" s="222">
        <v>3035.0</v>
      </c>
      <c r="I377" s="222">
        <v>1561.0</v>
      </c>
      <c r="J377" s="222">
        <v>0.749963675</v>
      </c>
      <c r="K377" s="222">
        <v>6500.0</v>
      </c>
      <c r="L377" s="223">
        <v>45047.0</v>
      </c>
      <c r="M377" s="118"/>
      <c r="N377" s="118"/>
      <c r="O377" s="118"/>
      <c r="P377" s="118"/>
      <c r="Q377" s="118"/>
      <c r="R377" s="118"/>
      <c r="S377" s="118"/>
      <c r="T377" s="118"/>
      <c r="U377" s="118"/>
      <c r="V377" s="118"/>
      <c r="W377" s="118"/>
      <c r="X377" s="118"/>
      <c r="Y377" s="118"/>
      <c r="Z377" s="118"/>
      <c r="AA377" s="118"/>
    </row>
    <row r="378">
      <c r="A378" s="220" t="s">
        <v>1278</v>
      </c>
      <c r="B378" s="220" t="s">
        <v>2095</v>
      </c>
      <c r="C378" s="222">
        <v>8545.0</v>
      </c>
      <c r="D378" s="220" t="s">
        <v>5668</v>
      </c>
      <c r="E378" s="222">
        <v>201.96</v>
      </c>
      <c r="F378" s="222">
        <v>78.36</v>
      </c>
      <c r="G378" s="222">
        <v>4046.86</v>
      </c>
      <c r="H378" s="222">
        <v>8545.0</v>
      </c>
      <c r="I378" s="222">
        <v>6696.0</v>
      </c>
      <c r="J378" s="222">
        <v>2.111512225</v>
      </c>
      <c r="K378" s="222">
        <v>11500.0</v>
      </c>
      <c r="L378" s="223">
        <v>45200.0</v>
      </c>
      <c r="M378" s="118"/>
      <c r="N378" s="118"/>
      <c r="O378" s="118"/>
      <c r="P378" s="118"/>
      <c r="Q378" s="118"/>
      <c r="R378" s="118"/>
      <c r="S378" s="118"/>
      <c r="T378" s="118"/>
      <c r="U378" s="118"/>
      <c r="V378" s="118"/>
      <c r="W378" s="118"/>
      <c r="X378" s="118"/>
      <c r="Y378" s="118"/>
      <c r="Z378" s="118"/>
      <c r="AA378" s="118"/>
    </row>
    <row r="379">
      <c r="A379" s="220" t="s">
        <v>1284</v>
      </c>
      <c r="B379" s="220" t="s">
        <v>7612</v>
      </c>
      <c r="C379" s="220" t="s">
        <v>6384</v>
      </c>
      <c r="D379" s="220" t="s">
        <v>7613</v>
      </c>
      <c r="E379" s="220" t="s">
        <v>7613</v>
      </c>
      <c r="F379" s="220" t="s">
        <v>6384</v>
      </c>
      <c r="G379" s="220" t="s">
        <v>6384</v>
      </c>
      <c r="H379" s="220" t="s">
        <v>6384</v>
      </c>
      <c r="I379" s="221" t="e">
        <v>#N/A</v>
      </c>
      <c r="J379" s="220" t="s">
        <v>6384</v>
      </c>
      <c r="K379" s="222">
        <v>10200.0</v>
      </c>
      <c r="L379" s="223">
        <v>44866.0</v>
      </c>
      <c r="M379" s="118"/>
      <c r="N379" s="118"/>
      <c r="O379" s="118"/>
      <c r="P379" s="118"/>
      <c r="Q379" s="118"/>
      <c r="R379" s="118"/>
      <c r="S379" s="118"/>
      <c r="T379" s="118"/>
      <c r="U379" s="118"/>
      <c r="V379" s="118"/>
      <c r="W379" s="118"/>
      <c r="X379" s="118"/>
      <c r="Y379" s="118"/>
      <c r="Z379" s="118"/>
      <c r="AA379" s="118"/>
    </row>
    <row r="380">
      <c r="A380" s="220" t="s">
        <v>1286</v>
      </c>
      <c r="B380" s="220" t="s">
        <v>7612</v>
      </c>
      <c r="C380" s="220" t="s">
        <v>6384</v>
      </c>
      <c r="D380" s="220" t="s">
        <v>7613</v>
      </c>
      <c r="E380" s="220" t="s">
        <v>7613</v>
      </c>
      <c r="F380" s="220" t="s">
        <v>6384</v>
      </c>
      <c r="G380" s="220" t="s">
        <v>6384</v>
      </c>
      <c r="H380" s="220" t="s">
        <v>6384</v>
      </c>
      <c r="I380" s="221" t="e">
        <v>#N/A</v>
      </c>
      <c r="J380" s="220" t="s">
        <v>6384</v>
      </c>
      <c r="K380" s="222">
        <v>5899.0</v>
      </c>
      <c r="L380" s="223">
        <v>44440.0</v>
      </c>
      <c r="M380" s="118"/>
      <c r="N380" s="118"/>
      <c r="O380" s="118"/>
      <c r="P380" s="118"/>
      <c r="Q380" s="118"/>
      <c r="R380" s="118"/>
      <c r="S380" s="118"/>
      <c r="T380" s="118"/>
      <c r="U380" s="118"/>
      <c r="V380" s="118"/>
      <c r="W380" s="118"/>
      <c r="X380" s="118"/>
      <c r="Y380" s="118"/>
      <c r="Z380" s="118"/>
      <c r="AA380" s="118"/>
    </row>
    <row r="381">
      <c r="A381" s="220" t="s">
        <v>1291</v>
      </c>
      <c r="B381" s="220" t="s">
        <v>3800</v>
      </c>
      <c r="C381" s="222">
        <v>7588.0</v>
      </c>
      <c r="D381" s="220" t="s">
        <v>5669</v>
      </c>
      <c r="E381" s="118"/>
      <c r="F381" s="222">
        <v>51.59</v>
      </c>
      <c r="G381" s="222">
        <v>4046.86</v>
      </c>
      <c r="H381" s="222">
        <v>7588.0</v>
      </c>
      <c r="I381" s="222">
        <v>3915.0</v>
      </c>
      <c r="J381" s="222">
        <v>1.87503274</v>
      </c>
      <c r="K381" s="222">
        <v>6599.0</v>
      </c>
      <c r="L381" s="223">
        <v>45207.0</v>
      </c>
      <c r="M381" s="118"/>
      <c r="N381" s="118"/>
      <c r="O381" s="118"/>
      <c r="P381" s="118"/>
      <c r="Q381" s="118"/>
      <c r="R381" s="118"/>
      <c r="S381" s="118"/>
      <c r="T381" s="118"/>
      <c r="U381" s="118"/>
      <c r="V381" s="118"/>
      <c r="W381" s="118"/>
      <c r="X381" s="118"/>
      <c r="Y381" s="118"/>
      <c r="Z381" s="118"/>
      <c r="AA381" s="118"/>
    </row>
    <row r="382">
      <c r="A382" s="220" t="s">
        <v>1296</v>
      </c>
      <c r="B382" s="220" t="s">
        <v>5466</v>
      </c>
      <c r="C382" s="222">
        <v>19121.0</v>
      </c>
      <c r="D382" s="220" t="s">
        <v>7613</v>
      </c>
      <c r="E382" s="220" t="s">
        <v>7613</v>
      </c>
      <c r="F382" s="222">
        <v>68.99</v>
      </c>
      <c r="G382" s="222">
        <v>4046.86</v>
      </c>
      <c r="H382" s="222">
        <v>19121.0</v>
      </c>
      <c r="I382" s="222">
        <v>13192.0</v>
      </c>
      <c r="J382" s="222">
        <v>4.724894705</v>
      </c>
      <c r="K382" s="222">
        <v>15000.0</v>
      </c>
      <c r="L382" s="223">
        <v>44470.0</v>
      </c>
      <c r="M382" s="118"/>
      <c r="N382" s="118"/>
      <c r="O382" s="118"/>
      <c r="P382" s="118"/>
      <c r="Q382" s="118"/>
      <c r="R382" s="118"/>
      <c r="S382" s="118"/>
      <c r="T382" s="118"/>
      <c r="U382" s="118"/>
      <c r="V382" s="118"/>
      <c r="W382" s="118"/>
      <c r="X382" s="118"/>
      <c r="Y382" s="118"/>
      <c r="Z382" s="118"/>
      <c r="AA382" s="118"/>
    </row>
    <row r="383">
      <c r="A383" s="220" t="s">
        <v>1302</v>
      </c>
      <c r="B383" s="220" t="s">
        <v>4942</v>
      </c>
      <c r="C383" s="222">
        <v>17488.0</v>
      </c>
      <c r="D383" s="220" t="s">
        <v>5668</v>
      </c>
      <c r="E383" s="222">
        <v>5000.0</v>
      </c>
      <c r="F383" s="222">
        <v>89.15</v>
      </c>
      <c r="G383" s="222">
        <v>4046.86</v>
      </c>
      <c r="H383" s="222">
        <v>17488.0</v>
      </c>
      <c r="I383" s="222">
        <v>15591.0</v>
      </c>
      <c r="J383" s="222">
        <v>4.32137224</v>
      </c>
      <c r="K383" s="222">
        <v>14200.0</v>
      </c>
      <c r="L383" s="223">
        <v>45170.0</v>
      </c>
      <c r="M383" s="118"/>
      <c r="N383" s="118"/>
      <c r="O383" s="118"/>
      <c r="P383" s="118"/>
      <c r="Q383" s="118"/>
      <c r="R383" s="118"/>
      <c r="S383" s="118"/>
      <c r="T383" s="118"/>
      <c r="U383" s="118"/>
      <c r="V383" s="118"/>
      <c r="W383" s="118"/>
      <c r="X383" s="118"/>
      <c r="Y383" s="118"/>
      <c r="Z383" s="118"/>
      <c r="AA383" s="118"/>
    </row>
    <row r="384">
      <c r="A384" s="220" t="s">
        <v>1304</v>
      </c>
      <c r="B384" s="220" t="s">
        <v>4952</v>
      </c>
      <c r="C384" s="222">
        <v>20288.0</v>
      </c>
      <c r="D384" s="220" t="s">
        <v>5668</v>
      </c>
      <c r="E384" s="222">
        <v>5000.0</v>
      </c>
      <c r="F384" s="222">
        <v>81.67</v>
      </c>
      <c r="G384" s="222">
        <v>4046.86</v>
      </c>
      <c r="H384" s="222">
        <v>20288.0</v>
      </c>
      <c r="I384" s="222">
        <v>16570.0</v>
      </c>
      <c r="J384" s="222">
        <v>5.01326624</v>
      </c>
      <c r="K384" s="222">
        <v>13500.0</v>
      </c>
      <c r="L384" s="223">
        <v>45170.0</v>
      </c>
      <c r="M384" s="118"/>
      <c r="N384" s="118"/>
      <c r="O384" s="118"/>
      <c r="P384" s="118"/>
      <c r="Q384" s="118"/>
      <c r="R384" s="118"/>
      <c r="S384" s="118"/>
      <c r="T384" s="118"/>
      <c r="U384" s="118"/>
      <c r="V384" s="118"/>
      <c r="W384" s="118"/>
      <c r="X384" s="118"/>
      <c r="Y384" s="118"/>
      <c r="Z384" s="118"/>
      <c r="AA384" s="118"/>
    </row>
    <row r="385">
      <c r="A385" s="220" t="s">
        <v>1305</v>
      </c>
      <c r="B385" s="220" t="s">
        <v>4945</v>
      </c>
      <c r="C385" s="222">
        <v>10322.0</v>
      </c>
      <c r="D385" s="220" t="s">
        <v>5668</v>
      </c>
      <c r="E385" s="222">
        <v>5000.0</v>
      </c>
      <c r="F385" s="222">
        <v>74.22</v>
      </c>
      <c r="G385" s="222">
        <v>4046.86</v>
      </c>
      <c r="H385" s="222">
        <v>10322.0</v>
      </c>
      <c r="I385" s="222">
        <v>7661.0</v>
      </c>
      <c r="J385" s="222">
        <v>2.55061781</v>
      </c>
      <c r="K385" s="222">
        <v>14200.0</v>
      </c>
      <c r="L385" s="223">
        <v>45170.0</v>
      </c>
      <c r="M385" s="118"/>
      <c r="N385" s="118"/>
      <c r="O385" s="118"/>
      <c r="P385" s="118"/>
      <c r="Q385" s="118"/>
      <c r="R385" s="118"/>
      <c r="S385" s="118"/>
      <c r="T385" s="118"/>
      <c r="U385" s="118"/>
      <c r="V385" s="118"/>
      <c r="W385" s="118"/>
      <c r="X385" s="118"/>
      <c r="Y385" s="118"/>
      <c r="Z385" s="118"/>
      <c r="AA385" s="118"/>
    </row>
    <row r="386">
      <c r="A386" s="220" t="s">
        <v>1306</v>
      </c>
      <c r="B386" s="220" t="s">
        <v>4948</v>
      </c>
      <c r="C386" s="222">
        <v>36283.0</v>
      </c>
      <c r="D386" s="220" t="s">
        <v>5668</v>
      </c>
      <c r="E386" s="222">
        <v>5000.0</v>
      </c>
      <c r="F386" s="222">
        <v>89.75</v>
      </c>
      <c r="G386" s="222">
        <v>4046.86</v>
      </c>
      <c r="H386" s="222">
        <v>36283.0</v>
      </c>
      <c r="I386" s="222">
        <v>32565.0</v>
      </c>
      <c r="J386" s="222">
        <v>8.965710715</v>
      </c>
      <c r="K386" s="222">
        <v>14200.0</v>
      </c>
      <c r="L386" s="223">
        <v>45170.0</v>
      </c>
      <c r="M386" s="118"/>
      <c r="N386" s="118"/>
      <c r="O386" s="118"/>
      <c r="P386" s="118"/>
      <c r="Q386" s="118"/>
      <c r="R386" s="118"/>
      <c r="S386" s="118"/>
      <c r="T386" s="118"/>
      <c r="U386" s="118"/>
      <c r="V386" s="118"/>
      <c r="W386" s="118"/>
      <c r="X386" s="118"/>
      <c r="Y386" s="118"/>
      <c r="Z386" s="118"/>
      <c r="AA386" s="118"/>
    </row>
    <row r="387">
      <c r="A387" s="220" t="s">
        <v>1307</v>
      </c>
      <c r="B387" s="220" t="s">
        <v>3715</v>
      </c>
      <c r="C387" s="222">
        <v>1997.0</v>
      </c>
      <c r="D387" s="220" t="s">
        <v>5668</v>
      </c>
      <c r="E387" s="225">
        <v>36.0</v>
      </c>
      <c r="F387" s="222">
        <v>44.47</v>
      </c>
      <c r="G387" s="222">
        <v>4046.86</v>
      </c>
      <c r="H387" s="222">
        <v>1997.0</v>
      </c>
      <c r="I387" s="222">
        <v>888.0</v>
      </c>
      <c r="J387" s="222">
        <v>0.493468685</v>
      </c>
      <c r="K387" s="222">
        <v>6000.0</v>
      </c>
      <c r="L387" s="223">
        <v>45238.0</v>
      </c>
      <c r="M387" s="118"/>
      <c r="N387" s="118"/>
      <c r="O387" s="118"/>
      <c r="P387" s="118"/>
      <c r="Q387" s="118"/>
      <c r="R387" s="118"/>
      <c r="S387" s="118"/>
      <c r="T387" s="118"/>
      <c r="U387" s="118"/>
      <c r="V387" s="118"/>
      <c r="W387" s="118"/>
      <c r="X387" s="118"/>
      <c r="Y387" s="118"/>
      <c r="Z387" s="118"/>
      <c r="AA387" s="118"/>
    </row>
    <row r="388">
      <c r="A388" s="220" t="s">
        <v>1310</v>
      </c>
      <c r="B388" s="220" t="s">
        <v>4518</v>
      </c>
      <c r="C388" s="222">
        <v>13142.0</v>
      </c>
      <c r="D388" s="220" t="s">
        <v>5668</v>
      </c>
      <c r="E388" s="222">
        <v>906.0</v>
      </c>
      <c r="F388" s="222">
        <v>72.63</v>
      </c>
      <c r="G388" s="222">
        <v>4046.86</v>
      </c>
      <c r="H388" s="222">
        <v>13142.0</v>
      </c>
      <c r="I388" s="222">
        <v>9545.0</v>
      </c>
      <c r="J388" s="222">
        <v>3.24745391</v>
      </c>
      <c r="K388" s="222">
        <v>13500.0</v>
      </c>
      <c r="L388" s="223">
        <v>44958.0</v>
      </c>
      <c r="M388" s="118"/>
      <c r="N388" s="118"/>
      <c r="O388" s="118"/>
      <c r="P388" s="118"/>
      <c r="Q388" s="118"/>
      <c r="R388" s="118"/>
      <c r="S388" s="118"/>
      <c r="T388" s="118"/>
      <c r="U388" s="118"/>
      <c r="V388" s="118"/>
      <c r="W388" s="118"/>
      <c r="X388" s="118"/>
      <c r="Y388" s="118"/>
      <c r="Z388" s="118"/>
      <c r="AA388" s="118"/>
    </row>
    <row r="389">
      <c r="A389" s="220" t="s">
        <v>1312</v>
      </c>
      <c r="B389" s="220" t="s">
        <v>4267</v>
      </c>
      <c r="C389" s="222">
        <v>12140.0</v>
      </c>
      <c r="D389" s="220" t="s">
        <v>5668</v>
      </c>
      <c r="E389" s="222">
        <v>709.0</v>
      </c>
      <c r="F389" s="222">
        <v>50.19</v>
      </c>
      <c r="G389" s="222">
        <v>4046.86</v>
      </c>
      <c r="H389" s="222">
        <v>12140.0</v>
      </c>
      <c r="I389" s="222">
        <v>6093.0</v>
      </c>
      <c r="J389" s="222">
        <v>2.9998547</v>
      </c>
      <c r="K389" s="222">
        <v>16000.0</v>
      </c>
      <c r="L389" s="223">
        <v>44927.0</v>
      </c>
      <c r="M389" s="118"/>
      <c r="N389" s="118"/>
      <c r="O389" s="118"/>
      <c r="P389" s="118"/>
      <c r="Q389" s="118"/>
      <c r="R389" s="118"/>
      <c r="S389" s="118"/>
      <c r="T389" s="118"/>
      <c r="U389" s="118"/>
      <c r="V389" s="118"/>
      <c r="W389" s="118"/>
      <c r="X389" s="118"/>
      <c r="Y389" s="118"/>
      <c r="Z389" s="118"/>
      <c r="AA389" s="118"/>
    </row>
    <row r="390">
      <c r="A390" s="220" t="s">
        <v>1316</v>
      </c>
      <c r="B390" s="220" t="s">
        <v>1644</v>
      </c>
      <c r="C390" s="222">
        <v>26388.0</v>
      </c>
      <c r="D390" s="220" t="s">
        <v>5669</v>
      </c>
      <c r="E390" s="118"/>
      <c r="F390" s="222">
        <v>58.77</v>
      </c>
      <c r="G390" s="222">
        <v>4046.86</v>
      </c>
      <c r="H390" s="222">
        <v>26388.0</v>
      </c>
      <c r="I390" s="222">
        <v>15507.0</v>
      </c>
      <c r="J390" s="222">
        <v>6.52060674</v>
      </c>
      <c r="K390" s="222">
        <v>17000.0</v>
      </c>
      <c r="L390" s="223">
        <v>45170.0</v>
      </c>
      <c r="M390" s="118"/>
      <c r="N390" s="118"/>
      <c r="O390" s="118"/>
      <c r="P390" s="118"/>
      <c r="Q390" s="118"/>
      <c r="R390" s="118"/>
      <c r="S390" s="118"/>
      <c r="T390" s="118"/>
      <c r="U390" s="118"/>
      <c r="V390" s="118"/>
      <c r="W390" s="118"/>
      <c r="X390" s="118"/>
      <c r="Y390" s="118"/>
      <c r="Z390" s="118"/>
      <c r="AA390" s="118"/>
    </row>
    <row r="391">
      <c r="A391" s="220" t="s">
        <v>1321</v>
      </c>
      <c r="B391" s="220" t="s">
        <v>7612</v>
      </c>
      <c r="C391" s="220" t="s">
        <v>6384</v>
      </c>
      <c r="D391" s="220" t="s">
        <v>5668</v>
      </c>
      <c r="E391" s="222">
        <v>1833.0</v>
      </c>
      <c r="F391" s="220" t="s">
        <v>6384</v>
      </c>
      <c r="G391" s="220" t="s">
        <v>6384</v>
      </c>
      <c r="H391" s="220" t="s">
        <v>6384</v>
      </c>
      <c r="I391" s="221" t="e">
        <v>#N/A</v>
      </c>
      <c r="J391" s="220" t="s">
        <v>6384</v>
      </c>
      <c r="K391" s="118"/>
      <c r="L391" s="223">
        <v>44866.0</v>
      </c>
      <c r="M391" s="118"/>
      <c r="N391" s="118"/>
      <c r="O391" s="118"/>
      <c r="P391" s="118"/>
      <c r="Q391" s="118"/>
      <c r="R391" s="118"/>
      <c r="S391" s="118"/>
      <c r="T391" s="118"/>
      <c r="U391" s="118"/>
      <c r="V391" s="118"/>
      <c r="W391" s="118"/>
      <c r="X391" s="118"/>
      <c r="Y391" s="118"/>
      <c r="Z391" s="118"/>
      <c r="AA391" s="118"/>
    </row>
    <row r="392">
      <c r="A392" s="220" t="s">
        <v>1325</v>
      </c>
      <c r="B392" s="220" t="s">
        <v>4979</v>
      </c>
      <c r="C392" s="222">
        <v>25090.0</v>
      </c>
      <c r="D392" s="220" t="s">
        <v>7613</v>
      </c>
      <c r="E392" s="220" t="s">
        <v>7613</v>
      </c>
      <c r="F392" s="222">
        <v>41.53</v>
      </c>
      <c r="G392" s="222">
        <v>4046.86</v>
      </c>
      <c r="H392" s="222">
        <v>25090.0</v>
      </c>
      <c r="I392" s="222">
        <v>10420.0</v>
      </c>
      <c r="J392" s="222">
        <v>6.19986445</v>
      </c>
      <c r="K392" s="222">
        <v>9500.0</v>
      </c>
      <c r="L392" s="223">
        <v>45108.0</v>
      </c>
      <c r="M392" s="118"/>
      <c r="N392" s="118"/>
      <c r="O392" s="118"/>
      <c r="P392" s="118"/>
      <c r="Q392" s="118"/>
      <c r="R392" s="118"/>
      <c r="S392" s="118"/>
      <c r="T392" s="118"/>
      <c r="U392" s="118"/>
      <c r="V392" s="118"/>
      <c r="W392" s="118"/>
      <c r="X392" s="118"/>
      <c r="Y392" s="118"/>
      <c r="Z392" s="118"/>
      <c r="AA392" s="118"/>
    </row>
    <row r="393">
      <c r="A393" s="220" t="s">
        <v>633</v>
      </c>
      <c r="B393" s="220" t="s">
        <v>4481</v>
      </c>
      <c r="C393" s="222">
        <v>17704.0</v>
      </c>
      <c r="D393" s="220" t="s">
        <v>7613</v>
      </c>
      <c r="E393" s="220" t="s">
        <v>7613</v>
      </c>
      <c r="F393" s="222">
        <v>66.67</v>
      </c>
      <c r="G393" s="222">
        <v>4046.86</v>
      </c>
      <c r="H393" s="222">
        <v>17704.0</v>
      </c>
      <c r="I393" s="222">
        <v>11804.0</v>
      </c>
      <c r="J393" s="222">
        <v>4.37474692</v>
      </c>
      <c r="K393" s="222">
        <v>8500.0</v>
      </c>
      <c r="L393" s="223">
        <v>45140.0</v>
      </c>
      <c r="M393" s="118"/>
      <c r="N393" s="118"/>
      <c r="O393" s="118"/>
      <c r="P393" s="118"/>
      <c r="Q393" s="118"/>
      <c r="R393" s="118"/>
      <c r="S393" s="118"/>
      <c r="T393" s="118"/>
      <c r="U393" s="118"/>
      <c r="V393" s="118"/>
      <c r="W393" s="118"/>
      <c r="X393" s="118"/>
      <c r="Y393" s="118"/>
      <c r="Z393" s="118"/>
      <c r="AA393" s="118"/>
    </row>
    <row r="394">
      <c r="A394" s="220" t="s">
        <v>1329</v>
      </c>
      <c r="B394" s="220" t="s">
        <v>4868</v>
      </c>
      <c r="C394" s="222">
        <v>11707.0</v>
      </c>
      <c r="D394" s="220" t="s">
        <v>5669</v>
      </c>
      <c r="E394" s="118"/>
      <c r="F394" s="222">
        <v>58.43</v>
      </c>
      <c r="G394" s="222">
        <v>4046.86</v>
      </c>
      <c r="H394" s="222">
        <v>11707.0</v>
      </c>
      <c r="I394" s="222">
        <v>6840.0</v>
      </c>
      <c r="J394" s="222">
        <v>2.892858235</v>
      </c>
      <c r="K394" s="222">
        <v>6490.0</v>
      </c>
      <c r="L394" s="223">
        <v>44900.0</v>
      </c>
      <c r="M394" s="118"/>
      <c r="N394" s="118"/>
      <c r="O394" s="118"/>
      <c r="P394" s="118"/>
      <c r="Q394" s="118"/>
      <c r="R394" s="118"/>
      <c r="S394" s="118"/>
      <c r="T394" s="118"/>
      <c r="U394" s="118"/>
      <c r="V394" s="118"/>
      <c r="W394" s="118"/>
      <c r="X394" s="118"/>
      <c r="Y394" s="118"/>
      <c r="Z394" s="118"/>
      <c r="AA394" s="118"/>
    </row>
    <row r="395">
      <c r="A395" s="220" t="s">
        <v>1333</v>
      </c>
      <c r="B395" s="220" t="s">
        <v>3807</v>
      </c>
      <c r="C395" s="222">
        <v>12747.0</v>
      </c>
      <c r="D395" s="220" t="s">
        <v>5668</v>
      </c>
      <c r="E395" s="222">
        <v>800.0</v>
      </c>
      <c r="F395" s="222">
        <v>73.94</v>
      </c>
      <c r="G395" s="222">
        <v>4046.86</v>
      </c>
      <c r="H395" s="222">
        <v>12747.0</v>
      </c>
      <c r="I395" s="222">
        <v>9425.0</v>
      </c>
      <c r="J395" s="222">
        <v>3.149847435</v>
      </c>
      <c r="K395" s="222">
        <v>15500.0</v>
      </c>
      <c r="L395" s="223">
        <v>45078.0</v>
      </c>
      <c r="M395" s="118"/>
      <c r="N395" s="118"/>
      <c r="O395" s="118"/>
      <c r="P395" s="118"/>
      <c r="Q395" s="118"/>
      <c r="R395" s="118"/>
      <c r="S395" s="118"/>
      <c r="T395" s="118"/>
      <c r="U395" s="118"/>
      <c r="V395" s="118"/>
      <c r="W395" s="118"/>
      <c r="X395" s="118"/>
      <c r="Y395" s="118"/>
      <c r="Z395" s="118"/>
      <c r="AA395" s="118"/>
    </row>
    <row r="396">
      <c r="A396" s="220" t="s">
        <v>1337</v>
      </c>
      <c r="B396" s="220" t="s">
        <v>4983</v>
      </c>
      <c r="C396" s="222">
        <v>4330.0</v>
      </c>
      <c r="D396" s="220" t="s">
        <v>5669</v>
      </c>
      <c r="E396" s="118"/>
      <c r="F396" s="222">
        <v>60.85</v>
      </c>
      <c r="G396" s="222">
        <v>4046.86</v>
      </c>
      <c r="H396" s="222">
        <v>4330.0</v>
      </c>
      <c r="I396" s="222">
        <v>2635.0</v>
      </c>
      <c r="J396" s="222">
        <v>1.06996465</v>
      </c>
      <c r="K396" s="222">
        <v>9600.0</v>
      </c>
      <c r="L396" s="223">
        <v>44782.0</v>
      </c>
      <c r="M396" s="118"/>
      <c r="N396" s="118"/>
      <c r="O396" s="118"/>
      <c r="P396" s="118"/>
      <c r="Q396" s="118"/>
      <c r="R396" s="118"/>
      <c r="S396" s="118"/>
      <c r="T396" s="118"/>
      <c r="U396" s="118"/>
      <c r="V396" s="118"/>
      <c r="W396" s="118"/>
      <c r="X396" s="118"/>
      <c r="Y396" s="118"/>
      <c r="Z396" s="118"/>
      <c r="AA396" s="118"/>
    </row>
    <row r="397">
      <c r="A397" s="220" t="s">
        <v>1339</v>
      </c>
      <c r="B397" s="220" t="s">
        <v>3183</v>
      </c>
      <c r="C397" s="222">
        <v>11938.0</v>
      </c>
      <c r="D397" s="220" t="s">
        <v>5669</v>
      </c>
      <c r="E397" s="118"/>
      <c r="F397" s="222">
        <v>81.78</v>
      </c>
      <c r="G397" s="222">
        <v>4046.86</v>
      </c>
      <c r="H397" s="222">
        <v>11938.0</v>
      </c>
      <c r="I397" s="222">
        <v>9763.0</v>
      </c>
      <c r="J397" s="222">
        <v>2.94993949</v>
      </c>
      <c r="K397" s="222">
        <v>6300.0</v>
      </c>
      <c r="L397" s="223">
        <v>45292.0</v>
      </c>
      <c r="M397" s="118"/>
      <c r="N397" s="118"/>
      <c r="O397" s="118"/>
      <c r="P397" s="118"/>
      <c r="Q397" s="118"/>
      <c r="R397" s="118"/>
      <c r="S397" s="118"/>
      <c r="T397" s="118"/>
      <c r="U397" s="118"/>
      <c r="V397" s="118"/>
      <c r="W397" s="118"/>
      <c r="X397" s="118"/>
      <c r="Y397" s="118"/>
      <c r="Z397" s="118"/>
      <c r="AA397" s="118"/>
    </row>
    <row r="398">
      <c r="A398" s="220" t="s">
        <v>1341</v>
      </c>
      <c r="B398" s="220" t="s">
        <v>7612</v>
      </c>
      <c r="C398" s="220" t="s">
        <v>6384</v>
      </c>
      <c r="D398" s="220" t="s">
        <v>7613</v>
      </c>
      <c r="E398" s="220" t="s">
        <v>7613</v>
      </c>
      <c r="F398" s="220" t="s">
        <v>6384</v>
      </c>
      <c r="G398" s="220" t="s">
        <v>6384</v>
      </c>
      <c r="H398" s="220" t="s">
        <v>6384</v>
      </c>
      <c r="I398" s="221" t="e">
        <v>#N/A</v>
      </c>
      <c r="J398" s="220" t="s">
        <v>6384</v>
      </c>
      <c r="K398" s="222">
        <v>11000.0</v>
      </c>
      <c r="L398" s="223">
        <v>45352.0</v>
      </c>
      <c r="M398" s="118"/>
      <c r="N398" s="118"/>
      <c r="O398" s="118"/>
      <c r="P398" s="118"/>
      <c r="Q398" s="118"/>
      <c r="R398" s="118"/>
      <c r="S398" s="118"/>
      <c r="T398" s="118"/>
      <c r="U398" s="118"/>
      <c r="V398" s="118"/>
      <c r="W398" s="118"/>
      <c r="X398" s="118"/>
      <c r="Y398" s="118"/>
      <c r="Z398" s="118"/>
      <c r="AA398" s="118"/>
    </row>
    <row r="399">
      <c r="A399" s="220" t="s">
        <v>1343</v>
      </c>
      <c r="B399" s="220" t="s">
        <v>7612</v>
      </c>
      <c r="C399" s="220" t="s">
        <v>6384</v>
      </c>
      <c r="D399" s="220" t="s">
        <v>5668</v>
      </c>
      <c r="E399" s="222">
        <v>912.43</v>
      </c>
      <c r="F399" s="220" t="s">
        <v>6384</v>
      </c>
      <c r="G399" s="220" t="s">
        <v>6384</v>
      </c>
      <c r="H399" s="220" t="s">
        <v>6384</v>
      </c>
      <c r="I399" s="221" t="e">
        <v>#N/A</v>
      </c>
      <c r="J399" s="220" t="s">
        <v>6384</v>
      </c>
      <c r="K399" s="118"/>
      <c r="L399" s="223">
        <v>45352.0</v>
      </c>
      <c r="M399" s="118"/>
      <c r="N399" s="118"/>
      <c r="O399" s="118"/>
      <c r="P399" s="118"/>
      <c r="Q399" s="118"/>
      <c r="R399" s="118"/>
      <c r="S399" s="118"/>
      <c r="T399" s="118"/>
      <c r="U399" s="118"/>
      <c r="V399" s="118"/>
      <c r="W399" s="118"/>
      <c r="X399" s="118"/>
      <c r="Y399" s="118"/>
      <c r="Z399" s="118"/>
      <c r="AA399" s="118"/>
    </row>
    <row r="400">
      <c r="A400" s="220" t="s">
        <v>1347</v>
      </c>
      <c r="B400" s="220" t="s">
        <v>1964</v>
      </c>
      <c r="C400" s="222">
        <v>18716.0</v>
      </c>
      <c r="D400" s="220" t="s">
        <v>7613</v>
      </c>
      <c r="E400" s="220" t="s">
        <v>7613</v>
      </c>
      <c r="F400" s="222">
        <v>45.35</v>
      </c>
      <c r="G400" s="222">
        <v>4046.86</v>
      </c>
      <c r="H400" s="222">
        <v>18716.0</v>
      </c>
      <c r="I400" s="222">
        <v>8488.0</v>
      </c>
      <c r="J400" s="222">
        <v>4.62481718</v>
      </c>
      <c r="K400" s="222">
        <v>9750.0</v>
      </c>
      <c r="L400" s="223">
        <v>45261.0</v>
      </c>
      <c r="M400" s="118"/>
      <c r="N400" s="118"/>
      <c r="O400" s="118"/>
      <c r="P400" s="118"/>
      <c r="Q400" s="118"/>
      <c r="R400" s="118"/>
      <c r="S400" s="118"/>
      <c r="T400" s="118"/>
      <c r="U400" s="118"/>
      <c r="V400" s="118"/>
      <c r="W400" s="118"/>
      <c r="X400" s="118"/>
      <c r="Y400" s="118"/>
      <c r="Z400" s="118"/>
      <c r="AA400" s="118"/>
    </row>
    <row r="401">
      <c r="A401" s="220" t="s">
        <v>5954</v>
      </c>
      <c r="B401" s="220" t="s">
        <v>7612</v>
      </c>
      <c r="C401" s="220" t="s">
        <v>6384</v>
      </c>
      <c r="D401" s="220" t="s">
        <v>7613</v>
      </c>
      <c r="E401" s="220" t="s">
        <v>7613</v>
      </c>
      <c r="F401" s="220" t="s">
        <v>6384</v>
      </c>
      <c r="G401" s="220" t="s">
        <v>6384</v>
      </c>
      <c r="H401" s="220" t="s">
        <v>6384</v>
      </c>
      <c r="I401" s="221" t="e">
        <v>#N/A</v>
      </c>
      <c r="J401" s="220" t="s">
        <v>6384</v>
      </c>
      <c r="K401" s="118"/>
      <c r="L401" s="223">
        <v>44228.0</v>
      </c>
      <c r="M401" s="118"/>
      <c r="N401" s="118"/>
      <c r="O401" s="118"/>
      <c r="P401" s="118"/>
      <c r="Q401" s="118"/>
      <c r="R401" s="118"/>
      <c r="S401" s="118"/>
      <c r="T401" s="118"/>
      <c r="U401" s="118"/>
      <c r="V401" s="118"/>
      <c r="W401" s="118"/>
      <c r="X401" s="118"/>
      <c r="Y401" s="118"/>
      <c r="Z401" s="118"/>
      <c r="AA401" s="118"/>
    </row>
    <row r="402">
      <c r="A402" s="220" t="s">
        <v>1349</v>
      </c>
      <c r="B402" s="220" t="s">
        <v>1631</v>
      </c>
      <c r="C402" s="222">
        <v>289573.0</v>
      </c>
      <c r="D402" s="220" t="s">
        <v>5668</v>
      </c>
      <c r="E402" s="222">
        <v>11955.0</v>
      </c>
      <c r="F402" s="222">
        <v>84.3</v>
      </c>
      <c r="G402" s="222">
        <v>4046.86</v>
      </c>
      <c r="H402" s="222">
        <v>289573.0</v>
      </c>
      <c r="I402" s="222">
        <v>244124.0</v>
      </c>
      <c r="J402" s="222">
        <v>71.55493617</v>
      </c>
      <c r="K402" s="222">
        <v>10400.0</v>
      </c>
      <c r="L402" s="223">
        <v>45207.0</v>
      </c>
      <c r="M402" s="118"/>
      <c r="N402" s="118"/>
      <c r="O402" s="118"/>
      <c r="P402" s="118"/>
      <c r="Q402" s="118"/>
      <c r="R402" s="118"/>
      <c r="S402" s="118"/>
      <c r="T402" s="118"/>
      <c r="U402" s="118"/>
      <c r="V402" s="118"/>
      <c r="W402" s="118"/>
      <c r="X402" s="118"/>
      <c r="Y402" s="118"/>
      <c r="Z402" s="118"/>
      <c r="AA402" s="118"/>
    </row>
    <row r="403">
      <c r="A403" s="220" t="s">
        <v>1351</v>
      </c>
      <c r="B403" s="220" t="s">
        <v>2600</v>
      </c>
      <c r="C403" s="222">
        <v>13860.0</v>
      </c>
      <c r="D403" s="220" t="s">
        <v>5668</v>
      </c>
      <c r="E403" s="222">
        <v>800.0</v>
      </c>
      <c r="F403" s="222">
        <v>47.52</v>
      </c>
      <c r="G403" s="222">
        <v>4046.86</v>
      </c>
      <c r="H403" s="222">
        <v>13860.0</v>
      </c>
      <c r="I403" s="222">
        <v>6586.0</v>
      </c>
      <c r="J403" s="222">
        <v>3.4248753</v>
      </c>
      <c r="K403" s="222">
        <v>1400.0</v>
      </c>
      <c r="L403" s="223">
        <v>44835.0</v>
      </c>
      <c r="M403" s="118"/>
      <c r="N403" s="118"/>
      <c r="O403" s="118"/>
      <c r="P403" s="118"/>
      <c r="Q403" s="118"/>
      <c r="R403" s="118"/>
      <c r="S403" s="118"/>
      <c r="T403" s="118"/>
      <c r="U403" s="118"/>
      <c r="V403" s="118"/>
      <c r="W403" s="118"/>
      <c r="X403" s="118"/>
      <c r="Y403" s="118"/>
      <c r="Z403" s="118"/>
      <c r="AA403" s="118"/>
    </row>
    <row r="404">
      <c r="A404" s="220" t="s">
        <v>1353</v>
      </c>
      <c r="B404" s="220" t="s">
        <v>4989</v>
      </c>
      <c r="C404" s="222">
        <v>81847.0</v>
      </c>
      <c r="D404" s="220" t="s">
        <v>7613</v>
      </c>
      <c r="E404" s="220" t="s">
        <v>7613</v>
      </c>
      <c r="F404" s="222">
        <v>65.88</v>
      </c>
      <c r="G404" s="222">
        <v>4046.86</v>
      </c>
      <c r="H404" s="222">
        <v>81847.0</v>
      </c>
      <c r="I404" s="222">
        <v>53921.0</v>
      </c>
      <c r="J404" s="222">
        <v>20.22480294</v>
      </c>
      <c r="K404" s="222">
        <v>10000.0</v>
      </c>
      <c r="L404" s="223">
        <v>43739.0</v>
      </c>
      <c r="M404" s="118"/>
      <c r="N404" s="118"/>
      <c r="O404" s="118"/>
      <c r="P404" s="118"/>
      <c r="Q404" s="118"/>
      <c r="R404" s="118"/>
      <c r="S404" s="118"/>
      <c r="T404" s="118"/>
      <c r="U404" s="118"/>
      <c r="V404" s="118"/>
      <c r="W404" s="118"/>
      <c r="X404" s="118"/>
      <c r="Y404" s="118"/>
      <c r="Z404" s="118"/>
      <c r="AA404" s="118"/>
    </row>
    <row r="405">
      <c r="A405" s="220" t="s">
        <v>1358</v>
      </c>
      <c r="B405" s="220" t="s">
        <v>5203</v>
      </c>
      <c r="C405" s="222">
        <v>23066.0</v>
      </c>
      <c r="D405" s="220" t="s">
        <v>5668</v>
      </c>
      <c r="E405" s="225">
        <v>0.0</v>
      </c>
      <c r="F405" s="222">
        <v>46.55</v>
      </c>
      <c r="G405" s="222">
        <v>4046.86</v>
      </c>
      <c r="H405" s="222">
        <v>23066.0</v>
      </c>
      <c r="I405" s="222">
        <v>10737.0</v>
      </c>
      <c r="J405" s="222">
        <v>5.69972393</v>
      </c>
      <c r="K405" s="222">
        <v>6750.0</v>
      </c>
      <c r="L405" s="223">
        <v>44743.0</v>
      </c>
      <c r="M405" s="118"/>
      <c r="N405" s="118"/>
      <c r="O405" s="118"/>
      <c r="P405" s="118"/>
      <c r="Q405" s="118"/>
      <c r="R405" s="118"/>
      <c r="S405" s="118"/>
      <c r="T405" s="118"/>
      <c r="U405" s="118"/>
      <c r="V405" s="118"/>
      <c r="W405" s="118"/>
      <c r="X405" s="118"/>
      <c r="Y405" s="118"/>
      <c r="Z405" s="118"/>
      <c r="AA405" s="118"/>
    </row>
    <row r="406">
      <c r="A406" s="220" t="s">
        <v>1362</v>
      </c>
      <c r="B406" s="220" t="s">
        <v>3142</v>
      </c>
      <c r="C406" s="222">
        <v>7385.0</v>
      </c>
      <c r="D406" s="220" t="s">
        <v>5668</v>
      </c>
      <c r="E406" s="222">
        <v>740.69</v>
      </c>
      <c r="F406" s="222">
        <v>75.44</v>
      </c>
      <c r="G406" s="222">
        <v>4046.86</v>
      </c>
      <c r="H406" s="222">
        <v>7385.0</v>
      </c>
      <c r="I406" s="222">
        <v>5571.0</v>
      </c>
      <c r="J406" s="222">
        <v>1.824870425</v>
      </c>
      <c r="K406" s="222">
        <v>12000.0</v>
      </c>
      <c r="L406" s="223">
        <v>45292.0</v>
      </c>
      <c r="M406" s="118"/>
      <c r="N406" s="118"/>
      <c r="O406" s="118"/>
      <c r="P406" s="118"/>
      <c r="Q406" s="118"/>
      <c r="R406" s="118"/>
      <c r="S406" s="118"/>
      <c r="T406" s="118"/>
      <c r="U406" s="118"/>
      <c r="V406" s="118"/>
      <c r="W406" s="118"/>
      <c r="X406" s="118"/>
      <c r="Y406" s="118"/>
      <c r="Z406" s="118"/>
      <c r="AA406" s="118"/>
    </row>
    <row r="407">
      <c r="A407" s="220" t="s">
        <v>1192</v>
      </c>
      <c r="B407" s="220" t="s">
        <v>1649</v>
      </c>
      <c r="C407" s="222">
        <v>4751.0</v>
      </c>
      <c r="D407" s="220" t="s">
        <v>5668</v>
      </c>
      <c r="E407" s="222">
        <v>307.0</v>
      </c>
      <c r="F407" s="222">
        <v>70.6</v>
      </c>
      <c r="G407" s="222">
        <v>4046.86</v>
      </c>
      <c r="H407" s="222">
        <v>4751.0</v>
      </c>
      <c r="I407" s="222">
        <v>3354.0</v>
      </c>
      <c r="J407" s="222">
        <v>1.173995855</v>
      </c>
      <c r="K407" s="222">
        <v>13500.0</v>
      </c>
      <c r="L407" s="223">
        <v>45140.0</v>
      </c>
      <c r="M407" s="118"/>
      <c r="N407" s="118"/>
      <c r="O407" s="118"/>
      <c r="P407" s="118"/>
      <c r="Q407" s="118"/>
      <c r="R407" s="118"/>
      <c r="S407" s="118"/>
      <c r="T407" s="118"/>
      <c r="U407" s="118"/>
      <c r="V407" s="118"/>
      <c r="W407" s="118"/>
      <c r="X407" s="118"/>
      <c r="Y407" s="118"/>
      <c r="Z407" s="118"/>
      <c r="AA407" s="118"/>
    </row>
    <row r="408">
      <c r="A408" s="220" t="s">
        <v>1366</v>
      </c>
      <c r="B408" s="220" t="s">
        <v>3123</v>
      </c>
      <c r="C408" s="222">
        <v>11320.0</v>
      </c>
      <c r="D408" s="220" t="s">
        <v>5669</v>
      </c>
      <c r="E408" s="118"/>
      <c r="F408" s="222">
        <v>89.53</v>
      </c>
      <c r="G408" s="222">
        <v>4046.86</v>
      </c>
      <c r="H408" s="222">
        <v>11320.0</v>
      </c>
      <c r="I408" s="222">
        <v>10135.0</v>
      </c>
      <c r="J408" s="222">
        <v>2.7972286</v>
      </c>
      <c r="K408" s="222">
        <v>12800.0</v>
      </c>
      <c r="L408" s="223">
        <v>45292.0</v>
      </c>
      <c r="M408" s="118"/>
      <c r="N408" s="118"/>
      <c r="O408" s="118"/>
      <c r="P408" s="118"/>
      <c r="Q408" s="118"/>
      <c r="R408" s="118"/>
      <c r="S408" s="118"/>
      <c r="T408" s="118"/>
      <c r="U408" s="118"/>
      <c r="V408" s="118"/>
      <c r="W408" s="118"/>
      <c r="X408" s="118"/>
      <c r="Y408" s="118"/>
      <c r="Z408" s="118"/>
      <c r="AA408" s="118"/>
    </row>
    <row r="409">
      <c r="A409" s="220" t="s">
        <v>1367</v>
      </c>
      <c r="B409" s="220" t="s">
        <v>7612</v>
      </c>
      <c r="C409" s="220" t="s">
        <v>6384</v>
      </c>
      <c r="D409" s="220" t="s">
        <v>7613</v>
      </c>
      <c r="E409" s="220" t="s">
        <v>7613</v>
      </c>
      <c r="F409" s="220" t="s">
        <v>6384</v>
      </c>
      <c r="G409" s="220" t="s">
        <v>6384</v>
      </c>
      <c r="H409" s="220" t="s">
        <v>6384</v>
      </c>
      <c r="I409" s="221" t="e">
        <v>#N/A</v>
      </c>
      <c r="J409" s="220" t="s">
        <v>6384</v>
      </c>
      <c r="K409" s="222">
        <v>7500.0</v>
      </c>
      <c r="L409" s="224"/>
      <c r="M409" s="118"/>
      <c r="N409" s="118"/>
      <c r="O409" s="118"/>
      <c r="P409" s="118"/>
      <c r="Q409" s="118"/>
      <c r="R409" s="118"/>
      <c r="S409" s="118"/>
      <c r="T409" s="118"/>
      <c r="U409" s="118"/>
      <c r="V409" s="118"/>
      <c r="W409" s="118"/>
      <c r="X409" s="118"/>
      <c r="Y409" s="118"/>
      <c r="Z409" s="118"/>
      <c r="AA409" s="118"/>
    </row>
    <row r="410">
      <c r="A410" s="220" t="s">
        <v>1370</v>
      </c>
      <c r="B410" s="220" t="s">
        <v>7612</v>
      </c>
      <c r="C410" s="220" t="s">
        <v>6384</v>
      </c>
      <c r="D410" s="220" t="s">
        <v>7613</v>
      </c>
      <c r="E410" s="220" t="s">
        <v>7613</v>
      </c>
      <c r="F410" s="220" t="s">
        <v>6384</v>
      </c>
      <c r="G410" s="220" t="s">
        <v>6384</v>
      </c>
      <c r="H410" s="220" t="s">
        <v>6384</v>
      </c>
      <c r="I410" s="221" t="e">
        <v>#N/A</v>
      </c>
      <c r="J410" s="220" t="s">
        <v>6384</v>
      </c>
      <c r="K410" s="222">
        <v>8232.0</v>
      </c>
      <c r="L410" s="223">
        <v>44166.0</v>
      </c>
      <c r="M410" s="118"/>
      <c r="N410" s="118"/>
      <c r="O410" s="118"/>
      <c r="P410" s="118"/>
      <c r="Q410" s="118"/>
      <c r="R410" s="118"/>
      <c r="S410" s="118"/>
      <c r="T410" s="118"/>
      <c r="U410" s="118"/>
      <c r="V410" s="118"/>
      <c r="W410" s="118"/>
      <c r="X410" s="118"/>
      <c r="Y410" s="118"/>
      <c r="Z410" s="118"/>
      <c r="AA410" s="118"/>
    </row>
    <row r="411">
      <c r="A411" s="220" t="s">
        <v>1192</v>
      </c>
      <c r="B411" s="220" t="s">
        <v>1649</v>
      </c>
      <c r="C411" s="222">
        <v>4751.0</v>
      </c>
      <c r="D411" s="220" t="s">
        <v>5668</v>
      </c>
      <c r="E411" s="222">
        <v>307.0</v>
      </c>
      <c r="F411" s="222">
        <v>70.6</v>
      </c>
      <c r="G411" s="222">
        <v>4046.86</v>
      </c>
      <c r="H411" s="222">
        <v>4751.0</v>
      </c>
      <c r="I411" s="222">
        <v>3354.0</v>
      </c>
      <c r="J411" s="222">
        <v>1.173995855</v>
      </c>
      <c r="K411" s="222">
        <v>13500.0</v>
      </c>
      <c r="L411" s="223">
        <v>45140.0</v>
      </c>
      <c r="M411" s="118"/>
      <c r="N411" s="118"/>
      <c r="O411" s="118"/>
      <c r="P411" s="118"/>
      <c r="Q411" s="118"/>
      <c r="R411" s="118"/>
      <c r="S411" s="118"/>
      <c r="T411" s="118"/>
      <c r="U411" s="118"/>
      <c r="V411" s="118"/>
      <c r="W411" s="118"/>
      <c r="X411" s="118"/>
      <c r="Y411" s="118"/>
      <c r="Z411" s="118"/>
      <c r="AA411" s="118"/>
    </row>
    <row r="412">
      <c r="A412" s="220" t="s">
        <v>1372</v>
      </c>
      <c r="B412" s="220" t="s">
        <v>4939</v>
      </c>
      <c r="C412" s="222">
        <v>21443.0</v>
      </c>
      <c r="D412" s="220" t="s">
        <v>5668</v>
      </c>
      <c r="E412" s="222">
        <v>5000.0</v>
      </c>
      <c r="F412" s="222">
        <v>78.56</v>
      </c>
      <c r="G412" s="222">
        <v>4046.86</v>
      </c>
      <c r="H412" s="222">
        <v>21443.0</v>
      </c>
      <c r="I412" s="222">
        <v>16845.0</v>
      </c>
      <c r="J412" s="222">
        <v>5.298672515</v>
      </c>
      <c r="K412" s="222">
        <v>14600.0</v>
      </c>
      <c r="L412" s="223">
        <v>45170.0</v>
      </c>
      <c r="M412" s="118"/>
      <c r="N412" s="118"/>
      <c r="O412" s="118"/>
      <c r="P412" s="118"/>
      <c r="Q412" s="118"/>
      <c r="R412" s="118"/>
      <c r="S412" s="118"/>
      <c r="T412" s="118"/>
      <c r="U412" s="118"/>
      <c r="V412" s="118"/>
      <c r="W412" s="118"/>
      <c r="X412" s="118"/>
      <c r="Y412" s="118"/>
      <c r="Z412" s="118"/>
      <c r="AA412" s="118"/>
    </row>
    <row r="413">
      <c r="A413" s="220" t="s">
        <v>1373</v>
      </c>
      <c r="B413" s="220" t="s">
        <v>3733</v>
      </c>
      <c r="C413" s="222">
        <v>7083.0</v>
      </c>
      <c r="D413" s="220" t="s">
        <v>5668</v>
      </c>
      <c r="E413" s="225">
        <v>20.0</v>
      </c>
      <c r="F413" s="222">
        <v>55.3</v>
      </c>
      <c r="G413" s="222">
        <v>4046.86</v>
      </c>
      <c r="H413" s="222">
        <v>7083.0</v>
      </c>
      <c r="I413" s="222">
        <v>3917.0</v>
      </c>
      <c r="J413" s="222">
        <v>1.750244715</v>
      </c>
      <c r="K413" s="222">
        <v>6000.0</v>
      </c>
      <c r="L413" s="223">
        <v>45170.0</v>
      </c>
      <c r="M413" s="118"/>
      <c r="N413" s="118"/>
      <c r="O413" s="118"/>
      <c r="P413" s="118"/>
      <c r="Q413" s="118"/>
      <c r="R413" s="118"/>
      <c r="S413" s="118"/>
      <c r="T413" s="118"/>
      <c r="U413" s="118"/>
      <c r="V413" s="118"/>
      <c r="W413" s="118"/>
      <c r="X413" s="118"/>
      <c r="Y413" s="118"/>
      <c r="Z413" s="118"/>
      <c r="AA413" s="118"/>
    </row>
    <row r="414">
      <c r="A414" s="220" t="s">
        <v>1376</v>
      </c>
      <c r="B414" s="220" t="s">
        <v>4997</v>
      </c>
      <c r="C414" s="222">
        <v>54227.0</v>
      </c>
      <c r="D414" s="220" t="s">
        <v>7613</v>
      </c>
      <c r="E414" s="220" t="s">
        <v>7613</v>
      </c>
      <c r="F414" s="222">
        <v>72.48</v>
      </c>
      <c r="G414" s="222">
        <v>4046.86</v>
      </c>
      <c r="H414" s="222">
        <v>54227.0</v>
      </c>
      <c r="I414" s="222">
        <v>39303.0</v>
      </c>
      <c r="J414" s="222">
        <v>13.39976284</v>
      </c>
      <c r="K414" s="222">
        <v>12000.0</v>
      </c>
      <c r="L414" s="223">
        <v>44228.0</v>
      </c>
      <c r="M414" s="118"/>
      <c r="N414" s="118"/>
      <c r="O414" s="118"/>
      <c r="P414" s="118"/>
      <c r="Q414" s="118"/>
      <c r="R414" s="118"/>
      <c r="S414" s="118"/>
      <c r="T414" s="118"/>
      <c r="U414" s="118"/>
      <c r="V414" s="118"/>
      <c r="W414" s="118"/>
      <c r="X414" s="118"/>
      <c r="Y414" s="118"/>
      <c r="Z414" s="118"/>
      <c r="AA414" s="118"/>
    </row>
    <row r="415">
      <c r="A415" s="220" t="s">
        <v>1378</v>
      </c>
      <c r="B415" s="220" t="s">
        <v>5491</v>
      </c>
      <c r="C415" s="222">
        <v>3399.0</v>
      </c>
      <c r="D415" s="220" t="s">
        <v>5669</v>
      </c>
      <c r="E415" s="118"/>
      <c r="F415" s="222">
        <v>40.34</v>
      </c>
      <c r="G415" s="222">
        <v>4046.86</v>
      </c>
      <c r="H415" s="222">
        <v>3399.0</v>
      </c>
      <c r="I415" s="222">
        <v>1371.0</v>
      </c>
      <c r="J415" s="222">
        <v>0.839909895</v>
      </c>
      <c r="K415" s="222">
        <v>5200.0</v>
      </c>
      <c r="L415" s="223">
        <v>44531.0</v>
      </c>
      <c r="M415" s="118"/>
      <c r="N415" s="118"/>
      <c r="O415" s="118"/>
      <c r="P415" s="118"/>
      <c r="Q415" s="118"/>
      <c r="R415" s="118"/>
      <c r="S415" s="118"/>
      <c r="T415" s="118"/>
      <c r="U415" s="118"/>
      <c r="V415" s="118"/>
      <c r="W415" s="118"/>
      <c r="X415" s="118"/>
      <c r="Y415" s="118"/>
      <c r="Z415" s="118"/>
      <c r="AA415" s="118"/>
    </row>
    <row r="416">
      <c r="A416" s="220" t="s">
        <v>1384</v>
      </c>
      <c r="B416" s="220" t="s">
        <v>5343</v>
      </c>
      <c r="C416" s="222">
        <v>3307.0</v>
      </c>
      <c r="D416" s="220" t="s">
        <v>7613</v>
      </c>
      <c r="E416" s="220" t="s">
        <v>7613</v>
      </c>
      <c r="F416" s="222">
        <v>37.04</v>
      </c>
      <c r="G416" s="222">
        <v>4046.86</v>
      </c>
      <c r="H416" s="222">
        <v>3307.0</v>
      </c>
      <c r="I416" s="222">
        <v>1225.0</v>
      </c>
      <c r="J416" s="222">
        <v>0.817176235</v>
      </c>
      <c r="K416" s="222">
        <v>12600.0</v>
      </c>
      <c r="L416" s="223">
        <v>45474.0</v>
      </c>
      <c r="M416" s="118"/>
      <c r="N416" s="118"/>
      <c r="O416" s="118"/>
      <c r="P416" s="118"/>
      <c r="Q416" s="118"/>
      <c r="R416" s="118"/>
      <c r="S416" s="118"/>
      <c r="T416" s="118"/>
      <c r="U416" s="118"/>
      <c r="V416" s="118"/>
      <c r="W416" s="118"/>
      <c r="X416" s="118"/>
      <c r="Y416" s="118"/>
      <c r="Z416" s="118"/>
      <c r="AA416" s="118"/>
    </row>
    <row r="417">
      <c r="A417" s="220" t="s">
        <v>3101</v>
      </c>
      <c r="B417" s="220" t="s">
        <v>7612</v>
      </c>
      <c r="C417" s="220" t="s">
        <v>6384</v>
      </c>
      <c r="D417" s="220" t="s">
        <v>7613</v>
      </c>
      <c r="E417" s="220" t="s">
        <v>7613</v>
      </c>
      <c r="F417" s="220" t="s">
        <v>6384</v>
      </c>
      <c r="G417" s="220" t="s">
        <v>6384</v>
      </c>
      <c r="H417" s="220" t="s">
        <v>6384</v>
      </c>
      <c r="I417" s="221" t="e">
        <v>#N/A</v>
      </c>
      <c r="J417" s="220" t="s">
        <v>6384</v>
      </c>
      <c r="K417" s="118"/>
      <c r="L417" s="223">
        <v>45352.0</v>
      </c>
      <c r="M417" s="118"/>
      <c r="N417" s="118"/>
      <c r="O417" s="118"/>
      <c r="P417" s="118"/>
      <c r="Q417" s="118"/>
      <c r="R417" s="118"/>
      <c r="S417" s="118"/>
      <c r="T417" s="118"/>
      <c r="U417" s="118"/>
      <c r="V417" s="118"/>
      <c r="W417" s="118"/>
      <c r="X417" s="118"/>
      <c r="Y417" s="118"/>
      <c r="Z417" s="118"/>
      <c r="AA417" s="118"/>
    </row>
    <row r="418">
      <c r="A418" s="220" t="s">
        <v>1388</v>
      </c>
      <c r="B418" s="220" t="s">
        <v>7612</v>
      </c>
      <c r="C418" s="220" t="s">
        <v>6384</v>
      </c>
      <c r="D418" s="220" t="s">
        <v>7613</v>
      </c>
      <c r="E418" s="220" t="s">
        <v>7613</v>
      </c>
      <c r="F418" s="220" t="s">
        <v>6384</v>
      </c>
      <c r="G418" s="220" t="s">
        <v>6384</v>
      </c>
      <c r="H418" s="220" t="s">
        <v>6384</v>
      </c>
      <c r="I418" s="221" t="e">
        <v>#N/A</v>
      </c>
      <c r="J418" s="220" t="s">
        <v>6384</v>
      </c>
      <c r="K418" s="222">
        <v>12800.0</v>
      </c>
      <c r="L418" s="223">
        <v>43525.0</v>
      </c>
      <c r="M418" s="118"/>
      <c r="N418" s="118"/>
      <c r="O418" s="118"/>
      <c r="P418" s="118"/>
      <c r="Q418" s="118"/>
      <c r="R418" s="118"/>
      <c r="S418" s="118"/>
      <c r="T418" s="118"/>
      <c r="U418" s="118"/>
      <c r="V418" s="118"/>
      <c r="W418" s="118"/>
      <c r="X418" s="118"/>
      <c r="Y418" s="118"/>
      <c r="Z418" s="118"/>
      <c r="AA418" s="118"/>
    </row>
    <row r="419">
      <c r="A419" s="220" t="s">
        <v>1392</v>
      </c>
      <c r="B419" s="220" t="s">
        <v>4204</v>
      </c>
      <c r="C419" s="222">
        <v>106835.0</v>
      </c>
      <c r="D419" s="220" t="s">
        <v>7613</v>
      </c>
      <c r="E419" s="220" t="s">
        <v>7613</v>
      </c>
      <c r="F419" s="222">
        <v>45.25</v>
      </c>
      <c r="G419" s="222">
        <v>4046.86</v>
      </c>
      <c r="H419" s="222">
        <v>106835.0</v>
      </c>
      <c r="I419" s="222">
        <v>48348.0</v>
      </c>
      <c r="J419" s="222">
        <v>26.39946268</v>
      </c>
      <c r="K419" s="222">
        <v>10000.0</v>
      </c>
      <c r="L419" s="223">
        <v>44958.0</v>
      </c>
      <c r="M419" s="118"/>
      <c r="N419" s="118"/>
      <c r="O419" s="118"/>
      <c r="P419" s="118"/>
      <c r="Q419" s="118"/>
      <c r="R419" s="118"/>
      <c r="S419" s="118"/>
      <c r="T419" s="118"/>
      <c r="U419" s="118"/>
      <c r="V419" s="118"/>
      <c r="W419" s="118"/>
      <c r="X419" s="118"/>
      <c r="Y419" s="118"/>
      <c r="Z419" s="118"/>
      <c r="AA419" s="118"/>
    </row>
    <row r="420">
      <c r="A420" s="220" t="s">
        <v>1394</v>
      </c>
      <c r="B420" s="220" t="s">
        <v>4999</v>
      </c>
      <c r="C420" s="222">
        <v>9279.0</v>
      </c>
      <c r="D420" s="220" t="s">
        <v>7613</v>
      </c>
      <c r="E420" s="220" t="s">
        <v>7613</v>
      </c>
      <c r="F420" s="222">
        <v>24.7</v>
      </c>
      <c r="G420" s="222">
        <v>4046.86</v>
      </c>
      <c r="H420" s="222">
        <v>9279.0</v>
      </c>
      <c r="I420" s="222">
        <v>2292.0</v>
      </c>
      <c r="J420" s="222">
        <v>2.292887295</v>
      </c>
      <c r="K420" s="222">
        <v>13200.0</v>
      </c>
      <c r="L420" s="223">
        <v>44386.0</v>
      </c>
      <c r="M420" s="118"/>
      <c r="N420" s="118"/>
      <c r="O420" s="118"/>
      <c r="P420" s="118"/>
      <c r="Q420" s="118"/>
      <c r="R420" s="118"/>
      <c r="S420" s="118"/>
      <c r="T420" s="118"/>
      <c r="U420" s="118"/>
      <c r="V420" s="118"/>
      <c r="W420" s="118"/>
      <c r="X420" s="118"/>
      <c r="Y420" s="118"/>
      <c r="Z420" s="118"/>
      <c r="AA420" s="118"/>
    </row>
    <row r="421">
      <c r="A421" s="220" t="s">
        <v>2327</v>
      </c>
      <c r="B421" s="220" t="s">
        <v>7612</v>
      </c>
      <c r="C421" s="220" t="s">
        <v>6384</v>
      </c>
      <c r="D421" s="220" t="s">
        <v>7613</v>
      </c>
      <c r="E421" s="220" t="s">
        <v>7613</v>
      </c>
      <c r="F421" s="220" t="s">
        <v>6384</v>
      </c>
      <c r="G421" s="220" t="s">
        <v>6384</v>
      </c>
      <c r="H421" s="220" t="s">
        <v>6384</v>
      </c>
      <c r="I421" s="221" t="e">
        <v>#N/A</v>
      </c>
      <c r="J421" s="220" t="s">
        <v>6384</v>
      </c>
      <c r="K421" s="118"/>
      <c r="L421" s="223">
        <v>44927.0</v>
      </c>
      <c r="M421" s="118"/>
      <c r="N421" s="118"/>
      <c r="O421" s="118"/>
      <c r="P421" s="118"/>
      <c r="Q421" s="118"/>
      <c r="R421" s="118"/>
      <c r="S421" s="118"/>
      <c r="T421" s="118"/>
      <c r="U421" s="118"/>
      <c r="V421" s="118"/>
      <c r="W421" s="118"/>
      <c r="X421" s="118"/>
      <c r="Y421" s="118"/>
      <c r="Z421" s="118"/>
      <c r="AA421" s="118"/>
    </row>
    <row r="422">
      <c r="A422" s="220" t="s">
        <v>1396</v>
      </c>
      <c r="B422" s="220" t="s">
        <v>5002</v>
      </c>
      <c r="C422" s="222">
        <v>21499.0</v>
      </c>
      <c r="D422" s="220" t="s">
        <v>5668</v>
      </c>
      <c r="E422" s="222">
        <v>1018.0</v>
      </c>
      <c r="F422" s="222">
        <v>56.45</v>
      </c>
      <c r="G422" s="222">
        <v>4046.86</v>
      </c>
      <c r="H422" s="222">
        <v>21499.0</v>
      </c>
      <c r="I422" s="222">
        <v>12136.0</v>
      </c>
      <c r="J422" s="222">
        <v>5.312510395</v>
      </c>
      <c r="K422" s="222">
        <v>11600.0</v>
      </c>
      <c r="L422" s="223">
        <v>44571.0</v>
      </c>
      <c r="M422" s="118"/>
      <c r="N422" s="118"/>
      <c r="O422" s="118"/>
      <c r="P422" s="118"/>
      <c r="Q422" s="118"/>
      <c r="R422" s="118"/>
      <c r="S422" s="118"/>
      <c r="T422" s="118"/>
      <c r="U422" s="118"/>
      <c r="V422" s="118"/>
      <c r="W422" s="118"/>
      <c r="X422" s="118"/>
      <c r="Y422" s="118"/>
      <c r="Z422" s="118"/>
      <c r="AA422" s="118"/>
    </row>
    <row r="423">
      <c r="A423" s="220" t="s">
        <v>1399</v>
      </c>
      <c r="B423" s="220" t="s">
        <v>5006</v>
      </c>
      <c r="C423" s="222">
        <v>22566.0</v>
      </c>
      <c r="D423" s="220" t="s">
        <v>5668</v>
      </c>
      <c r="E423" s="222">
        <v>2478.73</v>
      </c>
      <c r="F423" s="222">
        <v>63.72</v>
      </c>
      <c r="G423" s="222">
        <v>4046.86</v>
      </c>
      <c r="H423" s="222">
        <v>22566.0</v>
      </c>
      <c r="I423" s="222">
        <v>14379.0</v>
      </c>
      <c r="J423" s="222">
        <v>5.57617143</v>
      </c>
      <c r="K423" s="222">
        <v>13400.0</v>
      </c>
      <c r="L423" s="223">
        <v>45474.0</v>
      </c>
      <c r="M423" s="118"/>
      <c r="N423" s="118"/>
      <c r="O423" s="118"/>
      <c r="P423" s="118"/>
      <c r="Q423" s="118"/>
      <c r="R423" s="118"/>
      <c r="S423" s="118"/>
      <c r="T423" s="118"/>
      <c r="U423" s="118"/>
      <c r="V423" s="118"/>
      <c r="W423" s="118"/>
      <c r="X423" s="118"/>
      <c r="Y423" s="118"/>
      <c r="Z423" s="118"/>
      <c r="AA423" s="118"/>
    </row>
    <row r="424">
      <c r="A424" s="220" t="s">
        <v>1401</v>
      </c>
      <c r="B424" s="220" t="s">
        <v>5176</v>
      </c>
      <c r="C424" s="222">
        <v>12262.0</v>
      </c>
      <c r="D424" s="220" t="s">
        <v>7613</v>
      </c>
      <c r="E424" s="220" t="s">
        <v>7613</v>
      </c>
      <c r="F424" s="222">
        <v>87.64</v>
      </c>
      <c r="G424" s="222">
        <v>4046.86</v>
      </c>
      <c r="H424" s="222">
        <v>12262.0</v>
      </c>
      <c r="I424" s="222">
        <v>10746.0</v>
      </c>
      <c r="J424" s="222">
        <v>3.03000151</v>
      </c>
      <c r="K424" s="222">
        <v>14800.0</v>
      </c>
      <c r="L424" s="223">
        <v>44562.0</v>
      </c>
      <c r="M424" s="118"/>
      <c r="N424" s="118"/>
      <c r="O424" s="118"/>
      <c r="P424" s="118"/>
      <c r="Q424" s="118"/>
      <c r="R424" s="118"/>
      <c r="S424" s="118"/>
      <c r="T424" s="118"/>
      <c r="U424" s="118"/>
      <c r="V424" s="118"/>
      <c r="W424" s="118"/>
      <c r="X424" s="118"/>
      <c r="Y424" s="118"/>
      <c r="Z424" s="118"/>
      <c r="AA424" s="118"/>
    </row>
    <row r="425">
      <c r="A425" s="220" t="s">
        <v>1406</v>
      </c>
      <c r="B425" s="220" t="s">
        <v>5012</v>
      </c>
      <c r="C425" s="222">
        <v>11538.0</v>
      </c>
      <c r="D425" s="220" t="s">
        <v>5668</v>
      </c>
      <c r="E425" s="222">
        <v>1614.38</v>
      </c>
      <c r="F425" s="222">
        <v>77.61</v>
      </c>
      <c r="G425" s="222">
        <v>4046.86</v>
      </c>
      <c r="H425" s="222">
        <v>11538.0</v>
      </c>
      <c r="I425" s="222">
        <v>8955.0</v>
      </c>
      <c r="J425" s="222">
        <v>2.85109749</v>
      </c>
      <c r="K425" s="222">
        <v>14570.0</v>
      </c>
      <c r="L425" s="223">
        <v>44747.0</v>
      </c>
      <c r="M425" s="118"/>
      <c r="N425" s="118"/>
      <c r="O425" s="118"/>
      <c r="P425" s="118"/>
      <c r="Q425" s="118"/>
      <c r="R425" s="118"/>
      <c r="S425" s="118"/>
      <c r="T425" s="118"/>
      <c r="U425" s="118"/>
      <c r="V425" s="118"/>
      <c r="W425" s="118"/>
      <c r="X425" s="118"/>
      <c r="Y425" s="118"/>
      <c r="Z425" s="118"/>
      <c r="AA425" s="118"/>
    </row>
    <row r="426">
      <c r="A426" s="220" t="s">
        <v>5878</v>
      </c>
      <c r="B426" s="220" t="s">
        <v>7612</v>
      </c>
      <c r="C426" s="220" t="s">
        <v>6384</v>
      </c>
      <c r="D426" s="220" t="s">
        <v>7613</v>
      </c>
      <c r="E426" s="220" t="s">
        <v>7613</v>
      </c>
      <c r="F426" s="220" t="s">
        <v>6384</v>
      </c>
      <c r="G426" s="220" t="s">
        <v>6384</v>
      </c>
      <c r="H426" s="220" t="s">
        <v>6384</v>
      </c>
      <c r="I426" s="221" t="e">
        <v>#N/A</v>
      </c>
      <c r="J426" s="220" t="s">
        <v>6384</v>
      </c>
      <c r="K426" s="118"/>
      <c r="L426" s="224"/>
      <c r="M426" s="118"/>
      <c r="N426" s="118"/>
      <c r="O426" s="118"/>
      <c r="P426" s="118"/>
      <c r="Q426" s="118"/>
      <c r="R426" s="118"/>
      <c r="S426" s="118"/>
      <c r="T426" s="118"/>
      <c r="U426" s="118"/>
      <c r="V426" s="118"/>
      <c r="W426" s="118"/>
      <c r="X426" s="118"/>
      <c r="Y426" s="118"/>
      <c r="Z426" s="118"/>
      <c r="AA426" s="118"/>
    </row>
    <row r="427">
      <c r="A427" s="220" t="s">
        <v>1410</v>
      </c>
      <c r="B427" s="220" t="s">
        <v>5083</v>
      </c>
      <c r="C427" s="222">
        <v>6876.0</v>
      </c>
      <c r="D427" s="220" t="s">
        <v>7613</v>
      </c>
      <c r="E427" s="220" t="s">
        <v>7613</v>
      </c>
      <c r="F427" s="222">
        <v>83.92</v>
      </c>
      <c r="G427" s="222">
        <v>4046.86</v>
      </c>
      <c r="H427" s="222">
        <v>6876.0</v>
      </c>
      <c r="I427" s="222">
        <v>5770.0</v>
      </c>
      <c r="J427" s="222">
        <v>1.69909398</v>
      </c>
      <c r="K427" s="222">
        <v>13500.0</v>
      </c>
      <c r="L427" s="223">
        <v>43954.0</v>
      </c>
      <c r="M427" s="118"/>
      <c r="N427" s="118"/>
      <c r="O427" s="118"/>
      <c r="P427" s="118"/>
      <c r="Q427" s="118"/>
      <c r="R427" s="118"/>
      <c r="S427" s="118"/>
      <c r="T427" s="118"/>
      <c r="U427" s="118"/>
      <c r="V427" s="118"/>
      <c r="W427" s="118"/>
      <c r="X427" s="118"/>
      <c r="Y427" s="118"/>
      <c r="Z427" s="118"/>
      <c r="AA427" s="118"/>
    </row>
    <row r="428">
      <c r="A428" s="220" t="s">
        <v>1414</v>
      </c>
      <c r="B428" s="220" t="s">
        <v>3898</v>
      </c>
      <c r="C428" s="222">
        <v>4161.0</v>
      </c>
      <c r="D428" s="220" t="s">
        <v>7613</v>
      </c>
      <c r="E428" s="220" t="s">
        <v>7613</v>
      </c>
      <c r="F428" s="222">
        <v>50.01</v>
      </c>
      <c r="G428" s="222">
        <v>4046.86</v>
      </c>
      <c r="H428" s="222">
        <v>4161.0</v>
      </c>
      <c r="I428" s="222">
        <v>2081.0</v>
      </c>
      <c r="J428" s="222">
        <v>1.028203905</v>
      </c>
      <c r="K428" s="222">
        <v>15850.0</v>
      </c>
      <c r="L428" s="223">
        <v>45078.0</v>
      </c>
      <c r="M428" s="118"/>
      <c r="N428" s="118"/>
      <c r="O428" s="118"/>
      <c r="P428" s="118"/>
      <c r="Q428" s="118"/>
      <c r="R428" s="118"/>
      <c r="S428" s="118"/>
      <c r="T428" s="118"/>
      <c r="U428" s="118"/>
      <c r="V428" s="118"/>
      <c r="W428" s="118"/>
      <c r="X428" s="118"/>
      <c r="Y428" s="118"/>
      <c r="Z428" s="118"/>
      <c r="AA428" s="118"/>
    </row>
    <row r="429">
      <c r="A429" s="220" t="s">
        <v>1418</v>
      </c>
      <c r="B429" s="220" t="s">
        <v>7612</v>
      </c>
      <c r="C429" s="220" t="s">
        <v>6384</v>
      </c>
      <c r="D429" s="220" t="s">
        <v>7613</v>
      </c>
      <c r="E429" s="220" t="s">
        <v>7613</v>
      </c>
      <c r="F429" s="220" t="s">
        <v>6384</v>
      </c>
      <c r="G429" s="220" t="s">
        <v>6384</v>
      </c>
      <c r="H429" s="220" t="s">
        <v>6384</v>
      </c>
      <c r="I429" s="221" t="e">
        <v>#N/A</v>
      </c>
      <c r="J429" s="220" t="s">
        <v>6384</v>
      </c>
      <c r="K429" s="118"/>
      <c r="L429" s="224"/>
      <c r="M429" s="118"/>
      <c r="N429" s="118"/>
      <c r="O429" s="118"/>
      <c r="P429" s="118"/>
      <c r="Q429" s="118"/>
      <c r="R429" s="118"/>
      <c r="S429" s="118"/>
      <c r="T429" s="118"/>
      <c r="U429" s="118"/>
      <c r="V429" s="118"/>
      <c r="W429" s="118"/>
      <c r="X429" s="118"/>
      <c r="Y429" s="118"/>
      <c r="Z429" s="118"/>
      <c r="AA429" s="118"/>
    </row>
    <row r="430">
      <c r="A430" s="220" t="s">
        <v>1420</v>
      </c>
      <c r="B430" s="220" t="s">
        <v>5506</v>
      </c>
      <c r="C430" s="222">
        <v>15877.0</v>
      </c>
      <c r="D430" s="220" t="s">
        <v>7613</v>
      </c>
      <c r="E430" s="220" t="s">
        <v>7613</v>
      </c>
      <c r="F430" s="222">
        <v>3.86</v>
      </c>
      <c r="G430" s="222">
        <v>4046.86</v>
      </c>
      <c r="H430" s="222">
        <v>15877.0</v>
      </c>
      <c r="I430" s="222">
        <v>613.0</v>
      </c>
      <c r="J430" s="222">
        <v>3.923286085</v>
      </c>
      <c r="K430" s="222">
        <v>5000.0</v>
      </c>
      <c r="L430" s="223">
        <v>44533.0</v>
      </c>
      <c r="M430" s="118"/>
      <c r="N430" s="118"/>
      <c r="O430" s="118"/>
      <c r="P430" s="118"/>
      <c r="Q430" s="118"/>
      <c r="R430" s="118"/>
      <c r="S430" s="118"/>
      <c r="T430" s="118"/>
      <c r="U430" s="118"/>
      <c r="V430" s="118"/>
      <c r="W430" s="118"/>
      <c r="X430" s="118"/>
      <c r="Y430" s="118"/>
      <c r="Z430" s="118"/>
      <c r="AA430" s="118"/>
    </row>
    <row r="431">
      <c r="A431" s="220" t="s">
        <v>1423</v>
      </c>
      <c r="B431" s="220" t="s">
        <v>4024</v>
      </c>
      <c r="C431" s="222">
        <v>7572.0</v>
      </c>
      <c r="D431" s="220" t="s">
        <v>5669</v>
      </c>
      <c r="E431" s="118"/>
      <c r="F431" s="222">
        <v>38.8</v>
      </c>
      <c r="G431" s="222">
        <v>4046.86</v>
      </c>
      <c r="H431" s="222">
        <v>7572.0</v>
      </c>
      <c r="I431" s="222">
        <v>2938.0</v>
      </c>
      <c r="J431" s="222">
        <v>1.87107906</v>
      </c>
      <c r="K431" s="222">
        <v>13000.0</v>
      </c>
      <c r="L431" s="223">
        <v>44991.0</v>
      </c>
      <c r="M431" s="118"/>
      <c r="N431" s="118"/>
      <c r="O431" s="118"/>
      <c r="P431" s="118"/>
      <c r="Q431" s="118"/>
      <c r="R431" s="118"/>
      <c r="S431" s="118"/>
      <c r="T431" s="118"/>
      <c r="U431" s="118"/>
      <c r="V431" s="118"/>
      <c r="W431" s="118"/>
      <c r="X431" s="118"/>
      <c r="Y431" s="118"/>
      <c r="Z431" s="118"/>
      <c r="AA431" s="118"/>
    </row>
    <row r="432">
      <c r="A432" s="220" t="s">
        <v>1425</v>
      </c>
      <c r="B432" s="220" t="s">
        <v>7612</v>
      </c>
      <c r="C432" s="220" t="s">
        <v>6384</v>
      </c>
      <c r="D432" s="220" t="s">
        <v>7613</v>
      </c>
      <c r="E432" s="220" t="s">
        <v>7613</v>
      </c>
      <c r="F432" s="220" t="s">
        <v>6384</v>
      </c>
      <c r="G432" s="220" t="s">
        <v>6384</v>
      </c>
      <c r="H432" s="220" t="s">
        <v>6384</v>
      </c>
      <c r="I432" s="221" t="e">
        <v>#N/A</v>
      </c>
      <c r="J432" s="220" t="s">
        <v>6384</v>
      </c>
      <c r="K432" s="222">
        <v>10300.0</v>
      </c>
      <c r="L432" s="223">
        <v>43160.0</v>
      </c>
      <c r="M432" s="118"/>
      <c r="N432" s="118"/>
      <c r="O432" s="118"/>
      <c r="P432" s="118"/>
      <c r="Q432" s="118"/>
      <c r="R432" s="118"/>
      <c r="S432" s="118"/>
      <c r="T432" s="118"/>
      <c r="U432" s="118"/>
      <c r="V432" s="118"/>
      <c r="W432" s="118"/>
      <c r="X432" s="118"/>
      <c r="Y432" s="118"/>
      <c r="Z432" s="118"/>
      <c r="AA432" s="118"/>
    </row>
    <row r="433">
      <c r="A433" s="220" t="s">
        <v>1428</v>
      </c>
      <c r="B433" s="220" t="s">
        <v>3765</v>
      </c>
      <c r="C433" s="222">
        <v>91517.0</v>
      </c>
      <c r="D433" s="220" t="s">
        <v>5668</v>
      </c>
      <c r="E433" s="226"/>
      <c r="F433" s="222">
        <v>65.85</v>
      </c>
      <c r="G433" s="222">
        <v>4046.86</v>
      </c>
      <c r="H433" s="222">
        <v>91517.0</v>
      </c>
      <c r="I433" s="222">
        <v>60260.0</v>
      </c>
      <c r="J433" s="222">
        <v>22.61430829</v>
      </c>
      <c r="K433" s="222">
        <v>17000.0</v>
      </c>
      <c r="L433" s="223">
        <v>45170.0</v>
      </c>
      <c r="M433" s="118"/>
      <c r="N433" s="118"/>
      <c r="O433" s="118"/>
      <c r="P433" s="118"/>
      <c r="Q433" s="118"/>
      <c r="R433" s="118"/>
      <c r="S433" s="118"/>
      <c r="T433" s="118"/>
      <c r="U433" s="118"/>
      <c r="V433" s="118"/>
      <c r="W433" s="118"/>
      <c r="X433" s="118"/>
      <c r="Y433" s="118"/>
      <c r="Z433" s="118"/>
      <c r="AA433" s="118"/>
    </row>
    <row r="434">
      <c r="A434" s="220" t="s">
        <v>1430</v>
      </c>
      <c r="B434" s="220" t="s">
        <v>5015</v>
      </c>
      <c r="C434" s="222">
        <v>25090.0</v>
      </c>
      <c r="D434" s="220" t="s">
        <v>7613</v>
      </c>
      <c r="E434" s="220" t="s">
        <v>7613</v>
      </c>
      <c r="F434" s="222">
        <v>45.08</v>
      </c>
      <c r="G434" s="222">
        <v>4046.86</v>
      </c>
      <c r="H434" s="222">
        <v>25090.0</v>
      </c>
      <c r="I434" s="222">
        <v>11311.0</v>
      </c>
      <c r="J434" s="222">
        <v>6.19986445</v>
      </c>
      <c r="K434" s="222">
        <v>16500.0</v>
      </c>
      <c r="L434" s="223">
        <v>43739.0</v>
      </c>
      <c r="M434" s="118"/>
      <c r="N434" s="118"/>
      <c r="O434" s="118"/>
      <c r="P434" s="118"/>
      <c r="Q434" s="118"/>
      <c r="R434" s="118"/>
      <c r="S434" s="118"/>
      <c r="T434" s="118"/>
      <c r="U434" s="118"/>
      <c r="V434" s="118"/>
      <c r="W434" s="118"/>
      <c r="X434" s="118"/>
      <c r="Y434" s="118"/>
      <c r="Z434" s="118"/>
      <c r="AA434" s="118"/>
    </row>
    <row r="435">
      <c r="A435" s="220" t="s">
        <v>1439</v>
      </c>
      <c r="B435" s="220" t="s">
        <v>5624</v>
      </c>
      <c r="C435" s="222">
        <v>4046.0</v>
      </c>
      <c r="D435" s="220" t="s">
        <v>7613</v>
      </c>
      <c r="E435" s="220" t="s">
        <v>7613</v>
      </c>
      <c r="F435" s="222">
        <v>48.12</v>
      </c>
      <c r="G435" s="222">
        <v>4046.86</v>
      </c>
      <c r="H435" s="222">
        <v>4046.0</v>
      </c>
      <c r="I435" s="222">
        <v>1947.0</v>
      </c>
      <c r="J435" s="222">
        <v>0.99978683</v>
      </c>
      <c r="K435" s="222">
        <v>10000.0</v>
      </c>
      <c r="L435" s="223">
        <v>45200.0</v>
      </c>
      <c r="M435" s="118"/>
      <c r="N435" s="118"/>
      <c r="O435" s="118"/>
      <c r="P435" s="118"/>
      <c r="Q435" s="118"/>
      <c r="R435" s="118"/>
      <c r="S435" s="118"/>
      <c r="T435" s="118"/>
      <c r="U435" s="118"/>
      <c r="V435" s="118"/>
      <c r="W435" s="118"/>
      <c r="X435" s="118"/>
      <c r="Y435" s="118"/>
      <c r="Z435" s="118"/>
      <c r="AA435" s="118"/>
    </row>
    <row r="436">
      <c r="A436" s="220" t="s">
        <v>5670</v>
      </c>
      <c r="B436" s="220" t="s">
        <v>7612</v>
      </c>
      <c r="C436" s="220" t="s">
        <v>6384</v>
      </c>
      <c r="D436" s="220" t="s">
        <v>5668</v>
      </c>
      <c r="E436" s="222">
        <v>220.0</v>
      </c>
      <c r="F436" s="220" t="s">
        <v>6384</v>
      </c>
      <c r="G436" s="220" t="s">
        <v>6384</v>
      </c>
      <c r="H436" s="220" t="s">
        <v>6384</v>
      </c>
      <c r="I436" s="221" t="e">
        <v>#N/A</v>
      </c>
      <c r="J436" s="220" t="s">
        <v>6384</v>
      </c>
      <c r="K436" s="222">
        <v>15950.0</v>
      </c>
      <c r="L436" s="223">
        <v>44986.0</v>
      </c>
      <c r="M436" s="118"/>
      <c r="N436" s="118"/>
      <c r="O436" s="118"/>
      <c r="P436" s="118"/>
      <c r="Q436" s="118"/>
      <c r="R436" s="118"/>
      <c r="S436" s="118"/>
      <c r="T436" s="118"/>
      <c r="U436" s="118"/>
      <c r="V436" s="118"/>
      <c r="W436" s="118"/>
      <c r="X436" s="118"/>
      <c r="Y436" s="118"/>
      <c r="Z436" s="118"/>
      <c r="AA436" s="118"/>
    </row>
    <row r="437">
      <c r="A437" s="220" t="s">
        <v>4279</v>
      </c>
      <c r="B437" s="220" t="s">
        <v>7612</v>
      </c>
      <c r="C437" s="220" t="s">
        <v>6384</v>
      </c>
      <c r="D437" s="220" t="s">
        <v>7613</v>
      </c>
      <c r="E437" s="220" t="s">
        <v>7613</v>
      </c>
      <c r="F437" s="220" t="s">
        <v>6384</v>
      </c>
      <c r="G437" s="220" t="s">
        <v>6384</v>
      </c>
      <c r="H437" s="220" t="s">
        <v>6384</v>
      </c>
      <c r="I437" s="221" t="e">
        <v>#N/A</v>
      </c>
      <c r="J437" s="220" t="s">
        <v>6384</v>
      </c>
      <c r="K437" s="118"/>
      <c r="L437" s="224"/>
      <c r="M437" s="118"/>
      <c r="N437" s="118"/>
      <c r="O437" s="118"/>
      <c r="P437" s="118"/>
      <c r="Q437" s="118"/>
      <c r="R437" s="118"/>
      <c r="S437" s="118"/>
      <c r="T437" s="118"/>
      <c r="U437" s="118"/>
      <c r="V437" s="118"/>
      <c r="W437" s="118"/>
      <c r="X437" s="118"/>
      <c r="Y437" s="118"/>
      <c r="Z437" s="118"/>
      <c r="AA437" s="118"/>
    </row>
    <row r="438">
      <c r="A438" s="220" t="s">
        <v>1450</v>
      </c>
      <c r="B438" s="220" t="s">
        <v>1637</v>
      </c>
      <c r="C438" s="222">
        <v>16120.0</v>
      </c>
      <c r="D438" s="220" t="s">
        <v>5668</v>
      </c>
      <c r="E438" s="222">
        <v>935.0</v>
      </c>
      <c r="F438" s="222">
        <v>80.13</v>
      </c>
      <c r="G438" s="222">
        <v>4046.86</v>
      </c>
      <c r="H438" s="222">
        <v>16120.0</v>
      </c>
      <c r="I438" s="222">
        <v>12917.0</v>
      </c>
      <c r="J438" s="222">
        <v>3.9833326</v>
      </c>
      <c r="K438" s="222">
        <v>13500.0</v>
      </c>
      <c r="L438" s="223">
        <v>44927.0</v>
      </c>
      <c r="M438" s="118"/>
      <c r="N438" s="118"/>
      <c r="O438" s="118"/>
      <c r="P438" s="118"/>
      <c r="Q438" s="118"/>
      <c r="R438" s="118"/>
      <c r="S438" s="118"/>
      <c r="T438" s="118"/>
      <c r="U438" s="118"/>
      <c r="V438" s="118"/>
      <c r="W438" s="118"/>
      <c r="X438" s="118"/>
      <c r="Y438" s="118"/>
      <c r="Z438" s="118"/>
      <c r="AA438" s="118"/>
    </row>
    <row r="439">
      <c r="A439" s="220" t="s">
        <v>2558</v>
      </c>
      <c r="B439" s="220" t="s">
        <v>2559</v>
      </c>
      <c r="C439" s="222">
        <v>18616.0</v>
      </c>
      <c r="D439" s="220" t="s">
        <v>5669</v>
      </c>
      <c r="E439" s="118"/>
      <c r="F439" s="222">
        <v>65.99</v>
      </c>
      <c r="G439" s="222">
        <v>4046.86</v>
      </c>
      <c r="H439" s="222">
        <v>18616.0</v>
      </c>
      <c r="I439" s="222">
        <v>12284.0</v>
      </c>
      <c r="J439" s="222">
        <v>4.60010668</v>
      </c>
      <c r="K439" s="118"/>
      <c r="L439" s="223">
        <v>45352.0</v>
      </c>
      <c r="M439" s="118"/>
      <c r="N439" s="118"/>
      <c r="O439" s="118"/>
      <c r="P439" s="118"/>
      <c r="Q439" s="118"/>
      <c r="R439" s="118"/>
      <c r="S439" s="118"/>
      <c r="T439" s="118"/>
      <c r="U439" s="118"/>
      <c r="V439" s="118"/>
      <c r="W439" s="118"/>
      <c r="X439" s="118"/>
      <c r="Y439" s="118"/>
      <c r="Z439" s="118"/>
      <c r="AA439" s="118"/>
    </row>
    <row r="440">
      <c r="A440" s="220" t="s">
        <v>1453</v>
      </c>
      <c r="B440" s="220" t="s">
        <v>5021</v>
      </c>
      <c r="C440" s="222">
        <v>18868.0</v>
      </c>
      <c r="D440" s="220" t="s">
        <v>7613</v>
      </c>
      <c r="E440" s="220" t="s">
        <v>7613</v>
      </c>
      <c r="F440" s="222">
        <v>45.18</v>
      </c>
      <c r="G440" s="222">
        <v>4046.86</v>
      </c>
      <c r="H440" s="222">
        <v>18868.0</v>
      </c>
      <c r="I440" s="222">
        <v>8525.0</v>
      </c>
      <c r="J440" s="222">
        <v>4.66237714</v>
      </c>
      <c r="K440" s="222">
        <v>14500.0</v>
      </c>
      <c r="L440" s="223">
        <v>44682.0</v>
      </c>
      <c r="M440" s="118"/>
      <c r="N440" s="118"/>
      <c r="O440" s="118"/>
      <c r="P440" s="118"/>
      <c r="Q440" s="118"/>
      <c r="R440" s="118"/>
      <c r="S440" s="118"/>
      <c r="T440" s="118"/>
      <c r="U440" s="118"/>
      <c r="V440" s="118"/>
      <c r="W440" s="118"/>
      <c r="X440" s="118"/>
      <c r="Y440" s="118"/>
      <c r="Z440" s="118"/>
      <c r="AA440" s="118"/>
    </row>
    <row r="441">
      <c r="A441" s="220" t="s">
        <v>1455</v>
      </c>
      <c r="B441" s="220" t="s">
        <v>1686</v>
      </c>
      <c r="C441" s="222">
        <v>21954.0</v>
      </c>
      <c r="D441" s="220" t="s">
        <v>5668</v>
      </c>
      <c r="E441" s="222">
        <v>934.36</v>
      </c>
      <c r="F441" s="222">
        <v>72.26</v>
      </c>
      <c r="G441" s="222">
        <v>4046.86</v>
      </c>
      <c r="H441" s="222">
        <v>21954.0</v>
      </c>
      <c r="I441" s="222">
        <v>15865.0</v>
      </c>
      <c r="J441" s="222">
        <v>5.42494317</v>
      </c>
      <c r="K441" s="222">
        <v>11400.0</v>
      </c>
      <c r="L441" s="223">
        <v>44986.0</v>
      </c>
      <c r="M441" s="118"/>
      <c r="N441" s="118"/>
      <c r="O441" s="118"/>
      <c r="P441" s="118"/>
      <c r="Q441" s="118"/>
      <c r="R441" s="118"/>
      <c r="S441" s="118"/>
      <c r="T441" s="118"/>
      <c r="U441" s="118"/>
      <c r="V441" s="118"/>
      <c r="W441" s="118"/>
      <c r="X441" s="118"/>
      <c r="Y441" s="118"/>
      <c r="Z441" s="118"/>
      <c r="AA441" s="118"/>
    </row>
    <row r="442">
      <c r="A442" s="220" t="s">
        <v>5956</v>
      </c>
      <c r="B442" s="220" t="s">
        <v>7612</v>
      </c>
      <c r="C442" s="220" t="s">
        <v>6384</v>
      </c>
      <c r="D442" s="220" t="s">
        <v>7613</v>
      </c>
      <c r="E442" s="220" t="s">
        <v>7613</v>
      </c>
      <c r="F442" s="220" t="s">
        <v>6384</v>
      </c>
      <c r="G442" s="220" t="s">
        <v>6384</v>
      </c>
      <c r="H442" s="220" t="s">
        <v>6384</v>
      </c>
      <c r="I442" s="221" t="e">
        <v>#N/A</v>
      </c>
      <c r="J442" s="220" t="s">
        <v>6384</v>
      </c>
      <c r="K442" s="118"/>
      <c r="L442" s="223">
        <v>43770.0</v>
      </c>
      <c r="M442" s="118"/>
      <c r="N442" s="118"/>
      <c r="O442" s="118"/>
      <c r="P442" s="118"/>
      <c r="Q442" s="118"/>
      <c r="R442" s="118"/>
      <c r="S442" s="118"/>
      <c r="T442" s="118"/>
      <c r="U442" s="118"/>
      <c r="V442" s="118"/>
      <c r="W442" s="118"/>
      <c r="X442" s="118"/>
      <c r="Y442" s="118"/>
      <c r="Z442" s="118"/>
      <c r="AA442" s="118"/>
    </row>
    <row r="443">
      <c r="A443" s="220" t="s">
        <v>1460</v>
      </c>
      <c r="B443" s="220" t="s">
        <v>7612</v>
      </c>
      <c r="C443" s="220" t="s">
        <v>6384</v>
      </c>
      <c r="D443" s="220" t="s">
        <v>7613</v>
      </c>
      <c r="E443" s="220" t="s">
        <v>7613</v>
      </c>
      <c r="F443" s="220" t="s">
        <v>6384</v>
      </c>
      <c r="G443" s="220" t="s">
        <v>6384</v>
      </c>
      <c r="H443" s="220" t="s">
        <v>6384</v>
      </c>
      <c r="I443" s="221" t="e">
        <v>#N/A</v>
      </c>
      <c r="J443" s="220" t="s">
        <v>6384</v>
      </c>
      <c r="K443" s="222">
        <v>6722.0</v>
      </c>
      <c r="L443" s="223">
        <v>43800.0</v>
      </c>
      <c r="M443" s="118"/>
      <c r="N443" s="118"/>
      <c r="O443" s="118"/>
      <c r="P443" s="118"/>
      <c r="Q443" s="118"/>
      <c r="R443" s="118"/>
      <c r="S443" s="118"/>
      <c r="T443" s="118"/>
      <c r="U443" s="118"/>
      <c r="V443" s="118"/>
      <c r="W443" s="118"/>
      <c r="X443" s="118"/>
      <c r="Y443" s="118"/>
      <c r="Z443" s="118"/>
      <c r="AA443" s="118"/>
    </row>
    <row r="444">
      <c r="A444" s="220" t="s">
        <v>1463</v>
      </c>
      <c r="B444" s="220" t="s">
        <v>5513</v>
      </c>
      <c r="C444" s="222">
        <v>2953.0</v>
      </c>
      <c r="D444" s="220" t="s">
        <v>5669</v>
      </c>
      <c r="E444" s="118"/>
      <c r="F444" s="222">
        <v>76.63</v>
      </c>
      <c r="G444" s="222">
        <v>4046.86</v>
      </c>
      <c r="H444" s="222">
        <v>2953.0</v>
      </c>
      <c r="I444" s="222">
        <v>2263.0</v>
      </c>
      <c r="J444" s="222">
        <v>0.729701065</v>
      </c>
      <c r="K444" s="222">
        <v>9500.0</v>
      </c>
      <c r="L444" s="223">
        <v>44815.0</v>
      </c>
      <c r="M444" s="118"/>
      <c r="N444" s="118"/>
      <c r="O444" s="118"/>
      <c r="P444" s="118"/>
      <c r="Q444" s="118"/>
      <c r="R444" s="118"/>
      <c r="S444" s="118"/>
      <c r="T444" s="118"/>
      <c r="U444" s="118"/>
      <c r="V444" s="118"/>
      <c r="W444" s="118"/>
      <c r="X444" s="118"/>
      <c r="Y444" s="118"/>
      <c r="Z444" s="118"/>
      <c r="AA444" s="118"/>
    </row>
    <row r="445">
      <c r="A445" s="220" t="s">
        <v>1467</v>
      </c>
      <c r="B445" s="220" t="s">
        <v>4436</v>
      </c>
      <c r="C445" s="222">
        <v>9172.0</v>
      </c>
      <c r="D445" s="220" t="s">
        <v>5668</v>
      </c>
      <c r="E445" s="222">
        <v>848.3</v>
      </c>
      <c r="F445" s="222">
        <v>67.49</v>
      </c>
      <c r="G445" s="222">
        <v>4046.86</v>
      </c>
      <c r="H445" s="222">
        <v>9172.0</v>
      </c>
      <c r="I445" s="222">
        <v>6190.0</v>
      </c>
      <c r="J445" s="222">
        <v>2.26644706</v>
      </c>
      <c r="K445" s="222">
        <v>19000.0</v>
      </c>
      <c r="L445" s="223">
        <v>44896.0</v>
      </c>
      <c r="M445" s="118"/>
      <c r="N445" s="118"/>
      <c r="O445" s="118"/>
      <c r="P445" s="118"/>
      <c r="Q445" s="118"/>
      <c r="R445" s="118"/>
      <c r="S445" s="118"/>
      <c r="T445" s="118"/>
      <c r="U445" s="118"/>
      <c r="V445" s="118"/>
      <c r="W445" s="118"/>
      <c r="X445" s="118"/>
      <c r="Y445" s="118"/>
      <c r="Z445" s="118"/>
      <c r="AA445" s="118"/>
    </row>
    <row r="446">
      <c r="A446" s="220" t="s">
        <v>1472</v>
      </c>
      <c r="B446" s="220" t="s">
        <v>2374</v>
      </c>
      <c r="C446" s="222">
        <v>7385.0</v>
      </c>
      <c r="D446" s="220" t="s">
        <v>5669</v>
      </c>
      <c r="E446" s="118"/>
      <c r="F446" s="222">
        <v>70.39</v>
      </c>
      <c r="G446" s="222">
        <v>4046.86</v>
      </c>
      <c r="H446" s="222">
        <v>7385.0</v>
      </c>
      <c r="I446" s="222">
        <v>5198.0</v>
      </c>
      <c r="J446" s="222">
        <v>1.824870425</v>
      </c>
      <c r="K446" s="222">
        <v>6000.0</v>
      </c>
      <c r="L446" s="223">
        <v>44960.0</v>
      </c>
      <c r="M446" s="118"/>
      <c r="N446" s="118"/>
      <c r="O446" s="118"/>
      <c r="P446" s="118"/>
      <c r="Q446" s="118"/>
      <c r="R446" s="118"/>
      <c r="S446" s="118"/>
      <c r="T446" s="118"/>
      <c r="U446" s="118"/>
      <c r="V446" s="118"/>
      <c r="W446" s="118"/>
      <c r="X446" s="118"/>
      <c r="Y446" s="118"/>
      <c r="Z446" s="118"/>
      <c r="AA446" s="118"/>
    </row>
    <row r="447">
      <c r="A447" s="220" t="s">
        <v>1474</v>
      </c>
      <c r="B447" s="220" t="s">
        <v>2427</v>
      </c>
      <c r="C447" s="222">
        <v>8093.0</v>
      </c>
      <c r="D447" s="220" t="s">
        <v>5668</v>
      </c>
      <c r="E447" s="225">
        <v>0.0</v>
      </c>
      <c r="F447" s="222">
        <v>63.57</v>
      </c>
      <c r="G447" s="222">
        <v>4046.86</v>
      </c>
      <c r="H447" s="222">
        <v>8093.0</v>
      </c>
      <c r="I447" s="222">
        <v>5145.0</v>
      </c>
      <c r="J447" s="222">
        <v>1.999820765</v>
      </c>
      <c r="K447" s="222">
        <v>5000.0</v>
      </c>
      <c r="L447" s="223">
        <v>44958.0</v>
      </c>
      <c r="M447" s="118"/>
      <c r="N447" s="118"/>
      <c r="O447" s="118"/>
      <c r="P447" s="118"/>
      <c r="Q447" s="118"/>
      <c r="R447" s="118"/>
      <c r="S447" s="118"/>
      <c r="T447" s="118"/>
      <c r="U447" s="118"/>
      <c r="V447" s="118"/>
      <c r="W447" s="118"/>
      <c r="X447" s="118"/>
      <c r="Y447" s="118"/>
      <c r="Z447" s="118"/>
      <c r="AA447" s="118"/>
    </row>
    <row r="448">
      <c r="A448" s="220" t="s">
        <v>1476</v>
      </c>
      <c r="B448" s="220" t="s">
        <v>7612</v>
      </c>
      <c r="C448" s="220" t="s">
        <v>6384</v>
      </c>
      <c r="D448" s="220" t="s">
        <v>7613</v>
      </c>
      <c r="E448" s="220" t="s">
        <v>7613</v>
      </c>
      <c r="F448" s="220" t="s">
        <v>6384</v>
      </c>
      <c r="G448" s="220" t="s">
        <v>6384</v>
      </c>
      <c r="H448" s="220" t="s">
        <v>6384</v>
      </c>
      <c r="I448" s="221" t="e">
        <v>#N/A</v>
      </c>
      <c r="J448" s="220" t="s">
        <v>6384</v>
      </c>
      <c r="K448" s="222">
        <v>18000.0</v>
      </c>
      <c r="L448" s="223">
        <v>43405.0</v>
      </c>
      <c r="M448" s="118"/>
      <c r="N448" s="118"/>
      <c r="O448" s="118"/>
      <c r="P448" s="118"/>
      <c r="Q448" s="118"/>
      <c r="R448" s="118"/>
      <c r="S448" s="118"/>
      <c r="T448" s="118"/>
      <c r="U448" s="118"/>
      <c r="V448" s="118"/>
      <c r="W448" s="118"/>
      <c r="X448" s="118"/>
      <c r="Y448" s="118"/>
      <c r="Z448" s="118"/>
      <c r="AA448" s="118"/>
    </row>
    <row r="449">
      <c r="A449" s="220" t="s">
        <v>1480</v>
      </c>
      <c r="B449" s="220" t="s">
        <v>7612</v>
      </c>
      <c r="C449" s="220" t="s">
        <v>6384</v>
      </c>
      <c r="D449" s="220" t="s">
        <v>7613</v>
      </c>
      <c r="E449" s="220" t="s">
        <v>7613</v>
      </c>
      <c r="F449" s="220" t="s">
        <v>6384</v>
      </c>
      <c r="G449" s="220" t="s">
        <v>6384</v>
      </c>
      <c r="H449" s="220" t="s">
        <v>6384</v>
      </c>
      <c r="I449" s="221" t="e">
        <v>#N/A</v>
      </c>
      <c r="J449" s="220" t="s">
        <v>6384</v>
      </c>
      <c r="K449" s="222">
        <v>9000.0</v>
      </c>
      <c r="L449" s="223">
        <v>44501.0</v>
      </c>
      <c r="M449" s="118"/>
      <c r="N449" s="118"/>
      <c r="O449" s="118"/>
      <c r="P449" s="118"/>
      <c r="Q449" s="118"/>
      <c r="R449" s="118"/>
      <c r="S449" s="118"/>
      <c r="T449" s="118"/>
      <c r="U449" s="118"/>
      <c r="V449" s="118"/>
      <c r="W449" s="118"/>
      <c r="X449" s="118"/>
      <c r="Y449" s="118"/>
      <c r="Z449" s="118"/>
      <c r="AA449" s="118"/>
    </row>
    <row r="450">
      <c r="A450" s="220" t="s">
        <v>1482</v>
      </c>
      <c r="B450" s="220" t="s">
        <v>3597</v>
      </c>
      <c r="C450" s="222">
        <v>6343.0</v>
      </c>
      <c r="D450" s="220" t="s">
        <v>5668</v>
      </c>
      <c r="E450" s="222">
        <v>678.0</v>
      </c>
      <c r="F450" s="222">
        <v>60.02</v>
      </c>
      <c r="G450" s="222">
        <v>4046.86</v>
      </c>
      <c r="H450" s="222">
        <v>6343.0</v>
      </c>
      <c r="I450" s="222">
        <v>3807.0</v>
      </c>
      <c r="J450" s="222">
        <v>1.567387015</v>
      </c>
      <c r="K450" s="222">
        <v>22500.0</v>
      </c>
      <c r="L450" s="223">
        <v>45017.0</v>
      </c>
      <c r="M450" s="118"/>
      <c r="N450" s="118"/>
      <c r="O450" s="118"/>
      <c r="P450" s="118"/>
      <c r="Q450" s="118"/>
      <c r="R450" s="118"/>
      <c r="S450" s="118"/>
      <c r="T450" s="118"/>
      <c r="U450" s="118"/>
      <c r="V450" s="118"/>
      <c r="W450" s="118"/>
      <c r="X450" s="118"/>
      <c r="Y450" s="118"/>
      <c r="Z450" s="118"/>
      <c r="AA450" s="118"/>
    </row>
    <row r="451">
      <c r="A451" s="220" t="s">
        <v>1484</v>
      </c>
      <c r="B451" s="220" t="s">
        <v>5524</v>
      </c>
      <c r="C451" s="222">
        <v>4990.0</v>
      </c>
      <c r="D451" s="220" t="s">
        <v>5669</v>
      </c>
      <c r="E451" s="118"/>
      <c r="F451" s="222">
        <v>61.22</v>
      </c>
      <c r="G451" s="222">
        <v>4046.86</v>
      </c>
      <c r="H451" s="222">
        <v>4990.0</v>
      </c>
      <c r="I451" s="222">
        <v>3055.0</v>
      </c>
      <c r="J451" s="222">
        <v>1.23305395</v>
      </c>
      <c r="K451" s="222">
        <v>13900.0</v>
      </c>
      <c r="L451" s="224"/>
      <c r="M451" s="118"/>
      <c r="N451" s="118"/>
      <c r="O451" s="118"/>
      <c r="P451" s="118"/>
      <c r="Q451" s="118"/>
      <c r="R451" s="118"/>
      <c r="S451" s="118"/>
      <c r="T451" s="118"/>
      <c r="U451" s="118"/>
      <c r="V451" s="118"/>
      <c r="W451" s="118"/>
      <c r="X451" s="118"/>
      <c r="Y451" s="118"/>
      <c r="Z451" s="118"/>
      <c r="AA451" s="118"/>
    </row>
    <row r="452">
      <c r="A452" s="220" t="s">
        <v>1489</v>
      </c>
      <c r="B452" s="220" t="s">
        <v>5528</v>
      </c>
      <c r="C452" s="222">
        <v>3091.0</v>
      </c>
      <c r="D452" s="220" t="s">
        <v>5669</v>
      </c>
      <c r="E452" s="118"/>
      <c r="F452" s="222">
        <v>45.0</v>
      </c>
      <c r="G452" s="222">
        <v>4046.86</v>
      </c>
      <c r="H452" s="222">
        <v>3091.0</v>
      </c>
      <c r="I452" s="222">
        <v>1391.0</v>
      </c>
      <c r="J452" s="222">
        <v>0.763801555</v>
      </c>
      <c r="K452" s="222">
        <v>5000.0</v>
      </c>
      <c r="L452" s="223">
        <v>44743.0</v>
      </c>
      <c r="M452" s="118"/>
      <c r="N452" s="118"/>
      <c r="O452" s="118"/>
      <c r="P452" s="118"/>
      <c r="Q452" s="118"/>
      <c r="R452" s="118"/>
      <c r="S452" s="118"/>
      <c r="T452" s="118"/>
      <c r="U452" s="118"/>
      <c r="V452" s="118"/>
      <c r="W452" s="118"/>
      <c r="X452" s="118"/>
      <c r="Y452" s="118"/>
      <c r="Z452" s="118"/>
      <c r="AA452" s="118"/>
    </row>
    <row r="453">
      <c r="A453" s="220" t="s">
        <v>1493</v>
      </c>
      <c r="B453" s="220" t="s">
        <v>5532</v>
      </c>
      <c r="C453" s="222">
        <v>6065.0</v>
      </c>
      <c r="D453" s="220" t="s">
        <v>7613</v>
      </c>
      <c r="E453" s="220" t="s">
        <v>7613</v>
      </c>
      <c r="F453" s="222">
        <v>49.99</v>
      </c>
      <c r="G453" s="222">
        <v>4046.86</v>
      </c>
      <c r="H453" s="222">
        <v>6065.0</v>
      </c>
      <c r="I453" s="222">
        <v>3032.0</v>
      </c>
      <c r="J453" s="222">
        <v>1.498691825</v>
      </c>
      <c r="K453" s="222">
        <v>5000.0</v>
      </c>
      <c r="L453" s="223">
        <v>44451.0</v>
      </c>
      <c r="M453" s="118"/>
      <c r="N453" s="118"/>
      <c r="O453" s="118"/>
      <c r="P453" s="118"/>
      <c r="Q453" s="118"/>
      <c r="R453" s="118"/>
      <c r="S453" s="118"/>
      <c r="T453" s="118"/>
      <c r="U453" s="118"/>
      <c r="V453" s="118"/>
      <c r="W453" s="118"/>
      <c r="X453" s="118"/>
      <c r="Y453" s="118"/>
      <c r="Z453" s="118"/>
      <c r="AA453" s="118"/>
    </row>
    <row r="454">
      <c r="A454" s="220" t="s">
        <v>1495</v>
      </c>
      <c r="B454" s="220" t="s">
        <v>7612</v>
      </c>
      <c r="C454" s="220" t="s">
        <v>6384</v>
      </c>
      <c r="D454" s="220" t="s">
        <v>5668</v>
      </c>
      <c r="E454" s="222">
        <v>730.39</v>
      </c>
      <c r="F454" s="220" t="s">
        <v>6384</v>
      </c>
      <c r="G454" s="220" t="s">
        <v>6384</v>
      </c>
      <c r="H454" s="220" t="s">
        <v>6384</v>
      </c>
      <c r="I454" s="221" t="e">
        <v>#N/A</v>
      </c>
      <c r="J454" s="220" t="s">
        <v>6384</v>
      </c>
      <c r="K454" s="222">
        <v>14700.0</v>
      </c>
      <c r="L454" s="223">
        <v>44986.0</v>
      </c>
      <c r="M454" s="118"/>
      <c r="N454" s="118"/>
      <c r="O454" s="118"/>
      <c r="P454" s="118"/>
      <c r="Q454" s="118"/>
      <c r="R454" s="118"/>
      <c r="S454" s="118"/>
      <c r="T454" s="118"/>
      <c r="U454" s="118"/>
      <c r="V454" s="118"/>
      <c r="W454" s="118"/>
      <c r="X454" s="118"/>
      <c r="Y454" s="118"/>
      <c r="Z454" s="118"/>
      <c r="AA454" s="118"/>
    </row>
    <row r="455">
      <c r="A455" s="220" t="s">
        <v>1497</v>
      </c>
      <c r="B455" s="220" t="s">
        <v>7612</v>
      </c>
      <c r="C455" s="220" t="s">
        <v>6384</v>
      </c>
      <c r="D455" s="220" t="s">
        <v>5668</v>
      </c>
      <c r="E455" s="225">
        <v>0.0</v>
      </c>
      <c r="F455" s="220" t="s">
        <v>6384</v>
      </c>
      <c r="G455" s="220" t="s">
        <v>6384</v>
      </c>
      <c r="H455" s="220" t="s">
        <v>6384</v>
      </c>
      <c r="I455" s="221" t="e">
        <v>#N/A</v>
      </c>
      <c r="J455" s="220" t="s">
        <v>6384</v>
      </c>
      <c r="K455" s="222">
        <v>15780.0</v>
      </c>
      <c r="L455" s="223">
        <v>44752.0</v>
      </c>
      <c r="M455" s="118"/>
      <c r="N455" s="118"/>
      <c r="O455" s="118"/>
      <c r="P455" s="118"/>
      <c r="Q455" s="118"/>
      <c r="R455" s="118"/>
      <c r="S455" s="118"/>
      <c r="T455" s="118"/>
      <c r="U455" s="118"/>
      <c r="V455" s="118"/>
      <c r="W455" s="118"/>
      <c r="X455" s="118"/>
      <c r="Y455" s="118"/>
      <c r="Z455" s="118"/>
      <c r="AA455" s="118"/>
    </row>
    <row r="456">
      <c r="A456" s="220" t="s">
        <v>1501</v>
      </c>
      <c r="B456" s="220" t="s">
        <v>1982</v>
      </c>
      <c r="C456" s="222">
        <v>9708.0</v>
      </c>
      <c r="D456" s="220" t="s">
        <v>5669</v>
      </c>
      <c r="E456" s="118"/>
      <c r="F456" s="222">
        <v>55.53</v>
      </c>
      <c r="G456" s="222">
        <v>4046.86</v>
      </c>
      <c r="H456" s="222">
        <v>9708.0</v>
      </c>
      <c r="I456" s="222">
        <v>5391.0</v>
      </c>
      <c r="J456" s="222">
        <v>2.39889534</v>
      </c>
      <c r="K456" s="222">
        <v>5700.0</v>
      </c>
      <c r="L456" s="223">
        <v>45261.0</v>
      </c>
      <c r="M456" s="118"/>
      <c r="N456" s="118"/>
      <c r="O456" s="118"/>
      <c r="P456" s="118"/>
      <c r="Q456" s="118"/>
      <c r="R456" s="118"/>
      <c r="S456" s="118"/>
      <c r="T456" s="118"/>
      <c r="U456" s="118"/>
      <c r="V456" s="118"/>
      <c r="W456" s="118"/>
      <c r="X456" s="118"/>
      <c r="Y456" s="118"/>
      <c r="Z456" s="118"/>
      <c r="AA456" s="118"/>
    </row>
    <row r="457">
      <c r="A457" s="220" t="s">
        <v>1504</v>
      </c>
      <c r="B457" s="220" t="s">
        <v>5538</v>
      </c>
      <c r="C457" s="222">
        <v>16490.0</v>
      </c>
      <c r="D457" s="220" t="s">
        <v>7613</v>
      </c>
      <c r="E457" s="220" t="s">
        <v>7613</v>
      </c>
      <c r="F457" s="222">
        <v>6.71</v>
      </c>
      <c r="G457" s="222">
        <v>4046.86</v>
      </c>
      <c r="H457" s="222">
        <v>16490.0</v>
      </c>
      <c r="I457" s="222">
        <v>1107.0</v>
      </c>
      <c r="J457" s="222">
        <v>4.07476145</v>
      </c>
      <c r="K457" s="222">
        <v>5000.0</v>
      </c>
      <c r="L457" s="223">
        <v>43842.0</v>
      </c>
      <c r="M457" s="118"/>
      <c r="N457" s="118"/>
      <c r="O457" s="118"/>
      <c r="P457" s="118"/>
      <c r="Q457" s="118"/>
      <c r="R457" s="118"/>
      <c r="S457" s="118"/>
      <c r="T457" s="118"/>
      <c r="U457" s="118"/>
      <c r="V457" s="118"/>
      <c r="W457" s="118"/>
      <c r="X457" s="118"/>
      <c r="Y457" s="118"/>
      <c r="Z457" s="118"/>
      <c r="AA457" s="118"/>
    </row>
    <row r="458">
      <c r="A458" s="220" t="s">
        <v>1507</v>
      </c>
      <c r="B458" s="220" t="s">
        <v>7612</v>
      </c>
      <c r="C458" s="220" t="s">
        <v>6384</v>
      </c>
      <c r="D458" s="220" t="s">
        <v>5668</v>
      </c>
      <c r="E458" s="222">
        <v>254.0</v>
      </c>
      <c r="F458" s="220" t="s">
        <v>6384</v>
      </c>
      <c r="G458" s="220" t="s">
        <v>6384</v>
      </c>
      <c r="H458" s="220" t="s">
        <v>6384</v>
      </c>
      <c r="I458" s="221" t="e">
        <v>#N/A</v>
      </c>
      <c r="J458" s="220" t="s">
        <v>6384</v>
      </c>
      <c r="K458" s="222">
        <v>4500.0</v>
      </c>
      <c r="L458" s="223">
        <v>45170.0</v>
      </c>
      <c r="M458" s="118"/>
      <c r="N458" s="118"/>
      <c r="O458" s="118"/>
      <c r="P458" s="118"/>
      <c r="Q458" s="118"/>
      <c r="R458" s="118"/>
      <c r="S458" s="118"/>
      <c r="T458" s="118"/>
      <c r="U458" s="118"/>
      <c r="V458" s="118"/>
      <c r="W458" s="118"/>
      <c r="X458" s="118"/>
      <c r="Y458" s="118"/>
      <c r="Z458" s="118"/>
      <c r="AA458" s="118"/>
    </row>
    <row r="459">
      <c r="A459" s="220" t="s">
        <v>1514</v>
      </c>
      <c r="B459" s="220" t="s">
        <v>7612</v>
      </c>
      <c r="C459" s="220" t="s">
        <v>6384</v>
      </c>
      <c r="D459" s="220" t="s">
        <v>7613</v>
      </c>
      <c r="E459" s="220" t="s">
        <v>7613</v>
      </c>
      <c r="F459" s="220" t="s">
        <v>6384</v>
      </c>
      <c r="G459" s="220" t="s">
        <v>6384</v>
      </c>
      <c r="H459" s="220" t="s">
        <v>6384</v>
      </c>
      <c r="I459" s="221" t="e">
        <v>#N/A</v>
      </c>
      <c r="J459" s="220" t="s">
        <v>6384</v>
      </c>
      <c r="K459" s="222">
        <v>8000.0</v>
      </c>
      <c r="L459" s="223">
        <v>43221.0</v>
      </c>
      <c r="M459" s="118"/>
      <c r="N459" s="118"/>
      <c r="O459" s="118"/>
      <c r="P459" s="118"/>
      <c r="Q459" s="118"/>
      <c r="R459" s="118"/>
      <c r="S459" s="118"/>
      <c r="T459" s="118"/>
      <c r="U459" s="118"/>
      <c r="V459" s="118"/>
      <c r="W459" s="118"/>
      <c r="X459" s="118"/>
      <c r="Y459" s="118"/>
      <c r="Z459" s="118"/>
      <c r="AA459" s="118"/>
    </row>
    <row r="460">
      <c r="A460" s="220" t="s">
        <v>5955</v>
      </c>
      <c r="B460" s="220" t="s">
        <v>7612</v>
      </c>
      <c r="C460" s="220" t="s">
        <v>6384</v>
      </c>
      <c r="D460" s="220" t="s">
        <v>7613</v>
      </c>
      <c r="E460" s="220" t="s">
        <v>7613</v>
      </c>
      <c r="F460" s="220" t="s">
        <v>6384</v>
      </c>
      <c r="G460" s="220" t="s">
        <v>6384</v>
      </c>
      <c r="H460" s="220" t="s">
        <v>6384</v>
      </c>
      <c r="I460" s="221" t="e">
        <v>#N/A</v>
      </c>
      <c r="J460" s="220" t="s">
        <v>6384</v>
      </c>
      <c r="K460" s="118"/>
      <c r="L460" s="224"/>
      <c r="M460" s="118"/>
      <c r="N460" s="118"/>
      <c r="O460" s="118"/>
      <c r="P460" s="118"/>
      <c r="Q460" s="118"/>
      <c r="R460" s="118"/>
      <c r="S460" s="118"/>
      <c r="T460" s="118"/>
      <c r="U460" s="118"/>
      <c r="V460" s="118"/>
      <c r="W460" s="118"/>
      <c r="X460" s="118"/>
      <c r="Y460" s="118"/>
      <c r="Z460" s="118"/>
      <c r="AA460" s="118"/>
    </row>
    <row r="461">
      <c r="A461" s="220" t="s">
        <v>1519</v>
      </c>
      <c r="B461" s="220" t="s">
        <v>5541</v>
      </c>
      <c r="C461" s="222">
        <v>3784.0</v>
      </c>
      <c r="D461" s="220" t="s">
        <v>7613</v>
      </c>
      <c r="E461" s="220" t="s">
        <v>7613</v>
      </c>
      <c r="F461" s="222">
        <v>43.71</v>
      </c>
      <c r="G461" s="222">
        <v>4046.86</v>
      </c>
      <c r="H461" s="222">
        <v>3784.0</v>
      </c>
      <c r="I461" s="222">
        <v>1654.0</v>
      </c>
      <c r="J461" s="222">
        <v>0.93504532</v>
      </c>
      <c r="K461" s="222">
        <v>5000.0</v>
      </c>
      <c r="L461" s="223">
        <v>43770.0</v>
      </c>
      <c r="M461" s="118"/>
      <c r="N461" s="118"/>
      <c r="O461" s="118"/>
      <c r="P461" s="118"/>
      <c r="Q461" s="118"/>
      <c r="R461" s="118"/>
      <c r="S461" s="118"/>
      <c r="T461" s="118"/>
      <c r="U461" s="118"/>
      <c r="V461" s="118"/>
      <c r="W461" s="118"/>
      <c r="X461" s="118"/>
      <c r="Y461" s="118"/>
      <c r="Z461" s="118"/>
      <c r="AA461" s="118"/>
    </row>
    <row r="462">
      <c r="A462" s="220" t="s">
        <v>1523</v>
      </c>
      <c r="B462" s="220" t="s">
        <v>5547</v>
      </c>
      <c r="C462" s="222">
        <v>14467.0</v>
      </c>
      <c r="D462" s="220" t="s">
        <v>5668</v>
      </c>
      <c r="E462" s="222">
        <v>203.0</v>
      </c>
      <c r="F462" s="222">
        <v>42.7</v>
      </c>
      <c r="G462" s="222">
        <v>4046.86</v>
      </c>
      <c r="H462" s="222">
        <v>14467.0</v>
      </c>
      <c r="I462" s="222">
        <v>6177.0</v>
      </c>
      <c r="J462" s="222">
        <v>3.574868035</v>
      </c>
      <c r="K462" s="222">
        <v>4000.0</v>
      </c>
      <c r="L462" s="223">
        <v>44562.0</v>
      </c>
      <c r="M462" s="118"/>
      <c r="N462" s="118"/>
      <c r="O462" s="118"/>
      <c r="P462" s="118"/>
      <c r="Q462" s="118"/>
      <c r="R462" s="118"/>
      <c r="S462" s="118"/>
      <c r="T462" s="118"/>
      <c r="U462" s="118"/>
      <c r="V462" s="118"/>
      <c r="W462" s="118"/>
      <c r="X462" s="118"/>
      <c r="Y462" s="118"/>
      <c r="Z462" s="118"/>
      <c r="AA462" s="118"/>
    </row>
    <row r="463">
      <c r="A463" s="220" t="s">
        <v>3367</v>
      </c>
      <c r="B463" s="220" t="s">
        <v>3369</v>
      </c>
      <c r="C463" s="222">
        <v>25900.0</v>
      </c>
      <c r="D463" s="220" t="s">
        <v>7613</v>
      </c>
      <c r="E463" s="220" t="s">
        <v>7613</v>
      </c>
      <c r="F463" s="222">
        <v>49.51</v>
      </c>
      <c r="G463" s="222">
        <v>4046.86</v>
      </c>
      <c r="H463" s="222">
        <v>25900.0</v>
      </c>
      <c r="I463" s="222">
        <v>12824.0</v>
      </c>
      <c r="J463" s="222">
        <v>6.4000195</v>
      </c>
      <c r="K463" s="118"/>
      <c r="L463" s="223">
        <v>45261.0</v>
      </c>
      <c r="M463" s="118"/>
      <c r="N463" s="118"/>
      <c r="O463" s="118"/>
      <c r="P463" s="118"/>
      <c r="Q463" s="118"/>
      <c r="R463" s="118"/>
      <c r="S463" s="118"/>
      <c r="T463" s="118"/>
      <c r="U463" s="118"/>
      <c r="V463" s="118"/>
      <c r="W463" s="118"/>
      <c r="X463" s="118"/>
      <c r="Y463" s="118"/>
      <c r="Z463" s="118"/>
      <c r="AA463" s="118"/>
    </row>
    <row r="464">
      <c r="A464" s="220" t="s">
        <v>211</v>
      </c>
      <c r="B464" s="220" t="s">
        <v>7612</v>
      </c>
      <c r="C464" s="220" t="s">
        <v>6384</v>
      </c>
      <c r="D464" s="220" t="s">
        <v>7613</v>
      </c>
      <c r="E464" s="220" t="s">
        <v>7613</v>
      </c>
      <c r="F464" s="220" t="s">
        <v>6384</v>
      </c>
      <c r="G464" s="220" t="s">
        <v>6384</v>
      </c>
      <c r="H464" s="220" t="s">
        <v>6384</v>
      </c>
      <c r="I464" s="221" t="e">
        <v>#N/A</v>
      </c>
      <c r="J464" s="220" t="s">
        <v>6384</v>
      </c>
      <c r="K464" s="222">
        <v>16400.0</v>
      </c>
      <c r="L464" s="223">
        <v>43252.0</v>
      </c>
      <c r="M464" s="118"/>
      <c r="N464" s="118"/>
      <c r="O464" s="118"/>
      <c r="P464" s="118"/>
      <c r="Q464" s="118"/>
      <c r="R464" s="118"/>
      <c r="S464" s="118"/>
      <c r="T464" s="118"/>
      <c r="U464" s="118"/>
      <c r="V464" s="118"/>
      <c r="W464" s="118"/>
      <c r="X464" s="118"/>
      <c r="Y464" s="118"/>
      <c r="Z464" s="118"/>
      <c r="AA464" s="118"/>
    </row>
    <row r="465">
      <c r="A465" s="220" t="s">
        <v>1529</v>
      </c>
      <c r="B465" s="220" t="s">
        <v>7612</v>
      </c>
      <c r="C465" s="220" t="s">
        <v>6384</v>
      </c>
      <c r="D465" s="220" t="s">
        <v>7613</v>
      </c>
      <c r="E465" s="220" t="s">
        <v>7613</v>
      </c>
      <c r="F465" s="220" t="s">
        <v>6384</v>
      </c>
      <c r="G465" s="220" t="s">
        <v>6384</v>
      </c>
      <c r="H465" s="220" t="s">
        <v>6384</v>
      </c>
      <c r="I465" s="221" t="e">
        <v>#N/A</v>
      </c>
      <c r="J465" s="220" t="s">
        <v>6384</v>
      </c>
      <c r="K465" s="222">
        <v>3800.0</v>
      </c>
      <c r="L465" s="223">
        <v>43647.0</v>
      </c>
      <c r="M465" s="118"/>
      <c r="N465" s="118"/>
      <c r="O465" s="118"/>
      <c r="P465" s="118"/>
      <c r="Q465" s="118"/>
      <c r="R465" s="118"/>
      <c r="S465" s="118"/>
      <c r="T465" s="118"/>
      <c r="U465" s="118"/>
      <c r="V465" s="118"/>
      <c r="W465" s="118"/>
      <c r="X465" s="118"/>
      <c r="Y465" s="118"/>
      <c r="Z465" s="118"/>
      <c r="AA465" s="118"/>
    </row>
    <row r="466">
      <c r="A466" s="220" t="s">
        <v>1531</v>
      </c>
      <c r="B466" s="220" t="s">
        <v>5376</v>
      </c>
      <c r="C466" s="222">
        <v>4677.0</v>
      </c>
      <c r="D466" s="220" t="s">
        <v>7613</v>
      </c>
      <c r="E466" s="220" t="s">
        <v>7613</v>
      </c>
      <c r="F466" s="222">
        <v>83.15</v>
      </c>
      <c r="G466" s="222">
        <v>4046.86</v>
      </c>
      <c r="H466" s="222">
        <v>4677.0</v>
      </c>
      <c r="I466" s="222">
        <v>3889.0</v>
      </c>
      <c r="J466" s="222">
        <v>1.155710085</v>
      </c>
      <c r="K466" s="222">
        <v>28000.0</v>
      </c>
      <c r="L466" s="223">
        <v>44386.0</v>
      </c>
      <c r="M466" s="118"/>
      <c r="N466" s="118"/>
      <c r="O466" s="118"/>
      <c r="P466" s="118"/>
      <c r="Q466" s="118"/>
      <c r="R466" s="118"/>
      <c r="S466" s="118"/>
      <c r="T466" s="118"/>
      <c r="U466" s="118"/>
      <c r="V466" s="118"/>
      <c r="W466" s="118"/>
      <c r="X466" s="118"/>
      <c r="Y466" s="118"/>
      <c r="Z466" s="118"/>
      <c r="AA466" s="118"/>
    </row>
    <row r="467">
      <c r="A467" s="220" t="s">
        <v>1816</v>
      </c>
      <c r="B467" s="220" t="s">
        <v>1818</v>
      </c>
      <c r="C467" s="222">
        <v>14063.0</v>
      </c>
      <c r="D467" s="220" t="s">
        <v>5668</v>
      </c>
      <c r="E467" s="222">
        <v>1323.65</v>
      </c>
      <c r="F467" s="222">
        <v>82.1</v>
      </c>
      <c r="G467" s="222">
        <v>4046.86</v>
      </c>
      <c r="H467" s="222">
        <v>14063.0</v>
      </c>
      <c r="I467" s="222">
        <v>11546.0</v>
      </c>
      <c r="J467" s="222">
        <v>3.475037615</v>
      </c>
      <c r="K467" s="118"/>
      <c r="L467" s="223">
        <v>45444.0</v>
      </c>
      <c r="M467" s="118"/>
      <c r="N467" s="118"/>
      <c r="O467" s="118"/>
      <c r="P467" s="118"/>
      <c r="Q467" s="118"/>
      <c r="R467" s="118"/>
      <c r="S467" s="118"/>
      <c r="T467" s="118"/>
      <c r="U467" s="118"/>
      <c r="V467" s="118"/>
      <c r="W467" s="118"/>
      <c r="X467" s="118"/>
      <c r="Y467" s="118"/>
      <c r="Z467" s="118"/>
      <c r="AA467" s="118"/>
    </row>
    <row r="468">
      <c r="A468" s="220" t="s">
        <v>3921</v>
      </c>
      <c r="B468" s="220" t="s">
        <v>3923</v>
      </c>
      <c r="C468" s="222">
        <v>16339.0</v>
      </c>
      <c r="D468" s="220" t="s">
        <v>5668</v>
      </c>
      <c r="E468" s="222">
        <v>50.0</v>
      </c>
      <c r="F468" s="222">
        <v>62.79</v>
      </c>
      <c r="G468" s="222">
        <v>4046.86</v>
      </c>
      <c r="H468" s="222">
        <v>16339.0</v>
      </c>
      <c r="I468" s="222">
        <v>10260.0</v>
      </c>
      <c r="J468" s="222">
        <v>4.037448595</v>
      </c>
      <c r="K468" s="118"/>
      <c r="L468" s="223">
        <v>45139.0</v>
      </c>
      <c r="M468" s="118"/>
      <c r="N468" s="118"/>
      <c r="O468" s="118"/>
      <c r="P468" s="118"/>
      <c r="Q468" s="118"/>
      <c r="R468" s="118"/>
      <c r="S468" s="118"/>
      <c r="T468" s="118"/>
      <c r="U468" s="118"/>
      <c r="V468" s="118"/>
      <c r="W468" s="118"/>
      <c r="X468" s="118"/>
      <c r="Y468" s="118"/>
      <c r="Z468" s="118"/>
      <c r="AA468" s="118"/>
    </row>
    <row r="469">
      <c r="A469" s="220" t="s">
        <v>5034</v>
      </c>
      <c r="B469" s="220" t="s">
        <v>5036</v>
      </c>
      <c r="C469" s="222">
        <v>27316.0</v>
      </c>
      <c r="D469" s="220" t="s">
        <v>7613</v>
      </c>
      <c r="E469" s="220" t="s">
        <v>7613</v>
      </c>
      <c r="F469" s="222">
        <v>50.35</v>
      </c>
      <c r="G469" s="222">
        <v>4046.86</v>
      </c>
      <c r="H469" s="222">
        <v>27316.0</v>
      </c>
      <c r="I469" s="222">
        <v>13754.0</v>
      </c>
      <c r="J469" s="222">
        <v>6.74992018</v>
      </c>
      <c r="K469" s="118"/>
      <c r="L469" s="223">
        <v>44866.0</v>
      </c>
      <c r="M469" s="118"/>
      <c r="N469" s="118"/>
      <c r="O469" s="118"/>
      <c r="P469" s="118"/>
      <c r="Q469" s="118"/>
      <c r="R469" s="118"/>
      <c r="S469" s="118"/>
      <c r="T469" s="118"/>
      <c r="U469" s="118"/>
      <c r="V469" s="118"/>
      <c r="W469" s="118"/>
      <c r="X469" s="118"/>
      <c r="Y469" s="118"/>
      <c r="Z469" s="118"/>
      <c r="AA469" s="118"/>
    </row>
    <row r="470">
      <c r="A470" s="220" t="s">
        <v>7460</v>
      </c>
      <c r="B470" s="220" t="s">
        <v>7612</v>
      </c>
      <c r="C470" s="220" t="s">
        <v>6384</v>
      </c>
      <c r="D470" s="220" t="s">
        <v>7613</v>
      </c>
      <c r="E470" s="220" t="s">
        <v>7613</v>
      </c>
      <c r="F470" s="220" t="s">
        <v>6384</v>
      </c>
      <c r="G470" s="220" t="s">
        <v>6384</v>
      </c>
      <c r="H470" s="220" t="s">
        <v>6384</v>
      </c>
      <c r="I470" s="221" t="e">
        <v>#N/A</v>
      </c>
      <c r="J470" s="220" t="s">
        <v>6384</v>
      </c>
      <c r="K470" s="118"/>
      <c r="L470" s="224"/>
      <c r="M470" s="118"/>
      <c r="N470" s="118"/>
      <c r="O470" s="118"/>
      <c r="P470" s="118"/>
      <c r="Q470" s="118"/>
      <c r="R470" s="118"/>
      <c r="S470" s="118"/>
      <c r="T470" s="118"/>
      <c r="U470" s="118"/>
      <c r="V470" s="118"/>
      <c r="W470" s="118"/>
      <c r="X470" s="118"/>
      <c r="Y470" s="118"/>
      <c r="Z470" s="118"/>
      <c r="AA470" s="118"/>
    </row>
    <row r="471">
      <c r="A471" s="220" t="s">
        <v>7462</v>
      </c>
      <c r="B471" s="220" t="s">
        <v>7612</v>
      </c>
      <c r="C471" s="220" t="s">
        <v>6384</v>
      </c>
      <c r="D471" s="220" t="s">
        <v>7613</v>
      </c>
      <c r="E471" s="220" t="s">
        <v>7613</v>
      </c>
      <c r="F471" s="220" t="s">
        <v>6384</v>
      </c>
      <c r="G471" s="220" t="s">
        <v>6384</v>
      </c>
      <c r="H471" s="220" t="s">
        <v>6384</v>
      </c>
      <c r="I471" s="221" t="e">
        <v>#N/A</v>
      </c>
      <c r="J471" s="220" t="s">
        <v>6384</v>
      </c>
      <c r="K471" s="118"/>
      <c r="L471" s="224"/>
      <c r="M471" s="118"/>
      <c r="N471" s="118"/>
      <c r="O471" s="118"/>
      <c r="P471" s="118"/>
      <c r="Q471" s="118"/>
      <c r="R471" s="118"/>
      <c r="S471" s="118"/>
      <c r="T471" s="118"/>
      <c r="U471" s="118"/>
      <c r="V471" s="118"/>
      <c r="W471" s="118"/>
      <c r="X471" s="118"/>
      <c r="Y471" s="118"/>
      <c r="Z471" s="118"/>
      <c r="AA471" s="118"/>
    </row>
    <row r="472">
      <c r="A472" s="220" t="s">
        <v>3381</v>
      </c>
      <c r="B472" s="220" t="s">
        <v>3382</v>
      </c>
      <c r="C472" s="222">
        <v>1771.0</v>
      </c>
      <c r="D472" s="220" t="s">
        <v>5669</v>
      </c>
      <c r="E472" s="118"/>
      <c r="F472" s="222">
        <v>64.99</v>
      </c>
      <c r="G472" s="222">
        <v>4046.86</v>
      </c>
      <c r="H472" s="222">
        <v>1771.0</v>
      </c>
      <c r="I472" s="222">
        <v>1151.0</v>
      </c>
      <c r="J472" s="222">
        <v>0.437622955</v>
      </c>
      <c r="K472" s="118"/>
      <c r="L472" s="223">
        <v>45170.0</v>
      </c>
      <c r="M472" s="118"/>
      <c r="N472" s="118"/>
      <c r="O472" s="118"/>
      <c r="P472" s="118"/>
      <c r="Q472" s="118"/>
      <c r="R472" s="118"/>
      <c r="S472" s="118"/>
      <c r="T472" s="118"/>
      <c r="U472" s="118"/>
      <c r="V472" s="118"/>
      <c r="W472" s="118"/>
      <c r="X472" s="118"/>
      <c r="Y472" s="118"/>
      <c r="Z472" s="118"/>
      <c r="AA472" s="118"/>
    </row>
    <row r="473">
      <c r="A473" s="220" t="s">
        <v>3199</v>
      </c>
      <c r="B473" s="220" t="s">
        <v>7612</v>
      </c>
      <c r="C473" s="220" t="s">
        <v>6384</v>
      </c>
      <c r="D473" s="220" t="s">
        <v>7613</v>
      </c>
      <c r="E473" s="220" t="s">
        <v>7613</v>
      </c>
      <c r="F473" s="220" t="s">
        <v>6384</v>
      </c>
      <c r="G473" s="220" t="s">
        <v>6384</v>
      </c>
      <c r="H473" s="220" t="s">
        <v>6384</v>
      </c>
      <c r="I473" s="221" t="e">
        <v>#N/A</v>
      </c>
      <c r="J473" s="220" t="s">
        <v>6384</v>
      </c>
      <c r="K473" s="118"/>
      <c r="L473" s="223">
        <v>45292.0</v>
      </c>
      <c r="M473" s="118"/>
      <c r="N473" s="118"/>
      <c r="O473" s="118"/>
      <c r="P473" s="118"/>
      <c r="Q473" s="118"/>
      <c r="R473" s="118"/>
      <c r="S473" s="118"/>
      <c r="T473" s="118"/>
      <c r="U473" s="118"/>
      <c r="V473" s="118"/>
      <c r="W473" s="118"/>
      <c r="X473" s="118"/>
      <c r="Y473" s="118"/>
      <c r="Z473" s="118"/>
      <c r="AA473" s="118"/>
    </row>
    <row r="474">
      <c r="A474" s="220" t="s">
        <v>5552</v>
      </c>
      <c r="B474" s="220" t="s">
        <v>5554</v>
      </c>
      <c r="C474" s="222">
        <v>9206.0</v>
      </c>
      <c r="D474" s="220" t="s">
        <v>5668</v>
      </c>
      <c r="E474" s="222">
        <v>105.0</v>
      </c>
      <c r="F474" s="222">
        <v>67.37</v>
      </c>
      <c r="G474" s="222">
        <v>4046.86</v>
      </c>
      <c r="H474" s="222">
        <v>9206.0</v>
      </c>
      <c r="I474" s="222">
        <v>6202.0</v>
      </c>
      <c r="J474" s="222">
        <v>2.27484863</v>
      </c>
      <c r="K474" s="118"/>
      <c r="L474" s="223">
        <v>44866.0</v>
      </c>
      <c r="M474" s="118"/>
      <c r="N474" s="118"/>
      <c r="O474" s="118"/>
      <c r="P474" s="118"/>
      <c r="Q474" s="118"/>
      <c r="R474" s="118"/>
      <c r="S474" s="118"/>
      <c r="T474" s="118"/>
      <c r="U474" s="118"/>
      <c r="V474" s="118"/>
      <c r="W474" s="118"/>
      <c r="X474" s="118"/>
      <c r="Y474" s="118"/>
      <c r="Z474" s="118"/>
      <c r="AA474" s="118"/>
    </row>
    <row r="475">
      <c r="A475" s="220" t="s">
        <v>1750</v>
      </c>
      <c r="B475" s="220" t="s">
        <v>1752</v>
      </c>
      <c r="C475" s="222">
        <v>12241.0</v>
      </c>
      <c r="D475" s="220" t="s">
        <v>5668</v>
      </c>
      <c r="E475" s="222">
        <v>0.0</v>
      </c>
      <c r="F475" s="222">
        <v>54.28</v>
      </c>
      <c r="G475" s="222">
        <v>4046.86</v>
      </c>
      <c r="H475" s="222">
        <v>12241.0</v>
      </c>
      <c r="I475" s="222">
        <v>6645.0</v>
      </c>
      <c r="J475" s="222">
        <v>3.024812305</v>
      </c>
      <c r="K475" s="118"/>
      <c r="L475" s="223">
        <v>44866.0</v>
      </c>
      <c r="M475" s="118"/>
      <c r="N475" s="118"/>
      <c r="O475" s="118"/>
      <c r="P475" s="118"/>
      <c r="Q475" s="118"/>
      <c r="R475" s="118"/>
      <c r="S475" s="118"/>
      <c r="T475" s="118"/>
      <c r="U475" s="118"/>
      <c r="V475" s="118"/>
      <c r="W475" s="118"/>
      <c r="X475" s="118"/>
      <c r="Y475" s="118"/>
      <c r="Z475" s="118"/>
      <c r="AA475" s="118"/>
    </row>
    <row r="476">
      <c r="A476" s="220" t="s">
        <v>5558</v>
      </c>
      <c r="B476" s="220" t="s">
        <v>5560</v>
      </c>
      <c r="C476" s="222">
        <v>12545.0</v>
      </c>
      <c r="D476" s="220" t="s">
        <v>5669</v>
      </c>
      <c r="E476" s="118"/>
      <c r="F476" s="222">
        <v>71.02</v>
      </c>
      <c r="G476" s="222">
        <v>4046.86</v>
      </c>
      <c r="H476" s="222">
        <v>12545.0</v>
      </c>
      <c r="I476" s="222">
        <v>8910.0</v>
      </c>
      <c r="J476" s="222">
        <v>3.099932225</v>
      </c>
      <c r="K476" s="118"/>
      <c r="L476" s="223">
        <v>44866.0</v>
      </c>
      <c r="M476" s="118"/>
      <c r="N476" s="118"/>
      <c r="O476" s="118"/>
      <c r="P476" s="118"/>
      <c r="Q476" s="118"/>
      <c r="R476" s="118"/>
      <c r="S476" s="118"/>
      <c r="T476" s="118"/>
      <c r="U476" s="118"/>
      <c r="V476" s="118"/>
      <c r="W476" s="118"/>
      <c r="X476" s="118"/>
      <c r="Y476" s="118"/>
      <c r="Z476" s="118"/>
      <c r="AA476" s="118"/>
    </row>
    <row r="477">
      <c r="A477" s="220" t="s">
        <v>3467</v>
      </c>
      <c r="B477" s="220" t="s">
        <v>3469</v>
      </c>
      <c r="C477" s="222">
        <v>51546.0</v>
      </c>
      <c r="D477" s="220" t="s">
        <v>7613</v>
      </c>
      <c r="E477" s="220" t="s">
        <v>7613</v>
      </c>
      <c r="F477" s="222">
        <v>54.32</v>
      </c>
      <c r="G477" s="222">
        <v>4046.86</v>
      </c>
      <c r="H477" s="222">
        <v>51546.0</v>
      </c>
      <c r="I477" s="222">
        <v>28000.0</v>
      </c>
      <c r="J477" s="222">
        <v>12.73727433</v>
      </c>
      <c r="K477" s="118"/>
      <c r="L477" s="223">
        <v>45261.0</v>
      </c>
      <c r="M477" s="118"/>
      <c r="N477" s="118"/>
      <c r="O477" s="118"/>
      <c r="P477" s="118"/>
      <c r="Q477" s="118"/>
      <c r="R477" s="118"/>
      <c r="S477" s="118"/>
      <c r="T477" s="118"/>
      <c r="U477" s="118"/>
      <c r="V477" s="118"/>
      <c r="W477" s="118"/>
      <c r="X477" s="118"/>
      <c r="Y477" s="118"/>
      <c r="Z477" s="118"/>
      <c r="AA477" s="118"/>
    </row>
    <row r="478">
      <c r="A478" s="220" t="s">
        <v>7496</v>
      </c>
      <c r="B478" s="220" t="s">
        <v>7612</v>
      </c>
      <c r="C478" s="220" t="s">
        <v>6384</v>
      </c>
      <c r="D478" s="220" t="s">
        <v>7613</v>
      </c>
      <c r="E478" s="220" t="s">
        <v>7613</v>
      </c>
      <c r="F478" s="220" t="s">
        <v>6384</v>
      </c>
      <c r="G478" s="220" t="s">
        <v>6384</v>
      </c>
      <c r="H478" s="220" t="s">
        <v>6384</v>
      </c>
      <c r="I478" s="221" t="e">
        <v>#N/A</v>
      </c>
      <c r="J478" s="220" t="s">
        <v>6384</v>
      </c>
      <c r="K478" s="118"/>
      <c r="L478" s="223">
        <v>43282.0</v>
      </c>
      <c r="M478" s="118"/>
      <c r="N478" s="118"/>
      <c r="O478" s="118"/>
      <c r="P478" s="118"/>
      <c r="Q478" s="118"/>
      <c r="R478" s="118"/>
      <c r="S478" s="118"/>
      <c r="T478" s="118"/>
      <c r="U478" s="118"/>
      <c r="V478" s="118"/>
      <c r="W478" s="118"/>
      <c r="X478" s="118"/>
      <c r="Y478" s="118"/>
      <c r="Z478" s="118"/>
      <c r="AA478" s="118"/>
    </row>
    <row r="479">
      <c r="A479" s="220" t="s">
        <v>5563</v>
      </c>
      <c r="B479" s="220" t="s">
        <v>5565</v>
      </c>
      <c r="C479" s="222">
        <v>23774.0</v>
      </c>
      <c r="D479" s="220" t="s">
        <v>7613</v>
      </c>
      <c r="E479" s="220" t="s">
        <v>7613</v>
      </c>
      <c r="F479" s="222">
        <v>70.95</v>
      </c>
      <c r="G479" s="222">
        <v>4046.86</v>
      </c>
      <c r="H479" s="222">
        <v>23774.0</v>
      </c>
      <c r="I479" s="222">
        <v>16868.0</v>
      </c>
      <c r="J479" s="222">
        <v>5.87467427</v>
      </c>
      <c r="K479" s="118"/>
      <c r="L479" s="223">
        <v>43952.0</v>
      </c>
      <c r="M479" s="118"/>
      <c r="N479" s="118"/>
      <c r="O479" s="118"/>
      <c r="P479" s="118"/>
      <c r="Q479" s="118"/>
      <c r="R479" s="118"/>
      <c r="S479" s="118"/>
      <c r="T479" s="118"/>
      <c r="U479" s="118"/>
      <c r="V479" s="118"/>
      <c r="W479" s="118"/>
      <c r="X479" s="118"/>
      <c r="Y479" s="118"/>
      <c r="Z479" s="118"/>
      <c r="AA479" s="118"/>
    </row>
    <row r="480">
      <c r="A480" s="220" t="s">
        <v>5570</v>
      </c>
      <c r="B480" s="220" t="s">
        <v>5572</v>
      </c>
      <c r="C480" s="222">
        <v>17582.0</v>
      </c>
      <c r="D480" s="220" t="s">
        <v>7613</v>
      </c>
      <c r="E480" s="220" t="s">
        <v>7613</v>
      </c>
      <c r="F480" s="222">
        <v>95.36</v>
      </c>
      <c r="G480" s="222">
        <v>4046.86</v>
      </c>
      <c r="H480" s="222">
        <v>17582.0</v>
      </c>
      <c r="I480" s="222">
        <v>16766.0</v>
      </c>
      <c r="J480" s="222">
        <v>4.34460011</v>
      </c>
      <c r="K480" s="222">
        <v>8566.0</v>
      </c>
      <c r="L480" s="223">
        <v>43101.0</v>
      </c>
      <c r="M480" s="118"/>
      <c r="N480" s="118"/>
      <c r="O480" s="118"/>
      <c r="P480" s="118"/>
      <c r="Q480" s="118"/>
      <c r="R480" s="118"/>
      <c r="S480" s="118"/>
      <c r="T480" s="118"/>
      <c r="U480" s="118"/>
      <c r="V480" s="118"/>
      <c r="W480" s="118"/>
      <c r="X480" s="118"/>
      <c r="Y480" s="118"/>
      <c r="Z480" s="118"/>
      <c r="AA480" s="118"/>
    </row>
    <row r="481">
      <c r="A481" s="220" t="s">
        <v>2547</v>
      </c>
      <c r="B481" s="220" t="s">
        <v>2549</v>
      </c>
      <c r="C481" s="222">
        <v>7686.0</v>
      </c>
      <c r="D481" s="220" t="s">
        <v>5668</v>
      </c>
      <c r="E481" s="222">
        <v>703.86</v>
      </c>
      <c r="F481" s="222">
        <v>79.38</v>
      </c>
      <c r="G481" s="222">
        <v>4046.86</v>
      </c>
      <c r="H481" s="222">
        <v>7686.0</v>
      </c>
      <c r="I481" s="222">
        <v>6101.0</v>
      </c>
      <c r="J481" s="222">
        <v>1.89924903</v>
      </c>
      <c r="K481" s="222">
        <v>10000.0</v>
      </c>
      <c r="L481" s="223">
        <v>44835.0</v>
      </c>
      <c r="M481" s="118"/>
      <c r="N481" s="118"/>
      <c r="O481" s="118"/>
      <c r="P481" s="118"/>
      <c r="Q481" s="118"/>
      <c r="R481" s="118"/>
      <c r="S481" s="118"/>
      <c r="T481" s="118"/>
      <c r="U481" s="118"/>
      <c r="V481" s="118"/>
      <c r="W481" s="118"/>
      <c r="X481" s="118"/>
      <c r="Y481" s="118"/>
      <c r="Z481" s="118"/>
      <c r="AA481" s="118"/>
    </row>
    <row r="482">
      <c r="A482" s="220" t="s">
        <v>4669</v>
      </c>
      <c r="B482" s="220" t="s">
        <v>7612</v>
      </c>
      <c r="C482" s="220" t="s">
        <v>6384</v>
      </c>
      <c r="D482" s="220" t="s">
        <v>7613</v>
      </c>
      <c r="E482" s="220" t="s">
        <v>7613</v>
      </c>
      <c r="F482" s="220" t="s">
        <v>6384</v>
      </c>
      <c r="G482" s="220" t="s">
        <v>6384</v>
      </c>
      <c r="H482" s="220" t="s">
        <v>6384</v>
      </c>
      <c r="I482" s="221" t="e">
        <v>#N/A</v>
      </c>
      <c r="J482" s="220" t="s">
        <v>6384</v>
      </c>
      <c r="K482" s="222">
        <v>7035.0</v>
      </c>
      <c r="L482" s="223">
        <v>44835.0</v>
      </c>
      <c r="M482" s="118"/>
      <c r="N482" s="118"/>
      <c r="O482" s="118"/>
      <c r="P482" s="118"/>
      <c r="Q482" s="118"/>
      <c r="R482" s="118"/>
      <c r="S482" s="118"/>
      <c r="T482" s="118"/>
      <c r="U482" s="118"/>
      <c r="V482" s="118"/>
      <c r="W482" s="118"/>
      <c r="X482" s="118"/>
      <c r="Y482" s="118"/>
      <c r="Z482" s="118"/>
      <c r="AA482" s="118"/>
    </row>
    <row r="483">
      <c r="A483" s="220" t="s">
        <v>5039</v>
      </c>
      <c r="B483" s="220" t="s">
        <v>5041</v>
      </c>
      <c r="C483" s="222">
        <v>203015.0</v>
      </c>
      <c r="D483" s="220" t="s">
        <v>7613</v>
      </c>
      <c r="E483" s="220" t="s">
        <v>7613</v>
      </c>
      <c r="F483" s="222">
        <v>47.26</v>
      </c>
      <c r="G483" s="222">
        <v>4046.86</v>
      </c>
      <c r="H483" s="222">
        <v>203015.0</v>
      </c>
      <c r="I483" s="222">
        <v>95947.0</v>
      </c>
      <c r="J483" s="222">
        <v>50.16602158</v>
      </c>
      <c r="K483" s="118"/>
      <c r="L483" s="223">
        <v>43009.0</v>
      </c>
      <c r="M483" s="118"/>
      <c r="N483" s="118"/>
      <c r="O483" s="118"/>
      <c r="P483" s="118"/>
      <c r="Q483" s="118"/>
      <c r="R483" s="118"/>
      <c r="S483" s="118"/>
      <c r="T483" s="118"/>
      <c r="U483" s="118"/>
      <c r="V483" s="118"/>
      <c r="W483" s="118"/>
      <c r="X483" s="118"/>
      <c r="Y483" s="118"/>
      <c r="Z483" s="118"/>
      <c r="AA483" s="118"/>
    </row>
    <row r="484">
      <c r="A484" s="220" t="s">
        <v>5670</v>
      </c>
      <c r="B484" s="220" t="s">
        <v>7612</v>
      </c>
      <c r="C484" s="220" t="s">
        <v>6384</v>
      </c>
      <c r="D484" s="220" t="s">
        <v>5668</v>
      </c>
      <c r="E484" s="222">
        <v>220.0</v>
      </c>
      <c r="F484" s="220" t="s">
        <v>6384</v>
      </c>
      <c r="G484" s="220" t="s">
        <v>6384</v>
      </c>
      <c r="H484" s="220" t="s">
        <v>6384</v>
      </c>
      <c r="I484" s="221" t="e">
        <v>#N/A</v>
      </c>
      <c r="J484" s="220" t="s">
        <v>6384</v>
      </c>
      <c r="K484" s="222">
        <v>15950.0</v>
      </c>
      <c r="L484" s="223">
        <v>44986.0</v>
      </c>
      <c r="M484" s="118"/>
      <c r="N484" s="118"/>
      <c r="O484" s="118"/>
      <c r="P484" s="118"/>
      <c r="Q484" s="118"/>
      <c r="R484" s="118"/>
      <c r="S484" s="118"/>
      <c r="T484" s="118"/>
      <c r="U484" s="118"/>
      <c r="V484" s="118"/>
      <c r="W484" s="118"/>
      <c r="X484" s="118"/>
      <c r="Y484" s="118"/>
      <c r="Z484" s="118"/>
      <c r="AA484" s="118"/>
    </row>
    <row r="485">
      <c r="A485" s="220" t="s">
        <v>871</v>
      </c>
      <c r="B485" s="220" t="s">
        <v>5213</v>
      </c>
      <c r="C485" s="222">
        <v>8905.0</v>
      </c>
      <c r="D485" s="220" t="s">
        <v>7613</v>
      </c>
      <c r="E485" s="220" t="s">
        <v>7613</v>
      </c>
      <c r="F485" s="222">
        <v>86.74</v>
      </c>
      <c r="G485" s="222">
        <v>4046.86</v>
      </c>
      <c r="H485" s="222">
        <v>8905.0</v>
      </c>
      <c r="I485" s="222">
        <v>7724.0</v>
      </c>
      <c r="J485" s="222">
        <v>2.200470025</v>
      </c>
      <c r="K485" s="222">
        <v>9341.0</v>
      </c>
      <c r="L485" s="223">
        <v>43405.0</v>
      </c>
      <c r="M485" s="118"/>
      <c r="N485" s="118"/>
      <c r="O485" s="118"/>
      <c r="P485" s="118"/>
      <c r="Q485" s="118"/>
      <c r="R485" s="118"/>
      <c r="S485" s="118"/>
      <c r="T485" s="118"/>
      <c r="U485" s="118"/>
      <c r="V485" s="118"/>
      <c r="W485" s="118"/>
      <c r="X485" s="118"/>
      <c r="Y485" s="118"/>
      <c r="Z485" s="118"/>
      <c r="AA485" s="118"/>
    </row>
    <row r="486">
      <c r="A486" s="220" t="s">
        <v>7530</v>
      </c>
      <c r="B486" s="220" t="s">
        <v>7612</v>
      </c>
      <c r="C486" s="220" t="s">
        <v>6384</v>
      </c>
      <c r="D486" s="220" t="s">
        <v>7613</v>
      </c>
      <c r="E486" s="220" t="s">
        <v>7613</v>
      </c>
      <c r="F486" s="220" t="s">
        <v>6384</v>
      </c>
      <c r="G486" s="220" t="s">
        <v>6384</v>
      </c>
      <c r="H486" s="220" t="s">
        <v>6384</v>
      </c>
      <c r="I486" s="221" t="e">
        <v>#N/A</v>
      </c>
      <c r="J486" s="220" t="s">
        <v>6384</v>
      </c>
      <c r="K486" s="118"/>
      <c r="L486" s="224"/>
      <c r="M486" s="118"/>
      <c r="N486" s="118"/>
      <c r="O486" s="118"/>
      <c r="P486" s="118"/>
      <c r="Q486" s="118"/>
      <c r="R486" s="118"/>
      <c r="S486" s="118"/>
      <c r="T486" s="118"/>
      <c r="U486" s="118"/>
      <c r="V486" s="118"/>
      <c r="W486" s="118"/>
      <c r="X486" s="118"/>
      <c r="Y486" s="118"/>
      <c r="Z486" s="118"/>
      <c r="AA486" s="118"/>
    </row>
    <row r="487">
      <c r="A487" s="220" t="s">
        <v>258</v>
      </c>
      <c r="B487" s="220" t="s">
        <v>2123</v>
      </c>
      <c r="C487" s="222">
        <v>5416.0</v>
      </c>
      <c r="D487" s="220" t="s">
        <v>5669</v>
      </c>
      <c r="E487" s="118"/>
      <c r="F487" s="222">
        <v>50.0</v>
      </c>
      <c r="G487" s="222">
        <v>4046.86</v>
      </c>
      <c r="H487" s="222">
        <v>5416.0</v>
      </c>
      <c r="I487" s="222">
        <v>2708.0</v>
      </c>
      <c r="J487" s="222">
        <v>1.33832068</v>
      </c>
      <c r="K487" s="222">
        <v>6500.0</v>
      </c>
      <c r="L487" s="223">
        <v>45170.0</v>
      </c>
      <c r="M487" s="118"/>
      <c r="N487" s="118"/>
      <c r="O487" s="118"/>
      <c r="P487" s="118"/>
      <c r="Q487" s="118"/>
      <c r="R487" s="118"/>
      <c r="S487" s="118"/>
      <c r="T487" s="118"/>
      <c r="U487" s="118"/>
      <c r="V487" s="118"/>
      <c r="W487" s="118"/>
      <c r="X487" s="118"/>
      <c r="Y487" s="118"/>
      <c r="Z487" s="118"/>
      <c r="AA487" s="118"/>
    </row>
    <row r="488">
      <c r="A488" s="220" t="s">
        <v>723</v>
      </c>
      <c r="B488" s="220" t="s">
        <v>5238</v>
      </c>
      <c r="C488" s="222">
        <v>8661.0</v>
      </c>
      <c r="D488" s="220" t="s">
        <v>7613</v>
      </c>
      <c r="E488" s="220" t="s">
        <v>7613</v>
      </c>
      <c r="F488" s="222">
        <v>86.28</v>
      </c>
      <c r="G488" s="222">
        <v>4046.86</v>
      </c>
      <c r="H488" s="222">
        <v>8661.0</v>
      </c>
      <c r="I488" s="222">
        <v>7473.0</v>
      </c>
      <c r="J488" s="222">
        <v>2.140176405</v>
      </c>
      <c r="K488" s="222">
        <v>10052.0</v>
      </c>
      <c r="L488" s="223">
        <v>44230.0</v>
      </c>
      <c r="M488" s="118"/>
      <c r="N488" s="118"/>
      <c r="O488" s="118"/>
      <c r="P488" s="118"/>
      <c r="Q488" s="118"/>
      <c r="R488" s="118"/>
      <c r="S488" s="118"/>
      <c r="T488" s="118"/>
      <c r="U488" s="118"/>
      <c r="V488" s="118"/>
      <c r="W488" s="118"/>
      <c r="X488" s="118"/>
      <c r="Y488" s="118"/>
      <c r="Z488" s="118"/>
      <c r="AA488" s="118"/>
    </row>
    <row r="489">
      <c r="A489" s="220" t="s">
        <v>1975</v>
      </c>
      <c r="B489" s="220" t="s">
        <v>1977</v>
      </c>
      <c r="C489" s="222">
        <v>5766.0</v>
      </c>
      <c r="D489" s="220" t="s">
        <v>5668</v>
      </c>
      <c r="E489" s="222">
        <v>202.0</v>
      </c>
      <c r="F489" s="222">
        <v>43.1</v>
      </c>
      <c r="G489" s="222">
        <v>4046.86</v>
      </c>
      <c r="H489" s="222">
        <v>5766.0</v>
      </c>
      <c r="I489" s="222">
        <v>2485.0</v>
      </c>
      <c r="J489" s="222">
        <v>1.42480743</v>
      </c>
      <c r="K489" s="118"/>
      <c r="L489" s="223">
        <v>45200.0</v>
      </c>
      <c r="M489" s="118"/>
      <c r="N489" s="118"/>
      <c r="O489" s="118"/>
      <c r="P489" s="118"/>
      <c r="Q489" s="118"/>
      <c r="R489" s="118"/>
      <c r="S489" s="118"/>
      <c r="T489" s="118"/>
      <c r="U489" s="118"/>
      <c r="V489" s="118"/>
      <c r="W489" s="118"/>
      <c r="X489" s="118"/>
      <c r="Y489" s="118"/>
      <c r="Z489" s="118"/>
      <c r="AA489" s="118"/>
    </row>
    <row r="490">
      <c r="A490" s="220" t="s">
        <v>4420</v>
      </c>
      <c r="B490" s="220" t="s">
        <v>4422</v>
      </c>
      <c r="C490" s="222">
        <v>13456.0</v>
      </c>
      <c r="D490" s="220" t="s">
        <v>5669</v>
      </c>
      <c r="E490" s="118"/>
      <c r="F490" s="222">
        <v>79.07</v>
      </c>
      <c r="G490" s="222">
        <v>4046.86</v>
      </c>
      <c r="H490" s="222">
        <v>13456.0</v>
      </c>
      <c r="I490" s="222">
        <v>10640.0</v>
      </c>
      <c r="J490" s="222">
        <v>3.32504488</v>
      </c>
      <c r="K490" s="118"/>
      <c r="L490" s="223">
        <v>44958.0</v>
      </c>
      <c r="M490" s="118"/>
      <c r="N490" s="118"/>
      <c r="O490" s="118"/>
      <c r="P490" s="118"/>
      <c r="Q490" s="118"/>
      <c r="R490" s="118"/>
      <c r="S490" s="118"/>
      <c r="T490" s="118"/>
      <c r="U490" s="118"/>
      <c r="V490" s="118"/>
      <c r="W490" s="118"/>
      <c r="X490" s="118"/>
      <c r="Y490" s="118"/>
      <c r="Z490" s="118"/>
      <c r="AA490" s="118"/>
    </row>
    <row r="491">
      <c r="A491" s="220" t="s">
        <v>991</v>
      </c>
      <c r="B491" s="220" t="s">
        <v>3643</v>
      </c>
      <c r="C491" s="222">
        <v>8250.0</v>
      </c>
      <c r="D491" s="220" t="s">
        <v>5668</v>
      </c>
      <c r="E491" s="222">
        <v>744.0</v>
      </c>
      <c r="F491" s="222">
        <v>59.19</v>
      </c>
      <c r="G491" s="222">
        <v>4046.86</v>
      </c>
      <c r="H491" s="222">
        <v>8250.0</v>
      </c>
      <c r="I491" s="222">
        <v>4883.0</v>
      </c>
      <c r="J491" s="222">
        <v>2.03861625</v>
      </c>
      <c r="K491" s="222">
        <v>8000.0</v>
      </c>
      <c r="L491" s="223">
        <v>45108.0</v>
      </c>
      <c r="M491" s="118"/>
      <c r="N491" s="118"/>
      <c r="O491" s="118"/>
      <c r="P491" s="118"/>
      <c r="Q491" s="118"/>
      <c r="R491" s="118"/>
      <c r="S491" s="118"/>
      <c r="T491" s="118"/>
      <c r="U491" s="118"/>
      <c r="V491" s="118"/>
      <c r="W491" s="118"/>
      <c r="X491" s="118"/>
      <c r="Y491" s="118"/>
      <c r="Z491" s="118"/>
      <c r="AA491" s="118"/>
    </row>
    <row r="492">
      <c r="A492" s="220" t="s">
        <v>5577</v>
      </c>
      <c r="B492" s="220" t="s">
        <v>5579</v>
      </c>
      <c r="C492" s="222">
        <v>13047.0</v>
      </c>
      <c r="D492" s="220" t="s">
        <v>5668</v>
      </c>
      <c r="E492" s="222">
        <v>1588.86</v>
      </c>
      <c r="F492" s="222">
        <v>79.12</v>
      </c>
      <c r="G492" s="222">
        <v>4046.86</v>
      </c>
      <c r="H492" s="222">
        <v>13047.0</v>
      </c>
      <c r="I492" s="222">
        <v>10323.0</v>
      </c>
      <c r="J492" s="222">
        <v>3.223978935</v>
      </c>
      <c r="K492" s="222">
        <v>9000.0</v>
      </c>
      <c r="L492" s="223">
        <v>44805.0</v>
      </c>
      <c r="M492" s="118"/>
      <c r="N492" s="118"/>
      <c r="O492" s="118"/>
      <c r="P492" s="118"/>
      <c r="Q492" s="118"/>
      <c r="R492" s="118"/>
      <c r="S492" s="118"/>
      <c r="T492" s="118"/>
      <c r="U492" s="118"/>
      <c r="V492" s="118"/>
      <c r="W492" s="118"/>
      <c r="X492" s="118"/>
      <c r="Y492" s="118"/>
      <c r="Z492" s="118"/>
      <c r="AA492" s="118"/>
    </row>
    <row r="493">
      <c r="A493" s="220" t="s">
        <v>5486</v>
      </c>
      <c r="B493" s="220" t="s">
        <v>5488</v>
      </c>
      <c r="C493" s="222">
        <v>3033.0</v>
      </c>
      <c r="D493" s="220" t="s">
        <v>7613</v>
      </c>
      <c r="E493" s="220" t="s">
        <v>7613</v>
      </c>
      <c r="F493" s="222">
        <v>52.03</v>
      </c>
      <c r="G493" s="222">
        <v>4046.86</v>
      </c>
      <c r="H493" s="222">
        <v>3033.0</v>
      </c>
      <c r="I493" s="222">
        <v>1578.0</v>
      </c>
      <c r="J493" s="222">
        <v>0.749469465</v>
      </c>
      <c r="K493" s="118"/>
      <c r="L493" s="223">
        <v>43466.0</v>
      </c>
      <c r="M493" s="118"/>
      <c r="N493" s="118"/>
      <c r="O493" s="118"/>
      <c r="P493" s="118"/>
      <c r="Q493" s="118"/>
      <c r="R493" s="118"/>
      <c r="S493" s="118"/>
      <c r="T493" s="118"/>
      <c r="U493" s="118"/>
      <c r="V493" s="118"/>
      <c r="W493" s="118"/>
      <c r="X493" s="118"/>
      <c r="Y493" s="118"/>
      <c r="Z493" s="118"/>
      <c r="AA493" s="118"/>
    </row>
    <row r="494">
      <c r="A494" s="220" t="s">
        <v>5046</v>
      </c>
      <c r="B494" s="220" t="s">
        <v>5048</v>
      </c>
      <c r="C494" s="222">
        <v>20747.0</v>
      </c>
      <c r="D494" s="220" t="s">
        <v>7613</v>
      </c>
      <c r="E494" s="220" t="s">
        <v>7613</v>
      </c>
      <c r="F494" s="222">
        <v>85.3</v>
      </c>
      <c r="G494" s="222">
        <v>4046.86</v>
      </c>
      <c r="H494" s="222">
        <v>20747.0</v>
      </c>
      <c r="I494" s="222">
        <v>17698.0</v>
      </c>
      <c r="J494" s="222">
        <v>5.126687435</v>
      </c>
      <c r="K494" s="222">
        <v>9041.0</v>
      </c>
      <c r="L494" s="223">
        <v>43070.0</v>
      </c>
      <c r="M494" s="118"/>
      <c r="N494" s="118"/>
      <c r="O494" s="118"/>
      <c r="P494" s="118"/>
      <c r="Q494" s="118"/>
      <c r="R494" s="118"/>
      <c r="S494" s="118"/>
      <c r="T494" s="118"/>
      <c r="U494" s="118"/>
      <c r="V494" s="118"/>
      <c r="W494" s="118"/>
      <c r="X494" s="118"/>
      <c r="Y494" s="118"/>
      <c r="Z494" s="118"/>
      <c r="AA494" s="118"/>
    </row>
    <row r="495">
      <c r="A495" s="220" t="s">
        <v>5583</v>
      </c>
      <c r="B495" s="220" t="s">
        <v>5584</v>
      </c>
      <c r="C495" s="222">
        <v>7070.0</v>
      </c>
      <c r="D495" s="220" t="s">
        <v>7613</v>
      </c>
      <c r="E495" s="220" t="s">
        <v>7613</v>
      </c>
      <c r="F495" s="222">
        <v>26.76</v>
      </c>
      <c r="G495" s="222">
        <v>4046.86</v>
      </c>
      <c r="H495" s="222">
        <v>7070.0</v>
      </c>
      <c r="I495" s="222">
        <v>1892.0</v>
      </c>
      <c r="J495" s="222">
        <v>1.74703235</v>
      </c>
      <c r="K495" s="222">
        <v>9398.0</v>
      </c>
      <c r="L495" s="223">
        <v>43952.0</v>
      </c>
      <c r="M495" s="118"/>
      <c r="N495" s="118"/>
      <c r="O495" s="118"/>
      <c r="P495" s="118"/>
      <c r="Q495" s="118"/>
      <c r="R495" s="118"/>
      <c r="S495" s="118"/>
      <c r="T495" s="118"/>
      <c r="U495" s="118"/>
      <c r="V495" s="118"/>
      <c r="W495" s="118"/>
      <c r="X495" s="118"/>
      <c r="Y495" s="118"/>
      <c r="Z495" s="118"/>
      <c r="AA495" s="118"/>
    </row>
    <row r="496">
      <c r="A496" s="220" t="s">
        <v>1903</v>
      </c>
      <c r="B496" s="220" t="s">
        <v>1904</v>
      </c>
      <c r="C496" s="222">
        <v>9055.0</v>
      </c>
      <c r="D496" s="220" t="s">
        <v>5668</v>
      </c>
      <c r="E496" s="222">
        <v>588.83</v>
      </c>
      <c r="F496" s="222">
        <v>60.85</v>
      </c>
      <c r="G496" s="222">
        <v>4046.86</v>
      </c>
      <c r="H496" s="222">
        <v>9055.0</v>
      </c>
      <c r="I496" s="222">
        <v>5510.0</v>
      </c>
      <c r="J496" s="222">
        <v>2.237535775</v>
      </c>
      <c r="K496" s="222">
        <v>8577.0</v>
      </c>
      <c r="L496" s="223">
        <v>45352.0</v>
      </c>
      <c r="M496" s="118"/>
      <c r="N496" s="118"/>
      <c r="O496" s="118"/>
      <c r="P496" s="118"/>
      <c r="Q496" s="118"/>
      <c r="R496" s="118"/>
      <c r="S496" s="118"/>
      <c r="T496" s="118"/>
      <c r="U496" s="118"/>
      <c r="V496" s="118"/>
      <c r="W496" s="118"/>
      <c r="X496" s="118"/>
      <c r="Y496" s="118"/>
      <c r="Z496" s="118"/>
      <c r="AA496" s="118"/>
    </row>
    <row r="497">
      <c r="A497" s="220" t="s">
        <v>2524</v>
      </c>
      <c r="B497" s="220" t="s">
        <v>7612</v>
      </c>
      <c r="C497" s="220" t="s">
        <v>6384</v>
      </c>
      <c r="D497" s="220" t="s">
        <v>7613</v>
      </c>
      <c r="E497" s="220" t="s">
        <v>7613</v>
      </c>
      <c r="F497" s="220" t="s">
        <v>6384</v>
      </c>
      <c r="G497" s="220" t="s">
        <v>6384</v>
      </c>
      <c r="H497" s="220" t="s">
        <v>6384</v>
      </c>
      <c r="I497" s="221" t="e">
        <v>#N/A</v>
      </c>
      <c r="J497" s="220" t="s">
        <v>6384</v>
      </c>
      <c r="K497" s="222">
        <v>9012.0</v>
      </c>
      <c r="L497" s="224"/>
      <c r="M497" s="118"/>
      <c r="N497" s="118"/>
      <c r="O497" s="118"/>
      <c r="P497" s="118"/>
      <c r="Q497" s="118"/>
      <c r="R497" s="118"/>
      <c r="S497" s="118"/>
      <c r="T497" s="118"/>
      <c r="U497" s="118"/>
      <c r="V497" s="118"/>
      <c r="W497" s="118"/>
      <c r="X497" s="118"/>
      <c r="Y497" s="118"/>
      <c r="Z497" s="118"/>
      <c r="AA497" s="118"/>
    </row>
    <row r="498">
      <c r="A498" s="118"/>
      <c r="B498" s="118"/>
      <c r="C498" s="118"/>
      <c r="D498" s="118"/>
      <c r="E498" s="118"/>
      <c r="F498" s="118"/>
      <c r="G498" s="118"/>
      <c r="H498" s="118"/>
      <c r="I498" s="118"/>
      <c r="J498" s="118"/>
      <c r="K498" s="118"/>
      <c r="L498" s="118"/>
      <c r="M498" s="118"/>
      <c r="N498" s="118"/>
      <c r="O498" s="118"/>
      <c r="P498" s="118"/>
      <c r="Q498" s="118"/>
      <c r="R498" s="118"/>
      <c r="S498" s="118"/>
      <c r="T498" s="118"/>
      <c r="U498" s="118"/>
      <c r="V498" s="118"/>
      <c r="W498" s="118"/>
      <c r="X498" s="118"/>
      <c r="Y498" s="118"/>
      <c r="Z498" s="118"/>
      <c r="AA498" s="118"/>
    </row>
    <row r="499">
      <c r="A499" s="118"/>
      <c r="B499" s="118"/>
      <c r="C499" s="118"/>
      <c r="D499" s="118"/>
      <c r="E499" s="118"/>
      <c r="F499" s="118"/>
      <c r="G499" s="118"/>
      <c r="H499" s="118"/>
      <c r="I499" s="118"/>
      <c r="J499" s="118"/>
      <c r="K499" s="118"/>
      <c r="L499" s="118"/>
      <c r="M499" s="118"/>
      <c r="N499" s="118"/>
      <c r="O499" s="118"/>
      <c r="P499" s="118"/>
      <c r="Q499" s="118"/>
      <c r="R499" s="118"/>
      <c r="S499" s="118"/>
      <c r="T499" s="118"/>
      <c r="U499" s="118"/>
      <c r="V499" s="118"/>
      <c r="W499" s="118"/>
      <c r="X499" s="118"/>
      <c r="Y499" s="118"/>
      <c r="Z499" s="118"/>
      <c r="AA499" s="118"/>
    </row>
    <row r="500">
      <c r="A500" s="118"/>
      <c r="B500" s="118"/>
      <c r="C500" s="118"/>
      <c r="D500" s="118"/>
      <c r="E500" s="118"/>
      <c r="F500" s="118"/>
      <c r="G500" s="118"/>
      <c r="H500" s="118"/>
      <c r="I500" s="118"/>
      <c r="J500" s="118"/>
      <c r="K500" s="118"/>
      <c r="L500" s="118"/>
      <c r="M500" s="118"/>
      <c r="N500" s="118"/>
      <c r="O500" s="118"/>
      <c r="P500" s="118"/>
      <c r="Q500" s="118"/>
      <c r="R500" s="118"/>
      <c r="S500" s="118"/>
      <c r="T500" s="118"/>
      <c r="U500" s="118"/>
      <c r="V500" s="118"/>
      <c r="W500" s="118"/>
      <c r="X500" s="118"/>
      <c r="Y500" s="118"/>
      <c r="Z500" s="118"/>
      <c r="AA500" s="118"/>
    </row>
    <row r="501">
      <c r="A501" s="118"/>
      <c r="B501" s="118"/>
      <c r="C501" s="118"/>
      <c r="D501" s="118"/>
      <c r="E501" s="118"/>
      <c r="F501" s="118"/>
      <c r="G501" s="118"/>
      <c r="H501" s="118"/>
      <c r="I501" s="118"/>
      <c r="J501" s="118"/>
      <c r="K501" s="118"/>
      <c r="L501" s="118"/>
      <c r="M501" s="118"/>
      <c r="N501" s="118"/>
      <c r="O501" s="118"/>
      <c r="P501" s="118"/>
      <c r="Q501" s="118"/>
      <c r="R501" s="118"/>
      <c r="S501" s="118"/>
      <c r="T501" s="118"/>
      <c r="U501" s="118"/>
      <c r="V501" s="118"/>
      <c r="W501" s="118"/>
      <c r="X501" s="118"/>
      <c r="Y501" s="118"/>
      <c r="Z501" s="118"/>
      <c r="AA501" s="118"/>
    </row>
    <row r="502">
      <c r="A502" s="118"/>
      <c r="B502" s="118"/>
      <c r="C502" s="118"/>
      <c r="D502" s="118"/>
      <c r="E502" s="118"/>
      <c r="F502" s="118"/>
      <c r="G502" s="118"/>
      <c r="H502" s="118"/>
      <c r="I502" s="118"/>
      <c r="J502" s="118"/>
      <c r="K502" s="118"/>
      <c r="L502" s="118"/>
      <c r="M502" s="118"/>
      <c r="N502" s="118"/>
      <c r="O502" s="118"/>
      <c r="P502" s="118"/>
      <c r="Q502" s="118"/>
      <c r="R502" s="118"/>
      <c r="S502" s="118"/>
      <c r="T502" s="118"/>
      <c r="U502" s="118"/>
      <c r="V502" s="118"/>
      <c r="W502" s="118"/>
      <c r="X502" s="118"/>
      <c r="Y502" s="118"/>
      <c r="Z502" s="118"/>
      <c r="AA502" s="118"/>
    </row>
    <row r="503">
      <c r="A503" s="118"/>
      <c r="B503" s="118"/>
      <c r="C503" s="118"/>
      <c r="D503" s="118"/>
      <c r="E503" s="118"/>
      <c r="F503" s="118"/>
      <c r="G503" s="118"/>
      <c r="H503" s="118"/>
      <c r="I503" s="118"/>
      <c r="J503" s="118"/>
      <c r="K503" s="118"/>
      <c r="L503" s="118"/>
      <c r="M503" s="118"/>
      <c r="N503" s="118"/>
      <c r="O503" s="118"/>
      <c r="P503" s="118"/>
      <c r="Q503" s="118"/>
      <c r="R503" s="118"/>
      <c r="S503" s="118"/>
      <c r="T503" s="118"/>
      <c r="U503" s="118"/>
      <c r="V503" s="118"/>
      <c r="W503" s="118"/>
      <c r="X503" s="118"/>
      <c r="Y503" s="118"/>
      <c r="Z503" s="118"/>
      <c r="AA503" s="118"/>
    </row>
    <row r="504">
      <c r="A504" s="118"/>
      <c r="B504" s="118"/>
      <c r="C504" s="118"/>
      <c r="D504" s="118"/>
      <c r="E504" s="118"/>
      <c r="F504" s="118"/>
      <c r="G504" s="118"/>
      <c r="H504" s="118"/>
      <c r="I504" s="118"/>
      <c r="J504" s="118"/>
      <c r="K504" s="118"/>
      <c r="L504" s="118"/>
      <c r="M504" s="118"/>
      <c r="N504" s="118"/>
      <c r="O504" s="118"/>
      <c r="P504" s="118"/>
      <c r="Q504" s="118"/>
      <c r="R504" s="118"/>
      <c r="S504" s="118"/>
      <c r="T504" s="118"/>
      <c r="U504" s="118"/>
      <c r="V504" s="118"/>
      <c r="W504" s="118"/>
      <c r="X504" s="118"/>
      <c r="Y504" s="118"/>
      <c r="Z504" s="118"/>
      <c r="AA504" s="118"/>
    </row>
    <row r="505">
      <c r="A505" s="118"/>
      <c r="B505" s="118"/>
      <c r="C505" s="118"/>
      <c r="D505" s="118"/>
      <c r="E505" s="118"/>
      <c r="F505" s="118"/>
      <c r="G505" s="118"/>
      <c r="H505" s="118"/>
      <c r="I505" s="118"/>
      <c r="J505" s="118"/>
      <c r="K505" s="118"/>
      <c r="L505" s="118"/>
      <c r="M505" s="118"/>
      <c r="N505" s="118"/>
      <c r="O505" s="118"/>
      <c r="P505" s="118"/>
      <c r="Q505" s="118"/>
      <c r="R505" s="118"/>
      <c r="S505" s="118"/>
      <c r="T505" s="118"/>
      <c r="U505" s="118"/>
      <c r="V505" s="118"/>
      <c r="W505" s="118"/>
      <c r="X505" s="118"/>
      <c r="Y505" s="118"/>
      <c r="Z505" s="118"/>
      <c r="AA505" s="118"/>
    </row>
    <row r="506">
      <c r="A506" s="118"/>
      <c r="B506" s="118"/>
      <c r="C506" s="118"/>
      <c r="D506" s="118"/>
      <c r="E506" s="118"/>
      <c r="F506" s="118"/>
      <c r="G506" s="118"/>
      <c r="H506" s="118"/>
      <c r="I506" s="118"/>
      <c r="J506" s="118"/>
      <c r="K506" s="118"/>
      <c r="L506" s="118"/>
      <c r="M506" s="118"/>
      <c r="N506" s="118"/>
      <c r="O506" s="118"/>
      <c r="P506" s="118"/>
      <c r="Q506" s="118"/>
      <c r="R506" s="118"/>
      <c r="S506" s="118"/>
      <c r="T506" s="118"/>
      <c r="U506" s="118"/>
      <c r="V506" s="118"/>
      <c r="W506" s="118"/>
      <c r="X506" s="118"/>
      <c r="Y506" s="118"/>
      <c r="Z506" s="118"/>
      <c r="AA506" s="118"/>
    </row>
    <row r="507">
      <c r="A507" s="118"/>
      <c r="B507" s="118"/>
      <c r="C507" s="118"/>
      <c r="D507" s="118"/>
      <c r="E507" s="118"/>
      <c r="F507" s="118"/>
      <c r="G507" s="118"/>
      <c r="H507" s="118"/>
      <c r="I507" s="118"/>
      <c r="J507" s="118"/>
      <c r="K507" s="118"/>
      <c r="L507" s="118"/>
      <c r="M507" s="118"/>
      <c r="N507" s="118"/>
      <c r="O507" s="118"/>
      <c r="P507" s="118"/>
      <c r="Q507" s="118"/>
      <c r="R507" s="118"/>
      <c r="S507" s="118"/>
      <c r="T507" s="118"/>
      <c r="U507" s="118"/>
      <c r="V507" s="118"/>
      <c r="W507" s="118"/>
      <c r="X507" s="118"/>
      <c r="Y507" s="118"/>
      <c r="Z507" s="118"/>
      <c r="AA507" s="118"/>
    </row>
    <row r="508">
      <c r="A508" s="118"/>
      <c r="B508" s="118"/>
      <c r="C508" s="118"/>
      <c r="D508" s="118"/>
      <c r="E508" s="118"/>
      <c r="F508" s="118"/>
      <c r="G508" s="118"/>
      <c r="H508" s="118"/>
      <c r="I508" s="118"/>
      <c r="J508" s="118"/>
      <c r="K508" s="118"/>
      <c r="L508" s="118"/>
      <c r="M508" s="118"/>
      <c r="N508" s="118"/>
      <c r="O508" s="118"/>
      <c r="P508" s="118"/>
      <c r="Q508" s="118"/>
      <c r="R508" s="118"/>
      <c r="S508" s="118"/>
      <c r="T508" s="118"/>
      <c r="U508" s="118"/>
      <c r="V508" s="118"/>
      <c r="W508" s="118"/>
      <c r="X508" s="118"/>
      <c r="Y508" s="118"/>
      <c r="Z508" s="118"/>
      <c r="AA508" s="118"/>
    </row>
    <row r="509">
      <c r="A509" s="118"/>
      <c r="B509" s="118"/>
      <c r="C509" s="118"/>
      <c r="D509" s="118"/>
      <c r="E509" s="118"/>
      <c r="F509" s="118"/>
      <c r="G509" s="118"/>
      <c r="H509" s="118"/>
      <c r="I509" s="118"/>
      <c r="J509" s="118"/>
      <c r="K509" s="118"/>
      <c r="L509" s="118"/>
      <c r="M509" s="118"/>
      <c r="N509" s="118"/>
      <c r="O509" s="118"/>
      <c r="P509" s="118"/>
      <c r="Q509" s="118"/>
      <c r="R509" s="118"/>
      <c r="S509" s="118"/>
      <c r="T509" s="118"/>
      <c r="U509" s="118"/>
      <c r="V509" s="118"/>
      <c r="W509" s="118"/>
      <c r="X509" s="118"/>
      <c r="Y509" s="118"/>
      <c r="Z509" s="118"/>
      <c r="AA509" s="118"/>
    </row>
    <row r="510">
      <c r="A510" s="118"/>
      <c r="B510" s="118"/>
      <c r="C510" s="118"/>
      <c r="D510" s="118"/>
      <c r="E510" s="118"/>
      <c r="F510" s="118"/>
      <c r="G510" s="118"/>
      <c r="H510" s="118"/>
      <c r="I510" s="118"/>
      <c r="J510" s="118"/>
      <c r="K510" s="118"/>
      <c r="L510" s="118"/>
      <c r="M510" s="118"/>
      <c r="N510" s="118"/>
      <c r="O510" s="118"/>
      <c r="P510" s="118"/>
      <c r="Q510" s="118"/>
      <c r="R510" s="118"/>
      <c r="S510" s="118"/>
      <c r="T510" s="118"/>
      <c r="U510" s="118"/>
      <c r="V510" s="118"/>
      <c r="W510" s="118"/>
      <c r="X510" s="118"/>
      <c r="Y510" s="118"/>
      <c r="Z510" s="118"/>
      <c r="AA510" s="118"/>
    </row>
    <row r="511">
      <c r="A511" s="118"/>
      <c r="B511" s="118"/>
      <c r="C511" s="118"/>
      <c r="D511" s="118"/>
      <c r="E511" s="118"/>
      <c r="F511" s="118"/>
      <c r="G511" s="118"/>
      <c r="H511" s="118"/>
      <c r="I511" s="118"/>
      <c r="J511" s="118"/>
      <c r="K511" s="118"/>
      <c r="L511" s="118"/>
      <c r="M511" s="118"/>
      <c r="N511" s="118"/>
      <c r="O511" s="118"/>
      <c r="P511" s="118"/>
      <c r="Q511" s="118"/>
      <c r="R511" s="118"/>
      <c r="S511" s="118"/>
      <c r="T511" s="118"/>
      <c r="U511" s="118"/>
      <c r="V511" s="118"/>
      <c r="W511" s="118"/>
      <c r="X511" s="118"/>
      <c r="Y511" s="118"/>
      <c r="Z511" s="118"/>
      <c r="AA511" s="118"/>
    </row>
    <row r="512">
      <c r="A512" s="118"/>
      <c r="B512" s="118"/>
      <c r="C512" s="118"/>
      <c r="D512" s="118"/>
      <c r="E512" s="118"/>
      <c r="F512" s="118"/>
      <c r="G512" s="118"/>
      <c r="H512" s="118"/>
      <c r="I512" s="118"/>
      <c r="J512" s="118"/>
      <c r="K512" s="118"/>
      <c r="L512" s="118"/>
      <c r="M512" s="118"/>
      <c r="N512" s="118"/>
      <c r="O512" s="118"/>
      <c r="P512" s="118"/>
      <c r="Q512" s="118"/>
      <c r="R512" s="118"/>
      <c r="S512" s="118"/>
      <c r="T512" s="118"/>
      <c r="U512" s="118"/>
      <c r="V512" s="118"/>
      <c r="W512" s="118"/>
      <c r="X512" s="118"/>
      <c r="Y512" s="118"/>
      <c r="Z512" s="118"/>
      <c r="AA512" s="118"/>
    </row>
    <row r="513">
      <c r="A513" s="118"/>
      <c r="B513" s="118"/>
      <c r="C513" s="118"/>
      <c r="D513" s="118"/>
      <c r="E513" s="118"/>
      <c r="F513" s="118"/>
      <c r="G513" s="118"/>
      <c r="H513" s="118"/>
      <c r="I513" s="118"/>
      <c r="J513" s="118"/>
      <c r="K513" s="118"/>
      <c r="L513" s="118"/>
      <c r="M513" s="118"/>
      <c r="N513" s="118"/>
      <c r="O513" s="118"/>
      <c r="P513" s="118"/>
      <c r="Q513" s="118"/>
      <c r="R513" s="118"/>
      <c r="S513" s="118"/>
      <c r="T513" s="118"/>
      <c r="U513" s="118"/>
      <c r="V513" s="118"/>
      <c r="W513" s="118"/>
      <c r="X513" s="118"/>
      <c r="Y513" s="118"/>
      <c r="Z513" s="118"/>
      <c r="AA513" s="118"/>
    </row>
    <row r="514">
      <c r="A514" s="118"/>
      <c r="B514" s="118"/>
      <c r="C514" s="118"/>
      <c r="D514" s="118"/>
      <c r="E514" s="118"/>
      <c r="F514" s="118"/>
      <c r="G514" s="118"/>
      <c r="H514" s="118"/>
      <c r="I514" s="118"/>
      <c r="J514" s="118"/>
      <c r="K514" s="118"/>
      <c r="L514" s="118"/>
      <c r="M514" s="118"/>
      <c r="N514" s="118"/>
      <c r="O514" s="118"/>
      <c r="P514" s="118"/>
      <c r="Q514" s="118"/>
      <c r="R514" s="118"/>
      <c r="S514" s="118"/>
      <c r="T514" s="118"/>
      <c r="U514" s="118"/>
      <c r="V514" s="118"/>
      <c r="W514" s="118"/>
      <c r="X514" s="118"/>
      <c r="Y514" s="118"/>
      <c r="Z514" s="118"/>
      <c r="AA514" s="118"/>
    </row>
    <row r="515">
      <c r="A515" s="118"/>
      <c r="B515" s="118"/>
      <c r="C515" s="118"/>
      <c r="D515" s="118"/>
      <c r="E515" s="118"/>
      <c r="F515" s="118"/>
      <c r="G515" s="118"/>
      <c r="H515" s="118"/>
      <c r="I515" s="118"/>
      <c r="J515" s="118"/>
      <c r="K515" s="118"/>
      <c r="L515" s="118"/>
      <c r="M515" s="118"/>
      <c r="N515" s="118"/>
      <c r="O515" s="118"/>
      <c r="P515" s="118"/>
      <c r="Q515" s="118"/>
      <c r="R515" s="118"/>
      <c r="S515" s="118"/>
      <c r="T515" s="118"/>
      <c r="U515" s="118"/>
      <c r="V515" s="118"/>
      <c r="W515" s="118"/>
      <c r="X515" s="118"/>
      <c r="Y515" s="118"/>
      <c r="Z515" s="118"/>
      <c r="AA515" s="118"/>
    </row>
    <row r="516">
      <c r="A516" s="118"/>
      <c r="B516" s="118"/>
      <c r="C516" s="118"/>
      <c r="D516" s="118"/>
      <c r="E516" s="118"/>
      <c r="F516" s="118"/>
      <c r="G516" s="118"/>
      <c r="H516" s="118"/>
      <c r="I516" s="118"/>
      <c r="J516" s="118"/>
      <c r="K516" s="118"/>
      <c r="L516" s="118"/>
      <c r="M516" s="118"/>
      <c r="N516" s="118"/>
      <c r="O516" s="118"/>
      <c r="P516" s="118"/>
      <c r="Q516" s="118"/>
      <c r="R516" s="118"/>
      <c r="S516" s="118"/>
      <c r="T516" s="118"/>
      <c r="U516" s="118"/>
      <c r="V516" s="118"/>
      <c r="W516" s="118"/>
      <c r="X516" s="118"/>
      <c r="Y516" s="118"/>
      <c r="Z516" s="118"/>
      <c r="AA516" s="118"/>
    </row>
    <row r="517">
      <c r="A517" s="118"/>
      <c r="B517" s="118"/>
      <c r="C517" s="118"/>
      <c r="D517" s="118"/>
      <c r="E517" s="118"/>
      <c r="F517" s="118"/>
      <c r="G517" s="118"/>
      <c r="H517" s="118"/>
      <c r="I517" s="118"/>
      <c r="J517" s="118"/>
      <c r="K517" s="118"/>
      <c r="L517" s="118"/>
      <c r="M517" s="118"/>
      <c r="N517" s="118"/>
      <c r="O517" s="118"/>
      <c r="P517" s="118"/>
      <c r="Q517" s="118"/>
      <c r="R517" s="118"/>
      <c r="S517" s="118"/>
      <c r="T517" s="118"/>
      <c r="U517" s="118"/>
      <c r="V517" s="118"/>
      <c r="W517" s="118"/>
      <c r="X517" s="118"/>
      <c r="Y517" s="118"/>
      <c r="Z517" s="118"/>
      <c r="AA517" s="118"/>
    </row>
    <row r="518">
      <c r="A518" s="118"/>
      <c r="B518" s="118"/>
      <c r="C518" s="118"/>
      <c r="D518" s="118"/>
      <c r="E518" s="118"/>
      <c r="F518" s="118"/>
      <c r="G518" s="118"/>
      <c r="H518" s="118"/>
      <c r="I518" s="118"/>
      <c r="J518" s="118"/>
      <c r="K518" s="118"/>
      <c r="L518" s="118"/>
      <c r="M518" s="118"/>
      <c r="N518" s="118"/>
      <c r="O518" s="118"/>
      <c r="P518" s="118"/>
      <c r="Q518" s="118"/>
      <c r="R518" s="118"/>
      <c r="S518" s="118"/>
      <c r="T518" s="118"/>
      <c r="U518" s="118"/>
      <c r="V518" s="118"/>
      <c r="W518" s="118"/>
      <c r="X518" s="118"/>
      <c r="Y518" s="118"/>
      <c r="Z518" s="118"/>
      <c r="AA518" s="118"/>
    </row>
    <row r="519">
      <c r="A519" s="118"/>
      <c r="B519" s="118"/>
      <c r="C519" s="118"/>
      <c r="D519" s="118"/>
      <c r="E519" s="118"/>
      <c r="F519" s="118"/>
      <c r="G519" s="118"/>
      <c r="H519" s="118"/>
      <c r="I519" s="118"/>
      <c r="J519" s="118"/>
      <c r="K519" s="118"/>
      <c r="L519" s="118"/>
      <c r="M519" s="118"/>
      <c r="N519" s="118"/>
      <c r="O519" s="118"/>
      <c r="P519" s="118"/>
      <c r="Q519" s="118"/>
      <c r="R519" s="118"/>
      <c r="S519" s="118"/>
      <c r="T519" s="118"/>
      <c r="U519" s="118"/>
      <c r="V519" s="118"/>
      <c r="W519" s="118"/>
      <c r="X519" s="118"/>
      <c r="Y519" s="118"/>
      <c r="Z519" s="118"/>
      <c r="AA519" s="118"/>
    </row>
    <row r="520">
      <c r="A520" s="118"/>
      <c r="B520" s="118"/>
      <c r="C520" s="118"/>
      <c r="D520" s="118"/>
      <c r="E520" s="118"/>
      <c r="F520" s="118"/>
      <c r="G520" s="118"/>
      <c r="H520" s="118"/>
      <c r="I520" s="118"/>
      <c r="J520" s="118"/>
      <c r="K520" s="118"/>
      <c r="L520" s="118"/>
      <c r="M520" s="118"/>
      <c r="N520" s="118"/>
      <c r="O520" s="118"/>
      <c r="P520" s="118"/>
      <c r="Q520" s="118"/>
      <c r="R520" s="118"/>
      <c r="S520" s="118"/>
      <c r="T520" s="118"/>
      <c r="U520" s="118"/>
      <c r="V520" s="118"/>
      <c r="W520" s="118"/>
      <c r="X520" s="118"/>
      <c r="Y520" s="118"/>
      <c r="Z520" s="118"/>
      <c r="AA520" s="118"/>
    </row>
    <row r="521">
      <c r="A521" s="118"/>
      <c r="B521" s="118"/>
      <c r="C521" s="118"/>
      <c r="D521" s="118"/>
      <c r="E521" s="118"/>
      <c r="F521" s="118"/>
      <c r="G521" s="118"/>
      <c r="H521" s="118"/>
      <c r="I521" s="118"/>
      <c r="J521" s="118"/>
      <c r="K521" s="118"/>
      <c r="L521" s="118"/>
      <c r="M521" s="118"/>
      <c r="N521" s="118"/>
      <c r="O521" s="118"/>
      <c r="P521" s="118"/>
      <c r="Q521" s="118"/>
      <c r="R521" s="118"/>
      <c r="S521" s="118"/>
      <c r="T521" s="118"/>
      <c r="U521" s="118"/>
      <c r="V521" s="118"/>
      <c r="W521" s="118"/>
      <c r="X521" s="118"/>
      <c r="Y521" s="118"/>
      <c r="Z521" s="118"/>
      <c r="AA521" s="118"/>
    </row>
    <row r="522">
      <c r="A522" s="118"/>
      <c r="B522" s="118"/>
      <c r="C522" s="118"/>
      <c r="D522" s="118"/>
      <c r="E522" s="118"/>
      <c r="F522" s="118"/>
      <c r="G522" s="118"/>
      <c r="H522" s="118"/>
      <c r="I522" s="118"/>
      <c r="J522" s="118"/>
      <c r="K522" s="118"/>
      <c r="L522" s="118"/>
      <c r="M522" s="118"/>
      <c r="N522" s="118"/>
      <c r="O522" s="118"/>
      <c r="P522" s="118"/>
      <c r="Q522" s="118"/>
      <c r="R522" s="118"/>
      <c r="S522" s="118"/>
      <c r="T522" s="118"/>
      <c r="U522" s="118"/>
      <c r="V522" s="118"/>
      <c r="W522" s="118"/>
      <c r="X522" s="118"/>
      <c r="Y522" s="118"/>
      <c r="Z522" s="118"/>
      <c r="AA522" s="118"/>
    </row>
    <row r="523">
      <c r="A523" s="118"/>
      <c r="B523" s="118"/>
      <c r="C523" s="118"/>
      <c r="D523" s="118"/>
      <c r="E523" s="118"/>
      <c r="F523" s="118"/>
      <c r="G523" s="118"/>
      <c r="H523" s="118"/>
      <c r="I523" s="118"/>
      <c r="J523" s="118"/>
      <c r="K523" s="118"/>
      <c r="L523" s="118"/>
      <c r="M523" s="118"/>
      <c r="N523" s="118"/>
      <c r="O523" s="118"/>
      <c r="P523" s="118"/>
      <c r="Q523" s="118"/>
      <c r="R523" s="118"/>
      <c r="S523" s="118"/>
      <c r="T523" s="118"/>
      <c r="U523" s="118"/>
      <c r="V523" s="118"/>
      <c r="W523" s="118"/>
      <c r="X523" s="118"/>
      <c r="Y523" s="118"/>
      <c r="Z523" s="118"/>
      <c r="AA523" s="118"/>
    </row>
    <row r="524">
      <c r="A524" s="118"/>
      <c r="B524" s="118"/>
      <c r="C524" s="118"/>
      <c r="D524" s="118"/>
      <c r="E524" s="118"/>
      <c r="F524" s="118"/>
      <c r="G524" s="118"/>
      <c r="H524" s="118"/>
      <c r="I524" s="118"/>
      <c r="J524" s="118"/>
      <c r="K524" s="118"/>
      <c r="L524" s="118"/>
      <c r="M524" s="118"/>
      <c r="N524" s="118"/>
      <c r="O524" s="118"/>
      <c r="P524" s="118"/>
      <c r="Q524" s="118"/>
      <c r="R524" s="118"/>
      <c r="S524" s="118"/>
      <c r="T524" s="118"/>
      <c r="U524" s="118"/>
      <c r="V524" s="118"/>
      <c r="W524" s="118"/>
      <c r="X524" s="118"/>
      <c r="Y524" s="118"/>
      <c r="Z524" s="118"/>
      <c r="AA524" s="118"/>
    </row>
    <row r="525">
      <c r="A525" s="118"/>
      <c r="B525" s="118"/>
      <c r="C525" s="118"/>
      <c r="D525" s="118"/>
      <c r="E525" s="118"/>
      <c r="F525" s="118"/>
      <c r="G525" s="118"/>
      <c r="H525" s="118"/>
      <c r="I525" s="118"/>
      <c r="J525" s="118"/>
      <c r="K525" s="118"/>
      <c r="L525" s="118"/>
      <c r="M525" s="118"/>
      <c r="N525" s="118"/>
      <c r="O525" s="118"/>
      <c r="P525" s="118"/>
      <c r="Q525" s="118"/>
      <c r="R525" s="118"/>
      <c r="S525" s="118"/>
      <c r="T525" s="118"/>
      <c r="U525" s="118"/>
      <c r="V525" s="118"/>
      <c r="W525" s="118"/>
      <c r="X525" s="118"/>
      <c r="Y525" s="118"/>
      <c r="Z525" s="118"/>
      <c r="AA525" s="118"/>
    </row>
    <row r="526">
      <c r="A526" s="118"/>
      <c r="B526" s="118"/>
      <c r="C526" s="118"/>
      <c r="D526" s="118"/>
      <c r="E526" s="118"/>
      <c r="F526" s="118"/>
      <c r="G526" s="118"/>
      <c r="H526" s="118"/>
      <c r="I526" s="118"/>
      <c r="J526" s="118"/>
      <c r="K526" s="118"/>
      <c r="L526" s="118"/>
      <c r="M526" s="118"/>
      <c r="N526" s="118"/>
      <c r="O526" s="118"/>
      <c r="P526" s="118"/>
      <c r="Q526" s="118"/>
      <c r="R526" s="118"/>
      <c r="S526" s="118"/>
      <c r="T526" s="118"/>
      <c r="U526" s="118"/>
      <c r="V526" s="118"/>
      <c r="W526" s="118"/>
      <c r="X526" s="118"/>
      <c r="Y526" s="118"/>
      <c r="Z526" s="118"/>
      <c r="AA526" s="118"/>
    </row>
    <row r="527">
      <c r="A527" s="118"/>
      <c r="B527" s="118"/>
      <c r="C527" s="118"/>
      <c r="D527" s="118"/>
      <c r="E527" s="118"/>
      <c r="F527" s="118"/>
      <c r="G527" s="118"/>
      <c r="H527" s="118"/>
      <c r="I527" s="118"/>
      <c r="J527" s="118"/>
      <c r="K527" s="118"/>
      <c r="L527" s="118"/>
      <c r="M527" s="118"/>
      <c r="N527" s="118"/>
      <c r="O527" s="118"/>
      <c r="P527" s="118"/>
      <c r="Q527" s="118"/>
      <c r="R527" s="118"/>
      <c r="S527" s="118"/>
      <c r="T527" s="118"/>
      <c r="U527" s="118"/>
      <c r="V527" s="118"/>
      <c r="W527" s="118"/>
      <c r="X527" s="118"/>
      <c r="Y527" s="118"/>
      <c r="Z527" s="118"/>
      <c r="AA527" s="118"/>
    </row>
    <row r="528">
      <c r="A528" s="118"/>
      <c r="B528" s="118"/>
      <c r="C528" s="118"/>
      <c r="D528" s="118"/>
      <c r="E528" s="118"/>
      <c r="F528" s="118"/>
      <c r="G528" s="118"/>
      <c r="H528" s="118"/>
      <c r="I528" s="118"/>
      <c r="J528" s="118"/>
      <c r="K528" s="118"/>
      <c r="L528" s="118"/>
      <c r="M528" s="118"/>
      <c r="N528" s="118"/>
      <c r="O528" s="118"/>
      <c r="P528" s="118"/>
      <c r="Q528" s="118"/>
      <c r="R528" s="118"/>
      <c r="S528" s="118"/>
      <c r="T528" s="118"/>
      <c r="U528" s="118"/>
      <c r="V528" s="118"/>
      <c r="W528" s="118"/>
      <c r="X528" s="118"/>
      <c r="Y528" s="118"/>
      <c r="Z528" s="118"/>
      <c r="AA528" s="118"/>
    </row>
    <row r="529">
      <c r="A529" s="118"/>
      <c r="B529" s="118"/>
      <c r="C529" s="118"/>
      <c r="D529" s="118"/>
      <c r="E529" s="118"/>
      <c r="F529" s="118"/>
      <c r="G529" s="118"/>
      <c r="H529" s="118"/>
      <c r="I529" s="118"/>
      <c r="J529" s="118"/>
      <c r="K529" s="118"/>
      <c r="L529" s="118"/>
      <c r="M529" s="118"/>
      <c r="N529" s="118"/>
      <c r="O529" s="118"/>
      <c r="P529" s="118"/>
      <c r="Q529" s="118"/>
      <c r="R529" s="118"/>
      <c r="S529" s="118"/>
      <c r="T529" s="118"/>
      <c r="U529" s="118"/>
      <c r="V529" s="118"/>
      <c r="W529" s="118"/>
      <c r="X529" s="118"/>
      <c r="Y529" s="118"/>
      <c r="Z529" s="118"/>
      <c r="AA529" s="118"/>
    </row>
    <row r="530">
      <c r="A530" s="118"/>
      <c r="B530" s="118"/>
      <c r="C530" s="118"/>
      <c r="D530" s="118"/>
      <c r="E530" s="118"/>
      <c r="F530" s="118"/>
      <c r="G530" s="118"/>
      <c r="H530" s="118"/>
      <c r="I530" s="118"/>
      <c r="J530" s="118"/>
      <c r="K530" s="118"/>
      <c r="L530" s="118"/>
      <c r="M530" s="118"/>
      <c r="N530" s="118"/>
      <c r="O530" s="118"/>
      <c r="P530" s="118"/>
      <c r="Q530" s="118"/>
      <c r="R530" s="118"/>
      <c r="S530" s="118"/>
      <c r="T530" s="118"/>
      <c r="U530" s="118"/>
      <c r="V530" s="118"/>
      <c r="W530" s="118"/>
      <c r="X530" s="118"/>
      <c r="Y530" s="118"/>
      <c r="Z530" s="118"/>
      <c r="AA530" s="118"/>
    </row>
    <row r="531">
      <c r="A531" s="118"/>
      <c r="B531" s="118"/>
      <c r="C531" s="118"/>
      <c r="D531" s="118"/>
      <c r="E531" s="118"/>
      <c r="F531" s="118"/>
      <c r="G531" s="118"/>
      <c r="H531" s="118"/>
      <c r="I531" s="118"/>
      <c r="J531" s="118"/>
      <c r="K531" s="118"/>
      <c r="L531" s="118"/>
      <c r="M531" s="118"/>
      <c r="N531" s="118"/>
      <c r="O531" s="118"/>
      <c r="P531" s="118"/>
      <c r="Q531" s="118"/>
      <c r="R531" s="118"/>
      <c r="S531" s="118"/>
      <c r="T531" s="118"/>
      <c r="U531" s="118"/>
      <c r="V531" s="118"/>
      <c r="W531" s="118"/>
      <c r="X531" s="118"/>
      <c r="Y531" s="118"/>
      <c r="Z531" s="118"/>
      <c r="AA531" s="118"/>
    </row>
    <row r="532">
      <c r="A532" s="118"/>
      <c r="B532" s="118"/>
      <c r="C532" s="118"/>
      <c r="D532" s="118"/>
      <c r="E532" s="118"/>
      <c r="F532" s="118"/>
      <c r="G532" s="118"/>
      <c r="H532" s="118"/>
      <c r="I532" s="118"/>
      <c r="J532" s="118"/>
      <c r="K532" s="118"/>
      <c r="L532" s="118"/>
      <c r="M532" s="118"/>
      <c r="N532" s="118"/>
      <c r="O532" s="118"/>
      <c r="P532" s="118"/>
      <c r="Q532" s="118"/>
      <c r="R532" s="118"/>
      <c r="S532" s="118"/>
      <c r="T532" s="118"/>
      <c r="U532" s="118"/>
      <c r="V532" s="118"/>
      <c r="W532" s="118"/>
      <c r="X532" s="118"/>
      <c r="Y532" s="118"/>
      <c r="Z532" s="118"/>
      <c r="AA532" s="118"/>
    </row>
    <row r="533">
      <c r="A533" s="118"/>
      <c r="B533" s="118"/>
      <c r="C533" s="118"/>
      <c r="D533" s="118"/>
      <c r="E533" s="118"/>
      <c r="F533" s="118"/>
      <c r="G533" s="118"/>
      <c r="H533" s="118"/>
      <c r="I533" s="118"/>
      <c r="J533" s="118"/>
      <c r="K533" s="118"/>
      <c r="L533" s="118"/>
      <c r="M533" s="118"/>
      <c r="N533" s="118"/>
      <c r="O533" s="118"/>
      <c r="P533" s="118"/>
      <c r="Q533" s="118"/>
      <c r="R533" s="118"/>
      <c r="S533" s="118"/>
      <c r="T533" s="118"/>
      <c r="U533" s="118"/>
      <c r="V533" s="118"/>
      <c r="W533" s="118"/>
      <c r="X533" s="118"/>
      <c r="Y533" s="118"/>
      <c r="Z533" s="118"/>
      <c r="AA533" s="118"/>
    </row>
    <row r="534">
      <c r="A534" s="118"/>
      <c r="B534" s="118"/>
      <c r="C534" s="118"/>
      <c r="D534" s="118"/>
      <c r="E534" s="118"/>
      <c r="F534" s="118"/>
      <c r="G534" s="118"/>
      <c r="H534" s="118"/>
      <c r="I534" s="118"/>
      <c r="J534" s="118"/>
      <c r="K534" s="118"/>
      <c r="L534" s="118"/>
      <c r="M534" s="118"/>
      <c r="N534" s="118"/>
      <c r="O534" s="118"/>
      <c r="P534" s="118"/>
      <c r="Q534" s="118"/>
      <c r="R534" s="118"/>
      <c r="S534" s="118"/>
      <c r="T534" s="118"/>
      <c r="U534" s="118"/>
      <c r="V534" s="118"/>
      <c r="W534" s="118"/>
      <c r="X534" s="118"/>
      <c r="Y534" s="118"/>
      <c r="Z534" s="118"/>
      <c r="AA534" s="118"/>
    </row>
    <row r="535">
      <c r="A535" s="118"/>
      <c r="B535" s="118"/>
      <c r="C535" s="118"/>
      <c r="D535" s="118"/>
      <c r="E535" s="118"/>
      <c r="F535" s="118"/>
      <c r="G535" s="118"/>
      <c r="H535" s="118"/>
      <c r="I535" s="118"/>
      <c r="J535" s="118"/>
      <c r="K535" s="118"/>
      <c r="L535" s="118"/>
      <c r="M535" s="118"/>
      <c r="N535" s="118"/>
      <c r="O535" s="118"/>
      <c r="P535" s="118"/>
      <c r="Q535" s="118"/>
      <c r="R535" s="118"/>
      <c r="S535" s="118"/>
      <c r="T535" s="118"/>
      <c r="U535" s="118"/>
      <c r="V535" s="118"/>
      <c r="W535" s="118"/>
      <c r="X535" s="118"/>
      <c r="Y535" s="118"/>
      <c r="Z535" s="118"/>
      <c r="AA535" s="118"/>
    </row>
    <row r="536">
      <c r="A536" s="118"/>
      <c r="B536" s="118"/>
      <c r="C536" s="118"/>
      <c r="D536" s="118"/>
      <c r="E536" s="118"/>
      <c r="F536" s="118"/>
      <c r="G536" s="118"/>
      <c r="H536" s="118"/>
      <c r="I536" s="118"/>
      <c r="J536" s="118"/>
      <c r="K536" s="118"/>
      <c r="L536" s="118"/>
      <c r="M536" s="118"/>
      <c r="N536" s="118"/>
      <c r="O536" s="118"/>
      <c r="P536" s="118"/>
      <c r="Q536" s="118"/>
      <c r="R536" s="118"/>
      <c r="S536" s="118"/>
      <c r="T536" s="118"/>
      <c r="U536" s="118"/>
      <c r="V536" s="118"/>
      <c r="W536" s="118"/>
      <c r="X536" s="118"/>
      <c r="Y536" s="118"/>
      <c r="Z536" s="118"/>
      <c r="AA536" s="118"/>
    </row>
    <row r="537">
      <c r="A537" s="118"/>
      <c r="B537" s="118"/>
      <c r="C537" s="118"/>
      <c r="D537" s="118"/>
      <c r="E537" s="118"/>
      <c r="F537" s="118"/>
      <c r="G537" s="118"/>
      <c r="H537" s="118"/>
      <c r="I537" s="118"/>
      <c r="J537" s="118"/>
      <c r="K537" s="118"/>
      <c r="L537" s="118"/>
      <c r="M537" s="118"/>
      <c r="N537" s="118"/>
      <c r="O537" s="118"/>
      <c r="P537" s="118"/>
      <c r="Q537" s="118"/>
      <c r="R537" s="118"/>
      <c r="S537" s="118"/>
      <c r="T537" s="118"/>
      <c r="U537" s="118"/>
      <c r="V537" s="118"/>
      <c r="W537" s="118"/>
      <c r="X537" s="118"/>
      <c r="Y537" s="118"/>
      <c r="Z537" s="118"/>
      <c r="AA537" s="118"/>
    </row>
    <row r="538">
      <c r="A538" s="118"/>
      <c r="B538" s="118"/>
      <c r="C538" s="118"/>
      <c r="D538" s="118"/>
      <c r="E538" s="118"/>
      <c r="F538" s="118"/>
      <c r="G538" s="118"/>
      <c r="H538" s="118"/>
      <c r="I538" s="118"/>
      <c r="J538" s="118"/>
      <c r="K538" s="118"/>
      <c r="L538" s="118"/>
      <c r="M538" s="118"/>
      <c r="N538" s="118"/>
      <c r="O538" s="118"/>
      <c r="P538" s="118"/>
      <c r="Q538" s="118"/>
      <c r="R538" s="118"/>
      <c r="S538" s="118"/>
      <c r="T538" s="118"/>
      <c r="U538" s="118"/>
      <c r="V538" s="118"/>
      <c r="W538" s="118"/>
      <c r="X538" s="118"/>
      <c r="Y538" s="118"/>
      <c r="Z538" s="118"/>
      <c r="AA538" s="118"/>
    </row>
    <row r="539">
      <c r="A539" s="118"/>
      <c r="B539" s="118"/>
      <c r="C539" s="118"/>
      <c r="D539" s="118"/>
      <c r="E539" s="118"/>
      <c r="F539" s="118"/>
      <c r="G539" s="118"/>
      <c r="H539" s="118"/>
      <c r="I539" s="118"/>
      <c r="J539" s="118"/>
      <c r="K539" s="118"/>
      <c r="L539" s="118"/>
      <c r="M539" s="118"/>
      <c r="N539" s="118"/>
      <c r="O539" s="118"/>
      <c r="P539" s="118"/>
      <c r="Q539" s="118"/>
      <c r="R539" s="118"/>
      <c r="S539" s="118"/>
      <c r="T539" s="118"/>
      <c r="U539" s="118"/>
      <c r="V539" s="118"/>
      <c r="W539" s="118"/>
      <c r="X539" s="118"/>
      <c r="Y539" s="118"/>
      <c r="Z539" s="118"/>
      <c r="AA539" s="118"/>
    </row>
    <row r="540">
      <c r="A540" s="118"/>
      <c r="B540" s="118"/>
      <c r="C540" s="118"/>
      <c r="D540" s="118"/>
      <c r="E540" s="118"/>
      <c r="F540" s="118"/>
      <c r="G540" s="118"/>
      <c r="H540" s="118"/>
      <c r="I540" s="118"/>
      <c r="J540" s="118"/>
      <c r="K540" s="118"/>
      <c r="L540" s="118"/>
      <c r="M540" s="118"/>
      <c r="N540" s="118"/>
      <c r="O540" s="118"/>
      <c r="P540" s="118"/>
      <c r="Q540" s="118"/>
      <c r="R540" s="118"/>
      <c r="S540" s="118"/>
      <c r="T540" s="118"/>
      <c r="U540" s="118"/>
      <c r="V540" s="118"/>
      <c r="W540" s="118"/>
      <c r="X540" s="118"/>
      <c r="Y540" s="118"/>
      <c r="Z540" s="118"/>
      <c r="AA540" s="118"/>
    </row>
    <row r="541">
      <c r="A541" s="118"/>
      <c r="B541" s="118"/>
      <c r="C541" s="118"/>
      <c r="D541" s="118"/>
      <c r="E541" s="118"/>
      <c r="F541" s="118"/>
      <c r="G541" s="118"/>
      <c r="H541" s="118"/>
      <c r="I541" s="118"/>
      <c r="J541" s="118"/>
      <c r="K541" s="118"/>
      <c r="L541" s="118"/>
      <c r="M541" s="118"/>
      <c r="N541" s="118"/>
      <c r="O541" s="118"/>
      <c r="P541" s="118"/>
      <c r="Q541" s="118"/>
      <c r="R541" s="118"/>
      <c r="S541" s="118"/>
      <c r="T541" s="118"/>
      <c r="U541" s="118"/>
      <c r="V541" s="118"/>
      <c r="W541" s="118"/>
      <c r="X541" s="118"/>
      <c r="Y541" s="118"/>
      <c r="Z541" s="118"/>
      <c r="AA541" s="118"/>
    </row>
    <row r="542">
      <c r="A542" s="118"/>
      <c r="B542" s="118"/>
      <c r="C542" s="118"/>
      <c r="D542" s="118"/>
      <c r="E542" s="118"/>
      <c r="F542" s="118"/>
      <c r="G542" s="118"/>
      <c r="H542" s="118"/>
      <c r="I542" s="118"/>
      <c r="J542" s="118"/>
      <c r="K542" s="118"/>
      <c r="L542" s="118"/>
      <c r="M542" s="118"/>
      <c r="N542" s="118"/>
      <c r="O542" s="118"/>
      <c r="P542" s="118"/>
      <c r="Q542" s="118"/>
      <c r="R542" s="118"/>
      <c r="S542" s="118"/>
      <c r="T542" s="118"/>
      <c r="U542" s="118"/>
      <c r="V542" s="118"/>
      <c r="W542" s="118"/>
      <c r="X542" s="118"/>
      <c r="Y542" s="118"/>
      <c r="Z542" s="118"/>
      <c r="AA542" s="118"/>
    </row>
    <row r="543">
      <c r="A543" s="118"/>
      <c r="B543" s="118"/>
      <c r="C543" s="118"/>
      <c r="D543" s="118"/>
      <c r="E543" s="118"/>
      <c r="F543" s="118"/>
      <c r="G543" s="118"/>
      <c r="H543" s="118"/>
      <c r="I543" s="118"/>
      <c r="J543" s="118"/>
      <c r="K543" s="118"/>
      <c r="L543" s="118"/>
      <c r="M543" s="118"/>
      <c r="N543" s="118"/>
      <c r="O543" s="118"/>
      <c r="P543" s="118"/>
      <c r="Q543" s="118"/>
      <c r="R543" s="118"/>
      <c r="S543" s="118"/>
      <c r="T543" s="118"/>
      <c r="U543" s="118"/>
      <c r="V543" s="118"/>
      <c r="W543" s="118"/>
      <c r="X543" s="118"/>
      <c r="Y543" s="118"/>
      <c r="Z543" s="118"/>
      <c r="AA543" s="118"/>
    </row>
    <row r="544">
      <c r="A544" s="118"/>
      <c r="B544" s="118"/>
      <c r="C544" s="118"/>
      <c r="D544" s="118"/>
      <c r="E544" s="118"/>
      <c r="F544" s="118"/>
      <c r="G544" s="118"/>
      <c r="H544" s="118"/>
      <c r="I544" s="118"/>
      <c r="J544" s="118"/>
      <c r="K544" s="118"/>
      <c r="L544" s="118"/>
      <c r="M544" s="118"/>
      <c r="N544" s="118"/>
      <c r="O544" s="118"/>
      <c r="P544" s="118"/>
      <c r="Q544" s="118"/>
      <c r="R544" s="118"/>
      <c r="S544" s="118"/>
      <c r="T544" s="118"/>
      <c r="U544" s="118"/>
      <c r="V544" s="118"/>
      <c r="W544" s="118"/>
      <c r="X544" s="118"/>
      <c r="Y544" s="118"/>
      <c r="Z544" s="118"/>
      <c r="AA544" s="118"/>
    </row>
    <row r="545">
      <c r="A545" s="118"/>
      <c r="B545" s="118"/>
      <c r="C545" s="118"/>
      <c r="D545" s="118"/>
      <c r="E545" s="118"/>
      <c r="F545" s="118"/>
      <c r="G545" s="118"/>
      <c r="H545" s="118"/>
      <c r="I545" s="118"/>
      <c r="J545" s="118"/>
      <c r="K545" s="118"/>
      <c r="L545" s="118"/>
      <c r="M545" s="118"/>
      <c r="N545" s="118"/>
      <c r="O545" s="118"/>
      <c r="P545" s="118"/>
      <c r="Q545" s="118"/>
      <c r="R545" s="118"/>
      <c r="S545" s="118"/>
      <c r="T545" s="118"/>
      <c r="U545" s="118"/>
      <c r="V545" s="118"/>
      <c r="W545" s="118"/>
      <c r="X545" s="118"/>
      <c r="Y545" s="118"/>
      <c r="Z545" s="118"/>
      <c r="AA545" s="118"/>
    </row>
    <row r="546">
      <c r="A546" s="118"/>
      <c r="B546" s="118"/>
      <c r="C546" s="118"/>
      <c r="D546" s="118"/>
      <c r="E546" s="118"/>
      <c r="F546" s="118"/>
      <c r="G546" s="118"/>
      <c r="H546" s="118"/>
      <c r="I546" s="118"/>
      <c r="J546" s="118"/>
      <c r="K546" s="118"/>
      <c r="L546" s="118"/>
      <c r="M546" s="118"/>
      <c r="N546" s="118"/>
      <c r="O546" s="118"/>
      <c r="P546" s="118"/>
      <c r="Q546" s="118"/>
      <c r="R546" s="118"/>
      <c r="S546" s="118"/>
      <c r="T546" s="118"/>
      <c r="U546" s="118"/>
      <c r="V546" s="118"/>
      <c r="W546" s="118"/>
      <c r="X546" s="118"/>
      <c r="Y546" s="118"/>
      <c r="Z546" s="118"/>
      <c r="AA546" s="118"/>
    </row>
    <row r="547">
      <c r="A547" s="118"/>
      <c r="B547" s="118"/>
      <c r="C547" s="118"/>
      <c r="D547" s="118"/>
      <c r="E547" s="118"/>
      <c r="F547" s="118"/>
      <c r="G547" s="118"/>
      <c r="H547" s="118"/>
      <c r="I547" s="118"/>
      <c r="J547" s="118"/>
      <c r="K547" s="118"/>
      <c r="L547" s="118"/>
      <c r="M547" s="118"/>
      <c r="N547" s="118"/>
      <c r="O547" s="118"/>
      <c r="P547" s="118"/>
      <c r="Q547" s="118"/>
      <c r="R547" s="118"/>
      <c r="S547" s="118"/>
      <c r="T547" s="118"/>
      <c r="U547" s="118"/>
      <c r="V547" s="118"/>
      <c r="W547" s="118"/>
      <c r="X547" s="118"/>
      <c r="Y547" s="118"/>
      <c r="Z547" s="118"/>
      <c r="AA547" s="118"/>
    </row>
    <row r="548">
      <c r="A548" s="118"/>
      <c r="B548" s="118"/>
      <c r="C548" s="118"/>
      <c r="D548" s="118"/>
      <c r="E548" s="118"/>
      <c r="F548" s="118"/>
      <c r="G548" s="118"/>
      <c r="H548" s="118"/>
      <c r="I548" s="118"/>
      <c r="J548" s="118"/>
      <c r="K548" s="118"/>
      <c r="L548" s="118"/>
      <c r="M548" s="118"/>
      <c r="N548" s="118"/>
      <c r="O548" s="118"/>
      <c r="P548" s="118"/>
      <c r="Q548" s="118"/>
      <c r="R548" s="118"/>
      <c r="S548" s="118"/>
      <c r="T548" s="118"/>
      <c r="U548" s="118"/>
      <c r="V548" s="118"/>
      <c r="W548" s="118"/>
      <c r="X548" s="118"/>
      <c r="Y548" s="118"/>
      <c r="Z548" s="118"/>
      <c r="AA548" s="118"/>
    </row>
    <row r="549">
      <c r="A549" s="118"/>
      <c r="B549" s="118"/>
      <c r="C549" s="118"/>
      <c r="D549" s="118"/>
      <c r="E549" s="118"/>
      <c r="F549" s="118"/>
      <c r="G549" s="118"/>
      <c r="H549" s="118"/>
      <c r="I549" s="118"/>
      <c r="J549" s="118"/>
      <c r="K549" s="118"/>
      <c r="L549" s="118"/>
      <c r="M549" s="118"/>
      <c r="N549" s="118"/>
      <c r="O549" s="118"/>
      <c r="P549" s="118"/>
      <c r="Q549" s="118"/>
      <c r="R549" s="118"/>
      <c r="S549" s="118"/>
      <c r="T549" s="118"/>
      <c r="U549" s="118"/>
      <c r="V549" s="118"/>
      <c r="W549" s="118"/>
      <c r="X549" s="118"/>
      <c r="Y549" s="118"/>
      <c r="Z549" s="118"/>
      <c r="AA549" s="118"/>
    </row>
    <row r="550">
      <c r="A550" s="118"/>
      <c r="B550" s="118"/>
      <c r="C550" s="118"/>
      <c r="D550" s="118"/>
      <c r="E550" s="118"/>
      <c r="F550" s="118"/>
      <c r="G550" s="118"/>
      <c r="H550" s="118"/>
      <c r="I550" s="118"/>
      <c r="J550" s="118"/>
      <c r="K550" s="118"/>
      <c r="L550" s="118"/>
      <c r="M550" s="118"/>
      <c r="N550" s="118"/>
      <c r="O550" s="118"/>
      <c r="P550" s="118"/>
      <c r="Q550" s="118"/>
      <c r="R550" s="118"/>
      <c r="S550" s="118"/>
      <c r="T550" s="118"/>
      <c r="U550" s="118"/>
      <c r="V550" s="118"/>
      <c r="W550" s="118"/>
      <c r="X550" s="118"/>
      <c r="Y550" s="118"/>
      <c r="Z550" s="118"/>
      <c r="AA550" s="118"/>
    </row>
    <row r="551">
      <c r="A551" s="118"/>
      <c r="B551" s="118"/>
      <c r="C551" s="118"/>
      <c r="D551" s="118"/>
      <c r="E551" s="118"/>
      <c r="F551" s="118"/>
      <c r="G551" s="118"/>
      <c r="H551" s="118"/>
      <c r="I551" s="118"/>
      <c r="J551" s="118"/>
      <c r="K551" s="118"/>
      <c r="L551" s="118"/>
      <c r="M551" s="118"/>
      <c r="N551" s="118"/>
      <c r="O551" s="118"/>
      <c r="P551" s="118"/>
      <c r="Q551" s="118"/>
      <c r="R551" s="118"/>
      <c r="S551" s="118"/>
      <c r="T551" s="118"/>
      <c r="U551" s="118"/>
      <c r="V551" s="118"/>
      <c r="W551" s="118"/>
      <c r="X551" s="118"/>
      <c r="Y551" s="118"/>
      <c r="Z551" s="118"/>
      <c r="AA551" s="118"/>
    </row>
    <row r="552">
      <c r="A552" s="118"/>
      <c r="B552" s="118"/>
      <c r="C552" s="118"/>
      <c r="D552" s="118"/>
      <c r="E552" s="118"/>
      <c r="F552" s="118"/>
      <c r="G552" s="118"/>
      <c r="H552" s="118"/>
      <c r="I552" s="118"/>
      <c r="J552" s="118"/>
      <c r="K552" s="118"/>
      <c r="L552" s="118"/>
      <c r="M552" s="118"/>
      <c r="N552" s="118"/>
      <c r="O552" s="118"/>
      <c r="P552" s="118"/>
      <c r="Q552" s="118"/>
      <c r="R552" s="118"/>
      <c r="S552" s="118"/>
      <c r="T552" s="118"/>
      <c r="U552" s="118"/>
      <c r="V552" s="118"/>
      <c r="W552" s="118"/>
      <c r="X552" s="118"/>
      <c r="Y552" s="118"/>
      <c r="Z552" s="118"/>
      <c r="AA552" s="118"/>
    </row>
    <row r="553">
      <c r="A553" s="118"/>
      <c r="B553" s="118"/>
      <c r="C553" s="118"/>
      <c r="D553" s="118"/>
      <c r="E553" s="118"/>
      <c r="F553" s="118"/>
      <c r="G553" s="118"/>
      <c r="H553" s="118"/>
      <c r="I553" s="118"/>
      <c r="J553" s="118"/>
      <c r="K553" s="118"/>
      <c r="L553" s="118"/>
      <c r="M553" s="118"/>
      <c r="N553" s="118"/>
      <c r="O553" s="118"/>
      <c r="P553" s="118"/>
      <c r="Q553" s="118"/>
      <c r="R553" s="118"/>
      <c r="S553" s="118"/>
      <c r="T553" s="118"/>
      <c r="U553" s="118"/>
      <c r="V553" s="118"/>
      <c r="W553" s="118"/>
      <c r="X553" s="118"/>
      <c r="Y553" s="118"/>
      <c r="Z553" s="118"/>
      <c r="AA553" s="118"/>
    </row>
    <row r="554">
      <c r="A554" s="118"/>
      <c r="B554" s="118"/>
      <c r="C554" s="118"/>
      <c r="D554" s="118"/>
      <c r="E554" s="118"/>
      <c r="F554" s="118"/>
      <c r="G554" s="118"/>
      <c r="H554" s="118"/>
      <c r="I554" s="118"/>
      <c r="J554" s="118"/>
      <c r="K554" s="118"/>
      <c r="L554" s="118"/>
      <c r="M554" s="118"/>
      <c r="N554" s="118"/>
      <c r="O554" s="118"/>
      <c r="P554" s="118"/>
      <c r="Q554" s="118"/>
      <c r="R554" s="118"/>
      <c r="S554" s="118"/>
      <c r="T554" s="118"/>
      <c r="U554" s="118"/>
      <c r="V554" s="118"/>
      <c r="W554" s="118"/>
      <c r="X554" s="118"/>
      <c r="Y554" s="118"/>
      <c r="Z554" s="118"/>
      <c r="AA554" s="118"/>
    </row>
    <row r="555">
      <c r="A555" s="118"/>
      <c r="B555" s="118"/>
      <c r="C555" s="118"/>
      <c r="D555" s="118"/>
      <c r="E555" s="118"/>
      <c r="F555" s="118"/>
      <c r="G555" s="118"/>
      <c r="H555" s="118"/>
      <c r="I555" s="118"/>
      <c r="J555" s="118"/>
      <c r="K555" s="118"/>
      <c r="L555" s="118"/>
      <c r="M555" s="118"/>
      <c r="N555" s="118"/>
      <c r="O555" s="118"/>
      <c r="P555" s="118"/>
      <c r="Q555" s="118"/>
      <c r="R555" s="118"/>
      <c r="S555" s="118"/>
      <c r="T555" s="118"/>
      <c r="U555" s="118"/>
      <c r="V555" s="118"/>
      <c r="W555" s="118"/>
      <c r="X555" s="118"/>
      <c r="Y555" s="118"/>
      <c r="Z555" s="118"/>
      <c r="AA555" s="118"/>
    </row>
    <row r="556">
      <c r="A556" s="118"/>
      <c r="B556" s="118"/>
      <c r="C556" s="118"/>
      <c r="D556" s="118"/>
      <c r="E556" s="118"/>
      <c r="F556" s="118"/>
      <c r="G556" s="118"/>
      <c r="H556" s="118"/>
      <c r="I556" s="118"/>
      <c r="J556" s="118"/>
      <c r="K556" s="118"/>
      <c r="L556" s="118"/>
      <c r="M556" s="118"/>
      <c r="N556" s="118"/>
      <c r="O556" s="118"/>
      <c r="P556" s="118"/>
      <c r="Q556" s="118"/>
      <c r="R556" s="118"/>
      <c r="S556" s="118"/>
      <c r="T556" s="118"/>
      <c r="U556" s="118"/>
      <c r="V556" s="118"/>
      <c r="W556" s="118"/>
      <c r="X556" s="118"/>
      <c r="Y556" s="118"/>
      <c r="Z556" s="118"/>
      <c r="AA556" s="118"/>
    </row>
    <row r="557">
      <c r="A557" s="118"/>
      <c r="B557" s="118"/>
      <c r="C557" s="118"/>
      <c r="D557" s="118"/>
      <c r="E557" s="118"/>
      <c r="F557" s="118"/>
      <c r="G557" s="118"/>
      <c r="H557" s="118"/>
      <c r="I557" s="118"/>
      <c r="J557" s="118"/>
      <c r="K557" s="118"/>
      <c r="L557" s="118"/>
      <c r="M557" s="118"/>
      <c r="N557" s="118"/>
      <c r="O557" s="118"/>
      <c r="P557" s="118"/>
      <c r="Q557" s="118"/>
      <c r="R557" s="118"/>
      <c r="S557" s="118"/>
      <c r="T557" s="118"/>
      <c r="U557" s="118"/>
      <c r="V557" s="118"/>
      <c r="W557" s="118"/>
      <c r="X557" s="118"/>
      <c r="Y557" s="118"/>
      <c r="Z557" s="118"/>
      <c r="AA557" s="118"/>
    </row>
    <row r="558">
      <c r="A558" s="118"/>
      <c r="B558" s="118"/>
      <c r="C558" s="118"/>
      <c r="D558" s="118"/>
      <c r="E558" s="118"/>
      <c r="F558" s="118"/>
      <c r="G558" s="118"/>
      <c r="H558" s="118"/>
      <c r="I558" s="118"/>
      <c r="J558" s="118"/>
      <c r="K558" s="118"/>
      <c r="L558" s="118"/>
      <c r="M558" s="118"/>
      <c r="N558" s="118"/>
      <c r="O558" s="118"/>
      <c r="P558" s="118"/>
      <c r="Q558" s="118"/>
      <c r="R558" s="118"/>
      <c r="S558" s="118"/>
      <c r="T558" s="118"/>
      <c r="U558" s="118"/>
      <c r="V558" s="118"/>
      <c r="W558" s="118"/>
      <c r="X558" s="118"/>
      <c r="Y558" s="118"/>
      <c r="Z558" s="118"/>
      <c r="AA558" s="118"/>
    </row>
    <row r="559">
      <c r="A559" s="118"/>
      <c r="B559" s="118"/>
      <c r="C559" s="118"/>
      <c r="D559" s="118"/>
      <c r="E559" s="118"/>
      <c r="F559" s="118"/>
      <c r="G559" s="118"/>
      <c r="H559" s="118"/>
      <c r="I559" s="118"/>
      <c r="J559" s="118"/>
      <c r="K559" s="118"/>
      <c r="L559" s="118"/>
      <c r="M559" s="118"/>
      <c r="N559" s="118"/>
      <c r="O559" s="118"/>
      <c r="P559" s="118"/>
      <c r="Q559" s="118"/>
      <c r="R559" s="118"/>
      <c r="S559" s="118"/>
      <c r="T559" s="118"/>
      <c r="U559" s="118"/>
      <c r="V559" s="118"/>
      <c r="W559" s="118"/>
      <c r="X559" s="118"/>
      <c r="Y559" s="118"/>
      <c r="Z559" s="118"/>
      <c r="AA559" s="118"/>
    </row>
    <row r="560">
      <c r="A560" s="118"/>
      <c r="B560" s="118"/>
      <c r="C560" s="118"/>
      <c r="D560" s="118"/>
      <c r="E560" s="118"/>
      <c r="F560" s="118"/>
      <c r="G560" s="118"/>
      <c r="H560" s="118"/>
      <c r="I560" s="118"/>
      <c r="J560" s="118"/>
      <c r="K560" s="118"/>
      <c r="L560" s="118"/>
      <c r="M560" s="118"/>
      <c r="N560" s="118"/>
      <c r="O560" s="118"/>
      <c r="P560" s="118"/>
      <c r="Q560" s="118"/>
      <c r="R560" s="118"/>
      <c r="S560" s="118"/>
      <c r="T560" s="118"/>
      <c r="U560" s="118"/>
      <c r="V560" s="118"/>
      <c r="W560" s="118"/>
      <c r="X560" s="118"/>
      <c r="Y560" s="118"/>
      <c r="Z560" s="118"/>
      <c r="AA560" s="118"/>
    </row>
    <row r="561">
      <c r="A561" s="118"/>
      <c r="B561" s="118"/>
      <c r="C561" s="118"/>
      <c r="D561" s="118"/>
      <c r="E561" s="118"/>
      <c r="F561" s="118"/>
      <c r="G561" s="118"/>
      <c r="H561" s="118"/>
      <c r="I561" s="118"/>
      <c r="J561" s="118"/>
      <c r="K561" s="118"/>
      <c r="L561" s="118"/>
      <c r="M561" s="118"/>
      <c r="N561" s="118"/>
      <c r="O561" s="118"/>
      <c r="P561" s="118"/>
      <c r="Q561" s="118"/>
      <c r="R561" s="118"/>
      <c r="S561" s="118"/>
      <c r="T561" s="118"/>
      <c r="U561" s="118"/>
      <c r="V561" s="118"/>
      <c r="W561" s="118"/>
      <c r="X561" s="118"/>
      <c r="Y561" s="118"/>
      <c r="Z561" s="118"/>
      <c r="AA561" s="118"/>
    </row>
    <row r="562">
      <c r="A562" s="118"/>
      <c r="B562" s="118"/>
      <c r="C562" s="118"/>
      <c r="D562" s="118"/>
      <c r="E562" s="118"/>
      <c r="F562" s="118"/>
      <c r="G562" s="118"/>
      <c r="H562" s="118"/>
      <c r="I562" s="118"/>
      <c r="J562" s="118"/>
      <c r="K562" s="118"/>
      <c r="L562" s="118"/>
      <c r="M562" s="118"/>
      <c r="N562" s="118"/>
      <c r="O562" s="118"/>
      <c r="P562" s="118"/>
      <c r="Q562" s="118"/>
      <c r="R562" s="118"/>
      <c r="S562" s="118"/>
      <c r="T562" s="118"/>
      <c r="U562" s="118"/>
      <c r="V562" s="118"/>
      <c r="W562" s="118"/>
      <c r="X562" s="118"/>
      <c r="Y562" s="118"/>
      <c r="Z562" s="118"/>
      <c r="AA562" s="118"/>
    </row>
    <row r="563">
      <c r="A563" s="118"/>
      <c r="B563" s="118"/>
      <c r="C563" s="118"/>
      <c r="D563" s="118"/>
      <c r="E563" s="118"/>
      <c r="F563" s="118"/>
      <c r="G563" s="118"/>
      <c r="H563" s="118"/>
      <c r="I563" s="118"/>
      <c r="J563" s="118"/>
      <c r="K563" s="118"/>
      <c r="L563" s="118"/>
      <c r="M563" s="118"/>
      <c r="N563" s="118"/>
      <c r="O563" s="118"/>
      <c r="P563" s="118"/>
      <c r="Q563" s="118"/>
      <c r="R563" s="118"/>
      <c r="S563" s="118"/>
      <c r="T563" s="118"/>
      <c r="U563" s="118"/>
      <c r="V563" s="118"/>
      <c r="W563" s="118"/>
      <c r="X563" s="118"/>
      <c r="Y563" s="118"/>
      <c r="Z563" s="118"/>
      <c r="AA563" s="118"/>
    </row>
    <row r="564">
      <c r="A564" s="118"/>
      <c r="B564" s="118"/>
      <c r="C564" s="118"/>
      <c r="D564" s="118"/>
      <c r="E564" s="118"/>
      <c r="F564" s="118"/>
      <c r="G564" s="118"/>
      <c r="H564" s="118"/>
      <c r="I564" s="118"/>
      <c r="J564" s="118"/>
      <c r="K564" s="118"/>
      <c r="L564" s="118"/>
      <c r="M564" s="118"/>
      <c r="N564" s="118"/>
      <c r="O564" s="118"/>
      <c r="P564" s="118"/>
      <c r="Q564" s="118"/>
      <c r="R564" s="118"/>
      <c r="S564" s="118"/>
      <c r="T564" s="118"/>
      <c r="U564" s="118"/>
      <c r="V564" s="118"/>
      <c r="W564" s="118"/>
      <c r="X564" s="118"/>
      <c r="Y564" s="118"/>
      <c r="Z564" s="118"/>
      <c r="AA564" s="118"/>
    </row>
    <row r="565">
      <c r="A565" s="118"/>
      <c r="B565" s="118"/>
      <c r="C565" s="118"/>
      <c r="D565" s="118"/>
      <c r="E565" s="118"/>
      <c r="F565" s="118"/>
      <c r="G565" s="118"/>
      <c r="H565" s="118"/>
      <c r="I565" s="118"/>
      <c r="J565" s="118"/>
      <c r="K565" s="118"/>
      <c r="L565" s="118"/>
      <c r="M565" s="118"/>
      <c r="N565" s="118"/>
      <c r="O565" s="118"/>
      <c r="P565" s="118"/>
      <c r="Q565" s="118"/>
      <c r="R565" s="118"/>
      <c r="S565" s="118"/>
      <c r="T565" s="118"/>
      <c r="U565" s="118"/>
      <c r="V565" s="118"/>
      <c r="W565" s="118"/>
      <c r="X565" s="118"/>
      <c r="Y565" s="118"/>
      <c r="Z565" s="118"/>
      <c r="AA565" s="118"/>
    </row>
    <row r="566">
      <c r="A566" s="118"/>
      <c r="B566" s="118"/>
      <c r="C566" s="118"/>
      <c r="D566" s="118"/>
      <c r="E566" s="118"/>
      <c r="F566" s="118"/>
      <c r="G566" s="118"/>
      <c r="H566" s="118"/>
      <c r="I566" s="118"/>
      <c r="J566" s="118"/>
      <c r="K566" s="118"/>
      <c r="L566" s="118"/>
      <c r="M566" s="118"/>
      <c r="N566" s="118"/>
      <c r="O566" s="118"/>
      <c r="P566" s="118"/>
      <c r="Q566" s="118"/>
      <c r="R566" s="118"/>
      <c r="S566" s="118"/>
      <c r="T566" s="118"/>
      <c r="U566" s="118"/>
      <c r="V566" s="118"/>
      <c r="W566" s="118"/>
      <c r="X566" s="118"/>
      <c r="Y566" s="118"/>
      <c r="Z566" s="118"/>
      <c r="AA566" s="118"/>
    </row>
    <row r="567">
      <c r="A567" s="118"/>
      <c r="B567" s="118"/>
      <c r="C567" s="118"/>
      <c r="D567" s="118"/>
      <c r="E567" s="118"/>
      <c r="F567" s="118"/>
      <c r="G567" s="118"/>
      <c r="H567" s="118"/>
      <c r="I567" s="118"/>
      <c r="J567" s="118"/>
      <c r="K567" s="118"/>
      <c r="L567" s="118"/>
      <c r="M567" s="118"/>
      <c r="N567" s="118"/>
      <c r="O567" s="118"/>
      <c r="P567" s="118"/>
      <c r="Q567" s="118"/>
      <c r="R567" s="118"/>
      <c r="S567" s="118"/>
      <c r="T567" s="118"/>
      <c r="U567" s="118"/>
      <c r="V567" s="118"/>
      <c r="W567" s="118"/>
      <c r="X567" s="118"/>
      <c r="Y567" s="118"/>
      <c r="Z567" s="118"/>
      <c r="AA567" s="118"/>
    </row>
    <row r="568">
      <c r="A568" s="118"/>
      <c r="B568" s="118"/>
      <c r="C568" s="118"/>
      <c r="D568" s="118"/>
      <c r="E568" s="118"/>
      <c r="F568" s="118"/>
      <c r="G568" s="118"/>
      <c r="H568" s="118"/>
      <c r="I568" s="118"/>
      <c r="J568" s="118"/>
      <c r="K568" s="118"/>
      <c r="L568" s="118"/>
      <c r="M568" s="118"/>
      <c r="N568" s="118"/>
      <c r="O568" s="118"/>
      <c r="P568" s="118"/>
      <c r="Q568" s="118"/>
      <c r="R568" s="118"/>
      <c r="S568" s="118"/>
      <c r="T568" s="118"/>
      <c r="U568" s="118"/>
      <c r="V568" s="118"/>
      <c r="W568" s="118"/>
      <c r="X568" s="118"/>
      <c r="Y568" s="118"/>
      <c r="Z568" s="118"/>
      <c r="AA568" s="118"/>
    </row>
    <row r="569">
      <c r="A569" s="118"/>
      <c r="B569" s="118"/>
      <c r="C569" s="118"/>
      <c r="D569" s="118"/>
      <c r="E569" s="118"/>
      <c r="F569" s="118"/>
      <c r="G569" s="118"/>
      <c r="H569" s="118"/>
      <c r="I569" s="118"/>
      <c r="J569" s="118"/>
      <c r="K569" s="118"/>
      <c r="L569" s="118"/>
      <c r="M569" s="118"/>
      <c r="N569" s="118"/>
      <c r="O569" s="118"/>
      <c r="P569" s="118"/>
      <c r="Q569" s="118"/>
      <c r="R569" s="118"/>
      <c r="S569" s="118"/>
      <c r="T569" s="118"/>
      <c r="U569" s="118"/>
      <c r="V569" s="118"/>
      <c r="W569" s="118"/>
      <c r="X569" s="118"/>
      <c r="Y569" s="118"/>
      <c r="Z569" s="118"/>
      <c r="AA569" s="118"/>
    </row>
    <row r="570">
      <c r="A570" s="118"/>
      <c r="B570" s="118"/>
      <c r="C570" s="118"/>
      <c r="D570" s="118"/>
      <c r="E570" s="118"/>
      <c r="F570" s="118"/>
      <c r="G570" s="118"/>
      <c r="H570" s="118"/>
      <c r="I570" s="118"/>
      <c r="J570" s="118"/>
      <c r="K570" s="118"/>
      <c r="L570" s="118"/>
      <c r="M570" s="118"/>
      <c r="N570" s="118"/>
      <c r="O570" s="118"/>
      <c r="P570" s="118"/>
      <c r="Q570" s="118"/>
      <c r="R570" s="118"/>
      <c r="S570" s="118"/>
      <c r="T570" s="118"/>
      <c r="U570" s="118"/>
      <c r="V570" s="118"/>
      <c r="W570" s="118"/>
      <c r="X570" s="118"/>
      <c r="Y570" s="118"/>
      <c r="Z570" s="118"/>
      <c r="AA570" s="118"/>
    </row>
    <row r="571">
      <c r="A571" s="118"/>
      <c r="B571" s="118"/>
      <c r="C571" s="118"/>
      <c r="D571" s="118"/>
      <c r="E571" s="118"/>
      <c r="F571" s="118"/>
      <c r="G571" s="118"/>
      <c r="H571" s="118"/>
      <c r="I571" s="118"/>
      <c r="J571" s="118"/>
      <c r="K571" s="118"/>
      <c r="L571" s="118"/>
      <c r="M571" s="118"/>
      <c r="N571" s="118"/>
      <c r="O571" s="118"/>
      <c r="P571" s="118"/>
      <c r="Q571" s="118"/>
      <c r="R571" s="118"/>
      <c r="S571" s="118"/>
      <c r="T571" s="118"/>
      <c r="U571" s="118"/>
      <c r="V571" s="118"/>
      <c r="W571" s="118"/>
      <c r="X571" s="118"/>
      <c r="Y571" s="118"/>
      <c r="Z571" s="118"/>
      <c r="AA571" s="118"/>
    </row>
    <row r="572">
      <c r="A572" s="118"/>
      <c r="B572" s="118"/>
      <c r="C572" s="118"/>
      <c r="D572" s="118"/>
      <c r="E572" s="118"/>
      <c r="F572" s="118"/>
      <c r="G572" s="118"/>
      <c r="H572" s="118"/>
      <c r="I572" s="118"/>
      <c r="J572" s="118"/>
      <c r="K572" s="118"/>
      <c r="L572" s="118"/>
      <c r="M572" s="118"/>
      <c r="N572" s="118"/>
      <c r="O572" s="118"/>
      <c r="P572" s="118"/>
      <c r="Q572" s="118"/>
      <c r="R572" s="118"/>
      <c r="S572" s="118"/>
      <c r="T572" s="118"/>
      <c r="U572" s="118"/>
      <c r="V572" s="118"/>
      <c r="W572" s="118"/>
      <c r="X572" s="118"/>
      <c r="Y572" s="118"/>
      <c r="Z572" s="118"/>
      <c r="AA572" s="118"/>
    </row>
    <row r="573">
      <c r="A573" s="118"/>
      <c r="B573" s="118"/>
      <c r="C573" s="118"/>
      <c r="D573" s="118"/>
      <c r="E573" s="118"/>
      <c r="F573" s="118"/>
      <c r="G573" s="118"/>
      <c r="H573" s="118"/>
      <c r="I573" s="118"/>
      <c r="J573" s="118"/>
      <c r="K573" s="118"/>
      <c r="L573" s="118"/>
      <c r="M573" s="118"/>
      <c r="N573" s="118"/>
      <c r="O573" s="118"/>
      <c r="P573" s="118"/>
      <c r="Q573" s="118"/>
      <c r="R573" s="118"/>
      <c r="S573" s="118"/>
      <c r="T573" s="118"/>
      <c r="U573" s="118"/>
      <c r="V573" s="118"/>
      <c r="W573" s="118"/>
      <c r="X573" s="118"/>
      <c r="Y573" s="118"/>
      <c r="Z573" s="118"/>
      <c r="AA573" s="118"/>
    </row>
    <row r="574">
      <c r="A574" s="118"/>
      <c r="B574" s="118"/>
      <c r="C574" s="118"/>
      <c r="D574" s="118"/>
      <c r="E574" s="118"/>
      <c r="F574" s="118"/>
      <c r="G574" s="118"/>
      <c r="H574" s="118"/>
      <c r="I574" s="118"/>
      <c r="J574" s="118"/>
      <c r="K574" s="118"/>
      <c r="L574" s="118"/>
      <c r="M574" s="118"/>
      <c r="N574" s="118"/>
      <c r="O574" s="118"/>
      <c r="P574" s="118"/>
      <c r="Q574" s="118"/>
      <c r="R574" s="118"/>
      <c r="S574" s="118"/>
      <c r="T574" s="118"/>
      <c r="U574" s="118"/>
      <c r="V574" s="118"/>
      <c r="W574" s="118"/>
      <c r="X574" s="118"/>
      <c r="Y574" s="118"/>
      <c r="Z574" s="118"/>
      <c r="AA574" s="118"/>
    </row>
    <row r="575">
      <c r="A575" s="118"/>
      <c r="B575" s="118"/>
      <c r="C575" s="118"/>
      <c r="D575" s="118"/>
      <c r="E575" s="118"/>
      <c r="F575" s="118"/>
      <c r="G575" s="118"/>
      <c r="H575" s="118"/>
      <c r="I575" s="118"/>
      <c r="J575" s="118"/>
      <c r="K575" s="118"/>
      <c r="L575" s="118"/>
      <c r="M575" s="118"/>
      <c r="N575" s="118"/>
      <c r="O575" s="118"/>
      <c r="P575" s="118"/>
      <c r="Q575" s="118"/>
      <c r="R575" s="118"/>
      <c r="S575" s="118"/>
      <c r="T575" s="118"/>
      <c r="U575" s="118"/>
      <c r="V575" s="118"/>
      <c r="W575" s="118"/>
      <c r="X575" s="118"/>
      <c r="Y575" s="118"/>
      <c r="Z575" s="118"/>
      <c r="AA575" s="118"/>
    </row>
    <row r="576">
      <c r="A576" s="118"/>
      <c r="B576" s="118"/>
      <c r="C576" s="118"/>
      <c r="D576" s="118"/>
      <c r="E576" s="118"/>
      <c r="F576" s="118"/>
      <c r="G576" s="118"/>
      <c r="H576" s="118"/>
      <c r="I576" s="118"/>
      <c r="J576" s="118"/>
      <c r="K576" s="118"/>
      <c r="L576" s="118"/>
      <c r="M576" s="118"/>
      <c r="N576" s="118"/>
      <c r="O576" s="118"/>
      <c r="P576" s="118"/>
      <c r="Q576" s="118"/>
      <c r="R576" s="118"/>
      <c r="S576" s="118"/>
      <c r="T576" s="118"/>
      <c r="U576" s="118"/>
      <c r="V576" s="118"/>
      <c r="W576" s="118"/>
      <c r="X576" s="118"/>
      <c r="Y576" s="118"/>
      <c r="Z576" s="118"/>
      <c r="AA576" s="118"/>
    </row>
    <row r="577">
      <c r="A577" s="118"/>
      <c r="B577" s="118"/>
      <c r="C577" s="118"/>
      <c r="D577" s="118"/>
      <c r="E577" s="118"/>
      <c r="F577" s="118"/>
      <c r="G577" s="118"/>
      <c r="H577" s="118"/>
      <c r="I577" s="118"/>
      <c r="J577" s="118"/>
      <c r="K577" s="118"/>
      <c r="L577" s="118"/>
      <c r="M577" s="118"/>
      <c r="N577" s="118"/>
      <c r="O577" s="118"/>
      <c r="P577" s="118"/>
      <c r="Q577" s="118"/>
      <c r="R577" s="118"/>
      <c r="S577" s="118"/>
      <c r="T577" s="118"/>
      <c r="U577" s="118"/>
      <c r="V577" s="118"/>
      <c r="W577" s="118"/>
      <c r="X577" s="118"/>
      <c r="Y577" s="118"/>
      <c r="Z577" s="118"/>
      <c r="AA577" s="118"/>
    </row>
    <row r="578">
      <c r="A578" s="118"/>
      <c r="B578" s="118"/>
      <c r="C578" s="118"/>
      <c r="D578" s="118"/>
      <c r="E578" s="118"/>
      <c r="F578" s="118"/>
      <c r="G578" s="118"/>
      <c r="H578" s="118"/>
      <c r="I578" s="118"/>
      <c r="J578" s="118"/>
      <c r="K578" s="118"/>
      <c r="L578" s="118"/>
      <c r="M578" s="118"/>
      <c r="N578" s="118"/>
      <c r="O578" s="118"/>
      <c r="P578" s="118"/>
      <c r="Q578" s="118"/>
      <c r="R578" s="118"/>
      <c r="S578" s="118"/>
      <c r="T578" s="118"/>
      <c r="U578" s="118"/>
      <c r="V578" s="118"/>
      <c r="W578" s="118"/>
      <c r="X578" s="118"/>
      <c r="Y578" s="118"/>
      <c r="Z578" s="118"/>
      <c r="AA578" s="118"/>
    </row>
    <row r="579">
      <c r="A579" s="118"/>
      <c r="B579" s="118"/>
      <c r="C579" s="118"/>
      <c r="D579" s="118"/>
      <c r="E579" s="118"/>
      <c r="F579" s="118"/>
      <c r="G579" s="118"/>
      <c r="H579" s="118"/>
      <c r="I579" s="118"/>
      <c r="J579" s="118"/>
      <c r="K579" s="118"/>
      <c r="L579" s="118"/>
      <c r="M579" s="118"/>
      <c r="N579" s="118"/>
      <c r="O579" s="118"/>
      <c r="P579" s="118"/>
      <c r="Q579" s="118"/>
      <c r="R579" s="118"/>
      <c r="S579" s="118"/>
      <c r="T579" s="118"/>
      <c r="U579" s="118"/>
      <c r="V579" s="118"/>
      <c r="W579" s="118"/>
      <c r="X579" s="118"/>
      <c r="Y579" s="118"/>
      <c r="Z579" s="118"/>
      <c r="AA579" s="118"/>
    </row>
    <row r="580">
      <c r="A580" s="118"/>
      <c r="B580" s="118"/>
      <c r="C580" s="118"/>
      <c r="D580" s="118"/>
      <c r="E580" s="118"/>
      <c r="F580" s="118"/>
      <c r="G580" s="118"/>
      <c r="H580" s="118"/>
      <c r="I580" s="118"/>
      <c r="J580" s="118"/>
      <c r="K580" s="118"/>
      <c r="L580" s="118"/>
      <c r="M580" s="118"/>
      <c r="N580" s="118"/>
      <c r="O580" s="118"/>
      <c r="P580" s="118"/>
      <c r="Q580" s="118"/>
      <c r="R580" s="118"/>
      <c r="S580" s="118"/>
      <c r="T580" s="118"/>
      <c r="U580" s="118"/>
      <c r="V580" s="118"/>
      <c r="W580" s="118"/>
      <c r="X580" s="118"/>
      <c r="Y580" s="118"/>
      <c r="Z580" s="118"/>
      <c r="AA580" s="118"/>
    </row>
    <row r="581">
      <c r="A581" s="118"/>
      <c r="B581" s="118"/>
      <c r="C581" s="118"/>
      <c r="D581" s="118"/>
      <c r="E581" s="118"/>
      <c r="F581" s="118"/>
      <c r="G581" s="118"/>
      <c r="H581" s="118"/>
      <c r="I581" s="118"/>
      <c r="J581" s="118"/>
      <c r="K581" s="118"/>
      <c r="L581" s="118"/>
      <c r="M581" s="118"/>
      <c r="N581" s="118"/>
      <c r="O581" s="118"/>
      <c r="P581" s="118"/>
      <c r="Q581" s="118"/>
      <c r="R581" s="118"/>
      <c r="S581" s="118"/>
      <c r="T581" s="118"/>
      <c r="U581" s="118"/>
      <c r="V581" s="118"/>
      <c r="W581" s="118"/>
      <c r="X581" s="118"/>
      <c r="Y581" s="118"/>
      <c r="Z581" s="118"/>
      <c r="AA581" s="118"/>
    </row>
    <row r="582">
      <c r="A582" s="118"/>
      <c r="B582" s="118"/>
      <c r="C582" s="118"/>
      <c r="D582" s="118"/>
      <c r="E582" s="118"/>
      <c r="F582" s="118"/>
      <c r="G582" s="118"/>
      <c r="H582" s="118"/>
      <c r="I582" s="118"/>
      <c r="J582" s="118"/>
      <c r="K582" s="118"/>
      <c r="L582" s="118"/>
      <c r="M582" s="118"/>
      <c r="N582" s="118"/>
      <c r="O582" s="118"/>
      <c r="P582" s="118"/>
      <c r="Q582" s="118"/>
      <c r="R582" s="118"/>
      <c r="S582" s="118"/>
      <c r="T582" s="118"/>
      <c r="U582" s="118"/>
      <c r="V582" s="118"/>
      <c r="W582" s="118"/>
      <c r="X582" s="118"/>
      <c r="Y582" s="118"/>
      <c r="Z582" s="118"/>
      <c r="AA582" s="118"/>
    </row>
    <row r="583">
      <c r="A583" s="118"/>
      <c r="B583" s="118"/>
      <c r="C583" s="118"/>
      <c r="D583" s="118"/>
      <c r="E583" s="118"/>
      <c r="F583" s="118"/>
      <c r="G583" s="118"/>
      <c r="H583" s="118"/>
      <c r="I583" s="118"/>
      <c r="J583" s="118"/>
      <c r="K583" s="118"/>
      <c r="L583" s="118"/>
      <c r="M583" s="118"/>
      <c r="N583" s="118"/>
      <c r="O583" s="118"/>
      <c r="P583" s="118"/>
      <c r="Q583" s="118"/>
      <c r="R583" s="118"/>
      <c r="S583" s="118"/>
      <c r="T583" s="118"/>
      <c r="U583" s="118"/>
      <c r="V583" s="118"/>
      <c r="W583" s="118"/>
      <c r="X583" s="118"/>
      <c r="Y583" s="118"/>
      <c r="Z583" s="118"/>
      <c r="AA583" s="118"/>
    </row>
    <row r="584">
      <c r="A584" s="118"/>
      <c r="B584" s="118"/>
      <c r="C584" s="118"/>
      <c r="D584" s="118"/>
      <c r="E584" s="118"/>
      <c r="F584" s="118"/>
      <c r="G584" s="118"/>
      <c r="H584" s="118"/>
      <c r="I584" s="118"/>
      <c r="J584" s="118"/>
      <c r="K584" s="118"/>
      <c r="L584" s="118"/>
      <c r="M584" s="118"/>
      <c r="N584" s="118"/>
      <c r="O584" s="118"/>
      <c r="P584" s="118"/>
      <c r="Q584" s="118"/>
      <c r="R584" s="118"/>
      <c r="S584" s="118"/>
      <c r="T584" s="118"/>
      <c r="U584" s="118"/>
      <c r="V584" s="118"/>
      <c r="W584" s="118"/>
      <c r="X584" s="118"/>
      <c r="Y584" s="118"/>
      <c r="Z584" s="118"/>
      <c r="AA584" s="118"/>
    </row>
    <row r="585">
      <c r="A585" s="118"/>
      <c r="B585" s="118"/>
      <c r="C585" s="118"/>
      <c r="D585" s="118"/>
      <c r="E585" s="118"/>
      <c r="F585" s="118"/>
      <c r="G585" s="118"/>
      <c r="H585" s="118"/>
      <c r="I585" s="118"/>
      <c r="J585" s="118"/>
      <c r="K585" s="118"/>
      <c r="L585" s="118"/>
      <c r="M585" s="118"/>
      <c r="N585" s="118"/>
      <c r="O585" s="118"/>
      <c r="P585" s="118"/>
      <c r="Q585" s="118"/>
      <c r="R585" s="118"/>
      <c r="S585" s="118"/>
      <c r="T585" s="118"/>
      <c r="U585" s="118"/>
      <c r="V585" s="118"/>
      <c r="W585" s="118"/>
      <c r="X585" s="118"/>
      <c r="Y585" s="118"/>
      <c r="Z585" s="118"/>
      <c r="AA585" s="118"/>
    </row>
    <row r="586">
      <c r="A586" s="118"/>
      <c r="B586" s="118"/>
      <c r="C586" s="118"/>
      <c r="D586" s="118"/>
      <c r="E586" s="118"/>
      <c r="F586" s="118"/>
      <c r="G586" s="118"/>
      <c r="H586" s="118"/>
      <c r="I586" s="118"/>
      <c r="J586" s="118"/>
      <c r="K586" s="118"/>
      <c r="L586" s="118"/>
      <c r="M586" s="118"/>
      <c r="N586" s="118"/>
      <c r="O586" s="118"/>
      <c r="P586" s="118"/>
      <c r="Q586" s="118"/>
      <c r="R586" s="118"/>
      <c r="S586" s="118"/>
      <c r="T586" s="118"/>
      <c r="U586" s="118"/>
      <c r="V586" s="118"/>
      <c r="W586" s="118"/>
      <c r="X586" s="118"/>
      <c r="Y586" s="118"/>
      <c r="Z586" s="118"/>
      <c r="AA586" s="118"/>
    </row>
    <row r="587">
      <c r="A587" s="118"/>
      <c r="B587" s="118"/>
      <c r="C587" s="118"/>
      <c r="D587" s="118"/>
      <c r="E587" s="118"/>
      <c r="F587" s="118"/>
      <c r="G587" s="118"/>
      <c r="H587" s="118"/>
      <c r="I587" s="118"/>
      <c r="J587" s="118"/>
      <c r="K587" s="118"/>
      <c r="L587" s="118"/>
      <c r="M587" s="118"/>
      <c r="N587" s="118"/>
      <c r="O587" s="118"/>
      <c r="P587" s="118"/>
      <c r="Q587" s="118"/>
      <c r="R587" s="118"/>
      <c r="S587" s="118"/>
      <c r="T587" s="118"/>
      <c r="U587" s="118"/>
      <c r="V587" s="118"/>
      <c r="W587" s="118"/>
      <c r="X587" s="118"/>
      <c r="Y587" s="118"/>
      <c r="Z587" s="118"/>
      <c r="AA587" s="118"/>
    </row>
    <row r="588">
      <c r="A588" s="118"/>
      <c r="B588" s="118"/>
      <c r="C588" s="118"/>
      <c r="D588" s="118"/>
      <c r="E588" s="118"/>
      <c r="F588" s="118"/>
      <c r="G588" s="118"/>
      <c r="H588" s="118"/>
      <c r="I588" s="118"/>
      <c r="J588" s="118"/>
      <c r="K588" s="118"/>
      <c r="L588" s="118"/>
      <c r="M588" s="118"/>
      <c r="N588" s="118"/>
      <c r="O588" s="118"/>
      <c r="P588" s="118"/>
      <c r="Q588" s="118"/>
      <c r="R588" s="118"/>
      <c r="S588" s="118"/>
      <c r="T588" s="118"/>
      <c r="U588" s="118"/>
      <c r="V588" s="118"/>
      <c r="W588" s="118"/>
      <c r="X588" s="118"/>
      <c r="Y588" s="118"/>
      <c r="Z588" s="118"/>
      <c r="AA588" s="118"/>
    </row>
    <row r="589">
      <c r="A589" s="118"/>
      <c r="B589" s="118"/>
      <c r="C589" s="118"/>
      <c r="D589" s="118"/>
      <c r="E589" s="118"/>
      <c r="F589" s="118"/>
      <c r="G589" s="118"/>
      <c r="H589" s="118"/>
      <c r="I589" s="118"/>
      <c r="J589" s="118"/>
      <c r="K589" s="118"/>
      <c r="L589" s="118"/>
      <c r="M589" s="118"/>
      <c r="N589" s="118"/>
      <c r="O589" s="118"/>
      <c r="P589" s="118"/>
      <c r="Q589" s="118"/>
      <c r="R589" s="118"/>
      <c r="S589" s="118"/>
      <c r="T589" s="118"/>
      <c r="U589" s="118"/>
      <c r="V589" s="118"/>
      <c r="W589" s="118"/>
      <c r="X589" s="118"/>
      <c r="Y589" s="118"/>
      <c r="Z589" s="118"/>
      <c r="AA589" s="118"/>
    </row>
    <row r="590">
      <c r="A590" s="118"/>
      <c r="B590" s="118"/>
      <c r="C590" s="118"/>
      <c r="D590" s="118"/>
      <c r="E590" s="118"/>
      <c r="F590" s="118"/>
      <c r="G590" s="118"/>
      <c r="H590" s="118"/>
      <c r="I590" s="118"/>
      <c r="J590" s="118"/>
      <c r="K590" s="118"/>
      <c r="L590" s="118"/>
      <c r="M590" s="118"/>
      <c r="N590" s="118"/>
      <c r="O590" s="118"/>
      <c r="P590" s="118"/>
      <c r="Q590" s="118"/>
      <c r="R590" s="118"/>
      <c r="S590" s="118"/>
      <c r="T590" s="118"/>
      <c r="U590" s="118"/>
      <c r="V590" s="118"/>
      <c r="W590" s="118"/>
      <c r="X590" s="118"/>
      <c r="Y590" s="118"/>
      <c r="Z590" s="118"/>
      <c r="AA590" s="118"/>
    </row>
    <row r="591">
      <c r="A591" s="118"/>
      <c r="B591" s="118"/>
      <c r="C591" s="118"/>
      <c r="D591" s="118"/>
      <c r="E591" s="118"/>
      <c r="F591" s="118"/>
      <c r="G591" s="118"/>
      <c r="H591" s="118"/>
      <c r="I591" s="118"/>
      <c r="J591" s="118"/>
      <c r="K591" s="118"/>
      <c r="L591" s="118"/>
      <c r="M591" s="118"/>
      <c r="N591" s="118"/>
      <c r="O591" s="118"/>
      <c r="P591" s="118"/>
      <c r="Q591" s="118"/>
      <c r="R591" s="118"/>
      <c r="S591" s="118"/>
      <c r="T591" s="118"/>
      <c r="U591" s="118"/>
      <c r="V591" s="118"/>
      <c r="W591" s="118"/>
      <c r="X591" s="118"/>
      <c r="Y591" s="118"/>
      <c r="Z591" s="118"/>
      <c r="AA591" s="118"/>
    </row>
    <row r="592">
      <c r="A592" s="118"/>
      <c r="B592" s="118"/>
      <c r="C592" s="118"/>
      <c r="D592" s="118"/>
      <c r="E592" s="118"/>
      <c r="F592" s="118"/>
      <c r="G592" s="118"/>
      <c r="H592" s="118"/>
      <c r="I592" s="118"/>
      <c r="J592" s="118"/>
      <c r="K592" s="118"/>
      <c r="L592" s="118"/>
      <c r="M592" s="118"/>
      <c r="N592" s="118"/>
      <c r="O592" s="118"/>
      <c r="P592" s="118"/>
      <c r="Q592" s="118"/>
      <c r="R592" s="118"/>
      <c r="S592" s="118"/>
      <c r="T592" s="118"/>
      <c r="U592" s="118"/>
      <c r="V592" s="118"/>
      <c r="W592" s="118"/>
      <c r="X592" s="118"/>
      <c r="Y592" s="118"/>
      <c r="Z592" s="118"/>
      <c r="AA592" s="118"/>
    </row>
    <row r="593">
      <c r="A593" s="118"/>
      <c r="B593" s="118"/>
      <c r="C593" s="118"/>
      <c r="D593" s="118"/>
      <c r="E593" s="118"/>
      <c r="F593" s="118"/>
      <c r="G593" s="118"/>
      <c r="H593" s="118"/>
      <c r="I593" s="118"/>
      <c r="J593" s="118"/>
      <c r="K593" s="118"/>
      <c r="L593" s="118"/>
      <c r="M593" s="118"/>
      <c r="N593" s="118"/>
      <c r="O593" s="118"/>
      <c r="P593" s="118"/>
      <c r="Q593" s="118"/>
      <c r="R593" s="118"/>
      <c r="S593" s="118"/>
      <c r="T593" s="118"/>
      <c r="U593" s="118"/>
      <c r="V593" s="118"/>
      <c r="W593" s="118"/>
      <c r="X593" s="118"/>
      <c r="Y593" s="118"/>
      <c r="Z593" s="118"/>
      <c r="AA593" s="118"/>
    </row>
    <row r="594">
      <c r="A594" s="118"/>
      <c r="B594" s="118"/>
      <c r="C594" s="118"/>
      <c r="D594" s="118"/>
      <c r="E594" s="118"/>
      <c r="F594" s="118"/>
      <c r="G594" s="118"/>
      <c r="H594" s="118"/>
      <c r="I594" s="118"/>
      <c r="J594" s="118"/>
      <c r="K594" s="118"/>
      <c r="L594" s="118"/>
      <c r="M594" s="118"/>
      <c r="N594" s="118"/>
      <c r="O594" s="118"/>
      <c r="P594" s="118"/>
      <c r="Q594" s="118"/>
      <c r="R594" s="118"/>
      <c r="S594" s="118"/>
      <c r="T594" s="118"/>
      <c r="U594" s="118"/>
      <c r="V594" s="118"/>
      <c r="W594" s="118"/>
      <c r="X594" s="118"/>
      <c r="Y594" s="118"/>
      <c r="Z594" s="118"/>
      <c r="AA594" s="118"/>
    </row>
    <row r="595">
      <c r="A595" s="118"/>
      <c r="B595" s="118"/>
      <c r="C595" s="118"/>
      <c r="D595" s="118"/>
      <c r="E595" s="118"/>
      <c r="F595" s="118"/>
      <c r="G595" s="118"/>
      <c r="H595" s="118"/>
      <c r="I595" s="118"/>
      <c r="J595" s="118"/>
      <c r="K595" s="118"/>
      <c r="L595" s="118"/>
      <c r="M595" s="118"/>
      <c r="N595" s="118"/>
      <c r="O595" s="118"/>
      <c r="P595" s="118"/>
      <c r="Q595" s="118"/>
      <c r="R595" s="118"/>
      <c r="S595" s="118"/>
      <c r="T595" s="118"/>
      <c r="U595" s="118"/>
      <c r="V595" s="118"/>
      <c r="W595" s="118"/>
      <c r="X595" s="118"/>
      <c r="Y595" s="118"/>
      <c r="Z595" s="118"/>
      <c r="AA595" s="118"/>
    </row>
    <row r="596">
      <c r="A596" s="118"/>
      <c r="B596" s="118"/>
      <c r="C596" s="118"/>
      <c r="D596" s="118"/>
      <c r="E596" s="118"/>
      <c r="F596" s="118"/>
      <c r="G596" s="118"/>
      <c r="H596" s="118"/>
      <c r="I596" s="118"/>
      <c r="J596" s="118"/>
      <c r="K596" s="118"/>
      <c r="L596" s="118"/>
      <c r="M596" s="118"/>
      <c r="N596" s="118"/>
      <c r="O596" s="118"/>
      <c r="P596" s="118"/>
      <c r="Q596" s="118"/>
      <c r="R596" s="118"/>
      <c r="S596" s="118"/>
      <c r="T596" s="118"/>
      <c r="U596" s="118"/>
      <c r="V596" s="118"/>
      <c r="W596" s="118"/>
      <c r="X596" s="118"/>
      <c r="Y596" s="118"/>
      <c r="Z596" s="118"/>
      <c r="AA596" s="118"/>
    </row>
    <row r="597">
      <c r="A597" s="118"/>
      <c r="B597" s="118"/>
      <c r="C597" s="118"/>
      <c r="D597" s="118"/>
      <c r="E597" s="118"/>
      <c r="F597" s="118"/>
      <c r="G597" s="118"/>
      <c r="H597" s="118"/>
      <c r="I597" s="118"/>
      <c r="J597" s="118"/>
      <c r="K597" s="118"/>
      <c r="L597" s="118"/>
      <c r="M597" s="118"/>
      <c r="N597" s="118"/>
      <c r="O597" s="118"/>
      <c r="P597" s="118"/>
      <c r="Q597" s="118"/>
      <c r="R597" s="118"/>
      <c r="S597" s="118"/>
      <c r="T597" s="118"/>
      <c r="U597" s="118"/>
      <c r="V597" s="118"/>
      <c r="W597" s="118"/>
      <c r="X597" s="118"/>
      <c r="Y597" s="118"/>
      <c r="Z597" s="118"/>
      <c r="AA597" s="118"/>
    </row>
    <row r="598">
      <c r="A598" s="118"/>
      <c r="B598" s="118"/>
      <c r="C598" s="118"/>
      <c r="D598" s="118"/>
      <c r="E598" s="118"/>
      <c r="F598" s="118"/>
      <c r="G598" s="118"/>
      <c r="H598" s="118"/>
      <c r="I598" s="118"/>
      <c r="J598" s="118"/>
      <c r="K598" s="118"/>
      <c r="L598" s="118"/>
      <c r="M598" s="118"/>
      <c r="N598" s="118"/>
      <c r="O598" s="118"/>
      <c r="P598" s="118"/>
      <c r="Q598" s="118"/>
      <c r="R598" s="118"/>
      <c r="S598" s="118"/>
      <c r="T598" s="118"/>
      <c r="U598" s="118"/>
      <c r="V598" s="118"/>
      <c r="W598" s="118"/>
      <c r="X598" s="118"/>
      <c r="Y598" s="118"/>
      <c r="Z598" s="118"/>
      <c r="AA598" s="118"/>
    </row>
    <row r="599">
      <c r="A599" s="118"/>
      <c r="B599" s="118"/>
      <c r="C599" s="118"/>
      <c r="D599" s="118"/>
      <c r="E599" s="118"/>
      <c r="F599" s="118"/>
      <c r="G599" s="118"/>
      <c r="H599" s="118"/>
      <c r="I599" s="118"/>
      <c r="J599" s="118"/>
      <c r="K599" s="118"/>
      <c r="L599" s="118"/>
      <c r="M599" s="118"/>
      <c r="N599" s="118"/>
      <c r="O599" s="118"/>
      <c r="P599" s="118"/>
      <c r="Q599" s="118"/>
      <c r="R599" s="118"/>
      <c r="S599" s="118"/>
      <c r="T599" s="118"/>
      <c r="U599" s="118"/>
      <c r="V599" s="118"/>
      <c r="W599" s="118"/>
      <c r="X599" s="118"/>
      <c r="Y599" s="118"/>
      <c r="Z599" s="118"/>
      <c r="AA599" s="118"/>
    </row>
    <row r="600">
      <c r="A600" s="118"/>
      <c r="B600" s="118"/>
      <c r="C600" s="118"/>
      <c r="D600" s="118"/>
      <c r="E600" s="118"/>
      <c r="F600" s="118"/>
      <c r="G600" s="118"/>
      <c r="H600" s="118"/>
      <c r="I600" s="118"/>
      <c r="J600" s="118"/>
      <c r="K600" s="118"/>
      <c r="L600" s="118"/>
      <c r="M600" s="118"/>
      <c r="N600" s="118"/>
      <c r="O600" s="118"/>
      <c r="P600" s="118"/>
      <c r="Q600" s="118"/>
      <c r="R600" s="118"/>
      <c r="S600" s="118"/>
      <c r="T600" s="118"/>
      <c r="U600" s="118"/>
      <c r="V600" s="118"/>
      <c r="W600" s="118"/>
      <c r="X600" s="118"/>
      <c r="Y600" s="118"/>
      <c r="Z600" s="118"/>
      <c r="AA600" s="118"/>
    </row>
    <row r="601">
      <c r="A601" s="118"/>
      <c r="B601" s="118"/>
      <c r="C601" s="118"/>
      <c r="D601" s="118"/>
      <c r="E601" s="118"/>
      <c r="F601" s="118"/>
      <c r="G601" s="118"/>
      <c r="H601" s="118"/>
      <c r="I601" s="118"/>
      <c r="J601" s="118"/>
      <c r="K601" s="118"/>
      <c r="L601" s="118"/>
      <c r="M601" s="118"/>
      <c r="N601" s="118"/>
      <c r="O601" s="118"/>
      <c r="P601" s="118"/>
      <c r="Q601" s="118"/>
      <c r="R601" s="118"/>
      <c r="S601" s="118"/>
      <c r="T601" s="118"/>
      <c r="U601" s="118"/>
      <c r="V601" s="118"/>
      <c r="W601" s="118"/>
      <c r="X601" s="118"/>
      <c r="Y601" s="118"/>
      <c r="Z601" s="118"/>
      <c r="AA601" s="118"/>
    </row>
    <row r="602">
      <c r="A602" s="118"/>
      <c r="B602" s="118"/>
      <c r="C602" s="118"/>
      <c r="D602" s="118"/>
      <c r="E602" s="118"/>
      <c r="F602" s="118"/>
      <c r="G602" s="118"/>
      <c r="H602" s="118"/>
      <c r="I602" s="118"/>
      <c r="J602" s="118"/>
      <c r="K602" s="118"/>
      <c r="L602" s="118"/>
      <c r="M602" s="118"/>
      <c r="N602" s="118"/>
      <c r="O602" s="118"/>
      <c r="P602" s="118"/>
      <c r="Q602" s="118"/>
      <c r="R602" s="118"/>
      <c r="S602" s="118"/>
      <c r="T602" s="118"/>
      <c r="U602" s="118"/>
      <c r="V602" s="118"/>
      <c r="W602" s="118"/>
      <c r="X602" s="118"/>
      <c r="Y602" s="118"/>
      <c r="Z602" s="118"/>
      <c r="AA602" s="118"/>
    </row>
    <row r="603">
      <c r="A603" s="118"/>
      <c r="B603" s="118"/>
      <c r="C603" s="118"/>
      <c r="D603" s="118"/>
      <c r="E603" s="118"/>
      <c r="F603" s="118"/>
      <c r="G603" s="118"/>
      <c r="H603" s="118"/>
      <c r="I603" s="118"/>
      <c r="J603" s="118"/>
      <c r="K603" s="118"/>
      <c r="L603" s="118"/>
      <c r="M603" s="118"/>
      <c r="N603" s="118"/>
      <c r="O603" s="118"/>
      <c r="P603" s="118"/>
      <c r="Q603" s="118"/>
      <c r="R603" s="118"/>
      <c r="S603" s="118"/>
      <c r="T603" s="118"/>
      <c r="U603" s="118"/>
      <c r="V603" s="118"/>
      <c r="W603" s="118"/>
      <c r="X603" s="118"/>
      <c r="Y603" s="118"/>
      <c r="Z603" s="118"/>
      <c r="AA603" s="118"/>
    </row>
    <row r="604">
      <c r="A604" s="118"/>
      <c r="B604" s="118"/>
      <c r="C604" s="118"/>
      <c r="D604" s="118"/>
      <c r="E604" s="118"/>
      <c r="F604" s="118"/>
      <c r="G604" s="118"/>
      <c r="H604" s="118"/>
      <c r="I604" s="118"/>
      <c r="J604" s="118"/>
      <c r="K604" s="118"/>
      <c r="L604" s="118"/>
      <c r="M604" s="118"/>
      <c r="N604" s="118"/>
      <c r="O604" s="118"/>
      <c r="P604" s="118"/>
      <c r="Q604" s="118"/>
      <c r="R604" s="118"/>
      <c r="S604" s="118"/>
      <c r="T604" s="118"/>
      <c r="U604" s="118"/>
      <c r="V604" s="118"/>
      <c r="W604" s="118"/>
      <c r="X604" s="118"/>
      <c r="Y604" s="118"/>
      <c r="Z604" s="118"/>
      <c r="AA604" s="118"/>
    </row>
    <row r="605">
      <c r="A605" s="118"/>
      <c r="B605" s="118"/>
      <c r="C605" s="118"/>
      <c r="D605" s="118"/>
      <c r="E605" s="118"/>
      <c r="F605" s="118"/>
      <c r="G605" s="118"/>
      <c r="H605" s="118"/>
      <c r="I605" s="118"/>
      <c r="J605" s="118"/>
      <c r="K605" s="118"/>
      <c r="L605" s="118"/>
      <c r="M605" s="118"/>
      <c r="N605" s="118"/>
      <c r="O605" s="118"/>
      <c r="P605" s="118"/>
      <c r="Q605" s="118"/>
      <c r="R605" s="118"/>
      <c r="S605" s="118"/>
      <c r="T605" s="118"/>
      <c r="U605" s="118"/>
      <c r="V605" s="118"/>
      <c r="W605" s="118"/>
      <c r="X605" s="118"/>
      <c r="Y605" s="118"/>
      <c r="Z605" s="118"/>
      <c r="AA605" s="118"/>
    </row>
    <row r="606">
      <c r="A606" s="118"/>
      <c r="B606" s="118"/>
      <c r="C606" s="118"/>
      <c r="D606" s="118"/>
      <c r="E606" s="118"/>
      <c r="F606" s="118"/>
      <c r="G606" s="118"/>
      <c r="H606" s="118"/>
      <c r="I606" s="118"/>
      <c r="J606" s="118"/>
      <c r="K606" s="118"/>
      <c r="L606" s="118"/>
      <c r="M606" s="118"/>
      <c r="N606" s="118"/>
      <c r="O606" s="118"/>
      <c r="P606" s="118"/>
      <c r="Q606" s="118"/>
      <c r="R606" s="118"/>
      <c r="S606" s="118"/>
      <c r="T606" s="118"/>
      <c r="U606" s="118"/>
      <c r="V606" s="118"/>
      <c r="W606" s="118"/>
      <c r="X606" s="118"/>
      <c r="Y606" s="118"/>
      <c r="Z606" s="118"/>
      <c r="AA606" s="118"/>
    </row>
    <row r="607">
      <c r="A607" s="118"/>
      <c r="B607" s="118"/>
      <c r="C607" s="118"/>
      <c r="D607" s="118"/>
      <c r="E607" s="118"/>
      <c r="F607" s="118"/>
      <c r="G607" s="118"/>
      <c r="H607" s="118"/>
      <c r="I607" s="118"/>
      <c r="J607" s="118"/>
      <c r="K607" s="118"/>
      <c r="L607" s="118"/>
      <c r="M607" s="118"/>
      <c r="N607" s="118"/>
      <c r="O607" s="118"/>
      <c r="P607" s="118"/>
      <c r="Q607" s="118"/>
      <c r="R607" s="118"/>
      <c r="S607" s="118"/>
      <c r="T607" s="118"/>
      <c r="U607" s="118"/>
      <c r="V607" s="118"/>
      <c r="W607" s="118"/>
      <c r="X607" s="118"/>
      <c r="Y607" s="118"/>
      <c r="Z607" s="118"/>
      <c r="AA607" s="118"/>
    </row>
    <row r="608">
      <c r="A608" s="118"/>
      <c r="B608" s="118"/>
      <c r="C608" s="118"/>
      <c r="D608" s="118"/>
      <c r="E608" s="118"/>
      <c r="F608" s="118"/>
      <c r="G608" s="118"/>
      <c r="H608" s="118"/>
      <c r="I608" s="118"/>
      <c r="J608" s="118"/>
      <c r="K608" s="118"/>
      <c r="L608" s="118"/>
      <c r="M608" s="118"/>
      <c r="N608" s="118"/>
      <c r="O608" s="118"/>
      <c r="P608" s="118"/>
      <c r="Q608" s="118"/>
      <c r="R608" s="118"/>
      <c r="S608" s="118"/>
      <c r="T608" s="118"/>
      <c r="U608" s="118"/>
      <c r="V608" s="118"/>
      <c r="W608" s="118"/>
      <c r="X608" s="118"/>
      <c r="Y608" s="118"/>
      <c r="Z608" s="118"/>
      <c r="AA608" s="118"/>
    </row>
    <row r="609">
      <c r="A609" s="118"/>
      <c r="B609" s="118"/>
      <c r="C609" s="118"/>
      <c r="D609" s="118"/>
      <c r="E609" s="118"/>
      <c r="F609" s="118"/>
      <c r="G609" s="118"/>
      <c r="H609" s="118"/>
      <c r="I609" s="118"/>
      <c r="J609" s="118"/>
      <c r="K609" s="118"/>
      <c r="L609" s="118"/>
      <c r="M609" s="118"/>
      <c r="N609" s="118"/>
      <c r="O609" s="118"/>
      <c r="P609" s="118"/>
      <c r="Q609" s="118"/>
      <c r="R609" s="118"/>
      <c r="S609" s="118"/>
      <c r="T609" s="118"/>
      <c r="U609" s="118"/>
      <c r="V609" s="118"/>
      <c r="W609" s="118"/>
      <c r="X609" s="118"/>
      <c r="Y609" s="118"/>
      <c r="Z609" s="118"/>
      <c r="AA609" s="118"/>
    </row>
    <row r="610">
      <c r="A610" s="118"/>
      <c r="B610" s="118"/>
      <c r="C610" s="118"/>
      <c r="D610" s="118"/>
      <c r="E610" s="118"/>
      <c r="F610" s="118"/>
      <c r="G610" s="118"/>
      <c r="H610" s="118"/>
      <c r="I610" s="118"/>
      <c r="J610" s="118"/>
      <c r="K610" s="118"/>
      <c r="L610" s="118"/>
      <c r="M610" s="118"/>
      <c r="N610" s="118"/>
      <c r="O610" s="118"/>
      <c r="P610" s="118"/>
      <c r="Q610" s="118"/>
      <c r="R610" s="118"/>
      <c r="S610" s="118"/>
      <c r="T610" s="118"/>
      <c r="U610" s="118"/>
      <c r="V610" s="118"/>
      <c r="W610" s="118"/>
      <c r="X610" s="118"/>
      <c r="Y610" s="118"/>
      <c r="Z610" s="118"/>
      <c r="AA610" s="118"/>
    </row>
    <row r="611">
      <c r="A611" s="118"/>
      <c r="B611" s="118"/>
      <c r="C611" s="118"/>
      <c r="D611" s="118"/>
      <c r="E611" s="118"/>
      <c r="F611" s="118"/>
      <c r="G611" s="118"/>
      <c r="H611" s="118"/>
      <c r="I611" s="118"/>
      <c r="J611" s="118"/>
      <c r="K611" s="118"/>
      <c r="L611" s="118"/>
      <c r="M611" s="118"/>
      <c r="N611" s="118"/>
      <c r="O611" s="118"/>
      <c r="P611" s="118"/>
      <c r="Q611" s="118"/>
      <c r="R611" s="118"/>
      <c r="S611" s="118"/>
      <c r="T611" s="118"/>
      <c r="U611" s="118"/>
      <c r="V611" s="118"/>
      <c r="W611" s="118"/>
      <c r="X611" s="118"/>
      <c r="Y611" s="118"/>
      <c r="Z611" s="118"/>
      <c r="AA611" s="118"/>
    </row>
    <row r="612">
      <c r="A612" s="118"/>
      <c r="B612" s="118"/>
      <c r="C612" s="118"/>
      <c r="D612" s="118"/>
      <c r="E612" s="118"/>
      <c r="F612" s="118"/>
      <c r="G612" s="118"/>
      <c r="H612" s="118"/>
      <c r="I612" s="118"/>
      <c r="J612" s="118"/>
      <c r="K612" s="118"/>
      <c r="L612" s="118"/>
      <c r="M612" s="118"/>
      <c r="N612" s="118"/>
      <c r="O612" s="118"/>
      <c r="P612" s="118"/>
      <c r="Q612" s="118"/>
      <c r="R612" s="118"/>
      <c r="S612" s="118"/>
      <c r="T612" s="118"/>
      <c r="U612" s="118"/>
      <c r="V612" s="118"/>
      <c r="W612" s="118"/>
      <c r="X612" s="118"/>
      <c r="Y612" s="118"/>
      <c r="Z612" s="118"/>
      <c r="AA612" s="118"/>
    </row>
    <row r="613">
      <c r="A613" s="118"/>
      <c r="B613" s="118"/>
      <c r="C613" s="118"/>
      <c r="D613" s="118"/>
      <c r="E613" s="118"/>
      <c r="F613" s="118"/>
      <c r="G613" s="118"/>
      <c r="H613" s="118"/>
      <c r="I613" s="118"/>
      <c r="J613" s="118"/>
      <c r="K613" s="118"/>
      <c r="L613" s="118"/>
      <c r="M613" s="118"/>
      <c r="N613" s="118"/>
      <c r="O613" s="118"/>
      <c r="P613" s="118"/>
      <c r="Q613" s="118"/>
      <c r="R613" s="118"/>
      <c r="S613" s="118"/>
      <c r="T613" s="118"/>
      <c r="U613" s="118"/>
      <c r="V613" s="118"/>
      <c r="W613" s="118"/>
      <c r="X613" s="118"/>
      <c r="Y613" s="118"/>
      <c r="Z613" s="118"/>
      <c r="AA613" s="118"/>
    </row>
    <row r="614">
      <c r="A614" s="118"/>
      <c r="B614" s="118"/>
      <c r="C614" s="118"/>
      <c r="D614" s="118"/>
      <c r="E614" s="118"/>
      <c r="F614" s="118"/>
      <c r="G614" s="118"/>
      <c r="H614" s="118"/>
      <c r="I614" s="118"/>
      <c r="J614" s="118"/>
      <c r="K614" s="118"/>
      <c r="L614" s="118"/>
      <c r="M614" s="118"/>
      <c r="N614" s="118"/>
      <c r="O614" s="118"/>
      <c r="P614" s="118"/>
      <c r="Q614" s="118"/>
      <c r="R614" s="118"/>
      <c r="S614" s="118"/>
      <c r="T614" s="118"/>
      <c r="U614" s="118"/>
      <c r="V614" s="118"/>
      <c r="W614" s="118"/>
      <c r="X614" s="118"/>
      <c r="Y614" s="118"/>
      <c r="Z614" s="118"/>
      <c r="AA614" s="118"/>
    </row>
    <row r="615">
      <c r="A615" s="118"/>
      <c r="B615" s="118"/>
      <c r="C615" s="118"/>
      <c r="D615" s="118"/>
      <c r="E615" s="118"/>
      <c r="F615" s="118"/>
      <c r="G615" s="118"/>
      <c r="H615" s="118"/>
      <c r="I615" s="118"/>
      <c r="J615" s="118"/>
      <c r="K615" s="118"/>
      <c r="L615" s="118"/>
      <c r="M615" s="118"/>
      <c r="N615" s="118"/>
      <c r="O615" s="118"/>
      <c r="P615" s="118"/>
      <c r="Q615" s="118"/>
      <c r="R615" s="118"/>
      <c r="S615" s="118"/>
      <c r="T615" s="118"/>
      <c r="U615" s="118"/>
      <c r="V615" s="118"/>
      <c r="W615" s="118"/>
      <c r="X615" s="118"/>
      <c r="Y615" s="118"/>
      <c r="Z615" s="118"/>
      <c r="AA615" s="118"/>
    </row>
    <row r="616">
      <c r="A616" s="118"/>
      <c r="B616" s="118"/>
      <c r="C616" s="118"/>
      <c r="D616" s="118"/>
      <c r="E616" s="118"/>
      <c r="F616" s="118"/>
      <c r="G616" s="118"/>
      <c r="H616" s="118"/>
      <c r="I616" s="118"/>
      <c r="J616" s="118"/>
      <c r="K616" s="118"/>
      <c r="L616" s="118"/>
      <c r="M616" s="118"/>
      <c r="N616" s="118"/>
      <c r="O616" s="118"/>
      <c r="P616" s="118"/>
      <c r="Q616" s="118"/>
      <c r="R616" s="118"/>
      <c r="S616" s="118"/>
      <c r="T616" s="118"/>
      <c r="U616" s="118"/>
      <c r="V616" s="118"/>
      <c r="W616" s="118"/>
      <c r="X616" s="118"/>
      <c r="Y616" s="118"/>
      <c r="Z616" s="118"/>
      <c r="AA616" s="118"/>
    </row>
    <row r="617">
      <c r="A617" s="118"/>
      <c r="B617" s="118"/>
      <c r="C617" s="118"/>
      <c r="D617" s="118"/>
      <c r="E617" s="118"/>
      <c r="F617" s="118"/>
      <c r="G617" s="118"/>
      <c r="H617" s="118"/>
      <c r="I617" s="118"/>
      <c r="J617" s="118"/>
      <c r="K617" s="118"/>
      <c r="L617" s="118"/>
      <c r="M617" s="118"/>
      <c r="N617" s="118"/>
      <c r="O617" s="118"/>
      <c r="P617" s="118"/>
      <c r="Q617" s="118"/>
      <c r="R617" s="118"/>
      <c r="S617" s="118"/>
      <c r="T617" s="118"/>
      <c r="U617" s="118"/>
      <c r="V617" s="118"/>
      <c r="W617" s="118"/>
      <c r="X617" s="118"/>
      <c r="Y617" s="118"/>
      <c r="Z617" s="118"/>
      <c r="AA617" s="118"/>
    </row>
    <row r="618">
      <c r="A618" s="118"/>
      <c r="B618" s="118"/>
      <c r="C618" s="118"/>
      <c r="D618" s="118"/>
      <c r="E618" s="118"/>
      <c r="F618" s="118"/>
      <c r="G618" s="118"/>
      <c r="H618" s="118"/>
      <c r="I618" s="118"/>
      <c r="J618" s="118"/>
      <c r="K618" s="118"/>
      <c r="L618" s="118"/>
      <c r="M618" s="118"/>
      <c r="N618" s="118"/>
      <c r="O618" s="118"/>
      <c r="P618" s="118"/>
      <c r="Q618" s="118"/>
      <c r="R618" s="118"/>
      <c r="S618" s="118"/>
      <c r="T618" s="118"/>
      <c r="U618" s="118"/>
      <c r="V618" s="118"/>
      <c r="W618" s="118"/>
      <c r="X618" s="118"/>
      <c r="Y618" s="118"/>
      <c r="Z618" s="118"/>
      <c r="AA618" s="118"/>
    </row>
    <row r="619">
      <c r="A619" s="118"/>
      <c r="B619" s="118"/>
      <c r="C619" s="118"/>
      <c r="D619" s="118"/>
      <c r="E619" s="118"/>
      <c r="F619" s="118"/>
      <c r="G619" s="118"/>
      <c r="H619" s="118"/>
      <c r="I619" s="118"/>
      <c r="J619" s="118"/>
      <c r="K619" s="118"/>
      <c r="L619" s="118"/>
      <c r="M619" s="118"/>
      <c r="N619" s="118"/>
      <c r="O619" s="118"/>
      <c r="P619" s="118"/>
      <c r="Q619" s="118"/>
      <c r="R619" s="118"/>
      <c r="S619" s="118"/>
      <c r="T619" s="118"/>
      <c r="U619" s="118"/>
      <c r="V619" s="118"/>
      <c r="W619" s="118"/>
      <c r="X619" s="118"/>
      <c r="Y619" s="118"/>
      <c r="Z619" s="118"/>
      <c r="AA619" s="118"/>
    </row>
    <row r="620">
      <c r="A620" s="118"/>
      <c r="B620" s="118"/>
      <c r="C620" s="118"/>
      <c r="D620" s="118"/>
      <c r="E620" s="118"/>
      <c r="F620" s="118"/>
      <c r="G620" s="118"/>
      <c r="H620" s="118"/>
      <c r="I620" s="118"/>
      <c r="J620" s="118"/>
      <c r="K620" s="118"/>
      <c r="L620" s="118"/>
      <c r="M620" s="118"/>
      <c r="N620" s="118"/>
      <c r="O620" s="118"/>
      <c r="P620" s="118"/>
      <c r="Q620" s="118"/>
      <c r="R620" s="118"/>
      <c r="S620" s="118"/>
      <c r="T620" s="118"/>
      <c r="U620" s="118"/>
      <c r="V620" s="118"/>
      <c r="W620" s="118"/>
      <c r="X620" s="118"/>
      <c r="Y620" s="118"/>
      <c r="Z620" s="118"/>
      <c r="AA620" s="118"/>
    </row>
    <row r="621">
      <c r="A621" s="118"/>
      <c r="B621" s="118"/>
      <c r="C621" s="118"/>
      <c r="D621" s="118"/>
      <c r="E621" s="118"/>
      <c r="F621" s="118"/>
      <c r="G621" s="118"/>
      <c r="H621" s="118"/>
      <c r="I621" s="118"/>
      <c r="J621" s="118"/>
      <c r="K621" s="118"/>
      <c r="L621" s="118"/>
      <c r="M621" s="118"/>
      <c r="N621" s="118"/>
      <c r="O621" s="118"/>
      <c r="P621" s="118"/>
      <c r="Q621" s="118"/>
      <c r="R621" s="118"/>
      <c r="S621" s="118"/>
      <c r="T621" s="118"/>
      <c r="U621" s="118"/>
      <c r="V621" s="118"/>
      <c r="W621" s="118"/>
      <c r="X621" s="118"/>
      <c r="Y621" s="118"/>
      <c r="Z621" s="118"/>
      <c r="AA621" s="118"/>
    </row>
    <row r="622">
      <c r="A622" s="118"/>
      <c r="B622" s="118"/>
      <c r="C622" s="118"/>
      <c r="D622" s="118"/>
      <c r="E622" s="118"/>
      <c r="F622" s="118"/>
      <c r="G622" s="118"/>
      <c r="H622" s="118"/>
      <c r="I622" s="118"/>
      <c r="J622" s="118"/>
      <c r="K622" s="118"/>
      <c r="L622" s="118"/>
      <c r="M622" s="118"/>
      <c r="N622" s="118"/>
      <c r="O622" s="118"/>
      <c r="P622" s="118"/>
      <c r="Q622" s="118"/>
      <c r="R622" s="118"/>
      <c r="S622" s="118"/>
      <c r="T622" s="118"/>
      <c r="U622" s="118"/>
      <c r="V622" s="118"/>
      <c r="W622" s="118"/>
      <c r="X622" s="118"/>
      <c r="Y622" s="118"/>
      <c r="Z622" s="118"/>
      <c r="AA622" s="118"/>
    </row>
    <row r="623">
      <c r="A623" s="118"/>
      <c r="B623" s="118"/>
      <c r="C623" s="118"/>
      <c r="D623" s="118"/>
      <c r="E623" s="118"/>
      <c r="F623" s="118"/>
      <c r="G623" s="118"/>
      <c r="H623" s="118"/>
      <c r="I623" s="118"/>
      <c r="J623" s="118"/>
      <c r="K623" s="118"/>
      <c r="L623" s="118"/>
      <c r="M623" s="118"/>
      <c r="N623" s="118"/>
      <c r="O623" s="118"/>
      <c r="P623" s="118"/>
      <c r="Q623" s="118"/>
      <c r="R623" s="118"/>
      <c r="S623" s="118"/>
      <c r="T623" s="118"/>
      <c r="U623" s="118"/>
      <c r="V623" s="118"/>
      <c r="W623" s="118"/>
      <c r="X623" s="118"/>
      <c r="Y623" s="118"/>
      <c r="Z623" s="118"/>
      <c r="AA623" s="118"/>
    </row>
    <row r="624">
      <c r="A624" s="118"/>
      <c r="B624" s="118"/>
      <c r="C624" s="118"/>
      <c r="D624" s="118"/>
      <c r="E624" s="118"/>
      <c r="F624" s="118"/>
      <c r="G624" s="118"/>
      <c r="H624" s="118"/>
      <c r="I624" s="118"/>
      <c r="J624" s="118"/>
      <c r="K624" s="118"/>
      <c r="L624" s="118"/>
      <c r="M624" s="118"/>
      <c r="N624" s="118"/>
      <c r="O624" s="118"/>
      <c r="P624" s="118"/>
      <c r="Q624" s="118"/>
      <c r="R624" s="118"/>
      <c r="S624" s="118"/>
      <c r="T624" s="118"/>
      <c r="U624" s="118"/>
      <c r="V624" s="118"/>
      <c r="W624" s="118"/>
      <c r="X624" s="118"/>
      <c r="Y624" s="118"/>
      <c r="Z624" s="118"/>
      <c r="AA624" s="118"/>
    </row>
    <row r="625">
      <c r="A625" s="118"/>
      <c r="B625" s="118"/>
      <c r="C625" s="118"/>
      <c r="D625" s="118"/>
      <c r="E625" s="118"/>
      <c r="F625" s="118"/>
      <c r="G625" s="118"/>
      <c r="H625" s="118"/>
      <c r="I625" s="118"/>
      <c r="J625" s="118"/>
      <c r="K625" s="118"/>
      <c r="L625" s="118"/>
      <c r="M625" s="118"/>
      <c r="N625" s="118"/>
      <c r="O625" s="118"/>
      <c r="P625" s="118"/>
      <c r="Q625" s="118"/>
      <c r="R625" s="118"/>
      <c r="S625" s="118"/>
      <c r="T625" s="118"/>
      <c r="U625" s="118"/>
      <c r="V625" s="118"/>
      <c r="W625" s="118"/>
      <c r="X625" s="118"/>
      <c r="Y625" s="118"/>
      <c r="Z625" s="118"/>
      <c r="AA625" s="118"/>
    </row>
    <row r="626">
      <c r="A626" s="118"/>
      <c r="B626" s="118"/>
      <c r="C626" s="118"/>
      <c r="D626" s="118"/>
      <c r="E626" s="118"/>
      <c r="F626" s="118"/>
      <c r="G626" s="118"/>
      <c r="H626" s="118"/>
      <c r="I626" s="118"/>
      <c r="J626" s="118"/>
      <c r="K626" s="118"/>
      <c r="L626" s="118"/>
      <c r="M626" s="118"/>
      <c r="N626" s="118"/>
      <c r="O626" s="118"/>
      <c r="P626" s="118"/>
      <c r="Q626" s="118"/>
      <c r="R626" s="118"/>
      <c r="S626" s="118"/>
      <c r="T626" s="118"/>
      <c r="U626" s="118"/>
      <c r="V626" s="118"/>
      <c r="W626" s="118"/>
      <c r="X626" s="118"/>
      <c r="Y626" s="118"/>
      <c r="Z626" s="118"/>
      <c r="AA626" s="118"/>
    </row>
    <row r="627">
      <c r="A627" s="118"/>
      <c r="B627" s="118"/>
      <c r="C627" s="118"/>
      <c r="D627" s="118"/>
      <c r="E627" s="118"/>
      <c r="F627" s="118"/>
      <c r="G627" s="118"/>
      <c r="H627" s="118"/>
      <c r="I627" s="118"/>
      <c r="J627" s="118"/>
      <c r="K627" s="118"/>
      <c r="L627" s="118"/>
      <c r="M627" s="118"/>
      <c r="N627" s="118"/>
      <c r="O627" s="118"/>
      <c r="P627" s="118"/>
      <c r="Q627" s="118"/>
      <c r="R627" s="118"/>
      <c r="S627" s="118"/>
      <c r="T627" s="118"/>
      <c r="U627" s="118"/>
      <c r="V627" s="118"/>
      <c r="W627" s="118"/>
      <c r="X627" s="118"/>
      <c r="Y627" s="118"/>
      <c r="Z627" s="118"/>
      <c r="AA627" s="118"/>
    </row>
    <row r="628">
      <c r="A628" s="118"/>
      <c r="B628" s="118"/>
      <c r="C628" s="118"/>
      <c r="D628" s="118"/>
      <c r="E628" s="118"/>
      <c r="F628" s="118"/>
      <c r="G628" s="118"/>
      <c r="H628" s="118"/>
      <c r="I628" s="118"/>
      <c r="J628" s="118"/>
      <c r="K628" s="118"/>
      <c r="L628" s="118"/>
      <c r="M628" s="118"/>
      <c r="N628" s="118"/>
      <c r="O628" s="118"/>
      <c r="P628" s="118"/>
      <c r="Q628" s="118"/>
      <c r="R628" s="118"/>
      <c r="S628" s="118"/>
      <c r="T628" s="118"/>
      <c r="U628" s="118"/>
      <c r="V628" s="118"/>
      <c r="W628" s="118"/>
      <c r="X628" s="118"/>
      <c r="Y628" s="118"/>
      <c r="Z628" s="118"/>
      <c r="AA628" s="118"/>
    </row>
    <row r="629">
      <c r="A629" s="118"/>
      <c r="B629" s="118"/>
      <c r="C629" s="118"/>
      <c r="D629" s="118"/>
      <c r="E629" s="118"/>
      <c r="F629" s="118"/>
      <c r="G629" s="118"/>
      <c r="H629" s="118"/>
      <c r="I629" s="118"/>
      <c r="J629" s="118"/>
      <c r="K629" s="118"/>
      <c r="L629" s="118"/>
      <c r="M629" s="118"/>
      <c r="N629" s="118"/>
      <c r="O629" s="118"/>
      <c r="P629" s="118"/>
      <c r="Q629" s="118"/>
      <c r="R629" s="118"/>
      <c r="S629" s="118"/>
      <c r="T629" s="118"/>
      <c r="U629" s="118"/>
      <c r="V629" s="118"/>
      <c r="W629" s="118"/>
      <c r="X629" s="118"/>
      <c r="Y629" s="118"/>
      <c r="Z629" s="118"/>
      <c r="AA629" s="118"/>
    </row>
    <row r="630">
      <c r="A630" s="118"/>
      <c r="B630" s="118"/>
      <c r="C630" s="118"/>
      <c r="D630" s="118"/>
      <c r="E630" s="118"/>
      <c r="F630" s="118"/>
      <c r="G630" s="118"/>
      <c r="H630" s="118"/>
      <c r="I630" s="118"/>
      <c r="J630" s="118"/>
      <c r="K630" s="118"/>
      <c r="L630" s="118"/>
      <c r="M630" s="118"/>
      <c r="N630" s="118"/>
      <c r="O630" s="118"/>
      <c r="P630" s="118"/>
      <c r="Q630" s="118"/>
      <c r="R630" s="118"/>
      <c r="S630" s="118"/>
      <c r="T630" s="118"/>
      <c r="U630" s="118"/>
      <c r="V630" s="118"/>
      <c r="W630" s="118"/>
      <c r="X630" s="118"/>
      <c r="Y630" s="118"/>
      <c r="Z630" s="118"/>
      <c r="AA630" s="118"/>
    </row>
    <row r="631">
      <c r="A631" s="118"/>
      <c r="B631" s="118"/>
      <c r="C631" s="118"/>
      <c r="D631" s="118"/>
      <c r="E631" s="118"/>
      <c r="F631" s="118"/>
      <c r="G631" s="118"/>
      <c r="H631" s="118"/>
      <c r="I631" s="118"/>
      <c r="J631" s="118"/>
      <c r="K631" s="118"/>
      <c r="L631" s="118"/>
      <c r="M631" s="118"/>
      <c r="N631" s="118"/>
      <c r="O631" s="118"/>
      <c r="P631" s="118"/>
      <c r="Q631" s="118"/>
      <c r="R631" s="118"/>
      <c r="S631" s="118"/>
      <c r="T631" s="118"/>
      <c r="U631" s="118"/>
      <c r="V631" s="118"/>
      <c r="W631" s="118"/>
      <c r="X631" s="118"/>
      <c r="Y631" s="118"/>
      <c r="Z631" s="118"/>
      <c r="AA631" s="118"/>
    </row>
    <row r="632">
      <c r="A632" s="118"/>
      <c r="B632" s="118"/>
      <c r="C632" s="118"/>
      <c r="D632" s="118"/>
      <c r="E632" s="118"/>
      <c r="F632" s="118"/>
      <c r="G632" s="118"/>
      <c r="H632" s="118"/>
      <c r="I632" s="118"/>
      <c r="J632" s="118"/>
      <c r="K632" s="118"/>
      <c r="L632" s="118"/>
      <c r="M632" s="118"/>
      <c r="N632" s="118"/>
      <c r="O632" s="118"/>
      <c r="P632" s="118"/>
      <c r="Q632" s="118"/>
      <c r="R632" s="118"/>
      <c r="S632" s="118"/>
      <c r="T632" s="118"/>
      <c r="U632" s="118"/>
      <c r="V632" s="118"/>
      <c r="W632" s="118"/>
      <c r="X632" s="118"/>
      <c r="Y632" s="118"/>
      <c r="Z632" s="118"/>
      <c r="AA632" s="118"/>
    </row>
    <row r="633">
      <c r="A633" s="118"/>
      <c r="B633" s="118"/>
      <c r="C633" s="118"/>
      <c r="D633" s="118"/>
      <c r="E633" s="118"/>
      <c r="F633" s="118"/>
      <c r="G633" s="118"/>
      <c r="H633" s="118"/>
      <c r="I633" s="118"/>
      <c r="J633" s="118"/>
      <c r="K633" s="118"/>
      <c r="L633" s="118"/>
      <c r="M633" s="118"/>
      <c r="N633" s="118"/>
      <c r="O633" s="118"/>
      <c r="P633" s="118"/>
      <c r="Q633" s="118"/>
      <c r="R633" s="118"/>
      <c r="S633" s="118"/>
      <c r="T633" s="118"/>
      <c r="U633" s="118"/>
      <c r="V633" s="118"/>
      <c r="W633" s="118"/>
      <c r="X633" s="118"/>
      <c r="Y633" s="118"/>
      <c r="Z633" s="118"/>
      <c r="AA633" s="118"/>
    </row>
    <row r="634">
      <c r="A634" s="118"/>
      <c r="B634" s="118"/>
      <c r="C634" s="118"/>
      <c r="D634" s="118"/>
      <c r="E634" s="118"/>
      <c r="F634" s="118"/>
      <c r="G634" s="118"/>
      <c r="H634" s="118"/>
      <c r="I634" s="118"/>
      <c r="J634" s="118"/>
      <c r="K634" s="118"/>
      <c r="L634" s="118"/>
      <c r="M634" s="118"/>
      <c r="N634" s="118"/>
      <c r="O634" s="118"/>
      <c r="P634" s="118"/>
      <c r="Q634" s="118"/>
      <c r="R634" s="118"/>
      <c r="S634" s="118"/>
      <c r="T634" s="118"/>
      <c r="U634" s="118"/>
      <c r="V634" s="118"/>
      <c r="W634" s="118"/>
      <c r="X634" s="118"/>
      <c r="Y634" s="118"/>
      <c r="Z634" s="118"/>
      <c r="AA634" s="118"/>
    </row>
    <row r="635">
      <c r="A635" s="118"/>
      <c r="B635" s="118"/>
      <c r="C635" s="118"/>
      <c r="D635" s="118"/>
      <c r="E635" s="118"/>
      <c r="F635" s="118"/>
      <c r="G635" s="118"/>
      <c r="H635" s="118"/>
      <c r="I635" s="118"/>
      <c r="J635" s="118"/>
      <c r="K635" s="118"/>
      <c r="L635" s="118"/>
      <c r="M635" s="118"/>
      <c r="N635" s="118"/>
      <c r="O635" s="118"/>
      <c r="P635" s="118"/>
      <c r="Q635" s="118"/>
      <c r="R635" s="118"/>
      <c r="S635" s="118"/>
      <c r="T635" s="118"/>
      <c r="U635" s="118"/>
      <c r="V635" s="118"/>
      <c r="W635" s="118"/>
      <c r="X635" s="118"/>
      <c r="Y635" s="118"/>
      <c r="Z635" s="118"/>
      <c r="AA635" s="118"/>
    </row>
    <row r="636">
      <c r="A636" s="118"/>
      <c r="B636" s="118"/>
      <c r="C636" s="118"/>
      <c r="D636" s="118"/>
      <c r="E636" s="118"/>
      <c r="F636" s="118"/>
      <c r="G636" s="118"/>
      <c r="H636" s="118"/>
      <c r="I636" s="118"/>
      <c r="J636" s="118"/>
      <c r="K636" s="118"/>
      <c r="L636" s="118"/>
      <c r="M636" s="118"/>
      <c r="N636" s="118"/>
      <c r="O636" s="118"/>
      <c r="P636" s="118"/>
      <c r="Q636" s="118"/>
      <c r="R636" s="118"/>
      <c r="S636" s="118"/>
      <c r="T636" s="118"/>
      <c r="U636" s="118"/>
      <c r="V636" s="118"/>
      <c r="W636" s="118"/>
      <c r="X636" s="118"/>
      <c r="Y636" s="118"/>
      <c r="Z636" s="118"/>
      <c r="AA636" s="118"/>
    </row>
    <row r="637">
      <c r="A637" s="118"/>
      <c r="B637" s="118"/>
      <c r="C637" s="118"/>
      <c r="D637" s="118"/>
      <c r="E637" s="118"/>
      <c r="F637" s="118"/>
      <c r="G637" s="118"/>
      <c r="H637" s="118"/>
      <c r="I637" s="118"/>
      <c r="J637" s="118"/>
      <c r="K637" s="118"/>
      <c r="L637" s="118"/>
      <c r="M637" s="118"/>
      <c r="N637" s="118"/>
      <c r="O637" s="118"/>
      <c r="P637" s="118"/>
      <c r="Q637" s="118"/>
      <c r="R637" s="118"/>
      <c r="S637" s="118"/>
      <c r="T637" s="118"/>
      <c r="U637" s="118"/>
      <c r="V637" s="118"/>
      <c r="W637" s="118"/>
      <c r="X637" s="118"/>
      <c r="Y637" s="118"/>
      <c r="Z637" s="118"/>
      <c r="AA637" s="118"/>
    </row>
    <row r="638">
      <c r="A638" s="118"/>
      <c r="B638" s="118"/>
      <c r="C638" s="118"/>
      <c r="D638" s="118"/>
      <c r="E638" s="118"/>
      <c r="F638" s="118"/>
      <c r="G638" s="118"/>
      <c r="H638" s="118"/>
      <c r="I638" s="118"/>
      <c r="J638" s="118"/>
      <c r="K638" s="118"/>
      <c r="L638" s="118"/>
      <c r="M638" s="118"/>
      <c r="N638" s="118"/>
      <c r="O638" s="118"/>
      <c r="P638" s="118"/>
      <c r="Q638" s="118"/>
      <c r="R638" s="118"/>
      <c r="S638" s="118"/>
      <c r="T638" s="118"/>
      <c r="U638" s="118"/>
      <c r="V638" s="118"/>
      <c r="W638" s="118"/>
      <c r="X638" s="118"/>
      <c r="Y638" s="118"/>
      <c r="Z638" s="118"/>
      <c r="AA638" s="118"/>
    </row>
    <row r="639">
      <c r="A639" s="118"/>
      <c r="B639" s="118"/>
      <c r="C639" s="118"/>
      <c r="D639" s="118"/>
      <c r="E639" s="118"/>
      <c r="F639" s="118"/>
      <c r="G639" s="118"/>
      <c r="H639" s="118"/>
      <c r="I639" s="118"/>
      <c r="J639" s="118"/>
      <c r="K639" s="118"/>
      <c r="L639" s="118"/>
      <c r="M639" s="118"/>
      <c r="N639" s="118"/>
      <c r="O639" s="118"/>
      <c r="P639" s="118"/>
      <c r="Q639" s="118"/>
      <c r="R639" s="118"/>
      <c r="S639" s="118"/>
      <c r="T639" s="118"/>
      <c r="U639" s="118"/>
      <c r="V639" s="118"/>
      <c r="W639" s="118"/>
      <c r="X639" s="118"/>
      <c r="Y639" s="118"/>
      <c r="Z639" s="118"/>
      <c r="AA639" s="118"/>
    </row>
    <row r="640">
      <c r="A640" s="118"/>
      <c r="B640" s="118"/>
      <c r="C640" s="118"/>
      <c r="D640" s="118"/>
      <c r="E640" s="118"/>
      <c r="F640" s="118"/>
      <c r="G640" s="118"/>
      <c r="H640" s="118"/>
      <c r="I640" s="118"/>
      <c r="J640" s="118"/>
      <c r="K640" s="118"/>
      <c r="L640" s="118"/>
      <c r="M640" s="118"/>
      <c r="N640" s="118"/>
      <c r="O640" s="118"/>
      <c r="P640" s="118"/>
      <c r="Q640" s="118"/>
      <c r="R640" s="118"/>
      <c r="S640" s="118"/>
      <c r="T640" s="118"/>
      <c r="U640" s="118"/>
      <c r="V640" s="118"/>
      <c r="W640" s="118"/>
      <c r="X640" s="118"/>
      <c r="Y640" s="118"/>
      <c r="Z640" s="118"/>
      <c r="AA640" s="118"/>
    </row>
    <row r="641">
      <c r="A641" s="118"/>
      <c r="B641" s="118"/>
      <c r="C641" s="118"/>
      <c r="D641" s="118"/>
      <c r="E641" s="118"/>
      <c r="F641" s="118"/>
      <c r="G641" s="118"/>
      <c r="H641" s="118"/>
      <c r="I641" s="118"/>
      <c r="J641" s="118"/>
      <c r="K641" s="118"/>
      <c r="L641" s="118"/>
      <c r="M641" s="118"/>
      <c r="N641" s="118"/>
      <c r="O641" s="118"/>
      <c r="P641" s="118"/>
      <c r="Q641" s="118"/>
      <c r="R641" s="118"/>
      <c r="S641" s="118"/>
      <c r="T641" s="118"/>
      <c r="U641" s="118"/>
      <c r="V641" s="118"/>
      <c r="W641" s="118"/>
      <c r="X641" s="118"/>
      <c r="Y641" s="118"/>
      <c r="Z641" s="118"/>
      <c r="AA641" s="118"/>
    </row>
    <row r="642">
      <c r="A642" s="118"/>
      <c r="B642" s="118"/>
      <c r="C642" s="118"/>
      <c r="D642" s="118"/>
      <c r="E642" s="118"/>
      <c r="F642" s="118"/>
      <c r="G642" s="118"/>
      <c r="H642" s="118"/>
      <c r="I642" s="118"/>
      <c r="J642" s="118"/>
      <c r="K642" s="118"/>
      <c r="L642" s="118"/>
      <c r="M642" s="118"/>
      <c r="N642" s="118"/>
      <c r="O642" s="118"/>
      <c r="P642" s="118"/>
      <c r="Q642" s="118"/>
      <c r="R642" s="118"/>
      <c r="S642" s="118"/>
      <c r="T642" s="118"/>
      <c r="U642" s="118"/>
      <c r="V642" s="118"/>
      <c r="W642" s="118"/>
      <c r="X642" s="118"/>
      <c r="Y642" s="118"/>
      <c r="Z642" s="118"/>
      <c r="AA642" s="118"/>
    </row>
    <row r="643">
      <c r="A643" s="118"/>
      <c r="B643" s="118"/>
      <c r="C643" s="118"/>
      <c r="D643" s="118"/>
      <c r="E643" s="118"/>
      <c r="F643" s="118"/>
      <c r="G643" s="118"/>
      <c r="H643" s="118"/>
      <c r="I643" s="118"/>
      <c r="J643" s="118"/>
      <c r="K643" s="118"/>
      <c r="L643" s="118"/>
      <c r="M643" s="118"/>
      <c r="N643" s="118"/>
      <c r="O643" s="118"/>
      <c r="P643" s="118"/>
      <c r="Q643" s="118"/>
      <c r="R643" s="118"/>
      <c r="S643" s="118"/>
      <c r="T643" s="118"/>
      <c r="U643" s="118"/>
      <c r="V643" s="118"/>
      <c r="W643" s="118"/>
      <c r="X643" s="118"/>
      <c r="Y643" s="118"/>
      <c r="Z643" s="118"/>
      <c r="AA643" s="118"/>
    </row>
    <row r="644">
      <c r="A644" s="118"/>
      <c r="B644" s="118"/>
      <c r="C644" s="118"/>
      <c r="D644" s="118"/>
      <c r="E644" s="118"/>
      <c r="F644" s="118"/>
      <c r="G644" s="118"/>
      <c r="H644" s="118"/>
      <c r="I644" s="118"/>
      <c r="J644" s="118"/>
      <c r="K644" s="118"/>
      <c r="L644" s="118"/>
      <c r="M644" s="118"/>
      <c r="N644" s="118"/>
      <c r="O644" s="118"/>
      <c r="P644" s="118"/>
      <c r="Q644" s="118"/>
      <c r="R644" s="118"/>
      <c r="S644" s="118"/>
      <c r="T644" s="118"/>
      <c r="U644" s="118"/>
      <c r="V644" s="118"/>
      <c r="W644" s="118"/>
      <c r="X644" s="118"/>
      <c r="Y644" s="118"/>
      <c r="Z644" s="118"/>
      <c r="AA644" s="118"/>
    </row>
    <row r="645">
      <c r="A645" s="118"/>
      <c r="B645" s="118"/>
      <c r="C645" s="118"/>
      <c r="D645" s="118"/>
      <c r="E645" s="118"/>
      <c r="F645" s="118"/>
      <c r="G645" s="118"/>
      <c r="H645" s="118"/>
      <c r="I645" s="118"/>
      <c r="J645" s="118"/>
      <c r="K645" s="118"/>
      <c r="L645" s="118"/>
      <c r="M645" s="118"/>
      <c r="N645" s="118"/>
      <c r="O645" s="118"/>
      <c r="P645" s="118"/>
      <c r="Q645" s="118"/>
      <c r="R645" s="118"/>
      <c r="S645" s="118"/>
      <c r="T645" s="118"/>
      <c r="U645" s="118"/>
      <c r="V645" s="118"/>
      <c r="W645" s="118"/>
      <c r="X645" s="118"/>
      <c r="Y645" s="118"/>
      <c r="Z645" s="118"/>
      <c r="AA645" s="118"/>
    </row>
    <row r="646">
      <c r="A646" s="118"/>
      <c r="B646" s="118"/>
      <c r="C646" s="118"/>
      <c r="D646" s="118"/>
      <c r="E646" s="118"/>
      <c r="F646" s="118"/>
      <c r="G646" s="118"/>
      <c r="H646" s="118"/>
      <c r="I646" s="118"/>
      <c r="J646" s="118"/>
      <c r="K646" s="118"/>
      <c r="L646" s="118"/>
      <c r="M646" s="118"/>
      <c r="N646" s="118"/>
      <c r="O646" s="118"/>
      <c r="P646" s="118"/>
      <c r="Q646" s="118"/>
      <c r="R646" s="118"/>
      <c r="S646" s="118"/>
      <c r="T646" s="118"/>
      <c r="U646" s="118"/>
      <c r="V646" s="118"/>
      <c r="W646" s="118"/>
      <c r="X646" s="118"/>
      <c r="Y646" s="118"/>
      <c r="Z646" s="118"/>
      <c r="AA646" s="118"/>
    </row>
    <row r="647">
      <c r="A647" s="118"/>
      <c r="B647" s="118"/>
      <c r="C647" s="118"/>
      <c r="D647" s="118"/>
      <c r="E647" s="118"/>
      <c r="F647" s="118"/>
      <c r="G647" s="118"/>
      <c r="H647" s="118"/>
      <c r="I647" s="118"/>
      <c r="J647" s="118"/>
      <c r="K647" s="118"/>
      <c r="L647" s="118"/>
      <c r="M647" s="118"/>
      <c r="N647" s="118"/>
      <c r="O647" s="118"/>
      <c r="P647" s="118"/>
      <c r="Q647" s="118"/>
      <c r="R647" s="118"/>
      <c r="S647" s="118"/>
      <c r="T647" s="118"/>
      <c r="U647" s="118"/>
      <c r="V647" s="118"/>
      <c r="W647" s="118"/>
      <c r="X647" s="118"/>
      <c r="Y647" s="118"/>
      <c r="Z647" s="118"/>
      <c r="AA647" s="118"/>
    </row>
    <row r="648">
      <c r="A648" s="118"/>
      <c r="B648" s="118"/>
      <c r="C648" s="118"/>
      <c r="D648" s="118"/>
      <c r="E648" s="118"/>
      <c r="F648" s="118"/>
      <c r="G648" s="118"/>
      <c r="H648" s="118"/>
      <c r="I648" s="118"/>
      <c r="J648" s="118"/>
      <c r="K648" s="118"/>
      <c r="L648" s="118"/>
      <c r="M648" s="118"/>
      <c r="N648" s="118"/>
      <c r="O648" s="118"/>
      <c r="P648" s="118"/>
      <c r="Q648" s="118"/>
      <c r="R648" s="118"/>
      <c r="S648" s="118"/>
      <c r="T648" s="118"/>
      <c r="U648" s="118"/>
      <c r="V648" s="118"/>
      <c r="W648" s="118"/>
      <c r="X648" s="118"/>
      <c r="Y648" s="118"/>
      <c r="Z648" s="118"/>
      <c r="AA648" s="118"/>
    </row>
    <row r="649">
      <c r="A649" s="118"/>
      <c r="B649" s="118"/>
      <c r="C649" s="118"/>
      <c r="D649" s="118"/>
      <c r="E649" s="118"/>
      <c r="F649" s="118"/>
      <c r="G649" s="118"/>
      <c r="H649" s="118"/>
      <c r="I649" s="118"/>
      <c r="J649" s="118"/>
      <c r="K649" s="118"/>
      <c r="L649" s="118"/>
      <c r="M649" s="118"/>
      <c r="N649" s="118"/>
      <c r="O649" s="118"/>
      <c r="P649" s="118"/>
      <c r="Q649" s="118"/>
      <c r="R649" s="118"/>
      <c r="S649" s="118"/>
      <c r="T649" s="118"/>
      <c r="U649" s="118"/>
      <c r="V649" s="118"/>
      <c r="W649" s="118"/>
      <c r="X649" s="118"/>
      <c r="Y649" s="118"/>
      <c r="Z649" s="118"/>
      <c r="AA649" s="118"/>
    </row>
    <row r="650">
      <c r="A650" s="118"/>
      <c r="B650" s="118"/>
      <c r="C650" s="118"/>
      <c r="D650" s="118"/>
      <c r="E650" s="118"/>
      <c r="F650" s="118"/>
      <c r="G650" s="118"/>
      <c r="H650" s="118"/>
      <c r="I650" s="118"/>
      <c r="J650" s="118"/>
      <c r="K650" s="118"/>
      <c r="L650" s="118"/>
      <c r="M650" s="118"/>
      <c r="N650" s="118"/>
      <c r="O650" s="118"/>
      <c r="P650" s="118"/>
      <c r="Q650" s="118"/>
      <c r="R650" s="118"/>
      <c r="S650" s="118"/>
      <c r="T650" s="118"/>
      <c r="U650" s="118"/>
      <c r="V650" s="118"/>
      <c r="W650" s="118"/>
      <c r="X650" s="118"/>
      <c r="Y650" s="118"/>
      <c r="Z650" s="118"/>
      <c r="AA650" s="118"/>
    </row>
    <row r="651">
      <c r="A651" s="118"/>
      <c r="B651" s="118"/>
      <c r="C651" s="118"/>
      <c r="D651" s="118"/>
      <c r="E651" s="118"/>
      <c r="F651" s="118"/>
      <c r="G651" s="118"/>
      <c r="H651" s="118"/>
      <c r="I651" s="118"/>
      <c r="J651" s="118"/>
      <c r="K651" s="118"/>
      <c r="L651" s="118"/>
      <c r="M651" s="118"/>
      <c r="N651" s="118"/>
      <c r="O651" s="118"/>
      <c r="P651" s="118"/>
      <c r="Q651" s="118"/>
      <c r="R651" s="118"/>
      <c r="S651" s="118"/>
      <c r="T651" s="118"/>
      <c r="U651" s="118"/>
      <c r="V651" s="118"/>
      <c r="W651" s="118"/>
      <c r="X651" s="118"/>
      <c r="Y651" s="118"/>
      <c r="Z651" s="118"/>
      <c r="AA651" s="118"/>
    </row>
    <row r="652">
      <c r="A652" s="118"/>
      <c r="B652" s="118"/>
      <c r="C652" s="118"/>
      <c r="D652" s="118"/>
      <c r="E652" s="118"/>
      <c r="F652" s="118"/>
      <c r="G652" s="118"/>
      <c r="H652" s="118"/>
      <c r="I652" s="118"/>
      <c r="J652" s="118"/>
      <c r="K652" s="118"/>
      <c r="L652" s="118"/>
      <c r="M652" s="118"/>
      <c r="N652" s="118"/>
      <c r="O652" s="118"/>
      <c r="P652" s="118"/>
      <c r="Q652" s="118"/>
      <c r="R652" s="118"/>
      <c r="S652" s="118"/>
      <c r="T652" s="118"/>
      <c r="U652" s="118"/>
      <c r="V652" s="118"/>
      <c r="W652" s="118"/>
      <c r="X652" s="118"/>
      <c r="Y652" s="118"/>
      <c r="Z652" s="118"/>
      <c r="AA652" s="118"/>
    </row>
    <row r="653">
      <c r="A653" s="118"/>
      <c r="B653" s="118"/>
      <c r="C653" s="118"/>
      <c r="D653" s="118"/>
      <c r="E653" s="118"/>
      <c r="F653" s="118"/>
      <c r="G653" s="118"/>
      <c r="H653" s="118"/>
      <c r="I653" s="118"/>
      <c r="J653" s="118"/>
      <c r="K653" s="118"/>
      <c r="L653" s="118"/>
      <c r="M653" s="118"/>
      <c r="N653" s="118"/>
      <c r="O653" s="118"/>
      <c r="P653" s="118"/>
      <c r="Q653" s="118"/>
      <c r="R653" s="118"/>
      <c r="S653" s="118"/>
      <c r="T653" s="118"/>
      <c r="U653" s="118"/>
      <c r="V653" s="118"/>
      <c r="W653" s="118"/>
      <c r="X653" s="118"/>
      <c r="Y653" s="118"/>
      <c r="Z653" s="118"/>
      <c r="AA653" s="118"/>
    </row>
    <row r="654">
      <c r="A654" s="118"/>
      <c r="B654" s="118"/>
      <c r="C654" s="118"/>
      <c r="D654" s="118"/>
      <c r="E654" s="118"/>
      <c r="F654" s="118"/>
      <c r="G654" s="118"/>
      <c r="H654" s="118"/>
      <c r="I654" s="118"/>
      <c r="J654" s="118"/>
      <c r="K654" s="118"/>
      <c r="L654" s="118"/>
      <c r="M654" s="118"/>
      <c r="N654" s="118"/>
      <c r="O654" s="118"/>
      <c r="P654" s="118"/>
      <c r="Q654" s="118"/>
      <c r="R654" s="118"/>
      <c r="S654" s="118"/>
      <c r="T654" s="118"/>
      <c r="U654" s="118"/>
      <c r="V654" s="118"/>
      <c r="W654" s="118"/>
      <c r="X654" s="118"/>
      <c r="Y654" s="118"/>
      <c r="Z654" s="118"/>
      <c r="AA654" s="118"/>
    </row>
    <row r="655">
      <c r="A655" s="118"/>
      <c r="B655" s="118"/>
      <c r="C655" s="118"/>
      <c r="D655" s="118"/>
      <c r="E655" s="118"/>
      <c r="F655" s="118"/>
      <c r="G655" s="118"/>
      <c r="H655" s="118"/>
      <c r="I655" s="118"/>
      <c r="J655" s="118"/>
      <c r="K655" s="118"/>
      <c r="L655" s="118"/>
      <c r="M655" s="118"/>
      <c r="N655" s="118"/>
      <c r="O655" s="118"/>
      <c r="P655" s="118"/>
      <c r="Q655" s="118"/>
      <c r="R655" s="118"/>
      <c r="S655" s="118"/>
      <c r="T655" s="118"/>
      <c r="U655" s="118"/>
      <c r="V655" s="118"/>
      <c r="W655" s="118"/>
      <c r="X655" s="118"/>
      <c r="Y655" s="118"/>
      <c r="Z655" s="118"/>
      <c r="AA655" s="118"/>
    </row>
    <row r="656">
      <c r="A656" s="118"/>
      <c r="B656" s="118"/>
      <c r="C656" s="118"/>
      <c r="D656" s="118"/>
      <c r="E656" s="118"/>
      <c r="F656" s="118"/>
      <c r="G656" s="118"/>
      <c r="H656" s="118"/>
      <c r="I656" s="118"/>
      <c r="J656" s="118"/>
      <c r="K656" s="118"/>
      <c r="L656" s="118"/>
      <c r="M656" s="118"/>
      <c r="N656" s="118"/>
      <c r="O656" s="118"/>
      <c r="P656" s="118"/>
      <c r="Q656" s="118"/>
      <c r="R656" s="118"/>
      <c r="S656" s="118"/>
      <c r="T656" s="118"/>
      <c r="U656" s="118"/>
      <c r="V656" s="118"/>
      <c r="W656" s="118"/>
      <c r="X656" s="118"/>
      <c r="Y656" s="118"/>
      <c r="Z656" s="118"/>
      <c r="AA656" s="118"/>
    </row>
    <row r="657">
      <c r="A657" s="118"/>
      <c r="B657" s="118"/>
      <c r="C657" s="118"/>
      <c r="D657" s="118"/>
      <c r="E657" s="118"/>
      <c r="F657" s="118"/>
      <c r="G657" s="118"/>
      <c r="H657" s="118"/>
      <c r="I657" s="118"/>
      <c r="J657" s="118"/>
      <c r="K657" s="118"/>
      <c r="L657" s="118"/>
      <c r="M657" s="118"/>
      <c r="N657" s="118"/>
      <c r="O657" s="118"/>
      <c r="P657" s="118"/>
      <c r="Q657" s="118"/>
      <c r="R657" s="118"/>
      <c r="S657" s="118"/>
      <c r="T657" s="118"/>
      <c r="U657" s="118"/>
      <c r="V657" s="118"/>
      <c r="W657" s="118"/>
      <c r="X657" s="118"/>
      <c r="Y657" s="118"/>
      <c r="Z657" s="118"/>
      <c r="AA657" s="118"/>
    </row>
    <row r="658">
      <c r="A658" s="118"/>
      <c r="B658" s="118"/>
      <c r="C658" s="118"/>
      <c r="D658" s="118"/>
      <c r="E658" s="118"/>
      <c r="F658" s="118"/>
      <c r="G658" s="118"/>
      <c r="H658" s="118"/>
      <c r="I658" s="118"/>
      <c r="J658" s="118"/>
      <c r="K658" s="118"/>
      <c r="L658" s="118"/>
      <c r="M658" s="118"/>
      <c r="N658" s="118"/>
      <c r="O658" s="118"/>
      <c r="P658" s="118"/>
      <c r="Q658" s="118"/>
      <c r="R658" s="118"/>
      <c r="S658" s="118"/>
      <c r="T658" s="118"/>
      <c r="U658" s="118"/>
      <c r="V658" s="118"/>
      <c r="W658" s="118"/>
      <c r="X658" s="118"/>
      <c r="Y658" s="118"/>
      <c r="Z658" s="118"/>
      <c r="AA658" s="118"/>
    </row>
    <row r="659">
      <c r="A659" s="118"/>
      <c r="B659" s="118"/>
      <c r="C659" s="118"/>
      <c r="D659" s="118"/>
      <c r="E659" s="118"/>
      <c r="F659" s="118"/>
      <c r="G659" s="118"/>
      <c r="H659" s="118"/>
      <c r="I659" s="118"/>
      <c r="J659" s="118"/>
      <c r="K659" s="118"/>
      <c r="L659" s="118"/>
      <c r="M659" s="118"/>
      <c r="N659" s="118"/>
      <c r="O659" s="118"/>
      <c r="P659" s="118"/>
      <c r="Q659" s="118"/>
      <c r="R659" s="118"/>
      <c r="S659" s="118"/>
      <c r="T659" s="118"/>
      <c r="U659" s="118"/>
      <c r="V659" s="118"/>
      <c r="W659" s="118"/>
      <c r="X659" s="118"/>
      <c r="Y659" s="118"/>
      <c r="Z659" s="118"/>
      <c r="AA659" s="118"/>
    </row>
    <row r="660">
      <c r="A660" s="118"/>
      <c r="B660" s="118"/>
      <c r="C660" s="118"/>
      <c r="D660" s="118"/>
      <c r="E660" s="118"/>
      <c r="F660" s="118"/>
      <c r="G660" s="118"/>
      <c r="H660" s="118"/>
      <c r="I660" s="118"/>
      <c r="J660" s="118"/>
      <c r="K660" s="118"/>
      <c r="L660" s="118"/>
      <c r="M660" s="118"/>
      <c r="N660" s="118"/>
      <c r="O660" s="118"/>
      <c r="P660" s="118"/>
      <c r="Q660" s="118"/>
      <c r="R660" s="118"/>
      <c r="S660" s="118"/>
      <c r="T660" s="118"/>
      <c r="U660" s="118"/>
      <c r="V660" s="118"/>
      <c r="W660" s="118"/>
      <c r="X660" s="118"/>
      <c r="Y660" s="118"/>
      <c r="Z660" s="118"/>
      <c r="AA660" s="118"/>
    </row>
    <row r="661">
      <c r="A661" s="118"/>
      <c r="B661" s="118"/>
      <c r="C661" s="118"/>
      <c r="D661" s="118"/>
      <c r="E661" s="118"/>
      <c r="F661" s="118"/>
      <c r="G661" s="118"/>
      <c r="H661" s="118"/>
      <c r="I661" s="118"/>
      <c r="J661" s="118"/>
      <c r="K661" s="118"/>
      <c r="L661" s="118"/>
      <c r="M661" s="118"/>
      <c r="N661" s="118"/>
      <c r="O661" s="118"/>
      <c r="P661" s="118"/>
      <c r="Q661" s="118"/>
      <c r="R661" s="118"/>
      <c r="S661" s="118"/>
      <c r="T661" s="118"/>
      <c r="U661" s="118"/>
      <c r="V661" s="118"/>
      <c r="W661" s="118"/>
      <c r="X661" s="118"/>
      <c r="Y661" s="118"/>
      <c r="Z661" s="118"/>
      <c r="AA661" s="118"/>
    </row>
    <row r="662">
      <c r="A662" s="118"/>
      <c r="B662" s="118"/>
      <c r="C662" s="118"/>
      <c r="D662" s="118"/>
      <c r="E662" s="118"/>
      <c r="F662" s="118"/>
      <c r="G662" s="118"/>
      <c r="H662" s="118"/>
      <c r="I662" s="118"/>
      <c r="J662" s="118"/>
      <c r="K662" s="118"/>
      <c r="L662" s="118"/>
      <c r="M662" s="118"/>
      <c r="N662" s="118"/>
      <c r="O662" s="118"/>
      <c r="P662" s="118"/>
      <c r="Q662" s="118"/>
      <c r="R662" s="118"/>
      <c r="S662" s="118"/>
      <c r="T662" s="118"/>
      <c r="U662" s="118"/>
      <c r="V662" s="118"/>
      <c r="W662" s="118"/>
      <c r="X662" s="118"/>
      <c r="Y662" s="118"/>
      <c r="Z662" s="118"/>
      <c r="AA662" s="118"/>
    </row>
    <row r="663">
      <c r="A663" s="118"/>
      <c r="B663" s="118"/>
      <c r="C663" s="118"/>
      <c r="D663" s="118"/>
      <c r="E663" s="118"/>
      <c r="F663" s="118"/>
      <c r="G663" s="118"/>
      <c r="H663" s="118"/>
      <c r="I663" s="118"/>
      <c r="J663" s="118"/>
      <c r="K663" s="118"/>
      <c r="L663" s="118"/>
      <c r="M663" s="118"/>
      <c r="N663" s="118"/>
      <c r="O663" s="118"/>
      <c r="P663" s="118"/>
      <c r="Q663" s="118"/>
      <c r="R663" s="118"/>
      <c r="S663" s="118"/>
      <c r="T663" s="118"/>
      <c r="U663" s="118"/>
      <c r="V663" s="118"/>
      <c r="W663" s="118"/>
      <c r="X663" s="118"/>
      <c r="Y663" s="118"/>
      <c r="Z663" s="118"/>
      <c r="AA663" s="118"/>
    </row>
    <row r="664">
      <c r="A664" s="118"/>
      <c r="B664" s="118"/>
      <c r="C664" s="118"/>
      <c r="D664" s="118"/>
      <c r="E664" s="118"/>
      <c r="F664" s="118"/>
      <c r="G664" s="118"/>
      <c r="H664" s="118"/>
      <c r="I664" s="118"/>
      <c r="J664" s="118"/>
      <c r="K664" s="118"/>
      <c r="L664" s="118"/>
      <c r="M664" s="118"/>
      <c r="N664" s="118"/>
      <c r="O664" s="118"/>
      <c r="P664" s="118"/>
      <c r="Q664" s="118"/>
      <c r="R664" s="118"/>
      <c r="S664" s="118"/>
      <c r="T664" s="118"/>
      <c r="U664" s="118"/>
      <c r="V664" s="118"/>
      <c r="W664" s="118"/>
      <c r="X664" s="118"/>
      <c r="Y664" s="118"/>
      <c r="Z664" s="118"/>
      <c r="AA664" s="118"/>
    </row>
    <row r="665">
      <c r="A665" s="118"/>
      <c r="B665" s="118"/>
      <c r="C665" s="118"/>
      <c r="D665" s="118"/>
      <c r="E665" s="118"/>
      <c r="F665" s="118"/>
      <c r="G665" s="118"/>
      <c r="H665" s="118"/>
      <c r="I665" s="118"/>
      <c r="J665" s="118"/>
      <c r="K665" s="118"/>
      <c r="L665" s="118"/>
      <c r="M665" s="118"/>
      <c r="N665" s="118"/>
      <c r="O665" s="118"/>
      <c r="P665" s="118"/>
      <c r="Q665" s="118"/>
      <c r="R665" s="118"/>
      <c r="S665" s="118"/>
      <c r="T665" s="118"/>
      <c r="U665" s="118"/>
      <c r="V665" s="118"/>
      <c r="W665" s="118"/>
      <c r="X665" s="118"/>
      <c r="Y665" s="118"/>
      <c r="Z665" s="118"/>
      <c r="AA665" s="118"/>
    </row>
    <row r="666">
      <c r="A666" s="118"/>
      <c r="B666" s="118"/>
      <c r="C666" s="118"/>
      <c r="D666" s="118"/>
      <c r="E666" s="118"/>
      <c r="F666" s="118"/>
      <c r="G666" s="118"/>
      <c r="H666" s="118"/>
      <c r="I666" s="118"/>
      <c r="J666" s="118"/>
      <c r="K666" s="118"/>
      <c r="L666" s="118"/>
      <c r="M666" s="118"/>
      <c r="N666" s="118"/>
      <c r="O666" s="118"/>
      <c r="P666" s="118"/>
      <c r="Q666" s="118"/>
      <c r="R666" s="118"/>
      <c r="S666" s="118"/>
      <c r="T666" s="118"/>
      <c r="U666" s="118"/>
      <c r="V666" s="118"/>
      <c r="W666" s="118"/>
      <c r="X666" s="118"/>
      <c r="Y666" s="118"/>
      <c r="Z666" s="118"/>
      <c r="AA666" s="118"/>
    </row>
    <row r="667">
      <c r="A667" s="118"/>
      <c r="B667" s="118"/>
      <c r="C667" s="118"/>
      <c r="D667" s="118"/>
      <c r="E667" s="118"/>
      <c r="F667" s="118"/>
      <c r="G667" s="118"/>
      <c r="H667" s="118"/>
      <c r="I667" s="118"/>
      <c r="J667" s="118"/>
      <c r="K667" s="118"/>
      <c r="L667" s="118"/>
      <c r="M667" s="118"/>
      <c r="N667" s="118"/>
      <c r="O667" s="118"/>
      <c r="P667" s="118"/>
      <c r="Q667" s="118"/>
      <c r="R667" s="118"/>
      <c r="S667" s="118"/>
      <c r="T667" s="118"/>
      <c r="U667" s="118"/>
      <c r="V667" s="118"/>
      <c r="W667" s="118"/>
      <c r="X667" s="118"/>
      <c r="Y667" s="118"/>
      <c r="Z667" s="118"/>
      <c r="AA667" s="118"/>
    </row>
    <row r="668">
      <c r="A668" s="118"/>
      <c r="B668" s="118"/>
      <c r="C668" s="118"/>
      <c r="D668" s="118"/>
      <c r="E668" s="118"/>
      <c r="F668" s="118"/>
      <c r="G668" s="118"/>
      <c r="H668" s="118"/>
      <c r="I668" s="118"/>
      <c r="J668" s="118"/>
      <c r="K668" s="118"/>
      <c r="L668" s="118"/>
      <c r="M668" s="118"/>
      <c r="N668" s="118"/>
      <c r="O668" s="118"/>
      <c r="P668" s="118"/>
      <c r="Q668" s="118"/>
      <c r="R668" s="118"/>
      <c r="S668" s="118"/>
      <c r="T668" s="118"/>
      <c r="U668" s="118"/>
      <c r="V668" s="118"/>
      <c r="W668" s="118"/>
      <c r="X668" s="118"/>
      <c r="Y668" s="118"/>
      <c r="Z668" s="118"/>
      <c r="AA668" s="118"/>
    </row>
    <row r="669">
      <c r="A669" s="118"/>
      <c r="B669" s="118"/>
      <c r="C669" s="118"/>
      <c r="D669" s="118"/>
      <c r="E669" s="118"/>
      <c r="F669" s="118"/>
      <c r="G669" s="118"/>
      <c r="H669" s="118"/>
      <c r="I669" s="118"/>
      <c r="J669" s="118"/>
      <c r="K669" s="118"/>
      <c r="L669" s="118"/>
      <c r="M669" s="118"/>
      <c r="N669" s="118"/>
      <c r="O669" s="118"/>
      <c r="P669" s="118"/>
      <c r="Q669" s="118"/>
      <c r="R669" s="118"/>
      <c r="S669" s="118"/>
      <c r="T669" s="118"/>
      <c r="U669" s="118"/>
      <c r="V669" s="118"/>
      <c r="W669" s="118"/>
      <c r="X669" s="118"/>
      <c r="Y669" s="118"/>
      <c r="Z669" s="118"/>
      <c r="AA669" s="118"/>
    </row>
    <row r="670">
      <c r="A670" s="118"/>
      <c r="B670" s="118"/>
      <c r="C670" s="118"/>
      <c r="D670" s="118"/>
      <c r="E670" s="118"/>
      <c r="F670" s="118"/>
      <c r="G670" s="118"/>
      <c r="H670" s="118"/>
      <c r="I670" s="118"/>
      <c r="J670" s="118"/>
      <c r="K670" s="118"/>
      <c r="L670" s="118"/>
      <c r="M670" s="118"/>
      <c r="N670" s="118"/>
      <c r="O670" s="118"/>
      <c r="P670" s="118"/>
      <c r="Q670" s="118"/>
      <c r="R670" s="118"/>
      <c r="S670" s="118"/>
      <c r="T670" s="118"/>
      <c r="U670" s="118"/>
      <c r="V670" s="118"/>
      <c r="W670" s="118"/>
      <c r="X670" s="118"/>
      <c r="Y670" s="118"/>
      <c r="Z670" s="118"/>
      <c r="AA670" s="118"/>
    </row>
    <row r="671">
      <c r="A671" s="118"/>
      <c r="B671" s="118"/>
      <c r="C671" s="118"/>
      <c r="D671" s="118"/>
      <c r="E671" s="118"/>
      <c r="F671" s="118"/>
      <c r="G671" s="118"/>
      <c r="H671" s="118"/>
      <c r="I671" s="118"/>
      <c r="J671" s="118"/>
      <c r="K671" s="118"/>
      <c r="L671" s="118"/>
      <c r="M671" s="118"/>
      <c r="N671" s="118"/>
      <c r="O671" s="118"/>
      <c r="P671" s="118"/>
      <c r="Q671" s="118"/>
      <c r="R671" s="118"/>
      <c r="S671" s="118"/>
      <c r="T671" s="118"/>
      <c r="U671" s="118"/>
      <c r="V671" s="118"/>
      <c r="W671" s="118"/>
      <c r="X671" s="118"/>
      <c r="Y671" s="118"/>
      <c r="Z671" s="118"/>
      <c r="AA671" s="118"/>
    </row>
    <row r="672">
      <c r="A672" s="118"/>
      <c r="B672" s="118"/>
      <c r="C672" s="118"/>
      <c r="D672" s="118"/>
      <c r="E672" s="118"/>
      <c r="F672" s="118"/>
      <c r="G672" s="118"/>
      <c r="H672" s="118"/>
      <c r="I672" s="118"/>
      <c r="J672" s="118"/>
      <c r="K672" s="118"/>
      <c r="L672" s="118"/>
      <c r="M672" s="118"/>
      <c r="N672" s="118"/>
      <c r="O672" s="118"/>
      <c r="P672" s="118"/>
      <c r="Q672" s="118"/>
      <c r="R672" s="118"/>
      <c r="S672" s="118"/>
      <c r="T672" s="118"/>
      <c r="U672" s="118"/>
      <c r="V672" s="118"/>
      <c r="W672" s="118"/>
      <c r="X672" s="118"/>
      <c r="Y672" s="118"/>
      <c r="Z672" s="118"/>
      <c r="AA672" s="118"/>
    </row>
    <row r="673">
      <c r="A673" s="118"/>
      <c r="B673" s="118"/>
      <c r="C673" s="118"/>
      <c r="D673" s="118"/>
      <c r="E673" s="118"/>
      <c r="F673" s="118"/>
      <c r="G673" s="118"/>
      <c r="H673" s="118"/>
      <c r="I673" s="118"/>
      <c r="J673" s="118"/>
      <c r="K673" s="118"/>
      <c r="L673" s="118"/>
      <c r="M673" s="118"/>
      <c r="N673" s="118"/>
      <c r="O673" s="118"/>
      <c r="P673" s="118"/>
      <c r="Q673" s="118"/>
      <c r="R673" s="118"/>
      <c r="S673" s="118"/>
      <c r="T673" s="118"/>
      <c r="U673" s="118"/>
      <c r="V673" s="118"/>
      <c r="W673" s="118"/>
      <c r="X673" s="118"/>
      <c r="Y673" s="118"/>
      <c r="Z673" s="118"/>
      <c r="AA673" s="118"/>
    </row>
    <row r="674">
      <c r="A674" s="118"/>
      <c r="B674" s="118"/>
      <c r="C674" s="118"/>
      <c r="D674" s="118"/>
      <c r="E674" s="118"/>
      <c r="F674" s="118"/>
      <c r="G674" s="118"/>
      <c r="H674" s="118"/>
      <c r="I674" s="118"/>
      <c r="J674" s="118"/>
      <c r="K674" s="118"/>
      <c r="L674" s="118"/>
      <c r="M674" s="118"/>
      <c r="N674" s="118"/>
      <c r="O674" s="118"/>
      <c r="P674" s="118"/>
      <c r="Q674" s="118"/>
      <c r="R674" s="118"/>
      <c r="S674" s="118"/>
      <c r="T674" s="118"/>
      <c r="U674" s="118"/>
      <c r="V674" s="118"/>
      <c r="W674" s="118"/>
      <c r="X674" s="118"/>
      <c r="Y674" s="118"/>
      <c r="Z674" s="118"/>
      <c r="AA674" s="118"/>
    </row>
    <row r="675">
      <c r="A675" s="118"/>
      <c r="B675" s="118"/>
      <c r="C675" s="118"/>
      <c r="D675" s="118"/>
      <c r="E675" s="118"/>
      <c r="F675" s="118"/>
      <c r="G675" s="118"/>
      <c r="H675" s="118"/>
      <c r="I675" s="118"/>
      <c r="J675" s="118"/>
      <c r="K675" s="118"/>
      <c r="L675" s="118"/>
      <c r="M675" s="118"/>
      <c r="N675" s="118"/>
      <c r="O675" s="118"/>
      <c r="P675" s="118"/>
      <c r="Q675" s="118"/>
      <c r="R675" s="118"/>
      <c r="S675" s="118"/>
      <c r="T675" s="118"/>
      <c r="U675" s="118"/>
      <c r="V675" s="118"/>
      <c r="W675" s="118"/>
      <c r="X675" s="118"/>
      <c r="Y675" s="118"/>
      <c r="Z675" s="118"/>
      <c r="AA675" s="118"/>
    </row>
    <row r="676">
      <c r="A676" s="118"/>
      <c r="B676" s="118"/>
      <c r="C676" s="118"/>
      <c r="D676" s="118"/>
      <c r="E676" s="118"/>
      <c r="F676" s="118"/>
      <c r="G676" s="118"/>
      <c r="H676" s="118"/>
      <c r="I676" s="118"/>
      <c r="J676" s="118"/>
      <c r="K676" s="118"/>
      <c r="L676" s="118"/>
      <c r="M676" s="118"/>
      <c r="N676" s="118"/>
      <c r="O676" s="118"/>
      <c r="P676" s="118"/>
      <c r="Q676" s="118"/>
      <c r="R676" s="118"/>
      <c r="S676" s="118"/>
      <c r="T676" s="118"/>
      <c r="U676" s="118"/>
      <c r="V676" s="118"/>
      <c r="W676" s="118"/>
      <c r="X676" s="118"/>
      <c r="Y676" s="118"/>
      <c r="Z676" s="118"/>
      <c r="AA676" s="118"/>
    </row>
    <row r="677">
      <c r="A677" s="118"/>
      <c r="B677" s="118"/>
      <c r="C677" s="118"/>
      <c r="D677" s="118"/>
      <c r="E677" s="118"/>
      <c r="F677" s="118"/>
      <c r="G677" s="118"/>
      <c r="H677" s="118"/>
      <c r="I677" s="118"/>
      <c r="J677" s="118"/>
      <c r="K677" s="118"/>
      <c r="L677" s="118"/>
      <c r="M677" s="118"/>
      <c r="N677" s="118"/>
      <c r="O677" s="118"/>
      <c r="P677" s="118"/>
      <c r="Q677" s="118"/>
      <c r="R677" s="118"/>
      <c r="S677" s="118"/>
      <c r="T677" s="118"/>
      <c r="U677" s="118"/>
      <c r="V677" s="118"/>
      <c r="W677" s="118"/>
      <c r="X677" s="118"/>
      <c r="Y677" s="118"/>
      <c r="Z677" s="118"/>
      <c r="AA677" s="118"/>
    </row>
    <row r="678">
      <c r="A678" s="118"/>
      <c r="B678" s="118"/>
      <c r="C678" s="118"/>
      <c r="D678" s="118"/>
      <c r="E678" s="118"/>
      <c r="F678" s="118"/>
      <c r="G678" s="118"/>
      <c r="H678" s="118"/>
      <c r="I678" s="118"/>
      <c r="J678" s="118"/>
      <c r="K678" s="118"/>
      <c r="L678" s="118"/>
      <c r="M678" s="118"/>
      <c r="N678" s="118"/>
      <c r="O678" s="118"/>
      <c r="P678" s="118"/>
      <c r="Q678" s="118"/>
      <c r="R678" s="118"/>
      <c r="S678" s="118"/>
      <c r="T678" s="118"/>
      <c r="U678" s="118"/>
      <c r="V678" s="118"/>
      <c r="W678" s="118"/>
      <c r="X678" s="118"/>
      <c r="Y678" s="118"/>
      <c r="Z678" s="118"/>
      <c r="AA678" s="118"/>
    </row>
    <row r="679">
      <c r="A679" s="118"/>
      <c r="B679" s="118"/>
      <c r="C679" s="118"/>
      <c r="D679" s="118"/>
      <c r="E679" s="118"/>
      <c r="F679" s="118"/>
      <c r="G679" s="118"/>
      <c r="H679" s="118"/>
      <c r="I679" s="118"/>
      <c r="J679" s="118"/>
      <c r="K679" s="118"/>
      <c r="L679" s="118"/>
      <c r="M679" s="118"/>
      <c r="N679" s="118"/>
      <c r="O679" s="118"/>
      <c r="P679" s="118"/>
      <c r="Q679" s="118"/>
      <c r="R679" s="118"/>
      <c r="S679" s="118"/>
      <c r="T679" s="118"/>
      <c r="U679" s="118"/>
      <c r="V679" s="118"/>
      <c r="W679" s="118"/>
      <c r="X679" s="118"/>
      <c r="Y679" s="118"/>
      <c r="Z679" s="118"/>
      <c r="AA679" s="118"/>
    </row>
    <row r="680">
      <c r="A680" s="118"/>
      <c r="B680" s="118"/>
      <c r="C680" s="118"/>
      <c r="D680" s="118"/>
      <c r="E680" s="118"/>
      <c r="F680" s="118"/>
      <c r="G680" s="118"/>
      <c r="H680" s="118"/>
      <c r="I680" s="118"/>
      <c r="J680" s="118"/>
      <c r="K680" s="118"/>
      <c r="L680" s="118"/>
      <c r="M680" s="118"/>
      <c r="N680" s="118"/>
      <c r="O680" s="118"/>
      <c r="P680" s="118"/>
      <c r="Q680" s="118"/>
      <c r="R680" s="118"/>
      <c r="S680" s="118"/>
      <c r="T680" s="118"/>
      <c r="U680" s="118"/>
      <c r="V680" s="118"/>
      <c r="W680" s="118"/>
      <c r="X680" s="118"/>
      <c r="Y680" s="118"/>
      <c r="Z680" s="118"/>
      <c r="AA680" s="118"/>
    </row>
    <row r="681">
      <c r="A681" s="118"/>
      <c r="B681" s="118"/>
      <c r="C681" s="118"/>
      <c r="D681" s="118"/>
      <c r="E681" s="118"/>
      <c r="F681" s="118"/>
      <c r="G681" s="118"/>
      <c r="H681" s="118"/>
      <c r="I681" s="118"/>
      <c r="J681" s="118"/>
      <c r="K681" s="118"/>
      <c r="L681" s="118"/>
      <c r="M681" s="118"/>
      <c r="N681" s="118"/>
      <c r="O681" s="118"/>
      <c r="P681" s="118"/>
      <c r="Q681" s="118"/>
      <c r="R681" s="118"/>
      <c r="S681" s="118"/>
      <c r="T681" s="118"/>
      <c r="U681" s="118"/>
      <c r="V681" s="118"/>
      <c r="W681" s="118"/>
      <c r="X681" s="118"/>
      <c r="Y681" s="118"/>
      <c r="Z681" s="118"/>
      <c r="AA681" s="118"/>
    </row>
    <row r="682">
      <c r="A682" s="118"/>
      <c r="B682" s="118"/>
      <c r="C682" s="118"/>
      <c r="D682" s="118"/>
      <c r="E682" s="118"/>
      <c r="F682" s="118"/>
      <c r="G682" s="118"/>
      <c r="H682" s="118"/>
      <c r="I682" s="118"/>
      <c r="J682" s="118"/>
      <c r="K682" s="118"/>
      <c r="L682" s="118"/>
      <c r="M682" s="118"/>
      <c r="N682" s="118"/>
      <c r="O682" s="118"/>
      <c r="P682" s="118"/>
      <c r="Q682" s="118"/>
      <c r="R682" s="118"/>
      <c r="S682" s="118"/>
      <c r="T682" s="118"/>
      <c r="U682" s="118"/>
      <c r="V682" s="118"/>
      <c r="W682" s="118"/>
      <c r="X682" s="118"/>
      <c r="Y682" s="118"/>
      <c r="Z682" s="118"/>
      <c r="AA682" s="118"/>
    </row>
    <row r="683">
      <c r="A683" s="118"/>
      <c r="B683" s="118"/>
      <c r="C683" s="118"/>
      <c r="D683" s="118"/>
      <c r="E683" s="118"/>
      <c r="F683" s="118"/>
      <c r="G683" s="118"/>
      <c r="H683" s="118"/>
      <c r="I683" s="118"/>
      <c r="J683" s="118"/>
      <c r="K683" s="118"/>
      <c r="L683" s="118"/>
      <c r="M683" s="118"/>
      <c r="N683" s="118"/>
      <c r="O683" s="118"/>
      <c r="P683" s="118"/>
      <c r="Q683" s="118"/>
      <c r="R683" s="118"/>
      <c r="S683" s="118"/>
      <c r="T683" s="118"/>
      <c r="U683" s="118"/>
      <c r="V683" s="118"/>
      <c r="W683" s="118"/>
      <c r="X683" s="118"/>
      <c r="Y683" s="118"/>
      <c r="Z683" s="118"/>
      <c r="AA683" s="118"/>
    </row>
    <row r="684">
      <c r="A684" s="118"/>
      <c r="B684" s="118"/>
      <c r="C684" s="118"/>
      <c r="D684" s="118"/>
      <c r="E684" s="118"/>
      <c r="F684" s="118"/>
      <c r="G684" s="118"/>
      <c r="H684" s="118"/>
      <c r="I684" s="118"/>
      <c r="J684" s="118"/>
      <c r="K684" s="118"/>
      <c r="L684" s="118"/>
      <c r="M684" s="118"/>
      <c r="N684" s="118"/>
      <c r="O684" s="118"/>
      <c r="P684" s="118"/>
      <c r="Q684" s="118"/>
      <c r="R684" s="118"/>
      <c r="S684" s="118"/>
      <c r="T684" s="118"/>
      <c r="U684" s="118"/>
      <c r="V684" s="118"/>
      <c r="W684" s="118"/>
      <c r="X684" s="118"/>
      <c r="Y684" s="118"/>
      <c r="Z684" s="118"/>
      <c r="AA684" s="118"/>
    </row>
    <row r="685">
      <c r="A685" s="118"/>
      <c r="B685" s="118"/>
      <c r="C685" s="118"/>
      <c r="D685" s="118"/>
      <c r="E685" s="118"/>
      <c r="F685" s="118"/>
      <c r="G685" s="118"/>
      <c r="H685" s="118"/>
      <c r="I685" s="118"/>
      <c r="J685" s="118"/>
      <c r="K685" s="118"/>
      <c r="L685" s="118"/>
      <c r="M685" s="118"/>
      <c r="N685" s="118"/>
      <c r="O685" s="118"/>
      <c r="P685" s="118"/>
      <c r="Q685" s="118"/>
      <c r="R685" s="118"/>
      <c r="S685" s="118"/>
      <c r="T685" s="118"/>
      <c r="U685" s="118"/>
      <c r="V685" s="118"/>
      <c r="W685" s="118"/>
      <c r="X685" s="118"/>
      <c r="Y685" s="118"/>
      <c r="Z685" s="118"/>
      <c r="AA685" s="118"/>
    </row>
    <row r="686">
      <c r="A686" s="118"/>
      <c r="B686" s="118"/>
      <c r="C686" s="118"/>
      <c r="D686" s="118"/>
      <c r="E686" s="118"/>
      <c r="F686" s="118"/>
      <c r="G686" s="118"/>
      <c r="H686" s="118"/>
      <c r="I686" s="118"/>
      <c r="J686" s="118"/>
      <c r="K686" s="118"/>
      <c r="L686" s="118"/>
      <c r="M686" s="118"/>
      <c r="N686" s="118"/>
      <c r="O686" s="118"/>
      <c r="P686" s="118"/>
      <c r="Q686" s="118"/>
      <c r="R686" s="118"/>
      <c r="S686" s="118"/>
      <c r="T686" s="118"/>
      <c r="U686" s="118"/>
      <c r="V686" s="118"/>
      <c r="W686" s="118"/>
      <c r="X686" s="118"/>
      <c r="Y686" s="118"/>
      <c r="Z686" s="118"/>
      <c r="AA686" s="118"/>
    </row>
    <row r="687">
      <c r="A687" s="118"/>
      <c r="B687" s="118"/>
      <c r="C687" s="118"/>
      <c r="D687" s="118"/>
      <c r="E687" s="118"/>
      <c r="F687" s="118"/>
      <c r="G687" s="118"/>
      <c r="H687" s="118"/>
      <c r="I687" s="118"/>
      <c r="J687" s="118"/>
      <c r="K687" s="118"/>
      <c r="L687" s="118"/>
      <c r="M687" s="118"/>
      <c r="N687" s="118"/>
      <c r="O687" s="118"/>
      <c r="P687" s="118"/>
      <c r="Q687" s="118"/>
      <c r="R687" s="118"/>
      <c r="S687" s="118"/>
      <c r="T687" s="118"/>
      <c r="U687" s="118"/>
      <c r="V687" s="118"/>
      <c r="W687" s="118"/>
      <c r="X687" s="118"/>
      <c r="Y687" s="118"/>
      <c r="Z687" s="118"/>
      <c r="AA687" s="118"/>
    </row>
    <row r="688">
      <c r="A688" s="118"/>
      <c r="B688" s="118"/>
      <c r="C688" s="118"/>
      <c r="D688" s="118"/>
      <c r="E688" s="118"/>
      <c r="F688" s="118"/>
      <c r="G688" s="118"/>
      <c r="H688" s="118"/>
      <c r="I688" s="118"/>
      <c r="J688" s="118"/>
      <c r="K688" s="118"/>
      <c r="L688" s="118"/>
      <c r="M688" s="118"/>
      <c r="N688" s="118"/>
      <c r="O688" s="118"/>
      <c r="P688" s="118"/>
      <c r="Q688" s="118"/>
      <c r="R688" s="118"/>
      <c r="S688" s="118"/>
      <c r="T688" s="118"/>
      <c r="U688" s="118"/>
      <c r="V688" s="118"/>
      <c r="W688" s="118"/>
      <c r="X688" s="118"/>
      <c r="Y688" s="118"/>
      <c r="Z688" s="118"/>
      <c r="AA688" s="118"/>
    </row>
    <row r="689">
      <c r="A689" s="118"/>
      <c r="B689" s="118"/>
      <c r="C689" s="118"/>
      <c r="D689" s="118"/>
      <c r="E689" s="118"/>
      <c r="F689" s="118"/>
      <c r="G689" s="118"/>
      <c r="H689" s="118"/>
      <c r="I689" s="118"/>
      <c r="J689" s="118"/>
      <c r="K689" s="118"/>
      <c r="L689" s="118"/>
      <c r="M689" s="118"/>
      <c r="N689" s="118"/>
      <c r="O689" s="118"/>
      <c r="P689" s="118"/>
      <c r="Q689" s="118"/>
      <c r="R689" s="118"/>
      <c r="S689" s="118"/>
      <c r="T689" s="118"/>
      <c r="U689" s="118"/>
      <c r="V689" s="118"/>
      <c r="W689" s="118"/>
      <c r="X689" s="118"/>
      <c r="Y689" s="118"/>
      <c r="Z689" s="118"/>
      <c r="AA689" s="118"/>
    </row>
    <row r="690">
      <c r="A690" s="118"/>
      <c r="B690" s="118"/>
      <c r="C690" s="118"/>
      <c r="D690" s="118"/>
      <c r="E690" s="118"/>
      <c r="F690" s="118"/>
      <c r="G690" s="118"/>
      <c r="H690" s="118"/>
      <c r="I690" s="118"/>
      <c r="J690" s="118"/>
      <c r="K690" s="118"/>
      <c r="L690" s="118"/>
      <c r="M690" s="118"/>
      <c r="N690" s="118"/>
      <c r="O690" s="118"/>
      <c r="P690" s="118"/>
      <c r="Q690" s="118"/>
      <c r="R690" s="118"/>
      <c r="S690" s="118"/>
      <c r="T690" s="118"/>
      <c r="U690" s="118"/>
      <c r="V690" s="118"/>
      <c r="W690" s="118"/>
      <c r="X690" s="118"/>
      <c r="Y690" s="118"/>
      <c r="Z690" s="118"/>
      <c r="AA690" s="118"/>
    </row>
    <row r="691">
      <c r="A691" s="118"/>
      <c r="B691" s="118"/>
      <c r="C691" s="118"/>
      <c r="D691" s="118"/>
      <c r="E691" s="118"/>
      <c r="F691" s="118"/>
      <c r="G691" s="118"/>
      <c r="H691" s="118"/>
      <c r="I691" s="118"/>
      <c r="J691" s="118"/>
      <c r="K691" s="118"/>
      <c r="L691" s="118"/>
      <c r="M691" s="118"/>
      <c r="N691" s="118"/>
      <c r="O691" s="118"/>
      <c r="P691" s="118"/>
      <c r="Q691" s="118"/>
      <c r="R691" s="118"/>
      <c r="S691" s="118"/>
      <c r="T691" s="118"/>
      <c r="U691" s="118"/>
      <c r="V691" s="118"/>
      <c r="W691" s="118"/>
      <c r="X691" s="118"/>
      <c r="Y691" s="118"/>
      <c r="Z691" s="118"/>
      <c r="AA691" s="118"/>
    </row>
    <row r="692">
      <c r="A692" s="118"/>
      <c r="B692" s="118"/>
      <c r="C692" s="118"/>
      <c r="D692" s="118"/>
      <c r="E692" s="118"/>
      <c r="F692" s="118"/>
      <c r="G692" s="118"/>
      <c r="H692" s="118"/>
      <c r="I692" s="118"/>
      <c r="J692" s="118"/>
      <c r="K692" s="118"/>
      <c r="L692" s="118"/>
      <c r="M692" s="118"/>
      <c r="N692" s="118"/>
      <c r="O692" s="118"/>
      <c r="P692" s="118"/>
      <c r="Q692" s="118"/>
      <c r="R692" s="118"/>
      <c r="S692" s="118"/>
      <c r="T692" s="118"/>
      <c r="U692" s="118"/>
      <c r="V692" s="118"/>
      <c r="W692" s="118"/>
      <c r="X692" s="118"/>
      <c r="Y692" s="118"/>
      <c r="Z692" s="118"/>
      <c r="AA692" s="118"/>
    </row>
    <row r="693">
      <c r="A693" s="118"/>
      <c r="B693" s="118"/>
      <c r="C693" s="118"/>
      <c r="D693" s="118"/>
      <c r="E693" s="118"/>
      <c r="F693" s="118"/>
      <c r="G693" s="118"/>
      <c r="H693" s="118"/>
      <c r="I693" s="118"/>
      <c r="J693" s="118"/>
      <c r="K693" s="118"/>
      <c r="L693" s="118"/>
      <c r="M693" s="118"/>
      <c r="N693" s="118"/>
      <c r="O693" s="118"/>
      <c r="P693" s="118"/>
      <c r="Q693" s="118"/>
      <c r="R693" s="118"/>
      <c r="S693" s="118"/>
      <c r="T693" s="118"/>
      <c r="U693" s="118"/>
      <c r="V693" s="118"/>
      <c r="W693" s="118"/>
      <c r="X693" s="118"/>
      <c r="Y693" s="118"/>
      <c r="Z693" s="118"/>
      <c r="AA693" s="118"/>
    </row>
    <row r="694">
      <c r="A694" s="118"/>
      <c r="B694" s="118"/>
      <c r="C694" s="118"/>
      <c r="D694" s="118"/>
      <c r="E694" s="118"/>
      <c r="F694" s="118"/>
      <c r="G694" s="118"/>
      <c r="H694" s="118"/>
      <c r="I694" s="118"/>
      <c r="J694" s="118"/>
      <c r="K694" s="118"/>
      <c r="L694" s="118"/>
      <c r="M694" s="118"/>
      <c r="N694" s="118"/>
      <c r="O694" s="118"/>
      <c r="P694" s="118"/>
      <c r="Q694" s="118"/>
      <c r="R694" s="118"/>
      <c r="S694" s="118"/>
      <c r="T694" s="118"/>
      <c r="U694" s="118"/>
      <c r="V694" s="118"/>
      <c r="W694" s="118"/>
      <c r="X694" s="118"/>
      <c r="Y694" s="118"/>
      <c r="Z694" s="118"/>
      <c r="AA694" s="118"/>
    </row>
    <row r="695">
      <c r="A695" s="118"/>
      <c r="B695" s="118"/>
      <c r="C695" s="118"/>
      <c r="D695" s="118"/>
      <c r="E695" s="118"/>
      <c r="F695" s="118"/>
      <c r="G695" s="118"/>
      <c r="H695" s="118"/>
      <c r="I695" s="118"/>
      <c r="J695" s="118"/>
      <c r="K695" s="118"/>
      <c r="L695" s="118"/>
      <c r="M695" s="118"/>
      <c r="N695" s="118"/>
      <c r="O695" s="118"/>
      <c r="P695" s="118"/>
      <c r="Q695" s="118"/>
      <c r="R695" s="118"/>
      <c r="S695" s="118"/>
      <c r="T695" s="118"/>
      <c r="U695" s="118"/>
      <c r="V695" s="118"/>
      <c r="W695" s="118"/>
      <c r="X695" s="118"/>
      <c r="Y695" s="118"/>
      <c r="Z695" s="118"/>
      <c r="AA695" s="118"/>
    </row>
    <row r="696">
      <c r="A696" s="118"/>
      <c r="B696" s="118"/>
      <c r="C696" s="118"/>
      <c r="D696" s="118"/>
      <c r="E696" s="118"/>
      <c r="F696" s="118"/>
      <c r="G696" s="118"/>
      <c r="H696" s="118"/>
      <c r="I696" s="118"/>
      <c r="J696" s="118"/>
      <c r="K696" s="118"/>
      <c r="L696" s="118"/>
      <c r="M696" s="118"/>
      <c r="N696" s="118"/>
      <c r="O696" s="118"/>
      <c r="P696" s="118"/>
      <c r="Q696" s="118"/>
      <c r="R696" s="118"/>
      <c r="S696" s="118"/>
      <c r="T696" s="118"/>
      <c r="U696" s="118"/>
      <c r="V696" s="118"/>
      <c r="W696" s="118"/>
      <c r="X696" s="118"/>
      <c r="Y696" s="118"/>
      <c r="Z696" s="118"/>
      <c r="AA696" s="118"/>
    </row>
    <row r="697">
      <c r="A697" s="118"/>
      <c r="B697" s="118"/>
      <c r="C697" s="118"/>
      <c r="D697" s="118"/>
      <c r="E697" s="118"/>
      <c r="F697" s="118"/>
      <c r="G697" s="118"/>
      <c r="H697" s="118"/>
      <c r="I697" s="118"/>
      <c r="J697" s="118"/>
      <c r="K697" s="118"/>
      <c r="L697" s="118"/>
      <c r="M697" s="118"/>
      <c r="N697" s="118"/>
      <c r="O697" s="118"/>
      <c r="P697" s="118"/>
      <c r="Q697" s="118"/>
      <c r="R697" s="118"/>
      <c r="S697" s="118"/>
      <c r="T697" s="118"/>
      <c r="U697" s="118"/>
      <c r="V697" s="118"/>
      <c r="W697" s="118"/>
      <c r="X697" s="118"/>
      <c r="Y697" s="118"/>
      <c r="Z697" s="118"/>
      <c r="AA697" s="118"/>
    </row>
    <row r="698">
      <c r="A698" s="118"/>
      <c r="B698" s="118"/>
      <c r="C698" s="118"/>
      <c r="D698" s="118"/>
      <c r="E698" s="118"/>
      <c r="F698" s="118"/>
      <c r="G698" s="118"/>
      <c r="H698" s="118"/>
      <c r="I698" s="118"/>
      <c r="J698" s="118"/>
      <c r="K698" s="118"/>
      <c r="L698" s="118"/>
      <c r="M698" s="118"/>
      <c r="N698" s="118"/>
      <c r="O698" s="118"/>
      <c r="P698" s="118"/>
      <c r="Q698" s="118"/>
      <c r="R698" s="118"/>
      <c r="S698" s="118"/>
      <c r="T698" s="118"/>
      <c r="U698" s="118"/>
      <c r="V698" s="118"/>
      <c r="W698" s="118"/>
      <c r="X698" s="118"/>
      <c r="Y698" s="118"/>
      <c r="Z698" s="118"/>
      <c r="AA698" s="118"/>
    </row>
    <row r="699">
      <c r="A699" s="118"/>
      <c r="B699" s="118"/>
      <c r="C699" s="118"/>
      <c r="D699" s="118"/>
      <c r="E699" s="118"/>
      <c r="F699" s="118"/>
      <c r="G699" s="118"/>
      <c r="H699" s="118"/>
      <c r="I699" s="118"/>
      <c r="J699" s="118"/>
      <c r="K699" s="118"/>
      <c r="L699" s="118"/>
      <c r="M699" s="118"/>
      <c r="N699" s="118"/>
      <c r="O699" s="118"/>
      <c r="P699" s="118"/>
      <c r="Q699" s="118"/>
      <c r="R699" s="118"/>
      <c r="S699" s="118"/>
      <c r="T699" s="118"/>
      <c r="U699" s="118"/>
      <c r="V699" s="118"/>
      <c r="W699" s="118"/>
      <c r="X699" s="118"/>
      <c r="Y699" s="118"/>
      <c r="Z699" s="118"/>
      <c r="AA699" s="118"/>
    </row>
    <row r="700">
      <c r="A700" s="118"/>
      <c r="B700" s="118"/>
      <c r="C700" s="118"/>
      <c r="D700" s="118"/>
      <c r="E700" s="118"/>
      <c r="F700" s="118"/>
      <c r="G700" s="118"/>
      <c r="H700" s="118"/>
      <c r="I700" s="118"/>
      <c r="J700" s="118"/>
      <c r="K700" s="118"/>
      <c r="L700" s="118"/>
      <c r="M700" s="118"/>
      <c r="N700" s="118"/>
      <c r="O700" s="118"/>
      <c r="P700" s="118"/>
      <c r="Q700" s="118"/>
      <c r="R700" s="118"/>
      <c r="S700" s="118"/>
      <c r="T700" s="118"/>
      <c r="U700" s="118"/>
      <c r="V700" s="118"/>
      <c r="W700" s="118"/>
      <c r="X700" s="118"/>
      <c r="Y700" s="118"/>
      <c r="Z700" s="118"/>
      <c r="AA700" s="118"/>
    </row>
    <row r="701">
      <c r="A701" s="118"/>
      <c r="B701" s="118"/>
      <c r="C701" s="118"/>
      <c r="D701" s="118"/>
      <c r="E701" s="118"/>
      <c r="F701" s="118"/>
      <c r="G701" s="118"/>
      <c r="H701" s="118"/>
      <c r="I701" s="118"/>
      <c r="J701" s="118"/>
      <c r="K701" s="118"/>
      <c r="L701" s="118"/>
      <c r="M701" s="118"/>
      <c r="N701" s="118"/>
      <c r="O701" s="118"/>
      <c r="P701" s="118"/>
      <c r="Q701" s="118"/>
      <c r="R701" s="118"/>
      <c r="S701" s="118"/>
      <c r="T701" s="118"/>
      <c r="U701" s="118"/>
      <c r="V701" s="118"/>
      <c r="W701" s="118"/>
      <c r="X701" s="118"/>
      <c r="Y701" s="118"/>
      <c r="Z701" s="118"/>
      <c r="AA701" s="118"/>
    </row>
    <row r="702">
      <c r="A702" s="118"/>
      <c r="B702" s="118"/>
      <c r="C702" s="118"/>
      <c r="D702" s="118"/>
      <c r="E702" s="118"/>
      <c r="F702" s="118"/>
      <c r="G702" s="118"/>
      <c r="H702" s="118"/>
      <c r="I702" s="118"/>
      <c r="J702" s="118"/>
      <c r="K702" s="118"/>
      <c r="L702" s="118"/>
      <c r="M702" s="118"/>
      <c r="N702" s="118"/>
      <c r="O702" s="118"/>
      <c r="P702" s="118"/>
      <c r="Q702" s="118"/>
      <c r="R702" s="118"/>
      <c r="S702" s="118"/>
      <c r="T702" s="118"/>
      <c r="U702" s="118"/>
      <c r="V702" s="118"/>
      <c r="W702" s="118"/>
      <c r="X702" s="118"/>
      <c r="Y702" s="118"/>
      <c r="Z702" s="118"/>
      <c r="AA702" s="118"/>
    </row>
    <row r="703">
      <c r="A703" s="118"/>
      <c r="B703" s="118"/>
      <c r="C703" s="118"/>
      <c r="D703" s="118"/>
      <c r="E703" s="118"/>
      <c r="F703" s="118"/>
      <c r="G703" s="118"/>
      <c r="H703" s="118"/>
      <c r="I703" s="118"/>
      <c r="J703" s="118"/>
      <c r="K703" s="118"/>
      <c r="L703" s="118"/>
      <c r="M703" s="118"/>
      <c r="N703" s="118"/>
      <c r="O703" s="118"/>
      <c r="P703" s="118"/>
      <c r="Q703" s="118"/>
      <c r="R703" s="118"/>
      <c r="S703" s="118"/>
      <c r="T703" s="118"/>
      <c r="U703" s="118"/>
      <c r="V703" s="118"/>
      <c r="W703" s="118"/>
      <c r="X703" s="118"/>
      <c r="Y703" s="118"/>
      <c r="Z703" s="118"/>
      <c r="AA703" s="118"/>
    </row>
    <row r="704">
      <c r="A704" s="118"/>
      <c r="B704" s="118"/>
      <c r="C704" s="118"/>
      <c r="D704" s="118"/>
      <c r="E704" s="118"/>
      <c r="F704" s="118"/>
      <c r="G704" s="118"/>
      <c r="H704" s="118"/>
      <c r="I704" s="118"/>
      <c r="J704" s="118"/>
      <c r="K704" s="118"/>
      <c r="L704" s="118"/>
      <c r="M704" s="118"/>
      <c r="N704" s="118"/>
      <c r="O704" s="118"/>
      <c r="P704" s="118"/>
      <c r="Q704" s="118"/>
      <c r="R704" s="118"/>
      <c r="S704" s="118"/>
      <c r="T704" s="118"/>
      <c r="U704" s="118"/>
      <c r="V704" s="118"/>
      <c r="W704" s="118"/>
      <c r="X704" s="118"/>
      <c r="Y704" s="118"/>
      <c r="Z704" s="118"/>
      <c r="AA704" s="118"/>
    </row>
    <row r="705">
      <c r="A705" s="118"/>
      <c r="B705" s="118"/>
      <c r="C705" s="118"/>
      <c r="D705" s="118"/>
      <c r="E705" s="118"/>
      <c r="F705" s="118"/>
      <c r="G705" s="118"/>
      <c r="H705" s="118"/>
      <c r="I705" s="118"/>
      <c r="J705" s="118"/>
      <c r="K705" s="118"/>
      <c r="L705" s="118"/>
      <c r="M705" s="118"/>
      <c r="N705" s="118"/>
      <c r="O705" s="118"/>
      <c r="P705" s="118"/>
      <c r="Q705" s="118"/>
      <c r="R705" s="118"/>
      <c r="S705" s="118"/>
      <c r="T705" s="118"/>
      <c r="U705" s="118"/>
      <c r="V705" s="118"/>
      <c r="W705" s="118"/>
      <c r="X705" s="118"/>
      <c r="Y705" s="118"/>
      <c r="Z705" s="118"/>
      <c r="AA705" s="118"/>
    </row>
    <row r="706">
      <c r="A706" s="118"/>
      <c r="B706" s="118"/>
      <c r="C706" s="118"/>
      <c r="D706" s="118"/>
      <c r="E706" s="118"/>
      <c r="F706" s="118"/>
      <c r="G706" s="118"/>
      <c r="H706" s="118"/>
      <c r="I706" s="118"/>
      <c r="J706" s="118"/>
      <c r="K706" s="118"/>
      <c r="L706" s="118"/>
      <c r="M706" s="118"/>
      <c r="N706" s="118"/>
      <c r="O706" s="118"/>
      <c r="P706" s="118"/>
      <c r="Q706" s="118"/>
      <c r="R706" s="118"/>
      <c r="S706" s="118"/>
      <c r="T706" s="118"/>
      <c r="U706" s="118"/>
      <c r="V706" s="118"/>
      <c r="W706" s="118"/>
      <c r="X706" s="118"/>
      <c r="Y706" s="118"/>
      <c r="Z706" s="118"/>
      <c r="AA706" s="118"/>
    </row>
    <row r="707">
      <c r="A707" s="118"/>
      <c r="B707" s="118"/>
      <c r="C707" s="118"/>
      <c r="D707" s="118"/>
      <c r="E707" s="118"/>
      <c r="F707" s="118"/>
      <c r="G707" s="118"/>
      <c r="H707" s="118"/>
      <c r="I707" s="118"/>
      <c r="J707" s="118"/>
      <c r="K707" s="118"/>
      <c r="L707" s="118"/>
      <c r="M707" s="118"/>
      <c r="N707" s="118"/>
      <c r="O707" s="118"/>
      <c r="P707" s="118"/>
      <c r="Q707" s="118"/>
      <c r="R707" s="118"/>
      <c r="S707" s="118"/>
      <c r="T707" s="118"/>
      <c r="U707" s="118"/>
      <c r="V707" s="118"/>
      <c r="W707" s="118"/>
      <c r="X707" s="118"/>
      <c r="Y707" s="118"/>
      <c r="Z707" s="118"/>
      <c r="AA707" s="118"/>
    </row>
    <row r="708">
      <c r="A708" s="118"/>
      <c r="B708" s="118"/>
      <c r="C708" s="118"/>
      <c r="D708" s="118"/>
      <c r="E708" s="118"/>
      <c r="F708" s="118"/>
      <c r="G708" s="118"/>
      <c r="H708" s="118"/>
      <c r="I708" s="118"/>
      <c r="J708" s="118"/>
      <c r="K708" s="118"/>
      <c r="L708" s="118"/>
      <c r="M708" s="118"/>
      <c r="N708" s="118"/>
      <c r="O708" s="118"/>
      <c r="P708" s="118"/>
      <c r="Q708" s="118"/>
      <c r="R708" s="118"/>
      <c r="S708" s="118"/>
      <c r="T708" s="118"/>
      <c r="U708" s="118"/>
      <c r="V708" s="118"/>
      <c r="W708" s="118"/>
      <c r="X708" s="118"/>
      <c r="Y708" s="118"/>
      <c r="Z708" s="118"/>
      <c r="AA708" s="118"/>
    </row>
    <row r="709">
      <c r="A709" s="118"/>
      <c r="B709" s="118"/>
      <c r="C709" s="118"/>
      <c r="D709" s="118"/>
      <c r="E709" s="118"/>
      <c r="F709" s="118"/>
      <c r="G709" s="118"/>
      <c r="H709" s="118"/>
      <c r="I709" s="118"/>
      <c r="J709" s="118"/>
      <c r="K709" s="118"/>
      <c r="L709" s="118"/>
      <c r="M709" s="118"/>
      <c r="N709" s="118"/>
      <c r="O709" s="118"/>
      <c r="P709" s="118"/>
      <c r="Q709" s="118"/>
      <c r="R709" s="118"/>
      <c r="S709" s="118"/>
      <c r="T709" s="118"/>
      <c r="U709" s="118"/>
      <c r="V709" s="118"/>
      <c r="W709" s="118"/>
      <c r="X709" s="118"/>
      <c r="Y709" s="118"/>
      <c r="Z709" s="118"/>
      <c r="AA709" s="118"/>
    </row>
    <row r="710">
      <c r="A710" s="118"/>
      <c r="B710" s="118"/>
      <c r="C710" s="118"/>
      <c r="D710" s="118"/>
      <c r="E710" s="118"/>
      <c r="F710" s="118"/>
      <c r="G710" s="118"/>
      <c r="H710" s="118"/>
      <c r="I710" s="118"/>
      <c r="J710" s="118"/>
      <c r="K710" s="118"/>
      <c r="L710" s="118"/>
      <c r="M710" s="118"/>
      <c r="N710" s="118"/>
      <c r="O710" s="118"/>
      <c r="P710" s="118"/>
      <c r="Q710" s="118"/>
      <c r="R710" s="118"/>
      <c r="S710" s="118"/>
      <c r="T710" s="118"/>
      <c r="U710" s="118"/>
      <c r="V710" s="118"/>
      <c r="W710" s="118"/>
      <c r="X710" s="118"/>
      <c r="Y710" s="118"/>
      <c r="Z710" s="118"/>
      <c r="AA710" s="118"/>
    </row>
    <row r="711">
      <c r="A711" s="118"/>
      <c r="B711" s="118"/>
      <c r="C711" s="118"/>
      <c r="D711" s="118"/>
      <c r="E711" s="118"/>
      <c r="F711" s="118"/>
      <c r="G711" s="118"/>
      <c r="H711" s="118"/>
      <c r="I711" s="118"/>
      <c r="J711" s="118"/>
      <c r="K711" s="118"/>
      <c r="L711" s="118"/>
      <c r="M711" s="118"/>
      <c r="N711" s="118"/>
      <c r="O711" s="118"/>
      <c r="P711" s="118"/>
      <c r="Q711" s="118"/>
      <c r="R711" s="118"/>
      <c r="S711" s="118"/>
      <c r="T711" s="118"/>
      <c r="U711" s="118"/>
      <c r="V711" s="118"/>
      <c r="W711" s="118"/>
      <c r="X711" s="118"/>
      <c r="Y711" s="118"/>
      <c r="Z711" s="118"/>
      <c r="AA711" s="118"/>
    </row>
    <row r="712">
      <c r="A712" s="118"/>
      <c r="B712" s="118"/>
      <c r="C712" s="118"/>
      <c r="D712" s="118"/>
      <c r="E712" s="118"/>
      <c r="F712" s="118"/>
      <c r="G712" s="118"/>
      <c r="H712" s="118"/>
      <c r="I712" s="118"/>
      <c r="J712" s="118"/>
      <c r="K712" s="118"/>
      <c r="L712" s="118"/>
      <c r="M712" s="118"/>
      <c r="N712" s="118"/>
      <c r="O712" s="118"/>
      <c r="P712" s="118"/>
      <c r="Q712" s="118"/>
      <c r="R712" s="118"/>
      <c r="S712" s="118"/>
      <c r="T712" s="118"/>
      <c r="U712" s="118"/>
      <c r="V712" s="118"/>
      <c r="W712" s="118"/>
      <c r="X712" s="118"/>
      <c r="Y712" s="118"/>
      <c r="Z712" s="118"/>
      <c r="AA712" s="118"/>
    </row>
    <row r="713">
      <c r="A713" s="118"/>
      <c r="B713" s="118"/>
      <c r="C713" s="118"/>
      <c r="D713" s="118"/>
      <c r="E713" s="118"/>
      <c r="F713" s="118"/>
      <c r="G713" s="118"/>
      <c r="H713" s="118"/>
      <c r="I713" s="118"/>
      <c r="J713" s="118"/>
      <c r="K713" s="118"/>
      <c r="L713" s="118"/>
      <c r="M713" s="118"/>
      <c r="N713" s="118"/>
      <c r="O713" s="118"/>
      <c r="P713" s="118"/>
      <c r="Q713" s="118"/>
      <c r="R713" s="118"/>
      <c r="S713" s="118"/>
      <c r="T713" s="118"/>
      <c r="U713" s="118"/>
      <c r="V713" s="118"/>
      <c r="W713" s="118"/>
      <c r="X713" s="118"/>
      <c r="Y713" s="118"/>
      <c r="Z713" s="118"/>
      <c r="AA713" s="118"/>
    </row>
    <row r="714">
      <c r="A714" s="118"/>
      <c r="B714" s="118"/>
      <c r="C714" s="118"/>
      <c r="D714" s="118"/>
      <c r="E714" s="118"/>
      <c r="F714" s="118"/>
      <c r="G714" s="118"/>
      <c r="H714" s="118"/>
      <c r="I714" s="118"/>
      <c r="J714" s="118"/>
      <c r="K714" s="118"/>
      <c r="L714" s="118"/>
      <c r="M714" s="118"/>
      <c r="N714" s="118"/>
      <c r="O714" s="118"/>
      <c r="P714" s="118"/>
      <c r="Q714" s="118"/>
      <c r="R714" s="118"/>
      <c r="S714" s="118"/>
      <c r="T714" s="118"/>
      <c r="U714" s="118"/>
      <c r="V714" s="118"/>
      <c r="W714" s="118"/>
      <c r="X714" s="118"/>
      <c r="Y714" s="118"/>
      <c r="Z714" s="118"/>
      <c r="AA714" s="118"/>
    </row>
    <row r="715">
      <c r="A715" s="118"/>
      <c r="B715" s="118"/>
      <c r="C715" s="118"/>
      <c r="D715" s="118"/>
      <c r="E715" s="118"/>
      <c r="F715" s="118"/>
      <c r="G715" s="118"/>
      <c r="H715" s="118"/>
      <c r="I715" s="118"/>
      <c r="J715" s="118"/>
      <c r="K715" s="118"/>
      <c r="L715" s="118"/>
      <c r="M715" s="118"/>
      <c r="N715" s="118"/>
      <c r="O715" s="118"/>
      <c r="P715" s="118"/>
      <c r="Q715" s="118"/>
      <c r="R715" s="118"/>
      <c r="S715" s="118"/>
      <c r="T715" s="118"/>
      <c r="U715" s="118"/>
      <c r="V715" s="118"/>
      <c r="W715" s="118"/>
      <c r="X715" s="118"/>
      <c r="Y715" s="118"/>
      <c r="Z715" s="118"/>
      <c r="AA715" s="118"/>
    </row>
    <row r="716">
      <c r="A716" s="118"/>
      <c r="B716" s="118"/>
      <c r="C716" s="118"/>
      <c r="D716" s="118"/>
      <c r="E716" s="118"/>
      <c r="F716" s="118"/>
      <c r="G716" s="118"/>
      <c r="H716" s="118"/>
      <c r="I716" s="118"/>
      <c r="J716" s="118"/>
      <c r="K716" s="118"/>
      <c r="L716" s="118"/>
      <c r="M716" s="118"/>
      <c r="N716" s="118"/>
      <c r="O716" s="118"/>
      <c r="P716" s="118"/>
      <c r="Q716" s="118"/>
      <c r="R716" s="118"/>
      <c r="S716" s="118"/>
      <c r="T716" s="118"/>
      <c r="U716" s="118"/>
      <c r="V716" s="118"/>
      <c r="W716" s="118"/>
      <c r="X716" s="118"/>
      <c r="Y716" s="118"/>
      <c r="Z716" s="118"/>
      <c r="AA716" s="118"/>
    </row>
    <row r="717">
      <c r="A717" s="118"/>
      <c r="B717" s="118"/>
      <c r="C717" s="118"/>
      <c r="D717" s="118"/>
      <c r="E717" s="118"/>
      <c r="F717" s="118"/>
      <c r="G717" s="118"/>
      <c r="H717" s="118"/>
      <c r="I717" s="118"/>
      <c r="J717" s="118"/>
      <c r="K717" s="118"/>
      <c r="L717" s="118"/>
      <c r="M717" s="118"/>
      <c r="N717" s="118"/>
      <c r="O717" s="118"/>
      <c r="P717" s="118"/>
      <c r="Q717" s="118"/>
      <c r="R717" s="118"/>
      <c r="S717" s="118"/>
      <c r="T717" s="118"/>
      <c r="U717" s="118"/>
      <c r="V717" s="118"/>
      <c r="W717" s="118"/>
      <c r="X717" s="118"/>
      <c r="Y717" s="118"/>
      <c r="Z717" s="118"/>
      <c r="AA717" s="118"/>
    </row>
    <row r="718">
      <c r="A718" s="118"/>
      <c r="B718" s="118"/>
      <c r="C718" s="118"/>
      <c r="D718" s="118"/>
      <c r="E718" s="118"/>
      <c r="F718" s="118"/>
      <c r="G718" s="118"/>
      <c r="H718" s="118"/>
      <c r="I718" s="118"/>
      <c r="J718" s="118"/>
      <c r="K718" s="118"/>
      <c r="L718" s="118"/>
      <c r="M718" s="118"/>
      <c r="N718" s="118"/>
      <c r="O718" s="118"/>
      <c r="P718" s="118"/>
      <c r="Q718" s="118"/>
      <c r="R718" s="118"/>
      <c r="S718" s="118"/>
      <c r="T718" s="118"/>
      <c r="U718" s="118"/>
      <c r="V718" s="118"/>
      <c r="W718" s="118"/>
      <c r="X718" s="118"/>
      <c r="Y718" s="118"/>
      <c r="Z718" s="118"/>
      <c r="AA718" s="118"/>
    </row>
    <row r="719">
      <c r="A719" s="118"/>
      <c r="B719" s="118"/>
      <c r="C719" s="118"/>
      <c r="D719" s="118"/>
      <c r="E719" s="118"/>
      <c r="F719" s="118"/>
      <c r="G719" s="118"/>
      <c r="H719" s="118"/>
      <c r="I719" s="118"/>
      <c r="J719" s="118"/>
      <c r="K719" s="118"/>
      <c r="L719" s="118"/>
      <c r="M719" s="118"/>
      <c r="N719" s="118"/>
      <c r="O719" s="118"/>
      <c r="P719" s="118"/>
      <c r="Q719" s="118"/>
      <c r="R719" s="118"/>
      <c r="S719" s="118"/>
      <c r="T719" s="118"/>
      <c r="U719" s="118"/>
      <c r="V719" s="118"/>
      <c r="W719" s="118"/>
      <c r="X719" s="118"/>
      <c r="Y719" s="118"/>
      <c r="Z719" s="118"/>
      <c r="AA719" s="118"/>
    </row>
    <row r="720">
      <c r="A720" s="118"/>
      <c r="B720" s="118"/>
      <c r="C720" s="118"/>
      <c r="D720" s="118"/>
      <c r="E720" s="118"/>
      <c r="F720" s="118"/>
      <c r="G720" s="118"/>
      <c r="H720" s="118"/>
      <c r="I720" s="118"/>
      <c r="J720" s="118"/>
      <c r="K720" s="118"/>
      <c r="L720" s="118"/>
      <c r="M720" s="118"/>
      <c r="N720" s="118"/>
      <c r="O720" s="118"/>
      <c r="P720" s="118"/>
      <c r="Q720" s="118"/>
      <c r="R720" s="118"/>
      <c r="S720" s="118"/>
      <c r="T720" s="118"/>
      <c r="U720" s="118"/>
      <c r="V720" s="118"/>
      <c r="W720" s="118"/>
      <c r="X720" s="118"/>
      <c r="Y720" s="118"/>
      <c r="Z720" s="118"/>
      <c r="AA720" s="118"/>
    </row>
    <row r="721">
      <c r="A721" s="118"/>
      <c r="B721" s="118"/>
      <c r="C721" s="118"/>
      <c r="D721" s="118"/>
      <c r="E721" s="118"/>
      <c r="F721" s="118"/>
      <c r="G721" s="118"/>
      <c r="H721" s="118"/>
      <c r="I721" s="118"/>
      <c r="J721" s="118"/>
      <c r="K721" s="118"/>
      <c r="L721" s="118"/>
      <c r="M721" s="118"/>
      <c r="N721" s="118"/>
      <c r="O721" s="118"/>
      <c r="P721" s="118"/>
      <c r="Q721" s="118"/>
      <c r="R721" s="118"/>
      <c r="S721" s="118"/>
      <c r="T721" s="118"/>
      <c r="U721" s="118"/>
      <c r="V721" s="118"/>
      <c r="W721" s="118"/>
      <c r="X721" s="118"/>
      <c r="Y721" s="118"/>
      <c r="Z721" s="118"/>
      <c r="AA721" s="118"/>
    </row>
    <row r="722">
      <c r="A722" s="118"/>
      <c r="B722" s="118"/>
      <c r="C722" s="118"/>
      <c r="D722" s="118"/>
      <c r="E722" s="118"/>
      <c r="F722" s="118"/>
      <c r="G722" s="118"/>
      <c r="H722" s="118"/>
      <c r="I722" s="118"/>
      <c r="J722" s="118"/>
      <c r="K722" s="118"/>
      <c r="L722" s="118"/>
      <c r="M722" s="118"/>
      <c r="N722" s="118"/>
      <c r="O722" s="118"/>
      <c r="P722" s="118"/>
      <c r="Q722" s="118"/>
      <c r="R722" s="118"/>
      <c r="S722" s="118"/>
      <c r="T722" s="118"/>
      <c r="U722" s="118"/>
      <c r="V722" s="118"/>
      <c r="W722" s="118"/>
      <c r="X722" s="118"/>
      <c r="Y722" s="118"/>
      <c r="Z722" s="118"/>
      <c r="AA722" s="118"/>
    </row>
    <row r="723">
      <c r="A723" s="118"/>
      <c r="B723" s="118"/>
      <c r="C723" s="118"/>
      <c r="D723" s="118"/>
      <c r="E723" s="118"/>
      <c r="F723" s="118"/>
      <c r="G723" s="118"/>
      <c r="H723" s="118"/>
      <c r="I723" s="118"/>
      <c r="J723" s="118"/>
      <c r="K723" s="118"/>
      <c r="L723" s="118"/>
      <c r="M723" s="118"/>
      <c r="N723" s="118"/>
      <c r="O723" s="118"/>
      <c r="P723" s="118"/>
      <c r="Q723" s="118"/>
      <c r="R723" s="118"/>
      <c r="S723" s="118"/>
      <c r="T723" s="118"/>
      <c r="U723" s="118"/>
      <c r="V723" s="118"/>
      <c r="W723" s="118"/>
      <c r="X723" s="118"/>
      <c r="Y723" s="118"/>
      <c r="Z723" s="118"/>
      <c r="AA723" s="118"/>
    </row>
    <row r="724">
      <c r="A724" s="118"/>
      <c r="B724" s="118"/>
      <c r="C724" s="118"/>
      <c r="D724" s="118"/>
      <c r="E724" s="118"/>
      <c r="F724" s="118"/>
      <c r="G724" s="118"/>
      <c r="H724" s="118"/>
      <c r="I724" s="118"/>
      <c r="J724" s="118"/>
      <c r="K724" s="118"/>
      <c r="L724" s="118"/>
      <c r="M724" s="118"/>
      <c r="N724" s="118"/>
      <c r="O724" s="118"/>
      <c r="P724" s="118"/>
      <c r="Q724" s="118"/>
      <c r="R724" s="118"/>
      <c r="S724" s="118"/>
      <c r="T724" s="118"/>
      <c r="U724" s="118"/>
      <c r="V724" s="118"/>
      <c r="W724" s="118"/>
      <c r="X724" s="118"/>
      <c r="Y724" s="118"/>
      <c r="Z724" s="118"/>
      <c r="AA724" s="118"/>
    </row>
    <row r="725">
      <c r="A725" s="118"/>
      <c r="B725" s="118"/>
      <c r="C725" s="118"/>
      <c r="D725" s="118"/>
      <c r="E725" s="118"/>
      <c r="F725" s="118"/>
      <c r="G725" s="118"/>
      <c r="H725" s="118"/>
      <c r="I725" s="118"/>
      <c r="J725" s="118"/>
      <c r="K725" s="118"/>
      <c r="L725" s="118"/>
      <c r="M725" s="118"/>
      <c r="N725" s="118"/>
      <c r="O725" s="118"/>
      <c r="P725" s="118"/>
      <c r="Q725" s="118"/>
      <c r="R725" s="118"/>
      <c r="S725" s="118"/>
      <c r="T725" s="118"/>
      <c r="U725" s="118"/>
      <c r="V725" s="118"/>
      <c r="W725" s="118"/>
      <c r="X725" s="118"/>
      <c r="Y725" s="118"/>
      <c r="Z725" s="118"/>
      <c r="AA725" s="118"/>
    </row>
    <row r="726">
      <c r="A726" s="118"/>
      <c r="B726" s="118"/>
      <c r="C726" s="118"/>
      <c r="D726" s="118"/>
      <c r="E726" s="118"/>
      <c r="F726" s="118"/>
      <c r="G726" s="118"/>
      <c r="H726" s="118"/>
      <c r="I726" s="118"/>
      <c r="J726" s="118"/>
      <c r="K726" s="118"/>
      <c r="L726" s="118"/>
      <c r="M726" s="118"/>
      <c r="N726" s="118"/>
      <c r="O726" s="118"/>
      <c r="P726" s="118"/>
      <c r="Q726" s="118"/>
      <c r="R726" s="118"/>
      <c r="S726" s="118"/>
      <c r="T726" s="118"/>
      <c r="U726" s="118"/>
      <c r="V726" s="118"/>
      <c r="W726" s="118"/>
      <c r="X726" s="118"/>
      <c r="Y726" s="118"/>
      <c r="Z726" s="118"/>
      <c r="AA726" s="118"/>
    </row>
    <row r="727">
      <c r="A727" s="118"/>
      <c r="B727" s="118"/>
      <c r="C727" s="118"/>
      <c r="D727" s="118"/>
      <c r="E727" s="118"/>
      <c r="F727" s="118"/>
      <c r="G727" s="118"/>
      <c r="H727" s="118"/>
      <c r="I727" s="118"/>
      <c r="J727" s="118"/>
      <c r="K727" s="118"/>
      <c r="L727" s="118"/>
      <c r="M727" s="118"/>
      <c r="N727" s="118"/>
      <c r="O727" s="118"/>
      <c r="P727" s="118"/>
      <c r="Q727" s="118"/>
      <c r="R727" s="118"/>
      <c r="S727" s="118"/>
      <c r="T727" s="118"/>
      <c r="U727" s="118"/>
      <c r="V727" s="118"/>
      <c r="W727" s="118"/>
      <c r="X727" s="118"/>
      <c r="Y727" s="118"/>
      <c r="Z727" s="118"/>
      <c r="AA727" s="118"/>
    </row>
    <row r="728">
      <c r="A728" s="118"/>
      <c r="B728" s="118"/>
      <c r="C728" s="118"/>
      <c r="D728" s="118"/>
      <c r="E728" s="118"/>
      <c r="F728" s="118"/>
      <c r="G728" s="118"/>
      <c r="H728" s="118"/>
      <c r="I728" s="118"/>
      <c r="J728" s="118"/>
      <c r="K728" s="118"/>
      <c r="L728" s="118"/>
      <c r="M728" s="118"/>
      <c r="N728" s="118"/>
      <c r="O728" s="118"/>
      <c r="P728" s="118"/>
      <c r="Q728" s="118"/>
      <c r="R728" s="118"/>
      <c r="S728" s="118"/>
      <c r="T728" s="118"/>
      <c r="U728" s="118"/>
      <c r="V728" s="118"/>
      <c r="W728" s="118"/>
      <c r="X728" s="118"/>
      <c r="Y728" s="118"/>
      <c r="Z728" s="118"/>
      <c r="AA728" s="118"/>
    </row>
    <row r="729">
      <c r="A729" s="118"/>
      <c r="B729" s="118"/>
      <c r="C729" s="118"/>
      <c r="D729" s="118"/>
      <c r="E729" s="118"/>
      <c r="F729" s="118"/>
      <c r="G729" s="118"/>
      <c r="H729" s="118"/>
      <c r="I729" s="118"/>
      <c r="J729" s="118"/>
      <c r="K729" s="118"/>
      <c r="L729" s="118"/>
      <c r="M729" s="118"/>
      <c r="N729" s="118"/>
      <c r="O729" s="118"/>
      <c r="P729" s="118"/>
      <c r="Q729" s="118"/>
      <c r="R729" s="118"/>
      <c r="S729" s="118"/>
      <c r="T729" s="118"/>
      <c r="U729" s="118"/>
      <c r="V729" s="118"/>
      <c r="W729" s="118"/>
      <c r="X729" s="118"/>
      <c r="Y729" s="118"/>
      <c r="Z729" s="118"/>
      <c r="AA729" s="118"/>
    </row>
    <row r="730">
      <c r="A730" s="118"/>
      <c r="B730" s="118"/>
      <c r="C730" s="118"/>
      <c r="D730" s="118"/>
      <c r="E730" s="118"/>
      <c r="F730" s="118"/>
      <c r="G730" s="118"/>
      <c r="H730" s="118"/>
      <c r="I730" s="118"/>
      <c r="J730" s="118"/>
      <c r="K730" s="118"/>
      <c r="L730" s="118"/>
      <c r="M730" s="118"/>
      <c r="N730" s="118"/>
      <c r="O730" s="118"/>
      <c r="P730" s="118"/>
      <c r="Q730" s="118"/>
      <c r="R730" s="118"/>
      <c r="S730" s="118"/>
      <c r="T730" s="118"/>
      <c r="U730" s="118"/>
      <c r="V730" s="118"/>
      <c r="W730" s="118"/>
      <c r="X730" s="118"/>
      <c r="Y730" s="118"/>
      <c r="Z730" s="118"/>
      <c r="AA730" s="118"/>
    </row>
    <row r="731">
      <c r="A731" s="118"/>
      <c r="B731" s="118"/>
      <c r="C731" s="118"/>
      <c r="D731" s="118"/>
      <c r="E731" s="118"/>
      <c r="F731" s="118"/>
      <c r="G731" s="118"/>
      <c r="H731" s="118"/>
      <c r="I731" s="118"/>
      <c r="J731" s="118"/>
      <c r="K731" s="118"/>
      <c r="L731" s="118"/>
      <c r="M731" s="118"/>
      <c r="N731" s="118"/>
      <c r="O731" s="118"/>
      <c r="P731" s="118"/>
      <c r="Q731" s="118"/>
      <c r="R731" s="118"/>
      <c r="S731" s="118"/>
      <c r="T731" s="118"/>
      <c r="U731" s="118"/>
      <c r="V731" s="118"/>
      <c r="W731" s="118"/>
      <c r="X731" s="118"/>
      <c r="Y731" s="118"/>
      <c r="Z731" s="118"/>
      <c r="AA731" s="118"/>
    </row>
    <row r="732">
      <c r="A732" s="118"/>
      <c r="B732" s="118"/>
      <c r="C732" s="118"/>
      <c r="D732" s="118"/>
      <c r="E732" s="118"/>
      <c r="F732" s="118"/>
      <c r="G732" s="118"/>
      <c r="H732" s="118"/>
      <c r="I732" s="118"/>
      <c r="J732" s="118"/>
      <c r="K732" s="118"/>
      <c r="L732" s="118"/>
      <c r="M732" s="118"/>
      <c r="N732" s="118"/>
      <c r="O732" s="118"/>
      <c r="P732" s="118"/>
      <c r="Q732" s="118"/>
      <c r="R732" s="118"/>
      <c r="S732" s="118"/>
      <c r="T732" s="118"/>
      <c r="U732" s="118"/>
      <c r="V732" s="118"/>
      <c r="W732" s="118"/>
      <c r="X732" s="118"/>
      <c r="Y732" s="118"/>
      <c r="Z732" s="118"/>
      <c r="AA732" s="118"/>
    </row>
    <row r="733">
      <c r="A733" s="118"/>
      <c r="B733" s="118"/>
      <c r="C733" s="118"/>
      <c r="D733" s="118"/>
      <c r="E733" s="118"/>
      <c r="F733" s="118"/>
      <c r="G733" s="118"/>
      <c r="H733" s="118"/>
      <c r="I733" s="118"/>
      <c r="J733" s="118"/>
      <c r="K733" s="118"/>
      <c r="L733" s="118"/>
      <c r="M733" s="118"/>
      <c r="N733" s="118"/>
      <c r="O733" s="118"/>
      <c r="P733" s="118"/>
      <c r="Q733" s="118"/>
      <c r="R733" s="118"/>
      <c r="S733" s="118"/>
      <c r="T733" s="118"/>
      <c r="U733" s="118"/>
      <c r="V733" s="118"/>
      <c r="W733" s="118"/>
      <c r="X733" s="118"/>
      <c r="Y733" s="118"/>
      <c r="Z733" s="118"/>
      <c r="AA733" s="118"/>
    </row>
    <row r="734">
      <c r="A734" s="118"/>
      <c r="B734" s="118"/>
      <c r="C734" s="118"/>
      <c r="D734" s="118"/>
      <c r="E734" s="118"/>
      <c r="F734" s="118"/>
      <c r="G734" s="118"/>
      <c r="H734" s="118"/>
      <c r="I734" s="118"/>
      <c r="J734" s="118"/>
      <c r="K734" s="118"/>
      <c r="L734" s="118"/>
      <c r="M734" s="118"/>
      <c r="N734" s="118"/>
      <c r="O734" s="118"/>
      <c r="P734" s="118"/>
      <c r="Q734" s="118"/>
      <c r="R734" s="118"/>
      <c r="S734" s="118"/>
      <c r="T734" s="118"/>
      <c r="U734" s="118"/>
      <c r="V734" s="118"/>
      <c r="W734" s="118"/>
      <c r="X734" s="118"/>
      <c r="Y734" s="118"/>
      <c r="Z734" s="118"/>
      <c r="AA734" s="118"/>
    </row>
    <row r="735">
      <c r="A735" s="118"/>
      <c r="B735" s="118"/>
      <c r="C735" s="118"/>
      <c r="D735" s="118"/>
      <c r="E735" s="118"/>
      <c r="F735" s="118"/>
      <c r="G735" s="118"/>
      <c r="H735" s="118"/>
      <c r="I735" s="118"/>
      <c r="J735" s="118"/>
      <c r="K735" s="118"/>
      <c r="L735" s="118"/>
      <c r="M735" s="118"/>
      <c r="N735" s="118"/>
      <c r="O735" s="118"/>
      <c r="P735" s="118"/>
      <c r="Q735" s="118"/>
      <c r="R735" s="118"/>
      <c r="S735" s="118"/>
      <c r="T735" s="118"/>
      <c r="U735" s="118"/>
      <c r="V735" s="118"/>
      <c r="W735" s="118"/>
      <c r="X735" s="118"/>
      <c r="Y735" s="118"/>
      <c r="Z735" s="118"/>
      <c r="AA735" s="118"/>
    </row>
    <row r="736">
      <c r="A736" s="118"/>
      <c r="B736" s="118"/>
      <c r="C736" s="118"/>
      <c r="D736" s="118"/>
      <c r="E736" s="118"/>
      <c r="F736" s="118"/>
      <c r="G736" s="118"/>
      <c r="H736" s="118"/>
      <c r="I736" s="118"/>
      <c r="J736" s="118"/>
      <c r="K736" s="118"/>
      <c r="L736" s="118"/>
      <c r="M736" s="118"/>
      <c r="N736" s="118"/>
      <c r="O736" s="118"/>
      <c r="P736" s="118"/>
      <c r="Q736" s="118"/>
      <c r="R736" s="118"/>
      <c r="S736" s="118"/>
      <c r="T736" s="118"/>
      <c r="U736" s="118"/>
      <c r="V736" s="118"/>
      <c r="W736" s="118"/>
      <c r="X736" s="118"/>
      <c r="Y736" s="118"/>
      <c r="Z736" s="118"/>
      <c r="AA736" s="118"/>
    </row>
    <row r="737">
      <c r="A737" s="118"/>
      <c r="B737" s="118"/>
      <c r="C737" s="118"/>
      <c r="D737" s="118"/>
      <c r="E737" s="118"/>
      <c r="F737" s="118"/>
      <c r="G737" s="118"/>
      <c r="H737" s="118"/>
      <c r="I737" s="118"/>
      <c r="J737" s="118"/>
      <c r="K737" s="118"/>
      <c r="L737" s="118"/>
      <c r="M737" s="118"/>
      <c r="N737" s="118"/>
      <c r="O737" s="118"/>
      <c r="P737" s="118"/>
      <c r="Q737" s="118"/>
      <c r="R737" s="118"/>
      <c r="S737" s="118"/>
      <c r="T737" s="118"/>
      <c r="U737" s="118"/>
      <c r="V737" s="118"/>
      <c r="W737" s="118"/>
      <c r="X737" s="118"/>
      <c r="Y737" s="118"/>
      <c r="Z737" s="118"/>
      <c r="AA737" s="118"/>
    </row>
    <row r="738">
      <c r="A738" s="118"/>
      <c r="B738" s="118"/>
      <c r="C738" s="118"/>
      <c r="D738" s="118"/>
      <c r="E738" s="118"/>
      <c r="F738" s="118"/>
      <c r="G738" s="118"/>
      <c r="H738" s="118"/>
      <c r="I738" s="118"/>
      <c r="J738" s="118"/>
      <c r="K738" s="118"/>
      <c r="L738" s="118"/>
      <c r="M738" s="118"/>
      <c r="N738" s="118"/>
      <c r="O738" s="118"/>
      <c r="P738" s="118"/>
      <c r="Q738" s="118"/>
      <c r="R738" s="118"/>
      <c r="S738" s="118"/>
      <c r="T738" s="118"/>
      <c r="U738" s="118"/>
      <c r="V738" s="118"/>
      <c r="W738" s="118"/>
      <c r="X738" s="118"/>
      <c r="Y738" s="118"/>
      <c r="Z738" s="118"/>
      <c r="AA738" s="118"/>
    </row>
    <row r="739">
      <c r="A739" s="118"/>
      <c r="B739" s="118"/>
      <c r="C739" s="118"/>
      <c r="D739" s="118"/>
      <c r="E739" s="118"/>
      <c r="F739" s="118"/>
      <c r="G739" s="118"/>
      <c r="H739" s="118"/>
      <c r="I739" s="118"/>
      <c r="J739" s="118"/>
      <c r="K739" s="118"/>
      <c r="L739" s="118"/>
      <c r="M739" s="118"/>
      <c r="N739" s="118"/>
      <c r="O739" s="118"/>
      <c r="P739" s="118"/>
      <c r="Q739" s="118"/>
      <c r="R739" s="118"/>
      <c r="S739" s="118"/>
      <c r="T739" s="118"/>
      <c r="U739" s="118"/>
      <c r="V739" s="118"/>
      <c r="W739" s="118"/>
      <c r="X739" s="118"/>
      <c r="Y739" s="118"/>
      <c r="Z739" s="118"/>
      <c r="AA739" s="118"/>
    </row>
    <row r="740">
      <c r="A740" s="118"/>
      <c r="B740" s="118"/>
      <c r="C740" s="118"/>
      <c r="D740" s="118"/>
      <c r="E740" s="118"/>
      <c r="F740" s="118"/>
      <c r="G740" s="118"/>
      <c r="H740" s="118"/>
      <c r="I740" s="118"/>
      <c r="J740" s="118"/>
      <c r="K740" s="118"/>
      <c r="L740" s="118"/>
      <c r="M740" s="118"/>
      <c r="N740" s="118"/>
      <c r="O740" s="118"/>
      <c r="P740" s="118"/>
      <c r="Q740" s="118"/>
      <c r="R740" s="118"/>
      <c r="S740" s="118"/>
      <c r="T740" s="118"/>
      <c r="U740" s="118"/>
      <c r="V740" s="118"/>
      <c r="W740" s="118"/>
      <c r="X740" s="118"/>
      <c r="Y740" s="118"/>
      <c r="Z740" s="118"/>
      <c r="AA740" s="118"/>
    </row>
    <row r="741">
      <c r="A741" s="118"/>
      <c r="B741" s="118"/>
      <c r="C741" s="118"/>
      <c r="D741" s="118"/>
      <c r="E741" s="118"/>
      <c r="F741" s="118"/>
      <c r="G741" s="118"/>
      <c r="H741" s="118"/>
      <c r="I741" s="118"/>
      <c r="J741" s="118"/>
      <c r="K741" s="118"/>
      <c r="L741" s="118"/>
      <c r="M741" s="118"/>
      <c r="N741" s="118"/>
      <c r="O741" s="118"/>
      <c r="P741" s="118"/>
      <c r="Q741" s="118"/>
      <c r="R741" s="118"/>
      <c r="S741" s="118"/>
      <c r="T741" s="118"/>
      <c r="U741" s="118"/>
      <c r="V741" s="118"/>
      <c r="W741" s="118"/>
      <c r="X741" s="118"/>
      <c r="Y741" s="118"/>
      <c r="Z741" s="118"/>
      <c r="AA741" s="118"/>
    </row>
    <row r="742">
      <c r="A742" s="118"/>
      <c r="B742" s="118"/>
      <c r="C742" s="118"/>
      <c r="D742" s="118"/>
      <c r="E742" s="118"/>
      <c r="F742" s="118"/>
      <c r="G742" s="118"/>
      <c r="H742" s="118"/>
      <c r="I742" s="118"/>
      <c r="J742" s="118"/>
      <c r="K742" s="118"/>
      <c r="L742" s="118"/>
      <c r="M742" s="118"/>
      <c r="N742" s="118"/>
      <c r="O742" s="118"/>
      <c r="P742" s="118"/>
      <c r="Q742" s="118"/>
      <c r="R742" s="118"/>
      <c r="S742" s="118"/>
      <c r="T742" s="118"/>
      <c r="U742" s="118"/>
      <c r="V742" s="118"/>
      <c r="W742" s="118"/>
      <c r="X742" s="118"/>
      <c r="Y742" s="118"/>
      <c r="Z742" s="118"/>
      <c r="AA742" s="118"/>
    </row>
    <row r="743">
      <c r="A743" s="118"/>
      <c r="B743" s="118"/>
      <c r="C743" s="118"/>
      <c r="D743" s="118"/>
      <c r="E743" s="118"/>
      <c r="F743" s="118"/>
      <c r="G743" s="118"/>
      <c r="H743" s="118"/>
      <c r="I743" s="118"/>
      <c r="J743" s="118"/>
      <c r="K743" s="118"/>
      <c r="L743" s="118"/>
      <c r="M743" s="118"/>
      <c r="N743" s="118"/>
      <c r="O743" s="118"/>
      <c r="P743" s="118"/>
      <c r="Q743" s="118"/>
      <c r="R743" s="118"/>
      <c r="S743" s="118"/>
      <c r="T743" s="118"/>
      <c r="U743" s="118"/>
      <c r="V743" s="118"/>
      <c r="W743" s="118"/>
      <c r="X743" s="118"/>
      <c r="Y743" s="118"/>
      <c r="Z743" s="118"/>
      <c r="AA743" s="118"/>
    </row>
    <row r="744">
      <c r="A744" s="118"/>
      <c r="B744" s="118"/>
      <c r="C744" s="118"/>
      <c r="D744" s="118"/>
      <c r="E744" s="118"/>
      <c r="F744" s="118"/>
      <c r="G744" s="118"/>
      <c r="H744" s="118"/>
      <c r="I744" s="118"/>
      <c r="J744" s="118"/>
      <c r="K744" s="118"/>
      <c r="L744" s="118"/>
      <c r="M744" s="118"/>
      <c r="N744" s="118"/>
      <c r="O744" s="118"/>
      <c r="P744" s="118"/>
      <c r="Q744" s="118"/>
      <c r="R744" s="118"/>
      <c r="S744" s="118"/>
      <c r="T744" s="118"/>
      <c r="U744" s="118"/>
      <c r="V744" s="118"/>
      <c r="W744" s="118"/>
      <c r="X744" s="118"/>
      <c r="Y744" s="118"/>
      <c r="Z744" s="118"/>
      <c r="AA744" s="118"/>
    </row>
    <row r="745">
      <c r="A745" s="118"/>
      <c r="B745" s="118"/>
      <c r="C745" s="118"/>
      <c r="D745" s="118"/>
      <c r="E745" s="118"/>
      <c r="F745" s="118"/>
      <c r="G745" s="118"/>
      <c r="H745" s="118"/>
      <c r="I745" s="118"/>
      <c r="J745" s="118"/>
      <c r="K745" s="118"/>
      <c r="L745" s="118"/>
      <c r="M745" s="118"/>
      <c r="N745" s="118"/>
      <c r="O745" s="118"/>
      <c r="P745" s="118"/>
      <c r="Q745" s="118"/>
      <c r="R745" s="118"/>
      <c r="S745" s="118"/>
      <c r="T745" s="118"/>
      <c r="U745" s="118"/>
      <c r="V745" s="118"/>
      <c r="W745" s="118"/>
      <c r="X745" s="118"/>
      <c r="Y745" s="118"/>
      <c r="Z745" s="118"/>
      <c r="AA745" s="118"/>
    </row>
    <row r="746">
      <c r="A746" s="118"/>
      <c r="B746" s="118"/>
      <c r="C746" s="118"/>
      <c r="D746" s="118"/>
      <c r="E746" s="118"/>
      <c r="F746" s="118"/>
      <c r="G746" s="118"/>
      <c r="H746" s="118"/>
      <c r="I746" s="118"/>
      <c r="J746" s="118"/>
      <c r="K746" s="118"/>
      <c r="L746" s="118"/>
      <c r="M746" s="118"/>
      <c r="N746" s="118"/>
      <c r="O746" s="118"/>
      <c r="P746" s="118"/>
      <c r="Q746" s="118"/>
      <c r="R746" s="118"/>
      <c r="S746" s="118"/>
      <c r="T746" s="118"/>
      <c r="U746" s="118"/>
      <c r="V746" s="118"/>
      <c r="W746" s="118"/>
      <c r="X746" s="118"/>
      <c r="Y746" s="118"/>
      <c r="Z746" s="118"/>
      <c r="AA746" s="118"/>
    </row>
    <row r="747">
      <c r="A747" s="118"/>
      <c r="B747" s="118"/>
      <c r="C747" s="118"/>
      <c r="D747" s="118"/>
      <c r="E747" s="118"/>
      <c r="F747" s="118"/>
      <c r="G747" s="118"/>
      <c r="H747" s="118"/>
      <c r="I747" s="118"/>
      <c r="J747" s="118"/>
      <c r="K747" s="118"/>
      <c r="L747" s="118"/>
      <c r="M747" s="118"/>
      <c r="N747" s="118"/>
      <c r="O747" s="118"/>
      <c r="P747" s="118"/>
      <c r="Q747" s="118"/>
      <c r="R747" s="118"/>
      <c r="S747" s="118"/>
      <c r="T747" s="118"/>
      <c r="U747" s="118"/>
      <c r="V747" s="118"/>
      <c r="W747" s="118"/>
      <c r="X747" s="118"/>
      <c r="Y747" s="118"/>
      <c r="Z747" s="118"/>
      <c r="AA747" s="118"/>
    </row>
    <row r="748">
      <c r="A748" s="118"/>
      <c r="B748" s="118"/>
      <c r="C748" s="118"/>
      <c r="D748" s="118"/>
      <c r="E748" s="118"/>
      <c r="F748" s="118"/>
      <c r="G748" s="118"/>
      <c r="H748" s="118"/>
      <c r="I748" s="118"/>
      <c r="J748" s="118"/>
      <c r="K748" s="118"/>
      <c r="L748" s="118"/>
      <c r="M748" s="118"/>
      <c r="N748" s="118"/>
      <c r="O748" s="118"/>
      <c r="P748" s="118"/>
      <c r="Q748" s="118"/>
      <c r="R748" s="118"/>
      <c r="S748" s="118"/>
      <c r="T748" s="118"/>
      <c r="U748" s="118"/>
      <c r="V748" s="118"/>
      <c r="W748" s="118"/>
      <c r="X748" s="118"/>
      <c r="Y748" s="118"/>
      <c r="Z748" s="118"/>
      <c r="AA748" s="118"/>
    </row>
    <row r="749">
      <c r="A749" s="118"/>
      <c r="B749" s="118"/>
      <c r="C749" s="118"/>
      <c r="D749" s="118"/>
      <c r="E749" s="118"/>
      <c r="F749" s="118"/>
      <c r="G749" s="118"/>
      <c r="H749" s="118"/>
      <c r="I749" s="118"/>
      <c r="J749" s="118"/>
      <c r="K749" s="118"/>
      <c r="L749" s="118"/>
      <c r="M749" s="118"/>
      <c r="N749" s="118"/>
      <c r="O749" s="118"/>
      <c r="P749" s="118"/>
      <c r="Q749" s="118"/>
      <c r="R749" s="118"/>
      <c r="S749" s="118"/>
      <c r="T749" s="118"/>
      <c r="U749" s="118"/>
      <c r="V749" s="118"/>
      <c r="W749" s="118"/>
      <c r="X749" s="118"/>
      <c r="Y749" s="118"/>
      <c r="Z749" s="118"/>
      <c r="AA749" s="118"/>
    </row>
    <row r="750">
      <c r="A750" s="118"/>
      <c r="B750" s="118"/>
      <c r="C750" s="118"/>
      <c r="D750" s="118"/>
      <c r="E750" s="118"/>
      <c r="F750" s="118"/>
      <c r="G750" s="118"/>
      <c r="H750" s="118"/>
      <c r="I750" s="118"/>
      <c r="J750" s="118"/>
      <c r="K750" s="118"/>
      <c r="L750" s="118"/>
      <c r="M750" s="118"/>
      <c r="N750" s="118"/>
      <c r="O750" s="118"/>
      <c r="P750" s="118"/>
      <c r="Q750" s="118"/>
      <c r="R750" s="118"/>
      <c r="S750" s="118"/>
      <c r="T750" s="118"/>
      <c r="U750" s="118"/>
      <c r="V750" s="118"/>
      <c r="W750" s="118"/>
      <c r="X750" s="118"/>
      <c r="Y750" s="118"/>
      <c r="Z750" s="118"/>
      <c r="AA750" s="118"/>
    </row>
    <row r="751">
      <c r="A751" s="118"/>
      <c r="B751" s="118"/>
      <c r="C751" s="118"/>
      <c r="D751" s="118"/>
      <c r="E751" s="118"/>
      <c r="F751" s="118"/>
      <c r="G751" s="118"/>
      <c r="H751" s="118"/>
      <c r="I751" s="118"/>
      <c r="J751" s="118"/>
      <c r="K751" s="118"/>
      <c r="L751" s="118"/>
      <c r="M751" s="118"/>
      <c r="N751" s="118"/>
      <c r="O751" s="118"/>
      <c r="P751" s="118"/>
      <c r="Q751" s="118"/>
      <c r="R751" s="118"/>
      <c r="S751" s="118"/>
      <c r="T751" s="118"/>
      <c r="U751" s="118"/>
      <c r="V751" s="118"/>
      <c r="W751" s="118"/>
      <c r="X751" s="118"/>
      <c r="Y751" s="118"/>
      <c r="Z751" s="118"/>
      <c r="AA751" s="118"/>
    </row>
    <row r="752">
      <c r="A752" s="118"/>
      <c r="B752" s="118"/>
      <c r="C752" s="118"/>
      <c r="D752" s="118"/>
      <c r="E752" s="118"/>
      <c r="F752" s="118"/>
      <c r="G752" s="118"/>
      <c r="H752" s="118"/>
      <c r="I752" s="118"/>
      <c r="J752" s="118"/>
      <c r="K752" s="118"/>
      <c r="L752" s="118"/>
      <c r="M752" s="118"/>
      <c r="N752" s="118"/>
      <c r="O752" s="118"/>
      <c r="P752" s="118"/>
      <c r="Q752" s="118"/>
      <c r="R752" s="118"/>
      <c r="S752" s="118"/>
      <c r="T752" s="118"/>
      <c r="U752" s="118"/>
      <c r="V752" s="118"/>
      <c r="W752" s="118"/>
      <c r="X752" s="118"/>
      <c r="Y752" s="118"/>
      <c r="Z752" s="118"/>
      <c r="AA752" s="118"/>
    </row>
    <row r="753">
      <c r="A753" s="118"/>
      <c r="B753" s="118"/>
      <c r="C753" s="118"/>
      <c r="D753" s="118"/>
      <c r="E753" s="118"/>
      <c r="F753" s="118"/>
      <c r="G753" s="118"/>
      <c r="H753" s="118"/>
      <c r="I753" s="118"/>
      <c r="J753" s="118"/>
      <c r="K753" s="118"/>
      <c r="L753" s="118"/>
      <c r="M753" s="118"/>
      <c r="N753" s="118"/>
      <c r="O753" s="118"/>
      <c r="P753" s="118"/>
      <c r="Q753" s="118"/>
      <c r="R753" s="118"/>
      <c r="S753" s="118"/>
      <c r="T753" s="118"/>
      <c r="U753" s="118"/>
      <c r="V753" s="118"/>
      <c r="W753" s="118"/>
      <c r="X753" s="118"/>
      <c r="Y753" s="118"/>
      <c r="Z753" s="118"/>
      <c r="AA753" s="118"/>
    </row>
    <row r="754">
      <c r="A754" s="118"/>
      <c r="B754" s="118"/>
      <c r="C754" s="118"/>
      <c r="D754" s="118"/>
      <c r="E754" s="118"/>
      <c r="F754" s="118"/>
      <c r="G754" s="118"/>
      <c r="H754" s="118"/>
      <c r="I754" s="118"/>
      <c r="J754" s="118"/>
      <c r="K754" s="118"/>
      <c r="L754" s="118"/>
      <c r="M754" s="118"/>
      <c r="N754" s="118"/>
      <c r="O754" s="118"/>
      <c r="P754" s="118"/>
      <c r="Q754" s="118"/>
      <c r="R754" s="118"/>
      <c r="S754" s="118"/>
      <c r="T754" s="118"/>
      <c r="U754" s="118"/>
      <c r="V754" s="118"/>
      <c r="W754" s="118"/>
      <c r="X754" s="118"/>
      <c r="Y754" s="118"/>
      <c r="Z754" s="118"/>
      <c r="AA754" s="118"/>
    </row>
    <row r="755">
      <c r="A755" s="118"/>
      <c r="B755" s="118"/>
      <c r="C755" s="118"/>
      <c r="D755" s="118"/>
      <c r="E755" s="118"/>
      <c r="F755" s="118"/>
      <c r="G755" s="118"/>
      <c r="H755" s="118"/>
      <c r="I755" s="118"/>
      <c r="J755" s="118"/>
      <c r="K755" s="118"/>
      <c r="L755" s="118"/>
      <c r="M755" s="118"/>
      <c r="N755" s="118"/>
      <c r="O755" s="118"/>
      <c r="P755" s="118"/>
      <c r="Q755" s="118"/>
      <c r="R755" s="118"/>
      <c r="S755" s="118"/>
      <c r="T755" s="118"/>
      <c r="U755" s="118"/>
      <c r="V755" s="118"/>
      <c r="W755" s="118"/>
      <c r="X755" s="118"/>
      <c r="Y755" s="118"/>
      <c r="Z755" s="118"/>
      <c r="AA755" s="118"/>
    </row>
    <row r="756">
      <c r="A756" s="118"/>
      <c r="B756" s="118"/>
      <c r="C756" s="118"/>
      <c r="D756" s="118"/>
      <c r="E756" s="118"/>
      <c r="F756" s="118"/>
      <c r="G756" s="118"/>
      <c r="H756" s="118"/>
      <c r="I756" s="118"/>
      <c r="J756" s="118"/>
      <c r="K756" s="118"/>
      <c r="L756" s="118"/>
      <c r="M756" s="118"/>
      <c r="N756" s="118"/>
      <c r="O756" s="118"/>
      <c r="P756" s="118"/>
      <c r="Q756" s="118"/>
      <c r="R756" s="118"/>
      <c r="S756" s="118"/>
      <c r="T756" s="118"/>
      <c r="U756" s="118"/>
      <c r="V756" s="118"/>
      <c r="W756" s="118"/>
      <c r="X756" s="118"/>
      <c r="Y756" s="118"/>
      <c r="Z756" s="118"/>
      <c r="AA756" s="118"/>
    </row>
    <row r="757">
      <c r="A757" s="118"/>
      <c r="B757" s="118"/>
      <c r="C757" s="118"/>
      <c r="D757" s="118"/>
      <c r="E757" s="118"/>
      <c r="F757" s="118"/>
      <c r="G757" s="118"/>
      <c r="H757" s="118"/>
      <c r="I757" s="118"/>
      <c r="J757" s="118"/>
      <c r="K757" s="118"/>
      <c r="L757" s="118"/>
      <c r="M757" s="118"/>
      <c r="N757" s="118"/>
      <c r="O757" s="118"/>
      <c r="P757" s="118"/>
      <c r="Q757" s="118"/>
      <c r="R757" s="118"/>
      <c r="S757" s="118"/>
      <c r="T757" s="118"/>
      <c r="U757" s="118"/>
      <c r="V757" s="118"/>
      <c r="W757" s="118"/>
      <c r="X757" s="118"/>
      <c r="Y757" s="118"/>
      <c r="Z757" s="118"/>
      <c r="AA757" s="118"/>
    </row>
    <row r="758">
      <c r="A758" s="118"/>
      <c r="B758" s="118"/>
      <c r="C758" s="118"/>
      <c r="D758" s="118"/>
      <c r="E758" s="118"/>
      <c r="F758" s="118"/>
      <c r="G758" s="118"/>
      <c r="H758" s="118"/>
      <c r="I758" s="118"/>
      <c r="J758" s="118"/>
      <c r="K758" s="118"/>
      <c r="L758" s="118"/>
      <c r="M758" s="118"/>
      <c r="N758" s="118"/>
      <c r="O758" s="118"/>
      <c r="P758" s="118"/>
      <c r="Q758" s="118"/>
      <c r="R758" s="118"/>
      <c r="S758" s="118"/>
      <c r="T758" s="118"/>
      <c r="U758" s="118"/>
      <c r="V758" s="118"/>
      <c r="W758" s="118"/>
      <c r="X758" s="118"/>
      <c r="Y758" s="118"/>
      <c r="Z758" s="118"/>
      <c r="AA758" s="118"/>
    </row>
    <row r="759">
      <c r="A759" s="118"/>
      <c r="B759" s="118"/>
      <c r="C759" s="118"/>
      <c r="D759" s="118"/>
      <c r="E759" s="118"/>
      <c r="F759" s="118"/>
      <c r="G759" s="118"/>
      <c r="H759" s="118"/>
      <c r="I759" s="118"/>
      <c r="J759" s="118"/>
      <c r="K759" s="118"/>
      <c r="L759" s="118"/>
      <c r="M759" s="118"/>
      <c r="N759" s="118"/>
      <c r="O759" s="118"/>
      <c r="P759" s="118"/>
      <c r="Q759" s="118"/>
      <c r="R759" s="118"/>
      <c r="S759" s="118"/>
      <c r="T759" s="118"/>
      <c r="U759" s="118"/>
      <c r="V759" s="118"/>
      <c r="W759" s="118"/>
      <c r="X759" s="118"/>
      <c r="Y759" s="118"/>
      <c r="Z759" s="118"/>
      <c r="AA759" s="118"/>
    </row>
    <row r="760">
      <c r="A760" s="118"/>
      <c r="B760" s="118"/>
      <c r="C760" s="118"/>
      <c r="D760" s="118"/>
      <c r="E760" s="118"/>
      <c r="F760" s="118"/>
      <c r="G760" s="118"/>
      <c r="H760" s="118"/>
      <c r="I760" s="118"/>
      <c r="J760" s="118"/>
      <c r="K760" s="118"/>
      <c r="L760" s="118"/>
      <c r="M760" s="118"/>
      <c r="N760" s="118"/>
      <c r="O760" s="118"/>
      <c r="P760" s="118"/>
      <c r="Q760" s="118"/>
      <c r="R760" s="118"/>
      <c r="S760" s="118"/>
      <c r="T760" s="118"/>
      <c r="U760" s="118"/>
      <c r="V760" s="118"/>
      <c r="W760" s="118"/>
      <c r="X760" s="118"/>
      <c r="Y760" s="118"/>
      <c r="Z760" s="118"/>
      <c r="AA760" s="118"/>
    </row>
    <row r="761">
      <c r="A761" s="118"/>
      <c r="B761" s="118"/>
      <c r="C761" s="118"/>
      <c r="D761" s="118"/>
      <c r="E761" s="118"/>
      <c r="F761" s="118"/>
      <c r="G761" s="118"/>
      <c r="H761" s="118"/>
      <c r="I761" s="118"/>
      <c r="J761" s="118"/>
      <c r="K761" s="118"/>
      <c r="L761" s="118"/>
      <c r="M761" s="118"/>
      <c r="N761" s="118"/>
      <c r="O761" s="118"/>
      <c r="P761" s="118"/>
      <c r="Q761" s="118"/>
      <c r="R761" s="118"/>
      <c r="S761" s="118"/>
      <c r="T761" s="118"/>
      <c r="U761" s="118"/>
      <c r="V761" s="118"/>
      <c r="W761" s="118"/>
      <c r="X761" s="118"/>
      <c r="Y761" s="118"/>
      <c r="Z761" s="118"/>
      <c r="AA761" s="118"/>
    </row>
    <row r="762">
      <c r="A762" s="118"/>
      <c r="B762" s="118"/>
      <c r="C762" s="118"/>
      <c r="D762" s="118"/>
      <c r="E762" s="118"/>
      <c r="F762" s="118"/>
      <c r="G762" s="118"/>
      <c r="H762" s="118"/>
      <c r="I762" s="118"/>
      <c r="J762" s="118"/>
      <c r="K762" s="118"/>
      <c r="L762" s="118"/>
      <c r="M762" s="118"/>
      <c r="N762" s="118"/>
      <c r="O762" s="118"/>
      <c r="P762" s="118"/>
      <c r="Q762" s="118"/>
      <c r="R762" s="118"/>
      <c r="S762" s="118"/>
      <c r="T762" s="118"/>
      <c r="U762" s="118"/>
      <c r="V762" s="118"/>
      <c r="W762" s="118"/>
      <c r="X762" s="118"/>
      <c r="Y762" s="118"/>
      <c r="Z762" s="118"/>
      <c r="AA762" s="118"/>
    </row>
    <row r="763">
      <c r="A763" s="118"/>
      <c r="B763" s="118"/>
      <c r="C763" s="118"/>
      <c r="D763" s="118"/>
      <c r="E763" s="118"/>
      <c r="F763" s="118"/>
      <c r="G763" s="118"/>
      <c r="H763" s="118"/>
      <c r="I763" s="118"/>
      <c r="J763" s="118"/>
      <c r="K763" s="118"/>
      <c r="L763" s="118"/>
      <c r="M763" s="118"/>
      <c r="N763" s="118"/>
      <c r="O763" s="118"/>
      <c r="P763" s="118"/>
      <c r="Q763" s="118"/>
      <c r="R763" s="118"/>
      <c r="S763" s="118"/>
      <c r="T763" s="118"/>
      <c r="U763" s="118"/>
      <c r="V763" s="118"/>
      <c r="W763" s="118"/>
      <c r="X763" s="118"/>
      <c r="Y763" s="118"/>
      <c r="Z763" s="118"/>
      <c r="AA763" s="118"/>
    </row>
    <row r="764">
      <c r="A764" s="118"/>
      <c r="B764" s="118"/>
      <c r="C764" s="118"/>
      <c r="D764" s="118"/>
      <c r="E764" s="118"/>
      <c r="F764" s="118"/>
      <c r="G764" s="118"/>
      <c r="H764" s="118"/>
      <c r="I764" s="118"/>
      <c r="J764" s="118"/>
      <c r="K764" s="118"/>
      <c r="L764" s="118"/>
      <c r="M764" s="118"/>
      <c r="N764" s="118"/>
      <c r="O764" s="118"/>
      <c r="P764" s="118"/>
      <c r="Q764" s="118"/>
      <c r="R764" s="118"/>
      <c r="S764" s="118"/>
      <c r="T764" s="118"/>
      <c r="U764" s="118"/>
      <c r="V764" s="118"/>
      <c r="W764" s="118"/>
      <c r="X764" s="118"/>
      <c r="Y764" s="118"/>
      <c r="Z764" s="118"/>
      <c r="AA764" s="118"/>
    </row>
    <row r="765">
      <c r="A765" s="118"/>
      <c r="B765" s="118"/>
      <c r="C765" s="118"/>
      <c r="D765" s="118"/>
      <c r="E765" s="118"/>
      <c r="F765" s="118"/>
      <c r="G765" s="118"/>
      <c r="H765" s="118"/>
      <c r="I765" s="118"/>
      <c r="J765" s="118"/>
      <c r="K765" s="118"/>
      <c r="L765" s="118"/>
      <c r="M765" s="118"/>
      <c r="N765" s="118"/>
      <c r="O765" s="118"/>
      <c r="P765" s="118"/>
      <c r="Q765" s="118"/>
      <c r="R765" s="118"/>
      <c r="S765" s="118"/>
      <c r="T765" s="118"/>
      <c r="U765" s="118"/>
      <c r="V765" s="118"/>
      <c r="W765" s="118"/>
      <c r="X765" s="118"/>
      <c r="Y765" s="118"/>
      <c r="Z765" s="118"/>
      <c r="AA765" s="118"/>
    </row>
    <row r="766">
      <c r="A766" s="118"/>
      <c r="B766" s="118"/>
      <c r="C766" s="118"/>
      <c r="D766" s="118"/>
      <c r="E766" s="118"/>
      <c r="F766" s="118"/>
      <c r="G766" s="118"/>
      <c r="H766" s="118"/>
      <c r="I766" s="118"/>
      <c r="J766" s="118"/>
      <c r="K766" s="118"/>
      <c r="L766" s="118"/>
      <c r="M766" s="118"/>
      <c r="N766" s="118"/>
      <c r="O766" s="118"/>
      <c r="P766" s="118"/>
      <c r="Q766" s="118"/>
      <c r="R766" s="118"/>
      <c r="S766" s="118"/>
      <c r="T766" s="118"/>
      <c r="U766" s="118"/>
      <c r="V766" s="118"/>
      <c r="W766" s="118"/>
      <c r="X766" s="118"/>
      <c r="Y766" s="118"/>
      <c r="Z766" s="118"/>
      <c r="AA766" s="118"/>
    </row>
    <row r="767">
      <c r="A767" s="118"/>
      <c r="B767" s="118"/>
      <c r="C767" s="118"/>
      <c r="D767" s="118"/>
      <c r="E767" s="118"/>
      <c r="F767" s="118"/>
      <c r="G767" s="118"/>
      <c r="H767" s="118"/>
      <c r="I767" s="118"/>
      <c r="J767" s="118"/>
      <c r="K767" s="118"/>
      <c r="L767" s="118"/>
      <c r="M767" s="118"/>
      <c r="N767" s="118"/>
      <c r="O767" s="118"/>
      <c r="P767" s="118"/>
      <c r="Q767" s="118"/>
      <c r="R767" s="118"/>
      <c r="S767" s="118"/>
      <c r="T767" s="118"/>
      <c r="U767" s="118"/>
      <c r="V767" s="118"/>
      <c r="W767" s="118"/>
      <c r="X767" s="118"/>
      <c r="Y767" s="118"/>
      <c r="Z767" s="118"/>
      <c r="AA767" s="118"/>
    </row>
    <row r="768">
      <c r="A768" s="118"/>
      <c r="B768" s="118"/>
      <c r="C768" s="118"/>
      <c r="D768" s="118"/>
      <c r="E768" s="118"/>
      <c r="F768" s="118"/>
      <c r="G768" s="118"/>
      <c r="H768" s="118"/>
      <c r="I768" s="118"/>
      <c r="J768" s="118"/>
      <c r="K768" s="118"/>
      <c r="L768" s="118"/>
      <c r="M768" s="118"/>
      <c r="N768" s="118"/>
      <c r="O768" s="118"/>
      <c r="P768" s="118"/>
      <c r="Q768" s="118"/>
      <c r="R768" s="118"/>
      <c r="S768" s="118"/>
      <c r="T768" s="118"/>
      <c r="U768" s="118"/>
      <c r="V768" s="118"/>
      <c r="W768" s="118"/>
      <c r="X768" s="118"/>
      <c r="Y768" s="118"/>
      <c r="Z768" s="118"/>
      <c r="AA768" s="118"/>
    </row>
    <row r="769">
      <c r="A769" s="118"/>
      <c r="B769" s="118"/>
      <c r="C769" s="118"/>
      <c r="D769" s="118"/>
      <c r="E769" s="118"/>
      <c r="F769" s="118"/>
      <c r="G769" s="118"/>
      <c r="H769" s="118"/>
      <c r="I769" s="118"/>
      <c r="J769" s="118"/>
      <c r="K769" s="118"/>
      <c r="L769" s="118"/>
      <c r="M769" s="118"/>
      <c r="N769" s="118"/>
      <c r="O769" s="118"/>
      <c r="P769" s="118"/>
      <c r="Q769" s="118"/>
      <c r="R769" s="118"/>
      <c r="S769" s="118"/>
      <c r="T769" s="118"/>
      <c r="U769" s="118"/>
      <c r="V769" s="118"/>
      <c r="W769" s="118"/>
      <c r="X769" s="118"/>
      <c r="Y769" s="118"/>
      <c r="Z769" s="118"/>
      <c r="AA769" s="118"/>
    </row>
    <row r="770">
      <c r="A770" s="118"/>
      <c r="B770" s="118"/>
      <c r="C770" s="118"/>
      <c r="D770" s="118"/>
      <c r="E770" s="118"/>
      <c r="F770" s="118"/>
      <c r="G770" s="118"/>
      <c r="H770" s="118"/>
      <c r="I770" s="118"/>
      <c r="J770" s="118"/>
      <c r="K770" s="118"/>
      <c r="L770" s="118"/>
      <c r="M770" s="118"/>
      <c r="N770" s="118"/>
      <c r="O770" s="118"/>
      <c r="P770" s="118"/>
      <c r="Q770" s="118"/>
      <c r="R770" s="118"/>
      <c r="S770" s="118"/>
      <c r="T770" s="118"/>
      <c r="U770" s="118"/>
      <c r="V770" s="118"/>
      <c r="W770" s="118"/>
      <c r="X770" s="118"/>
      <c r="Y770" s="118"/>
      <c r="Z770" s="118"/>
      <c r="AA770" s="118"/>
    </row>
    <row r="771">
      <c r="A771" s="118"/>
      <c r="B771" s="118"/>
      <c r="C771" s="118"/>
      <c r="D771" s="118"/>
      <c r="E771" s="118"/>
      <c r="F771" s="118"/>
      <c r="G771" s="118"/>
      <c r="H771" s="118"/>
      <c r="I771" s="118"/>
      <c r="J771" s="118"/>
      <c r="K771" s="118"/>
      <c r="L771" s="118"/>
      <c r="M771" s="118"/>
      <c r="N771" s="118"/>
      <c r="O771" s="118"/>
      <c r="P771" s="118"/>
      <c r="Q771" s="118"/>
      <c r="R771" s="118"/>
      <c r="S771" s="118"/>
      <c r="T771" s="118"/>
      <c r="U771" s="118"/>
      <c r="V771" s="118"/>
      <c r="W771" s="118"/>
      <c r="X771" s="118"/>
      <c r="Y771" s="118"/>
      <c r="Z771" s="118"/>
      <c r="AA771" s="118"/>
    </row>
    <row r="772">
      <c r="A772" s="118"/>
      <c r="B772" s="118"/>
      <c r="C772" s="118"/>
      <c r="D772" s="118"/>
      <c r="E772" s="118"/>
      <c r="F772" s="118"/>
      <c r="G772" s="118"/>
      <c r="H772" s="118"/>
      <c r="I772" s="118"/>
      <c r="J772" s="118"/>
      <c r="K772" s="118"/>
      <c r="L772" s="118"/>
      <c r="M772" s="118"/>
      <c r="N772" s="118"/>
      <c r="O772" s="118"/>
      <c r="P772" s="118"/>
      <c r="Q772" s="118"/>
      <c r="R772" s="118"/>
      <c r="S772" s="118"/>
      <c r="T772" s="118"/>
      <c r="U772" s="118"/>
      <c r="V772" s="118"/>
      <c r="W772" s="118"/>
      <c r="X772" s="118"/>
      <c r="Y772" s="118"/>
      <c r="Z772" s="118"/>
      <c r="AA772" s="118"/>
    </row>
    <row r="773">
      <c r="A773" s="118"/>
      <c r="B773" s="118"/>
      <c r="C773" s="118"/>
      <c r="D773" s="118"/>
      <c r="E773" s="118"/>
      <c r="F773" s="118"/>
      <c r="G773" s="118"/>
      <c r="H773" s="118"/>
      <c r="I773" s="118"/>
      <c r="J773" s="118"/>
      <c r="K773" s="118"/>
      <c r="L773" s="118"/>
      <c r="M773" s="118"/>
      <c r="N773" s="118"/>
      <c r="O773" s="118"/>
      <c r="P773" s="118"/>
      <c r="Q773" s="118"/>
      <c r="R773" s="118"/>
      <c r="S773" s="118"/>
      <c r="T773" s="118"/>
      <c r="U773" s="118"/>
      <c r="V773" s="118"/>
      <c r="W773" s="118"/>
      <c r="X773" s="118"/>
      <c r="Y773" s="118"/>
      <c r="Z773" s="118"/>
      <c r="AA773" s="118"/>
    </row>
    <row r="774">
      <c r="A774" s="118"/>
      <c r="B774" s="118"/>
      <c r="C774" s="118"/>
      <c r="D774" s="118"/>
      <c r="E774" s="118"/>
      <c r="F774" s="118"/>
      <c r="G774" s="118"/>
      <c r="H774" s="118"/>
      <c r="I774" s="118"/>
      <c r="J774" s="118"/>
      <c r="K774" s="118"/>
      <c r="L774" s="118"/>
      <c r="M774" s="118"/>
      <c r="N774" s="118"/>
      <c r="O774" s="118"/>
      <c r="P774" s="118"/>
      <c r="Q774" s="118"/>
      <c r="R774" s="118"/>
      <c r="S774" s="118"/>
      <c r="T774" s="118"/>
      <c r="U774" s="118"/>
      <c r="V774" s="118"/>
      <c r="W774" s="118"/>
      <c r="X774" s="118"/>
      <c r="Y774" s="118"/>
      <c r="Z774" s="118"/>
      <c r="AA774" s="118"/>
    </row>
    <row r="775">
      <c r="A775" s="118"/>
      <c r="B775" s="118"/>
      <c r="C775" s="118"/>
      <c r="D775" s="118"/>
      <c r="E775" s="118"/>
      <c r="F775" s="118"/>
      <c r="G775" s="118"/>
      <c r="H775" s="118"/>
      <c r="I775" s="118"/>
      <c r="J775" s="118"/>
      <c r="K775" s="118"/>
      <c r="L775" s="118"/>
      <c r="M775" s="118"/>
      <c r="N775" s="118"/>
      <c r="O775" s="118"/>
      <c r="P775" s="118"/>
      <c r="Q775" s="118"/>
      <c r="R775" s="118"/>
      <c r="S775" s="118"/>
      <c r="T775" s="118"/>
      <c r="U775" s="118"/>
      <c r="V775" s="118"/>
      <c r="W775" s="118"/>
      <c r="X775" s="118"/>
      <c r="Y775" s="118"/>
      <c r="Z775" s="118"/>
      <c r="AA775" s="118"/>
    </row>
    <row r="776">
      <c r="A776" s="118"/>
      <c r="B776" s="118"/>
      <c r="C776" s="118"/>
      <c r="D776" s="118"/>
      <c r="E776" s="118"/>
      <c r="F776" s="118"/>
      <c r="G776" s="118"/>
      <c r="H776" s="118"/>
      <c r="I776" s="118"/>
      <c r="J776" s="118"/>
      <c r="K776" s="118"/>
      <c r="L776" s="118"/>
      <c r="M776" s="118"/>
      <c r="N776" s="118"/>
      <c r="O776" s="118"/>
      <c r="P776" s="118"/>
      <c r="Q776" s="118"/>
      <c r="R776" s="118"/>
      <c r="S776" s="118"/>
      <c r="T776" s="118"/>
      <c r="U776" s="118"/>
      <c r="V776" s="118"/>
      <c r="W776" s="118"/>
      <c r="X776" s="118"/>
      <c r="Y776" s="118"/>
      <c r="Z776" s="118"/>
      <c r="AA776" s="118"/>
    </row>
    <row r="777">
      <c r="A777" s="118"/>
      <c r="B777" s="118"/>
      <c r="C777" s="118"/>
      <c r="D777" s="118"/>
      <c r="E777" s="118"/>
      <c r="F777" s="118"/>
      <c r="G777" s="118"/>
      <c r="H777" s="118"/>
      <c r="I777" s="118"/>
      <c r="J777" s="118"/>
      <c r="K777" s="118"/>
      <c r="L777" s="118"/>
      <c r="M777" s="118"/>
      <c r="N777" s="118"/>
      <c r="O777" s="118"/>
      <c r="P777" s="118"/>
      <c r="Q777" s="118"/>
      <c r="R777" s="118"/>
      <c r="S777" s="118"/>
      <c r="T777" s="118"/>
      <c r="U777" s="118"/>
      <c r="V777" s="118"/>
      <c r="W777" s="118"/>
      <c r="X777" s="118"/>
      <c r="Y777" s="118"/>
      <c r="Z777" s="118"/>
      <c r="AA777" s="118"/>
    </row>
    <row r="778">
      <c r="A778" s="118"/>
      <c r="B778" s="118"/>
      <c r="C778" s="118"/>
      <c r="D778" s="118"/>
      <c r="E778" s="118"/>
      <c r="F778" s="118"/>
      <c r="G778" s="118"/>
      <c r="H778" s="118"/>
      <c r="I778" s="118"/>
      <c r="J778" s="118"/>
      <c r="K778" s="118"/>
      <c r="L778" s="118"/>
      <c r="M778" s="118"/>
      <c r="N778" s="118"/>
      <c r="O778" s="118"/>
      <c r="P778" s="118"/>
      <c r="Q778" s="118"/>
      <c r="R778" s="118"/>
      <c r="S778" s="118"/>
      <c r="T778" s="118"/>
      <c r="U778" s="118"/>
      <c r="V778" s="118"/>
      <c r="W778" s="118"/>
      <c r="X778" s="118"/>
      <c r="Y778" s="118"/>
      <c r="Z778" s="118"/>
      <c r="AA778" s="118"/>
    </row>
    <row r="779">
      <c r="A779" s="118"/>
      <c r="B779" s="118"/>
      <c r="C779" s="118"/>
      <c r="D779" s="118"/>
      <c r="E779" s="118"/>
      <c r="F779" s="118"/>
      <c r="G779" s="118"/>
      <c r="H779" s="118"/>
      <c r="I779" s="118"/>
      <c r="J779" s="118"/>
      <c r="K779" s="118"/>
      <c r="L779" s="118"/>
      <c r="M779" s="118"/>
      <c r="N779" s="118"/>
      <c r="O779" s="118"/>
      <c r="P779" s="118"/>
      <c r="Q779" s="118"/>
      <c r="R779" s="118"/>
      <c r="S779" s="118"/>
      <c r="T779" s="118"/>
      <c r="U779" s="118"/>
      <c r="V779" s="118"/>
      <c r="W779" s="118"/>
      <c r="X779" s="118"/>
      <c r="Y779" s="118"/>
      <c r="Z779" s="118"/>
      <c r="AA779" s="118"/>
    </row>
    <row r="780">
      <c r="A780" s="118"/>
      <c r="B780" s="118"/>
      <c r="C780" s="118"/>
      <c r="D780" s="118"/>
      <c r="E780" s="118"/>
      <c r="F780" s="118"/>
      <c r="G780" s="118"/>
      <c r="H780" s="118"/>
      <c r="I780" s="118"/>
      <c r="J780" s="118"/>
      <c r="K780" s="118"/>
      <c r="L780" s="118"/>
      <c r="M780" s="118"/>
      <c r="N780" s="118"/>
      <c r="O780" s="118"/>
      <c r="P780" s="118"/>
      <c r="Q780" s="118"/>
      <c r="R780" s="118"/>
      <c r="S780" s="118"/>
      <c r="T780" s="118"/>
      <c r="U780" s="118"/>
      <c r="V780" s="118"/>
      <c r="W780" s="118"/>
      <c r="X780" s="118"/>
      <c r="Y780" s="118"/>
      <c r="Z780" s="118"/>
      <c r="AA780" s="118"/>
    </row>
    <row r="781">
      <c r="A781" s="118"/>
      <c r="B781" s="118"/>
      <c r="C781" s="118"/>
      <c r="D781" s="118"/>
      <c r="E781" s="118"/>
      <c r="F781" s="118"/>
      <c r="G781" s="118"/>
      <c r="H781" s="118"/>
      <c r="I781" s="118"/>
      <c r="J781" s="118"/>
      <c r="K781" s="118"/>
      <c r="L781" s="118"/>
      <c r="M781" s="118"/>
      <c r="N781" s="118"/>
      <c r="O781" s="118"/>
      <c r="P781" s="118"/>
      <c r="Q781" s="118"/>
      <c r="R781" s="118"/>
      <c r="S781" s="118"/>
      <c r="T781" s="118"/>
      <c r="U781" s="118"/>
      <c r="V781" s="118"/>
      <c r="W781" s="118"/>
      <c r="X781" s="118"/>
      <c r="Y781" s="118"/>
      <c r="Z781" s="118"/>
      <c r="AA781" s="118"/>
    </row>
    <row r="782">
      <c r="A782" s="118"/>
      <c r="B782" s="118"/>
      <c r="C782" s="118"/>
      <c r="D782" s="118"/>
      <c r="E782" s="118"/>
      <c r="F782" s="118"/>
      <c r="G782" s="118"/>
      <c r="H782" s="118"/>
      <c r="I782" s="118"/>
      <c r="J782" s="118"/>
      <c r="K782" s="118"/>
      <c r="L782" s="118"/>
      <c r="M782" s="118"/>
      <c r="N782" s="118"/>
      <c r="O782" s="118"/>
      <c r="P782" s="118"/>
      <c r="Q782" s="118"/>
      <c r="R782" s="118"/>
      <c r="S782" s="118"/>
      <c r="T782" s="118"/>
      <c r="U782" s="118"/>
      <c r="V782" s="118"/>
      <c r="W782" s="118"/>
      <c r="X782" s="118"/>
      <c r="Y782" s="118"/>
      <c r="Z782" s="118"/>
      <c r="AA782" s="118"/>
    </row>
    <row r="783">
      <c r="A783" s="118"/>
      <c r="B783" s="118"/>
      <c r="C783" s="118"/>
      <c r="D783" s="118"/>
      <c r="E783" s="118"/>
      <c r="F783" s="118"/>
      <c r="G783" s="118"/>
      <c r="H783" s="118"/>
      <c r="I783" s="118"/>
      <c r="J783" s="118"/>
      <c r="K783" s="118"/>
      <c r="L783" s="118"/>
      <c r="M783" s="118"/>
      <c r="N783" s="118"/>
      <c r="O783" s="118"/>
      <c r="P783" s="118"/>
      <c r="Q783" s="118"/>
      <c r="R783" s="118"/>
      <c r="S783" s="118"/>
      <c r="T783" s="118"/>
      <c r="U783" s="118"/>
      <c r="V783" s="118"/>
      <c r="W783" s="118"/>
      <c r="X783" s="118"/>
      <c r="Y783" s="118"/>
      <c r="Z783" s="118"/>
      <c r="AA783" s="118"/>
    </row>
    <row r="784">
      <c r="A784" s="118"/>
      <c r="B784" s="118"/>
      <c r="C784" s="118"/>
      <c r="D784" s="118"/>
      <c r="E784" s="118"/>
      <c r="F784" s="118"/>
      <c r="G784" s="118"/>
      <c r="H784" s="118"/>
      <c r="I784" s="118"/>
      <c r="J784" s="118"/>
      <c r="K784" s="118"/>
      <c r="L784" s="118"/>
      <c r="M784" s="118"/>
      <c r="N784" s="118"/>
      <c r="O784" s="118"/>
      <c r="P784" s="118"/>
      <c r="Q784" s="118"/>
      <c r="R784" s="118"/>
      <c r="S784" s="118"/>
      <c r="T784" s="118"/>
      <c r="U784" s="118"/>
      <c r="V784" s="118"/>
      <c r="W784" s="118"/>
      <c r="X784" s="118"/>
      <c r="Y784" s="118"/>
      <c r="Z784" s="118"/>
      <c r="AA784" s="118"/>
    </row>
    <row r="785">
      <c r="A785" s="118"/>
      <c r="B785" s="118"/>
      <c r="C785" s="118"/>
      <c r="D785" s="118"/>
      <c r="E785" s="118"/>
      <c r="F785" s="118"/>
      <c r="G785" s="118"/>
      <c r="H785" s="118"/>
      <c r="I785" s="118"/>
      <c r="J785" s="118"/>
      <c r="K785" s="118"/>
      <c r="L785" s="118"/>
      <c r="M785" s="118"/>
      <c r="N785" s="118"/>
      <c r="O785" s="118"/>
      <c r="P785" s="118"/>
      <c r="Q785" s="118"/>
      <c r="R785" s="118"/>
      <c r="S785" s="118"/>
      <c r="T785" s="118"/>
      <c r="U785" s="118"/>
      <c r="V785" s="118"/>
      <c r="W785" s="118"/>
      <c r="X785" s="118"/>
      <c r="Y785" s="118"/>
      <c r="Z785" s="118"/>
      <c r="AA785" s="118"/>
    </row>
    <row r="786">
      <c r="A786" s="118"/>
      <c r="B786" s="118"/>
      <c r="C786" s="118"/>
      <c r="D786" s="118"/>
      <c r="E786" s="118"/>
      <c r="F786" s="118"/>
      <c r="G786" s="118"/>
      <c r="H786" s="118"/>
      <c r="I786" s="118"/>
      <c r="J786" s="118"/>
      <c r="K786" s="118"/>
      <c r="L786" s="118"/>
      <c r="M786" s="118"/>
      <c r="N786" s="118"/>
      <c r="O786" s="118"/>
      <c r="P786" s="118"/>
      <c r="Q786" s="118"/>
      <c r="R786" s="118"/>
      <c r="S786" s="118"/>
      <c r="T786" s="118"/>
      <c r="U786" s="118"/>
      <c r="V786" s="118"/>
      <c r="W786" s="118"/>
      <c r="X786" s="118"/>
      <c r="Y786" s="118"/>
      <c r="Z786" s="118"/>
      <c r="AA786" s="118"/>
    </row>
    <row r="787">
      <c r="A787" s="118"/>
      <c r="B787" s="118"/>
      <c r="C787" s="118"/>
      <c r="D787" s="118"/>
      <c r="E787" s="118"/>
      <c r="F787" s="118"/>
      <c r="G787" s="118"/>
      <c r="H787" s="118"/>
      <c r="I787" s="118"/>
      <c r="J787" s="118"/>
      <c r="K787" s="118"/>
      <c r="L787" s="118"/>
      <c r="M787" s="118"/>
      <c r="N787" s="118"/>
      <c r="O787" s="118"/>
      <c r="P787" s="118"/>
      <c r="Q787" s="118"/>
      <c r="R787" s="118"/>
      <c r="S787" s="118"/>
      <c r="T787" s="118"/>
      <c r="U787" s="118"/>
      <c r="V787" s="118"/>
      <c r="W787" s="118"/>
      <c r="X787" s="118"/>
      <c r="Y787" s="118"/>
      <c r="Z787" s="118"/>
      <c r="AA787" s="118"/>
    </row>
    <row r="788">
      <c r="A788" s="118"/>
      <c r="B788" s="118"/>
      <c r="C788" s="118"/>
      <c r="D788" s="118"/>
      <c r="E788" s="118"/>
      <c r="F788" s="118"/>
      <c r="G788" s="118"/>
      <c r="H788" s="118"/>
      <c r="I788" s="118"/>
      <c r="J788" s="118"/>
      <c r="K788" s="118"/>
      <c r="L788" s="118"/>
      <c r="M788" s="118"/>
      <c r="N788" s="118"/>
      <c r="O788" s="118"/>
      <c r="P788" s="118"/>
      <c r="Q788" s="118"/>
      <c r="R788" s="118"/>
      <c r="S788" s="118"/>
      <c r="T788" s="118"/>
      <c r="U788" s="118"/>
      <c r="V788" s="118"/>
      <c r="W788" s="118"/>
      <c r="X788" s="118"/>
      <c r="Y788" s="118"/>
      <c r="Z788" s="118"/>
      <c r="AA788" s="118"/>
    </row>
    <row r="789">
      <c r="A789" s="118"/>
      <c r="B789" s="118"/>
      <c r="C789" s="118"/>
      <c r="D789" s="118"/>
      <c r="E789" s="118"/>
      <c r="F789" s="118"/>
      <c r="G789" s="118"/>
      <c r="H789" s="118"/>
      <c r="I789" s="118"/>
      <c r="J789" s="118"/>
      <c r="K789" s="118"/>
      <c r="L789" s="118"/>
      <c r="M789" s="118"/>
      <c r="N789" s="118"/>
      <c r="O789" s="118"/>
      <c r="P789" s="118"/>
      <c r="Q789" s="118"/>
      <c r="R789" s="118"/>
      <c r="S789" s="118"/>
      <c r="T789" s="118"/>
      <c r="U789" s="118"/>
      <c r="V789" s="118"/>
      <c r="W789" s="118"/>
      <c r="X789" s="118"/>
      <c r="Y789" s="118"/>
      <c r="Z789" s="118"/>
      <c r="AA789" s="118"/>
    </row>
    <row r="790">
      <c r="A790" s="118"/>
      <c r="B790" s="118"/>
      <c r="C790" s="118"/>
      <c r="D790" s="118"/>
      <c r="E790" s="118"/>
      <c r="F790" s="118"/>
      <c r="G790" s="118"/>
      <c r="H790" s="118"/>
      <c r="I790" s="118"/>
      <c r="J790" s="118"/>
      <c r="K790" s="118"/>
      <c r="L790" s="118"/>
      <c r="M790" s="118"/>
      <c r="N790" s="118"/>
      <c r="O790" s="118"/>
      <c r="P790" s="118"/>
      <c r="Q790" s="118"/>
      <c r="R790" s="118"/>
      <c r="S790" s="118"/>
      <c r="T790" s="118"/>
      <c r="U790" s="118"/>
      <c r="V790" s="118"/>
      <c r="W790" s="118"/>
      <c r="X790" s="118"/>
      <c r="Y790" s="118"/>
      <c r="Z790" s="118"/>
      <c r="AA790" s="118"/>
    </row>
    <row r="791">
      <c r="A791" s="118"/>
      <c r="B791" s="118"/>
      <c r="C791" s="118"/>
      <c r="D791" s="118"/>
      <c r="E791" s="118"/>
      <c r="F791" s="118"/>
      <c r="G791" s="118"/>
      <c r="H791" s="118"/>
      <c r="I791" s="118"/>
      <c r="J791" s="118"/>
      <c r="K791" s="118"/>
      <c r="L791" s="118"/>
      <c r="M791" s="118"/>
      <c r="N791" s="118"/>
      <c r="O791" s="118"/>
      <c r="P791" s="118"/>
      <c r="Q791" s="118"/>
      <c r="R791" s="118"/>
      <c r="S791" s="118"/>
      <c r="T791" s="118"/>
      <c r="U791" s="118"/>
      <c r="V791" s="118"/>
      <c r="W791" s="118"/>
      <c r="X791" s="118"/>
      <c r="Y791" s="118"/>
      <c r="Z791" s="118"/>
      <c r="AA791" s="118"/>
    </row>
    <row r="792">
      <c r="A792" s="118"/>
      <c r="B792" s="118"/>
      <c r="C792" s="118"/>
      <c r="D792" s="118"/>
      <c r="E792" s="118"/>
      <c r="F792" s="118"/>
      <c r="G792" s="118"/>
      <c r="H792" s="118"/>
      <c r="I792" s="118"/>
      <c r="J792" s="118"/>
      <c r="K792" s="118"/>
      <c r="L792" s="118"/>
      <c r="M792" s="118"/>
      <c r="N792" s="118"/>
      <c r="O792" s="118"/>
      <c r="P792" s="118"/>
      <c r="Q792" s="118"/>
      <c r="R792" s="118"/>
      <c r="S792" s="118"/>
      <c r="T792" s="118"/>
      <c r="U792" s="118"/>
      <c r="V792" s="118"/>
      <c r="W792" s="118"/>
      <c r="X792" s="118"/>
      <c r="Y792" s="118"/>
      <c r="Z792" s="118"/>
      <c r="AA792" s="118"/>
    </row>
    <row r="793">
      <c r="A793" s="118"/>
      <c r="B793" s="118"/>
      <c r="C793" s="118"/>
      <c r="D793" s="118"/>
      <c r="E793" s="118"/>
      <c r="F793" s="118"/>
      <c r="G793" s="118"/>
      <c r="H793" s="118"/>
      <c r="I793" s="118"/>
      <c r="J793" s="118"/>
      <c r="K793" s="118"/>
      <c r="L793" s="118"/>
      <c r="M793" s="118"/>
      <c r="N793" s="118"/>
      <c r="O793" s="118"/>
      <c r="P793" s="118"/>
      <c r="Q793" s="118"/>
      <c r="R793" s="118"/>
      <c r="S793" s="118"/>
      <c r="T793" s="118"/>
      <c r="U793" s="118"/>
      <c r="V793" s="118"/>
      <c r="W793" s="118"/>
      <c r="X793" s="118"/>
      <c r="Y793" s="118"/>
      <c r="Z793" s="118"/>
      <c r="AA793" s="118"/>
    </row>
    <row r="794">
      <c r="A794" s="118"/>
      <c r="B794" s="118"/>
      <c r="C794" s="118"/>
      <c r="D794" s="118"/>
      <c r="E794" s="118"/>
      <c r="F794" s="118"/>
      <c r="G794" s="118"/>
      <c r="H794" s="118"/>
      <c r="I794" s="118"/>
      <c r="J794" s="118"/>
      <c r="K794" s="118"/>
      <c r="L794" s="118"/>
      <c r="M794" s="118"/>
      <c r="N794" s="118"/>
      <c r="O794" s="118"/>
      <c r="P794" s="118"/>
      <c r="Q794" s="118"/>
      <c r="R794" s="118"/>
      <c r="S794" s="118"/>
      <c r="T794" s="118"/>
      <c r="U794" s="118"/>
      <c r="V794" s="118"/>
      <c r="W794" s="118"/>
      <c r="X794" s="118"/>
      <c r="Y794" s="118"/>
      <c r="Z794" s="118"/>
      <c r="AA794" s="118"/>
    </row>
    <row r="795">
      <c r="A795" s="118"/>
      <c r="B795" s="118"/>
      <c r="C795" s="118"/>
      <c r="D795" s="118"/>
      <c r="E795" s="118"/>
      <c r="F795" s="118"/>
      <c r="G795" s="118"/>
      <c r="H795" s="118"/>
      <c r="I795" s="118"/>
      <c r="J795" s="118"/>
      <c r="K795" s="118"/>
      <c r="L795" s="118"/>
      <c r="M795" s="118"/>
      <c r="N795" s="118"/>
      <c r="O795" s="118"/>
      <c r="P795" s="118"/>
      <c r="Q795" s="118"/>
      <c r="R795" s="118"/>
      <c r="S795" s="118"/>
      <c r="T795" s="118"/>
      <c r="U795" s="118"/>
      <c r="V795" s="118"/>
      <c r="W795" s="118"/>
      <c r="X795" s="118"/>
      <c r="Y795" s="118"/>
      <c r="Z795" s="118"/>
      <c r="AA795" s="118"/>
    </row>
    <row r="796">
      <c r="A796" s="118"/>
      <c r="B796" s="118"/>
      <c r="C796" s="118"/>
      <c r="D796" s="118"/>
      <c r="E796" s="118"/>
      <c r="F796" s="118"/>
      <c r="G796" s="118"/>
      <c r="H796" s="118"/>
      <c r="I796" s="118"/>
      <c r="J796" s="118"/>
      <c r="K796" s="118"/>
      <c r="L796" s="118"/>
      <c r="M796" s="118"/>
      <c r="N796" s="118"/>
      <c r="O796" s="118"/>
      <c r="P796" s="118"/>
      <c r="Q796" s="118"/>
      <c r="R796" s="118"/>
      <c r="S796" s="118"/>
      <c r="T796" s="118"/>
      <c r="U796" s="118"/>
      <c r="V796" s="118"/>
      <c r="W796" s="118"/>
      <c r="X796" s="118"/>
      <c r="Y796" s="118"/>
      <c r="Z796" s="118"/>
      <c r="AA796" s="118"/>
    </row>
    <row r="797">
      <c r="A797" s="118"/>
      <c r="B797" s="118"/>
      <c r="C797" s="118"/>
      <c r="D797" s="118"/>
      <c r="E797" s="118"/>
      <c r="F797" s="118"/>
      <c r="G797" s="118"/>
      <c r="H797" s="118"/>
      <c r="I797" s="118"/>
      <c r="J797" s="118"/>
      <c r="K797" s="118"/>
      <c r="L797" s="118"/>
      <c r="M797" s="118"/>
      <c r="N797" s="118"/>
      <c r="O797" s="118"/>
      <c r="P797" s="118"/>
      <c r="Q797" s="118"/>
      <c r="R797" s="118"/>
      <c r="S797" s="118"/>
      <c r="T797" s="118"/>
      <c r="U797" s="118"/>
      <c r="V797" s="118"/>
      <c r="W797" s="118"/>
      <c r="X797" s="118"/>
      <c r="Y797" s="118"/>
      <c r="Z797" s="118"/>
      <c r="AA797" s="118"/>
    </row>
    <row r="798">
      <c r="A798" s="118"/>
      <c r="B798" s="118"/>
      <c r="C798" s="118"/>
      <c r="D798" s="118"/>
      <c r="E798" s="118"/>
      <c r="F798" s="118"/>
      <c r="G798" s="118"/>
      <c r="H798" s="118"/>
      <c r="I798" s="118"/>
      <c r="J798" s="118"/>
      <c r="K798" s="118"/>
      <c r="L798" s="118"/>
      <c r="M798" s="118"/>
      <c r="N798" s="118"/>
      <c r="O798" s="118"/>
      <c r="P798" s="118"/>
      <c r="Q798" s="118"/>
      <c r="R798" s="118"/>
      <c r="S798" s="118"/>
      <c r="T798" s="118"/>
      <c r="U798" s="118"/>
      <c r="V798" s="118"/>
      <c r="W798" s="118"/>
      <c r="X798" s="118"/>
      <c r="Y798" s="118"/>
      <c r="Z798" s="118"/>
      <c r="AA798" s="118"/>
    </row>
    <row r="799">
      <c r="A799" s="118"/>
      <c r="B799" s="118"/>
      <c r="C799" s="118"/>
      <c r="D799" s="118"/>
      <c r="E799" s="118"/>
      <c r="F799" s="118"/>
      <c r="G799" s="118"/>
      <c r="H799" s="118"/>
      <c r="I799" s="118"/>
      <c r="J799" s="118"/>
      <c r="K799" s="118"/>
      <c r="L799" s="118"/>
      <c r="M799" s="118"/>
      <c r="N799" s="118"/>
      <c r="O799" s="118"/>
      <c r="P799" s="118"/>
      <c r="Q799" s="118"/>
      <c r="R799" s="118"/>
      <c r="S799" s="118"/>
      <c r="T799" s="118"/>
      <c r="U799" s="118"/>
      <c r="V799" s="118"/>
      <c r="W799" s="118"/>
      <c r="X799" s="118"/>
      <c r="Y799" s="118"/>
      <c r="Z799" s="118"/>
      <c r="AA799" s="118"/>
    </row>
    <row r="800">
      <c r="A800" s="118"/>
      <c r="B800" s="118"/>
      <c r="C800" s="118"/>
      <c r="D800" s="118"/>
      <c r="E800" s="118"/>
      <c r="F800" s="118"/>
      <c r="G800" s="118"/>
      <c r="H800" s="118"/>
      <c r="I800" s="118"/>
      <c r="J800" s="118"/>
      <c r="K800" s="118"/>
      <c r="L800" s="118"/>
      <c r="M800" s="118"/>
      <c r="N800" s="118"/>
      <c r="O800" s="118"/>
      <c r="P800" s="118"/>
      <c r="Q800" s="118"/>
      <c r="R800" s="118"/>
      <c r="S800" s="118"/>
      <c r="T800" s="118"/>
      <c r="U800" s="118"/>
      <c r="V800" s="118"/>
      <c r="W800" s="118"/>
      <c r="X800" s="118"/>
      <c r="Y800" s="118"/>
      <c r="Z800" s="118"/>
      <c r="AA800" s="118"/>
    </row>
    <row r="801">
      <c r="A801" s="118"/>
      <c r="B801" s="118"/>
      <c r="C801" s="118"/>
      <c r="D801" s="118"/>
      <c r="E801" s="118"/>
      <c r="F801" s="118"/>
      <c r="G801" s="118"/>
      <c r="H801" s="118"/>
      <c r="I801" s="118"/>
      <c r="J801" s="118"/>
      <c r="K801" s="118"/>
      <c r="L801" s="118"/>
      <c r="M801" s="118"/>
      <c r="N801" s="118"/>
      <c r="O801" s="118"/>
      <c r="P801" s="118"/>
      <c r="Q801" s="118"/>
      <c r="R801" s="118"/>
      <c r="S801" s="118"/>
      <c r="T801" s="118"/>
      <c r="U801" s="118"/>
      <c r="V801" s="118"/>
      <c r="W801" s="118"/>
      <c r="X801" s="118"/>
      <c r="Y801" s="118"/>
      <c r="Z801" s="118"/>
      <c r="AA801" s="118"/>
    </row>
    <row r="802">
      <c r="A802" s="118"/>
      <c r="B802" s="118"/>
      <c r="C802" s="118"/>
      <c r="D802" s="118"/>
      <c r="E802" s="118"/>
      <c r="F802" s="118"/>
      <c r="G802" s="118"/>
      <c r="H802" s="118"/>
      <c r="I802" s="118"/>
      <c r="J802" s="118"/>
      <c r="K802" s="118"/>
      <c r="L802" s="118"/>
      <c r="M802" s="118"/>
      <c r="N802" s="118"/>
      <c r="O802" s="118"/>
      <c r="P802" s="118"/>
      <c r="Q802" s="118"/>
      <c r="R802" s="118"/>
      <c r="S802" s="118"/>
      <c r="T802" s="118"/>
      <c r="U802" s="118"/>
      <c r="V802" s="118"/>
      <c r="W802" s="118"/>
      <c r="X802" s="118"/>
      <c r="Y802" s="118"/>
      <c r="Z802" s="118"/>
      <c r="AA802" s="118"/>
    </row>
    <row r="803">
      <c r="A803" s="118"/>
      <c r="B803" s="118"/>
      <c r="C803" s="118"/>
      <c r="D803" s="118"/>
      <c r="E803" s="118"/>
      <c r="F803" s="118"/>
      <c r="G803" s="118"/>
      <c r="H803" s="118"/>
      <c r="I803" s="118"/>
      <c r="J803" s="118"/>
      <c r="K803" s="118"/>
      <c r="L803" s="118"/>
      <c r="M803" s="118"/>
      <c r="N803" s="118"/>
      <c r="O803" s="118"/>
      <c r="P803" s="118"/>
      <c r="Q803" s="118"/>
      <c r="R803" s="118"/>
      <c r="S803" s="118"/>
      <c r="T803" s="118"/>
      <c r="U803" s="118"/>
      <c r="V803" s="118"/>
      <c r="W803" s="118"/>
      <c r="X803" s="118"/>
      <c r="Y803" s="118"/>
      <c r="Z803" s="118"/>
      <c r="AA803" s="118"/>
    </row>
    <row r="804">
      <c r="A804" s="118"/>
      <c r="B804" s="118"/>
      <c r="C804" s="118"/>
      <c r="D804" s="118"/>
      <c r="E804" s="118"/>
      <c r="F804" s="118"/>
      <c r="G804" s="118"/>
      <c r="H804" s="118"/>
      <c r="I804" s="118"/>
      <c r="J804" s="118"/>
      <c r="K804" s="118"/>
      <c r="L804" s="118"/>
      <c r="M804" s="118"/>
      <c r="N804" s="118"/>
      <c r="O804" s="118"/>
      <c r="P804" s="118"/>
      <c r="Q804" s="118"/>
      <c r="R804" s="118"/>
      <c r="S804" s="118"/>
      <c r="T804" s="118"/>
      <c r="U804" s="118"/>
      <c r="V804" s="118"/>
      <c r="W804" s="118"/>
      <c r="X804" s="118"/>
      <c r="Y804" s="118"/>
      <c r="Z804" s="118"/>
      <c r="AA804" s="118"/>
    </row>
    <row r="805">
      <c r="A805" s="118"/>
      <c r="B805" s="118"/>
      <c r="C805" s="118"/>
      <c r="D805" s="118"/>
      <c r="E805" s="118"/>
      <c r="F805" s="118"/>
      <c r="G805" s="118"/>
      <c r="H805" s="118"/>
      <c r="I805" s="118"/>
      <c r="J805" s="118"/>
      <c r="K805" s="118"/>
      <c r="L805" s="118"/>
      <c r="M805" s="118"/>
      <c r="N805" s="118"/>
      <c r="O805" s="118"/>
      <c r="P805" s="118"/>
      <c r="Q805" s="118"/>
      <c r="R805" s="118"/>
      <c r="S805" s="118"/>
      <c r="T805" s="118"/>
      <c r="U805" s="118"/>
      <c r="V805" s="118"/>
      <c r="W805" s="118"/>
      <c r="X805" s="118"/>
      <c r="Y805" s="118"/>
      <c r="Z805" s="118"/>
      <c r="AA805" s="118"/>
    </row>
    <row r="806">
      <c r="A806" s="118"/>
      <c r="B806" s="118"/>
      <c r="C806" s="118"/>
      <c r="D806" s="118"/>
      <c r="E806" s="118"/>
      <c r="F806" s="118"/>
      <c r="G806" s="118"/>
      <c r="H806" s="118"/>
      <c r="I806" s="118"/>
      <c r="J806" s="118"/>
      <c r="K806" s="118"/>
      <c r="L806" s="118"/>
      <c r="M806" s="118"/>
      <c r="N806" s="118"/>
      <c r="O806" s="118"/>
      <c r="P806" s="118"/>
      <c r="Q806" s="118"/>
      <c r="R806" s="118"/>
      <c r="S806" s="118"/>
      <c r="T806" s="118"/>
      <c r="U806" s="118"/>
      <c r="V806" s="118"/>
      <c r="W806" s="118"/>
      <c r="X806" s="118"/>
      <c r="Y806" s="118"/>
      <c r="Z806" s="118"/>
      <c r="AA806" s="118"/>
    </row>
    <row r="807">
      <c r="A807" s="118"/>
      <c r="B807" s="118"/>
      <c r="C807" s="118"/>
      <c r="D807" s="118"/>
      <c r="E807" s="118"/>
      <c r="F807" s="118"/>
      <c r="G807" s="118"/>
      <c r="H807" s="118"/>
      <c r="I807" s="118"/>
      <c r="J807" s="118"/>
      <c r="K807" s="118"/>
      <c r="L807" s="118"/>
      <c r="M807" s="118"/>
      <c r="N807" s="118"/>
      <c r="O807" s="118"/>
      <c r="P807" s="118"/>
      <c r="Q807" s="118"/>
      <c r="R807" s="118"/>
      <c r="S807" s="118"/>
      <c r="T807" s="118"/>
      <c r="U807" s="118"/>
      <c r="V807" s="118"/>
      <c r="W807" s="118"/>
      <c r="X807" s="118"/>
      <c r="Y807" s="118"/>
      <c r="Z807" s="118"/>
      <c r="AA807" s="118"/>
    </row>
    <row r="808">
      <c r="A808" s="118"/>
      <c r="B808" s="118"/>
      <c r="C808" s="118"/>
      <c r="D808" s="118"/>
      <c r="E808" s="118"/>
      <c r="F808" s="118"/>
      <c r="G808" s="118"/>
      <c r="H808" s="118"/>
      <c r="I808" s="118"/>
      <c r="J808" s="118"/>
      <c r="K808" s="118"/>
      <c r="L808" s="118"/>
      <c r="M808" s="118"/>
      <c r="N808" s="118"/>
      <c r="O808" s="118"/>
      <c r="P808" s="118"/>
      <c r="Q808" s="118"/>
      <c r="R808" s="118"/>
      <c r="S808" s="118"/>
      <c r="T808" s="118"/>
      <c r="U808" s="118"/>
      <c r="V808" s="118"/>
      <c r="W808" s="118"/>
      <c r="X808" s="118"/>
      <c r="Y808" s="118"/>
      <c r="Z808" s="118"/>
      <c r="AA808" s="118"/>
    </row>
    <row r="809">
      <c r="A809" s="118"/>
      <c r="B809" s="118"/>
      <c r="C809" s="118"/>
      <c r="D809" s="118"/>
      <c r="E809" s="118"/>
      <c r="F809" s="118"/>
      <c r="G809" s="118"/>
      <c r="H809" s="118"/>
      <c r="I809" s="118"/>
      <c r="J809" s="118"/>
      <c r="K809" s="118"/>
      <c r="L809" s="118"/>
      <c r="M809" s="118"/>
      <c r="N809" s="118"/>
      <c r="O809" s="118"/>
      <c r="P809" s="118"/>
      <c r="Q809" s="118"/>
      <c r="R809" s="118"/>
      <c r="S809" s="118"/>
      <c r="T809" s="118"/>
      <c r="U809" s="118"/>
      <c r="V809" s="118"/>
      <c r="W809" s="118"/>
      <c r="X809" s="118"/>
      <c r="Y809" s="118"/>
      <c r="Z809" s="118"/>
      <c r="AA809" s="118"/>
    </row>
    <row r="810">
      <c r="A810" s="118"/>
      <c r="B810" s="118"/>
      <c r="C810" s="118"/>
      <c r="D810" s="118"/>
      <c r="E810" s="118"/>
      <c r="F810" s="118"/>
      <c r="G810" s="118"/>
      <c r="H810" s="118"/>
      <c r="I810" s="118"/>
      <c r="J810" s="118"/>
      <c r="K810" s="118"/>
      <c r="L810" s="118"/>
      <c r="M810" s="118"/>
      <c r="N810" s="118"/>
      <c r="O810" s="118"/>
      <c r="P810" s="118"/>
      <c r="Q810" s="118"/>
      <c r="R810" s="118"/>
      <c r="S810" s="118"/>
      <c r="T810" s="118"/>
      <c r="U810" s="118"/>
      <c r="V810" s="118"/>
      <c r="W810" s="118"/>
      <c r="X810" s="118"/>
      <c r="Y810" s="118"/>
      <c r="Z810" s="118"/>
      <c r="AA810" s="118"/>
    </row>
    <row r="811">
      <c r="A811" s="118"/>
      <c r="B811" s="118"/>
      <c r="C811" s="118"/>
      <c r="D811" s="118"/>
      <c r="E811" s="118"/>
      <c r="F811" s="118"/>
      <c r="G811" s="118"/>
      <c r="H811" s="118"/>
      <c r="I811" s="118"/>
      <c r="J811" s="118"/>
      <c r="K811" s="118"/>
      <c r="L811" s="118"/>
      <c r="M811" s="118"/>
      <c r="N811" s="118"/>
      <c r="O811" s="118"/>
      <c r="P811" s="118"/>
      <c r="Q811" s="118"/>
      <c r="R811" s="118"/>
      <c r="S811" s="118"/>
      <c r="T811" s="118"/>
      <c r="U811" s="118"/>
      <c r="V811" s="118"/>
      <c r="W811" s="118"/>
      <c r="X811" s="118"/>
      <c r="Y811" s="118"/>
      <c r="Z811" s="118"/>
      <c r="AA811" s="118"/>
    </row>
    <row r="812">
      <c r="A812" s="118"/>
      <c r="B812" s="118"/>
      <c r="C812" s="118"/>
      <c r="D812" s="118"/>
      <c r="E812" s="118"/>
      <c r="F812" s="118"/>
      <c r="G812" s="118"/>
      <c r="H812" s="118"/>
      <c r="I812" s="118"/>
      <c r="J812" s="118"/>
      <c r="K812" s="118"/>
      <c r="L812" s="118"/>
      <c r="M812" s="118"/>
      <c r="N812" s="118"/>
      <c r="O812" s="118"/>
      <c r="P812" s="118"/>
      <c r="Q812" s="118"/>
      <c r="R812" s="118"/>
      <c r="S812" s="118"/>
      <c r="T812" s="118"/>
      <c r="U812" s="118"/>
      <c r="V812" s="118"/>
      <c r="W812" s="118"/>
      <c r="X812" s="118"/>
      <c r="Y812" s="118"/>
      <c r="Z812" s="118"/>
      <c r="AA812" s="118"/>
    </row>
    <row r="813">
      <c r="A813" s="118"/>
      <c r="B813" s="118"/>
      <c r="C813" s="118"/>
      <c r="D813" s="118"/>
      <c r="E813" s="118"/>
      <c r="F813" s="118"/>
      <c r="G813" s="118"/>
      <c r="H813" s="118"/>
      <c r="I813" s="118"/>
      <c r="J813" s="118"/>
      <c r="K813" s="118"/>
      <c r="L813" s="118"/>
      <c r="M813" s="118"/>
      <c r="N813" s="118"/>
      <c r="O813" s="118"/>
      <c r="P813" s="118"/>
      <c r="Q813" s="118"/>
      <c r="R813" s="118"/>
      <c r="S813" s="118"/>
      <c r="T813" s="118"/>
      <c r="U813" s="118"/>
      <c r="V813" s="118"/>
      <c r="W813" s="118"/>
      <c r="X813" s="118"/>
      <c r="Y813" s="118"/>
      <c r="Z813" s="118"/>
      <c r="AA813" s="118"/>
    </row>
    <row r="814">
      <c r="A814" s="118"/>
      <c r="B814" s="118"/>
      <c r="C814" s="118"/>
      <c r="D814" s="118"/>
      <c r="E814" s="118"/>
      <c r="F814" s="118"/>
      <c r="G814" s="118"/>
      <c r="H814" s="118"/>
      <c r="I814" s="118"/>
      <c r="J814" s="118"/>
      <c r="K814" s="118"/>
      <c r="L814" s="118"/>
      <c r="M814" s="118"/>
      <c r="N814" s="118"/>
      <c r="O814" s="118"/>
      <c r="P814" s="118"/>
      <c r="Q814" s="118"/>
      <c r="R814" s="118"/>
      <c r="S814" s="118"/>
      <c r="T814" s="118"/>
      <c r="U814" s="118"/>
      <c r="V814" s="118"/>
      <c r="W814" s="118"/>
      <c r="X814" s="118"/>
      <c r="Y814" s="118"/>
      <c r="Z814" s="118"/>
      <c r="AA814" s="118"/>
    </row>
    <row r="815">
      <c r="A815" s="118"/>
      <c r="B815" s="118"/>
      <c r="C815" s="118"/>
      <c r="D815" s="118"/>
      <c r="E815" s="118"/>
      <c r="F815" s="118"/>
      <c r="G815" s="118"/>
      <c r="H815" s="118"/>
      <c r="I815" s="118"/>
      <c r="J815" s="118"/>
      <c r="K815" s="118"/>
      <c r="L815" s="118"/>
      <c r="M815" s="118"/>
      <c r="N815" s="118"/>
      <c r="O815" s="118"/>
      <c r="P815" s="118"/>
      <c r="Q815" s="118"/>
      <c r="R815" s="118"/>
      <c r="S815" s="118"/>
      <c r="T815" s="118"/>
      <c r="U815" s="118"/>
      <c r="V815" s="118"/>
      <c r="W815" s="118"/>
      <c r="X815" s="118"/>
      <c r="Y815" s="118"/>
      <c r="Z815" s="118"/>
      <c r="AA815" s="118"/>
    </row>
    <row r="816">
      <c r="A816" s="118"/>
      <c r="B816" s="118"/>
      <c r="C816" s="118"/>
      <c r="D816" s="118"/>
      <c r="E816" s="118"/>
      <c r="F816" s="118"/>
      <c r="G816" s="118"/>
      <c r="H816" s="118"/>
      <c r="I816" s="118"/>
      <c r="J816" s="118"/>
      <c r="K816" s="118"/>
      <c r="L816" s="118"/>
      <c r="M816" s="118"/>
      <c r="N816" s="118"/>
      <c r="O816" s="118"/>
      <c r="P816" s="118"/>
      <c r="Q816" s="118"/>
      <c r="R816" s="118"/>
      <c r="S816" s="118"/>
      <c r="T816" s="118"/>
      <c r="U816" s="118"/>
      <c r="V816" s="118"/>
      <c r="W816" s="118"/>
      <c r="X816" s="118"/>
      <c r="Y816" s="118"/>
      <c r="Z816" s="118"/>
      <c r="AA816" s="118"/>
    </row>
    <row r="817">
      <c r="A817" s="118"/>
      <c r="B817" s="118"/>
      <c r="C817" s="118"/>
      <c r="D817" s="118"/>
      <c r="E817" s="118"/>
      <c r="F817" s="118"/>
      <c r="G817" s="118"/>
      <c r="H817" s="118"/>
      <c r="I817" s="118"/>
      <c r="J817" s="118"/>
      <c r="K817" s="118"/>
      <c r="L817" s="118"/>
      <c r="M817" s="118"/>
      <c r="N817" s="118"/>
      <c r="O817" s="118"/>
      <c r="P817" s="118"/>
      <c r="Q817" s="118"/>
      <c r="R817" s="118"/>
      <c r="S817" s="118"/>
      <c r="T817" s="118"/>
      <c r="U817" s="118"/>
      <c r="V817" s="118"/>
      <c r="W817" s="118"/>
      <c r="X817" s="118"/>
      <c r="Y817" s="118"/>
      <c r="Z817" s="118"/>
      <c r="AA817" s="118"/>
    </row>
    <row r="818">
      <c r="A818" s="118"/>
      <c r="B818" s="118"/>
      <c r="C818" s="118"/>
      <c r="D818" s="118"/>
      <c r="E818" s="118"/>
      <c r="F818" s="118"/>
      <c r="G818" s="118"/>
      <c r="H818" s="118"/>
      <c r="I818" s="118"/>
      <c r="J818" s="118"/>
      <c r="K818" s="118"/>
      <c r="L818" s="118"/>
      <c r="M818" s="118"/>
      <c r="N818" s="118"/>
      <c r="O818" s="118"/>
      <c r="P818" s="118"/>
      <c r="Q818" s="118"/>
      <c r="R818" s="118"/>
      <c r="S818" s="118"/>
      <c r="T818" s="118"/>
      <c r="U818" s="118"/>
      <c r="V818" s="118"/>
      <c r="W818" s="118"/>
      <c r="X818" s="118"/>
      <c r="Y818" s="118"/>
      <c r="Z818" s="118"/>
      <c r="AA818" s="118"/>
    </row>
    <row r="819">
      <c r="A819" s="118"/>
      <c r="B819" s="118"/>
      <c r="C819" s="118"/>
      <c r="D819" s="118"/>
      <c r="E819" s="118"/>
      <c r="F819" s="118"/>
      <c r="G819" s="118"/>
      <c r="H819" s="118"/>
      <c r="I819" s="118"/>
      <c r="J819" s="118"/>
      <c r="K819" s="118"/>
      <c r="L819" s="118"/>
      <c r="M819" s="118"/>
      <c r="N819" s="118"/>
      <c r="O819" s="118"/>
      <c r="P819" s="118"/>
      <c r="Q819" s="118"/>
      <c r="R819" s="118"/>
      <c r="S819" s="118"/>
      <c r="T819" s="118"/>
      <c r="U819" s="118"/>
      <c r="V819" s="118"/>
      <c r="W819" s="118"/>
      <c r="X819" s="118"/>
      <c r="Y819" s="118"/>
      <c r="Z819" s="118"/>
      <c r="AA819" s="118"/>
    </row>
    <row r="820">
      <c r="A820" s="118"/>
      <c r="B820" s="118"/>
      <c r="C820" s="118"/>
      <c r="D820" s="118"/>
      <c r="E820" s="118"/>
      <c r="F820" s="118"/>
      <c r="G820" s="118"/>
      <c r="H820" s="118"/>
      <c r="I820" s="118"/>
      <c r="J820" s="118"/>
      <c r="K820" s="118"/>
      <c r="L820" s="118"/>
      <c r="M820" s="118"/>
      <c r="N820" s="118"/>
      <c r="O820" s="118"/>
      <c r="P820" s="118"/>
      <c r="Q820" s="118"/>
      <c r="R820" s="118"/>
      <c r="S820" s="118"/>
      <c r="T820" s="118"/>
      <c r="U820" s="118"/>
      <c r="V820" s="118"/>
      <c r="W820" s="118"/>
      <c r="X820" s="118"/>
      <c r="Y820" s="118"/>
      <c r="Z820" s="118"/>
      <c r="AA820" s="118"/>
    </row>
    <row r="821">
      <c r="A821" s="118"/>
      <c r="B821" s="118"/>
      <c r="C821" s="118"/>
      <c r="D821" s="118"/>
      <c r="E821" s="118"/>
      <c r="F821" s="118"/>
      <c r="G821" s="118"/>
      <c r="H821" s="118"/>
      <c r="I821" s="118"/>
      <c r="J821" s="118"/>
      <c r="K821" s="118"/>
      <c r="L821" s="118"/>
      <c r="M821" s="118"/>
      <c r="N821" s="118"/>
      <c r="O821" s="118"/>
      <c r="P821" s="118"/>
      <c r="Q821" s="118"/>
      <c r="R821" s="118"/>
      <c r="S821" s="118"/>
      <c r="T821" s="118"/>
      <c r="U821" s="118"/>
      <c r="V821" s="118"/>
      <c r="W821" s="118"/>
      <c r="X821" s="118"/>
      <c r="Y821" s="118"/>
      <c r="Z821" s="118"/>
      <c r="AA821" s="118"/>
    </row>
    <row r="822">
      <c r="A822" s="118"/>
      <c r="B822" s="118"/>
      <c r="C822" s="118"/>
      <c r="D822" s="118"/>
      <c r="E822" s="118"/>
      <c r="F822" s="118"/>
      <c r="G822" s="118"/>
      <c r="H822" s="118"/>
      <c r="I822" s="118"/>
      <c r="J822" s="118"/>
      <c r="K822" s="118"/>
      <c r="L822" s="118"/>
      <c r="M822" s="118"/>
      <c r="N822" s="118"/>
      <c r="O822" s="118"/>
      <c r="P822" s="118"/>
      <c r="Q822" s="118"/>
      <c r="R822" s="118"/>
      <c r="S822" s="118"/>
      <c r="T822" s="118"/>
      <c r="U822" s="118"/>
      <c r="V822" s="118"/>
      <c r="W822" s="118"/>
      <c r="X822" s="118"/>
      <c r="Y822" s="118"/>
      <c r="Z822" s="118"/>
      <c r="AA822" s="118"/>
    </row>
    <row r="823">
      <c r="A823" s="118"/>
      <c r="B823" s="118"/>
      <c r="C823" s="118"/>
      <c r="D823" s="118"/>
      <c r="E823" s="118"/>
      <c r="F823" s="118"/>
      <c r="G823" s="118"/>
      <c r="H823" s="118"/>
      <c r="I823" s="118"/>
      <c r="J823" s="118"/>
      <c r="K823" s="118"/>
      <c r="L823" s="118"/>
      <c r="M823" s="118"/>
      <c r="N823" s="118"/>
      <c r="O823" s="118"/>
      <c r="P823" s="118"/>
      <c r="Q823" s="118"/>
      <c r="R823" s="118"/>
      <c r="S823" s="118"/>
      <c r="T823" s="118"/>
      <c r="U823" s="118"/>
      <c r="V823" s="118"/>
      <c r="W823" s="118"/>
      <c r="X823" s="118"/>
      <c r="Y823" s="118"/>
      <c r="Z823" s="118"/>
      <c r="AA823" s="118"/>
    </row>
    <row r="824">
      <c r="A824" s="118"/>
      <c r="B824" s="118"/>
      <c r="C824" s="118"/>
      <c r="D824" s="118"/>
      <c r="E824" s="118"/>
      <c r="F824" s="118"/>
      <c r="G824" s="118"/>
      <c r="H824" s="118"/>
      <c r="I824" s="118"/>
      <c r="J824" s="118"/>
      <c r="K824" s="118"/>
      <c r="L824" s="118"/>
      <c r="M824" s="118"/>
      <c r="N824" s="118"/>
      <c r="O824" s="118"/>
      <c r="P824" s="118"/>
      <c r="Q824" s="118"/>
      <c r="R824" s="118"/>
      <c r="S824" s="118"/>
      <c r="T824" s="118"/>
      <c r="U824" s="118"/>
      <c r="V824" s="118"/>
      <c r="W824" s="118"/>
      <c r="X824" s="118"/>
      <c r="Y824" s="118"/>
      <c r="Z824" s="118"/>
      <c r="AA824" s="118"/>
    </row>
    <row r="825">
      <c r="A825" s="118"/>
      <c r="B825" s="118"/>
      <c r="C825" s="118"/>
      <c r="D825" s="118"/>
      <c r="E825" s="118"/>
      <c r="F825" s="118"/>
      <c r="G825" s="118"/>
      <c r="H825" s="118"/>
      <c r="I825" s="118"/>
      <c r="J825" s="118"/>
      <c r="K825" s="118"/>
      <c r="L825" s="118"/>
      <c r="M825" s="118"/>
      <c r="N825" s="118"/>
      <c r="O825" s="118"/>
      <c r="P825" s="118"/>
      <c r="Q825" s="118"/>
      <c r="R825" s="118"/>
      <c r="S825" s="118"/>
      <c r="T825" s="118"/>
      <c r="U825" s="118"/>
      <c r="V825" s="118"/>
      <c r="W825" s="118"/>
      <c r="X825" s="118"/>
      <c r="Y825" s="118"/>
      <c r="Z825" s="118"/>
      <c r="AA825" s="118"/>
    </row>
    <row r="826">
      <c r="A826" s="118"/>
      <c r="B826" s="118"/>
      <c r="C826" s="118"/>
      <c r="D826" s="118"/>
      <c r="E826" s="118"/>
      <c r="F826" s="118"/>
      <c r="G826" s="118"/>
      <c r="H826" s="118"/>
      <c r="I826" s="118"/>
      <c r="J826" s="118"/>
      <c r="K826" s="118"/>
      <c r="L826" s="118"/>
      <c r="M826" s="118"/>
      <c r="N826" s="118"/>
      <c r="O826" s="118"/>
      <c r="P826" s="118"/>
      <c r="Q826" s="118"/>
      <c r="R826" s="118"/>
      <c r="S826" s="118"/>
      <c r="T826" s="118"/>
      <c r="U826" s="118"/>
      <c r="V826" s="118"/>
      <c r="W826" s="118"/>
      <c r="X826" s="118"/>
      <c r="Y826" s="118"/>
      <c r="Z826" s="118"/>
      <c r="AA826" s="118"/>
    </row>
    <row r="827">
      <c r="A827" s="118"/>
      <c r="B827" s="118"/>
      <c r="C827" s="118"/>
      <c r="D827" s="118"/>
      <c r="E827" s="118"/>
      <c r="F827" s="118"/>
      <c r="G827" s="118"/>
      <c r="H827" s="118"/>
      <c r="I827" s="118"/>
      <c r="J827" s="118"/>
      <c r="K827" s="118"/>
      <c r="L827" s="118"/>
      <c r="M827" s="118"/>
      <c r="N827" s="118"/>
      <c r="O827" s="118"/>
      <c r="P827" s="118"/>
      <c r="Q827" s="118"/>
      <c r="R827" s="118"/>
      <c r="S827" s="118"/>
      <c r="T827" s="118"/>
      <c r="U827" s="118"/>
      <c r="V827" s="118"/>
      <c r="W827" s="118"/>
      <c r="X827" s="118"/>
      <c r="Y827" s="118"/>
      <c r="Z827" s="118"/>
      <c r="AA827" s="118"/>
    </row>
    <row r="828">
      <c r="A828" s="118"/>
      <c r="B828" s="118"/>
      <c r="C828" s="118"/>
      <c r="D828" s="118"/>
      <c r="E828" s="118"/>
      <c r="F828" s="118"/>
      <c r="G828" s="118"/>
      <c r="H828" s="118"/>
      <c r="I828" s="118"/>
      <c r="J828" s="118"/>
      <c r="K828" s="118"/>
      <c r="L828" s="118"/>
      <c r="M828" s="118"/>
      <c r="N828" s="118"/>
      <c r="O828" s="118"/>
      <c r="P828" s="118"/>
      <c r="Q828" s="118"/>
      <c r="R828" s="118"/>
      <c r="S828" s="118"/>
      <c r="T828" s="118"/>
      <c r="U828" s="118"/>
      <c r="V828" s="118"/>
      <c r="W828" s="118"/>
      <c r="X828" s="118"/>
      <c r="Y828" s="118"/>
      <c r="Z828" s="118"/>
      <c r="AA828" s="118"/>
    </row>
    <row r="829">
      <c r="A829" s="118"/>
      <c r="B829" s="118"/>
      <c r="C829" s="118"/>
      <c r="D829" s="118"/>
      <c r="E829" s="118"/>
      <c r="F829" s="118"/>
      <c r="G829" s="118"/>
      <c r="H829" s="118"/>
      <c r="I829" s="118"/>
      <c r="J829" s="118"/>
      <c r="K829" s="118"/>
      <c r="L829" s="118"/>
      <c r="M829" s="118"/>
      <c r="N829" s="118"/>
      <c r="O829" s="118"/>
      <c r="P829" s="118"/>
      <c r="Q829" s="118"/>
      <c r="R829" s="118"/>
      <c r="S829" s="118"/>
      <c r="T829" s="118"/>
      <c r="U829" s="118"/>
      <c r="V829" s="118"/>
      <c r="W829" s="118"/>
      <c r="X829" s="118"/>
      <c r="Y829" s="118"/>
      <c r="Z829" s="118"/>
      <c r="AA829" s="118"/>
    </row>
    <row r="830">
      <c r="A830" s="118"/>
      <c r="B830" s="118"/>
      <c r="C830" s="118"/>
      <c r="D830" s="118"/>
      <c r="E830" s="118"/>
      <c r="F830" s="118"/>
      <c r="G830" s="118"/>
      <c r="H830" s="118"/>
      <c r="I830" s="118"/>
      <c r="J830" s="118"/>
      <c r="K830" s="118"/>
      <c r="L830" s="118"/>
      <c r="M830" s="118"/>
      <c r="N830" s="118"/>
      <c r="O830" s="118"/>
      <c r="P830" s="118"/>
      <c r="Q830" s="118"/>
      <c r="R830" s="118"/>
      <c r="S830" s="118"/>
      <c r="T830" s="118"/>
      <c r="U830" s="118"/>
      <c r="V830" s="118"/>
      <c r="W830" s="118"/>
      <c r="X830" s="118"/>
      <c r="Y830" s="118"/>
      <c r="Z830" s="118"/>
      <c r="AA830" s="118"/>
    </row>
    <row r="831">
      <c r="A831" s="118"/>
      <c r="B831" s="118"/>
      <c r="C831" s="118"/>
      <c r="D831" s="118"/>
      <c r="E831" s="118"/>
      <c r="F831" s="118"/>
      <c r="G831" s="118"/>
      <c r="H831" s="118"/>
      <c r="I831" s="118"/>
      <c r="J831" s="118"/>
      <c r="K831" s="118"/>
      <c r="L831" s="118"/>
      <c r="M831" s="118"/>
      <c r="N831" s="118"/>
      <c r="O831" s="118"/>
      <c r="P831" s="118"/>
      <c r="Q831" s="118"/>
      <c r="R831" s="118"/>
      <c r="S831" s="118"/>
      <c r="T831" s="118"/>
      <c r="U831" s="118"/>
      <c r="V831" s="118"/>
      <c r="W831" s="118"/>
      <c r="X831" s="118"/>
      <c r="Y831" s="118"/>
      <c r="Z831" s="118"/>
      <c r="AA831" s="118"/>
    </row>
    <row r="832">
      <c r="A832" s="118"/>
      <c r="B832" s="118"/>
      <c r="C832" s="118"/>
      <c r="D832" s="118"/>
      <c r="E832" s="118"/>
      <c r="F832" s="118"/>
      <c r="G832" s="118"/>
      <c r="H832" s="118"/>
      <c r="I832" s="118"/>
      <c r="J832" s="118"/>
      <c r="K832" s="118"/>
      <c r="L832" s="118"/>
      <c r="M832" s="118"/>
      <c r="N832" s="118"/>
      <c r="O832" s="118"/>
      <c r="P832" s="118"/>
      <c r="Q832" s="118"/>
      <c r="R832" s="118"/>
      <c r="S832" s="118"/>
      <c r="T832" s="118"/>
      <c r="U832" s="118"/>
      <c r="V832" s="118"/>
      <c r="W832" s="118"/>
      <c r="X832" s="118"/>
      <c r="Y832" s="118"/>
      <c r="Z832" s="118"/>
      <c r="AA832" s="118"/>
    </row>
    <row r="833">
      <c r="A833" s="118"/>
      <c r="B833" s="118"/>
      <c r="C833" s="118"/>
      <c r="D833" s="118"/>
      <c r="E833" s="118"/>
      <c r="F833" s="118"/>
      <c r="G833" s="118"/>
      <c r="H833" s="118"/>
      <c r="I833" s="118"/>
      <c r="J833" s="118"/>
      <c r="K833" s="118"/>
      <c r="L833" s="118"/>
      <c r="M833" s="118"/>
      <c r="N833" s="118"/>
      <c r="O833" s="118"/>
      <c r="P833" s="118"/>
      <c r="Q833" s="118"/>
      <c r="R833" s="118"/>
      <c r="S833" s="118"/>
      <c r="T833" s="118"/>
      <c r="U833" s="118"/>
      <c r="V833" s="118"/>
      <c r="W833" s="118"/>
      <c r="X833" s="118"/>
      <c r="Y833" s="118"/>
      <c r="Z833" s="118"/>
      <c r="AA833" s="118"/>
    </row>
    <row r="834">
      <c r="A834" s="118"/>
      <c r="B834" s="118"/>
      <c r="C834" s="118"/>
      <c r="D834" s="118"/>
      <c r="E834" s="118"/>
      <c r="F834" s="118"/>
      <c r="G834" s="118"/>
      <c r="H834" s="118"/>
      <c r="I834" s="118"/>
      <c r="J834" s="118"/>
      <c r="K834" s="118"/>
      <c r="L834" s="118"/>
      <c r="M834" s="118"/>
      <c r="N834" s="118"/>
      <c r="O834" s="118"/>
      <c r="P834" s="118"/>
      <c r="Q834" s="118"/>
      <c r="R834" s="118"/>
      <c r="S834" s="118"/>
      <c r="T834" s="118"/>
      <c r="U834" s="118"/>
      <c r="V834" s="118"/>
      <c r="W834" s="118"/>
      <c r="X834" s="118"/>
      <c r="Y834" s="118"/>
      <c r="Z834" s="118"/>
      <c r="AA834" s="118"/>
    </row>
    <row r="835">
      <c r="A835" s="118"/>
      <c r="B835" s="118"/>
      <c r="C835" s="118"/>
      <c r="D835" s="118"/>
      <c r="E835" s="118"/>
      <c r="F835" s="118"/>
      <c r="G835" s="118"/>
      <c r="H835" s="118"/>
      <c r="I835" s="118"/>
      <c r="J835" s="118"/>
      <c r="K835" s="118"/>
      <c r="L835" s="118"/>
      <c r="M835" s="118"/>
      <c r="N835" s="118"/>
      <c r="O835" s="118"/>
      <c r="P835" s="118"/>
      <c r="Q835" s="118"/>
      <c r="R835" s="118"/>
      <c r="S835" s="118"/>
      <c r="T835" s="118"/>
      <c r="U835" s="118"/>
      <c r="V835" s="118"/>
      <c r="W835" s="118"/>
      <c r="X835" s="118"/>
      <c r="Y835" s="118"/>
      <c r="Z835" s="118"/>
      <c r="AA835" s="118"/>
    </row>
    <row r="836">
      <c r="A836" s="118"/>
      <c r="B836" s="118"/>
      <c r="C836" s="118"/>
      <c r="D836" s="118"/>
      <c r="E836" s="118"/>
      <c r="F836" s="118"/>
      <c r="G836" s="118"/>
      <c r="H836" s="118"/>
      <c r="I836" s="118"/>
      <c r="J836" s="118"/>
      <c r="K836" s="118"/>
      <c r="L836" s="118"/>
      <c r="M836" s="118"/>
      <c r="N836" s="118"/>
      <c r="O836" s="118"/>
      <c r="P836" s="118"/>
      <c r="Q836" s="118"/>
      <c r="R836" s="118"/>
      <c r="S836" s="118"/>
      <c r="T836" s="118"/>
      <c r="U836" s="118"/>
      <c r="V836" s="118"/>
      <c r="W836" s="118"/>
      <c r="X836" s="118"/>
      <c r="Y836" s="118"/>
      <c r="Z836" s="118"/>
      <c r="AA836" s="118"/>
    </row>
    <row r="837">
      <c r="A837" s="118"/>
      <c r="B837" s="118"/>
      <c r="C837" s="118"/>
      <c r="D837" s="118"/>
      <c r="E837" s="118"/>
      <c r="F837" s="118"/>
      <c r="G837" s="118"/>
      <c r="H837" s="118"/>
      <c r="I837" s="118"/>
      <c r="J837" s="118"/>
      <c r="K837" s="118"/>
      <c r="L837" s="118"/>
      <c r="M837" s="118"/>
      <c r="N837" s="118"/>
      <c r="O837" s="118"/>
      <c r="P837" s="118"/>
      <c r="Q837" s="118"/>
      <c r="R837" s="118"/>
      <c r="S837" s="118"/>
      <c r="T837" s="118"/>
      <c r="U837" s="118"/>
      <c r="V837" s="118"/>
      <c r="W837" s="118"/>
      <c r="X837" s="118"/>
      <c r="Y837" s="118"/>
      <c r="Z837" s="118"/>
      <c r="AA837" s="118"/>
    </row>
    <row r="838">
      <c r="A838" s="118"/>
      <c r="B838" s="118"/>
      <c r="C838" s="118"/>
      <c r="D838" s="118"/>
      <c r="E838" s="118"/>
      <c r="F838" s="118"/>
      <c r="G838" s="118"/>
      <c r="H838" s="118"/>
      <c r="I838" s="118"/>
      <c r="J838" s="118"/>
      <c r="K838" s="118"/>
      <c r="L838" s="118"/>
      <c r="M838" s="118"/>
      <c r="N838" s="118"/>
      <c r="O838" s="118"/>
      <c r="P838" s="118"/>
      <c r="Q838" s="118"/>
      <c r="R838" s="118"/>
      <c r="S838" s="118"/>
      <c r="T838" s="118"/>
      <c r="U838" s="118"/>
      <c r="V838" s="118"/>
      <c r="W838" s="118"/>
      <c r="X838" s="118"/>
      <c r="Y838" s="118"/>
      <c r="Z838" s="118"/>
      <c r="AA838" s="118"/>
    </row>
    <row r="839">
      <c r="A839" s="118"/>
      <c r="B839" s="118"/>
      <c r="C839" s="118"/>
      <c r="D839" s="118"/>
      <c r="E839" s="118"/>
      <c r="F839" s="118"/>
      <c r="G839" s="118"/>
      <c r="H839" s="118"/>
      <c r="I839" s="118"/>
      <c r="J839" s="118"/>
      <c r="K839" s="118"/>
      <c r="L839" s="118"/>
      <c r="M839" s="118"/>
      <c r="N839" s="118"/>
      <c r="O839" s="118"/>
      <c r="P839" s="118"/>
      <c r="Q839" s="118"/>
      <c r="R839" s="118"/>
      <c r="S839" s="118"/>
      <c r="T839" s="118"/>
      <c r="U839" s="118"/>
      <c r="V839" s="118"/>
      <c r="W839" s="118"/>
      <c r="X839" s="118"/>
      <c r="Y839" s="118"/>
      <c r="Z839" s="118"/>
      <c r="AA839" s="118"/>
    </row>
    <row r="840">
      <c r="A840" s="118"/>
      <c r="B840" s="118"/>
      <c r="C840" s="118"/>
      <c r="D840" s="118"/>
      <c r="E840" s="118"/>
      <c r="F840" s="118"/>
      <c r="G840" s="118"/>
      <c r="H840" s="118"/>
      <c r="I840" s="118"/>
      <c r="J840" s="118"/>
      <c r="K840" s="118"/>
      <c r="L840" s="118"/>
      <c r="M840" s="118"/>
      <c r="N840" s="118"/>
      <c r="O840" s="118"/>
      <c r="P840" s="118"/>
      <c r="Q840" s="118"/>
      <c r="R840" s="118"/>
      <c r="S840" s="118"/>
      <c r="T840" s="118"/>
      <c r="U840" s="118"/>
      <c r="V840" s="118"/>
      <c r="W840" s="118"/>
      <c r="X840" s="118"/>
      <c r="Y840" s="118"/>
      <c r="Z840" s="118"/>
      <c r="AA840" s="118"/>
    </row>
    <row r="841">
      <c r="A841" s="118"/>
      <c r="B841" s="118"/>
      <c r="C841" s="118"/>
      <c r="D841" s="118"/>
      <c r="E841" s="118"/>
      <c r="F841" s="118"/>
      <c r="G841" s="118"/>
      <c r="H841" s="118"/>
      <c r="I841" s="118"/>
      <c r="J841" s="118"/>
      <c r="K841" s="118"/>
      <c r="L841" s="118"/>
      <c r="M841" s="118"/>
      <c r="N841" s="118"/>
      <c r="O841" s="118"/>
      <c r="P841" s="118"/>
      <c r="Q841" s="118"/>
      <c r="R841" s="118"/>
      <c r="S841" s="118"/>
      <c r="T841" s="118"/>
      <c r="U841" s="118"/>
      <c r="V841" s="118"/>
      <c r="W841" s="118"/>
      <c r="X841" s="118"/>
      <c r="Y841" s="118"/>
      <c r="Z841" s="118"/>
      <c r="AA841" s="118"/>
    </row>
    <row r="842">
      <c r="A842" s="118"/>
      <c r="B842" s="118"/>
      <c r="C842" s="118"/>
      <c r="D842" s="118"/>
      <c r="E842" s="118"/>
      <c r="F842" s="118"/>
      <c r="G842" s="118"/>
      <c r="H842" s="118"/>
      <c r="I842" s="118"/>
      <c r="J842" s="118"/>
      <c r="K842" s="118"/>
      <c r="L842" s="118"/>
      <c r="M842" s="118"/>
      <c r="N842" s="118"/>
      <c r="O842" s="118"/>
      <c r="P842" s="118"/>
      <c r="Q842" s="118"/>
      <c r="R842" s="118"/>
      <c r="S842" s="118"/>
      <c r="T842" s="118"/>
      <c r="U842" s="118"/>
      <c r="V842" s="118"/>
      <c r="W842" s="118"/>
      <c r="X842" s="118"/>
      <c r="Y842" s="118"/>
      <c r="Z842" s="118"/>
      <c r="AA842" s="118"/>
    </row>
    <row r="843">
      <c r="A843" s="118"/>
      <c r="B843" s="118"/>
      <c r="C843" s="118"/>
      <c r="D843" s="118"/>
      <c r="E843" s="118"/>
      <c r="F843" s="118"/>
      <c r="G843" s="118"/>
      <c r="H843" s="118"/>
      <c r="I843" s="118"/>
      <c r="J843" s="118"/>
      <c r="K843" s="118"/>
      <c r="L843" s="118"/>
      <c r="M843" s="118"/>
      <c r="N843" s="118"/>
      <c r="O843" s="118"/>
      <c r="P843" s="118"/>
      <c r="Q843" s="118"/>
      <c r="R843" s="118"/>
      <c r="S843" s="118"/>
      <c r="T843" s="118"/>
      <c r="U843" s="118"/>
      <c r="V843" s="118"/>
      <c r="W843" s="118"/>
      <c r="X843" s="118"/>
      <c r="Y843" s="118"/>
      <c r="Z843" s="118"/>
      <c r="AA843" s="118"/>
    </row>
    <row r="844">
      <c r="A844" s="118"/>
      <c r="B844" s="118"/>
      <c r="C844" s="118"/>
      <c r="D844" s="118"/>
      <c r="E844" s="118"/>
      <c r="F844" s="118"/>
      <c r="G844" s="118"/>
      <c r="H844" s="118"/>
      <c r="I844" s="118"/>
      <c r="J844" s="118"/>
      <c r="K844" s="118"/>
      <c r="L844" s="118"/>
      <c r="M844" s="118"/>
      <c r="N844" s="118"/>
      <c r="O844" s="118"/>
      <c r="P844" s="118"/>
      <c r="Q844" s="118"/>
      <c r="R844" s="118"/>
      <c r="S844" s="118"/>
      <c r="T844" s="118"/>
      <c r="U844" s="118"/>
      <c r="V844" s="118"/>
      <c r="W844" s="118"/>
      <c r="X844" s="118"/>
      <c r="Y844" s="118"/>
      <c r="Z844" s="118"/>
      <c r="AA844" s="118"/>
    </row>
    <row r="845">
      <c r="A845" s="118"/>
      <c r="B845" s="118"/>
      <c r="C845" s="118"/>
      <c r="D845" s="118"/>
      <c r="E845" s="118"/>
      <c r="F845" s="118"/>
      <c r="G845" s="118"/>
      <c r="H845" s="118"/>
      <c r="I845" s="118"/>
      <c r="J845" s="118"/>
      <c r="K845" s="118"/>
      <c r="L845" s="118"/>
      <c r="M845" s="118"/>
      <c r="N845" s="118"/>
      <c r="O845" s="118"/>
      <c r="P845" s="118"/>
      <c r="Q845" s="118"/>
      <c r="R845" s="118"/>
      <c r="S845" s="118"/>
      <c r="T845" s="118"/>
      <c r="U845" s="118"/>
      <c r="V845" s="118"/>
      <c r="W845" s="118"/>
      <c r="X845" s="118"/>
      <c r="Y845" s="118"/>
      <c r="Z845" s="118"/>
      <c r="AA845" s="118"/>
    </row>
    <row r="846">
      <c r="A846" s="118"/>
      <c r="B846" s="118"/>
      <c r="C846" s="118"/>
      <c r="D846" s="118"/>
      <c r="E846" s="118"/>
      <c r="F846" s="118"/>
      <c r="G846" s="118"/>
      <c r="H846" s="118"/>
      <c r="I846" s="118"/>
      <c r="J846" s="118"/>
      <c r="K846" s="118"/>
      <c r="L846" s="118"/>
      <c r="M846" s="118"/>
      <c r="N846" s="118"/>
      <c r="O846" s="118"/>
      <c r="P846" s="118"/>
      <c r="Q846" s="118"/>
      <c r="R846" s="118"/>
      <c r="S846" s="118"/>
      <c r="T846" s="118"/>
      <c r="U846" s="118"/>
      <c r="V846" s="118"/>
      <c r="W846" s="118"/>
      <c r="X846" s="118"/>
      <c r="Y846" s="118"/>
      <c r="Z846" s="118"/>
      <c r="AA846" s="118"/>
    </row>
    <row r="847">
      <c r="A847" s="118"/>
      <c r="B847" s="118"/>
      <c r="C847" s="118"/>
      <c r="D847" s="118"/>
      <c r="E847" s="118"/>
      <c r="F847" s="118"/>
      <c r="G847" s="118"/>
      <c r="H847" s="118"/>
      <c r="I847" s="118"/>
      <c r="J847" s="118"/>
      <c r="K847" s="118"/>
      <c r="L847" s="118"/>
      <c r="M847" s="118"/>
      <c r="N847" s="118"/>
      <c r="O847" s="118"/>
      <c r="P847" s="118"/>
      <c r="Q847" s="118"/>
      <c r="R847" s="118"/>
      <c r="S847" s="118"/>
      <c r="T847" s="118"/>
      <c r="U847" s="118"/>
      <c r="V847" s="118"/>
      <c r="W847" s="118"/>
      <c r="X847" s="118"/>
      <c r="Y847" s="118"/>
      <c r="Z847" s="118"/>
      <c r="AA847" s="118"/>
    </row>
    <row r="848">
      <c r="A848" s="118"/>
      <c r="B848" s="118"/>
      <c r="C848" s="118"/>
      <c r="D848" s="118"/>
      <c r="E848" s="118"/>
      <c r="F848" s="118"/>
      <c r="G848" s="118"/>
      <c r="H848" s="118"/>
      <c r="I848" s="118"/>
      <c r="J848" s="118"/>
      <c r="K848" s="118"/>
      <c r="L848" s="118"/>
      <c r="M848" s="118"/>
      <c r="N848" s="118"/>
      <c r="O848" s="118"/>
      <c r="P848" s="118"/>
      <c r="Q848" s="118"/>
      <c r="R848" s="118"/>
      <c r="S848" s="118"/>
      <c r="T848" s="118"/>
      <c r="U848" s="118"/>
      <c r="V848" s="118"/>
      <c r="W848" s="118"/>
      <c r="X848" s="118"/>
      <c r="Y848" s="118"/>
      <c r="Z848" s="118"/>
      <c r="AA848" s="118"/>
    </row>
    <row r="849">
      <c r="A849" s="118"/>
      <c r="B849" s="118"/>
      <c r="C849" s="118"/>
      <c r="D849" s="118"/>
      <c r="E849" s="118"/>
      <c r="F849" s="118"/>
      <c r="G849" s="118"/>
      <c r="H849" s="118"/>
      <c r="I849" s="118"/>
      <c r="J849" s="118"/>
      <c r="K849" s="118"/>
      <c r="L849" s="118"/>
      <c r="M849" s="118"/>
      <c r="N849" s="118"/>
      <c r="O849" s="118"/>
      <c r="P849" s="118"/>
      <c r="Q849" s="118"/>
      <c r="R849" s="118"/>
      <c r="S849" s="118"/>
      <c r="T849" s="118"/>
      <c r="U849" s="118"/>
      <c r="V849" s="118"/>
      <c r="W849" s="118"/>
      <c r="X849" s="118"/>
      <c r="Y849" s="118"/>
      <c r="Z849" s="118"/>
      <c r="AA849" s="118"/>
    </row>
    <row r="850">
      <c r="A850" s="118"/>
      <c r="B850" s="118"/>
      <c r="C850" s="118"/>
      <c r="D850" s="118"/>
      <c r="E850" s="118"/>
      <c r="F850" s="118"/>
      <c r="G850" s="118"/>
      <c r="H850" s="118"/>
      <c r="I850" s="118"/>
      <c r="J850" s="118"/>
      <c r="K850" s="118"/>
      <c r="L850" s="118"/>
      <c r="M850" s="118"/>
      <c r="N850" s="118"/>
      <c r="O850" s="118"/>
      <c r="P850" s="118"/>
      <c r="Q850" s="118"/>
      <c r="R850" s="118"/>
      <c r="S850" s="118"/>
      <c r="T850" s="118"/>
      <c r="U850" s="118"/>
      <c r="V850" s="118"/>
      <c r="W850" s="118"/>
      <c r="X850" s="118"/>
      <c r="Y850" s="118"/>
      <c r="Z850" s="118"/>
      <c r="AA850" s="118"/>
    </row>
    <row r="851">
      <c r="A851" s="118"/>
      <c r="B851" s="118"/>
      <c r="C851" s="118"/>
      <c r="D851" s="118"/>
      <c r="E851" s="118"/>
      <c r="F851" s="118"/>
      <c r="G851" s="118"/>
      <c r="H851" s="118"/>
      <c r="I851" s="118"/>
      <c r="J851" s="118"/>
      <c r="K851" s="118"/>
      <c r="L851" s="118"/>
      <c r="M851" s="118"/>
      <c r="N851" s="118"/>
      <c r="O851" s="118"/>
      <c r="P851" s="118"/>
      <c r="Q851" s="118"/>
      <c r="R851" s="118"/>
      <c r="S851" s="118"/>
      <c r="T851" s="118"/>
      <c r="U851" s="118"/>
      <c r="V851" s="118"/>
      <c r="W851" s="118"/>
      <c r="X851" s="118"/>
      <c r="Y851" s="118"/>
      <c r="Z851" s="118"/>
      <c r="AA851" s="118"/>
    </row>
    <row r="852">
      <c r="A852" s="118"/>
      <c r="B852" s="118"/>
      <c r="C852" s="118"/>
      <c r="D852" s="118"/>
      <c r="E852" s="118"/>
      <c r="F852" s="118"/>
      <c r="G852" s="118"/>
      <c r="H852" s="118"/>
      <c r="I852" s="118"/>
      <c r="J852" s="118"/>
      <c r="K852" s="118"/>
      <c r="L852" s="118"/>
      <c r="M852" s="118"/>
      <c r="N852" s="118"/>
      <c r="O852" s="118"/>
      <c r="P852" s="118"/>
      <c r="Q852" s="118"/>
      <c r="R852" s="118"/>
      <c r="S852" s="118"/>
      <c r="T852" s="118"/>
      <c r="U852" s="118"/>
      <c r="V852" s="118"/>
      <c r="W852" s="118"/>
      <c r="X852" s="118"/>
      <c r="Y852" s="118"/>
      <c r="Z852" s="118"/>
      <c r="AA852" s="118"/>
    </row>
    <row r="853">
      <c r="A853" s="118"/>
      <c r="B853" s="118"/>
      <c r="C853" s="118"/>
      <c r="D853" s="118"/>
      <c r="E853" s="118"/>
      <c r="F853" s="118"/>
      <c r="G853" s="118"/>
      <c r="H853" s="118"/>
      <c r="I853" s="118"/>
      <c r="J853" s="118"/>
      <c r="K853" s="118"/>
      <c r="L853" s="118"/>
      <c r="M853" s="118"/>
      <c r="N853" s="118"/>
      <c r="O853" s="118"/>
      <c r="P853" s="118"/>
      <c r="Q853" s="118"/>
      <c r="R853" s="118"/>
      <c r="S853" s="118"/>
      <c r="T853" s="118"/>
      <c r="U853" s="118"/>
      <c r="V853" s="118"/>
      <c r="W853" s="118"/>
      <c r="X853" s="118"/>
      <c r="Y853" s="118"/>
      <c r="Z853" s="118"/>
      <c r="AA853" s="118"/>
    </row>
    <row r="854">
      <c r="A854" s="118"/>
      <c r="B854" s="118"/>
      <c r="C854" s="118"/>
      <c r="D854" s="118"/>
      <c r="E854" s="118"/>
      <c r="F854" s="118"/>
      <c r="G854" s="118"/>
      <c r="H854" s="118"/>
      <c r="I854" s="118"/>
      <c r="J854" s="118"/>
      <c r="K854" s="118"/>
      <c r="L854" s="118"/>
      <c r="M854" s="118"/>
      <c r="N854" s="118"/>
      <c r="O854" s="118"/>
      <c r="P854" s="118"/>
      <c r="Q854" s="118"/>
      <c r="R854" s="118"/>
      <c r="S854" s="118"/>
      <c r="T854" s="118"/>
      <c r="U854" s="118"/>
      <c r="V854" s="118"/>
      <c r="W854" s="118"/>
      <c r="X854" s="118"/>
      <c r="Y854" s="118"/>
      <c r="Z854" s="118"/>
      <c r="AA854" s="118"/>
    </row>
    <row r="855">
      <c r="A855" s="118"/>
      <c r="B855" s="118"/>
      <c r="C855" s="118"/>
      <c r="D855" s="118"/>
      <c r="E855" s="118"/>
      <c r="F855" s="118"/>
      <c r="G855" s="118"/>
      <c r="H855" s="118"/>
      <c r="I855" s="118"/>
      <c r="J855" s="118"/>
      <c r="K855" s="118"/>
      <c r="L855" s="118"/>
      <c r="M855" s="118"/>
      <c r="N855" s="118"/>
      <c r="O855" s="118"/>
      <c r="P855" s="118"/>
      <c r="Q855" s="118"/>
      <c r="R855" s="118"/>
      <c r="S855" s="118"/>
      <c r="T855" s="118"/>
      <c r="U855" s="118"/>
      <c r="V855" s="118"/>
      <c r="W855" s="118"/>
      <c r="X855" s="118"/>
      <c r="Y855" s="118"/>
      <c r="Z855" s="118"/>
      <c r="AA855" s="118"/>
    </row>
    <row r="856">
      <c r="A856" s="118"/>
      <c r="B856" s="118"/>
      <c r="C856" s="118"/>
      <c r="D856" s="118"/>
      <c r="E856" s="118"/>
      <c r="F856" s="118"/>
      <c r="G856" s="118"/>
      <c r="H856" s="118"/>
      <c r="I856" s="118"/>
      <c r="J856" s="118"/>
      <c r="K856" s="118"/>
      <c r="L856" s="118"/>
      <c r="M856" s="118"/>
      <c r="N856" s="118"/>
      <c r="O856" s="118"/>
      <c r="P856" s="118"/>
      <c r="Q856" s="118"/>
      <c r="R856" s="118"/>
      <c r="S856" s="118"/>
      <c r="T856" s="118"/>
      <c r="U856" s="118"/>
      <c r="V856" s="118"/>
      <c r="W856" s="118"/>
      <c r="X856" s="118"/>
      <c r="Y856" s="118"/>
      <c r="Z856" s="118"/>
      <c r="AA856" s="118"/>
    </row>
    <row r="857">
      <c r="A857" s="118"/>
      <c r="B857" s="118"/>
      <c r="C857" s="118"/>
      <c r="D857" s="118"/>
      <c r="E857" s="118"/>
      <c r="F857" s="118"/>
      <c r="G857" s="118"/>
      <c r="H857" s="118"/>
      <c r="I857" s="118"/>
      <c r="J857" s="118"/>
      <c r="K857" s="118"/>
      <c r="L857" s="118"/>
      <c r="M857" s="118"/>
      <c r="N857" s="118"/>
      <c r="O857" s="118"/>
      <c r="P857" s="118"/>
      <c r="Q857" s="118"/>
      <c r="R857" s="118"/>
      <c r="S857" s="118"/>
      <c r="T857" s="118"/>
      <c r="U857" s="118"/>
      <c r="V857" s="118"/>
      <c r="W857" s="118"/>
      <c r="X857" s="118"/>
      <c r="Y857" s="118"/>
      <c r="Z857" s="118"/>
      <c r="AA857" s="118"/>
    </row>
    <row r="858">
      <c r="A858" s="118"/>
      <c r="B858" s="118"/>
      <c r="C858" s="118"/>
      <c r="D858" s="118"/>
      <c r="E858" s="118"/>
      <c r="F858" s="118"/>
      <c r="G858" s="118"/>
      <c r="H858" s="118"/>
      <c r="I858" s="118"/>
      <c r="J858" s="118"/>
      <c r="K858" s="118"/>
      <c r="L858" s="118"/>
      <c r="M858" s="118"/>
      <c r="N858" s="118"/>
      <c r="O858" s="118"/>
      <c r="P858" s="118"/>
      <c r="Q858" s="118"/>
      <c r="R858" s="118"/>
      <c r="S858" s="118"/>
      <c r="T858" s="118"/>
      <c r="U858" s="118"/>
      <c r="V858" s="118"/>
      <c r="W858" s="118"/>
      <c r="X858" s="118"/>
      <c r="Y858" s="118"/>
      <c r="Z858" s="118"/>
      <c r="AA858" s="118"/>
    </row>
    <row r="859">
      <c r="A859" s="118"/>
      <c r="B859" s="118"/>
      <c r="C859" s="118"/>
      <c r="D859" s="118"/>
      <c r="E859" s="118"/>
      <c r="F859" s="118"/>
      <c r="G859" s="118"/>
      <c r="H859" s="118"/>
      <c r="I859" s="118"/>
      <c r="J859" s="118"/>
      <c r="K859" s="118"/>
      <c r="L859" s="118"/>
      <c r="M859" s="118"/>
      <c r="N859" s="118"/>
      <c r="O859" s="118"/>
      <c r="P859" s="118"/>
      <c r="Q859" s="118"/>
      <c r="R859" s="118"/>
      <c r="S859" s="118"/>
      <c r="T859" s="118"/>
      <c r="U859" s="118"/>
      <c r="V859" s="118"/>
      <c r="W859" s="118"/>
      <c r="X859" s="118"/>
      <c r="Y859" s="118"/>
      <c r="Z859" s="118"/>
      <c r="AA859" s="118"/>
    </row>
    <row r="860">
      <c r="A860" s="118"/>
      <c r="B860" s="118"/>
      <c r="C860" s="118"/>
      <c r="D860" s="118"/>
      <c r="E860" s="118"/>
      <c r="F860" s="118"/>
      <c r="G860" s="118"/>
      <c r="H860" s="118"/>
      <c r="I860" s="118"/>
      <c r="J860" s="118"/>
      <c r="K860" s="118"/>
      <c r="L860" s="118"/>
      <c r="M860" s="118"/>
      <c r="N860" s="118"/>
      <c r="O860" s="118"/>
      <c r="P860" s="118"/>
      <c r="Q860" s="118"/>
      <c r="R860" s="118"/>
      <c r="S860" s="118"/>
      <c r="T860" s="118"/>
      <c r="U860" s="118"/>
      <c r="V860" s="118"/>
      <c r="W860" s="118"/>
      <c r="X860" s="118"/>
      <c r="Y860" s="118"/>
      <c r="Z860" s="118"/>
      <c r="AA860" s="118"/>
    </row>
    <row r="861">
      <c r="A861" s="118"/>
      <c r="B861" s="118"/>
      <c r="C861" s="118"/>
      <c r="D861" s="118"/>
      <c r="E861" s="118"/>
      <c r="F861" s="118"/>
      <c r="G861" s="118"/>
      <c r="H861" s="118"/>
      <c r="I861" s="118"/>
      <c r="J861" s="118"/>
      <c r="K861" s="118"/>
      <c r="L861" s="118"/>
      <c r="M861" s="118"/>
      <c r="N861" s="118"/>
      <c r="O861" s="118"/>
      <c r="P861" s="118"/>
      <c r="Q861" s="118"/>
      <c r="R861" s="118"/>
      <c r="S861" s="118"/>
      <c r="T861" s="118"/>
      <c r="U861" s="118"/>
      <c r="V861" s="118"/>
      <c r="W861" s="118"/>
      <c r="X861" s="118"/>
      <c r="Y861" s="118"/>
      <c r="Z861" s="118"/>
      <c r="AA861" s="118"/>
    </row>
    <row r="862">
      <c r="A862" s="118"/>
      <c r="B862" s="118"/>
      <c r="C862" s="118"/>
      <c r="D862" s="118"/>
      <c r="E862" s="118"/>
      <c r="F862" s="118"/>
      <c r="G862" s="118"/>
      <c r="H862" s="118"/>
      <c r="I862" s="118"/>
      <c r="J862" s="118"/>
      <c r="K862" s="118"/>
      <c r="L862" s="118"/>
      <c r="M862" s="118"/>
      <c r="N862" s="118"/>
      <c r="O862" s="118"/>
      <c r="P862" s="118"/>
      <c r="Q862" s="118"/>
      <c r="R862" s="118"/>
      <c r="S862" s="118"/>
      <c r="T862" s="118"/>
      <c r="U862" s="118"/>
      <c r="V862" s="118"/>
      <c r="W862" s="118"/>
      <c r="X862" s="118"/>
      <c r="Y862" s="118"/>
      <c r="Z862" s="118"/>
      <c r="AA862" s="118"/>
    </row>
    <row r="863">
      <c r="A863" s="118"/>
      <c r="B863" s="118"/>
      <c r="C863" s="118"/>
      <c r="D863" s="118"/>
      <c r="E863" s="118"/>
      <c r="F863" s="118"/>
      <c r="G863" s="118"/>
      <c r="H863" s="118"/>
      <c r="I863" s="118"/>
      <c r="J863" s="118"/>
      <c r="K863" s="118"/>
      <c r="L863" s="118"/>
      <c r="M863" s="118"/>
      <c r="N863" s="118"/>
      <c r="O863" s="118"/>
      <c r="P863" s="118"/>
      <c r="Q863" s="118"/>
      <c r="R863" s="118"/>
      <c r="S863" s="118"/>
      <c r="T863" s="118"/>
      <c r="U863" s="118"/>
      <c r="V863" s="118"/>
      <c r="W863" s="118"/>
      <c r="X863" s="118"/>
      <c r="Y863" s="118"/>
      <c r="Z863" s="118"/>
      <c r="AA863" s="118"/>
    </row>
    <row r="864">
      <c r="A864" s="118"/>
      <c r="B864" s="118"/>
      <c r="C864" s="118"/>
      <c r="D864" s="118"/>
      <c r="E864" s="118"/>
      <c r="F864" s="118"/>
      <c r="G864" s="118"/>
      <c r="H864" s="118"/>
      <c r="I864" s="118"/>
      <c r="J864" s="118"/>
      <c r="K864" s="118"/>
      <c r="L864" s="118"/>
      <c r="M864" s="118"/>
      <c r="N864" s="118"/>
      <c r="O864" s="118"/>
      <c r="P864" s="118"/>
      <c r="Q864" s="118"/>
      <c r="R864" s="118"/>
      <c r="S864" s="118"/>
      <c r="T864" s="118"/>
      <c r="U864" s="118"/>
      <c r="V864" s="118"/>
      <c r="W864" s="118"/>
      <c r="X864" s="118"/>
      <c r="Y864" s="118"/>
      <c r="Z864" s="118"/>
      <c r="AA864" s="118"/>
    </row>
    <row r="865">
      <c r="A865" s="118"/>
      <c r="B865" s="118"/>
      <c r="C865" s="118"/>
      <c r="D865" s="118"/>
      <c r="E865" s="118"/>
      <c r="F865" s="118"/>
      <c r="G865" s="118"/>
      <c r="H865" s="118"/>
      <c r="I865" s="118"/>
      <c r="J865" s="118"/>
      <c r="K865" s="118"/>
      <c r="L865" s="118"/>
      <c r="M865" s="118"/>
      <c r="N865" s="118"/>
      <c r="O865" s="118"/>
      <c r="P865" s="118"/>
      <c r="Q865" s="118"/>
      <c r="R865" s="118"/>
      <c r="S865" s="118"/>
      <c r="T865" s="118"/>
      <c r="U865" s="118"/>
      <c r="V865" s="118"/>
      <c r="W865" s="118"/>
      <c r="X865" s="118"/>
      <c r="Y865" s="118"/>
      <c r="Z865" s="118"/>
      <c r="AA865" s="118"/>
    </row>
    <row r="866">
      <c r="A866" s="118"/>
      <c r="B866" s="118"/>
      <c r="C866" s="118"/>
      <c r="D866" s="118"/>
      <c r="E866" s="118"/>
      <c r="F866" s="118"/>
      <c r="G866" s="118"/>
      <c r="H866" s="118"/>
      <c r="I866" s="118"/>
      <c r="J866" s="118"/>
      <c r="K866" s="118"/>
      <c r="L866" s="118"/>
      <c r="M866" s="118"/>
      <c r="N866" s="118"/>
      <c r="O866" s="118"/>
      <c r="P866" s="118"/>
      <c r="Q866" s="118"/>
      <c r="R866" s="118"/>
      <c r="S866" s="118"/>
      <c r="T866" s="118"/>
      <c r="U866" s="118"/>
      <c r="V866" s="118"/>
      <c r="W866" s="118"/>
      <c r="X866" s="118"/>
      <c r="Y866" s="118"/>
      <c r="Z866" s="118"/>
      <c r="AA866" s="118"/>
    </row>
    <row r="867">
      <c r="A867" s="118"/>
      <c r="B867" s="118"/>
      <c r="C867" s="118"/>
      <c r="D867" s="118"/>
      <c r="E867" s="118"/>
      <c r="F867" s="118"/>
      <c r="G867" s="118"/>
      <c r="H867" s="118"/>
      <c r="I867" s="118"/>
      <c r="J867" s="118"/>
      <c r="K867" s="118"/>
      <c r="L867" s="118"/>
      <c r="M867" s="118"/>
      <c r="N867" s="118"/>
      <c r="O867" s="118"/>
      <c r="P867" s="118"/>
      <c r="Q867" s="118"/>
      <c r="R867" s="118"/>
      <c r="S867" s="118"/>
      <c r="T867" s="118"/>
      <c r="U867" s="118"/>
      <c r="V867" s="118"/>
      <c r="W867" s="118"/>
      <c r="X867" s="118"/>
      <c r="Y867" s="118"/>
      <c r="Z867" s="118"/>
      <c r="AA867" s="118"/>
    </row>
    <row r="868">
      <c r="A868" s="118"/>
      <c r="B868" s="118"/>
      <c r="C868" s="118"/>
      <c r="D868" s="118"/>
      <c r="E868" s="118"/>
      <c r="F868" s="118"/>
      <c r="G868" s="118"/>
      <c r="H868" s="118"/>
      <c r="I868" s="118"/>
      <c r="J868" s="118"/>
      <c r="K868" s="118"/>
      <c r="L868" s="118"/>
      <c r="M868" s="118"/>
      <c r="N868" s="118"/>
      <c r="O868" s="118"/>
      <c r="P868" s="118"/>
      <c r="Q868" s="118"/>
      <c r="R868" s="118"/>
      <c r="S868" s="118"/>
      <c r="T868" s="118"/>
      <c r="U868" s="118"/>
      <c r="V868" s="118"/>
      <c r="W868" s="118"/>
      <c r="X868" s="118"/>
      <c r="Y868" s="118"/>
      <c r="Z868" s="118"/>
      <c r="AA868" s="118"/>
    </row>
    <row r="869">
      <c r="A869" s="118"/>
      <c r="B869" s="118"/>
      <c r="C869" s="118"/>
      <c r="D869" s="118"/>
      <c r="E869" s="118"/>
      <c r="F869" s="118"/>
      <c r="G869" s="118"/>
      <c r="H869" s="118"/>
      <c r="I869" s="118"/>
      <c r="J869" s="118"/>
      <c r="K869" s="118"/>
      <c r="L869" s="118"/>
      <c r="M869" s="118"/>
      <c r="N869" s="118"/>
      <c r="O869" s="118"/>
      <c r="P869" s="118"/>
      <c r="Q869" s="118"/>
      <c r="R869" s="118"/>
      <c r="S869" s="118"/>
      <c r="T869" s="118"/>
      <c r="U869" s="118"/>
      <c r="V869" s="118"/>
      <c r="W869" s="118"/>
      <c r="X869" s="118"/>
      <c r="Y869" s="118"/>
      <c r="Z869" s="118"/>
      <c r="AA869" s="118"/>
    </row>
    <row r="870">
      <c r="A870" s="118"/>
      <c r="B870" s="118"/>
      <c r="C870" s="118"/>
      <c r="D870" s="118"/>
      <c r="E870" s="118"/>
      <c r="F870" s="118"/>
      <c r="G870" s="118"/>
      <c r="H870" s="118"/>
      <c r="I870" s="118"/>
      <c r="J870" s="118"/>
      <c r="K870" s="118"/>
      <c r="L870" s="118"/>
      <c r="M870" s="118"/>
      <c r="N870" s="118"/>
      <c r="O870" s="118"/>
      <c r="P870" s="118"/>
      <c r="Q870" s="118"/>
      <c r="R870" s="118"/>
      <c r="S870" s="118"/>
      <c r="T870" s="118"/>
      <c r="U870" s="118"/>
      <c r="V870" s="118"/>
      <c r="W870" s="118"/>
      <c r="X870" s="118"/>
      <c r="Y870" s="118"/>
      <c r="Z870" s="118"/>
      <c r="AA870" s="118"/>
    </row>
    <row r="871">
      <c r="A871" s="118"/>
      <c r="B871" s="118"/>
      <c r="C871" s="118"/>
      <c r="D871" s="118"/>
      <c r="E871" s="118"/>
      <c r="F871" s="118"/>
      <c r="G871" s="118"/>
      <c r="H871" s="118"/>
      <c r="I871" s="118"/>
      <c r="J871" s="118"/>
      <c r="K871" s="118"/>
      <c r="L871" s="118"/>
      <c r="M871" s="118"/>
      <c r="N871" s="118"/>
      <c r="O871" s="118"/>
      <c r="P871" s="118"/>
      <c r="Q871" s="118"/>
      <c r="R871" s="118"/>
      <c r="S871" s="118"/>
      <c r="T871" s="118"/>
      <c r="U871" s="118"/>
      <c r="V871" s="118"/>
      <c r="W871" s="118"/>
      <c r="X871" s="118"/>
      <c r="Y871" s="118"/>
      <c r="Z871" s="118"/>
      <c r="AA871" s="118"/>
    </row>
    <row r="872">
      <c r="A872" s="118"/>
      <c r="B872" s="118"/>
      <c r="C872" s="118"/>
      <c r="D872" s="118"/>
      <c r="E872" s="118"/>
      <c r="F872" s="118"/>
      <c r="G872" s="118"/>
      <c r="H872" s="118"/>
      <c r="I872" s="118"/>
      <c r="J872" s="118"/>
      <c r="K872" s="118"/>
      <c r="L872" s="118"/>
      <c r="M872" s="118"/>
      <c r="N872" s="118"/>
      <c r="O872" s="118"/>
      <c r="P872" s="118"/>
      <c r="Q872" s="118"/>
      <c r="R872" s="118"/>
      <c r="S872" s="118"/>
      <c r="T872" s="118"/>
      <c r="U872" s="118"/>
      <c r="V872" s="118"/>
      <c r="W872" s="118"/>
      <c r="X872" s="118"/>
      <c r="Y872" s="118"/>
      <c r="Z872" s="118"/>
      <c r="AA872" s="118"/>
    </row>
    <row r="873">
      <c r="A873" s="118"/>
      <c r="B873" s="118"/>
      <c r="C873" s="118"/>
      <c r="D873" s="118"/>
      <c r="E873" s="118"/>
      <c r="F873" s="118"/>
      <c r="G873" s="118"/>
      <c r="H873" s="118"/>
      <c r="I873" s="118"/>
      <c r="J873" s="118"/>
      <c r="K873" s="118"/>
      <c r="L873" s="118"/>
      <c r="M873" s="118"/>
      <c r="N873" s="118"/>
      <c r="O873" s="118"/>
      <c r="P873" s="118"/>
      <c r="Q873" s="118"/>
      <c r="R873" s="118"/>
      <c r="S873" s="118"/>
      <c r="T873" s="118"/>
      <c r="U873" s="118"/>
      <c r="V873" s="118"/>
      <c r="W873" s="118"/>
      <c r="X873" s="118"/>
      <c r="Y873" s="118"/>
      <c r="Z873" s="118"/>
      <c r="AA873" s="118"/>
    </row>
    <row r="874">
      <c r="A874" s="118"/>
      <c r="B874" s="118"/>
      <c r="C874" s="118"/>
      <c r="D874" s="118"/>
      <c r="E874" s="118"/>
      <c r="F874" s="118"/>
      <c r="G874" s="118"/>
      <c r="H874" s="118"/>
      <c r="I874" s="118"/>
      <c r="J874" s="118"/>
      <c r="K874" s="118"/>
      <c r="L874" s="118"/>
      <c r="M874" s="118"/>
      <c r="N874" s="118"/>
      <c r="O874" s="118"/>
      <c r="P874" s="118"/>
      <c r="Q874" s="118"/>
      <c r="R874" s="118"/>
      <c r="S874" s="118"/>
      <c r="T874" s="118"/>
      <c r="U874" s="118"/>
      <c r="V874" s="118"/>
      <c r="W874" s="118"/>
      <c r="X874" s="118"/>
      <c r="Y874" s="118"/>
      <c r="Z874" s="118"/>
      <c r="AA874" s="118"/>
    </row>
    <row r="875">
      <c r="A875" s="118"/>
      <c r="B875" s="118"/>
      <c r="C875" s="118"/>
      <c r="D875" s="118"/>
      <c r="E875" s="118"/>
      <c r="F875" s="118"/>
      <c r="G875" s="118"/>
      <c r="H875" s="118"/>
      <c r="I875" s="118"/>
      <c r="J875" s="118"/>
      <c r="K875" s="118"/>
      <c r="L875" s="118"/>
      <c r="M875" s="118"/>
      <c r="N875" s="118"/>
      <c r="O875" s="118"/>
      <c r="P875" s="118"/>
      <c r="Q875" s="118"/>
      <c r="R875" s="118"/>
      <c r="S875" s="118"/>
      <c r="T875" s="118"/>
      <c r="U875" s="118"/>
      <c r="V875" s="118"/>
      <c r="W875" s="118"/>
      <c r="X875" s="118"/>
      <c r="Y875" s="118"/>
      <c r="Z875" s="118"/>
      <c r="AA875" s="118"/>
    </row>
    <row r="876">
      <c r="A876" s="118"/>
      <c r="B876" s="118"/>
      <c r="C876" s="118"/>
      <c r="D876" s="118"/>
      <c r="E876" s="118"/>
      <c r="F876" s="118"/>
      <c r="G876" s="118"/>
      <c r="H876" s="118"/>
      <c r="I876" s="118"/>
      <c r="J876" s="118"/>
      <c r="K876" s="118"/>
      <c r="L876" s="118"/>
      <c r="M876" s="118"/>
      <c r="N876" s="118"/>
      <c r="O876" s="118"/>
      <c r="P876" s="118"/>
      <c r="Q876" s="118"/>
      <c r="R876" s="118"/>
      <c r="S876" s="118"/>
      <c r="T876" s="118"/>
      <c r="U876" s="118"/>
      <c r="V876" s="118"/>
      <c r="W876" s="118"/>
      <c r="X876" s="118"/>
      <c r="Y876" s="118"/>
      <c r="Z876" s="118"/>
      <c r="AA876" s="118"/>
    </row>
    <row r="877">
      <c r="A877" s="118"/>
      <c r="B877" s="118"/>
      <c r="C877" s="118"/>
      <c r="D877" s="118"/>
      <c r="E877" s="118"/>
      <c r="F877" s="118"/>
      <c r="G877" s="118"/>
      <c r="H877" s="118"/>
      <c r="I877" s="118"/>
      <c r="J877" s="118"/>
      <c r="K877" s="118"/>
      <c r="L877" s="118"/>
      <c r="M877" s="118"/>
      <c r="N877" s="118"/>
      <c r="O877" s="118"/>
      <c r="P877" s="118"/>
      <c r="Q877" s="118"/>
      <c r="R877" s="118"/>
      <c r="S877" s="118"/>
      <c r="T877" s="118"/>
      <c r="U877" s="118"/>
      <c r="V877" s="118"/>
      <c r="W877" s="118"/>
      <c r="X877" s="118"/>
      <c r="Y877" s="118"/>
      <c r="Z877" s="118"/>
      <c r="AA877" s="118"/>
    </row>
    <row r="878">
      <c r="A878" s="118"/>
      <c r="B878" s="118"/>
      <c r="C878" s="118"/>
      <c r="D878" s="118"/>
      <c r="E878" s="118"/>
      <c r="F878" s="118"/>
      <c r="G878" s="118"/>
      <c r="H878" s="118"/>
      <c r="I878" s="118"/>
      <c r="J878" s="118"/>
      <c r="K878" s="118"/>
      <c r="L878" s="118"/>
      <c r="M878" s="118"/>
      <c r="N878" s="118"/>
      <c r="O878" s="118"/>
      <c r="P878" s="118"/>
      <c r="Q878" s="118"/>
      <c r="R878" s="118"/>
      <c r="S878" s="118"/>
      <c r="T878" s="118"/>
      <c r="U878" s="118"/>
      <c r="V878" s="118"/>
      <c r="W878" s="118"/>
      <c r="X878" s="118"/>
      <c r="Y878" s="118"/>
      <c r="Z878" s="118"/>
      <c r="AA878" s="118"/>
    </row>
    <row r="879">
      <c r="A879" s="118"/>
      <c r="B879" s="118"/>
      <c r="C879" s="118"/>
      <c r="D879" s="118"/>
      <c r="E879" s="118"/>
      <c r="F879" s="118"/>
      <c r="G879" s="118"/>
      <c r="H879" s="118"/>
      <c r="I879" s="118"/>
      <c r="J879" s="118"/>
      <c r="K879" s="118"/>
      <c r="L879" s="118"/>
      <c r="M879" s="118"/>
      <c r="N879" s="118"/>
      <c r="O879" s="118"/>
      <c r="P879" s="118"/>
      <c r="Q879" s="118"/>
      <c r="R879" s="118"/>
      <c r="S879" s="118"/>
      <c r="T879" s="118"/>
      <c r="U879" s="118"/>
      <c r="V879" s="118"/>
      <c r="W879" s="118"/>
      <c r="X879" s="118"/>
      <c r="Y879" s="118"/>
      <c r="Z879" s="118"/>
      <c r="AA879" s="118"/>
    </row>
    <row r="880">
      <c r="A880" s="118"/>
      <c r="B880" s="118"/>
      <c r="C880" s="118"/>
      <c r="D880" s="118"/>
      <c r="E880" s="118"/>
      <c r="F880" s="118"/>
      <c r="G880" s="118"/>
      <c r="H880" s="118"/>
      <c r="I880" s="118"/>
      <c r="J880" s="118"/>
      <c r="K880" s="118"/>
      <c r="L880" s="118"/>
      <c r="M880" s="118"/>
      <c r="N880" s="118"/>
      <c r="O880" s="118"/>
      <c r="P880" s="118"/>
      <c r="Q880" s="118"/>
      <c r="R880" s="118"/>
      <c r="S880" s="118"/>
      <c r="T880" s="118"/>
      <c r="U880" s="118"/>
      <c r="V880" s="118"/>
      <c r="W880" s="118"/>
      <c r="X880" s="118"/>
      <c r="Y880" s="118"/>
      <c r="Z880" s="118"/>
      <c r="AA880" s="118"/>
    </row>
    <row r="881">
      <c r="A881" s="118"/>
      <c r="B881" s="118"/>
      <c r="C881" s="118"/>
      <c r="D881" s="118"/>
      <c r="E881" s="118"/>
      <c r="F881" s="118"/>
      <c r="G881" s="118"/>
      <c r="H881" s="118"/>
      <c r="I881" s="118"/>
      <c r="J881" s="118"/>
      <c r="K881" s="118"/>
      <c r="L881" s="118"/>
      <c r="M881" s="118"/>
      <c r="N881" s="118"/>
      <c r="O881" s="118"/>
      <c r="P881" s="118"/>
      <c r="Q881" s="118"/>
      <c r="R881" s="118"/>
      <c r="S881" s="118"/>
      <c r="T881" s="118"/>
      <c r="U881" s="118"/>
      <c r="V881" s="118"/>
      <c r="W881" s="118"/>
      <c r="X881" s="118"/>
      <c r="Y881" s="118"/>
      <c r="Z881" s="118"/>
      <c r="AA881" s="118"/>
    </row>
    <row r="882">
      <c r="A882" s="118"/>
      <c r="B882" s="118"/>
      <c r="C882" s="118"/>
      <c r="D882" s="118"/>
      <c r="E882" s="118"/>
      <c r="F882" s="118"/>
      <c r="G882" s="118"/>
      <c r="H882" s="118"/>
      <c r="I882" s="118"/>
      <c r="J882" s="118"/>
      <c r="K882" s="118"/>
      <c r="L882" s="118"/>
      <c r="M882" s="118"/>
      <c r="N882" s="118"/>
      <c r="O882" s="118"/>
      <c r="P882" s="118"/>
      <c r="Q882" s="118"/>
      <c r="R882" s="118"/>
      <c r="S882" s="118"/>
      <c r="T882" s="118"/>
      <c r="U882" s="118"/>
      <c r="V882" s="118"/>
      <c r="W882" s="118"/>
      <c r="X882" s="118"/>
      <c r="Y882" s="118"/>
      <c r="Z882" s="118"/>
      <c r="AA882" s="118"/>
    </row>
    <row r="883">
      <c r="A883" s="118"/>
      <c r="B883" s="118"/>
      <c r="C883" s="118"/>
      <c r="D883" s="118"/>
      <c r="E883" s="118"/>
      <c r="F883" s="118"/>
      <c r="G883" s="118"/>
      <c r="H883" s="118"/>
      <c r="I883" s="118"/>
      <c r="J883" s="118"/>
      <c r="K883" s="118"/>
      <c r="L883" s="118"/>
      <c r="M883" s="118"/>
      <c r="N883" s="118"/>
      <c r="O883" s="118"/>
      <c r="P883" s="118"/>
      <c r="Q883" s="118"/>
      <c r="R883" s="118"/>
      <c r="S883" s="118"/>
      <c r="T883" s="118"/>
      <c r="U883" s="118"/>
      <c r="V883" s="118"/>
      <c r="W883" s="118"/>
      <c r="X883" s="118"/>
      <c r="Y883" s="118"/>
      <c r="Z883" s="118"/>
      <c r="AA883" s="118"/>
    </row>
    <row r="884">
      <c r="A884" s="118"/>
      <c r="B884" s="118"/>
      <c r="C884" s="118"/>
      <c r="D884" s="118"/>
      <c r="E884" s="118"/>
      <c r="F884" s="118"/>
      <c r="G884" s="118"/>
      <c r="H884" s="118"/>
      <c r="I884" s="118"/>
      <c r="J884" s="118"/>
      <c r="K884" s="118"/>
      <c r="L884" s="118"/>
      <c r="M884" s="118"/>
      <c r="N884" s="118"/>
      <c r="O884" s="118"/>
      <c r="P884" s="118"/>
      <c r="Q884" s="118"/>
      <c r="R884" s="118"/>
      <c r="S884" s="118"/>
      <c r="T884" s="118"/>
      <c r="U884" s="118"/>
      <c r="V884" s="118"/>
      <c r="W884" s="118"/>
      <c r="X884" s="118"/>
      <c r="Y884" s="118"/>
      <c r="Z884" s="118"/>
      <c r="AA884" s="118"/>
    </row>
    <row r="885">
      <c r="A885" s="118"/>
      <c r="B885" s="118"/>
      <c r="C885" s="118"/>
      <c r="D885" s="118"/>
      <c r="E885" s="118"/>
      <c r="F885" s="118"/>
      <c r="G885" s="118"/>
      <c r="H885" s="118"/>
      <c r="I885" s="118"/>
      <c r="J885" s="118"/>
      <c r="K885" s="118"/>
      <c r="L885" s="118"/>
      <c r="M885" s="118"/>
      <c r="N885" s="118"/>
      <c r="O885" s="118"/>
      <c r="P885" s="118"/>
      <c r="Q885" s="118"/>
      <c r="R885" s="118"/>
      <c r="S885" s="118"/>
      <c r="T885" s="118"/>
      <c r="U885" s="118"/>
      <c r="V885" s="118"/>
      <c r="W885" s="118"/>
      <c r="X885" s="118"/>
      <c r="Y885" s="118"/>
      <c r="Z885" s="118"/>
      <c r="AA885" s="118"/>
    </row>
    <row r="886">
      <c r="A886" s="118"/>
      <c r="B886" s="118"/>
      <c r="C886" s="118"/>
      <c r="D886" s="118"/>
      <c r="E886" s="118"/>
      <c r="F886" s="118"/>
      <c r="G886" s="118"/>
      <c r="H886" s="118"/>
      <c r="I886" s="118"/>
      <c r="J886" s="118"/>
      <c r="K886" s="118"/>
      <c r="L886" s="118"/>
      <c r="M886" s="118"/>
      <c r="N886" s="118"/>
      <c r="O886" s="118"/>
      <c r="P886" s="118"/>
      <c r="Q886" s="118"/>
      <c r="R886" s="118"/>
      <c r="S886" s="118"/>
      <c r="T886" s="118"/>
      <c r="U886" s="118"/>
      <c r="V886" s="118"/>
      <c r="W886" s="118"/>
      <c r="X886" s="118"/>
      <c r="Y886" s="118"/>
      <c r="Z886" s="118"/>
      <c r="AA886" s="118"/>
    </row>
    <row r="887">
      <c r="A887" s="118"/>
      <c r="B887" s="118"/>
      <c r="C887" s="118"/>
      <c r="D887" s="118"/>
      <c r="E887" s="118"/>
      <c r="F887" s="118"/>
      <c r="G887" s="118"/>
      <c r="H887" s="118"/>
      <c r="I887" s="118"/>
      <c r="J887" s="118"/>
      <c r="K887" s="118"/>
      <c r="L887" s="118"/>
      <c r="M887" s="118"/>
      <c r="N887" s="118"/>
      <c r="O887" s="118"/>
      <c r="P887" s="118"/>
      <c r="Q887" s="118"/>
      <c r="R887" s="118"/>
      <c r="S887" s="118"/>
      <c r="T887" s="118"/>
      <c r="U887" s="118"/>
      <c r="V887" s="118"/>
      <c r="W887" s="118"/>
      <c r="X887" s="118"/>
      <c r="Y887" s="118"/>
      <c r="Z887" s="118"/>
      <c r="AA887" s="118"/>
    </row>
    <row r="888">
      <c r="A888" s="118"/>
      <c r="B888" s="118"/>
      <c r="C888" s="118"/>
      <c r="D888" s="118"/>
      <c r="E888" s="118"/>
      <c r="F888" s="118"/>
      <c r="G888" s="118"/>
      <c r="H888" s="118"/>
      <c r="I888" s="118"/>
      <c r="J888" s="118"/>
      <c r="K888" s="118"/>
      <c r="L888" s="118"/>
      <c r="M888" s="118"/>
      <c r="N888" s="118"/>
      <c r="O888" s="118"/>
      <c r="P888" s="118"/>
      <c r="Q888" s="118"/>
      <c r="R888" s="118"/>
      <c r="S888" s="118"/>
      <c r="T888" s="118"/>
      <c r="U888" s="118"/>
      <c r="V888" s="118"/>
      <c r="W888" s="118"/>
      <c r="X888" s="118"/>
      <c r="Y888" s="118"/>
      <c r="Z888" s="118"/>
      <c r="AA888" s="118"/>
    </row>
    <row r="889">
      <c r="A889" s="118"/>
      <c r="B889" s="118"/>
      <c r="C889" s="118"/>
      <c r="D889" s="118"/>
      <c r="E889" s="118"/>
      <c r="F889" s="118"/>
      <c r="G889" s="118"/>
      <c r="H889" s="118"/>
      <c r="I889" s="118"/>
      <c r="J889" s="118"/>
      <c r="K889" s="118"/>
      <c r="L889" s="118"/>
      <c r="M889" s="118"/>
      <c r="N889" s="118"/>
      <c r="O889" s="118"/>
      <c r="P889" s="118"/>
      <c r="Q889" s="118"/>
      <c r="R889" s="118"/>
      <c r="S889" s="118"/>
      <c r="T889" s="118"/>
      <c r="U889" s="118"/>
      <c r="V889" s="118"/>
      <c r="W889" s="118"/>
      <c r="X889" s="118"/>
      <c r="Y889" s="118"/>
      <c r="Z889" s="118"/>
      <c r="AA889" s="118"/>
    </row>
    <row r="890">
      <c r="A890" s="118"/>
      <c r="B890" s="118"/>
      <c r="C890" s="118"/>
      <c r="D890" s="118"/>
      <c r="E890" s="118"/>
      <c r="F890" s="118"/>
      <c r="G890" s="118"/>
      <c r="H890" s="118"/>
      <c r="I890" s="118"/>
      <c r="J890" s="118"/>
      <c r="K890" s="118"/>
      <c r="L890" s="118"/>
      <c r="M890" s="118"/>
      <c r="N890" s="118"/>
      <c r="O890" s="118"/>
      <c r="P890" s="118"/>
      <c r="Q890" s="118"/>
      <c r="R890" s="118"/>
      <c r="S890" s="118"/>
      <c r="T890" s="118"/>
      <c r="U890" s="118"/>
      <c r="V890" s="118"/>
      <c r="W890" s="118"/>
      <c r="X890" s="118"/>
      <c r="Y890" s="118"/>
      <c r="Z890" s="118"/>
      <c r="AA890" s="118"/>
    </row>
    <row r="891">
      <c r="A891" s="118"/>
      <c r="B891" s="118"/>
      <c r="C891" s="118"/>
      <c r="D891" s="118"/>
      <c r="E891" s="118"/>
      <c r="F891" s="118"/>
      <c r="G891" s="118"/>
      <c r="H891" s="118"/>
      <c r="I891" s="118"/>
      <c r="J891" s="118"/>
      <c r="K891" s="118"/>
      <c r="L891" s="118"/>
      <c r="M891" s="118"/>
      <c r="N891" s="118"/>
      <c r="O891" s="118"/>
      <c r="P891" s="118"/>
      <c r="Q891" s="118"/>
      <c r="R891" s="118"/>
      <c r="S891" s="118"/>
      <c r="T891" s="118"/>
      <c r="U891" s="118"/>
      <c r="V891" s="118"/>
      <c r="W891" s="118"/>
      <c r="X891" s="118"/>
      <c r="Y891" s="118"/>
      <c r="Z891" s="118"/>
      <c r="AA891" s="118"/>
    </row>
    <row r="892">
      <c r="A892" s="118"/>
      <c r="B892" s="118"/>
      <c r="C892" s="118"/>
      <c r="D892" s="118"/>
      <c r="E892" s="118"/>
      <c r="F892" s="118"/>
      <c r="G892" s="118"/>
      <c r="H892" s="118"/>
      <c r="I892" s="118"/>
      <c r="J892" s="118"/>
      <c r="K892" s="118"/>
      <c r="L892" s="118"/>
      <c r="M892" s="118"/>
      <c r="N892" s="118"/>
      <c r="O892" s="118"/>
      <c r="P892" s="118"/>
      <c r="Q892" s="118"/>
      <c r="R892" s="118"/>
      <c r="S892" s="118"/>
      <c r="T892" s="118"/>
      <c r="U892" s="118"/>
      <c r="V892" s="118"/>
      <c r="W892" s="118"/>
      <c r="X892" s="118"/>
      <c r="Y892" s="118"/>
      <c r="Z892" s="118"/>
      <c r="AA892" s="118"/>
    </row>
    <row r="893">
      <c r="A893" s="118"/>
      <c r="B893" s="118"/>
      <c r="C893" s="118"/>
      <c r="D893" s="118"/>
      <c r="E893" s="118"/>
      <c r="F893" s="118"/>
      <c r="G893" s="118"/>
      <c r="H893" s="118"/>
      <c r="I893" s="118"/>
      <c r="J893" s="118"/>
      <c r="K893" s="118"/>
      <c r="L893" s="118"/>
      <c r="M893" s="118"/>
      <c r="N893" s="118"/>
      <c r="O893" s="118"/>
      <c r="P893" s="118"/>
      <c r="Q893" s="118"/>
      <c r="R893" s="118"/>
      <c r="S893" s="118"/>
      <c r="T893" s="118"/>
      <c r="U893" s="118"/>
      <c r="V893" s="118"/>
      <c r="W893" s="118"/>
      <c r="X893" s="118"/>
      <c r="Y893" s="118"/>
      <c r="Z893" s="118"/>
      <c r="AA893" s="118"/>
    </row>
    <row r="894">
      <c r="A894" s="118"/>
      <c r="B894" s="118"/>
      <c r="C894" s="118"/>
      <c r="D894" s="118"/>
      <c r="E894" s="118"/>
      <c r="F894" s="118"/>
      <c r="G894" s="118"/>
      <c r="H894" s="118"/>
      <c r="I894" s="118"/>
      <c r="J894" s="118"/>
      <c r="K894" s="118"/>
      <c r="L894" s="118"/>
      <c r="M894" s="118"/>
      <c r="N894" s="118"/>
      <c r="O894" s="118"/>
      <c r="P894" s="118"/>
      <c r="Q894" s="118"/>
      <c r="R894" s="118"/>
      <c r="S894" s="118"/>
      <c r="T894" s="118"/>
      <c r="U894" s="118"/>
      <c r="V894" s="118"/>
      <c r="W894" s="118"/>
      <c r="X894" s="118"/>
      <c r="Y894" s="118"/>
      <c r="Z894" s="118"/>
      <c r="AA894" s="118"/>
    </row>
    <row r="895">
      <c r="A895" s="118"/>
      <c r="B895" s="118"/>
      <c r="C895" s="118"/>
      <c r="D895" s="118"/>
      <c r="E895" s="118"/>
      <c r="F895" s="118"/>
      <c r="G895" s="118"/>
      <c r="H895" s="118"/>
      <c r="I895" s="118"/>
      <c r="J895" s="118"/>
      <c r="K895" s="118"/>
      <c r="L895" s="118"/>
      <c r="M895" s="118"/>
      <c r="N895" s="118"/>
      <c r="O895" s="118"/>
      <c r="P895" s="118"/>
      <c r="Q895" s="118"/>
      <c r="R895" s="118"/>
      <c r="S895" s="118"/>
      <c r="T895" s="118"/>
      <c r="U895" s="118"/>
      <c r="V895" s="118"/>
      <c r="W895" s="118"/>
      <c r="X895" s="118"/>
      <c r="Y895" s="118"/>
      <c r="Z895" s="118"/>
      <c r="AA895" s="118"/>
    </row>
    <row r="896">
      <c r="A896" s="118"/>
      <c r="B896" s="118"/>
      <c r="C896" s="118"/>
      <c r="D896" s="118"/>
      <c r="E896" s="118"/>
      <c r="F896" s="118"/>
      <c r="G896" s="118"/>
      <c r="H896" s="118"/>
      <c r="I896" s="118"/>
      <c r="J896" s="118"/>
      <c r="K896" s="118"/>
      <c r="L896" s="118"/>
      <c r="M896" s="118"/>
      <c r="N896" s="118"/>
      <c r="O896" s="118"/>
      <c r="P896" s="118"/>
      <c r="Q896" s="118"/>
      <c r="R896" s="118"/>
      <c r="S896" s="118"/>
      <c r="T896" s="118"/>
      <c r="U896" s="118"/>
      <c r="V896" s="118"/>
      <c r="W896" s="118"/>
      <c r="X896" s="118"/>
      <c r="Y896" s="118"/>
      <c r="Z896" s="118"/>
      <c r="AA896" s="118"/>
    </row>
    <row r="897">
      <c r="A897" s="118"/>
      <c r="B897" s="118"/>
      <c r="C897" s="118"/>
      <c r="D897" s="118"/>
      <c r="E897" s="118"/>
      <c r="F897" s="118"/>
      <c r="G897" s="118"/>
      <c r="H897" s="118"/>
      <c r="I897" s="118"/>
      <c r="J897" s="118"/>
      <c r="K897" s="118"/>
      <c r="L897" s="118"/>
      <c r="M897" s="118"/>
      <c r="N897" s="118"/>
      <c r="O897" s="118"/>
      <c r="P897" s="118"/>
      <c r="Q897" s="118"/>
      <c r="R897" s="118"/>
      <c r="S897" s="118"/>
      <c r="T897" s="118"/>
      <c r="U897" s="118"/>
      <c r="V897" s="118"/>
      <c r="W897" s="118"/>
      <c r="X897" s="118"/>
      <c r="Y897" s="118"/>
      <c r="Z897" s="118"/>
      <c r="AA897" s="118"/>
    </row>
    <row r="898">
      <c r="A898" s="118"/>
      <c r="B898" s="118"/>
      <c r="C898" s="118"/>
      <c r="D898" s="118"/>
      <c r="E898" s="118"/>
      <c r="F898" s="118"/>
      <c r="G898" s="118"/>
      <c r="H898" s="118"/>
      <c r="I898" s="118"/>
      <c r="J898" s="118"/>
      <c r="K898" s="118"/>
      <c r="L898" s="118"/>
      <c r="M898" s="118"/>
      <c r="N898" s="118"/>
      <c r="O898" s="118"/>
      <c r="P898" s="118"/>
      <c r="Q898" s="118"/>
      <c r="R898" s="118"/>
      <c r="S898" s="118"/>
      <c r="T898" s="118"/>
      <c r="U898" s="118"/>
      <c r="V898" s="118"/>
      <c r="W898" s="118"/>
      <c r="X898" s="118"/>
      <c r="Y898" s="118"/>
      <c r="Z898" s="118"/>
      <c r="AA898" s="118"/>
    </row>
    <row r="899">
      <c r="A899" s="118"/>
      <c r="B899" s="118"/>
      <c r="C899" s="118"/>
      <c r="D899" s="118"/>
      <c r="E899" s="118"/>
      <c r="F899" s="118"/>
      <c r="G899" s="118"/>
      <c r="H899" s="118"/>
      <c r="I899" s="118"/>
      <c r="J899" s="118"/>
      <c r="K899" s="118"/>
      <c r="L899" s="118"/>
      <c r="M899" s="118"/>
      <c r="N899" s="118"/>
      <c r="O899" s="118"/>
      <c r="P899" s="118"/>
      <c r="Q899" s="118"/>
      <c r="R899" s="118"/>
      <c r="S899" s="118"/>
      <c r="T899" s="118"/>
      <c r="U899" s="118"/>
      <c r="V899" s="118"/>
      <c r="W899" s="118"/>
      <c r="X899" s="118"/>
      <c r="Y899" s="118"/>
      <c r="Z899" s="118"/>
      <c r="AA899" s="118"/>
    </row>
    <row r="900">
      <c r="A900" s="118"/>
      <c r="B900" s="118"/>
      <c r="C900" s="118"/>
      <c r="D900" s="118"/>
      <c r="E900" s="118"/>
      <c r="F900" s="118"/>
      <c r="G900" s="118"/>
      <c r="H900" s="118"/>
      <c r="I900" s="118"/>
      <c r="J900" s="118"/>
      <c r="K900" s="118"/>
      <c r="L900" s="118"/>
      <c r="M900" s="118"/>
      <c r="N900" s="118"/>
      <c r="O900" s="118"/>
      <c r="P900" s="118"/>
      <c r="Q900" s="118"/>
      <c r="R900" s="118"/>
      <c r="S900" s="118"/>
      <c r="T900" s="118"/>
      <c r="U900" s="118"/>
      <c r="V900" s="118"/>
      <c r="W900" s="118"/>
      <c r="X900" s="118"/>
      <c r="Y900" s="118"/>
      <c r="Z900" s="118"/>
      <c r="AA900" s="118"/>
    </row>
    <row r="901">
      <c r="A901" s="118"/>
      <c r="B901" s="118"/>
      <c r="C901" s="118"/>
      <c r="D901" s="118"/>
      <c r="E901" s="118"/>
      <c r="F901" s="118"/>
      <c r="G901" s="118"/>
      <c r="H901" s="118"/>
      <c r="I901" s="118"/>
      <c r="J901" s="118"/>
      <c r="K901" s="118"/>
      <c r="L901" s="118"/>
      <c r="M901" s="118"/>
      <c r="N901" s="118"/>
      <c r="O901" s="118"/>
      <c r="P901" s="118"/>
      <c r="Q901" s="118"/>
      <c r="R901" s="118"/>
      <c r="S901" s="118"/>
      <c r="T901" s="118"/>
      <c r="U901" s="118"/>
      <c r="V901" s="118"/>
      <c r="W901" s="118"/>
      <c r="X901" s="118"/>
      <c r="Y901" s="118"/>
      <c r="Z901" s="118"/>
      <c r="AA901" s="118"/>
    </row>
    <row r="902">
      <c r="A902" s="118"/>
      <c r="B902" s="118"/>
      <c r="C902" s="118"/>
      <c r="D902" s="118"/>
      <c r="E902" s="118"/>
      <c r="F902" s="118"/>
      <c r="G902" s="118"/>
      <c r="H902" s="118"/>
      <c r="I902" s="118"/>
      <c r="J902" s="118"/>
      <c r="K902" s="118"/>
      <c r="L902" s="118"/>
      <c r="M902" s="118"/>
      <c r="N902" s="118"/>
      <c r="O902" s="118"/>
      <c r="P902" s="118"/>
      <c r="Q902" s="118"/>
      <c r="R902" s="118"/>
      <c r="S902" s="118"/>
      <c r="T902" s="118"/>
      <c r="U902" s="118"/>
      <c r="V902" s="118"/>
      <c r="W902" s="118"/>
      <c r="X902" s="118"/>
      <c r="Y902" s="118"/>
      <c r="Z902" s="118"/>
      <c r="AA902" s="118"/>
    </row>
    <row r="903">
      <c r="A903" s="118"/>
      <c r="B903" s="118"/>
      <c r="C903" s="118"/>
      <c r="D903" s="118"/>
      <c r="E903" s="118"/>
      <c r="F903" s="118"/>
      <c r="G903" s="118"/>
      <c r="H903" s="118"/>
      <c r="I903" s="118"/>
      <c r="J903" s="118"/>
      <c r="K903" s="118"/>
      <c r="L903" s="118"/>
      <c r="M903" s="118"/>
      <c r="N903" s="118"/>
      <c r="O903" s="118"/>
      <c r="P903" s="118"/>
      <c r="Q903" s="118"/>
      <c r="R903" s="118"/>
      <c r="S903" s="118"/>
      <c r="T903" s="118"/>
      <c r="U903" s="118"/>
      <c r="V903" s="118"/>
      <c r="W903" s="118"/>
      <c r="X903" s="118"/>
      <c r="Y903" s="118"/>
      <c r="Z903" s="118"/>
      <c r="AA903" s="118"/>
    </row>
    <row r="904">
      <c r="A904" s="118"/>
      <c r="B904" s="118"/>
      <c r="C904" s="118"/>
      <c r="D904" s="118"/>
      <c r="E904" s="118"/>
      <c r="F904" s="118"/>
      <c r="G904" s="118"/>
      <c r="H904" s="118"/>
      <c r="I904" s="118"/>
      <c r="J904" s="118"/>
      <c r="K904" s="118"/>
      <c r="L904" s="118"/>
      <c r="M904" s="118"/>
      <c r="N904" s="118"/>
      <c r="O904" s="118"/>
      <c r="P904" s="118"/>
      <c r="Q904" s="118"/>
      <c r="R904" s="118"/>
      <c r="S904" s="118"/>
      <c r="T904" s="118"/>
      <c r="U904" s="118"/>
      <c r="V904" s="118"/>
      <c r="W904" s="118"/>
      <c r="X904" s="118"/>
      <c r="Y904" s="118"/>
      <c r="Z904" s="118"/>
      <c r="AA904" s="118"/>
    </row>
    <row r="905">
      <c r="A905" s="118"/>
      <c r="B905" s="118"/>
      <c r="C905" s="118"/>
      <c r="D905" s="118"/>
      <c r="E905" s="118"/>
      <c r="F905" s="118"/>
      <c r="G905" s="118"/>
      <c r="H905" s="118"/>
      <c r="I905" s="118"/>
      <c r="J905" s="118"/>
      <c r="K905" s="118"/>
      <c r="L905" s="118"/>
      <c r="M905" s="118"/>
      <c r="N905" s="118"/>
      <c r="O905" s="118"/>
      <c r="P905" s="118"/>
      <c r="Q905" s="118"/>
      <c r="R905" s="118"/>
      <c r="S905" s="118"/>
      <c r="T905" s="118"/>
      <c r="U905" s="118"/>
      <c r="V905" s="118"/>
      <c r="W905" s="118"/>
      <c r="X905" s="118"/>
      <c r="Y905" s="118"/>
      <c r="Z905" s="118"/>
      <c r="AA905" s="118"/>
    </row>
    <row r="906">
      <c r="A906" s="118"/>
      <c r="B906" s="118"/>
      <c r="C906" s="118"/>
      <c r="D906" s="118"/>
      <c r="E906" s="118"/>
      <c r="F906" s="118"/>
      <c r="G906" s="118"/>
      <c r="H906" s="118"/>
      <c r="I906" s="118"/>
      <c r="J906" s="118"/>
      <c r="K906" s="118"/>
      <c r="L906" s="118"/>
      <c r="M906" s="118"/>
      <c r="N906" s="118"/>
      <c r="O906" s="118"/>
      <c r="P906" s="118"/>
      <c r="Q906" s="118"/>
      <c r="R906" s="118"/>
      <c r="S906" s="118"/>
      <c r="T906" s="118"/>
      <c r="U906" s="118"/>
      <c r="V906" s="118"/>
      <c r="W906" s="118"/>
      <c r="X906" s="118"/>
      <c r="Y906" s="118"/>
      <c r="Z906" s="118"/>
      <c r="AA906" s="118"/>
    </row>
    <row r="907">
      <c r="A907" s="118"/>
      <c r="B907" s="118"/>
      <c r="C907" s="118"/>
      <c r="D907" s="118"/>
      <c r="E907" s="118"/>
      <c r="F907" s="118"/>
      <c r="G907" s="118"/>
      <c r="H907" s="118"/>
      <c r="I907" s="118"/>
      <c r="J907" s="118"/>
      <c r="K907" s="118"/>
      <c r="L907" s="118"/>
      <c r="M907" s="118"/>
      <c r="N907" s="118"/>
      <c r="O907" s="118"/>
      <c r="P907" s="118"/>
      <c r="Q907" s="118"/>
      <c r="R907" s="118"/>
      <c r="S907" s="118"/>
      <c r="T907" s="118"/>
      <c r="U907" s="118"/>
      <c r="V907" s="118"/>
      <c r="W907" s="118"/>
      <c r="X907" s="118"/>
      <c r="Y907" s="118"/>
      <c r="Z907" s="118"/>
      <c r="AA907" s="118"/>
    </row>
    <row r="908">
      <c r="A908" s="118"/>
      <c r="B908" s="118"/>
      <c r="C908" s="118"/>
      <c r="D908" s="118"/>
      <c r="E908" s="118"/>
      <c r="F908" s="118"/>
      <c r="G908" s="118"/>
      <c r="H908" s="118"/>
      <c r="I908" s="118"/>
      <c r="J908" s="118"/>
      <c r="K908" s="118"/>
      <c r="L908" s="118"/>
      <c r="M908" s="118"/>
      <c r="N908" s="118"/>
      <c r="O908" s="118"/>
      <c r="P908" s="118"/>
      <c r="Q908" s="118"/>
      <c r="R908" s="118"/>
      <c r="S908" s="118"/>
      <c r="T908" s="118"/>
      <c r="U908" s="118"/>
      <c r="V908" s="118"/>
      <c r="W908" s="118"/>
      <c r="X908" s="118"/>
      <c r="Y908" s="118"/>
      <c r="Z908" s="118"/>
      <c r="AA908" s="118"/>
    </row>
    <row r="909">
      <c r="A909" s="118"/>
      <c r="B909" s="118"/>
      <c r="C909" s="118"/>
      <c r="D909" s="118"/>
      <c r="E909" s="118"/>
      <c r="F909" s="118"/>
      <c r="G909" s="118"/>
      <c r="H909" s="118"/>
      <c r="I909" s="118"/>
      <c r="J909" s="118"/>
      <c r="K909" s="118"/>
      <c r="L909" s="118"/>
      <c r="M909" s="118"/>
      <c r="N909" s="118"/>
      <c r="O909" s="118"/>
      <c r="P909" s="118"/>
      <c r="Q909" s="118"/>
      <c r="R909" s="118"/>
      <c r="S909" s="118"/>
      <c r="T909" s="118"/>
      <c r="U909" s="118"/>
      <c r="V909" s="118"/>
      <c r="W909" s="118"/>
      <c r="X909" s="118"/>
      <c r="Y909" s="118"/>
      <c r="Z909" s="118"/>
      <c r="AA909" s="118"/>
    </row>
    <row r="910">
      <c r="A910" s="118"/>
      <c r="B910" s="118"/>
      <c r="C910" s="118"/>
      <c r="D910" s="118"/>
      <c r="E910" s="118"/>
      <c r="F910" s="118"/>
      <c r="G910" s="118"/>
      <c r="H910" s="118"/>
      <c r="I910" s="118"/>
      <c r="J910" s="118"/>
      <c r="K910" s="118"/>
      <c r="L910" s="118"/>
      <c r="M910" s="118"/>
      <c r="N910" s="118"/>
      <c r="O910" s="118"/>
      <c r="P910" s="118"/>
      <c r="Q910" s="118"/>
      <c r="R910" s="118"/>
      <c r="S910" s="118"/>
      <c r="T910" s="118"/>
      <c r="U910" s="118"/>
      <c r="V910" s="118"/>
      <c r="W910" s="118"/>
      <c r="X910" s="118"/>
      <c r="Y910" s="118"/>
      <c r="Z910" s="118"/>
      <c r="AA910" s="118"/>
    </row>
    <row r="911">
      <c r="A911" s="118"/>
      <c r="B911" s="118"/>
      <c r="C911" s="118"/>
      <c r="D911" s="118"/>
      <c r="E911" s="118"/>
      <c r="F911" s="118"/>
      <c r="G911" s="118"/>
      <c r="H911" s="118"/>
      <c r="I911" s="118"/>
      <c r="J911" s="118"/>
      <c r="K911" s="118"/>
      <c r="L911" s="118"/>
      <c r="M911" s="118"/>
      <c r="N911" s="118"/>
      <c r="O911" s="118"/>
      <c r="P911" s="118"/>
      <c r="Q911" s="118"/>
      <c r="R911" s="118"/>
      <c r="S911" s="118"/>
      <c r="T911" s="118"/>
      <c r="U911" s="118"/>
      <c r="V911" s="118"/>
      <c r="W911" s="118"/>
      <c r="X911" s="118"/>
      <c r="Y911" s="118"/>
      <c r="Z911" s="118"/>
      <c r="AA911" s="118"/>
    </row>
    <row r="912">
      <c r="A912" s="118"/>
      <c r="B912" s="118"/>
      <c r="C912" s="118"/>
      <c r="D912" s="118"/>
      <c r="E912" s="118"/>
      <c r="F912" s="118"/>
      <c r="G912" s="118"/>
      <c r="H912" s="118"/>
      <c r="I912" s="118"/>
      <c r="J912" s="118"/>
      <c r="K912" s="118"/>
      <c r="L912" s="118"/>
      <c r="M912" s="118"/>
      <c r="N912" s="118"/>
      <c r="O912" s="118"/>
      <c r="P912" s="118"/>
      <c r="Q912" s="118"/>
      <c r="R912" s="118"/>
      <c r="S912" s="118"/>
      <c r="T912" s="118"/>
      <c r="U912" s="118"/>
      <c r="V912" s="118"/>
      <c r="W912" s="118"/>
      <c r="X912" s="118"/>
      <c r="Y912" s="118"/>
      <c r="Z912" s="118"/>
      <c r="AA912" s="118"/>
    </row>
    <row r="913">
      <c r="A913" s="118"/>
      <c r="B913" s="118"/>
      <c r="C913" s="118"/>
      <c r="D913" s="118"/>
      <c r="E913" s="118"/>
      <c r="F913" s="118"/>
      <c r="G913" s="118"/>
      <c r="H913" s="118"/>
      <c r="I913" s="118"/>
      <c r="J913" s="118"/>
      <c r="K913" s="118"/>
      <c r="L913" s="118"/>
      <c r="M913" s="118"/>
      <c r="N913" s="118"/>
      <c r="O913" s="118"/>
      <c r="P913" s="118"/>
      <c r="Q913" s="118"/>
      <c r="R913" s="118"/>
      <c r="S913" s="118"/>
      <c r="T913" s="118"/>
      <c r="U913" s="118"/>
      <c r="V913" s="118"/>
      <c r="W913" s="118"/>
      <c r="X913" s="118"/>
      <c r="Y913" s="118"/>
      <c r="Z913" s="118"/>
      <c r="AA913" s="118"/>
    </row>
    <row r="914">
      <c r="A914" s="118"/>
      <c r="B914" s="118"/>
      <c r="C914" s="118"/>
      <c r="D914" s="118"/>
      <c r="E914" s="118"/>
      <c r="F914" s="118"/>
      <c r="G914" s="118"/>
      <c r="H914" s="118"/>
      <c r="I914" s="118"/>
      <c r="J914" s="118"/>
      <c r="K914" s="118"/>
      <c r="L914" s="118"/>
      <c r="M914" s="118"/>
      <c r="N914" s="118"/>
      <c r="O914" s="118"/>
      <c r="P914" s="118"/>
      <c r="Q914" s="118"/>
      <c r="R914" s="118"/>
      <c r="S914" s="118"/>
      <c r="T914" s="118"/>
      <c r="U914" s="118"/>
      <c r="V914" s="118"/>
      <c r="W914" s="118"/>
      <c r="X914" s="118"/>
      <c r="Y914" s="118"/>
      <c r="Z914" s="118"/>
      <c r="AA914" s="118"/>
    </row>
    <row r="915">
      <c r="A915" s="118"/>
      <c r="B915" s="118"/>
      <c r="C915" s="118"/>
      <c r="D915" s="118"/>
      <c r="E915" s="118"/>
      <c r="F915" s="118"/>
      <c r="G915" s="118"/>
      <c r="H915" s="118"/>
      <c r="I915" s="118"/>
      <c r="J915" s="118"/>
      <c r="K915" s="118"/>
      <c r="L915" s="118"/>
      <c r="M915" s="118"/>
      <c r="N915" s="118"/>
      <c r="O915" s="118"/>
      <c r="P915" s="118"/>
      <c r="Q915" s="118"/>
      <c r="R915" s="118"/>
      <c r="S915" s="118"/>
      <c r="T915" s="118"/>
      <c r="U915" s="118"/>
      <c r="V915" s="118"/>
      <c r="W915" s="118"/>
      <c r="X915" s="118"/>
      <c r="Y915" s="118"/>
      <c r="Z915" s="118"/>
      <c r="AA915" s="118"/>
    </row>
    <row r="916">
      <c r="A916" s="118"/>
      <c r="B916" s="118"/>
      <c r="C916" s="118"/>
      <c r="D916" s="118"/>
      <c r="E916" s="118"/>
      <c r="F916" s="118"/>
      <c r="G916" s="118"/>
      <c r="H916" s="118"/>
      <c r="I916" s="118"/>
      <c r="J916" s="118"/>
      <c r="K916" s="118"/>
      <c r="L916" s="118"/>
      <c r="M916" s="118"/>
      <c r="N916" s="118"/>
      <c r="O916" s="118"/>
      <c r="P916" s="118"/>
      <c r="Q916" s="118"/>
      <c r="R916" s="118"/>
      <c r="S916" s="118"/>
      <c r="T916" s="118"/>
      <c r="U916" s="118"/>
      <c r="V916" s="118"/>
      <c r="W916" s="118"/>
      <c r="X916" s="118"/>
      <c r="Y916" s="118"/>
      <c r="Z916" s="118"/>
      <c r="AA916" s="118"/>
    </row>
    <row r="917">
      <c r="A917" s="118"/>
      <c r="B917" s="118"/>
      <c r="C917" s="118"/>
      <c r="D917" s="118"/>
      <c r="E917" s="118"/>
      <c r="F917" s="118"/>
      <c r="G917" s="118"/>
      <c r="H917" s="118"/>
      <c r="I917" s="118"/>
      <c r="J917" s="118"/>
      <c r="K917" s="118"/>
      <c r="L917" s="118"/>
      <c r="M917" s="118"/>
      <c r="N917" s="118"/>
      <c r="O917" s="118"/>
      <c r="P917" s="118"/>
      <c r="Q917" s="118"/>
      <c r="R917" s="118"/>
      <c r="S917" s="118"/>
      <c r="T917" s="118"/>
      <c r="U917" s="118"/>
      <c r="V917" s="118"/>
      <c r="W917" s="118"/>
      <c r="X917" s="118"/>
      <c r="Y917" s="118"/>
      <c r="Z917" s="118"/>
      <c r="AA917" s="118"/>
    </row>
    <row r="918">
      <c r="A918" s="118"/>
      <c r="B918" s="118"/>
      <c r="C918" s="118"/>
      <c r="D918" s="118"/>
      <c r="E918" s="118"/>
      <c r="F918" s="118"/>
      <c r="G918" s="118"/>
      <c r="H918" s="118"/>
      <c r="I918" s="118"/>
      <c r="J918" s="118"/>
      <c r="K918" s="118"/>
      <c r="L918" s="118"/>
      <c r="M918" s="118"/>
      <c r="N918" s="118"/>
      <c r="O918" s="118"/>
      <c r="P918" s="118"/>
      <c r="Q918" s="118"/>
      <c r="R918" s="118"/>
      <c r="S918" s="118"/>
      <c r="T918" s="118"/>
      <c r="U918" s="118"/>
      <c r="V918" s="118"/>
      <c r="W918" s="118"/>
      <c r="X918" s="118"/>
      <c r="Y918" s="118"/>
      <c r="Z918" s="118"/>
      <c r="AA918" s="118"/>
    </row>
    <row r="919">
      <c r="A919" s="118"/>
      <c r="B919" s="118"/>
      <c r="C919" s="118"/>
      <c r="D919" s="118"/>
      <c r="E919" s="118"/>
      <c r="F919" s="118"/>
      <c r="G919" s="118"/>
      <c r="H919" s="118"/>
      <c r="I919" s="118"/>
      <c r="J919" s="118"/>
      <c r="K919" s="118"/>
      <c r="L919" s="118"/>
      <c r="M919" s="118"/>
      <c r="N919" s="118"/>
      <c r="O919" s="118"/>
      <c r="P919" s="118"/>
      <c r="Q919" s="118"/>
      <c r="R919" s="118"/>
      <c r="S919" s="118"/>
      <c r="T919" s="118"/>
      <c r="U919" s="118"/>
      <c r="V919" s="118"/>
      <c r="W919" s="118"/>
      <c r="X919" s="118"/>
      <c r="Y919" s="118"/>
      <c r="Z919" s="118"/>
      <c r="AA919" s="118"/>
    </row>
    <row r="920">
      <c r="A920" s="118"/>
      <c r="B920" s="118"/>
      <c r="C920" s="118"/>
      <c r="D920" s="118"/>
      <c r="E920" s="118"/>
      <c r="F920" s="118"/>
      <c r="G920" s="118"/>
      <c r="H920" s="118"/>
      <c r="I920" s="118"/>
      <c r="J920" s="118"/>
      <c r="K920" s="118"/>
      <c r="L920" s="118"/>
      <c r="M920" s="118"/>
      <c r="N920" s="118"/>
      <c r="O920" s="118"/>
      <c r="P920" s="118"/>
      <c r="Q920" s="118"/>
      <c r="R920" s="118"/>
      <c r="S920" s="118"/>
      <c r="T920" s="118"/>
      <c r="U920" s="118"/>
      <c r="V920" s="118"/>
      <c r="W920" s="118"/>
      <c r="X920" s="118"/>
      <c r="Y920" s="118"/>
      <c r="Z920" s="118"/>
      <c r="AA920" s="118"/>
    </row>
    <row r="921">
      <c r="A921" s="118"/>
      <c r="B921" s="118"/>
      <c r="C921" s="118"/>
      <c r="D921" s="118"/>
      <c r="E921" s="118"/>
      <c r="F921" s="118"/>
      <c r="G921" s="118"/>
      <c r="H921" s="118"/>
      <c r="I921" s="118"/>
      <c r="J921" s="118"/>
      <c r="K921" s="118"/>
      <c r="L921" s="118"/>
      <c r="M921" s="118"/>
      <c r="N921" s="118"/>
      <c r="O921" s="118"/>
      <c r="P921" s="118"/>
      <c r="Q921" s="118"/>
      <c r="R921" s="118"/>
      <c r="S921" s="118"/>
      <c r="T921" s="118"/>
      <c r="U921" s="118"/>
      <c r="V921" s="118"/>
      <c r="W921" s="118"/>
      <c r="X921" s="118"/>
      <c r="Y921" s="118"/>
      <c r="Z921" s="118"/>
      <c r="AA921" s="118"/>
    </row>
    <row r="922">
      <c r="A922" s="118"/>
      <c r="B922" s="118"/>
      <c r="C922" s="118"/>
      <c r="D922" s="118"/>
      <c r="E922" s="118"/>
      <c r="F922" s="118"/>
      <c r="G922" s="118"/>
      <c r="H922" s="118"/>
      <c r="I922" s="118"/>
      <c r="J922" s="118"/>
      <c r="K922" s="118"/>
      <c r="L922" s="118"/>
      <c r="M922" s="118"/>
      <c r="N922" s="118"/>
      <c r="O922" s="118"/>
      <c r="P922" s="118"/>
      <c r="Q922" s="118"/>
      <c r="R922" s="118"/>
      <c r="S922" s="118"/>
      <c r="T922" s="118"/>
      <c r="U922" s="118"/>
      <c r="V922" s="118"/>
      <c r="W922" s="118"/>
      <c r="X922" s="118"/>
      <c r="Y922" s="118"/>
      <c r="Z922" s="118"/>
      <c r="AA922" s="118"/>
    </row>
    <row r="923">
      <c r="A923" s="118"/>
      <c r="B923" s="118"/>
      <c r="C923" s="118"/>
      <c r="D923" s="118"/>
      <c r="E923" s="118"/>
      <c r="F923" s="118"/>
      <c r="G923" s="118"/>
      <c r="H923" s="118"/>
      <c r="I923" s="118"/>
      <c r="J923" s="118"/>
      <c r="K923" s="118"/>
      <c r="L923" s="118"/>
      <c r="M923" s="118"/>
      <c r="N923" s="118"/>
      <c r="O923" s="118"/>
      <c r="P923" s="118"/>
      <c r="Q923" s="118"/>
      <c r="R923" s="118"/>
      <c r="S923" s="118"/>
      <c r="T923" s="118"/>
      <c r="U923" s="118"/>
      <c r="V923" s="118"/>
      <c r="W923" s="118"/>
      <c r="X923" s="118"/>
      <c r="Y923" s="118"/>
      <c r="Z923" s="118"/>
      <c r="AA923" s="118"/>
    </row>
    <row r="924">
      <c r="A924" s="118"/>
      <c r="B924" s="118"/>
      <c r="C924" s="118"/>
      <c r="D924" s="118"/>
      <c r="E924" s="118"/>
      <c r="F924" s="118"/>
      <c r="G924" s="118"/>
      <c r="H924" s="118"/>
      <c r="I924" s="118"/>
      <c r="J924" s="118"/>
      <c r="K924" s="118"/>
      <c r="L924" s="118"/>
      <c r="M924" s="118"/>
      <c r="N924" s="118"/>
      <c r="O924" s="118"/>
      <c r="P924" s="118"/>
      <c r="Q924" s="118"/>
      <c r="R924" s="118"/>
      <c r="S924" s="118"/>
      <c r="T924" s="118"/>
      <c r="U924" s="118"/>
      <c r="V924" s="118"/>
      <c r="W924" s="118"/>
      <c r="X924" s="118"/>
      <c r="Y924" s="118"/>
      <c r="Z924" s="118"/>
      <c r="AA924" s="118"/>
    </row>
    <row r="925">
      <c r="A925" s="118"/>
      <c r="B925" s="118"/>
      <c r="C925" s="118"/>
      <c r="D925" s="118"/>
      <c r="E925" s="118"/>
      <c r="F925" s="118"/>
      <c r="G925" s="118"/>
      <c r="H925" s="118"/>
      <c r="I925" s="118"/>
      <c r="J925" s="118"/>
      <c r="K925" s="118"/>
      <c r="L925" s="118"/>
      <c r="M925" s="118"/>
      <c r="N925" s="118"/>
      <c r="O925" s="118"/>
      <c r="P925" s="118"/>
      <c r="Q925" s="118"/>
      <c r="R925" s="118"/>
      <c r="S925" s="118"/>
      <c r="T925" s="118"/>
      <c r="U925" s="118"/>
      <c r="V925" s="118"/>
      <c r="W925" s="118"/>
      <c r="X925" s="118"/>
      <c r="Y925" s="118"/>
      <c r="Z925" s="118"/>
      <c r="AA925" s="118"/>
    </row>
    <row r="926">
      <c r="A926" s="118"/>
      <c r="B926" s="118"/>
      <c r="C926" s="118"/>
      <c r="D926" s="118"/>
      <c r="E926" s="118"/>
      <c r="F926" s="118"/>
      <c r="G926" s="118"/>
      <c r="H926" s="118"/>
      <c r="I926" s="118"/>
      <c r="J926" s="118"/>
      <c r="K926" s="118"/>
      <c r="L926" s="118"/>
      <c r="M926" s="118"/>
      <c r="N926" s="118"/>
      <c r="O926" s="118"/>
      <c r="P926" s="118"/>
      <c r="Q926" s="118"/>
      <c r="R926" s="118"/>
      <c r="S926" s="118"/>
      <c r="T926" s="118"/>
      <c r="U926" s="118"/>
      <c r="V926" s="118"/>
      <c r="W926" s="118"/>
      <c r="X926" s="118"/>
      <c r="Y926" s="118"/>
      <c r="Z926" s="118"/>
      <c r="AA926" s="118"/>
    </row>
    <row r="927">
      <c r="A927" s="118"/>
      <c r="B927" s="118"/>
      <c r="C927" s="118"/>
      <c r="D927" s="118"/>
      <c r="E927" s="118"/>
      <c r="F927" s="118"/>
      <c r="G927" s="118"/>
      <c r="H927" s="118"/>
      <c r="I927" s="118"/>
      <c r="J927" s="118"/>
      <c r="K927" s="118"/>
      <c r="L927" s="118"/>
      <c r="M927" s="118"/>
      <c r="N927" s="118"/>
      <c r="O927" s="118"/>
      <c r="P927" s="118"/>
      <c r="Q927" s="118"/>
      <c r="R927" s="118"/>
      <c r="S927" s="118"/>
      <c r="T927" s="118"/>
      <c r="U927" s="118"/>
      <c r="V927" s="118"/>
      <c r="W927" s="118"/>
      <c r="X927" s="118"/>
      <c r="Y927" s="118"/>
      <c r="Z927" s="118"/>
      <c r="AA927" s="118"/>
    </row>
    <row r="928">
      <c r="A928" s="118"/>
      <c r="B928" s="118"/>
      <c r="C928" s="118"/>
      <c r="D928" s="118"/>
      <c r="E928" s="118"/>
      <c r="F928" s="118"/>
      <c r="G928" s="118"/>
      <c r="H928" s="118"/>
      <c r="I928" s="118"/>
      <c r="J928" s="118"/>
      <c r="K928" s="118"/>
      <c r="L928" s="118"/>
      <c r="M928" s="118"/>
      <c r="N928" s="118"/>
      <c r="O928" s="118"/>
      <c r="P928" s="118"/>
      <c r="Q928" s="118"/>
      <c r="R928" s="118"/>
      <c r="S928" s="118"/>
      <c r="T928" s="118"/>
      <c r="U928" s="118"/>
      <c r="V928" s="118"/>
      <c r="W928" s="118"/>
      <c r="X928" s="118"/>
      <c r="Y928" s="118"/>
      <c r="Z928" s="118"/>
      <c r="AA928" s="118"/>
    </row>
    <row r="929">
      <c r="A929" s="118"/>
      <c r="B929" s="118"/>
      <c r="C929" s="118"/>
      <c r="D929" s="118"/>
      <c r="E929" s="118"/>
      <c r="F929" s="118"/>
      <c r="G929" s="118"/>
      <c r="H929" s="118"/>
      <c r="I929" s="118"/>
      <c r="J929" s="118"/>
      <c r="K929" s="118"/>
      <c r="L929" s="118"/>
      <c r="M929" s="118"/>
      <c r="N929" s="118"/>
      <c r="O929" s="118"/>
      <c r="P929" s="118"/>
      <c r="Q929" s="118"/>
      <c r="R929" s="118"/>
      <c r="S929" s="118"/>
      <c r="T929" s="118"/>
      <c r="U929" s="118"/>
      <c r="V929" s="118"/>
      <c r="W929" s="118"/>
      <c r="X929" s="118"/>
      <c r="Y929" s="118"/>
      <c r="Z929" s="118"/>
      <c r="AA929" s="118"/>
    </row>
    <row r="930">
      <c r="A930" s="118"/>
      <c r="B930" s="118"/>
      <c r="C930" s="118"/>
      <c r="D930" s="118"/>
      <c r="E930" s="118"/>
      <c r="F930" s="118"/>
      <c r="G930" s="118"/>
      <c r="H930" s="118"/>
      <c r="I930" s="118"/>
      <c r="J930" s="118"/>
      <c r="K930" s="118"/>
      <c r="L930" s="118"/>
      <c r="M930" s="118"/>
      <c r="N930" s="118"/>
      <c r="O930" s="118"/>
      <c r="P930" s="118"/>
      <c r="Q930" s="118"/>
      <c r="R930" s="118"/>
      <c r="S930" s="118"/>
      <c r="T930" s="118"/>
      <c r="U930" s="118"/>
      <c r="V930" s="118"/>
      <c r="W930" s="118"/>
      <c r="X930" s="118"/>
      <c r="Y930" s="118"/>
      <c r="Z930" s="118"/>
      <c r="AA930" s="118"/>
    </row>
    <row r="931">
      <c r="A931" s="118"/>
      <c r="B931" s="118"/>
      <c r="C931" s="118"/>
      <c r="D931" s="118"/>
      <c r="E931" s="118"/>
      <c r="F931" s="118"/>
      <c r="G931" s="118"/>
      <c r="H931" s="118"/>
      <c r="I931" s="118"/>
      <c r="J931" s="118"/>
      <c r="K931" s="118"/>
      <c r="L931" s="118"/>
      <c r="M931" s="118"/>
      <c r="N931" s="118"/>
      <c r="O931" s="118"/>
      <c r="P931" s="118"/>
      <c r="Q931" s="118"/>
      <c r="R931" s="118"/>
      <c r="S931" s="118"/>
      <c r="T931" s="118"/>
      <c r="U931" s="118"/>
      <c r="V931" s="118"/>
      <c r="W931" s="118"/>
      <c r="X931" s="118"/>
      <c r="Y931" s="118"/>
      <c r="Z931" s="118"/>
      <c r="AA931" s="118"/>
    </row>
    <row r="932">
      <c r="A932" s="118"/>
      <c r="B932" s="118"/>
      <c r="C932" s="118"/>
      <c r="D932" s="118"/>
      <c r="E932" s="118"/>
      <c r="F932" s="118"/>
      <c r="G932" s="118"/>
      <c r="H932" s="118"/>
      <c r="I932" s="118"/>
      <c r="J932" s="118"/>
      <c r="K932" s="118"/>
      <c r="L932" s="118"/>
      <c r="M932" s="118"/>
      <c r="N932" s="118"/>
      <c r="O932" s="118"/>
      <c r="P932" s="118"/>
      <c r="Q932" s="118"/>
      <c r="R932" s="118"/>
      <c r="S932" s="118"/>
      <c r="T932" s="118"/>
      <c r="U932" s="118"/>
      <c r="V932" s="118"/>
      <c r="W932" s="118"/>
      <c r="X932" s="118"/>
      <c r="Y932" s="118"/>
      <c r="Z932" s="118"/>
      <c r="AA932" s="118"/>
    </row>
    <row r="933">
      <c r="A933" s="118"/>
      <c r="B933" s="118"/>
      <c r="C933" s="118"/>
      <c r="D933" s="118"/>
      <c r="E933" s="118"/>
      <c r="F933" s="118"/>
      <c r="G933" s="118"/>
      <c r="H933" s="118"/>
      <c r="I933" s="118"/>
      <c r="J933" s="118"/>
      <c r="K933" s="118"/>
      <c r="L933" s="118"/>
      <c r="M933" s="118"/>
      <c r="N933" s="118"/>
      <c r="O933" s="118"/>
      <c r="P933" s="118"/>
      <c r="Q933" s="118"/>
      <c r="R933" s="118"/>
      <c r="S933" s="118"/>
      <c r="T933" s="118"/>
      <c r="U933" s="118"/>
      <c r="V933" s="118"/>
      <c r="W933" s="118"/>
      <c r="X933" s="118"/>
      <c r="Y933" s="118"/>
      <c r="Z933" s="118"/>
      <c r="AA933" s="118"/>
    </row>
    <row r="934">
      <c r="A934" s="118"/>
      <c r="B934" s="118"/>
      <c r="C934" s="118"/>
      <c r="D934" s="118"/>
      <c r="E934" s="118"/>
      <c r="F934" s="118"/>
      <c r="G934" s="118"/>
      <c r="H934" s="118"/>
      <c r="I934" s="118"/>
      <c r="J934" s="118"/>
      <c r="K934" s="118"/>
      <c r="L934" s="118"/>
      <c r="M934" s="118"/>
      <c r="N934" s="118"/>
      <c r="O934" s="118"/>
      <c r="P934" s="118"/>
      <c r="Q934" s="118"/>
      <c r="R934" s="118"/>
      <c r="S934" s="118"/>
      <c r="T934" s="118"/>
      <c r="U934" s="118"/>
      <c r="V934" s="118"/>
      <c r="W934" s="118"/>
      <c r="X934" s="118"/>
      <c r="Y934" s="118"/>
      <c r="Z934" s="118"/>
      <c r="AA934" s="118"/>
    </row>
    <row r="935">
      <c r="A935" s="118"/>
      <c r="B935" s="118"/>
      <c r="C935" s="118"/>
      <c r="D935" s="118"/>
      <c r="E935" s="118"/>
      <c r="F935" s="118"/>
      <c r="G935" s="118"/>
      <c r="H935" s="118"/>
      <c r="I935" s="118"/>
      <c r="J935" s="118"/>
      <c r="K935" s="118"/>
      <c r="L935" s="118"/>
      <c r="M935" s="118"/>
      <c r="N935" s="118"/>
      <c r="O935" s="118"/>
      <c r="P935" s="118"/>
      <c r="Q935" s="118"/>
      <c r="R935" s="118"/>
      <c r="S935" s="118"/>
      <c r="T935" s="118"/>
      <c r="U935" s="118"/>
      <c r="V935" s="118"/>
      <c r="W935" s="118"/>
      <c r="X935" s="118"/>
      <c r="Y935" s="118"/>
      <c r="Z935" s="118"/>
      <c r="AA935" s="118"/>
    </row>
    <row r="936">
      <c r="A936" s="118"/>
      <c r="B936" s="118"/>
      <c r="C936" s="118"/>
      <c r="D936" s="118"/>
      <c r="E936" s="118"/>
      <c r="F936" s="118"/>
      <c r="G936" s="118"/>
      <c r="H936" s="118"/>
      <c r="I936" s="118"/>
      <c r="J936" s="118"/>
      <c r="K936" s="118"/>
      <c r="L936" s="118"/>
      <c r="M936" s="118"/>
      <c r="N936" s="118"/>
      <c r="O936" s="118"/>
      <c r="P936" s="118"/>
      <c r="Q936" s="118"/>
      <c r="R936" s="118"/>
      <c r="S936" s="118"/>
      <c r="T936" s="118"/>
      <c r="U936" s="118"/>
      <c r="V936" s="118"/>
      <c r="W936" s="118"/>
      <c r="X936" s="118"/>
      <c r="Y936" s="118"/>
      <c r="Z936" s="118"/>
      <c r="AA936" s="118"/>
    </row>
    <row r="937">
      <c r="A937" s="118"/>
      <c r="B937" s="118"/>
      <c r="C937" s="118"/>
      <c r="D937" s="118"/>
      <c r="E937" s="118"/>
      <c r="F937" s="118"/>
      <c r="G937" s="118"/>
      <c r="H937" s="118"/>
      <c r="I937" s="118"/>
      <c r="J937" s="118"/>
      <c r="K937" s="118"/>
      <c r="L937" s="118"/>
      <c r="M937" s="118"/>
      <c r="N937" s="118"/>
      <c r="O937" s="118"/>
      <c r="P937" s="118"/>
      <c r="Q937" s="118"/>
      <c r="R937" s="118"/>
      <c r="S937" s="118"/>
      <c r="T937" s="118"/>
      <c r="U937" s="118"/>
      <c r="V937" s="118"/>
      <c r="W937" s="118"/>
      <c r="X937" s="118"/>
      <c r="Y937" s="118"/>
      <c r="Z937" s="118"/>
      <c r="AA937" s="118"/>
    </row>
    <row r="938">
      <c r="A938" s="118"/>
      <c r="B938" s="118"/>
      <c r="C938" s="118"/>
      <c r="D938" s="118"/>
      <c r="E938" s="118"/>
      <c r="F938" s="118"/>
      <c r="G938" s="118"/>
      <c r="H938" s="118"/>
      <c r="I938" s="118"/>
      <c r="J938" s="118"/>
      <c r="K938" s="118"/>
      <c r="L938" s="118"/>
      <c r="M938" s="118"/>
      <c r="N938" s="118"/>
      <c r="O938" s="118"/>
      <c r="P938" s="118"/>
      <c r="Q938" s="118"/>
      <c r="R938" s="118"/>
      <c r="S938" s="118"/>
      <c r="T938" s="118"/>
      <c r="U938" s="118"/>
      <c r="V938" s="118"/>
      <c r="W938" s="118"/>
      <c r="X938" s="118"/>
      <c r="Y938" s="118"/>
      <c r="Z938" s="118"/>
      <c r="AA938" s="118"/>
    </row>
    <row r="939">
      <c r="A939" s="118"/>
      <c r="B939" s="118"/>
      <c r="C939" s="118"/>
      <c r="D939" s="118"/>
      <c r="E939" s="118"/>
      <c r="F939" s="118"/>
      <c r="G939" s="118"/>
      <c r="H939" s="118"/>
      <c r="I939" s="118"/>
      <c r="J939" s="118"/>
      <c r="K939" s="118"/>
      <c r="L939" s="118"/>
      <c r="M939" s="118"/>
      <c r="N939" s="118"/>
      <c r="O939" s="118"/>
      <c r="P939" s="118"/>
      <c r="Q939" s="118"/>
      <c r="R939" s="118"/>
      <c r="S939" s="118"/>
      <c r="T939" s="118"/>
      <c r="U939" s="118"/>
      <c r="V939" s="118"/>
      <c r="W939" s="118"/>
      <c r="X939" s="118"/>
      <c r="Y939" s="118"/>
      <c r="Z939" s="118"/>
      <c r="AA939" s="118"/>
    </row>
    <row r="940">
      <c r="A940" s="118"/>
      <c r="B940" s="118"/>
      <c r="C940" s="118"/>
      <c r="D940" s="118"/>
      <c r="E940" s="118"/>
      <c r="F940" s="118"/>
      <c r="G940" s="118"/>
      <c r="H940" s="118"/>
      <c r="I940" s="118"/>
      <c r="J940" s="118"/>
      <c r="K940" s="118"/>
      <c r="L940" s="118"/>
      <c r="M940" s="118"/>
      <c r="N940" s="118"/>
      <c r="O940" s="118"/>
      <c r="P940" s="118"/>
      <c r="Q940" s="118"/>
      <c r="R940" s="118"/>
      <c r="S940" s="118"/>
      <c r="T940" s="118"/>
      <c r="U940" s="118"/>
      <c r="V940" s="118"/>
      <c r="W940" s="118"/>
      <c r="X940" s="118"/>
      <c r="Y940" s="118"/>
      <c r="Z940" s="118"/>
      <c r="AA940" s="118"/>
    </row>
  </sheetData>
  <drawing r:id="rId1"/>
</worksheet>
</file>

<file path=xl/worksheets/sheet12.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75"/>
  <cols>
    <col customWidth="1" min="1" max="1" width="38.38"/>
  </cols>
  <sheetData>
    <row r="1">
      <c r="A1" s="58" t="s">
        <v>7614</v>
      </c>
      <c r="B1" s="58" t="s">
        <v>5668</v>
      </c>
      <c r="C1" s="58" t="s">
        <v>7615</v>
      </c>
      <c r="D1" s="58" t="s">
        <v>7616</v>
      </c>
      <c r="E1" s="58" t="s">
        <v>1545</v>
      </c>
      <c r="F1" s="58" t="s">
        <v>7617</v>
      </c>
      <c r="G1" s="58" t="s">
        <v>7618</v>
      </c>
      <c r="H1" s="58" t="s">
        <v>7619</v>
      </c>
      <c r="I1" s="58" t="s">
        <v>7620</v>
      </c>
      <c r="J1" s="58" t="s">
        <v>7621</v>
      </c>
      <c r="K1" s="58" t="s">
        <v>7622</v>
      </c>
      <c r="L1" s="58" t="s">
        <v>7623</v>
      </c>
      <c r="M1" s="58" t="s">
        <v>7624</v>
      </c>
      <c r="N1" s="58" t="s">
        <v>7625</v>
      </c>
      <c r="O1" s="58" t="s">
        <v>7626</v>
      </c>
      <c r="P1" s="58" t="s">
        <v>7627</v>
      </c>
      <c r="Q1" s="58" t="s">
        <v>7628</v>
      </c>
      <c r="R1" s="58" t="s">
        <v>7629</v>
      </c>
      <c r="S1" s="58" t="s">
        <v>7630</v>
      </c>
      <c r="T1" s="58" t="s">
        <v>7631</v>
      </c>
      <c r="U1" s="58" t="s">
        <v>7632</v>
      </c>
      <c r="V1" s="58" t="s">
        <v>7633</v>
      </c>
      <c r="W1" s="58" t="s">
        <v>7634</v>
      </c>
      <c r="X1" s="58" t="s">
        <v>7635</v>
      </c>
      <c r="Y1" s="58" t="s">
        <v>7636</v>
      </c>
      <c r="Z1" s="58" t="s">
        <v>7637</v>
      </c>
      <c r="AA1" s="58" t="s">
        <v>7638</v>
      </c>
      <c r="AB1" s="58" t="s">
        <v>7639</v>
      </c>
      <c r="AC1" s="58" t="s">
        <v>7640</v>
      </c>
      <c r="AD1" s="58" t="s">
        <v>7641</v>
      </c>
      <c r="AE1" s="58" t="s">
        <v>7642</v>
      </c>
      <c r="AF1" s="58" t="s">
        <v>7643</v>
      </c>
      <c r="AG1" s="58" t="s">
        <v>7644</v>
      </c>
      <c r="AH1" s="58" t="s">
        <v>7645</v>
      </c>
      <c r="AI1" s="58" t="s">
        <v>7646</v>
      </c>
      <c r="AJ1" s="58" t="s">
        <v>7647</v>
      </c>
      <c r="AK1" s="58" t="s">
        <v>7648</v>
      </c>
      <c r="AL1" s="58" t="s">
        <v>7649</v>
      </c>
      <c r="AM1" s="58" t="s">
        <v>7650</v>
      </c>
      <c r="AN1" s="58" t="s">
        <v>7651</v>
      </c>
      <c r="AO1" s="58" t="s">
        <v>7652</v>
      </c>
      <c r="AP1" s="58" t="s">
        <v>7653</v>
      </c>
      <c r="AQ1" s="58" t="s">
        <v>7654</v>
      </c>
      <c r="AR1" s="58" t="s">
        <v>7655</v>
      </c>
      <c r="AS1" s="58" t="s">
        <v>7656</v>
      </c>
      <c r="AT1" s="58" t="s">
        <v>7657</v>
      </c>
      <c r="AU1" s="58" t="s">
        <v>7658</v>
      </c>
      <c r="AV1" s="58" t="s">
        <v>7659</v>
      </c>
      <c r="AW1" s="58" t="s">
        <v>7660</v>
      </c>
      <c r="AX1" s="58" t="s">
        <v>7661</v>
      </c>
      <c r="AY1" s="58" t="s">
        <v>7662</v>
      </c>
      <c r="AZ1" s="58" t="s">
        <v>7663</v>
      </c>
    </row>
    <row r="2">
      <c r="A2" s="58" t="s">
        <v>7664</v>
      </c>
      <c r="B2" s="58" t="s">
        <v>5668</v>
      </c>
      <c r="C2" s="58" t="s">
        <v>687</v>
      </c>
      <c r="D2" s="58" t="s">
        <v>7665</v>
      </c>
      <c r="E2" s="58" t="s">
        <v>7666</v>
      </c>
      <c r="F2" s="58" t="s">
        <v>7667</v>
      </c>
      <c r="I2" s="61"/>
      <c r="J2" s="58" t="s">
        <v>7668</v>
      </c>
      <c r="K2" s="57">
        <v>48.3</v>
      </c>
      <c r="L2" s="61"/>
      <c r="M2" s="63" t="b">
        <v>1</v>
      </c>
      <c r="N2" s="57">
        <v>2024.0</v>
      </c>
      <c r="O2" s="58" t="s">
        <v>7669</v>
      </c>
      <c r="Q2" s="57">
        <v>12.90213</v>
      </c>
      <c r="R2" s="61"/>
      <c r="S2" s="58" t="s">
        <v>7670</v>
      </c>
      <c r="T2" s="227">
        <v>45584.0</v>
      </c>
      <c r="U2" s="58" t="s">
        <v>7671</v>
      </c>
      <c r="V2" s="61"/>
      <c r="W2" s="61"/>
      <c r="X2" s="57">
        <v>2353000.0</v>
      </c>
      <c r="Y2" s="61"/>
      <c r="Z2" s="58" t="s">
        <v>6022</v>
      </c>
      <c r="AA2" s="61"/>
      <c r="AB2" s="58" t="s">
        <v>7672</v>
      </c>
      <c r="AC2" s="61"/>
      <c r="AD2" s="227">
        <v>45497.0</v>
      </c>
      <c r="AE2" s="61"/>
      <c r="AF2" s="61"/>
      <c r="AG2" s="58" t="s">
        <v>7673</v>
      </c>
      <c r="AI2" s="58" t="s">
        <v>7674</v>
      </c>
      <c r="AJ2" s="57">
        <v>3.0</v>
      </c>
      <c r="AK2" s="57">
        <v>56.0</v>
      </c>
      <c r="AL2" s="58" t="s">
        <v>7675</v>
      </c>
      <c r="AN2" s="58" t="s">
        <v>688</v>
      </c>
      <c r="AO2" s="61"/>
      <c r="AP2" s="61"/>
      <c r="AQ2" s="57">
        <v>77.59765</v>
      </c>
      <c r="AR2" s="58" t="s">
        <v>6364</v>
      </c>
      <c r="AT2" s="57">
        <v>1.0</v>
      </c>
      <c r="AU2" s="57">
        <v>13700.0</v>
      </c>
      <c r="AV2" s="57">
        <v>104.0</v>
      </c>
      <c r="AW2" s="58" t="s">
        <v>7676</v>
      </c>
      <c r="AX2" s="57">
        <v>2019.0</v>
      </c>
      <c r="AY2" s="61"/>
      <c r="AZ2" s="61"/>
    </row>
    <row r="3">
      <c r="A3" s="58" t="s">
        <v>7677</v>
      </c>
      <c r="B3" s="58" t="s">
        <v>5668</v>
      </c>
      <c r="C3" s="58" t="s">
        <v>364</v>
      </c>
      <c r="D3" s="58" t="s">
        <v>7678</v>
      </c>
      <c r="E3" s="58" t="s">
        <v>7666</v>
      </c>
      <c r="F3" s="58" t="s">
        <v>7679</v>
      </c>
      <c r="H3" s="61"/>
      <c r="I3" s="61"/>
      <c r="J3" s="58" t="s">
        <v>7668</v>
      </c>
      <c r="K3" s="57">
        <v>45.1</v>
      </c>
      <c r="L3" s="61"/>
      <c r="M3" s="63" t="b">
        <v>1</v>
      </c>
      <c r="N3" s="57">
        <v>2028.0</v>
      </c>
      <c r="O3" s="58" t="s">
        <v>7680</v>
      </c>
      <c r="P3" s="61"/>
      <c r="Q3" s="57">
        <v>12.94595</v>
      </c>
      <c r="R3" s="61"/>
      <c r="S3" s="58" t="s">
        <v>7681</v>
      </c>
      <c r="T3" s="227">
        <v>45588.0</v>
      </c>
      <c r="U3" s="58" t="s">
        <v>7682</v>
      </c>
      <c r="V3" s="61"/>
      <c r="W3" s="61"/>
      <c r="X3" s="57">
        <v>1498809.0</v>
      </c>
      <c r="Y3" s="61"/>
      <c r="Z3" s="58" t="s">
        <v>6007</v>
      </c>
      <c r="AA3" s="61"/>
      <c r="AB3" s="58" t="s">
        <v>7683</v>
      </c>
      <c r="AC3" s="61"/>
      <c r="AD3" s="228">
        <v>45440.0</v>
      </c>
      <c r="AE3" s="61"/>
      <c r="AF3" s="61"/>
      <c r="AG3" s="58" t="s">
        <v>7684</v>
      </c>
      <c r="AH3" s="58" t="s">
        <v>7685</v>
      </c>
      <c r="AI3" s="58" t="s">
        <v>7686</v>
      </c>
      <c r="AJ3" s="57">
        <v>4.0</v>
      </c>
      <c r="AK3" s="57">
        <v>386.0</v>
      </c>
      <c r="AL3" s="58" t="s">
        <v>7687</v>
      </c>
      <c r="AN3" s="58" t="s">
        <v>90</v>
      </c>
      <c r="AP3" s="58" t="s">
        <v>7688</v>
      </c>
      <c r="AQ3" s="57">
        <v>77.43464</v>
      </c>
      <c r="AR3" s="58" t="s">
        <v>7689</v>
      </c>
      <c r="AT3" s="57">
        <v>23.8</v>
      </c>
      <c r="AU3" s="57">
        <v>3500.0</v>
      </c>
      <c r="AV3" s="57">
        <v>10038.0</v>
      </c>
      <c r="AW3" s="58" t="s">
        <v>7676</v>
      </c>
      <c r="AX3" s="57">
        <v>2023.0</v>
      </c>
      <c r="AY3" s="61"/>
      <c r="AZ3" s="61"/>
    </row>
    <row r="4">
      <c r="A4" s="58" t="s">
        <v>7690</v>
      </c>
      <c r="B4" s="58" t="s">
        <v>5668</v>
      </c>
      <c r="C4" s="58" t="s">
        <v>439</v>
      </c>
      <c r="D4" s="58" t="s">
        <v>7665</v>
      </c>
      <c r="E4" s="58" t="s">
        <v>7666</v>
      </c>
      <c r="F4" s="58" t="s">
        <v>7691</v>
      </c>
      <c r="G4" s="58" t="s">
        <v>7692</v>
      </c>
      <c r="J4" s="58" t="s">
        <v>7668</v>
      </c>
      <c r="K4" s="57">
        <v>50.6</v>
      </c>
      <c r="L4" s="61"/>
      <c r="M4" s="63" t="b">
        <v>1</v>
      </c>
      <c r="N4" s="57">
        <v>2025.0</v>
      </c>
      <c r="O4" s="58" t="s">
        <v>7669</v>
      </c>
      <c r="Q4" s="57">
        <v>12.8775</v>
      </c>
      <c r="R4" s="61"/>
      <c r="S4" s="58" t="s">
        <v>7693</v>
      </c>
      <c r="T4" s="227">
        <v>45527.0</v>
      </c>
      <c r="U4" s="58" t="s">
        <v>7671</v>
      </c>
      <c r="V4" s="61"/>
      <c r="W4" s="61"/>
      <c r="X4" s="57">
        <v>7804819.0</v>
      </c>
      <c r="Y4" s="61"/>
      <c r="Z4" s="58" t="s">
        <v>6022</v>
      </c>
      <c r="AA4" s="61"/>
      <c r="AB4" s="58" t="s">
        <v>7672</v>
      </c>
      <c r="AC4" s="61"/>
      <c r="AD4" s="228">
        <v>45437.0</v>
      </c>
      <c r="AE4" s="61"/>
      <c r="AF4" s="61"/>
      <c r="AG4" s="58" t="s">
        <v>7694</v>
      </c>
      <c r="AH4" s="58" t="s">
        <v>7695</v>
      </c>
      <c r="AI4" s="58" t="s">
        <v>7696</v>
      </c>
      <c r="AJ4" s="57">
        <v>2.0</v>
      </c>
      <c r="AK4" s="57">
        <v>50.0</v>
      </c>
      <c r="AL4" s="58" t="s">
        <v>7693</v>
      </c>
      <c r="AN4" s="58" t="s">
        <v>85</v>
      </c>
      <c r="AP4" s="58" t="s">
        <v>7697</v>
      </c>
      <c r="AQ4" s="57">
        <v>77.60287</v>
      </c>
      <c r="AR4" s="58" t="s">
        <v>7698</v>
      </c>
      <c r="AT4" s="57">
        <v>0.6</v>
      </c>
      <c r="AU4" s="57">
        <v>8200.0</v>
      </c>
      <c r="AV4" s="57">
        <v>50.0</v>
      </c>
      <c r="AW4" s="58" t="s">
        <v>7676</v>
      </c>
      <c r="AX4" s="57">
        <v>2023.0</v>
      </c>
      <c r="AY4" s="61"/>
      <c r="AZ4" s="61"/>
    </row>
    <row r="5">
      <c r="A5" s="58" t="s">
        <v>7699</v>
      </c>
      <c r="B5" s="58" t="s">
        <v>5668</v>
      </c>
      <c r="C5" s="58" t="s">
        <v>928</v>
      </c>
      <c r="D5" s="58" t="s">
        <v>7700</v>
      </c>
      <c r="E5" s="58" t="s">
        <v>7701</v>
      </c>
      <c r="F5" s="58" t="s">
        <v>7702</v>
      </c>
      <c r="I5" s="61"/>
      <c r="J5" s="58" t="s">
        <v>7668</v>
      </c>
      <c r="L5" s="61"/>
      <c r="M5" s="63" t="b">
        <v>1</v>
      </c>
      <c r="N5" s="57">
        <v>2028.0</v>
      </c>
      <c r="O5" s="58" t="s">
        <v>7680</v>
      </c>
      <c r="P5" s="61"/>
      <c r="Q5" s="57">
        <v>13.2632</v>
      </c>
      <c r="R5" s="61"/>
      <c r="S5" s="58" t="s">
        <v>7703</v>
      </c>
      <c r="T5" s="227">
        <v>45315.0</v>
      </c>
      <c r="U5" s="58" t="s">
        <v>7704</v>
      </c>
      <c r="V5" s="61"/>
      <c r="W5" s="61"/>
      <c r="X5" s="57">
        <v>1.077567E7</v>
      </c>
      <c r="Y5" s="61"/>
      <c r="Z5" s="58" t="s">
        <v>7705</v>
      </c>
      <c r="AA5" s="61"/>
      <c r="AB5" s="58" t="s">
        <v>7683</v>
      </c>
      <c r="AC5" s="61"/>
      <c r="AD5" s="227">
        <v>45654.0</v>
      </c>
      <c r="AE5" s="61"/>
      <c r="AF5" s="61"/>
      <c r="AG5" s="58" t="s">
        <v>7706</v>
      </c>
      <c r="AI5" s="58" t="s">
        <v>7707</v>
      </c>
      <c r="AJ5" s="57">
        <v>3.0</v>
      </c>
      <c r="AK5" s="57">
        <v>1000.0</v>
      </c>
      <c r="AL5" s="58" t="s">
        <v>7708</v>
      </c>
      <c r="AN5" s="58" t="s">
        <v>73</v>
      </c>
      <c r="AP5" s="58" t="s">
        <v>7709</v>
      </c>
      <c r="AQ5" s="57">
        <v>77.68217</v>
      </c>
      <c r="AR5" s="58" t="s">
        <v>6839</v>
      </c>
      <c r="AT5" s="57">
        <v>100.0</v>
      </c>
      <c r="AU5" s="57">
        <v>9200.0</v>
      </c>
      <c r="AV5" s="57">
        <v>10062.0</v>
      </c>
      <c r="AW5" s="58" t="s">
        <v>7676</v>
      </c>
      <c r="AX5" s="57">
        <v>2024.0</v>
      </c>
      <c r="AY5" s="61"/>
      <c r="AZ5" s="61"/>
    </row>
    <row r="6">
      <c r="A6" s="58" t="s">
        <v>7710</v>
      </c>
      <c r="B6" s="58" t="s">
        <v>5668</v>
      </c>
      <c r="C6" s="58" t="s">
        <v>130</v>
      </c>
      <c r="D6" s="58" t="s">
        <v>7665</v>
      </c>
      <c r="E6" s="58" t="s">
        <v>7701</v>
      </c>
      <c r="F6" s="58" t="s">
        <v>7711</v>
      </c>
      <c r="I6" s="61"/>
      <c r="J6" s="58" t="s">
        <v>7668</v>
      </c>
      <c r="K6" s="57">
        <v>46.3</v>
      </c>
      <c r="L6" s="61"/>
      <c r="M6" s="63" t="b">
        <v>1</v>
      </c>
      <c r="N6" s="57">
        <v>2026.0</v>
      </c>
      <c r="O6" s="58" t="s">
        <v>7680</v>
      </c>
      <c r="P6" s="61"/>
      <c r="Q6" s="57">
        <v>13.06481</v>
      </c>
      <c r="R6" s="61"/>
      <c r="S6" s="58" t="s">
        <v>7712</v>
      </c>
      <c r="T6" s="227">
        <v>45558.0</v>
      </c>
      <c r="U6" s="58" t="s">
        <v>7671</v>
      </c>
      <c r="V6" s="61"/>
      <c r="W6" s="61"/>
      <c r="X6" s="57">
        <v>3543082.0</v>
      </c>
      <c r="Y6" s="61"/>
      <c r="Z6" s="58" t="s">
        <v>6028</v>
      </c>
      <c r="AA6" s="61"/>
      <c r="AB6" s="58" t="s">
        <v>7683</v>
      </c>
      <c r="AC6" s="61"/>
      <c r="AD6" s="228">
        <v>45438.0</v>
      </c>
      <c r="AE6" s="61"/>
      <c r="AF6" s="61"/>
      <c r="AG6" s="58" t="s">
        <v>7713</v>
      </c>
      <c r="AH6" s="58" t="s">
        <v>7695</v>
      </c>
      <c r="AI6" s="58" t="s">
        <v>7714</v>
      </c>
      <c r="AJ6" s="57">
        <v>5.0</v>
      </c>
      <c r="AK6" s="57">
        <v>182.0</v>
      </c>
      <c r="AL6" s="58" t="s">
        <v>7715</v>
      </c>
      <c r="AN6" s="58" t="s">
        <v>68</v>
      </c>
      <c r="AO6" s="61"/>
      <c r="AP6" s="58" t="s">
        <v>7716</v>
      </c>
      <c r="AQ6" s="57">
        <v>77.76402</v>
      </c>
      <c r="AR6" s="58" t="s">
        <v>6082</v>
      </c>
      <c r="AT6" s="57">
        <v>15.5</v>
      </c>
      <c r="AU6" s="57">
        <v>3500.0</v>
      </c>
      <c r="AV6" s="57">
        <v>10011.0</v>
      </c>
      <c r="AW6" s="58" t="s">
        <v>7676</v>
      </c>
      <c r="AX6" s="57">
        <v>2023.0</v>
      </c>
      <c r="AY6" s="61"/>
      <c r="AZ6" s="61"/>
    </row>
    <row r="7">
      <c r="A7" s="58" t="s">
        <v>7717</v>
      </c>
      <c r="B7" s="58" t="s">
        <v>5668</v>
      </c>
      <c r="C7" s="58" t="s">
        <v>593</v>
      </c>
      <c r="D7" s="58" t="s">
        <v>7678</v>
      </c>
      <c r="E7" s="58" t="s">
        <v>7666</v>
      </c>
      <c r="F7" s="58" t="s">
        <v>7718</v>
      </c>
      <c r="G7" s="58" t="s">
        <v>7719</v>
      </c>
      <c r="J7" s="58" t="s">
        <v>7668</v>
      </c>
      <c r="K7" s="57">
        <v>48.2</v>
      </c>
      <c r="L7" s="61"/>
      <c r="M7" s="63" t="b">
        <v>1</v>
      </c>
      <c r="N7" s="57">
        <v>2026.0</v>
      </c>
      <c r="O7" s="58" t="s">
        <v>7669</v>
      </c>
      <c r="Q7" s="57">
        <v>13.01664</v>
      </c>
      <c r="R7" s="61"/>
      <c r="S7" s="58" t="s">
        <v>7720</v>
      </c>
      <c r="T7" s="227">
        <v>45527.0</v>
      </c>
      <c r="U7" s="58" t="s">
        <v>7682</v>
      </c>
      <c r="V7" s="61"/>
      <c r="W7" s="61"/>
      <c r="X7" s="57">
        <v>6560007.0</v>
      </c>
      <c r="Y7" s="61"/>
      <c r="Z7" s="58" t="s">
        <v>6028</v>
      </c>
      <c r="AA7" s="61"/>
      <c r="AB7" s="58" t="s">
        <v>7672</v>
      </c>
      <c r="AC7" s="61"/>
      <c r="AD7" s="227">
        <v>45652.0</v>
      </c>
      <c r="AE7" s="61"/>
      <c r="AF7" s="61"/>
      <c r="AG7" s="58" t="s">
        <v>7694</v>
      </c>
      <c r="AH7" s="58" t="s">
        <v>7695</v>
      </c>
      <c r="AI7" s="58" t="s">
        <v>7721</v>
      </c>
      <c r="AJ7" s="57">
        <v>5.0</v>
      </c>
      <c r="AK7" s="57">
        <v>73.0</v>
      </c>
      <c r="AL7" s="58" t="s">
        <v>7722</v>
      </c>
      <c r="AN7" s="58" t="s">
        <v>596</v>
      </c>
      <c r="AP7" s="61"/>
      <c r="AQ7" s="57">
        <v>77.72825</v>
      </c>
      <c r="AR7" s="58" t="s">
        <v>7723</v>
      </c>
      <c r="AT7" s="57">
        <v>0.8</v>
      </c>
      <c r="AU7" s="57">
        <v>7000.0</v>
      </c>
      <c r="AV7" s="57">
        <v>85.0</v>
      </c>
      <c r="AW7" s="58" t="s">
        <v>7676</v>
      </c>
      <c r="AX7" s="57">
        <v>2023.0</v>
      </c>
      <c r="AY7" s="61"/>
      <c r="AZ7" s="61"/>
    </row>
    <row r="8">
      <c r="A8" s="58" t="s">
        <v>7724</v>
      </c>
      <c r="B8" s="58" t="s">
        <v>5668</v>
      </c>
      <c r="C8" s="58" t="s">
        <v>1128</v>
      </c>
      <c r="D8" s="58" t="s">
        <v>7665</v>
      </c>
      <c r="E8" s="58" t="s">
        <v>7725</v>
      </c>
      <c r="F8" s="58" t="s">
        <v>7726</v>
      </c>
      <c r="I8" s="61"/>
      <c r="J8" s="58" t="s">
        <v>7668</v>
      </c>
      <c r="L8" s="61"/>
      <c r="M8" s="63" t="b">
        <v>1</v>
      </c>
      <c r="N8" s="57">
        <v>2021.0</v>
      </c>
      <c r="O8" s="58" t="s">
        <v>7669</v>
      </c>
      <c r="Q8" s="57">
        <v>12.89854</v>
      </c>
      <c r="R8" s="61"/>
      <c r="S8" s="58" t="s">
        <v>7727</v>
      </c>
      <c r="T8" s="227">
        <v>45613.0</v>
      </c>
      <c r="U8" s="58" t="s">
        <v>7671</v>
      </c>
      <c r="V8" s="61"/>
      <c r="W8" s="61"/>
      <c r="X8" s="57">
        <v>1407625.0</v>
      </c>
      <c r="Y8" s="61"/>
      <c r="Z8" s="58" t="s">
        <v>6022</v>
      </c>
      <c r="AA8" s="61"/>
      <c r="AB8" s="58" t="s">
        <v>7672</v>
      </c>
      <c r="AC8" s="61"/>
      <c r="AD8" s="227">
        <v>45617.0</v>
      </c>
      <c r="AE8" s="61"/>
      <c r="AF8" s="61"/>
      <c r="AG8" s="58" t="s">
        <v>7728</v>
      </c>
      <c r="AH8" s="58" t="s">
        <v>7685</v>
      </c>
      <c r="AI8" s="58" t="s">
        <v>7729</v>
      </c>
      <c r="AJ8" s="57">
        <v>1.0</v>
      </c>
      <c r="AK8" s="57">
        <v>170.0</v>
      </c>
      <c r="AL8" s="58" t="s">
        <v>7727</v>
      </c>
      <c r="AN8" s="58" t="s">
        <v>499</v>
      </c>
      <c r="AP8" s="61"/>
      <c r="AQ8" s="57">
        <v>77.56501</v>
      </c>
      <c r="AR8" s="58" t="s">
        <v>7044</v>
      </c>
      <c r="AT8" s="57">
        <v>2.7</v>
      </c>
      <c r="AU8" s="57">
        <v>10100.0</v>
      </c>
      <c r="AV8" s="57">
        <v>204.0</v>
      </c>
      <c r="AW8" s="58" t="s">
        <v>7676</v>
      </c>
      <c r="AX8" s="57">
        <v>2017.0</v>
      </c>
      <c r="AY8" s="61"/>
      <c r="AZ8" s="61"/>
    </row>
    <row r="9">
      <c r="A9" s="58" t="s">
        <v>7730</v>
      </c>
      <c r="B9" s="58" t="s">
        <v>5668</v>
      </c>
      <c r="C9" s="58" t="s">
        <v>1144</v>
      </c>
      <c r="D9" s="58" t="s">
        <v>7665</v>
      </c>
      <c r="E9" s="58" t="s">
        <v>7731</v>
      </c>
      <c r="F9" s="58" t="s">
        <v>7732</v>
      </c>
      <c r="I9" s="61"/>
      <c r="J9" s="58" t="s">
        <v>7668</v>
      </c>
      <c r="L9" s="61"/>
      <c r="M9" s="63" t="b">
        <v>1</v>
      </c>
      <c r="N9" s="57">
        <v>2023.0</v>
      </c>
      <c r="O9" s="58" t="s">
        <v>7680</v>
      </c>
      <c r="P9" s="61"/>
      <c r="Q9" s="57">
        <v>13.20874</v>
      </c>
      <c r="R9" s="61"/>
      <c r="S9" s="58" t="s">
        <v>7733</v>
      </c>
      <c r="T9" s="227">
        <v>45524.0</v>
      </c>
      <c r="U9" s="58" t="s">
        <v>7671</v>
      </c>
      <c r="V9" s="61"/>
      <c r="W9" s="61"/>
      <c r="X9" s="57">
        <v>1005000.0</v>
      </c>
      <c r="Y9" s="61"/>
      <c r="Z9" s="58" t="s">
        <v>6005</v>
      </c>
      <c r="AA9" s="61"/>
      <c r="AB9" s="58" t="s">
        <v>7683</v>
      </c>
      <c r="AC9" s="61"/>
      <c r="AD9" s="227">
        <v>45588.0</v>
      </c>
      <c r="AE9" s="61"/>
      <c r="AF9" s="61"/>
      <c r="AG9" s="58" t="s">
        <v>7734</v>
      </c>
      <c r="AI9" s="58" t="s">
        <v>7735</v>
      </c>
      <c r="AJ9" s="57">
        <v>5.0</v>
      </c>
      <c r="AK9" s="57">
        <v>1404.0</v>
      </c>
      <c r="AL9" s="58" t="s">
        <v>7736</v>
      </c>
      <c r="AM9" s="61"/>
      <c r="AN9" s="58" t="s">
        <v>40</v>
      </c>
      <c r="AP9" s="58" t="s">
        <v>7737</v>
      </c>
      <c r="AQ9" s="57">
        <v>77.60376</v>
      </c>
      <c r="AR9" s="58" t="s">
        <v>1145</v>
      </c>
      <c r="AT9" s="57">
        <v>121.0</v>
      </c>
      <c r="AU9" s="57">
        <v>6700.0</v>
      </c>
      <c r="AV9" s="57">
        <v>10063.0</v>
      </c>
      <c r="AW9" s="58" t="s">
        <v>7676</v>
      </c>
      <c r="AX9" s="57">
        <v>2020.0</v>
      </c>
      <c r="AY9" s="61"/>
      <c r="AZ9" s="61"/>
    </row>
    <row r="10">
      <c r="A10" s="58" t="s">
        <v>7738</v>
      </c>
      <c r="B10" s="58" t="s">
        <v>5668</v>
      </c>
      <c r="C10" s="58" t="s">
        <v>539</v>
      </c>
      <c r="D10" s="58" t="s">
        <v>7700</v>
      </c>
      <c r="E10" s="58" t="s">
        <v>7666</v>
      </c>
      <c r="F10" s="58" t="s">
        <v>7739</v>
      </c>
      <c r="G10" s="58" t="s">
        <v>7740</v>
      </c>
      <c r="J10" s="58" t="s">
        <v>7668</v>
      </c>
      <c r="K10" s="57">
        <v>54.4</v>
      </c>
      <c r="L10" s="61"/>
      <c r="M10" s="63" t="b">
        <v>1</v>
      </c>
      <c r="N10" s="57">
        <v>2027.0</v>
      </c>
      <c r="O10" s="58" t="s">
        <v>7669</v>
      </c>
      <c r="Q10" s="57">
        <v>12.89868</v>
      </c>
      <c r="R10" s="61"/>
      <c r="S10" s="58" t="s">
        <v>7741</v>
      </c>
      <c r="T10" s="227">
        <v>45588.0</v>
      </c>
      <c r="U10" s="58" t="s">
        <v>7704</v>
      </c>
      <c r="V10" s="61"/>
      <c r="W10" s="61"/>
      <c r="X10" s="57">
        <v>5337033.0</v>
      </c>
      <c r="Y10" s="61"/>
      <c r="Z10" s="58" t="s">
        <v>6028</v>
      </c>
      <c r="AA10" s="61"/>
      <c r="AB10" s="58" t="s">
        <v>7672</v>
      </c>
      <c r="AC10" s="61"/>
      <c r="AD10" s="227">
        <v>45653.0</v>
      </c>
      <c r="AE10" s="61"/>
      <c r="AF10" s="61"/>
      <c r="AG10" s="58" t="s">
        <v>7694</v>
      </c>
      <c r="AH10" s="58" t="s">
        <v>7685</v>
      </c>
      <c r="AI10" s="58" t="s">
        <v>7742</v>
      </c>
      <c r="AJ10" s="57">
        <v>2.0</v>
      </c>
      <c r="AK10" s="57">
        <v>381.0</v>
      </c>
      <c r="AL10" s="58" t="s">
        <v>7743</v>
      </c>
      <c r="AN10" s="58" t="s">
        <v>170</v>
      </c>
      <c r="AO10" s="61"/>
      <c r="AP10" s="58" t="s">
        <v>7744</v>
      </c>
      <c r="AQ10" s="57">
        <v>77.78787</v>
      </c>
      <c r="AR10" s="58" t="s">
        <v>6458</v>
      </c>
      <c r="AT10" s="57">
        <v>4.0</v>
      </c>
      <c r="AU10" s="57">
        <v>6700.0</v>
      </c>
      <c r="AV10" s="57">
        <v>72.0</v>
      </c>
      <c r="AW10" s="58" t="s">
        <v>7676</v>
      </c>
      <c r="AX10" s="57">
        <v>2023.0</v>
      </c>
      <c r="AY10" s="61"/>
      <c r="AZ10" s="61"/>
    </row>
    <row r="11">
      <c r="A11" s="58" t="s">
        <v>7745</v>
      </c>
      <c r="B11" s="58" t="s">
        <v>5668</v>
      </c>
      <c r="C11" s="58" t="s">
        <v>1192</v>
      </c>
      <c r="D11" s="58" t="s">
        <v>7665</v>
      </c>
      <c r="E11" s="58" t="s">
        <v>7666</v>
      </c>
      <c r="F11" s="58" t="s">
        <v>7746</v>
      </c>
      <c r="G11" s="58" t="s">
        <v>7747</v>
      </c>
      <c r="J11" s="58" t="s">
        <v>7668</v>
      </c>
      <c r="K11" s="57">
        <v>70.6</v>
      </c>
      <c r="L11" s="61"/>
      <c r="M11" s="63" t="b">
        <v>1</v>
      </c>
      <c r="N11" s="57">
        <v>2027.0</v>
      </c>
      <c r="O11" s="58" t="s">
        <v>7669</v>
      </c>
      <c r="Q11" s="57">
        <v>12.93024</v>
      </c>
      <c r="R11" s="61"/>
      <c r="S11" s="58" t="s">
        <v>7748</v>
      </c>
      <c r="T11" s="227">
        <v>45527.0</v>
      </c>
      <c r="U11" s="58" t="s">
        <v>7671</v>
      </c>
      <c r="V11" s="61"/>
      <c r="W11" s="61"/>
      <c r="X11" s="57">
        <v>2.3754632E7</v>
      </c>
      <c r="Y11" s="61"/>
      <c r="Z11" s="58" t="s">
        <v>6063</v>
      </c>
      <c r="AA11" s="61"/>
      <c r="AB11" s="58" t="s">
        <v>7672</v>
      </c>
      <c r="AC11" s="61"/>
      <c r="AD11" s="227">
        <v>45318.0</v>
      </c>
      <c r="AE11" s="61"/>
      <c r="AF11" s="61"/>
      <c r="AG11" s="58" t="s">
        <v>7749</v>
      </c>
      <c r="AH11" s="58" t="s">
        <v>7750</v>
      </c>
      <c r="AI11" s="58" t="s">
        <v>7751</v>
      </c>
      <c r="AJ11" s="57">
        <v>3.0</v>
      </c>
      <c r="AK11" s="57">
        <v>63.0</v>
      </c>
      <c r="AL11" s="58" t="s">
        <v>7752</v>
      </c>
      <c r="AM11" s="61"/>
      <c r="AN11" s="58" t="s">
        <v>102</v>
      </c>
      <c r="AP11" s="58" t="s">
        <v>7753</v>
      </c>
      <c r="AQ11" s="57">
        <v>77.63596</v>
      </c>
      <c r="AR11" s="58" t="s">
        <v>1193</v>
      </c>
      <c r="AT11" s="57">
        <v>1.2</v>
      </c>
      <c r="AU11" s="57">
        <v>14871.0</v>
      </c>
      <c r="AV11" s="57">
        <v>205.0</v>
      </c>
      <c r="AW11" s="58" t="s">
        <v>7676</v>
      </c>
      <c r="AX11" s="57">
        <v>2023.0</v>
      </c>
      <c r="AY11" s="61"/>
      <c r="AZ11" s="61"/>
    </row>
    <row r="12">
      <c r="A12" s="58" t="s">
        <v>7754</v>
      </c>
      <c r="B12" s="58" t="s">
        <v>5668</v>
      </c>
      <c r="C12" s="58" t="s">
        <v>1052</v>
      </c>
      <c r="D12" s="58" t="s">
        <v>7678</v>
      </c>
      <c r="E12" s="58" t="s">
        <v>7666</v>
      </c>
      <c r="F12" s="58" t="s">
        <v>7755</v>
      </c>
      <c r="I12" s="61"/>
      <c r="J12" s="58" t="s">
        <v>7668</v>
      </c>
      <c r="K12" s="57">
        <v>72.0</v>
      </c>
      <c r="L12" s="61"/>
      <c r="M12" s="63" t="b">
        <v>1</v>
      </c>
      <c r="N12" s="57">
        <v>2025.0</v>
      </c>
      <c r="O12" s="58" t="s">
        <v>7669</v>
      </c>
      <c r="Q12" s="57">
        <v>13.09563</v>
      </c>
      <c r="R12" s="61"/>
      <c r="S12" s="58" t="s">
        <v>7756</v>
      </c>
      <c r="T12" s="227">
        <v>45556.0</v>
      </c>
      <c r="U12" s="58" t="s">
        <v>7682</v>
      </c>
      <c r="V12" s="61"/>
      <c r="W12" s="61"/>
      <c r="X12" s="57">
        <v>4719193.0</v>
      </c>
      <c r="Y12" s="61"/>
      <c r="Z12" s="58" t="s">
        <v>6005</v>
      </c>
      <c r="AA12" s="61"/>
      <c r="AB12" s="58" t="s">
        <v>7683</v>
      </c>
      <c r="AC12" s="61"/>
      <c r="AD12" s="228">
        <v>45437.0</v>
      </c>
      <c r="AE12" s="61"/>
      <c r="AF12" s="61"/>
      <c r="AG12" s="58" t="s">
        <v>7757</v>
      </c>
      <c r="AI12" s="58" t="s">
        <v>7758</v>
      </c>
      <c r="AJ12" s="57">
        <v>3.0</v>
      </c>
      <c r="AK12" s="57">
        <v>1042.0</v>
      </c>
      <c r="AL12" s="58" t="s">
        <v>7736</v>
      </c>
      <c r="AM12" s="61"/>
      <c r="AN12" s="58" t="s">
        <v>155</v>
      </c>
      <c r="AP12" s="61"/>
      <c r="AQ12" s="57">
        <v>77.61339</v>
      </c>
      <c r="AR12" s="58" t="s">
        <v>6966</v>
      </c>
      <c r="AT12" s="57">
        <v>8.2</v>
      </c>
      <c r="AU12" s="57">
        <v>8200.0</v>
      </c>
      <c r="AV12" s="57">
        <v>18.0</v>
      </c>
      <c r="AW12" s="58" t="s">
        <v>7676</v>
      </c>
      <c r="AX12" s="57">
        <v>2021.0</v>
      </c>
      <c r="AY12" s="61"/>
      <c r="AZ12" s="61"/>
    </row>
    <row r="13">
      <c r="A13" s="58" t="s">
        <v>7759</v>
      </c>
      <c r="B13" s="58" t="s">
        <v>5668</v>
      </c>
      <c r="C13" s="58" t="s">
        <v>156</v>
      </c>
      <c r="D13" s="58" t="s">
        <v>7678</v>
      </c>
      <c r="E13" s="58" t="s">
        <v>7760</v>
      </c>
      <c r="F13" s="58" t="s">
        <v>7761</v>
      </c>
      <c r="I13" s="61"/>
      <c r="J13" s="58" t="s">
        <v>7668</v>
      </c>
      <c r="K13" s="57">
        <v>49.0</v>
      </c>
      <c r="L13" s="61"/>
      <c r="M13" s="63" t="b">
        <v>1</v>
      </c>
      <c r="N13" s="57">
        <v>2023.0</v>
      </c>
      <c r="O13" s="58" t="s">
        <v>7680</v>
      </c>
      <c r="P13" s="61"/>
      <c r="Q13" s="57">
        <v>12.78197</v>
      </c>
      <c r="R13" s="61"/>
      <c r="S13" s="58" t="s">
        <v>7762</v>
      </c>
      <c r="T13" s="227">
        <v>45344.0</v>
      </c>
      <c r="U13" s="58" t="s">
        <v>7682</v>
      </c>
      <c r="V13" s="61"/>
      <c r="W13" s="61"/>
      <c r="X13" s="57">
        <v>735000.0</v>
      </c>
      <c r="Y13" s="61"/>
      <c r="Z13" s="58" t="s">
        <v>6022</v>
      </c>
      <c r="AA13" s="61"/>
      <c r="AB13" s="58" t="s">
        <v>7683</v>
      </c>
      <c r="AC13" s="61"/>
      <c r="AD13" s="227">
        <v>45649.0</v>
      </c>
      <c r="AE13" s="61"/>
      <c r="AF13" s="61"/>
      <c r="AG13" s="58" t="s">
        <v>7763</v>
      </c>
      <c r="AI13" s="58" t="s">
        <v>7721</v>
      </c>
      <c r="AJ13" s="57">
        <v>5.0</v>
      </c>
      <c r="AK13" s="57">
        <v>293.0</v>
      </c>
      <c r="AL13" s="58" t="s">
        <v>7764</v>
      </c>
      <c r="AM13" s="61"/>
      <c r="AN13" s="58" t="s">
        <v>159</v>
      </c>
      <c r="AO13" s="61"/>
      <c r="AP13" s="61"/>
      <c r="AQ13" s="57">
        <v>77.60789</v>
      </c>
      <c r="AR13" s="58" t="s">
        <v>6115</v>
      </c>
      <c r="AT13" s="57">
        <v>20.9</v>
      </c>
      <c r="AU13" s="57">
        <v>4900.0</v>
      </c>
      <c r="AV13" s="57">
        <v>10018.0</v>
      </c>
      <c r="AW13" s="58" t="s">
        <v>7676</v>
      </c>
      <c r="AX13" s="57">
        <v>2022.0</v>
      </c>
      <c r="AY13" s="61"/>
      <c r="AZ13" s="61"/>
    </row>
    <row r="14">
      <c r="A14" s="58" t="s">
        <v>7765</v>
      </c>
      <c r="B14" s="58" t="s">
        <v>5668</v>
      </c>
      <c r="C14" s="58" t="s">
        <v>514</v>
      </c>
      <c r="D14" s="58" t="s">
        <v>7665</v>
      </c>
      <c r="E14" s="58" t="s">
        <v>7760</v>
      </c>
      <c r="F14" s="58" t="s">
        <v>7766</v>
      </c>
      <c r="I14" s="61"/>
      <c r="J14" s="61"/>
      <c r="K14" s="61"/>
      <c r="L14" s="61"/>
      <c r="M14" s="63" t="b">
        <v>1</v>
      </c>
      <c r="N14" s="57">
        <v>2020.0</v>
      </c>
      <c r="O14" s="58" t="s">
        <v>7680</v>
      </c>
      <c r="P14" s="61"/>
      <c r="Q14" s="57">
        <v>13.2079</v>
      </c>
      <c r="R14" s="61"/>
      <c r="S14" s="58" t="s">
        <v>7767</v>
      </c>
      <c r="T14" s="227">
        <v>45491.0</v>
      </c>
      <c r="U14" s="58" t="s">
        <v>7671</v>
      </c>
      <c r="V14" s="61"/>
      <c r="W14" s="61"/>
      <c r="X14" s="57">
        <v>0.0</v>
      </c>
      <c r="Y14" s="61"/>
      <c r="Z14" s="58" t="s">
        <v>6005</v>
      </c>
      <c r="AA14" s="61"/>
      <c r="AB14" s="58" t="s">
        <v>7683</v>
      </c>
      <c r="AC14" s="61"/>
      <c r="AD14" s="227">
        <v>45646.0</v>
      </c>
      <c r="AE14" s="61"/>
      <c r="AF14" s="61"/>
      <c r="AG14" s="58" t="s">
        <v>7768</v>
      </c>
      <c r="AI14" s="58" t="s">
        <v>7721</v>
      </c>
      <c r="AJ14" s="57">
        <v>4.0</v>
      </c>
      <c r="AK14" s="57">
        <v>299.0</v>
      </c>
      <c r="AL14" s="58" t="s">
        <v>7769</v>
      </c>
      <c r="AN14" s="58" t="s">
        <v>94</v>
      </c>
      <c r="AP14" s="61"/>
      <c r="AQ14" s="57">
        <v>77.52428</v>
      </c>
      <c r="AR14" s="58" t="s">
        <v>6432</v>
      </c>
      <c r="AT14" s="57">
        <v>27.27</v>
      </c>
      <c r="AU14" s="61"/>
      <c r="AV14" s="57">
        <v>10047.0</v>
      </c>
      <c r="AW14" s="61"/>
      <c r="AX14" s="57">
        <v>2018.0</v>
      </c>
      <c r="AY14" s="61"/>
      <c r="AZ14" s="61"/>
    </row>
    <row r="15">
      <c r="A15" s="58" t="s">
        <v>7770</v>
      </c>
      <c r="B15" s="58" t="s">
        <v>5668</v>
      </c>
      <c r="C15" s="58" t="s">
        <v>1230</v>
      </c>
      <c r="D15" s="58" t="s">
        <v>7665</v>
      </c>
      <c r="E15" s="58" t="s">
        <v>7666</v>
      </c>
      <c r="F15" s="58" t="s">
        <v>7771</v>
      </c>
      <c r="G15" s="58" t="s">
        <v>7772</v>
      </c>
      <c r="J15" s="58" t="s">
        <v>7668</v>
      </c>
      <c r="K15" s="57">
        <v>87.1</v>
      </c>
      <c r="L15" s="61"/>
      <c r="M15" s="63" t="b">
        <v>1</v>
      </c>
      <c r="N15" s="57">
        <v>2027.0</v>
      </c>
      <c r="O15" s="58" t="s">
        <v>7669</v>
      </c>
      <c r="Q15" s="57">
        <v>12.97535</v>
      </c>
      <c r="R15" s="61"/>
      <c r="S15" s="58" t="s">
        <v>7773</v>
      </c>
      <c r="T15" s="227">
        <v>45374.0</v>
      </c>
      <c r="U15" s="58" t="s">
        <v>7671</v>
      </c>
      <c r="V15" s="61"/>
      <c r="W15" s="61"/>
      <c r="X15" s="57">
        <v>1.2008366E7</v>
      </c>
      <c r="Y15" s="61"/>
      <c r="Z15" s="58" t="s">
        <v>6063</v>
      </c>
      <c r="AA15" s="61"/>
      <c r="AB15" s="58" t="s">
        <v>7672</v>
      </c>
      <c r="AC15" s="61"/>
      <c r="AD15" s="227">
        <v>45470.0</v>
      </c>
      <c r="AE15" s="61"/>
      <c r="AF15" s="61"/>
      <c r="AG15" s="58" t="s">
        <v>7694</v>
      </c>
      <c r="AI15" s="58" t="s">
        <v>7774</v>
      </c>
      <c r="AJ15" s="57">
        <v>2.0</v>
      </c>
      <c r="AK15" s="57">
        <v>378.0</v>
      </c>
      <c r="AL15" s="58" t="s">
        <v>7775</v>
      </c>
      <c r="AN15" s="58" t="s">
        <v>1232</v>
      </c>
      <c r="AP15" s="58" t="s">
        <v>7776</v>
      </c>
      <c r="AQ15" s="57">
        <v>77.55571</v>
      </c>
      <c r="AR15" s="58" t="s">
        <v>7152</v>
      </c>
      <c r="AT15" s="57">
        <v>3.8</v>
      </c>
      <c r="AU15" s="57">
        <v>13200.0</v>
      </c>
      <c r="AV15" s="57">
        <v>180.0</v>
      </c>
      <c r="AW15" s="58" t="s">
        <v>7676</v>
      </c>
      <c r="AX15" s="57">
        <v>2023.0</v>
      </c>
      <c r="AY15" s="61"/>
      <c r="AZ15" s="61"/>
    </row>
    <row r="16">
      <c r="A16" s="58" t="s">
        <v>7777</v>
      </c>
      <c r="B16" s="58" t="s">
        <v>5668</v>
      </c>
      <c r="C16" s="58" t="s">
        <v>930</v>
      </c>
      <c r="D16" s="58" t="s">
        <v>7678</v>
      </c>
      <c r="E16" s="58" t="s">
        <v>7666</v>
      </c>
      <c r="F16" s="58" t="s">
        <v>7778</v>
      </c>
      <c r="G16" s="58" t="s">
        <v>7779</v>
      </c>
      <c r="J16" s="58" t="s">
        <v>7668</v>
      </c>
      <c r="K16" s="57">
        <v>62.0</v>
      </c>
      <c r="L16" s="61"/>
      <c r="M16" s="63" t="b">
        <v>1</v>
      </c>
      <c r="N16" s="57">
        <v>2028.0</v>
      </c>
      <c r="O16" s="58" t="s">
        <v>7669</v>
      </c>
      <c r="Q16" s="57">
        <v>12.86561</v>
      </c>
      <c r="R16" s="61"/>
      <c r="S16" s="58" t="s">
        <v>7780</v>
      </c>
      <c r="T16" s="227">
        <v>45315.0</v>
      </c>
      <c r="U16" s="58" t="s">
        <v>7682</v>
      </c>
      <c r="V16" s="61"/>
      <c r="W16" s="61"/>
      <c r="X16" s="57">
        <v>7417383.0</v>
      </c>
      <c r="Y16" s="61"/>
      <c r="Z16" s="58" t="s">
        <v>6028</v>
      </c>
      <c r="AA16" s="61"/>
      <c r="AB16" s="58" t="s">
        <v>7672</v>
      </c>
      <c r="AC16" s="61"/>
      <c r="AD16" s="227">
        <v>45654.0</v>
      </c>
      <c r="AE16" s="61"/>
      <c r="AF16" s="61"/>
      <c r="AG16" s="58" t="s">
        <v>7781</v>
      </c>
      <c r="AH16" s="61"/>
      <c r="AI16" s="58" t="s">
        <v>7782</v>
      </c>
      <c r="AJ16" s="57">
        <v>6.0</v>
      </c>
      <c r="AK16" s="57">
        <v>149.0</v>
      </c>
      <c r="AL16" s="58" t="s">
        <v>7780</v>
      </c>
      <c r="AN16" s="58" t="s">
        <v>170</v>
      </c>
      <c r="AO16" s="61"/>
      <c r="AP16" s="58" t="s">
        <v>7783</v>
      </c>
      <c r="AQ16" s="57">
        <v>77.77692</v>
      </c>
      <c r="AR16" s="58" t="s">
        <v>931</v>
      </c>
      <c r="AT16" s="57">
        <v>2.5</v>
      </c>
      <c r="AU16" s="57">
        <v>7242.0</v>
      </c>
      <c r="AV16" s="57">
        <v>155.0</v>
      </c>
      <c r="AW16" s="58" t="s">
        <v>7676</v>
      </c>
      <c r="AX16" s="57">
        <v>2024.0</v>
      </c>
      <c r="AY16" s="61"/>
      <c r="AZ16" s="61"/>
    </row>
    <row r="17">
      <c r="A17" s="58" t="s">
        <v>7784</v>
      </c>
      <c r="B17" s="58" t="s">
        <v>5668</v>
      </c>
      <c r="C17" s="58" t="s">
        <v>463</v>
      </c>
      <c r="D17" s="58" t="s">
        <v>7665</v>
      </c>
      <c r="E17" s="58" t="s">
        <v>7666</v>
      </c>
      <c r="F17" s="58" t="s">
        <v>7785</v>
      </c>
      <c r="G17" s="58" t="s">
        <v>7786</v>
      </c>
      <c r="J17" s="58" t="s">
        <v>7668</v>
      </c>
      <c r="K17" s="57">
        <v>67.3</v>
      </c>
      <c r="L17" s="61"/>
      <c r="M17" s="63" t="b">
        <v>1</v>
      </c>
      <c r="N17" s="57">
        <v>2025.0</v>
      </c>
      <c r="O17" s="58" t="s">
        <v>7669</v>
      </c>
      <c r="Q17" s="57">
        <v>12.8642</v>
      </c>
      <c r="R17" s="61"/>
      <c r="S17" s="58" t="s">
        <v>7787</v>
      </c>
      <c r="T17" s="227">
        <v>45588.0</v>
      </c>
      <c r="U17" s="58" t="s">
        <v>7671</v>
      </c>
      <c r="V17" s="61"/>
      <c r="W17" s="61"/>
      <c r="X17" s="57">
        <v>6723824.0</v>
      </c>
      <c r="Y17" s="61"/>
      <c r="Z17" s="58" t="s">
        <v>6022</v>
      </c>
      <c r="AA17" s="61"/>
      <c r="AB17" s="58" t="s">
        <v>7672</v>
      </c>
      <c r="AC17" s="61"/>
      <c r="AD17" s="227">
        <v>45376.0</v>
      </c>
      <c r="AE17" s="61"/>
      <c r="AF17" s="61"/>
      <c r="AG17" s="58" t="s">
        <v>7694</v>
      </c>
      <c r="AH17" s="58" t="s">
        <v>7695</v>
      </c>
      <c r="AI17" s="58" t="s">
        <v>7788</v>
      </c>
      <c r="AJ17" s="57">
        <v>4.0</v>
      </c>
      <c r="AK17" s="57">
        <v>85.0</v>
      </c>
      <c r="AL17" s="58" t="s">
        <v>7787</v>
      </c>
      <c r="AN17" s="58" t="s">
        <v>466</v>
      </c>
      <c r="AP17" s="58" t="s">
        <v>7789</v>
      </c>
      <c r="AQ17" s="57">
        <v>77.6388</v>
      </c>
      <c r="AR17" s="58" t="s">
        <v>7790</v>
      </c>
      <c r="AT17" s="57">
        <v>1.4</v>
      </c>
      <c r="AU17" s="57">
        <v>6800.0</v>
      </c>
      <c r="AV17" s="57">
        <v>54.0</v>
      </c>
      <c r="AW17" s="58" t="s">
        <v>7676</v>
      </c>
      <c r="AX17" s="57">
        <v>2023.0</v>
      </c>
      <c r="AY17" s="61"/>
      <c r="AZ17" s="61"/>
    </row>
    <row r="18">
      <c r="A18" s="58" t="s">
        <v>7791</v>
      </c>
      <c r="B18" s="58" t="s">
        <v>5668</v>
      </c>
      <c r="C18" s="58" t="s">
        <v>258</v>
      </c>
      <c r="D18" s="58" t="s">
        <v>7678</v>
      </c>
      <c r="E18" s="58" t="s">
        <v>7666</v>
      </c>
      <c r="F18" s="58" t="s">
        <v>7792</v>
      </c>
      <c r="G18" s="58" t="s">
        <v>7793</v>
      </c>
      <c r="J18" s="58" t="s">
        <v>7668</v>
      </c>
      <c r="K18" s="57">
        <v>50.0</v>
      </c>
      <c r="L18" s="61"/>
      <c r="M18" s="63" t="b">
        <v>1</v>
      </c>
      <c r="N18" s="57">
        <v>2025.0</v>
      </c>
      <c r="O18" s="58" t="s">
        <v>7669</v>
      </c>
      <c r="Q18" s="57">
        <v>13.06283</v>
      </c>
      <c r="R18" s="61"/>
      <c r="S18" s="58" t="s">
        <v>7794</v>
      </c>
      <c r="T18" s="227">
        <v>45558.0</v>
      </c>
      <c r="U18" s="58" t="s">
        <v>7682</v>
      </c>
      <c r="V18" s="61"/>
      <c r="W18" s="61"/>
      <c r="X18" s="57">
        <v>6781989.0</v>
      </c>
      <c r="Y18" s="61"/>
      <c r="Z18" s="58" t="s">
        <v>6028</v>
      </c>
      <c r="AA18" s="61"/>
      <c r="AB18" s="58" t="s">
        <v>7672</v>
      </c>
      <c r="AC18" s="61"/>
      <c r="AD18" s="227">
        <v>45407.0</v>
      </c>
      <c r="AE18" s="61"/>
      <c r="AF18" s="61"/>
      <c r="AG18" s="58" t="s">
        <v>7694</v>
      </c>
      <c r="AI18" s="58" t="s">
        <v>7795</v>
      </c>
      <c r="AJ18" s="57">
        <v>1.0</v>
      </c>
      <c r="AK18" s="57">
        <v>116.0</v>
      </c>
      <c r="AL18" s="58" t="s">
        <v>7794</v>
      </c>
      <c r="AN18" s="58" t="s">
        <v>261</v>
      </c>
      <c r="AP18" s="58" t="s">
        <v>7796</v>
      </c>
      <c r="AQ18" s="57">
        <v>77.66408</v>
      </c>
      <c r="AR18" s="58" t="s">
        <v>7797</v>
      </c>
      <c r="AT18" s="57">
        <v>1.3</v>
      </c>
      <c r="AU18" s="57">
        <v>6500.0</v>
      </c>
      <c r="AV18" s="57">
        <v>219.0</v>
      </c>
      <c r="AW18" s="58" t="s">
        <v>7676</v>
      </c>
      <c r="AX18" s="57">
        <v>2023.0</v>
      </c>
      <c r="AY18" s="61"/>
      <c r="AZ18" s="61"/>
    </row>
    <row r="19">
      <c r="A19" s="58" t="s">
        <v>7798</v>
      </c>
      <c r="B19" s="58" t="s">
        <v>5668</v>
      </c>
      <c r="C19" s="58" t="s">
        <v>737</v>
      </c>
      <c r="D19" s="58" t="s">
        <v>7665</v>
      </c>
      <c r="E19" s="58" t="s">
        <v>7666</v>
      </c>
      <c r="F19" s="58" t="s">
        <v>7799</v>
      </c>
      <c r="G19" s="58" t="s">
        <v>7800</v>
      </c>
      <c r="J19" s="58" t="s">
        <v>7668</v>
      </c>
      <c r="K19" s="57">
        <v>88.2</v>
      </c>
      <c r="L19" s="61"/>
      <c r="M19" s="63" t="b">
        <v>1</v>
      </c>
      <c r="N19" s="57">
        <v>2025.0</v>
      </c>
      <c r="O19" s="58" t="s">
        <v>7669</v>
      </c>
      <c r="Q19" s="57">
        <v>12.96587</v>
      </c>
      <c r="R19" s="61"/>
      <c r="S19" s="58" t="s">
        <v>7801</v>
      </c>
      <c r="T19" s="227">
        <v>45405.0</v>
      </c>
      <c r="U19" s="58" t="s">
        <v>7671</v>
      </c>
      <c r="V19" s="61"/>
      <c r="W19" s="61"/>
      <c r="X19" s="57">
        <v>2975347.0</v>
      </c>
      <c r="Y19" s="61"/>
      <c r="Z19" s="58" t="s">
        <v>6028</v>
      </c>
      <c r="AA19" s="61"/>
      <c r="AB19" s="58" t="s">
        <v>7682</v>
      </c>
      <c r="AC19" s="61"/>
      <c r="AD19" s="227">
        <v>45651.0</v>
      </c>
      <c r="AE19" s="61"/>
      <c r="AF19" s="61"/>
      <c r="AG19" s="58" t="s">
        <v>7802</v>
      </c>
      <c r="AI19" s="58" t="s">
        <v>7803</v>
      </c>
      <c r="AJ19" s="57">
        <v>3.0</v>
      </c>
      <c r="AK19" s="57">
        <v>400.0</v>
      </c>
      <c r="AL19" s="58" t="s">
        <v>7804</v>
      </c>
      <c r="AN19" s="58" t="s">
        <v>357</v>
      </c>
      <c r="AP19" s="58" t="s">
        <v>7805</v>
      </c>
      <c r="AQ19" s="57">
        <v>77.74311</v>
      </c>
      <c r="AR19" s="58" t="s">
        <v>6645</v>
      </c>
      <c r="AT19" s="57">
        <v>6.2</v>
      </c>
      <c r="AU19" s="57">
        <v>12500.0</v>
      </c>
      <c r="AV19" s="57">
        <v>114.0</v>
      </c>
      <c r="AW19" s="58" t="s">
        <v>7676</v>
      </c>
      <c r="AX19" s="57">
        <v>2023.0</v>
      </c>
      <c r="AY19" s="61"/>
      <c r="AZ19" s="61"/>
    </row>
    <row r="20">
      <c r="A20" s="58" t="s">
        <v>7806</v>
      </c>
      <c r="B20" s="58" t="s">
        <v>5668</v>
      </c>
      <c r="C20" s="58" t="s">
        <v>601</v>
      </c>
      <c r="D20" s="58" t="s">
        <v>7665</v>
      </c>
      <c r="E20" s="58" t="s">
        <v>7666</v>
      </c>
      <c r="F20" s="58" t="s">
        <v>7807</v>
      </c>
      <c r="I20" s="61"/>
      <c r="J20" s="58" t="s">
        <v>7668</v>
      </c>
      <c r="K20" s="57">
        <v>73.0</v>
      </c>
      <c r="L20" s="61"/>
      <c r="M20" s="63" t="b">
        <v>1</v>
      </c>
      <c r="N20" s="57">
        <v>2024.0</v>
      </c>
      <c r="O20" s="58" t="s">
        <v>7669</v>
      </c>
      <c r="Q20" s="57">
        <v>12.9826</v>
      </c>
      <c r="R20" s="61"/>
      <c r="S20" s="58" t="s">
        <v>7808</v>
      </c>
      <c r="T20" s="227">
        <v>45556.0</v>
      </c>
      <c r="U20" s="58" t="s">
        <v>7671</v>
      </c>
      <c r="V20" s="61"/>
      <c r="W20" s="61"/>
      <c r="X20" s="57">
        <v>437500.0</v>
      </c>
      <c r="Y20" s="61"/>
      <c r="Z20" s="58" t="s">
        <v>6007</v>
      </c>
      <c r="AA20" s="61"/>
      <c r="AB20" s="58" t="s">
        <v>7682</v>
      </c>
      <c r="AC20" s="61"/>
      <c r="AD20" s="227">
        <v>45650.0</v>
      </c>
      <c r="AE20" s="61"/>
      <c r="AF20" s="61"/>
      <c r="AG20" s="58" t="s">
        <v>7809</v>
      </c>
      <c r="AH20" s="58" t="s">
        <v>7750</v>
      </c>
      <c r="AI20" s="58" t="s">
        <v>7721</v>
      </c>
      <c r="AJ20" s="57">
        <v>2.0</v>
      </c>
      <c r="AK20" s="57">
        <v>760.0</v>
      </c>
      <c r="AL20" s="58" t="s">
        <v>7810</v>
      </c>
      <c r="AM20" s="61"/>
      <c r="AN20" s="58" t="s">
        <v>604</v>
      </c>
      <c r="AP20" s="61"/>
      <c r="AQ20" s="57">
        <v>77.51891</v>
      </c>
      <c r="AR20" s="58" t="s">
        <v>6510</v>
      </c>
      <c r="AT20" s="57">
        <v>4.5</v>
      </c>
      <c r="AU20" s="57">
        <v>7000.0</v>
      </c>
      <c r="AV20" s="57">
        <v>196.0</v>
      </c>
      <c r="AW20" s="58" t="s">
        <v>7676</v>
      </c>
      <c r="AX20" s="57">
        <v>2021.0</v>
      </c>
      <c r="AY20" s="61"/>
      <c r="AZ20" s="61"/>
    </row>
    <row r="21">
      <c r="A21" s="58" t="s">
        <v>7811</v>
      </c>
      <c r="B21" s="58" t="s">
        <v>5668</v>
      </c>
      <c r="C21" s="58" t="s">
        <v>459</v>
      </c>
      <c r="D21" s="58" t="s">
        <v>7678</v>
      </c>
      <c r="E21" s="58" t="s">
        <v>7666</v>
      </c>
      <c r="F21" s="58" t="s">
        <v>7812</v>
      </c>
      <c r="G21" s="58" t="s">
        <v>7800</v>
      </c>
      <c r="J21" s="58" t="s">
        <v>7668</v>
      </c>
      <c r="K21" s="57">
        <v>78.4</v>
      </c>
      <c r="L21" s="61"/>
      <c r="M21" s="63" t="b">
        <v>1</v>
      </c>
      <c r="N21" s="57">
        <v>2026.0</v>
      </c>
      <c r="O21" s="58" t="s">
        <v>7669</v>
      </c>
      <c r="Q21" s="57">
        <v>13.07142</v>
      </c>
      <c r="R21" s="61"/>
      <c r="S21" s="58" t="s">
        <v>7813</v>
      </c>
      <c r="T21" s="227">
        <v>45373.0</v>
      </c>
      <c r="U21" s="58" t="s">
        <v>7682</v>
      </c>
      <c r="V21" s="61"/>
      <c r="W21" s="61"/>
      <c r="X21" s="57">
        <v>1.5169735E7</v>
      </c>
      <c r="Y21" s="61"/>
      <c r="Z21" s="58" t="s">
        <v>6005</v>
      </c>
      <c r="AA21" s="61"/>
      <c r="AB21" s="58" t="s">
        <v>7682</v>
      </c>
      <c r="AC21" s="61"/>
      <c r="AD21" s="227">
        <v>45561.0</v>
      </c>
      <c r="AE21" s="61"/>
      <c r="AF21" s="61"/>
      <c r="AG21" s="58" t="s">
        <v>7749</v>
      </c>
      <c r="AH21" s="58" t="s">
        <v>7750</v>
      </c>
      <c r="AI21" s="58" t="s">
        <v>7814</v>
      </c>
      <c r="AJ21" s="57">
        <v>1.0</v>
      </c>
      <c r="AK21" s="57">
        <v>114.0</v>
      </c>
      <c r="AL21" s="58" t="s">
        <v>7815</v>
      </c>
      <c r="AM21" s="61"/>
      <c r="AN21" s="58" t="s">
        <v>363</v>
      </c>
      <c r="AO21" s="61"/>
      <c r="AP21" s="58" t="s">
        <v>7816</v>
      </c>
      <c r="AQ21" s="57">
        <v>77.61517</v>
      </c>
      <c r="AR21" s="58" t="s">
        <v>460</v>
      </c>
      <c r="AT21" s="57">
        <v>4.5</v>
      </c>
      <c r="AU21" s="57">
        <v>11000.0</v>
      </c>
      <c r="AV21" s="57">
        <v>35.0</v>
      </c>
      <c r="AW21" s="58" t="s">
        <v>7676</v>
      </c>
      <c r="AX21" s="57">
        <v>2022.0</v>
      </c>
      <c r="AY21" s="61"/>
      <c r="AZ21" s="61"/>
    </row>
    <row r="22">
      <c r="A22" s="58" t="s">
        <v>7817</v>
      </c>
      <c r="B22" s="58" t="s">
        <v>5668</v>
      </c>
      <c r="C22" s="58" t="s">
        <v>1291</v>
      </c>
      <c r="D22" s="58" t="s">
        <v>7678</v>
      </c>
      <c r="E22" s="58" t="s">
        <v>7666</v>
      </c>
      <c r="F22" s="58" t="s">
        <v>7818</v>
      </c>
      <c r="G22" s="58" t="s">
        <v>7819</v>
      </c>
      <c r="J22" s="58" t="s">
        <v>7668</v>
      </c>
      <c r="K22" s="57">
        <v>51.6</v>
      </c>
      <c r="L22" s="61"/>
      <c r="M22" s="63" t="b">
        <v>1</v>
      </c>
      <c r="N22" s="57">
        <v>2027.0</v>
      </c>
      <c r="O22" s="58" t="s">
        <v>7669</v>
      </c>
      <c r="Q22" s="57">
        <v>13.03718</v>
      </c>
      <c r="R22" s="61"/>
      <c r="S22" s="58" t="s">
        <v>7820</v>
      </c>
      <c r="T22" s="227">
        <v>45588.0</v>
      </c>
      <c r="U22" s="58" t="s">
        <v>7682</v>
      </c>
      <c r="V22" s="61"/>
      <c r="W22" s="61"/>
      <c r="X22" s="57">
        <v>4743060.0</v>
      </c>
      <c r="Y22" s="61"/>
      <c r="Z22" s="58" t="s">
        <v>6005</v>
      </c>
      <c r="AA22" s="61"/>
      <c r="AB22" s="58" t="s">
        <v>7672</v>
      </c>
      <c r="AC22" s="61"/>
      <c r="AD22" s="227">
        <v>45409.0</v>
      </c>
      <c r="AE22" s="61"/>
      <c r="AF22" s="61"/>
      <c r="AG22" s="58" t="s">
        <v>7694</v>
      </c>
      <c r="AH22" s="58" t="s">
        <v>7695</v>
      </c>
      <c r="AI22" s="58" t="s">
        <v>7821</v>
      </c>
      <c r="AJ22" s="57">
        <v>2.0</v>
      </c>
      <c r="AK22" s="57">
        <v>128.0</v>
      </c>
      <c r="AL22" s="58" t="s">
        <v>7822</v>
      </c>
      <c r="AN22" s="58" t="s">
        <v>1293</v>
      </c>
      <c r="AP22" s="58" t="s">
        <v>7823</v>
      </c>
      <c r="AQ22" s="57">
        <v>77.71302</v>
      </c>
      <c r="AR22" s="58" t="s">
        <v>7824</v>
      </c>
      <c r="AT22" s="57">
        <v>1.9</v>
      </c>
      <c r="AU22" s="57">
        <v>5800.0</v>
      </c>
      <c r="AV22" s="57">
        <v>242.0</v>
      </c>
      <c r="AW22" s="58" t="s">
        <v>7676</v>
      </c>
      <c r="AX22" s="57">
        <v>2023.0</v>
      </c>
      <c r="AY22" s="61"/>
      <c r="AZ22" s="61"/>
    </row>
    <row r="23">
      <c r="A23" s="58" t="s">
        <v>7825</v>
      </c>
      <c r="B23" s="58" t="s">
        <v>5668</v>
      </c>
      <c r="C23" s="58" t="s">
        <v>1157</v>
      </c>
      <c r="D23" s="58" t="s">
        <v>7665</v>
      </c>
      <c r="E23" s="58" t="s">
        <v>7666</v>
      </c>
      <c r="F23" s="58" t="s">
        <v>7826</v>
      </c>
      <c r="G23" s="58" t="s">
        <v>7827</v>
      </c>
      <c r="J23" s="58" t="s">
        <v>7668</v>
      </c>
      <c r="K23" s="57">
        <v>53.8</v>
      </c>
      <c r="L23" s="61"/>
      <c r="M23" s="63" t="b">
        <v>1</v>
      </c>
      <c r="N23" s="57">
        <v>2027.0</v>
      </c>
      <c r="O23" s="58" t="s">
        <v>7669</v>
      </c>
      <c r="Q23" s="57">
        <v>12.85648</v>
      </c>
      <c r="R23" s="61"/>
      <c r="S23" s="58" t="s">
        <v>7828</v>
      </c>
      <c r="T23" s="227">
        <v>45526.0</v>
      </c>
      <c r="U23" s="58" t="s">
        <v>7671</v>
      </c>
      <c r="V23" s="61"/>
      <c r="W23" s="61"/>
      <c r="X23" s="57">
        <v>5414272.0</v>
      </c>
      <c r="Y23" s="61"/>
      <c r="Z23" s="58" t="s">
        <v>6022</v>
      </c>
      <c r="AA23" s="61"/>
      <c r="AB23" s="58" t="s">
        <v>7682</v>
      </c>
      <c r="AC23" s="61"/>
      <c r="AD23" s="227">
        <v>45653.0</v>
      </c>
      <c r="AE23" s="61"/>
      <c r="AF23" s="61"/>
      <c r="AG23" s="58" t="s">
        <v>7829</v>
      </c>
      <c r="AI23" s="58" t="s">
        <v>7830</v>
      </c>
      <c r="AJ23" s="57">
        <v>5.0</v>
      </c>
      <c r="AK23" s="57">
        <v>448.0</v>
      </c>
      <c r="AL23" s="58" t="s">
        <v>7831</v>
      </c>
      <c r="AN23" s="58" t="s">
        <v>85</v>
      </c>
      <c r="AP23" s="58" t="s">
        <v>7832</v>
      </c>
      <c r="AQ23" s="57">
        <v>77.60646</v>
      </c>
      <c r="AR23" s="58" t="s">
        <v>1158</v>
      </c>
      <c r="AT23" s="57">
        <v>8.0</v>
      </c>
      <c r="AU23" s="57">
        <v>10000.0</v>
      </c>
      <c r="AV23" s="57">
        <v>211.0</v>
      </c>
      <c r="AW23" s="58" t="s">
        <v>7676</v>
      </c>
      <c r="AX23" s="57">
        <v>2022.0</v>
      </c>
      <c r="AY23" s="61"/>
      <c r="AZ23" s="61"/>
    </row>
    <row r="24">
      <c r="A24" s="58" t="s">
        <v>7833</v>
      </c>
      <c r="B24" s="58" t="s">
        <v>5668</v>
      </c>
      <c r="C24" s="58" t="s">
        <v>1523</v>
      </c>
      <c r="D24" s="58" t="s">
        <v>7700</v>
      </c>
      <c r="E24" s="58" t="s">
        <v>7666</v>
      </c>
      <c r="F24" s="58" t="s">
        <v>7834</v>
      </c>
      <c r="G24" s="58" t="s">
        <v>7835</v>
      </c>
      <c r="J24" s="58" t="s">
        <v>7668</v>
      </c>
      <c r="K24" s="57">
        <v>42.7</v>
      </c>
      <c r="L24" s="61"/>
      <c r="M24" s="63" t="b">
        <v>1</v>
      </c>
      <c r="N24" s="57">
        <v>2026.0</v>
      </c>
      <c r="O24" s="58" t="s">
        <v>7669</v>
      </c>
      <c r="Q24" s="57">
        <v>12.81707</v>
      </c>
      <c r="R24" s="61"/>
      <c r="S24" s="58" t="s">
        <v>7836</v>
      </c>
      <c r="T24" s="227">
        <v>45313.0</v>
      </c>
      <c r="U24" s="58" t="s">
        <v>7704</v>
      </c>
      <c r="V24" s="61"/>
      <c r="W24" s="61"/>
      <c r="X24" s="57">
        <v>3350944.0</v>
      </c>
      <c r="Y24" s="61"/>
      <c r="Z24" s="58" t="s">
        <v>6022</v>
      </c>
      <c r="AA24" s="61"/>
      <c r="AB24" s="58" t="s">
        <v>7672</v>
      </c>
      <c r="AC24" s="61"/>
      <c r="AD24" s="227">
        <v>45317.0</v>
      </c>
      <c r="AE24" s="61"/>
      <c r="AF24" s="61"/>
      <c r="AG24" s="58" t="s">
        <v>7694</v>
      </c>
      <c r="AI24" s="58" t="s">
        <v>7837</v>
      </c>
      <c r="AJ24" s="57">
        <v>4.0</v>
      </c>
      <c r="AK24" s="57">
        <v>436.0</v>
      </c>
      <c r="AL24" s="58" t="s">
        <v>7838</v>
      </c>
      <c r="AM24" s="61"/>
      <c r="AN24" s="58" t="s">
        <v>1051</v>
      </c>
      <c r="AP24" s="58" t="s">
        <v>7839</v>
      </c>
      <c r="AQ24" s="57">
        <v>77.7756</v>
      </c>
      <c r="AR24" s="58" t="s">
        <v>7426</v>
      </c>
      <c r="AT24" s="57">
        <v>3.6</v>
      </c>
      <c r="AU24" s="57">
        <v>4000.0</v>
      </c>
      <c r="AV24" s="57">
        <v>283.0</v>
      </c>
      <c r="AW24" s="58" t="s">
        <v>7676</v>
      </c>
      <c r="AX24" s="57">
        <v>2022.0</v>
      </c>
      <c r="AY24" s="61"/>
      <c r="AZ24" s="61"/>
    </row>
    <row r="25">
      <c r="A25" s="58" t="s">
        <v>7840</v>
      </c>
      <c r="B25" s="58" t="s">
        <v>5668</v>
      </c>
      <c r="C25" s="58" t="s">
        <v>1082</v>
      </c>
      <c r="D25" s="58" t="s">
        <v>7665</v>
      </c>
      <c r="E25" s="58" t="s">
        <v>7760</v>
      </c>
      <c r="F25" s="58" t="s">
        <v>7841</v>
      </c>
      <c r="I25" s="61"/>
      <c r="J25" s="58" t="s">
        <v>7668</v>
      </c>
      <c r="L25" s="61"/>
      <c r="M25" s="63" t="b">
        <v>1</v>
      </c>
      <c r="N25" s="57">
        <v>2023.0</v>
      </c>
      <c r="O25" s="58" t="s">
        <v>7669</v>
      </c>
      <c r="Q25" s="57">
        <v>12.98215</v>
      </c>
      <c r="R25" s="61"/>
      <c r="S25" s="58" t="s">
        <v>7842</v>
      </c>
      <c r="T25" s="227">
        <v>45616.0</v>
      </c>
      <c r="U25" s="58" t="s">
        <v>7671</v>
      </c>
      <c r="V25" s="61"/>
      <c r="W25" s="61"/>
      <c r="X25" s="57">
        <v>1694000.0</v>
      </c>
      <c r="Y25" s="61"/>
      <c r="Z25" s="58" t="s">
        <v>6028</v>
      </c>
      <c r="AA25" s="61"/>
      <c r="AB25" s="58" t="s">
        <v>7683</v>
      </c>
      <c r="AC25" s="61"/>
      <c r="AD25" s="227">
        <v>45649.0</v>
      </c>
      <c r="AE25" s="61"/>
      <c r="AF25" s="61"/>
      <c r="AG25" s="58" t="s">
        <v>7728</v>
      </c>
      <c r="AI25" s="58" t="s">
        <v>7843</v>
      </c>
      <c r="AJ25" s="57">
        <v>3.0</v>
      </c>
      <c r="AK25" s="57">
        <v>679.0</v>
      </c>
      <c r="AL25" s="58" t="s">
        <v>7844</v>
      </c>
      <c r="AM25" s="61"/>
      <c r="AN25" s="58" t="s">
        <v>705</v>
      </c>
      <c r="AO25" s="61"/>
      <c r="AP25" s="61"/>
      <c r="AQ25" s="57">
        <v>77.7437</v>
      </c>
      <c r="AR25" s="58" t="s">
        <v>1083</v>
      </c>
      <c r="AT25" s="57">
        <v>17.0</v>
      </c>
      <c r="AU25" s="57">
        <v>8000.0</v>
      </c>
      <c r="AV25" s="57">
        <v>159.0</v>
      </c>
      <c r="AW25" s="58" t="s">
        <v>7676</v>
      </c>
      <c r="AX25" s="57">
        <v>2020.0</v>
      </c>
      <c r="AY25" s="58" t="s">
        <v>7845</v>
      </c>
      <c r="AZ25" s="61"/>
    </row>
    <row r="26">
      <c r="A26" s="58" t="s">
        <v>7846</v>
      </c>
      <c r="B26" s="58" t="s">
        <v>5668</v>
      </c>
      <c r="C26" s="58" t="s">
        <v>864</v>
      </c>
      <c r="D26" s="58" t="s">
        <v>7678</v>
      </c>
      <c r="E26" s="58" t="s">
        <v>7666</v>
      </c>
      <c r="F26" s="58" t="s">
        <v>7847</v>
      </c>
      <c r="G26" s="58" t="s">
        <v>7800</v>
      </c>
      <c r="J26" s="58" t="s">
        <v>7668</v>
      </c>
      <c r="K26" s="57">
        <v>28.1</v>
      </c>
      <c r="L26" s="61"/>
      <c r="M26" s="63" t="b">
        <v>1</v>
      </c>
      <c r="N26" s="57">
        <v>2027.0</v>
      </c>
      <c r="O26" s="58" t="s">
        <v>7669</v>
      </c>
      <c r="Q26" s="57">
        <v>12.85926</v>
      </c>
      <c r="R26" s="61"/>
      <c r="S26" s="58" t="s">
        <v>7848</v>
      </c>
      <c r="T26" s="227">
        <v>45465.0</v>
      </c>
      <c r="U26" s="58" t="s">
        <v>7682</v>
      </c>
      <c r="V26" s="61"/>
      <c r="W26" s="61"/>
      <c r="X26" s="57">
        <v>6983172.0</v>
      </c>
      <c r="Y26" s="61"/>
      <c r="Z26" s="58" t="s">
        <v>6022</v>
      </c>
      <c r="AA26" s="61"/>
      <c r="AB26" s="58" t="s">
        <v>7682</v>
      </c>
      <c r="AC26" s="61"/>
      <c r="AD26" s="227">
        <v>45592.0</v>
      </c>
      <c r="AE26" s="61"/>
      <c r="AF26" s="61"/>
      <c r="AG26" s="58" t="s">
        <v>7673</v>
      </c>
      <c r="AI26" s="58" t="s">
        <v>7849</v>
      </c>
      <c r="AJ26" s="57">
        <v>4.0</v>
      </c>
      <c r="AK26" s="57">
        <v>594.0</v>
      </c>
      <c r="AL26" s="58" t="s">
        <v>7850</v>
      </c>
      <c r="AM26" s="61"/>
      <c r="AN26" s="58" t="s">
        <v>85</v>
      </c>
      <c r="AP26" s="58" t="s">
        <v>7851</v>
      </c>
      <c r="AQ26" s="57">
        <v>77.61478</v>
      </c>
      <c r="AR26" s="58" t="s">
        <v>865</v>
      </c>
      <c r="AT26" s="57">
        <v>7.0</v>
      </c>
      <c r="AU26" s="57">
        <v>8500.0</v>
      </c>
      <c r="AV26" s="57">
        <v>225.0</v>
      </c>
      <c r="AW26" s="58" t="s">
        <v>7676</v>
      </c>
      <c r="AX26" s="57">
        <v>2022.0</v>
      </c>
      <c r="AY26" s="61"/>
      <c r="AZ26" s="61"/>
    </row>
    <row r="27">
      <c r="A27" s="58" t="s">
        <v>7852</v>
      </c>
      <c r="B27" s="58" t="s">
        <v>5668</v>
      </c>
      <c r="C27" s="58" t="s">
        <v>683</v>
      </c>
      <c r="D27" s="58" t="s">
        <v>7665</v>
      </c>
      <c r="E27" s="58" t="s">
        <v>7666</v>
      </c>
      <c r="F27" s="58" t="s">
        <v>7853</v>
      </c>
      <c r="G27" s="58" t="s">
        <v>7854</v>
      </c>
      <c r="J27" s="58" t="s">
        <v>7668</v>
      </c>
      <c r="L27" s="61"/>
      <c r="M27" s="63" t="b">
        <v>1</v>
      </c>
      <c r="N27" s="57">
        <v>2026.0</v>
      </c>
      <c r="O27" s="58" t="s">
        <v>7669</v>
      </c>
      <c r="Q27" s="57">
        <v>12.89589</v>
      </c>
      <c r="R27" s="61"/>
      <c r="S27" s="58" t="s">
        <v>7855</v>
      </c>
      <c r="T27" s="228">
        <v>45434.0</v>
      </c>
      <c r="U27" s="58" t="s">
        <v>7671</v>
      </c>
      <c r="V27" s="61"/>
      <c r="W27" s="61"/>
      <c r="X27" s="57">
        <v>4761127.0</v>
      </c>
      <c r="Y27" s="61"/>
      <c r="Z27" s="58" t="s">
        <v>6028</v>
      </c>
      <c r="AA27" s="61"/>
      <c r="AB27" s="58" t="s">
        <v>7683</v>
      </c>
      <c r="AC27" s="61"/>
      <c r="AD27" s="227">
        <v>45377.0</v>
      </c>
      <c r="AE27" s="61"/>
      <c r="AF27" s="61"/>
      <c r="AG27" s="58" t="s">
        <v>7856</v>
      </c>
      <c r="AI27" s="58" t="s">
        <v>7857</v>
      </c>
      <c r="AJ27" s="57">
        <v>1.0</v>
      </c>
      <c r="AK27" s="57">
        <v>900.0</v>
      </c>
      <c r="AL27" s="58" t="s">
        <v>7858</v>
      </c>
      <c r="AM27" s="61"/>
      <c r="AN27" s="58" t="s">
        <v>685</v>
      </c>
      <c r="AP27" s="58" t="s">
        <v>7859</v>
      </c>
      <c r="AQ27" s="57">
        <v>77.69444</v>
      </c>
      <c r="AR27" s="58" t="s">
        <v>684</v>
      </c>
      <c r="AT27" s="57">
        <v>10.1</v>
      </c>
      <c r="AU27" s="57">
        <v>8999.0</v>
      </c>
      <c r="AV27" s="57">
        <v>90.0</v>
      </c>
      <c r="AW27" s="58" t="s">
        <v>7676</v>
      </c>
      <c r="AX27" s="57">
        <v>2022.0</v>
      </c>
      <c r="AY27" s="61"/>
      <c r="AZ27" s="61"/>
    </row>
    <row r="28">
      <c r="A28" s="58" t="s">
        <v>7860</v>
      </c>
      <c r="B28" s="58" t="s">
        <v>5668</v>
      </c>
      <c r="C28" s="58" t="s">
        <v>1079</v>
      </c>
      <c r="D28" s="58" t="s">
        <v>7678</v>
      </c>
      <c r="E28" s="58" t="s">
        <v>7666</v>
      </c>
      <c r="F28" s="58" t="s">
        <v>7861</v>
      </c>
      <c r="I28" s="61"/>
      <c r="J28" s="61"/>
      <c r="K28" s="57">
        <v>74.1</v>
      </c>
      <c r="L28" s="61"/>
      <c r="M28" s="63" t="b">
        <v>1</v>
      </c>
      <c r="N28" s="57">
        <v>2027.0</v>
      </c>
      <c r="O28" s="58" t="s">
        <v>7669</v>
      </c>
      <c r="Q28" s="57">
        <v>13.06967</v>
      </c>
      <c r="R28" s="61"/>
      <c r="S28" s="58" t="s">
        <v>7862</v>
      </c>
      <c r="T28" s="227">
        <v>45372.0</v>
      </c>
      <c r="U28" s="58" t="s">
        <v>7682</v>
      </c>
      <c r="V28" s="61"/>
      <c r="W28" s="61"/>
      <c r="X28" s="57">
        <v>0.0</v>
      </c>
      <c r="Y28" s="61"/>
      <c r="Z28" s="58" t="s">
        <v>6005</v>
      </c>
      <c r="AA28" s="61"/>
      <c r="AB28" s="58" t="s">
        <v>7682</v>
      </c>
      <c r="AC28" s="61"/>
      <c r="AD28" s="227">
        <v>45378.0</v>
      </c>
      <c r="AE28" s="61"/>
      <c r="AF28" s="61"/>
      <c r="AG28" s="58" t="s">
        <v>7863</v>
      </c>
      <c r="AH28" s="58" t="s">
        <v>7750</v>
      </c>
      <c r="AI28" s="58" t="s">
        <v>7864</v>
      </c>
      <c r="AJ28" s="57">
        <v>5.0</v>
      </c>
      <c r="AK28" s="57">
        <v>660.0</v>
      </c>
      <c r="AL28" s="58" t="s">
        <v>7752</v>
      </c>
      <c r="AM28" s="61"/>
      <c r="AN28" s="58" t="s">
        <v>897</v>
      </c>
      <c r="AO28" s="61"/>
      <c r="AP28" s="61"/>
      <c r="AQ28" s="57">
        <v>77.52079</v>
      </c>
      <c r="AR28" s="58" t="s">
        <v>1080</v>
      </c>
      <c r="AT28" s="57">
        <v>6.3</v>
      </c>
      <c r="AU28" s="61"/>
      <c r="AV28" s="57">
        <v>264.0</v>
      </c>
      <c r="AW28" s="61"/>
      <c r="AX28" s="57">
        <v>2021.0</v>
      </c>
      <c r="AY28" s="61"/>
      <c r="AZ28" s="61"/>
    </row>
    <row r="29">
      <c r="A29" s="58" t="s">
        <v>7865</v>
      </c>
      <c r="B29" s="58" t="s">
        <v>5668</v>
      </c>
      <c r="C29" s="58" t="s">
        <v>497</v>
      </c>
      <c r="D29" s="58" t="s">
        <v>7700</v>
      </c>
      <c r="E29" s="58" t="s">
        <v>7666</v>
      </c>
      <c r="F29" s="58" t="s">
        <v>7866</v>
      </c>
      <c r="I29" s="61"/>
      <c r="J29" s="61"/>
      <c r="K29" s="61"/>
      <c r="L29" s="61"/>
      <c r="M29" s="63" t="b">
        <v>1</v>
      </c>
      <c r="N29" s="57">
        <v>2024.0</v>
      </c>
      <c r="O29" s="58" t="s">
        <v>7669</v>
      </c>
      <c r="Q29" s="57">
        <v>12.897</v>
      </c>
      <c r="R29" s="61"/>
      <c r="S29" s="58" t="s">
        <v>7867</v>
      </c>
      <c r="T29" s="227">
        <v>45647.0</v>
      </c>
      <c r="U29" s="58" t="s">
        <v>7704</v>
      </c>
      <c r="V29" s="61"/>
      <c r="W29" s="61"/>
      <c r="X29" s="57">
        <v>0.0</v>
      </c>
      <c r="Y29" s="61"/>
      <c r="Z29" s="58" t="s">
        <v>6022</v>
      </c>
      <c r="AA29" s="61"/>
      <c r="AB29" s="58" t="s">
        <v>7672</v>
      </c>
      <c r="AC29" s="61"/>
      <c r="AD29" s="227">
        <v>45559.0</v>
      </c>
      <c r="AE29" s="61"/>
      <c r="AF29" s="61"/>
      <c r="AG29" s="58" t="s">
        <v>7863</v>
      </c>
      <c r="AI29" s="58" t="s">
        <v>7868</v>
      </c>
      <c r="AJ29" s="57">
        <v>3.0</v>
      </c>
      <c r="AK29" s="57">
        <v>92.0</v>
      </c>
      <c r="AL29" s="58" t="s">
        <v>7867</v>
      </c>
      <c r="AN29" s="58" t="s">
        <v>499</v>
      </c>
      <c r="AP29" s="61"/>
      <c r="AQ29" s="57">
        <v>77.53719</v>
      </c>
      <c r="AR29" s="58" t="s">
        <v>6415</v>
      </c>
      <c r="AT29" s="57">
        <v>1.25</v>
      </c>
      <c r="AU29" s="61"/>
      <c r="AV29" s="57">
        <v>61.0</v>
      </c>
      <c r="AW29" s="61"/>
      <c r="AX29" s="57">
        <v>2021.0</v>
      </c>
      <c r="AY29" s="61"/>
      <c r="AZ29" s="61"/>
    </row>
    <row r="30">
      <c r="A30" s="58" t="s">
        <v>7869</v>
      </c>
      <c r="B30" s="58" t="s">
        <v>5668</v>
      </c>
      <c r="C30" s="58" t="s">
        <v>1026</v>
      </c>
      <c r="D30" s="58" t="s">
        <v>7665</v>
      </c>
      <c r="E30" s="58" t="s">
        <v>7666</v>
      </c>
      <c r="F30" s="58" t="s">
        <v>7870</v>
      </c>
      <c r="G30" s="58" t="s">
        <v>7871</v>
      </c>
      <c r="J30" s="58" t="s">
        <v>7668</v>
      </c>
      <c r="K30" s="57">
        <v>94.3</v>
      </c>
      <c r="L30" s="61"/>
      <c r="M30" s="63" t="b">
        <v>1</v>
      </c>
      <c r="N30" s="61"/>
      <c r="O30" s="58" t="s">
        <v>7669</v>
      </c>
      <c r="Q30" s="57">
        <v>12.89732</v>
      </c>
      <c r="R30" s="61"/>
      <c r="S30" s="58" t="s">
        <v>7872</v>
      </c>
      <c r="U30" s="58" t="s">
        <v>7671</v>
      </c>
      <c r="V30" s="61"/>
      <c r="W30" s="61"/>
      <c r="X30" s="61"/>
      <c r="Y30" s="61"/>
      <c r="Z30" s="58" t="s">
        <v>6028</v>
      </c>
      <c r="AA30" s="61"/>
      <c r="AB30" s="58" t="s">
        <v>7683</v>
      </c>
      <c r="AC30" s="61"/>
      <c r="AD30" s="61"/>
      <c r="AE30" s="61"/>
      <c r="AF30" s="61"/>
      <c r="AG30" s="58" t="s">
        <v>7873</v>
      </c>
      <c r="AH30" s="58" t="s">
        <v>6942</v>
      </c>
      <c r="AI30" s="58" t="s">
        <v>7874</v>
      </c>
      <c r="AJ30" s="57">
        <v>5.0</v>
      </c>
      <c r="AK30" s="57">
        <v>683.0</v>
      </c>
      <c r="AL30" s="58" t="s">
        <v>7875</v>
      </c>
      <c r="AM30" s="61"/>
      <c r="AN30" s="58" t="s">
        <v>951</v>
      </c>
      <c r="AP30" s="61"/>
      <c r="AQ30" s="57">
        <v>77.7468</v>
      </c>
      <c r="AR30" s="58" t="s">
        <v>7876</v>
      </c>
      <c r="AT30" s="57">
        <v>15.4</v>
      </c>
      <c r="AU30" s="57">
        <v>9500.0</v>
      </c>
      <c r="AV30" s="57">
        <v>176.0</v>
      </c>
      <c r="AW30" s="58" t="s">
        <v>7676</v>
      </c>
      <c r="AX30" s="61"/>
      <c r="AY30" s="61"/>
      <c r="AZ30" s="61"/>
    </row>
    <row r="31">
      <c r="A31" s="58" t="s">
        <v>7877</v>
      </c>
      <c r="B31" s="58" t="s">
        <v>5668</v>
      </c>
      <c r="C31" s="58" t="s">
        <v>1043</v>
      </c>
      <c r="D31" s="58" t="s">
        <v>7678</v>
      </c>
      <c r="E31" s="58" t="s">
        <v>7666</v>
      </c>
      <c r="F31" s="58" t="s">
        <v>7878</v>
      </c>
      <c r="G31" s="58" t="s">
        <v>7879</v>
      </c>
      <c r="J31" s="58" t="s">
        <v>7668</v>
      </c>
      <c r="K31" s="57">
        <v>77.9</v>
      </c>
      <c r="L31" s="61"/>
      <c r="M31" s="63" t="b">
        <v>1</v>
      </c>
      <c r="N31" s="57">
        <v>2027.0</v>
      </c>
      <c r="O31" s="58" t="s">
        <v>7669</v>
      </c>
      <c r="Q31" s="57">
        <v>13.06249</v>
      </c>
      <c r="R31" s="61"/>
      <c r="S31" s="58" t="s">
        <v>7808</v>
      </c>
      <c r="T31" s="227">
        <v>45649.0</v>
      </c>
      <c r="U31" s="58" t="s">
        <v>7682</v>
      </c>
      <c r="V31" s="61"/>
      <c r="W31" s="61"/>
      <c r="X31" s="57">
        <v>2962229.0</v>
      </c>
      <c r="Y31" s="61"/>
      <c r="Z31" s="58" t="s">
        <v>6005</v>
      </c>
      <c r="AA31" s="61"/>
      <c r="AB31" s="58" t="s">
        <v>7672</v>
      </c>
      <c r="AC31" s="61"/>
      <c r="AD31" s="227">
        <v>45531.0</v>
      </c>
      <c r="AE31" s="61"/>
      <c r="AF31" s="61"/>
      <c r="AG31" s="58" t="s">
        <v>7880</v>
      </c>
      <c r="AI31" s="58" t="s">
        <v>7881</v>
      </c>
      <c r="AJ31" s="57">
        <v>4.0</v>
      </c>
      <c r="AK31" s="57">
        <v>1384.0</v>
      </c>
      <c r="AL31" s="58" t="s">
        <v>7810</v>
      </c>
      <c r="AM31" s="61"/>
      <c r="AN31" s="58" t="s">
        <v>199</v>
      </c>
      <c r="AP31" s="58" t="s">
        <v>7882</v>
      </c>
      <c r="AQ31" s="57">
        <v>77.74586</v>
      </c>
      <c r="AR31" s="58" t="s">
        <v>1044</v>
      </c>
      <c r="AT31" s="57">
        <v>3.3</v>
      </c>
      <c r="AU31" s="57">
        <v>7000.0</v>
      </c>
      <c r="AV31" s="57">
        <v>202.0</v>
      </c>
      <c r="AW31" s="58" t="s">
        <v>7676</v>
      </c>
      <c r="AX31" s="57">
        <v>2023.0</v>
      </c>
      <c r="AY31" s="61"/>
      <c r="AZ31" s="61"/>
    </row>
    <row r="32">
      <c r="A32" s="58" t="s">
        <v>7883</v>
      </c>
      <c r="B32" s="58" t="s">
        <v>5668</v>
      </c>
      <c r="C32" s="58" t="s">
        <v>1504</v>
      </c>
      <c r="D32" s="58" t="s">
        <v>7665</v>
      </c>
      <c r="E32" s="58" t="s">
        <v>7666</v>
      </c>
      <c r="F32" s="58" t="s">
        <v>7884</v>
      </c>
      <c r="I32" s="61"/>
      <c r="J32" s="58" t="s">
        <v>7668</v>
      </c>
      <c r="K32" s="57">
        <v>6.7</v>
      </c>
      <c r="L32" s="61"/>
      <c r="M32" s="63" t="b">
        <v>1</v>
      </c>
      <c r="N32" s="57">
        <v>2024.0</v>
      </c>
      <c r="O32" s="58" t="s">
        <v>7669</v>
      </c>
      <c r="Q32" s="57">
        <v>12.86591</v>
      </c>
      <c r="R32" s="61"/>
      <c r="S32" s="58" t="s">
        <v>7836</v>
      </c>
      <c r="T32" s="227">
        <v>45311.0</v>
      </c>
      <c r="U32" s="58" t="s">
        <v>7671</v>
      </c>
      <c r="V32" s="61"/>
      <c r="W32" s="61"/>
      <c r="X32" s="57">
        <v>0.0</v>
      </c>
      <c r="Y32" s="61"/>
      <c r="Z32" s="58" t="s">
        <v>6028</v>
      </c>
      <c r="AA32" s="61"/>
      <c r="AB32" s="58" t="s">
        <v>7682</v>
      </c>
      <c r="AC32" s="61"/>
      <c r="AD32" s="227">
        <v>45650.0</v>
      </c>
      <c r="AE32" s="61"/>
      <c r="AF32" s="61"/>
      <c r="AG32" s="58" t="s">
        <v>7885</v>
      </c>
      <c r="AI32" s="58" t="s">
        <v>7886</v>
      </c>
      <c r="AJ32" s="57">
        <v>5.0</v>
      </c>
      <c r="AK32" s="57">
        <v>470.0</v>
      </c>
      <c r="AL32" s="58" t="s">
        <v>7838</v>
      </c>
      <c r="AM32" s="61"/>
      <c r="AN32" s="58" t="s">
        <v>1506</v>
      </c>
      <c r="AP32" s="61"/>
      <c r="AQ32" s="57">
        <v>77.6938</v>
      </c>
      <c r="AR32" s="58" t="s">
        <v>7415</v>
      </c>
      <c r="AT32" s="57">
        <v>4.1</v>
      </c>
      <c r="AU32" s="57">
        <v>5951.0</v>
      </c>
      <c r="AV32" s="57">
        <v>280.0</v>
      </c>
      <c r="AW32" s="58" t="s">
        <v>7676</v>
      </c>
      <c r="AX32" s="57">
        <v>2020.0</v>
      </c>
      <c r="AY32" s="61"/>
      <c r="AZ32" s="61"/>
    </row>
    <row r="33">
      <c r="A33" s="58" t="s">
        <v>7887</v>
      </c>
      <c r="B33" s="58" t="s">
        <v>5668</v>
      </c>
      <c r="C33" s="58" t="s">
        <v>1247</v>
      </c>
      <c r="D33" s="58" t="s">
        <v>7665</v>
      </c>
      <c r="E33" s="58" t="s">
        <v>7666</v>
      </c>
      <c r="F33" s="58" t="s">
        <v>7888</v>
      </c>
      <c r="G33" s="58" t="s">
        <v>7889</v>
      </c>
      <c r="J33" s="58" t="s">
        <v>7668</v>
      </c>
      <c r="L33" s="61"/>
      <c r="M33" s="63" t="b">
        <v>1</v>
      </c>
      <c r="N33" s="57">
        <v>2027.0</v>
      </c>
      <c r="O33" s="58" t="s">
        <v>7669</v>
      </c>
      <c r="Q33" s="57">
        <v>13.22507</v>
      </c>
      <c r="R33" s="61"/>
      <c r="S33" s="58" t="s">
        <v>7890</v>
      </c>
      <c r="T33" s="227">
        <v>45649.0</v>
      </c>
      <c r="U33" s="58" t="s">
        <v>7671</v>
      </c>
      <c r="V33" s="61"/>
      <c r="W33" s="61"/>
      <c r="X33" s="57">
        <v>4295827.0</v>
      </c>
      <c r="Y33" s="61"/>
      <c r="Z33" s="58" t="s">
        <v>6005</v>
      </c>
      <c r="AA33" s="61"/>
      <c r="AB33" s="58" t="s">
        <v>7672</v>
      </c>
      <c r="AC33" s="61"/>
      <c r="AD33" s="227">
        <v>45653.0</v>
      </c>
      <c r="AE33" s="61"/>
      <c r="AF33" s="61"/>
      <c r="AG33" s="58" t="s">
        <v>7891</v>
      </c>
      <c r="AI33" s="58" t="s">
        <v>7892</v>
      </c>
      <c r="AJ33" s="57">
        <v>1.0</v>
      </c>
      <c r="AK33" s="57">
        <v>487.0</v>
      </c>
      <c r="AL33" s="58" t="s">
        <v>7893</v>
      </c>
      <c r="AM33" s="61"/>
      <c r="AN33" s="58" t="s">
        <v>40</v>
      </c>
      <c r="AP33" s="58" t="s">
        <v>7894</v>
      </c>
      <c r="AQ33" s="57">
        <v>77.72276</v>
      </c>
      <c r="AR33" s="58" t="s">
        <v>1248</v>
      </c>
      <c r="AT33" s="57">
        <v>3.49</v>
      </c>
      <c r="AU33" s="57">
        <v>6200.0</v>
      </c>
      <c r="AV33" s="57">
        <v>122.0</v>
      </c>
      <c r="AW33" s="58" t="s">
        <v>7676</v>
      </c>
      <c r="AX33" s="57">
        <v>2023.0</v>
      </c>
      <c r="AY33" s="61"/>
      <c r="AZ33" s="61"/>
    </row>
    <row r="34">
      <c r="A34" s="58" t="s">
        <v>7895</v>
      </c>
      <c r="B34" s="58" t="s">
        <v>5668</v>
      </c>
      <c r="C34" s="58" t="s">
        <v>331</v>
      </c>
      <c r="D34" s="58" t="s">
        <v>7678</v>
      </c>
      <c r="E34" s="58" t="s">
        <v>7666</v>
      </c>
      <c r="F34" s="58" t="s">
        <v>7896</v>
      </c>
      <c r="G34" s="58" t="s">
        <v>7897</v>
      </c>
      <c r="J34" s="58" t="s">
        <v>7668</v>
      </c>
      <c r="K34" s="57">
        <v>79.0</v>
      </c>
      <c r="L34" s="61"/>
      <c r="M34" s="63" t="b">
        <v>1</v>
      </c>
      <c r="N34" s="57">
        <v>2026.0</v>
      </c>
      <c r="O34" s="58" t="s">
        <v>7669</v>
      </c>
      <c r="Q34" s="57">
        <v>12.79362</v>
      </c>
      <c r="R34" s="61"/>
      <c r="S34" s="58" t="s">
        <v>7898</v>
      </c>
      <c r="T34" s="227">
        <v>45373.0</v>
      </c>
      <c r="U34" s="58" t="s">
        <v>7682</v>
      </c>
      <c r="V34" s="61"/>
      <c r="W34" s="61"/>
      <c r="X34" s="57">
        <v>2.59802E7</v>
      </c>
      <c r="Y34" s="61"/>
      <c r="Z34" s="58" t="s">
        <v>6063</v>
      </c>
      <c r="AA34" s="61"/>
      <c r="AB34" s="58" t="s">
        <v>7672</v>
      </c>
      <c r="AC34" s="61"/>
      <c r="AD34" s="227">
        <v>45377.0</v>
      </c>
      <c r="AE34" s="61"/>
      <c r="AF34" s="61"/>
      <c r="AG34" s="58" t="s">
        <v>7873</v>
      </c>
      <c r="AI34" s="58" t="s">
        <v>7899</v>
      </c>
      <c r="AJ34" s="57">
        <v>2.0</v>
      </c>
      <c r="AK34" s="57">
        <v>33.0</v>
      </c>
      <c r="AL34" s="58" t="s">
        <v>7900</v>
      </c>
      <c r="AM34" s="61"/>
      <c r="AN34" s="58" t="s">
        <v>81</v>
      </c>
      <c r="AO34" s="61"/>
      <c r="AP34" s="58" t="s">
        <v>7901</v>
      </c>
      <c r="AQ34" s="57">
        <v>77.63572</v>
      </c>
      <c r="AR34" s="58" t="s">
        <v>6278</v>
      </c>
      <c r="AT34" s="57">
        <v>1.0</v>
      </c>
      <c r="AU34" s="57">
        <v>16700.0</v>
      </c>
      <c r="AV34" s="57">
        <v>233.0</v>
      </c>
      <c r="AW34" s="58" t="s">
        <v>7676</v>
      </c>
      <c r="AX34" s="57">
        <v>2022.0</v>
      </c>
      <c r="AY34" s="61"/>
      <c r="AZ34" s="61"/>
    </row>
    <row r="35">
      <c r="A35" s="58" t="s">
        <v>7902</v>
      </c>
      <c r="B35" s="58" t="s">
        <v>5668</v>
      </c>
      <c r="C35" s="58" t="s">
        <v>1070</v>
      </c>
      <c r="D35" s="58" t="s">
        <v>7665</v>
      </c>
      <c r="E35" s="58" t="s">
        <v>7666</v>
      </c>
      <c r="F35" s="58" t="s">
        <v>7903</v>
      </c>
      <c r="G35" s="58" t="s">
        <v>7904</v>
      </c>
      <c r="J35" s="58" t="s">
        <v>7668</v>
      </c>
      <c r="L35" s="61"/>
      <c r="M35" s="63" t="b">
        <v>1</v>
      </c>
      <c r="N35" s="57">
        <v>2026.0</v>
      </c>
      <c r="O35" s="58" t="s">
        <v>7669</v>
      </c>
      <c r="Q35" s="57">
        <v>12.89123</v>
      </c>
      <c r="R35" s="61"/>
      <c r="S35" s="58" t="s">
        <v>7905</v>
      </c>
      <c r="T35" s="227">
        <v>45405.0</v>
      </c>
      <c r="U35" s="58" t="s">
        <v>7671</v>
      </c>
      <c r="V35" s="61"/>
      <c r="W35" s="61"/>
      <c r="X35" s="57">
        <v>7466508.0</v>
      </c>
      <c r="Y35" s="61"/>
      <c r="Z35" s="58" t="s">
        <v>7906</v>
      </c>
      <c r="AA35" s="61"/>
      <c r="AB35" s="58" t="s">
        <v>7672</v>
      </c>
      <c r="AC35" s="61"/>
      <c r="AD35" s="227">
        <v>45377.0</v>
      </c>
      <c r="AE35" s="61"/>
      <c r="AF35" s="61"/>
      <c r="AG35" s="58" t="s">
        <v>7907</v>
      </c>
      <c r="AI35" s="58" t="s">
        <v>7908</v>
      </c>
      <c r="AJ35" s="57">
        <v>4.0</v>
      </c>
      <c r="AK35" s="57">
        <v>188.0</v>
      </c>
      <c r="AL35" s="58" t="s">
        <v>7909</v>
      </c>
      <c r="AM35" s="61"/>
      <c r="AN35" s="58" t="s">
        <v>685</v>
      </c>
      <c r="AP35" s="58" t="s">
        <v>7910</v>
      </c>
      <c r="AQ35" s="57">
        <v>77.70859</v>
      </c>
      <c r="AR35" s="58" t="s">
        <v>6982</v>
      </c>
      <c r="AT35" s="57">
        <v>2.07</v>
      </c>
      <c r="AU35" s="57">
        <v>7999.0</v>
      </c>
      <c r="AV35" s="57">
        <v>187.0</v>
      </c>
      <c r="AW35" s="58" t="s">
        <v>7676</v>
      </c>
      <c r="AX35" s="57">
        <v>2023.0</v>
      </c>
      <c r="AY35" s="61"/>
      <c r="AZ35" s="61"/>
    </row>
    <row r="36">
      <c r="A36" s="58" t="s">
        <v>7911</v>
      </c>
      <c r="B36" s="58" t="s">
        <v>5668</v>
      </c>
      <c r="C36" s="58" t="s">
        <v>626</v>
      </c>
      <c r="D36" s="58" t="s">
        <v>7678</v>
      </c>
      <c r="E36" s="58" t="s">
        <v>7666</v>
      </c>
      <c r="F36" s="58" t="s">
        <v>7912</v>
      </c>
      <c r="I36" s="61"/>
      <c r="J36" s="61"/>
      <c r="K36" s="57">
        <v>35.7</v>
      </c>
      <c r="L36" s="61"/>
      <c r="M36" s="63" t="b">
        <v>1</v>
      </c>
      <c r="N36" s="57">
        <v>2026.0</v>
      </c>
      <c r="O36" s="58" t="s">
        <v>7669</v>
      </c>
      <c r="Q36" s="57">
        <v>13.02154</v>
      </c>
      <c r="R36" s="61"/>
      <c r="S36" s="58" t="s">
        <v>7913</v>
      </c>
      <c r="T36" s="227">
        <v>45616.0</v>
      </c>
      <c r="U36" s="58" t="s">
        <v>7682</v>
      </c>
      <c r="V36" s="61"/>
      <c r="W36" s="61"/>
      <c r="X36" s="57">
        <v>0.0</v>
      </c>
      <c r="Y36" s="61"/>
      <c r="Z36" s="58" t="s">
        <v>6028</v>
      </c>
      <c r="AA36" s="61"/>
      <c r="AB36" s="58" t="s">
        <v>7682</v>
      </c>
      <c r="AC36" s="61"/>
      <c r="AD36" s="227">
        <v>45317.0</v>
      </c>
      <c r="AE36" s="61"/>
      <c r="AF36" s="61"/>
      <c r="AG36" s="58" t="s">
        <v>7863</v>
      </c>
      <c r="AI36" s="58" t="s">
        <v>7914</v>
      </c>
      <c r="AJ36" s="57">
        <v>2.0</v>
      </c>
      <c r="AK36" s="57">
        <v>321.0</v>
      </c>
      <c r="AL36" s="58" t="s">
        <v>7815</v>
      </c>
      <c r="AM36" s="61"/>
      <c r="AN36" s="58" t="s">
        <v>49</v>
      </c>
      <c r="AP36" s="61"/>
      <c r="AQ36" s="57">
        <v>77.70572</v>
      </c>
      <c r="AR36" s="58" t="s">
        <v>47</v>
      </c>
      <c r="AT36" s="57">
        <v>4.2</v>
      </c>
      <c r="AU36" s="61"/>
      <c r="AV36" s="57">
        <v>39.0</v>
      </c>
      <c r="AW36" s="61"/>
      <c r="AX36" s="57">
        <v>2020.0</v>
      </c>
      <c r="AY36" s="61"/>
      <c r="AZ36" s="61"/>
    </row>
    <row r="37">
      <c r="A37" s="58" t="s">
        <v>7915</v>
      </c>
      <c r="B37" s="58" t="s">
        <v>5668</v>
      </c>
      <c r="C37" s="58" t="s">
        <v>467</v>
      </c>
      <c r="D37" s="58" t="s">
        <v>7665</v>
      </c>
      <c r="E37" s="58" t="s">
        <v>7666</v>
      </c>
      <c r="F37" s="58" t="s">
        <v>7916</v>
      </c>
      <c r="I37" s="61"/>
      <c r="J37" s="58" t="s">
        <v>7668</v>
      </c>
      <c r="L37" s="61"/>
      <c r="M37" s="63" t="b">
        <v>1</v>
      </c>
      <c r="N37" s="57">
        <v>2023.0</v>
      </c>
      <c r="O37" s="58" t="s">
        <v>7669</v>
      </c>
      <c r="Q37" s="57">
        <v>12.83639</v>
      </c>
      <c r="R37" s="61"/>
      <c r="S37" s="58" t="s">
        <v>7917</v>
      </c>
      <c r="T37" s="227">
        <v>45613.0</v>
      </c>
      <c r="U37" s="58" t="s">
        <v>7671</v>
      </c>
      <c r="V37" s="61"/>
      <c r="W37" s="61"/>
      <c r="X37" s="57">
        <v>329000.0</v>
      </c>
      <c r="Y37" s="61"/>
      <c r="Z37" s="58" t="s">
        <v>6022</v>
      </c>
      <c r="AA37" s="61"/>
      <c r="AB37" s="58" t="s">
        <v>7672</v>
      </c>
      <c r="AC37" s="61"/>
      <c r="AD37" s="228">
        <v>45435.0</v>
      </c>
      <c r="AE37" s="61"/>
      <c r="AF37" s="61"/>
      <c r="AG37" s="58" t="s">
        <v>7880</v>
      </c>
      <c r="AH37" s="58" t="s">
        <v>7685</v>
      </c>
      <c r="AI37" s="58" t="s">
        <v>7918</v>
      </c>
      <c r="AJ37" s="57">
        <v>6.0</v>
      </c>
      <c r="AK37" s="57">
        <v>208.0</v>
      </c>
      <c r="AL37" s="58" t="s">
        <v>7919</v>
      </c>
      <c r="AN37" s="58" t="s">
        <v>196</v>
      </c>
      <c r="AP37" s="61"/>
      <c r="AQ37" s="57">
        <v>77.69774</v>
      </c>
      <c r="AR37" s="58" t="s">
        <v>468</v>
      </c>
      <c r="AT37" s="57">
        <v>2.3</v>
      </c>
      <c r="AU37" s="57">
        <v>5600.0</v>
      </c>
      <c r="AV37" s="57">
        <v>55.0</v>
      </c>
      <c r="AW37" s="58" t="s">
        <v>7676</v>
      </c>
      <c r="AX37" s="57">
        <v>2017.0</v>
      </c>
      <c r="AY37" s="61"/>
      <c r="AZ37" s="61"/>
    </row>
    <row r="38">
      <c r="A38" s="58" t="s">
        <v>7920</v>
      </c>
      <c r="B38" s="58" t="s">
        <v>5668</v>
      </c>
      <c r="C38" s="58" t="s">
        <v>1036</v>
      </c>
      <c r="D38" s="58" t="s">
        <v>7700</v>
      </c>
      <c r="E38" s="58" t="s">
        <v>7731</v>
      </c>
      <c r="F38" s="58" t="s">
        <v>7921</v>
      </c>
      <c r="I38" s="61"/>
      <c r="J38" s="58" t="s">
        <v>7668</v>
      </c>
      <c r="K38" s="57">
        <v>57.2</v>
      </c>
      <c r="L38" s="61"/>
      <c r="M38" s="63" t="b">
        <v>1</v>
      </c>
      <c r="N38" s="57">
        <v>2023.0</v>
      </c>
      <c r="O38" s="58" t="s">
        <v>7669</v>
      </c>
      <c r="Q38" s="57">
        <v>13.10668</v>
      </c>
      <c r="R38" s="61"/>
      <c r="S38" s="58" t="s">
        <v>7855</v>
      </c>
      <c r="T38" s="227">
        <v>45523.0</v>
      </c>
      <c r="U38" s="58" t="s">
        <v>7704</v>
      </c>
      <c r="V38" s="61"/>
      <c r="W38" s="61"/>
      <c r="X38" s="57">
        <v>1150500.0</v>
      </c>
      <c r="Y38" s="61"/>
      <c r="Z38" s="58" t="s">
        <v>6005</v>
      </c>
      <c r="AA38" s="61"/>
      <c r="AB38" s="58" t="s">
        <v>7672</v>
      </c>
      <c r="AC38" s="61"/>
      <c r="AD38" s="227">
        <v>45588.0</v>
      </c>
      <c r="AE38" s="61"/>
      <c r="AF38" s="61"/>
      <c r="AG38" s="58" t="s">
        <v>7694</v>
      </c>
      <c r="AI38" s="58" t="s">
        <v>7922</v>
      </c>
      <c r="AJ38" s="57">
        <v>6.0</v>
      </c>
      <c r="AK38" s="57">
        <v>212.0</v>
      </c>
      <c r="AL38" s="58" t="s">
        <v>7858</v>
      </c>
      <c r="AM38" s="61"/>
      <c r="AN38" s="58" t="s">
        <v>155</v>
      </c>
      <c r="AP38" s="61"/>
      <c r="AQ38" s="57">
        <v>77.58135</v>
      </c>
      <c r="AR38" s="58" t="s">
        <v>6956</v>
      </c>
      <c r="AT38" s="57">
        <v>2.2</v>
      </c>
      <c r="AU38" s="57">
        <v>6999.0</v>
      </c>
      <c r="AV38" s="57">
        <v>94.0</v>
      </c>
      <c r="AW38" s="58" t="s">
        <v>7676</v>
      </c>
      <c r="AX38" s="57">
        <v>2019.0</v>
      </c>
      <c r="AY38" s="61"/>
      <c r="AZ38" s="61"/>
    </row>
    <row r="39">
      <c r="A39" s="58" t="s">
        <v>7923</v>
      </c>
      <c r="B39" s="58" t="s">
        <v>5668</v>
      </c>
      <c r="C39" s="58" t="s">
        <v>666</v>
      </c>
      <c r="D39" s="58" t="s">
        <v>7665</v>
      </c>
      <c r="E39" s="58" t="s">
        <v>7666</v>
      </c>
      <c r="F39" s="58" t="s">
        <v>7924</v>
      </c>
      <c r="G39" s="58" t="s">
        <v>7925</v>
      </c>
      <c r="J39" s="58" t="s">
        <v>7668</v>
      </c>
      <c r="K39" s="57">
        <v>87.8</v>
      </c>
      <c r="L39" s="61"/>
      <c r="M39" s="63" t="b">
        <v>1</v>
      </c>
      <c r="N39" s="57">
        <v>2028.0</v>
      </c>
      <c r="O39" s="58" t="s">
        <v>7669</v>
      </c>
      <c r="Q39" s="57">
        <v>13.17709</v>
      </c>
      <c r="R39" s="61"/>
      <c r="S39" s="58" t="s">
        <v>7926</v>
      </c>
      <c r="T39" s="227">
        <v>45375.0</v>
      </c>
      <c r="U39" s="58" t="s">
        <v>7671</v>
      </c>
      <c r="V39" s="61"/>
      <c r="W39" s="61"/>
      <c r="X39" s="57">
        <v>1.0879451E7</v>
      </c>
      <c r="Y39" s="61"/>
      <c r="Z39" s="58" t="s">
        <v>6005</v>
      </c>
      <c r="AA39" s="61"/>
      <c r="AB39" s="58" t="s">
        <v>7682</v>
      </c>
      <c r="AC39" s="61"/>
      <c r="AD39" s="227">
        <v>45563.0</v>
      </c>
      <c r="AE39" s="61"/>
      <c r="AF39" s="61"/>
      <c r="AG39" s="58" t="s">
        <v>7749</v>
      </c>
      <c r="AI39" s="58" t="s">
        <v>7721</v>
      </c>
      <c r="AJ39" s="57">
        <v>3.0</v>
      </c>
      <c r="AK39" s="57">
        <v>358.0</v>
      </c>
      <c r="AL39" s="58" t="s">
        <v>7815</v>
      </c>
      <c r="AM39" s="61"/>
      <c r="AN39" s="58" t="s">
        <v>668</v>
      </c>
      <c r="AP39" s="61"/>
      <c r="AQ39" s="57">
        <v>77.7317</v>
      </c>
      <c r="AR39" s="58" t="s">
        <v>6569</v>
      </c>
      <c r="AT39" s="57">
        <v>5.8</v>
      </c>
      <c r="AU39" s="57">
        <v>9500.0</v>
      </c>
      <c r="AV39" s="57">
        <v>37.0</v>
      </c>
      <c r="AW39" s="58" t="s">
        <v>7676</v>
      </c>
      <c r="AX39" s="57">
        <v>2024.0</v>
      </c>
      <c r="AY39" s="61"/>
      <c r="AZ39" s="61"/>
    </row>
    <row r="40">
      <c r="A40" s="58" t="s">
        <v>7927</v>
      </c>
      <c r="B40" s="58" t="s">
        <v>5668</v>
      </c>
      <c r="C40" s="58" t="s">
        <v>478</v>
      </c>
      <c r="D40" s="58" t="s">
        <v>7678</v>
      </c>
      <c r="E40" s="58" t="s">
        <v>7666</v>
      </c>
      <c r="F40" s="58" t="s">
        <v>7928</v>
      </c>
      <c r="G40" s="58" t="s">
        <v>7929</v>
      </c>
      <c r="J40" s="58" t="s">
        <v>7668</v>
      </c>
      <c r="L40" s="61"/>
      <c r="M40" s="63" t="b">
        <v>1</v>
      </c>
      <c r="N40" s="57">
        <v>2028.0</v>
      </c>
      <c r="O40" s="58" t="s">
        <v>7669</v>
      </c>
      <c r="Q40" s="57">
        <v>12.98345</v>
      </c>
      <c r="R40" s="61"/>
      <c r="S40" s="58" t="s">
        <v>7930</v>
      </c>
      <c r="T40" s="227">
        <v>45346.0</v>
      </c>
      <c r="U40" s="58" t="s">
        <v>7682</v>
      </c>
      <c r="V40" s="61"/>
      <c r="W40" s="61"/>
      <c r="X40" s="57">
        <v>3888611.0</v>
      </c>
      <c r="Y40" s="61"/>
      <c r="Z40" s="58" t="s">
        <v>6028</v>
      </c>
      <c r="AA40" s="61"/>
      <c r="AB40" s="58" t="s">
        <v>7672</v>
      </c>
      <c r="AC40" s="61"/>
      <c r="AD40" s="227">
        <v>45654.0</v>
      </c>
      <c r="AE40" s="61"/>
      <c r="AF40" s="61"/>
      <c r="AG40" s="58" t="s">
        <v>7694</v>
      </c>
      <c r="AI40" s="58" t="s">
        <v>7931</v>
      </c>
      <c r="AJ40" s="57">
        <v>4.0</v>
      </c>
      <c r="AK40" s="57">
        <v>285.0</v>
      </c>
      <c r="AL40" s="58" t="s">
        <v>7838</v>
      </c>
      <c r="AM40" s="61"/>
      <c r="AN40" s="58" t="s">
        <v>68</v>
      </c>
      <c r="AO40" s="61"/>
      <c r="AP40" s="58" t="s">
        <v>7932</v>
      </c>
      <c r="AQ40" s="57">
        <v>77.82575</v>
      </c>
      <c r="AR40" s="58" t="s">
        <v>6403</v>
      </c>
      <c r="AT40" s="57">
        <v>1.79</v>
      </c>
      <c r="AU40" s="57">
        <v>6000.0</v>
      </c>
      <c r="AV40" s="57">
        <v>57.0</v>
      </c>
      <c r="AW40" s="58" t="s">
        <v>7676</v>
      </c>
      <c r="AX40" s="57">
        <v>2024.0</v>
      </c>
      <c r="AY40" s="61"/>
      <c r="AZ40" s="61"/>
    </row>
    <row r="41">
      <c r="A41" s="58" t="s">
        <v>7933</v>
      </c>
      <c r="B41" s="58" t="s">
        <v>5668</v>
      </c>
      <c r="C41" s="58" t="s">
        <v>253</v>
      </c>
      <c r="D41" s="58" t="s">
        <v>7665</v>
      </c>
      <c r="E41" s="58" t="s">
        <v>7666</v>
      </c>
      <c r="F41" s="58" t="s">
        <v>7934</v>
      </c>
      <c r="G41" s="58" t="s">
        <v>7935</v>
      </c>
      <c r="J41" s="58" t="s">
        <v>7668</v>
      </c>
      <c r="K41" s="57">
        <v>55.2</v>
      </c>
      <c r="L41" s="61"/>
      <c r="M41" s="63" t="b">
        <v>1</v>
      </c>
      <c r="N41" s="57">
        <v>2025.0</v>
      </c>
      <c r="O41" s="58" t="s">
        <v>7669</v>
      </c>
      <c r="Q41" s="57">
        <v>12.77928</v>
      </c>
      <c r="R41" s="61"/>
      <c r="S41" s="58" t="s">
        <v>7936</v>
      </c>
      <c r="T41" s="227">
        <v>45344.0</v>
      </c>
      <c r="U41" s="58" t="s">
        <v>7671</v>
      </c>
      <c r="V41" s="61"/>
      <c r="W41" s="61"/>
      <c r="X41" s="57">
        <v>3037085.0</v>
      </c>
      <c r="Y41" s="61"/>
      <c r="Z41" s="58" t="s">
        <v>6022</v>
      </c>
      <c r="AA41" s="61"/>
      <c r="AB41" s="58" t="s">
        <v>7672</v>
      </c>
      <c r="AC41" s="61"/>
      <c r="AD41" s="227">
        <v>45347.0</v>
      </c>
      <c r="AE41" s="61"/>
      <c r="AF41" s="61"/>
      <c r="AG41" s="58" t="s">
        <v>7694</v>
      </c>
      <c r="AH41" s="58" t="s">
        <v>7685</v>
      </c>
      <c r="AI41" s="58" t="s">
        <v>7937</v>
      </c>
      <c r="AJ41" s="57">
        <v>5.0</v>
      </c>
      <c r="AK41" s="57">
        <v>312.0</v>
      </c>
      <c r="AL41" s="58" t="s">
        <v>7838</v>
      </c>
      <c r="AM41" s="61"/>
      <c r="AN41" s="58" t="s">
        <v>60</v>
      </c>
      <c r="AO41" s="61"/>
      <c r="AP41" s="58" t="s">
        <v>7938</v>
      </c>
      <c r="AQ41" s="57">
        <v>77.71419</v>
      </c>
      <c r="AR41" s="58" t="s">
        <v>6206</v>
      </c>
      <c r="AT41" s="57">
        <v>2.5</v>
      </c>
      <c r="AU41" s="57">
        <v>3998.0</v>
      </c>
      <c r="AV41" s="57">
        <v>16.0</v>
      </c>
      <c r="AW41" s="58" t="s">
        <v>7676</v>
      </c>
      <c r="AX41" s="57">
        <v>2022.0</v>
      </c>
      <c r="AY41" s="61"/>
      <c r="AZ41" s="61"/>
    </row>
    <row r="42">
      <c r="A42" s="58" t="s">
        <v>7939</v>
      </c>
      <c r="B42" s="58" t="s">
        <v>5668</v>
      </c>
      <c r="C42" s="58" t="s">
        <v>1410</v>
      </c>
      <c r="D42" s="58" t="s">
        <v>7665</v>
      </c>
      <c r="E42" s="58" t="s">
        <v>7666</v>
      </c>
      <c r="F42" s="58" t="s">
        <v>7940</v>
      </c>
      <c r="I42" s="61"/>
      <c r="J42" s="58" t="s">
        <v>7668</v>
      </c>
      <c r="K42" s="57">
        <v>83.9</v>
      </c>
      <c r="L42" s="61"/>
      <c r="M42" s="63" t="b">
        <v>1</v>
      </c>
      <c r="N42" s="57">
        <v>2024.0</v>
      </c>
      <c r="O42" s="58" t="s">
        <v>7669</v>
      </c>
      <c r="Q42" s="57">
        <v>12.90241</v>
      </c>
      <c r="R42" s="61"/>
      <c r="S42" s="58" t="s">
        <v>7941</v>
      </c>
      <c r="T42" s="228">
        <v>45432.0</v>
      </c>
      <c r="U42" s="58" t="s">
        <v>7671</v>
      </c>
      <c r="V42" s="61"/>
      <c r="W42" s="61"/>
      <c r="X42" s="57">
        <v>4016250.0</v>
      </c>
      <c r="Y42" s="61"/>
      <c r="Z42" s="58" t="s">
        <v>6022</v>
      </c>
      <c r="AA42" s="61"/>
      <c r="AB42" s="58" t="s">
        <v>7672</v>
      </c>
      <c r="AC42" s="61"/>
      <c r="AD42" s="227">
        <v>45620.0</v>
      </c>
      <c r="AE42" s="61"/>
      <c r="AF42" s="61"/>
      <c r="AG42" s="58" t="s">
        <v>7781</v>
      </c>
      <c r="AH42" s="61"/>
      <c r="AI42" s="58" t="s">
        <v>7942</v>
      </c>
      <c r="AJ42" s="57">
        <v>1.0</v>
      </c>
      <c r="AK42" s="57">
        <v>122.0</v>
      </c>
      <c r="AL42" s="58" t="s">
        <v>7736</v>
      </c>
      <c r="AM42" s="61"/>
      <c r="AN42" s="58" t="s">
        <v>688</v>
      </c>
      <c r="AO42" s="61"/>
      <c r="AP42" s="61"/>
      <c r="AQ42" s="57">
        <v>77.58532</v>
      </c>
      <c r="AR42" s="58" t="s">
        <v>1411</v>
      </c>
      <c r="AT42" s="57">
        <v>1.7</v>
      </c>
      <c r="AU42" s="57">
        <v>13500.0</v>
      </c>
      <c r="AV42" s="57">
        <v>23.0</v>
      </c>
      <c r="AW42" s="58" t="s">
        <v>7676</v>
      </c>
      <c r="AX42" s="57">
        <v>2020.0</v>
      </c>
      <c r="AY42" s="61"/>
      <c r="AZ42" s="61"/>
    </row>
    <row r="43">
      <c r="A43" s="58" t="s">
        <v>7943</v>
      </c>
      <c r="B43" s="58" t="s">
        <v>5668</v>
      </c>
      <c r="C43" s="58" t="s">
        <v>247</v>
      </c>
      <c r="D43" s="58" t="s">
        <v>7700</v>
      </c>
      <c r="E43" s="58" t="s">
        <v>7701</v>
      </c>
      <c r="F43" s="58" t="s">
        <v>7944</v>
      </c>
      <c r="I43" s="61"/>
      <c r="J43" s="58" t="s">
        <v>7668</v>
      </c>
      <c r="L43" s="61"/>
      <c r="M43" s="63" t="b">
        <v>1</v>
      </c>
      <c r="N43" s="57">
        <v>2025.0</v>
      </c>
      <c r="O43" s="58" t="s">
        <v>7680</v>
      </c>
      <c r="P43" s="61"/>
      <c r="Q43" s="57">
        <v>13.25334</v>
      </c>
      <c r="R43" s="61"/>
      <c r="S43" s="58" t="s">
        <v>7945</v>
      </c>
      <c r="T43" s="227">
        <v>45346.0</v>
      </c>
      <c r="U43" s="58" t="s">
        <v>7704</v>
      </c>
      <c r="V43" s="61"/>
      <c r="W43" s="61"/>
      <c r="X43" s="57">
        <v>4309840.0</v>
      </c>
      <c r="Y43" s="61"/>
      <c r="Z43" s="58" t="s">
        <v>6005</v>
      </c>
      <c r="AA43" s="61"/>
      <c r="AB43" s="58" t="s">
        <v>7672</v>
      </c>
      <c r="AC43" s="61"/>
      <c r="AD43" s="227">
        <v>45651.0</v>
      </c>
      <c r="AE43" s="61"/>
      <c r="AF43" s="61"/>
      <c r="AG43" s="58" t="s">
        <v>7763</v>
      </c>
      <c r="AI43" s="58" t="s">
        <v>7946</v>
      </c>
      <c r="AJ43" s="57">
        <v>2.0</v>
      </c>
      <c r="AK43" s="57">
        <v>52.0</v>
      </c>
      <c r="AL43" s="58" t="s">
        <v>7947</v>
      </c>
      <c r="AM43" s="61"/>
      <c r="AN43" s="58" t="s">
        <v>40</v>
      </c>
      <c r="AP43" s="58" t="s">
        <v>7948</v>
      </c>
      <c r="AQ43" s="57">
        <v>77.74979</v>
      </c>
      <c r="AR43" s="58" t="s">
        <v>6196</v>
      </c>
      <c r="AT43" s="57">
        <v>3.0</v>
      </c>
      <c r="AU43" s="57">
        <v>4150.0</v>
      </c>
      <c r="AV43" s="57">
        <v>10028.0</v>
      </c>
      <c r="AW43" s="58" t="s">
        <v>7676</v>
      </c>
      <c r="AX43" s="57">
        <v>2024.0</v>
      </c>
      <c r="AY43" s="61"/>
      <c r="AZ43" s="61"/>
    </row>
    <row r="44">
      <c r="A44" s="58" t="s">
        <v>7949</v>
      </c>
      <c r="B44" s="58" t="s">
        <v>5668</v>
      </c>
      <c r="C44" s="58" t="s">
        <v>570</v>
      </c>
      <c r="D44" s="58" t="s">
        <v>7665</v>
      </c>
      <c r="E44" s="58" t="s">
        <v>7666</v>
      </c>
      <c r="F44" s="58" t="s">
        <v>7950</v>
      </c>
      <c r="G44" s="58" t="s">
        <v>7951</v>
      </c>
      <c r="K44" s="57">
        <v>53.9</v>
      </c>
      <c r="L44" s="61"/>
      <c r="M44" s="63" t="b">
        <v>1</v>
      </c>
      <c r="N44" s="57">
        <v>2027.0</v>
      </c>
      <c r="O44" s="58" t="s">
        <v>7669</v>
      </c>
      <c r="Q44" s="57">
        <v>12.85626</v>
      </c>
      <c r="R44" s="61"/>
      <c r="S44" s="58" t="s">
        <v>7952</v>
      </c>
      <c r="T44" s="227">
        <v>45587.0</v>
      </c>
      <c r="U44" s="58" t="s">
        <v>7671</v>
      </c>
      <c r="V44" s="61"/>
      <c r="W44" s="61"/>
      <c r="X44" s="57">
        <v>0.0</v>
      </c>
      <c r="Y44" s="61"/>
      <c r="Z44" s="58" t="s">
        <v>6028</v>
      </c>
      <c r="AA44" s="61"/>
      <c r="AB44" s="58" t="s">
        <v>7672</v>
      </c>
      <c r="AC44" s="61"/>
      <c r="AD44" s="227">
        <v>45562.0</v>
      </c>
      <c r="AE44" s="61"/>
      <c r="AF44" s="61"/>
      <c r="AG44" s="58" t="s">
        <v>7863</v>
      </c>
      <c r="AH44" s="58" t="s">
        <v>7685</v>
      </c>
      <c r="AI44" s="58" t="s">
        <v>7953</v>
      </c>
      <c r="AJ44" s="57">
        <v>3.0</v>
      </c>
      <c r="AK44" s="57">
        <v>211.0</v>
      </c>
      <c r="AL44" s="58" t="s">
        <v>7954</v>
      </c>
      <c r="AN44" s="58" t="s">
        <v>170</v>
      </c>
      <c r="AO44" s="61"/>
      <c r="AP44" s="58" t="s">
        <v>7955</v>
      </c>
      <c r="AQ44" s="57">
        <v>77.80199</v>
      </c>
      <c r="AR44" s="58" t="s">
        <v>571</v>
      </c>
      <c r="AT44" s="57">
        <v>1.5</v>
      </c>
      <c r="AU44" s="61"/>
      <c r="AV44" s="57">
        <v>80.0</v>
      </c>
      <c r="AW44" s="61"/>
      <c r="AX44" s="57">
        <v>2022.0</v>
      </c>
      <c r="AY44" s="61"/>
      <c r="AZ44" s="61"/>
    </row>
    <row r="45">
      <c r="A45" s="58" t="s">
        <v>7956</v>
      </c>
      <c r="B45" s="58" t="s">
        <v>5668</v>
      </c>
      <c r="C45" s="58" t="s">
        <v>572</v>
      </c>
      <c r="D45" s="58" t="s">
        <v>7678</v>
      </c>
      <c r="E45" s="58" t="s">
        <v>7701</v>
      </c>
      <c r="F45" s="58" t="s">
        <v>7957</v>
      </c>
      <c r="I45" s="61"/>
      <c r="J45" s="58" t="s">
        <v>7668</v>
      </c>
      <c r="L45" s="61"/>
      <c r="M45" s="63" t="b">
        <v>1</v>
      </c>
      <c r="N45" s="57">
        <v>2025.0</v>
      </c>
      <c r="O45" s="58" t="s">
        <v>7680</v>
      </c>
      <c r="P45" s="61"/>
      <c r="Q45" s="57">
        <v>13.25299</v>
      </c>
      <c r="R45" s="61"/>
      <c r="S45" s="58" t="s">
        <v>7958</v>
      </c>
      <c r="T45" s="228">
        <v>45434.0</v>
      </c>
      <c r="U45" s="58" t="s">
        <v>7682</v>
      </c>
      <c r="V45" s="61"/>
      <c r="W45" s="61"/>
      <c r="X45" s="57">
        <v>2921826.0</v>
      </c>
      <c r="Y45" s="61"/>
      <c r="Z45" s="58" t="s">
        <v>6005</v>
      </c>
      <c r="AA45" s="61"/>
      <c r="AB45" s="58" t="s">
        <v>7682</v>
      </c>
      <c r="AC45" s="61"/>
      <c r="AD45" s="228">
        <v>45437.0</v>
      </c>
      <c r="AE45" s="61"/>
      <c r="AF45" s="61"/>
      <c r="AG45" s="58" t="s">
        <v>7959</v>
      </c>
      <c r="AI45" s="58" t="s">
        <v>7721</v>
      </c>
      <c r="AJ45" s="57">
        <v>5.0</v>
      </c>
      <c r="AK45" s="57">
        <v>109.0</v>
      </c>
      <c r="AL45" s="58" t="s">
        <v>7960</v>
      </c>
      <c r="AM45" s="61"/>
      <c r="AN45" s="58" t="s">
        <v>40</v>
      </c>
      <c r="AP45" s="58" t="s">
        <v>7961</v>
      </c>
      <c r="AQ45" s="57">
        <v>77.73258</v>
      </c>
      <c r="AR45" s="58" t="s">
        <v>250</v>
      </c>
      <c r="AT45" s="57">
        <v>5.76</v>
      </c>
      <c r="AU45" s="57">
        <v>5500.0</v>
      </c>
      <c r="AV45" s="57">
        <v>10030.0</v>
      </c>
      <c r="AW45" s="58" t="s">
        <v>7676</v>
      </c>
      <c r="AX45" s="57">
        <v>2022.0</v>
      </c>
      <c r="AY45" s="61"/>
      <c r="AZ45" s="61"/>
    </row>
    <row r="46">
      <c r="A46" s="58" t="s">
        <v>7962</v>
      </c>
      <c r="B46" s="58" t="s">
        <v>5668</v>
      </c>
      <c r="C46" s="58" t="s">
        <v>197</v>
      </c>
      <c r="D46" s="58" t="s">
        <v>7665</v>
      </c>
      <c r="E46" s="58" t="s">
        <v>7666</v>
      </c>
      <c r="F46" s="58" t="s">
        <v>7963</v>
      </c>
      <c r="G46" s="58" t="s">
        <v>7964</v>
      </c>
      <c r="J46" s="58" t="s">
        <v>7668</v>
      </c>
      <c r="K46" s="57">
        <v>68.6</v>
      </c>
      <c r="L46" s="61"/>
      <c r="M46" s="63" t="b">
        <v>1</v>
      </c>
      <c r="N46" s="57">
        <v>2026.0</v>
      </c>
      <c r="O46" s="58" t="s">
        <v>7669</v>
      </c>
      <c r="Q46" s="57">
        <v>13.07302</v>
      </c>
      <c r="R46" s="61"/>
      <c r="S46" s="58" t="s">
        <v>7965</v>
      </c>
      <c r="T46" s="227">
        <v>45346.0</v>
      </c>
      <c r="U46" s="58" t="s">
        <v>7671</v>
      </c>
      <c r="V46" s="61"/>
      <c r="W46" s="61"/>
      <c r="X46" s="57">
        <v>6393713.0</v>
      </c>
      <c r="Y46" s="61"/>
      <c r="Z46" s="58" t="s">
        <v>6005</v>
      </c>
      <c r="AA46" s="61"/>
      <c r="AB46" s="58" t="s">
        <v>7672</v>
      </c>
      <c r="AC46" s="61"/>
      <c r="AD46" s="227">
        <v>45652.0</v>
      </c>
      <c r="AE46" s="61"/>
      <c r="AF46" s="61"/>
      <c r="AG46" s="58" t="s">
        <v>7781</v>
      </c>
      <c r="AH46" s="58" t="s">
        <v>7695</v>
      </c>
      <c r="AI46" s="58" t="s">
        <v>7966</v>
      </c>
      <c r="AJ46" s="57">
        <v>6.0</v>
      </c>
      <c r="AK46" s="57">
        <v>35.0</v>
      </c>
      <c r="AL46" s="58" t="s">
        <v>7967</v>
      </c>
      <c r="AM46" s="61"/>
      <c r="AN46" s="58" t="s">
        <v>199</v>
      </c>
      <c r="AP46" s="58" t="s">
        <v>7968</v>
      </c>
      <c r="AQ46" s="57">
        <v>77.7523</v>
      </c>
      <c r="AR46" s="58" t="s">
        <v>3163</v>
      </c>
      <c r="AT46" s="57">
        <v>0.5</v>
      </c>
      <c r="AU46" s="57">
        <v>5990.0</v>
      </c>
      <c r="AV46" s="57">
        <v>7.0</v>
      </c>
      <c r="AW46" s="58" t="s">
        <v>7676</v>
      </c>
      <c r="AX46" s="57">
        <v>2024.0</v>
      </c>
      <c r="AY46" s="61"/>
      <c r="AZ46" s="61"/>
    </row>
    <row r="47">
      <c r="A47" s="58" t="s">
        <v>7969</v>
      </c>
      <c r="B47" s="58" t="s">
        <v>5668</v>
      </c>
      <c r="C47" s="58" t="s">
        <v>991</v>
      </c>
      <c r="D47" s="58" t="s">
        <v>7665</v>
      </c>
      <c r="E47" s="58" t="s">
        <v>7666</v>
      </c>
      <c r="F47" s="58" t="s">
        <v>7970</v>
      </c>
      <c r="G47" s="58" t="s">
        <v>7800</v>
      </c>
      <c r="K47" s="57">
        <v>59.2</v>
      </c>
      <c r="L47" s="61"/>
      <c r="M47" s="63" t="b">
        <v>1</v>
      </c>
      <c r="N47" s="57">
        <v>2026.0</v>
      </c>
      <c r="O47" s="58" t="s">
        <v>7669</v>
      </c>
      <c r="Q47" s="57">
        <v>12.929</v>
      </c>
      <c r="R47" s="61"/>
      <c r="S47" s="58" t="s">
        <v>7971</v>
      </c>
      <c r="T47" s="227">
        <v>45527.0</v>
      </c>
      <c r="U47" s="58" t="s">
        <v>7671</v>
      </c>
      <c r="V47" s="61"/>
      <c r="W47" s="61"/>
      <c r="X47" s="57">
        <v>0.0</v>
      </c>
      <c r="Y47" s="61"/>
      <c r="Z47" s="58" t="s">
        <v>6007</v>
      </c>
      <c r="AA47" s="61"/>
      <c r="AB47" s="58" t="s">
        <v>7672</v>
      </c>
      <c r="AC47" s="61"/>
      <c r="AD47" s="227">
        <v>45469.0</v>
      </c>
      <c r="AE47" s="61"/>
      <c r="AF47" s="61"/>
      <c r="AG47" s="58" t="s">
        <v>7863</v>
      </c>
      <c r="AH47" s="58" t="s">
        <v>7685</v>
      </c>
      <c r="AI47" s="58" t="s">
        <v>7972</v>
      </c>
      <c r="AJ47" s="57">
        <v>3.0</v>
      </c>
      <c r="AK47" s="57">
        <v>170.0</v>
      </c>
      <c r="AL47" s="58" t="s">
        <v>7971</v>
      </c>
      <c r="AN47" s="58" t="s">
        <v>604</v>
      </c>
      <c r="AP47" s="58" t="s">
        <v>7973</v>
      </c>
      <c r="AQ47" s="57">
        <v>77.50063</v>
      </c>
      <c r="AR47" s="58" t="s">
        <v>992</v>
      </c>
      <c r="AT47" s="57">
        <v>2.0</v>
      </c>
      <c r="AU47" s="61"/>
      <c r="AV47" s="57">
        <v>297.0</v>
      </c>
      <c r="AW47" s="61"/>
      <c r="AX47" s="57">
        <v>2023.0</v>
      </c>
      <c r="AY47" s="61"/>
      <c r="AZ47" s="61"/>
    </row>
    <row r="48">
      <c r="A48" s="58" t="s">
        <v>7974</v>
      </c>
      <c r="B48" s="58" t="s">
        <v>5668</v>
      </c>
      <c r="C48" s="58" t="s">
        <v>341</v>
      </c>
      <c r="D48" s="58" t="s">
        <v>7665</v>
      </c>
      <c r="E48" s="58" t="s">
        <v>7731</v>
      </c>
      <c r="F48" s="58" t="s">
        <v>7975</v>
      </c>
      <c r="I48" s="61"/>
      <c r="J48" s="58" t="s">
        <v>7668</v>
      </c>
      <c r="L48" s="61"/>
      <c r="M48" s="63" t="b">
        <v>1</v>
      </c>
      <c r="N48" s="57">
        <v>2023.0</v>
      </c>
      <c r="O48" s="58" t="s">
        <v>7669</v>
      </c>
      <c r="Q48" s="57">
        <v>12.88709</v>
      </c>
      <c r="R48" s="61"/>
      <c r="S48" s="58" t="s">
        <v>7976</v>
      </c>
      <c r="T48" s="228">
        <v>45431.0</v>
      </c>
      <c r="U48" s="58" t="s">
        <v>7671</v>
      </c>
      <c r="V48" s="61"/>
      <c r="W48" s="61"/>
      <c r="X48" s="57">
        <v>737375.0</v>
      </c>
      <c r="Y48" s="61"/>
      <c r="Z48" s="58" t="s">
        <v>6007</v>
      </c>
      <c r="AA48" s="61"/>
      <c r="AB48" s="58" t="s">
        <v>7683</v>
      </c>
      <c r="AC48" s="61"/>
      <c r="AD48" s="227">
        <v>45649.0</v>
      </c>
      <c r="AE48" s="61"/>
      <c r="AF48" s="61"/>
      <c r="AG48" s="58" t="s">
        <v>7694</v>
      </c>
      <c r="AI48" s="58" t="s">
        <v>7977</v>
      </c>
      <c r="AJ48" s="57">
        <v>1.0</v>
      </c>
      <c r="AK48" s="57">
        <v>1440.0</v>
      </c>
      <c r="AL48" s="58" t="s">
        <v>7978</v>
      </c>
      <c r="AM48" s="61"/>
      <c r="AN48" s="58" t="s">
        <v>235</v>
      </c>
      <c r="AP48" s="61"/>
      <c r="AQ48" s="57">
        <v>77.46869</v>
      </c>
      <c r="AR48" s="58" t="s">
        <v>342</v>
      </c>
      <c r="AT48" s="57">
        <v>60.0</v>
      </c>
      <c r="AU48" s="57">
        <v>6681.0</v>
      </c>
      <c r="AV48" s="57">
        <v>172.0</v>
      </c>
      <c r="AW48" s="58" t="s">
        <v>7676</v>
      </c>
      <c r="AX48" s="57">
        <v>2019.0</v>
      </c>
      <c r="AY48" s="61"/>
      <c r="AZ48" s="61"/>
    </row>
    <row r="49">
      <c r="A49" s="58" t="s">
        <v>7979</v>
      </c>
      <c r="B49" s="58" t="s">
        <v>5668</v>
      </c>
      <c r="C49" s="58" t="s">
        <v>5552</v>
      </c>
      <c r="D49" s="58" t="s">
        <v>7678</v>
      </c>
      <c r="E49" s="58" t="s">
        <v>7666</v>
      </c>
      <c r="F49" s="58" t="s">
        <v>7980</v>
      </c>
      <c r="G49" s="58" t="s">
        <v>7981</v>
      </c>
      <c r="J49" s="58" t="s">
        <v>7668</v>
      </c>
      <c r="K49" s="57">
        <v>67.4</v>
      </c>
      <c r="L49" s="61"/>
      <c r="M49" s="63" t="b">
        <v>1</v>
      </c>
      <c r="N49" s="57">
        <v>2028.0</v>
      </c>
      <c r="O49" s="58" t="s">
        <v>7669</v>
      </c>
      <c r="Q49" s="57">
        <v>12.98424</v>
      </c>
      <c r="R49" s="61"/>
      <c r="S49" s="58" t="s">
        <v>7982</v>
      </c>
      <c r="T49" s="227">
        <v>45618.0</v>
      </c>
      <c r="U49" s="58" t="s">
        <v>7682</v>
      </c>
      <c r="V49" s="61"/>
      <c r="W49" s="61"/>
      <c r="X49" s="57">
        <v>7813088.0</v>
      </c>
      <c r="Y49" s="61"/>
      <c r="Z49" s="58" t="s">
        <v>6028</v>
      </c>
      <c r="AA49" s="61"/>
      <c r="AB49" s="58" t="s">
        <v>7672</v>
      </c>
      <c r="AC49" s="61"/>
      <c r="AD49" s="227">
        <v>45350.0</v>
      </c>
      <c r="AE49" s="61"/>
      <c r="AF49" s="61"/>
      <c r="AG49" s="58" t="s">
        <v>7694</v>
      </c>
      <c r="AI49" s="58" t="s">
        <v>7983</v>
      </c>
      <c r="AJ49" s="57">
        <v>2.0</v>
      </c>
      <c r="AK49" s="57">
        <v>176.0</v>
      </c>
      <c r="AL49" s="58" t="s">
        <v>7984</v>
      </c>
      <c r="AN49" s="58" t="s">
        <v>741</v>
      </c>
      <c r="AO49" s="61"/>
      <c r="AP49" s="58" t="s">
        <v>7985</v>
      </c>
      <c r="AQ49" s="57">
        <v>77.76434</v>
      </c>
      <c r="AR49" s="58" t="s">
        <v>7477</v>
      </c>
      <c r="AT49" s="57">
        <v>2.3</v>
      </c>
      <c r="AU49" s="57">
        <v>9558.0</v>
      </c>
      <c r="AV49" s="57">
        <v>288.0</v>
      </c>
      <c r="AW49" s="58" t="s">
        <v>7676</v>
      </c>
      <c r="AX49" s="57">
        <v>2022.0</v>
      </c>
      <c r="AY49" s="61"/>
      <c r="AZ49" s="61"/>
    </row>
    <row r="50">
      <c r="A50" s="58" t="s">
        <v>7986</v>
      </c>
      <c r="B50" s="58" t="s">
        <v>5668</v>
      </c>
      <c r="C50" s="58" t="s">
        <v>376</v>
      </c>
      <c r="D50" s="58" t="s">
        <v>7665</v>
      </c>
      <c r="E50" s="58" t="s">
        <v>7701</v>
      </c>
      <c r="F50" s="58" t="s">
        <v>7987</v>
      </c>
      <c r="I50" s="61"/>
      <c r="J50" s="58" t="s">
        <v>7668</v>
      </c>
      <c r="K50" s="57">
        <v>48.6</v>
      </c>
      <c r="L50" s="61"/>
      <c r="M50" s="63" t="b">
        <v>1</v>
      </c>
      <c r="N50" s="57">
        <v>2026.0</v>
      </c>
      <c r="O50" s="58" t="s">
        <v>7680</v>
      </c>
      <c r="P50" s="61"/>
      <c r="Q50" s="57">
        <v>12.77347</v>
      </c>
      <c r="R50" s="61"/>
      <c r="S50" s="58" t="s">
        <v>7988</v>
      </c>
      <c r="T50" s="227">
        <v>45496.0</v>
      </c>
      <c r="U50" s="58" t="s">
        <v>7671</v>
      </c>
      <c r="V50" s="61"/>
      <c r="W50" s="61"/>
      <c r="X50" s="57">
        <v>6073012.0</v>
      </c>
      <c r="Y50" s="61"/>
      <c r="Z50" s="58" t="s">
        <v>6022</v>
      </c>
      <c r="AA50" s="61"/>
      <c r="AB50" s="58" t="s">
        <v>7672</v>
      </c>
      <c r="AC50" s="61"/>
      <c r="AD50" s="227">
        <v>45469.0</v>
      </c>
      <c r="AE50" s="61"/>
      <c r="AF50" s="61"/>
      <c r="AG50" s="58" t="s">
        <v>7989</v>
      </c>
      <c r="AH50" s="58" t="s">
        <v>6942</v>
      </c>
      <c r="AI50" s="58" t="s">
        <v>7990</v>
      </c>
      <c r="AJ50" s="57">
        <v>4.0</v>
      </c>
      <c r="AK50" s="57">
        <v>50.0</v>
      </c>
      <c r="AL50" s="58" t="s">
        <v>7991</v>
      </c>
      <c r="AM50" s="61"/>
      <c r="AN50" s="58" t="s">
        <v>60</v>
      </c>
      <c r="AO50" s="61"/>
      <c r="AP50" s="58" t="s">
        <v>7992</v>
      </c>
      <c r="AQ50" s="57">
        <v>77.68091</v>
      </c>
      <c r="AR50" s="58" t="s">
        <v>377</v>
      </c>
      <c r="AT50" s="57">
        <v>2.9</v>
      </c>
      <c r="AU50" s="57">
        <v>5999.0</v>
      </c>
      <c r="AV50" s="57">
        <v>10041.0</v>
      </c>
      <c r="AW50" s="58" t="s">
        <v>7676</v>
      </c>
      <c r="AX50" s="57">
        <v>2023.0</v>
      </c>
      <c r="AY50" s="61"/>
      <c r="AZ50" s="61"/>
    </row>
    <row r="51">
      <c r="A51" s="58" t="s">
        <v>7993</v>
      </c>
      <c r="B51" s="58" t="s">
        <v>5668</v>
      </c>
      <c r="C51" s="58" t="s">
        <v>918</v>
      </c>
      <c r="D51" s="58" t="s">
        <v>7678</v>
      </c>
      <c r="E51" s="58" t="s">
        <v>7760</v>
      </c>
      <c r="F51" s="58" t="s">
        <v>7994</v>
      </c>
      <c r="I51" s="61"/>
      <c r="J51" s="58" t="s">
        <v>7668</v>
      </c>
      <c r="K51" s="57">
        <v>79.9</v>
      </c>
      <c r="L51" s="61"/>
      <c r="M51" s="63" t="b">
        <v>1</v>
      </c>
      <c r="N51" s="57">
        <v>2023.0</v>
      </c>
      <c r="O51" s="58" t="s">
        <v>7669</v>
      </c>
      <c r="Q51" s="57">
        <v>13.14809</v>
      </c>
      <c r="R51" s="61"/>
      <c r="S51" s="58" t="s">
        <v>7995</v>
      </c>
      <c r="T51" s="227">
        <v>45582.0</v>
      </c>
      <c r="U51" s="58" t="s">
        <v>7682</v>
      </c>
      <c r="V51" s="61"/>
      <c r="W51" s="61"/>
      <c r="X51" s="57">
        <v>1083125.0</v>
      </c>
      <c r="Y51" s="61"/>
      <c r="Z51" s="58" t="s">
        <v>6005</v>
      </c>
      <c r="AA51" s="61"/>
      <c r="AB51" s="58" t="s">
        <v>7682</v>
      </c>
      <c r="AC51" s="61"/>
      <c r="AD51" s="227">
        <v>45649.0</v>
      </c>
      <c r="AE51" s="61"/>
      <c r="AF51" s="61"/>
      <c r="AG51" s="58" t="s">
        <v>7694</v>
      </c>
      <c r="AH51" s="58" t="s">
        <v>7685</v>
      </c>
      <c r="AI51" s="58" t="s">
        <v>7996</v>
      </c>
      <c r="AJ51" s="57">
        <v>2.0</v>
      </c>
      <c r="AK51" s="57">
        <v>545.0</v>
      </c>
      <c r="AL51" s="58" t="s">
        <v>7997</v>
      </c>
      <c r="AM51" s="61"/>
      <c r="AN51" s="58" t="s">
        <v>155</v>
      </c>
      <c r="AP51" s="61"/>
      <c r="AQ51" s="57">
        <v>77.61692</v>
      </c>
      <c r="AR51" s="58" t="s">
        <v>919</v>
      </c>
      <c r="AT51" s="57">
        <v>5.2</v>
      </c>
      <c r="AU51" s="57">
        <v>7400.0</v>
      </c>
      <c r="AV51" s="57">
        <v>151.0</v>
      </c>
      <c r="AW51" s="58" t="s">
        <v>7676</v>
      </c>
      <c r="AX51" s="57">
        <v>2017.0</v>
      </c>
      <c r="AY51" s="61"/>
      <c r="AZ51" s="61"/>
    </row>
    <row r="52">
      <c r="A52" s="58" t="s">
        <v>7998</v>
      </c>
      <c r="B52" s="58" t="s">
        <v>5668</v>
      </c>
      <c r="C52" s="58" t="s">
        <v>405</v>
      </c>
      <c r="D52" s="58" t="s">
        <v>7665</v>
      </c>
      <c r="E52" s="58" t="s">
        <v>7666</v>
      </c>
      <c r="F52" s="58" t="s">
        <v>7999</v>
      </c>
      <c r="G52" s="58" t="s">
        <v>8000</v>
      </c>
      <c r="J52" s="58" t="s">
        <v>7668</v>
      </c>
      <c r="K52" s="57">
        <v>76.0</v>
      </c>
      <c r="L52" s="61"/>
      <c r="M52" s="63" t="b">
        <v>1</v>
      </c>
      <c r="N52" s="57">
        <v>2025.0</v>
      </c>
      <c r="O52" s="58" t="s">
        <v>7669</v>
      </c>
      <c r="Q52" s="57">
        <v>13.06504</v>
      </c>
      <c r="R52" s="61"/>
      <c r="S52" s="58" t="s">
        <v>8001</v>
      </c>
      <c r="T52" s="227">
        <v>45373.0</v>
      </c>
      <c r="U52" s="58" t="s">
        <v>7671</v>
      </c>
      <c r="V52" s="61"/>
      <c r="W52" s="61"/>
      <c r="X52" s="57">
        <v>1.4563453E7</v>
      </c>
      <c r="Y52" s="61"/>
      <c r="Z52" s="58" t="s">
        <v>6005</v>
      </c>
      <c r="AA52" s="61"/>
      <c r="AB52" s="58" t="s">
        <v>7672</v>
      </c>
      <c r="AC52" s="61"/>
      <c r="AD52" s="227">
        <v>45651.0</v>
      </c>
      <c r="AE52" s="61"/>
      <c r="AF52" s="61"/>
      <c r="AG52" s="58" t="s">
        <v>7728</v>
      </c>
      <c r="AI52" s="58" t="s">
        <v>8002</v>
      </c>
      <c r="AJ52" s="57">
        <v>5.0</v>
      </c>
      <c r="AK52" s="57">
        <v>200.0</v>
      </c>
      <c r="AL52" s="58" t="s">
        <v>7893</v>
      </c>
      <c r="AM52" s="61"/>
      <c r="AN52" s="58" t="s">
        <v>363</v>
      </c>
      <c r="AO52" s="61"/>
      <c r="AP52" s="58" t="s">
        <v>8003</v>
      </c>
      <c r="AQ52" s="57">
        <v>77.60939</v>
      </c>
      <c r="AR52" s="58" t="s">
        <v>406</v>
      </c>
      <c r="AT52" s="57">
        <v>2.8</v>
      </c>
      <c r="AU52" s="57">
        <v>14165.0</v>
      </c>
      <c r="AV52" s="57">
        <v>58.0</v>
      </c>
      <c r="AW52" s="58" t="s">
        <v>7676</v>
      </c>
      <c r="AX52" s="57">
        <v>2022.0</v>
      </c>
      <c r="AY52" s="61"/>
      <c r="AZ52" s="61"/>
    </row>
    <row r="53">
      <c r="A53" s="58" t="s">
        <v>8004</v>
      </c>
      <c r="B53" s="58" t="s">
        <v>5668</v>
      </c>
      <c r="C53" s="58" t="s">
        <v>854</v>
      </c>
      <c r="D53" s="58" t="s">
        <v>7700</v>
      </c>
      <c r="E53" s="58" t="s">
        <v>7666</v>
      </c>
      <c r="F53" s="58" t="s">
        <v>8005</v>
      </c>
      <c r="G53" s="58" t="s">
        <v>7800</v>
      </c>
      <c r="J53" s="58" t="s">
        <v>7668</v>
      </c>
      <c r="K53" s="57">
        <v>78.5</v>
      </c>
      <c r="L53" s="61"/>
      <c r="M53" s="63" t="b">
        <v>1</v>
      </c>
      <c r="N53" s="57">
        <v>2026.0</v>
      </c>
      <c r="O53" s="58" t="s">
        <v>7669</v>
      </c>
      <c r="Q53" s="57">
        <v>13.06646</v>
      </c>
      <c r="R53" s="61"/>
      <c r="S53" s="58" t="s">
        <v>8006</v>
      </c>
      <c r="T53" s="227">
        <v>45374.0</v>
      </c>
      <c r="U53" s="58" t="s">
        <v>7704</v>
      </c>
      <c r="V53" s="61"/>
      <c r="W53" s="61"/>
      <c r="X53" s="57">
        <v>8524405.0</v>
      </c>
      <c r="Y53" s="61"/>
      <c r="Z53" s="58" t="s">
        <v>6005</v>
      </c>
      <c r="AA53" s="61"/>
      <c r="AB53" s="58" t="s">
        <v>7672</v>
      </c>
      <c r="AC53" s="61"/>
      <c r="AD53" s="227">
        <v>45652.0</v>
      </c>
      <c r="AE53" s="61"/>
      <c r="AF53" s="61"/>
      <c r="AG53" s="58" t="s">
        <v>7694</v>
      </c>
      <c r="AI53" s="58" t="s">
        <v>8007</v>
      </c>
      <c r="AJ53" s="57">
        <v>6.0</v>
      </c>
      <c r="AK53" s="57">
        <v>322.0</v>
      </c>
      <c r="AL53" s="58" t="s">
        <v>8008</v>
      </c>
      <c r="AM53" s="61"/>
      <c r="AN53" s="58" t="s">
        <v>856</v>
      </c>
      <c r="AO53" s="61"/>
      <c r="AP53" s="58" t="s">
        <v>8009</v>
      </c>
      <c r="AQ53" s="57">
        <v>77.73758</v>
      </c>
      <c r="AR53" s="58" t="s">
        <v>6756</v>
      </c>
      <c r="AT53" s="57">
        <v>4.0</v>
      </c>
      <c r="AU53" s="57">
        <v>8460.0</v>
      </c>
      <c r="AV53" s="57">
        <v>135.0</v>
      </c>
      <c r="AW53" s="58" t="s">
        <v>7676</v>
      </c>
      <c r="AX53" s="57">
        <v>2023.0</v>
      </c>
      <c r="AY53" s="61"/>
      <c r="AZ53" s="61"/>
    </row>
    <row r="54">
      <c r="A54" s="58" t="s">
        <v>8010</v>
      </c>
      <c r="B54" s="58" t="s">
        <v>5668</v>
      </c>
      <c r="C54" s="58" t="s">
        <v>1000</v>
      </c>
      <c r="D54" s="58" t="s">
        <v>7665</v>
      </c>
      <c r="E54" s="58" t="s">
        <v>7666</v>
      </c>
      <c r="F54" s="58" t="s">
        <v>8011</v>
      </c>
      <c r="I54" s="61"/>
      <c r="J54" s="58" t="s">
        <v>7668</v>
      </c>
      <c r="K54" s="57">
        <v>87.1</v>
      </c>
      <c r="L54" s="61"/>
      <c r="M54" s="63" t="b">
        <v>1</v>
      </c>
      <c r="N54" s="57">
        <v>2024.0</v>
      </c>
      <c r="O54" s="58" t="s">
        <v>7669</v>
      </c>
      <c r="Q54" s="57">
        <v>13.14555</v>
      </c>
      <c r="R54" s="61"/>
      <c r="S54" s="58" t="s">
        <v>8012</v>
      </c>
      <c r="T54" s="228">
        <v>45433.0</v>
      </c>
      <c r="U54" s="58" t="s">
        <v>7671</v>
      </c>
      <c r="V54" s="61"/>
      <c r="W54" s="61"/>
      <c r="X54" s="57">
        <v>1052500.0</v>
      </c>
      <c r="Y54" s="61"/>
      <c r="Z54" s="58" t="s">
        <v>6005</v>
      </c>
      <c r="AA54" s="61"/>
      <c r="AB54" s="58" t="s">
        <v>7682</v>
      </c>
      <c r="AC54" s="61"/>
      <c r="AD54" s="227">
        <v>45650.0</v>
      </c>
      <c r="AE54" s="61"/>
      <c r="AF54" s="61"/>
      <c r="AG54" s="58" t="s">
        <v>7694</v>
      </c>
      <c r="AI54" s="58" t="s">
        <v>8013</v>
      </c>
      <c r="AJ54" s="57">
        <v>4.0</v>
      </c>
      <c r="AK54" s="57">
        <v>570.0</v>
      </c>
      <c r="AL54" s="58" t="s">
        <v>7893</v>
      </c>
      <c r="AM54" s="61"/>
      <c r="AN54" s="58" t="s">
        <v>550</v>
      </c>
      <c r="AP54" s="61"/>
      <c r="AQ54" s="57">
        <v>77.68015</v>
      </c>
      <c r="AR54" s="58" t="s">
        <v>6909</v>
      </c>
      <c r="AT54" s="57">
        <v>5.0</v>
      </c>
      <c r="AU54" s="57">
        <v>8671.0</v>
      </c>
      <c r="AV54" s="57">
        <v>46.0</v>
      </c>
      <c r="AW54" s="58" t="s">
        <v>7676</v>
      </c>
      <c r="AX54" s="57">
        <v>2021.0</v>
      </c>
      <c r="AY54" s="61"/>
      <c r="AZ54" s="61"/>
    </row>
    <row r="55">
      <c r="A55" s="58" t="s">
        <v>8014</v>
      </c>
      <c r="B55" s="58" t="s">
        <v>5668</v>
      </c>
      <c r="C55" s="58" t="s">
        <v>378</v>
      </c>
      <c r="D55" s="58" t="s">
        <v>7678</v>
      </c>
      <c r="E55" s="58" t="s">
        <v>7760</v>
      </c>
      <c r="F55" s="58" t="s">
        <v>8015</v>
      </c>
      <c r="I55" s="61"/>
      <c r="J55" s="58" t="s">
        <v>7668</v>
      </c>
      <c r="L55" s="61"/>
      <c r="M55" s="63" t="b">
        <v>1</v>
      </c>
      <c r="N55" s="57">
        <v>2023.0</v>
      </c>
      <c r="O55" s="58" t="s">
        <v>7669</v>
      </c>
      <c r="Q55" s="57">
        <v>13.06258</v>
      </c>
      <c r="R55" s="61"/>
      <c r="S55" s="58" t="s">
        <v>8016</v>
      </c>
      <c r="T55" s="227">
        <v>45582.0</v>
      </c>
      <c r="U55" s="58" t="s">
        <v>7682</v>
      </c>
      <c r="V55" s="61"/>
      <c r="W55" s="61"/>
      <c r="X55" s="57">
        <v>4631250.0</v>
      </c>
      <c r="Y55" s="61"/>
      <c r="Z55" s="58" t="s">
        <v>6005</v>
      </c>
      <c r="AA55" s="61"/>
      <c r="AB55" s="58" t="s">
        <v>7682</v>
      </c>
      <c r="AC55" s="61"/>
      <c r="AD55" s="227">
        <v>45649.0</v>
      </c>
      <c r="AE55" s="61"/>
      <c r="AF55" s="61"/>
      <c r="AG55" s="58" t="s">
        <v>7749</v>
      </c>
      <c r="AI55" s="58" t="s">
        <v>8017</v>
      </c>
      <c r="AJ55" s="57">
        <v>4.0</v>
      </c>
      <c r="AK55" s="57">
        <v>375.0</v>
      </c>
      <c r="AL55" s="58" t="s">
        <v>8018</v>
      </c>
      <c r="AM55" s="61"/>
      <c r="AN55" s="58" t="s">
        <v>363</v>
      </c>
      <c r="AO55" s="61"/>
      <c r="AP55" s="61"/>
      <c r="AQ55" s="57">
        <v>77.59494</v>
      </c>
      <c r="AR55" s="58" t="s">
        <v>379</v>
      </c>
      <c r="AT55" s="57">
        <v>7.24</v>
      </c>
      <c r="AU55" s="57">
        <v>13000.0</v>
      </c>
      <c r="AV55" s="57">
        <v>65.0</v>
      </c>
      <c r="AW55" s="58" t="s">
        <v>7676</v>
      </c>
      <c r="AX55" s="57">
        <v>2017.0</v>
      </c>
      <c r="AY55" s="61"/>
      <c r="AZ55" s="61"/>
    </row>
    <row r="56">
      <c r="A56" s="58" t="s">
        <v>8019</v>
      </c>
      <c r="B56" s="58" t="s">
        <v>5668</v>
      </c>
      <c r="C56" s="58" t="s">
        <v>452</v>
      </c>
      <c r="D56" s="58" t="s">
        <v>7665</v>
      </c>
      <c r="E56" s="58" t="s">
        <v>7701</v>
      </c>
      <c r="F56" s="58" t="s">
        <v>8020</v>
      </c>
      <c r="I56" s="61"/>
      <c r="J56" s="58" t="s">
        <v>7668</v>
      </c>
      <c r="L56" s="61"/>
      <c r="M56" s="63" t="b">
        <v>1</v>
      </c>
      <c r="N56" s="57">
        <v>2029.0</v>
      </c>
      <c r="O56" s="58" t="s">
        <v>7680</v>
      </c>
      <c r="P56" s="61"/>
      <c r="Q56" s="57">
        <v>13.27076</v>
      </c>
      <c r="R56" s="61"/>
      <c r="S56" s="58" t="s">
        <v>8021</v>
      </c>
      <c r="T56" s="227">
        <v>45346.0</v>
      </c>
      <c r="U56" s="58" t="s">
        <v>7671</v>
      </c>
      <c r="V56" s="61"/>
      <c r="W56" s="61"/>
      <c r="X56" s="57">
        <v>4419066.0</v>
      </c>
      <c r="Y56" s="61"/>
      <c r="Z56" s="58" t="s">
        <v>6005</v>
      </c>
      <c r="AA56" s="61"/>
      <c r="AB56" s="58" t="s">
        <v>7683</v>
      </c>
      <c r="AC56" s="61"/>
      <c r="AD56" s="227">
        <v>45655.0</v>
      </c>
      <c r="AE56" s="61"/>
      <c r="AF56" s="61"/>
      <c r="AG56" s="58" t="s">
        <v>8022</v>
      </c>
      <c r="AI56" s="58" t="s">
        <v>7721</v>
      </c>
      <c r="AJ56" s="57">
        <v>4.0</v>
      </c>
      <c r="AK56" s="57">
        <v>313.0</v>
      </c>
      <c r="AL56" s="58" t="s">
        <v>8023</v>
      </c>
      <c r="AN56" s="58" t="s">
        <v>40</v>
      </c>
      <c r="AP56" s="58" t="s">
        <v>8024</v>
      </c>
      <c r="AQ56" s="57">
        <v>77.65164</v>
      </c>
      <c r="AR56" s="58" t="s">
        <v>8025</v>
      </c>
      <c r="AT56" s="57">
        <v>24.73</v>
      </c>
      <c r="AU56" s="57">
        <v>6750.0</v>
      </c>
      <c r="AV56" s="57">
        <v>10045.0</v>
      </c>
      <c r="AW56" s="58" t="s">
        <v>7676</v>
      </c>
      <c r="AX56" s="57">
        <v>2024.0</v>
      </c>
      <c r="AY56" s="61"/>
      <c r="AZ56" s="61"/>
    </row>
    <row r="57">
      <c r="A57" s="58" t="s">
        <v>8026</v>
      </c>
      <c r="B57" s="58" t="s">
        <v>5668</v>
      </c>
      <c r="C57" s="58" t="s">
        <v>373</v>
      </c>
      <c r="D57" s="58" t="s">
        <v>7678</v>
      </c>
      <c r="E57" s="58" t="s">
        <v>7701</v>
      </c>
      <c r="F57" s="58" t="s">
        <v>8027</v>
      </c>
      <c r="I57" s="61"/>
      <c r="J57" s="58" t="s">
        <v>7668</v>
      </c>
      <c r="K57" s="57">
        <v>45.1</v>
      </c>
      <c r="L57" s="61"/>
      <c r="M57" s="63" t="b">
        <v>1</v>
      </c>
      <c r="N57" s="57">
        <v>2025.0</v>
      </c>
      <c r="O57" s="58" t="s">
        <v>7680</v>
      </c>
      <c r="P57" s="61"/>
      <c r="Q57" s="57">
        <v>12.88047</v>
      </c>
      <c r="R57" s="61"/>
      <c r="S57" s="58" t="s">
        <v>8028</v>
      </c>
      <c r="T57" s="227">
        <v>45558.0</v>
      </c>
      <c r="U57" s="58" t="s">
        <v>7682</v>
      </c>
      <c r="V57" s="61"/>
      <c r="W57" s="61"/>
      <c r="X57" s="57">
        <v>6013322.0</v>
      </c>
      <c r="Y57" s="61"/>
      <c r="Z57" s="58" t="s">
        <v>8029</v>
      </c>
      <c r="AA57" s="61"/>
      <c r="AB57" s="58" t="s">
        <v>7672</v>
      </c>
      <c r="AC57" s="61"/>
      <c r="AD57" s="227">
        <v>45376.0</v>
      </c>
      <c r="AE57" s="61"/>
      <c r="AF57" s="61"/>
      <c r="AG57" s="58" t="s">
        <v>8030</v>
      </c>
      <c r="AI57" s="58" t="s">
        <v>8031</v>
      </c>
      <c r="AJ57" s="57">
        <v>2.0</v>
      </c>
      <c r="AK57" s="57">
        <v>18.0</v>
      </c>
      <c r="AL57" s="58" t="s">
        <v>8032</v>
      </c>
      <c r="AN57" s="58" t="s">
        <v>8033</v>
      </c>
      <c r="AO57" s="61"/>
      <c r="AP57" s="58" t="s">
        <v>8034</v>
      </c>
      <c r="AQ57" s="57">
        <v>77.78751</v>
      </c>
      <c r="AR57" s="58" t="s">
        <v>374</v>
      </c>
      <c r="AT57" s="57">
        <v>1.5</v>
      </c>
      <c r="AU57" s="57">
        <v>5600.0</v>
      </c>
      <c r="AV57" s="57">
        <v>10040.0</v>
      </c>
      <c r="AW57" s="58" t="s">
        <v>7676</v>
      </c>
      <c r="AX57" s="57">
        <v>2023.0</v>
      </c>
      <c r="AY57" s="61"/>
      <c r="AZ57" s="61"/>
    </row>
    <row r="58">
      <c r="A58" s="58" t="s">
        <v>8035</v>
      </c>
      <c r="B58" s="58" t="s">
        <v>5668</v>
      </c>
      <c r="C58" s="58" t="s">
        <v>1343</v>
      </c>
      <c r="D58" s="58" t="s">
        <v>7665</v>
      </c>
      <c r="E58" s="58" t="s">
        <v>7666</v>
      </c>
      <c r="F58" s="58" t="s">
        <v>8036</v>
      </c>
      <c r="G58" s="58" t="s">
        <v>7800</v>
      </c>
      <c r="M58" s="63" t="b">
        <v>1</v>
      </c>
      <c r="N58" s="57">
        <v>2028.0</v>
      </c>
      <c r="O58" s="58" t="s">
        <v>7669</v>
      </c>
      <c r="Q58" s="57">
        <v>12.90087</v>
      </c>
      <c r="R58" s="61"/>
      <c r="S58" s="58" t="s">
        <v>8037</v>
      </c>
      <c r="T58" s="227">
        <v>45375.0</v>
      </c>
      <c r="U58" s="58" t="s">
        <v>7671</v>
      </c>
      <c r="V58" s="61"/>
      <c r="W58" s="61"/>
      <c r="X58" s="57">
        <v>0.0</v>
      </c>
      <c r="Y58" s="61"/>
      <c r="Z58" s="58" t="s">
        <v>6022</v>
      </c>
      <c r="AA58" s="61"/>
      <c r="AB58" s="58" t="s">
        <v>7683</v>
      </c>
      <c r="AC58" s="61"/>
      <c r="AD58" s="227">
        <v>45654.0</v>
      </c>
      <c r="AE58" s="61"/>
      <c r="AF58" s="61"/>
      <c r="AG58" s="58" t="s">
        <v>7863</v>
      </c>
      <c r="AH58" s="58" t="s">
        <v>7750</v>
      </c>
      <c r="AI58" s="58" t="s">
        <v>7721</v>
      </c>
      <c r="AJ58" s="57">
        <v>2.0</v>
      </c>
      <c r="AK58" s="57">
        <v>500.0</v>
      </c>
      <c r="AL58" s="58" t="s">
        <v>8038</v>
      </c>
      <c r="AM58" s="61"/>
      <c r="AN58" s="58" t="s">
        <v>85</v>
      </c>
      <c r="AP58" s="61"/>
      <c r="AQ58" s="57">
        <v>77.56288</v>
      </c>
      <c r="AR58" s="58" t="s">
        <v>7259</v>
      </c>
      <c r="AT58" s="57">
        <v>10.0</v>
      </c>
      <c r="AU58" s="61"/>
      <c r="AV58" s="57">
        <v>253.0</v>
      </c>
      <c r="AW58" s="61"/>
      <c r="AX58" s="57">
        <v>2024.0</v>
      </c>
      <c r="AY58" s="61"/>
      <c r="AZ58" s="61"/>
    </row>
    <row r="59">
      <c r="A59" s="58" t="s">
        <v>8039</v>
      </c>
      <c r="B59" s="58" t="s">
        <v>5668</v>
      </c>
      <c r="C59" s="58" t="s">
        <v>714</v>
      </c>
      <c r="D59" s="58" t="s">
        <v>7700</v>
      </c>
      <c r="E59" s="58" t="s">
        <v>7666</v>
      </c>
      <c r="F59" s="58" t="s">
        <v>8040</v>
      </c>
      <c r="G59" s="58" t="s">
        <v>8041</v>
      </c>
      <c r="J59" s="58" t="s">
        <v>7668</v>
      </c>
      <c r="K59" s="57">
        <v>75.5</v>
      </c>
      <c r="L59" s="61"/>
      <c r="M59" s="63" t="b">
        <v>1</v>
      </c>
      <c r="N59" s="57">
        <v>2028.0</v>
      </c>
      <c r="O59" s="58" t="s">
        <v>7669</v>
      </c>
      <c r="Q59" s="57">
        <v>13.07803</v>
      </c>
      <c r="R59" s="61"/>
      <c r="S59" s="58" t="s">
        <v>8042</v>
      </c>
      <c r="T59" s="227">
        <v>45375.0</v>
      </c>
      <c r="U59" s="58" t="s">
        <v>7704</v>
      </c>
      <c r="V59" s="61"/>
      <c r="W59" s="61"/>
      <c r="X59" s="57">
        <v>9455666.0</v>
      </c>
      <c r="Y59" s="61"/>
      <c r="Z59" s="58" t="s">
        <v>6005</v>
      </c>
      <c r="AA59" s="61"/>
      <c r="AB59" s="58" t="s">
        <v>7672</v>
      </c>
      <c r="AC59" s="61"/>
      <c r="AD59" s="227">
        <v>45319.0</v>
      </c>
      <c r="AE59" s="61"/>
      <c r="AF59" s="61"/>
      <c r="AG59" s="58" t="s">
        <v>7694</v>
      </c>
      <c r="AI59" s="58" t="s">
        <v>8043</v>
      </c>
      <c r="AJ59" s="57">
        <v>6.0</v>
      </c>
      <c r="AK59" s="57">
        <v>272.0</v>
      </c>
      <c r="AL59" s="58" t="s">
        <v>8044</v>
      </c>
      <c r="AN59" s="58" t="s">
        <v>363</v>
      </c>
      <c r="AO59" s="61"/>
      <c r="AP59" s="58" t="s">
        <v>8045</v>
      </c>
      <c r="AQ59" s="57">
        <v>77.59471</v>
      </c>
      <c r="AR59" s="58" t="s">
        <v>473</v>
      </c>
      <c r="AT59" s="57">
        <v>2.3</v>
      </c>
      <c r="AU59" s="57">
        <v>10600.0</v>
      </c>
      <c r="AV59" s="57">
        <v>299.0</v>
      </c>
      <c r="AW59" s="58" t="s">
        <v>7676</v>
      </c>
      <c r="AX59" s="57">
        <v>2024.0</v>
      </c>
      <c r="AY59" s="61"/>
      <c r="AZ59" s="61"/>
    </row>
    <row r="60">
      <c r="A60" s="58" t="s">
        <v>8046</v>
      </c>
      <c r="B60" s="58" t="s">
        <v>5668</v>
      </c>
      <c r="C60" s="58" t="s">
        <v>276</v>
      </c>
      <c r="D60" s="58" t="s">
        <v>7665</v>
      </c>
      <c r="E60" s="58" t="s">
        <v>7701</v>
      </c>
      <c r="F60" s="58" t="s">
        <v>8047</v>
      </c>
      <c r="I60" s="61"/>
      <c r="J60" s="58" t="s">
        <v>7668</v>
      </c>
      <c r="L60" s="61"/>
      <c r="M60" s="63" t="b">
        <v>1</v>
      </c>
      <c r="N60" s="57">
        <v>2027.0</v>
      </c>
      <c r="O60" s="58" t="s">
        <v>7680</v>
      </c>
      <c r="P60" s="61"/>
      <c r="Q60" s="57">
        <v>13.29697</v>
      </c>
      <c r="R60" s="61"/>
      <c r="S60" s="58" t="s">
        <v>8048</v>
      </c>
      <c r="T60" s="227">
        <v>45346.0</v>
      </c>
      <c r="U60" s="58" t="s">
        <v>7671</v>
      </c>
      <c r="V60" s="61"/>
      <c r="W60" s="61"/>
      <c r="X60" s="57">
        <v>4614625.0</v>
      </c>
      <c r="Y60" s="61"/>
      <c r="Z60" s="58" t="s">
        <v>6005</v>
      </c>
      <c r="AA60" s="61"/>
      <c r="AB60" s="58" t="s">
        <v>7683</v>
      </c>
      <c r="AC60" s="61"/>
      <c r="AD60" s="227">
        <v>45653.0</v>
      </c>
      <c r="AE60" s="61"/>
      <c r="AF60" s="61"/>
      <c r="AG60" s="58" t="s">
        <v>8049</v>
      </c>
      <c r="AI60" s="58" t="s">
        <v>7721</v>
      </c>
      <c r="AJ60" s="57">
        <v>2.0</v>
      </c>
      <c r="AK60" s="57">
        <v>313.0</v>
      </c>
      <c r="AL60" s="58" t="s">
        <v>8050</v>
      </c>
      <c r="AN60" s="58" t="s">
        <v>889</v>
      </c>
      <c r="AP60" s="61"/>
      <c r="AQ60" s="57">
        <v>77.56257</v>
      </c>
      <c r="AR60" s="58" t="s">
        <v>6221</v>
      </c>
      <c r="AT60" s="57">
        <v>25.0</v>
      </c>
      <c r="AU60" s="57">
        <v>5299.0</v>
      </c>
      <c r="AV60" s="57">
        <v>10032.0</v>
      </c>
      <c r="AW60" s="58" t="s">
        <v>7676</v>
      </c>
      <c r="AX60" s="57">
        <v>2024.0</v>
      </c>
      <c r="AY60" s="61"/>
      <c r="AZ60" s="61"/>
    </row>
    <row r="61">
      <c r="A61" s="58" t="s">
        <v>8051</v>
      </c>
      <c r="B61" s="58" t="s">
        <v>5668</v>
      </c>
      <c r="C61" s="58" t="s">
        <v>1273</v>
      </c>
      <c r="D61" s="58" t="s">
        <v>7678</v>
      </c>
      <c r="E61" s="58" t="s">
        <v>7666</v>
      </c>
      <c r="F61" s="58" t="s">
        <v>8052</v>
      </c>
      <c r="G61" s="58" t="s">
        <v>8053</v>
      </c>
      <c r="K61" s="57">
        <v>51.4</v>
      </c>
      <c r="L61" s="61"/>
      <c r="M61" s="63" t="b">
        <v>1</v>
      </c>
      <c r="N61" s="57">
        <v>2024.0</v>
      </c>
      <c r="O61" s="58" t="s">
        <v>7669</v>
      </c>
      <c r="Q61" s="57">
        <v>12.84563</v>
      </c>
      <c r="R61" s="61"/>
      <c r="S61" s="58" t="s">
        <v>8054</v>
      </c>
      <c r="T61" s="228">
        <v>45435.0</v>
      </c>
      <c r="U61" s="58" t="s">
        <v>7682</v>
      </c>
      <c r="V61" s="61"/>
      <c r="W61" s="61"/>
      <c r="X61" s="57">
        <v>0.0</v>
      </c>
      <c r="Y61" s="61"/>
      <c r="Z61" s="58" t="s">
        <v>6022</v>
      </c>
      <c r="AA61" s="61"/>
      <c r="AB61" s="58" t="s">
        <v>7672</v>
      </c>
      <c r="AC61" s="61"/>
      <c r="AD61" s="227">
        <v>45650.0</v>
      </c>
      <c r="AE61" s="61"/>
      <c r="AF61" s="61"/>
      <c r="AG61" s="58" t="s">
        <v>7863</v>
      </c>
      <c r="AH61" s="58" t="s">
        <v>7695</v>
      </c>
      <c r="AI61" s="58" t="s">
        <v>7721</v>
      </c>
      <c r="AJ61" s="57">
        <v>6.0</v>
      </c>
      <c r="AK61" s="57">
        <v>56.0</v>
      </c>
      <c r="AL61" s="58" t="s">
        <v>8055</v>
      </c>
      <c r="AN61" s="58" t="s">
        <v>1012</v>
      </c>
      <c r="AP61" s="61"/>
      <c r="AQ61" s="57">
        <v>77.72802</v>
      </c>
      <c r="AR61" s="58" t="s">
        <v>8056</v>
      </c>
      <c r="AT61" s="57">
        <v>0.7</v>
      </c>
      <c r="AU61" s="61"/>
      <c r="AV61" s="57">
        <v>239.0</v>
      </c>
      <c r="AW61" s="61"/>
      <c r="AX61" s="57">
        <v>2023.0</v>
      </c>
      <c r="AY61" s="61"/>
      <c r="AZ61" s="61"/>
    </row>
    <row r="62">
      <c r="A62" s="58" t="s">
        <v>8057</v>
      </c>
      <c r="B62" s="58" t="s">
        <v>5668</v>
      </c>
      <c r="C62" s="58" t="s">
        <v>1235</v>
      </c>
      <c r="D62" s="58" t="s">
        <v>7665</v>
      </c>
      <c r="E62" s="58" t="s">
        <v>7666</v>
      </c>
      <c r="F62" s="58" t="s">
        <v>8058</v>
      </c>
      <c r="G62" s="58" t="s">
        <v>8059</v>
      </c>
      <c r="J62" s="58" t="s">
        <v>7668</v>
      </c>
      <c r="K62" s="57">
        <v>42.0</v>
      </c>
      <c r="L62" s="61"/>
      <c r="M62" s="63" t="b">
        <v>1</v>
      </c>
      <c r="N62" s="57">
        <v>2025.0</v>
      </c>
      <c r="O62" s="58" t="s">
        <v>7669</v>
      </c>
      <c r="Q62" s="57">
        <v>13.07203</v>
      </c>
      <c r="R62" s="61"/>
      <c r="S62" s="58" t="s">
        <v>8060</v>
      </c>
      <c r="T62" s="227">
        <v>45346.0</v>
      </c>
      <c r="U62" s="58" t="s">
        <v>7671</v>
      </c>
      <c r="V62" s="61"/>
      <c r="W62" s="61"/>
      <c r="X62" s="57">
        <v>6585620.0</v>
      </c>
      <c r="Y62" s="61"/>
      <c r="Z62" s="58" t="s">
        <v>6005</v>
      </c>
      <c r="AA62" s="61"/>
      <c r="AB62" s="58" t="s">
        <v>7672</v>
      </c>
      <c r="AC62" s="61"/>
      <c r="AD62" s="227">
        <v>45468.0</v>
      </c>
      <c r="AE62" s="61"/>
      <c r="AF62" s="61"/>
      <c r="AG62" s="58" t="s">
        <v>7880</v>
      </c>
      <c r="AI62" s="58" t="s">
        <v>8061</v>
      </c>
      <c r="AJ62" s="57">
        <v>6.0</v>
      </c>
      <c r="AK62" s="57">
        <v>23.0</v>
      </c>
      <c r="AL62" s="58" t="s">
        <v>8062</v>
      </c>
      <c r="AN62" s="58" t="s">
        <v>1237</v>
      </c>
      <c r="AO62" s="61"/>
      <c r="AP62" s="58" t="s">
        <v>8063</v>
      </c>
      <c r="AQ62" s="57">
        <v>77.65301</v>
      </c>
      <c r="AR62" s="58" t="s">
        <v>1236</v>
      </c>
      <c r="AT62" s="57">
        <v>0.2</v>
      </c>
      <c r="AU62" s="57">
        <v>6250.0</v>
      </c>
      <c r="AV62" s="57">
        <v>230.0</v>
      </c>
      <c r="AW62" s="58" t="s">
        <v>7676</v>
      </c>
      <c r="AX62" s="57">
        <v>2024.0</v>
      </c>
      <c r="AY62" s="61"/>
      <c r="AZ62" s="61"/>
    </row>
    <row r="63">
      <c r="A63" s="58" t="s">
        <v>8064</v>
      </c>
      <c r="B63" s="58" t="s">
        <v>5668</v>
      </c>
      <c r="C63" s="58" t="s">
        <v>841</v>
      </c>
      <c r="D63" s="58" t="s">
        <v>7678</v>
      </c>
      <c r="E63" s="58" t="s">
        <v>7701</v>
      </c>
      <c r="F63" s="58" t="s">
        <v>8065</v>
      </c>
      <c r="I63" s="61"/>
      <c r="J63" s="58" t="s">
        <v>7668</v>
      </c>
      <c r="K63" s="57">
        <v>54.1</v>
      </c>
      <c r="L63" s="61"/>
      <c r="M63" s="63" t="b">
        <v>1</v>
      </c>
      <c r="N63" s="57">
        <v>2027.0</v>
      </c>
      <c r="O63" s="58" t="s">
        <v>7680</v>
      </c>
      <c r="P63" s="61"/>
      <c r="Q63" s="57">
        <v>12.92579</v>
      </c>
      <c r="R63" s="61"/>
      <c r="S63" s="58" t="s">
        <v>8066</v>
      </c>
      <c r="T63" s="227">
        <v>45527.0</v>
      </c>
      <c r="U63" s="58" t="s">
        <v>7682</v>
      </c>
      <c r="V63" s="61"/>
      <c r="W63" s="61"/>
      <c r="X63" s="57">
        <v>4587385.0</v>
      </c>
      <c r="Y63" s="61"/>
      <c r="Z63" s="58" t="s">
        <v>6028</v>
      </c>
      <c r="AA63" s="61"/>
      <c r="AB63" s="58" t="s">
        <v>7672</v>
      </c>
      <c r="AC63" s="61"/>
      <c r="AD63" s="228">
        <v>45439.0</v>
      </c>
      <c r="AE63" s="61"/>
      <c r="AF63" s="61"/>
      <c r="AG63" s="58" t="s">
        <v>8067</v>
      </c>
      <c r="AH63" s="58" t="s">
        <v>7695</v>
      </c>
      <c r="AI63" s="58" t="s">
        <v>8068</v>
      </c>
      <c r="AJ63" s="57">
        <v>4.0</v>
      </c>
      <c r="AK63" s="57">
        <v>47.0</v>
      </c>
      <c r="AL63" s="58" t="s">
        <v>8066</v>
      </c>
      <c r="AN63" s="58" t="s">
        <v>175</v>
      </c>
      <c r="AO63" s="61"/>
      <c r="AP63" s="58" t="s">
        <v>8069</v>
      </c>
      <c r="AQ63" s="57">
        <v>77.78346</v>
      </c>
      <c r="AR63" s="58" t="s">
        <v>6738</v>
      </c>
      <c r="AT63" s="57">
        <v>2.9</v>
      </c>
      <c r="AU63" s="57">
        <v>4999.0</v>
      </c>
      <c r="AV63" s="57">
        <v>10059.0</v>
      </c>
      <c r="AW63" s="58" t="s">
        <v>7676</v>
      </c>
      <c r="AX63" s="57">
        <v>2023.0</v>
      </c>
      <c r="AY63" s="61"/>
      <c r="AZ63" s="61"/>
    </row>
    <row r="64">
      <c r="A64" s="58" t="s">
        <v>8070</v>
      </c>
      <c r="B64" s="58" t="s">
        <v>5668</v>
      </c>
      <c r="C64" s="58" t="s">
        <v>1493</v>
      </c>
      <c r="D64" s="58" t="s">
        <v>7665</v>
      </c>
      <c r="E64" s="58" t="s">
        <v>7666</v>
      </c>
      <c r="F64" s="58" t="s">
        <v>8071</v>
      </c>
      <c r="I64" s="61"/>
      <c r="J64" s="61"/>
      <c r="K64" s="57">
        <v>50.0</v>
      </c>
      <c r="L64" s="61"/>
      <c r="M64" s="63" t="b">
        <v>1</v>
      </c>
      <c r="N64" s="57">
        <v>2025.0</v>
      </c>
      <c r="O64" s="58" t="s">
        <v>7669</v>
      </c>
      <c r="Q64" s="57">
        <v>13.13406</v>
      </c>
      <c r="R64" s="61"/>
      <c r="S64" s="58" t="s">
        <v>7836</v>
      </c>
      <c r="T64" s="227">
        <v>45556.0</v>
      </c>
      <c r="U64" s="58" t="s">
        <v>7671</v>
      </c>
      <c r="V64" s="61"/>
      <c r="W64" s="61"/>
      <c r="X64" s="57">
        <v>0.0</v>
      </c>
      <c r="Y64" s="61"/>
      <c r="Z64" s="58" t="s">
        <v>6005</v>
      </c>
      <c r="AA64" s="61"/>
      <c r="AB64" s="58" t="s">
        <v>7672</v>
      </c>
      <c r="AC64" s="61"/>
      <c r="AD64" s="227">
        <v>45376.0</v>
      </c>
      <c r="AE64" s="61"/>
      <c r="AF64" s="61"/>
      <c r="AG64" s="58" t="s">
        <v>7863</v>
      </c>
      <c r="AI64" s="58" t="s">
        <v>8072</v>
      </c>
      <c r="AJ64" s="57">
        <v>1.0</v>
      </c>
      <c r="AK64" s="57">
        <v>172.0</v>
      </c>
      <c r="AL64" s="58" t="s">
        <v>7838</v>
      </c>
      <c r="AM64" s="61"/>
      <c r="AN64" s="58" t="s">
        <v>155</v>
      </c>
      <c r="AP64" s="61"/>
      <c r="AQ64" s="57">
        <v>77.58223</v>
      </c>
      <c r="AR64" s="58" t="s">
        <v>7402</v>
      </c>
      <c r="AT64" s="57">
        <v>1.5</v>
      </c>
      <c r="AU64" s="61"/>
      <c r="AV64" s="57">
        <v>277.0</v>
      </c>
      <c r="AW64" s="61"/>
      <c r="AX64" s="57">
        <v>2021.0</v>
      </c>
      <c r="AY64" s="61"/>
      <c r="AZ64" s="61"/>
    </row>
    <row r="65">
      <c r="A65" s="58" t="s">
        <v>8073</v>
      </c>
      <c r="B65" s="58" t="s">
        <v>5668</v>
      </c>
      <c r="C65" s="58" t="s">
        <v>706</v>
      </c>
      <c r="D65" s="58" t="s">
        <v>7700</v>
      </c>
      <c r="E65" s="58" t="s">
        <v>7666</v>
      </c>
      <c r="F65" s="58" t="s">
        <v>8074</v>
      </c>
      <c r="G65" s="58" t="s">
        <v>7800</v>
      </c>
      <c r="J65" s="58" t="s">
        <v>7668</v>
      </c>
      <c r="K65" s="57">
        <v>62.4</v>
      </c>
      <c r="L65" s="61"/>
      <c r="M65" s="63" t="b">
        <v>1</v>
      </c>
      <c r="N65" s="57">
        <v>2027.0</v>
      </c>
      <c r="O65" s="58" t="s">
        <v>7669</v>
      </c>
      <c r="Q65" s="57">
        <v>12.8913</v>
      </c>
      <c r="R65" s="61"/>
      <c r="S65" s="58" t="s">
        <v>8075</v>
      </c>
      <c r="T65" s="227">
        <v>45344.0</v>
      </c>
      <c r="U65" s="58" t="s">
        <v>7704</v>
      </c>
      <c r="V65" s="61"/>
      <c r="W65" s="61"/>
      <c r="X65" s="57">
        <v>6581660.0</v>
      </c>
      <c r="Y65" s="61"/>
      <c r="Z65" s="58" t="s">
        <v>6028</v>
      </c>
      <c r="AA65" s="61"/>
      <c r="AB65" s="58" t="s">
        <v>7682</v>
      </c>
      <c r="AC65" s="61"/>
      <c r="AD65" s="227">
        <v>45470.0</v>
      </c>
      <c r="AE65" s="61"/>
      <c r="AF65" s="61"/>
      <c r="AG65" s="58" t="s">
        <v>7694</v>
      </c>
      <c r="AI65" s="58" t="s">
        <v>8076</v>
      </c>
      <c r="AJ65" s="57">
        <v>2.0</v>
      </c>
      <c r="AK65" s="57">
        <v>563.0</v>
      </c>
      <c r="AL65" s="58" t="s">
        <v>8077</v>
      </c>
      <c r="AM65" s="61"/>
      <c r="AN65" s="58" t="s">
        <v>685</v>
      </c>
      <c r="AP65" s="58" t="s">
        <v>8078</v>
      </c>
      <c r="AQ65" s="57">
        <v>77.70471</v>
      </c>
      <c r="AR65" s="58" t="s">
        <v>6620</v>
      </c>
      <c r="AT65" s="57">
        <v>7.3</v>
      </c>
      <c r="AU65" s="57">
        <v>8430.0</v>
      </c>
      <c r="AV65" s="57">
        <v>109.0</v>
      </c>
      <c r="AW65" s="58" t="s">
        <v>7676</v>
      </c>
      <c r="AX65" s="57">
        <v>2022.0</v>
      </c>
      <c r="AY65" s="61"/>
      <c r="AZ65" s="61"/>
    </row>
    <row r="66">
      <c r="A66" s="58" t="s">
        <v>8079</v>
      </c>
      <c r="B66" s="58" t="s">
        <v>5668</v>
      </c>
      <c r="C66" s="58" t="s">
        <v>482</v>
      </c>
      <c r="D66" s="58" t="s">
        <v>7665</v>
      </c>
      <c r="E66" s="58" t="s">
        <v>7760</v>
      </c>
      <c r="F66" s="58" t="s">
        <v>8080</v>
      </c>
      <c r="I66" s="61"/>
      <c r="J66" s="58" t="s">
        <v>7668</v>
      </c>
      <c r="K66" s="57">
        <v>77.9</v>
      </c>
      <c r="L66" s="61"/>
      <c r="M66" s="63" t="b">
        <v>1</v>
      </c>
      <c r="N66" s="57">
        <v>2023.0</v>
      </c>
      <c r="O66" s="58" t="s">
        <v>7669</v>
      </c>
      <c r="Q66" s="57">
        <v>13.14266</v>
      </c>
      <c r="R66" s="61"/>
      <c r="S66" s="58" t="s">
        <v>8081</v>
      </c>
      <c r="T66" s="227">
        <v>45462.0</v>
      </c>
      <c r="U66" s="58" t="s">
        <v>7671</v>
      </c>
      <c r="V66" s="61"/>
      <c r="W66" s="61"/>
      <c r="X66" s="57">
        <v>2071125.0</v>
      </c>
      <c r="Y66" s="61"/>
      <c r="Z66" s="58" t="s">
        <v>6005</v>
      </c>
      <c r="AA66" s="61"/>
      <c r="AB66" s="58" t="s">
        <v>7683</v>
      </c>
      <c r="AC66" s="61"/>
      <c r="AD66" s="227">
        <v>45558.0</v>
      </c>
      <c r="AE66" s="61"/>
      <c r="AF66" s="61"/>
      <c r="AG66" s="58" t="s">
        <v>7749</v>
      </c>
      <c r="AI66" s="58" t="s">
        <v>8082</v>
      </c>
      <c r="AJ66" s="57">
        <v>5.0</v>
      </c>
      <c r="AK66" s="57">
        <v>947.0</v>
      </c>
      <c r="AL66" s="58" t="s">
        <v>7844</v>
      </c>
      <c r="AM66" s="61"/>
      <c r="AN66" s="58" t="s">
        <v>485</v>
      </c>
      <c r="AP66" s="61"/>
      <c r="AQ66" s="57">
        <v>77.68453</v>
      </c>
      <c r="AR66" s="58" t="s">
        <v>6406</v>
      </c>
      <c r="AT66" s="57">
        <v>9.9</v>
      </c>
      <c r="AU66" s="57">
        <v>10500.0</v>
      </c>
      <c r="AV66" s="57">
        <v>138.0</v>
      </c>
      <c r="AW66" s="58" t="s">
        <v>7676</v>
      </c>
      <c r="AX66" s="57">
        <v>2019.0</v>
      </c>
      <c r="AY66" s="58" t="s">
        <v>7845</v>
      </c>
      <c r="AZ66" s="61"/>
    </row>
    <row r="67">
      <c r="A67" s="58" t="s">
        <v>8083</v>
      </c>
      <c r="B67" s="58" t="s">
        <v>5668</v>
      </c>
      <c r="C67" s="58" t="s">
        <v>693</v>
      </c>
      <c r="D67" s="58" t="s">
        <v>7678</v>
      </c>
      <c r="E67" s="58" t="s">
        <v>7760</v>
      </c>
      <c r="F67" s="58" t="s">
        <v>8084</v>
      </c>
      <c r="I67" s="61"/>
      <c r="J67" s="58" t="s">
        <v>7668</v>
      </c>
      <c r="L67" s="61"/>
      <c r="M67" s="63" t="b">
        <v>1</v>
      </c>
      <c r="N67" s="57">
        <v>2023.0</v>
      </c>
      <c r="O67" s="58" t="s">
        <v>7680</v>
      </c>
      <c r="P67" s="61"/>
      <c r="Q67" s="57">
        <v>13.22403</v>
      </c>
      <c r="R67" s="61"/>
      <c r="S67" s="58" t="s">
        <v>8085</v>
      </c>
      <c r="T67" s="228">
        <v>45435.0</v>
      </c>
      <c r="U67" s="58" t="s">
        <v>7682</v>
      </c>
      <c r="V67" s="61"/>
      <c r="W67" s="61"/>
      <c r="X67" s="57">
        <v>1200000.0</v>
      </c>
      <c r="Y67" s="61"/>
      <c r="Z67" s="58" t="s">
        <v>6005</v>
      </c>
      <c r="AA67" s="61"/>
      <c r="AB67" s="58" t="s">
        <v>7682</v>
      </c>
      <c r="AC67" s="61"/>
      <c r="AD67" s="227">
        <v>45374.0</v>
      </c>
      <c r="AE67" s="61"/>
      <c r="AF67" s="61"/>
      <c r="AG67" s="58" t="s">
        <v>8086</v>
      </c>
      <c r="AI67" s="58" t="s">
        <v>8087</v>
      </c>
      <c r="AJ67" s="57">
        <v>4.0</v>
      </c>
      <c r="AK67" s="57">
        <v>50.0</v>
      </c>
      <c r="AL67" s="58" t="s">
        <v>8088</v>
      </c>
      <c r="AN67" s="58" t="s">
        <v>40</v>
      </c>
      <c r="AP67" s="58" t="s">
        <v>8089</v>
      </c>
      <c r="AQ67" s="57">
        <v>77.64455</v>
      </c>
      <c r="AR67" s="58" t="s">
        <v>6601</v>
      </c>
      <c r="AT67" s="57">
        <v>4.0</v>
      </c>
      <c r="AU67" s="57">
        <v>6400.0</v>
      </c>
      <c r="AV67" s="57">
        <v>10054.0</v>
      </c>
      <c r="AW67" s="58" t="s">
        <v>7676</v>
      </c>
      <c r="AX67" s="57">
        <v>2023.0</v>
      </c>
      <c r="AY67" s="61"/>
      <c r="AZ67" s="61"/>
    </row>
    <row r="68">
      <c r="A68" s="58" t="s">
        <v>8090</v>
      </c>
      <c r="B68" s="58" t="s">
        <v>5668</v>
      </c>
      <c r="C68" s="58" t="s">
        <v>871</v>
      </c>
      <c r="D68" s="58" t="s">
        <v>7678</v>
      </c>
      <c r="E68" s="58" t="s">
        <v>7760</v>
      </c>
      <c r="F68" s="58" t="s">
        <v>8091</v>
      </c>
      <c r="I68" s="61"/>
      <c r="J68" s="58" t="s">
        <v>7668</v>
      </c>
      <c r="K68" s="57">
        <v>86.7</v>
      </c>
      <c r="L68" s="61"/>
      <c r="M68" s="63" t="b">
        <v>1</v>
      </c>
      <c r="N68" s="57">
        <v>2025.0</v>
      </c>
      <c r="O68" s="58" t="s">
        <v>7669</v>
      </c>
      <c r="Q68" s="57">
        <v>13.09016</v>
      </c>
      <c r="R68" s="61"/>
      <c r="S68" s="58" t="s">
        <v>8092</v>
      </c>
      <c r="T68" s="227">
        <v>45614.0</v>
      </c>
      <c r="U68" s="58" t="s">
        <v>7682</v>
      </c>
      <c r="V68" s="61"/>
      <c r="W68" s="61"/>
      <c r="X68" s="57">
        <v>1135500.0</v>
      </c>
      <c r="Y68" s="61"/>
      <c r="Z68" s="58" t="s">
        <v>6005</v>
      </c>
      <c r="AA68" s="61"/>
      <c r="AB68" s="58" t="s">
        <v>7672</v>
      </c>
      <c r="AC68" s="61"/>
      <c r="AD68" s="227">
        <v>45316.0</v>
      </c>
      <c r="AE68" s="61"/>
      <c r="AF68" s="61"/>
      <c r="AG68" s="58" t="s">
        <v>7694</v>
      </c>
      <c r="AH68" s="58" t="s">
        <v>7685</v>
      </c>
      <c r="AI68" s="58" t="s">
        <v>8093</v>
      </c>
      <c r="AJ68" s="57">
        <v>1.0</v>
      </c>
      <c r="AK68" s="57">
        <v>142.0</v>
      </c>
      <c r="AL68" s="58" t="s">
        <v>8094</v>
      </c>
      <c r="AN68" s="58" t="s">
        <v>873</v>
      </c>
      <c r="AQ68" s="57">
        <v>77.58451</v>
      </c>
      <c r="AR68" s="58" t="s">
        <v>872</v>
      </c>
      <c r="AT68" s="57">
        <v>2.2</v>
      </c>
      <c r="AU68" s="57">
        <v>6950.0</v>
      </c>
      <c r="AV68" s="57">
        <v>103.0</v>
      </c>
      <c r="AW68" s="58" t="s">
        <v>7676</v>
      </c>
      <c r="AX68" s="57">
        <v>2018.0</v>
      </c>
      <c r="AY68" s="61"/>
      <c r="AZ68" s="61"/>
    </row>
    <row r="69">
      <c r="A69" s="58" t="s">
        <v>8095</v>
      </c>
      <c r="B69" s="58" t="s">
        <v>5668</v>
      </c>
      <c r="C69" s="58" t="s">
        <v>1103</v>
      </c>
      <c r="D69" s="58" t="s">
        <v>7665</v>
      </c>
      <c r="E69" s="58" t="s">
        <v>7666</v>
      </c>
      <c r="F69" s="58" t="s">
        <v>8096</v>
      </c>
      <c r="G69" s="58" t="s">
        <v>7800</v>
      </c>
      <c r="J69" s="58" t="s">
        <v>7668</v>
      </c>
      <c r="K69" s="57">
        <v>72.1</v>
      </c>
      <c r="L69" s="61"/>
      <c r="M69" s="63" t="b">
        <v>1</v>
      </c>
      <c r="N69" s="57">
        <v>2027.0</v>
      </c>
      <c r="O69" s="58" t="s">
        <v>7669</v>
      </c>
      <c r="Q69" s="57">
        <v>12.92736</v>
      </c>
      <c r="R69" s="61"/>
      <c r="S69" s="58" t="s">
        <v>8097</v>
      </c>
      <c r="T69" s="227">
        <v>45375.0</v>
      </c>
      <c r="U69" s="58" t="s">
        <v>7671</v>
      </c>
      <c r="V69" s="61"/>
      <c r="W69" s="61"/>
      <c r="X69" s="57">
        <v>9345866.0</v>
      </c>
      <c r="Y69" s="61"/>
      <c r="Z69" s="58" t="s">
        <v>6028</v>
      </c>
      <c r="AA69" s="61"/>
      <c r="AB69" s="58" t="s">
        <v>7672</v>
      </c>
      <c r="AC69" s="61"/>
      <c r="AD69" s="227">
        <v>45653.0</v>
      </c>
      <c r="AE69" s="61"/>
      <c r="AF69" s="61"/>
      <c r="AG69" s="58" t="s">
        <v>7694</v>
      </c>
      <c r="AI69" s="58" t="s">
        <v>8098</v>
      </c>
      <c r="AJ69" s="57">
        <v>4.0</v>
      </c>
      <c r="AK69" s="57">
        <v>332.0</v>
      </c>
      <c r="AL69" s="58" t="s">
        <v>8099</v>
      </c>
      <c r="AM69" s="61"/>
      <c r="AN69" s="58" t="s">
        <v>152</v>
      </c>
      <c r="AO69" s="61"/>
      <c r="AP69" s="58" t="s">
        <v>8100</v>
      </c>
      <c r="AQ69" s="57">
        <v>77.73942</v>
      </c>
      <c r="AR69" s="58" t="s">
        <v>7011</v>
      </c>
      <c r="AT69" s="57">
        <v>3.2</v>
      </c>
      <c r="AU69" s="57">
        <v>10200.0</v>
      </c>
      <c r="AV69" s="57">
        <v>195.0</v>
      </c>
      <c r="AW69" s="58" t="s">
        <v>7676</v>
      </c>
      <c r="AX69" s="57">
        <v>2024.0</v>
      </c>
      <c r="AY69" s="61"/>
      <c r="AZ69" s="61"/>
    </row>
    <row r="70">
      <c r="A70" s="58" t="s">
        <v>8101</v>
      </c>
      <c r="B70" s="58" t="s">
        <v>5668</v>
      </c>
      <c r="C70" s="58" t="s">
        <v>1349</v>
      </c>
      <c r="D70" s="58" t="s">
        <v>7700</v>
      </c>
      <c r="E70" s="58" t="s">
        <v>7666</v>
      </c>
      <c r="F70" s="58" t="s">
        <v>8102</v>
      </c>
      <c r="G70" s="58" t="s">
        <v>7800</v>
      </c>
      <c r="J70" s="58" t="s">
        <v>7668</v>
      </c>
      <c r="K70" s="57">
        <v>84.3</v>
      </c>
      <c r="L70" s="61"/>
      <c r="M70" s="63" t="b">
        <v>1</v>
      </c>
      <c r="N70" s="57">
        <v>2027.0</v>
      </c>
      <c r="O70" s="58" t="s">
        <v>7669</v>
      </c>
      <c r="Q70" s="57">
        <v>13.01916</v>
      </c>
      <c r="R70" s="61"/>
      <c r="S70" s="58" t="s">
        <v>8103</v>
      </c>
      <c r="T70" s="227">
        <v>45588.0</v>
      </c>
      <c r="U70" s="58" t="s">
        <v>7704</v>
      </c>
      <c r="V70" s="61"/>
      <c r="W70" s="61"/>
      <c r="X70" s="57">
        <v>5181799.0</v>
      </c>
      <c r="Y70" s="61"/>
      <c r="Z70" s="58" t="s">
        <v>6028</v>
      </c>
      <c r="AA70" s="61"/>
      <c r="AB70" s="58" t="s">
        <v>7683</v>
      </c>
      <c r="AC70" s="61"/>
      <c r="AD70" s="227">
        <v>45653.0</v>
      </c>
      <c r="AE70" s="61"/>
      <c r="AF70" s="61"/>
      <c r="AG70" s="58" t="s">
        <v>8104</v>
      </c>
      <c r="AI70" s="58" t="s">
        <v>8105</v>
      </c>
      <c r="AJ70" s="57">
        <v>6.0</v>
      </c>
      <c r="AK70" s="57">
        <v>3627.0</v>
      </c>
      <c r="AL70" s="58" t="s">
        <v>7844</v>
      </c>
      <c r="AM70" s="61"/>
      <c r="AN70" s="58" t="s">
        <v>607</v>
      </c>
      <c r="AP70" s="58" t="s">
        <v>8106</v>
      </c>
      <c r="AQ70" s="57">
        <v>77.75741</v>
      </c>
      <c r="AR70" s="58" t="s">
        <v>1350</v>
      </c>
      <c r="AT70" s="57">
        <v>71.6</v>
      </c>
      <c r="AU70" s="57">
        <v>10400.0</v>
      </c>
      <c r="AV70" s="57">
        <v>143.0</v>
      </c>
      <c r="AW70" s="58" t="s">
        <v>7676</v>
      </c>
      <c r="AX70" s="57">
        <v>2023.0</v>
      </c>
      <c r="AY70" s="58" t="s">
        <v>7845</v>
      </c>
      <c r="AZ70" s="61"/>
    </row>
    <row r="71">
      <c r="A71" s="58" t="s">
        <v>8107</v>
      </c>
      <c r="B71" s="58" t="s">
        <v>5668</v>
      </c>
      <c r="C71" s="58" t="s">
        <v>476</v>
      </c>
      <c r="D71" s="58" t="s">
        <v>7665</v>
      </c>
      <c r="E71" s="58" t="s">
        <v>7701</v>
      </c>
      <c r="F71" s="58" t="s">
        <v>8108</v>
      </c>
      <c r="I71" s="61"/>
      <c r="J71" s="58" t="s">
        <v>7668</v>
      </c>
      <c r="K71" s="57">
        <v>51.3</v>
      </c>
      <c r="L71" s="61"/>
      <c r="M71" s="63" t="b">
        <v>1</v>
      </c>
      <c r="N71" s="57">
        <v>2028.0</v>
      </c>
      <c r="O71" s="58" t="s">
        <v>7680</v>
      </c>
      <c r="P71" s="61"/>
      <c r="Q71" s="57">
        <v>13.28914</v>
      </c>
      <c r="R71" s="61"/>
      <c r="S71" s="58" t="s">
        <v>8109</v>
      </c>
      <c r="T71" s="227">
        <v>45375.0</v>
      </c>
      <c r="U71" s="58" t="s">
        <v>7671</v>
      </c>
      <c r="V71" s="61"/>
      <c r="W71" s="61"/>
      <c r="X71" s="57">
        <v>5622089.0</v>
      </c>
      <c r="Y71" s="61"/>
      <c r="Z71" s="58" t="s">
        <v>6005</v>
      </c>
      <c r="AA71" s="61"/>
      <c r="AB71" s="58" t="s">
        <v>7683</v>
      </c>
      <c r="AC71" s="61"/>
      <c r="AD71" s="227">
        <v>45654.0</v>
      </c>
      <c r="AE71" s="61"/>
      <c r="AF71" s="61"/>
      <c r="AG71" s="58" t="s">
        <v>7763</v>
      </c>
      <c r="AI71" s="58" t="s">
        <v>8110</v>
      </c>
      <c r="AJ71" s="57">
        <v>5.0</v>
      </c>
      <c r="AK71" s="57">
        <v>251.0</v>
      </c>
      <c r="AL71" s="58" t="s">
        <v>7815</v>
      </c>
      <c r="AM71" s="61"/>
      <c r="AN71" s="58" t="s">
        <v>40</v>
      </c>
      <c r="AP71" s="58" t="s">
        <v>8111</v>
      </c>
      <c r="AQ71" s="57">
        <v>77.72389</v>
      </c>
      <c r="AR71" s="58" t="s">
        <v>6401</v>
      </c>
      <c r="AT71" s="57">
        <v>19.9</v>
      </c>
      <c r="AU71" s="57">
        <v>7200.0</v>
      </c>
      <c r="AV71" s="57">
        <v>10046.0</v>
      </c>
      <c r="AW71" s="58" t="s">
        <v>7676</v>
      </c>
      <c r="AX71" s="57">
        <v>2024.0</v>
      </c>
      <c r="AY71" s="61"/>
      <c r="AZ71" s="61"/>
    </row>
    <row r="72">
      <c r="A72" s="58" t="s">
        <v>8112</v>
      </c>
      <c r="B72" s="58" t="s">
        <v>5668</v>
      </c>
      <c r="C72" s="58" t="s">
        <v>1055</v>
      </c>
      <c r="D72" s="58" t="s">
        <v>7678</v>
      </c>
      <c r="E72" s="58" t="s">
        <v>7666</v>
      </c>
      <c r="F72" s="58" t="s">
        <v>8113</v>
      </c>
      <c r="G72" s="58" t="s">
        <v>7800</v>
      </c>
      <c r="J72" s="58" t="s">
        <v>7668</v>
      </c>
      <c r="K72" s="57">
        <v>82.4</v>
      </c>
      <c r="L72" s="61"/>
      <c r="M72" s="63" t="b">
        <v>1</v>
      </c>
      <c r="N72" s="57">
        <v>2029.0</v>
      </c>
      <c r="O72" s="58" t="s">
        <v>7669</v>
      </c>
      <c r="Q72" s="57">
        <v>12.89894</v>
      </c>
      <c r="R72" s="61"/>
      <c r="S72" s="58" t="s">
        <v>8114</v>
      </c>
      <c r="T72" s="227">
        <v>45619.0</v>
      </c>
      <c r="U72" s="58" t="s">
        <v>7682</v>
      </c>
      <c r="V72" s="61"/>
      <c r="W72" s="61"/>
      <c r="X72" s="57">
        <v>7368126.0</v>
      </c>
      <c r="Y72" s="61"/>
      <c r="Z72" s="58" t="s">
        <v>6028</v>
      </c>
      <c r="AA72" s="61"/>
      <c r="AB72" s="58" t="s">
        <v>7682</v>
      </c>
      <c r="AC72" s="61"/>
      <c r="AD72" s="227">
        <v>45472.0</v>
      </c>
      <c r="AE72" s="61"/>
      <c r="AF72" s="61"/>
      <c r="AG72" s="58" t="s">
        <v>8115</v>
      </c>
      <c r="AI72" s="58" t="s">
        <v>7721</v>
      </c>
      <c r="AJ72" s="57">
        <v>5.0</v>
      </c>
      <c r="AK72" s="57">
        <v>399.0</v>
      </c>
      <c r="AL72" s="58" t="s">
        <v>8116</v>
      </c>
      <c r="AM72" s="61"/>
      <c r="AN72" s="58" t="s">
        <v>170</v>
      </c>
      <c r="AO72" s="61"/>
      <c r="AP72" s="61"/>
      <c r="AQ72" s="57">
        <v>77.74858</v>
      </c>
      <c r="AR72" s="58" t="s">
        <v>6968</v>
      </c>
      <c r="AT72" s="57">
        <v>4.8</v>
      </c>
      <c r="AU72" s="57">
        <v>9249.0</v>
      </c>
      <c r="AV72" s="57">
        <v>1.0</v>
      </c>
      <c r="AW72" s="58" t="s">
        <v>7676</v>
      </c>
      <c r="AX72" s="57">
        <v>2023.0</v>
      </c>
      <c r="AY72" s="61"/>
      <c r="AZ72" s="61"/>
    </row>
    <row r="73">
      <c r="A73" s="58" t="s">
        <v>8117</v>
      </c>
      <c r="B73" s="58" t="s">
        <v>5668</v>
      </c>
      <c r="C73" s="58" t="s">
        <v>64</v>
      </c>
      <c r="D73" s="58" t="s">
        <v>7665</v>
      </c>
      <c r="E73" s="58" t="s">
        <v>7701</v>
      </c>
      <c r="F73" s="58" t="s">
        <v>8118</v>
      </c>
      <c r="I73" s="61"/>
      <c r="J73" s="58" t="s">
        <v>7668</v>
      </c>
      <c r="L73" s="61"/>
      <c r="M73" s="63" t="b">
        <v>1</v>
      </c>
      <c r="N73" s="57">
        <v>2027.0</v>
      </c>
      <c r="O73" s="58" t="s">
        <v>7680</v>
      </c>
      <c r="P73" s="61"/>
      <c r="Q73" s="57">
        <v>13.09573</v>
      </c>
      <c r="R73" s="61"/>
      <c r="S73" s="58" t="s">
        <v>8119</v>
      </c>
      <c r="T73" s="227">
        <v>45587.0</v>
      </c>
      <c r="U73" s="58" t="s">
        <v>7671</v>
      </c>
      <c r="V73" s="61"/>
      <c r="W73" s="61"/>
      <c r="X73" s="57">
        <v>1860112.0</v>
      </c>
      <c r="Y73" s="61"/>
      <c r="Z73" s="58" t="s">
        <v>6028</v>
      </c>
      <c r="AA73" s="61"/>
      <c r="AB73" s="58" t="s">
        <v>7683</v>
      </c>
      <c r="AC73" s="61"/>
      <c r="AD73" s="227">
        <v>45531.0</v>
      </c>
      <c r="AE73" s="61"/>
      <c r="AF73" s="61"/>
      <c r="AG73" s="58" t="s">
        <v>8120</v>
      </c>
      <c r="AI73" s="58" t="s">
        <v>8121</v>
      </c>
      <c r="AJ73" s="57">
        <v>4.0</v>
      </c>
      <c r="AK73" s="57">
        <v>363.0</v>
      </c>
      <c r="AL73" s="58" t="s">
        <v>8122</v>
      </c>
      <c r="AM73" s="61"/>
      <c r="AN73" s="58" t="s">
        <v>68</v>
      </c>
      <c r="AO73" s="61"/>
      <c r="AP73" s="58" t="s">
        <v>8123</v>
      </c>
      <c r="AQ73" s="57">
        <v>77.94853</v>
      </c>
      <c r="AR73" s="58" t="s">
        <v>6029</v>
      </c>
      <c r="AT73" s="57">
        <v>23.34</v>
      </c>
      <c r="AU73" s="57">
        <v>2000.0</v>
      </c>
      <c r="AV73" s="57">
        <v>10003.0</v>
      </c>
      <c r="AW73" s="58" t="s">
        <v>7676</v>
      </c>
      <c r="AX73" s="57">
        <v>2022.0</v>
      </c>
      <c r="AY73" s="61"/>
      <c r="AZ73" s="61"/>
    </row>
    <row r="74">
      <c r="A74" s="58" t="s">
        <v>8124</v>
      </c>
      <c r="B74" s="58" t="s">
        <v>5668</v>
      </c>
      <c r="C74" s="58" t="s">
        <v>1482</v>
      </c>
      <c r="D74" s="58" t="s">
        <v>7665</v>
      </c>
      <c r="E74" s="58" t="s">
        <v>7666</v>
      </c>
      <c r="F74" s="58" t="s">
        <v>8125</v>
      </c>
      <c r="G74" s="58" t="s">
        <v>8126</v>
      </c>
      <c r="J74" s="58" t="s">
        <v>7668</v>
      </c>
      <c r="K74" s="57">
        <v>60.0</v>
      </c>
      <c r="L74" s="61"/>
      <c r="M74" s="63" t="b">
        <v>1</v>
      </c>
      <c r="N74" s="57">
        <v>2026.0</v>
      </c>
      <c r="O74" s="58" t="s">
        <v>7669</v>
      </c>
      <c r="Q74" s="57">
        <v>12.9333</v>
      </c>
      <c r="R74" s="61"/>
      <c r="S74" s="58" t="s">
        <v>8127</v>
      </c>
      <c r="T74" s="227">
        <v>45405.0</v>
      </c>
      <c r="U74" s="58" t="s">
        <v>7671</v>
      </c>
      <c r="V74" s="61"/>
      <c r="W74" s="61"/>
      <c r="X74" s="57">
        <v>2.3685001E7</v>
      </c>
      <c r="Y74" s="61"/>
      <c r="Z74" s="58" t="s">
        <v>6063</v>
      </c>
      <c r="AA74" s="61"/>
      <c r="AB74" s="58" t="s">
        <v>7672</v>
      </c>
      <c r="AC74" s="61"/>
      <c r="AD74" s="227">
        <v>45652.0</v>
      </c>
      <c r="AE74" s="61"/>
      <c r="AF74" s="61"/>
      <c r="AG74" s="58" t="s">
        <v>8128</v>
      </c>
      <c r="AH74" s="58" t="s">
        <v>7750</v>
      </c>
      <c r="AI74" s="58" t="s">
        <v>8129</v>
      </c>
      <c r="AJ74" s="57">
        <v>6.0</v>
      </c>
      <c r="AK74" s="57">
        <v>321.0</v>
      </c>
      <c r="AL74" s="58" t="s">
        <v>8130</v>
      </c>
      <c r="AM74" s="61"/>
      <c r="AN74" s="58" t="s">
        <v>102</v>
      </c>
      <c r="AP74" s="58" t="s">
        <v>8131</v>
      </c>
      <c r="AQ74" s="57">
        <v>77.62435</v>
      </c>
      <c r="AR74" s="58" t="s">
        <v>7394</v>
      </c>
      <c r="AT74" s="57">
        <v>1.6</v>
      </c>
      <c r="AU74" s="57">
        <v>22500.0</v>
      </c>
      <c r="AV74" s="57">
        <v>190.0</v>
      </c>
      <c r="AW74" s="58" t="s">
        <v>7676</v>
      </c>
      <c r="AX74" s="57">
        <v>2023.0</v>
      </c>
      <c r="AY74" s="61"/>
      <c r="AZ74" s="61"/>
    </row>
    <row r="75">
      <c r="A75" s="58" t="s">
        <v>8132</v>
      </c>
      <c r="B75" s="58" t="s">
        <v>5668</v>
      </c>
      <c r="C75" s="58" t="s">
        <v>1057</v>
      </c>
      <c r="D75" s="58" t="s">
        <v>7665</v>
      </c>
      <c r="E75" s="58" t="s">
        <v>7731</v>
      </c>
      <c r="F75" s="58" t="s">
        <v>8133</v>
      </c>
      <c r="I75" s="61"/>
      <c r="J75" s="58" t="s">
        <v>7668</v>
      </c>
      <c r="K75" s="57">
        <v>79.6</v>
      </c>
      <c r="L75" s="61"/>
      <c r="M75" s="63" t="b">
        <v>1</v>
      </c>
      <c r="N75" s="57">
        <v>2024.0</v>
      </c>
      <c r="O75" s="58" t="s">
        <v>7669</v>
      </c>
      <c r="Q75" s="57">
        <v>12.90331</v>
      </c>
      <c r="R75" s="61"/>
      <c r="S75" s="58" t="s">
        <v>8134</v>
      </c>
      <c r="T75" s="227">
        <v>45555.0</v>
      </c>
      <c r="U75" s="58" t="s">
        <v>7671</v>
      </c>
      <c r="V75" s="61"/>
      <c r="W75" s="61"/>
      <c r="X75" s="57">
        <v>769375.0</v>
      </c>
      <c r="Y75" s="61"/>
      <c r="Z75" s="58" t="s">
        <v>6028</v>
      </c>
      <c r="AA75" s="61"/>
      <c r="AB75" s="58" t="s">
        <v>7672</v>
      </c>
      <c r="AC75" s="61"/>
      <c r="AD75" s="227">
        <v>45467.0</v>
      </c>
      <c r="AE75" s="61"/>
      <c r="AF75" s="61"/>
      <c r="AG75" s="58" t="s">
        <v>7880</v>
      </c>
      <c r="AI75" s="58" t="s">
        <v>8135</v>
      </c>
      <c r="AJ75" s="57">
        <v>3.0</v>
      </c>
      <c r="AK75" s="57">
        <v>724.0</v>
      </c>
      <c r="AL75" s="58" t="s">
        <v>7875</v>
      </c>
      <c r="AM75" s="61"/>
      <c r="AN75" s="58" t="s">
        <v>999</v>
      </c>
      <c r="AP75" s="61"/>
      <c r="AQ75" s="57">
        <v>77.704</v>
      </c>
      <c r="AR75" s="58" t="s">
        <v>1058</v>
      </c>
      <c r="AT75" s="57">
        <v>1.9</v>
      </c>
      <c r="AU75" s="57">
        <v>9200.0</v>
      </c>
      <c r="AV75" s="57">
        <v>184.0</v>
      </c>
      <c r="AW75" s="58" t="s">
        <v>7676</v>
      </c>
      <c r="AX75" s="57">
        <v>2020.0</v>
      </c>
      <c r="AY75" s="61"/>
      <c r="AZ75" s="61"/>
    </row>
    <row r="76">
      <c r="A76" s="58" t="s">
        <v>8136</v>
      </c>
      <c r="B76" s="58" t="s">
        <v>5668</v>
      </c>
      <c r="C76" s="58" t="s">
        <v>416</v>
      </c>
      <c r="D76" s="58" t="s">
        <v>7678</v>
      </c>
      <c r="E76" s="58" t="s">
        <v>7666</v>
      </c>
      <c r="F76" s="58" t="s">
        <v>8137</v>
      </c>
      <c r="G76" s="58" t="s">
        <v>8138</v>
      </c>
      <c r="J76" s="58" t="s">
        <v>7668</v>
      </c>
      <c r="K76" s="57">
        <v>81.0</v>
      </c>
      <c r="L76" s="61"/>
      <c r="M76" s="63" t="b">
        <v>1</v>
      </c>
      <c r="N76" s="57">
        <v>2028.0</v>
      </c>
      <c r="O76" s="58" t="s">
        <v>7669</v>
      </c>
      <c r="Q76" s="57">
        <v>13.06139</v>
      </c>
      <c r="R76" s="61"/>
      <c r="S76" s="58" t="s">
        <v>8139</v>
      </c>
      <c r="T76" s="227">
        <v>45497.0</v>
      </c>
      <c r="U76" s="58" t="s">
        <v>7682</v>
      </c>
      <c r="V76" s="61"/>
      <c r="W76" s="61"/>
      <c r="X76" s="57">
        <v>1.2838369E7</v>
      </c>
      <c r="Y76" s="61"/>
      <c r="Z76" s="58" t="s">
        <v>6005</v>
      </c>
      <c r="AA76" s="61"/>
      <c r="AB76" s="58" t="s">
        <v>7672</v>
      </c>
      <c r="AC76" s="61"/>
      <c r="AD76" s="228">
        <v>45440.0</v>
      </c>
      <c r="AE76" s="61"/>
      <c r="AF76" s="61"/>
      <c r="AG76" s="58" t="s">
        <v>7749</v>
      </c>
      <c r="AI76" s="58" t="s">
        <v>8140</v>
      </c>
      <c r="AJ76" s="57">
        <v>2.0</v>
      </c>
      <c r="AK76" s="57">
        <v>154.0</v>
      </c>
      <c r="AL76" s="58" t="s">
        <v>8141</v>
      </c>
      <c r="AN76" s="58" t="s">
        <v>363</v>
      </c>
      <c r="AO76" s="61"/>
      <c r="AP76" s="58" t="s">
        <v>8142</v>
      </c>
      <c r="AQ76" s="57">
        <v>77.62139</v>
      </c>
      <c r="AR76" s="58" t="s">
        <v>6343</v>
      </c>
      <c r="AT76" s="57">
        <v>2.7</v>
      </c>
      <c r="AU76" s="57">
        <v>12000.0</v>
      </c>
      <c r="AV76" s="57">
        <v>121.0</v>
      </c>
      <c r="AW76" s="58" t="s">
        <v>7676</v>
      </c>
      <c r="AX76" s="57">
        <v>2024.0</v>
      </c>
      <c r="AY76" s="61"/>
      <c r="AZ76" s="61"/>
    </row>
    <row r="77">
      <c r="A77" s="58" t="s">
        <v>8143</v>
      </c>
      <c r="B77" s="58" t="s">
        <v>5668</v>
      </c>
      <c r="C77" s="58" t="s">
        <v>409</v>
      </c>
      <c r="D77" s="58" t="s">
        <v>7665</v>
      </c>
      <c r="E77" s="58" t="s">
        <v>7701</v>
      </c>
      <c r="F77" s="58" t="s">
        <v>8144</v>
      </c>
      <c r="I77" s="61"/>
      <c r="J77" s="58" t="s">
        <v>7668</v>
      </c>
      <c r="K77" s="57">
        <v>72.2</v>
      </c>
      <c r="L77" s="61"/>
      <c r="M77" s="63" t="b">
        <v>1</v>
      </c>
      <c r="N77" s="57">
        <v>2025.0</v>
      </c>
      <c r="O77" s="58" t="s">
        <v>7680</v>
      </c>
      <c r="P77" s="61"/>
      <c r="Q77" s="57">
        <v>13.18416</v>
      </c>
      <c r="R77" s="61"/>
      <c r="S77" s="58" t="s">
        <v>8145</v>
      </c>
      <c r="T77" s="227">
        <v>45616.0</v>
      </c>
      <c r="U77" s="58" t="s">
        <v>7671</v>
      </c>
      <c r="V77" s="61"/>
      <c r="W77" s="61"/>
      <c r="X77" s="57">
        <v>6560964.0</v>
      </c>
      <c r="Y77" s="61"/>
      <c r="Z77" s="58" t="s">
        <v>7705</v>
      </c>
      <c r="AA77" s="61"/>
      <c r="AB77" s="58" t="s">
        <v>7683</v>
      </c>
      <c r="AC77" s="61"/>
      <c r="AD77" s="227">
        <v>45376.0</v>
      </c>
      <c r="AE77" s="61"/>
      <c r="AF77" s="61"/>
      <c r="AG77" s="58" t="s">
        <v>8146</v>
      </c>
      <c r="AI77" s="58" t="s">
        <v>8147</v>
      </c>
      <c r="AJ77" s="57">
        <v>5.0</v>
      </c>
      <c r="AK77" s="57">
        <v>244.0</v>
      </c>
      <c r="AL77" s="58" t="s">
        <v>7815</v>
      </c>
      <c r="AM77" s="61"/>
      <c r="AN77" s="58" t="s">
        <v>73</v>
      </c>
      <c r="AP77" s="58" t="s">
        <v>8148</v>
      </c>
      <c r="AQ77" s="57">
        <v>77.66282</v>
      </c>
      <c r="AR77" s="58" t="s">
        <v>6337</v>
      </c>
      <c r="AT77" s="57">
        <v>9.2</v>
      </c>
      <c r="AU77" s="57">
        <v>5640.0</v>
      </c>
      <c r="AV77" s="57">
        <v>10042.0</v>
      </c>
      <c r="AW77" s="58" t="s">
        <v>7676</v>
      </c>
      <c r="AX77" s="57">
        <v>2020.0</v>
      </c>
      <c r="AY77" s="61"/>
      <c r="AZ77" s="61"/>
    </row>
    <row r="78">
      <c r="A78" s="58" t="s">
        <v>8149</v>
      </c>
      <c r="B78" s="58" t="s">
        <v>5668</v>
      </c>
      <c r="C78" s="58" t="s">
        <v>848</v>
      </c>
      <c r="D78" s="58" t="s">
        <v>7700</v>
      </c>
      <c r="E78" s="58" t="s">
        <v>7760</v>
      </c>
      <c r="F78" s="58" t="s">
        <v>8150</v>
      </c>
      <c r="I78" s="61"/>
      <c r="J78" s="58" t="s">
        <v>7668</v>
      </c>
      <c r="L78" s="61"/>
      <c r="M78" s="63" t="b">
        <v>1</v>
      </c>
      <c r="N78" s="57">
        <v>2022.0</v>
      </c>
      <c r="O78" s="58" t="s">
        <v>7680</v>
      </c>
      <c r="P78" s="61"/>
      <c r="Q78" s="57">
        <v>13.22645</v>
      </c>
      <c r="R78" s="61"/>
      <c r="S78" s="58" t="s">
        <v>8151</v>
      </c>
      <c r="T78" s="227">
        <v>45462.0</v>
      </c>
      <c r="U78" s="58" t="s">
        <v>7704</v>
      </c>
      <c r="V78" s="61"/>
      <c r="W78" s="61"/>
      <c r="X78" s="57">
        <v>975000.0</v>
      </c>
      <c r="Y78" s="61"/>
      <c r="Z78" s="58" t="s">
        <v>6005</v>
      </c>
      <c r="AA78" s="61"/>
      <c r="AB78" s="58" t="s">
        <v>7683</v>
      </c>
      <c r="AC78" s="61"/>
      <c r="AD78" s="227">
        <v>45404.0</v>
      </c>
      <c r="AE78" s="61"/>
      <c r="AF78" s="61"/>
      <c r="AG78" s="58" t="s">
        <v>8030</v>
      </c>
      <c r="AI78" s="58" t="s">
        <v>8152</v>
      </c>
      <c r="AJ78" s="57">
        <v>4.0</v>
      </c>
      <c r="AK78" s="57">
        <v>269.0</v>
      </c>
      <c r="AL78" s="58" t="s">
        <v>8153</v>
      </c>
      <c r="AN78" s="58" t="s">
        <v>40</v>
      </c>
      <c r="AP78" s="58" t="s">
        <v>8154</v>
      </c>
      <c r="AQ78" s="57">
        <v>77.72436</v>
      </c>
      <c r="AR78" s="58" t="s">
        <v>849</v>
      </c>
      <c r="AT78" s="57">
        <v>19.5</v>
      </c>
      <c r="AU78" s="57">
        <v>6500.0</v>
      </c>
      <c r="AV78" s="57">
        <v>10060.0</v>
      </c>
      <c r="AW78" s="58" t="s">
        <v>7676</v>
      </c>
      <c r="AX78" s="57">
        <v>2019.0</v>
      </c>
      <c r="AY78" s="61"/>
      <c r="AZ78" s="61"/>
    </row>
    <row r="79">
      <c r="A79" s="58" t="s">
        <v>8155</v>
      </c>
      <c r="B79" s="58" t="s">
        <v>5668</v>
      </c>
      <c r="C79" s="58" t="s">
        <v>4420</v>
      </c>
      <c r="D79" s="58" t="s">
        <v>7665</v>
      </c>
      <c r="E79" s="58" t="s">
        <v>7731</v>
      </c>
      <c r="F79" s="58" t="s">
        <v>8156</v>
      </c>
      <c r="G79" s="58" t="s">
        <v>8157</v>
      </c>
      <c r="J79" s="58" t="s">
        <v>7668</v>
      </c>
      <c r="K79" s="57">
        <v>79.1</v>
      </c>
      <c r="L79" s="61"/>
      <c r="M79" s="63" t="b">
        <v>1</v>
      </c>
      <c r="N79" s="57">
        <v>2024.0</v>
      </c>
      <c r="O79" s="58" t="s">
        <v>7669</v>
      </c>
      <c r="Q79" s="57">
        <v>12.8613</v>
      </c>
      <c r="R79" s="61"/>
      <c r="S79" s="58" t="s">
        <v>8158</v>
      </c>
      <c r="T79" s="227">
        <v>45345.0</v>
      </c>
      <c r="U79" s="58" t="s">
        <v>7671</v>
      </c>
      <c r="V79" s="61"/>
      <c r="W79" s="61"/>
      <c r="X79" s="57">
        <v>748250.0</v>
      </c>
      <c r="Y79" s="61"/>
      <c r="Z79" s="58" t="s">
        <v>6028</v>
      </c>
      <c r="AA79" s="61"/>
      <c r="AB79" s="58" t="s">
        <v>7672</v>
      </c>
      <c r="AC79" s="61"/>
      <c r="AD79" s="227">
        <v>45589.0</v>
      </c>
      <c r="AE79" s="61"/>
      <c r="AF79" s="61"/>
      <c r="AG79" s="58" t="s">
        <v>7694</v>
      </c>
      <c r="AI79" s="58" t="s">
        <v>8159</v>
      </c>
      <c r="AJ79" s="57">
        <v>4.0</v>
      </c>
      <c r="AK79" s="57">
        <v>252.0</v>
      </c>
      <c r="AL79" s="58" t="s">
        <v>8160</v>
      </c>
      <c r="AM79" s="61"/>
      <c r="AN79" s="58" t="s">
        <v>170</v>
      </c>
      <c r="AO79" s="61"/>
      <c r="AP79" s="58" t="s">
        <v>8161</v>
      </c>
      <c r="AQ79" s="57">
        <v>77.76481</v>
      </c>
      <c r="AR79" s="58" t="s">
        <v>7542</v>
      </c>
      <c r="AT79" s="57">
        <v>3.3</v>
      </c>
      <c r="AU79" s="57">
        <v>5800.0</v>
      </c>
      <c r="AV79" s="57">
        <v>296.0</v>
      </c>
      <c r="AW79" s="58" t="s">
        <v>7676</v>
      </c>
      <c r="AX79" s="57">
        <v>2023.0</v>
      </c>
      <c r="AY79" s="61"/>
      <c r="AZ79" s="61"/>
    </row>
    <row r="80">
      <c r="A80" s="58" t="s">
        <v>8162</v>
      </c>
      <c r="B80" s="58" t="s">
        <v>5668</v>
      </c>
      <c r="C80" s="58" t="s">
        <v>1816</v>
      </c>
      <c r="D80" s="58" t="s">
        <v>7665</v>
      </c>
      <c r="E80" s="58" t="s">
        <v>7666</v>
      </c>
      <c r="F80" s="58" t="s">
        <v>8163</v>
      </c>
      <c r="G80" s="58" t="s">
        <v>8164</v>
      </c>
      <c r="K80" s="57">
        <v>82.1</v>
      </c>
      <c r="L80" s="61"/>
      <c r="M80" s="63" t="b">
        <v>1</v>
      </c>
      <c r="N80" s="57">
        <v>2029.0</v>
      </c>
      <c r="O80" s="58" t="s">
        <v>7669</v>
      </c>
      <c r="Q80" s="57">
        <v>13.04838</v>
      </c>
      <c r="R80" s="61"/>
      <c r="S80" s="58" t="s">
        <v>8165</v>
      </c>
      <c r="T80" s="227">
        <v>45467.0</v>
      </c>
      <c r="U80" s="58" t="s">
        <v>7671</v>
      </c>
      <c r="V80" s="61"/>
      <c r="W80" s="61"/>
      <c r="X80" s="57">
        <v>0.0</v>
      </c>
      <c r="Y80" s="61"/>
      <c r="Z80" s="58" t="s">
        <v>6005</v>
      </c>
      <c r="AA80" s="61"/>
      <c r="AB80" s="58" t="s">
        <v>7672</v>
      </c>
      <c r="AC80" s="61"/>
      <c r="AD80" s="228">
        <v>45441.0</v>
      </c>
      <c r="AE80" s="61"/>
      <c r="AF80" s="61"/>
      <c r="AG80" s="58" t="s">
        <v>7863</v>
      </c>
      <c r="AI80" s="58" t="s">
        <v>8166</v>
      </c>
      <c r="AJ80" s="57">
        <v>4.0</v>
      </c>
      <c r="AK80" s="57">
        <v>210.0</v>
      </c>
      <c r="AL80" s="58" t="s">
        <v>7991</v>
      </c>
      <c r="AM80" s="61"/>
      <c r="AN80" s="58" t="s">
        <v>5739</v>
      </c>
      <c r="AO80" s="61"/>
      <c r="AP80" s="58" t="s">
        <v>8167</v>
      </c>
      <c r="AQ80" s="57">
        <v>77.62463</v>
      </c>
      <c r="AR80" s="58" t="s">
        <v>8168</v>
      </c>
      <c r="AT80" s="57">
        <v>3.5</v>
      </c>
      <c r="AU80" s="61"/>
      <c r="AV80" s="57">
        <v>286.0</v>
      </c>
      <c r="AW80" s="61"/>
      <c r="AX80" s="57">
        <v>2024.0</v>
      </c>
      <c r="AY80" s="61"/>
      <c r="AZ80" s="61"/>
    </row>
    <row r="81">
      <c r="A81" s="58" t="s">
        <v>8169</v>
      </c>
      <c r="B81" s="58" t="s">
        <v>5668</v>
      </c>
      <c r="C81" s="58" t="s">
        <v>516</v>
      </c>
      <c r="D81" s="58" t="s">
        <v>7665</v>
      </c>
      <c r="E81" s="58" t="s">
        <v>7666</v>
      </c>
      <c r="F81" s="58" t="s">
        <v>8170</v>
      </c>
      <c r="G81" s="58" t="s">
        <v>8171</v>
      </c>
      <c r="M81" s="63" t="b">
        <v>1</v>
      </c>
      <c r="N81" s="57">
        <v>2027.0</v>
      </c>
      <c r="O81" s="58" t="s">
        <v>7669</v>
      </c>
      <c r="Q81" s="57">
        <v>13.11468</v>
      </c>
      <c r="R81" s="61"/>
      <c r="S81" s="58" t="s">
        <v>8172</v>
      </c>
      <c r="T81" s="227">
        <v>45527.0</v>
      </c>
      <c r="U81" s="58" t="s">
        <v>7671</v>
      </c>
      <c r="V81" s="61"/>
      <c r="W81" s="61"/>
      <c r="X81" s="57">
        <v>0.0</v>
      </c>
      <c r="Y81" s="61"/>
      <c r="Z81" s="58" t="s">
        <v>6005</v>
      </c>
      <c r="AA81" s="61"/>
      <c r="AB81" s="58" t="s">
        <v>7683</v>
      </c>
      <c r="AC81" s="61"/>
      <c r="AD81" s="227">
        <v>45653.0</v>
      </c>
      <c r="AE81" s="61"/>
      <c r="AF81" s="61"/>
      <c r="AG81" s="58" t="s">
        <v>7863</v>
      </c>
      <c r="AI81" s="58" t="s">
        <v>8173</v>
      </c>
      <c r="AJ81" s="57">
        <v>2.0</v>
      </c>
      <c r="AK81" s="57">
        <v>2500.0</v>
      </c>
      <c r="AL81" s="58" t="s">
        <v>8174</v>
      </c>
      <c r="AM81" s="61"/>
      <c r="AN81" s="58" t="s">
        <v>243</v>
      </c>
      <c r="AO81" s="61"/>
      <c r="AP81" s="58" t="s">
        <v>8175</v>
      </c>
      <c r="AQ81" s="57">
        <v>77.57469</v>
      </c>
      <c r="AR81" s="58" t="s">
        <v>517</v>
      </c>
      <c r="AT81" s="57">
        <v>50.0</v>
      </c>
      <c r="AU81" s="61"/>
      <c r="AV81" s="57">
        <v>66.0</v>
      </c>
      <c r="AW81" s="61"/>
      <c r="AX81" s="57">
        <v>2023.0</v>
      </c>
      <c r="AY81" s="61"/>
      <c r="AZ81" s="61"/>
    </row>
    <row r="82">
      <c r="A82" s="58" t="s">
        <v>8176</v>
      </c>
      <c r="B82" s="58" t="s">
        <v>5668</v>
      </c>
      <c r="C82" s="58" t="s">
        <v>220</v>
      </c>
      <c r="D82" s="58" t="s">
        <v>7678</v>
      </c>
      <c r="E82" s="58" t="s">
        <v>7701</v>
      </c>
      <c r="F82" s="58" t="s">
        <v>8177</v>
      </c>
      <c r="I82" s="61"/>
      <c r="J82" s="58" t="s">
        <v>7668</v>
      </c>
      <c r="K82" s="57">
        <v>51.6</v>
      </c>
      <c r="L82" s="61"/>
      <c r="M82" s="63" t="b">
        <v>1</v>
      </c>
      <c r="N82" s="57">
        <v>2025.0</v>
      </c>
      <c r="O82" s="58" t="s">
        <v>7680</v>
      </c>
      <c r="P82" s="61"/>
      <c r="Q82" s="57">
        <v>12.792</v>
      </c>
      <c r="R82" s="61"/>
      <c r="S82" s="58" t="s">
        <v>8178</v>
      </c>
      <c r="T82" s="227">
        <v>45496.0</v>
      </c>
      <c r="U82" s="58" t="s">
        <v>7682</v>
      </c>
      <c r="V82" s="61"/>
      <c r="W82" s="61"/>
      <c r="X82" s="57">
        <v>5046895.0</v>
      </c>
      <c r="Y82" s="61"/>
      <c r="Z82" s="58" t="s">
        <v>6022</v>
      </c>
      <c r="AA82" s="61"/>
      <c r="AB82" s="58" t="s">
        <v>7682</v>
      </c>
      <c r="AC82" s="61"/>
      <c r="AD82" s="227">
        <v>45376.0</v>
      </c>
      <c r="AE82" s="61"/>
      <c r="AF82" s="61"/>
      <c r="AG82" s="58" t="s">
        <v>8179</v>
      </c>
      <c r="AI82" s="58" t="s">
        <v>8180</v>
      </c>
      <c r="AJ82" s="57">
        <v>5.0</v>
      </c>
      <c r="AK82" s="57">
        <v>94.0</v>
      </c>
      <c r="AL82" s="58" t="s">
        <v>8178</v>
      </c>
      <c r="AN82" s="58" t="s">
        <v>222</v>
      </c>
      <c r="AP82" s="58" t="s">
        <v>8181</v>
      </c>
      <c r="AQ82" s="57">
        <v>77.518</v>
      </c>
      <c r="AR82" s="58" t="s">
        <v>8182</v>
      </c>
      <c r="AT82" s="57">
        <v>8.0</v>
      </c>
      <c r="AU82" s="57">
        <v>4700.0</v>
      </c>
      <c r="AV82" s="57">
        <v>10025.0</v>
      </c>
      <c r="AW82" s="58" t="s">
        <v>7676</v>
      </c>
      <c r="AX82" s="57">
        <v>2023.0</v>
      </c>
      <c r="AY82" s="61"/>
      <c r="AZ82" s="61"/>
    </row>
    <row r="83">
      <c r="A83" s="58" t="s">
        <v>8183</v>
      </c>
      <c r="B83" s="58" t="s">
        <v>5668</v>
      </c>
      <c r="C83" s="58" t="s">
        <v>1002</v>
      </c>
      <c r="D83" s="58" t="s">
        <v>7665</v>
      </c>
      <c r="E83" s="58" t="s">
        <v>7666</v>
      </c>
      <c r="F83" s="58" t="s">
        <v>8184</v>
      </c>
      <c r="G83" s="58" t="s">
        <v>8185</v>
      </c>
      <c r="J83" s="58" t="s">
        <v>7668</v>
      </c>
      <c r="L83" s="61"/>
      <c r="M83" s="63" t="b">
        <v>1</v>
      </c>
      <c r="N83" s="57">
        <v>2026.0</v>
      </c>
      <c r="O83" s="58" t="s">
        <v>7669</v>
      </c>
      <c r="Q83" s="57">
        <v>13.21206</v>
      </c>
      <c r="R83" s="61"/>
      <c r="S83" s="58" t="s">
        <v>8186</v>
      </c>
      <c r="T83" s="228">
        <v>45434.0</v>
      </c>
      <c r="U83" s="58" t="s">
        <v>7671</v>
      </c>
      <c r="V83" s="61"/>
      <c r="W83" s="61"/>
      <c r="X83" s="57">
        <v>1923387.0</v>
      </c>
      <c r="Y83" s="61"/>
      <c r="Z83" s="58" t="s">
        <v>6005</v>
      </c>
      <c r="AA83" s="61"/>
      <c r="AB83" s="58" t="s">
        <v>7683</v>
      </c>
      <c r="AC83" s="61"/>
      <c r="AD83" s="227">
        <v>45499.0</v>
      </c>
      <c r="AE83" s="61"/>
      <c r="AF83" s="61"/>
      <c r="AG83" s="58" t="s">
        <v>7880</v>
      </c>
      <c r="AI83" s="58" t="s">
        <v>8187</v>
      </c>
      <c r="AJ83" s="57">
        <v>6.0</v>
      </c>
      <c r="AK83" s="57">
        <v>1001.0</v>
      </c>
      <c r="AL83" s="58" t="s">
        <v>7810</v>
      </c>
      <c r="AM83" s="61"/>
      <c r="AN83" s="58" t="s">
        <v>40</v>
      </c>
      <c r="AP83" s="58" t="s">
        <v>8188</v>
      </c>
      <c r="AQ83" s="57">
        <v>77.67358</v>
      </c>
      <c r="AR83" s="58" t="s">
        <v>1003</v>
      </c>
      <c r="AT83" s="57">
        <v>10.32</v>
      </c>
      <c r="AU83" s="57">
        <v>7600.0</v>
      </c>
      <c r="AV83" s="57">
        <v>197.0</v>
      </c>
      <c r="AW83" s="58" t="s">
        <v>7676</v>
      </c>
      <c r="AX83" s="57">
        <v>2022.0</v>
      </c>
      <c r="AY83" s="61"/>
      <c r="AZ83" s="61"/>
    </row>
    <row r="84">
      <c r="A84" s="58" t="s">
        <v>8189</v>
      </c>
      <c r="B84" s="58" t="s">
        <v>5668</v>
      </c>
      <c r="C84" s="58" t="s">
        <v>677</v>
      </c>
      <c r="D84" s="58" t="s">
        <v>7665</v>
      </c>
      <c r="E84" s="58" t="s">
        <v>7731</v>
      </c>
      <c r="F84" s="58" t="s">
        <v>8190</v>
      </c>
      <c r="I84" s="61"/>
      <c r="J84" s="58" t="s">
        <v>7668</v>
      </c>
      <c r="K84" s="57">
        <v>74.5</v>
      </c>
      <c r="L84" s="61"/>
      <c r="M84" s="63" t="b">
        <v>1</v>
      </c>
      <c r="N84" s="57">
        <v>2023.0</v>
      </c>
      <c r="O84" s="58" t="s">
        <v>7669</v>
      </c>
      <c r="Q84" s="57">
        <v>12.86947</v>
      </c>
      <c r="R84" s="61"/>
      <c r="S84" s="58" t="s">
        <v>8191</v>
      </c>
      <c r="T84" s="227">
        <v>45525.0</v>
      </c>
      <c r="U84" s="58" t="s">
        <v>7671</v>
      </c>
      <c r="V84" s="61"/>
      <c r="W84" s="61"/>
      <c r="X84" s="57">
        <v>1026000.0</v>
      </c>
      <c r="Y84" s="61"/>
      <c r="Z84" s="58" t="s">
        <v>6022</v>
      </c>
      <c r="AA84" s="61"/>
      <c r="AB84" s="58" t="s">
        <v>7672</v>
      </c>
      <c r="AC84" s="61"/>
      <c r="AD84" s="227">
        <v>45649.0</v>
      </c>
      <c r="AE84" s="61"/>
      <c r="AF84" s="61"/>
      <c r="AG84" s="58" t="s">
        <v>8115</v>
      </c>
      <c r="AI84" s="58" t="s">
        <v>8192</v>
      </c>
      <c r="AJ84" s="57">
        <v>4.0</v>
      </c>
      <c r="AK84" s="57">
        <v>198.0</v>
      </c>
      <c r="AL84" s="58" t="s">
        <v>8193</v>
      </c>
      <c r="AM84" s="61"/>
      <c r="AN84" s="58" t="s">
        <v>85</v>
      </c>
      <c r="AP84" s="61"/>
      <c r="AQ84" s="57">
        <v>77.62243</v>
      </c>
      <c r="AR84" s="58" t="s">
        <v>678</v>
      </c>
      <c r="AT84" s="57">
        <v>2.3</v>
      </c>
      <c r="AU84" s="57">
        <v>8000.0</v>
      </c>
      <c r="AV84" s="57">
        <v>101.0</v>
      </c>
      <c r="AW84" s="58" t="s">
        <v>7676</v>
      </c>
      <c r="AX84" s="57">
        <v>2021.0</v>
      </c>
      <c r="AY84" s="61"/>
      <c r="AZ84" s="61"/>
    </row>
    <row r="85">
      <c r="A85" s="58" t="s">
        <v>8194</v>
      </c>
      <c r="B85" s="58" t="s">
        <v>5668</v>
      </c>
      <c r="C85" s="58" t="s">
        <v>1501</v>
      </c>
      <c r="D85" s="58" t="s">
        <v>7678</v>
      </c>
      <c r="E85" s="58" t="s">
        <v>7666</v>
      </c>
      <c r="F85" s="58" t="s">
        <v>8195</v>
      </c>
      <c r="G85" s="58" t="s">
        <v>8196</v>
      </c>
      <c r="J85" s="58" t="s">
        <v>7668</v>
      </c>
      <c r="K85" s="57">
        <v>55.5</v>
      </c>
      <c r="L85" s="61"/>
      <c r="M85" s="63" t="b">
        <v>1</v>
      </c>
      <c r="N85" s="57">
        <v>2025.0</v>
      </c>
      <c r="O85" s="58" t="s">
        <v>7669</v>
      </c>
      <c r="Q85" s="57">
        <v>12.88535</v>
      </c>
      <c r="R85" s="61"/>
      <c r="S85" s="58" t="s">
        <v>8197</v>
      </c>
      <c r="T85" s="227">
        <v>45649.0</v>
      </c>
      <c r="U85" s="58" t="s">
        <v>7682</v>
      </c>
      <c r="V85" s="61"/>
      <c r="W85" s="61"/>
      <c r="X85" s="57">
        <v>4836887.0</v>
      </c>
      <c r="Y85" s="61"/>
      <c r="Z85" s="58" t="s">
        <v>6028</v>
      </c>
      <c r="AA85" s="61"/>
      <c r="AB85" s="58" t="s">
        <v>7672</v>
      </c>
      <c r="AC85" s="61"/>
      <c r="AD85" s="227">
        <v>45651.0</v>
      </c>
      <c r="AE85" s="61"/>
      <c r="AF85" s="61"/>
      <c r="AG85" s="58" t="s">
        <v>7694</v>
      </c>
      <c r="AI85" s="58" t="s">
        <v>8198</v>
      </c>
      <c r="AJ85" s="57">
        <v>1.0</v>
      </c>
      <c r="AK85" s="57">
        <v>156.0</v>
      </c>
      <c r="AL85" s="58" t="s">
        <v>8199</v>
      </c>
      <c r="AN85" s="58" t="s">
        <v>170</v>
      </c>
      <c r="AO85" s="61"/>
      <c r="AP85" s="58" t="s">
        <v>8200</v>
      </c>
      <c r="AQ85" s="57">
        <v>77.78087</v>
      </c>
      <c r="AR85" s="58" t="s">
        <v>1502</v>
      </c>
      <c r="AT85" s="57">
        <v>2.4</v>
      </c>
      <c r="AU85" s="57">
        <v>5697.0</v>
      </c>
      <c r="AV85" s="57">
        <v>279.0</v>
      </c>
      <c r="AW85" s="58" t="s">
        <v>7676</v>
      </c>
      <c r="AX85" s="57">
        <v>2023.0</v>
      </c>
      <c r="AY85" s="61"/>
      <c r="AZ85" s="61"/>
    </row>
    <row r="86">
      <c r="A86" s="58" t="s">
        <v>8201</v>
      </c>
      <c r="B86" s="58" t="s">
        <v>5668</v>
      </c>
      <c r="C86" s="58" t="s">
        <v>107</v>
      </c>
      <c r="D86" s="58" t="s">
        <v>7665</v>
      </c>
      <c r="E86" s="58" t="s">
        <v>7760</v>
      </c>
      <c r="F86" s="58" t="s">
        <v>8202</v>
      </c>
      <c r="I86" s="61"/>
      <c r="J86" s="58" t="s">
        <v>7668</v>
      </c>
      <c r="L86" s="61"/>
      <c r="M86" s="63" t="b">
        <v>1</v>
      </c>
      <c r="N86" s="57">
        <v>2021.0</v>
      </c>
      <c r="O86" s="58" t="s">
        <v>7680</v>
      </c>
      <c r="P86" s="61"/>
      <c r="Q86" s="57">
        <v>13.37948</v>
      </c>
      <c r="R86" s="61"/>
      <c r="S86" s="58" t="s">
        <v>8203</v>
      </c>
      <c r="T86" s="227">
        <v>45310.0</v>
      </c>
      <c r="U86" s="58" t="s">
        <v>7671</v>
      </c>
      <c r="V86" s="61"/>
      <c r="W86" s="61"/>
      <c r="X86" s="57">
        <v>465000.0</v>
      </c>
      <c r="Y86" s="61"/>
      <c r="Z86" s="58" t="s">
        <v>6005</v>
      </c>
      <c r="AA86" s="61"/>
      <c r="AB86" s="58" t="s">
        <v>7683</v>
      </c>
      <c r="AC86" s="61"/>
      <c r="AD86" s="227">
        <v>45556.0</v>
      </c>
      <c r="AE86" s="61"/>
      <c r="AF86" s="61"/>
      <c r="AG86" s="58" t="s">
        <v>8204</v>
      </c>
      <c r="AI86" s="58" t="s">
        <v>8205</v>
      </c>
      <c r="AJ86" s="57">
        <v>5.0</v>
      </c>
      <c r="AK86" s="57">
        <v>352.0</v>
      </c>
      <c r="AL86" s="58" t="s">
        <v>8203</v>
      </c>
      <c r="AM86" s="61"/>
      <c r="AN86" s="58" t="s">
        <v>889</v>
      </c>
      <c r="AP86" s="58" t="s">
        <v>8206</v>
      </c>
      <c r="AQ86" s="57">
        <v>77.65126</v>
      </c>
      <c r="AR86" s="58" t="s">
        <v>6066</v>
      </c>
      <c r="AT86" s="57">
        <v>25.0</v>
      </c>
      <c r="AU86" s="57">
        <v>3100.0</v>
      </c>
      <c r="AV86" s="57">
        <v>10008.0</v>
      </c>
      <c r="AW86" s="58" t="s">
        <v>7676</v>
      </c>
      <c r="AX86" s="57">
        <v>2019.0</v>
      </c>
      <c r="AY86" s="61"/>
      <c r="AZ86" s="61"/>
    </row>
    <row r="87">
      <c r="A87" s="58" t="s">
        <v>8207</v>
      </c>
      <c r="B87" s="58" t="s">
        <v>5668</v>
      </c>
      <c r="C87" s="58" t="s">
        <v>273</v>
      </c>
      <c r="D87" s="58" t="s">
        <v>7678</v>
      </c>
      <c r="E87" s="58" t="s">
        <v>7701</v>
      </c>
      <c r="F87" s="58" t="s">
        <v>8208</v>
      </c>
      <c r="I87" s="61"/>
      <c r="J87" s="58" t="s">
        <v>7668</v>
      </c>
      <c r="L87" s="61"/>
      <c r="M87" s="63" t="b">
        <v>1</v>
      </c>
      <c r="N87" s="57">
        <v>2026.0</v>
      </c>
      <c r="O87" s="58" t="s">
        <v>7680</v>
      </c>
      <c r="P87" s="61"/>
      <c r="Q87" s="57">
        <v>13.26753</v>
      </c>
      <c r="R87" s="61"/>
      <c r="S87" s="58" t="s">
        <v>8209</v>
      </c>
      <c r="T87" s="227">
        <v>45375.0</v>
      </c>
      <c r="U87" s="58" t="s">
        <v>7682</v>
      </c>
      <c r="V87" s="61"/>
      <c r="W87" s="61"/>
      <c r="X87" s="57">
        <v>6143863.0</v>
      </c>
      <c r="Y87" s="61"/>
      <c r="Z87" s="58" t="s">
        <v>6028</v>
      </c>
      <c r="AA87" s="61"/>
      <c r="AB87" s="58" t="s">
        <v>7683</v>
      </c>
      <c r="AC87" s="61"/>
      <c r="AD87" s="227">
        <v>45652.0</v>
      </c>
      <c r="AE87" s="61"/>
      <c r="AF87" s="61"/>
      <c r="AG87" s="58" t="s">
        <v>8210</v>
      </c>
      <c r="AI87" s="58" t="s">
        <v>7721</v>
      </c>
      <c r="AJ87" s="57">
        <v>3.0</v>
      </c>
      <c r="AK87" s="57">
        <v>432.0</v>
      </c>
      <c r="AL87" s="58" t="s">
        <v>8211</v>
      </c>
      <c r="AN87" s="58" t="s">
        <v>40</v>
      </c>
      <c r="AP87" s="58" t="s">
        <v>8212</v>
      </c>
      <c r="AQ87" s="57">
        <v>77.67178</v>
      </c>
      <c r="AR87" s="58" t="s">
        <v>274</v>
      </c>
      <c r="AT87" s="57">
        <v>30.0</v>
      </c>
      <c r="AU87" s="57">
        <v>6250.0</v>
      </c>
      <c r="AV87" s="57">
        <v>10031.0</v>
      </c>
      <c r="AW87" s="58" t="s">
        <v>7676</v>
      </c>
      <c r="AX87" s="57">
        <v>2024.0</v>
      </c>
      <c r="AY87" s="61"/>
      <c r="AZ87" s="61"/>
    </row>
    <row r="88">
      <c r="A88" s="58" t="s">
        <v>8213</v>
      </c>
      <c r="B88" s="58" t="s">
        <v>5668</v>
      </c>
      <c r="C88" s="58" t="s">
        <v>834</v>
      </c>
      <c r="D88" s="58" t="s">
        <v>7665</v>
      </c>
      <c r="E88" s="58" t="s">
        <v>7725</v>
      </c>
      <c r="F88" s="58" t="s">
        <v>8214</v>
      </c>
      <c r="I88" s="61"/>
      <c r="J88" s="58" t="s">
        <v>7668</v>
      </c>
      <c r="K88" s="57">
        <v>71.0</v>
      </c>
      <c r="L88" s="61"/>
      <c r="M88" s="63" t="b">
        <v>1</v>
      </c>
      <c r="N88" s="57">
        <v>2019.0</v>
      </c>
      <c r="O88" s="58" t="s">
        <v>7669</v>
      </c>
      <c r="Q88" s="57">
        <v>12.88497</v>
      </c>
      <c r="R88" s="61"/>
      <c r="S88" s="58" t="s">
        <v>8215</v>
      </c>
      <c r="T88" s="227">
        <v>45643.0</v>
      </c>
      <c r="U88" s="58" t="s">
        <v>7671</v>
      </c>
      <c r="V88" s="61"/>
      <c r="W88" s="61"/>
      <c r="X88" s="57">
        <v>818750.0</v>
      </c>
      <c r="Y88" s="61"/>
      <c r="Z88" s="58" t="s">
        <v>6028</v>
      </c>
      <c r="AA88" s="61"/>
      <c r="AB88" s="58" t="s">
        <v>7683</v>
      </c>
      <c r="AC88" s="61"/>
      <c r="AD88" s="227">
        <v>45462.0</v>
      </c>
      <c r="AE88" s="61"/>
      <c r="AF88" s="61"/>
      <c r="AG88" s="58" t="s">
        <v>7829</v>
      </c>
      <c r="AI88" s="58" t="s">
        <v>8216</v>
      </c>
      <c r="AJ88" s="57">
        <v>3.0</v>
      </c>
      <c r="AK88" s="57">
        <v>1244.0</v>
      </c>
      <c r="AL88" s="58" t="s">
        <v>8217</v>
      </c>
      <c r="AM88" s="61"/>
      <c r="AN88" s="58" t="s">
        <v>437</v>
      </c>
      <c r="AP88" s="61"/>
      <c r="AQ88" s="57">
        <v>77.66795</v>
      </c>
      <c r="AR88" s="58" t="s">
        <v>6730</v>
      </c>
      <c r="AT88" s="57">
        <v>16.2</v>
      </c>
      <c r="AU88" s="57">
        <v>10000.0</v>
      </c>
      <c r="AV88" s="57">
        <v>133.0</v>
      </c>
      <c r="AW88" s="58" t="s">
        <v>7676</v>
      </c>
      <c r="AX88" s="57">
        <v>2017.0</v>
      </c>
      <c r="AY88" s="61"/>
      <c r="AZ88" s="61"/>
    </row>
    <row r="89">
      <c r="A89" s="58" t="s">
        <v>8218</v>
      </c>
      <c r="B89" s="58" t="s">
        <v>5668</v>
      </c>
      <c r="C89" s="58" t="s">
        <v>239</v>
      </c>
      <c r="D89" s="58" t="s">
        <v>7700</v>
      </c>
      <c r="E89" s="58" t="s">
        <v>7760</v>
      </c>
      <c r="F89" s="58" t="s">
        <v>8219</v>
      </c>
      <c r="I89" s="61"/>
      <c r="J89" s="58" t="s">
        <v>7668</v>
      </c>
      <c r="L89" s="61"/>
      <c r="M89" s="63" t="b">
        <v>1</v>
      </c>
      <c r="N89" s="57">
        <v>2024.0</v>
      </c>
      <c r="O89" s="58" t="s">
        <v>7680</v>
      </c>
      <c r="P89" s="61"/>
      <c r="Q89" s="57">
        <v>13.22487</v>
      </c>
      <c r="R89" s="61"/>
      <c r="S89" s="58" t="s">
        <v>8220</v>
      </c>
      <c r="T89" s="227">
        <v>45524.0</v>
      </c>
      <c r="U89" s="58" t="s">
        <v>7704</v>
      </c>
      <c r="V89" s="61"/>
      <c r="W89" s="61"/>
      <c r="X89" s="57">
        <v>750000.0</v>
      </c>
      <c r="Y89" s="61"/>
      <c r="Z89" s="58" t="s">
        <v>6005</v>
      </c>
      <c r="AA89" s="61"/>
      <c r="AB89" s="58" t="s">
        <v>7672</v>
      </c>
      <c r="AC89" s="61"/>
      <c r="AD89" s="227">
        <v>45375.0</v>
      </c>
      <c r="AE89" s="61"/>
      <c r="AF89" s="61"/>
      <c r="AG89" s="58" t="s">
        <v>8221</v>
      </c>
      <c r="AI89" s="58" t="s">
        <v>7721</v>
      </c>
      <c r="AJ89" s="57">
        <v>1.0</v>
      </c>
      <c r="AK89" s="57">
        <v>33.0</v>
      </c>
      <c r="AL89" s="58" t="s">
        <v>8032</v>
      </c>
      <c r="AN89" s="58" t="s">
        <v>40</v>
      </c>
      <c r="AP89" s="58" t="s">
        <v>8222</v>
      </c>
      <c r="AQ89" s="57">
        <v>77.719</v>
      </c>
      <c r="AR89" s="58" t="s">
        <v>240</v>
      </c>
      <c r="AT89" s="57">
        <v>2.99</v>
      </c>
      <c r="AU89" s="57">
        <v>5000.0</v>
      </c>
      <c r="AV89" s="57">
        <v>10026.0</v>
      </c>
      <c r="AW89" s="58" t="s">
        <v>7676</v>
      </c>
      <c r="AX89" s="57">
        <v>2020.0</v>
      </c>
      <c r="AY89" s="61"/>
      <c r="AZ89" s="61"/>
    </row>
    <row r="90">
      <c r="A90" s="58" t="s">
        <v>8223</v>
      </c>
      <c r="B90" s="58" t="s">
        <v>5668</v>
      </c>
      <c r="C90" s="58" t="s">
        <v>923</v>
      </c>
      <c r="D90" s="58" t="s">
        <v>7665</v>
      </c>
      <c r="E90" s="58" t="s">
        <v>7666</v>
      </c>
      <c r="F90" s="58" t="s">
        <v>8224</v>
      </c>
      <c r="G90" s="58" t="s">
        <v>8225</v>
      </c>
      <c r="J90" s="58" t="s">
        <v>7668</v>
      </c>
      <c r="K90" s="57">
        <v>74.0</v>
      </c>
      <c r="L90" s="61"/>
      <c r="M90" s="63" t="b">
        <v>1</v>
      </c>
      <c r="N90" s="57">
        <v>2026.0</v>
      </c>
      <c r="O90" s="58" t="s">
        <v>7669</v>
      </c>
      <c r="Q90" s="57">
        <v>12.93815</v>
      </c>
      <c r="R90" s="61"/>
      <c r="S90" s="58" t="s">
        <v>8226</v>
      </c>
      <c r="T90" s="227">
        <v>45374.0</v>
      </c>
      <c r="U90" s="58" t="s">
        <v>7671</v>
      </c>
      <c r="V90" s="61"/>
      <c r="W90" s="61"/>
      <c r="X90" s="57">
        <v>1.1757972E7</v>
      </c>
      <c r="Y90" s="61"/>
      <c r="Z90" s="58" t="s">
        <v>6028</v>
      </c>
      <c r="AA90" s="61"/>
      <c r="AB90" s="58" t="s">
        <v>7682</v>
      </c>
      <c r="AC90" s="61"/>
      <c r="AD90" s="227">
        <v>45499.0</v>
      </c>
      <c r="AE90" s="61"/>
      <c r="AF90" s="61"/>
      <c r="AG90" s="58" t="s">
        <v>7781</v>
      </c>
      <c r="AH90" s="61"/>
      <c r="AI90" s="58" t="s">
        <v>7721</v>
      </c>
      <c r="AJ90" s="57">
        <v>5.0</v>
      </c>
      <c r="AK90" s="57">
        <v>210.0</v>
      </c>
      <c r="AL90" s="58" t="s">
        <v>8227</v>
      </c>
      <c r="AM90" s="61"/>
      <c r="AN90" s="58" t="s">
        <v>180</v>
      </c>
      <c r="AO90" s="61"/>
      <c r="AP90" s="61"/>
      <c r="AQ90" s="57">
        <v>77.73281</v>
      </c>
      <c r="AR90" s="58" t="s">
        <v>6831</v>
      </c>
      <c r="AT90" s="57">
        <v>4.3</v>
      </c>
      <c r="AU90" s="57">
        <v>9850.0</v>
      </c>
      <c r="AV90" s="57">
        <v>152.0</v>
      </c>
      <c r="AW90" s="58" t="s">
        <v>7676</v>
      </c>
      <c r="AX90" s="57">
        <v>2023.0</v>
      </c>
      <c r="AY90" s="61"/>
      <c r="AZ90" s="61"/>
    </row>
    <row r="91">
      <c r="A91" s="58" t="s">
        <v>8228</v>
      </c>
      <c r="B91" s="58" t="s">
        <v>5668</v>
      </c>
      <c r="C91" s="58" t="s">
        <v>187</v>
      </c>
      <c r="D91" s="58" t="s">
        <v>7678</v>
      </c>
      <c r="E91" s="58" t="s">
        <v>7666</v>
      </c>
      <c r="F91" s="58" t="s">
        <v>8229</v>
      </c>
      <c r="G91" s="58" t="s">
        <v>8230</v>
      </c>
      <c r="J91" s="58" t="s">
        <v>7668</v>
      </c>
      <c r="K91" s="57">
        <v>53.3</v>
      </c>
      <c r="L91" s="61"/>
      <c r="M91" s="63" t="b">
        <v>1</v>
      </c>
      <c r="N91" s="57">
        <v>2027.0</v>
      </c>
      <c r="O91" s="58" t="s">
        <v>7669</v>
      </c>
      <c r="Q91" s="57">
        <v>12.88966</v>
      </c>
      <c r="R91" s="61"/>
      <c r="S91" s="58" t="s">
        <v>8231</v>
      </c>
      <c r="T91" s="227">
        <v>45375.0</v>
      </c>
      <c r="U91" s="58" t="s">
        <v>7682</v>
      </c>
      <c r="V91" s="61"/>
      <c r="W91" s="61"/>
      <c r="X91" s="57">
        <v>7765985.0</v>
      </c>
      <c r="Y91" s="61"/>
      <c r="Z91" s="58" t="s">
        <v>6022</v>
      </c>
      <c r="AA91" s="61"/>
      <c r="AB91" s="58" t="s">
        <v>7672</v>
      </c>
      <c r="AC91" s="61"/>
      <c r="AD91" s="227">
        <v>45349.0</v>
      </c>
      <c r="AE91" s="61"/>
      <c r="AF91" s="61"/>
      <c r="AG91" s="58" t="s">
        <v>7694</v>
      </c>
      <c r="AH91" s="58" t="s">
        <v>6942</v>
      </c>
      <c r="AI91" s="58" t="s">
        <v>8232</v>
      </c>
      <c r="AJ91" s="57">
        <v>1.0</v>
      </c>
      <c r="AK91" s="57">
        <v>96.0</v>
      </c>
      <c r="AL91" s="58" t="s">
        <v>8116</v>
      </c>
      <c r="AM91" s="61"/>
      <c r="AN91" s="58" t="s">
        <v>190</v>
      </c>
      <c r="AO91" s="61"/>
      <c r="AP91" s="58" t="s">
        <v>8233</v>
      </c>
      <c r="AQ91" s="57">
        <v>77.6549</v>
      </c>
      <c r="AR91" s="58" t="s">
        <v>6700</v>
      </c>
      <c r="AT91" s="57">
        <v>1.7</v>
      </c>
      <c r="AU91" s="57">
        <v>7999.0</v>
      </c>
      <c r="AV91" s="57">
        <v>154.0</v>
      </c>
      <c r="AW91" s="58" t="s">
        <v>7676</v>
      </c>
      <c r="AX91" s="57">
        <v>2024.0</v>
      </c>
      <c r="AY91" s="61"/>
      <c r="AZ91" s="61"/>
    </row>
    <row r="92">
      <c r="A92" s="58" t="s">
        <v>8234</v>
      </c>
      <c r="B92" s="58" t="s">
        <v>5668</v>
      </c>
      <c r="C92" s="58" t="s">
        <v>585</v>
      </c>
      <c r="D92" s="58" t="s">
        <v>7665</v>
      </c>
      <c r="E92" s="58" t="s">
        <v>7666</v>
      </c>
      <c r="F92" s="58" t="s">
        <v>8235</v>
      </c>
      <c r="G92" s="58" t="s">
        <v>7800</v>
      </c>
      <c r="J92" s="58" t="s">
        <v>7668</v>
      </c>
      <c r="K92" s="57">
        <v>80.5</v>
      </c>
      <c r="L92" s="61"/>
      <c r="M92" s="63" t="b">
        <v>1</v>
      </c>
      <c r="N92" s="57">
        <v>2028.0</v>
      </c>
      <c r="O92" s="58" t="s">
        <v>7669</v>
      </c>
      <c r="Q92" s="57">
        <v>13.06738</v>
      </c>
      <c r="R92" s="61"/>
      <c r="S92" s="58" t="s">
        <v>8236</v>
      </c>
      <c r="T92" s="227">
        <v>45315.0</v>
      </c>
      <c r="U92" s="58" t="s">
        <v>7671</v>
      </c>
      <c r="V92" s="61"/>
      <c r="W92" s="61"/>
      <c r="X92" s="57">
        <v>6041142.0</v>
      </c>
      <c r="Y92" s="61"/>
      <c r="Z92" s="58" t="s">
        <v>6005</v>
      </c>
      <c r="AA92" s="61"/>
      <c r="AB92" s="58" t="s">
        <v>7682</v>
      </c>
      <c r="AC92" s="61"/>
      <c r="AD92" s="227">
        <v>45654.0</v>
      </c>
      <c r="AE92" s="61"/>
      <c r="AF92" s="61"/>
      <c r="AG92" s="58" t="s">
        <v>7673</v>
      </c>
      <c r="AH92" s="58" t="s">
        <v>7750</v>
      </c>
      <c r="AI92" s="58" t="s">
        <v>8237</v>
      </c>
      <c r="AJ92" s="57">
        <v>4.0</v>
      </c>
      <c r="AK92" s="57">
        <v>580.0</v>
      </c>
      <c r="AL92" s="58" t="s">
        <v>7850</v>
      </c>
      <c r="AM92" s="61"/>
      <c r="AN92" s="58" t="s">
        <v>363</v>
      </c>
      <c r="AO92" s="61"/>
      <c r="AP92" s="58" t="s">
        <v>8238</v>
      </c>
      <c r="AQ92" s="57">
        <v>77.62311</v>
      </c>
      <c r="AR92" s="58" t="s">
        <v>586</v>
      </c>
      <c r="AT92" s="57">
        <v>6.5</v>
      </c>
      <c r="AU92" s="57">
        <v>8800.0</v>
      </c>
      <c r="AV92" s="57">
        <v>223.0</v>
      </c>
      <c r="AW92" s="58" t="s">
        <v>7676</v>
      </c>
      <c r="AX92" s="57">
        <v>2024.0</v>
      </c>
      <c r="AY92" s="61"/>
      <c r="AZ92" s="61"/>
    </row>
    <row r="93">
      <c r="A93" s="58" t="s">
        <v>8239</v>
      </c>
      <c r="B93" s="58" t="s">
        <v>5668</v>
      </c>
      <c r="C93" s="58" t="s">
        <v>266</v>
      </c>
      <c r="D93" s="58" t="s">
        <v>7678</v>
      </c>
      <c r="E93" s="58" t="s">
        <v>7666</v>
      </c>
      <c r="F93" s="58" t="s">
        <v>8240</v>
      </c>
      <c r="G93" s="58" t="s">
        <v>8241</v>
      </c>
      <c r="J93" s="58" t="s">
        <v>7668</v>
      </c>
      <c r="K93" s="57">
        <v>78.6</v>
      </c>
      <c r="L93" s="61"/>
      <c r="M93" s="63" t="b">
        <v>1</v>
      </c>
      <c r="N93" s="57">
        <v>2025.0</v>
      </c>
      <c r="O93" s="58" t="s">
        <v>7669</v>
      </c>
      <c r="Q93" s="57">
        <v>12.98474</v>
      </c>
      <c r="R93" s="61"/>
      <c r="S93" s="58" t="s">
        <v>8242</v>
      </c>
      <c r="T93" s="227">
        <v>45404.0</v>
      </c>
      <c r="U93" s="58" t="s">
        <v>7682</v>
      </c>
      <c r="V93" s="61"/>
      <c r="W93" s="61"/>
      <c r="X93" s="57">
        <v>4.1159211E7</v>
      </c>
      <c r="Y93" s="61"/>
      <c r="Z93" s="58" t="s">
        <v>6063</v>
      </c>
      <c r="AA93" s="61"/>
      <c r="AB93" s="58" t="s">
        <v>7672</v>
      </c>
      <c r="AC93" s="61"/>
      <c r="AD93" s="227">
        <v>45560.0</v>
      </c>
      <c r="AE93" s="61"/>
      <c r="AF93" s="61"/>
      <c r="AG93" s="58" t="s">
        <v>7781</v>
      </c>
      <c r="AH93" s="58" t="s">
        <v>7750</v>
      </c>
      <c r="AI93" s="58" t="s">
        <v>8243</v>
      </c>
      <c r="AJ93" s="57">
        <v>3.0</v>
      </c>
      <c r="AK93" s="57">
        <v>36.0</v>
      </c>
      <c r="AL93" s="58" t="s">
        <v>8244</v>
      </c>
      <c r="AM93" s="61"/>
      <c r="AN93" s="58" t="s">
        <v>269</v>
      </c>
      <c r="AP93" s="58" t="s">
        <v>8245</v>
      </c>
      <c r="AQ93" s="57">
        <v>77.61477</v>
      </c>
      <c r="AR93" s="58" t="s">
        <v>267</v>
      </c>
      <c r="AT93" s="57">
        <v>0.7</v>
      </c>
      <c r="AU93" s="57">
        <v>20500.0</v>
      </c>
      <c r="AV93" s="57">
        <v>274.0</v>
      </c>
      <c r="AW93" s="58" t="s">
        <v>7676</v>
      </c>
      <c r="AX93" s="57">
        <v>2022.0</v>
      </c>
      <c r="AY93" s="61"/>
      <c r="AZ93" s="61"/>
    </row>
    <row r="94">
      <c r="A94" s="58" t="s">
        <v>8246</v>
      </c>
      <c r="B94" s="58" t="s">
        <v>5668</v>
      </c>
      <c r="C94" s="58" t="s">
        <v>1370</v>
      </c>
      <c r="D94" s="58" t="s">
        <v>7665</v>
      </c>
      <c r="E94" s="58" t="s">
        <v>7666</v>
      </c>
      <c r="F94" s="58" t="s">
        <v>8247</v>
      </c>
      <c r="I94" s="61"/>
      <c r="J94" s="58" t="s">
        <v>7668</v>
      </c>
      <c r="L94" s="61"/>
      <c r="M94" s="63" t="b">
        <v>1</v>
      </c>
      <c r="N94" s="57">
        <v>2025.0</v>
      </c>
      <c r="O94" s="58" t="s">
        <v>7669</v>
      </c>
      <c r="Q94" s="57">
        <v>13.18618</v>
      </c>
      <c r="R94" s="61"/>
      <c r="S94" s="58" t="s">
        <v>8248</v>
      </c>
      <c r="T94" s="227">
        <v>45646.0</v>
      </c>
      <c r="U94" s="58" t="s">
        <v>7671</v>
      </c>
      <c r="V94" s="61"/>
      <c r="W94" s="61"/>
      <c r="X94" s="57">
        <v>5125592.0</v>
      </c>
      <c r="Y94" s="61"/>
      <c r="Z94" s="58" t="s">
        <v>6005</v>
      </c>
      <c r="AA94" s="61"/>
      <c r="AB94" s="58" t="s">
        <v>7672</v>
      </c>
      <c r="AC94" s="61"/>
      <c r="AD94" s="227">
        <v>45498.0</v>
      </c>
      <c r="AE94" s="61"/>
      <c r="AF94" s="61"/>
      <c r="AG94" s="58" t="s">
        <v>8249</v>
      </c>
      <c r="AH94" s="61"/>
      <c r="AI94" s="58" t="s">
        <v>8250</v>
      </c>
      <c r="AJ94" s="57">
        <v>3.0</v>
      </c>
      <c r="AK94" s="57">
        <v>159.0</v>
      </c>
      <c r="AL94" s="58" t="s">
        <v>8251</v>
      </c>
      <c r="AM94" s="61"/>
      <c r="AN94" s="58" t="s">
        <v>668</v>
      </c>
      <c r="AP94" s="61"/>
      <c r="AQ94" s="57">
        <v>77.64483</v>
      </c>
      <c r="AR94" s="58" t="s">
        <v>7283</v>
      </c>
      <c r="AT94" s="57">
        <v>2.02</v>
      </c>
      <c r="AU94" s="57">
        <v>5400.0</v>
      </c>
      <c r="AV94" s="57">
        <v>259.0</v>
      </c>
      <c r="AW94" s="58" t="s">
        <v>7676</v>
      </c>
      <c r="AX94" s="57">
        <v>2020.0</v>
      </c>
      <c r="AY94" s="61"/>
      <c r="AZ94" s="61"/>
    </row>
    <row r="95">
      <c r="A95" s="58" t="s">
        <v>8252</v>
      </c>
      <c r="B95" s="58" t="s">
        <v>5668</v>
      </c>
      <c r="C95" s="58" t="s">
        <v>613</v>
      </c>
      <c r="D95" s="58" t="s">
        <v>7700</v>
      </c>
      <c r="E95" s="58" t="s">
        <v>7701</v>
      </c>
      <c r="F95" s="58" t="s">
        <v>8253</v>
      </c>
      <c r="I95" s="61"/>
      <c r="J95" s="58" t="s">
        <v>7668</v>
      </c>
      <c r="L95" s="61"/>
      <c r="M95" s="63" t="b">
        <v>1</v>
      </c>
      <c r="N95" s="57">
        <v>2026.0</v>
      </c>
      <c r="O95" s="58" t="s">
        <v>7680</v>
      </c>
      <c r="P95" s="61"/>
      <c r="Q95" s="57">
        <v>13.04274</v>
      </c>
      <c r="R95" s="61"/>
      <c r="S95" s="58" t="s">
        <v>8254</v>
      </c>
      <c r="T95" s="227">
        <v>45649.0</v>
      </c>
      <c r="U95" s="58" t="s">
        <v>7704</v>
      </c>
      <c r="V95" s="61"/>
      <c r="W95" s="61"/>
      <c r="X95" s="57">
        <v>7372635.0</v>
      </c>
      <c r="Y95" s="61"/>
      <c r="Z95" s="58" t="s">
        <v>6005</v>
      </c>
      <c r="AA95" s="61"/>
      <c r="AB95" s="58" t="s">
        <v>7683</v>
      </c>
      <c r="AC95" s="61"/>
      <c r="AD95" s="227">
        <v>45652.0</v>
      </c>
      <c r="AE95" s="61"/>
      <c r="AF95" s="61"/>
      <c r="AG95" s="58" t="s">
        <v>8255</v>
      </c>
      <c r="AI95" s="58" t="s">
        <v>7721</v>
      </c>
      <c r="AJ95" s="57">
        <v>6.0</v>
      </c>
      <c r="AK95" s="57">
        <v>576.0</v>
      </c>
      <c r="AL95" s="58" t="s">
        <v>8256</v>
      </c>
      <c r="AM95" s="61"/>
      <c r="AN95" s="58" t="s">
        <v>117</v>
      </c>
      <c r="AP95" s="61"/>
      <c r="AQ95" s="57">
        <v>77.4813</v>
      </c>
      <c r="AR95" s="58" t="s">
        <v>6520</v>
      </c>
      <c r="AT95" s="57">
        <v>41.18</v>
      </c>
      <c r="AU95" s="57">
        <v>7500.0</v>
      </c>
      <c r="AV95" s="57">
        <v>10051.0</v>
      </c>
      <c r="AW95" s="58" t="s">
        <v>7676</v>
      </c>
      <c r="AX95" s="57">
        <v>2023.0</v>
      </c>
      <c r="AY95" s="61"/>
      <c r="AZ95" s="61"/>
    </row>
    <row r="96">
      <c r="A96" s="58" t="s">
        <v>8257</v>
      </c>
      <c r="B96" s="58" t="s">
        <v>5668</v>
      </c>
      <c r="C96" s="58" t="s">
        <v>868</v>
      </c>
      <c r="D96" s="58" t="s">
        <v>7665</v>
      </c>
      <c r="E96" s="58" t="s">
        <v>7666</v>
      </c>
      <c r="F96" s="58" t="s">
        <v>8258</v>
      </c>
      <c r="G96" s="58" t="s">
        <v>8259</v>
      </c>
      <c r="K96" s="57">
        <v>67.9</v>
      </c>
      <c r="L96" s="61"/>
      <c r="M96" s="63" t="b">
        <v>1</v>
      </c>
      <c r="N96" s="57">
        <v>2026.0</v>
      </c>
      <c r="O96" s="58" t="s">
        <v>7669</v>
      </c>
      <c r="Q96" s="57">
        <v>12.84669</v>
      </c>
      <c r="R96" s="61"/>
      <c r="S96" s="58" t="s">
        <v>8260</v>
      </c>
      <c r="T96" s="227">
        <v>45619.0</v>
      </c>
      <c r="U96" s="58" t="s">
        <v>7671</v>
      </c>
      <c r="V96" s="61"/>
      <c r="W96" s="61"/>
      <c r="X96" s="57">
        <v>0.0</v>
      </c>
      <c r="Y96" s="61"/>
      <c r="Z96" s="58" t="s">
        <v>6028</v>
      </c>
      <c r="AA96" s="61"/>
      <c r="AB96" s="58" t="s">
        <v>7672</v>
      </c>
      <c r="AC96" s="61"/>
      <c r="AD96" s="227">
        <v>45622.0</v>
      </c>
      <c r="AE96" s="61"/>
      <c r="AF96" s="61"/>
      <c r="AG96" s="58" t="s">
        <v>7863</v>
      </c>
      <c r="AI96" s="58" t="s">
        <v>8261</v>
      </c>
      <c r="AJ96" s="57">
        <v>1.0</v>
      </c>
      <c r="AK96" s="57">
        <v>169.0</v>
      </c>
      <c r="AL96" s="58" t="s">
        <v>8262</v>
      </c>
      <c r="AN96" s="58" t="s">
        <v>170</v>
      </c>
      <c r="AO96" s="61"/>
      <c r="AP96" s="58" t="s">
        <v>8263</v>
      </c>
      <c r="AQ96" s="57">
        <v>77.78244</v>
      </c>
      <c r="AR96" s="58" t="s">
        <v>6773</v>
      </c>
      <c r="AT96" s="57">
        <v>1.7</v>
      </c>
      <c r="AU96" s="61"/>
      <c r="AV96" s="57">
        <v>140.0</v>
      </c>
      <c r="AW96" s="61"/>
      <c r="AX96" s="57">
        <v>2023.0</v>
      </c>
      <c r="AY96" s="61"/>
      <c r="AZ96" s="61"/>
    </row>
    <row r="97">
      <c r="A97" s="58" t="s">
        <v>8264</v>
      </c>
      <c r="B97" s="58" t="s">
        <v>5668</v>
      </c>
      <c r="C97" s="58" t="s">
        <v>1463</v>
      </c>
      <c r="D97" s="58" t="s">
        <v>7678</v>
      </c>
      <c r="E97" s="58" t="s">
        <v>7666</v>
      </c>
      <c r="F97" s="58" t="s">
        <v>8265</v>
      </c>
      <c r="G97" s="58" t="s">
        <v>8266</v>
      </c>
      <c r="J97" s="58" t="s">
        <v>7668</v>
      </c>
      <c r="K97" s="57">
        <v>76.6</v>
      </c>
      <c r="L97" s="61"/>
      <c r="M97" s="63" t="b">
        <v>1</v>
      </c>
      <c r="N97" s="57">
        <v>2027.0</v>
      </c>
      <c r="O97" s="58" t="s">
        <v>7669</v>
      </c>
      <c r="Q97" s="57">
        <v>12.97203</v>
      </c>
      <c r="R97" s="61"/>
      <c r="S97" s="58" t="s">
        <v>8267</v>
      </c>
      <c r="T97" s="227">
        <v>45557.0</v>
      </c>
      <c r="U97" s="58" t="s">
        <v>7682</v>
      </c>
      <c r="V97" s="61"/>
      <c r="W97" s="61"/>
      <c r="X97" s="57">
        <v>2.6786395E7</v>
      </c>
      <c r="Y97" s="61"/>
      <c r="Z97" s="58" t="s">
        <v>6028</v>
      </c>
      <c r="AA97" s="61"/>
      <c r="AB97" s="58" t="s">
        <v>7672</v>
      </c>
      <c r="AC97" s="61"/>
      <c r="AD97" s="227">
        <v>45531.0</v>
      </c>
      <c r="AE97" s="61"/>
      <c r="AF97" s="61"/>
      <c r="AG97" s="58" t="s">
        <v>7749</v>
      </c>
      <c r="AH97" s="58" t="s">
        <v>7685</v>
      </c>
      <c r="AI97" s="58" t="s">
        <v>8268</v>
      </c>
      <c r="AJ97" s="57">
        <v>5.0</v>
      </c>
      <c r="AK97" s="57">
        <v>36.0</v>
      </c>
      <c r="AL97" s="58" t="s">
        <v>8269</v>
      </c>
      <c r="AM97" s="61"/>
      <c r="AN97" s="58" t="s">
        <v>357</v>
      </c>
      <c r="AP97" s="58" t="s">
        <v>8270</v>
      </c>
      <c r="AQ97" s="57">
        <v>77.74989</v>
      </c>
      <c r="AR97" s="58" t="s">
        <v>1464</v>
      </c>
      <c r="AT97" s="57">
        <v>0.7</v>
      </c>
      <c r="AU97" s="57">
        <v>9500.0</v>
      </c>
      <c r="AV97" s="57">
        <v>270.0</v>
      </c>
      <c r="AW97" s="58" t="s">
        <v>7676</v>
      </c>
      <c r="AX97" s="57">
        <v>2022.0</v>
      </c>
      <c r="AY97" s="61"/>
      <c r="AZ97" s="61"/>
    </row>
    <row r="98">
      <c r="A98" s="58" t="s">
        <v>8271</v>
      </c>
      <c r="B98" s="58" t="s">
        <v>5668</v>
      </c>
      <c r="C98" s="58" t="s">
        <v>137</v>
      </c>
      <c r="D98" s="58" t="s">
        <v>7665</v>
      </c>
      <c r="E98" s="58" t="s">
        <v>7701</v>
      </c>
      <c r="F98" s="58" t="s">
        <v>8272</v>
      </c>
      <c r="I98" s="61"/>
      <c r="J98" s="58" t="s">
        <v>7668</v>
      </c>
      <c r="L98" s="61"/>
      <c r="M98" s="63" t="b">
        <v>1</v>
      </c>
      <c r="N98" s="57">
        <v>2024.0</v>
      </c>
      <c r="O98" s="58" t="s">
        <v>7680</v>
      </c>
      <c r="P98" s="61"/>
      <c r="Q98" s="57">
        <v>13.23134</v>
      </c>
      <c r="R98" s="61"/>
      <c r="S98" s="58" t="s">
        <v>8273</v>
      </c>
      <c r="T98" s="227">
        <v>45346.0</v>
      </c>
      <c r="U98" s="58" t="s">
        <v>7671</v>
      </c>
      <c r="V98" s="61"/>
      <c r="W98" s="61"/>
      <c r="X98" s="57">
        <v>599875.0</v>
      </c>
      <c r="Y98" s="61"/>
      <c r="Z98" s="58" t="s">
        <v>6005</v>
      </c>
      <c r="AA98" s="61"/>
      <c r="AB98" s="58" t="s">
        <v>7672</v>
      </c>
      <c r="AC98" s="61"/>
      <c r="AD98" s="227">
        <v>45650.0</v>
      </c>
      <c r="AE98" s="61"/>
      <c r="AF98" s="61"/>
      <c r="AG98" s="58" t="s">
        <v>8274</v>
      </c>
      <c r="AI98" s="58" t="s">
        <v>7721</v>
      </c>
      <c r="AJ98" s="57">
        <v>5.0</v>
      </c>
      <c r="AK98" s="57">
        <v>29.0</v>
      </c>
      <c r="AL98" s="58" t="s">
        <v>8275</v>
      </c>
      <c r="AM98" s="61"/>
      <c r="AN98" s="58" t="s">
        <v>40</v>
      </c>
      <c r="AP98" s="58" t="s">
        <v>8276</v>
      </c>
      <c r="AQ98" s="57">
        <v>77.59481</v>
      </c>
      <c r="AR98" s="58" t="s">
        <v>6093</v>
      </c>
      <c r="AT98" s="57">
        <v>1.9</v>
      </c>
      <c r="AU98" s="57">
        <v>3999.0</v>
      </c>
      <c r="AV98" s="57">
        <v>10014.0</v>
      </c>
      <c r="AW98" s="58" t="s">
        <v>7676</v>
      </c>
      <c r="AX98" s="57">
        <v>2024.0</v>
      </c>
      <c r="AY98" s="61"/>
      <c r="AZ98" s="61"/>
    </row>
    <row r="99">
      <c r="A99" s="58" t="s">
        <v>8277</v>
      </c>
      <c r="B99" s="58" t="s">
        <v>5668</v>
      </c>
      <c r="C99" s="58" t="s">
        <v>262</v>
      </c>
      <c r="D99" s="58" t="s">
        <v>7678</v>
      </c>
      <c r="E99" s="58" t="s">
        <v>7666</v>
      </c>
      <c r="F99" s="58" t="s">
        <v>8278</v>
      </c>
      <c r="G99" s="58" t="s">
        <v>8279</v>
      </c>
      <c r="J99" s="58" t="s">
        <v>7668</v>
      </c>
      <c r="K99" s="57">
        <v>35.6</v>
      </c>
      <c r="L99" s="61"/>
      <c r="M99" s="63" t="b">
        <v>1</v>
      </c>
      <c r="N99" s="57">
        <v>2025.0</v>
      </c>
      <c r="O99" s="58" t="s">
        <v>7669</v>
      </c>
      <c r="Q99" s="57">
        <v>13.04183</v>
      </c>
      <c r="R99" s="61"/>
      <c r="S99" s="58" t="s">
        <v>8280</v>
      </c>
      <c r="T99" s="227">
        <v>45527.0</v>
      </c>
      <c r="U99" s="58" t="s">
        <v>7682</v>
      </c>
      <c r="V99" s="61"/>
      <c r="W99" s="61"/>
      <c r="X99" s="57">
        <v>3.261113E7</v>
      </c>
      <c r="Y99" s="61"/>
      <c r="Z99" s="58" t="s">
        <v>6005</v>
      </c>
      <c r="AA99" s="61"/>
      <c r="AB99" s="58" t="s">
        <v>7672</v>
      </c>
      <c r="AC99" s="61"/>
      <c r="AD99" s="227">
        <v>45468.0</v>
      </c>
      <c r="AE99" s="61"/>
      <c r="AF99" s="61"/>
      <c r="AG99" s="58" t="s">
        <v>8281</v>
      </c>
      <c r="AH99" s="58" t="s">
        <v>7685</v>
      </c>
      <c r="AI99" s="58" t="s">
        <v>8282</v>
      </c>
      <c r="AJ99" s="57">
        <v>1.0</v>
      </c>
      <c r="AK99" s="57">
        <v>7.0</v>
      </c>
      <c r="AL99" s="58" t="s">
        <v>8283</v>
      </c>
      <c r="AN99" s="58" t="s">
        <v>265</v>
      </c>
      <c r="AP99" s="58" t="s">
        <v>8284</v>
      </c>
      <c r="AQ99" s="57">
        <v>77.56631</v>
      </c>
      <c r="AR99" s="58" t="s">
        <v>8285</v>
      </c>
      <c r="AT99" s="57">
        <v>0.2</v>
      </c>
      <c r="AU99" s="57">
        <v>16000.0</v>
      </c>
      <c r="AV99" s="57">
        <v>17.0</v>
      </c>
      <c r="AW99" s="58" t="s">
        <v>7676</v>
      </c>
      <c r="AX99" s="57">
        <v>2023.0</v>
      </c>
      <c r="AY99" s="61"/>
      <c r="AZ99" s="61"/>
    </row>
    <row r="100">
      <c r="A100" s="58" t="s">
        <v>8286</v>
      </c>
      <c r="B100" s="58" t="s">
        <v>5668</v>
      </c>
      <c r="C100" s="58" t="s">
        <v>972</v>
      </c>
      <c r="D100" s="58" t="s">
        <v>7665</v>
      </c>
      <c r="E100" s="58" t="s">
        <v>7666</v>
      </c>
      <c r="F100" s="58" t="s">
        <v>8287</v>
      </c>
      <c r="G100" s="58" t="s">
        <v>8288</v>
      </c>
      <c r="J100" s="58" t="s">
        <v>7668</v>
      </c>
      <c r="K100" s="57">
        <v>71.8</v>
      </c>
      <c r="L100" s="61"/>
      <c r="M100" s="63" t="b">
        <v>1</v>
      </c>
      <c r="N100" s="57">
        <v>2028.0</v>
      </c>
      <c r="O100" s="58" t="s">
        <v>7669</v>
      </c>
      <c r="Q100" s="57">
        <v>13.14488</v>
      </c>
      <c r="R100" s="61"/>
      <c r="S100" s="58" t="s">
        <v>8012</v>
      </c>
      <c r="T100" s="227">
        <v>45346.0</v>
      </c>
      <c r="U100" s="58" t="s">
        <v>7671</v>
      </c>
      <c r="V100" s="61"/>
      <c r="W100" s="61"/>
      <c r="X100" s="57">
        <v>5221565.0</v>
      </c>
      <c r="Y100" s="61"/>
      <c r="Z100" s="58" t="s">
        <v>6005</v>
      </c>
      <c r="AA100" s="61"/>
      <c r="AB100" s="58" t="s">
        <v>7682</v>
      </c>
      <c r="AC100" s="61"/>
      <c r="AD100" s="227">
        <v>45471.0</v>
      </c>
      <c r="AE100" s="61"/>
      <c r="AF100" s="61"/>
      <c r="AG100" s="58" t="s">
        <v>7694</v>
      </c>
      <c r="AI100" s="58" t="s">
        <v>8289</v>
      </c>
      <c r="AJ100" s="57">
        <v>6.0</v>
      </c>
      <c r="AK100" s="57">
        <v>1325.0</v>
      </c>
      <c r="AL100" s="58" t="s">
        <v>7893</v>
      </c>
      <c r="AM100" s="61"/>
      <c r="AN100" s="58" t="s">
        <v>550</v>
      </c>
      <c r="AP100" s="58" t="s">
        <v>8290</v>
      </c>
      <c r="AQ100" s="57">
        <v>77.68157</v>
      </c>
      <c r="AR100" s="58" t="s">
        <v>6844</v>
      </c>
      <c r="AT100" s="57">
        <v>6.8</v>
      </c>
      <c r="AU100" s="57">
        <v>7800.0</v>
      </c>
      <c r="AV100" s="57">
        <v>75.0</v>
      </c>
      <c r="AW100" s="58" t="s">
        <v>7676</v>
      </c>
      <c r="AX100" s="57">
        <v>2024.0</v>
      </c>
      <c r="AY100" s="61"/>
      <c r="AZ100" s="61"/>
    </row>
    <row r="101">
      <c r="A101" s="58" t="s">
        <v>8291</v>
      </c>
      <c r="B101" s="58" t="s">
        <v>5668</v>
      </c>
      <c r="C101" s="58" t="s">
        <v>1529</v>
      </c>
      <c r="D101" s="58" t="s">
        <v>7700</v>
      </c>
      <c r="E101" s="58" t="s">
        <v>7760</v>
      </c>
      <c r="F101" s="58" t="s">
        <v>8292</v>
      </c>
      <c r="I101" s="61"/>
      <c r="J101" s="58" t="s">
        <v>7668</v>
      </c>
      <c r="L101" s="61"/>
      <c r="M101" s="63" t="b">
        <v>1</v>
      </c>
      <c r="N101" s="57">
        <v>2023.0</v>
      </c>
      <c r="O101" s="58" t="s">
        <v>7669</v>
      </c>
      <c r="Q101" s="57">
        <v>13.0352</v>
      </c>
      <c r="R101" s="61"/>
      <c r="S101" s="58" t="s">
        <v>7836</v>
      </c>
      <c r="T101" s="227">
        <v>45492.0</v>
      </c>
      <c r="U101" s="58" t="s">
        <v>7704</v>
      </c>
      <c r="V101" s="61"/>
      <c r="W101" s="61"/>
      <c r="X101" s="57">
        <v>327250.0</v>
      </c>
      <c r="Y101" s="61"/>
      <c r="Z101" s="58" t="s">
        <v>6005</v>
      </c>
      <c r="AA101" s="61"/>
      <c r="AB101" s="58" t="s">
        <v>7672</v>
      </c>
      <c r="AC101" s="61"/>
      <c r="AD101" s="227">
        <v>45649.0</v>
      </c>
      <c r="AE101" s="61"/>
      <c r="AF101" s="61"/>
      <c r="AG101" s="58" t="s">
        <v>7880</v>
      </c>
      <c r="AI101" s="58" t="s">
        <v>8293</v>
      </c>
      <c r="AJ101" s="57">
        <v>2.0</v>
      </c>
      <c r="AK101" s="57">
        <v>272.0</v>
      </c>
      <c r="AL101" s="58" t="s">
        <v>7838</v>
      </c>
      <c r="AM101" s="61"/>
      <c r="AN101" s="58" t="s">
        <v>1293</v>
      </c>
      <c r="AP101" s="61"/>
      <c r="AQ101" s="57">
        <v>77.70204</v>
      </c>
      <c r="AR101" s="58" t="s">
        <v>7437</v>
      </c>
      <c r="AT101" s="57">
        <v>1.97</v>
      </c>
      <c r="AU101" s="57">
        <v>3800.0</v>
      </c>
      <c r="AV101" s="57">
        <v>284.0</v>
      </c>
      <c r="AW101" s="58" t="s">
        <v>7676</v>
      </c>
      <c r="AX101" s="57">
        <v>2019.0</v>
      </c>
      <c r="AY101" s="61"/>
      <c r="AZ101" s="61"/>
    </row>
    <row r="102">
      <c r="A102" s="58" t="s">
        <v>8294</v>
      </c>
      <c r="B102" s="58" t="s">
        <v>5668</v>
      </c>
      <c r="C102" s="58" t="s">
        <v>1497</v>
      </c>
      <c r="D102" s="58" t="s">
        <v>7665</v>
      </c>
      <c r="E102" s="58" t="s">
        <v>7666</v>
      </c>
      <c r="F102" s="58" t="s">
        <v>8295</v>
      </c>
      <c r="G102" s="58" t="s">
        <v>8296</v>
      </c>
      <c r="J102" s="58" t="s">
        <v>7668</v>
      </c>
      <c r="L102" s="61"/>
      <c r="M102" s="63" t="b">
        <v>1</v>
      </c>
      <c r="N102" s="57">
        <v>2027.0</v>
      </c>
      <c r="O102" s="58" t="s">
        <v>7669</v>
      </c>
      <c r="Q102" s="57">
        <v>12.89779</v>
      </c>
      <c r="R102" s="61"/>
      <c r="S102" s="58" t="s">
        <v>7773</v>
      </c>
      <c r="T102" s="227">
        <v>45495.0</v>
      </c>
      <c r="U102" s="58" t="s">
        <v>7671</v>
      </c>
      <c r="V102" s="61"/>
      <c r="W102" s="61"/>
      <c r="X102" s="57">
        <v>3.1688567E7</v>
      </c>
      <c r="Y102" s="61"/>
      <c r="Z102" s="58" t="s">
        <v>6063</v>
      </c>
      <c r="AA102" s="61"/>
      <c r="AB102" s="58" t="s">
        <v>7672</v>
      </c>
      <c r="AC102" s="61"/>
      <c r="AD102" s="227">
        <v>45592.0</v>
      </c>
      <c r="AE102" s="61"/>
      <c r="AF102" s="61"/>
      <c r="AG102" s="58" t="s">
        <v>7749</v>
      </c>
      <c r="AI102" s="58" t="s">
        <v>8297</v>
      </c>
      <c r="AJ102" s="57">
        <v>1.0</v>
      </c>
      <c r="AK102" s="57">
        <v>44.0</v>
      </c>
      <c r="AL102" s="58" t="s">
        <v>7775</v>
      </c>
      <c r="AN102" s="58" t="s">
        <v>103</v>
      </c>
      <c r="AP102" s="58" t="s">
        <v>8298</v>
      </c>
      <c r="AQ102" s="57">
        <v>77.64176</v>
      </c>
      <c r="AR102" s="58" t="s">
        <v>7408</v>
      </c>
      <c r="AT102" s="57">
        <v>1.04</v>
      </c>
      <c r="AU102" s="57">
        <v>15780.0</v>
      </c>
      <c r="AV102" s="57">
        <v>174.0</v>
      </c>
      <c r="AW102" s="58" t="s">
        <v>7676</v>
      </c>
      <c r="AX102" s="57">
        <v>2022.0</v>
      </c>
      <c r="AY102" s="61"/>
      <c r="AZ102" s="61"/>
    </row>
    <row r="103">
      <c r="A103" s="58" t="s">
        <v>8299</v>
      </c>
      <c r="B103" s="58" t="s">
        <v>5668</v>
      </c>
      <c r="C103" s="58" t="s">
        <v>608</v>
      </c>
      <c r="D103" s="58" t="s">
        <v>7678</v>
      </c>
      <c r="E103" s="58" t="s">
        <v>7760</v>
      </c>
      <c r="F103" s="58" t="s">
        <v>8300</v>
      </c>
      <c r="I103" s="61"/>
      <c r="J103" s="61"/>
      <c r="K103" s="57">
        <v>50.0</v>
      </c>
      <c r="L103" s="61"/>
      <c r="M103" s="63" t="b">
        <v>1</v>
      </c>
      <c r="N103" s="57">
        <v>2023.0</v>
      </c>
      <c r="O103" s="58" t="s">
        <v>7669</v>
      </c>
      <c r="Q103" s="57">
        <v>13.06421</v>
      </c>
      <c r="R103" s="61"/>
      <c r="S103" s="58" t="s">
        <v>8301</v>
      </c>
      <c r="T103" s="227">
        <v>45525.0</v>
      </c>
      <c r="U103" s="58" t="s">
        <v>7682</v>
      </c>
      <c r="V103" s="61"/>
      <c r="W103" s="61"/>
      <c r="X103" s="57">
        <v>0.0</v>
      </c>
      <c r="Y103" s="61"/>
      <c r="Z103" s="58" t="s">
        <v>6005</v>
      </c>
      <c r="AA103" s="61"/>
      <c r="AB103" s="58" t="s">
        <v>7672</v>
      </c>
      <c r="AC103" s="61"/>
      <c r="AD103" s="227">
        <v>45649.0</v>
      </c>
      <c r="AE103" s="61"/>
      <c r="AF103" s="61"/>
      <c r="AG103" s="58" t="s">
        <v>7863</v>
      </c>
      <c r="AH103" s="58" t="s">
        <v>7695</v>
      </c>
      <c r="AI103" s="58" t="s">
        <v>8302</v>
      </c>
      <c r="AJ103" s="57">
        <v>1.0</v>
      </c>
      <c r="AK103" s="57">
        <v>88.0</v>
      </c>
      <c r="AL103" s="58" t="s">
        <v>8303</v>
      </c>
      <c r="AM103" s="61"/>
      <c r="AN103" s="58" t="s">
        <v>8304</v>
      </c>
      <c r="AP103" s="61"/>
      <c r="AQ103" s="57">
        <v>77.58893</v>
      </c>
      <c r="AR103" s="58" t="s">
        <v>609</v>
      </c>
      <c r="AT103" s="57">
        <v>1.0</v>
      </c>
      <c r="AU103" s="61"/>
      <c r="AV103" s="57">
        <v>88.0</v>
      </c>
      <c r="AW103" s="61"/>
      <c r="AX103" s="57">
        <v>2021.0</v>
      </c>
      <c r="AY103" s="61"/>
      <c r="AZ103" s="61"/>
    </row>
    <row r="104">
      <c r="A104" s="58" t="s">
        <v>8305</v>
      </c>
      <c r="B104" s="58" t="s">
        <v>5668</v>
      </c>
      <c r="C104" s="58" t="s">
        <v>1138</v>
      </c>
      <c r="D104" s="58" t="s">
        <v>7678</v>
      </c>
      <c r="E104" s="58" t="s">
        <v>7731</v>
      </c>
      <c r="F104" s="58" t="s">
        <v>8306</v>
      </c>
      <c r="I104" s="61"/>
      <c r="J104" s="58" t="s">
        <v>7668</v>
      </c>
      <c r="L104" s="61"/>
      <c r="M104" s="63" t="b">
        <v>1</v>
      </c>
      <c r="N104" s="57">
        <v>2023.0</v>
      </c>
      <c r="O104" s="58" t="s">
        <v>7669</v>
      </c>
      <c r="Q104" s="57">
        <v>13.00951</v>
      </c>
      <c r="R104" s="61"/>
      <c r="S104" s="58" t="s">
        <v>8307</v>
      </c>
      <c r="T104" s="227">
        <v>45492.0</v>
      </c>
      <c r="U104" s="58" t="s">
        <v>7682</v>
      </c>
      <c r="V104" s="61"/>
      <c r="W104" s="61"/>
      <c r="X104" s="57">
        <v>1330375.0</v>
      </c>
      <c r="Y104" s="61"/>
      <c r="Z104" s="58" t="s">
        <v>6028</v>
      </c>
      <c r="AA104" s="61"/>
      <c r="AB104" s="58" t="s">
        <v>7672</v>
      </c>
      <c r="AC104" s="61"/>
      <c r="AD104" s="227">
        <v>45558.0</v>
      </c>
      <c r="AE104" s="61"/>
      <c r="AF104" s="61"/>
      <c r="AG104" s="58" t="s">
        <v>7694</v>
      </c>
      <c r="AI104" s="58" t="s">
        <v>8308</v>
      </c>
      <c r="AJ104" s="57">
        <v>3.0</v>
      </c>
      <c r="AK104" s="57">
        <v>151.0</v>
      </c>
      <c r="AL104" s="58" t="s">
        <v>8309</v>
      </c>
      <c r="AN104" s="58" t="s">
        <v>607</v>
      </c>
      <c r="AP104" s="61"/>
      <c r="AQ104" s="57">
        <v>77.74251</v>
      </c>
      <c r="AR104" s="58" t="s">
        <v>1139</v>
      </c>
      <c r="AT104" s="57">
        <v>1.88</v>
      </c>
      <c r="AU104" s="57">
        <v>9050.0</v>
      </c>
      <c r="AV104" s="57">
        <v>207.0</v>
      </c>
      <c r="AW104" s="58" t="s">
        <v>7676</v>
      </c>
      <c r="AX104" s="57">
        <v>2019.0</v>
      </c>
      <c r="AY104" s="61"/>
      <c r="AZ104" s="61"/>
    </row>
    <row r="105">
      <c r="A105" s="58" t="s">
        <v>8310</v>
      </c>
      <c r="B105" s="58" t="s">
        <v>5668</v>
      </c>
      <c r="C105" s="58" t="s">
        <v>1975</v>
      </c>
      <c r="D105" s="58" t="s">
        <v>7700</v>
      </c>
      <c r="E105" s="58" t="s">
        <v>7666</v>
      </c>
      <c r="F105" s="58" t="s">
        <v>8311</v>
      </c>
      <c r="G105" s="58" t="s">
        <v>8259</v>
      </c>
      <c r="K105" s="57">
        <v>43.1</v>
      </c>
      <c r="L105" s="61"/>
      <c r="M105" s="63" t="b">
        <v>1</v>
      </c>
      <c r="N105" s="57">
        <v>2026.0</v>
      </c>
      <c r="O105" s="58" t="s">
        <v>7669</v>
      </c>
      <c r="Q105" s="57">
        <v>12.8308</v>
      </c>
      <c r="R105" s="61"/>
      <c r="S105" s="58" t="s">
        <v>8312</v>
      </c>
      <c r="T105" s="227">
        <v>45588.0</v>
      </c>
      <c r="U105" s="58" t="s">
        <v>7704</v>
      </c>
      <c r="V105" s="61"/>
      <c r="W105" s="61"/>
      <c r="X105" s="57">
        <v>0.0</v>
      </c>
      <c r="Y105" s="61"/>
      <c r="Z105" s="58" t="s">
        <v>6022</v>
      </c>
      <c r="AA105" s="61"/>
      <c r="AB105" s="58" t="s">
        <v>7672</v>
      </c>
      <c r="AC105" s="61"/>
      <c r="AD105" s="227">
        <v>45652.0</v>
      </c>
      <c r="AE105" s="61"/>
      <c r="AF105" s="61"/>
      <c r="AG105" s="58" t="s">
        <v>7863</v>
      </c>
      <c r="AI105" s="58" t="s">
        <v>8313</v>
      </c>
      <c r="AJ105" s="57">
        <v>4.0</v>
      </c>
      <c r="AK105" s="57">
        <v>90.0</v>
      </c>
      <c r="AL105" s="58" t="s">
        <v>8312</v>
      </c>
      <c r="AN105" s="58" t="s">
        <v>196</v>
      </c>
      <c r="AP105" s="58" t="s">
        <v>8314</v>
      </c>
      <c r="AQ105" s="57">
        <v>77.71526</v>
      </c>
      <c r="AR105" s="58" t="s">
        <v>7537</v>
      </c>
      <c r="AT105" s="57">
        <v>1.4</v>
      </c>
      <c r="AU105" s="61"/>
      <c r="AV105" s="57">
        <v>295.0</v>
      </c>
      <c r="AW105" s="61"/>
      <c r="AX105" s="57">
        <v>2023.0</v>
      </c>
      <c r="AY105" s="61"/>
      <c r="AZ105" s="61"/>
    </row>
    <row r="106">
      <c r="A106" s="58" t="s">
        <v>8315</v>
      </c>
      <c r="B106" s="58" t="s">
        <v>5668</v>
      </c>
      <c r="C106" s="58" t="s">
        <v>1519</v>
      </c>
      <c r="D106" s="58" t="s">
        <v>7665</v>
      </c>
      <c r="E106" s="58" t="s">
        <v>7666</v>
      </c>
      <c r="F106" s="58" t="s">
        <v>8316</v>
      </c>
      <c r="I106" s="61"/>
      <c r="J106" s="61"/>
      <c r="K106" s="57">
        <v>43.7</v>
      </c>
      <c r="L106" s="61"/>
      <c r="M106" s="63" t="b">
        <v>1</v>
      </c>
      <c r="N106" s="57">
        <v>2024.0</v>
      </c>
      <c r="O106" s="58" t="s">
        <v>7669</v>
      </c>
      <c r="Q106" s="57">
        <v>12.88362</v>
      </c>
      <c r="R106" s="61"/>
      <c r="S106" s="58" t="s">
        <v>8317</v>
      </c>
      <c r="T106" s="227">
        <v>45615.0</v>
      </c>
      <c r="U106" s="58" t="s">
        <v>7671</v>
      </c>
      <c r="V106" s="61"/>
      <c r="W106" s="61"/>
      <c r="X106" s="57">
        <v>0.0</v>
      </c>
      <c r="Y106" s="61"/>
      <c r="Z106" s="58" t="s">
        <v>6028</v>
      </c>
      <c r="AA106" s="61"/>
      <c r="AB106" s="58" t="s">
        <v>7672</v>
      </c>
      <c r="AC106" s="61"/>
      <c r="AD106" s="227">
        <v>45650.0</v>
      </c>
      <c r="AE106" s="61"/>
      <c r="AF106" s="61"/>
      <c r="AG106" s="58" t="s">
        <v>7863</v>
      </c>
      <c r="AH106" s="58" t="s">
        <v>7685</v>
      </c>
      <c r="AI106" s="58" t="s">
        <v>8318</v>
      </c>
      <c r="AJ106" s="57">
        <v>6.0</v>
      </c>
      <c r="AK106" s="57">
        <v>68.0</v>
      </c>
      <c r="AL106" s="58" t="s">
        <v>7954</v>
      </c>
      <c r="AN106" s="58" t="s">
        <v>170</v>
      </c>
      <c r="AO106" s="61"/>
      <c r="AP106" s="61"/>
      <c r="AQ106" s="57">
        <v>77.78767</v>
      </c>
      <c r="AR106" s="58" t="s">
        <v>1520</v>
      </c>
      <c r="AT106" s="57">
        <v>0.9</v>
      </c>
      <c r="AU106" s="61"/>
      <c r="AV106" s="57">
        <v>282.0</v>
      </c>
      <c r="AW106" s="61"/>
      <c r="AX106" s="57">
        <v>2019.0</v>
      </c>
      <c r="AY106" s="61"/>
      <c r="AZ106" s="61"/>
    </row>
    <row r="107">
      <c r="A107" s="58" t="s">
        <v>8319</v>
      </c>
      <c r="B107" s="58" t="s">
        <v>5668</v>
      </c>
      <c r="C107" s="58" t="s">
        <v>1472</v>
      </c>
      <c r="D107" s="58" t="s">
        <v>7678</v>
      </c>
      <c r="E107" s="58" t="s">
        <v>7666</v>
      </c>
      <c r="F107" s="58" t="s">
        <v>8320</v>
      </c>
      <c r="G107" s="58" t="s">
        <v>8321</v>
      </c>
      <c r="J107" s="58" t="s">
        <v>7668</v>
      </c>
      <c r="K107" s="57">
        <v>70.4</v>
      </c>
      <c r="L107" s="61"/>
      <c r="M107" s="63" t="b">
        <v>1</v>
      </c>
      <c r="N107" s="57">
        <v>2024.0</v>
      </c>
      <c r="O107" s="58" t="s">
        <v>7669</v>
      </c>
      <c r="Q107" s="57">
        <v>12.88679</v>
      </c>
      <c r="R107" s="61"/>
      <c r="S107" s="58" t="s">
        <v>8322</v>
      </c>
      <c r="T107" s="227">
        <v>45345.0</v>
      </c>
      <c r="U107" s="58" t="s">
        <v>7682</v>
      </c>
      <c r="V107" s="61"/>
      <c r="W107" s="61"/>
      <c r="X107" s="57">
        <v>941250.0</v>
      </c>
      <c r="Y107" s="61"/>
      <c r="Z107" s="58" t="s">
        <v>6028</v>
      </c>
      <c r="AA107" s="61"/>
      <c r="AB107" s="58" t="s">
        <v>7672</v>
      </c>
      <c r="AC107" s="61"/>
      <c r="AD107" s="227">
        <v>45650.0</v>
      </c>
      <c r="AE107" s="61"/>
      <c r="AF107" s="61"/>
      <c r="AG107" s="58" t="s">
        <v>7694</v>
      </c>
      <c r="AH107" s="58" t="s">
        <v>6942</v>
      </c>
      <c r="AI107" s="58" t="s">
        <v>8323</v>
      </c>
      <c r="AJ107" s="57">
        <v>4.0</v>
      </c>
      <c r="AK107" s="57">
        <v>116.0</v>
      </c>
      <c r="AL107" s="58" t="s">
        <v>8116</v>
      </c>
      <c r="AM107" s="61"/>
      <c r="AN107" s="58" t="s">
        <v>170</v>
      </c>
      <c r="AO107" s="61"/>
      <c r="AP107" s="58" t="s">
        <v>8324</v>
      </c>
      <c r="AQ107" s="57">
        <v>77.76746</v>
      </c>
      <c r="AR107" s="58" t="s">
        <v>7381</v>
      </c>
      <c r="AT107" s="57">
        <v>1.8</v>
      </c>
      <c r="AU107" s="57">
        <v>6000.0</v>
      </c>
      <c r="AV107" s="57">
        <v>3.0</v>
      </c>
      <c r="AW107" s="58" t="s">
        <v>7676</v>
      </c>
      <c r="AX107" s="57">
        <v>2023.0</v>
      </c>
      <c r="AY107" s="61"/>
      <c r="AZ107" s="61"/>
    </row>
    <row r="108">
      <c r="A108" s="58" t="s">
        <v>8325</v>
      </c>
      <c r="B108" s="58" t="s">
        <v>5668</v>
      </c>
      <c r="C108" s="58" t="s">
        <v>597</v>
      </c>
      <c r="D108" s="58" t="s">
        <v>7665</v>
      </c>
      <c r="E108" s="58" t="s">
        <v>7701</v>
      </c>
      <c r="F108" s="58" t="s">
        <v>8326</v>
      </c>
      <c r="I108" s="61"/>
      <c r="J108" s="58" t="s">
        <v>7668</v>
      </c>
      <c r="L108" s="61"/>
      <c r="M108" s="63" t="b">
        <v>1</v>
      </c>
      <c r="N108" s="57">
        <v>2025.0</v>
      </c>
      <c r="O108" s="58" t="s">
        <v>7680</v>
      </c>
      <c r="P108" s="61"/>
      <c r="Q108" s="57">
        <v>13.26825</v>
      </c>
      <c r="R108" s="61"/>
      <c r="S108" s="58" t="s">
        <v>8001</v>
      </c>
      <c r="T108" s="227">
        <v>45315.0</v>
      </c>
      <c r="U108" s="58" t="s">
        <v>7671</v>
      </c>
      <c r="V108" s="61"/>
      <c r="W108" s="61"/>
      <c r="X108" s="57">
        <v>7437377.0</v>
      </c>
      <c r="Y108" s="61"/>
      <c r="Z108" s="58" t="s">
        <v>6028</v>
      </c>
      <c r="AA108" s="61"/>
      <c r="AB108" s="58" t="s">
        <v>7683</v>
      </c>
      <c r="AC108" s="61"/>
      <c r="AD108" s="227">
        <v>45468.0</v>
      </c>
      <c r="AE108" s="61"/>
      <c r="AF108" s="61"/>
      <c r="AG108" s="58" t="s">
        <v>8030</v>
      </c>
      <c r="AI108" s="58" t="s">
        <v>8327</v>
      </c>
      <c r="AJ108" s="57">
        <v>1.0</v>
      </c>
      <c r="AK108" s="57">
        <v>480.0</v>
      </c>
      <c r="AL108" s="58" t="s">
        <v>7893</v>
      </c>
      <c r="AM108" s="61"/>
      <c r="AN108" s="58" t="s">
        <v>40</v>
      </c>
      <c r="AP108" s="58" t="s">
        <v>8328</v>
      </c>
      <c r="AQ108" s="57">
        <v>77.66781</v>
      </c>
      <c r="AR108" s="58" t="s">
        <v>598</v>
      </c>
      <c r="AT108" s="57">
        <v>36.58</v>
      </c>
      <c r="AU108" s="57">
        <v>7000.0</v>
      </c>
      <c r="AV108" s="57">
        <v>10050.0</v>
      </c>
      <c r="AW108" s="58" t="s">
        <v>7676</v>
      </c>
      <c r="AX108" s="57">
        <v>2024.0</v>
      </c>
      <c r="AY108" s="61"/>
      <c r="AZ108" s="61"/>
    </row>
    <row r="109">
      <c r="A109" s="58" t="s">
        <v>8329</v>
      </c>
      <c r="B109" s="58" t="s">
        <v>5668</v>
      </c>
      <c r="C109" s="58" t="s">
        <v>619</v>
      </c>
      <c r="D109" s="58" t="s">
        <v>7678</v>
      </c>
      <c r="E109" s="58" t="s">
        <v>7731</v>
      </c>
      <c r="F109" s="58" t="s">
        <v>8330</v>
      </c>
      <c r="I109" s="61"/>
      <c r="J109" s="58" t="s">
        <v>7668</v>
      </c>
      <c r="L109" s="61"/>
      <c r="M109" s="63" t="b">
        <v>1</v>
      </c>
      <c r="N109" s="57">
        <v>2024.0</v>
      </c>
      <c r="O109" s="58" t="s">
        <v>7669</v>
      </c>
      <c r="Q109" s="57">
        <v>12.89416</v>
      </c>
      <c r="R109" s="61"/>
      <c r="S109" s="58" t="s">
        <v>8001</v>
      </c>
      <c r="T109" s="227">
        <v>45372.0</v>
      </c>
      <c r="U109" s="58" t="s">
        <v>7682</v>
      </c>
      <c r="V109" s="61"/>
      <c r="W109" s="61"/>
      <c r="X109" s="57">
        <v>1080375.0</v>
      </c>
      <c r="Y109" s="61"/>
      <c r="Z109" s="58" t="s">
        <v>6028</v>
      </c>
      <c r="AA109" s="61"/>
      <c r="AB109" s="58" t="s">
        <v>7672</v>
      </c>
      <c r="AC109" s="61"/>
      <c r="AD109" s="227">
        <v>45528.0</v>
      </c>
      <c r="AE109" s="61"/>
      <c r="AF109" s="61"/>
      <c r="AG109" s="58" t="s">
        <v>7694</v>
      </c>
      <c r="AI109" s="58" t="s">
        <v>8331</v>
      </c>
      <c r="AJ109" s="57">
        <v>2.0</v>
      </c>
      <c r="AK109" s="57">
        <v>138.0</v>
      </c>
      <c r="AL109" s="58" t="s">
        <v>7893</v>
      </c>
      <c r="AM109" s="61"/>
      <c r="AN109" s="58" t="s">
        <v>621</v>
      </c>
      <c r="AP109" s="61"/>
      <c r="AQ109" s="57">
        <v>77.69407</v>
      </c>
      <c r="AR109" s="58" t="s">
        <v>620</v>
      </c>
      <c r="AT109" s="57">
        <v>2.3</v>
      </c>
      <c r="AU109" s="57">
        <v>7710.0</v>
      </c>
      <c r="AV109" s="57">
        <v>47.0</v>
      </c>
      <c r="AW109" s="58" t="s">
        <v>7676</v>
      </c>
      <c r="AX109" s="57">
        <v>2021.0</v>
      </c>
      <c r="AY109" s="61"/>
      <c r="AZ109" s="61"/>
    </row>
    <row r="110">
      <c r="A110" s="58" t="s">
        <v>8332</v>
      </c>
      <c r="B110" s="58" t="s">
        <v>5668</v>
      </c>
      <c r="C110" s="58" t="s">
        <v>1358</v>
      </c>
      <c r="D110" s="58" t="s">
        <v>7665</v>
      </c>
      <c r="E110" s="58" t="s">
        <v>7731</v>
      </c>
      <c r="F110" s="58" t="s">
        <v>8333</v>
      </c>
      <c r="G110" s="58" t="s">
        <v>7929</v>
      </c>
      <c r="J110" s="58" t="s">
        <v>7668</v>
      </c>
      <c r="K110" s="57">
        <v>46.5</v>
      </c>
      <c r="L110" s="61"/>
      <c r="M110" s="63" t="b">
        <v>1</v>
      </c>
      <c r="N110" s="57">
        <v>2024.0</v>
      </c>
      <c r="O110" s="58" t="s">
        <v>7669</v>
      </c>
      <c r="Q110" s="57">
        <v>12.8433</v>
      </c>
      <c r="R110" s="61"/>
      <c r="S110" s="58" t="s">
        <v>8334</v>
      </c>
      <c r="T110" s="227">
        <v>45495.0</v>
      </c>
      <c r="U110" s="58" t="s">
        <v>7671</v>
      </c>
      <c r="V110" s="61"/>
      <c r="W110" s="61"/>
      <c r="X110" s="57">
        <v>988250.0</v>
      </c>
      <c r="Y110" s="61"/>
      <c r="Z110" s="58" t="s">
        <v>6028</v>
      </c>
      <c r="AA110" s="61"/>
      <c r="AB110" s="58" t="s">
        <v>7682</v>
      </c>
      <c r="AC110" s="61"/>
      <c r="AD110" s="227">
        <v>45650.0</v>
      </c>
      <c r="AE110" s="61"/>
      <c r="AF110" s="61"/>
      <c r="AG110" s="58" t="s">
        <v>8115</v>
      </c>
      <c r="AI110" s="58" t="s">
        <v>8335</v>
      </c>
      <c r="AJ110" s="57">
        <v>4.0</v>
      </c>
      <c r="AK110" s="57">
        <v>408.0</v>
      </c>
      <c r="AL110" s="58" t="s">
        <v>8334</v>
      </c>
      <c r="AN110" s="58" t="s">
        <v>170</v>
      </c>
      <c r="AO110" s="61"/>
      <c r="AP110" s="58" t="s">
        <v>8336</v>
      </c>
      <c r="AQ110" s="57">
        <v>77.76488</v>
      </c>
      <c r="AR110" s="58" t="s">
        <v>7273</v>
      </c>
      <c r="AT110" s="57">
        <v>5.7</v>
      </c>
      <c r="AU110" s="57">
        <v>6300.0</v>
      </c>
      <c r="AV110" s="57">
        <v>99.0</v>
      </c>
      <c r="AW110" s="58" t="s">
        <v>7676</v>
      </c>
      <c r="AX110" s="57">
        <v>2022.0</v>
      </c>
      <c r="AY110" s="61"/>
      <c r="AZ110" s="61"/>
    </row>
    <row r="111">
      <c r="A111" s="58" t="s">
        <v>8337</v>
      </c>
      <c r="B111" s="58" t="s">
        <v>5668</v>
      </c>
      <c r="C111" s="58" t="s">
        <v>132</v>
      </c>
      <c r="D111" s="58" t="s">
        <v>7700</v>
      </c>
      <c r="E111" s="58" t="s">
        <v>7701</v>
      </c>
      <c r="F111" s="58" t="s">
        <v>8338</v>
      </c>
      <c r="I111" s="61"/>
      <c r="J111" s="58" t="s">
        <v>7668</v>
      </c>
      <c r="L111" s="61"/>
      <c r="M111" s="63" t="b">
        <v>1</v>
      </c>
      <c r="N111" s="57">
        <v>2026.0</v>
      </c>
      <c r="O111" s="58" t="s">
        <v>7680</v>
      </c>
      <c r="P111" s="61"/>
      <c r="Q111" s="57">
        <v>13.22428</v>
      </c>
      <c r="R111" s="61"/>
      <c r="S111" s="58" t="s">
        <v>8339</v>
      </c>
      <c r="T111" s="227">
        <v>45464.0</v>
      </c>
      <c r="U111" s="58" t="s">
        <v>7704</v>
      </c>
      <c r="V111" s="61"/>
      <c r="W111" s="61"/>
      <c r="X111" s="57">
        <v>3543082.0</v>
      </c>
      <c r="Y111" s="61"/>
      <c r="Z111" s="58" t="s">
        <v>6005</v>
      </c>
      <c r="AA111" s="61"/>
      <c r="AB111" s="58" t="s">
        <v>7683</v>
      </c>
      <c r="AC111" s="61"/>
      <c r="AD111" s="227">
        <v>45469.0</v>
      </c>
      <c r="AE111" s="61"/>
      <c r="AF111" s="61"/>
      <c r="AG111" s="58" t="s">
        <v>8340</v>
      </c>
      <c r="AI111" s="58" t="s">
        <v>8341</v>
      </c>
      <c r="AJ111" s="57">
        <v>2.0</v>
      </c>
      <c r="AK111" s="57">
        <v>251.0</v>
      </c>
      <c r="AL111" s="58" t="s">
        <v>8342</v>
      </c>
      <c r="AM111" s="61"/>
      <c r="AN111" s="58" t="s">
        <v>889</v>
      </c>
      <c r="AP111" s="58" t="s">
        <v>8343</v>
      </c>
      <c r="AQ111" s="57">
        <v>77.53796</v>
      </c>
      <c r="AR111" s="58" t="s">
        <v>133</v>
      </c>
      <c r="AT111" s="57">
        <v>14.299</v>
      </c>
      <c r="AU111" s="57">
        <v>3500.0</v>
      </c>
      <c r="AV111" s="57">
        <v>10012.0</v>
      </c>
      <c r="AW111" s="58" t="s">
        <v>7676</v>
      </c>
      <c r="AX111" s="57">
        <v>2021.0</v>
      </c>
      <c r="AY111" s="61"/>
      <c r="AZ111" s="61"/>
    </row>
    <row r="112">
      <c r="A112" s="58" t="s">
        <v>8344</v>
      </c>
      <c r="B112" s="58" t="s">
        <v>5668</v>
      </c>
      <c r="C112" s="58" t="s">
        <v>1074</v>
      </c>
      <c r="D112" s="58" t="s">
        <v>7665</v>
      </c>
      <c r="E112" s="58" t="s">
        <v>7666</v>
      </c>
      <c r="F112" s="58" t="s">
        <v>8345</v>
      </c>
      <c r="G112" s="58" t="s">
        <v>7800</v>
      </c>
      <c r="J112" s="58" t="s">
        <v>7668</v>
      </c>
      <c r="K112" s="57">
        <v>77.1</v>
      </c>
      <c r="L112" s="61"/>
      <c r="M112" s="63" t="b">
        <v>1</v>
      </c>
      <c r="N112" s="57">
        <v>2028.0</v>
      </c>
      <c r="O112" s="58" t="s">
        <v>7669</v>
      </c>
      <c r="Q112" s="57">
        <v>12.86312</v>
      </c>
      <c r="R112" s="61"/>
      <c r="S112" s="58" t="s">
        <v>8346</v>
      </c>
      <c r="T112" s="227">
        <v>45496.0</v>
      </c>
      <c r="U112" s="58" t="s">
        <v>7671</v>
      </c>
      <c r="V112" s="61"/>
      <c r="W112" s="61"/>
      <c r="X112" s="57">
        <v>9677910.0</v>
      </c>
      <c r="Y112" s="61"/>
      <c r="Z112" s="58" t="s">
        <v>6028</v>
      </c>
      <c r="AA112" s="61"/>
      <c r="AB112" s="58" t="s">
        <v>7683</v>
      </c>
      <c r="AC112" s="61"/>
      <c r="AD112" s="227">
        <v>45379.0</v>
      </c>
      <c r="AE112" s="61"/>
      <c r="AF112" s="61"/>
      <c r="AG112" s="58" t="s">
        <v>7880</v>
      </c>
      <c r="AI112" s="58" t="s">
        <v>8347</v>
      </c>
      <c r="AJ112" s="57">
        <v>4.0</v>
      </c>
      <c r="AK112" s="57">
        <v>403.0</v>
      </c>
      <c r="AL112" s="58" t="s">
        <v>8348</v>
      </c>
      <c r="AM112" s="61"/>
      <c r="AN112" s="58" t="s">
        <v>164</v>
      </c>
      <c r="AO112" s="61"/>
      <c r="AP112" s="58" t="s">
        <v>8349</v>
      </c>
      <c r="AQ112" s="57">
        <v>77.64871</v>
      </c>
      <c r="AR112" s="58" t="s">
        <v>1075</v>
      </c>
      <c r="AT112" s="57">
        <v>12.1</v>
      </c>
      <c r="AU112" s="57">
        <v>10100.0</v>
      </c>
      <c r="AV112" s="57">
        <v>124.0</v>
      </c>
      <c r="AW112" s="58" t="s">
        <v>7676</v>
      </c>
      <c r="AX112" s="57">
        <v>2023.0</v>
      </c>
      <c r="AY112" s="61"/>
      <c r="AZ112" s="61"/>
    </row>
    <row r="113">
      <c r="A113" s="58" t="s">
        <v>8350</v>
      </c>
      <c r="B113" s="58" t="s">
        <v>5668</v>
      </c>
      <c r="C113" s="58" t="s">
        <v>1094</v>
      </c>
      <c r="D113" s="58" t="s">
        <v>7665</v>
      </c>
      <c r="E113" s="58" t="s">
        <v>7666</v>
      </c>
      <c r="F113" s="58" t="s">
        <v>8351</v>
      </c>
      <c r="G113" s="58" t="s">
        <v>8352</v>
      </c>
      <c r="J113" s="58" t="s">
        <v>7668</v>
      </c>
      <c r="K113" s="57">
        <v>81.7</v>
      </c>
      <c r="L113" s="61"/>
      <c r="M113" s="63" t="b">
        <v>1</v>
      </c>
      <c r="N113" s="57">
        <v>2028.0</v>
      </c>
      <c r="O113" s="58" t="s">
        <v>7669</v>
      </c>
      <c r="Q113" s="57">
        <v>12.98822</v>
      </c>
      <c r="R113" s="61"/>
      <c r="S113" s="58" t="s">
        <v>8353</v>
      </c>
      <c r="T113" s="227">
        <v>45346.0</v>
      </c>
      <c r="U113" s="58" t="s">
        <v>7671</v>
      </c>
      <c r="V113" s="61"/>
      <c r="W113" s="61"/>
      <c r="X113" s="57">
        <v>9823393.0</v>
      </c>
      <c r="Y113" s="61"/>
      <c r="Z113" s="58" t="s">
        <v>6028</v>
      </c>
      <c r="AA113" s="61"/>
      <c r="AB113" s="58" t="s">
        <v>7672</v>
      </c>
      <c r="AC113" s="61"/>
      <c r="AD113" s="227">
        <v>45563.0</v>
      </c>
      <c r="AE113" s="61"/>
      <c r="AF113" s="61"/>
      <c r="AG113" s="58" t="s">
        <v>8115</v>
      </c>
      <c r="AH113" s="58" t="s">
        <v>7750</v>
      </c>
      <c r="AI113" s="58" t="s">
        <v>7721</v>
      </c>
      <c r="AJ113" s="57">
        <v>2.0</v>
      </c>
      <c r="AK113" s="57">
        <v>350.0</v>
      </c>
      <c r="AL113" s="58" t="s">
        <v>8354</v>
      </c>
      <c r="AM113" s="61"/>
      <c r="AN113" s="58" t="s">
        <v>705</v>
      </c>
      <c r="AO113" s="61"/>
      <c r="AP113" s="58" t="s">
        <v>8355</v>
      </c>
      <c r="AQ113" s="57">
        <v>77.7281</v>
      </c>
      <c r="AR113" s="58" t="s">
        <v>7005</v>
      </c>
      <c r="AT113" s="57">
        <v>3.7</v>
      </c>
      <c r="AU113" s="57">
        <v>12500.0</v>
      </c>
      <c r="AV113" s="57">
        <v>97.0</v>
      </c>
      <c r="AW113" s="58" t="s">
        <v>7676</v>
      </c>
      <c r="AX113" s="57">
        <v>2024.0</v>
      </c>
      <c r="AY113" s="61"/>
      <c r="AZ113" s="61"/>
    </row>
    <row r="114">
      <c r="A114" s="58" t="s">
        <v>8356</v>
      </c>
      <c r="B114" s="58" t="s">
        <v>5668</v>
      </c>
      <c r="C114" s="58" t="s">
        <v>934</v>
      </c>
      <c r="D114" s="58" t="s">
        <v>7700</v>
      </c>
      <c r="E114" s="58" t="s">
        <v>7725</v>
      </c>
      <c r="F114" s="58" t="s">
        <v>8357</v>
      </c>
      <c r="I114" s="61"/>
      <c r="J114" s="58" t="s">
        <v>7668</v>
      </c>
      <c r="K114" s="57">
        <v>15.0</v>
      </c>
      <c r="L114" s="61"/>
      <c r="M114" s="63" t="b">
        <v>1</v>
      </c>
      <c r="N114" s="57">
        <v>2023.0</v>
      </c>
      <c r="O114" s="58" t="s">
        <v>7669</v>
      </c>
      <c r="Q114" s="57">
        <v>12.89914</v>
      </c>
      <c r="R114" s="61"/>
      <c r="S114" s="58" t="s">
        <v>8358</v>
      </c>
      <c r="T114" s="227">
        <v>45309.0</v>
      </c>
      <c r="U114" s="58" t="s">
        <v>7704</v>
      </c>
      <c r="V114" s="61"/>
      <c r="W114" s="61"/>
      <c r="X114" s="57">
        <v>0.0</v>
      </c>
      <c r="Y114" s="61"/>
      <c r="Z114" s="58" t="s">
        <v>6022</v>
      </c>
      <c r="AA114" s="61"/>
      <c r="AB114" s="58" t="s">
        <v>7682</v>
      </c>
      <c r="AC114" s="61"/>
      <c r="AD114" s="227">
        <v>45314.0</v>
      </c>
      <c r="AE114" s="61"/>
      <c r="AF114" s="61"/>
      <c r="AG114" s="58" t="s">
        <v>8359</v>
      </c>
      <c r="AI114" s="58" t="s">
        <v>8360</v>
      </c>
      <c r="AJ114" s="57">
        <v>6.0</v>
      </c>
      <c r="AK114" s="57">
        <v>480.0</v>
      </c>
      <c r="AL114" s="58" t="s">
        <v>8361</v>
      </c>
      <c r="AM114" s="61"/>
      <c r="AN114" s="58" t="s">
        <v>210</v>
      </c>
      <c r="AQ114" s="57">
        <v>77.5108</v>
      </c>
      <c r="AR114" s="58" t="s">
        <v>935</v>
      </c>
      <c r="AT114" s="57">
        <v>6.2</v>
      </c>
      <c r="AU114" s="57">
        <v>8700.0</v>
      </c>
      <c r="AV114" s="57">
        <v>157.0</v>
      </c>
      <c r="AW114" s="58" t="s">
        <v>7676</v>
      </c>
      <c r="AX114" s="57">
        <v>2018.0</v>
      </c>
      <c r="AY114" s="61"/>
      <c r="AZ114" s="61"/>
    </row>
    <row r="115">
      <c r="A115" s="58" t="s">
        <v>7956</v>
      </c>
      <c r="B115" s="58" t="s">
        <v>5668</v>
      </c>
      <c r="C115" s="58" t="s">
        <v>249</v>
      </c>
      <c r="D115" s="58" t="s">
        <v>7665</v>
      </c>
      <c r="E115" s="58" t="s">
        <v>7701</v>
      </c>
      <c r="F115" s="58" t="s">
        <v>8362</v>
      </c>
      <c r="I115" s="61"/>
      <c r="J115" s="58" t="s">
        <v>7668</v>
      </c>
      <c r="L115" s="61"/>
      <c r="M115" s="63" t="b">
        <v>1</v>
      </c>
      <c r="N115" s="57">
        <v>2025.0</v>
      </c>
      <c r="O115" s="58" t="s">
        <v>7680</v>
      </c>
      <c r="P115" s="61"/>
      <c r="Q115" s="57">
        <v>13.25299</v>
      </c>
      <c r="R115" s="61"/>
      <c r="S115" s="58" t="s">
        <v>7958</v>
      </c>
      <c r="T115" s="227">
        <v>45587.0</v>
      </c>
      <c r="U115" s="58" t="s">
        <v>7671</v>
      </c>
      <c r="V115" s="61"/>
      <c r="W115" s="61"/>
      <c r="X115" s="57">
        <v>5843653.0</v>
      </c>
      <c r="Y115" s="61"/>
      <c r="Z115" s="58" t="s">
        <v>7705</v>
      </c>
      <c r="AA115" s="61"/>
      <c r="AB115" s="58" t="s">
        <v>7683</v>
      </c>
      <c r="AC115" s="61"/>
      <c r="AD115" s="228">
        <v>45437.0</v>
      </c>
      <c r="AE115" s="61"/>
      <c r="AF115" s="61"/>
      <c r="AG115" s="58" t="s">
        <v>8363</v>
      </c>
      <c r="AI115" s="58" t="s">
        <v>7721</v>
      </c>
      <c r="AJ115" s="57">
        <v>4.0</v>
      </c>
      <c r="AK115" s="57">
        <v>192.0</v>
      </c>
      <c r="AL115" s="58" t="s">
        <v>7958</v>
      </c>
      <c r="AN115" s="58" t="s">
        <v>73</v>
      </c>
      <c r="AP115" s="58" t="s">
        <v>7961</v>
      </c>
      <c r="AQ115" s="57">
        <v>77.73258</v>
      </c>
      <c r="AR115" s="58" t="s">
        <v>250</v>
      </c>
      <c r="AT115" s="57">
        <v>15.0</v>
      </c>
      <c r="AU115" s="57">
        <v>5500.0</v>
      </c>
      <c r="AV115" s="57">
        <v>10029.0</v>
      </c>
      <c r="AW115" s="58" t="s">
        <v>7676</v>
      </c>
      <c r="AX115" s="57">
        <v>2022.0</v>
      </c>
      <c r="AY115" s="61"/>
      <c r="AZ115" s="61"/>
    </row>
    <row r="116">
      <c r="A116" s="58" t="s">
        <v>8364</v>
      </c>
      <c r="B116" s="58" t="s">
        <v>5668</v>
      </c>
      <c r="C116" s="58" t="s">
        <v>142</v>
      </c>
      <c r="D116" s="58" t="s">
        <v>7665</v>
      </c>
      <c r="E116" s="58" t="s">
        <v>7701</v>
      </c>
      <c r="F116" s="58" t="s">
        <v>8365</v>
      </c>
      <c r="I116" s="61"/>
      <c r="J116" s="58" t="s">
        <v>7668</v>
      </c>
      <c r="K116" s="57">
        <v>45.5</v>
      </c>
      <c r="L116" s="61"/>
      <c r="M116" s="63" t="b">
        <v>1</v>
      </c>
      <c r="N116" s="57">
        <v>2026.0</v>
      </c>
      <c r="O116" s="58" t="s">
        <v>7680</v>
      </c>
      <c r="P116" s="61"/>
      <c r="Q116" s="57">
        <v>13.09062</v>
      </c>
      <c r="R116" s="61"/>
      <c r="S116" s="58" t="s">
        <v>8366</v>
      </c>
      <c r="T116" s="227">
        <v>45375.0</v>
      </c>
      <c r="U116" s="58" t="s">
        <v>7671</v>
      </c>
      <c r="V116" s="61"/>
      <c r="W116" s="61"/>
      <c r="X116" s="57">
        <v>3481522.0</v>
      </c>
      <c r="Y116" s="61"/>
      <c r="Z116" s="58" t="s">
        <v>6022</v>
      </c>
      <c r="AA116" s="61"/>
      <c r="AB116" s="58" t="s">
        <v>7683</v>
      </c>
      <c r="AC116" s="61"/>
      <c r="AD116" s="227">
        <v>45652.0</v>
      </c>
      <c r="AE116" s="61"/>
      <c r="AF116" s="61"/>
      <c r="AG116" s="58" t="s">
        <v>8367</v>
      </c>
      <c r="AI116" s="58" t="s">
        <v>8368</v>
      </c>
      <c r="AJ116" s="57">
        <v>5.0</v>
      </c>
      <c r="AK116" s="57">
        <v>191.0</v>
      </c>
      <c r="AL116" s="58" t="s">
        <v>8369</v>
      </c>
      <c r="AN116" s="58" t="s">
        <v>1583</v>
      </c>
      <c r="AP116" s="58" t="s">
        <v>8370</v>
      </c>
      <c r="AQ116" s="57">
        <v>77.25323</v>
      </c>
      <c r="AR116" s="58" t="s">
        <v>6101</v>
      </c>
      <c r="AT116" s="57">
        <v>13.5</v>
      </c>
      <c r="AU116" s="57">
        <v>4250.0</v>
      </c>
      <c r="AV116" s="57">
        <v>10015.0</v>
      </c>
      <c r="AW116" s="58" t="s">
        <v>7676</v>
      </c>
      <c r="AX116" s="57">
        <v>2024.0</v>
      </c>
      <c r="AY116" s="61"/>
      <c r="AZ116" s="61"/>
    </row>
    <row r="117">
      <c r="A117" s="58" t="s">
        <v>8371</v>
      </c>
      <c r="B117" s="58" t="s">
        <v>5668</v>
      </c>
      <c r="C117" s="58" t="s">
        <v>58</v>
      </c>
      <c r="D117" s="58" t="s">
        <v>7678</v>
      </c>
      <c r="E117" s="58" t="s">
        <v>7701</v>
      </c>
      <c r="F117" s="58" t="s">
        <v>8372</v>
      </c>
      <c r="I117" s="61"/>
      <c r="J117" s="58" t="s">
        <v>7668</v>
      </c>
      <c r="K117" s="57">
        <v>45.2</v>
      </c>
      <c r="L117" s="61"/>
      <c r="M117" s="63" t="b">
        <v>1</v>
      </c>
      <c r="N117" s="57">
        <v>2025.0</v>
      </c>
      <c r="O117" s="58" t="s">
        <v>7680</v>
      </c>
      <c r="P117" s="61"/>
      <c r="Q117" s="57">
        <v>12.71671</v>
      </c>
      <c r="R117" s="61"/>
      <c r="S117" s="58" t="s">
        <v>8373</v>
      </c>
      <c r="T117" s="227">
        <v>45496.0</v>
      </c>
      <c r="U117" s="58" t="s">
        <v>7682</v>
      </c>
      <c r="V117" s="61"/>
      <c r="W117" s="61"/>
      <c r="X117" s="57">
        <v>2680044.0</v>
      </c>
      <c r="Y117" s="61"/>
      <c r="Z117" s="58" t="s">
        <v>6022</v>
      </c>
      <c r="AA117" s="61"/>
      <c r="AB117" s="58" t="s">
        <v>7682</v>
      </c>
      <c r="AC117" s="61"/>
      <c r="AD117" s="227">
        <v>45407.0</v>
      </c>
      <c r="AE117" s="61"/>
      <c r="AF117" s="61"/>
      <c r="AG117" s="58" t="s">
        <v>8374</v>
      </c>
      <c r="AH117" s="58" t="s">
        <v>7695</v>
      </c>
      <c r="AI117" s="58" t="s">
        <v>7721</v>
      </c>
      <c r="AJ117" s="57">
        <v>3.0</v>
      </c>
      <c r="AK117" s="57">
        <v>114.0</v>
      </c>
      <c r="AL117" s="58" t="s">
        <v>8375</v>
      </c>
      <c r="AN117" s="58" t="s">
        <v>60</v>
      </c>
      <c r="AO117" s="61"/>
      <c r="AP117" s="61"/>
      <c r="AQ117" s="57">
        <v>77.72458</v>
      </c>
      <c r="AR117" s="58" t="s">
        <v>8376</v>
      </c>
      <c r="AT117" s="57">
        <v>6.3</v>
      </c>
      <c r="AU117" s="57">
        <v>2500.0</v>
      </c>
      <c r="AV117" s="57">
        <v>10002.0</v>
      </c>
      <c r="AW117" s="58" t="s">
        <v>7676</v>
      </c>
      <c r="AX117" s="57">
        <v>2023.0</v>
      </c>
      <c r="AY117" s="61"/>
      <c r="AZ117" s="61"/>
    </row>
    <row r="118">
      <c r="A118" s="58" t="s">
        <v>8377</v>
      </c>
      <c r="B118" s="58" t="s">
        <v>5668</v>
      </c>
      <c r="C118" s="58" t="s">
        <v>5486</v>
      </c>
      <c r="D118" s="58" t="s">
        <v>7665</v>
      </c>
      <c r="E118" s="58" t="s">
        <v>7760</v>
      </c>
      <c r="F118" s="58" t="s">
        <v>8378</v>
      </c>
      <c r="I118" s="61"/>
      <c r="J118" s="58" t="s">
        <v>7668</v>
      </c>
      <c r="K118" s="57">
        <v>52.0</v>
      </c>
      <c r="L118" s="61"/>
      <c r="M118" s="63" t="b">
        <v>1</v>
      </c>
      <c r="N118" s="57">
        <v>2022.0</v>
      </c>
      <c r="O118" s="58" t="s">
        <v>7669</v>
      </c>
      <c r="Q118" s="57">
        <v>12.96954</v>
      </c>
      <c r="R118" s="61"/>
      <c r="S118" s="58" t="s">
        <v>8379</v>
      </c>
      <c r="T118" s="227">
        <v>45310.0</v>
      </c>
      <c r="U118" s="58" t="s">
        <v>7671</v>
      </c>
      <c r="V118" s="61"/>
      <c r="W118" s="61"/>
      <c r="X118" s="57">
        <v>912500.0</v>
      </c>
      <c r="Y118" s="61"/>
      <c r="Z118" s="58" t="s">
        <v>6028</v>
      </c>
      <c r="AA118" s="61"/>
      <c r="AB118" s="58" t="s">
        <v>7672</v>
      </c>
      <c r="AC118" s="61"/>
      <c r="AD118" s="227">
        <v>45557.0</v>
      </c>
      <c r="AE118" s="61"/>
      <c r="AF118" s="61"/>
      <c r="AG118" s="58" t="s">
        <v>7694</v>
      </c>
      <c r="AI118" s="58" t="s">
        <v>8380</v>
      </c>
      <c r="AJ118" s="57">
        <v>5.0</v>
      </c>
      <c r="AK118" s="61"/>
      <c r="AL118" s="58" t="s">
        <v>8381</v>
      </c>
      <c r="AM118" s="61"/>
      <c r="AN118" s="58" t="s">
        <v>68</v>
      </c>
      <c r="AO118" s="61"/>
      <c r="AP118" s="61"/>
      <c r="AQ118" s="57">
        <v>77.77086</v>
      </c>
      <c r="AR118" s="58" t="s">
        <v>7551</v>
      </c>
      <c r="AT118" s="57">
        <v>0.7</v>
      </c>
      <c r="AU118" s="57">
        <v>7019.0</v>
      </c>
      <c r="AV118" s="57">
        <v>260.0</v>
      </c>
      <c r="AW118" s="58" t="s">
        <v>7676</v>
      </c>
      <c r="AX118" s="57">
        <v>2019.0</v>
      </c>
      <c r="AY118" s="61"/>
      <c r="AZ118" s="61"/>
    </row>
    <row r="119">
      <c r="A119" s="58" t="s">
        <v>8382</v>
      </c>
      <c r="B119" s="58" t="s">
        <v>5668</v>
      </c>
      <c r="C119" s="58" t="s">
        <v>1023</v>
      </c>
      <c r="D119" s="58" t="s">
        <v>7700</v>
      </c>
      <c r="E119" s="58" t="s">
        <v>7666</v>
      </c>
      <c r="F119" s="58" t="s">
        <v>8383</v>
      </c>
      <c r="G119" s="58" t="s">
        <v>8384</v>
      </c>
      <c r="K119" s="57">
        <v>78.4</v>
      </c>
      <c r="L119" s="61"/>
      <c r="M119" s="63" t="b">
        <v>1</v>
      </c>
      <c r="N119" s="57">
        <v>2026.0</v>
      </c>
      <c r="O119" s="58" t="s">
        <v>7669</v>
      </c>
      <c r="Q119" s="57">
        <v>13.0498</v>
      </c>
      <c r="R119" s="61"/>
      <c r="S119" s="58" t="s">
        <v>8385</v>
      </c>
      <c r="T119" s="228">
        <v>45435.0</v>
      </c>
      <c r="U119" s="58" t="s">
        <v>7704</v>
      </c>
      <c r="V119" s="61"/>
      <c r="W119" s="61"/>
      <c r="X119" s="57">
        <v>0.0</v>
      </c>
      <c r="Y119" s="61"/>
      <c r="Z119" s="58" t="s">
        <v>6007</v>
      </c>
      <c r="AA119" s="61"/>
      <c r="AB119" s="58" t="s">
        <v>7672</v>
      </c>
      <c r="AC119" s="61"/>
      <c r="AD119" s="227">
        <v>45469.0</v>
      </c>
      <c r="AE119" s="61"/>
      <c r="AF119" s="61"/>
      <c r="AG119" s="58" t="s">
        <v>7863</v>
      </c>
      <c r="AI119" s="58" t="s">
        <v>8386</v>
      </c>
      <c r="AJ119" s="57">
        <v>4.0</v>
      </c>
      <c r="AK119" s="57">
        <v>152.0</v>
      </c>
      <c r="AL119" s="58" t="s">
        <v>7764</v>
      </c>
      <c r="AM119" s="61"/>
      <c r="AN119" s="58" t="s">
        <v>117</v>
      </c>
      <c r="AP119" s="58" t="s">
        <v>8387</v>
      </c>
      <c r="AQ119" s="57">
        <v>77.49585</v>
      </c>
      <c r="AR119" s="58" t="s">
        <v>1024</v>
      </c>
      <c r="AT119" s="57">
        <v>1.3</v>
      </c>
      <c r="AU119" s="61"/>
      <c r="AV119" s="57">
        <v>175.0</v>
      </c>
      <c r="AW119" s="61"/>
      <c r="AX119" s="57">
        <v>2023.0</v>
      </c>
      <c r="AY119" s="61"/>
      <c r="AZ119" s="61"/>
    </row>
    <row r="120">
      <c r="A120" s="58" t="s">
        <v>8388</v>
      </c>
      <c r="B120" s="58" t="s">
        <v>5668</v>
      </c>
      <c r="C120" s="58" t="s">
        <v>1033</v>
      </c>
      <c r="D120" s="58" t="s">
        <v>7665</v>
      </c>
      <c r="E120" s="58" t="s">
        <v>7666</v>
      </c>
      <c r="F120" s="58" t="s">
        <v>8389</v>
      </c>
      <c r="G120" s="58" t="s">
        <v>8390</v>
      </c>
      <c r="K120" s="57">
        <v>83.2</v>
      </c>
      <c r="L120" s="61"/>
      <c r="M120" s="63" t="b">
        <v>1</v>
      </c>
      <c r="N120" s="57">
        <v>2028.0</v>
      </c>
      <c r="O120" s="58" t="s">
        <v>7669</v>
      </c>
      <c r="Q120" s="57">
        <v>12.83051</v>
      </c>
      <c r="R120" s="61"/>
      <c r="S120" s="58" t="s">
        <v>8391</v>
      </c>
      <c r="T120" s="227">
        <v>45558.0</v>
      </c>
      <c r="U120" s="58" t="s">
        <v>7671</v>
      </c>
      <c r="V120" s="61"/>
      <c r="W120" s="61"/>
      <c r="X120" s="57">
        <v>0.0</v>
      </c>
      <c r="Y120" s="61"/>
      <c r="Z120" s="58" t="s">
        <v>6022</v>
      </c>
      <c r="AA120" s="61"/>
      <c r="AB120" s="58" t="s">
        <v>7682</v>
      </c>
      <c r="AC120" s="61"/>
      <c r="AD120" s="227">
        <v>45379.0</v>
      </c>
      <c r="AE120" s="61"/>
      <c r="AF120" s="61"/>
      <c r="AG120" s="58" t="s">
        <v>7863</v>
      </c>
      <c r="AH120" s="58" t="s">
        <v>7750</v>
      </c>
      <c r="AI120" s="58" t="s">
        <v>8392</v>
      </c>
      <c r="AJ120" s="57">
        <v>3.0</v>
      </c>
      <c r="AK120" s="57">
        <v>417.0</v>
      </c>
      <c r="AL120" s="58" t="s">
        <v>8393</v>
      </c>
      <c r="AM120" s="61"/>
      <c r="AN120" s="58" t="s">
        <v>196</v>
      </c>
      <c r="AP120" s="58" t="s">
        <v>8394</v>
      </c>
      <c r="AQ120" s="57">
        <v>77.68274</v>
      </c>
      <c r="AR120" s="58" t="s">
        <v>6952</v>
      </c>
      <c r="AT120" s="57">
        <v>4.8</v>
      </c>
      <c r="AU120" s="61"/>
      <c r="AV120" s="57">
        <v>129.0</v>
      </c>
      <c r="AW120" s="61"/>
      <c r="AX120" s="57">
        <v>2023.0</v>
      </c>
      <c r="AY120" s="61"/>
      <c r="AZ120" s="61"/>
    </row>
    <row r="121">
      <c r="A121" s="58" t="s">
        <v>8395</v>
      </c>
      <c r="B121" s="58" t="s">
        <v>5668</v>
      </c>
      <c r="C121" s="58" t="s">
        <v>892</v>
      </c>
      <c r="D121" s="58" t="s">
        <v>7678</v>
      </c>
      <c r="E121" s="58" t="s">
        <v>7760</v>
      </c>
      <c r="F121" s="58" t="s">
        <v>8396</v>
      </c>
      <c r="I121" s="61"/>
      <c r="J121" s="58" t="s">
        <v>7668</v>
      </c>
      <c r="L121" s="61"/>
      <c r="M121" s="63" t="b">
        <v>1</v>
      </c>
      <c r="N121" s="61"/>
      <c r="O121" s="58" t="s">
        <v>7669</v>
      </c>
      <c r="Q121" s="57">
        <v>12.9396</v>
      </c>
      <c r="R121" s="61"/>
      <c r="S121" s="58" t="s">
        <v>8397</v>
      </c>
      <c r="U121" s="58" t="s">
        <v>7682</v>
      </c>
      <c r="V121" s="61"/>
      <c r="W121" s="61"/>
      <c r="X121" s="61"/>
      <c r="Y121" s="61"/>
      <c r="Z121" s="58" t="s">
        <v>6028</v>
      </c>
      <c r="AA121" s="61"/>
      <c r="AB121" s="58" t="s">
        <v>7672</v>
      </c>
      <c r="AC121" s="61"/>
      <c r="AD121" s="61"/>
      <c r="AE121" s="61"/>
      <c r="AF121" s="61"/>
      <c r="AG121" s="58" t="s">
        <v>7694</v>
      </c>
      <c r="AI121" s="58" t="s">
        <v>8398</v>
      </c>
      <c r="AJ121" s="57">
        <v>6.0</v>
      </c>
      <c r="AK121" s="57">
        <v>120.0</v>
      </c>
      <c r="AL121" s="58" t="s">
        <v>8397</v>
      </c>
      <c r="AN121" s="58" t="s">
        <v>180</v>
      </c>
      <c r="AO121" s="61"/>
      <c r="AP121" s="61"/>
      <c r="AQ121" s="57">
        <v>77.72524</v>
      </c>
      <c r="AR121" s="58" t="s">
        <v>6801</v>
      </c>
      <c r="AT121" s="57">
        <v>1.2</v>
      </c>
      <c r="AU121" s="57">
        <v>8300.0</v>
      </c>
      <c r="AV121" s="57">
        <v>144.0</v>
      </c>
      <c r="AW121" s="58" t="s">
        <v>7676</v>
      </c>
      <c r="AX121" s="61"/>
      <c r="AY121" s="61"/>
      <c r="AZ121" s="61"/>
    </row>
    <row r="122">
      <c r="A122" s="58" t="s">
        <v>8399</v>
      </c>
      <c r="B122" s="58" t="s">
        <v>5668</v>
      </c>
      <c r="C122" s="58" t="s">
        <v>5558</v>
      </c>
      <c r="D122" s="61"/>
      <c r="E122" s="58" t="s">
        <v>7666</v>
      </c>
      <c r="F122" s="58" t="s">
        <v>8400</v>
      </c>
      <c r="G122" s="58" t="s">
        <v>8401</v>
      </c>
      <c r="I122" s="61"/>
      <c r="J122" s="58" t="s">
        <v>7668</v>
      </c>
      <c r="K122" s="57">
        <v>71.0</v>
      </c>
      <c r="L122" s="61"/>
      <c r="M122" s="63" t="b">
        <v>1</v>
      </c>
      <c r="N122" s="57">
        <v>2027.0</v>
      </c>
      <c r="O122" s="58" t="s">
        <v>7669</v>
      </c>
      <c r="Q122" s="57">
        <v>12.83183</v>
      </c>
      <c r="R122" s="61"/>
      <c r="S122" s="58" t="s">
        <v>8402</v>
      </c>
      <c r="T122" s="227">
        <v>45618.0</v>
      </c>
      <c r="U122" s="61"/>
      <c r="V122" s="61"/>
      <c r="W122" s="61"/>
      <c r="X122" s="57">
        <v>2953239.0</v>
      </c>
      <c r="Y122" s="61"/>
      <c r="Z122" s="58" t="s">
        <v>6028</v>
      </c>
      <c r="AA122" s="61"/>
      <c r="AB122" s="58" t="s">
        <v>7672</v>
      </c>
      <c r="AC122" s="61"/>
      <c r="AD122" s="227">
        <v>45653.0</v>
      </c>
      <c r="AE122" s="61"/>
      <c r="AF122" s="61"/>
      <c r="AG122" s="58" t="s">
        <v>7694</v>
      </c>
      <c r="AI122" s="58" t="s">
        <v>8403</v>
      </c>
      <c r="AJ122" s="57">
        <v>6.0</v>
      </c>
      <c r="AK122" s="57">
        <v>336.0</v>
      </c>
      <c r="AL122" s="58" t="s">
        <v>8404</v>
      </c>
      <c r="AN122" s="58" t="s">
        <v>170</v>
      </c>
      <c r="AO122" s="61"/>
      <c r="AP122" s="58" t="s">
        <v>8405</v>
      </c>
      <c r="AQ122" s="57">
        <v>77.77754</v>
      </c>
      <c r="AR122" s="58" t="s">
        <v>7488</v>
      </c>
      <c r="AT122" s="57">
        <v>3.1</v>
      </c>
      <c r="AU122" s="57">
        <v>4519.0</v>
      </c>
      <c r="AV122" s="57">
        <v>290.0</v>
      </c>
      <c r="AW122" s="58" t="s">
        <v>7676</v>
      </c>
      <c r="AX122" s="57">
        <v>2022.0</v>
      </c>
      <c r="AY122" s="61"/>
      <c r="AZ122" s="61"/>
    </row>
    <row r="123">
      <c r="A123" s="58" t="s">
        <v>8406</v>
      </c>
      <c r="B123" s="58" t="s">
        <v>5668</v>
      </c>
      <c r="C123" s="58" t="s">
        <v>1013</v>
      </c>
      <c r="D123" s="61"/>
      <c r="E123" s="58" t="s">
        <v>7666</v>
      </c>
      <c r="F123" s="58" t="s">
        <v>8407</v>
      </c>
      <c r="G123" s="58" t="s">
        <v>7800</v>
      </c>
      <c r="J123" s="58" t="s">
        <v>7668</v>
      </c>
      <c r="K123" s="57">
        <v>80.6</v>
      </c>
      <c r="L123" s="61"/>
      <c r="M123" s="63" t="b">
        <v>1</v>
      </c>
      <c r="N123" s="57">
        <v>2028.0</v>
      </c>
      <c r="O123" s="58" t="s">
        <v>7669</v>
      </c>
      <c r="Q123" s="57">
        <v>12.8982</v>
      </c>
      <c r="R123" s="61"/>
      <c r="S123" s="58" t="s">
        <v>8408</v>
      </c>
      <c r="T123" s="227">
        <v>45618.0</v>
      </c>
      <c r="U123" s="61"/>
      <c r="V123" s="61"/>
      <c r="W123" s="61"/>
      <c r="X123" s="57">
        <v>8518375.0</v>
      </c>
      <c r="Y123" s="61"/>
      <c r="Z123" s="58" t="s">
        <v>6022</v>
      </c>
      <c r="AA123" s="61"/>
      <c r="AB123" s="58" t="s">
        <v>7672</v>
      </c>
      <c r="AC123" s="61"/>
      <c r="AD123" s="227">
        <v>45624.0</v>
      </c>
      <c r="AE123" s="61"/>
      <c r="AF123" s="61"/>
      <c r="AG123" s="58" t="s">
        <v>7694</v>
      </c>
      <c r="AI123" s="58" t="s">
        <v>8409</v>
      </c>
      <c r="AJ123" s="57">
        <v>2.0</v>
      </c>
      <c r="AK123" s="57">
        <v>120.0</v>
      </c>
      <c r="AL123" s="58" t="s">
        <v>7850</v>
      </c>
      <c r="AM123" s="61"/>
      <c r="AN123" s="58" t="s">
        <v>688</v>
      </c>
      <c r="AO123" s="61"/>
      <c r="AP123" s="58" t="s">
        <v>8410</v>
      </c>
      <c r="AQ123" s="57">
        <v>77.61132</v>
      </c>
      <c r="AR123" s="58" t="s">
        <v>1014</v>
      </c>
      <c r="AT123" s="57">
        <v>1.7</v>
      </c>
      <c r="AU123" s="57">
        <v>10600.0</v>
      </c>
      <c r="AV123" s="57">
        <v>224.0</v>
      </c>
      <c r="AW123" s="58" t="s">
        <v>7676</v>
      </c>
      <c r="AX123" s="57">
        <v>2022.0</v>
      </c>
      <c r="AY123" s="61"/>
      <c r="AZ123" s="61"/>
    </row>
    <row r="124">
      <c r="A124" s="58" t="s">
        <v>8411</v>
      </c>
      <c r="B124" s="58" t="s">
        <v>5668</v>
      </c>
      <c r="C124" s="58" t="s">
        <v>5583</v>
      </c>
      <c r="D124" s="61"/>
      <c r="E124" s="58" t="s">
        <v>7725</v>
      </c>
      <c r="F124" s="58" t="s">
        <v>8412</v>
      </c>
      <c r="I124" s="61"/>
      <c r="J124" s="58" t="s">
        <v>7668</v>
      </c>
      <c r="K124" s="57">
        <v>26.8</v>
      </c>
      <c r="L124" s="61"/>
      <c r="M124" s="63" t="b">
        <v>1</v>
      </c>
      <c r="N124" s="57">
        <v>2024.0</v>
      </c>
      <c r="O124" s="58" t="s">
        <v>7669</v>
      </c>
      <c r="Q124" s="57">
        <v>12.93</v>
      </c>
      <c r="R124" s="61"/>
      <c r="S124" s="58" t="s">
        <v>8413</v>
      </c>
      <c r="T124" s="228">
        <v>45432.0</v>
      </c>
      <c r="U124" s="61"/>
      <c r="V124" s="61"/>
      <c r="W124" s="61"/>
      <c r="X124" s="57">
        <v>1416500.0</v>
      </c>
      <c r="Y124" s="61"/>
      <c r="Z124" s="58" t="s">
        <v>6022</v>
      </c>
      <c r="AA124" s="61"/>
      <c r="AB124" s="58" t="s">
        <v>7672</v>
      </c>
      <c r="AC124" s="61"/>
      <c r="AD124" s="227">
        <v>45559.0</v>
      </c>
      <c r="AE124" s="61"/>
      <c r="AF124" s="61"/>
      <c r="AG124" s="58" t="s">
        <v>7694</v>
      </c>
      <c r="AI124" s="58" t="s">
        <v>8414</v>
      </c>
      <c r="AJ124" s="57">
        <v>3.0</v>
      </c>
      <c r="AK124" s="57">
        <v>120.0</v>
      </c>
      <c r="AL124" s="58" t="s">
        <v>8415</v>
      </c>
      <c r="AM124" s="61"/>
      <c r="AN124" s="58" t="s">
        <v>581</v>
      </c>
      <c r="AQ124" s="57">
        <v>77.52621</v>
      </c>
      <c r="AR124" s="58" t="s">
        <v>7559</v>
      </c>
      <c r="AT124" s="57">
        <v>1.7</v>
      </c>
      <c r="AU124" s="57">
        <v>8100.0</v>
      </c>
      <c r="AV124" s="57">
        <v>300.0</v>
      </c>
      <c r="AW124" s="58" t="s">
        <v>7676</v>
      </c>
      <c r="AX124" s="57">
        <v>2020.0</v>
      </c>
      <c r="AY124" s="61"/>
      <c r="AZ124" s="61"/>
    </row>
    <row r="125">
      <c r="A125" s="58" t="s">
        <v>8416</v>
      </c>
      <c r="B125" s="58" t="s">
        <v>5668</v>
      </c>
      <c r="C125" s="58" t="s">
        <v>624</v>
      </c>
      <c r="D125" s="61"/>
      <c r="E125" s="58" t="s">
        <v>7666</v>
      </c>
      <c r="F125" s="58" t="s">
        <v>8417</v>
      </c>
      <c r="I125" s="61"/>
      <c r="J125" s="58" t="s">
        <v>7668</v>
      </c>
      <c r="L125" s="61"/>
      <c r="M125" s="63" t="b">
        <v>1</v>
      </c>
      <c r="N125" s="57">
        <v>2027.0</v>
      </c>
      <c r="O125" s="58" t="s">
        <v>7669</v>
      </c>
      <c r="Q125" s="57">
        <v>12.97843</v>
      </c>
      <c r="R125" s="61"/>
      <c r="S125" s="58" t="s">
        <v>7976</v>
      </c>
      <c r="T125" s="227">
        <v>45375.0</v>
      </c>
      <c r="U125" s="61"/>
      <c r="V125" s="61"/>
      <c r="W125" s="61"/>
      <c r="X125" s="57">
        <v>6533474.0</v>
      </c>
      <c r="Y125" s="61"/>
      <c r="Z125" s="58" t="s">
        <v>6028</v>
      </c>
      <c r="AA125" s="61"/>
      <c r="AB125" s="58" t="s">
        <v>7683</v>
      </c>
      <c r="AC125" s="61"/>
      <c r="AD125" s="227">
        <v>45653.0</v>
      </c>
      <c r="AE125" s="61"/>
      <c r="AF125" s="61"/>
      <c r="AG125" s="58" t="s">
        <v>7694</v>
      </c>
      <c r="AI125" s="58" t="s">
        <v>8418</v>
      </c>
      <c r="AJ125" s="57">
        <v>3.0</v>
      </c>
      <c r="AK125" s="57">
        <v>1275.0</v>
      </c>
      <c r="AL125" s="58" t="s">
        <v>7978</v>
      </c>
      <c r="AM125" s="61"/>
      <c r="AN125" s="58" t="s">
        <v>68</v>
      </c>
      <c r="AO125" s="61"/>
      <c r="AP125" s="61"/>
      <c r="AQ125" s="57">
        <v>77.77683</v>
      </c>
      <c r="AR125" s="58" t="s">
        <v>356</v>
      </c>
      <c r="AT125" s="57">
        <v>17.0</v>
      </c>
      <c r="AU125" s="57">
        <v>8750.0</v>
      </c>
      <c r="AV125" s="57">
        <v>164.0</v>
      </c>
      <c r="AW125" s="58" t="s">
        <v>7676</v>
      </c>
      <c r="AX125" s="57">
        <v>2024.0</v>
      </c>
      <c r="AY125" s="61"/>
      <c r="AZ125" s="61"/>
    </row>
    <row r="126">
      <c r="A126" s="58" t="s">
        <v>8419</v>
      </c>
      <c r="B126" s="58" t="s">
        <v>5668</v>
      </c>
      <c r="C126" s="58" t="s">
        <v>959</v>
      </c>
      <c r="D126" s="61"/>
      <c r="E126" s="58" t="s">
        <v>7725</v>
      </c>
      <c r="F126" s="58" t="s">
        <v>8420</v>
      </c>
      <c r="I126" s="61"/>
      <c r="J126" s="58" t="s">
        <v>7668</v>
      </c>
      <c r="L126" s="61"/>
      <c r="M126" s="63" t="b">
        <v>1</v>
      </c>
      <c r="N126" s="57">
        <v>2023.0</v>
      </c>
      <c r="O126" s="58" t="s">
        <v>7669</v>
      </c>
      <c r="Q126" s="57">
        <v>12.96951</v>
      </c>
      <c r="R126" s="61"/>
      <c r="S126" s="58" t="s">
        <v>8421</v>
      </c>
      <c r="T126" s="227">
        <v>45614.0</v>
      </c>
      <c r="U126" s="61"/>
      <c r="V126" s="61"/>
      <c r="W126" s="61"/>
      <c r="X126" s="57">
        <v>1468750.0</v>
      </c>
      <c r="Y126" s="61"/>
      <c r="Z126" s="58" t="s">
        <v>6028</v>
      </c>
      <c r="AA126" s="61"/>
      <c r="AB126" s="58" t="s">
        <v>7672</v>
      </c>
      <c r="AC126" s="61"/>
      <c r="AD126" s="227">
        <v>45558.0</v>
      </c>
      <c r="AE126" s="61"/>
      <c r="AF126" s="61"/>
      <c r="AG126" s="58" t="s">
        <v>8115</v>
      </c>
      <c r="AH126" s="58" t="s">
        <v>6942</v>
      </c>
      <c r="AI126" s="58" t="s">
        <v>8422</v>
      </c>
      <c r="AJ126" s="57">
        <v>4.0</v>
      </c>
      <c r="AK126" s="57">
        <v>233.0</v>
      </c>
      <c r="AL126" s="58" t="s">
        <v>8423</v>
      </c>
      <c r="AM126" s="61"/>
      <c r="AN126" s="58" t="s">
        <v>357</v>
      </c>
      <c r="AP126" s="61"/>
      <c r="AQ126" s="57">
        <v>77.74145</v>
      </c>
      <c r="AR126" s="58" t="s">
        <v>6865</v>
      </c>
      <c r="AT126" s="57">
        <v>2.5</v>
      </c>
      <c r="AU126" s="57">
        <v>9400.0</v>
      </c>
      <c r="AV126" s="57">
        <v>162.0</v>
      </c>
      <c r="AW126" s="58" t="s">
        <v>7676</v>
      </c>
      <c r="AX126" s="57">
        <v>2018.0</v>
      </c>
      <c r="AY126" s="61"/>
      <c r="AZ126" s="61"/>
    </row>
    <row r="127">
      <c r="A127" s="58" t="s">
        <v>8424</v>
      </c>
      <c r="B127" s="58" t="s">
        <v>5668</v>
      </c>
      <c r="C127" s="58" t="s">
        <v>337</v>
      </c>
      <c r="D127" s="61"/>
      <c r="E127" s="58" t="s">
        <v>7666</v>
      </c>
      <c r="F127" s="58" t="s">
        <v>8425</v>
      </c>
      <c r="I127" s="61"/>
      <c r="J127" s="58" t="s">
        <v>7668</v>
      </c>
      <c r="K127" s="57">
        <v>74.4</v>
      </c>
      <c r="L127" s="61"/>
      <c r="M127" s="63" t="b">
        <v>1</v>
      </c>
      <c r="N127" s="57">
        <v>2025.0</v>
      </c>
      <c r="O127" s="58" t="s">
        <v>7669</v>
      </c>
      <c r="Q127" s="57">
        <v>12.92203</v>
      </c>
      <c r="R127" s="61"/>
      <c r="S127" s="58" t="s">
        <v>8426</v>
      </c>
      <c r="T127" s="227">
        <v>45375.0</v>
      </c>
      <c r="U127" s="61"/>
      <c r="V127" s="61"/>
      <c r="W127" s="61"/>
      <c r="X127" s="57">
        <v>1.2540078E7</v>
      </c>
      <c r="Y127" s="61"/>
      <c r="Z127" s="58" t="s">
        <v>6028</v>
      </c>
      <c r="AA127" s="61"/>
      <c r="AB127" s="58" t="s">
        <v>7682</v>
      </c>
      <c r="AC127" s="61"/>
      <c r="AD127" s="227">
        <v>45651.0</v>
      </c>
      <c r="AE127" s="61"/>
      <c r="AF127" s="61"/>
      <c r="AG127" s="58" t="s">
        <v>7728</v>
      </c>
      <c r="AI127" s="58" t="s">
        <v>8427</v>
      </c>
      <c r="AJ127" s="57">
        <v>6.0</v>
      </c>
      <c r="AK127" s="57">
        <v>417.0</v>
      </c>
      <c r="AL127" s="58" t="s">
        <v>8211</v>
      </c>
      <c r="AN127" s="58" t="s">
        <v>333</v>
      </c>
      <c r="AO127" s="61"/>
      <c r="AP127" s="61"/>
      <c r="AQ127" s="57">
        <v>77.67465</v>
      </c>
      <c r="AR127" s="58" t="s">
        <v>338</v>
      </c>
      <c r="AT127" s="57">
        <v>4.4</v>
      </c>
      <c r="AU127" s="57">
        <v>11500.0</v>
      </c>
      <c r="AV127" s="57">
        <v>76.0</v>
      </c>
      <c r="AW127" s="58" t="s">
        <v>7676</v>
      </c>
      <c r="AX127" s="57">
        <v>2024.0</v>
      </c>
      <c r="AY127" s="61"/>
      <c r="AZ127" s="61"/>
    </row>
    <row r="128">
      <c r="A128" s="58" t="s">
        <v>8428</v>
      </c>
      <c r="B128" s="58" t="s">
        <v>5668</v>
      </c>
      <c r="C128" s="58" t="s">
        <v>1401</v>
      </c>
      <c r="D128" s="61"/>
      <c r="E128" s="58" t="s">
        <v>7666</v>
      </c>
      <c r="F128" s="58" t="s">
        <v>8429</v>
      </c>
      <c r="I128" s="61"/>
      <c r="J128" s="58" t="s">
        <v>7668</v>
      </c>
      <c r="K128" s="57">
        <v>87.6</v>
      </c>
      <c r="L128" s="61"/>
      <c r="M128" s="63" t="b">
        <v>1</v>
      </c>
      <c r="N128" s="57">
        <v>2026.0</v>
      </c>
      <c r="O128" s="58" t="s">
        <v>7669</v>
      </c>
      <c r="Q128" s="57">
        <v>12.98232</v>
      </c>
      <c r="R128" s="61"/>
      <c r="S128" s="58" t="s">
        <v>8209</v>
      </c>
      <c r="T128" s="227">
        <v>45313.0</v>
      </c>
      <c r="U128" s="61"/>
      <c r="V128" s="61"/>
      <c r="W128" s="61"/>
      <c r="X128" s="57">
        <v>2.503364E7</v>
      </c>
      <c r="Y128" s="61"/>
      <c r="Z128" s="58" t="s">
        <v>6063</v>
      </c>
      <c r="AA128" s="61"/>
      <c r="AB128" s="58" t="s">
        <v>7672</v>
      </c>
      <c r="AC128" s="61"/>
      <c r="AD128" s="227">
        <v>45591.0</v>
      </c>
      <c r="AE128" s="61"/>
      <c r="AF128" s="61"/>
      <c r="AG128" s="58" t="s">
        <v>8430</v>
      </c>
      <c r="AH128" s="58" t="s">
        <v>6942</v>
      </c>
      <c r="AI128" s="58" t="s">
        <v>8431</v>
      </c>
      <c r="AJ128" s="57">
        <v>1.0</v>
      </c>
      <c r="AK128" s="57">
        <v>167.0</v>
      </c>
      <c r="AL128" s="58" t="s">
        <v>8211</v>
      </c>
      <c r="AN128" s="58" t="s">
        <v>1298</v>
      </c>
      <c r="AP128" s="61"/>
      <c r="AQ128" s="57">
        <v>77.56715</v>
      </c>
      <c r="AR128" s="58" t="s">
        <v>5176</v>
      </c>
      <c r="AT128" s="57">
        <v>3.0</v>
      </c>
      <c r="AU128" s="57">
        <v>14797.0</v>
      </c>
      <c r="AV128" s="57">
        <v>79.0</v>
      </c>
      <c r="AW128" s="58" t="s">
        <v>7676</v>
      </c>
      <c r="AX128" s="57">
        <v>2022.0</v>
      </c>
      <c r="AY128" s="61"/>
      <c r="AZ128" s="61"/>
    </row>
    <row r="129">
      <c r="A129" s="58" t="s">
        <v>8432</v>
      </c>
      <c r="B129" s="58" t="s">
        <v>5668</v>
      </c>
      <c r="C129" s="58" t="s">
        <v>986</v>
      </c>
      <c r="D129" s="61"/>
      <c r="E129" s="58" t="s">
        <v>7666</v>
      </c>
      <c r="F129" s="58" t="s">
        <v>8433</v>
      </c>
      <c r="G129" s="58" t="s">
        <v>7772</v>
      </c>
      <c r="J129" s="58" t="s">
        <v>7668</v>
      </c>
      <c r="K129" s="57">
        <v>85.7</v>
      </c>
      <c r="L129" s="61"/>
      <c r="M129" s="63" t="b">
        <v>1</v>
      </c>
      <c r="N129" s="57">
        <v>2030.0</v>
      </c>
      <c r="O129" s="58" t="s">
        <v>7669</v>
      </c>
      <c r="Q129" s="57">
        <v>13.08711</v>
      </c>
      <c r="R129" s="61"/>
      <c r="S129" s="58" t="s">
        <v>8434</v>
      </c>
      <c r="T129" s="228">
        <v>45435.0</v>
      </c>
      <c r="U129" s="61"/>
      <c r="V129" s="61"/>
      <c r="W129" s="61"/>
      <c r="X129" s="57">
        <v>4466563.0</v>
      </c>
      <c r="Y129" s="61"/>
      <c r="Z129" s="58" t="s">
        <v>6005</v>
      </c>
      <c r="AA129" s="61"/>
      <c r="AB129" s="58" t="s">
        <v>7682</v>
      </c>
      <c r="AC129" s="61"/>
      <c r="AD129" s="227">
        <v>45656.0</v>
      </c>
      <c r="AE129" s="61"/>
      <c r="AF129" s="61"/>
      <c r="AG129" s="58" t="s">
        <v>7694</v>
      </c>
      <c r="AI129" s="58" t="s">
        <v>8435</v>
      </c>
      <c r="AJ129" s="57">
        <v>4.0</v>
      </c>
      <c r="AK129" s="57">
        <v>381.0</v>
      </c>
      <c r="AL129" s="58" t="s">
        <v>7875</v>
      </c>
      <c r="AM129" s="61"/>
      <c r="AN129" s="58" t="s">
        <v>363</v>
      </c>
      <c r="AO129" s="61"/>
      <c r="AP129" s="58" t="s">
        <v>8436</v>
      </c>
      <c r="AQ129" s="57">
        <v>77.60447</v>
      </c>
      <c r="AR129" s="58" t="s">
        <v>987</v>
      </c>
      <c r="AT129" s="57">
        <v>4.9</v>
      </c>
      <c r="AU129" s="57">
        <v>7600.0</v>
      </c>
      <c r="AV129" s="57">
        <v>168.0</v>
      </c>
      <c r="AW129" s="58" t="s">
        <v>7676</v>
      </c>
      <c r="AX129" s="57">
        <v>2023.0</v>
      </c>
      <c r="AY129" s="61"/>
      <c r="AZ129" s="61"/>
    </row>
    <row r="130">
      <c r="A130" s="58" t="s">
        <v>8437</v>
      </c>
      <c r="B130" s="58" t="s">
        <v>5668</v>
      </c>
      <c r="C130" s="58" t="s">
        <v>323</v>
      </c>
      <c r="D130" s="61"/>
      <c r="E130" s="58" t="s">
        <v>7666</v>
      </c>
      <c r="F130" s="58" t="s">
        <v>8438</v>
      </c>
      <c r="G130" s="58" t="s">
        <v>8439</v>
      </c>
      <c r="J130" s="58" t="s">
        <v>7668</v>
      </c>
      <c r="K130" s="57">
        <v>70.1</v>
      </c>
      <c r="L130" s="61"/>
      <c r="M130" s="63" t="b">
        <v>1</v>
      </c>
      <c r="N130" s="57">
        <v>2025.0</v>
      </c>
      <c r="O130" s="58" t="s">
        <v>7669</v>
      </c>
      <c r="Q130" s="57">
        <v>12.90771</v>
      </c>
      <c r="R130" s="61"/>
      <c r="S130" s="58" t="s">
        <v>8440</v>
      </c>
      <c r="T130" s="227">
        <v>45404.0</v>
      </c>
      <c r="U130" s="61"/>
      <c r="V130" s="61"/>
      <c r="W130" s="61"/>
      <c r="X130" s="57">
        <v>5057416.0</v>
      </c>
      <c r="Y130" s="61"/>
      <c r="Z130" s="58" t="s">
        <v>6022</v>
      </c>
      <c r="AA130" s="61"/>
      <c r="AB130" s="58" t="s">
        <v>7672</v>
      </c>
      <c r="AC130" s="61"/>
      <c r="AD130" s="227">
        <v>45468.0</v>
      </c>
      <c r="AE130" s="61"/>
      <c r="AF130" s="61"/>
      <c r="AG130" s="58" t="s">
        <v>7694</v>
      </c>
      <c r="AI130" s="58" t="s">
        <v>8441</v>
      </c>
      <c r="AJ130" s="57">
        <v>1.0</v>
      </c>
      <c r="AK130" s="57">
        <v>533.0</v>
      </c>
      <c r="AL130" s="58" t="s">
        <v>8442</v>
      </c>
      <c r="AN130" s="58" t="s">
        <v>45</v>
      </c>
      <c r="AO130" s="61"/>
      <c r="AP130" s="58" t="s">
        <v>8443</v>
      </c>
      <c r="AQ130" s="57">
        <v>77.48565</v>
      </c>
      <c r="AR130" s="58" t="s">
        <v>324</v>
      </c>
      <c r="AT130" s="57">
        <v>3.8</v>
      </c>
      <c r="AU130" s="57">
        <v>5299.0</v>
      </c>
      <c r="AV130" s="57">
        <v>27.0</v>
      </c>
      <c r="AW130" s="58" t="s">
        <v>7676</v>
      </c>
      <c r="AX130" s="57">
        <v>2022.0</v>
      </c>
      <c r="AY130" s="61"/>
      <c r="AZ130" s="61"/>
    </row>
    <row r="131">
      <c r="A131" s="58" t="s">
        <v>8444</v>
      </c>
      <c r="B131" s="58" t="s">
        <v>5668</v>
      </c>
      <c r="C131" s="58" t="s">
        <v>952</v>
      </c>
      <c r="D131" s="61"/>
      <c r="E131" s="58" t="s">
        <v>7666</v>
      </c>
      <c r="F131" s="58" t="s">
        <v>8445</v>
      </c>
      <c r="G131" s="58" t="s">
        <v>8446</v>
      </c>
      <c r="J131" s="58" t="s">
        <v>7668</v>
      </c>
      <c r="L131" s="61"/>
      <c r="M131" s="63" t="b">
        <v>1</v>
      </c>
      <c r="N131" s="57">
        <v>2027.0</v>
      </c>
      <c r="O131" s="58" t="s">
        <v>7669</v>
      </c>
      <c r="Q131" s="57">
        <v>13.12325</v>
      </c>
      <c r="R131" s="61"/>
      <c r="S131" s="58" t="s">
        <v>7893</v>
      </c>
      <c r="T131" s="227">
        <v>45466.0</v>
      </c>
      <c r="U131" s="61"/>
      <c r="V131" s="61"/>
      <c r="W131" s="61"/>
      <c r="X131" s="57">
        <v>5646745.0</v>
      </c>
      <c r="Y131" s="61"/>
      <c r="Z131" s="58" t="s">
        <v>6005</v>
      </c>
      <c r="AA131" s="61"/>
      <c r="AB131" s="58" t="s">
        <v>7682</v>
      </c>
      <c r="AC131" s="61"/>
      <c r="AD131" s="227">
        <v>45653.0</v>
      </c>
      <c r="AE131" s="61"/>
      <c r="AF131" s="61"/>
      <c r="AG131" s="58" t="s">
        <v>7694</v>
      </c>
      <c r="AI131" s="58" t="s">
        <v>7721</v>
      </c>
      <c r="AJ131" s="57">
        <v>2.0</v>
      </c>
      <c r="AK131" s="57">
        <v>450.0</v>
      </c>
      <c r="AL131" s="58" t="s">
        <v>7893</v>
      </c>
      <c r="AM131" s="61"/>
      <c r="AN131" s="58" t="s">
        <v>954</v>
      </c>
      <c r="AP131" s="61"/>
      <c r="AQ131" s="57">
        <v>77.66628</v>
      </c>
      <c r="AR131" s="58" t="s">
        <v>6855</v>
      </c>
      <c r="AT131" s="57">
        <v>5.01</v>
      </c>
      <c r="AU131" s="57">
        <v>7950.0</v>
      </c>
      <c r="AV131" s="57">
        <v>43.0</v>
      </c>
      <c r="AW131" s="58" t="s">
        <v>7676</v>
      </c>
      <c r="AX131" s="57">
        <v>2023.0</v>
      </c>
      <c r="AY131" s="61"/>
      <c r="AZ131" s="61"/>
    </row>
    <row r="132">
      <c r="A132" s="58" t="s">
        <v>8447</v>
      </c>
      <c r="B132" s="58" t="s">
        <v>5668</v>
      </c>
      <c r="C132" s="58" t="s">
        <v>1296</v>
      </c>
      <c r="D132" s="61"/>
      <c r="E132" s="58" t="s">
        <v>7666</v>
      </c>
      <c r="F132" s="58" t="s">
        <v>8448</v>
      </c>
      <c r="I132" s="61"/>
      <c r="J132" s="61"/>
      <c r="K132" s="57">
        <v>69.0</v>
      </c>
      <c r="L132" s="61"/>
      <c r="M132" s="63" t="b">
        <v>1</v>
      </c>
      <c r="N132" s="57">
        <v>2026.0</v>
      </c>
      <c r="O132" s="58" t="s">
        <v>7669</v>
      </c>
      <c r="Q132" s="57">
        <v>12.98023</v>
      </c>
      <c r="R132" s="61"/>
      <c r="S132" s="58" t="s">
        <v>8449</v>
      </c>
      <c r="T132" s="227">
        <v>45586.0</v>
      </c>
      <c r="U132" s="61"/>
      <c r="V132" s="61"/>
      <c r="W132" s="61"/>
      <c r="X132" s="57">
        <v>0.0</v>
      </c>
      <c r="Y132" s="61"/>
      <c r="Z132" s="58" t="s">
        <v>6063</v>
      </c>
      <c r="AA132" s="61"/>
      <c r="AB132" s="58" t="s">
        <v>7682</v>
      </c>
      <c r="AC132" s="61"/>
      <c r="AD132" s="227">
        <v>45652.0</v>
      </c>
      <c r="AE132" s="61"/>
      <c r="AF132" s="61"/>
      <c r="AG132" s="58" t="s">
        <v>7863</v>
      </c>
      <c r="AI132" s="58" t="s">
        <v>8450</v>
      </c>
      <c r="AJ132" s="57">
        <v>1.0</v>
      </c>
      <c r="AK132" s="57">
        <v>392.0</v>
      </c>
      <c r="AL132" s="58" t="s">
        <v>8174</v>
      </c>
      <c r="AM132" s="61"/>
      <c r="AN132" s="58" t="s">
        <v>1298</v>
      </c>
      <c r="AP132" s="61"/>
      <c r="AQ132" s="57">
        <v>77.53827</v>
      </c>
      <c r="AR132" s="58" t="s">
        <v>7213</v>
      </c>
      <c r="AT132" s="57">
        <v>4.7</v>
      </c>
      <c r="AU132" s="61"/>
      <c r="AV132" s="57">
        <v>243.0</v>
      </c>
      <c r="AW132" s="61"/>
      <c r="AX132" s="57">
        <v>2021.0</v>
      </c>
      <c r="AY132" s="61"/>
      <c r="AZ132" s="61"/>
    </row>
    <row r="133">
      <c r="A133" s="58" t="s">
        <v>8451</v>
      </c>
      <c r="B133" s="58" t="s">
        <v>5668</v>
      </c>
      <c r="C133" s="58" t="s">
        <v>153</v>
      </c>
      <c r="D133" s="61"/>
      <c r="E133" s="58" t="s">
        <v>8452</v>
      </c>
      <c r="F133" s="58" t="s">
        <v>8453</v>
      </c>
      <c r="I133" s="61"/>
      <c r="J133" s="58" t="s">
        <v>7668</v>
      </c>
      <c r="K133" s="57">
        <v>65.7</v>
      </c>
      <c r="L133" s="61"/>
      <c r="M133" s="63" t="b">
        <v>1</v>
      </c>
      <c r="N133" s="57">
        <v>2026.0</v>
      </c>
      <c r="O133" s="58" t="s">
        <v>7680</v>
      </c>
      <c r="P133" s="61"/>
      <c r="Q133" s="57">
        <v>13.23236</v>
      </c>
      <c r="R133" s="61"/>
      <c r="S133" s="58" t="s">
        <v>8454</v>
      </c>
      <c r="T133" s="227">
        <v>45497.0</v>
      </c>
      <c r="U133" s="61"/>
      <c r="V133" s="61"/>
      <c r="W133" s="61"/>
      <c r="X133" s="57">
        <v>3340620.0</v>
      </c>
      <c r="Y133" s="61"/>
      <c r="Z133" s="58" t="s">
        <v>6005</v>
      </c>
      <c r="AA133" s="61"/>
      <c r="AB133" s="58" t="s">
        <v>7683</v>
      </c>
      <c r="AC133" s="61"/>
      <c r="AD133" s="228">
        <v>45438.0</v>
      </c>
      <c r="AE133" s="61"/>
      <c r="AF133" s="61"/>
      <c r="AG133" s="58" t="s">
        <v>8455</v>
      </c>
      <c r="AI133" s="58" t="s">
        <v>8456</v>
      </c>
      <c r="AJ133" s="57">
        <v>4.0</v>
      </c>
      <c r="AK133" s="57">
        <v>199.0</v>
      </c>
      <c r="AL133" s="58" t="s">
        <v>8342</v>
      </c>
      <c r="AM133" s="61"/>
      <c r="AN133" s="58" t="s">
        <v>889</v>
      </c>
      <c r="AP133" s="58" t="s">
        <v>8457</v>
      </c>
      <c r="AQ133" s="57">
        <v>77.54222</v>
      </c>
      <c r="AR133" s="58" t="s">
        <v>154</v>
      </c>
      <c r="AT133" s="57">
        <v>17.1</v>
      </c>
      <c r="AU133" s="57">
        <v>4400.0</v>
      </c>
      <c r="AV133" s="57">
        <v>10017.0</v>
      </c>
      <c r="AW133" s="58" t="s">
        <v>7676</v>
      </c>
      <c r="AX133" s="57">
        <v>2024.0</v>
      </c>
      <c r="AY133" s="61"/>
      <c r="AZ133" s="61"/>
    </row>
    <row r="134">
      <c r="A134" s="58" t="s">
        <v>8458</v>
      </c>
      <c r="B134" s="58" t="s">
        <v>5668</v>
      </c>
      <c r="C134" s="58" t="s">
        <v>715</v>
      </c>
      <c r="D134" s="61"/>
      <c r="E134" s="58" t="s">
        <v>7666</v>
      </c>
      <c r="F134" s="58" t="s">
        <v>8459</v>
      </c>
      <c r="I134" s="61"/>
      <c r="J134" s="58" t="s">
        <v>7668</v>
      </c>
      <c r="K134" s="57">
        <v>82.2</v>
      </c>
      <c r="L134" s="61"/>
      <c r="M134" s="63" t="b">
        <v>1</v>
      </c>
      <c r="N134" s="57">
        <v>2025.0</v>
      </c>
      <c r="O134" s="58" t="s">
        <v>7669</v>
      </c>
      <c r="Q134" s="57">
        <v>12.82616</v>
      </c>
      <c r="R134" s="61"/>
      <c r="S134" s="58" t="s">
        <v>8460</v>
      </c>
      <c r="T134" s="227">
        <v>45525.0</v>
      </c>
      <c r="U134" s="61"/>
      <c r="V134" s="61"/>
      <c r="W134" s="61"/>
      <c r="X134" s="57">
        <v>8116866.0</v>
      </c>
      <c r="Y134" s="61"/>
      <c r="Z134" s="58" t="s">
        <v>6022</v>
      </c>
      <c r="AA134" s="61"/>
      <c r="AB134" s="58" t="s">
        <v>7683</v>
      </c>
      <c r="AC134" s="61"/>
      <c r="AD134" s="227">
        <v>45651.0</v>
      </c>
      <c r="AE134" s="61"/>
      <c r="AF134" s="61"/>
      <c r="AG134" s="58" t="s">
        <v>7694</v>
      </c>
      <c r="AI134" s="58" t="s">
        <v>8461</v>
      </c>
      <c r="AJ134" s="57">
        <v>2.0</v>
      </c>
      <c r="AK134" s="57">
        <v>662.0</v>
      </c>
      <c r="AL134" s="58" t="s">
        <v>8462</v>
      </c>
      <c r="AN134" s="58" t="s">
        <v>196</v>
      </c>
      <c r="AP134" s="61"/>
      <c r="AQ134" s="57">
        <v>77.70687</v>
      </c>
      <c r="AR134" s="58" t="s">
        <v>6628</v>
      </c>
      <c r="AT134" s="57">
        <v>9.4</v>
      </c>
      <c r="AU134" s="57">
        <v>8700.0</v>
      </c>
      <c r="AV134" s="57">
        <v>110.0</v>
      </c>
      <c r="AW134" s="58" t="s">
        <v>7676</v>
      </c>
      <c r="AX134" s="57">
        <v>2021.0</v>
      </c>
      <c r="AY134" s="61"/>
      <c r="AZ134" s="61"/>
    </row>
    <row r="135">
      <c r="A135" s="58" t="s">
        <v>8463</v>
      </c>
      <c r="B135" s="58" t="s">
        <v>5668</v>
      </c>
      <c r="C135" s="58" t="s">
        <v>1202</v>
      </c>
      <c r="D135" s="61"/>
      <c r="E135" s="58" t="s">
        <v>7666</v>
      </c>
      <c r="F135" s="58" t="s">
        <v>8464</v>
      </c>
      <c r="G135" s="58" t="s">
        <v>8465</v>
      </c>
      <c r="J135" s="58" t="s">
        <v>7668</v>
      </c>
      <c r="K135" s="57">
        <v>50.0</v>
      </c>
      <c r="L135" s="61"/>
      <c r="M135" s="63" t="b">
        <v>1</v>
      </c>
      <c r="N135" s="57">
        <v>2029.0</v>
      </c>
      <c r="O135" s="58" t="s">
        <v>7669</v>
      </c>
      <c r="Q135" s="57">
        <v>12.9057</v>
      </c>
      <c r="R135" s="61"/>
      <c r="S135" s="58" t="s">
        <v>8466</v>
      </c>
      <c r="T135" s="227">
        <v>45375.0</v>
      </c>
      <c r="U135" s="61"/>
      <c r="V135" s="61"/>
      <c r="W135" s="61"/>
      <c r="X135" s="57">
        <v>8988184.0</v>
      </c>
      <c r="Y135" s="61"/>
      <c r="Z135" s="58" t="s">
        <v>6028</v>
      </c>
      <c r="AA135" s="61"/>
      <c r="AB135" s="58" t="s">
        <v>7672</v>
      </c>
      <c r="AC135" s="61"/>
      <c r="AD135" s="227">
        <v>45320.0</v>
      </c>
      <c r="AE135" s="61"/>
      <c r="AF135" s="61"/>
      <c r="AG135" s="58" t="s">
        <v>7694</v>
      </c>
      <c r="AI135" s="58" t="s">
        <v>8467</v>
      </c>
      <c r="AJ135" s="57">
        <v>2.0</v>
      </c>
      <c r="AK135" s="57">
        <v>105.0</v>
      </c>
      <c r="AL135" s="58" t="s">
        <v>8468</v>
      </c>
      <c r="AN135" s="58" t="s">
        <v>999</v>
      </c>
      <c r="AP135" s="58" t="s">
        <v>8469</v>
      </c>
      <c r="AQ135" s="57">
        <v>77.70343</v>
      </c>
      <c r="AR135" s="58" t="s">
        <v>1203</v>
      </c>
      <c r="AT135" s="57">
        <v>1.3</v>
      </c>
      <c r="AU135" s="57">
        <v>10800.0</v>
      </c>
      <c r="AV135" s="57">
        <v>221.0</v>
      </c>
      <c r="AW135" s="58" t="s">
        <v>7676</v>
      </c>
      <c r="AX135" s="57">
        <v>2024.0</v>
      </c>
      <c r="AY135" s="61"/>
      <c r="AZ135" s="61"/>
    </row>
    <row r="136">
      <c r="A136" s="58" t="s">
        <v>8470</v>
      </c>
      <c r="B136" s="58" t="s">
        <v>5668</v>
      </c>
      <c r="C136" s="58" t="s">
        <v>1240</v>
      </c>
      <c r="D136" s="61"/>
      <c r="E136" s="58" t="s">
        <v>7701</v>
      </c>
      <c r="F136" s="58" t="s">
        <v>8471</v>
      </c>
      <c r="I136" s="61"/>
      <c r="J136" s="58" t="s">
        <v>7668</v>
      </c>
      <c r="K136" s="57">
        <v>55.8</v>
      </c>
      <c r="L136" s="61"/>
      <c r="M136" s="63" t="b">
        <v>1</v>
      </c>
      <c r="N136" s="57">
        <v>2026.0</v>
      </c>
      <c r="O136" s="58" t="s">
        <v>7680</v>
      </c>
      <c r="P136" s="61"/>
      <c r="Q136" s="57">
        <v>13.2582</v>
      </c>
      <c r="R136" s="61"/>
      <c r="S136" s="58" t="s">
        <v>8472</v>
      </c>
      <c r="T136" s="227">
        <v>45525.0</v>
      </c>
      <c r="U136" s="61"/>
      <c r="V136" s="61"/>
      <c r="W136" s="61"/>
      <c r="X136" s="57">
        <v>4859084.0</v>
      </c>
      <c r="Y136" s="61"/>
      <c r="Z136" s="58" t="s">
        <v>7705</v>
      </c>
      <c r="AA136" s="61"/>
      <c r="AB136" s="58" t="s">
        <v>7683</v>
      </c>
      <c r="AC136" s="61"/>
      <c r="AD136" s="227">
        <v>45469.0</v>
      </c>
      <c r="AE136" s="61"/>
      <c r="AF136" s="61"/>
      <c r="AG136" s="58" t="s">
        <v>8473</v>
      </c>
      <c r="AI136" s="58" t="s">
        <v>8474</v>
      </c>
      <c r="AJ136" s="57">
        <v>2.0</v>
      </c>
      <c r="AK136" s="57">
        <v>531.0</v>
      </c>
      <c r="AL136" s="58" t="s">
        <v>7775</v>
      </c>
      <c r="AN136" s="58" t="s">
        <v>73</v>
      </c>
      <c r="AP136" s="58" t="s">
        <v>8475</v>
      </c>
      <c r="AQ136" s="57">
        <v>77.7085</v>
      </c>
      <c r="AR136" s="58" t="s">
        <v>7163</v>
      </c>
      <c r="AT136" s="57">
        <v>22.0</v>
      </c>
      <c r="AU136" s="57">
        <v>7200.0</v>
      </c>
      <c r="AV136" s="57">
        <v>10066.0</v>
      </c>
      <c r="AW136" s="58" t="s">
        <v>7676</v>
      </c>
      <c r="AX136" s="57">
        <v>2021.0</v>
      </c>
      <c r="AY136" s="61"/>
      <c r="AZ136" s="61"/>
    </row>
    <row r="137">
      <c r="A137" s="58" t="s">
        <v>8476</v>
      </c>
      <c r="B137" s="58" t="s">
        <v>5668</v>
      </c>
      <c r="C137" s="58" t="s">
        <v>1286</v>
      </c>
      <c r="D137" s="61"/>
      <c r="E137" s="58" t="s">
        <v>7760</v>
      </c>
      <c r="F137" s="58" t="s">
        <v>8477</v>
      </c>
      <c r="I137" s="61"/>
      <c r="J137" s="58" t="s">
        <v>7668</v>
      </c>
      <c r="L137" s="61"/>
      <c r="M137" s="63" t="b">
        <v>1</v>
      </c>
      <c r="N137" s="57">
        <v>2023.0</v>
      </c>
      <c r="O137" s="58" t="s">
        <v>7669</v>
      </c>
      <c r="Q137" s="57">
        <v>13.04359</v>
      </c>
      <c r="R137" s="61"/>
      <c r="S137" s="58" t="s">
        <v>8440</v>
      </c>
      <c r="T137" s="227">
        <v>45556.0</v>
      </c>
      <c r="U137" s="61"/>
      <c r="V137" s="61"/>
      <c r="W137" s="61"/>
      <c r="X137" s="57">
        <v>376000.0</v>
      </c>
      <c r="Y137" s="61"/>
      <c r="Z137" s="58" t="s">
        <v>6005</v>
      </c>
      <c r="AA137" s="61"/>
      <c r="AB137" s="58" t="s">
        <v>7672</v>
      </c>
      <c r="AC137" s="61"/>
      <c r="AD137" s="227">
        <v>45588.0</v>
      </c>
      <c r="AE137" s="61"/>
      <c r="AF137" s="61"/>
      <c r="AG137" s="58" t="s">
        <v>7880</v>
      </c>
      <c r="AI137" s="58" t="s">
        <v>8478</v>
      </c>
      <c r="AJ137" s="57">
        <v>2.0</v>
      </c>
      <c r="AK137" s="57">
        <v>296.0</v>
      </c>
      <c r="AL137" s="58" t="s">
        <v>8442</v>
      </c>
      <c r="AN137" s="58" t="s">
        <v>725</v>
      </c>
      <c r="AO137" s="61"/>
      <c r="AP137" s="61"/>
      <c r="AQ137" s="57">
        <v>77.63542</v>
      </c>
      <c r="AR137" s="58" t="s">
        <v>1287</v>
      </c>
      <c r="AT137" s="57">
        <v>4.0</v>
      </c>
      <c r="AU137" s="57">
        <v>5898.0</v>
      </c>
      <c r="AV137" s="57">
        <v>241.0</v>
      </c>
      <c r="AW137" s="58" t="s">
        <v>7676</v>
      </c>
      <c r="AX137" s="57">
        <v>2021.0</v>
      </c>
      <c r="AY137" s="61"/>
      <c r="AZ137" s="61"/>
    </row>
    <row r="138">
      <c r="A138" s="58" t="s">
        <v>8479</v>
      </c>
      <c r="B138" s="58" t="s">
        <v>5668</v>
      </c>
      <c r="C138" s="58" t="s">
        <v>5570</v>
      </c>
      <c r="D138" s="61"/>
      <c r="E138" s="58" t="s">
        <v>7731</v>
      </c>
      <c r="F138" s="58" t="s">
        <v>8480</v>
      </c>
      <c r="I138" s="61"/>
      <c r="J138" s="58" t="s">
        <v>7668</v>
      </c>
      <c r="K138" s="57">
        <v>95.4</v>
      </c>
      <c r="L138" s="61"/>
      <c r="M138" s="63" t="b">
        <v>1</v>
      </c>
      <c r="N138" s="57">
        <v>2024.0</v>
      </c>
      <c r="O138" s="58" t="s">
        <v>7669</v>
      </c>
      <c r="Q138" s="57">
        <v>13.01887</v>
      </c>
      <c r="R138" s="61"/>
      <c r="S138" s="58" t="s">
        <v>8481</v>
      </c>
      <c r="T138" s="227">
        <v>45309.0</v>
      </c>
      <c r="U138" s="61"/>
      <c r="V138" s="61"/>
      <c r="W138" s="61"/>
      <c r="X138" s="57">
        <v>1246875.0</v>
      </c>
      <c r="Y138" s="61"/>
      <c r="Z138" s="58" t="s">
        <v>6028</v>
      </c>
      <c r="AA138" s="61"/>
      <c r="AB138" s="58" t="s">
        <v>7682</v>
      </c>
      <c r="AC138" s="61"/>
      <c r="AD138" s="227">
        <v>45559.0</v>
      </c>
      <c r="AE138" s="61"/>
      <c r="AF138" s="61"/>
      <c r="AG138" s="58" t="s">
        <v>7694</v>
      </c>
      <c r="AI138" s="58" t="s">
        <v>8482</v>
      </c>
      <c r="AJ138" s="57">
        <v>5.0</v>
      </c>
      <c r="AK138" s="57">
        <v>158.0</v>
      </c>
      <c r="AL138" s="58" t="s">
        <v>8483</v>
      </c>
      <c r="AN138" s="58" t="s">
        <v>49</v>
      </c>
      <c r="AP138" s="61"/>
      <c r="AQ138" s="57">
        <v>77.70704</v>
      </c>
      <c r="AR138" s="58" t="s">
        <v>7506</v>
      </c>
      <c r="AT138" s="57">
        <v>4.3</v>
      </c>
      <c r="AU138" s="57">
        <v>7500.0</v>
      </c>
      <c r="AV138" s="57">
        <v>293.0</v>
      </c>
      <c r="AW138" s="58" t="s">
        <v>7676</v>
      </c>
      <c r="AX138" s="57">
        <v>2018.0</v>
      </c>
      <c r="AY138" s="61"/>
      <c r="AZ138" s="61"/>
    </row>
    <row r="139">
      <c r="A139" s="58" t="s">
        <v>8484</v>
      </c>
      <c r="B139" s="58" t="s">
        <v>5668</v>
      </c>
      <c r="C139" s="58" t="s">
        <v>679</v>
      </c>
      <c r="D139" s="61"/>
      <c r="E139" s="58" t="s">
        <v>7666</v>
      </c>
      <c r="F139" s="58" t="s">
        <v>8485</v>
      </c>
      <c r="G139" s="58" t="s">
        <v>7800</v>
      </c>
      <c r="J139" s="58" t="s">
        <v>7668</v>
      </c>
      <c r="K139" s="57">
        <v>78.5</v>
      </c>
      <c r="L139" s="61"/>
      <c r="M139" s="63" t="b">
        <v>1</v>
      </c>
      <c r="N139" s="57">
        <v>2028.0</v>
      </c>
      <c r="O139" s="58" t="s">
        <v>7669</v>
      </c>
      <c r="Q139" s="57">
        <v>13.09004</v>
      </c>
      <c r="R139" s="61"/>
      <c r="S139" s="58" t="s">
        <v>8486</v>
      </c>
      <c r="T139" s="227">
        <v>45315.0</v>
      </c>
      <c r="U139" s="61"/>
      <c r="V139" s="61"/>
      <c r="W139" s="61"/>
      <c r="X139" s="57">
        <v>5627945.0</v>
      </c>
      <c r="Y139" s="61"/>
      <c r="Z139" s="58" t="s">
        <v>6005</v>
      </c>
      <c r="AA139" s="61"/>
      <c r="AB139" s="58" t="s">
        <v>7682</v>
      </c>
      <c r="AC139" s="61"/>
      <c r="AD139" s="227">
        <v>45654.0</v>
      </c>
      <c r="AE139" s="61"/>
      <c r="AF139" s="61"/>
      <c r="AG139" s="58" t="s">
        <v>7694</v>
      </c>
      <c r="AI139" s="58" t="s">
        <v>7721</v>
      </c>
      <c r="AJ139" s="57">
        <v>1.0</v>
      </c>
      <c r="AK139" s="57">
        <v>683.0</v>
      </c>
      <c r="AL139" s="58" t="s">
        <v>8393</v>
      </c>
      <c r="AM139" s="61"/>
      <c r="AN139" s="58" t="s">
        <v>155</v>
      </c>
      <c r="AP139" s="58" t="s">
        <v>8487</v>
      </c>
      <c r="AQ139" s="57">
        <v>77.63536</v>
      </c>
      <c r="AR139" s="58" t="s">
        <v>6585</v>
      </c>
      <c r="AT139" s="57">
        <v>6.1</v>
      </c>
      <c r="AU139" s="57">
        <v>9300.0</v>
      </c>
      <c r="AV139" s="57">
        <v>132.0</v>
      </c>
      <c r="AW139" s="58" t="s">
        <v>7676</v>
      </c>
      <c r="AX139" s="57">
        <v>2024.0</v>
      </c>
      <c r="AY139" s="61"/>
      <c r="AZ139" s="61"/>
    </row>
    <row r="140">
      <c r="A140" s="58" t="s">
        <v>8488</v>
      </c>
      <c r="B140" s="58" t="s">
        <v>5668</v>
      </c>
      <c r="C140" s="58" t="s">
        <v>282</v>
      </c>
      <c r="D140" s="61"/>
      <c r="E140" s="58" t="s">
        <v>7666</v>
      </c>
      <c r="F140" s="58" t="s">
        <v>8489</v>
      </c>
      <c r="G140" s="58" t="s">
        <v>8490</v>
      </c>
      <c r="J140" s="58" t="s">
        <v>7668</v>
      </c>
      <c r="K140" s="57">
        <v>71.0</v>
      </c>
      <c r="L140" s="61"/>
      <c r="M140" s="63" t="b">
        <v>1</v>
      </c>
      <c r="N140" s="57">
        <v>2026.0</v>
      </c>
      <c r="O140" s="58" t="s">
        <v>7669</v>
      </c>
      <c r="Q140" s="57">
        <v>12.89723</v>
      </c>
      <c r="R140" s="61"/>
      <c r="S140" s="58" t="s">
        <v>7836</v>
      </c>
      <c r="T140" s="227">
        <v>45345.0</v>
      </c>
      <c r="U140" s="61"/>
      <c r="V140" s="61"/>
      <c r="W140" s="61"/>
      <c r="X140" s="57">
        <v>4242275.0</v>
      </c>
      <c r="Y140" s="61"/>
      <c r="Z140" s="58" t="s">
        <v>6007</v>
      </c>
      <c r="AA140" s="61"/>
      <c r="AB140" s="58" t="s">
        <v>7672</v>
      </c>
      <c r="AC140" s="61"/>
      <c r="AD140" s="227">
        <v>45348.0</v>
      </c>
      <c r="AE140" s="61"/>
      <c r="AF140" s="61"/>
      <c r="AG140" s="58" t="s">
        <v>7694</v>
      </c>
      <c r="AI140" s="58" t="s">
        <v>8491</v>
      </c>
      <c r="AJ140" s="57">
        <v>5.0</v>
      </c>
      <c r="AK140" s="57">
        <v>600.0</v>
      </c>
      <c r="AL140" s="58" t="s">
        <v>7838</v>
      </c>
      <c r="AM140" s="61"/>
      <c r="AN140" s="58" t="s">
        <v>284</v>
      </c>
      <c r="AO140" s="61"/>
      <c r="AP140" s="58" t="s">
        <v>8492</v>
      </c>
      <c r="AQ140" s="57">
        <v>77.43698</v>
      </c>
      <c r="AR140" s="58" t="s">
        <v>6230</v>
      </c>
      <c r="AT140" s="57">
        <v>2.9</v>
      </c>
      <c r="AU140" s="57">
        <v>4500.0</v>
      </c>
      <c r="AV140" s="57">
        <v>19.0</v>
      </c>
      <c r="AW140" s="58" t="s">
        <v>7676</v>
      </c>
      <c r="AX140" s="57">
        <v>2023.0</v>
      </c>
      <c r="AY140" s="61"/>
      <c r="AZ140" s="61"/>
    </row>
    <row r="141">
      <c r="A141" s="58" t="s">
        <v>8493</v>
      </c>
      <c r="B141" s="58" t="s">
        <v>5668</v>
      </c>
      <c r="C141" s="58" t="s">
        <v>360</v>
      </c>
      <c r="D141" s="61"/>
      <c r="E141" s="58" t="s">
        <v>7666</v>
      </c>
      <c r="F141" s="58" t="s">
        <v>8494</v>
      </c>
      <c r="G141" s="58" t="s">
        <v>8164</v>
      </c>
      <c r="K141" s="57">
        <v>77.9</v>
      </c>
      <c r="L141" s="61"/>
      <c r="M141" s="63" t="b">
        <v>1</v>
      </c>
      <c r="N141" s="57">
        <v>2031.0</v>
      </c>
      <c r="O141" s="58" t="s">
        <v>7669</v>
      </c>
      <c r="Q141" s="57">
        <v>13.09077</v>
      </c>
      <c r="R141" s="61"/>
      <c r="S141" s="58" t="s">
        <v>8495</v>
      </c>
      <c r="T141" s="227">
        <v>45528.0</v>
      </c>
      <c r="U141" s="61"/>
      <c r="V141" s="61"/>
      <c r="W141" s="61"/>
      <c r="X141" s="57">
        <v>0.0</v>
      </c>
      <c r="Y141" s="61"/>
      <c r="Z141" s="58" t="s">
        <v>6005</v>
      </c>
      <c r="AA141" s="61"/>
      <c r="AB141" s="58" t="s">
        <v>7683</v>
      </c>
      <c r="AC141" s="61"/>
      <c r="AD141" s="227">
        <v>45657.0</v>
      </c>
      <c r="AE141" s="61"/>
      <c r="AF141" s="61"/>
      <c r="AG141" s="58" t="s">
        <v>7863</v>
      </c>
      <c r="AI141" s="58" t="s">
        <v>7721</v>
      </c>
      <c r="AJ141" s="57">
        <v>4.0</v>
      </c>
      <c r="AK141" s="57">
        <v>602.0</v>
      </c>
      <c r="AL141" s="58" t="s">
        <v>7708</v>
      </c>
      <c r="AN141" s="58" t="s">
        <v>363</v>
      </c>
      <c r="AO141" s="61"/>
      <c r="AP141" s="61"/>
      <c r="AQ141" s="57">
        <v>77.60821</v>
      </c>
      <c r="AR141" s="58" t="s">
        <v>6297</v>
      </c>
      <c r="AT141" s="57">
        <v>10.2</v>
      </c>
      <c r="AU141" s="61"/>
      <c r="AV141" s="57">
        <v>87.0</v>
      </c>
      <c r="AW141" s="61"/>
      <c r="AX141" s="57">
        <v>2024.0</v>
      </c>
      <c r="AY141" s="61"/>
      <c r="AZ141" s="61"/>
    </row>
    <row r="142">
      <c r="A142" s="58" t="s">
        <v>8496</v>
      </c>
      <c r="B142" s="58" t="s">
        <v>5668</v>
      </c>
      <c r="C142" s="58" t="s">
        <v>426</v>
      </c>
      <c r="D142" s="61"/>
      <c r="E142" s="58" t="s">
        <v>7666</v>
      </c>
      <c r="F142" s="58" t="s">
        <v>8497</v>
      </c>
      <c r="G142" s="58" t="s">
        <v>8498</v>
      </c>
      <c r="J142" s="58" t="s">
        <v>7668</v>
      </c>
      <c r="K142" s="57">
        <v>85.8</v>
      </c>
      <c r="L142" s="61"/>
      <c r="M142" s="63" t="b">
        <v>1</v>
      </c>
      <c r="N142" s="57">
        <v>2026.0</v>
      </c>
      <c r="O142" s="58" t="s">
        <v>7669</v>
      </c>
      <c r="Q142" s="57">
        <v>12.93677</v>
      </c>
      <c r="R142" s="61"/>
      <c r="S142" s="58" t="s">
        <v>7898</v>
      </c>
      <c r="T142" s="227">
        <v>45373.0</v>
      </c>
      <c r="U142" s="61"/>
      <c r="V142" s="61"/>
      <c r="W142" s="61"/>
      <c r="X142" s="57">
        <v>5736419.0</v>
      </c>
      <c r="Y142" s="61"/>
      <c r="Z142" s="58" t="s">
        <v>6028</v>
      </c>
      <c r="AA142" s="61"/>
      <c r="AB142" s="58" t="s">
        <v>7672</v>
      </c>
      <c r="AC142" s="61"/>
      <c r="AD142" s="227">
        <v>45469.0</v>
      </c>
      <c r="AE142" s="61"/>
      <c r="AF142" s="61"/>
      <c r="AG142" s="58" t="s">
        <v>7809</v>
      </c>
      <c r="AI142" s="58" t="s">
        <v>8499</v>
      </c>
      <c r="AJ142" s="57">
        <v>3.0</v>
      </c>
      <c r="AK142" s="57">
        <v>533.0</v>
      </c>
      <c r="AL142" s="58" t="s">
        <v>7900</v>
      </c>
      <c r="AM142" s="61"/>
      <c r="AN142" s="58" t="s">
        <v>180</v>
      </c>
      <c r="AO142" s="61"/>
      <c r="AP142" s="58" t="s">
        <v>8500</v>
      </c>
      <c r="AQ142" s="57">
        <v>77.7231</v>
      </c>
      <c r="AR142" s="58" t="s">
        <v>6354</v>
      </c>
      <c r="AT142" s="57">
        <v>1.2</v>
      </c>
      <c r="AU142" s="57">
        <v>13960.0</v>
      </c>
      <c r="AV142" s="57">
        <v>256.0</v>
      </c>
      <c r="AW142" s="58" t="s">
        <v>7676</v>
      </c>
      <c r="AX142" s="57">
        <v>2022.0</v>
      </c>
      <c r="AY142" s="58" t="s">
        <v>7845</v>
      </c>
      <c r="AZ142" s="61"/>
    </row>
    <row r="143">
      <c r="A143" s="58" t="s">
        <v>8501</v>
      </c>
      <c r="B143" s="58" t="s">
        <v>5668</v>
      </c>
      <c r="C143" s="58" t="s">
        <v>74</v>
      </c>
      <c r="D143" s="61"/>
      <c r="E143" s="58" t="s">
        <v>7701</v>
      </c>
      <c r="F143" s="58" t="s">
        <v>8502</v>
      </c>
      <c r="I143" s="61"/>
      <c r="J143" s="58" t="s">
        <v>7668</v>
      </c>
      <c r="K143" s="57">
        <v>54.4</v>
      </c>
      <c r="L143" s="61"/>
      <c r="M143" s="63" t="b">
        <v>1</v>
      </c>
      <c r="N143" s="57">
        <v>2024.0</v>
      </c>
      <c r="O143" s="58" t="s">
        <v>7680</v>
      </c>
      <c r="P143" s="61"/>
      <c r="Q143" s="57">
        <v>12.68537</v>
      </c>
      <c r="R143" s="61"/>
      <c r="S143" s="58" t="s">
        <v>8503</v>
      </c>
      <c r="T143" s="227">
        <v>45588.0</v>
      </c>
      <c r="U143" s="61"/>
      <c r="V143" s="61"/>
      <c r="W143" s="61"/>
      <c r="X143" s="57">
        <v>316250.0</v>
      </c>
      <c r="Y143" s="61"/>
      <c r="Z143" s="58" t="s">
        <v>6022</v>
      </c>
      <c r="AA143" s="61"/>
      <c r="AB143" s="58" t="s">
        <v>7672</v>
      </c>
      <c r="AC143" s="61"/>
      <c r="AD143" s="227">
        <v>45559.0</v>
      </c>
      <c r="AE143" s="61"/>
      <c r="AF143" s="61"/>
      <c r="AG143" s="58" t="s">
        <v>8504</v>
      </c>
      <c r="AI143" s="58" t="s">
        <v>8505</v>
      </c>
      <c r="AJ143" s="57">
        <v>2.0</v>
      </c>
      <c r="AK143" s="57">
        <v>47.0</v>
      </c>
      <c r="AL143" s="58" t="s">
        <v>8369</v>
      </c>
      <c r="AN143" s="58" t="s">
        <v>60</v>
      </c>
      <c r="AO143" s="61"/>
      <c r="AP143" s="58" t="s">
        <v>8506</v>
      </c>
      <c r="AQ143" s="57">
        <v>77.71503</v>
      </c>
      <c r="AR143" s="58" t="s">
        <v>8507</v>
      </c>
      <c r="AT143" s="57">
        <v>3.9</v>
      </c>
      <c r="AU143" s="57">
        <v>2200.0</v>
      </c>
      <c r="AV143" s="57">
        <v>10005.0</v>
      </c>
      <c r="AW143" s="58" t="s">
        <v>7676</v>
      </c>
      <c r="AX143" s="57">
        <v>2023.0</v>
      </c>
      <c r="AY143" s="61"/>
      <c r="AZ143" s="61"/>
    </row>
    <row r="144">
      <c r="A144" s="58" t="s">
        <v>8508</v>
      </c>
      <c r="B144" s="58" t="s">
        <v>5668</v>
      </c>
      <c r="C144" s="58" t="s">
        <v>786</v>
      </c>
      <c r="D144" s="61"/>
      <c r="E144" s="58" t="s">
        <v>7666</v>
      </c>
      <c r="F144" s="58" t="s">
        <v>8509</v>
      </c>
      <c r="G144" s="58" t="s">
        <v>8000</v>
      </c>
      <c r="J144" s="58" t="s">
        <v>7668</v>
      </c>
      <c r="K144" s="57">
        <v>88.3</v>
      </c>
      <c r="L144" s="61"/>
      <c r="M144" s="63" t="b">
        <v>1</v>
      </c>
      <c r="N144" s="57">
        <v>2026.0</v>
      </c>
      <c r="O144" s="58" t="s">
        <v>7669</v>
      </c>
      <c r="Q144" s="57">
        <v>12.91274</v>
      </c>
      <c r="R144" s="61"/>
      <c r="S144" s="58" t="s">
        <v>8001</v>
      </c>
      <c r="T144" s="227">
        <v>45373.0</v>
      </c>
      <c r="U144" s="61"/>
      <c r="V144" s="61"/>
      <c r="W144" s="61"/>
      <c r="X144" s="57">
        <v>7976372.0</v>
      </c>
      <c r="Y144" s="61"/>
      <c r="Z144" s="58" t="s">
        <v>6022</v>
      </c>
      <c r="AA144" s="61"/>
      <c r="AB144" s="58" t="s">
        <v>7672</v>
      </c>
      <c r="AC144" s="61"/>
      <c r="AD144" s="227">
        <v>45652.0</v>
      </c>
      <c r="AE144" s="61"/>
      <c r="AF144" s="61"/>
      <c r="AG144" s="58" t="s">
        <v>7694</v>
      </c>
      <c r="AI144" s="58" t="s">
        <v>8510</v>
      </c>
      <c r="AJ144" s="57">
        <v>6.0</v>
      </c>
      <c r="AK144" s="57">
        <v>300.0</v>
      </c>
      <c r="AL144" s="58" t="s">
        <v>7893</v>
      </c>
      <c r="AM144" s="61"/>
      <c r="AN144" s="58" t="s">
        <v>499</v>
      </c>
      <c r="AP144" s="58" t="s">
        <v>8511</v>
      </c>
      <c r="AQ144" s="57">
        <v>77.55246</v>
      </c>
      <c r="AR144" s="58" t="s">
        <v>787</v>
      </c>
      <c r="AT144" s="57">
        <v>4.0</v>
      </c>
      <c r="AU144" s="57">
        <v>8900.0</v>
      </c>
      <c r="AV144" s="57">
        <v>56.0</v>
      </c>
      <c r="AW144" s="58" t="s">
        <v>7676</v>
      </c>
      <c r="AX144" s="57">
        <v>2022.0</v>
      </c>
      <c r="AY144" s="61"/>
      <c r="AZ144" s="61"/>
    </row>
    <row r="145">
      <c r="A145" s="58" t="s">
        <v>8512</v>
      </c>
      <c r="B145" s="58" t="s">
        <v>5668</v>
      </c>
      <c r="C145" s="58" t="s">
        <v>579</v>
      </c>
      <c r="D145" s="61"/>
      <c r="E145" s="58" t="s">
        <v>7666</v>
      </c>
      <c r="F145" s="58" t="s">
        <v>8513</v>
      </c>
      <c r="G145" s="58" t="s">
        <v>7800</v>
      </c>
      <c r="J145" s="58" t="s">
        <v>7668</v>
      </c>
      <c r="K145" s="57">
        <v>50.0</v>
      </c>
      <c r="L145" s="61"/>
      <c r="M145" s="63" t="b">
        <v>1</v>
      </c>
      <c r="N145" s="57">
        <v>2025.0</v>
      </c>
      <c r="O145" s="58" t="s">
        <v>7669</v>
      </c>
      <c r="Q145" s="57">
        <v>12.91791</v>
      </c>
      <c r="R145" s="61"/>
      <c r="S145" s="58" t="s">
        <v>8514</v>
      </c>
      <c r="T145" s="228">
        <v>45435.0</v>
      </c>
      <c r="U145" s="61"/>
      <c r="V145" s="61"/>
      <c r="W145" s="61"/>
      <c r="X145" s="57">
        <v>7333210.0</v>
      </c>
      <c r="Y145" s="61"/>
      <c r="Z145" s="58" t="s">
        <v>6022</v>
      </c>
      <c r="AA145" s="61"/>
      <c r="AB145" s="58" t="s">
        <v>7672</v>
      </c>
      <c r="AC145" s="61"/>
      <c r="AD145" s="227">
        <v>45407.0</v>
      </c>
      <c r="AE145" s="61"/>
      <c r="AF145" s="61"/>
      <c r="AG145" s="58" t="s">
        <v>7728</v>
      </c>
      <c r="AI145" s="58" t="s">
        <v>8515</v>
      </c>
      <c r="AJ145" s="57">
        <v>4.0</v>
      </c>
      <c r="AK145" s="57">
        <v>321.0</v>
      </c>
      <c r="AL145" s="58" t="s">
        <v>8415</v>
      </c>
      <c r="AM145" s="61"/>
      <c r="AN145" s="58" t="s">
        <v>90</v>
      </c>
      <c r="AP145" s="58" t="s">
        <v>8516</v>
      </c>
      <c r="AQ145" s="57">
        <v>77.46756</v>
      </c>
      <c r="AR145" s="58" t="s">
        <v>6489</v>
      </c>
      <c r="AT145" s="57">
        <v>3.5</v>
      </c>
      <c r="AU145" s="57">
        <v>8050.0</v>
      </c>
      <c r="AV145" s="57">
        <v>82.0</v>
      </c>
      <c r="AW145" s="58" t="s">
        <v>7676</v>
      </c>
      <c r="AX145" s="57">
        <v>2023.0</v>
      </c>
      <c r="AY145" s="61"/>
      <c r="AZ145" s="61"/>
    </row>
    <row r="146">
      <c r="A146" s="58" t="s">
        <v>8517</v>
      </c>
      <c r="B146" s="58" t="s">
        <v>5668</v>
      </c>
      <c r="C146" s="58" t="s">
        <v>205</v>
      </c>
      <c r="D146" s="61"/>
      <c r="E146" s="58" t="s">
        <v>7760</v>
      </c>
      <c r="F146" s="58" t="s">
        <v>8518</v>
      </c>
      <c r="I146" s="61"/>
      <c r="J146" s="58" t="s">
        <v>7668</v>
      </c>
      <c r="K146" s="57">
        <v>41.4</v>
      </c>
      <c r="L146" s="61"/>
      <c r="M146" s="63" t="b">
        <v>1</v>
      </c>
      <c r="N146" s="57">
        <v>2023.0</v>
      </c>
      <c r="O146" s="58" t="s">
        <v>7680</v>
      </c>
      <c r="P146" s="61"/>
      <c r="Q146" s="57">
        <v>12.78013</v>
      </c>
      <c r="R146" s="61"/>
      <c r="S146" s="58" t="s">
        <v>8519</v>
      </c>
      <c r="T146" s="227">
        <v>45344.0</v>
      </c>
      <c r="U146" s="61"/>
      <c r="V146" s="61"/>
      <c r="W146" s="61"/>
      <c r="X146" s="57">
        <v>1410000.0</v>
      </c>
      <c r="Y146" s="61"/>
      <c r="Z146" s="58" t="s">
        <v>6022</v>
      </c>
      <c r="AA146" s="61"/>
      <c r="AB146" s="58" t="s">
        <v>7683</v>
      </c>
      <c r="AC146" s="61"/>
      <c r="AD146" s="227">
        <v>45466.0</v>
      </c>
      <c r="AE146" s="61"/>
      <c r="AF146" s="61"/>
      <c r="AG146" s="58" t="s">
        <v>8520</v>
      </c>
      <c r="AI146" s="58" t="s">
        <v>8521</v>
      </c>
      <c r="AJ146" s="57">
        <v>5.0</v>
      </c>
      <c r="AK146" s="57">
        <v>387.0</v>
      </c>
      <c r="AL146" s="58" t="s">
        <v>7764</v>
      </c>
      <c r="AM146" s="61"/>
      <c r="AN146" s="58" t="s">
        <v>159</v>
      </c>
      <c r="AO146" s="61"/>
      <c r="AP146" s="58" t="s">
        <v>8522</v>
      </c>
      <c r="AQ146" s="57">
        <v>77.60328</v>
      </c>
      <c r="AR146" s="58" t="s">
        <v>206</v>
      </c>
      <c r="AT146" s="57">
        <v>25.4</v>
      </c>
      <c r="AU146" s="57">
        <v>4700.0</v>
      </c>
      <c r="AV146" s="57">
        <v>10024.0</v>
      </c>
      <c r="AW146" s="58" t="s">
        <v>7676</v>
      </c>
      <c r="AX146" s="57">
        <v>2022.0</v>
      </c>
      <c r="AY146" s="61"/>
      <c r="AZ146" s="61"/>
    </row>
    <row r="147">
      <c r="A147" s="58" t="s">
        <v>8523</v>
      </c>
      <c r="B147" s="58" t="s">
        <v>5668</v>
      </c>
      <c r="C147" s="58" t="s">
        <v>689</v>
      </c>
      <c r="D147" s="61"/>
      <c r="E147" s="58" t="s">
        <v>7701</v>
      </c>
      <c r="F147" s="58" t="s">
        <v>8524</v>
      </c>
      <c r="I147" s="61"/>
      <c r="J147" s="58" t="s">
        <v>7668</v>
      </c>
      <c r="L147" s="61"/>
      <c r="M147" s="63" t="b">
        <v>1</v>
      </c>
      <c r="N147" s="57">
        <v>2025.0</v>
      </c>
      <c r="O147" s="58" t="s">
        <v>7680</v>
      </c>
      <c r="P147" s="61"/>
      <c r="Q147" s="57">
        <v>13.18484</v>
      </c>
      <c r="R147" s="61"/>
      <c r="S147" s="58" t="s">
        <v>8525</v>
      </c>
      <c r="T147" s="227">
        <v>45557.0</v>
      </c>
      <c r="U147" s="61"/>
      <c r="V147" s="61"/>
      <c r="W147" s="61"/>
      <c r="X147" s="57">
        <v>8053556.0</v>
      </c>
      <c r="Y147" s="61"/>
      <c r="Z147" s="58" t="s">
        <v>6005</v>
      </c>
      <c r="AA147" s="61"/>
      <c r="AB147" s="58" t="s">
        <v>7683</v>
      </c>
      <c r="AC147" s="61"/>
      <c r="AD147" s="227">
        <v>45376.0</v>
      </c>
      <c r="AE147" s="61"/>
      <c r="AF147" s="61"/>
      <c r="AG147" s="58" t="s">
        <v>8526</v>
      </c>
      <c r="AI147" s="58" t="s">
        <v>8527</v>
      </c>
      <c r="AJ147" s="57">
        <v>1.0</v>
      </c>
      <c r="AK147" s="57">
        <v>182.0</v>
      </c>
      <c r="AL147" s="58" t="s">
        <v>8256</v>
      </c>
      <c r="AM147" s="61"/>
      <c r="AN147" s="58" t="s">
        <v>668</v>
      </c>
      <c r="AP147" s="58" t="s">
        <v>8528</v>
      </c>
      <c r="AQ147" s="57">
        <v>77.66339</v>
      </c>
      <c r="AR147" s="58" t="s">
        <v>6593</v>
      </c>
      <c r="AT147" s="57">
        <v>12.1</v>
      </c>
      <c r="AU147" s="57">
        <v>7500.0</v>
      </c>
      <c r="AV147" s="57">
        <v>10053.0</v>
      </c>
      <c r="AW147" s="58" t="s">
        <v>7676</v>
      </c>
      <c r="AX147" s="57">
        <v>2022.0</v>
      </c>
      <c r="AY147" s="61"/>
      <c r="AZ147" s="61"/>
    </row>
    <row r="148">
      <c r="A148" s="58" t="s">
        <v>8529</v>
      </c>
      <c r="B148" s="58" t="s">
        <v>5668</v>
      </c>
      <c r="C148" s="58" t="s">
        <v>1017</v>
      </c>
      <c r="D148" s="61"/>
      <c r="E148" s="58" t="s">
        <v>7666</v>
      </c>
      <c r="F148" s="58" t="s">
        <v>8530</v>
      </c>
      <c r="G148" s="58" t="s">
        <v>7827</v>
      </c>
      <c r="K148" s="57">
        <v>83.7</v>
      </c>
      <c r="L148" s="61"/>
      <c r="M148" s="63" t="b">
        <v>1</v>
      </c>
      <c r="N148" s="57">
        <v>2028.0</v>
      </c>
      <c r="O148" s="58" t="s">
        <v>7669</v>
      </c>
      <c r="Q148" s="57">
        <v>12.86363</v>
      </c>
      <c r="R148" s="61"/>
      <c r="S148" s="58" t="s">
        <v>8531</v>
      </c>
      <c r="T148" s="227">
        <v>45375.0</v>
      </c>
      <c r="U148" s="61"/>
      <c r="V148" s="61"/>
      <c r="W148" s="61"/>
      <c r="X148" s="57">
        <v>0.0</v>
      </c>
      <c r="Y148" s="61"/>
      <c r="Z148" s="58" t="s">
        <v>6028</v>
      </c>
      <c r="AA148" s="61"/>
      <c r="AB148" s="58" t="s">
        <v>7682</v>
      </c>
      <c r="AC148" s="61"/>
      <c r="AD148" s="227">
        <v>45654.0</v>
      </c>
      <c r="AE148" s="61"/>
      <c r="AF148" s="61"/>
      <c r="AG148" s="58" t="s">
        <v>7863</v>
      </c>
      <c r="AI148" s="58" t="s">
        <v>8532</v>
      </c>
      <c r="AJ148" s="57">
        <v>2.0</v>
      </c>
      <c r="AK148" s="57">
        <v>392.0</v>
      </c>
      <c r="AL148" s="58" t="s">
        <v>8334</v>
      </c>
      <c r="AN148" s="58" t="s">
        <v>170</v>
      </c>
      <c r="AO148" s="61"/>
      <c r="AP148" s="58" t="s">
        <v>8533</v>
      </c>
      <c r="AQ148" s="57">
        <v>77.75919</v>
      </c>
      <c r="AR148" s="58" t="s">
        <v>6929</v>
      </c>
      <c r="AT148" s="57">
        <v>8.0</v>
      </c>
      <c r="AU148" s="61"/>
      <c r="AV148" s="57">
        <v>100.0</v>
      </c>
      <c r="AW148" s="61"/>
      <c r="AX148" s="57">
        <v>2024.0</v>
      </c>
      <c r="AY148" s="61"/>
      <c r="AZ148" s="61"/>
    </row>
    <row r="149">
      <c r="A149" s="58" t="s">
        <v>8534</v>
      </c>
      <c r="B149" s="58" t="s">
        <v>5668</v>
      </c>
      <c r="C149" s="58" t="s">
        <v>509</v>
      </c>
      <c r="D149" s="61"/>
      <c r="E149" s="58" t="s">
        <v>7666</v>
      </c>
      <c r="F149" s="58" t="s">
        <v>8535</v>
      </c>
      <c r="G149" s="58" t="s">
        <v>8296</v>
      </c>
      <c r="J149" s="58" t="s">
        <v>7668</v>
      </c>
      <c r="K149" s="57">
        <v>86.3</v>
      </c>
      <c r="L149" s="61"/>
      <c r="M149" s="63" t="b">
        <v>1</v>
      </c>
      <c r="N149" s="57">
        <v>2026.0</v>
      </c>
      <c r="O149" s="58" t="s">
        <v>7669</v>
      </c>
      <c r="Q149" s="57">
        <v>12.92335</v>
      </c>
      <c r="R149" s="61"/>
      <c r="S149" s="58" t="s">
        <v>8536</v>
      </c>
      <c r="T149" s="227">
        <v>45405.0</v>
      </c>
      <c r="U149" s="61"/>
      <c r="V149" s="61"/>
      <c r="W149" s="61"/>
      <c r="X149" s="57">
        <v>6138128.0</v>
      </c>
      <c r="Y149" s="61"/>
      <c r="Z149" s="58" t="s">
        <v>6028</v>
      </c>
      <c r="AA149" s="61"/>
      <c r="AB149" s="58" t="s">
        <v>7683</v>
      </c>
      <c r="AC149" s="61"/>
      <c r="AD149" s="227">
        <v>45652.0</v>
      </c>
      <c r="AE149" s="61"/>
      <c r="AF149" s="61"/>
      <c r="AG149" s="58" t="s">
        <v>8104</v>
      </c>
      <c r="AH149" s="58" t="s">
        <v>7750</v>
      </c>
      <c r="AI149" s="58" t="s">
        <v>7721</v>
      </c>
      <c r="AJ149" s="57">
        <v>6.0</v>
      </c>
      <c r="AK149" s="57">
        <v>1473.0</v>
      </c>
      <c r="AL149" s="58" t="s">
        <v>7844</v>
      </c>
      <c r="AM149" s="61"/>
      <c r="AN149" s="58" t="s">
        <v>333</v>
      </c>
      <c r="AO149" s="61"/>
      <c r="AP149" s="61"/>
      <c r="AQ149" s="57">
        <v>77.67927</v>
      </c>
      <c r="AR149" s="58" t="s">
        <v>510</v>
      </c>
      <c r="AT149" s="57">
        <v>17.3</v>
      </c>
      <c r="AU149" s="57">
        <v>11200.0</v>
      </c>
      <c r="AV149" s="57">
        <v>142.0</v>
      </c>
      <c r="AW149" s="58" t="s">
        <v>7676</v>
      </c>
      <c r="AX149" s="57">
        <v>2023.0</v>
      </c>
      <c r="AY149" s="58" t="s">
        <v>7845</v>
      </c>
      <c r="AZ149" s="61"/>
    </row>
    <row r="150">
      <c r="A150" s="58" t="s">
        <v>8537</v>
      </c>
      <c r="B150" s="58" t="s">
        <v>5668</v>
      </c>
      <c r="C150" s="58" t="s">
        <v>1188</v>
      </c>
      <c r="D150" s="61"/>
      <c r="E150" s="58" t="s">
        <v>7666</v>
      </c>
      <c r="F150" s="58" t="s">
        <v>8538</v>
      </c>
      <c r="I150" s="61"/>
      <c r="J150" s="58" t="s">
        <v>7668</v>
      </c>
      <c r="K150" s="57">
        <v>87.7</v>
      </c>
      <c r="L150" s="61"/>
      <c r="M150" s="63" t="b">
        <v>1</v>
      </c>
      <c r="N150" s="57">
        <v>2026.0</v>
      </c>
      <c r="O150" s="58" t="s">
        <v>7669</v>
      </c>
      <c r="Q150" s="57">
        <v>12.89908</v>
      </c>
      <c r="R150" s="61"/>
      <c r="S150" s="58" t="s">
        <v>7898</v>
      </c>
      <c r="T150" s="227">
        <v>45341.0</v>
      </c>
      <c r="U150" s="61"/>
      <c r="V150" s="61"/>
      <c r="W150" s="61"/>
      <c r="X150" s="57">
        <v>1.6717444E7</v>
      </c>
      <c r="Y150" s="61"/>
      <c r="Z150" s="58" t="s">
        <v>6028</v>
      </c>
      <c r="AA150" s="61"/>
      <c r="AB150" s="58" t="s">
        <v>7672</v>
      </c>
      <c r="AC150" s="61"/>
      <c r="AD150" s="227">
        <v>45469.0</v>
      </c>
      <c r="AE150" s="61"/>
      <c r="AF150" s="61"/>
      <c r="AG150" s="58" t="s">
        <v>7749</v>
      </c>
      <c r="AI150" s="58" t="s">
        <v>8539</v>
      </c>
      <c r="AJ150" s="57">
        <v>3.0</v>
      </c>
      <c r="AK150" s="57">
        <v>1284.0</v>
      </c>
      <c r="AL150" s="58" t="s">
        <v>7900</v>
      </c>
      <c r="AM150" s="61"/>
      <c r="AN150" s="58" t="s">
        <v>685</v>
      </c>
      <c r="AP150" s="61"/>
      <c r="AQ150" s="57">
        <v>77.70603</v>
      </c>
      <c r="AR150" s="58" t="s">
        <v>1189</v>
      </c>
      <c r="AT150" s="57">
        <v>2.7</v>
      </c>
      <c r="AU150" s="57">
        <v>15800.0</v>
      </c>
      <c r="AV150" s="57">
        <v>255.0</v>
      </c>
      <c r="AW150" s="58" t="s">
        <v>7676</v>
      </c>
      <c r="AX150" s="57">
        <v>2019.0</v>
      </c>
      <c r="AY150" s="58" t="s">
        <v>7845</v>
      </c>
      <c r="AZ150" s="61"/>
    </row>
    <row r="151">
      <c r="A151" s="58" t="s">
        <v>8540</v>
      </c>
      <c r="B151" s="58" t="s">
        <v>5668</v>
      </c>
      <c r="C151" s="58" t="s">
        <v>894</v>
      </c>
      <c r="D151" s="61"/>
      <c r="E151" s="58" t="s">
        <v>7725</v>
      </c>
      <c r="F151" s="58" t="s">
        <v>8541</v>
      </c>
      <c r="I151" s="61"/>
      <c r="J151" s="58" t="s">
        <v>7668</v>
      </c>
      <c r="K151" s="57">
        <v>46.2</v>
      </c>
      <c r="L151" s="61"/>
      <c r="M151" s="63" t="b">
        <v>1</v>
      </c>
      <c r="N151" s="57">
        <v>2023.0</v>
      </c>
      <c r="O151" s="58" t="s">
        <v>7669</v>
      </c>
      <c r="Q151" s="57">
        <v>13.12471</v>
      </c>
      <c r="R151" s="61"/>
      <c r="S151" s="58" t="s">
        <v>8542</v>
      </c>
      <c r="T151" s="227">
        <v>45553.0</v>
      </c>
      <c r="U151" s="61"/>
      <c r="V151" s="61"/>
      <c r="W151" s="61"/>
      <c r="X151" s="57">
        <v>635000.0</v>
      </c>
      <c r="Y151" s="61"/>
      <c r="Z151" s="58" t="s">
        <v>6005</v>
      </c>
      <c r="AA151" s="61"/>
      <c r="AB151" s="58" t="s">
        <v>7683</v>
      </c>
      <c r="AC151" s="61"/>
      <c r="AD151" s="227">
        <v>45558.0</v>
      </c>
      <c r="AE151" s="61"/>
      <c r="AF151" s="61"/>
      <c r="AG151" s="58" t="s">
        <v>7880</v>
      </c>
      <c r="AI151" s="58" t="s">
        <v>8543</v>
      </c>
      <c r="AJ151" s="57">
        <v>6.0</v>
      </c>
      <c r="AK151" s="57">
        <v>896.0</v>
      </c>
      <c r="AL151" s="58" t="s">
        <v>8244</v>
      </c>
      <c r="AM151" s="61"/>
      <c r="AN151" s="58" t="s">
        <v>243</v>
      </c>
      <c r="AO151" s="61"/>
      <c r="AP151" s="61"/>
      <c r="AQ151" s="57">
        <v>77.5679</v>
      </c>
      <c r="AR151" s="58" t="s">
        <v>895</v>
      </c>
      <c r="AT151" s="57">
        <v>10.8</v>
      </c>
      <c r="AU151" s="57">
        <v>8000.0</v>
      </c>
      <c r="AV151" s="57">
        <v>278.0</v>
      </c>
      <c r="AW151" s="58" t="s">
        <v>7676</v>
      </c>
      <c r="AX151" s="57">
        <v>2018.0</v>
      </c>
      <c r="AY151" s="61"/>
      <c r="AZ151" s="61"/>
    </row>
    <row r="152">
      <c r="A152" s="58" t="s">
        <v>8544</v>
      </c>
      <c r="B152" s="58" t="s">
        <v>5668</v>
      </c>
      <c r="C152" s="58" t="s">
        <v>200</v>
      </c>
      <c r="D152" s="61"/>
      <c r="E152" s="58" t="s">
        <v>7666</v>
      </c>
      <c r="F152" s="58" t="s">
        <v>8545</v>
      </c>
      <c r="G152" s="58" t="s">
        <v>7819</v>
      </c>
      <c r="J152" s="58" t="s">
        <v>7668</v>
      </c>
      <c r="K152" s="57">
        <v>45.0</v>
      </c>
      <c r="L152" s="61"/>
      <c r="M152" s="63" t="b">
        <v>1</v>
      </c>
      <c r="N152" s="57">
        <v>2024.0</v>
      </c>
      <c r="O152" s="58" t="s">
        <v>7669</v>
      </c>
      <c r="Q152" s="57">
        <v>12.86858</v>
      </c>
      <c r="R152" s="61"/>
      <c r="S152" s="58" t="s">
        <v>8546</v>
      </c>
      <c r="T152" s="227">
        <v>45619.0</v>
      </c>
      <c r="U152" s="61"/>
      <c r="V152" s="61"/>
      <c r="W152" s="61"/>
      <c r="X152" s="57">
        <v>715875.0</v>
      </c>
      <c r="Y152" s="61"/>
      <c r="Z152" s="58" t="s">
        <v>6022</v>
      </c>
      <c r="AA152" s="61"/>
      <c r="AB152" s="58" t="s">
        <v>7672</v>
      </c>
      <c r="AC152" s="61"/>
      <c r="AD152" s="227">
        <v>45650.0</v>
      </c>
      <c r="AE152" s="61"/>
      <c r="AF152" s="61"/>
      <c r="AG152" s="58" t="s">
        <v>7694</v>
      </c>
      <c r="AI152" s="58" t="s">
        <v>8547</v>
      </c>
      <c r="AJ152" s="57">
        <v>3.0</v>
      </c>
      <c r="AK152" s="57">
        <v>64.0</v>
      </c>
      <c r="AL152" s="58" t="s">
        <v>7919</v>
      </c>
      <c r="AN152" s="58" t="s">
        <v>85</v>
      </c>
      <c r="AP152" s="58" t="s">
        <v>8548</v>
      </c>
      <c r="AQ152" s="57">
        <v>77.61142</v>
      </c>
      <c r="AR152" s="58" t="s">
        <v>3648</v>
      </c>
      <c r="AT152" s="57">
        <v>0.8</v>
      </c>
      <c r="AU152" s="57">
        <v>6500.0</v>
      </c>
      <c r="AV152" s="57">
        <v>8.0</v>
      </c>
      <c r="AW152" s="58" t="s">
        <v>7676</v>
      </c>
      <c r="AX152" s="57">
        <v>2023.0</v>
      </c>
      <c r="AY152" s="61"/>
      <c r="AZ152" s="61"/>
    </row>
    <row r="153">
      <c r="A153" s="58" t="s">
        <v>8549</v>
      </c>
      <c r="B153" s="58" t="s">
        <v>5668</v>
      </c>
      <c r="C153" s="58" t="s">
        <v>447</v>
      </c>
      <c r="D153" s="61"/>
      <c r="E153" s="58" t="s">
        <v>7701</v>
      </c>
      <c r="F153" s="58" t="s">
        <v>8550</v>
      </c>
      <c r="I153" s="61"/>
      <c r="J153" s="58" t="s">
        <v>7668</v>
      </c>
      <c r="L153" s="61"/>
      <c r="M153" s="63" t="b">
        <v>1</v>
      </c>
      <c r="N153" s="57">
        <v>2025.0</v>
      </c>
      <c r="O153" s="58" t="s">
        <v>7680</v>
      </c>
      <c r="P153" s="61"/>
      <c r="Q153" s="57">
        <v>12.89904</v>
      </c>
      <c r="R153" s="61"/>
      <c r="S153" s="58" t="s">
        <v>8075</v>
      </c>
      <c r="T153" s="227">
        <v>45343.0</v>
      </c>
      <c r="U153" s="61"/>
      <c r="V153" s="61"/>
      <c r="W153" s="61"/>
      <c r="X153" s="57">
        <v>3972323.0</v>
      </c>
      <c r="Y153" s="61"/>
      <c r="Z153" s="58" t="s">
        <v>6028</v>
      </c>
      <c r="AA153" s="61"/>
      <c r="AB153" s="58" t="s">
        <v>7683</v>
      </c>
      <c r="AC153" s="61"/>
      <c r="AD153" s="227">
        <v>45651.0</v>
      </c>
      <c r="AE153" s="61"/>
      <c r="AF153" s="61"/>
      <c r="AG153" s="58" t="s">
        <v>8551</v>
      </c>
      <c r="AI153" s="58" t="s">
        <v>8552</v>
      </c>
      <c r="AJ153" s="57">
        <v>3.0</v>
      </c>
      <c r="AK153" s="57">
        <v>1000.0</v>
      </c>
      <c r="AL153" s="58" t="s">
        <v>8077</v>
      </c>
      <c r="AM153" s="61"/>
      <c r="AN153" s="58" t="s">
        <v>68</v>
      </c>
      <c r="AO153" s="61"/>
      <c r="AP153" s="58" t="s">
        <v>8553</v>
      </c>
      <c r="AQ153" s="57">
        <v>77.83639</v>
      </c>
      <c r="AR153" s="58" t="s">
        <v>6369</v>
      </c>
      <c r="AT153" s="57">
        <v>100.0</v>
      </c>
      <c r="AU153" s="57">
        <v>5100.0</v>
      </c>
      <c r="AV153" s="57">
        <v>10044.0</v>
      </c>
      <c r="AW153" s="58" t="s">
        <v>7676</v>
      </c>
      <c r="AX153" s="57">
        <v>2021.0</v>
      </c>
      <c r="AY153" s="61"/>
      <c r="AZ153" s="61"/>
    </row>
    <row r="154">
      <c r="A154" s="58" t="s">
        <v>8554</v>
      </c>
      <c r="B154" s="58" t="s">
        <v>5668</v>
      </c>
      <c r="C154" s="58" t="s">
        <v>861</v>
      </c>
      <c r="D154" s="61"/>
      <c r="E154" s="58" t="s">
        <v>7666</v>
      </c>
      <c r="F154" s="58" t="s">
        <v>8555</v>
      </c>
      <c r="I154" s="61"/>
      <c r="J154" s="58" t="s">
        <v>7668</v>
      </c>
      <c r="K154" s="57">
        <v>89.5</v>
      </c>
      <c r="L154" s="61"/>
      <c r="M154" s="63" t="b">
        <v>1</v>
      </c>
      <c r="N154" s="57">
        <v>2027.0</v>
      </c>
      <c r="O154" s="58" t="s">
        <v>7669</v>
      </c>
      <c r="Q154" s="57">
        <v>12.86954</v>
      </c>
      <c r="R154" s="61"/>
      <c r="S154" s="58" t="s">
        <v>8556</v>
      </c>
      <c r="T154" s="227">
        <v>45342.0</v>
      </c>
      <c r="U154" s="61"/>
      <c r="V154" s="61"/>
      <c r="W154" s="61"/>
      <c r="X154" s="57">
        <v>9900241.0</v>
      </c>
      <c r="Y154" s="61"/>
      <c r="Z154" s="58" t="s">
        <v>6022</v>
      </c>
      <c r="AA154" s="61"/>
      <c r="AB154" s="58" t="s">
        <v>7682</v>
      </c>
      <c r="AC154" s="61"/>
      <c r="AD154" s="227">
        <v>45409.0</v>
      </c>
      <c r="AE154" s="61"/>
      <c r="AF154" s="61"/>
      <c r="AG154" s="58" t="s">
        <v>7694</v>
      </c>
      <c r="AI154" s="58" t="s">
        <v>8557</v>
      </c>
      <c r="AJ154" s="57">
        <v>2.0</v>
      </c>
      <c r="AK154" s="57">
        <v>1354.0</v>
      </c>
      <c r="AL154" s="58" t="s">
        <v>7815</v>
      </c>
      <c r="AM154" s="61"/>
      <c r="AN154" s="58" t="s">
        <v>164</v>
      </c>
      <c r="AO154" s="61"/>
      <c r="AP154" s="61"/>
      <c r="AQ154" s="57">
        <v>77.63433</v>
      </c>
      <c r="AR154" s="58" t="s">
        <v>6761</v>
      </c>
      <c r="AT154" s="57">
        <v>7.3</v>
      </c>
      <c r="AU154" s="57">
        <v>12500.0</v>
      </c>
      <c r="AV154" s="57">
        <v>64.0</v>
      </c>
      <c r="AW154" s="58" t="s">
        <v>7676</v>
      </c>
      <c r="AX154" s="57">
        <v>2020.0</v>
      </c>
      <c r="AY154" s="61"/>
      <c r="AZ154" s="61"/>
    </row>
    <row r="155">
      <c r="A155" s="58" t="s">
        <v>8558</v>
      </c>
      <c r="B155" s="58" t="s">
        <v>5668</v>
      </c>
      <c r="C155" s="58" t="s">
        <v>1215</v>
      </c>
      <c r="D155" s="61"/>
      <c r="E155" s="58" t="s">
        <v>7666</v>
      </c>
      <c r="F155" s="58" t="s">
        <v>8559</v>
      </c>
      <c r="G155" s="58" t="s">
        <v>8296</v>
      </c>
      <c r="J155" s="58" t="s">
        <v>7668</v>
      </c>
      <c r="K155" s="57">
        <v>82.8</v>
      </c>
      <c r="L155" s="61"/>
      <c r="M155" s="63" t="b">
        <v>1</v>
      </c>
      <c r="N155" s="57">
        <v>2027.0</v>
      </c>
      <c r="O155" s="58" t="s">
        <v>7669</v>
      </c>
      <c r="Q155" s="57">
        <v>13.02506</v>
      </c>
      <c r="R155" s="61"/>
      <c r="S155" s="58" t="s">
        <v>8560</v>
      </c>
      <c r="T155" s="227">
        <v>45648.0</v>
      </c>
      <c r="U155" s="61"/>
      <c r="V155" s="61"/>
      <c r="W155" s="61"/>
      <c r="X155" s="57">
        <v>1.4547685E7</v>
      </c>
      <c r="Y155" s="61"/>
      <c r="Z155" s="58" t="s">
        <v>6028</v>
      </c>
      <c r="AA155" s="61"/>
      <c r="AB155" s="58" t="s">
        <v>7682</v>
      </c>
      <c r="AC155" s="61"/>
      <c r="AD155" s="227">
        <v>45470.0</v>
      </c>
      <c r="AE155" s="61"/>
      <c r="AF155" s="61"/>
      <c r="AG155" s="58" t="s">
        <v>7749</v>
      </c>
      <c r="AH155" s="58" t="s">
        <v>7750</v>
      </c>
      <c r="AI155" s="58" t="s">
        <v>8561</v>
      </c>
      <c r="AJ155" s="57">
        <v>3.0</v>
      </c>
      <c r="AK155" s="57">
        <v>394.0</v>
      </c>
      <c r="AL155" s="58" t="s">
        <v>7815</v>
      </c>
      <c r="AM155" s="61"/>
      <c r="AN155" s="58" t="s">
        <v>607</v>
      </c>
      <c r="AP155" s="58" t="s">
        <v>8562</v>
      </c>
      <c r="AQ155" s="57">
        <v>77.74614</v>
      </c>
      <c r="AR155" s="58" t="s">
        <v>1216</v>
      </c>
      <c r="AT155" s="57">
        <v>4.5</v>
      </c>
      <c r="AU155" s="57">
        <v>10000.0</v>
      </c>
      <c r="AV155" s="57">
        <v>33.0</v>
      </c>
      <c r="AW155" s="58" t="s">
        <v>7676</v>
      </c>
      <c r="AX155" s="57">
        <v>2022.0</v>
      </c>
      <c r="AY155" s="61"/>
      <c r="AZ155" s="61"/>
    </row>
    <row r="156">
      <c r="A156" s="58" t="s">
        <v>8563</v>
      </c>
      <c r="B156" s="58" t="s">
        <v>5668</v>
      </c>
      <c r="C156" s="58" t="s">
        <v>1182</v>
      </c>
      <c r="D156" s="61"/>
      <c r="E156" s="58" t="s">
        <v>7666</v>
      </c>
      <c r="F156" s="58" t="s">
        <v>8564</v>
      </c>
      <c r="I156" s="61"/>
      <c r="J156" s="58" t="s">
        <v>7668</v>
      </c>
      <c r="K156" s="57">
        <v>50.9</v>
      </c>
      <c r="L156" s="61"/>
      <c r="M156" s="63" t="b">
        <v>1</v>
      </c>
      <c r="N156" s="57">
        <v>2024.0</v>
      </c>
      <c r="O156" s="58" t="s">
        <v>7669</v>
      </c>
      <c r="Q156" s="57">
        <v>12.9202</v>
      </c>
      <c r="R156" s="61"/>
      <c r="S156" s="58" t="s">
        <v>8565</v>
      </c>
      <c r="T156" s="227">
        <v>45344.0</v>
      </c>
      <c r="U156" s="61"/>
      <c r="V156" s="61"/>
      <c r="W156" s="61"/>
      <c r="X156" s="57">
        <v>1182625.0</v>
      </c>
      <c r="Y156" s="61"/>
      <c r="Z156" s="58" t="s">
        <v>6028</v>
      </c>
      <c r="AA156" s="61"/>
      <c r="AB156" s="58" t="s">
        <v>7672</v>
      </c>
      <c r="AC156" s="61"/>
      <c r="AD156" s="227">
        <v>45650.0</v>
      </c>
      <c r="AE156" s="61"/>
      <c r="AF156" s="61"/>
      <c r="AG156" s="58" t="s">
        <v>7694</v>
      </c>
      <c r="AI156" s="58" t="s">
        <v>8566</v>
      </c>
      <c r="AJ156" s="57">
        <v>3.0</v>
      </c>
      <c r="AK156" s="57">
        <v>160.0</v>
      </c>
      <c r="AL156" s="58" t="s">
        <v>8565</v>
      </c>
      <c r="AN156" s="58" t="s">
        <v>152</v>
      </c>
      <c r="AO156" s="61"/>
      <c r="AP156" s="61"/>
      <c r="AQ156" s="57">
        <v>77.72926</v>
      </c>
      <c r="AR156" s="58" t="s">
        <v>1183</v>
      </c>
      <c r="AT156" s="57">
        <v>2.1</v>
      </c>
      <c r="AU156" s="57">
        <v>7950.0</v>
      </c>
      <c r="AV156" s="57">
        <v>216.0</v>
      </c>
      <c r="AW156" s="58" t="s">
        <v>7676</v>
      </c>
      <c r="AX156" s="57">
        <v>2022.0</v>
      </c>
      <c r="AY156" s="61"/>
      <c r="AZ156" s="61"/>
    </row>
    <row r="157">
      <c r="A157" s="58" t="s">
        <v>8567</v>
      </c>
      <c r="B157" s="58" t="s">
        <v>5668</v>
      </c>
      <c r="C157" s="58" t="s">
        <v>821</v>
      </c>
      <c r="D157" s="61"/>
      <c r="E157" s="58" t="s">
        <v>7666</v>
      </c>
      <c r="F157" s="58" t="s">
        <v>8568</v>
      </c>
      <c r="I157" s="61"/>
      <c r="J157" s="58" t="s">
        <v>7668</v>
      </c>
      <c r="L157" s="61"/>
      <c r="M157" s="63" t="b">
        <v>1</v>
      </c>
      <c r="N157" s="57">
        <v>2027.0</v>
      </c>
      <c r="O157" s="58" t="s">
        <v>7669</v>
      </c>
      <c r="Q157" s="57">
        <v>12.8677</v>
      </c>
      <c r="R157" s="61"/>
      <c r="S157" s="58" t="s">
        <v>7842</v>
      </c>
      <c r="T157" s="227">
        <v>45463.0</v>
      </c>
      <c r="U157" s="61"/>
      <c r="V157" s="61"/>
      <c r="W157" s="61"/>
      <c r="X157" s="57">
        <v>2847225.0</v>
      </c>
      <c r="Y157" s="61"/>
      <c r="Z157" s="58" t="s">
        <v>6022</v>
      </c>
      <c r="AA157" s="61"/>
      <c r="AB157" s="58" t="s">
        <v>7682</v>
      </c>
      <c r="AC157" s="61"/>
      <c r="AD157" s="227">
        <v>45653.0</v>
      </c>
      <c r="AE157" s="61"/>
      <c r="AF157" s="61"/>
      <c r="AG157" s="58" t="s">
        <v>7880</v>
      </c>
      <c r="AI157" s="58" t="s">
        <v>8569</v>
      </c>
      <c r="AJ157" s="57">
        <v>2.0</v>
      </c>
      <c r="AK157" s="57">
        <v>560.0</v>
      </c>
      <c r="AL157" s="58" t="s">
        <v>7844</v>
      </c>
      <c r="AM157" s="61"/>
      <c r="AN157" s="58" t="s">
        <v>210</v>
      </c>
      <c r="AQ157" s="57">
        <v>77.52294</v>
      </c>
      <c r="AR157" s="58" t="s">
        <v>208</v>
      </c>
      <c r="AT157" s="57">
        <v>5.43</v>
      </c>
      <c r="AU157" s="57">
        <v>6573.0</v>
      </c>
      <c r="AV157" s="57">
        <v>148.0</v>
      </c>
      <c r="AW157" s="58" t="s">
        <v>7676</v>
      </c>
      <c r="AX157" s="57">
        <v>2020.0</v>
      </c>
      <c r="AY157" s="58" t="s">
        <v>7845</v>
      </c>
      <c r="AZ157" s="61"/>
    </row>
    <row r="158">
      <c r="A158" s="58" t="s">
        <v>8570</v>
      </c>
      <c r="B158" s="58" t="s">
        <v>5668</v>
      </c>
      <c r="C158" s="58" t="s">
        <v>1111</v>
      </c>
      <c r="D158" s="61"/>
      <c r="E158" s="58" t="s">
        <v>7666</v>
      </c>
      <c r="F158" s="58" t="s">
        <v>8571</v>
      </c>
      <c r="G158" s="58" t="s">
        <v>7800</v>
      </c>
      <c r="J158" s="58" t="s">
        <v>7668</v>
      </c>
      <c r="K158" s="57">
        <v>94.6</v>
      </c>
      <c r="L158" s="61"/>
      <c r="M158" s="63" t="b">
        <v>1</v>
      </c>
      <c r="N158" s="57">
        <v>2032.0</v>
      </c>
      <c r="O158" s="58" t="s">
        <v>7669</v>
      </c>
      <c r="Q158" s="57">
        <v>12.88696</v>
      </c>
      <c r="R158" s="61"/>
      <c r="S158" s="58" t="s">
        <v>8434</v>
      </c>
      <c r="T158" s="227">
        <v>45619.0</v>
      </c>
      <c r="U158" s="61"/>
      <c r="V158" s="61"/>
      <c r="W158" s="61"/>
      <c r="X158" s="57">
        <v>6197492.0</v>
      </c>
      <c r="Y158" s="61"/>
      <c r="Z158" s="58" t="s">
        <v>6028</v>
      </c>
      <c r="AA158" s="61"/>
      <c r="AB158" s="58" t="s">
        <v>7682</v>
      </c>
      <c r="AC158" s="61"/>
      <c r="AD158" s="57" t="s">
        <v>8572</v>
      </c>
      <c r="AE158" s="61"/>
      <c r="AF158" s="61"/>
      <c r="AG158" s="58" t="s">
        <v>7749</v>
      </c>
      <c r="AI158" s="58" t="s">
        <v>8573</v>
      </c>
      <c r="AJ158" s="57">
        <v>5.0</v>
      </c>
      <c r="AK158" s="57">
        <v>680.0</v>
      </c>
      <c r="AL158" s="58" t="s">
        <v>7875</v>
      </c>
      <c r="AM158" s="61"/>
      <c r="AN158" s="58" t="s">
        <v>685</v>
      </c>
      <c r="AP158" s="58" t="s">
        <v>8574</v>
      </c>
      <c r="AQ158" s="57">
        <v>77.70722</v>
      </c>
      <c r="AR158" s="58" t="s">
        <v>1112</v>
      </c>
      <c r="AT158" s="57">
        <v>7.0</v>
      </c>
      <c r="AU158" s="57">
        <v>10050.0</v>
      </c>
      <c r="AV158" s="57">
        <v>198.0</v>
      </c>
      <c r="AW158" s="58" t="s">
        <v>7676</v>
      </c>
      <c r="AX158" s="57">
        <v>2023.0</v>
      </c>
      <c r="AY158" s="61"/>
      <c r="AZ158" s="61"/>
    </row>
    <row r="159">
      <c r="A159" s="58" t="s">
        <v>8575</v>
      </c>
      <c r="B159" s="58" t="s">
        <v>5668</v>
      </c>
      <c r="C159" s="58" t="s">
        <v>605</v>
      </c>
      <c r="D159" s="61"/>
      <c r="E159" s="58" t="s">
        <v>7666</v>
      </c>
      <c r="F159" s="58" t="s">
        <v>8576</v>
      </c>
      <c r="G159" s="58" t="s">
        <v>8577</v>
      </c>
      <c r="J159" s="58" t="s">
        <v>7668</v>
      </c>
      <c r="K159" s="57">
        <v>45.2</v>
      </c>
      <c r="L159" s="61"/>
      <c r="M159" s="63" t="b">
        <v>1</v>
      </c>
      <c r="N159" s="57">
        <v>2027.0</v>
      </c>
      <c r="O159" s="58" t="s">
        <v>7669</v>
      </c>
      <c r="Q159" s="57">
        <v>13.01171</v>
      </c>
      <c r="R159" s="61"/>
      <c r="S159" s="58" t="s">
        <v>8075</v>
      </c>
      <c r="T159" s="227">
        <v>45649.0</v>
      </c>
      <c r="U159" s="61"/>
      <c r="V159" s="61"/>
      <c r="W159" s="61"/>
      <c r="X159" s="57">
        <v>5958031.0</v>
      </c>
      <c r="Y159" s="61"/>
      <c r="Z159" s="58" t="s">
        <v>6028</v>
      </c>
      <c r="AA159" s="61"/>
      <c r="AB159" s="58" t="s">
        <v>7682</v>
      </c>
      <c r="AC159" s="61"/>
      <c r="AD159" s="227">
        <v>45378.0</v>
      </c>
      <c r="AE159" s="61"/>
      <c r="AF159" s="61"/>
      <c r="AG159" s="58" t="s">
        <v>7694</v>
      </c>
      <c r="AI159" s="58" t="s">
        <v>8578</v>
      </c>
      <c r="AJ159" s="57">
        <v>1.0</v>
      </c>
      <c r="AK159" s="57">
        <v>1161.0</v>
      </c>
      <c r="AL159" s="58" t="s">
        <v>8077</v>
      </c>
      <c r="AM159" s="61"/>
      <c r="AN159" s="58" t="s">
        <v>607</v>
      </c>
      <c r="AP159" s="58" t="s">
        <v>8579</v>
      </c>
      <c r="AQ159" s="57">
        <v>77.74593</v>
      </c>
      <c r="AR159" s="58" t="s">
        <v>6513</v>
      </c>
      <c r="AT159" s="57">
        <v>7.4</v>
      </c>
      <c r="AU159" s="57">
        <v>8700.0</v>
      </c>
      <c r="AV159" s="57">
        <v>111.0</v>
      </c>
      <c r="AW159" s="58" t="s">
        <v>7676</v>
      </c>
      <c r="AX159" s="57">
        <v>2023.0</v>
      </c>
      <c r="AY159" s="61"/>
      <c r="AZ159" s="61"/>
    </row>
    <row r="160">
      <c r="A160" s="58" t="s">
        <v>8580</v>
      </c>
      <c r="B160" s="58" t="s">
        <v>5668</v>
      </c>
      <c r="C160" s="58" t="s">
        <v>1416</v>
      </c>
      <c r="D160" s="61"/>
      <c r="E160" s="58" t="s">
        <v>7666</v>
      </c>
      <c r="F160" s="58" t="s">
        <v>8581</v>
      </c>
      <c r="G160" s="58" t="s">
        <v>7800</v>
      </c>
      <c r="J160" s="58" t="s">
        <v>7668</v>
      </c>
      <c r="K160" s="57">
        <v>84.0</v>
      </c>
      <c r="L160" s="61"/>
      <c r="M160" s="63" t="b">
        <v>1</v>
      </c>
      <c r="N160" s="57">
        <v>2025.0</v>
      </c>
      <c r="O160" s="58" t="s">
        <v>7669</v>
      </c>
      <c r="Q160" s="57">
        <v>12.87568</v>
      </c>
      <c r="R160" s="61"/>
      <c r="S160" s="58" t="s">
        <v>8103</v>
      </c>
      <c r="T160" s="227">
        <v>45557.0</v>
      </c>
      <c r="U160" s="61"/>
      <c r="V160" s="61"/>
      <c r="W160" s="61"/>
      <c r="X160" s="57">
        <v>7529422.0</v>
      </c>
      <c r="Y160" s="61"/>
      <c r="Z160" s="58" t="s">
        <v>6028</v>
      </c>
      <c r="AA160" s="61"/>
      <c r="AB160" s="58" t="s">
        <v>7683</v>
      </c>
      <c r="AC160" s="61"/>
      <c r="AD160" s="227">
        <v>45590.0</v>
      </c>
      <c r="AE160" s="61"/>
      <c r="AF160" s="61"/>
      <c r="AG160" s="58" t="s">
        <v>7781</v>
      </c>
      <c r="AH160" s="61"/>
      <c r="AI160" s="58" t="s">
        <v>8582</v>
      </c>
      <c r="AJ160" s="57">
        <v>5.0</v>
      </c>
      <c r="AK160" s="57">
        <v>2900.0</v>
      </c>
      <c r="AL160" s="58" t="s">
        <v>7844</v>
      </c>
      <c r="AM160" s="61"/>
      <c r="AN160" s="58" t="s">
        <v>170</v>
      </c>
      <c r="AO160" s="61"/>
      <c r="AP160" s="58" t="s">
        <v>8583</v>
      </c>
      <c r="AQ160" s="57">
        <v>77.77845</v>
      </c>
      <c r="AR160" s="58" t="s">
        <v>6532</v>
      </c>
      <c r="AT160" s="57">
        <v>81.4</v>
      </c>
      <c r="AU160" s="57">
        <v>6200.0</v>
      </c>
      <c r="AV160" s="57">
        <v>266.0</v>
      </c>
      <c r="AW160" s="58" t="s">
        <v>7676</v>
      </c>
      <c r="AX160" s="57">
        <v>2022.0</v>
      </c>
      <c r="AY160" s="61"/>
      <c r="AZ160" s="61"/>
    </row>
    <row r="161">
      <c r="A161" s="58" t="s">
        <v>8584</v>
      </c>
      <c r="B161" s="58" t="s">
        <v>5668</v>
      </c>
      <c r="C161" s="58" t="s">
        <v>955</v>
      </c>
      <c r="D161" s="61"/>
      <c r="E161" s="58" t="s">
        <v>7666</v>
      </c>
      <c r="F161" s="58" t="s">
        <v>8585</v>
      </c>
      <c r="I161" s="61"/>
      <c r="J161" s="58" t="s">
        <v>7668</v>
      </c>
      <c r="K161" s="57">
        <v>17.2</v>
      </c>
      <c r="L161" s="61"/>
      <c r="M161" s="63" t="b">
        <v>1</v>
      </c>
      <c r="N161" s="57">
        <v>2026.0</v>
      </c>
      <c r="O161" s="58" t="s">
        <v>7669</v>
      </c>
      <c r="Q161" s="57">
        <v>13.09335</v>
      </c>
      <c r="R161" s="61"/>
      <c r="S161" s="58" t="s">
        <v>8586</v>
      </c>
      <c r="T161" s="228">
        <v>45432.0</v>
      </c>
      <c r="U161" s="61"/>
      <c r="V161" s="61"/>
      <c r="W161" s="61"/>
      <c r="X161" s="57">
        <v>4611306.0</v>
      </c>
      <c r="Y161" s="61"/>
      <c r="Z161" s="58" t="s">
        <v>6005</v>
      </c>
      <c r="AA161" s="61"/>
      <c r="AB161" s="58" t="s">
        <v>7672</v>
      </c>
      <c r="AC161" s="61"/>
      <c r="AD161" s="227">
        <v>45561.0</v>
      </c>
      <c r="AE161" s="61"/>
      <c r="AF161" s="61"/>
      <c r="AG161" s="58" t="s">
        <v>8115</v>
      </c>
      <c r="AI161" s="58" t="s">
        <v>7721</v>
      </c>
      <c r="AJ161" s="57">
        <v>5.0</v>
      </c>
      <c r="AK161" s="57">
        <v>334.0</v>
      </c>
      <c r="AL161" s="58" t="s">
        <v>8023</v>
      </c>
      <c r="AN161" s="58" t="s">
        <v>243</v>
      </c>
      <c r="AO161" s="61"/>
      <c r="AP161" s="61"/>
      <c r="AQ161" s="57">
        <v>77.56037</v>
      </c>
      <c r="AR161" s="58" t="s">
        <v>956</v>
      </c>
      <c r="AT161" s="57">
        <v>3.0</v>
      </c>
      <c r="AU161" s="57">
        <v>7000.0</v>
      </c>
      <c r="AV161" s="57">
        <v>30.0</v>
      </c>
      <c r="AW161" s="58" t="s">
        <v>7676</v>
      </c>
      <c r="AX161" s="57">
        <v>2020.0</v>
      </c>
      <c r="AY161" s="61"/>
      <c r="AZ161" s="61"/>
    </row>
    <row r="162">
      <c r="A162" s="58" t="s">
        <v>8587</v>
      </c>
      <c r="B162" s="58" t="s">
        <v>5668</v>
      </c>
      <c r="C162" s="58" t="s">
        <v>1525</v>
      </c>
      <c r="D162" s="61"/>
      <c r="E162" s="58" t="s">
        <v>7666</v>
      </c>
      <c r="F162" s="58" t="s">
        <v>8588</v>
      </c>
      <c r="G162" s="58" t="s">
        <v>7904</v>
      </c>
      <c r="J162" s="58" t="s">
        <v>7668</v>
      </c>
      <c r="K162" s="57">
        <v>68.9</v>
      </c>
      <c r="L162" s="61"/>
      <c r="M162" s="63" t="b">
        <v>1</v>
      </c>
      <c r="N162" s="57">
        <v>2026.0</v>
      </c>
      <c r="O162" s="58" t="s">
        <v>7669</v>
      </c>
      <c r="Q162" s="57">
        <v>13.08071</v>
      </c>
      <c r="R162" s="61"/>
      <c r="S162" s="58" t="s">
        <v>8589</v>
      </c>
      <c r="T162" s="227">
        <v>45313.0</v>
      </c>
      <c r="U162" s="61"/>
      <c r="V162" s="61"/>
      <c r="W162" s="61"/>
      <c r="X162" s="57">
        <v>1.9386754E7</v>
      </c>
      <c r="Y162" s="61"/>
      <c r="Z162" s="58" t="s">
        <v>6005</v>
      </c>
      <c r="AA162" s="61"/>
      <c r="AB162" s="58" t="s">
        <v>7682</v>
      </c>
      <c r="AC162" s="61"/>
      <c r="AD162" s="227">
        <v>45652.0</v>
      </c>
      <c r="AE162" s="61"/>
      <c r="AF162" s="61"/>
      <c r="AG162" s="58" t="s">
        <v>7781</v>
      </c>
      <c r="AH162" s="61"/>
      <c r="AI162" s="58" t="s">
        <v>8590</v>
      </c>
      <c r="AJ162" s="57">
        <v>3.0</v>
      </c>
      <c r="AK162" s="57">
        <v>236.0</v>
      </c>
      <c r="AL162" s="58" t="s">
        <v>8591</v>
      </c>
      <c r="AN162" s="58" t="s">
        <v>873</v>
      </c>
      <c r="AP162" s="58" t="s">
        <v>8592</v>
      </c>
      <c r="AQ162" s="57">
        <v>77.59116</v>
      </c>
      <c r="AR162" s="58" t="s">
        <v>6420</v>
      </c>
      <c r="AT162" s="57">
        <v>4.4</v>
      </c>
      <c r="AU162" s="57">
        <v>12397.0</v>
      </c>
      <c r="AV162" s="57">
        <v>62.0</v>
      </c>
      <c r="AW162" s="58" t="s">
        <v>7676</v>
      </c>
      <c r="AX162" s="57">
        <v>2022.0</v>
      </c>
      <c r="AY162" s="61"/>
      <c r="AZ162" s="61"/>
    </row>
    <row r="163">
      <c r="A163" s="58" t="s">
        <v>8593</v>
      </c>
      <c r="B163" s="58" t="s">
        <v>5668</v>
      </c>
      <c r="C163" s="58" t="s">
        <v>926</v>
      </c>
      <c r="D163" s="61"/>
      <c r="E163" s="58" t="s">
        <v>7666</v>
      </c>
      <c r="F163" s="58" t="s">
        <v>8594</v>
      </c>
      <c r="G163" s="58" t="s">
        <v>8595</v>
      </c>
      <c r="J163" s="58" t="s">
        <v>7668</v>
      </c>
      <c r="K163" s="57">
        <v>77.1</v>
      </c>
      <c r="L163" s="61"/>
      <c r="M163" s="63" t="b">
        <v>1</v>
      </c>
      <c r="N163" s="57">
        <v>2028.0</v>
      </c>
      <c r="O163" s="58" t="s">
        <v>7669</v>
      </c>
      <c r="Q163" s="57">
        <v>12.94581</v>
      </c>
      <c r="R163" s="61"/>
      <c r="S163" s="58" t="s">
        <v>8379</v>
      </c>
      <c r="T163" s="227">
        <v>45346.0</v>
      </c>
      <c r="U163" s="61"/>
      <c r="V163" s="61"/>
      <c r="W163" s="61"/>
      <c r="X163" s="57">
        <v>5989086.0</v>
      </c>
      <c r="Y163" s="61"/>
      <c r="Z163" s="58" t="s">
        <v>6028</v>
      </c>
      <c r="AA163" s="61"/>
      <c r="AB163" s="58" t="s">
        <v>7682</v>
      </c>
      <c r="AC163" s="61"/>
      <c r="AD163" s="227">
        <v>45654.0</v>
      </c>
      <c r="AE163" s="61"/>
      <c r="AF163" s="61"/>
      <c r="AG163" s="58" t="s">
        <v>7694</v>
      </c>
      <c r="AH163" s="58" t="s">
        <v>7685</v>
      </c>
      <c r="AI163" s="58" t="s">
        <v>8596</v>
      </c>
      <c r="AJ163" s="57">
        <v>1.0</v>
      </c>
      <c r="AK163" s="57">
        <v>394.0</v>
      </c>
      <c r="AL163" s="58" t="s">
        <v>8381</v>
      </c>
      <c r="AM163" s="61"/>
      <c r="AN163" s="58" t="s">
        <v>428</v>
      </c>
      <c r="AO163" s="61"/>
      <c r="AP163" s="58" t="s">
        <v>8597</v>
      </c>
      <c r="AQ163" s="57">
        <v>77.75413</v>
      </c>
      <c r="AR163" s="58" t="s">
        <v>927</v>
      </c>
      <c r="AT163" s="57">
        <v>4.8</v>
      </c>
      <c r="AU163" s="57">
        <v>7800.0</v>
      </c>
      <c r="AV163" s="57">
        <v>261.0</v>
      </c>
      <c r="AW163" s="58" t="s">
        <v>7676</v>
      </c>
      <c r="AX163" s="57">
        <v>2024.0</v>
      </c>
      <c r="AY163" s="61"/>
      <c r="AZ163" s="61"/>
    </row>
    <row r="164">
      <c r="A164" s="58" t="s">
        <v>8598</v>
      </c>
      <c r="B164" s="58" t="s">
        <v>5668</v>
      </c>
      <c r="C164" s="58" t="s">
        <v>1110</v>
      </c>
      <c r="D164" s="61"/>
      <c r="E164" s="58" t="s">
        <v>7666</v>
      </c>
      <c r="F164" s="58" t="s">
        <v>8599</v>
      </c>
      <c r="I164" s="61"/>
      <c r="J164" s="58" t="s">
        <v>7668</v>
      </c>
      <c r="K164" s="57">
        <v>87.1</v>
      </c>
      <c r="L164" s="61"/>
      <c r="M164" s="63" t="b">
        <v>1</v>
      </c>
      <c r="N164" s="57">
        <v>2025.0</v>
      </c>
      <c r="O164" s="58" t="s">
        <v>7669</v>
      </c>
      <c r="Q164" s="57">
        <v>12.91506</v>
      </c>
      <c r="R164" s="61"/>
      <c r="S164" s="58" t="s">
        <v>7855</v>
      </c>
      <c r="T164" s="227">
        <v>45492.0</v>
      </c>
      <c r="U164" s="61"/>
      <c r="V164" s="61"/>
      <c r="W164" s="61"/>
      <c r="X164" s="57">
        <v>1.0005665E7</v>
      </c>
      <c r="Y164" s="61"/>
      <c r="Z164" s="58" t="s">
        <v>6028</v>
      </c>
      <c r="AA164" s="61"/>
      <c r="AB164" s="58" t="s">
        <v>7672</v>
      </c>
      <c r="AC164" s="61"/>
      <c r="AD164" s="227">
        <v>45590.0</v>
      </c>
      <c r="AE164" s="61"/>
      <c r="AF164" s="61"/>
      <c r="AG164" s="58" t="s">
        <v>7694</v>
      </c>
      <c r="AI164" s="58" t="s">
        <v>8600</v>
      </c>
      <c r="AJ164" s="57">
        <v>3.0</v>
      </c>
      <c r="AK164" s="57">
        <v>781.0</v>
      </c>
      <c r="AL164" s="58" t="s">
        <v>7858</v>
      </c>
      <c r="AM164" s="61"/>
      <c r="AN164" s="58" t="s">
        <v>999</v>
      </c>
      <c r="AP164" s="61"/>
      <c r="AQ164" s="57">
        <v>77.71023</v>
      </c>
      <c r="AR164" s="58" t="s">
        <v>6906</v>
      </c>
      <c r="AT164" s="57">
        <v>1.2</v>
      </c>
      <c r="AU164" s="57">
        <v>9298.0</v>
      </c>
      <c r="AV164" s="57">
        <v>92.0</v>
      </c>
      <c r="AW164" s="58" t="s">
        <v>7676</v>
      </c>
      <c r="AX164" s="57">
        <v>2019.0</v>
      </c>
      <c r="AY164" s="61"/>
      <c r="AZ164" s="61"/>
    </row>
    <row r="165">
      <c r="A165" s="58" t="s">
        <v>8601</v>
      </c>
      <c r="B165" s="58" t="s">
        <v>5668</v>
      </c>
      <c r="C165" s="58" t="s">
        <v>1307</v>
      </c>
      <c r="D165" s="61"/>
      <c r="E165" s="58" t="s">
        <v>7666</v>
      </c>
      <c r="F165" s="58" t="s">
        <v>8602</v>
      </c>
      <c r="G165" s="58" t="s">
        <v>8603</v>
      </c>
      <c r="J165" s="58" t="s">
        <v>7668</v>
      </c>
      <c r="K165" s="57">
        <v>44.5</v>
      </c>
      <c r="L165" s="61"/>
      <c r="M165" s="63" t="b">
        <v>1</v>
      </c>
      <c r="N165" s="57">
        <v>2025.0</v>
      </c>
      <c r="O165" s="58" t="s">
        <v>7669</v>
      </c>
      <c r="Q165" s="57">
        <v>13.08616</v>
      </c>
      <c r="R165" s="61"/>
      <c r="S165" s="58" t="s">
        <v>8604</v>
      </c>
      <c r="T165" s="227">
        <v>45619.0</v>
      </c>
      <c r="U165" s="61"/>
      <c r="V165" s="61"/>
      <c r="W165" s="61"/>
      <c r="X165" s="57">
        <v>4064924.0</v>
      </c>
      <c r="Y165" s="61"/>
      <c r="Z165" s="58" t="s">
        <v>6005</v>
      </c>
      <c r="AA165" s="61"/>
      <c r="AB165" s="58" t="s">
        <v>7672</v>
      </c>
      <c r="AC165" s="61"/>
      <c r="AD165" s="227">
        <v>45651.0</v>
      </c>
      <c r="AE165" s="61"/>
      <c r="AF165" s="61"/>
      <c r="AG165" s="58" t="s">
        <v>7694</v>
      </c>
      <c r="AH165" s="58" t="s">
        <v>7695</v>
      </c>
      <c r="AI165" s="58" t="s">
        <v>7721</v>
      </c>
      <c r="AJ165" s="57">
        <v>5.0</v>
      </c>
      <c r="AK165" s="57">
        <v>40.0</v>
      </c>
      <c r="AL165" s="58" t="s">
        <v>8605</v>
      </c>
      <c r="AN165" s="58" t="s">
        <v>155</v>
      </c>
      <c r="AP165" s="61"/>
      <c r="AQ165" s="57">
        <v>77.62392</v>
      </c>
      <c r="AR165" s="58" t="s">
        <v>8606</v>
      </c>
      <c r="AT165" s="57">
        <v>0.5</v>
      </c>
      <c r="AU165" s="57">
        <v>5700.0</v>
      </c>
      <c r="AV165" s="57">
        <v>248.0</v>
      </c>
      <c r="AW165" s="58" t="s">
        <v>7676</v>
      </c>
      <c r="AX165" s="57">
        <v>2023.0</v>
      </c>
      <c r="AY165" s="61"/>
      <c r="AZ165" s="61"/>
    </row>
    <row r="166">
      <c r="A166" s="58" t="s">
        <v>8607</v>
      </c>
      <c r="B166" s="58" t="s">
        <v>5668</v>
      </c>
      <c r="C166" s="58" t="s">
        <v>236</v>
      </c>
      <c r="D166" s="61"/>
      <c r="E166" s="58" t="s">
        <v>7666</v>
      </c>
      <c r="F166" s="58" t="s">
        <v>8608</v>
      </c>
      <c r="G166" s="58" t="s">
        <v>8609</v>
      </c>
      <c r="J166" s="58" t="s">
        <v>7668</v>
      </c>
      <c r="K166" s="57">
        <v>62.0</v>
      </c>
      <c r="L166" s="61"/>
      <c r="M166" s="63" t="b">
        <v>1</v>
      </c>
      <c r="N166" s="57">
        <v>2025.0</v>
      </c>
      <c r="O166" s="58" t="s">
        <v>7669</v>
      </c>
      <c r="Q166" s="57">
        <v>12.79069</v>
      </c>
      <c r="R166" s="61"/>
      <c r="S166" s="58" t="s">
        <v>7762</v>
      </c>
      <c r="T166" s="227">
        <v>45618.0</v>
      </c>
      <c r="U166" s="61"/>
      <c r="V166" s="61"/>
      <c r="W166" s="61"/>
      <c r="X166" s="57">
        <v>2605772.0</v>
      </c>
      <c r="Y166" s="61"/>
      <c r="Z166" s="58" t="s">
        <v>6022</v>
      </c>
      <c r="AA166" s="61"/>
      <c r="AB166" s="58" t="s">
        <v>7672</v>
      </c>
      <c r="AC166" s="61"/>
      <c r="AD166" s="227">
        <v>45376.0</v>
      </c>
      <c r="AE166" s="61"/>
      <c r="AF166" s="61"/>
      <c r="AG166" s="58" t="s">
        <v>7757</v>
      </c>
      <c r="AI166" s="58" t="s">
        <v>8610</v>
      </c>
      <c r="AJ166" s="57">
        <v>5.0</v>
      </c>
      <c r="AK166" s="57">
        <v>224.0</v>
      </c>
      <c r="AL166" s="58" t="s">
        <v>7764</v>
      </c>
      <c r="AM166" s="61"/>
      <c r="AN166" s="58" t="s">
        <v>159</v>
      </c>
      <c r="AO166" s="61"/>
      <c r="AP166" s="58" t="s">
        <v>8611</v>
      </c>
      <c r="AQ166" s="57">
        <v>77.60496</v>
      </c>
      <c r="AR166" s="58" t="s">
        <v>237</v>
      </c>
      <c r="AT166" s="57">
        <v>2.6</v>
      </c>
      <c r="AU166" s="57">
        <v>5100.0</v>
      </c>
      <c r="AV166" s="57">
        <v>14.0</v>
      </c>
      <c r="AW166" s="58" t="s">
        <v>7676</v>
      </c>
      <c r="AX166" s="57">
        <v>2022.0</v>
      </c>
      <c r="AY166" s="61"/>
      <c r="AZ166" s="61"/>
    </row>
    <row r="167">
      <c r="A167" s="58" t="s">
        <v>8612</v>
      </c>
      <c r="B167" s="58" t="s">
        <v>5668</v>
      </c>
      <c r="C167" s="58" t="s">
        <v>315</v>
      </c>
      <c r="D167" s="61"/>
      <c r="E167" s="58" t="s">
        <v>7666</v>
      </c>
      <c r="F167" s="58" t="s">
        <v>8613</v>
      </c>
      <c r="G167" s="58" t="s">
        <v>7747</v>
      </c>
      <c r="J167" s="58" t="s">
        <v>7668</v>
      </c>
      <c r="K167" s="57">
        <v>51.0</v>
      </c>
      <c r="L167" s="61"/>
      <c r="M167" s="63" t="b">
        <v>1</v>
      </c>
      <c r="N167" s="57">
        <v>2026.0</v>
      </c>
      <c r="O167" s="58" t="s">
        <v>7669</v>
      </c>
      <c r="Q167" s="57">
        <v>12.92503</v>
      </c>
      <c r="R167" s="61"/>
      <c r="S167" s="58" t="s">
        <v>8614</v>
      </c>
      <c r="T167" s="227">
        <v>45557.0</v>
      </c>
      <c r="U167" s="61"/>
      <c r="V167" s="61"/>
      <c r="W167" s="61"/>
      <c r="X167" s="57">
        <v>0.0</v>
      </c>
      <c r="Y167" s="61"/>
      <c r="Z167" s="58" t="s">
        <v>6022</v>
      </c>
      <c r="AA167" s="61"/>
      <c r="AB167" s="58" t="s">
        <v>7672</v>
      </c>
      <c r="AC167" s="61"/>
      <c r="AD167" s="227">
        <v>45652.0</v>
      </c>
      <c r="AE167" s="61"/>
      <c r="AF167" s="61"/>
      <c r="AG167" s="58" t="s">
        <v>7880</v>
      </c>
      <c r="AI167" s="58" t="s">
        <v>8615</v>
      </c>
      <c r="AJ167" s="57">
        <v>2.0</v>
      </c>
      <c r="AK167" s="57">
        <v>312.0</v>
      </c>
      <c r="AL167" s="58" t="s">
        <v>7997</v>
      </c>
      <c r="AM167" s="61"/>
      <c r="AN167" s="58" t="s">
        <v>45</v>
      </c>
      <c r="AO167" s="61"/>
      <c r="AP167" s="58" t="s">
        <v>8616</v>
      </c>
      <c r="AQ167" s="57">
        <v>77.47266</v>
      </c>
      <c r="AR167" s="58" t="s">
        <v>316</v>
      </c>
      <c r="AT167" s="57">
        <v>2.7</v>
      </c>
      <c r="AU167" s="57">
        <v>5500.0</v>
      </c>
      <c r="AV167" s="57">
        <v>24.0</v>
      </c>
      <c r="AW167" s="58" t="s">
        <v>7676</v>
      </c>
      <c r="AX167" s="57">
        <v>2022.0</v>
      </c>
      <c r="AY167" s="61"/>
      <c r="AZ167" s="61"/>
    </row>
    <row r="168">
      <c r="A168" s="58" t="s">
        <v>8617</v>
      </c>
      <c r="B168" s="58" t="s">
        <v>5668</v>
      </c>
      <c r="C168" s="58" t="s">
        <v>232</v>
      </c>
      <c r="D168" s="61"/>
      <c r="E168" s="58" t="s">
        <v>7666</v>
      </c>
      <c r="F168" s="58" t="s">
        <v>8618</v>
      </c>
      <c r="I168" s="61"/>
      <c r="J168" s="58" t="s">
        <v>7668</v>
      </c>
      <c r="L168" s="61"/>
      <c r="M168" s="63" t="b">
        <v>1</v>
      </c>
      <c r="N168" s="57">
        <v>2025.0</v>
      </c>
      <c r="O168" s="58" t="s">
        <v>7669</v>
      </c>
      <c r="Q168" s="57">
        <v>12.8235</v>
      </c>
      <c r="R168" s="61"/>
      <c r="S168" s="58" t="s">
        <v>8619</v>
      </c>
      <c r="T168" s="227">
        <v>45464.0</v>
      </c>
      <c r="U168" s="61"/>
      <c r="V168" s="61"/>
      <c r="W168" s="61"/>
      <c r="X168" s="57">
        <v>2434858.0</v>
      </c>
      <c r="Y168" s="61"/>
      <c r="Z168" s="58" t="s">
        <v>6022</v>
      </c>
      <c r="AA168" s="61"/>
      <c r="AB168" s="58" t="s">
        <v>7682</v>
      </c>
      <c r="AC168" s="61"/>
      <c r="AD168" s="227">
        <v>45376.0</v>
      </c>
      <c r="AE168" s="61"/>
      <c r="AF168" s="61"/>
      <c r="AG168" s="58" t="s">
        <v>7880</v>
      </c>
      <c r="AI168" s="58" t="s">
        <v>8620</v>
      </c>
      <c r="AJ168" s="57">
        <v>1.0</v>
      </c>
      <c r="AK168" s="57">
        <v>660.0</v>
      </c>
      <c r="AL168" s="58" t="s">
        <v>7810</v>
      </c>
      <c r="AM168" s="61"/>
      <c r="AN168" s="58" t="s">
        <v>1583</v>
      </c>
      <c r="AP168" s="61"/>
      <c r="AQ168" s="57">
        <v>77.41059</v>
      </c>
      <c r="AR168" s="58" t="s">
        <v>233</v>
      </c>
      <c r="AT168" s="57">
        <v>4.2</v>
      </c>
      <c r="AU168" s="57">
        <v>5223.0</v>
      </c>
      <c r="AV168" s="57">
        <v>200.0</v>
      </c>
      <c r="AW168" s="58" t="s">
        <v>7676</v>
      </c>
      <c r="AX168" s="57">
        <v>2021.0</v>
      </c>
      <c r="AY168" s="61"/>
      <c r="AZ168" s="61"/>
    </row>
    <row r="169">
      <c r="A169" s="58" t="s">
        <v>8621</v>
      </c>
      <c r="B169" s="58" t="s">
        <v>5668</v>
      </c>
      <c r="C169" s="58" t="s">
        <v>887</v>
      </c>
      <c r="D169" s="61"/>
      <c r="E169" s="58" t="s">
        <v>7701</v>
      </c>
      <c r="F169" s="58" t="s">
        <v>8622</v>
      </c>
      <c r="I169" s="61"/>
      <c r="J169" s="58" t="s">
        <v>7668</v>
      </c>
      <c r="L169" s="61"/>
      <c r="M169" s="63" t="b">
        <v>1</v>
      </c>
      <c r="N169" s="57">
        <v>2025.0</v>
      </c>
      <c r="O169" s="58" t="s">
        <v>7680</v>
      </c>
      <c r="P169" s="61"/>
      <c r="Q169" s="57">
        <v>13.29219</v>
      </c>
      <c r="R169" s="61"/>
      <c r="S169" s="58" t="s">
        <v>8623</v>
      </c>
      <c r="T169" s="227">
        <v>45618.0</v>
      </c>
      <c r="U169" s="61"/>
      <c r="V169" s="61"/>
      <c r="W169" s="61"/>
      <c r="X169" s="57">
        <v>6042869.0</v>
      </c>
      <c r="Y169" s="61"/>
      <c r="Z169" s="58" t="s">
        <v>6005</v>
      </c>
      <c r="AA169" s="61"/>
      <c r="AB169" s="58" t="s">
        <v>7683</v>
      </c>
      <c r="AC169" s="61"/>
      <c r="AD169" s="228">
        <v>45437.0</v>
      </c>
      <c r="AE169" s="61"/>
      <c r="AF169" s="61"/>
      <c r="AG169" s="58" t="s">
        <v>8624</v>
      </c>
      <c r="AI169" s="58" t="s">
        <v>8625</v>
      </c>
      <c r="AJ169" s="57">
        <v>1.0</v>
      </c>
      <c r="AK169" s="57">
        <v>376.0</v>
      </c>
      <c r="AL169" s="58" t="s">
        <v>7752</v>
      </c>
      <c r="AM169" s="61"/>
      <c r="AN169" s="58" t="s">
        <v>889</v>
      </c>
      <c r="AP169" s="58" t="s">
        <v>8626</v>
      </c>
      <c r="AQ169" s="57">
        <v>77.55268</v>
      </c>
      <c r="AR169" s="58" t="s">
        <v>888</v>
      </c>
      <c r="AT169" s="57">
        <v>48.0</v>
      </c>
      <c r="AU169" s="57">
        <v>4550.0</v>
      </c>
      <c r="AV169" s="57">
        <v>10061.0</v>
      </c>
      <c r="AW169" s="58" t="s">
        <v>7676</v>
      </c>
      <c r="AX169" s="57">
        <v>2022.0</v>
      </c>
      <c r="AY169" s="61"/>
      <c r="AZ169" s="61"/>
    </row>
    <row r="170">
      <c r="A170" s="58" t="s">
        <v>8627</v>
      </c>
      <c r="B170" s="58" t="s">
        <v>5668</v>
      </c>
      <c r="C170" s="58" t="s">
        <v>1163</v>
      </c>
      <c r="D170" s="61"/>
      <c r="E170" s="58" t="s">
        <v>7666</v>
      </c>
      <c r="F170" s="58" t="s">
        <v>8628</v>
      </c>
      <c r="G170" s="58" t="s">
        <v>8629</v>
      </c>
      <c r="K170" s="57">
        <v>89.4</v>
      </c>
      <c r="L170" s="61"/>
      <c r="M170" s="63" t="b">
        <v>1</v>
      </c>
      <c r="N170" s="57">
        <v>2028.0</v>
      </c>
      <c r="O170" s="58" t="s">
        <v>7669</v>
      </c>
      <c r="Q170" s="57">
        <v>13.09667</v>
      </c>
      <c r="R170" s="61"/>
      <c r="S170" s="58" t="s">
        <v>8630</v>
      </c>
      <c r="T170" s="227">
        <v>45375.0</v>
      </c>
      <c r="U170" s="61"/>
      <c r="V170" s="61"/>
      <c r="W170" s="61"/>
      <c r="X170" s="57">
        <v>0.0</v>
      </c>
      <c r="Y170" s="61"/>
      <c r="Z170" s="58" t="s">
        <v>6005</v>
      </c>
      <c r="AA170" s="61"/>
      <c r="AB170" s="58" t="s">
        <v>7672</v>
      </c>
      <c r="AC170" s="61"/>
      <c r="AD170" s="227">
        <v>45593.0</v>
      </c>
      <c r="AE170" s="61"/>
      <c r="AF170" s="61"/>
      <c r="AG170" s="58" t="s">
        <v>7863</v>
      </c>
      <c r="AI170" s="58" t="s">
        <v>7721</v>
      </c>
      <c r="AJ170" s="57">
        <v>1.0</v>
      </c>
      <c r="AK170" s="57">
        <v>131.0</v>
      </c>
      <c r="AL170" s="58" t="s">
        <v>8631</v>
      </c>
      <c r="AM170" s="61"/>
      <c r="AN170" s="58" t="s">
        <v>1165</v>
      </c>
      <c r="AO170" s="61"/>
      <c r="AP170" s="61"/>
      <c r="AQ170" s="57">
        <v>77.64762</v>
      </c>
      <c r="AR170" s="58" t="s">
        <v>7081</v>
      </c>
      <c r="AT170" s="57">
        <v>1.7</v>
      </c>
      <c r="AU170" s="61"/>
      <c r="AV170" s="57">
        <v>213.0</v>
      </c>
      <c r="AW170" s="61"/>
      <c r="AX170" s="57">
        <v>2024.0</v>
      </c>
      <c r="AY170" s="61"/>
      <c r="AZ170" s="61"/>
    </row>
    <row r="171">
      <c r="A171" s="58" t="s">
        <v>8632</v>
      </c>
      <c r="B171" s="58" t="s">
        <v>5668</v>
      </c>
      <c r="C171" s="58" t="s">
        <v>167</v>
      </c>
      <c r="D171" s="61"/>
      <c r="E171" s="58" t="s">
        <v>7701</v>
      </c>
      <c r="F171" s="58" t="s">
        <v>8633</v>
      </c>
      <c r="I171" s="61"/>
      <c r="J171" s="58" t="s">
        <v>7668</v>
      </c>
      <c r="K171" s="57">
        <v>51.2</v>
      </c>
      <c r="L171" s="61"/>
      <c r="M171" s="63" t="b">
        <v>1</v>
      </c>
      <c r="N171" s="57">
        <v>2024.0</v>
      </c>
      <c r="O171" s="58" t="s">
        <v>7680</v>
      </c>
      <c r="P171" s="61"/>
      <c r="Q171" s="57">
        <v>12.85368</v>
      </c>
      <c r="R171" s="61"/>
      <c r="S171" s="58" t="s">
        <v>8634</v>
      </c>
      <c r="T171" s="227">
        <v>45495.0</v>
      </c>
      <c r="U171" s="61"/>
      <c r="V171" s="61"/>
      <c r="W171" s="61"/>
      <c r="X171" s="57">
        <v>713750.0</v>
      </c>
      <c r="Y171" s="61"/>
      <c r="Z171" s="58" t="s">
        <v>8029</v>
      </c>
      <c r="AA171" s="61"/>
      <c r="AB171" s="58" t="s">
        <v>7683</v>
      </c>
      <c r="AC171" s="61"/>
      <c r="AD171" s="227">
        <v>45528.0</v>
      </c>
      <c r="AE171" s="61"/>
      <c r="AF171" s="61"/>
      <c r="AG171" s="58" t="s">
        <v>8120</v>
      </c>
      <c r="AI171" s="58" t="s">
        <v>7721</v>
      </c>
      <c r="AJ171" s="57">
        <v>5.0</v>
      </c>
      <c r="AK171" s="57">
        <v>171.0</v>
      </c>
      <c r="AL171" s="58" t="s">
        <v>8635</v>
      </c>
      <c r="AM171" s="61"/>
      <c r="AN171" s="58" t="s">
        <v>8636</v>
      </c>
      <c r="AO171" s="61"/>
      <c r="AP171" s="58" t="s">
        <v>8637</v>
      </c>
      <c r="AQ171" s="57">
        <v>77.81048</v>
      </c>
      <c r="AR171" s="58" t="s">
        <v>168</v>
      </c>
      <c r="AS171" s="61"/>
      <c r="AT171" s="57">
        <v>10.8</v>
      </c>
      <c r="AU171" s="57">
        <v>4758.0</v>
      </c>
      <c r="AV171" s="57">
        <v>10020.0</v>
      </c>
      <c r="AW171" s="58" t="s">
        <v>7676</v>
      </c>
      <c r="AX171" s="57">
        <v>2022.0</v>
      </c>
      <c r="AY171" s="61"/>
      <c r="AZ171" s="61"/>
    </row>
    <row r="172">
      <c r="A172" s="58" t="s">
        <v>8638</v>
      </c>
      <c r="B172" s="58" t="s">
        <v>5668</v>
      </c>
      <c r="C172" s="58" t="s">
        <v>100</v>
      </c>
      <c r="D172" s="61"/>
      <c r="E172" s="58" t="s">
        <v>7666</v>
      </c>
      <c r="F172" s="58" t="s">
        <v>8639</v>
      </c>
      <c r="G172" s="58" t="s">
        <v>8640</v>
      </c>
      <c r="J172" s="58" t="s">
        <v>7668</v>
      </c>
      <c r="K172" s="57">
        <v>52.8</v>
      </c>
      <c r="L172" s="61"/>
      <c r="M172" s="63" t="b">
        <v>1</v>
      </c>
      <c r="N172" s="57">
        <v>2030.0</v>
      </c>
      <c r="O172" s="58" t="s">
        <v>7669</v>
      </c>
      <c r="Q172" s="57">
        <v>12.92486</v>
      </c>
      <c r="R172" s="61"/>
      <c r="S172" s="58" t="s">
        <v>7898</v>
      </c>
      <c r="T172" s="227">
        <v>45528.0</v>
      </c>
      <c r="U172" s="61"/>
      <c r="V172" s="61"/>
      <c r="W172" s="61"/>
      <c r="X172" s="57">
        <v>1.8618022E7</v>
      </c>
      <c r="Y172" s="61"/>
      <c r="Z172" s="58" t="s">
        <v>6063</v>
      </c>
      <c r="AA172" s="61"/>
      <c r="AB172" s="58" t="s">
        <v>7672</v>
      </c>
      <c r="AC172" s="61"/>
      <c r="AD172" s="227">
        <v>45473.0</v>
      </c>
      <c r="AE172" s="61"/>
      <c r="AF172" s="61"/>
      <c r="AG172" s="58" t="s">
        <v>7749</v>
      </c>
      <c r="AI172" s="58" t="s">
        <v>8641</v>
      </c>
      <c r="AJ172" s="57">
        <v>5.0</v>
      </c>
      <c r="AK172" s="57">
        <v>45.0</v>
      </c>
      <c r="AL172" s="58" t="s">
        <v>7900</v>
      </c>
      <c r="AM172" s="61"/>
      <c r="AN172" s="58" t="s">
        <v>103</v>
      </c>
      <c r="AP172" s="58" t="s">
        <v>8642</v>
      </c>
      <c r="AQ172" s="57">
        <v>77.64943</v>
      </c>
      <c r="AR172" s="58" t="s">
        <v>6064</v>
      </c>
      <c r="AT172" s="57">
        <v>0.5</v>
      </c>
      <c r="AU172" s="57">
        <v>18995.0</v>
      </c>
      <c r="AV172" s="57">
        <v>232.0</v>
      </c>
      <c r="AW172" s="58" t="s">
        <v>7676</v>
      </c>
      <c r="AX172" s="57">
        <v>2024.0</v>
      </c>
      <c r="AY172" s="61"/>
      <c r="AZ172" s="61"/>
    </row>
    <row r="173">
      <c r="A173" s="58" t="s">
        <v>8643</v>
      </c>
      <c r="B173" s="58" t="s">
        <v>5668</v>
      </c>
      <c r="C173" s="58" t="s">
        <v>1903</v>
      </c>
      <c r="D173" s="61"/>
      <c r="E173" s="58" t="s">
        <v>7666</v>
      </c>
      <c r="F173" s="58" t="s">
        <v>8644</v>
      </c>
      <c r="G173" s="58" t="s">
        <v>7981</v>
      </c>
      <c r="J173" s="58" t="s">
        <v>7668</v>
      </c>
      <c r="K173" s="57">
        <v>60.9</v>
      </c>
      <c r="L173" s="61"/>
      <c r="M173" s="63" t="b">
        <v>1</v>
      </c>
      <c r="N173" s="57">
        <v>2028.0</v>
      </c>
      <c r="O173" s="58" t="s">
        <v>7669</v>
      </c>
      <c r="Q173" s="57">
        <v>12.95173</v>
      </c>
      <c r="R173" s="61"/>
      <c r="S173" s="58" t="s">
        <v>8643</v>
      </c>
      <c r="T173" s="227">
        <v>45375.0</v>
      </c>
      <c r="U173" s="61"/>
      <c r="V173" s="61"/>
      <c r="W173" s="61"/>
      <c r="X173" s="57">
        <v>7065813.0</v>
      </c>
      <c r="Y173" s="61"/>
      <c r="Z173" s="58" t="s">
        <v>6022</v>
      </c>
      <c r="AA173" s="61"/>
      <c r="AB173" s="58" t="s">
        <v>7672</v>
      </c>
      <c r="AC173" s="61"/>
      <c r="AD173" s="227">
        <v>45471.0</v>
      </c>
      <c r="AE173" s="61"/>
      <c r="AF173" s="61"/>
      <c r="AG173" s="58" t="s">
        <v>8115</v>
      </c>
      <c r="AI173" s="58" t="s">
        <v>8645</v>
      </c>
      <c r="AJ173" s="57">
        <v>6.0</v>
      </c>
      <c r="AK173" s="57">
        <v>231.0</v>
      </c>
      <c r="AL173" s="58" t="s">
        <v>8646</v>
      </c>
      <c r="AN173" s="58" t="s">
        <v>604</v>
      </c>
      <c r="AP173" s="58" t="s">
        <v>8647</v>
      </c>
      <c r="AQ173" s="57">
        <v>77.48657</v>
      </c>
      <c r="AR173" s="58" t="s">
        <v>7563</v>
      </c>
      <c r="AT173" s="57">
        <v>2.2</v>
      </c>
      <c r="AU173" s="57">
        <v>8761.0</v>
      </c>
      <c r="AV173" s="57">
        <v>301.0</v>
      </c>
      <c r="AW173" s="58" t="s">
        <v>7676</v>
      </c>
      <c r="AX173" s="57">
        <v>2024.0</v>
      </c>
      <c r="AY173" s="61"/>
      <c r="AZ173" s="61"/>
    </row>
    <row r="174">
      <c r="A174" s="58" t="s">
        <v>8648</v>
      </c>
      <c r="B174" s="58" t="s">
        <v>5668</v>
      </c>
      <c r="C174" s="58" t="s">
        <v>371</v>
      </c>
      <c r="D174" s="61"/>
      <c r="E174" s="58" t="s">
        <v>7701</v>
      </c>
      <c r="F174" s="58" t="s">
        <v>8649</v>
      </c>
      <c r="I174" s="61"/>
      <c r="J174" s="58" t="s">
        <v>7668</v>
      </c>
      <c r="L174" s="61"/>
      <c r="M174" s="63" t="b">
        <v>1</v>
      </c>
      <c r="N174" s="57">
        <v>2024.0</v>
      </c>
      <c r="O174" s="58" t="s">
        <v>7680</v>
      </c>
      <c r="P174" s="61"/>
      <c r="Q174" s="57">
        <v>13.19875</v>
      </c>
      <c r="R174" s="61"/>
      <c r="S174" s="58" t="s">
        <v>8650</v>
      </c>
      <c r="U174" s="61"/>
      <c r="V174" s="61"/>
      <c r="W174" s="61"/>
      <c r="X174" s="57">
        <v>749750.0</v>
      </c>
      <c r="Y174" s="61"/>
      <c r="Z174" s="58" t="s">
        <v>6005</v>
      </c>
      <c r="AA174" s="61"/>
      <c r="AB174" s="58" t="s">
        <v>7682</v>
      </c>
      <c r="AC174" s="61"/>
      <c r="AD174" s="227">
        <v>45650.0</v>
      </c>
      <c r="AE174" s="61"/>
      <c r="AF174" s="61"/>
      <c r="AG174" s="58" t="s">
        <v>8651</v>
      </c>
      <c r="AI174" s="58" t="s">
        <v>7721</v>
      </c>
      <c r="AJ174" s="57">
        <v>6.0</v>
      </c>
      <c r="AK174" s="57">
        <v>58.0</v>
      </c>
      <c r="AL174" s="58" t="s">
        <v>8650</v>
      </c>
      <c r="AN174" s="58" t="s">
        <v>40</v>
      </c>
      <c r="AP174" s="58" t="s">
        <v>8652</v>
      </c>
      <c r="AQ174" s="57">
        <v>77.65288</v>
      </c>
      <c r="AR174" s="58" t="s">
        <v>6307</v>
      </c>
      <c r="AT174" s="57">
        <v>4.0</v>
      </c>
      <c r="AU174" s="57">
        <v>3999.0</v>
      </c>
      <c r="AV174" s="57">
        <v>10039.0</v>
      </c>
      <c r="AW174" s="58" t="s">
        <v>7676</v>
      </c>
      <c r="AX174" s="61"/>
      <c r="AY174" s="61"/>
      <c r="AZ174" s="61"/>
    </row>
    <row r="175">
      <c r="A175" s="58" t="s">
        <v>8653</v>
      </c>
      <c r="B175" s="58" t="s">
        <v>5668</v>
      </c>
      <c r="C175" s="58" t="s">
        <v>173</v>
      </c>
      <c r="D175" s="61"/>
      <c r="E175" s="58" t="s">
        <v>7701</v>
      </c>
      <c r="F175" s="58" t="s">
        <v>8654</v>
      </c>
      <c r="I175" s="61"/>
      <c r="J175" s="58" t="s">
        <v>7668</v>
      </c>
      <c r="K175" s="57">
        <v>59.0</v>
      </c>
      <c r="L175" s="61"/>
      <c r="M175" s="63" t="b">
        <v>1</v>
      </c>
      <c r="N175" s="57">
        <v>2026.0</v>
      </c>
      <c r="O175" s="58" t="s">
        <v>7680</v>
      </c>
      <c r="P175" s="61"/>
      <c r="Q175" s="57">
        <v>12.89562</v>
      </c>
      <c r="R175" s="61"/>
      <c r="S175" s="58" t="s">
        <v>8655</v>
      </c>
      <c r="T175" s="227">
        <v>45586.0</v>
      </c>
      <c r="U175" s="61"/>
      <c r="V175" s="61"/>
      <c r="W175" s="61"/>
      <c r="X175" s="57">
        <v>1770697.0</v>
      </c>
      <c r="Y175" s="61"/>
      <c r="Z175" s="58" t="s">
        <v>6028</v>
      </c>
      <c r="AA175" s="61"/>
      <c r="AB175" s="58" t="s">
        <v>7682</v>
      </c>
      <c r="AC175" s="61"/>
      <c r="AD175" s="227">
        <v>45499.0</v>
      </c>
      <c r="AE175" s="61"/>
      <c r="AF175" s="61"/>
      <c r="AG175" s="58" t="s">
        <v>8656</v>
      </c>
      <c r="AH175" s="58" t="s">
        <v>7685</v>
      </c>
      <c r="AI175" s="58" t="s">
        <v>8657</v>
      </c>
      <c r="AJ175" s="57">
        <v>4.0</v>
      </c>
      <c r="AK175" s="57">
        <v>77.0</v>
      </c>
      <c r="AL175" s="58" t="s">
        <v>8342</v>
      </c>
      <c r="AM175" s="61"/>
      <c r="AN175" s="58" t="s">
        <v>175</v>
      </c>
      <c r="AO175" s="61"/>
      <c r="AP175" s="58" t="s">
        <v>8658</v>
      </c>
      <c r="AQ175" s="57">
        <v>77.81129</v>
      </c>
      <c r="AR175" s="58" t="s">
        <v>8659</v>
      </c>
      <c r="AT175" s="57">
        <v>6.4</v>
      </c>
      <c r="AU175" s="57">
        <v>3499.0</v>
      </c>
      <c r="AV175" s="57">
        <v>10021.0</v>
      </c>
      <c r="AW175" s="58" t="s">
        <v>7676</v>
      </c>
      <c r="AX175" s="57">
        <v>2021.0</v>
      </c>
      <c r="AY175" s="61"/>
      <c r="AZ175" s="61"/>
    </row>
    <row r="176">
      <c r="A176" s="58" t="s">
        <v>8660</v>
      </c>
      <c r="B176" s="58" t="s">
        <v>5668</v>
      </c>
      <c r="C176" s="58" t="s">
        <v>791</v>
      </c>
      <c r="D176" s="61"/>
      <c r="E176" s="58" t="s">
        <v>7731</v>
      </c>
      <c r="F176" s="58" t="s">
        <v>8661</v>
      </c>
      <c r="I176" s="61"/>
      <c r="J176" s="58" t="s">
        <v>7668</v>
      </c>
      <c r="L176" s="61"/>
      <c r="M176" s="63" t="b">
        <v>1</v>
      </c>
      <c r="N176" s="57">
        <v>2024.0</v>
      </c>
      <c r="O176" s="58" t="s">
        <v>7669</v>
      </c>
      <c r="Q176" s="57">
        <v>13.01907</v>
      </c>
      <c r="R176" s="61"/>
      <c r="S176" s="58" t="s">
        <v>7898</v>
      </c>
      <c r="T176" s="227">
        <v>45461.0</v>
      </c>
      <c r="U176" s="61"/>
      <c r="V176" s="61"/>
      <c r="W176" s="61"/>
      <c r="X176" s="57">
        <v>707625.0</v>
      </c>
      <c r="Y176" s="61"/>
      <c r="Z176" s="58" t="s">
        <v>6028</v>
      </c>
      <c r="AA176" s="61"/>
      <c r="AB176" s="58" t="s">
        <v>7683</v>
      </c>
      <c r="AC176" s="61"/>
      <c r="AD176" s="227">
        <v>45346.0</v>
      </c>
      <c r="AE176" s="61"/>
      <c r="AF176" s="61"/>
      <c r="AG176" s="58" t="s">
        <v>7829</v>
      </c>
      <c r="AI176" s="58" t="s">
        <v>8662</v>
      </c>
      <c r="AJ176" s="57">
        <v>5.0</v>
      </c>
      <c r="AK176" s="57">
        <v>597.0</v>
      </c>
      <c r="AL176" s="58" t="s">
        <v>7900</v>
      </c>
      <c r="AM176" s="61"/>
      <c r="AN176" s="58" t="s">
        <v>596</v>
      </c>
      <c r="AP176" s="61"/>
      <c r="AQ176" s="57">
        <v>77.72427</v>
      </c>
      <c r="AR176" s="58" t="s">
        <v>792</v>
      </c>
      <c r="AT176" s="57">
        <v>8.89</v>
      </c>
      <c r="AU176" s="57">
        <v>7400.0</v>
      </c>
      <c r="AV176" s="57">
        <v>238.0</v>
      </c>
      <c r="AW176" s="58" t="s">
        <v>7676</v>
      </c>
      <c r="AX176" s="57">
        <v>2018.0</v>
      </c>
      <c r="AY176" s="61"/>
      <c r="AZ176" s="61"/>
    </row>
    <row r="177">
      <c r="A177" s="58" t="s">
        <v>8663</v>
      </c>
      <c r="B177" s="58" t="s">
        <v>5668</v>
      </c>
      <c r="C177" s="58" t="s">
        <v>1378</v>
      </c>
      <c r="D177" s="61"/>
      <c r="E177" s="58" t="s">
        <v>7760</v>
      </c>
      <c r="F177" s="58" t="s">
        <v>8664</v>
      </c>
      <c r="G177" s="58" t="s">
        <v>8196</v>
      </c>
      <c r="J177" s="58" t="s">
        <v>7668</v>
      </c>
      <c r="K177" s="57">
        <v>40.3</v>
      </c>
      <c r="L177" s="61"/>
      <c r="M177" s="63" t="b">
        <v>1</v>
      </c>
      <c r="N177" s="57">
        <v>2024.0</v>
      </c>
      <c r="O177" s="58" t="s">
        <v>7669</v>
      </c>
      <c r="Q177" s="57">
        <v>13.05188</v>
      </c>
      <c r="R177" s="61"/>
      <c r="S177" s="58" t="s">
        <v>7836</v>
      </c>
      <c r="T177" s="227">
        <v>45647.0</v>
      </c>
      <c r="U177" s="61"/>
      <c r="V177" s="61"/>
      <c r="W177" s="61"/>
      <c r="X177" s="57">
        <v>620125.0</v>
      </c>
      <c r="Y177" s="61"/>
      <c r="Z177" s="58" t="s">
        <v>6005</v>
      </c>
      <c r="AA177" s="61"/>
      <c r="AB177" s="58" t="s">
        <v>7672</v>
      </c>
      <c r="AC177" s="61"/>
      <c r="AD177" s="227">
        <v>45650.0</v>
      </c>
      <c r="AE177" s="61"/>
      <c r="AF177" s="61"/>
      <c r="AG177" s="58" t="s">
        <v>7694</v>
      </c>
      <c r="AI177" s="58" t="s">
        <v>8665</v>
      </c>
      <c r="AJ177" s="57">
        <v>6.0</v>
      </c>
      <c r="AK177" s="57">
        <v>88.0</v>
      </c>
      <c r="AL177" s="58" t="s">
        <v>7838</v>
      </c>
      <c r="AM177" s="61"/>
      <c r="AN177" s="58" t="s">
        <v>1381</v>
      </c>
      <c r="AP177" s="58" t="s">
        <v>8666</v>
      </c>
      <c r="AQ177" s="57">
        <v>77.56942</v>
      </c>
      <c r="AR177" s="58" t="s">
        <v>8667</v>
      </c>
      <c r="AT177" s="57">
        <v>0.8</v>
      </c>
      <c r="AU177" s="57">
        <v>5200.0</v>
      </c>
      <c r="AV177" s="57">
        <v>263.0</v>
      </c>
      <c r="AW177" s="58" t="s">
        <v>7676</v>
      </c>
      <c r="AX177" s="57">
        <v>2021.0</v>
      </c>
      <c r="AY177" s="61"/>
      <c r="AZ177" s="61"/>
    </row>
    <row r="178">
      <c r="A178" s="58" t="s">
        <v>8668</v>
      </c>
      <c r="B178" s="58" t="s">
        <v>5668</v>
      </c>
      <c r="C178" s="58" t="s">
        <v>529</v>
      </c>
      <c r="D178" s="61"/>
      <c r="E178" s="58" t="s">
        <v>7760</v>
      </c>
      <c r="F178" s="58" t="s">
        <v>8669</v>
      </c>
      <c r="I178" s="61"/>
      <c r="J178" s="58" t="s">
        <v>7668</v>
      </c>
      <c r="L178" s="61"/>
      <c r="M178" s="63" t="b">
        <v>1</v>
      </c>
      <c r="N178" s="57">
        <v>2021.0</v>
      </c>
      <c r="O178" s="58" t="s">
        <v>7669</v>
      </c>
      <c r="Q178" s="57">
        <v>12.84279</v>
      </c>
      <c r="R178" s="61"/>
      <c r="S178" s="58" t="s">
        <v>8670</v>
      </c>
      <c r="T178" s="228">
        <v>45430.0</v>
      </c>
      <c r="U178" s="61"/>
      <c r="V178" s="61"/>
      <c r="W178" s="61"/>
      <c r="X178" s="57">
        <v>963875.0</v>
      </c>
      <c r="Y178" s="61"/>
      <c r="Z178" s="58" t="s">
        <v>6022</v>
      </c>
      <c r="AA178" s="61"/>
      <c r="AB178" s="58" t="s">
        <v>7672</v>
      </c>
      <c r="AC178" s="61"/>
      <c r="AD178" s="227">
        <v>45312.0</v>
      </c>
      <c r="AE178" s="61"/>
      <c r="AF178" s="61"/>
      <c r="AG178" s="58" t="s">
        <v>7694</v>
      </c>
      <c r="AI178" s="58" t="s">
        <v>8671</v>
      </c>
      <c r="AJ178" s="57">
        <v>3.0</v>
      </c>
      <c r="AK178" s="57">
        <v>142.0</v>
      </c>
      <c r="AL178" s="58" t="s">
        <v>7769</v>
      </c>
      <c r="AN178" s="58" t="s">
        <v>531</v>
      </c>
      <c r="AP178" s="61"/>
      <c r="AQ178" s="57">
        <v>77.58825</v>
      </c>
      <c r="AR178" s="58" t="s">
        <v>530</v>
      </c>
      <c r="AT178" s="57">
        <v>1.37</v>
      </c>
      <c r="AU178" s="57">
        <v>7100.0</v>
      </c>
      <c r="AV178" s="57">
        <v>69.0</v>
      </c>
      <c r="AW178" s="58" t="s">
        <v>7676</v>
      </c>
      <c r="AX178" s="57">
        <v>2018.0</v>
      </c>
      <c r="AY178" s="61"/>
      <c r="AZ178" s="61"/>
    </row>
    <row r="179">
      <c r="A179" s="58" t="s">
        <v>8672</v>
      </c>
      <c r="B179" s="58" t="s">
        <v>5668</v>
      </c>
      <c r="C179" s="58" t="s">
        <v>225</v>
      </c>
      <c r="D179" s="61"/>
      <c r="E179" s="58" t="s">
        <v>7666</v>
      </c>
      <c r="F179" s="58" t="s">
        <v>8673</v>
      </c>
      <c r="G179" s="58" t="s">
        <v>8674</v>
      </c>
      <c r="J179" s="58" t="s">
        <v>7668</v>
      </c>
      <c r="K179" s="57">
        <v>21.3</v>
      </c>
      <c r="L179" s="61"/>
      <c r="M179" s="63" t="b">
        <v>1</v>
      </c>
      <c r="N179" s="57">
        <v>2024.0</v>
      </c>
      <c r="O179" s="58" t="s">
        <v>7669</v>
      </c>
      <c r="Q179" s="57">
        <v>12.77895</v>
      </c>
      <c r="R179" s="61"/>
      <c r="S179" s="58" t="s">
        <v>8675</v>
      </c>
      <c r="T179" s="227">
        <v>45465.0</v>
      </c>
      <c r="U179" s="61"/>
      <c r="V179" s="61"/>
      <c r="W179" s="61"/>
      <c r="X179" s="57">
        <v>872500.0</v>
      </c>
      <c r="Y179" s="61"/>
      <c r="Z179" s="58" t="s">
        <v>6022</v>
      </c>
      <c r="AA179" s="61"/>
      <c r="AB179" s="58" t="s">
        <v>7682</v>
      </c>
      <c r="AC179" s="61"/>
      <c r="AD179" s="227">
        <v>45650.0</v>
      </c>
      <c r="AE179" s="61"/>
      <c r="AF179" s="61"/>
      <c r="AG179" s="58" t="s">
        <v>8249</v>
      </c>
      <c r="AH179" s="61"/>
      <c r="AI179" s="58" t="s">
        <v>8676</v>
      </c>
      <c r="AJ179" s="57">
        <v>4.0</v>
      </c>
      <c r="AK179" s="57">
        <v>464.0</v>
      </c>
      <c r="AL179" s="58" t="s">
        <v>8199</v>
      </c>
      <c r="AN179" s="58" t="s">
        <v>196</v>
      </c>
      <c r="AP179" s="58" t="s">
        <v>8677</v>
      </c>
      <c r="AQ179" s="57">
        <v>77.72963</v>
      </c>
      <c r="AR179" s="58" t="s">
        <v>226</v>
      </c>
      <c r="AT179" s="57">
        <v>4.8</v>
      </c>
      <c r="AU179" s="57">
        <v>7570.0</v>
      </c>
      <c r="AV179" s="57">
        <v>11.0</v>
      </c>
      <c r="AW179" s="58" t="s">
        <v>7676</v>
      </c>
      <c r="AX179" s="57">
        <v>2022.0</v>
      </c>
      <c r="AY179" s="61"/>
      <c r="AZ179" s="61"/>
    </row>
    <row r="180">
      <c r="A180" s="58" t="s">
        <v>8678</v>
      </c>
      <c r="B180" s="58" t="s">
        <v>5668</v>
      </c>
      <c r="C180" s="58" t="s">
        <v>765</v>
      </c>
      <c r="D180" s="61"/>
      <c r="E180" s="58" t="s">
        <v>7725</v>
      </c>
      <c r="F180" s="58" t="s">
        <v>8679</v>
      </c>
      <c r="I180" s="61"/>
      <c r="J180" s="58" t="s">
        <v>7668</v>
      </c>
      <c r="L180" s="61"/>
      <c r="M180" s="63" t="b">
        <v>1</v>
      </c>
      <c r="N180" s="57">
        <v>2022.0</v>
      </c>
      <c r="O180" s="58" t="s">
        <v>7669</v>
      </c>
      <c r="Q180" s="57">
        <v>13.10347</v>
      </c>
      <c r="R180" s="61"/>
      <c r="S180" s="58" t="s">
        <v>8680</v>
      </c>
      <c r="T180" s="227">
        <v>45582.0</v>
      </c>
      <c r="U180" s="61"/>
      <c r="V180" s="61"/>
      <c r="W180" s="61"/>
      <c r="X180" s="57">
        <v>1105250.0</v>
      </c>
      <c r="Y180" s="61"/>
      <c r="Z180" s="58" t="s">
        <v>6005</v>
      </c>
      <c r="AA180" s="61"/>
      <c r="AB180" s="58" t="s">
        <v>7672</v>
      </c>
      <c r="AC180" s="61"/>
      <c r="AD180" s="227">
        <v>45373.0</v>
      </c>
      <c r="AE180" s="61"/>
      <c r="AF180" s="61"/>
      <c r="AG180" s="58" t="s">
        <v>8115</v>
      </c>
      <c r="AI180" s="58" t="s">
        <v>8681</v>
      </c>
      <c r="AJ180" s="57">
        <v>2.0</v>
      </c>
      <c r="AK180" s="57">
        <v>316.0</v>
      </c>
      <c r="AL180" s="58" t="s">
        <v>8682</v>
      </c>
      <c r="AM180" s="61"/>
      <c r="AN180" s="58" t="s">
        <v>155</v>
      </c>
      <c r="AP180" s="61"/>
      <c r="AQ180" s="57">
        <v>77.62152</v>
      </c>
      <c r="AR180" s="58" t="s">
        <v>766</v>
      </c>
      <c r="AT180" s="57">
        <v>2.6</v>
      </c>
      <c r="AU180" s="57">
        <v>7399.0</v>
      </c>
      <c r="AV180" s="57">
        <v>119.0</v>
      </c>
      <c r="AW180" s="58" t="s">
        <v>7676</v>
      </c>
      <c r="AX180" s="57">
        <v>2017.0</v>
      </c>
      <c r="AY180" s="61"/>
      <c r="AZ180" s="61"/>
    </row>
    <row r="181">
      <c r="A181" s="58" t="s">
        <v>8683</v>
      </c>
      <c r="B181" s="58" t="s">
        <v>5668</v>
      </c>
      <c r="C181" s="58" t="s">
        <v>639</v>
      </c>
      <c r="D181" s="61"/>
      <c r="E181" s="58" t="s">
        <v>7701</v>
      </c>
      <c r="F181" s="58" t="s">
        <v>8684</v>
      </c>
      <c r="I181" s="61"/>
      <c r="J181" s="58" t="s">
        <v>7668</v>
      </c>
      <c r="L181" s="61"/>
      <c r="M181" s="63" t="b">
        <v>1</v>
      </c>
      <c r="N181" s="57">
        <v>2025.0</v>
      </c>
      <c r="O181" s="58" t="s">
        <v>7680</v>
      </c>
      <c r="P181" s="61"/>
      <c r="Q181" s="57">
        <v>13.22612</v>
      </c>
      <c r="R181" s="61"/>
      <c r="S181" s="58" t="s">
        <v>8685</v>
      </c>
      <c r="T181" s="227">
        <v>45588.0</v>
      </c>
      <c r="U181" s="61"/>
      <c r="V181" s="61"/>
      <c r="W181" s="61"/>
      <c r="X181" s="57">
        <v>5918674.0</v>
      </c>
      <c r="Y181" s="61"/>
      <c r="Z181" s="58" t="s">
        <v>7705</v>
      </c>
      <c r="AA181" s="61"/>
      <c r="AB181" s="58" t="s">
        <v>7683</v>
      </c>
      <c r="AC181" s="61"/>
      <c r="AD181" s="227">
        <v>45651.0</v>
      </c>
      <c r="AE181" s="61"/>
      <c r="AF181" s="61"/>
      <c r="AG181" s="58" t="s">
        <v>8030</v>
      </c>
      <c r="AI181" s="58" t="s">
        <v>8686</v>
      </c>
      <c r="AJ181" s="57">
        <v>1.0</v>
      </c>
      <c r="AK181" s="57">
        <v>83.0</v>
      </c>
      <c r="AL181" s="58" t="s">
        <v>8687</v>
      </c>
      <c r="AN181" s="58" t="s">
        <v>73</v>
      </c>
      <c r="AP181" s="58" t="s">
        <v>8688</v>
      </c>
      <c r="AQ181" s="57">
        <v>77.59759</v>
      </c>
      <c r="AR181" s="58" t="s">
        <v>640</v>
      </c>
      <c r="AT181" s="57">
        <v>8.5</v>
      </c>
      <c r="AU181" s="57">
        <v>5699.0</v>
      </c>
      <c r="AV181" s="57">
        <v>10052.0</v>
      </c>
      <c r="AW181" s="58" t="s">
        <v>7676</v>
      </c>
      <c r="AX181" s="57">
        <v>2023.0</v>
      </c>
      <c r="AY181" s="61"/>
      <c r="AZ181" s="61"/>
    </row>
    <row r="182">
      <c r="A182" s="58" t="s">
        <v>8689</v>
      </c>
      <c r="B182" s="58" t="s">
        <v>5668</v>
      </c>
      <c r="C182" s="58" t="s">
        <v>1099</v>
      </c>
      <c r="D182" s="61"/>
      <c r="E182" s="58" t="s">
        <v>7666</v>
      </c>
      <c r="F182" s="58" t="s">
        <v>8690</v>
      </c>
      <c r="G182" s="58" t="s">
        <v>8691</v>
      </c>
      <c r="J182" s="58" t="s">
        <v>7668</v>
      </c>
      <c r="K182" s="57">
        <v>77.3</v>
      </c>
      <c r="L182" s="61"/>
      <c r="M182" s="63" t="b">
        <v>1</v>
      </c>
      <c r="N182" s="57">
        <v>2026.0</v>
      </c>
      <c r="O182" s="58" t="s">
        <v>7669</v>
      </c>
      <c r="Q182" s="57">
        <v>12.90064</v>
      </c>
      <c r="R182" s="61"/>
      <c r="S182" s="58" t="s">
        <v>8440</v>
      </c>
      <c r="T182" s="227">
        <v>45588.0</v>
      </c>
      <c r="U182" s="61"/>
      <c r="V182" s="61"/>
      <c r="W182" s="61"/>
      <c r="X182" s="57">
        <v>1.6631147E7</v>
      </c>
      <c r="Y182" s="61"/>
      <c r="Z182" s="58" t="s">
        <v>6063</v>
      </c>
      <c r="AA182" s="61"/>
      <c r="AB182" s="58" t="s">
        <v>7672</v>
      </c>
      <c r="AC182" s="61"/>
      <c r="AD182" s="227">
        <v>45561.0</v>
      </c>
      <c r="AE182" s="61"/>
      <c r="AF182" s="61"/>
      <c r="AG182" s="58" t="s">
        <v>7728</v>
      </c>
      <c r="AI182" s="58" t="s">
        <v>8692</v>
      </c>
      <c r="AJ182" s="57">
        <v>5.0</v>
      </c>
      <c r="AK182" s="57">
        <v>218.0</v>
      </c>
      <c r="AL182" s="58" t="s">
        <v>8442</v>
      </c>
      <c r="AN182" s="58" t="s">
        <v>103</v>
      </c>
      <c r="AP182" s="58" t="s">
        <v>8693</v>
      </c>
      <c r="AQ182" s="57">
        <v>77.64663</v>
      </c>
      <c r="AR182" s="58" t="s">
        <v>1100</v>
      </c>
      <c r="AT182" s="57">
        <v>3.5</v>
      </c>
      <c r="AU182" s="57">
        <v>15000.0</v>
      </c>
      <c r="AV182" s="57">
        <v>194.0</v>
      </c>
      <c r="AW182" s="58" t="s">
        <v>7676</v>
      </c>
      <c r="AX182" s="57">
        <v>2023.0</v>
      </c>
      <c r="AY182" s="61"/>
      <c r="AZ182" s="61"/>
    </row>
    <row r="183">
      <c r="A183" s="58" t="s">
        <v>8694</v>
      </c>
      <c r="B183" s="58" t="s">
        <v>5668</v>
      </c>
      <c r="C183" s="58" t="s">
        <v>964</v>
      </c>
      <c r="D183" s="61"/>
      <c r="E183" s="58" t="s">
        <v>7666</v>
      </c>
      <c r="F183" s="58" t="s">
        <v>8695</v>
      </c>
      <c r="G183" s="58" t="s">
        <v>7800</v>
      </c>
      <c r="J183" s="58" t="s">
        <v>7668</v>
      </c>
      <c r="K183" s="57">
        <v>51.5</v>
      </c>
      <c r="L183" s="61"/>
      <c r="M183" s="63" t="b">
        <v>1</v>
      </c>
      <c r="N183" s="57">
        <v>2025.0</v>
      </c>
      <c r="O183" s="58" t="s">
        <v>7669</v>
      </c>
      <c r="Q183" s="57">
        <v>12.98793</v>
      </c>
      <c r="R183" s="61"/>
      <c r="S183" s="58" t="s">
        <v>8696</v>
      </c>
      <c r="T183" s="227">
        <v>45526.0</v>
      </c>
      <c r="U183" s="61"/>
      <c r="V183" s="61"/>
      <c r="W183" s="61"/>
      <c r="X183" s="57">
        <v>9890132.0</v>
      </c>
      <c r="Y183" s="61"/>
      <c r="Z183" s="58" t="s">
        <v>6028</v>
      </c>
      <c r="AA183" s="61"/>
      <c r="AB183" s="58" t="s">
        <v>7672</v>
      </c>
      <c r="AC183" s="61"/>
      <c r="AD183" s="227">
        <v>45651.0</v>
      </c>
      <c r="AE183" s="61"/>
      <c r="AF183" s="61"/>
      <c r="AG183" s="58" t="s">
        <v>7694</v>
      </c>
      <c r="AI183" s="58" t="s">
        <v>8697</v>
      </c>
      <c r="AJ183" s="57">
        <v>5.0</v>
      </c>
      <c r="AK183" s="57">
        <v>258.0</v>
      </c>
      <c r="AL183" s="58" t="s">
        <v>8698</v>
      </c>
      <c r="AM183" s="61"/>
      <c r="AN183" s="58" t="s">
        <v>705</v>
      </c>
      <c r="AO183" s="61"/>
      <c r="AP183" s="58" t="s">
        <v>8699</v>
      </c>
      <c r="AQ183" s="57">
        <v>77.73895</v>
      </c>
      <c r="AR183" s="58" t="s">
        <v>6869</v>
      </c>
      <c r="AT183" s="57">
        <v>2.1</v>
      </c>
      <c r="AU183" s="57">
        <v>9398.0</v>
      </c>
      <c r="AV183" s="57">
        <v>163.0</v>
      </c>
      <c r="AW183" s="58" t="s">
        <v>7676</v>
      </c>
      <c r="AX183" s="57">
        <v>2022.0</v>
      </c>
      <c r="AY183" s="61"/>
      <c r="AZ183" s="61"/>
    </row>
    <row r="184">
      <c r="A184" s="58" t="s">
        <v>8700</v>
      </c>
      <c r="B184" s="58" t="s">
        <v>5668</v>
      </c>
      <c r="C184" s="58" t="s">
        <v>144</v>
      </c>
      <c r="D184" s="61"/>
      <c r="E184" s="58" t="s">
        <v>7701</v>
      </c>
      <c r="F184" s="58" t="s">
        <v>8701</v>
      </c>
      <c r="I184" s="61"/>
      <c r="J184" s="58" t="s">
        <v>7668</v>
      </c>
      <c r="L184" s="61"/>
      <c r="M184" s="63" t="b">
        <v>1</v>
      </c>
      <c r="N184" s="57">
        <v>2026.0</v>
      </c>
      <c r="O184" s="58" t="s">
        <v>7680</v>
      </c>
      <c r="P184" s="61"/>
      <c r="Q184" s="57">
        <v>13.23663</v>
      </c>
      <c r="R184" s="61"/>
      <c r="S184" s="58" t="s">
        <v>8702</v>
      </c>
      <c r="T184" s="227">
        <v>45344.0</v>
      </c>
      <c r="U184" s="61"/>
      <c r="V184" s="61"/>
      <c r="W184" s="61"/>
      <c r="X184" s="57">
        <v>4226977.0</v>
      </c>
      <c r="Y184" s="61"/>
      <c r="Z184" s="58" t="s">
        <v>6005</v>
      </c>
      <c r="AA184" s="61"/>
      <c r="AB184" s="58" t="s">
        <v>7683</v>
      </c>
      <c r="AC184" s="61"/>
      <c r="AD184" s="227">
        <v>45652.0</v>
      </c>
      <c r="AE184" s="61"/>
      <c r="AF184" s="61"/>
      <c r="AG184" s="58" t="s">
        <v>8703</v>
      </c>
      <c r="AI184" s="58" t="s">
        <v>8704</v>
      </c>
      <c r="AJ184" s="57">
        <v>1.0</v>
      </c>
      <c r="AK184" s="57">
        <v>493.0</v>
      </c>
      <c r="AL184" s="58" t="s">
        <v>8393</v>
      </c>
      <c r="AM184" s="61"/>
      <c r="AN184" s="58" t="s">
        <v>40</v>
      </c>
      <c r="AP184" s="58" t="s">
        <v>8705</v>
      </c>
      <c r="AQ184" s="57">
        <v>77.6977</v>
      </c>
      <c r="AR184" s="58" t="s">
        <v>6105</v>
      </c>
      <c r="AT184" s="57">
        <v>38.41</v>
      </c>
      <c r="AU184" s="57">
        <v>4300.0</v>
      </c>
      <c r="AV184" s="57">
        <v>10016.0</v>
      </c>
      <c r="AW184" s="58" t="s">
        <v>7676</v>
      </c>
      <c r="AX184" s="57">
        <v>2022.0</v>
      </c>
      <c r="AY184" s="61"/>
      <c r="AZ184" s="61"/>
    </row>
    <row r="185">
      <c r="A185" s="58" t="s">
        <v>8706</v>
      </c>
      <c r="B185" s="58" t="s">
        <v>5668</v>
      </c>
      <c r="C185" s="58" t="s">
        <v>819</v>
      </c>
      <c r="D185" s="61"/>
      <c r="E185" s="58" t="s">
        <v>7666</v>
      </c>
      <c r="F185" s="58" t="s">
        <v>8707</v>
      </c>
      <c r="I185" s="61"/>
      <c r="J185" s="58" t="s">
        <v>7668</v>
      </c>
      <c r="K185" s="57">
        <v>77.2</v>
      </c>
      <c r="L185" s="61"/>
      <c r="M185" s="63" t="b">
        <v>1</v>
      </c>
      <c r="N185" s="57">
        <v>2025.0</v>
      </c>
      <c r="O185" s="58" t="s">
        <v>7669</v>
      </c>
      <c r="Q185" s="57">
        <v>12.8783</v>
      </c>
      <c r="R185" s="61"/>
      <c r="S185" s="58" t="s">
        <v>8103</v>
      </c>
      <c r="T185" s="227">
        <v>45556.0</v>
      </c>
      <c r="U185" s="61"/>
      <c r="V185" s="61"/>
      <c r="W185" s="61"/>
      <c r="X185" s="57">
        <v>9134522.0</v>
      </c>
      <c r="Y185" s="61"/>
      <c r="Z185" s="58" t="s">
        <v>6028</v>
      </c>
      <c r="AA185" s="61"/>
      <c r="AB185" s="58" t="s">
        <v>7682</v>
      </c>
      <c r="AC185" s="61"/>
      <c r="AD185" s="227">
        <v>45347.0</v>
      </c>
      <c r="AE185" s="61"/>
      <c r="AF185" s="61"/>
      <c r="AG185" s="58" t="s">
        <v>7749</v>
      </c>
      <c r="AI185" s="58" t="s">
        <v>8708</v>
      </c>
      <c r="AJ185" s="57">
        <v>6.0</v>
      </c>
      <c r="AK185" s="57">
        <v>950.0</v>
      </c>
      <c r="AL185" s="58" t="s">
        <v>7844</v>
      </c>
      <c r="AM185" s="61"/>
      <c r="AN185" s="58" t="s">
        <v>170</v>
      </c>
      <c r="AO185" s="61"/>
      <c r="AP185" s="61"/>
      <c r="AQ185" s="57">
        <v>77.77195</v>
      </c>
      <c r="AR185" s="58" t="s">
        <v>6715</v>
      </c>
      <c r="AT185" s="57">
        <v>6.8</v>
      </c>
      <c r="AU185" s="57">
        <v>7500.0</v>
      </c>
      <c r="AV185" s="57">
        <v>267.0</v>
      </c>
      <c r="AW185" s="58" t="s">
        <v>7676</v>
      </c>
      <c r="AX185" s="57">
        <v>2021.0</v>
      </c>
      <c r="AY185" s="61"/>
      <c r="AZ185" s="61"/>
    </row>
    <row r="186">
      <c r="A186" s="58" t="s">
        <v>8709</v>
      </c>
      <c r="B186" s="58" t="s">
        <v>5668</v>
      </c>
      <c r="C186" s="58" t="s">
        <v>1041</v>
      </c>
      <c r="D186" s="61"/>
      <c r="E186" s="58" t="s">
        <v>7666</v>
      </c>
      <c r="F186" s="58" t="s">
        <v>8710</v>
      </c>
      <c r="G186" s="58" t="s">
        <v>7827</v>
      </c>
      <c r="J186" s="58" t="s">
        <v>7668</v>
      </c>
      <c r="K186" s="57">
        <v>90.3</v>
      </c>
      <c r="L186" s="61"/>
      <c r="M186" s="63" t="b">
        <v>1</v>
      </c>
      <c r="N186" s="57">
        <v>2027.0</v>
      </c>
      <c r="O186" s="58" t="s">
        <v>7669</v>
      </c>
      <c r="Q186" s="57">
        <v>12.86863</v>
      </c>
      <c r="R186" s="61"/>
      <c r="S186" s="58" t="s">
        <v>8711</v>
      </c>
      <c r="T186" s="227">
        <v>45346.0</v>
      </c>
      <c r="U186" s="61"/>
      <c r="V186" s="61"/>
      <c r="W186" s="61"/>
      <c r="X186" s="57">
        <v>1.0028331E7</v>
      </c>
      <c r="Y186" s="61"/>
      <c r="Z186" s="58" t="s">
        <v>6028</v>
      </c>
      <c r="AA186" s="61"/>
      <c r="AB186" s="58" t="s">
        <v>7683</v>
      </c>
      <c r="AC186" s="61"/>
      <c r="AD186" s="227">
        <v>45592.0</v>
      </c>
      <c r="AE186" s="61"/>
      <c r="AF186" s="61"/>
      <c r="AG186" s="58" t="s">
        <v>7907</v>
      </c>
      <c r="AI186" s="58" t="s">
        <v>7721</v>
      </c>
      <c r="AJ186" s="57">
        <v>4.0</v>
      </c>
      <c r="AK186" s="57">
        <v>832.0</v>
      </c>
      <c r="AL186" s="58" t="s">
        <v>7736</v>
      </c>
      <c r="AM186" s="61"/>
      <c r="AN186" s="58" t="s">
        <v>436</v>
      </c>
      <c r="AP186" s="58" t="s">
        <v>8712</v>
      </c>
      <c r="AQ186" s="57">
        <v>77.68725</v>
      </c>
      <c r="AR186" s="58" t="s">
        <v>1042</v>
      </c>
      <c r="AT186" s="57">
        <v>13.7</v>
      </c>
      <c r="AU186" s="57">
        <v>9500.0</v>
      </c>
      <c r="AV186" s="57">
        <v>28.0</v>
      </c>
      <c r="AW186" s="58" t="s">
        <v>7676</v>
      </c>
      <c r="AX186" s="57">
        <v>2024.0</v>
      </c>
      <c r="AY186" s="61"/>
      <c r="AZ186" s="61"/>
    </row>
    <row r="187">
      <c r="A187" s="58" t="s">
        <v>8713</v>
      </c>
      <c r="B187" s="58" t="s">
        <v>5668</v>
      </c>
      <c r="C187" s="58" t="s">
        <v>966</v>
      </c>
      <c r="D187" s="61"/>
      <c r="E187" s="58" t="s">
        <v>7666</v>
      </c>
      <c r="F187" s="58" t="s">
        <v>8714</v>
      </c>
      <c r="G187" s="58" t="s">
        <v>8715</v>
      </c>
      <c r="I187" s="61"/>
      <c r="J187" s="58" t="s">
        <v>7668</v>
      </c>
      <c r="K187" s="57">
        <v>81.3</v>
      </c>
      <c r="L187" s="61"/>
      <c r="M187" s="63" t="b">
        <v>1</v>
      </c>
      <c r="N187" s="57">
        <v>2026.0</v>
      </c>
      <c r="O187" s="58" t="s">
        <v>7669</v>
      </c>
      <c r="Q187" s="57">
        <v>12.88797</v>
      </c>
      <c r="R187" s="61"/>
      <c r="S187" s="58" t="s">
        <v>8716</v>
      </c>
      <c r="T187" s="227">
        <v>45558.0</v>
      </c>
      <c r="U187" s="61"/>
      <c r="V187" s="61"/>
      <c r="W187" s="61"/>
      <c r="X187" s="57">
        <v>3950913.0</v>
      </c>
      <c r="Y187" s="61"/>
      <c r="Z187" s="58" t="s">
        <v>6028</v>
      </c>
      <c r="AA187" s="61"/>
      <c r="AB187" s="58" t="s">
        <v>7672</v>
      </c>
      <c r="AC187" s="61"/>
      <c r="AD187" s="227">
        <v>45652.0</v>
      </c>
      <c r="AE187" s="61"/>
      <c r="AF187" s="61"/>
      <c r="AG187" s="58" t="s">
        <v>7880</v>
      </c>
      <c r="AI187" s="58" t="s">
        <v>8717</v>
      </c>
      <c r="AJ187" s="57">
        <v>4.0</v>
      </c>
      <c r="AK187" s="57">
        <v>560.0</v>
      </c>
      <c r="AL187" s="58" t="s">
        <v>8718</v>
      </c>
      <c r="AN187" s="58" t="s">
        <v>643</v>
      </c>
      <c r="AO187" s="61"/>
      <c r="AP187" s="58" t="s">
        <v>8719</v>
      </c>
      <c r="AQ187" s="57">
        <v>77.70971</v>
      </c>
      <c r="AR187" s="58" t="s">
        <v>6874</v>
      </c>
      <c r="AT187" s="57">
        <v>1.6</v>
      </c>
      <c r="AU187" s="57">
        <v>7199.0</v>
      </c>
      <c r="AV187" s="57">
        <v>173.0</v>
      </c>
      <c r="AW187" s="58" t="s">
        <v>7676</v>
      </c>
      <c r="AX187" s="57">
        <v>2023.0</v>
      </c>
      <c r="AY187" s="61"/>
      <c r="AZ187" s="61"/>
    </row>
    <row r="188">
      <c r="A188" s="58" t="s">
        <v>8720</v>
      </c>
      <c r="B188" s="58" t="s">
        <v>5668</v>
      </c>
      <c r="C188" s="58" t="s">
        <v>1439</v>
      </c>
      <c r="D188" s="61"/>
      <c r="E188" s="58" t="s">
        <v>7701</v>
      </c>
      <c r="F188" s="58" t="s">
        <v>8721</v>
      </c>
      <c r="I188" s="61"/>
      <c r="J188" s="58" t="s">
        <v>7668</v>
      </c>
      <c r="K188" s="57">
        <v>48.1</v>
      </c>
      <c r="L188" s="61"/>
      <c r="M188" s="63" t="b">
        <v>1</v>
      </c>
      <c r="N188" s="57">
        <v>2025.0</v>
      </c>
      <c r="O188" s="58" t="s">
        <v>7680</v>
      </c>
      <c r="P188" s="61"/>
      <c r="Q188" s="57">
        <v>13.14358</v>
      </c>
      <c r="R188" s="61"/>
      <c r="S188" s="58" t="s">
        <v>8722</v>
      </c>
      <c r="T188" s="227">
        <v>45588.0</v>
      </c>
      <c r="U188" s="61"/>
      <c r="V188" s="61"/>
      <c r="W188" s="61"/>
      <c r="X188" s="57">
        <v>2.124965E7</v>
      </c>
      <c r="Y188" s="61"/>
      <c r="Z188" s="58" t="s">
        <v>6005</v>
      </c>
      <c r="AA188" s="61"/>
      <c r="AB188" s="58" t="s">
        <v>7672</v>
      </c>
      <c r="AC188" s="61"/>
      <c r="AD188" s="227">
        <v>45468.0</v>
      </c>
      <c r="AE188" s="61"/>
      <c r="AF188" s="61"/>
      <c r="AG188" s="58" t="s">
        <v>8723</v>
      </c>
      <c r="AH188" s="58" t="s">
        <v>6942</v>
      </c>
      <c r="AI188" s="58" t="s">
        <v>8724</v>
      </c>
      <c r="AJ188" s="57">
        <v>6.0</v>
      </c>
      <c r="AK188" s="57">
        <v>10.0</v>
      </c>
      <c r="AL188" s="58" t="s">
        <v>8725</v>
      </c>
      <c r="AN188" s="58" t="s">
        <v>484</v>
      </c>
      <c r="AO188" s="61"/>
      <c r="AP188" s="58" t="s">
        <v>8726</v>
      </c>
      <c r="AQ188" s="57">
        <v>77.63753</v>
      </c>
      <c r="AR188" s="58" t="s">
        <v>8727</v>
      </c>
      <c r="AT188" s="57">
        <v>1.0</v>
      </c>
      <c r="AU188" s="57">
        <v>10000.0</v>
      </c>
      <c r="AV188" s="57">
        <v>10068.0</v>
      </c>
      <c r="AW188" s="58" t="s">
        <v>7676</v>
      </c>
      <c r="AX188" s="57">
        <v>2023.0</v>
      </c>
      <c r="AY188" s="61"/>
      <c r="AZ188" s="61"/>
    </row>
    <row r="189">
      <c r="A189" s="58" t="s">
        <v>8728</v>
      </c>
      <c r="B189" s="58" t="s">
        <v>5668</v>
      </c>
      <c r="C189" s="58" t="s">
        <v>589</v>
      </c>
      <c r="D189" s="61"/>
      <c r="E189" s="58" t="s">
        <v>7666</v>
      </c>
      <c r="F189" s="58" t="s">
        <v>8729</v>
      </c>
      <c r="G189" s="58" t="s">
        <v>7772</v>
      </c>
      <c r="J189" s="58" t="s">
        <v>7668</v>
      </c>
      <c r="K189" s="57">
        <v>50.3</v>
      </c>
      <c r="L189" s="61"/>
      <c r="M189" s="63" t="b">
        <v>1</v>
      </c>
      <c r="N189" s="57">
        <v>2028.0</v>
      </c>
      <c r="O189" s="58" t="s">
        <v>7669</v>
      </c>
      <c r="Q189" s="57">
        <v>12.89629</v>
      </c>
      <c r="R189" s="61"/>
      <c r="S189" s="58" t="s">
        <v>8730</v>
      </c>
      <c r="T189" s="227">
        <v>45466.0</v>
      </c>
      <c r="U189" s="61"/>
      <c r="V189" s="61"/>
      <c r="W189" s="61"/>
      <c r="X189" s="57">
        <v>5359204.0</v>
      </c>
      <c r="Y189" s="61"/>
      <c r="Z189" s="58" t="s">
        <v>6022</v>
      </c>
      <c r="AA189" s="61"/>
      <c r="AB189" s="58" t="s">
        <v>7672</v>
      </c>
      <c r="AC189" s="61"/>
      <c r="AD189" s="227">
        <v>45654.0</v>
      </c>
      <c r="AE189" s="61"/>
      <c r="AF189" s="61"/>
      <c r="AG189" s="58" t="s">
        <v>7694</v>
      </c>
      <c r="AI189" s="58" t="s">
        <v>8731</v>
      </c>
      <c r="AJ189" s="57">
        <v>2.0</v>
      </c>
      <c r="AK189" s="57">
        <v>148.0</v>
      </c>
      <c r="AL189" s="58" t="s">
        <v>8730</v>
      </c>
      <c r="AN189" s="58" t="s">
        <v>499</v>
      </c>
      <c r="AP189" s="58" t="s">
        <v>8732</v>
      </c>
      <c r="AQ189" s="57">
        <v>77.52781</v>
      </c>
      <c r="AR189" s="58" t="s">
        <v>8733</v>
      </c>
      <c r="AT189" s="57">
        <v>1.7</v>
      </c>
      <c r="AU189" s="57">
        <v>7100.0</v>
      </c>
      <c r="AV189" s="57">
        <v>84.0</v>
      </c>
      <c r="AW189" s="58" t="s">
        <v>7676</v>
      </c>
      <c r="AX189" s="57">
        <v>2023.0</v>
      </c>
      <c r="AY189" s="61"/>
      <c r="AZ189" s="61"/>
    </row>
    <row r="190">
      <c r="A190" s="58" t="s">
        <v>8734</v>
      </c>
      <c r="B190" s="58" t="s">
        <v>5668</v>
      </c>
      <c r="C190" s="58" t="s">
        <v>759</v>
      </c>
      <c r="D190" s="61"/>
      <c r="E190" s="58" t="s">
        <v>7666</v>
      </c>
      <c r="F190" s="58" t="s">
        <v>8735</v>
      </c>
      <c r="G190" s="58" t="s">
        <v>8736</v>
      </c>
      <c r="J190" s="58" t="s">
        <v>7668</v>
      </c>
      <c r="K190" s="57">
        <v>87.1</v>
      </c>
      <c r="L190" s="61"/>
      <c r="M190" s="63" t="b">
        <v>1</v>
      </c>
      <c r="N190" s="57">
        <v>2027.0</v>
      </c>
      <c r="O190" s="58" t="s">
        <v>7669</v>
      </c>
      <c r="Q190" s="57">
        <v>12.80502</v>
      </c>
      <c r="R190" s="61"/>
      <c r="S190" s="58" t="s">
        <v>8001</v>
      </c>
      <c r="T190" s="227">
        <v>45314.0</v>
      </c>
      <c r="U190" s="61"/>
      <c r="V190" s="61"/>
      <c r="W190" s="61"/>
      <c r="X190" s="57">
        <v>4437431.0</v>
      </c>
      <c r="Y190" s="61"/>
      <c r="Z190" s="58" t="s">
        <v>6022</v>
      </c>
      <c r="AA190" s="61"/>
      <c r="AB190" s="58" t="s">
        <v>7682</v>
      </c>
      <c r="AC190" s="61"/>
      <c r="AD190" s="227">
        <v>45653.0</v>
      </c>
      <c r="AE190" s="61"/>
      <c r="AF190" s="61"/>
      <c r="AG190" s="58" t="s">
        <v>7829</v>
      </c>
      <c r="AI190" s="58" t="s">
        <v>8737</v>
      </c>
      <c r="AJ190" s="57">
        <v>6.0</v>
      </c>
      <c r="AK190" s="57">
        <v>662.0</v>
      </c>
      <c r="AL190" s="58" t="s">
        <v>7893</v>
      </c>
      <c r="AM190" s="61"/>
      <c r="AN190" s="58" t="s">
        <v>196</v>
      </c>
      <c r="AP190" s="58" t="s">
        <v>8738</v>
      </c>
      <c r="AQ190" s="57">
        <v>77.69968</v>
      </c>
      <c r="AR190" s="58" t="s">
        <v>6661</v>
      </c>
      <c r="AT190" s="57">
        <v>8.0</v>
      </c>
      <c r="AU190" s="57">
        <v>10000.0</v>
      </c>
      <c r="AV190" s="57">
        <v>74.0</v>
      </c>
      <c r="AW190" s="58" t="s">
        <v>7676</v>
      </c>
      <c r="AX190" s="57">
        <v>2023.0</v>
      </c>
      <c r="AY190" s="61"/>
      <c r="AZ190" s="61"/>
    </row>
    <row r="191">
      <c r="A191" s="58" t="s">
        <v>8739</v>
      </c>
      <c r="B191" s="58" t="s">
        <v>5668</v>
      </c>
      <c r="C191" s="58" t="s">
        <v>411</v>
      </c>
      <c r="D191" s="61"/>
      <c r="E191" s="58" t="s">
        <v>7701</v>
      </c>
      <c r="F191" s="58" t="s">
        <v>8740</v>
      </c>
      <c r="I191" s="61"/>
      <c r="J191" s="58" t="s">
        <v>7668</v>
      </c>
      <c r="L191" s="61"/>
      <c r="M191" s="63" t="b">
        <v>1</v>
      </c>
      <c r="N191" s="57">
        <v>2026.0</v>
      </c>
      <c r="O191" s="58" t="s">
        <v>7680</v>
      </c>
      <c r="P191" s="61"/>
      <c r="Q191" s="57">
        <v>13.25625</v>
      </c>
      <c r="R191" s="61"/>
      <c r="S191" s="58" t="s">
        <v>8741</v>
      </c>
      <c r="T191" s="227">
        <v>45618.0</v>
      </c>
      <c r="U191" s="61"/>
      <c r="V191" s="61"/>
      <c r="W191" s="61"/>
      <c r="X191" s="57">
        <v>5898108.0</v>
      </c>
      <c r="Y191" s="61"/>
      <c r="Z191" s="58" t="s">
        <v>6005</v>
      </c>
      <c r="AA191" s="61"/>
      <c r="AB191" s="58" t="s">
        <v>7683</v>
      </c>
      <c r="AC191" s="61"/>
      <c r="AD191" s="227">
        <v>45652.0</v>
      </c>
      <c r="AE191" s="61"/>
      <c r="AF191" s="61"/>
      <c r="AG191" s="58" t="s">
        <v>8742</v>
      </c>
      <c r="AI191" s="58" t="s">
        <v>7721</v>
      </c>
      <c r="AJ191" s="57">
        <v>3.0</v>
      </c>
      <c r="AK191" s="57">
        <v>400.0</v>
      </c>
      <c r="AL191" s="58" t="s">
        <v>8023</v>
      </c>
      <c r="AN191" s="58" t="s">
        <v>40</v>
      </c>
      <c r="AP191" s="58" t="s">
        <v>8743</v>
      </c>
      <c r="AQ191" s="57">
        <v>77.61695</v>
      </c>
      <c r="AR191" s="58" t="s">
        <v>412</v>
      </c>
      <c r="AT191" s="57">
        <v>42.0</v>
      </c>
      <c r="AU191" s="57">
        <v>6000.0</v>
      </c>
      <c r="AV191" s="57">
        <v>10043.0</v>
      </c>
      <c r="AW191" s="58" t="s">
        <v>7676</v>
      </c>
      <c r="AX191" s="57">
        <v>2022.0</v>
      </c>
      <c r="AY191" s="61"/>
      <c r="AZ191" s="61"/>
    </row>
    <row r="192">
      <c r="A192" s="58" t="s">
        <v>8744</v>
      </c>
      <c r="B192" s="58" t="s">
        <v>5668</v>
      </c>
      <c r="C192" s="58" t="s">
        <v>450</v>
      </c>
      <c r="D192" s="61"/>
      <c r="E192" s="58" t="s">
        <v>7666</v>
      </c>
      <c r="F192" s="58" t="s">
        <v>8745</v>
      </c>
      <c r="I192" s="61"/>
      <c r="J192" s="61"/>
      <c r="K192" s="57">
        <v>50.5</v>
      </c>
      <c r="L192" s="61"/>
      <c r="M192" s="63" t="b">
        <v>1</v>
      </c>
      <c r="N192" s="57">
        <v>2027.0</v>
      </c>
      <c r="O192" s="58" t="s">
        <v>7669</v>
      </c>
      <c r="Q192" s="57">
        <v>13.07875</v>
      </c>
      <c r="R192" s="61"/>
      <c r="S192" s="58" t="s">
        <v>8746</v>
      </c>
      <c r="T192" s="227">
        <v>45494.0</v>
      </c>
      <c r="U192" s="61"/>
      <c r="V192" s="61"/>
      <c r="W192" s="61"/>
      <c r="X192" s="57">
        <v>0.0</v>
      </c>
      <c r="Y192" s="61"/>
      <c r="Z192" s="58" t="s">
        <v>6005</v>
      </c>
      <c r="AA192" s="61"/>
      <c r="AB192" s="58" t="s">
        <v>7682</v>
      </c>
      <c r="AC192" s="61"/>
      <c r="AD192" s="227">
        <v>45470.0</v>
      </c>
      <c r="AE192" s="61"/>
      <c r="AF192" s="61"/>
      <c r="AG192" s="58" t="s">
        <v>7863</v>
      </c>
      <c r="AI192" s="58" t="s">
        <v>7721</v>
      </c>
      <c r="AJ192" s="57">
        <v>6.0</v>
      </c>
      <c r="AK192" s="57">
        <v>560.0</v>
      </c>
      <c r="AL192" s="58" t="s">
        <v>8747</v>
      </c>
      <c r="AM192" s="61"/>
      <c r="AN192" s="58" t="s">
        <v>155</v>
      </c>
      <c r="AP192" s="61"/>
      <c r="AQ192" s="57">
        <v>77.64108</v>
      </c>
      <c r="AR192" s="58" t="s">
        <v>6379</v>
      </c>
      <c r="AT192" s="57">
        <v>4.1</v>
      </c>
      <c r="AU192" s="61"/>
      <c r="AV192" s="57">
        <v>52.0</v>
      </c>
      <c r="AW192" s="61"/>
      <c r="AX192" s="57">
        <v>2021.0</v>
      </c>
      <c r="AY192" s="61"/>
      <c r="AZ192" s="61"/>
    </row>
    <row r="193">
      <c r="A193" s="58" t="s">
        <v>8748</v>
      </c>
      <c r="B193" s="58" t="s">
        <v>5668</v>
      </c>
      <c r="C193" s="58" t="s">
        <v>1271</v>
      </c>
      <c r="D193" s="61"/>
      <c r="E193" s="58" t="s">
        <v>7666</v>
      </c>
      <c r="F193" s="58" t="s">
        <v>8749</v>
      </c>
      <c r="G193" s="58" t="s">
        <v>8750</v>
      </c>
      <c r="J193" s="58" t="s">
        <v>7668</v>
      </c>
      <c r="K193" s="57">
        <v>87.3</v>
      </c>
      <c r="L193" s="61"/>
      <c r="M193" s="63" t="b">
        <v>1</v>
      </c>
      <c r="N193" s="57">
        <v>2028.0</v>
      </c>
      <c r="O193" s="58" t="s">
        <v>7669</v>
      </c>
      <c r="Q193" s="57">
        <v>12.90095</v>
      </c>
      <c r="R193" s="61"/>
      <c r="S193" s="58" t="s">
        <v>8001</v>
      </c>
      <c r="T193" s="227">
        <v>45619.0</v>
      </c>
      <c r="U193" s="61"/>
      <c r="V193" s="61"/>
      <c r="W193" s="61"/>
      <c r="X193" s="57">
        <v>1.1582544E7</v>
      </c>
      <c r="Y193" s="61"/>
      <c r="Z193" s="58" t="s">
        <v>6028</v>
      </c>
      <c r="AA193" s="61"/>
      <c r="AB193" s="58" t="s">
        <v>7683</v>
      </c>
      <c r="AC193" s="61"/>
      <c r="AD193" s="227">
        <v>45654.0</v>
      </c>
      <c r="AE193" s="61"/>
      <c r="AF193" s="61"/>
      <c r="AG193" s="58" t="s">
        <v>8751</v>
      </c>
      <c r="AI193" s="58" t="s">
        <v>8752</v>
      </c>
      <c r="AJ193" s="57">
        <v>5.0</v>
      </c>
      <c r="AK193" s="57">
        <v>737.0</v>
      </c>
      <c r="AL193" s="58" t="s">
        <v>7893</v>
      </c>
      <c r="AM193" s="61"/>
      <c r="AN193" s="58" t="s">
        <v>357</v>
      </c>
      <c r="AP193" s="58" t="s">
        <v>8753</v>
      </c>
      <c r="AQ193" s="57">
        <v>77.54537</v>
      </c>
      <c r="AR193" s="58" t="s">
        <v>1272</v>
      </c>
      <c r="AT193" s="57">
        <v>14.9</v>
      </c>
      <c r="AU193" s="57">
        <v>12500.0</v>
      </c>
      <c r="AV193" s="57">
        <v>63.0</v>
      </c>
      <c r="AW193" s="58" t="s">
        <v>7676</v>
      </c>
      <c r="AX193" s="57">
        <v>2023.0</v>
      </c>
      <c r="AY193" s="61"/>
      <c r="AZ193" s="61"/>
    </row>
    <row r="194">
      <c r="A194" s="58" t="s">
        <v>8754</v>
      </c>
      <c r="B194" s="58" t="s">
        <v>5668</v>
      </c>
      <c r="C194" s="58" t="s">
        <v>970</v>
      </c>
      <c r="D194" s="61"/>
      <c r="E194" s="58" t="s">
        <v>7666</v>
      </c>
      <c r="F194" s="58" t="s">
        <v>8755</v>
      </c>
      <c r="G194" s="58" t="s">
        <v>7747</v>
      </c>
      <c r="J194" s="58" t="s">
        <v>7668</v>
      </c>
      <c r="K194" s="57">
        <v>54.3</v>
      </c>
      <c r="L194" s="61"/>
      <c r="M194" s="63" t="b">
        <v>1</v>
      </c>
      <c r="N194" s="57">
        <v>2025.0</v>
      </c>
      <c r="O194" s="58" t="s">
        <v>7669</v>
      </c>
      <c r="Q194" s="57">
        <v>12.91812</v>
      </c>
      <c r="R194" s="61"/>
      <c r="S194" s="58" t="s">
        <v>8756</v>
      </c>
      <c r="T194" s="227">
        <v>45587.0</v>
      </c>
      <c r="U194" s="61"/>
      <c r="V194" s="61"/>
      <c r="W194" s="61"/>
      <c r="X194" s="57">
        <v>9394026.0</v>
      </c>
      <c r="Y194" s="61"/>
      <c r="Z194" s="58" t="s">
        <v>6028</v>
      </c>
      <c r="AA194" s="61"/>
      <c r="AB194" s="58" t="s">
        <v>7672</v>
      </c>
      <c r="AC194" s="61"/>
      <c r="AD194" s="227">
        <v>45347.0</v>
      </c>
      <c r="AE194" s="61"/>
      <c r="AF194" s="61"/>
      <c r="AG194" s="58" t="s">
        <v>7694</v>
      </c>
      <c r="AI194" s="58" t="s">
        <v>8757</v>
      </c>
      <c r="AJ194" s="57">
        <v>1.0</v>
      </c>
      <c r="AK194" s="57">
        <v>126.0</v>
      </c>
      <c r="AL194" s="58" t="s">
        <v>8758</v>
      </c>
      <c r="AN194" s="58" t="s">
        <v>152</v>
      </c>
      <c r="AO194" s="61"/>
      <c r="AP194" s="58" t="s">
        <v>8759</v>
      </c>
      <c r="AQ194" s="57">
        <v>77.72268</v>
      </c>
      <c r="AR194" s="58" t="s">
        <v>8760</v>
      </c>
      <c r="AT194" s="57">
        <v>1.5</v>
      </c>
      <c r="AU194" s="57">
        <v>9290.0</v>
      </c>
      <c r="AV194" s="57">
        <v>165.0</v>
      </c>
      <c r="AW194" s="58" t="s">
        <v>7676</v>
      </c>
      <c r="AX194" s="57">
        <v>2022.0</v>
      </c>
      <c r="AY194" s="61"/>
      <c r="AZ194" s="61"/>
    </row>
    <row r="195">
      <c r="A195" s="58" t="s">
        <v>8761</v>
      </c>
      <c r="B195" s="58" t="s">
        <v>5668</v>
      </c>
      <c r="C195" s="58" t="s">
        <v>650</v>
      </c>
      <c r="D195" s="61"/>
      <c r="E195" s="58" t="s">
        <v>7666</v>
      </c>
      <c r="F195" s="58" t="s">
        <v>8762</v>
      </c>
      <c r="I195" s="61"/>
      <c r="J195" s="58" t="s">
        <v>7668</v>
      </c>
      <c r="K195" s="57">
        <v>56.3</v>
      </c>
      <c r="L195" s="61"/>
      <c r="M195" s="63" t="b">
        <v>1</v>
      </c>
      <c r="N195" s="57">
        <v>2025.0</v>
      </c>
      <c r="O195" s="58" t="s">
        <v>7669</v>
      </c>
      <c r="Q195" s="57">
        <v>13.10129</v>
      </c>
      <c r="R195" s="61"/>
      <c r="S195" s="58" t="s">
        <v>7898</v>
      </c>
      <c r="T195" s="227">
        <v>45614.0</v>
      </c>
      <c r="U195" s="61"/>
      <c r="V195" s="61"/>
      <c r="W195" s="61"/>
      <c r="X195" s="57">
        <v>5749916.0</v>
      </c>
      <c r="Y195" s="61"/>
      <c r="Z195" s="58" t="s">
        <v>6005</v>
      </c>
      <c r="AA195" s="61"/>
      <c r="AB195" s="58" t="s">
        <v>7672</v>
      </c>
      <c r="AC195" s="61"/>
      <c r="AD195" s="227">
        <v>45651.0</v>
      </c>
      <c r="AE195" s="61"/>
      <c r="AF195" s="61"/>
      <c r="AG195" s="58" t="s">
        <v>7757</v>
      </c>
      <c r="AI195" s="58" t="s">
        <v>7721</v>
      </c>
      <c r="AJ195" s="57">
        <v>2.0</v>
      </c>
      <c r="AK195" s="57">
        <v>1780.0</v>
      </c>
      <c r="AL195" s="58" t="s">
        <v>7900</v>
      </c>
      <c r="AM195" s="61"/>
      <c r="AN195" s="58" t="s">
        <v>155</v>
      </c>
      <c r="AP195" s="61"/>
      <c r="AQ195" s="57">
        <v>77.57828</v>
      </c>
      <c r="AR195" s="58" t="s">
        <v>6552</v>
      </c>
      <c r="AT195" s="57">
        <v>3.7</v>
      </c>
      <c r="AU195" s="57">
        <v>9800.0</v>
      </c>
      <c r="AV195" s="57">
        <v>231.0</v>
      </c>
      <c r="AW195" s="58" t="s">
        <v>7676</v>
      </c>
      <c r="AX195" s="57">
        <v>2018.0</v>
      </c>
      <c r="AY195" s="61"/>
      <c r="AZ195" s="61"/>
    </row>
    <row r="196">
      <c r="A196" s="58" t="s">
        <v>8763</v>
      </c>
      <c r="B196" s="58" t="s">
        <v>5668</v>
      </c>
      <c r="C196" s="58" t="s">
        <v>747</v>
      </c>
      <c r="D196" s="61"/>
      <c r="E196" s="58" t="s">
        <v>7701</v>
      </c>
      <c r="F196" s="58" t="s">
        <v>8764</v>
      </c>
      <c r="I196" s="61"/>
      <c r="J196" s="58" t="s">
        <v>7668</v>
      </c>
      <c r="K196" s="57">
        <v>45.2</v>
      </c>
      <c r="L196" s="61"/>
      <c r="M196" s="63" t="b">
        <v>1</v>
      </c>
      <c r="N196" s="57">
        <v>2025.0</v>
      </c>
      <c r="O196" s="58" t="s">
        <v>7680</v>
      </c>
      <c r="P196" s="61"/>
      <c r="Q196" s="57">
        <v>12.88936</v>
      </c>
      <c r="R196" s="61"/>
      <c r="S196" s="58" t="s">
        <v>8765</v>
      </c>
      <c r="T196" s="227">
        <v>45526.0</v>
      </c>
      <c r="U196" s="61"/>
      <c r="V196" s="61"/>
      <c r="W196" s="61"/>
      <c r="X196" s="57">
        <v>8697570.0</v>
      </c>
      <c r="Y196" s="61"/>
      <c r="Z196" s="58" t="s">
        <v>6022</v>
      </c>
      <c r="AA196" s="61"/>
      <c r="AB196" s="58" t="s">
        <v>7683</v>
      </c>
      <c r="AC196" s="61"/>
      <c r="AD196" s="227">
        <v>45651.0</v>
      </c>
      <c r="AE196" s="61"/>
      <c r="AF196" s="61"/>
      <c r="AG196" s="58" t="s">
        <v>8651</v>
      </c>
      <c r="AH196" s="58" t="s">
        <v>6942</v>
      </c>
      <c r="AI196" s="58" t="s">
        <v>8766</v>
      </c>
      <c r="AJ196" s="57">
        <v>1.0</v>
      </c>
      <c r="AK196" s="57">
        <v>350.0</v>
      </c>
      <c r="AL196" s="58" t="s">
        <v>8032</v>
      </c>
      <c r="AN196" s="58" t="s">
        <v>235</v>
      </c>
      <c r="AP196" s="58" t="s">
        <v>8767</v>
      </c>
      <c r="AQ196" s="57">
        <v>77.47872</v>
      </c>
      <c r="AR196" s="58" t="s">
        <v>6649</v>
      </c>
      <c r="AT196" s="57">
        <v>30.2</v>
      </c>
      <c r="AU196" s="57">
        <v>6700.0</v>
      </c>
      <c r="AV196" s="57">
        <v>10055.0</v>
      </c>
      <c r="AW196" s="58" t="s">
        <v>7676</v>
      </c>
      <c r="AX196" s="57">
        <v>2022.0</v>
      </c>
      <c r="AY196" s="61"/>
      <c r="AZ196" s="61"/>
    </row>
    <row r="197">
      <c r="A197" s="58" t="s">
        <v>8768</v>
      </c>
      <c r="B197" s="58" t="s">
        <v>5668</v>
      </c>
      <c r="C197" s="58" t="s">
        <v>1196</v>
      </c>
      <c r="D197" s="61"/>
      <c r="E197" s="58" t="s">
        <v>7666</v>
      </c>
      <c r="F197" s="58" t="s">
        <v>8769</v>
      </c>
      <c r="I197" s="61"/>
      <c r="J197" s="58" t="s">
        <v>7668</v>
      </c>
      <c r="K197" s="57">
        <v>66.3</v>
      </c>
      <c r="L197" s="61"/>
      <c r="M197" s="63" t="b">
        <v>1</v>
      </c>
      <c r="N197" s="57">
        <v>2027.0</v>
      </c>
      <c r="O197" s="58" t="s">
        <v>7669</v>
      </c>
      <c r="Q197" s="57">
        <v>12.85403</v>
      </c>
      <c r="R197" s="61"/>
      <c r="S197" s="58" t="s">
        <v>7773</v>
      </c>
      <c r="T197" s="227">
        <v>45313.0</v>
      </c>
      <c r="U197" s="61"/>
      <c r="V197" s="61"/>
      <c r="W197" s="61"/>
      <c r="X197" s="57">
        <v>1.0935315E7</v>
      </c>
      <c r="Y197" s="61"/>
      <c r="Z197" s="58" t="s">
        <v>6022</v>
      </c>
      <c r="AA197" s="61"/>
      <c r="AB197" s="58" t="s">
        <v>7672</v>
      </c>
      <c r="AC197" s="61"/>
      <c r="AD197" s="227">
        <v>45653.0</v>
      </c>
      <c r="AE197" s="61"/>
      <c r="AF197" s="61"/>
      <c r="AG197" s="58" t="s">
        <v>7694</v>
      </c>
      <c r="AI197" s="58" t="s">
        <v>8770</v>
      </c>
      <c r="AJ197" s="57">
        <v>3.0</v>
      </c>
      <c r="AK197" s="57">
        <v>123.0</v>
      </c>
      <c r="AL197" s="58" t="s">
        <v>7775</v>
      </c>
      <c r="AN197" s="58" t="s">
        <v>210</v>
      </c>
      <c r="AQ197" s="57">
        <v>77.54523</v>
      </c>
      <c r="AR197" s="58" t="s">
        <v>1197</v>
      </c>
      <c r="AT197" s="57">
        <v>0.7</v>
      </c>
      <c r="AU197" s="57">
        <v>10300.0</v>
      </c>
      <c r="AV197" s="57">
        <v>182.0</v>
      </c>
      <c r="AW197" s="58" t="s">
        <v>7676</v>
      </c>
      <c r="AX197" s="57">
        <v>2022.0</v>
      </c>
      <c r="AY197" s="61"/>
      <c r="AZ197" s="61"/>
    </row>
    <row r="198">
      <c r="A198" s="58" t="s">
        <v>8771</v>
      </c>
      <c r="B198" s="58" t="s">
        <v>5668</v>
      </c>
      <c r="C198" s="58" t="s">
        <v>1269</v>
      </c>
      <c r="D198" s="61"/>
      <c r="E198" s="58" t="s">
        <v>7760</v>
      </c>
      <c r="F198" s="58" t="s">
        <v>8772</v>
      </c>
      <c r="G198" s="58" t="s">
        <v>8715</v>
      </c>
      <c r="I198" s="61"/>
      <c r="J198" s="58" t="s">
        <v>7668</v>
      </c>
      <c r="K198" s="57">
        <v>70.8</v>
      </c>
      <c r="L198" s="61"/>
      <c r="M198" s="63" t="b">
        <v>1</v>
      </c>
      <c r="N198" s="57">
        <v>2025.0</v>
      </c>
      <c r="O198" s="58" t="s">
        <v>7669</v>
      </c>
      <c r="Q198" s="57">
        <v>12.86528</v>
      </c>
      <c r="R198" s="61"/>
      <c r="S198" s="58" t="s">
        <v>8773</v>
      </c>
      <c r="T198" s="227">
        <v>45315.0</v>
      </c>
      <c r="U198" s="61"/>
      <c r="V198" s="61"/>
      <c r="W198" s="61"/>
      <c r="X198" s="57">
        <v>7683519.0</v>
      </c>
      <c r="Y198" s="61"/>
      <c r="Z198" s="58" t="s">
        <v>6028</v>
      </c>
      <c r="AA198" s="61"/>
      <c r="AB198" s="58" t="s">
        <v>7672</v>
      </c>
      <c r="AC198" s="61"/>
      <c r="AD198" s="227">
        <v>45498.0</v>
      </c>
      <c r="AE198" s="61"/>
      <c r="AF198" s="61"/>
      <c r="AG198" s="58" t="s">
        <v>7781</v>
      </c>
      <c r="AH198" s="61"/>
      <c r="AI198" s="58" t="s">
        <v>8774</v>
      </c>
      <c r="AJ198" s="57">
        <v>2.0</v>
      </c>
      <c r="AK198" s="57">
        <v>110.0</v>
      </c>
      <c r="AL198" s="58" t="s">
        <v>8775</v>
      </c>
      <c r="AM198" s="61"/>
      <c r="AN198" s="58" t="s">
        <v>170</v>
      </c>
      <c r="AO198" s="61"/>
      <c r="AP198" s="58" t="s">
        <v>8776</v>
      </c>
      <c r="AQ198" s="57">
        <v>77.7748</v>
      </c>
      <c r="AR198" s="58" t="s">
        <v>7190</v>
      </c>
      <c r="AT198" s="57">
        <v>3.6</v>
      </c>
      <c r="AU198" s="57">
        <v>6584.0</v>
      </c>
      <c r="AV198" s="57">
        <v>237.0</v>
      </c>
      <c r="AW198" s="58" t="s">
        <v>7676</v>
      </c>
      <c r="AX198" s="57">
        <v>2024.0</v>
      </c>
      <c r="AY198" s="61"/>
      <c r="AZ198" s="61"/>
    </row>
    <row r="199">
      <c r="A199" s="58" t="s">
        <v>8777</v>
      </c>
      <c r="B199" s="58" t="s">
        <v>5668</v>
      </c>
      <c r="C199" s="58" t="s">
        <v>395</v>
      </c>
      <c r="D199" s="61"/>
      <c r="E199" s="58" t="s">
        <v>7666</v>
      </c>
      <c r="F199" s="58" t="s">
        <v>8778</v>
      </c>
      <c r="G199" s="58" t="s">
        <v>8779</v>
      </c>
      <c r="J199" s="58" t="s">
        <v>7668</v>
      </c>
      <c r="K199" s="57">
        <v>68.6</v>
      </c>
      <c r="L199" s="61"/>
      <c r="M199" s="63" t="b">
        <v>1</v>
      </c>
      <c r="N199" s="57">
        <v>2025.0</v>
      </c>
      <c r="O199" s="58" t="s">
        <v>7669</v>
      </c>
      <c r="Q199" s="57">
        <v>12.80892</v>
      </c>
      <c r="R199" s="61"/>
      <c r="S199" s="58" t="s">
        <v>8780</v>
      </c>
      <c r="T199" s="227">
        <v>45496.0</v>
      </c>
      <c r="U199" s="61"/>
      <c r="V199" s="61"/>
      <c r="W199" s="61"/>
      <c r="X199" s="57">
        <v>5580291.0</v>
      </c>
      <c r="Y199" s="61"/>
      <c r="Z199" s="58" t="s">
        <v>6022</v>
      </c>
      <c r="AA199" s="61"/>
      <c r="AB199" s="58" t="s">
        <v>7672</v>
      </c>
      <c r="AC199" s="61"/>
      <c r="AD199" s="227">
        <v>45621.0</v>
      </c>
      <c r="AE199" s="61"/>
      <c r="AF199" s="61"/>
      <c r="AG199" s="58" t="s">
        <v>7694</v>
      </c>
      <c r="AI199" s="58" t="s">
        <v>8781</v>
      </c>
      <c r="AJ199" s="57">
        <v>4.0</v>
      </c>
      <c r="AK199" s="57">
        <v>134.0</v>
      </c>
      <c r="AL199" s="58" t="s">
        <v>8782</v>
      </c>
      <c r="AN199" s="58" t="s">
        <v>196</v>
      </c>
      <c r="AP199" s="58" t="s">
        <v>8783</v>
      </c>
      <c r="AQ199" s="57">
        <v>77.67204</v>
      </c>
      <c r="AR199" s="58" t="s">
        <v>396</v>
      </c>
      <c r="AT199" s="57">
        <v>1.7</v>
      </c>
      <c r="AU199" s="57">
        <v>6200.0</v>
      </c>
      <c r="AV199" s="57">
        <v>40.0</v>
      </c>
      <c r="AW199" s="58" t="s">
        <v>7676</v>
      </c>
      <c r="AX199" s="57">
        <v>2023.0</v>
      </c>
      <c r="AY199" s="61"/>
      <c r="AZ199" s="61"/>
    </row>
    <row r="200">
      <c r="A200" s="58" t="s">
        <v>8784</v>
      </c>
      <c r="B200" s="58" t="s">
        <v>5668</v>
      </c>
      <c r="C200" s="58" t="s">
        <v>294</v>
      </c>
      <c r="D200" s="61"/>
      <c r="E200" s="58" t="s">
        <v>7666</v>
      </c>
      <c r="F200" s="58" t="s">
        <v>8785</v>
      </c>
      <c r="G200" s="58" t="s">
        <v>8000</v>
      </c>
      <c r="J200" s="58" t="s">
        <v>7668</v>
      </c>
      <c r="K200" s="57">
        <v>52.8</v>
      </c>
      <c r="L200" s="61"/>
      <c r="M200" s="63" t="b">
        <v>1</v>
      </c>
      <c r="N200" s="57">
        <v>2029.0</v>
      </c>
      <c r="O200" s="58" t="s">
        <v>7669</v>
      </c>
      <c r="Q200" s="57">
        <v>13.11113</v>
      </c>
      <c r="R200" s="61"/>
      <c r="S200" s="58" t="s">
        <v>8012</v>
      </c>
      <c r="T200" s="228">
        <v>45436.0</v>
      </c>
      <c r="U200" s="61"/>
      <c r="V200" s="61"/>
      <c r="W200" s="61"/>
      <c r="X200" s="57">
        <v>1.7151031E7</v>
      </c>
      <c r="Y200" s="61"/>
      <c r="Z200" s="58" t="s">
        <v>6005</v>
      </c>
      <c r="AA200" s="61"/>
      <c r="AB200" s="58" t="s">
        <v>7682</v>
      </c>
      <c r="AC200" s="61"/>
      <c r="AD200" s="227">
        <v>45472.0</v>
      </c>
      <c r="AE200" s="61"/>
      <c r="AF200" s="61"/>
      <c r="AG200" s="58" t="s">
        <v>8128</v>
      </c>
      <c r="AH200" s="58" t="s">
        <v>7750</v>
      </c>
      <c r="AI200" s="58" t="s">
        <v>8786</v>
      </c>
      <c r="AJ200" s="57">
        <v>3.0</v>
      </c>
      <c r="AK200" s="57">
        <v>379.0</v>
      </c>
      <c r="AL200" s="58" t="s">
        <v>7893</v>
      </c>
      <c r="AM200" s="61"/>
      <c r="AN200" s="58" t="s">
        <v>155</v>
      </c>
      <c r="AP200" s="58" t="s">
        <v>8787</v>
      </c>
      <c r="AQ200" s="57">
        <v>77.60387</v>
      </c>
      <c r="AR200" s="58" t="s">
        <v>295</v>
      </c>
      <c r="AT200" s="57">
        <v>5.9</v>
      </c>
      <c r="AU200" s="57">
        <v>13500.0</v>
      </c>
      <c r="AV200" s="57">
        <v>53.0</v>
      </c>
      <c r="AW200" s="58" t="s">
        <v>7676</v>
      </c>
      <c r="AX200" s="57">
        <v>2024.0</v>
      </c>
      <c r="AY200" s="61"/>
      <c r="AZ200" s="61"/>
    </row>
    <row r="201">
      <c r="A201" s="58" t="s">
        <v>8788</v>
      </c>
      <c r="B201" s="58" t="s">
        <v>5668</v>
      </c>
      <c r="C201" s="58" t="s">
        <v>1484</v>
      </c>
      <c r="D201" s="61"/>
      <c r="E201" s="58" t="s">
        <v>7666</v>
      </c>
      <c r="F201" s="58" t="s">
        <v>8789</v>
      </c>
      <c r="G201" s="58" t="s">
        <v>8790</v>
      </c>
      <c r="J201" s="58" t="s">
        <v>7668</v>
      </c>
      <c r="K201" s="57">
        <v>61.2</v>
      </c>
      <c r="L201" s="61"/>
      <c r="M201" s="63" t="b">
        <v>1</v>
      </c>
      <c r="N201" s="57">
        <v>2029.0</v>
      </c>
      <c r="O201" s="58" t="s">
        <v>7669</v>
      </c>
      <c r="Q201" s="57">
        <v>12.92889</v>
      </c>
      <c r="R201" s="61"/>
      <c r="S201" s="58" t="s">
        <v>8791</v>
      </c>
      <c r="T201" s="227">
        <v>45528.0</v>
      </c>
      <c r="U201" s="61"/>
      <c r="V201" s="61"/>
      <c r="W201" s="61"/>
      <c r="X201" s="57">
        <v>0.0</v>
      </c>
      <c r="Y201" s="61"/>
      <c r="Z201" s="58" t="s">
        <v>6063</v>
      </c>
      <c r="AA201" s="61"/>
      <c r="AB201" s="58" t="s">
        <v>7672</v>
      </c>
      <c r="AC201" s="61"/>
      <c r="AD201" s="227">
        <v>45533.0</v>
      </c>
      <c r="AE201" s="61"/>
      <c r="AF201" s="61"/>
      <c r="AG201" s="58" t="s">
        <v>8792</v>
      </c>
      <c r="AI201" s="58" t="s">
        <v>8793</v>
      </c>
      <c r="AJ201" s="57">
        <v>6.0</v>
      </c>
      <c r="AK201" s="57">
        <v>62.0</v>
      </c>
      <c r="AL201" s="58" t="s">
        <v>8794</v>
      </c>
      <c r="AN201" s="58" t="s">
        <v>102</v>
      </c>
      <c r="AP201" s="58" t="s">
        <v>8795</v>
      </c>
      <c r="AQ201" s="57">
        <v>77.63755</v>
      </c>
      <c r="AR201" s="58" t="s">
        <v>1485</v>
      </c>
      <c r="AT201" s="57">
        <v>1.2</v>
      </c>
      <c r="AU201" s="57">
        <v>13999.0</v>
      </c>
      <c r="AV201" s="57">
        <v>275.0</v>
      </c>
      <c r="AW201" s="58" t="s">
        <v>7676</v>
      </c>
      <c r="AX201" s="57">
        <v>2024.0</v>
      </c>
      <c r="AY201" s="61"/>
      <c r="AZ201" s="61"/>
    </row>
    <row r="202">
      <c r="A202" s="58" t="s">
        <v>8796</v>
      </c>
      <c r="B202" s="58" t="s">
        <v>5668</v>
      </c>
      <c r="C202" s="58" t="s">
        <v>1372</v>
      </c>
      <c r="D202" s="61"/>
      <c r="E202" s="58" t="s">
        <v>7666</v>
      </c>
      <c r="F202" s="58" t="s">
        <v>8797</v>
      </c>
      <c r="G202" s="58" t="s">
        <v>8798</v>
      </c>
      <c r="J202" s="58" t="s">
        <v>7668</v>
      </c>
      <c r="K202" s="57">
        <v>78.6</v>
      </c>
      <c r="L202" s="61"/>
      <c r="M202" s="63" t="b">
        <v>1</v>
      </c>
      <c r="N202" s="57">
        <v>2028.0</v>
      </c>
      <c r="O202" s="58" t="s">
        <v>7669</v>
      </c>
      <c r="Q202" s="57">
        <v>12.93361</v>
      </c>
      <c r="R202" s="61"/>
      <c r="S202" s="58" t="s">
        <v>7898</v>
      </c>
      <c r="T202" s="227">
        <v>45558.0</v>
      </c>
      <c r="U202" s="61"/>
      <c r="V202" s="61"/>
      <c r="W202" s="61"/>
      <c r="X202" s="57">
        <v>5583046.0</v>
      </c>
      <c r="Y202" s="61"/>
      <c r="Z202" s="58" t="s">
        <v>6028</v>
      </c>
      <c r="AA202" s="61"/>
      <c r="AB202" s="58" t="s">
        <v>7682</v>
      </c>
      <c r="AC202" s="61"/>
      <c r="AD202" s="227">
        <v>45654.0</v>
      </c>
      <c r="AE202" s="61"/>
      <c r="AF202" s="61"/>
      <c r="AG202" s="58" t="s">
        <v>7802</v>
      </c>
      <c r="AI202" s="58" t="s">
        <v>8799</v>
      </c>
      <c r="AJ202" s="57">
        <v>5.0</v>
      </c>
      <c r="AK202" s="57">
        <v>604.0</v>
      </c>
      <c r="AL202" s="58" t="s">
        <v>7900</v>
      </c>
      <c r="AM202" s="61"/>
      <c r="AN202" s="58" t="s">
        <v>345</v>
      </c>
      <c r="AO202" s="61"/>
      <c r="AP202" s="58" t="s">
        <v>8800</v>
      </c>
      <c r="AQ202" s="57">
        <v>77.71671</v>
      </c>
      <c r="AR202" s="58" t="s">
        <v>1303</v>
      </c>
      <c r="AT202" s="57">
        <v>5.3</v>
      </c>
      <c r="AU202" s="57">
        <v>13000.0</v>
      </c>
      <c r="AV202" s="57">
        <v>251.0</v>
      </c>
      <c r="AW202" s="58" t="s">
        <v>7676</v>
      </c>
      <c r="AX202" s="57">
        <v>2023.0</v>
      </c>
      <c r="AY202" s="61"/>
      <c r="AZ202" s="61"/>
    </row>
    <row r="203">
      <c r="A203" s="58" t="s">
        <v>8801</v>
      </c>
      <c r="B203" s="58" t="s">
        <v>5668</v>
      </c>
      <c r="C203" s="58" t="s">
        <v>802</v>
      </c>
      <c r="D203" s="61"/>
      <c r="E203" s="58" t="s">
        <v>7666</v>
      </c>
      <c r="F203" s="58" t="s">
        <v>8802</v>
      </c>
      <c r="G203" s="58" t="s">
        <v>8803</v>
      </c>
      <c r="J203" s="58" t="s">
        <v>7668</v>
      </c>
      <c r="L203" s="61"/>
      <c r="M203" s="63" t="b">
        <v>1</v>
      </c>
      <c r="N203" s="57">
        <v>2027.0</v>
      </c>
      <c r="O203" s="58" t="s">
        <v>7669</v>
      </c>
      <c r="Q203" s="57">
        <v>13.22895</v>
      </c>
      <c r="R203" s="61"/>
      <c r="S203" s="58" t="s">
        <v>7890</v>
      </c>
      <c r="T203" s="227">
        <v>45619.0</v>
      </c>
      <c r="U203" s="61"/>
      <c r="V203" s="61"/>
      <c r="W203" s="61"/>
      <c r="X203" s="57">
        <v>1.154035E7</v>
      </c>
      <c r="Y203" s="61"/>
      <c r="Z203" s="58" t="s">
        <v>6005</v>
      </c>
      <c r="AA203" s="61"/>
      <c r="AB203" s="58" t="s">
        <v>7683</v>
      </c>
      <c r="AC203" s="61"/>
      <c r="AD203" s="227">
        <v>45653.0</v>
      </c>
      <c r="AE203" s="61"/>
      <c r="AF203" s="61"/>
      <c r="AG203" s="58" t="s">
        <v>7749</v>
      </c>
      <c r="AI203" s="58" t="s">
        <v>7721</v>
      </c>
      <c r="AJ203" s="57">
        <v>2.0</v>
      </c>
      <c r="AK203" s="57">
        <v>92.0</v>
      </c>
      <c r="AL203" s="58" t="s">
        <v>7893</v>
      </c>
      <c r="AM203" s="61"/>
      <c r="AN203" s="58" t="s">
        <v>40</v>
      </c>
      <c r="AP203" s="58" t="s">
        <v>8804</v>
      </c>
      <c r="AQ203" s="57">
        <v>77.71912</v>
      </c>
      <c r="AR203" s="58" t="s">
        <v>803</v>
      </c>
      <c r="AT203" s="57">
        <v>135.0</v>
      </c>
      <c r="AU203" s="57">
        <v>8000.0</v>
      </c>
      <c r="AV203" s="57">
        <v>102.0</v>
      </c>
      <c r="AW203" s="58" t="s">
        <v>7676</v>
      </c>
      <c r="AX203" s="57">
        <v>2023.0</v>
      </c>
      <c r="AY203" s="61"/>
      <c r="AZ203" s="61"/>
    </row>
    <row r="204">
      <c r="A204" s="58" t="s">
        <v>8805</v>
      </c>
      <c r="B204" s="58" t="s">
        <v>5668</v>
      </c>
      <c r="C204" s="58" t="s">
        <v>318</v>
      </c>
      <c r="D204" s="61"/>
      <c r="E204" s="58" t="s">
        <v>7666</v>
      </c>
      <c r="F204" s="58" t="s">
        <v>8806</v>
      </c>
      <c r="G204" s="58" t="s">
        <v>8807</v>
      </c>
      <c r="J204" s="58" t="s">
        <v>7668</v>
      </c>
      <c r="K204" s="57">
        <v>42.4</v>
      </c>
      <c r="L204" s="61"/>
      <c r="M204" s="63" t="b">
        <v>1</v>
      </c>
      <c r="N204" s="57">
        <v>2026.0</v>
      </c>
      <c r="O204" s="58" t="s">
        <v>7669</v>
      </c>
      <c r="Q204" s="57">
        <v>12.86846</v>
      </c>
      <c r="R204" s="61"/>
      <c r="S204" s="58" t="s">
        <v>7836</v>
      </c>
      <c r="T204" s="227">
        <v>45618.0</v>
      </c>
      <c r="U204" s="61"/>
      <c r="V204" s="61"/>
      <c r="W204" s="61"/>
      <c r="X204" s="57">
        <v>4818592.0</v>
      </c>
      <c r="Y204" s="61"/>
      <c r="Z204" s="58" t="s">
        <v>6022</v>
      </c>
      <c r="AA204" s="61"/>
      <c r="AB204" s="58" t="s">
        <v>7672</v>
      </c>
      <c r="AC204" s="61"/>
      <c r="AD204" s="227">
        <v>45469.0</v>
      </c>
      <c r="AE204" s="61"/>
      <c r="AF204" s="61"/>
      <c r="AG204" s="58" t="s">
        <v>7757</v>
      </c>
      <c r="AI204" s="58" t="s">
        <v>8808</v>
      </c>
      <c r="AJ204" s="57">
        <v>4.0</v>
      </c>
      <c r="AK204" s="57">
        <v>224.0</v>
      </c>
      <c r="AL204" s="58" t="s">
        <v>7838</v>
      </c>
      <c r="AM204" s="61"/>
      <c r="AN204" s="58" t="s">
        <v>164</v>
      </c>
      <c r="AO204" s="61"/>
      <c r="AP204" s="58" t="s">
        <v>8809</v>
      </c>
      <c r="AQ204" s="57">
        <v>77.6346</v>
      </c>
      <c r="AR204" s="58" t="s">
        <v>6267</v>
      </c>
      <c r="AT204" s="57">
        <v>2.4</v>
      </c>
      <c r="AU204" s="57">
        <v>7000.0</v>
      </c>
      <c r="AV204" s="57">
        <v>25.0</v>
      </c>
      <c r="AW204" s="58" t="s">
        <v>7676</v>
      </c>
      <c r="AX204" s="57">
        <v>2022.0</v>
      </c>
      <c r="AY204" s="61"/>
      <c r="AZ204" s="61"/>
    </row>
    <row r="205">
      <c r="A205" s="58" t="s">
        <v>8810</v>
      </c>
      <c r="B205" s="58" t="s">
        <v>5668</v>
      </c>
      <c r="C205" s="58" t="s">
        <v>671</v>
      </c>
      <c r="D205" s="61"/>
      <c r="E205" s="58" t="s">
        <v>7666</v>
      </c>
      <c r="F205" s="58" t="s">
        <v>8811</v>
      </c>
      <c r="G205" s="58" t="s">
        <v>8490</v>
      </c>
      <c r="J205" s="58" t="s">
        <v>7668</v>
      </c>
      <c r="K205" s="57">
        <v>82.7</v>
      </c>
      <c r="L205" s="61"/>
      <c r="M205" s="63" t="b">
        <v>1</v>
      </c>
      <c r="N205" s="57">
        <v>2026.0</v>
      </c>
      <c r="O205" s="58" t="s">
        <v>7669</v>
      </c>
      <c r="Q205" s="57">
        <v>12.82613</v>
      </c>
      <c r="R205" s="61"/>
      <c r="S205" s="58" t="s">
        <v>8812</v>
      </c>
      <c r="T205" s="227">
        <v>45618.0</v>
      </c>
      <c r="U205" s="61"/>
      <c r="V205" s="61"/>
      <c r="W205" s="61"/>
      <c r="X205" s="57">
        <v>7689659.0</v>
      </c>
      <c r="Y205" s="61"/>
      <c r="Z205" s="58" t="s">
        <v>6022</v>
      </c>
      <c r="AA205" s="61"/>
      <c r="AB205" s="58" t="s">
        <v>7672</v>
      </c>
      <c r="AC205" s="61"/>
      <c r="AD205" s="227">
        <v>45652.0</v>
      </c>
      <c r="AE205" s="61"/>
      <c r="AF205" s="61"/>
      <c r="AG205" s="58" t="s">
        <v>7694</v>
      </c>
      <c r="AH205" s="58" t="s">
        <v>7685</v>
      </c>
      <c r="AI205" s="58" t="s">
        <v>8813</v>
      </c>
      <c r="AJ205" s="57">
        <v>5.0</v>
      </c>
      <c r="AK205" s="57">
        <v>349.0</v>
      </c>
      <c r="AL205" s="58" t="s">
        <v>8814</v>
      </c>
      <c r="AM205" s="61"/>
      <c r="AN205" s="58" t="s">
        <v>196</v>
      </c>
      <c r="AP205" s="58" t="s">
        <v>8815</v>
      </c>
      <c r="AQ205" s="57">
        <v>77.65488</v>
      </c>
      <c r="AR205" s="58" t="s">
        <v>6572</v>
      </c>
      <c r="AT205" s="57">
        <v>4.0</v>
      </c>
      <c r="AU205" s="57">
        <v>8300.0</v>
      </c>
      <c r="AV205" s="57">
        <v>29.0</v>
      </c>
      <c r="AW205" s="58" t="s">
        <v>7676</v>
      </c>
      <c r="AX205" s="57">
        <v>2022.0</v>
      </c>
      <c r="AY205" s="61"/>
      <c r="AZ205" s="61"/>
    </row>
    <row r="206">
      <c r="A206" s="58" t="s">
        <v>8816</v>
      </c>
      <c r="B206" s="58" t="s">
        <v>5668</v>
      </c>
      <c r="C206" s="58" t="s">
        <v>1030</v>
      </c>
      <c r="D206" s="61"/>
      <c r="E206" s="58" t="s">
        <v>7666</v>
      </c>
      <c r="F206" s="58" t="s">
        <v>8817</v>
      </c>
      <c r="G206" s="58" t="s">
        <v>8490</v>
      </c>
      <c r="J206" s="58" t="s">
        <v>7668</v>
      </c>
      <c r="K206" s="57">
        <v>87.5</v>
      </c>
      <c r="L206" s="61"/>
      <c r="M206" s="63" t="b">
        <v>1</v>
      </c>
      <c r="N206" s="57">
        <v>2027.0</v>
      </c>
      <c r="O206" s="58" t="s">
        <v>7669</v>
      </c>
      <c r="Q206" s="57">
        <v>12.92675</v>
      </c>
      <c r="R206" s="61"/>
      <c r="S206" s="58" t="s">
        <v>8818</v>
      </c>
      <c r="T206" s="227">
        <v>45346.0</v>
      </c>
      <c r="U206" s="61"/>
      <c r="V206" s="61"/>
      <c r="W206" s="61"/>
      <c r="X206" s="57">
        <v>1.0463132E7</v>
      </c>
      <c r="Y206" s="61"/>
      <c r="Z206" s="58" t="s">
        <v>6028</v>
      </c>
      <c r="AA206" s="61"/>
      <c r="AB206" s="58" t="s">
        <v>7672</v>
      </c>
      <c r="AC206" s="61"/>
      <c r="AD206" s="227">
        <v>45531.0</v>
      </c>
      <c r="AE206" s="61"/>
      <c r="AF206" s="61"/>
      <c r="AG206" s="58" t="s">
        <v>7781</v>
      </c>
      <c r="AH206" s="61"/>
      <c r="AI206" s="58" t="s">
        <v>7721</v>
      </c>
      <c r="AJ206" s="57">
        <v>6.0</v>
      </c>
      <c r="AK206" s="57">
        <v>143.0</v>
      </c>
      <c r="AL206" s="58" t="s">
        <v>8819</v>
      </c>
      <c r="AN206" s="58" t="s">
        <v>152</v>
      </c>
      <c r="AO206" s="61"/>
      <c r="AP206" s="61"/>
      <c r="AQ206" s="57">
        <v>77.72784</v>
      </c>
      <c r="AR206" s="58" t="s">
        <v>1031</v>
      </c>
      <c r="AT206" s="57">
        <v>1.4</v>
      </c>
      <c r="AU206" s="57">
        <v>10000.0</v>
      </c>
      <c r="AV206" s="57">
        <v>177.0</v>
      </c>
      <c r="AW206" s="58" t="s">
        <v>7676</v>
      </c>
      <c r="AX206" s="57">
        <v>2024.0</v>
      </c>
      <c r="AY206" s="61"/>
      <c r="AZ206" s="61"/>
    </row>
    <row r="207">
      <c r="A207" s="58" t="s">
        <v>8820</v>
      </c>
      <c r="B207" s="58" t="s">
        <v>5668</v>
      </c>
      <c r="C207" s="58" t="s">
        <v>302</v>
      </c>
      <c r="D207" s="61"/>
      <c r="E207" s="58" t="s">
        <v>7701</v>
      </c>
      <c r="F207" s="58" t="s">
        <v>8821</v>
      </c>
      <c r="I207" s="61"/>
      <c r="J207" s="58" t="s">
        <v>7668</v>
      </c>
      <c r="L207" s="61"/>
      <c r="M207" s="63" t="b">
        <v>1</v>
      </c>
      <c r="N207" s="57">
        <v>2024.0</v>
      </c>
      <c r="O207" s="58" t="s">
        <v>7680</v>
      </c>
      <c r="P207" s="61"/>
      <c r="Q207" s="57">
        <v>13.26635</v>
      </c>
      <c r="R207" s="61"/>
      <c r="S207" s="58" t="s">
        <v>8822</v>
      </c>
      <c r="T207" s="227">
        <v>45372.0</v>
      </c>
      <c r="U207" s="61"/>
      <c r="V207" s="61"/>
      <c r="W207" s="61"/>
      <c r="X207" s="57">
        <v>900000.0</v>
      </c>
      <c r="Y207" s="61"/>
      <c r="Z207" s="58" t="s">
        <v>6005</v>
      </c>
      <c r="AA207" s="61"/>
      <c r="AB207" s="58" t="s">
        <v>7683</v>
      </c>
      <c r="AC207" s="61"/>
      <c r="AD207" s="227">
        <v>45315.0</v>
      </c>
      <c r="AE207" s="61"/>
      <c r="AF207" s="61"/>
      <c r="AG207" s="58" t="s">
        <v>8086</v>
      </c>
      <c r="AI207" s="58" t="s">
        <v>7721</v>
      </c>
      <c r="AJ207" s="57">
        <v>2.0</v>
      </c>
      <c r="AK207" s="57">
        <v>329.0</v>
      </c>
      <c r="AL207" s="58" t="s">
        <v>8018</v>
      </c>
      <c r="AM207" s="61"/>
      <c r="AN207" s="58" t="s">
        <v>40</v>
      </c>
      <c r="AP207" s="58" t="s">
        <v>8823</v>
      </c>
      <c r="AQ207" s="57">
        <v>77.67106</v>
      </c>
      <c r="AR207" s="58" t="s">
        <v>6244</v>
      </c>
      <c r="AT207" s="57">
        <v>25.0</v>
      </c>
      <c r="AU207" s="57">
        <v>4800.0</v>
      </c>
      <c r="AV207" s="57">
        <v>10036.0</v>
      </c>
      <c r="AW207" s="58" t="s">
        <v>7676</v>
      </c>
      <c r="AX207" s="57">
        <v>2021.0</v>
      </c>
      <c r="AY207" s="61"/>
      <c r="AZ207" s="61"/>
    </row>
    <row r="208">
      <c r="A208" s="58" t="s">
        <v>8824</v>
      </c>
      <c r="B208" s="58" t="s">
        <v>5668</v>
      </c>
      <c r="C208" s="58" t="s">
        <v>1206</v>
      </c>
      <c r="D208" s="61"/>
      <c r="E208" s="58" t="s">
        <v>7666</v>
      </c>
      <c r="F208" s="58" t="s">
        <v>8825</v>
      </c>
      <c r="G208" s="58" t="s">
        <v>8715</v>
      </c>
      <c r="I208" s="61"/>
      <c r="J208" s="58" t="s">
        <v>7668</v>
      </c>
      <c r="K208" s="57">
        <v>77.3</v>
      </c>
      <c r="L208" s="61"/>
      <c r="M208" s="63" t="b">
        <v>1</v>
      </c>
      <c r="N208" s="57">
        <v>2025.0</v>
      </c>
      <c r="O208" s="58" t="s">
        <v>7669</v>
      </c>
      <c r="Q208" s="57">
        <v>13.04922</v>
      </c>
      <c r="R208" s="61"/>
      <c r="S208" s="58" t="s">
        <v>8440</v>
      </c>
      <c r="T208" s="227">
        <v>45648.0</v>
      </c>
      <c r="U208" s="61"/>
      <c r="V208" s="61"/>
      <c r="W208" s="61"/>
      <c r="X208" s="57">
        <v>4547575.0</v>
      </c>
      <c r="Y208" s="61"/>
      <c r="Z208" s="58" t="s">
        <v>6005</v>
      </c>
      <c r="AA208" s="61"/>
      <c r="AB208" s="58" t="s">
        <v>7672</v>
      </c>
      <c r="AC208" s="61"/>
      <c r="AD208" s="227">
        <v>45407.0</v>
      </c>
      <c r="AE208" s="61"/>
      <c r="AF208" s="61"/>
      <c r="AG208" s="58" t="s">
        <v>8104</v>
      </c>
      <c r="AI208" s="58" t="s">
        <v>8826</v>
      </c>
      <c r="AJ208" s="57">
        <v>5.0</v>
      </c>
      <c r="AK208" s="57">
        <v>286.0</v>
      </c>
      <c r="AL208" s="58" t="s">
        <v>8442</v>
      </c>
      <c r="AN208" s="58" t="s">
        <v>290</v>
      </c>
      <c r="AP208" s="58" t="s">
        <v>8827</v>
      </c>
      <c r="AQ208" s="57">
        <v>77.63819</v>
      </c>
      <c r="AR208" s="58" t="s">
        <v>1207</v>
      </c>
      <c r="AT208" s="57">
        <v>3.8</v>
      </c>
      <c r="AU208" s="57">
        <v>6449.0</v>
      </c>
      <c r="AV208" s="57">
        <v>222.0</v>
      </c>
      <c r="AW208" s="58" t="s">
        <v>7676</v>
      </c>
      <c r="AX208" s="57">
        <v>2022.0</v>
      </c>
      <c r="AY208" s="61"/>
      <c r="AZ208" s="61"/>
    </row>
    <row r="209">
      <c r="A209" s="58" t="s">
        <v>8828</v>
      </c>
      <c r="B209" s="58" t="s">
        <v>5668</v>
      </c>
      <c r="C209" s="58" t="s">
        <v>742</v>
      </c>
      <c r="D209" s="61"/>
      <c r="E209" s="58" t="s">
        <v>7731</v>
      </c>
      <c r="F209" s="58" t="s">
        <v>8829</v>
      </c>
      <c r="I209" s="61"/>
      <c r="J209" s="58" t="s">
        <v>7668</v>
      </c>
      <c r="K209" s="57">
        <v>7.9</v>
      </c>
      <c r="L209" s="61"/>
      <c r="M209" s="63" t="b">
        <v>1</v>
      </c>
      <c r="N209" s="57">
        <v>2024.0</v>
      </c>
      <c r="O209" s="58" t="s">
        <v>7669</v>
      </c>
      <c r="Q209" s="57">
        <v>13.06233</v>
      </c>
      <c r="R209" s="61"/>
      <c r="S209" s="58" t="s">
        <v>7773</v>
      </c>
      <c r="T209" s="228">
        <v>45432.0</v>
      </c>
      <c r="U209" s="61"/>
      <c r="V209" s="61"/>
      <c r="W209" s="61"/>
      <c r="X209" s="57">
        <v>1416750.0</v>
      </c>
      <c r="Y209" s="61"/>
      <c r="Z209" s="58" t="s">
        <v>6005</v>
      </c>
      <c r="AA209" s="61"/>
      <c r="AB209" s="58" t="s">
        <v>7672</v>
      </c>
      <c r="AC209" s="61"/>
      <c r="AD209" s="227">
        <v>45559.0</v>
      </c>
      <c r="AE209" s="61"/>
      <c r="AF209" s="61"/>
      <c r="AG209" s="58" t="s">
        <v>7694</v>
      </c>
      <c r="AI209" s="58" t="s">
        <v>8830</v>
      </c>
      <c r="AJ209" s="57">
        <v>3.0</v>
      </c>
      <c r="AK209" s="57">
        <v>152.0</v>
      </c>
      <c r="AL209" s="58" t="s">
        <v>7775</v>
      </c>
      <c r="AN209" s="58" t="s">
        <v>261</v>
      </c>
      <c r="AP209" s="61"/>
      <c r="AQ209" s="57">
        <v>77.66304</v>
      </c>
      <c r="AR209" s="58" t="s">
        <v>743</v>
      </c>
      <c r="AT209" s="57">
        <v>3.5</v>
      </c>
      <c r="AU209" s="57">
        <v>9200.0</v>
      </c>
      <c r="AV209" s="57">
        <v>183.0</v>
      </c>
      <c r="AW209" s="58" t="s">
        <v>7676</v>
      </c>
      <c r="AX209" s="57">
        <v>2020.0</v>
      </c>
      <c r="AY209" s="61"/>
      <c r="AZ209" s="61"/>
    </row>
    <row r="210">
      <c r="A210" s="58" t="s">
        <v>8831</v>
      </c>
      <c r="B210" s="58" t="s">
        <v>5668</v>
      </c>
      <c r="C210" s="58" t="s">
        <v>1244</v>
      </c>
      <c r="D210" s="61"/>
      <c r="E210" s="58" t="s">
        <v>7666</v>
      </c>
      <c r="F210" s="58" t="s">
        <v>8832</v>
      </c>
      <c r="G210" s="58" t="s">
        <v>8833</v>
      </c>
      <c r="J210" s="58" t="s">
        <v>7668</v>
      </c>
      <c r="K210" s="57">
        <v>67.2</v>
      </c>
      <c r="L210" s="61"/>
      <c r="M210" s="63" t="b">
        <v>1</v>
      </c>
      <c r="N210" s="57">
        <v>2028.0</v>
      </c>
      <c r="O210" s="58" t="s">
        <v>7669</v>
      </c>
      <c r="Q210" s="57">
        <v>12.78871</v>
      </c>
      <c r="R210" s="61"/>
      <c r="S210" s="58" t="s">
        <v>7898</v>
      </c>
      <c r="T210" s="227">
        <v>45313.0</v>
      </c>
      <c r="U210" s="61"/>
      <c r="V210" s="61"/>
      <c r="W210" s="61"/>
      <c r="X210" s="57">
        <v>1.1282463E7</v>
      </c>
      <c r="Y210" s="61"/>
      <c r="Z210" s="58" t="s">
        <v>6022</v>
      </c>
      <c r="AA210" s="61"/>
      <c r="AB210" s="58" t="s">
        <v>7672</v>
      </c>
      <c r="AC210" s="61"/>
      <c r="AD210" s="227">
        <v>45471.0</v>
      </c>
      <c r="AE210" s="61"/>
      <c r="AF210" s="61"/>
      <c r="AG210" s="58" t="s">
        <v>8834</v>
      </c>
      <c r="AI210" s="58" t="s">
        <v>8835</v>
      </c>
      <c r="AJ210" s="57">
        <v>5.0</v>
      </c>
      <c r="AK210" s="57">
        <v>1305.0</v>
      </c>
      <c r="AL210" s="58" t="s">
        <v>7900</v>
      </c>
      <c r="AM210" s="61"/>
      <c r="AN210" s="58" t="s">
        <v>368</v>
      </c>
      <c r="AO210" s="61"/>
      <c r="AP210" s="58" t="s">
        <v>8836</v>
      </c>
      <c r="AQ210" s="57">
        <v>77.74425</v>
      </c>
      <c r="AR210" s="58" t="s">
        <v>7166</v>
      </c>
      <c r="AT210" s="57">
        <v>1.5</v>
      </c>
      <c r="AU210" s="57">
        <v>10400.0</v>
      </c>
      <c r="AV210" s="57">
        <v>227.0</v>
      </c>
      <c r="AW210" s="58" t="s">
        <v>7676</v>
      </c>
      <c r="AX210" s="57">
        <v>2022.0</v>
      </c>
      <c r="AY210" s="61"/>
      <c r="AZ210" s="61"/>
    </row>
    <row r="211">
      <c r="A211" s="58" t="s">
        <v>8837</v>
      </c>
      <c r="B211" s="58" t="s">
        <v>5668</v>
      </c>
      <c r="C211" s="58" t="s">
        <v>114</v>
      </c>
      <c r="D211" s="61"/>
      <c r="E211" s="58" t="s">
        <v>7701</v>
      </c>
      <c r="F211" s="58" t="s">
        <v>8838</v>
      </c>
      <c r="I211" s="61"/>
      <c r="J211" s="58" t="s">
        <v>7668</v>
      </c>
      <c r="L211" s="61"/>
      <c r="M211" s="63" t="b">
        <v>1</v>
      </c>
      <c r="N211" s="57">
        <v>2025.0</v>
      </c>
      <c r="O211" s="58" t="s">
        <v>7680</v>
      </c>
      <c r="P211" s="61"/>
      <c r="Q211" s="57">
        <v>13.16525</v>
      </c>
      <c r="R211" s="61"/>
      <c r="S211" s="58" t="s">
        <v>8839</v>
      </c>
      <c r="T211" s="227">
        <v>45588.0</v>
      </c>
      <c r="U211" s="61"/>
      <c r="V211" s="61"/>
      <c r="W211" s="61"/>
      <c r="X211" s="57">
        <v>2546094.0</v>
      </c>
      <c r="Y211" s="61"/>
      <c r="Z211" s="58" t="s">
        <v>6007</v>
      </c>
      <c r="AA211" s="61"/>
      <c r="AB211" s="58" t="s">
        <v>7683</v>
      </c>
      <c r="AC211" s="61"/>
      <c r="AD211" s="227">
        <v>45651.0</v>
      </c>
      <c r="AE211" s="61"/>
      <c r="AF211" s="61"/>
      <c r="AG211" s="58" t="s">
        <v>8022</v>
      </c>
      <c r="AI211" s="58" t="s">
        <v>8840</v>
      </c>
      <c r="AJ211" s="57">
        <v>3.0</v>
      </c>
      <c r="AK211" s="57">
        <v>401.0</v>
      </c>
      <c r="AL211" s="58" t="s">
        <v>8032</v>
      </c>
      <c r="AN211" s="58" t="s">
        <v>116</v>
      </c>
      <c r="AP211" s="58" t="s">
        <v>8841</v>
      </c>
      <c r="AQ211" s="57">
        <v>77.40916</v>
      </c>
      <c r="AR211" s="58" t="s">
        <v>115</v>
      </c>
      <c r="AT211" s="57">
        <v>22.0</v>
      </c>
      <c r="AU211" s="57">
        <v>2452.0</v>
      </c>
      <c r="AV211" s="57">
        <v>10009.0</v>
      </c>
      <c r="AW211" s="58" t="s">
        <v>7676</v>
      </c>
      <c r="AX211" s="57">
        <v>2023.0</v>
      </c>
      <c r="AY211" s="61"/>
      <c r="AZ211" s="61"/>
    </row>
    <row r="212">
      <c r="A212" s="58" t="s">
        <v>8842</v>
      </c>
      <c r="B212" s="58" t="s">
        <v>5668</v>
      </c>
      <c r="C212" s="58" t="s">
        <v>850</v>
      </c>
      <c r="D212" s="61"/>
      <c r="E212" s="58" t="s">
        <v>7666</v>
      </c>
      <c r="F212" s="58" t="s">
        <v>8843</v>
      </c>
      <c r="G212" s="58" t="s">
        <v>7827</v>
      </c>
      <c r="J212" s="58" t="s">
        <v>7668</v>
      </c>
      <c r="L212" s="61"/>
      <c r="M212" s="63" t="b">
        <v>1</v>
      </c>
      <c r="N212" s="57">
        <v>2028.0</v>
      </c>
      <c r="O212" s="58" t="s">
        <v>7669</v>
      </c>
      <c r="Q212" s="57">
        <v>12.87969</v>
      </c>
      <c r="R212" s="61"/>
      <c r="S212" s="58" t="s">
        <v>8844</v>
      </c>
      <c r="T212" s="227">
        <v>45375.0</v>
      </c>
      <c r="U212" s="61"/>
      <c r="V212" s="61"/>
      <c r="W212" s="61"/>
      <c r="X212" s="57">
        <v>1.3479135E7</v>
      </c>
      <c r="Y212" s="61"/>
      <c r="Z212" s="58" t="s">
        <v>6022</v>
      </c>
      <c r="AA212" s="61"/>
      <c r="AB212" s="58" t="s">
        <v>7682</v>
      </c>
      <c r="AC212" s="61"/>
      <c r="AD212" s="227">
        <v>45563.0</v>
      </c>
      <c r="AE212" s="61"/>
      <c r="AF212" s="61"/>
      <c r="AG212" s="58" t="s">
        <v>7749</v>
      </c>
      <c r="AI212" s="58" t="s">
        <v>8845</v>
      </c>
      <c r="AJ212" s="57">
        <v>6.0</v>
      </c>
      <c r="AK212" s="57">
        <v>228.0</v>
      </c>
      <c r="AL212" s="58" t="s">
        <v>8846</v>
      </c>
      <c r="AN212" s="58" t="s">
        <v>164</v>
      </c>
      <c r="AO212" s="61"/>
      <c r="AP212" s="58" t="s">
        <v>8847</v>
      </c>
      <c r="AQ212" s="57">
        <v>77.64742</v>
      </c>
      <c r="AR212" s="58" t="s">
        <v>7148</v>
      </c>
      <c r="AT212" s="57">
        <v>4.5</v>
      </c>
      <c r="AU212" s="57">
        <v>10500.0</v>
      </c>
      <c r="AV212" s="57">
        <v>228.0</v>
      </c>
      <c r="AW212" s="58" t="s">
        <v>7676</v>
      </c>
      <c r="AX212" s="57">
        <v>2024.0</v>
      </c>
      <c r="AY212" s="61"/>
      <c r="AZ212" s="61"/>
    </row>
    <row r="213">
      <c r="A213" s="58" t="s">
        <v>8848</v>
      </c>
      <c r="B213" s="58" t="s">
        <v>5668</v>
      </c>
      <c r="C213" s="58" t="s">
        <v>1750</v>
      </c>
      <c r="D213" s="61"/>
      <c r="E213" s="58" t="s">
        <v>7666</v>
      </c>
      <c r="F213" s="58" t="s">
        <v>8849</v>
      </c>
      <c r="G213" s="58" t="s">
        <v>8490</v>
      </c>
      <c r="J213" s="58" t="s">
        <v>7668</v>
      </c>
      <c r="K213" s="57">
        <v>54.3</v>
      </c>
      <c r="L213" s="61"/>
      <c r="M213" s="63" t="b">
        <v>1</v>
      </c>
      <c r="N213" s="57">
        <v>2026.0</v>
      </c>
      <c r="O213" s="58" t="s">
        <v>7669</v>
      </c>
      <c r="Q213" s="57">
        <v>12.88118</v>
      </c>
      <c r="R213" s="61"/>
      <c r="S213" s="58" t="s">
        <v>8850</v>
      </c>
      <c r="T213" s="227">
        <v>45618.0</v>
      </c>
      <c r="U213" s="61"/>
      <c r="V213" s="61"/>
      <c r="W213" s="61"/>
      <c r="X213" s="57">
        <v>9253476.0</v>
      </c>
      <c r="Y213" s="61"/>
      <c r="Z213" s="58" t="s">
        <v>6022</v>
      </c>
      <c r="AA213" s="61"/>
      <c r="AB213" s="58" t="s">
        <v>7672</v>
      </c>
      <c r="AC213" s="61"/>
      <c r="AD213" s="227">
        <v>45652.0</v>
      </c>
      <c r="AE213" s="61"/>
      <c r="AF213" s="61"/>
      <c r="AG213" s="58" t="s">
        <v>7781</v>
      </c>
      <c r="AH213" s="58" t="s">
        <v>7695</v>
      </c>
      <c r="AI213" s="58" t="s">
        <v>8851</v>
      </c>
      <c r="AJ213" s="57">
        <v>6.0</v>
      </c>
      <c r="AK213" s="57">
        <v>250.0</v>
      </c>
      <c r="AL213" s="58" t="s">
        <v>8850</v>
      </c>
      <c r="AN213" s="58" t="s">
        <v>437</v>
      </c>
      <c r="AP213" s="58" t="s">
        <v>8852</v>
      </c>
      <c r="AQ213" s="57">
        <v>77.67177</v>
      </c>
      <c r="AR213" s="58" t="s">
        <v>7482</v>
      </c>
      <c r="AS213" s="61"/>
      <c r="AT213" s="57">
        <v>3.0</v>
      </c>
      <c r="AU213" s="57">
        <v>8689.0</v>
      </c>
      <c r="AV213" s="57">
        <v>289.0</v>
      </c>
      <c r="AW213" s="58" t="s">
        <v>7676</v>
      </c>
      <c r="AX213" s="57">
        <v>2022.0</v>
      </c>
      <c r="AY213" s="61"/>
      <c r="AZ213" s="61"/>
    </row>
    <row r="214">
      <c r="A214" s="58" t="s">
        <v>8853</v>
      </c>
      <c r="B214" s="58" t="s">
        <v>5668</v>
      </c>
      <c r="C214" s="58" t="s">
        <v>1514</v>
      </c>
      <c r="D214" s="61"/>
      <c r="E214" s="58" t="s">
        <v>7760</v>
      </c>
      <c r="F214" s="58" t="s">
        <v>8854</v>
      </c>
      <c r="I214" s="61"/>
      <c r="J214" s="58" t="s">
        <v>7668</v>
      </c>
      <c r="L214" s="61"/>
      <c r="M214" s="63" t="b">
        <v>1</v>
      </c>
      <c r="N214" s="57">
        <v>2023.0</v>
      </c>
      <c r="O214" s="58" t="s">
        <v>7680</v>
      </c>
      <c r="P214" s="61"/>
      <c r="Q214" s="57">
        <v>13.20262</v>
      </c>
      <c r="R214" s="61"/>
      <c r="S214" s="58" t="s">
        <v>8855</v>
      </c>
      <c r="T214" s="228">
        <v>45430.0</v>
      </c>
      <c r="U214" s="61"/>
      <c r="V214" s="61"/>
      <c r="W214" s="61"/>
      <c r="X214" s="57">
        <v>2100000.0</v>
      </c>
      <c r="Y214" s="61"/>
      <c r="Z214" s="58" t="s">
        <v>6005</v>
      </c>
      <c r="AA214" s="61"/>
      <c r="AB214" s="58" t="s">
        <v>7683</v>
      </c>
      <c r="AC214" s="61"/>
      <c r="AD214" s="227">
        <v>45619.0</v>
      </c>
      <c r="AE214" s="61"/>
      <c r="AF214" s="61"/>
      <c r="AG214" s="58" t="s">
        <v>8856</v>
      </c>
      <c r="AI214" s="58" t="s">
        <v>7721</v>
      </c>
      <c r="AJ214" s="57">
        <v>6.0</v>
      </c>
      <c r="AK214" s="57">
        <v>835.0</v>
      </c>
      <c r="AL214" s="58" t="s">
        <v>8354</v>
      </c>
      <c r="AM214" s="61"/>
      <c r="AN214" s="58" t="s">
        <v>40</v>
      </c>
      <c r="AP214" s="61"/>
      <c r="AQ214" s="57">
        <v>77.62414</v>
      </c>
      <c r="AR214" s="58" t="s">
        <v>1515</v>
      </c>
      <c r="AT214" s="57">
        <v>188.45</v>
      </c>
      <c r="AU214" s="57">
        <v>8000.0</v>
      </c>
      <c r="AV214" s="57">
        <v>10070.0</v>
      </c>
      <c r="AW214" s="58" t="s">
        <v>7676</v>
      </c>
      <c r="AX214" s="57">
        <v>2018.0</v>
      </c>
      <c r="AY214" s="61"/>
      <c r="AZ214" s="61"/>
    </row>
    <row r="215">
      <c r="A215" s="58" t="s">
        <v>8857</v>
      </c>
      <c r="B215" s="58" t="s">
        <v>5668</v>
      </c>
      <c r="C215" s="58" t="s">
        <v>527</v>
      </c>
      <c r="D215" s="61"/>
      <c r="E215" s="58" t="s">
        <v>7701</v>
      </c>
      <c r="F215" s="58" t="s">
        <v>8858</v>
      </c>
      <c r="I215" s="61"/>
      <c r="J215" s="58" t="s">
        <v>7668</v>
      </c>
      <c r="L215" s="61"/>
      <c r="M215" s="63" t="b">
        <v>1</v>
      </c>
      <c r="N215" s="57">
        <v>2024.0</v>
      </c>
      <c r="O215" s="58" t="s">
        <v>7680</v>
      </c>
      <c r="P215" s="61"/>
      <c r="Q215" s="57">
        <v>13.23744</v>
      </c>
      <c r="R215" s="61"/>
      <c r="S215" s="58" t="s">
        <v>8859</v>
      </c>
      <c r="T215" s="227">
        <v>45314.0</v>
      </c>
      <c r="U215" s="61"/>
      <c r="V215" s="61"/>
      <c r="W215" s="61"/>
      <c r="X215" s="57">
        <v>600000.0</v>
      </c>
      <c r="Y215" s="61"/>
      <c r="Z215" s="58" t="s">
        <v>6005</v>
      </c>
      <c r="AA215" s="61"/>
      <c r="AB215" s="58" t="s">
        <v>7683</v>
      </c>
      <c r="AC215" s="61"/>
      <c r="AD215" s="227">
        <v>45650.0</v>
      </c>
      <c r="AE215" s="61"/>
      <c r="AF215" s="61"/>
      <c r="AG215" s="58" t="s">
        <v>8120</v>
      </c>
      <c r="AI215" s="58" t="s">
        <v>8860</v>
      </c>
      <c r="AJ215" s="57">
        <v>4.0</v>
      </c>
      <c r="AK215" s="57">
        <v>137.0</v>
      </c>
      <c r="AL215" s="58" t="s">
        <v>8861</v>
      </c>
      <c r="AN215" s="58" t="s">
        <v>40</v>
      </c>
      <c r="AP215" s="58" t="s">
        <v>8862</v>
      </c>
      <c r="AQ215" s="57">
        <v>77.59933</v>
      </c>
      <c r="AR215" s="58" t="s">
        <v>6448</v>
      </c>
      <c r="AT215" s="57">
        <v>9.54</v>
      </c>
      <c r="AU215" s="57">
        <v>4000.0</v>
      </c>
      <c r="AV215" s="57">
        <v>10048.0</v>
      </c>
      <c r="AW215" s="58" t="s">
        <v>7676</v>
      </c>
      <c r="AX215" s="57">
        <v>2023.0</v>
      </c>
      <c r="AY215" s="61"/>
      <c r="AZ215" s="61"/>
    </row>
    <row r="216">
      <c r="A216" s="58" t="s">
        <v>8863</v>
      </c>
      <c r="B216" s="58" t="s">
        <v>5668</v>
      </c>
      <c r="C216" s="58" t="s">
        <v>398</v>
      </c>
      <c r="D216" s="61"/>
      <c r="E216" s="58" t="s">
        <v>7701</v>
      </c>
      <c r="F216" s="58" t="s">
        <v>8864</v>
      </c>
      <c r="I216" s="61"/>
      <c r="J216" s="58" t="s">
        <v>7668</v>
      </c>
      <c r="L216" s="61"/>
      <c r="M216" s="63" t="b">
        <v>1</v>
      </c>
      <c r="N216" s="57">
        <v>2026.0</v>
      </c>
      <c r="O216" s="58" t="s">
        <v>7680</v>
      </c>
      <c r="P216" s="61"/>
      <c r="Q216" s="61"/>
      <c r="R216" s="61"/>
      <c r="S216" s="58" t="s">
        <v>8865</v>
      </c>
      <c r="T216" s="227">
        <v>45495.0</v>
      </c>
      <c r="U216" s="61"/>
      <c r="V216" s="61"/>
      <c r="W216" s="61"/>
      <c r="X216" s="57">
        <v>2743161.0</v>
      </c>
      <c r="Y216" s="61"/>
      <c r="Z216" s="58" t="s">
        <v>6005</v>
      </c>
      <c r="AA216" s="61"/>
      <c r="AB216" s="58" t="s">
        <v>7683</v>
      </c>
      <c r="AC216" s="61"/>
      <c r="AD216" s="227">
        <v>45591.0</v>
      </c>
      <c r="AE216" s="61"/>
      <c r="AF216" s="61"/>
      <c r="AG216" s="58" t="s">
        <v>7734</v>
      </c>
      <c r="AI216" s="58" t="s">
        <v>8866</v>
      </c>
      <c r="AJ216" s="57">
        <v>6.0</v>
      </c>
      <c r="AK216" s="57">
        <v>224.0</v>
      </c>
      <c r="AL216" s="58" t="s">
        <v>8867</v>
      </c>
      <c r="AM216" s="61"/>
      <c r="AN216" s="58" t="s">
        <v>40</v>
      </c>
      <c r="AP216" s="58" t="s">
        <v>8868</v>
      </c>
      <c r="AR216" s="58" t="s">
        <v>6140</v>
      </c>
      <c r="AT216" s="57">
        <v>14.37</v>
      </c>
      <c r="AU216" s="57">
        <v>2748.0</v>
      </c>
      <c r="AV216" s="57">
        <v>10023.0</v>
      </c>
      <c r="AW216" s="58" t="s">
        <v>7676</v>
      </c>
      <c r="AX216" s="57">
        <v>2022.0</v>
      </c>
      <c r="AY216" s="61"/>
      <c r="AZ216" s="61"/>
    </row>
    <row r="217">
      <c r="A217" s="58" t="s">
        <v>8869</v>
      </c>
      <c r="B217" s="58" t="s">
        <v>5668</v>
      </c>
      <c r="C217" s="58" t="s">
        <v>1140</v>
      </c>
      <c r="D217" s="61"/>
      <c r="E217" s="58" t="s">
        <v>7666</v>
      </c>
      <c r="F217" s="58" t="s">
        <v>8870</v>
      </c>
      <c r="G217" s="58" t="s">
        <v>8490</v>
      </c>
      <c r="J217" s="58" t="s">
        <v>7668</v>
      </c>
      <c r="K217" s="57">
        <v>73.9</v>
      </c>
      <c r="L217" s="61"/>
      <c r="M217" s="63" t="b">
        <v>1</v>
      </c>
      <c r="N217" s="57">
        <v>2028.0</v>
      </c>
      <c r="O217" s="58" t="s">
        <v>7669</v>
      </c>
      <c r="Q217" s="57">
        <v>12.96859</v>
      </c>
      <c r="R217" s="61"/>
      <c r="S217" s="58" t="s">
        <v>8871</v>
      </c>
      <c r="T217" s="227">
        <v>45558.0</v>
      </c>
      <c r="U217" s="61"/>
      <c r="V217" s="61"/>
      <c r="W217" s="61"/>
      <c r="X217" s="57">
        <v>1.1786865E7</v>
      </c>
      <c r="Y217" s="61"/>
      <c r="Z217" s="58" t="s">
        <v>6028</v>
      </c>
      <c r="AA217" s="61"/>
      <c r="AB217" s="58" t="s">
        <v>7672</v>
      </c>
      <c r="AC217" s="61"/>
      <c r="AD217" s="227">
        <v>45654.0</v>
      </c>
      <c r="AE217" s="61"/>
      <c r="AF217" s="61"/>
      <c r="AG217" s="58" t="s">
        <v>7781</v>
      </c>
      <c r="AH217" s="58" t="s">
        <v>7750</v>
      </c>
      <c r="AI217" s="58" t="s">
        <v>8872</v>
      </c>
      <c r="AJ217" s="57">
        <v>4.0</v>
      </c>
      <c r="AK217" s="57">
        <v>250.0</v>
      </c>
      <c r="AL217" s="58" t="s">
        <v>8393</v>
      </c>
      <c r="AM217" s="61"/>
      <c r="AN217" s="58" t="s">
        <v>357</v>
      </c>
      <c r="AP217" s="58" t="s">
        <v>8873</v>
      </c>
      <c r="AQ217" s="57">
        <v>77.74999</v>
      </c>
      <c r="AR217" s="58" t="s">
        <v>7060</v>
      </c>
      <c r="AT217" s="57">
        <v>3.0</v>
      </c>
      <c r="AU217" s="57">
        <v>12198.0</v>
      </c>
      <c r="AV217" s="57">
        <v>131.0</v>
      </c>
      <c r="AW217" s="58" t="s">
        <v>7676</v>
      </c>
      <c r="AX217" s="57">
        <v>2023.0</v>
      </c>
      <c r="AY217" s="61"/>
      <c r="AZ217" s="61"/>
    </row>
    <row r="218">
      <c r="A218" s="58" t="s">
        <v>8874</v>
      </c>
      <c r="B218" s="58" t="s">
        <v>5668</v>
      </c>
      <c r="C218" s="58" t="s">
        <v>241</v>
      </c>
      <c r="D218" s="61"/>
      <c r="E218" s="58" t="s">
        <v>7701</v>
      </c>
      <c r="F218" s="58" t="s">
        <v>8875</v>
      </c>
      <c r="I218" s="61"/>
      <c r="J218" s="58" t="s">
        <v>7668</v>
      </c>
      <c r="L218" s="61"/>
      <c r="M218" s="63" t="b">
        <v>1</v>
      </c>
      <c r="N218" s="57">
        <v>2026.0</v>
      </c>
      <c r="O218" s="58" t="s">
        <v>7680</v>
      </c>
      <c r="P218" s="61"/>
      <c r="Q218" s="57">
        <v>13.12753</v>
      </c>
      <c r="R218" s="61"/>
      <c r="S218" s="58" t="s">
        <v>8876</v>
      </c>
      <c r="T218" s="228">
        <v>45435.0</v>
      </c>
      <c r="U218" s="61"/>
      <c r="V218" s="61"/>
      <c r="W218" s="61"/>
      <c r="X218" s="57">
        <v>5188085.0</v>
      </c>
      <c r="Y218" s="61"/>
      <c r="Z218" s="58" t="s">
        <v>6005</v>
      </c>
      <c r="AA218" s="61"/>
      <c r="AB218" s="58" t="s">
        <v>7683</v>
      </c>
      <c r="AC218" s="61"/>
      <c r="AD218" s="228">
        <v>45438.0</v>
      </c>
      <c r="AE218" s="61"/>
      <c r="AF218" s="61"/>
      <c r="AG218" s="58" t="s">
        <v>8877</v>
      </c>
      <c r="AI218" s="58" t="s">
        <v>7721</v>
      </c>
      <c r="AJ218" s="57">
        <v>6.0</v>
      </c>
      <c r="AK218" s="57">
        <v>440.0</v>
      </c>
      <c r="AL218" s="58" t="s">
        <v>8878</v>
      </c>
      <c r="AM218" s="61"/>
      <c r="AN218" s="58" t="s">
        <v>243</v>
      </c>
      <c r="AO218" s="61"/>
      <c r="AP218" s="61"/>
      <c r="AQ218" s="57">
        <v>77.48659</v>
      </c>
      <c r="AR218" s="58" t="s">
        <v>6188</v>
      </c>
      <c r="AT218" s="57">
        <v>35.24</v>
      </c>
      <c r="AU218" s="57">
        <v>4100.0</v>
      </c>
      <c r="AV218" s="57">
        <v>10027.0</v>
      </c>
      <c r="AW218" s="58" t="s">
        <v>7676</v>
      </c>
      <c r="AX218" s="57">
        <v>2023.0</v>
      </c>
      <c r="AY218" s="61"/>
      <c r="AZ218" s="61"/>
    </row>
    <row r="219">
      <c r="A219" s="58" t="s">
        <v>8879</v>
      </c>
      <c r="B219" s="58" t="s">
        <v>5668</v>
      </c>
      <c r="C219" s="58" t="s">
        <v>844</v>
      </c>
      <c r="D219" s="61"/>
      <c r="E219" s="58" t="s">
        <v>7760</v>
      </c>
      <c r="F219" s="58" t="s">
        <v>8880</v>
      </c>
      <c r="I219" s="61"/>
      <c r="J219" s="58" t="s">
        <v>7668</v>
      </c>
      <c r="L219" s="61"/>
      <c r="M219" s="63" t="b">
        <v>1</v>
      </c>
      <c r="N219" s="57">
        <v>2023.0</v>
      </c>
      <c r="O219" s="58" t="s">
        <v>7669</v>
      </c>
      <c r="Q219" s="57">
        <v>12.90491</v>
      </c>
      <c r="R219" s="61"/>
      <c r="S219" s="58" t="s">
        <v>8881</v>
      </c>
      <c r="T219" s="227">
        <v>45524.0</v>
      </c>
      <c r="U219" s="61"/>
      <c r="V219" s="61"/>
      <c r="W219" s="61"/>
      <c r="X219" s="57">
        <v>2710500.0</v>
      </c>
      <c r="Y219" s="61"/>
      <c r="Z219" s="58" t="s">
        <v>6022</v>
      </c>
      <c r="AA219" s="61"/>
      <c r="AB219" s="58" t="s">
        <v>7672</v>
      </c>
      <c r="AC219" s="61"/>
      <c r="AD219" s="227">
        <v>45527.0</v>
      </c>
      <c r="AE219" s="61"/>
      <c r="AF219" s="61"/>
      <c r="AG219" s="58" t="s">
        <v>7781</v>
      </c>
      <c r="AH219" s="61"/>
      <c r="AI219" s="58" t="s">
        <v>8882</v>
      </c>
      <c r="AJ219" s="57">
        <v>3.0</v>
      </c>
      <c r="AK219" s="57">
        <v>128.0</v>
      </c>
      <c r="AL219" s="58" t="s">
        <v>8883</v>
      </c>
      <c r="AM219" s="61"/>
      <c r="AN219" s="58" t="s">
        <v>688</v>
      </c>
      <c r="AO219" s="61"/>
      <c r="AP219" s="61"/>
      <c r="AQ219" s="57">
        <v>77.57886</v>
      </c>
      <c r="AR219" s="58" t="s">
        <v>845</v>
      </c>
      <c r="AT219" s="57">
        <v>0.2</v>
      </c>
      <c r="AU219" s="57">
        <v>10460.0</v>
      </c>
      <c r="AV219" s="57">
        <v>134.0</v>
      </c>
      <c r="AW219" s="58" t="s">
        <v>7676</v>
      </c>
      <c r="AX219" s="57">
        <v>2020.0</v>
      </c>
      <c r="AY219" s="61"/>
      <c r="AZ219" s="61"/>
    </row>
    <row r="220">
      <c r="A220" s="58" t="s">
        <v>8884</v>
      </c>
      <c r="B220" s="58" t="s">
        <v>5668</v>
      </c>
      <c r="C220" s="58" t="s">
        <v>165</v>
      </c>
      <c r="D220" s="61"/>
      <c r="E220" s="58" t="s">
        <v>7701</v>
      </c>
      <c r="F220" s="58" t="s">
        <v>8885</v>
      </c>
      <c r="I220" s="61"/>
      <c r="J220" s="58" t="s">
        <v>7668</v>
      </c>
      <c r="K220" s="57">
        <v>45.0</v>
      </c>
      <c r="L220" s="61"/>
      <c r="M220" s="63" t="b">
        <v>1</v>
      </c>
      <c r="N220" s="57">
        <v>2026.0</v>
      </c>
      <c r="O220" s="58" t="s">
        <v>7680</v>
      </c>
      <c r="P220" s="61"/>
      <c r="Q220" s="57">
        <v>12.74023</v>
      </c>
      <c r="R220" s="61"/>
      <c r="S220" s="58" t="s">
        <v>8886</v>
      </c>
      <c r="T220" s="227">
        <v>45346.0</v>
      </c>
      <c r="U220" s="61"/>
      <c r="V220" s="61"/>
      <c r="W220" s="61"/>
      <c r="X220" s="57">
        <v>4325279.0</v>
      </c>
      <c r="Y220" s="61"/>
      <c r="Z220" s="58" t="s">
        <v>6022</v>
      </c>
      <c r="AA220" s="61"/>
      <c r="AB220" s="58" t="s">
        <v>7683</v>
      </c>
      <c r="AC220" s="61"/>
      <c r="AD220" s="227">
        <v>45652.0</v>
      </c>
      <c r="AE220" s="61"/>
      <c r="AF220" s="61"/>
      <c r="AG220" s="58" t="s">
        <v>7763</v>
      </c>
      <c r="AI220" s="58" t="s">
        <v>8887</v>
      </c>
      <c r="AJ220" s="57">
        <v>6.0</v>
      </c>
      <c r="AK220" s="57">
        <v>201.0</v>
      </c>
      <c r="AL220" s="58" t="s">
        <v>8032</v>
      </c>
      <c r="AN220" s="58" t="s">
        <v>60</v>
      </c>
      <c r="AO220" s="61"/>
      <c r="AP220" s="58" t="s">
        <v>8888</v>
      </c>
      <c r="AQ220" s="57">
        <v>77.70911</v>
      </c>
      <c r="AR220" s="58" t="s">
        <v>6120</v>
      </c>
      <c r="AT220" s="57">
        <v>13.3</v>
      </c>
      <c r="AU220" s="57">
        <v>4400.0</v>
      </c>
      <c r="AV220" s="57">
        <v>10019.0</v>
      </c>
      <c r="AW220" s="58" t="s">
        <v>7676</v>
      </c>
      <c r="AX220" s="57">
        <v>2024.0</v>
      </c>
      <c r="AY220" s="61"/>
      <c r="AZ220" s="61"/>
    </row>
    <row r="221">
      <c r="A221" s="58" t="s">
        <v>8889</v>
      </c>
      <c r="B221" s="58" t="s">
        <v>5668</v>
      </c>
      <c r="C221" s="58" t="s">
        <v>902</v>
      </c>
      <c r="D221" s="61"/>
      <c r="E221" s="58" t="s">
        <v>7666</v>
      </c>
      <c r="F221" s="58" t="s">
        <v>8890</v>
      </c>
      <c r="G221" s="58" t="s">
        <v>7827</v>
      </c>
      <c r="J221" s="58" t="s">
        <v>7668</v>
      </c>
      <c r="K221" s="57">
        <v>81.2</v>
      </c>
      <c r="L221" s="61"/>
      <c r="M221" s="63" t="b">
        <v>1</v>
      </c>
      <c r="N221" s="57">
        <v>2028.0</v>
      </c>
      <c r="O221" s="58" t="s">
        <v>7669</v>
      </c>
      <c r="Q221" s="57">
        <v>12.81995</v>
      </c>
      <c r="R221" s="61"/>
      <c r="S221" s="58" t="s">
        <v>8891</v>
      </c>
      <c r="T221" s="227">
        <v>45496.0</v>
      </c>
      <c r="U221" s="61"/>
      <c r="V221" s="61"/>
      <c r="W221" s="61"/>
      <c r="X221" s="57">
        <v>8340250.0</v>
      </c>
      <c r="Y221" s="61"/>
      <c r="Z221" s="58" t="s">
        <v>6022</v>
      </c>
      <c r="AA221" s="61"/>
      <c r="AB221" s="58" t="s">
        <v>7672</v>
      </c>
      <c r="AC221" s="61"/>
      <c r="AD221" s="227">
        <v>45319.0</v>
      </c>
      <c r="AE221" s="61"/>
      <c r="AF221" s="61"/>
      <c r="AG221" s="58" t="s">
        <v>7694</v>
      </c>
      <c r="AI221" s="58" t="s">
        <v>8892</v>
      </c>
      <c r="AJ221" s="57">
        <v>4.0</v>
      </c>
      <c r="AK221" s="57">
        <v>273.0</v>
      </c>
      <c r="AL221" s="58" t="s">
        <v>8893</v>
      </c>
      <c r="AN221" s="58" t="s">
        <v>196</v>
      </c>
      <c r="AP221" s="58" t="s">
        <v>8894</v>
      </c>
      <c r="AQ221" s="57">
        <v>77.65906</v>
      </c>
      <c r="AR221" s="58" t="s">
        <v>903</v>
      </c>
      <c r="AT221" s="57">
        <v>3.8</v>
      </c>
      <c r="AU221" s="57">
        <v>9495.0</v>
      </c>
      <c r="AV221" s="57">
        <v>147.0</v>
      </c>
      <c r="AW221" s="58" t="s">
        <v>7676</v>
      </c>
      <c r="AX221" s="57">
        <v>2023.0</v>
      </c>
      <c r="AY221" s="61"/>
      <c r="AZ221" s="61"/>
    </row>
    <row r="222">
      <c r="A222" s="58" t="s">
        <v>8895</v>
      </c>
      <c r="B222" s="58" t="s">
        <v>5668</v>
      </c>
      <c r="C222" s="58" t="s">
        <v>910</v>
      </c>
      <c r="D222" s="61"/>
      <c r="E222" s="58" t="s">
        <v>7666</v>
      </c>
      <c r="F222" s="58" t="s">
        <v>8896</v>
      </c>
      <c r="I222" s="61"/>
      <c r="J222" s="58" t="s">
        <v>7668</v>
      </c>
      <c r="K222" s="57">
        <v>67.9</v>
      </c>
      <c r="L222" s="61"/>
      <c r="M222" s="63" t="b">
        <v>1</v>
      </c>
      <c r="N222" s="57">
        <v>2026.0</v>
      </c>
      <c r="O222" s="58" t="s">
        <v>7669</v>
      </c>
      <c r="Q222" s="57">
        <v>12.88298</v>
      </c>
      <c r="R222" s="61"/>
      <c r="S222" s="58" t="s">
        <v>7995</v>
      </c>
      <c r="T222" s="227">
        <v>45616.0</v>
      </c>
      <c r="U222" s="61"/>
      <c r="V222" s="61"/>
      <c r="W222" s="61"/>
      <c r="X222" s="57">
        <v>8088600.0</v>
      </c>
      <c r="Y222" s="61"/>
      <c r="Z222" s="58" t="s">
        <v>6022</v>
      </c>
      <c r="AA222" s="61"/>
      <c r="AB222" s="58" t="s">
        <v>7672</v>
      </c>
      <c r="AC222" s="61"/>
      <c r="AD222" s="227">
        <v>45652.0</v>
      </c>
      <c r="AE222" s="61"/>
      <c r="AF222" s="61"/>
      <c r="AG222" s="58" t="s">
        <v>7781</v>
      </c>
      <c r="AH222" s="61"/>
      <c r="AI222" s="58" t="s">
        <v>8897</v>
      </c>
      <c r="AJ222" s="57">
        <v>6.0</v>
      </c>
      <c r="AK222" s="57">
        <v>175.0</v>
      </c>
      <c r="AL222" s="58" t="s">
        <v>7997</v>
      </c>
      <c r="AM222" s="61"/>
      <c r="AN222" s="58" t="s">
        <v>688</v>
      </c>
      <c r="AO222" s="61"/>
      <c r="AP222" s="61"/>
      <c r="AQ222" s="57">
        <v>77.58616</v>
      </c>
      <c r="AR222" s="58" t="s">
        <v>911</v>
      </c>
      <c r="AT222" s="57">
        <v>1.3</v>
      </c>
      <c r="AU222" s="57">
        <v>8800.0</v>
      </c>
      <c r="AV222" s="57">
        <v>149.0</v>
      </c>
      <c r="AW222" s="58" t="s">
        <v>7676</v>
      </c>
      <c r="AX222" s="57">
        <v>2020.0</v>
      </c>
      <c r="AY222" s="61"/>
      <c r="AZ222" s="61"/>
    </row>
    <row r="223">
      <c r="A223" s="58" t="s">
        <v>8898</v>
      </c>
      <c r="B223" s="58" t="s">
        <v>5668</v>
      </c>
      <c r="C223" s="58" t="s">
        <v>280</v>
      </c>
      <c r="D223" s="61"/>
      <c r="E223" s="58" t="s">
        <v>7701</v>
      </c>
      <c r="F223" s="58" t="s">
        <v>8899</v>
      </c>
      <c r="I223" s="61"/>
      <c r="J223" s="58" t="s">
        <v>7668</v>
      </c>
      <c r="K223" s="57">
        <v>60.4</v>
      </c>
      <c r="L223" s="61"/>
      <c r="M223" s="63" t="b">
        <v>1</v>
      </c>
      <c r="N223" s="57">
        <v>2025.0</v>
      </c>
      <c r="O223" s="58" t="s">
        <v>7680</v>
      </c>
      <c r="P223" s="61"/>
      <c r="Q223" s="57">
        <v>12.87389</v>
      </c>
      <c r="R223" s="61"/>
      <c r="S223" s="58" t="s">
        <v>8900</v>
      </c>
      <c r="T223" s="227">
        <v>45558.0</v>
      </c>
      <c r="U223" s="61"/>
      <c r="V223" s="61"/>
      <c r="W223" s="61"/>
      <c r="X223" s="57">
        <v>5369037.0</v>
      </c>
      <c r="Y223" s="61"/>
      <c r="Z223" s="58" t="s">
        <v>6028</v>
      </c>
      <c r="AA223" s="61"/>
      <c r="AB223" s="58" t="s">
        <v>7683</v>
      </c>
      <c r="AC223" s="61"/>
      <c r="AD223" s="227">
        <v>45376.0</v>
      </c>
      <c r="AE223" s="61"/>
      <c r="AF223" s="61"/>
      <c r="AG223" s="58" t="s">
        <v>8901</v>
      </c>
      <c r="AI223" s="58" t="s">
        <v>8902</v>
      </c>
      <c r="AJ223" s="57">
        <v>3.0</v>
      </c>
      <c r="AK223" s="57">
        <v>132.0</v>
      </c>
      <c r="AL223" s="58" t="s">
        <v>8903</v>
      </c>
      <c r="AM223" s="61"/>
      <c r="AN223" s="58" t="s">
        <v>170</v>
      </c>
      <c r="AO223" s="61"/>
      <c r="AP223" s="58" t="s">
        <v>8904</v>
      </c>
      <c r="AQ223" s="57">
        <v>77.81167</v>
      </c>
      <c r="AR223" s="58" t="s">
        <v>8905</v>
      </c>
      <c r="AT223" s="57">
        <v>13.1</v>
      </c>
      <c r="AU223" s="57">
        <v>5000.0</v>
      </c>
      <c r="AV223" s="57">
        <v>10033.0</v>
      </c>
      <c r="AW223" s="58" t="s">
        <v>7676</v>
      </c>
      <c r="AX223" s="57">
        <v>2023.0</v>
      </c>
      <c r="AY223" s="61"/>
      <c r="AZ223" s="61"/>
    </row>
    <row r="224">
      <c r="A224" s="58" t="s">
        <v>8906</v>
      </c>
      <c r="B224" s="58" t="s">
        <v>5668</v>
      </c>
      <c r="C224" s="58" t="s">
        <v>1008</v>
      </c>
      <c r="D224" s="61"/>
      <c r="E224" s="58" t="s">
        <v>7666</v>
      </c>
      <c r="F224" s="58" t="s">
        <v>8907</v>
      </c>
      <c r="G224" s="58" t="s">
        <v>8296</v>
      </c>
      <c r="J224" s="58" t="s">
        <v>7668</v>
      </c>
      <c r="K224" s="57">
        <v>77.5</v>
      </c>
      <c r="L224" s="61"/>
      <c r="M224" s="63" t="b">
        <v>1</v>
      </c>
      <c r="N224" s="57">
        <v>2029.0</v>
      </c>
      <c r="O224" s="58" t="s">
        <v>7669</v>
      </c>
      <c r="Q224" s="57">
        <v>13.08146</v>
      </c>
      <c r="R224" s="61"/>
      <c r="S224" s="58" t="s">
        <v>8075</v>
      </c>
      <c r="V224" s="61"/>
      <c r="W224" s="61"/>
      <c r="X224" s="57">
        <v>7749893.0</v>
      </c>
      <c r="Y224" s="61"/>
      <c r="Z224" s="58" t="s">
        <v>6005</v>
      </c>
      <c r="AA224" s="61"/>
      <c r="AB224" s="58" t="s">
        <v>7683</v>
      </c>
      <c r="AC224" s="61"/>
      <c r="AD224" s="227">
        <v>45320.0</v>
      </c>
      <c r="AE224" s="61"/>
      <c r="AF224" s="61"/>
      <c r="AG224" s="58" t="s">
        <v>8908</v>
      </c>
      <c r="AI224" s="58" t="s">
        <v>7721</v>
      </c>
      <c r="AJ224" s="57">
        <v>1.0</v>
      </c>
      <c r="AK224" s="57">
        <v>1074.0</v>
      </c>
      <c r="AL224" s="58" t="s">
        <v>8077</v>
      </c>
      <c r="AM224" s="61"/>
      <c r="AN224" s="58" t="s">
        <v>856</v>
      </c>
      <c r="AO224" s="61"/>
      <c r="AP224" s="61"/>
      <c r="AQ224" s="57">
        <v>77.7216</v>
      </c>
      <c r="AR224" s="58" t="s">
        <v>6920</v>
      </c>
      <c r="AT224" s="57">
        <v>11.2</v>
      </c>
      <c r="AU224" s="57">
        <v>10000.0</v>
      </c>
      <c r="AV224" s="57">
        <v>115.0</v>
      </c>
      <c r="AW224" s="58" t="s">
        <v>7676</v>
      </c>
      <c r="AX224" s="61"/>
      <c r="AY224" s="61"/>
      <c r="AZ224" s="61"/>
    </row>
    <row r="225">
      <c r="A225" s="58" t="s">
        <v>8909</v>
      </c>
      <c r="B225" s="58" t="s">
        <v>5668</v>
      </c>
      <c r="C225" s="58" t="s">
        <v>763</v>
      </c>
      <c r="D225" s="61"/>
      <c r="E225" s="58" t="s">
        <v>7666</v>
      </c>
      <c r="F225" s="58" t="s">
        <v>8910</v>
      </c>
      <c r="I225" s="61"/>
      <c r="J225" s="61"/>
      <c r="K225" s="61"/>
      <c r="L225" s="61"/>
      <c r="M225" s="63" t="b">
        <v>1</v>
      </c>
      <c r="N225" s="57">
        <v>2024.0</v>
      </c>
      <c r="O225" s="58" t="s">
        <v>7669</v>
      </c>
      <c r="Q225" s="57">
        <v>12.98976</v>
      </c>
      <c r="R225" s="61"/>
      <c r="S225" s="58" t="s">
        <v>8911</v>
      </c>
      <c r="T225" s="227">
        <v>45492.0</v>
      </c>
      <c r="U225" s="61"/>
      <c r="V225" s="61"/>
      <c r="W225" s="61"/>
      <c r="X225" s="57">
        <v>0.0</v>
      </c>
      <c r="Y225" s="61"/>
      <c r="Z225" s="58" t="s">
        <v>6028</v>
      </c>
      <c r="AA225" s="61"/>
      <c r="AB225" s="58" t="s">
        <v>7682</v>
      </c>
      <c r="AC225" s="61"/>
      <c r="AD225" s="227">
        <v>45375.0</v>
      </c>
      <c r="AE225" s="61"/>
      <c r="AF225" s="61"/>
      <c r="AG225" s="58" t="s">
        <v>7863</v>
      </c>
      <c r="AI225" s="58" t="s">
        <v>7721</v>
      </c>
      <c r="AJ225" s="57">
        <v>2.0</v>
      </c>
      <c r="AK225" s="57">
        <v>218.0</v>
      </c>
      <c r="AL225" s="58" t="s">
        <v>8174</v>
      </c>
      <c r="AM225" s="61"/>
      <c r="AN225" s="58" t="s">
        <v>68</v>
      </c>
      <c r="AO225" s="61"/>
      <c r="AP225" s="61"/>
      <c r="AQ225" s="57">
        <v>77.78897</v>
      </c>
      <c r="AR225" s="58" t="s">
        <v>6663</v>
      </c>
      <c r="AT225" s="57">
        <v>7.9</v>
      </c>
      <c r="AU225" s="61"/>
      <c r="AV225" s="57">
        <v>118.0</v>
      </c>
      <c r="AW225" s="61"/>
      <c r="AX225" s="57">
        <v>2019.0</v>
      </c>
      <c r="AY225" s="61"/>
      <c r="AZ225" s="61"/>
    </row>
    <row r="226">
      <c r="A226" s="58" t="s">
        <v>8912</v>
      </c>
      <c r="B226" s="58" t="s">
        <v>5668</v>
      </c>
      <c r="C226" s="58" t="s">
        <v>1125</v>
      </c>
      <c r="D226" s="61"/>
      <c r="E226" s="58" t="s">
        <v>7666</v>
      </c>
      <c r="F226" s="58" t="s">
        <v>8913</v>
      </c>
      <c r="G226" s="58" t="s">
        <v>8000</v>
      </c>
      <c r="J226" s="58" t="s">
        <v>7668</v>
      </c>
      <c r="K226" s="57">
        <v>88.3</v>
      </c>
      <c r="L226" s="61"/>
      <c r="M226" s="63" t="b">
        <v>1</v>
      </c>
      <c r="N226" s="57">
        <v>2026.0</v>
      </c>
      <c r="O226" s="58" t="s">
        <v>7669</v>
      </c>
      <c r="Q226" s="57">
        <v>12.91216</v>
      </c>
      <c r="R226" s="61"/>
      <c r="S226" s="58" t="s">
        <v>8001</v>
      </c>
      <c r="T226" s="227">
        <v>45465.0</v>
      </c>
      <c r="U226" s="61"/>
      <c r="V226" s="61"/>
      <c r="W226" s="61"/>
      <c r="X226" s="57">
        <v>1.3480454E7</v>
      </c>
      <c r="Y226" s="61"/>
      <c r="Z226" s="58" t="s">
        <v>6022</v>
      </c>
      <c r="AA226" s="61"/>
      <c r="AB226" s="58" t="s">
        <v>7672</v>
      </c>
      <c r="AC226" s="61"/>
      <c r="AD226" s="227">
        <v>45652.0</v>
      </c>
      <c r="AE226" s="61"/>
      <c r="AF226" s="61"/>
      <c r="AG226" s="58" t="s">
        <v>7749</v>
      </c>
      <c r="AI226" s="58" t="s">
        <v>8914</v>
      </c>
      <c r="AJ226" s="57">
        <v>2.0</v>
      </c>
      <c r="AK226" s="57">
        <v>107.0</v>
      </c>
      <c r="AL226" s="58" t="s">
        <v>7893</v>
      </c>
      <c r="AM226" s="61"/>
      <c r="AN226" s="58" t="s">
        <v>499</v>
      </c>
      <c r="AP226" s="58" t="s">
        <v>8915</v>
      </c>
      <c r="AQ226" s="57">
        <v>77.55207</v>
      </c>
      <c r="AR226" s="58" t="s">
        <v>1126</v>
      </c>
      <c r="AT226" s="57">
        <v>1.6</v>
      </c>
      <c r="AU226" s="57">
        <v>11000.0</v>
      </c>
      <c r="AV226" s="57">
        <v>60.0</v>
      </c>
      <c r="AW226" s="58" t="s">
        <v>7676</v>
      </c>
      <c r="AX226" s="57">
        <v>2022.0</v>
      </c>
      <c r="AY226" s="61"/>
      <c r="AZ226" s="61"/>
    </row>
    <row r="227">
      <c r="A227" s="58" t="s">
        <v>8916</v>
      </c>
      <c r="B227" s="58" t="s">
        <v>5668</v>
      </c>
      <c r="C227" s="58" t="s">
        <v>118</v>
      </c>
      <c r="D227" s="61"/>
      <c r="E227" s="58" t="s">
        <v>7701</v>
      </c>
      <c r="F227" s="58" t="s">
        <v>8917</v>
      </c>
      <c r="I227" s="61"/>
      <c r="J227" s="58" t="s">
        <v>7668</v>
      </c>
      <c r="K227" s="57">
        <v>45.1</v>
      </c>
      <c r="L227" s="61"/>
      <c r="M227" s="63" t="b">
        <v>1</v>
      </c>
      <c r="N227" s="57">
        <v>2027.0</v>
      </c>
      <c r="O227" s="58" t="s">
        <v>7680</v>
      </c>
      <c r="P227" s="61"/>
      <c r="Q227" s="57">
        <v>12.68368</v>
      </c>
      <c r="R227" s="61"/>
      <c r="S227" s="58" t="s">
        <v>8918</v>
      </c>
      <c r="T227" s="227">
        <v>45314.0</v>
      </c>
      <c r="U227" s="61"/>
      <c r="V227" s="61"/>
      <c r="W227" s="61"/>
      <c r="X227" s="57">
        <v>3180411.0</v>
      </c>
      <c r="Y227" s="61"/>
      <c r="Z227" s="58" t="s">
        <v>6022</v>
      </c>
      <c r="AA227" s="61"/>
      <c r="AB227" s="58" t="s">
        <v>7683</v>
      </c>
      <c r="AC227" s="61"/>
      <c r="AD227" s="227">
        <v>45653.0</v>
      </c>
      <c r="AE227" s="61"/>
      <c r="AF227" s="61"/>
      <c r="AG227" s="58" t="s">
        <v>8030</v>
      </c>
      <c r="AI227" s="58" t="s">
        <v>8919</v>
      </c>
      <c r="AJ227" s="57">
        <v>4.0</v>
      </c>
      <c r="AK227" s="57">
        <v>485.0</v>
      </c>
      <c r="AL227" s="58" t="s">
        <v>8088</v>
      </c>
      <c r="AN227" s="58" t="s">
        <v>60</v>
      </c>
      <c r="AO227" s="61"/>
      <c r="AP227" s="58" t="s">
        <v>8920</v>
      </c>
      <c r="AQ227" s="57">
        <v>77.71684</v>
      </c>
      <c r="AR227" s="58" t="s">
        <v>6072</v>
      </c>
      <c r="AT227" s="57">
        <v>29.1</v>
      </c>
      <c r="AU227" s="57">
        <v>3500.0</v>
      </c>
      <c r="AV227" s="57">
        <v>10010.0</v>
      </c>
      <c r="AW227" s="58" t="s">
        <v>7676</v>
      </c>
      <c r="AX227" s="57">
        <v>2023.0</v>
      </c>
      <c r="AY227" s="61"/>
      <c r="AZ227" s="61"/>
    </row>
    <row r="228">
      <c r="A228" s="58" t="s">
        <v>8921</v>
      </c>
      <c r="B228" s="58" t="s">
        <v>5668</v>
      </c>
      <c r="C228" s="58" t="s">
        <v>400</v>
      </c>
      <c r="D228" s="61"/>
      <c r="E228" s="58" t="s">
        <v>7666</v>
      </c>
      <c r="F228" s="58" t="s">
        <v>8922</v>
      </c>
      <c r="G228" s="58" t="s">
        <v>8923</v>
      </c>
      <c r="J228" s="58" t="s">
        <v>7668</v>
      </c>
      <c r="K228" s="57">
        <v>46.2</v>
      </c>
      <c r="L228" s="61"/>
      <c r="M228" s="63" t="b">
        <v>1</v>
      </c>
      <c r="N228" s="57">
        <v>2026.0</v>
      </c>
      <c r="O228" s="58" t="s">
        <v>7669</v>
      </c>
      <c r="Q228" s="57">
        <v>12.89395</v>
      </c>
      <c r="R228" s="61"/>
      <c r="S228" s="58" t="s">
        <v>8924</v>
      </c>
      <c r="T228" s="227">
        <v>45527.0</v>
      </c>
      <c r="U228" s="61"/>
      <c r="V228" s="61"/>
      <c r="W228" s="61"/>
      <c r="X228" s="57">
        <v>5564621.0</v>
      </c>
      <c r="Y228" s="61"/>
      <c r="Z228" s="58" t="s">
        <v>6022</v>
      </c>
      <c r="AA228" s="61"/>
      <c r="AB228" s="58" t="s">
        <v>7672</v>
      </c>
      <c r="AC228" s="61"/>
      <c r="AD228" s="227">
        <v>45408.0</v>
      </c>
      <c r="AE228" s="61"/>
      <c r="AF228" s="61"/>
      <c r="AG228" s="58" t="s">
        <v>7694</v>
      </c>
      <c r="AH228" s="58" t="s">
        <v>7695</v>
      </c>
      <c r="AI228" s="58" t="s">
        <v>8925</v>
      </c>
      <c r="AJ228" s="57">
        <v>6.0</v>
      </c>
      <c r="AK228" s="57">
        <v>56.0</v>
      </c>
      <c r="AL228" s="58" t="s">
        <v>8924</v>
      </c>
      <c r="AN228" s="58" t="s">
        <v>235</v>
      </c>
      <c r="AP228" s="58" t="s">
        <v>8926</v>
      </c>
      <c r="AQ228" s="57">
        <v>77.47399</v>
      </c>
      <c r="AR228" s="58" t="s">
        <v>8927</v>
      </c>
      <c r="AT228" s="57">
        <v>0.7</v>
      </c>
      <c r="AU228" s="57">
        <v>6000.0</v>
      </c>
      <c r="AV228" s="57">
        <v>41.0</v>
      </c>
      <c r="AW228" s="58" t="s">
        <v>7676</v>
      </c>
      <c r="AX228" s="57">
        <v>2023.0</v>
      </c>
      <c r="AY228" s="61"/>
      <c r="AZ228" s="61"/>
    </row>
    <row r="229">
      <c r="A229" s="58" t="s">
        <v>8928</v>
      </c>
      <c r="B229" s="58" t="s">
        <v>5668</v>
      </c>
      <c r="C229" s="58" t="s">
        <v>1222</v>
      </c>
      <c r="D229" s="61"/>
      <c r="E229" s="58" t="s">
        <v>7666</v>
      </c>
      <c r="F229" s="58" t="s">
        <v>8929</v>
      </c>
      <c r="G229" s="58" t="s">
        <v>8930</v>
      </c>
      <c r="J229" s="58" t="s">
        <v>7668</v>
      </c>
      <c r="K229" s="57">
        <v>81.7</v>
      </c>
      <c r="L229" s="61"/>
      <c r="M229" s="63" t="b">
        <v>1</v>
      </c>
      <c r="N229" s="57">
        <v>2028.0</v>
      </c>
      <c r="O229" s="58" t="s">
        <v>7669</v>
      </c>
      <c r="Q229" s="57">
        <v>12.9002</v>
      </c>
      <c r="R229" s="61"/>
      <c r="S229" s="58" t="s">
        <v>8931</v>
      </c>
      <c r="T229" s="227">
        <v>45346.0</v>
      </c>
      <c r="U229" s="61"/>
      <c r="V229" s="61"/>
      <c r="W229" s="61"/>
      <c r="X229" s="57">
        <v>1.2383008E7</v>
      </c>
      <c r="Y229" s="61"/>
      <c r="Z229" s="58" t="s">
        <v>6028</v>
      </c>
      <c r="AA229" s="61"/>
      <c r="AB229" s="58" t="s">
        <v>7682</v>
      </c>
      <c r="AC229" s="61"/>
      <c r="AD229" s="227">
        <v>45379.0</v>
      </c>
      <c r="AE229" s="61"/>
      <c r="AF229" s="61"/>
      <c r="AG229" s="58" t="s">
        <v>7749</v>
      </c>
      <c r="AI229" s="58" t="s">
        <v>8932</v>
      </c>
      <c r="AJ229" s="57">
        <v>4.0</v>
      </c>
      <c r="AK229" s="57">
        <v>497.0</v>
      </c>
      <c r="AL229" s="58" t="s">
        <v>8933</v>
      </c>
      <c r="AN229" s="58" t="s">
        <v>999</v>
      </c>
      <c r="AP229" s="58" t="s">
        <v>8934</v>
      </c>
      <c r="AQ229" s="57">
        <v>77.71046</v>
      </c>
      <c r="AR229" s="58" t="s">
        <v>7142</v>
      </c>
      <c r="AT229" s="57">
        <v>6.6</v>
      </c>
      <c r="AU229" s="57">
        <v>10500.0</v>
      </c>
      <c r="AV229" s="57">
        <v>95.0</v>
      </c>
      <c r="AW229" s="58" t="s">
        <v>7676</v>
      </c>
      <c r="AX229" s="57">
        <v>2024.0</v>
      </c>
      <c r="AY229" s="61"/>
      <c r="AZ229" s="61"/>
    </row>
    <row r="230">
      <c r="A230" s="58" t="s">
        <v>8935</v>
      </c>
      <c r="B230" s="58" t="s">
        <v>5668</v>
      </c>
      <c r="C230" s="58" t="s">
        <v>615</v>
      </c>
      <c r="D230" s="61"/>
      <c r="E230" s="58" t="s">
        <v>7731</v>
      </c>
      <c r="F230" s="58" t="s">
        <v>8936</v>
      </c>
      <c r="G230" s="58" t="s">
        <v>7981</v>
      </c>
      <c r="J230" s="58" t="s">
        <v>7668</v>
      </c>
      <c r="K230" s="57">
        <v>83.4</v>
      </c>
      <c r="L230" s="61"/>
      <c r="M230" s="63" t="b">
        <v>1</v>
      </c>
      <c r="N230" s="57">
        <v>2024.0</v>
      </c>
      <c r="O230" s="58" t="s">
        <v>7669</v>
      </c>
      <c r="Q230" s="57">
        <v>13.01906</v>
      </c>
      <c r="R230" s="61"/>
      <c r="S230" s="58" t="s">
        <v>8440</v>
      </c>
      <c r="T230" s="227">
        <v>45618.0</v>
      </c>
      <c r="U230" s="61"/>
      <c r="V230" s="61"/>
      <c r="W230" s="61"/>
      <c r="X230" s="57">
        <v>1074000.0</v>
      </c>
      <c r="Y230" s="61"/>
      <c r="Z230" s="58" t="s">
        <v>6028</v>
      </c>
      <c r="AA230" s="61"/>
      <c r="AB230" s="58" t="s">
        <v>7672</v>
      </c>
      <c r="AC230" s="61"/>
      <c r="AD230" s="228">
        <v>45436.0</v>
      </c>
      <c r="AE230" s="61"/>
      <c r="AF230" s="61"/>
      <c r="AG230" s="58" t="s">
        <v>7694</v>
      </c>
      <c r="AI230" s="58" t="s">
        <v>8937</v>
      </c>
      <c r="AJ230" s="57">
        <v>5.0</v>
      </c>
      <c r="AK230" s="57">
        <v>49.0</v>
      </c>
      <c r="AL230" s="58" t="s">
        <v>8442</v>
      </c>
      <c r="AN230" s="58" t="s">
        <v>49</v>
      </c>
      <c r="AP230" s="58" t="s">
        <v>8938</v>
      </c>
      <c r="AQ230" s="57">
        <v>77.70391</v>
      </c>
      <c r="AR230" s="58" t="s">
        <v>616</v>
      </c>
      <c r="AT230" s="57">
        <v>3.3</v>
      </c>
      <c r="AU230" s="57">
        <v>6599.0</v>
      </c>
      <c r="AV230" s="57">
        <v>89.0</v>
      </c>
      <c r="AW230" s="58" t="s">
        <v>7676</v>
      </c>
      <c r="AX230" s="57">
        <v>2022.0</v>
      </c>
      <c r="AY230" s="61"/>
      <c r="AZ230" s="61"/>
    </row>
    <row r="231">
      <c r="A231" s="58" t="s">
        <v>8939</v>
      </c>
      <c r="B231" s="58" t="s">
        <v>5668</v>
      </c>
      <c r="C231" s="58" t="s">
        <v>1489</v>
      </c>
      <c r="D231" s="61"/>
      <c r="E231" s="58" t="s">
        <v>7666</v>
      </c>
      <c r="F231" s="58" t="s">
        <v>8940</v>
      </c>
      <c r="G231" s="58" t="s">
        <v>8941</v>
      </c>
      <c r="J231" s="58" t="s">
        <v>7668</v>
      </c>
      <c r="K231" s="57">
        <v>45.0</v>
      </c>
      <c r="L231" s="61"/>
      <c r="M231" s="63" t="b">
        <v>1</v>
      </c>
      <c r="N231" s="57">
        <v>2026.0</v>
      </c>
      <c r="O231" s="58" t="s">
        <v>7669</v>
      </c>
      <c r="Q231" s="57">
        <v>13.13205</v>
      </c>
      <c r="R231" s="61"/>
      <c r="S231" s="58" t="s">
        <v>7836</v>
      </c>
      <c r="T231" s="227">
        <v>45495.0</v>
      </c>
      <c r="U231" s="61"/>
      <c r="V231" s="61"/>
      <c r="W231" s="61"/>
      <c r="X231" s="57">
        <v>4112506.0</v>
      </c>
      <c r="Y231" s="61"/>
      <c r="Z231" s="58" t="s">
        <v>6005</v>
      </c>
      <c r="AA231" s="61"/>
      <c r="AB231" s="58" t="s">
        <v>7672</v>
      </c>
      <c r="AC231" s="61"/>
      <c r="AD231" s="227">
        <v>45469.0</v>
      </c>
      <c r="AE231" s="61"/>
      <c r="AF231" s="61"/>
      <c r="AG231" s="58" t="s">
        <v>7694</v>
      </c>
      <c r="AI231" s="58" t="s">
        <v>8072</v>
      </c>
      <c r="AJ231" s="57">
        <v>6.0</v>
      </c>
      <c r="AK231" s="57">
        <v>80.0</v>
      </c>
      <c r="AL231" s="58" t="s">
        <v>7838</v>
      </c>
      <c r="AM231" s="61"/>
      <c r="AN231" s="58" t="s">
        <v>155</v>
      </c>
      <c r="AP231" s="58" t="s">
        <v>8942</v>
      </c>
      <c r="AQ231" s="57">
        <v>77.58343</v>
      </c>
      <c r="AR231" s="58" t="s">
        <v>8943</v>
      </c>
      <c r="AT231" s="57">
        <v>0.8</v>
      </c>
      <c r="AU231" s="57">
        <v>5000.0</v>
      </c>
      <c r="AV231" s="57">
        <v>276.0</v>
      </c>
      <c r="AW231" s="58" t="s">
        <v>7676</v>
      </c>
      <c r="AX231" s="57">
        <v>2022.0</v>
      </c>
      <c r="AY231" s="61"/>
      <c r="AZ231" s="61"/>
    </row>
    <row r="232">
      <c r="A232" s="58" t="s">
        <v>8944</v>
      </c>
      <c r="B232" s="58" t="s">
        <v>5668</v>
      </c>
      <c r="C232" s="58" t="s">
        <v>35</v>
      </c>
      <c r="D232" s="61"/>
      <c r="E232" s="58" t="s">
        <v>7701</v>
      </c>
      <c r="F232" s="58" t="s">
        <v>8945</v>
      </c>
      <c r="I232" s="61"/>
      <c r="J232" s="58" t="s">
        <v>7668</v>
      </c>
      <c r="L232" s="61"/>
      <c r="M232" s="63" t="b">
        <v>1</v>
      </c>
      <c r="N232" s="57">
        <v>2025.0</v>
      </c>
      <c r="O232" s="58" t="s">
        <v>7680</v>
      </c>
      <c r="P232" s="61"/>
      <c r="Q232" s="57">
        <v>13.23131</v>
      </c>
      <c r="R232" s="61"/>
      <c r="S232" s="58" t="s">
        <v>8765</v>
      </c>
      <c r="T232" s="228">
        <v>45436.0</v>
      </c>
      <c r="U232" s="61"/>
      <c r="V232" s="61"/>
      <c r="W232" s="61"/>
      <c r="X232" s="57">
        <v>4345553.0</v>
      </c>
      <c r="Y232" s="61"/>
      <c r="Z232" s="58" t="s">
        <v>7705</v>
      </c>
      <c r="AA232" s="61"/>
      <c r="AB232" s="58" t="s">
        <v>7672</v>
      </c>
      <c r="AC232" s="61"/>
      <c r="AD232" s="227">
        <v>45468.0</v>
      </c>
      <c r="AE232" s="61"/>
      <c r="AF232" s="61"/>
      <c r="AG232" s="58" t="s">
        <v>8946</v>
      </c>
      <c r="AI232" s="58" t="s">
        <v>8947</v>
      </c>
      <c r="AJ232" s="57">
        <v>1.0</v>
      </c>
      <c r="AK232" s="57">
        <v>19.0</v>
      </c>
      <c r="AL232" s="58" t="s">
        <v>8032</v>
      </c>
      <c r="AN232" s="58" t="s">
        <v>73</v>
      </c>
      <c r="AP232" s="58" t="s">
        <v>8948</v>
      </c>
      <c r="AQ232" s="57">
        <v>77.71062</v>
      </c>
      <c r="AR232" s="58" t="s">
        <v>36</v>
      </c>
      <c r="AT232" s="57">
        <v>1.9</v>
      </c>
      <c r="AU232" s="57">
        <v>4090.0</v>
      </c>
      <c r="AV232" s="57">
        <v>10000.0</v>
      </c>
      <c r="AW232" s="58" t="s">
        <v>7676</v>
      </c>
      <c r="AX232" s="57">
        <v>2024.0</v>
      </c>
      <c r="AY232" s="61"/>
      <c r="AZ232" s="61"/>
    </row>
    <row r="233">
      <c r="A233" s="58" t="s">
        <v>8949</v>
      </c>
      <c r="B233" s="58" t="s">
        <v>5668</v>
      </c>
      <c r="C233" s="58" t="s">
        <v>507</v>
      </c>
      <c r="D233" s="61"/>
      <c r="E233" s="58" t="s">
        <v>7666</v>
      </c>
      <c r="F233" s="58" t="s">
        <v>8950</v>
      </c>
      <c r="G233" s="58" t="s">
        <v>7800</v>
      </c>
      <c r="J233" s="58" t="s">
        <v>7668</v>
      </c>
      <c r="K233" s="57">
        <v>85.0</v>
      </c>
      <c r="L233" s="61"/>
      <c r="M233" s="63" t="b">
        <v>1</v>
      </c>
      <c r="N233" s="57">
        <v>2025.0</v>
      </c>
      <c r="O233" s="58" t="s">
        <v>7669</v>
      </c>
      <c r="Q233" s="57">
        <v>12.93132</v>
      </c>
      <c r="R233" s="61"/>
      <c r="S233" s="58" t="s">
        <v>8951</v>
      </c>
      <c r="T233" s="227">
        <v>45527.0</v>
      </c>
      <c r="U233" s="61"/>
      <c r="V233" s="61"/>
      <c r="W233" s="61"/>
      <c r="X233" s="57">
        <v>1.7962388E7</v>
      </c>
      <c r="Y233" s="61"/>
      <c r="Z233" s="58" t="s">
        <v>6028</v>
      </c>
      <c r="AA233" s="61"/>
      <c r="AB233" s="58" t="s">
        <v>7683</v>
      </c>
      <c r="AC233" s="61"/>
      <c r="AD233" s="227">
        <v>45529.0</v>
      </c>
      <c r="AE233" s="61"/>
      <c r="AF233" s="61"/>
      <c r="AG233" s="58" t="s">
        <v>7749</v>
      </c>
      <c r="AI233" s="58" t="s">
        <v>8952</v>
      </c>
      <c r="AJ233" s="57">
        <v>5.0</v>
      </c>
      <c r="AK233" s="57">
        <v>657.0</v>
      </c>
      <c r="AL233" s="58" t="s">
        <v>7844</v>
      </c>
      <c r="AM233" s="61"/>
      <c r="AN233" s="58" t="s">
        <v>152</v>
      </c>
      <c r="AO233" s="61"/>
      <c r="AP233" s="58" t="s">
        <v>8953</v>
      </c>
      <c r="AQ233" s="57">
        <v>77.73685</v>
      </c>
      <c r="AR233" s="58" t="s">
        <v>508</v>
      </c>
      <c r="AT233" s="57">
        <v>10.6</v>
      </c>
      <c r="AU233" s="57">
        <v>13000.0</v>
      </c>
      <c r="AV233" s="57">
        <v>153.0</v>
      </c>
      <c r="AW233" s="58" t="s">
        <v>7676</v>
      </c>
      <c r="AX233" s="57">
        <v>2023.0</v>
      </c>
      <c r="AY233" s="58" t="s">
        <v>7845</v>
      </c>
      <c r="AZ233" s="61"/>
    </row>
    <row r="234">
      <c r="A234" s="58" t="s">
        <v>8954</v>
      </c>
      <c r="B234" s="58" t="s">
        <v>5668</v>
      </c>
      <c r="C234" s="58" t="s">
        <v>1384</v>
      </c>
      <c r="D234" s="61"/>
      <c r="E234" s="58" t="s">
        <v>7666</v>
      </c>
      <c r="F234" s="58" t="s">
        <v>8955</v>
      </c>
      <c r="I234" s="61"/>
      <c r="J234" s="58" t="s">
        <v>7668</v>
      </c>
      <c r="K234" s="57">
        <v>37.0</v>
      </c>
      <c r="L234" s="61"/>
      <c r="M234" s="63" t="b">
        <v>1</v>
      </c>
      <c r="N234" s="57">
        <v>2027.0</v>
      </c>
      <c r="O234" s="58" t="s">
        <v>7669</v>
      </c>
      <c r="Q234" s="57">
        <v>12.92098</v>
      </c>
      <c r="R234" s="61"/>
      <c r="S234" s="58" t="s">
        <v>8956</v>
      </c>
      <c r="T234" s="227">
        <v>45497.0</v>
      </c>
      <c r="U234" s="61"/>
      <c r="V234" s="61"/>
      <c r="W234" s="61"/>
      <c r="X234" s="57">
        <v>2.2779319E7</v>
      </c>
      <c r="Y234" s="61"/>
      <c r="Z234" s="58" t="s">
        <v>6022</v>
      </c>
      <c r="AA234" s="61"/>
      <c r="AB234" s="58" t="s">
        <v>7672</v>
      </c>
      <c r="AC234" s="61"/>
      <c r="AD234" s="227">
        <v>45653.0</v>
      </c>
      <c r="AE234" s="61"/>
      <c r="AF234" s="61"/>
      <c r="AG234" s="58" t="s">
        <v>7749</v>
      </c>
      <c r="AI234" s="58" t="s">
        <v>8957</v>
      </c>
      <c r="AJ234" s="57">
        <v>6.0</v>
      </c>
      <c r="AK234" s="57">
        <v>36.0</v>
      </c>
      <c r="AL234" s="58" t="s">
        <v>8256</v>
      </c>
      <c r="AM234" s="61"/>
      <c r="AN234" s="58" t="s">
        <v>209</v>
      </c>
      <c r="AP234" s="61"/>
      <c r="AQ234" s="57">
        <v>77.53413</v>
      </c>
      <c r="AR234" s="58" t="s">
        <v>7300</v>
      </c>
      <c r="AT234" s="57">
        <v>0.8</v>
      </c>
      <c r="AU234" s="57">
        <v>12650.0</v>
      </c>
      <c r="AV234" s="57">
        <v>161.0</v>
      </c>
      <c r="AW234" s="58" t="s">
        <v>7676</v>
      </c>
      <c r="AX234" s="57">
        <v>2024.0</v>
      </c>
      <c r="AY234" s="61"/>
      <c r="AZ234" s="61"/>
    </row>
    <row r="235">
      <c r="A235" s="58" t="s">
        <v>8958</v>
      </c>
      <c r="B235" s="58" t="s">
        <v>5668</v>
      </c>
      <c r="C235" s="58" t="s">
        <v>1117</v>
      </c>
      <c r="D235" s="61"/>
      <c r="E235" s="58" t="s">
        <v>7666</v>
      </c>
      <c r="F235" s="58" t="s">
        <v>8959</v>
      </c>
      <c r="G235" s="58" t="s">
        <v>8041</v>
      </c>
      <c r="J235" s="58" t="s">
        <v>7668</v>
      </c>
      <c r="K235" s="57">
        <v>68.8</v>
      </c>
      <c r="L235" s="61"/>
      <c r="M235" s="63" t="b">
        <v>1</v>
      </c>
      <c r="N235" s="57">
        <v>2028.0</v>
      </c>
      <c r="O235" s="58" t="s">
        <v>7669</v>
      </c>
      <c r="Q235" s="57">
        <v>12.86244</v>
      </c>
      <c r="R235" s="61"/>
      <c r="S235" s="58" t="s">
        <v>8960</v>
      </c>
      <c r="T235" s="227">
        <v>45497.0</v>
      </c>
      <c r="U235" s="61"/>
      <c r="V235" s="61"/>
      <c r="W235" s="61"/>
      <c r="X235" s="57">
        <v>1.0029173E7</v>
      </c>
      <c r="Y235" s="61"/>
      <c r="Z235" s="58" t="s">
        <v>6028</v>
      </c>
      <c r="AA235" s="61"/>
      <c r="AB235" s="58" t="s">
        <v>7682</v>
      </c>
      <c r="AC235" s="61"/>
      <c r="AD235" s="227">
        <v>45471.0</v>
      </c>
      <c r="AE235" s="61"/>
      <c r="AF235" s="61"/>
      <c r="AG235" s="58" t="s">
        <v>7907</v>
      </c>
      <c r="AI235" s="58" t="s">
        <v>8961</v>
      </c>
      <c r="AJ235" s="57">
        <v>1.0</v>
      </c>
      <c r="AK235" s="57">
        <v>240.0</v>
      </c>
      <c r="AL235" s="58" t="s">
        <v>8334</v>
      </c>
      <c r="AN235" s="58" t="s">
        <v>170</v>
      </c>
      <c r="AO235" s="61"/>
      <c r="AP235" s="58" t="s">
        <v>8962</v>
      </c>
      <c r="AQ235" s="57">
        <v>77.7666</v>
      </c>
      <c r="AR235" s="58" t="s">
        <v>7029</v>
      </c>
      <c r="AT235" s="57">
        <v>4.4</v>
      </c>
      <c r="AU235" s="57">
        <v>8600.0</v>
      </c>
      <c r="AV235" s="57">
        <v>127.0</v>
      </c>
      <c r="AW235" s="58" t="s">
        <v>7676</v>
      </c>
      <c r="AX235" s="57">
        <v>2024.0</v>
      </c>
      <c r="AY235" s="61"/>
      <c r="AZ235" s="61"/>
    </row>
    <row r="236">
      <c r="A236" s="58" t="s">
        <v>8963</v>
      </c>
      <c r="B236" s="58" t="s">
        <v>5668</v>
      </c>
      <c r="C236" s="58" t="s">
        <v>1211</v>
      </c>
      <c r="D236" s="61"/>
      <c r="E236" s="58" t="s">
        <v>7666</v>
      </c>
      <c r="F236" s="58" t="s">
        <v>8964</v>
      </c>
      <c r="I236" s="61"/>
      <c r="J236" s="58" t="s">
        <v>7668</v>
      </c>
      <c r="K236" s="57">
        <v>50.1</v>
      </c>
      <c r="L236" s="61"/>
      <c r="M236" s="63" t="b">
        <v>1</v>
      </c>
      <c r="N236" s="57">
        <v>2025.0</v>
      </c>
      <c r="O236" s="58" t="s">
        <v>7669</v>
      </c>
      <c r="Q236" s="57">
        <v>12.90274</v>
      </c>
      <c r="R236" s="61"/>
      <c r="S236" s="58" t="s">
        <v>8965</v>
      </c>
      <c r="T236" s="227">
        <v>45647.0</v>
      </c>
      <c r="U236" s="61"/>
      <c r="V236" s="61"/>
      <c r="W236" s="61"/>
      <c r="X236" s="57">
        <v>4983131.0</v>
      </c>
      <c r="Y236" s="61"/>
      <c r="Z236" s="58" t="s">
        <v>6028</v>
      </c>
      <c r="AA236" s="61"/>
      <c r="AB236" s="58" t="s">
        <v>7672</v>
      </c>
      <c r="AC236" s="61"/>
      <c r="AD236" s="227">
        <v>45560.0</v>
      </c>
      <c r="AE236" s="61"/>
      <c r="AF236" s="61"/>
      <c r="AG236" s="58" t="s">
        <v>8966</v>
      </c>
      <c r="AI236" s="58" t="s">
        <v>8967</v>
      </c>
      <c r="AJ236" s="57">
        <v>2.0</v>
      </c>
      <c r="AK236" s="57">
        <v>276.0</v>
      </c>
      <c r="AL236" s="58" t="s">
        <v>8116</v>
      </c>
      <c r="AM236" s="61"/>
      <c r="AN236" s="58" t="s">
        <v>124</v>
      </c>
      <c r="AO236" s="61"/>
      <c r="AP236" s="61"/>
      <c r="AQ236" s="57">
        <v>77.71927</v>
      </c>
      <c r="AR236" s="58" t="s">
        <v>7134</v>
      </c>
      <c r="AT236" s="57">
        <v>4.0</v>
      </c>
      <c r="AU236" s="57">
        <v>7850.0</v>
      </c>
      <c r="AV236" s="57">
        <v>12.0</v>
      </c>
      <c r="AW236" s="58" t="s">
        <v>7676</v>
      </c>
      <c r="AX236" s="57">
        <v>2021.0</v>
      </c>
      <c r="AY236" s="61"/>
      <c r="AZ236" s="61"/>
    </row>
    <row r="237">
      <c r="A237" s="58" t="s">
        <v>8968</v>
      </c>
      <c r="B237" s="58" t="s">
        <v>5668</v>
      </c>
      <c r="C237" s="58" t="s">
        <v>829</v>
      </c>
      <c r="D237" s="61"/>
      <c r="E237" s="58" t="s">
        <v>7760</v>
      </c>
      <c r="F237" s="58" t="s">
        <v>8969</v>
      </c>
      <c r="I237" s="61"/>
      <c r="J237" s="58" t="s">
        <v>7668</v>
      </c>
      <c r="L237" s="61"/>
      <c r="M237" s="63" t="b">
        <v>1</v>
      </c>
      <c r="N237" s="57">
        <v>2022.0</v>
      </c>
      <c r="O237" s="58" t="s">
        <v>7680</v>
      </c>
      <c r="P237" s="61"/>
      <c r="Q237" s="57">
        <v>13.26898</v>
      </c>
      <c r="R237" s="61"/>
      <c r="S237" s="58" t="s">
        <v>8970</v>
      </c>
      <c r="T237" s="227">
        <v>45614.0</v>
      </c>
      <c r="U237" s="61"/>
      <c r="V237" s="61"/>
      <c r="W237" s="61"/>
      <c r="X237" s="57">
        <v>1125000.0</v>
      </c>
      <c r="Y237" s="61"/>
      <c r="Z237" s="58" t="s">
        <v>6005</v>
      </c>
      <c r="AA237" s="61"/>
      <c r="AB237" s="58" t="s">
        <v>7683</v>
      </c>
      <c r="AC237" s="61"/>
      <c r="AD237" s="227">
        <v>45404.0</v>
      </c>
      <c r="AE237" s="61"/>
      <c r="AF237" s="61"/>
      <c r="AG237" s="58" t="s">
        <v>8971</v>
      </c>
      <c r="AI237" s="58" t="s">
        <v>8972</v>
      </c>
      <c r="AJ237" s="57">
        <v>4.0</v>
      </c>
      <c r="AK237" s="57">
        <v>950.0</v>
      </c>
      <c r="AL237" s="58" t="s">
        <v>8077</v>
      </c>
      <c r="AM237" s="61"/>
      <c r="AN237" s="58" t="s">
        <v>40</v>
      </c>
      <c r="AP237" s="58" t="s">
        <v>8973</v>
      </c>
      <c r="AQ237" s="57">
        <v>77.66994</v>
      </c>
      <c r="AR237" s="58" t="s">
        <v>6725</v>
      </c>
      <c r="AT237" s="57">
        <v>92.7</v>
      </c>
      <c r="AU237" s="57">
        <v>6000.0</v>
      </c>
      <c r="AV237" s="57">
        <v>10058.0</v>
      </c>
      <c r="AW237" s="58" t="s">
        <v>7676</v>
      </c>
      <c r="AX237" s="57">
        <v>2018.0</v>
      </c>
      <c r="AY237" s="61"/>
      <c r="AZ237" s="61"/>
    </row>
    <row r="238">
      <c r="A238" s="58" t="s">
        <v>8974</v>
      </c>
      <c r="B238" s="58" t="s">
        <v>5668</v>
      </c>
      <c r="C238" s="58" t="s">
        <v>1132</v>
      </c>
      <c r="D238" s="61"/>
      <c r="E238" s="58" t="s">
        <v>7666</v>
      </c>
      <c r="F238" s="58" t="s">
        <v>8975</v>
      </c>
      <c r="G238" s="58" t="s">
        <v>7827</v>
      </c>
      <c r="J238" s="58" t="s">
        <v>7668</v>
      </c>
      <c r="K238" s="57">
        <v>46.6</v>
      </c>
      <c r="L238" s="61"/>
      <c r="M238" s="63" t="b">
        <v>1</v>
      </c>
      <c r="N238" s="57">
        <v>2026.0</v>
      </c>
      <c r="O238" s="58" t="s">
        <v>7669</v>
      </c>
      <c r="Q238" s="57">
        <v>13.02341</v>
      </c>
      <c r="R238" s="61"/>
      <c r="S238" s="58" t="s">
        <v>8976</v>
      </c>
      <c r="T238" s="227">
        <v>45313.0</v>
      </c>
      <c r="U238" s="61"/>
      <c r="V238" s="61"/>
      <c r="W238" s="61"/>
      <c r="X238" s="57">
        <v>1.1947268E7</v>
      </c>
      <c r="Y238" s="61"/>
      <c r="Z238" s="58" t="s">
        <v>6028</v>
      </c>
      <c r="AA238" s="61"/>
      <c r="AB238" s="58" t="s">
        <v>7672</v>
      </c>
      <c r="AC238" s="61"/>
      <c r="AD238" s="227">
        <v>45348.0</v>
      </c>
      <c r="AE238" s="61"/>
      <c r="AF238" s="61"/>
      <c r="AG238" s="58" t="s">
        <v>7749</v>
      </c>
      <c r="AI238" s="58" t="s">
        <v>7721</v>
      </c>
      <c r="AJ238" s="57">
        <v>5.0</v>
      </c>
      <c r="AK238" s="57">
        <v>384.0</v>
      </c>
      <c r="AL238" s="58" t="s">
        <v>7815</v>
      </c>
      <c r="AM238" s="61"/>
      <c r="AN238" s="58" t="s">
        <v>607</v>
      </c>
      <c r="AP238" s="61"/>
      <c r="AQ238" s="57">
        <v>77.7627</v>
      </c>
      <c r="AR238" s="58" t="s">
        <v>7048</v>
      </c>
      <c r="AT238" s="57">
        <v>2.5</v>
      </c>
      <c r="AU238" s="57">
        <v>10150.0</v>
      </c>
      <c r="AV238" s="57">
        <v>34.0</v>
      </c>
      <c r="AW238" s="58" t="s">
        <v>7676</v>
      </c>
      <c r="AX238" s="57">
        <v>2022.0</v>
      </c>
      <c r="AY238" s="61"/>
      <c r="AZ238" s="61"/>
    </row>
    <row r="239">
      <c r="A239" s="58" t="s">
        <v>8977</v>
      </c>
      <c r="B239" s="58" t="s">
        <v>5668</v>
      </c>
      <c r="C239" s="58" t="s">
        <v>885</v>
      </c>
      <c r="D239" s="61"/>
      <c r="E239" s="58" t="s">
        <v>7666</v>
      </c>
      <c r="F239" s="58" t="s">
        <v>8978</v>
      </c>
      <c r="G239" s="58" t="s">
        <v>8979</v>
      </c>
      <c r="J239" s="58" t="s">
        <v>7668</v>
      </c>
      <c r="K239" s="57">
        <v>71.4</v>
      </c>
      <c r="L239" s="61"/>
      <c r="M239" s="63" t="b">
        <v>1</v>
      </c>
      <c r="N239" s="57">
        <v>2027.0</v>
      </c>
      <c r="O239" s="58" t="s">
        <v>7669</v>
      </c>
      <c r="Q239" s="57">
        <v>12.92713</v>
      </c>
      <c r="R239" s="61"/>
      <c r="S239" s="58" t="s">
        <v>8980</v>
      </c>
      <c r="T239" s="227">
        <v>45405.0</v>
      </c>
      <c r="U239" s="61"/>
      <c r="V239" s="61"/>
      <c r="W239" s="61"/>
      <c r="X239" s="57">
        <v>5106832.0</v>
      </c>
      <c r="Y239" s="61"/>
      <c r="Z239" s="58" t="s">
        <v>6028</v>
      </c>
      <c r="AA239" s="61"/>
      <c r="AB239" s="58" t="s">
        <v>7672</v>
      </c>
      <c r="AC239" s="61"/>
      <c r="AD239" s="227">
        <v>45653.0</v>
      </c>
      <c r="AE239" s="61"/>
      <c r="AF239" s="61"/>
      <c r="AG239" s="58" t="s">
        <v>8981</v>
      </c>
      <c r="AI239" s="58" t="s">
        <v>8982</v>
      </c>
      <c r="AJ239" s="57">
        <v>6.0</v>
      </c>
      <c r="AK239" s="57">
        <v>708.0</v>
      </c>
      <c r="AL239" s="58" t="s">
        <v>8983</v>
      </c>
      <c r="AM239" s="61"/>
      <c r="AN239" s="58" t="s">
        <v>152</v>
      </c>
      <c r="AO239" s="61"/>
      <c r="AP239" s="58" t="s">
        <v>8984</v>
      </c>
      <c r="AQ239" s="57">
        <v>77.72479</v>
      </c>
      <c r="AR239" s="58" t="s">
        <v>886</v>
      </c>
      <c r="AT239" s="57">
        <v>1.5</v>
      </c>
      <c r="AU239" s="57">
        <v>9498.0</v>
      </c>
      <c r="AV239" s="57">
        <v>191.0</v>
      </c>
      <c r="AW239" s="58" t="s">
        <v>7676</v>
      </c>
      <c r="AX239" s="57">
        <v>2023.0</v>
      </c>
      <c r="AY239" s="61"/>
      <c r="AZ239" s="61"/>
    </row>
    <row r="240">
      <c r="A240" s="58" t="s">
        <v>8985</v>
      </c>
      <c r="B240" s="58" t="s">
        <v>5668</v>
      </c>
      <c r="C240" s="58" t="s">
        <v>1249</v>
      </c>
      <c r="D240" s="61"/>
      <c r="E240" s="58" t="s">
        <v>7725</v>
      </c>
      <c r="F240" s="58" t="s">
        <v>8986</v>
      </c>
      <c r="I240" s="61"/>
      <c r="J240" s="58" t="s">
        <v>7668</v>
      </c>
      <c r="K240" s="57">
        <v>21.0</v>
      </c>
      <c r="L240" s="61"/>
      <c r="M240" s="63" t="b">
        <v>1</v>
      </c>
      <c r="N240" s="57">
        <v>2024.0</v>
      </c>
      <c r="O240" s="58" t="s">
        <v>7669</v>
      </c>
      <c r="Q240" s="57">
        <v>13.14668</v>
      </c>
      <c r="R240" s="61"/>
      <c r="S240" s="58" t="s">
        <v>8075</v>
      </c>
      <c r="T240" s="227">
        <v>45341.0</v>
      </c>
      <c r="U240" s="61"/>
      <c r="V240" s="61"/>
      <c r="W240" s="61"/>
      <c r="X240" s="57">
        <v>549000.0</v>
      </c>
      <c r="Y240" s="61"/>
      <c r="Z240" s="58" t="s">
        <v>6005</v>
      </c>
      <c r="AA240" s="61"/>
      <c r="AB240" s="58" t="s">
        <v>7682</v>
      </c>
      <c r="AC240" s="61"/>
      <c r="AD240" s="227">
        <v>45315.0</v>
      </c>
      <c r="AE240" s="61"/>
      <c r="AF240" s="61"/>
      <c r="AG240" s="58" t="s">
        <v>8249</v>
      </c>
      <c r="AH240" s="58" t="s">
        <v>7750</v>
      </c>
      <c r="AI240" s="58" t="s">
        <v>8987</v>
      </c>
      <c r="AJ240" s="57">
        <v>1.0</v>
      </c>
      <c r="AK240" s="57">
        <v>540.0</v>
      </c>
      <c r="AL240" s="58" t="s">
        <v>8077</v>
      </c>
      <c r="AM240" s="61"/>
      <c r="AN240" s="58" t="s">
        <v>484</v>
      </c>
      <c r="AO240" s="61"/>
      <c r="AP240" s="61"/>
      <c r="AQ240" s="57">
        <v>77.63801</v>
      </c>
      <c r="AR240" s="58" t="s">
        <v>7171</v>
      </c>
      <c r="AT240" s="57">
        <v>7.5</v>
      </c>
      <c r="AU240" s="57">
        <v>6000.0</v>
      </c>
      <c r="AV240" s="57">
        <v>107.0</v>
      </c>
      <c r="AW240" s="58" t="s">
        <v>7676</v>
      </c>
      <c r="AX240" s="57">
        <v>2019.0</v>
      </c>
      <c r="AY240" s="61"/>
      <c r="AZ240" s="61"/>
    </row>
    <row r="241">
      <c r="A241" s="58" t="s">
        <v>8988</v>
      </c>
      <c r="B241" s="58" t="s">
        <v>5668</v>
      </c>
      <c r="C241" s="58" t="s">
        <v>1226</v>
      </c>
      <c r="D241" s="61"/>
      <c r="E241" s="58" t="s">
        <v>7666</v>
      </c>
      <c r="F241" s="58" t="s">
        <v>8989</v>
      </c>
      <c r="G241" s="58" t="s">
        <v>7800</v>
      </c>
      <c r="J241" s="58" t="s">
        <v>7668</v>
      </c>
      <c r="K241" s="57">
        <v>84.9</v>
      </c>
      <c r="L241" s="61"/>
      <c r="M241" s="63" t="b">
        <v>1</v>
      </c>
      <c r="N241" s="61"/>
      <c r="O241" s="58" t="s">
        <v>7669</v>
      </c>
      <c r="Q241" s="57">
        <v>12.95462</v>
      </c>
      <c r="R241" s="61"/>
      <c r="S241" s="58" t="s">
        <v>8990</v>
      </c>
      <c r="T241" s="227">
        <v>45346.0</v>
      </c>
      <c r="U241" s="61"/>
      <c r="V241" s="61"/>
      <c r="W241" s="61"/>
      <c r="X241" s="61"/>
      <c r="Y241" s="61"/>
      <c r="Z241" s="58" t="s">
        <v>6028</v>
      </c>
      <c r="AA241" s="61"/>
      <c r="AB241" s="58" t="s">
        <v>7682</v>
      </c>
      <c r="AC241" s="61"/>
      <c r="AD241" s="61"/>
      <c r="AE241" s="61"/>
      <c r="AF241" s="61"/>
      <c r="AG241" s="58" t="s">
        <v>8751</v>
      </c>
      <c r="AI241" s="58" t="s">
        <v>8991</v>
      </c>
      <c r="AJ241" s="57">
        <v>5.0</v>
      </c>
      <c r="AK241" s="57">
        <v>305.0</v>
      </c>
      <c r="AL241" s="58" t="s">
        <v>7844</v>
      </c>
      <c r="AM241" s="61"/>
      <c r="AN241" s="58" t="s">
        <v>428</v>
      </c>
      <c r="AO241" s="61"/>
      <c r="AP241" s="58" t="s">
        <v>8992</v>
      </c>
      <c r="AQ241" s="57">
        <v>77.74265</v>
      </c>
      <c r="AR241" s="58" t="s">
        <v>1227</v>
      </c>
      <c r="AT241" s="57">
        <v>6.6</v>
      </c>
      <c r="AU241" s="57">
        <v>15000.0</v>
      </c>
      <c r="AV241" s="57">
        <v>156.0</v>
      </c>
      <c r="AW241" s="58" t="s">
        <v>7676</v>
      </c>
      <c r="AX241" s="57">
        <v>2024.0</v>
      </c>
      <c r="AY241" s="58" t="s">
        <v>7845</v>
      </c>
      <c r="AZ241" s="61"/>
    </row>
    <row r="242">
      <c r="A242" s="58" t="s">
        <v>8993</v>
      </c>
      <c r="B242" s="58" t="s">
        <v>5668</v>
      </c>
      <c r="C242" s="58" t="s">
        <v>311</v>
      </c>
      <c r="D242" s="61"/>
      <c r="E242" s="58" t="s">
        <v>7666</v>
      </c>
      <c r="F242" s="58" t="s">
        <v>8994</v>
      </c>
      <c r="I242" s="61"/>
      <c r="J242" s="58" t="s">
        <v>7668</v>
      </c>
      <c r="K242" s="57">
        <v>72.7</v>
      </c>
      <c r="L242" s="61"/>
      <c r="M242" s="63" t="b">
        <v>1</v>
      </c>
      <c r="N242" s="57">
        <v>2026.0</v>
      </c>
      <c r="O242" s="58" t="s">
        <v>7669</v>
      </c>
      <c r="Q242" s="57">
        <v>13.06962</v>
      </c>
      <c r="R242" s="61"/>
      <c r="S242" s="58" t="s">
        <v>8995</v>
      </c>
      <c r="T242" s="227">
        <v>45617.0</v>
      </c>
      <c r="U242" s="61"/>
      <c r="V242" s="61"/>
      <c r="W242" s="61"/>
      <c r="X242" s="57">
        <v>1.5317667E7</v>
      </c>
      <c r="Y242" s="61"/>
      <c r="Z242" s="58" t="s">
        <v>6005</v>
      </c>
      <c r="AA242" s="61"/>
      <c r="AB242" s="58" t="s">
        <v>7672</v>
      </c>
      <c r="AC242" s="61"/>
      <c r="AD242" s="227">
        <v>45377.0</v>
      </c>
      <c r="AE242" s="61"/>
      <c r="AF242" s="61"/>
      <c r="AG242" s="58" t="s">
        <v>8104</v>
      </c>
      <c r="AI242" s="58" t="s">
        <v>7721</v>
      </c>
      <c r="AJ242" s="57">
        <v>3.0</v>
      </c>
      <c r="AK242" s="57">
        <v>240.0</v>
      </c>
      <c r="AL242" s="58" t="s">
        <v>8996</v>
      </c>
      <c r="AM242" s="61"/>
      <c r="AN242" s="58" t="s">
        <v>314</v>
      </c>
      <c r="AP242" s="61"/>
      <c r="AQ242" s="57">
        <v>77.5888</v>
      </c>
      <c r="AR242" s="58" t="s">
        <v>6256</v>
      </c>
      <c r="AT242" s="57">
        <v>3.4</v>
      </c>
      <c r="AU242" s="57">
        <v>14000.0</v>
      </c>
      <c r="AV242" s="57">
        <v>125.0</v>
      </c>
      <c r="AW242" s="58" t="s">
        <v>7676</v>
      </c>
      <c r="AX242" s="57">
        <v>2021.0</v>
      </c>
      <c r="AY242" s="61"/>
      <c r="AZ242" s="61"/>
    </row>
    <row r="243">
      <c r="A243" s="58" t="s">
        <v>8997</v>
      </c>
      <c r="B243" s="58" t="s">
        <v>5668</v>
      </c>
      <c r="C243" s="58" t="s">
        <v>1476</v>
      </c>
      <c r="D243" s="61"/>
      <c r="E243" s="58" t="s">
        <v>7666</v>
      </c>
      <c r="F243" s="58" t="s">
        <v>8998</v>
      </c>
      <c r="I243" s="61"/>
      <c r="J243" s="58" t="s">
        <v>7668</v>
      </c>
      <c r="L243" s="61"/>
      <c r="M243" s="63" t="b">
        <v>1</v>
      </c>
      <c r="N243" s="57">
        <v>2025.0</v>
      </c>
      <c r="O243" s="58" t="s">
        <v>7669</v>
      </c>
      <c r="Q243" s="57">
        <v>12.97918</v>
      </c>
      <c r="R243" s="61"/>
      <c r="S243" s="58" t="s">
        <v>7898</v>
      </c>
      <c r="T243" s="227">
        <v>45614.0</v>
      </c>
      <c r="U243" s="61"/>
      <c r="V243" s="61"/>
      <c r="W243" s="61"/>
      <c r="X243" s="57">
        <v>3.1924298E7</v>
      </c>
      <c r="Y243" s="61"/>
      <c r="Z243" s="58" t="s">
        <v>6063</v>
      </c>
      <c r="AA243" s="61"/>
      <c r="AB243" s="58" t="s">
        <v>7672</v>
      </c>
      <c r="AC243" s="61"/>
      <c r="AD243" s="227">
        <v>45376.0</v>
      </c>
      <c r="AE243" s="61"/>
      <c r="AF243" s="61"/>
      <c r="AG243" s="58" t="s">
        <v>8751</v>
      </c>
      <c r="AI243" s="58" t="s">
        <v>8999</v>
      </c>
      <c r="AJ243" s="57">
        <v>2.0</v>
      </c>
      <c r="AK243" s="57">
        <v>160.0</v>
      </c>
      <c r="AL243" s="58" t="s">
        <v>7900</v>
      </c>
      <c r="AM243" s="61"/>
      <c r="AN243" s="58" t="s">
        <v>1169</v>
      </c>
      <c r="AO243" s="61"/>
      <c r="AP243" s="61"/>
      <c r="AQ243" s="57">
        <v>77.56334</v>
      </c>
      <c r="AR243" s="58" t="s">
        <v>7386</v>
      </c>
      <c r="AT243" s="57">
        <v>3.0</v>
      </c>
      <c r="AU243" s="57">
        <v>18000.0</v>
      </c>
      <c r="AV243" s="57">
        <v>254.0</v>
      </c>
      <c r="AW243" s="58" t="s">
        <v>7676</v>
      </c>
      <c r="AX243" s="57">
        <v>2018.0</v>
      </c>
      <c r="AY243" s="61"/>
      <c r="AZ243" s="61"/>
    </row>
    <row r="244">
      <c r="A244" s="58" t="s">
        <v>9000</v>
      </c>
      <c r="B244" s="58" t="s">
        <v>5668</v>
      </c>
      <c r="C244" s="58" t="s">
        <v>1066</v>
      </c>
      <c r="D244" s="61"/>
      <c r="E244" s="58" t="s">
        <v>7731</v>
      </c>
      <c r="F244" s="58" t="s">
        <v>9001</v>
      </c>
      <c r="G244" s="58" t="s">
        <v>9002</v>
      </c>
      <c r="J244" s="58" t="s">
        <v>7668</v>
      </c>
      <c r="K244" s="57">
        <v>59.5</v>
      </c>
      <c r="L244" s="61"/>
      <c r="M244" s="63" t="b">
        <v>1</v>
      </c>
      <c r="N244" s="57">
        <v>2024.0</v>
      </c>
      <c r="O244" s="58" t="s">
        <v>7669</v>
      </c>
      <c r="Q244" s="57">
        <v>12.88971</v>
      </c>
      <c r="R244" s="61"/>
      <c r="S244" s="58" t="s">
        <v>8434</v>
      </c>
      <c r="T244" s="227">
        <v>45587.0</v>
      </c>
      <c r="U244" s="61"/>
      <c r="V244" s="61"/>
      <c r="W244" s="61"/>
      <c r="X244" s="57">
        <v>1188375.0</v>
      </c>
      <c r="Y244" s="61"/>
      <c r="Z244" s="58" t="s">
        <v>6028</v>
      </c>
      <c r="AA244" s="61"/>
      <c r="AB244" s="58" t="s">
        <v>7672</v>
      </c>
      <c r="AC244" s="61"/>
      <c r="AD244" s="227">
        <v>45650.0</v>
      </c>
      <c r="AE244" s="61"/>
      <c r="AF244" s="61"/>
      <c r="AG244" s="58" t="s">
        <v>9003</v>
      </c>
      <c r="AI244" s="58" t="s">
        <v>7721</v>
      </c>
      <c r="AJ244" s="57">
        <v>3.0</v>
      </c>
      <c r="AK244" s="57">
        <v>190.0</v>
      </c>
      <c r="AL244" s="58" t="s">
        <v>7875</v>
      </c>
      <c r="AM244" s="61"/>
      <c r="AN244" s="58" t="s">
        <v>436</v>
      </c>
      <c r="AP244" s="61"/>
      <c r="AQ244" s="57">
        <v>77.69548</v>
      </c>
      <c r="AR244" s="58" t="s">
        <v>6979</v>
      </c>
      <c r="AT244" s="57">
        <v>1.9</v>
      </c>
      <c r="AU244" s="57">
        <v>9150.0</v>
      </c>
      <c r="AV244" s="57">
        <v>186.0</v>
      </c>
      <c r="AW244" s="58" t="s">
        <v>7676</v>
      </c>
      <c r="AX244" s="57">
        <v>2022.0</v>
      </c>
      <c r="AY244" s="61"/>
      <c r="AZ244" s="61"/>
    </row>
    <row r="245">
      <c r="A245" s="58" t="s">
        <v>9004</v>
      </c>
      <c r="B245" s="58" t="s">
        <v>5668</v>
      </c>
      <c r="C245" s="58" t="s">
        <v>1148</v>
      </c>
      <c r="D245" s="61"/>
      <c r="E245" s="58" t="s">
        <v>7666</v>
      </c>
      <c r="F245" s="58" t="s">
        <v>9005</v>
      </c>
      <c r="G245" s="58" t="s">
        <v>9006</v>
      </c>
      <c r="J245" s="58" t="s">
        <v>7668</v>
      </c>
      <c r="K245" s="57">
        <v>78.8</v>
      </c>
      <c r="L245" s="61"/>
      <c r="M245" s="63" t="b">
        <v>1</v>
      </c>
      <c r="N245" s="57">
        <v>2025.0</v>
      </c>
      <c r="O245" s="58" t="s">
        <v>7669</v>
      </c>
      <c r="Q245" s="57">
        <v>13.01709</v>
      </c>
      <c r="R245" s="61"/>
      <c r="S245" s="58" t="s">
        <v>9007</v>
      </c>
      <c r="T245" s="227">
        <v>45648.0</v>
      </c>
      <c r="U245" s="61"/>
      <c r="V245" s="61"/>
      <c r="W245" s="61"/>
      <c r="X245" s="57">
        <v>8450057.0</v>
      </c>
      <c r="Y245" s="61"/>
      <c r="Z245" s="58" t="s">
        <v>6028</v>
      </c>
      <c r="AA245" s="61"/>
      <c r="AB245" s="58" t="s">
        <v>7683</v>
      </c>
      <c r="AC245" s="61"/>
      <c r="AD245" s="227">
        <v>45651.0</v>
      </c>
      <c r="AE245" s="61"/>
      <c r="AF245" s="61"/>
      <c r="AG245" s="58" t="s">
        <v>7728</v>
      </c>
      <c r="AI245" s="58" t="s">
        <v>9008</v>
      </c>
      <c r="AJ245" s="57">
        <v>3.0</v>
      </c>
      <c r="AK245" s="57">
        <v>1006.0</v>
      </c>
      <c r="AL245" s="58" t="s">
        <v>9009</v>
      </c>
      <c r="AM245" s="61"/>
      <c r="AN245" s="58" t="s">
        <v>607</v>
      </c>
      <c r="AP245" s="58" t="s">
        <v>9010</v>
      </c>
      <c r="AQ245" s="57">
        <v>77.76238</v>
      </c>
      <c r="AR245" s="58" t="s">
        <v>1149</v>
      </c>
      <c r="AT245" s="57">
        <v>13.4</v>
      </c>
      <c r="AU245" s="57">
        <v>9299.0</v>
      </c>
      <c r="AV245" s="57">
        <v>209.0</v>
      </c>
      <c r="AW245" s="58" t="s">
        <v>7676</v>
      </c>
      <c r="AX245" s="57">
        <v>2022.0</v>
      </c>
      <c r="AY245" s="61"/>
      <c r="AZ245" s="61"/>
    </row>
    <row r="246">
      <c r="A246" s="58" t="s">
        <v>9011</v>
      </c>
      <c r="B246" s="58" t="s">
        <v>5668</v>
      </c>
      <c r="C246" s="58" t="s">
        <v>700</v>
      </c>
      <c r="D246" s="61"/>
      <c r="E246" s="58" t="s">
        <v>7666</v>
      </c>
      <c r="F246" s="58" t="s">
        <v>9012</v>
      </c>
      <c r="I246" s="61"/>
      <c r="J246" s="58" t="s">
        <v>7668</v>
      </c>
      <c r="K246" s="57">
        <v>76.9</v>
      </c>
      <c r="L246" s="61"/>
      <c r="M246" s="63" t="b">
        <v>1</v>
      </c>
      <c r="N246" s="57">
        <v>2026.0</v>
      </c>
      <c r="O246" s="58" t="s">
        <v>7669</v>
      </c>
      <c r="Q246" s="57">
        <v>12.78671</v>
      </c>
      <c r="R246" s="61"/>
      <c r="S246" s="58" t="s">
        <v>7898</v>
      </c>
      <c r="T246" s="228">
        <v>45433.0</v>
      </c>
      <c r="U246" s="61"/>
      <c r="V246" s="61"/>
      <c r="W246" s="61"/>
      <c r="X246" s="57">
        <v>1.3130664E7</v>
      </c>
      <c r="Y246" s="61"/>
      <c r="Z246" s="58" t="s">
        <v>6022</v>
      </c>
      <c r="AA246" s="61"/>
      <c r="AB246" s="58" t="s">
        <v>7672</v>
      </c>
      <c r="AC246" s="61"/>
      <c r="AD246" s="227">
        <v>45652.0</v>
      </c>
      <c r="AE246" s="61"/>
      <c r="AF246" s="61"/>
      <c r="AG246" s="58" t="s">
        <v>7781</v>
      </c>
      <c r="AH246" s="61"/>
      <c r="AI246" s="58" t="s">
        <v>9013</v>
      </c>
      <c r="AJ246" s="57">
        <v>6.0</v>
      </c>
      <c r="AK246" s="57">
        <v>280.0</v>
      </c>
      <c r="AL246" s="58" t="s">
        <v>7900</v>
      </c>
      <c r="AM246" s="61"/>
      <c r="AN246" s="58" t="s">
        <v>368</v>
      </c>
      <c r="AO246" s="61"/>
      <c r="AP246" s="61"/>
      <c r="AQ246" s="57">
        <v>77.74408</v>
      </c>
      <c r="AR246" s="58" t="s">
        <v>6612</v>
      </c>
      <c r="AT246" s="57">
        <v>3.8</v>
      </c>
      <c r="AU246" s="57">
        <v>10700.0</v>
      </c>
      <c r="AV246" s="57">
        <v>244.0</v>
      </c>
      <c r="AW246" s="58" t="s">
        <v>7676</v>
      </c>
      <c r="AX246" s="57">
        <v>2021.0</v>
      </c>
      <c r="AY246" s="61"/>
      <c r="AZ246" s="61"/>
    </row>
    <row r="247">
      <c r="A247" s="58" t="s">
        <v>9014</v>
      </c>
      <c r="B247" s="58" t="s">
        <v>5668</v>
      </c>
      <c r="C247" s="58" t="s">
        <v>424</v>
      </c>
      <c r="D247" s="61"/>
      <c r="E247" s="58" t="s">
        <v>7666</v>
      </c>
      <c r="F247" s="58" t="s">
        <v>9015</v>
      </c>
      <c r="G247" s="58" t="s">
        <v>9016</v>
      </c>
      <c r="J247" s="58" t="s">
        <v>7668</v>
      </c>
      <c r="K247" s="57">
        <v>73.3</v>
      </c>
      <c r="L247" s="61"/>
      <c r="M247" s="63" t="b">
        <v>1</v>
      </c>
      <c r="N247" s="57">
        <v>2024.0</v>
      </c>
      <c r="O247" s="58" t="s">
        <v>7669</v>
      </c>
      <c r="Q247" s="57">
        <v>12.78526</v>
      </c>
      <c r="R247" s="61"/>
      <c r="S247" s="58" t="s">
        <v>9017</v>
      </c>
      <c r="T247" s="227">
        <v>45345.0</v>
      </c>
      <c r="U247" s="61"/>
      <c r="V247" s="61"/>
      <c r="W247" s="61"/>
      <c r="X247" s="57">
        <v>849500.0</v>
      </c>
      <c r="Y247" s="61"/>
      <c r="Z247" s="58" t="s">
        <v>6022</v>
      </c>
      <c r="AA247" s="61"/>
      <c r="AB247" s="58" t="s">
        <v>7672</v>
      </c>
      <c r="AC247" s="61"/>
      <c r="AD247" s="227">
        <v>45650.0</v>
      </c>
      <c r="AE247" s="61"/>
      <c r="AF247" s="61"/>
      <c r="AG247" s="58" t="s">
        <v>7694</v>
      </c>
      <c r="AI247" s="58" t="s">
        <v>9018</v>
      </c>
      <c r="AJ247" s="57">
        <v>5.0</v>
      </c>
      <c r="AK247" s="57">
        <v>104.0</v>
      </c>
      <c r="AL247" s="58" t="s">
        <v>8116</v>
      </c>
      <c r="AM247" s="61"/>
      <c r="AN247" s="58" t="s">
        <v>196</v>
      </c>
      <c r="AP247" s="58" t="s">
        <v>9019</v>
      </c>
      <c r="AQ247" s="57">
        <v>77.68663</v>
      </c>
      <c r="AR247" s="58" t="s">
        <v>425</v>
      </c>
      <c r="AT247" s="57">
        <v>1.3</v>
      </c>
      <c r="AU247" s="57">
        <v>6150.0</v>
      </c>
      <c r="AV247" s="57">
        <v>6.0</v>
      </c>
      <c r="AW247" s="58" t="s">
        <v>7676</v>
      </c>
      <c r="AX247" s="57">
        <v>2023.0</v>
      </c>
      <c r="AY247" s="61"/>
      <c r="AZ247" s="61"/>
    </row>
    <row r="248">
      <c r="A248" s="58" t="s">
        <v>9020</v>
      </c>
      <c r="B248" s="58" t="s">
        <v>5668</v>
      </c>
      <c r="C248" s="58" t="s">
        <v>389</v>
      </c>
      <c r="D248" s="61"/>
      <c r="E248" s="58" t="s">
        <v>7666</v>
      </c>
      <c r="F248" s="58" t="s">
        <v>9021</v>
      </c>
      <c r="G248" s="58" t="s">
        <v>7800</v>
      </c>
      <c r="J248" s="58" t="s">
        <v>7668</v>
      </c>
      <c r="K248" s="57">
        <v>77.6</v>
      </c>
      <c r="L248" s="61"/>
      <c r="M248" s="63" t="b">
        <v>1</v>
      </c>
      <c r="N248" s="57">
        <v>2027.0</v>
      </c>
      <c r="O248" s="58" t="s">
        <v>7669</v>
      </c>
      <c r="Q248" s="57">
        <v>12.93199</v>
      </c>
      <c r="R248" s="61"/>
      <c r="S248" s="58" t="s">
        <v>9022</v>
      </c>
      <c r="T248" s="227">
        <v>45619.0</v>
      </c>
      <c r="U248" s="61"/>
      <c r="V248" s="61"/>
      <c r="W248" s="61"/>
      <c r="X248" s="57">
        <v>4639614.0</v>
      </c>
      <c r="Y248" s="61"/>
      <c r="Z248" s="58" t="s">
        <v>6028</v>
      </c>
      <c r="AA248" s="61"/>
      <c r="AB248" s="58" t="s">
        <v>7683</v>
      </c>
      <c r="AC248" s="61"/>
      <c r="AD248" s="227">
        <v>45653.0</v>
      </c>
      <c r="AE248" s="61"/>
      <c r="AF248" s="61"/>
      <c r="AG248" s="58" t="s">
        <v>7757</v>
      </c>
      <c r="AI248" s="58" t="s">
        <v>9023</v>
      </c>
      <c r="AJ248" s="57">
        <v>6.0</v>
      </c>
      <c r="AK248" s="57">
        <v>1100.0</v>
      </c>
      <c r="AL248" s="58" t="s">
        <v>7736</v>
      </c>
      <c r="AM248" s="61"/>
      <c r="AN248" s="58" t="s">
        <v>345</v>
      </c>
      <c r="AO248" s="61"/>
      <c r="AP248" s="58" t="s">
        <v>9024</v>
      </c>
      <c r="AQ248" s="57">
        <v>77.71023</v>
      </c>
      <c r="AR248" s="58" t="s">
        <v>390</v>
      </c>
      <c r="AT248" s="57">
        <v>8.7</v>
      </c>
      <c r="AU248" s="57">
        <v>9500.0</v>
      </c>
      <c r="AV248" s="57">
        <v>21.0</v>
      </c>
      <c r="AW248" s="58" t="s">
        <v>7676</v>
      </c>
      <c r="AX248" s="57">
        <v>2023.0</v>
      </c>
      <c r="AY248" s="61"/>
      <c r="AZ248" s="61"/>
    </row>
    <row r="249">
      <c r="A249" s="58" t="s">
        <v>9025</v>
      </c>
      <c r="B249" s="58" t="s">
        <v>5668</v>
      </c>
      <c r="C249" s="58" t="s">
        <v>304</v>
      </c>
      <c r="D249" s="61"/>
      <c r="E249" s="58" t="s">
        <v>7760</v>
      </c>
      <c r="F249" s="58" t="s">
        <v>9026</v>
      </c>
      <c r="I249" s="61"/>
      <c r="J249" s="58" t="s">
        <v>7668</v>
      </c>
      <c r="L249" s="61"/>
      <c r="M249" s="63" t="b">
        <v>1</v>
      </c>
      <c r="N249" s="57">
        <v>2023.0</v>
      </c>
      <c r="O249" s="58" t="s">
        <v>7669</v>
      </c>
      <c r="Q249" s="57">
        <v>12.9193</v>
      </c>
      <c r="R249" s="61"/>
      <c r="S249" s="58" t="s">
        <v>9027</v>
      </c>
      <c r="T249" s="227">
        <v>45614.0</v>
      </c>
      <c r="U249" s="61"/>
      <c r="V249" s="61"/>
      <c r="W249" s="61"/>
      <c r="X249" s="57">
        <v>3461750.0</v>
      </c>
      <c r="Y249" s="61"/>
      <c r="Z249" s="58" t="s">
        <v>6022</v>
      </c>
      <c r="AA249" s="61"/>
      <c r="AB249" s="58" t="s">
        <v>7672</v>
      </c>
      <c r="AC249" s="61"/>
      <c r="AD249" s="227">
        <v>45466.0</v>
      </c>
      <c r="AE249" s="61"/>
      <c r="AF249" s="61"/>
      <c r="AG249" s="58" t="s">
        <v>7728</v>
      </c>
      <c r="AH249" s="58" t="s">
        <v>7685</v>
      </c>
      <c r="AI249" s="58" t="s">
        <v>9028</v>
      </c>
      <c r="AJ249" s="57">
        <v>3.0</v>
      </c>
      <c r="AK249" s="57">
        <v>138.0</v>
      </c>
      <c r="AL249" s="58" t="s">
        <v>9029</v>
      </c>
      <c r="AN249" s="58" t="s">
        <v>307</v>
      </c>
      <c r="AO249" s="61"/>
      <c r="AP249" s="61"/>
      <c r="AQ249" s="57">
        <v>77.58962</v>
      </c>
      <c r="AR249" s="58" t="s">
        <v>6247</v>
      </c>
      <c r="AT249" s="57">
        <v>2.19</v>
      </c>
      <c r="AU249" s="57">
        <v>15999.0</v>
      </c>
      <c r="AV249" s="57">
        <v>22.0</v>
      </c>
      <c r="AW249" s="58" t="s">
        <v>7676</v>
      </c>
      <c r="AX249" s="57">
        <v>2018.0</v>
      </c>
      <c r="AY249" s="61"/>
      <c r="AZ249" s="61"/>
    </row>
    <row r="250">
      <c r="A250" s="58" t="s">
        <v>9030</v>
      </c>
      <c r="B250" s="58" t="s">
        <v>5668</v>
      </c>
      <c r="C250" s="58" t="s">
        <v>429</v>
      </c>
      <c r="D250" s="61"/>
      <c r="E250" s="58" t="s">
        <v>7666</v>
      </c>
      <c r="F250" s="58" t="s">
        <v>9031</v>
      </c>
      <c r="G250" s="58" t="s">
        <v>8296</v>
      </c>
      <c r="K250" s="57">
        <v>50.2</v>
      </c>
      <c r="L250" s="61"/>
      <c r="M250" s="63" t="b">
        <v>1</v>
      </c>
      <c r="N250" s="57">
        <v>2028.0</v>
      </c>
      <c r="O250" s="58" t="s">
        <v>7669</v>
      </c>
      <c r="Q250" s="57">
        <v>12.88284</v>
      </c>
      <c r="R250" s="61"/>
      <c r="S250" s="58" t="s">
        <v>7976</v>
      </c>
      <c r="T250" s="227">
        <v>45497.0</v>
      </c>
      <c r="U250" s="61"/>
      <c r="V250" s="61"/>
      <c r="W250" s="61"/>
      <c r="X250" s="57">
        <v>0.0</v>
      </c>
      <c r="Y250" s="61"/>
      <c r="Z250" s="58" t="s">
        <v>6022</v>
      </c>
      <c r="AA250" s="61"/>
      <c r="AB250" s="58" t="s">
        <v>7672</v>
      </c>
      <c r="AC250" s="61"/>
      <c r="AD250" s="227">
        <v>45379.0</v>
      </c>
      <c r="AE250" s="61"/>
      <c r="AF250" s="61"/>
      <c r="AG250" s="58" t="s">
        <v>7863</v>
      </c>
      <c r="AI250" s="58" t="s">
        <v>9032</v>
      </c>
      <c r="AJ250" s="57">
        <v>6.0</v>
      </c>
      <c r="AK250" s="57">
        <v>672.0</v>
      </c>
      <c r="AL250" s="58" t="s">
        <v>7978</v>
      </c>
      <c r="AM250" s="61"/>
      <c r="AN250" s="58" t="s">
        <v>235</v>
      </c>
      <c r="AP250" s="58" t="s">
        <v>9033</v>
      </c>
      <c r="AQ250" s="57">
        <v>77.46851</v>
      </c>
      <c r="AR250" s="58" t="s">
        <v>6356</v>
      </c>
      <c r="AT250" s="57">
        <v>2.0</v>
      </c>
      <c r="AU250" s="61"/>
      <c r="AV250" s="57">
        <v>170.0</v>
      </c>
      <c r="AW250" s="61"/>
      <c r="AX250" s="57">
        <v>2024.0</v>
      </c>
      <c r="AY250" s="61"/>
      <c r="AZ250" s="61"/>
    </row>
    <row r="251">
      <c r="A251" s="58" t="s">
        <v>9034</v>
      </c>
      <c r="B251" s="58" t="s">
        <v>5668</v>
      </c>
      <c r="C251" s="58" t="s">
        <v>1444</v>
      </c>
      <c r="D251" s="61"/>
      <c r="E251" s="58" t="s">
        <v>7666</v>
      </c>
      <c r="F251" s="58" t="s">
        <v>9035</v>
      </c>
      <c r="I251" s="61"/>
      <c r="J251" s="58" t="s">
        <v>7668</v>
      </c>
      <c r="K251" s="57">
        <v>86.1</v>
      </c>
      <c r="L251" s="61"/>
      <c r="M251" s="63" t="b">
        <v>1</v>
      </c>
      <c r="N251" s="57">
        <v>2026.0</v>
      </c>
      <c r="O251" s="58" t="s">
        <v>7669</v>
      </c>
      <c r="Q251" s="57">
        <v>13.05466</v>
      </c>
      <c r="R251" s="61"/>
      <c r="S251" s="58" t="s">
        <v>9036</v>
      </c>
      <c r="T251" s="228">
        <v>45430.0</v>
      </c>
      <c r="U251" s="61"/>
      <c r="V251" s="61"/>
      <c r="W251" s="61"/>
      <c r="X251" s="57">
        <v>2.4505469E7</v>
      </c>
      <c r="Y251" s="61"/>
      <c r="Z251" s="58" t="s">
        <v>6005</v>
      </c>
      <c r="AA251" s="61"/>
      <c r="AB251" s="58" t="s">
        <v>7682</v>
      </c>
      <c r="AC251" s="61"/>
      <c r="AD251" s="227">
        <v>45561.0</v>
      </c>
      <c r="AE251" s="61"/>
      <c r="AF251" s="61"/>
      <c r="AG251" s="58" t="s">
        <v>7749</v>
      </c>
      <c r="AI251" s="58" t="s">
        <v>7721</v>
      </c>
      <c r="AJ251" s="57">
        <v>5.0</v>
      </c>
      <c r="AK251" s="57">
        <v>560.0</v>
      </c>
      <c r="AL251" s="58" t="s">
        <v>7708</v>
      </c>
      <c r="AN251" s="58" t="s">
        <v>5702</v>
      </c>
      <c r="AP251" s="61"/>
      <c r="AQ251" s="57">
        <v>77.67623</v>
      </c>
      <c r="AR251" s="58" t="s">
        <v>6269</v>
      </c>
      <c r="AT251" s="57">
        <v>6.1</v>
      </c>
      <c r="AU251" s="57">
        <v>12230.0</v>
      </c>
      <c r="AV251" s="57">
        <v>269.0</v>
      </c>
      <c r="AW251" s="58" t="s">
        <v>7676</v>
      </c>
      <c r="AX251" s="57">
        <v>2018.0</v>
      </c>
      <c r="AY251" s="61"/>
      <c r="AZ251" s="61"/>
    </row>
    <row r="252">
      <c r="A252" s="58" t="s">
        <v>9037</v>
      </c>
      <c r="B252" s="58" t="s">
        <v>5668</v>
      </c>
      <c r="C252" s="58" t="s">
        <v>431</v>
      </c>
      <c r="D252" s="61"/>
      <c r="E252" s="58" t="s">
        <v>7666</v>
      </c>
      <c r="F252" s="58" t="s">
        <v>9038</v>
      </c>
      <c r="G252" s="58" t="s">
        <v>7827</v>
      </c>
      <c r="J252" s="58" t="s">
        <v>7668</v>
      </c>
      <c r="L252" s="61"/>
      <c r="M252" s="63" t="b">
        <v>1</v>
      </c>
      <c r="N252" s="57">
        <v>2027.0</v>
      </c>
      <c r="O252" s="58" t="s">
        <v>7669</v>
      </c>
      <c r="Q252" s="57">
        <v>13.0774</v>
      </c>
      <c r="R252" s="61"/>
      <c r="S252" s="58" t="s">
        <v>9039</v>
      </c>
      <c r="T252" s="227">
        <v>45406.0</v>
      </c>
      <c r="U252" s="61"/>
      <c r="V252" s="61"/>
      <c r="W252" s="61"/>
      <c r="X252" s="57">
        <v>4313911.0</v>
      </c>
      <c r="Y252" s="61"/>
      <c r="Z252" s="58" t="s">
        <v>6028</v>
      </c>
      <c r="AA252" s="61"/>
      <c r="AB252" s="58" t="s">
        <v>7672</v>
      </c>
      <c r="AC252" s="61"/>
      <c r="AD252" s="227">
        <v>45562.0</v>
      </c>
      <c r="AE252" s="61"/>
      <c r="AF252" s="61"/>
      <c r="AG252" s="58" t="s">
        <v>8115</v>
      </c>
      <c r="AI252" s="58" t="s">
        <v>7721</v>
      </c>
      <c r="AJ252" s="57">
        <v>6.0</v>
      </c>
      <c r="AK252" s="57">
        <v>224.0</v>
      </c>
      <c r="AL252" s="58" t="s">
        <v>9040</v>
      </c>
      <c r="AM252" s="61"/>
      <c r="AN252" s="58" t="s">
        <v>68</v>
      </c>
      <c r="AO252" s="61"/>
      <c r="AP252" s="61"/>
      <c r="AQ252" s="57">
        <v>77.80715</v>
      </c>
      <c r="AR252" s="58" t="s">
        <v>9041</v>
      </c>
      <c r="AT252" s="57">
        <v>2.3</v>
      </c>
      <c r="AU252" s="57">
        <v>5921.0</v>
      </c>
      <c r="AV252" s="57">
        <v>48.0</v>
      </c>
      <c r="AW252" s="58" t="s">
        <v>7676</v>
      </c>
      <c r="AX252" s="57">
        <v>2024.0</v>
      </c>
      <c r="AY252" s="61"/>
      <c r="AZ252" s="61"/>
    </row>
    <row r="253">
      <c r="A253" s="58" t="s">
        <v>9042</v>
      </c>
      <c r="B253" s="58" t="s">
        <v>5668</v>
      </c>
      <c r="C253" s="58" t="s">
        <v>723</v>
      </c>
      <c r="D253" s="61"/>
      <c r="E253" s="58" t="s">
        <v>7666</v>
      </c>
      <c r="F253" s="58" t="s">
        <v>9043</v>
      </c>
      <c r="I253" s="61"/>
      <c r="J253" s="58" t="s">
        <v>7668</v>
      </c>
      <c r="K253" s="57">
        <v>86.3</v>
      </c>
      <c r="L253" s="61"/>
      <c r="M253" s="63" t="b">
        <v>1</v>
      </c>
      <c r="N253" s="57">
        <v>2025.0</v>
      </c>
      <c r="O253" s="58" t="s">
        <v>7669</v>
      </c>
      <c r="Q253" s="57">
        <v>13.04318</v>
      </c>
      <c r="R253" s="61"/>
      <c r="S253" s="58" t="s">
        <v>9044</v>
      </c>
      <c r="T253" s="227">
        <v>45343.0</v>
      </c>
      <c r="U253" s="61"/>
      <c r="V253" s="61"/>
      <c r="W253" s="61"/>
      <c r="X253" s="57">
        <v>9318857.0</v>
      </c>
      <c r="Y253" s="61"/>
      <c r="Z253" s="58" t="s">
        <v>6005</v>
      </c>
      <c r="AA253" s="61"/>
      <c r="AB253" s="58" t="s">
        <v>7672</v>
      </c>
      <c r="AC253" s="61"/>
      <c r="AD253" s="227">
        <v>45468.0</v>
      </c>
      <c r="AE253" s="61"/>
      <c r="AF253" s="61"/>
      <c r="AG253" s="58" t="s">
        <v>7694</v>
      </c>
      <c r="AI253" s="58" t="s">
        <v>9045</v>
      </c>
      <c r="AJ253" s="57">
        <v>5.0</v>
      </c>
      <c r="AK253" s="57">
        <v>229.0</v>
      </c>
      <c r="AL253" s="58" t="s">
        <v>9046</v>
      </c>
      <c r="AN253" s="58" t="s">
        <v>725</v>
      </c>
      <c r="AO253" s="61"/>
      <c r="AP253" s="61"/>
      <c r="AQ253" s="57">
        <v>77.64201</v>
      </c>
      <c r="AR253" s="58" t="s">
        <v>724</v>
      </c>
      <c r="AT253" s="57">
        <v>2.1</v>
      </c>
      <c r="AU253" s="57">
        <v>9200.0</v>
      </c>
      <c r="AV253" s="57">
        <v>112.0</v>
      </c>
      <c r="AW253" s="58" t="s">
        <v>7676</v>
      </c>
      <c r="AX253" s="57">
        <v>2021.0</v>
      </c>
      <c r="AY253" s="61"/>
      <c r="AZ253" s="61"/>
    </row>
    <row r="254">
      <c r="A254" s="58" t="s">
        <v>9047</v>
      </c>
      <c r="B254" s="58" t="s">
        <v>5668</v>
      </c>
      <c r="C254" s="58" t="s">
        <v>1090</v>
      </c>
      <c r="D254" s="61"/>
      <c r="E254" s="58" t="s">
        <v>7666</v>
      </c>
      <c r="F254" s="58" t="s">
        <v>9048</v>
      </c>
      <c r="G254" s="58" t="s">
        <v>8490</v>
      </c>
      <c r="J254" s="58" t="s">
        <v>7668</v>
      </c>
      <c r="K254" s="57">
        <v>53.8</v>
      </c>
      <c r="L254" s="61"/>
      <c r="M254" s="63" t="b">
        <v>1</v>
      </c>
      <c r="N254" s="57">
        <v>2027.0</v>
      </c>
      <c r="O254" s="58" t="s">
        <v>7669</v>
      </c>
      <c r="Q254" s="57">
        <v>13.09872</v>
      </c>
      <c r="R254" s="61"/>
      <c r="S254" s="58" t="s">
        <v>9049</v>
      </c>
      <c r="T254" s="227">
        <v>45466.0</v>
      </c>
      <c r="U254" s="61"/>
      <c r="V254" s="61"/>
      <c r="W254" s="61"/>
      <c r="X254" s="57">
        <v>5965421.0</v>
      </c>
      <c r="Y254" s="61"/>
      <c r="Z254" s="58" t="s">
        <v>6005</v>
      </c>
      <c r="AA254" s="61"/>
      <c r="AB254" s="58" t="s">
        <v>7672</v>
      </c>
      <c r="AC254" s="61"/>
      <c r="AD254" s="227">
        <v>45470.0</v>
      </c>
      <c r="AE254" s="61"/>
      <c r="AF254" s="61"/>
      <c r="AG254" s="58" t="s">
        <v>7694</v>
      </c>
      <c r="AI254" s="58" t="s">
        <v>9050</v>
      </c>
      <c r="AJ254" s="57">
        <v>2.0</v>
      </c>
      <c r="AK254" s="57">
        <v>2.0</v>
      </c>
      <c r="AL254" s="58" t="s">
        <v>9049</v>
      </c>
      <c r="AN254" s="58" t="s">
        <v>243</v>
      </c>
      <c r="AO254" s="61"/>
      <c r="AP254" s="58" t="s">
        <v>9051</v>
      </c>
      <c r="AQ254" s="57">
        <v>77.5604</v>
      </c>
      <c r="AR254" s="58" t="s">
        <v>1091</v>
      </c>
      <c r="AT254" s="57">
        <v>3.3</v>
      </c>
      <c r="AU254" s="57">
        <v>6950.0</v>
      </c>
      <c r="AV254" s="57">
        <v>192.0</v>
      </c>
      <c r="AW254" s="58" t="s">
        <v>7676</v>
      </c>
      <c r="AX254" s="57">
        <v>2023.0</v>
      </c>
      <c r="AY254" s="61"/>
      <c r="AZ254" s="61"/>
    </row>
    <row r="255">
      <c r="A255" s="58" t="s">
        <v>9052</v>
      </c>
      <c r="B255" s="58" t="s">
        <v>5668</v>
      </c>
      <c r="C255" s="58" t="s">
        <v>1061</v>
      </c>
      <c r="D255" s="61"/>
      <c r="E255" s="58" t="s">
        <v>7666</v>
      </c>
      <c r="F255" s="58" t="s">
        <v>9053</v>
      </c>
      <c r="I255" s="61"/>
      <c r="J255" s="58" t="s">
        <v>7668</v>
      </c>
      <c r="L255" s="61"/>
      <c r="M255" s="63" t="b">
        <v>1</v>
      </c>
      <c r="N255" s="57">
        <v>2024.0</v>
      </c>
      <c r="O255" s="58" t="s">
        <v>7669</v>
      </c>
      <c r="Q255" s="57">
        <v>12.93442</v>
      </c>
      <c r="R255" s="61"/>
      <c r="S255" s="58" t="s">
        <v>9054</v>
      </c>
      <c r="T255" s="227">
        <v>45341.0</v>
      </c>
      <c r="U255" s="61"/>
      <c r="V255" s="61"/>
      <c r="W255" s="61"/>
      <c r="X255" s="57">
        <v>1662500.0</v>
      </c>
      <c r="Y255" s="61"/>
      <c r="Z255" s="58" t="s">
        <v>6022</v>
      </c>
      <c r="AA255" s="61"/>
      <c r="AB255" s="58" t="s">
        <v>7672</v>
      </c>
      <c r="AC255" s="61"/>
      <c r="AD255" s="227">
        <v>45528.0</v>
      </c>
      <c r="AE255" s="61"/>
      <c r="AF255" s="61"/>
      <c r="AG255" s="58" t="s">
        <v>7694</v>
      </c>
      <c r="AH255" s="58" t="s">
        <v>7685</v>
      </c>
      <c r="AI255" s="58" t="s">
        <v>9055</v>
      </c>
      <c r="AJ255" s="57">
        <v>5.0</v>
      </c>
      <c r="AK255" s="57">
        <v>468.0</v>
      </c>
      <c r="AL255" s="58" t="s">
        <v>8646</v>
      </c>
      <c r="AN255" s="58" t="s">
        <v>581</v>
      </c>
      <c r="AQ255" s="57">
        <v>77.51296</v>
      </c>
      <c r="AR255" s="58" t="s">
        <v>1062</v>
      </c>
      <c r="AT255" s="57">
        <v>2.6</v>
      </c>
      <c r="AU255" s="57">
        <v>11585.0</v>
      </c>
      <c r="AV255" s="57">
        <v>185.0</v>
      </c>
      <c r="AW255" s="58" t="s">
        <v>7676</v>
      </c>
      <c r="AX255" s="57">
        <v>2019.0</v>
      </c>
      <c r="AY255" s="61"/>
      <c r="AZ255" s="61"/>
    </row>
    <row r="256">
      <c r="A256" s="58" t="s">
        <v>9056</v>
      </c>
      <c r="B256" s="58" t="s">
        <v>5668</v>
      </c>
      <c r="C256" s="58" t="s">
        <v>349</v>
      </c>
      <c r="D256" s="61"/>
      <c r="E256" s="58" t="s">
        <v>7731</v>
      </c>
      <c r="F256" s="58" t="s">
        <v>9057</v>
      </c>
      <c r="I256" s="61"/>
      <c r="J256" s="58" t="s">
        <v>7668</v>
      </c>
      <c r="K256" s="57">
        <v>63.0</v>
      </c>
      <c r="L256" s="61"/>
      <c r="M256" s="63" t="b">
        <v>1</v>
      </c>
      <c r="N256" s="57">
        <v>2027.0</v>
      </c>
      <c r="O256" s="58" t="s">
        <v>7669</v>
      </c>
      <c r="Q256" s="57">
        <v>13.04119</v>
      </c>
      <c r="R256" s="61"/>
      <c r="S256" s="58" t="s">
        <v>9058</v>
      </c>
      <c r="T256" s="227">
        <v>45552.0</v>
      </c>
      <c r="U256" s="61"/>
      <c r="V256" s="61"/>
      <c r="W256" s="61"/>
      <c r="X256" s="57">
        <v>2.6969779E7</v>
      </c>
      <c r="Y256" s="61"/>
      <c r="Z256" s="58" t="s">
        <v>6005</v>
      </c>
      <c r="AA256" s="61"/>
      <c r="AB256" s="58" t="s">
        <v>7682</v>
      </c>
      <c r="AC256" s="61"/>
      <c r="AD256" s="227">
        <v>45500.0</v>
      </c>
      <c r="AE256" s="61"/>
      <c r="AF256" s="61"/>
      <c r="AG256" s="58" t="s">
        <v>8128</v>
      </c>
      <c r="AI256" s="58" t="s">
        <v>7721</v>
      </c>
      <c r="AJ256" s="57">
        <v>2.0</v>
      </c>
      <c r="AK256" s="57">
        <v>422.0</v>
      </c>
      <c r="AL256" s="58" t="s">
        <v>7850</v>
      </c>
      <c r="AM256" s="61"/>
      <c r="AN256" s="58" t="s">
        <v>351</v>
      </c>
      <c r="AO256" s="61"/>
      <c r="AP256" s="61"/>
      <c r="AQ256" s="57">
        <v>77.60943</v>
      </c>
      <c r="AR256" s="58" t="s">
        <v>350</v>
      </c>
      <c r="AT256" s="57">
        <v>7.6</v>
      </c>
      <c r="AU256" s="57">
        <v>13497.0</v>
      </c>
      <c r="AV256" s="57">
        <v>220.0</v>
      </c>
      <c r="AW256" s="58" t="s">
        <v>7676</v>
      </c>
      <c r="AX256" s="57">
        <v>2017.0</v>
      </c>
      <c r="AY256" s="61"/>
      <c r="AZ256" s="61"/>
    </row>
    <row r="257">
      <c r="A257" s="58" t="s">
        <v>9059</v>
      </c>
      <c r="B257" s="58" t="s">
        <v>5668</v>
      </c>
      <c r="C257" s="58" t="s">
        <v>1123</v>
      </c>
      <c r="D257" s="61"/>
      <c r="E257" s="58" t="s">
        <v>7731</v>
      </c>
      <c r="F257" s="58" t="s">
        <v>9060</v>
      </c>
      <c r="I257" s="61"/>
      <c r="J257" s="58" t="s">
        <v>7668</v>
      </c>
      <c r="L257" s="61"/>
      <c r="M257" s="63" t="b">
        <v>1</v>
      </c>
      <c r="N257" s="57">
        <v>2023.0</v>
      </c>
      <c r="O257" s="58" t="s">
        <v>7669</v>
      </c>
      <c r="Q257" s="57">
        <v>13.07108</v>
      </c>
      <c r="R257" s="61"/>
      <c r="S257" s="58" t="s">
        <v>9061</v>
      </c>
      <c r="T257" s="227">
        <v>45648.0</v>
      </c>
      <c r="U257" s="61"/>
      <c r="V257" s="61"/>
      <c r="W257" s="61"/>
      <c r="X257" s="57">
        <v>1144875.0</v>
      </c>
      <c r="Y257" s="61"/>
      <c r="Z257" s="58" t="s">
        <v>6028</v>
      </c>
      <c r="AA257" s="61"/>
      <c r="AB257" s="58" t="s">
        <v>7682</v>
      </c>
      <c r="AC257" s="61"/>
      <c r="AD257" s="227">
        <v>45649.0</v>
      </c>
      <c r="AE257" s="61"/>
      <c r="AF257" s="61"/>
      <c r="AG257" s="58" t="s">
        <v>8115</v>
      </c>
      <c r="AI257" s="58" t="s">
        <v>9062</v>
      </c>
      <c r="AJ257" s="57">
        <v>1.0</v>
      </c>
      <c r="AK257" s="57">
        <v>935.0</v>
      </c>
      <c r="AL257" s="58" t="s">
        <v>7752</v>
      </c>
      <c r="AM257" s="61"/>
      <c r="AN257" s="58" t="s">
        <v>199</v>
      </c>
      <c r="AP257" s="61"/>
      <c r="AQ257" s="57">
        <v>77.75249</v>
      </c>
      <c r="AR257" s="58" t="s">
        <v>7039</v>
      </c>
      <c r="AT257" s="57">
        <v>4.5</v>
      </c>
      <c r="AU257" s="57">
        <v>8600.0</v>
      </c>
      <c r="AV257" s="57">
        <v>206.0</v>
      </c>
      <c r="AW257" s="58" t="s">
        <v>7676</v>
      </c>
      <c r="AX257" s="57">
        <v>2022.0</v>
      </c>
      <c r="AY257" s="61"/>
      <c r="AZ257" s="61"/>
    </row>
    <row r="258">
      <c r="A258" s="58" t="s">
        <v>9063</v>
      </c>
      <c r="B258" s="58" t="s">
        <v>5668</v>
      </c>
      <c r="C258" s="58" t="s">
        <v>134</v>
      </c>
      <c r="D258" s="61"/>
      <c r="E258" s="58" t="s">
        <v>7701</v>
      </c>
      <c r="F258" s="58" t="s">
        <v>9064</v>
      </c>
      <c r="I258" s="61"/>
      <c r="J258" s="58" t="s">
        <v>7668</v>
      </c>
      <c r="L258" s="61"/>
      <c r="M258" s="63" t="b">
        <v>1</v>
      </c>
      <c r="N258" s="57">
        <v>2026.0</v>
      </c>
      <c r="O258" s="58" t="s">
        <v>7680</v>
      </c>
      <c r="P258" s="61"/>
      <c r="Q258" s="57">
        <v>13.03315</v>
      </c>
      <c r="R258" s="61"/>
      <c r="S258" s="58" t="s">
        <v>9065</v>
      </c>
      <c r="T258" s="227">
        <v>45648.0</v>
      </c>
      <c r="U258" s="61"/>
      <c r="V258" s="61"/>
      <c r="W258" s="61"/>
      <c r="X258" s="57">
        <v>2949054.0</v>
      </c>
      <c r="Y258" s="61"/>
      <c r="Z258" s="58" t="s">
        <v>6028</v>
      </c>
      <c r="AA258" s="61"/>
      <c r="AB258" s="58" t="s">
        <v>7683</v>
      </c>
      <c r="AC258" s="61"/>
      <c r="AD258" s="227">
        <v>45652.0</v>
      </c>
      <c r="AE258" s="61"/>
      <c r="AF258" s="61"/>
      <c r="AG258" s="58" t="s">
        <v>9066</v>
      </c>
      <c r="AI258" s="58" t="s">
        <v>9067</v>
      </c>
      <c r="AJ258" s="57">
        <v>1.0</v>
      </c>
      <c r="AK258" s="57">
        <v>306.0</v>
      </c>
      <c r="AL258" s="58" t="s">
        <v>8867</v>
      </c>
      <c r="AM258" s="61"/>
      <c r="AN258" s="58" t="s">
        <v>68</v>
      </c>
      <c r="AO258" s="61"/>
      <c r="AP258" s="58" t="s">
        <v>9068</v>
      </c>
      <c r="AQ258" s="57">
        <v>77.95796</v>
      </c>
      <c r="AR258" s="58" t="s">
        <v>135</v>
      </c>
      <c r="AT258" s="57">
        <v>21.66</v>
      </c>
      <c r="AU258" s="57">
        <v>3600.0</v>
      </c>
      <c r="AV258" s="57">
        <v>10013.0</v>
      </c>
      <c r="AW258" s="58" t="s">
        <v>7676</v>
      </c>
      <c r="AX258" s="57">
        <v>2022.0</v>
      </c>
      <c r="AY258" s="61"/>
      <c r="AZ258" s="61"/>
    </row>
    <row r="259">
      <c r="A259" s="58" t="s">
        <v>9069</v>
      </c>
      <c r="B259" s="58" t="s">
        <v>5668</v>
      </c>
      <c r="C259" s="58" t="s">
        <v>733</v>
      </c>
      <c r="D259" s="61"/>
      <c r="E259" s="58" t="s">
        <v>7666</v>
      </c>
      <c r="F259" s="58" t="s">
        <v>9070</v>
      </c>
      <c r="G259" s="58" t="s">
        <v>7827</v>
      </c>
      <c r="J259" s="58" t="s">
        <v>7668</v>
      </c>
      <c r="K259" s="57">
        <v>34.4</v>
      </c>
      <c r="L259" s="61"/>
      <c r="M259" s="63" t="b">
        <v>1</v>
      </c>
      <c r="N259" s="57">
        <v>2026.0</v>
      </c>
      <c r="O259" s="58" t="s">
        <v>7669</v>
      </c>
      <c r="Q259" s="57">
        <v>12.84437</v>
      </c>
      <c r="R259" s="61"/>
      <c r="S259" s="58" t="s">
        <v>9071</v>
      </c>
      <c r="T259" s="227">
        <v>45526.0</v>
      </c>
      <c r="U259" s="61"/>
      <c r="V259" s="61"/>
      <c r="W259" s="61"/>
      <c r="X259" s="57">
        <v>5469844.0</v>
      </c>
      <c r="Y259" s="61"/>
      <c r="Z259" s="58" t="s">
        <v>6028</v>
      </c>
      <c r="AA259" s="61"/>
      <c r="AB259" s="58" t="s">
        <v>7672</v>
      </c>
      <c r="AC259" s="61"/>
      <c r="AD259" s="227">
        <v>45469.0</v>
      </c>
      <c r="AE259" s="61"/>
      <c r="AF259" s="61"/>
      <c r="AG259" s="58" t="s">
        <v>7694</v>
      </c>
      <c r="AH259" s="58" t="s">
        <v>7685</v>
      </c>
      <c r="AI259" s="58" t="s">
        <v>9072</v>
      </c>
      <c r="AJ259" s="57">
        <v>1.0</v>
      </c>
      <c r="AK259" s="57">
        <v>180.0</v>
      </c>
      <c r="AL259" s="58" t="s">
        <v>8468</v>
      </c>
      <c r="AN259" s="58" t="s">
        <v>465</v>
      </c>
      <c r="AP259" s="58" t="s">
        <v>9073</v>
      </c>
      <c r="AQ259" s="57">
        <v>77.68772</v>
      </c>
      <c r="AR259" s="58" t="s">
        <v>734</v>
      </c>
      <c r="AT259" s="57">
        <v>1.7</v>
      </c>
      <c r="AU259" s="57">
        <v>5800.0</v>
      </c>
      <c r="AV259" s="57">
        <v>113.0</v>
      </c>
      <c r="AW259" s="58" t="s">
        <v>7676</v>
      </c>
      <c r="AX259" s="57">
        <v>2022.0</v>
      </c>
      <c r="AY259" s="61"/>
      <c r="AZ259" s="61"/>
    </row>
    <row r="260">
      <c r="A260" s="58" t="s">
        <v>9074</v>
      </c>
      <c r="B260" s="58" t="s">
        <v>5668</v>
      </c>
      <c r="C260" s="58" t="s">
        <v>358</v>
      </c>
      <c r="D260" s="61"/>
      <c r="E260" s="58" t="s">
        <v>7701</v>
      </c>
      <c r="F260" s="58" t="s">
        <v>9075</v>
      </c>
      <c r="I260" s="61"/>
      <c r="J260" s="58" t="s">
        <v>7668</v>
      </c>
      <c r="L260" s="61"/>
      <c r="M260" s="63" t="b">
        <v>1</v>
      </c>
      <c r="N260" s="57">
        <v>2024.0</v>
      </c>
      <c r="O260" s="58" t="s">
        <v>7680</v>
      </c>
      <c r="P260" s="61"/>
      <c r="Q260" s="57">
        <v>13.26587</v>
      </c>
      <c r="R260" s="61"/>
      <c r="S260" s="58" t="s">
        <v>9076</v>
      </c>
      <c r="T260" s="227">
        <v>45314.0</v>
      </c>
      <c r="U260" s="61"/>
      <c r="V260" s="61"/>
      <c r="W260" s="61"/>
      <c r="X260" s="57">
        <v>539875.0</v>
      </c>
      <c r="Y260" s="61"/>
      <c r="Z260" s="58" t="s">
        <v>6005</v>
      </c>
      <c r="AA260" s="61"/>
      <c r="AB260" s="58" t="s">
        <v>7683</v>
      </c>
      <c r="AC260" s="61"/>
      <c r="AD260" s="227">
        <v>45467.0</v>
      </c>
      <c r="AE260" s="61"/>
      <c r="AF260" s="61"/>
      <c r="AG260" s="58" t="s">
        <v>9077</v>
      </c>
      <c r="AI260" s="58" t="s">
        <v>9078</v>
      </c>
      <c r="AJ260" s="57">
        <v>1.0</v>
      </c>
      <c r="AK260" s="57">
        <v>296.0</v>
      </c>
      <c r="AL260" s="58" t="s">
        <v>9076</v>
      </c>
      <c r="AN260" s="58" t="s">
        <v>9079</v>
      </c>
      <c r="AP260" s="58" t="s">
        <v>9080</v>
      </c>
      <c r="AQ260" s="57">
        <v>77.72795</v>
      </c>
      <c r="AR260" s="58" t="s">
        <v>6293</v>
      </c>
      <c r="AT260" s="57">
        <v>16.1</v>
      </c>
      <c r="AU260" s="57">
        <v>4799.0</v>
      </c>
      <c r="AV260" s="57">
        <v>10037.0</v>
      </c>
      <c r="AW260" s="58" t="s">
        <v>7676</v>
      </c>
      <c r="AX260" s="57">
        <v>2023.0</v>
      </c>
      <c r="AY260" s="61"/>
      <c r="AZ260" s="61"/>
    </row>
    <row r="261">
      <c r="A261" s="58" t="s">
        <v>9081</v>
      </c>
      <c r="B261" s="58" t="s">
        <v>5668</v>
      </c>
      <c r="C261" s="58" t="s">
        <v>574</v>
      </c>
      <c r="D261" s="61"/>
      <c r="E261" s="58" t="s">
        <v>7731</v>
      </c>
      <c r="F261" s="58" t="s">
        <v>9082</v>
      </c>
      <c r="G261" s="58" t="s">
        <v>8930</v>
      </c>
      <c r="J261" s="58" t="s">
        <v>7668</v>
      </c>
      <c r="L261" s="61"/>
      <c r="M261" s="63" t="b">
        <v>1</v>
      </c>
      <c r="N261" s="57">
        <v>2024.0</v>
      </c>
      <c r="O261" s="58" t="s">
        <v>7669</v>
      </c>
      <c r="Q261" s="57">
        <v>13.00704</v>
      </c>
      <c r="R261" s="61"/>
      <c r="S261" s="58" t="s">
        <v>8440</v>
      </c>
      <c r="T261" s="227">
        <v>45495.0</v>
      </c>
      <c r="U261" s="61"/>
      <c r="V261" s="61"/>
      <c r="W261" s="61"/>
      <c r="X261" s="57">
        <v>984625.0</v>
      </c>
      <c r="Y261" s="61"/>
      <c r="Z261" s="58" t="s">
        <v>6028</v>
      </c>
      <c r="AA261" s="61"/>
      <c r="AB261" s="58" t="s">
        <v>7672</v>
      </c>
      <c r="AC261" s="61"/>
      <c r="AD261" s="227">
        <v>45346.0</v>
      </c>
      <c r="AE261" s="61"/>
      <c r="AF261" s="61"/>
      <c r="AG261" s="58" t="s">
        <v>7728</v>
      </c>
      <c r="AI261" s="58" t="s">
        <v>9083</v>
      </c>
      <c r="AJ261" s="57">
        <v>3.0</v>
      </c>
      <c r="AK261" s="57">
        <v>104.0</v>
      </c>
      <c r="AL261" s="58" t="s">
        <v>8442</v>
      </c>
      <c r="AN261" s="58" t="s">
        <v>576</v>
      </c>
      <c r="AP261" s="58" t="s">
        <v>9084</v>
      </c>
      <c r="AQ261" s="57">
        <v>77.69262</v>
      </c>
      <c r="AR261" s="58" t="s">
        <v>575</v>
      </c>
      <c r="AT261" s="57">
        <v>1.6</v>
      </c>
      <c r="AU261" s="57">
        <v>6499.0</v>
      </c>
      <c r="AV261" s="57">
        <v>81.0</v>
      </c>
      <c r="AW261" s="58" t="s">
        <v>7676</v>
      </c>
      <c r="AX261" s="57">
        <v>2022.0</v>
      </c>
      <c r="AY261" s="61"/>
      <c r="AZ261" s="61"/>
    </row>
    <row r="262">
      <c r="A262" s="58" t="s">
        <v>9085</v>
      </c>
      <c r="B262" s="58" t="s">
        <v>5668</v>
      </c>
      <c r="C262" s="58" t="s">
        <v>95</v>
      </c>
      <c r="D262" s="61"/>
      <c r="E262" s="58" t="s">
        <v>7760</v>
      </c>
      <c r="F262" s="58" t="s">
        <v>9086</v>
      </c>
      <c r="I262" s="61"/>
      <c r="J262" s="58" t="s">
        <v>7668</v>
      </c>
      <c r="K262" s="57">
        <v>45.7</v>
      </c>
      <c r="L262" s="61"/>
      <c r="M262" s="63" t="b">
        <v>1</v>
      </c>
      <c r="N262" s="57">
        <v>2023.0</v>
      </c>
      <c r="O262" s="58" t="s">
        <v>7680</v>
      </c>
      <c r="P262" s="61"/>
      <c r="Q262" s="57">
        <v>12.69333</v>
      </c>
      <c r="R262" s="61"/>
      <c r="S262" s="58" t="s">
        <v>9017</v>
      </c>
      <c r="T262" s="227">
        <v>45527.0</v>
      </c>
      <c r="U262" s="61"/>
      <c r="V262" s="61"/>
      <c r="W262" s="61"/>
      <c r="X262" s="57">
        <v>390000.0</v>
      </c>
      <c r="Y262" s="61"/>
      <c r="Z262" s="58" t="s">
        <v>6022</v>
      </c>
      <c r="AA262" s="61"/>
      <c r="AB262" s="58" t="s">
        <v>7682</v>
      </c>
      <c r="AC262" s="61"/>
      <c r="AD262" s="227">
        <v>45619.0</v>
      </c>
      <c r="AE262" s="61"/>
      <c r="AF262" s="61"/>
      <c r="AG262" s="58" t="s">
        <v>9087</v>
      </c>
      <c r="AI262" s="58" t="s">
        <v>9088</v>
      </c>
      <c r="AJ262" s="57">
        <v>5.0</v>
      </c>
      <c r="AK262" s="57">
        <v>94.0</v>
      </c>
      <c r="AL262" s="58" t="s">
        <v>8116</v>
      </c>
      <c r="AM262" s="61"/>
      <c r="AN262" s="58" t="s">
        <v>60</v>
      </c>
      <c r="AO262" s="61"/>
      <c r="AP262" s="58" t="s">
        <v>9089</v>
      </c>
      <c r="AQ262" s="57">
        <v>77.70384</v>
      </c>
      <c r="AR262" s="58" t="s">
        <v>6057</v>
      </c>
      <c r="AT262" s="57">
        <v>5.4</v>
      </c>
      <c r="AU262" s="57">
        <v>3000.0</v>
      </c>
      <c r="AV262" s="57">
        <v>10007.0</v>
      </c>
      <c r="AW262" s="58" t="s">
        <v>7676</v>
      </c>
      <c r="AX262" s="57">
        <v>2023.0</v>
      </c>
      <c r="AY262" s="61"/>
      <c r="AZ262" s="58" t="s">
        <v>9090</v>
      </c>
    </row>
    <row r="263">
      <c r="A263" s="58" t="s">
        <v>9091</v>
      </c>
      <c r="B263" s="58" t="s">
        <v>5668</v>
      </c>
      <c r="C263" s="58" t="s">
        <v>644</v>
      </c>
      <c r="D263" s="61"/>
      <c r="E263" s="58" t="s">
        <v>7666</v>
      </c>
      <c r="F263" s="58" t="s">
        <v>9092</v>
      </c>
      <c r="G263" s="58" t="s">
        <v>8609</v>
      </c>
      <c r="J263" s="58" t="s">
        <v>7668</v>
      </c>
      <c r="L263" s="61"/>
      <c r="M263" s="63" t="b">
        <v>1</v>
      </c>
      <c r="N263" s="57">
        <v>2031.0</v>
      </c>
      <c r="O263" s="58" t="s">
        <v>7669</v>
      </c>
      <c r="Q263" s="57">
        <v>13.02508</v>
      </c>
      <c r="R263" s="61"/>
      <c r="S263" s="58" t="s">
        <v>9093</v>
      </c>
      <c r="T263" s="227">
        <v>45497.0</v>
      </c>
      <c r="U263" s="61"/>
      <c r="V263" s="61"/>
      <c r="W263" s="61"/>
      <c r="X263" s="57">
        <v>2057766.0</v>
      </c>
      <c r="Y263" s="61"/>
      <c r="Z263" s="58" t="s">
        <v>6028</v>
      </c>
      <c r="AA263" s="61"/>
      <c r="AB263" s="58" t="s">
        <v>7683</v>
      </c>
      <c r="AC263" s="61"/>
      <c r="AD263" s="228">
        <v>45443.0</v>
      </c>
      <c r="AE263" s="61"/>
      <c r="AF263" s="61"/>
      <c r="AG263" s="58" t="s">
        <v>7880</v>
      </c>
      <c r="AI263" s="58" t="s">
        <v>9094</v>
      </c>
      <c r="AJ263" s="57">
        <v>1.0</v>
      </c>
      <c r="AK263" s="57">
        <v>1102.0</v>
      </c>
      <c r="AL263" s="58" t="s">
        <v>7954</v>
      </c>
      <c r="AN263" s="58" t="s">
        <v>68</v>
      </c>
      <c r="AO263" s="61"/>
      <c r="AP263" s="58" t="s">
        <v>9095</v>
      </c>
      <c r="AQ263" s="57">
        <v>77.78582</v>
      </c>
      <c r="AR263" s="58" t="s">
        <v>6544</v>
      </c>
      <c r="AT263" s="57">
        <v>8.5</v>
      </c>
      <c r="AU263" s="57">
        <v>8496.0</v>
      </c>
      <c r="AV263" s="57">
        <v>93.0</v>
      </c>
      <c r="AW263" s="58" t="s">
        <v>7676</v>
      </c>
      <c r="AX263" s="57">
        <v>2024.0</v>
      </c>
      <c r="AY263" s="61"/>
      <c r="AZ263" s="61"/>
    </row>
    <row r="264">
      <c r="A264" s="58" t="s">
        <v>9096</v>
      </c>
      <c r="B264" s="58" t="s">
        <v>5668</v>
      </c>
      <c r="C264" s="58" t="s">
        <v>780</v>
      </c>
      <c r="D264" s="61"/>
      <c r="E264" s="58" t="s">
        <v>7731</v>
      </c>
      <c r="F264" s="58" t="s">
        <v>9097</v>
      </c>
      <c r="I264" s="61"/>
      <c r="J264" s="58" t="s">
        <v>7668</v>
      </c>
      <c r="L264" s="61"/>
      <c r="M264" s="63" t="b">
        <v>1</v>
      </c>
      <c r="N264" s="57">
        <v>2024.0</v>
      </c>
      <c r="O264" s="58" t="s">
        <v>7669</v>
      </c>
      <c r="Q264" s="57">
        <v>13.06446</v>
      </c>
      <c r="R264" s="61"/>
      <c r="S264" s="58" t="s">
        <v>9098</v>
      </c>
      <c r="T264" s="227">
        <v>45374.0</v>
      </c>
      <c r="U264" s="61"/>
      <c r="V264" s="61"/>
      <c r="W264" s="61"/>
      <c r="X264" s="57">
        <v>1389250.0</v>
      </c>
      <c r="Y264" s="61"/>
      <c r="Z264" s="58" t="s">
        <v>6005</v>
      </c>
      <c r="AA264" s="61"/>
      <c r="AB264" s="58" t="s">
        <v>7672</v>
      </c>
      <c r="AC264" s="61"/>
      <c r="AD264" s="227">
        <v>45467.0</v>
      </c>
      <c r="AE264" s="61"/>
      <c r="AF264" s="61"/>
      <c r="AG264" s="58" t="s">
        <v>7694</v>
      </c>
      <c r="AH264" s="58" t="s">
        <v>7685</v>
      </c>
      <c r="AI264" s="58" t="s">
        <v>9099</v>
      </c>
      <c r="AJ264" s="57">
        <v>1.0</v>
      </c>
      <c r="AK264" s="57">
        <v>195.0</v>
      </c>
      <c r="AL264" s="58" t="s">
        <v>9100</v>
      </c>
      <c r="AN264" s="58" t="s">
        <v>363</v>
      </c>
      <c r="AO264" s="61"/>
      <c r="AP264" s="61"/>
      <c r="AQ264" s="57">
        <v>77.60554</v>
      </c>
      <c r="AR264" s="58" t="s">
        <v>6681</v>
      </c>
      <c r="AT264" s="57">
        <v>2.4</v>
      </c>
      <c r="AU264" s="57">
        <v>9300.0</v>
      </c>
      <c r="AV264" s="57">
        <v>271.0</v>
      </c>
      <c r="AW264" s="58" t="s">
        <v>7676</v>
      </c>
      <c r="AX264" s="57">
        <v>2023.0</v>
      </c>
      <c r="AY264" s="61"/>
      <c r="AZ264" s="61"/>
    </row>
    <row r="265">
      <c r="A265" s="58" t="s">
        <v>9101</v>
      </c>
      <c r="B265" s="58" t="s">
        <v>5668</v>
      </c>
      <c r="C265" s="58" t="s">
        <v>230</v>
      </c>
      <c r="D265" s="61"/>
      <c r="E265" s="58" t="s">
        <v>7666</v>
      </c>
      <c r="F265" s="58" t="s">
        <v>9102</v>
      </c>
      <c r="I265" s="61"/>
      <c r="J265" s="58" t="s">
        <v>7668</v>
      </c>
      <c r="K265" s="57">
        <v>47.1</v>
      </c>
      <c r="L265" s="61"/>
      <c r="M265" s="63" t="b">
        <v>1</v>
      </c>
      <c r="N265" s="57">
        <v>2025.0</v>
      </c>
      <c r="O265" s="58" t="s">
        <v>7669</v>
      </c>
      <c r="Q265" s="57">
        <v>12.87834</v>
      </c>
      <c r="R265" s="61"/>
      <c r="S265" s="58" t="s">
        <v>8103</v>
      </c>
      <c r="T265" s="227">
        <v>45525.0</v>
      </c>
      <c r="U265" s="61"/>
      <c r="V265" s="61"/>
      <c r="W265" s="61"/>
      <c r="X265" s="57">
        <v>3564628.0</v>
      </c>
      <c r="Y265" s="61"/>
      <c r="Z265" s="58" t="s">
        <v>6028</v>
      </c>
      <c r="AA265" s="61"/>
      <c r="AB265" s="58" t="s">
        <v>7683</v>
      </c>
      <c r="AC265" s="61"/>
      <c r="AD265" s="227">
        <v>45468.0</v>
      </c>
      <c r="AE265" s="61"/>
      <c r="AF265" s="61"/>
      <c r="AG265" s="58" t="s">
        <v>7757</v>
      </c>
      <c r="AI265" s="58" t="s">
        <v>9103</v>
      </c>
      <c r="AJ265" s="57">
        <v>2.0</v>
      </c>
      <c r="AK265" s="57">
        <v>950.0</v>
      </c>
      <c r="AL265" s="58" t="s">
        <v>7844</v>
      </c>
      <c r="AM265" s="61"/>
      <c r="AN265" s="58" t="s">
        <v>170</v>
      </c>
      <c r="AO265" s="61"/>
      <c r="AP265" s="61"/>
      <c r="AQ265" s="57">
        <v>77.77419</v>
      </c>
      <c r="AR265" s="58" t="s">
        <v>6174</v>
      </c>
      <c r="AT265" s="57">
        <v>9.7</v>
      </c>
      <c r="AU265" s="57">
        <v>6350.0</v>
      </c>
      <c r="AV265" s="57">
        <v>96.0</v>
      </c>
      <c r="AW265" s="58" t="s">
        <v>7676</v>
      </c>
      <c r="AX265" s="57">
        <v>2021.0</v>
      </c>
      <c r="AY265" s="61"/>
      <c r="AZ265" s="61"/>
    </row>
    <row r="266">
      <c r="A266" s="58" t="s">
        <v>9104</v>
      </c>
      <c r="B266" s="58" t="s">
        <v>5668</v>
      </c>
      <c r="C266" s="58" t="s">
        <v>486</v>
      </c>
      <c r="D266" s="61"/>
      <c r="E266" s="58" t="s">
        <v>7666</v>
      </c>
      <c r="F266" s="58" t="s">
        <v>9105</v>
      </c>
      <c r="G266" s="58" t="s">
        <v>9106</v>
      </c>
      <c r="J266" s="58" t="s">
        <v>7668</v>
      </c>
      <c r="K266" s="57">
        <v>50.0</v>
      </c>
      <c r="L266" s="61"/>
      <c r="M266" s="63" t="b">
        <v>1</v>
      </c>
      <c r="N266" s="57">
        <v>2025.0</v>
      </c>
      <c r="O266" s="58" t="s">
        <v>7669</v>
      </c>
      <c r="Q266" s="57">
        <v>12.86679</v>
      </c>
      <c r="R266" s="61"/>
      <c r="S266" s="58" t="s">
        <v>9107</v>
      </c>
      <c r="T266" s="227">
        <v>45496.0</v>
      </c>
      <c r="U266" s="61"/>
      <c r="V266" s="61"/>
      <c r="W266" s="61"/>
      <c r="X266" s="57">
        <v>6567228.0</v>
      </c>
      <c r="Y266" s="61"/>
      <c r="Z266" s="58" t="s">
        <v>6028</v>
      </c>
      <c r="AA266" s="61"/>
      <c r="AB266" s="58" t="s">
        <v>7672</v>
      </c>
      <c r="AC266" s="61"/>
      <c r="AD266" s="227">
        <v>45347.0</v>
      </c>
      <c r="AE266" s="61"/>
      <c r="AF266" s="61"/>
      <c r="AG266" s="58" t="s">
        <v>8115</v>
      </c>
      <c r="AH266" s="58" t="s">
        <v>7685</v>
      </c>
      <c r="AI266" s="58" t="s">
        <v>9108</v>
      </c>
      <c r="AJ266" s="57">
        <v>3.0</v>
      </c>
      <c r="AK266" s="57">
        <v>80.0</v>
      </c>
      <c r="AL266" s="58" t="s">
        <v>9109</v>
      </c>
      <c r="AN266" s="58" t="s">
        <v>488</v>
      </c>
      <c r="AP266" s="58" t="s">
        <v>9110</v>
      </c>
      <c r="AQ266" s="57">
        <v>77.68481</v>
      </c>
      <c r="AR266" s="58" t="s">
        <v>6408</v>
      </c>
      <c r="AT266" s="57">
        <v>1.0</v>
      </c>
      <c r="AU266" s="57">
        <v>6300.0</v>
      </c>
      <c r="AV266" s="57">
        <v>59.0</v>
      </c>
      <c r="AW266" s="58" t="s">
        <v>7676</v>
      </c>
      <c r="AX266" s="57">
        <v>2023.0</v>
      </c>
      <c r="AY266" s="61"/>
      <c r="AZ266" s="61"/>
    </row>
    <row r="267">
      <c r="A267" s="58" t="s">
        <v>9111</v>
      </c>
      <c r="B267" s="58" t="s">
        <v>5668</v>
      </c>
      <c r="C267" s="58" t="s">
        <v>769</v>
      </c>
      <c r="D267" s="61"/>
      <c r="E267" s="58" t="s">
        <v>7666</v>
      </c>
      <c r="F267" s="58" t="s">
        <v>9112</v>
      </c>
      <c r="I267" s="61"/>
      <c r="J267" s="58" t="s">
        <v>7668</v>
      </c>
      <c r="K267" s="57">
        <v>63.5</v>
      </c>
      <c r="L267" s="61"/>
      <c r="M267" s="63" t="b">
        <v>1</v>
      </c>
      <c r="N267" s="57">
        <v>2024.0</v>
      </c>
      <c r="O267" s="58" t="s">
        <v>7669</v>
      </c>
      <c r="Q267" s="57">
        <v>13.04143</v>
      </c>
      <c r="R267" s="61"/>
      <c r="S267" s="58" t="s">
        <v>9113</v>
      </c>
      <c r="T267" s="227">
        <v>45462.0</v>
      </c>
      <c r="U267" s="61"/>
      <c r="V267" s="61"/>
      <c r="W267" s="61"/>
      <c r="X267" s="57">
        <v>1460625.0</v>
      </c>
      <c r="Y267" s="61"/>
      <c r="Z267" s="58" t="s">
        <v>6005</v>
      </c>
      <c r="AA267" s="61"/>
      <c r="AB267" s="58" t="s">
        <v>7672</v>
      </c>
      <c r="AC267" s="61"/>
      <c r="AD267" s="227">
        <v>45467.0</v>
      </c>
      <c r="AE267" s="61"/>
      <c r="AF267" s="61"/>
      <c r="AG267" s="58" t="s">
        <v>7694</v>
      </c>
      <c r="AI267" s="58" t="s">
        <v>9114</v>
      </c>
      <c r="AJ267" s="57">
        <v>1.0</v>
      </c>
      <c r="AK267" s="57">
        <v>214.0</v>
      </c>
      <c r="AL267" s="58" t="s">
        <v>9115</v>
      </c>
      <c r="AN267" s="58" t="s">
        <v>265</v>
      </c>
      <c r="AP267" s="61"/>
      <c r="AQ267" s="57">
        <v>77.54781</v>
      </c>
      <c r="AR267" s="58" t="s">
        <v>770</v>
      </c>
      <c r="AT267" s="57">
        <v>2.6</v>
      </c>
      <c r="AU267" s="57">
        <v>9500.0</v>
      </c>
      <c r="AV267" s="57">
        <v>120.0</v>
      </c>
      <c r="AW267" s="58" t="s">
        <v>7676</v>
      </c>
      <c r="AX267" s="57">
        <v>2019.0</v>
      </c>
      <c r="AY267" s="61"/>
      <c r="AZ267" s="61"/>
    </row>
    <row r="268">
      <c r="A268" s="58" t="s">
        <v>9116</v>
      </c>
      <c r="B268" s="58" t="s">
        <v>5668</v>
      </c>
      <c r="C268" s="58" t="s">
        <v>91</v>
      </c>
      <c r="D268" s="61"/>
      <c r="E268" s="58" t="s">
        <v>7701</v>
      </c>
      <c r="F268" s="58" t="s">
        <v>9117</v>
      </c>
      <c r="I268" s="61"/>
      <c r="J268" s="58" t="s">
        <v>7668</v>
      </c>
      <c r="K268" s="57">
        <v>47.7</v>
      </c>
      <c r="L268" s="61"/>
      <c r="M268" s="63" t="b">
        <v>1</v>
      </c>
      <c r="N268" s="57">
        <v>2025.0</v>
      </c>
      <c r="O268" s="58" t="s">
        <v>7680</v>
      </c>
      <c r="P268" s="61"/>
      <c r="Q268" s="57">
        <v>13.11003</v>
      </c>
      <c r="R268" s="61"/>
      <c r="S268" s="58" t="s">
        <v>9118</v>
      </c>
      <c r="T268" s="227">
        <v>45496.0</v>
      </c>
      <c r="U268" s="61"/>
      <c r="V268" s="61"/>
      <c r="W268" s="61"/>
      <c r="X268" s="57">
        <v>3812016.0</v>
      </c>
      <c r="Y268" s="61"/>
      <c r="Z268" s="58" t="s">
        <v>9119</v>
      </c>
      <c r="AA268" s="61"/>
      <c r="AB268" s="58" t="s">
        <v>7683</v>
      </c>
      <c r="AC268" s="61"/>
      <c r="AD268" s="227">
        <v>45407.0</v>
      </c>
      <c r="AE268" s="61"/>
      <c r="AF268" s="61"/>
      <c r="AG268" s="58" t="s">
        <v>8030</v>
      </c>
      <c r="AI268" s="58" t="s">
        <v>9120</v>
      </c>
      <c r="AJ268" s="57">
        <v>1.0</v>
      </c>
      <c r="AK268" s="57">
        <v>129.0</v>
      </c>
      <c r="AL268" s="58" t="s">
        <v>8342</v>
      </c>
      <c r="AM268" s="61"/>
      <c r="AN268" s="58" t="s">
        <v>9121</v>
      </c>
      <c r="AP268" s="58" t="s">
        <v>9122</v>
      </c>
      <c r="AQ268" s="57">
        <v>77.44994</v>
      </c>
      <c r="AR268" s="58" t="s">
        <v>92</v>
      </c>
      <c r="AT268" s="57">
        <v>9.2</v>
      </c>
      <c r="AU268" s="57">
        <v>3550.0</v>
      </c>
      <c r="AV268" s="57">
        <v>10006.0</v>
      </c>
      <c r="AW268" s="58" t="s">
        <v>7676</v>
      </c>
      <c r="AX268" s="57">
        <v>2023.0</v>
      </c>
      <c r="AY268" s="61"/>
      <c r="AZ268" s="61"/>
    </row>
    <row r="269">
      <c r="A269" s="58" t="s">
        <v>9123</v>
      </c>
      <c r="B269" s="58" t="s">
        <v>5668</v>
      </c>
      <c r="C269" s="58" t="s">
        <v>366</v>
      </c>
      <c r="D269" s="61"/>
      <c r="E269" s="58" t="s">
        <v>7666</v>
      </c>
      <c r="F269" s="58" t="s">
        <v>9124</v>
      </c>
      <c r="G269" s="58" t="s">
        <v>9125</v>
      </c>
      <c r="J269" s="58" t="s">
        <v>7668</v>
      </c>
      <c r="K269" s="57">
        <v>53.8</v>
      </c>
      <c r="L269" s="61"/>
      <c r="M269" s="63" t="b">
        <v>1</v>
      </c>
      <c r="N269" s="57">
        <v>2025.0</v>
      </c>
      <c r="O269" s="58" t="s">
        <v>7669</v>
      </c>
      <c r="Q269" s="57">
        <v>12.77726</v>
      </c>
      <c r="R269" s="61"/>
      <c r="S269" s="58" t="s">
        <v>9126</v>
      </c>
      <c r="T269" s="227">
        <v>45345.0</v>
      </c>
      <c r="U269" s="61"/>
      <c r="V269" s="61"/>
      <c r="W269" s="61"/>
      <c r="X269" s="57">
        <v>3272428.0</v>
      </c>
      <c r="Y269" s="61"/>
      <c r="Z269" s="58" t="s">
        <v>6022</v>
      </c>
      <c r="AA269" s="61"/>
      <c r="AB269" s="58" t="s">
        <v>7672</v>
      </c>
      <c r="AC269" s="61"/>
      <c r="AD269" s="227">
        <v>45376.0</v>
      </c>
      <c r="AE269" s="61"/>
      <c r="AF269" s="61"/>
      <c r="AG269" s="58" t="s">
        <v>7880</v>
      </c>
      <c r="AI269" s="58" t="s">
        <v>9127</v>
      </c>
      <c r="AJ269" s="57">
        <v>5.0</v>
      </c>
      <c r="AK269" s="57">
        <v>68.0</v>
      </c>
      <c r="AL269" s="58" t="s">
        <v>9128</v>
      </c>
      <c r="AN269" s="58" t="s">
        <v>368</v>
      </c>
      <c r="AO269" s="61"/>
      <c r="AP269" s="58" t="s">
        <v>9129</v>
      </c>
      <c r="AQ269" s="57">
        <v>77.74945</v>
      </c>
      <c r="AR269" s="58" t="s">
        <v>6302</v>
      </c>
      <c r="AT269" s="57">
        <v>0.8</v>
      </c>
      <c r="AU269" s="57">
        <v>4700.0</v>
      </c>
      <c r="AV269" s="57">
        <v>36.0</v>
      </c>
      <c r="AW269" s="58" t="s">
        <v>7676</v>
      </c>
      <c r="AX269" s="57">
        <v>2023.0</v>
      </c>
      <c r="AY269" s="61"/>
      <c r="AZ269" s="61"/>
    </row>
    <row r="270">
      <c r="A270" s="58" t="s">
        <v>9130</v>
      </c>
      <c r="B270" s="58" t="s">
        <v>5668</v>
      </c>
      <c r="C270" s="58" t="s">
        <v>774</v>
      </c>
      <c r="D270" s="61"/>
      <c r="E270" s="58" t="s">
        <v>7666</v>
      </c>
      <c r="F270" s="58" t="s">
        <v>9131</v>
      </c>
      <c r="G270" s="58" t="s">
        <v>9132</v>
      </c>
      <c r="J270" s="58" t="s">
        <v>7668</v>
      </c>
      <c r="K270" s="57">
        <v>87.3</v>
      </c>
      <c r="L270" s="61"/>
      <c r="M270" s="63" t="b">
        <v>1</v>
      </c>
      <c r="N270" s="57">
        <v>2030.0</v>
      </c>
      <c r="O270" s="58" t="s">
        <v>7669</v>
      </c>
      <c r="Q270" s="57">
        <v>12.92647</v>
      </c>
      <c r="R270" s="61"/>
      <c r="S270" s="58" t="s">
        <v>9133</v>
      </c>
      <c r="T270" s="227">
        <v>45649.0</v>
      </c>
      <c r="U270" s="61"/>
      <c r="V270" s="61"/>
      <c r="W270" s="61"/>
      <c r="X270" s="57">
        <v>4816020.0</v>
      </c>
      <c r="Y270" s="61"/>
      <c r="Z270" s="58" t="s">
        <v>6028</v>
      </c>
      <c r="AA270" s="61"/>
      <c r="AB270" s="58" t="s">
        <v>7682</v>
      </c>
      <c r="AC270" s="61"/>
      <c r="AD270" s="57" t="s">
        <v>9134</v>
      </c>
      <c r="AE270" s="61"/>
      <c r="AF270" s="61"/>
      <c r="AG270" s="58" t="s">
        <v>7694</v>
      </c>
      <c r="AH270" s="58" t="s">
        <v>7750</v>
      </c>
      <c r="AI270" s="58" t="s">
        <v>9135</v>
      </c>
      <c r="AJ270" s="57">
        <v>5.0</v>
      </c>
      <c r="AK270" s="57">
        <v>722.0</v>
      </c>
      <c r="AL270" s="58" t="s">
        <v>8393</v>
      </c>
      <c r="AM270" s="61"/>
      <c r="AN270" s="58" t="s">
        <v>152</v>
      </c>
      <c r="AO270" s="61"/>
      <c r="AP270" s="58" t="s">
        <v>9136</v>
      </c>
      <c r="AQ270" s="57">
        <v>77.72743</v>
      </c>
      <c r="AR270" s="58" t="s">
        <v>775</v>
      </c>
      <c r="AT270" s="57">
        <v>7.2</v>
      </c>
      <c r="AU270" s="57">
        <v>11300.0</v>
      </c>
      <c r="AV270" s="57">
        <v>130.0</v>
      </c>
      <c r="AW270" s="58" t="s">
        <v>7676</v>
      </c>
      <c r="AX270" s="57">
        <v>2023.0</v>
      </c>
      <c r="AY270" s="61"/>
      <c r="AZ270" s="61"/>
    </row>
    <row r="271">
      <c r="A271" s="58" t="s">
        <v>9137</v>
      </c>
      <c r="B271" s="58" t="s">
        <v>5668</v>
      </c>
      <c r="C271" s="58" t="s">
        <v>898</v>
      </c>
      <c r="D271" s="61"/>
      <c r="E271" s="58" t="s">
        <v>7731</v>
      </c>
      <c r="F271" s="58" t="s">
        <v>9138</v>
      </c>
      <c r="I271" s="61"/>
      <c r="J271" s="58" t="s">
        <v>7668</v>
      </c>
      <c r="K271" s="57">
        <v>52.9</v>
      </c>
      <c r="L271" s="61"/>
      <c r="M271" s="63" t="b">
        <v>1</v>
      </c>
      <c r="N271" s="57">
        <v>2023.0</v>
      </c>
      <c r="O271" s="58" t="s">
        <v>7669</v>
      </c>
      <c r="Q271" s="57">
        <v>13.01782</v>
      </c>
      <c r="R271" s="61"/>
      <c r="S271" s="58" t="s">
        <v>9139</v>
      </c>
      <c r="T271" s="227">
        <v>45582.0</v>
      </c>
      <c r="U271" s="61"/>
      <c r="V271" s="61"/>
      <c r="W271" s="61"/>
      <c r="X271" s="57">
        <v>2583750.0</v>
      </c>
      <c r="Y271" s="61"/>
      <c r="Z271" s="58" t="s">
        <v>6005</v>
      </c>
      <c r="AA271" s="61"/>
      <c r="AB271" s="58" t="s">
        <v>7672</v>
      </c>
      <c r="AC271" s="61"/>
      <c r="AD271" s="227">
        <v>45649.0</v>
      </c>
      <c r="AE271" s="61"/>
      <c r="AF271" s="61"/>
      <c r="AG271" s="58" t="s">
        <v>9140</v>
      </c>
      <c r="AI271" s="58" t="s">
        <v>9141</v>
      </c>
      <c r="AJ271" s="57">
        <v>4.0</v>
      </c>
      <c r="AK271" s="57">
        <v>171.0</v>
      </c>
      <c r="AL271" s="58" t="s">
        <v>9142</v>
      </c>
      <c r="AN271" s="58" t="s">
        <v>49</v>
      </c>
      <c r="AP271" s="61"/>
      <c r="AQ271" s="57">
        <v>77.70726</v>
      </c>
      <c r="AR271" s="58" t="s">
        <v>6807</v>
      </c>
      <c r="AT271" s="57">
        <v>2.6</v>
      </c>
      <c r="AU271" s="57">
        <v>10000.0</v>
      </c>
      <c r="AV271" s="57">
        <v>146.0</v>
      </c>
      <c r="AW271" s="58" t="s">
        <v>7676</v>
      </c>
      <c r="AX271" s="57">
        <v>2017.0</v>
      </c>
      <c r="AY271" s="61"/>
      <c r="AZ271" s="61"/>
    </row>
    <row r="272">
      <c r="A272" s="58" t="s">
        <v>9143</v>
      </c>
      <c r="B272" s="58" t="s">
        <v>5668</v>
      </c>
      <c r="C272" s="58" t="s">
        <v>184</v>
      </c>
      <c r="D272" s="61"/>
      <c r="E272" s="58" t="s">
        <v>7701</v>
      </c>
      <c r="F272" s="58" t="s">
        <v>9144</v>
      </c>
      <c r="I272" s="61"/>
      <c r="J272" s="58" t="s">
        <v>7668</v>
      </c>
      <c r="L272" s="61"/>
      <c r="M272" s="63" t="b">
        <v>1</v>
      </c>
      <c r="N272" s="57">
        <v>2027.0</v>
      </c>
      <c r="O272" s="58" t="s">
        <v>7680</v>
      </c>
      <c r="P272" s="61"/>
      <c r="Q272" s="57">
        <v>13.2797</v>
      </c>
      <c r="R272" s="61"/>
      <c r="S272" s="58" t="s">
        <v>9145</v>
      </c>
      <c r="T272" s="227">
        <v>45619.0</v>
      </c>
      <c r="U272" s="61"/>
      <c r="V272" s="61"/>
      <c r="W272" s="61"/>
      <c r="X272" s="57">
        <v>4361707.0</v>
      </c>
      <c r="Y272" s="61"/>
      <c r="Z272" s="58" t="s">
        <v>6005</v>
      </c>
      <c r="AA272" s="61"/>
      <c r="AB272" s="58" t="s">
        <v>7672</v>
      </c>
      <c r="AC272" s="61"/>
      <c r="AD272" s="227">
        <v>45653.0</v>
      </c>
      <c r="AE272" s="61"/>
      <c r="AF272" s="61"/>
      <c r="AG272" s="58" t="s">
        <v>9146</v>
      </c>
      <c r="AI272" s="58" t="s">
        <v>9147</v>
      </c>
      <c r="AJ272" s="57">
        <v>6.0</v>
      </c>
      <c r="AK272" s="57">
        <v>47.0</v>
      </c>
      <c r="AL272" s="58" t="s">
        <v>9148</v>
      </c>
      <c r="AN272" s="58" t="s">
        <v>9079</v>
      </c>
      <c r="AP272" s="58" t="s">
        <v>9149</v>
      </c>
      <c r="AQ272" s="57">
        <v>77.72273</v>
      </c>
      <c r="AR272" s="58" t="s">
        <v>6137</v>
      </c>
      <c r="AT272" s="57">
        <v>2.08</v>
      </c>
      <c r="AU272" s="57">
        <v>4800.0</v>
      </c>
      <c r="AV272" s="57">
        <v>10022.0</v>
      </c>
      <c r="AW272" s="58" t="s">
        <v>7676</v>
      </c>
      <c r="AX272" s="57">
        <v>2023.0</v>
      </c>
      <c r="AY272" s="61"/>
      <c r="AZ272" s="61"/>
    </row>
    <row r="273">
      <c r="A273" s="58" t="s">
        <v>9150</v>
      </c>
      <c r="B273" s="58" t="s">
        <v>5668</v>
      </c>
      <c r="C273" s="58" t="s">
        <v>1108</v>
      </c>
      <c r="D273" s="61"/>
      <c r="E273" s="58" t="s">
        <v>7666</v>
      </c>
      <c r="F273" s="58" t="s">
        <v>9151</v>
      </c>
      <c r="I273" s="61"/>
      <c r="J273" s="58" t="s">
        <v>7668</v>
      </c>
      <c r="K273" s="57">
        <v>17.9</v>
      </c>
      <c r="L273" s="61"/>
      <c r="M273" s="63" t="b">
        <v>1</v>
      </c>
      <c r="N273" s="57">
        <v>2025.0</v>
      </c>
      <c r="O273" s="58" t="s">
        <v>7669</v>
      </c>
      <c r="Q273" s="57">
        <v>13.07073</v>
      </c>
      <c r="R273" s="61"/>
      <c r="S273" s="58" t="s">
        <v>9152</v>
      </c>
      <c r="T273" s="227">
        <v>45371.0</v>
      </c>
      <c r="U273" s="61"/>
      <c r="V273" s="61"/>
      <c r="W273" s="61"/>
      <c r="X273" s="57">
        <v>4501542.0</v>
      </c>
      <c r="Y273" s="61"/>
      <c r="Z273" s="58" t="s">
        <v>6028</v>
      </c>
      <c r="AA273" s="61"/>
      <c r="AB273" s="58" t="s">
        <v>7683</v>
      </c>
      <c r="AC273" s="61"/>
      <c r="AD273" s="227">
        <v>45529.0</v>
      </c>
      <c r="AE273" s="61"/>
      <c r="AF273" s="61"/>
      <c r="AG273" s="58" t="s">
        <v>7694</v>
      </c>
      <c r="AH273" s="58" t="s">
        <v>7750</v>
      </c>
      <c r="AI273" s="58" t="s">
        <v>9153</v>
      </c>
      <c r="AJ273" s="57">
        <v>4.0</v>
      </c>
      <c r="AK273" s="57">
        <v>400.0</v>
      </c>
      <c r="AL273" s="58" t="s">
        <v>7752</v>
      </c>
      <c r="AM273" s="61"/>
      <c r="AN273" s="58" t="s">
        <v>199</v>
      </c>
      <c r="AP273" s="61"/>
      <c r="AQ273" s="57">
        <v>77.74641</v>
      </c>
      <c r="AR273" s="58" t="s">
        <v>7017</v>
      </c>
      <c r="AT273" s="57">
        <v>11.5</v>
      </c>
      <c r="AU273" s="57">
        <v>6900.0</v>
      </c>
      <c r="AV273" s="57">
        <v>218.0</v>
      </c>
      <c r="AW273" s="58" t="s">
        <v>7676</v>
      </c>
      <c r="AX273" s="57">
        <v>2020.0</v>
      </c>
      <c r="AY273" s="61"/>
      <c r="AZ273" s="61"/>
    </row>
    <row r="274">
      <c r="A274" s="58" t="s">
        <v>9154</v>
      </c>
      <c r="B274" s="58" t="s">
        <v>5668</v>
      </c>
      <c r="C274" s="58" t="s">
        <v>932</v>
      </c>
      <c r="D274" s="61"/>
      <c r="E274" s="58" t="s">
        <v>7725</v>
      </c>
      <c r="F274" s="58" t="s">
        <v>9155</v>
      </c>
      <c r="I274" s="61"/>
      <c r="J274" s="58" t="s">
        <v>7668</v>
      </c>
      <c r="K274" s="57">
        <v>86.8</v>
      </c>
      <c r="L274" s="61"/>
      <c r="M274" s="63" t="b">
        <v>1</v>
      </c>
      <c r="N274" s="57">
        <v>2024.0</v>
      </c>
      <c r="O274" s="58" t="s">
        <v>7669</v>
      </c>
      <c r="Q274" s="57">
        <v>13.1443</v>
      </c>
      <c r="R274" s="61"/>
      <c r="S274" s="58" t="s">
        <v>8012</v>
      </c>
      <c r="T274" s="227">
        <v>45554.0</v>
      </c>
      <c r="U274" s="61"/>
      <c r="V274" s="61"/>
      <c r="W274" s="61"/>
      <c r="X274" s="57">
        <v>790000.0</v>
      </c>
      <c r="Y274" s="61"/>
      <c r="Z274" s="58" t="s">
        <v>6005</v>
      </c>
      <c r="AA274" s="61"/>
      <c r="AB274" s="58" t="s">
        <v>7682</v>
      </c>
      <c r="AC274" s="61"/>
      <c r="AD274" s="227">
        <v>45467.0</v>
      </c>
      <c r="AE274" s="61"/>
      <c r="AF274" s="61"/>
      <c r="AG274" s="58" t="s">
        <v>7694</v>
      </c>
      <c r="AI274" s="58" t="s">
        <v>9156</v>
      </c>
      <c r="AJ274" s="57">
        <v>3.0</v>
      </c>
      <c r="AK274" s="57">
        <v>463.0</v>
      </c>
      <c r="AL274" s="58" t="s">
        <v>7893</v>
      </c>
      <c r="AM274" s="61"/>
      <c r="AN274" s="58" t="s">
        <v>550</v>
      </c>
      <c r="AP274" s="61"/>
      <c r="AQ274" s="57">
        <v>77.68444</v>
      </c>
      <c r="AR274" s="58" t="s">
        <v>6844</v>
      </c>
      <c r="AT274" s="57">
        <v>4.4</v>
      </c>
      <c r="AU274" s="57">
        <v>7950.0</v>
      </c>
      <c r="AV274" s="57">
        <v>117.0</v>
      </c>
      <c r="AW274" s="58" t="s">
        <v>7676</v>
      </c>
      <c r="AX274" s="57">
        <v>2019.0</v>
      </c>
      <c r="AY274" s="61"/>
      <c r="AZ274" s="61"/>
    </row>
    <row r="275">
      <c r="A275" s="58" t="s">
        <v>9157</v>
      </c>
      <c r="B275" s="58" t="s">
        <v>5668</v>
      </c>
      <c r="C275" s="58" t="s">
        <v>648</v>
      </c>
      <c r="D275" s="61"/>
      <c r="E275" s="58" t="s">
        <v>7666</v>
      </c>
      <c r="F275" s="58" t="s">
        <v>9158</v>
      </c>
      <c r="G275" s="58" t="s">
        <v>7800</v>
      </c>
      <c r="J275" s="58" t="s">
        <v>7668</v>
      </c>
      <c r="K275" s="57">
        <v>68.5</v>
      </c>
      <c r="L275" s="61"/>
      <c r="M275" s="63" t="b">
        <v>1</v>
      </c>
      <c r="N275" s="57">
        <v>2026.0</v>
      </c>
      <c r="O275" s="58" t="s">
        <v>7669</v>
      </c>
      <c r="Q275" s="57">
        <v>12.87694</v>
      </c>
      <c r="R275" s="61"/>
      <c r="S275" s="58" t="s">
        <v>8103</v>
      </c>
      <c r="T275" s="227">
        <v>45527.0</v>
      </c>
      <c r="U275" s="61"/>
      <c r="V275" s="61"/>
      <c r="W275" s="61"/>
      <c r="X275" s="57">
        <v>7268797.0</v>
      </c>
      <c r="Y275" s="61"/>
      <c r="Z275" s="58" t="s">
        <v>6028</v>
      </c>
      <c r="AA275" s="61"/>
      <c r="AB275" s="58" t="s">
        <v>7682</v>
      </c>
      <c r="AC275" s="61"/>
      <c r="AD275" s="227">
        <v>45561.0</v>
      </c>
      <c r="AE275" s="61"/>
      <c r="AF275" s="61"/>
      <c r="AG275" s="58" t="s">
        <v>7694</v>
      </c>
      <c r="AI275" s="58" t="s">
        <v>9159</v>
      </c>
      <c r="AJ275" s="57">
        <v>4.0</v>
      </c>
      <c r="AK275" s="57">
        <v>701.0</v>
      </c>
      <c r="AL275" s="58" t="s">
        <v>7844</v>
      </c>
      <c r="AM275" s="61"/>
      <c r="AN275" s="58" t="s">
        <v>170</v>
      </c>
      <c r="AO275" s="61"/>
      <c r="AP275" s="58" t="s">
        <v>9160</v>
      </c>
      <c r="AQ275" s="57">
        <v>77.77428</v>
      </c>
      <c r="AR275" s="58" t="s">
        <v>649</v>
      </c>
      <c r="AT275" s="57">
        <v>4.4</v>
      </c>
      <c r="AU275" s="57">
        <v>7700.0</v>
      </c>
      <c r="AV275" s="57">
        <v>42.0</v>
      </c>
      <c r="AW275" s="58" t="s">
        <v>7676</v>
      </c>
      <c r="AX275" s="57">
        <v>2023.0</v>
      </c>
      <c r="AY275" s="61"/>
      <c r="AZ275" s="61"/>
    </row>
    <row r="276">
      <c r="A276" s="58" t="s">
        <v>9161</v>
      </c>
      <c r="B276" s="58" t="s">
        <v>5668</v>
      </c>
      <c r="C276" s="58" t="s">
        <v>914</v>
      </c>
      <c r="D276" s="61"/>
      <c r="E276" s="58" t="s">
        <v>7666</v>
      </c>
      <c r="F276" s="58" t="s">
        <v>9162</v>
      </c>
      <c r="G276" s="58" t="s">
        <v>8279</v>
      </c>
      <c r="J276" s="58" t="s">
        <v>7668</v>
      </c>
      <c r="K276" s="57">
        <v>54.1</v>
      </c>
      <c r="L276" s="61"/>
      <c r="M276" s="63" t="b">
        <v>1</v>
      </c>
      <c r="N276" s="57">
        <v>2025.0</v>
      </c>
      <c r="O276" s="58" t="s">
        <v>7669</v>
      </c>
      <c r="Q276" s="57">
        <v>13.07652</v>
      </c>
      <c r="R276" s="61"/>
      <c r="S276" s="58" t="s">
        <v>9163</v>
      </c>
      <c r="T276" s="227">
        <v>45374.0</v>
      </c>
      <c r="U276" s="61"/>
      <c r="V276" s="61"/>
      <c r="W276" s="61"/>
      <c r="X276" s="57">
        <v>1.0236828E7</v>
      </c>
      <c r="Y276" s="61"/>
      <c r="Z276" s="58" t="s">
        <v>6005</v>
      </c>
      <c r="AA276" s="61"/>
      <c r="AB276" s="58" t="s">
        <v>7672</v>
      </c>
      <c r="AC276" s="61"/>
      <c r="AD276" s="227">
        <v>45529.0</v>
      </c>
      <c r="AE276" s="61"/>
      <c r="AF276" s="61"/>
      <c r="AG276" s="58" t="s">
        <v>7694</v>
      </c>
      <c r="AI276" s="58" t="s">
        <v>9164</v>
      </c>
      <c r="AJ276" s="57">
        <v>5.0</v>
      </c>
      <c r="AK276" s="57">
        <v>101.0</v>
      </c>
      <c r="AL276" s="58" t="s">
        <v>9165</v>
      </c>
      <c r="AM276" s="61"/>
      <c r="AN276" s="58" t="s">
        <v>363</v>
      </c>
      <c r="AO276" s="61"/>
      <c r="AP276" s="58" t="s">
        <v>9166</v>
      </c>
      <c r="AQ276" s="57">
        <v>77.60493</v>
      </c>
      <c r="AR276" s="58" t="s">
        <v>6826</v>
      </c>
      <c r="AT276" s="57">
        <v>1.2</v>
      </c>
      <c r="AU276" s="57">
        <v>9800.0</v>
      </c>
      <c r="AV276" s="57">
        <v>150.0</v>
      </c>
      <c r="AW276" s="58" t="s">
        <v>7676</v>
      </c>
      <c r="AX276" s="57">
        <v>2023.0</v>
      </c>
      <c r="AY276" s="61"/>
      <c r="AZ276" s="61"/>
    </row>
    <row r="277">
      <c r="A277" s="58" t="s">
        <v>9167</v>
      </c>
      <c r="B277" s="58" t="s">
        <v>5668</v>
      </c>
      <c r="C277" s="58" t="s">
        <v>1255</v>
      </c>
      <c r="D277" s="61"/>
      <c r="E277" s="58" t="s">
        <v>7666</v>
      </c>
      <c r="F277" s="58" t="s">
        <v>9168</v>
      </c>
      <c r="G277" s="58" t="s">
        <v>7772</v>
      </c>
      <c r="J277" s="58" t="s">
        <v>7668</v>
      </c>
      <c r="K277" s="57">
        <v>62.8</v>
      </c>
      <c r="L277" s="61"/>
      <c r="M277" s="63" t="b">
        <v>1</v>
      </c>
      <c r="N277" s="57">
        <v>2025.0</v>
      </c>
      <c r="O277" s="58" t="s">
        <v>7669</v>
      </c>
      <c r="Q277" s="57">
        <v>12.89872</v>
      </c>
      <c r="R277" s="61"/>
      <c r="S277" s="58" t="s">
        <v>9169</v>
      </c>
      <c r="T277" s="227">
        <v>45466.0</v>
      </c>
      <c r="U277" s="61"/>
      <c r="V277" s="61"/>
      <c r="W277" s="61"/>
      <c r="X277" s="57">
        <v>1221125.0</v>
      </c>
      <c r="Y277" s="61"/>
      <c r="Z277" s="58" t="s">
        <v>6022</v>
      </c>
      <c r="AA277" s="61"/>
      <c r="AB277" s="58" t="s">
        <v>7672</v>
      </c>
      <c r="AC277" s="61"/>
      <c r="AD277" s="227">
        <v>45316.0</v>
      </c>
      <c r="AE277" s="61"/>
      <c r="AF277" s="61"/>
      <c r="AG277" s="58" t="s">
        <v>7728</v>
      </c>
      <c r="AI277" s="58" t="s">
        <v>9170</v>
      </c>
      <c r="AJ277" s="57">
        <v>1.0</v>
      </c>
      <c r="AK277" s="57">
        <v>240.0</v>
      </c>
      <c r="AL277" s="58" t="s">
        <v>8415</v>
      </c>
      <c r="AM277" s="61"/>
      <c r="AN277" s="58" t="s">
        <v>210</v>
      </c>
      <c r="AP277" s="58" t="s">
        <v>9171</v>
      </c>
      <c r="AQ277" s="57">
        <v>77.51225</v>
      </c>
      <c r="AR277" s="58" t="s">
        <v>7175</v>
      </c>
      <c r="AT277" s="57">
        <v>2.5</v>
      </c>
      <c r="AU277" s="57">
        <v>8100.0</v>
      </c>
      <c r="AV277" s="57">
        <v>235.0</v>
      </c>
      <c r="AW277" s="58" t="s">
        <v>7676</v>
      </c>
      <c r="AX277" s="57">
        <v>2023.0</v>
      </c>
      <c r="AY277" s="61"/>
      <c r="AZ277" s="61"/>
    </row>
    <row r="278">
      <c r="A278" s="58" t="s">
        <v>9172</v>
      </c>
      <c r="B278" s="58" t="s">
        <v>5668</v>
      </c>
      <c r="C278" s="58" t="s">
        <v>1184</v>
      </c>
      <c r="D278" s="61"/>
      <c r="E278" s="58" t="s">
        <v>7731</v>
      </c>
      <c r="F278" s="58" t="s">
        <v>9173</v>
      </c>
      <c r="I278" s="61"/>
      <c r="J278" s="58" t="s">
        <v>7668</v>
      </c>
      <c r="L278" s="61"/>
      <c r="M278" s="63" t="b">
        <v>1</v>
      </c>
      <c r="N278" s="57">
        <v>2024.0</v>
      </c>
      <c r="O278" s="58" t="s">
        <v>7669</v>
      </c>
      <c r="Q278" s="57">
        <v>12.89855</v>
      </c>
      <c r="R278" s="61"/>
      <c r="S278" s="58" t="s">
        <v>9174</v>
      </c>
      <c r="T278" s="227">
        <v>45587.0</v>
      </c>
      <c r="U278" s="61"/>
      <c r="V278" s="61"/>
      <c r="W278" s="61"/>
      <c r="X278" s="57">
        <v>1168750.0</v>
      </c>
      <c r="Y278" s="61"/>
      <c r="Z278" s="58" t="s">
        <v>6028</v>
      </c>
      <c r="AA278" s="61"/>
      <c r="AB278" s="58" t="s">
        <v>7682</v>
      </c>
      <c r="AC278" s="61"/>
      <c r="AD278" s="227">
        <v>45375.0</v>
      </c>
      <c r="AE278" s="61"/>
      <c r="AF278" s="61"/>
      <c r="AG278" s="58" t="s">
        <v>7728</v>
      </c>
      <c r="AI278" s="58" t="s">
        <v>9175</v>
      </c>
      <c r="AJ278" s="57">
        <v>5.0</v>
      </c>
      <c r="AK278" s="57">
        <v>328.0</v>
      </c>
      <c r="AL278" s="58" t="s">
        <v>9176</v>
      </c>
      <c r="AM278" s="61"/>
      <c r="AN278" s="58" t="s">
        <v>189</v>
      </c>
      <c r="AO278" s="61"/>
      <c r="AP278" s="61"/>
      <c r="AQ278" s="57">
        <v>77.66719</v>
      </c>
      <c r="AR278" s="58" t="s">
        <v>7110</v>
      </c>
      <c r="AT278" s="57">
        <v>4.2</v>
      </c>
      <c r="AU278" s="57">
        <v>8500.0</v>
      </c>
      <c r="AV278" s="57">
        <v>217.0</v>
      </c>
      <c r="AW278" s="58" t="s">
        <v>7676</v>
      </c>
      <c r="AX278" s="57">
        <v>2022.0</v>
      </c>
      <c r="AY278" s="61"/>
      <c r="AZ278" s="61"/>
    </row>
    <row r="279">
      <c r="A279" s="58" t="s">
        <v>9177</v>
      </c>
      <c r="B279" s="58" t="s">
        <v>5668</v>
      </c>
      <c r="C279" s="58" t="s">
        <v>541</v>
      </c>
      <c r="D279" s="61"/>
      <c r="E279" s="58" t="s">
        <v>7666</v>
      </c>
      <c r="F279" s="58" t="s">
        <v>9178</v>
      </c>
      <c r="G279" s="58" t="s">
        <v>7827</v>
      </c>
      <c r="K279" s="57">
        <v>86.5</v>
      </c>
      <c r="L279" s="61"/>
      <c r="M279" s="63" t="b">
        <v>1</v>
      </c>
      <c r="N279" s="57">
        <v>2029.0</v>
      </c>
      <c r="O279" s="58" t="s">
        <v>7669</v>
      </c>
      <c r="Q279" s="57">
        <v>13.08319</v>
      </c>
      <c r="R279" s="61"/>
      <c r="S279" s="58" t="s">
        <v>9179</v>
      </c>
      <c r="T279" s="227">
        <v>45315.0</v>
      </c>
      <c r="U279" s="61"/>
      <c r="V279" s="61"/>
      <c r="W279" s="61"/>
      <c r="X279" s="57">
        <v>0.0</v>
      </c>
      <c r="Y279" s="61"/>
      <c r="Z279" s="58" t="s">
        <v>6005</v>
      </c>
      <c r="AA279" s="61"/>
      <c r="AB279" s="58" t="s">
        <v>7672</v>
      </c>
      <c r="AC279" s="61"/>
      <c r="AD279" s="227">
        <v>45564.0</v>
      </c>
      <c r="AE279" s="61"/>
      <c r="AF279" s="61"/>
      <c r="AG279" s="58" t="s">
        <v>7863</v>
      </c>
      <c r="AI279" s="58" t="s">
        <v>7721</v>
      </c>
      <c r="AJ279" s="57">
        <v>6.0</v>
      </c>
      <c r="AK279" s="57">
        <v>267.0</v>
      </c>
      <c r="AL279" s="58" t="s">
        <v>9180</v>
      </c>
      <c r="AN279" s="58" t="s">
        <v>155</v>
      </c>
      <c r="AP279" s="61"/>
      <c r="AQ279" s="57">
        <v>77.64378</v>
      </c>
      <c r="AR279" s="58" t="s">
        <v>6443</v>
      </c>
      <c r="AT279" s="57">
        <v>3.4</v>
      </c>
      <c r="AU279" s="61"/>
      <c r="AV279" s="57">
        <v>73.0</v>
      </c>
      <c r="AW279" s="61"/>
      <c r="AX279" s="57">
        <v>2024.0</v>
      </c>
      <c r="AY279" s="61"/>
      <c r="AZ279" s="61"/>
    </row>
    <row r="280">
      <c r="A280" s="58" t="s">
        <v>9181</v>
      </c>
      <c r="B280" s="58" t="s">
        <v>5668</v>
      </c>
      <c r="C280" s="58" t="s">
        <v>434</v>
      </c>
      <c r="D280" s="61"/>
      <c r="E280" s="58" t="s">
        <v>7666</v>
      </c>
      <c r="F280" s="58" t="s">
        <v>9182</v>
      </c>
      <c r="G280" s="58" t="s">
        <v>8041</v>
      </c>
      <c r="J280" s="58" t="s">
        <v>7668</v>
      </c>
      <c r="K280" s="57">
        <v>80.6</v>
      </c>
      <c r="L280" s="61"/>
      <c r="M280" s="63" t="b">
        <v>1</v>
      </c>
      <c r="N280" s="57">
        <v>2027.0</v>
      </c>
      <c r="O280" s="58" t="s">
        <v>7669</v>
      </c>
      <c r="Q280" s="57">
        <v>12.86804</v>
      </c>
      <c r="R280" s="61"/>
      <c r="S280" s="58" t="s">
        <v>9183</v>
      </c>
      <c r="T280" s="227">
        <v>45618.0</v>
      </c>
      <c r="U280" s="61"/>
      <c r="V280" s="61"/>
      <c r="W280" s="61"/>
      <c r="X280" s="57">
        <v>4737420.0</v>
      </c>
      <c r="Y280" s="61"/>
      <c r="Z280" s="58" t="s">
        <v>6028</v>
      </c>
      <c r="AA280" s="61"/>
      <c r="AB280" s="58" t="s">
        <v>7672</v>
      </c>
      <c r="AC280" s="61"/>
      <c r="AD280" s="227">
        <v>45409.0</v>
      </c>
      <c r="AE280" s="61"/>
      <c r="AF280" s="61"/>
      <c r="AG280" s="58" t="s">
        <v>7757</v>
      </c>
      <c r="AI280" s="58" t="s">
        <v>9184</v>
      </c>
      <c r="AJ280" s="57">
        <v>3.0</v>
      </c>
      <c r="AK280" s="57">
        <v>312.0</v>
      </c>
      <c r="AL280" s="58" t="s">
        <v>7736</v>
      </c>
      <c r="AM280" s="61"/>
      <c r="AN280" s="58" t="s">
        <v>437</v>
      </c>
      <c r="AP280" s="58" t="s">
        <v>9185</v>
      </c>
      <c r="AQ280" s="57">
        <v>77.66722</v>
      </c>
      <c r="AR280" s="58" t="s">
        <v>435</v>
      </c>
      <c r="AT280" s="57">
        <v>2.9</v>
      </c>
      <c r="AU280" s="57">
        <v>10500.0</v>
      </c>
      <c r="AV280" s="57">
        <v>26.0</v>
      </c>
      <c r="AW280" s="58" t="s">
        <v>7676</v>
      </c>
      <c r="AX280" s="57">
        <v>2022.0</v>
      </c>
      <c r="AY280" s="61"/>
      <c r="AZ280" s="61"/>
    </row>
    <row r="281">
      <c r="A281" s="58" t="s">
        <v>9186</v>
      </c>
      <c r="B281" s="58" t="s">
        <v>5668</v>
      </c>
      <c r="C281" s="58" t="s">
        <v>2547</v>
      </c>
      <c r="D281" s="61"/>
      <c r="E281" s="58" t="s">
        <v>7666</v>
      </c>
      <c r="F281" s="58" t="s">
        <v>9187</v>
      </c>
      <c r="G281" s="58" t="s">
        <v>7800</v>
      </c>
      <c r="J281" s="58" t="s">
        <v>7668</v>
      </c>
      <c r="K281" s="57">
        <v>79.4</v>
      </c>
      <c r="L281" s="61"/>
      <c r="M281" s="63" t="b">
        <v>1</v>
      </c>
      <c r="N281" s="57">
        <v>2026.0</v>
      </c>
      <c r="O281" s="58" t="s">
        <v>7669</v>
      </c>
      <c r="Q281" s="57">
        <v>12.9424</v>
      </c>
      <c r="R281" s="61"/>
      <c r="S281" s="58" t="s">
        <v>9188</v>
      </c>
      <c r="T281" s="227">
        <v>45587.0</v>
      </c>
      <c r="U281" s="61"/>
      <c r="V281" s="61"/>
      <c r="W281" s="61"/>
      <c r="X281" s="57">
        <v>9748289.0</v>
      </c>
      <c r="Y281" s="61"/>
      <c r="Z281" s="58" t="s">
        <v>6028</v>
      </c>
      <c r="AA281" s="61"/>
      <c r="AB281" s="58" t="s">
        <v>7672</v>
      </c>
      <c r="AC281" s="61"/>
      <c r="AD281" s="227">
        <v>45561.0</v>
      </c>
      <c r="AE281" s="61"/>
      <c r="AF281" s="61"/>
      <c r="AG281" s="58" t="s">
        <v>7694</v>
      </c>
      <c r="AH281" s="58" t="s">
        <v>7695</v>
      </c>
      <c r="AI281" s="58" t="s">
        <v>9189</v>
      </c>
      <c r="AJ281" s="57">
        <v>4.0</v>
      </c>
      <c r="AK281" s="57">
        <v>181.0</v>
      </c>
      <c r="AL281" s="58" t="s">
        <v>9190</v>
      </c>
      <c r="AN281" s="58" t="s">
        <v>522</v>
      </c>
      <c r="AP281" s="58" t="s">
        <v>9191</v>
      </c>
      <c r="AQ281" s="57">
        <v>77.68662</v>
      </c>
      <c r="AR281" s="58" t="s">
        <v>7511</v>
      </c>
      <c r="AT281" s="57">
        <v>1.9</v>
      </c>
      <c r="AU281" s="57">
        <v>10000.0</v>
      </c>
      <c r="AV281" s="57">
        <v>294.0</v>
      </c>
      <c r="AW281" s="58" t="s">
        <v>7676</v>
      </c>
      <c r="AX281" s="57">
        <v>2022.0</v>
      </c>
      <c r="AY281" s="61"/>
      <c r="AZ281" s="61"/>
    </row>
    <row r="282">
      <c r="A282" s="58" t="s">
        <v>9192</v>
      </c>
      <c r="B282" s="58" t="s">
        <v>5668</v>
      </c>
      <c r="C282" s="58" t="s">
        <v>564</v>
      </c>
      <c r="D282" s="61"/>
      <c r="E282" s="58" t="s">
        <v>7666</v>
      </c>
      <c r="F282" s="58" t="s">
        <v>9193</v>
      </c>
      <c r="I282" s="61"/>
      <c r="J282" s="58" t="s">
        <v>7668</v>
      </c>
      <c r="K282" s="57">
        <v>13.9</v>
      </c>
      <c r="L282" s="61"/>
      <c r="M282" s="63" t="b">
        <v>1</v>
      </c>
      <c r="N282" s="57">
        <v>2025.0</v>
      </c>
      <c r="O282" s="58" t="s">
        <v>7669</v>
      </c>
      <c r="Q282" s="57">
        <v>12.87008</v>
      </c>
      <c r="R282" s="61"/>
      <c r="S282" s="58" t="s">
        <v>7773</v>
      </c>
      <c r="T282" s="227">
        <v>45342.0</v>
      </c>
      <c r="U282" s="61"/>
      <c r="V282" s="61"/>
      <c r="W282" s="61"/>
      <c r="X282" s="57">
        <v>4596984.0</v>
      </c>
      <c r="Y282" s="61"/>
      <c r="Z282" s="58" t="s">
        <v>9194</v>
      </c>
      <c r="AA282" s="61"/>
      <c r="AB282" s="58" t="s">
        <v>7682</v>
      </c>
      <c r="AC282" s="61"/>
      <c r="AD282" s="227">
        <v>45560.0</v>
      </c>
      <c r="AE282" s="61"/>
      <c r="AF282" s="61"/>
      <c r="AG282" s="58" t="s">
        <v>7880</v>
      </c>
      <c r="AI282" s="58" t="s">
        <v>9195</v>
      </c>
      <c r="AJ282" s="57">
        <v>5.0</v>
      </c>
      <c r="AK282" s="57">
        <v>1102.0</v>
      </c>
      <c r="AL282" s="58" t="s">
        <v>7978</v>
      </c>
      <c r="AM282" s="61"/>
      <c r="AN282" s="58" t="s">
        <v>210</v>
      </c>
      <c r="AQ282" s="57">
        <v>77.51742</v>
      </c>
      <c r="AR282" s="58" t="s">
        <v>565</v>
      </c>
      <c r="AT282" s="57">
        <v>7.5</v>
      </c>
      <c r="AU282" s="57">
        <v>10000.0</v>
      </c>
      <c r="AV282" s="57">
        <v>171.0</v>
      </c>
      <c r="AW282" s="58" t="s">
        <v>7676</v>
      </c>
      <c r="AX282" s="57">
        <v>2020.0</v>
      </c>
      <c r="AY282" s="61"/>
      <c r="AZ282" s="61"/>
    </row>
    <row r="283">
      <c r="A283" s="58" t="s">
        <v>9196</v>
      </c>
      <c r="B283" s="58" t="s">
        <v>5668</v>
      </c>
      <c r="C283" s="58" t="s">
        <v>1460</v>
      </c>
      <c r="D283" s="61"/>
      <c r="E283" s="58" t="s">
        <v>7760</v>
      </c>
      <c r="F283" s="58" t="s">
        <v>9197</v>
      </c>
      <c r="I283" s="61"/>
      <c r="J283" s="58" t="s">
        <v>7668</v>
      </c>
      <c r="L283" s="61"/>
      <c r="M283" s="63" t="b">
        <v>1</v>
      </c>
      <c r="N283" s="57">
        <v>2019.0</v>
      </c>
      <c r="O283" s="58" t="s">
        <v>7680</v>
      </c>
      <c r="P283" s="61"/>
      <c r="Q283" s="57">
        <v>13.19029</v>
      </c>
      <c r="R283" s="61"/>
      <c r="S283" s="58" t="s">
        <v>9198</v>
      </c>
      <c r="T283" s="227">
        <v>45645.0</v>
      </c>
      <c r="U283" s="61"/>
      <c r="V283" s="61"/>
      <c r="W283" s="61"/>
      <c r="X283" s="57">
        <v>885375.0</v>
      </c>
      <c r="Y283" s="61"/>
      <c r="Z283" s="58" t="s">
        <v>6005</v>
      </c>
      <c r="AA283" s="61"/>
      <c r="AB283" s="58" t="s">
        <v>7683</v>
      </c>
      <c r="AC283" s="61"/>
      <c r="AD283" s="227">
        <v>45462.0</v>
      </c>
      <c r="AE283" s="61"/>
      <c r="AF283" s="61"/>
      <c r="AG283" s="58" t="s">
        <v>9199</v>
      </c>
      <c r="AI283" s="58" t="s">
        <v>9200</v>
      </c>
      <c r="AJ283" s="57">
        <v>4.0</v>
      </c>
      <c r="AK283" s="57">
        <v>409.0</v>
      </c>
      <c r="AL283" s="58" t="s">
        <v>7810</v>
      </c>
      <c r="AM283" s="61"/>
      <c r="AN283" s="58" t="s">
        <v>668</v>
      </c>
      <c r="AP283" s="58" t="s">
        <v>9201</v>
      </c>
      <c r="AQ283" s="57">
        <v>77.65916</v>
      </c>
      <c r="AR283" s="58" t="s">
        <v>7369</v>
      </c>
      <c r="AT283" s="57">
        <v>32.27</v>
      </c>
      <c r="AU283" s="57">
        <v>6090.0</v>
      </c>
      <c r="AV283" s="57">
        <v>10069.0</v>
      </c>
      <c r="AW283" s="58" t="s">
        <v>7676</v>
      </c>
      <c r="AX283" s="57">
        <v>2019.0</v>
      </c>
      <c r="AY283" s="61"/>
      <c r="AZ283" s="61"/>
    </row>
    <row r="284">
      <c r="A284" s="58" t="s">
        <v>9202</v>
      </c>
      <c r="B284" s="58" t="s">
        <v>5668</v>
      </c>
      <c r="C284" s="58" t="s">
        <v>285</v>
      </c>
      <c r="D284" s="61"/>
      <c r="E284" s="58" t="s">
        <v>7701</v>
      </c>
      <c r="F284" s="58" t="s">
        <v>9203</v>
      </c>
      <c r="I284" s="61"/>
      <c r="J284" s="58" t="s">
        <v>7668</v>
      </c>
      <c r="L284" s="61"/>
      <c r="M284" s="63" t="b">
        <v>1</v>
      </c>
      <c r="N284" s="57">
        <v>2027.0</v>
      </c>
      <c r="O284" s="58" t="s">
        <v>7680</v>
      </c>
      <c r="P284" s="61"/>
      <c r="Q284" s="57">
        <v>13.27891</v>
      </c>
      <c r="R284" s="61"/>
      <c r="S284" s="58" t="s">
        <v>9204</v>
      </c>
      <c r="T284" s="227">
        <v>45649.0</v>
      </c>
      <c r="U284" s="61"/>
      <c r="V284" s="61"/>
      <c r="W284" s="61"/>
      <c r="X284" s="57">
        <v>6526038.0</v>
      </c>
      <c r="Y284" s="61"/>
      <c r="Z284" s="58" t="s">
        <v>6005</v>
      </c>
      <c r="AA284" s="61"/>
      <c r="AB284" s="58" t="s">
        <v>7683</v>
      </c>
      <c r="AC284" s="61"/>
      <c r="AD284" s="227">
        <v>45378.0</v>
      </c>
      <c r="AE284" s="61"/>
      <c r="AF284" s="61"/>
      <c r="AG284" s="58" t="s">
        <v>8086</v>
      </c>
      <c r="AI284" s="58" t="s">
        <v>9205</v>
      </c>
      <c r="AJ284" s="57">
        <v>6.0</v>
      </c>
      <c r="AK284" s="57">
        <v>346.0</v>
      </c>
      <c r="AL284" s="58" t="s">
        <v>8018</v>
      </c>
      <c r="AM284" s="61"/>
      <c r="AN284" s="58" t="s">
        <v>9079</v>
      </c>
      <c r="AP284" s="58" t="s">
        <v>9206</v>
      </c>
      <c r="AQ284" s="57">
        <v>77.67822</v>
      </c>
      <c r="AR284" s="58" t="s">
        <v>9207</v>
      </c>
      <c r="AT284" s="57">
        <v>25.74</v>
      </c>
      <c r="AU284" s="57">
        <v>5400.0</v>
      </c>
      <c r="AV284" s="57">
        <v>10034.0</v>
      </c>
      <c r="AW284" s="58" t="s">
        <v>7676</v>
      </c>
      <c r="AX284" s="57">
        <v>2023.0</v>
      </c>
      <c r="AY284" s="61"/>
      <c r="AZ284" s="61"/>
    </row>
    <row r="285">
      <c r="A285" s="58" t="s">
        <v>9208</v>
      </c>
      <c r="B285" s="58" t="s">
        <v>5668</v>
      </c>
      <c r="C285" s="58" t="s">
        <v>1474</v>
      </c>
      <c r="D285" s="61"/>
      <c r="E285" s="58" t="s">
        <v>7666</v>
      </c>
      <c r="F285" s="58" t="s">
        <v>9209</v>
      </c>
      <c r="G285" s="58" t="s">
        <v>9210</v>
      </c>
      <c r="J285" s="58" t="s">
        <v>7668</v>
      </c>
      <c r="K285" s="57">
        <v>63.6</v>
      </c>
      <c r="L285" s="61"/>
      <c r="M285" s="63" t="b">
        <v>1</v>
      </c>
      <c r="N285" s="57">
        <v>2026.0</v>
      </c>
      <c r="O285" s="58" t="s">
        <v>7669</v>
      </c>
      <c r="Q285" s="57">
        <v>13.09894</v>
      </c>
      <c r="R285" s="61"/>
      <c r="S285" s="58" t="s">
        <v>7836</v>
      </c>
      <c r="T285" s="227">
        <v>45345.0</v>
      </c>
      <c r="U285" s="61"/>
      <c r="V285" s="61"/>
      <c r="W285" s="61"/>
      <c r="X285" s="57">
        <v>4305688.0</v>
      </c>
      <c r="Y285" s="61"/>
      <c r="Z285" s="58" t="s">
        <v>6005</v>
      </c>
      <c r="AA285" s="61"/>
      <c r="AB285" s="58" t="s">
        <v>7672</v>
      </c>
      <c r="AC285" s="61"/>
      <c r="AD285" s="227">
        <v>45499.0</v>
      </c>
      <c r="AE285" s="61"/>
      <c r="AF285" s="61"/>
      <c r="AG285" s="58" t="s">
        <v>7694</v>
      </c>
      <c r="AI285" s="58" t="s">
        <v>9211</v>
      </c>
      <c r="AJ285" s="57">
        <v>6.0</v>
      </c>
      <c r="AK285" s="57">
        <v>40.0</v>
      </c>
      <c r="AL285" s="58" t="s">
        <v>7838</v>
      </c>
      <c r="AM285" s="61"/>
      <c r="AN285" s="58" t="s">
        <v>155</v>
      </c>
      <c r="AP285" s="58" t="s">
        <v>9212</v>
      </c>
      <c r="AQ285" s="57">
        <v>77.63924</v>
      </c>
      <c r="AR285" s="58" t="s">
        <v>7384</v>
      </c>
      <c r="AT285" s="57">
        <v>2.0</v>
      </c>
      <c r="AU285" s="57">
        <v>5430.0</v>
      </c>
      <c r="AV285" s="57">
        <v>272.0</v>
      </c>
      <c r="AW285" s="58" t="s">
        <v>7676</v>
      </c>
      <c r="AX285" s="57">
        <v>2023.0</v>
      </c>
      <c r="AY285" s="61"/>
      <c r="AZ285" s="61"/>
    </row>
    <row r="286">
      <c r="A286" s="58" t="s">
        <v>9213</v>
      </c>
      <c r="B286" s="58" t="s">
        <v>5668</v>
      </c>
      <c r="C286" s="58" t="s">
        <v>979</v>
      </c>
      <c r="D286" s="61"/>
      <c r="E286" s="58" t="s">
        <v>7666</v>
      </c>
      <c r="F286" s="58" t="s">
        <v>9214</v>
      </c>
      <c r="G286" s="58" t="s">
        <v>7827</v>
      </c>
      <c r="J286" s="58" t="s">
        <v>7668</v>
      </c>
      <c r="K286" s="57">
        <v>74.1</v>
      </c>
      <c r="L286" s="61"/>
      <c r="M286" s="63" t="b">
        <v>1</v>
      </c>
      <c r="N286" s="57">
        <v>2028.0</v>
      </c>
      <c r="O286" s="58" t="s">
        <v>7669</v>
      </c>
      <c r="Q286" s="57">
        <v>13.05145</v>
      </c>
      <c r="R286" s="61"/>
      <c r="S286" s="58" t="s">
        <v>9215</v>
      </c>
      <c r="T286" s="227">
        <v>45588.0</v>
      </c>
      <c r="U286" s="61"/>
      <c r="V286" s="61"/>
      <c r="W286" s="61"/>
      <c r="X286" s="57">
        <v>1.6004425E7</v>
      </c>
      <c r="Y286" s="61"/>
      <c r="Z286" s="58" t="s">
        <v>6005</v>
      </c>
      <c r="AA286" s="61"/>
      <c r="AB286" s="58" t="s">
        <v>7672</v>
      </c>
      <c r="AC286" s="61"/>
      <c r="AD286" s="227">
        <v>45471.0</v>
      </c>
      <c r="AE286" s="61"/>
      <c r="AF286" s="61"/>
      <c r="AG286" s="58" t="s">
        <v>8834</v>
      </c>
      <c r="AH286" s="58" t="s">
        <v>7750</v>
      </c>
      <c r="AI286" s="58" t="s">
        <v>7721</v>
      </c>
      <c r="AJ286" s="57">
        <v>1.0</v>
      </c>
      <c r="AK286" s="57">
        <v>437.0</v>
      </c>
      <c r="AL286" s="58" t="s">
        <v>8038</v>
      </c>
      <c r="AM286" s="61"/>
      <c r="AN286" s="58" t="s">
        <v>290</v>
      </c>
      <c r="AP286" s="61"/>
      <c r="AQ286" s="57">
        <v>77.63182</v>
      </c>
      <c r="AR286" s="58" t="s">
        <v>6157</v>
      </c>
      <c r="AT286" s="57">
        <v>1.9</v>
      </c>
      <c r="AU286" s="57">
        <v>15100.0</v>
      </c>
      <c r="AV286" s="57">
        <v>10.0</v>
      </c>
      <c r="AW286" s="58" t="s">
        <v>7676</v>
      </c>
      <c r="AX286" s="57">
        <v>2023.0</v>
      </c>
      <c r="AY286" s="61"/>
      <c r="AZ286" s="61"/>
    </row>
    <row r="287">
      <c r="A287" s="58" t="s">
        <v>9216</v>
      </c>
      <c r="B287" s="58" t="s">
        <v>5668</v>
      </c>
      <c r="C287" s="58" t="s">
        <v>866</v>
      </c>
      <c r="D287" s="61"/>
      <c r="E287" s="58" t="s">
        <v>7666</v>
      </c>
      <c r="F287" s="58" t="s">
        <v>9217</v>
      </c>
      <c r="G287" s="58" t="s">
        <v>9218</v>
      </c>
      <c r="J287" s="58" t="s">
        <v>7668</v>
      </c>
      <c r="K287" s="57">
        <v>79.7</v>
      </c>
      <c r="L287" s="61"/>
      <c r="M287" s="63" t="b">
        <v>1</v>
      </c>
      <c r="N287" s="57">
        <v>2028.0</v>
      </c>
      <c r="O287" s="58" t="s">
        <v>7669</v>
      </c>
      <c r="Q287" s="57">
        <v>13.06446</v>
      </c>
      <c r="R287" s="61"/>
      <c r="S287" s="58" t="s">
        <v>9219</v>
      </c>
      <c r="T287" s="227">
        <v>45557.0</v>
      </c>
      <c r="U287" s="61"/>
      <c r="V287" s="61"/>
      <c r="W287" s="61"/>
      <c r="X287" s="57">
        <v>5778908.0</v>
      </c>
      <c r="Y287" s="61"/>
      <c r="Z287" s="58" t="s">
        <v>6005</v>
      </c>
      <c r="AA287" s="61"/>
      <c r="AB287" s="58" t="s">
        <v>7682</v>
      </c>
      <c r="AC287" s="61"/>
      <c r="AD287" s="227">
        <v>45654.0</v>
      </c>
      <c r="AE287" s="61"/>
      <c r="AF287" s="61"/>
      <c r="AG287" s="58" t="s">
        <v>7694</v>
      </c>
      <c r="AI287" s="58" t="s">
        <v>7721</v>
      </c>
      <c r="AJ287" s="57">
        <v>2.0</v>
      </c>
      <c r="AK287" s="57">
        <v>360.0</v>
      </c>
      <c r="AL287" s="58" t="s">
        <v>9100</v>
      </c>
      <c r="AN287" s="58" t="s">
        <v>363</v>
      </c>
      <c r="AO287" s="61"/>
      <c r="AP287" s="61"/>
      <c r="AQ287" s="57">
        <v>77.60554</v>
      </c>
      <c r="AR287" s="58" t="s">
        <v>6681</v>
      </c>
      <c r="AT287" s="57">
        <v>4.3</v>
      </c>
      <c r="AU287" s="57">
        <v>8499.0</v>
      </c>
      <c r="AV287" s="57">
        <v>273.0</v>
      </c>
      <c r="AW287" s="58" t="s">
        <v>7676</v>
      </c>
      <c r="AX287" s="57">
        <v>2022.0</v>
      </c>
      <c r="AY287" s="61"/>
      <c r="AZ287" s="61"/>
    </row>
    <row r="288">
      <c r="A288" s="58" t="s">
        <v>9220</v>
      </c>
      <c r="B288" s="58" t="s">
        <v>5668</v>
      </c>
      <c r="C288" s="58" t="s">
        <v>7496</v>
      </c>
      <c r="D288" s="61"/>
      <c r="E288" s="58" t="s">
        <v>7760</v>
      </c>
      <c r="F288" s="58" t="s">
        <v>9221</v>
      </c>
      <c r="I288" s="61"/>
      <c r="J288" s="58" t="s">
        <v>7668</v>
      </c>
      <c r="L288" s="61"/>
      <c r="M288" s="63" t="b">
        <v>1</v>
      </c>
      <c r="N288" s="57">
        <v>2023.0</v>
      </c>
      <c r="O288" s="58" t="s">
        <v>7669</v>
      </c>
      <c r="Q288" s="57">
        <v>12.95161</v>
      </c>
      <c r="R288" s="61"/>
      <c r="S288" s="58" t="s">
        <v>9222</v>
      </c>
      <c r="T288" s="227">
        <v>45491.0</v>
      </c>
      <c r="U288" s="61"/>
      <c r="V288" s="61"/>
      <c r="W288" s="61"/>
      <c r="X288" s="57">
        <v>826500.0</v>
      </c>
      <c r="Y288" s="61"/>
      <c r="Z288" s="58" t="s">
        <v>6028</v>
      </c>
      <c r="AA288" s="61"/>
      <c r="AB288" s="58" t="s">
        <v>7672</v>
      </c>
      <c r="AC288" s="61"/>
      <c r="AD288" s="227">
        <v>45374.0</v>
      </c>
      <c r="AE288" s="61"/>
      <c r="AF288" s="61"/>
      <c r="AG288" s="58" t="s">
        <v>7694</v>
      </c>
      <c r="AH288" s="58" t="s">
        <v>7695</v>
      </c>
      <c r="AI288" s="58" t="s">
        <v>9223</v>
      </c>
      <c r="AJ288" s="57">
        <v>1.0</v>
      </c>
      <c r="AK288" s="57">
        <v>72.0</v>
      </c>
      <c r="AL288" s="58" t="s">
        <v>9224</v>
      </c>
      <c r="AN288" s="58" t="s">
        <v>1318</v>
      </c>
      <c r="AP288" s="61"/>
      <c r="AQ288" s="57">
        <v>77.66903</v>
      </c>
      <c r="AR288" s="58" t="s">
        <v>7498</v>
      </c>
      <c r="AT288" s="57">
        <v>1.0</v>
      </c>
      <c r="AU288" s="57">
        <v>6000.0</v>
      </c>
      <c r="AV288" s="57">
        <v>291.0</v>
      </c>
      <c r="AW288" s="58" t="s">
        <v>7676</v>
      </c>
      <c r="AX288" s="57">
        <v>2018.0</v>
      </c>
      <c r="AY288" s="61"/>
      <c r="AZ288" s="61"/>
    </row>
    <row r="289">
      <c r="A289" s="58" t="s">
        <v>9225</v>
      </c>
      <c r="B289" s="58" t="s">
        <v>5668</v>
      </c>
      <c r="C289" s="58" t="s">
        <v>1161</v>
      </c>
      <c r="D289" s="61"/>
      <c r="E289" s="58" t="s">
        <v>7666</v>
      </c>
      <c r="F289" s="58" t="s">
        <v>9226</v>
      </c>
      <c r="G289" s="58" t="s">
        <v>9227</v>
      </c>
      <c r="J289" s="58" t="s">
        <v>7668</v>
      </c>
      <c r="K289" s="57">
        <v>77.4</v>
      </c>
      <c r="L289" s="61"/>
      <c r="M289" s="63" t="b">
        <v>1</v>
      </c>
      <c r="N289" s="57">
        <v>2026.0</v>
      </c>
      <c r="O289" s="58" t="s">
        <v>7669</v>
      </c>
      <c r="Q289" s="57">
        <v>13.02963</v>
      </c>
      <c r="R289" s="61"/>
      <c r="S289" s="58" t="s">
        <v>7801</v>
      </c>
      <c r="T289" s="227">
        <v>45496.0</v>
      </c>
      <c r="U289" s="61"/>
      <c r="V289" s="61"/>
      <c r="W289" s="61"/>
      <c r="X289" s="57">
        <v>9935036.0</v>
      </c>
      <c r="Y289" s="61"/>
      <c r="Z289" s="58" t="s">
        <v>6028</v>
      </c>
      <c r="AA289" s="61"/>
      <c r="AB289" s="58" t="s">
        <v>7672</v>
      </c>
      <c r="AC289" s="61"/>
      <c r="AD289" s="227">
        <v>45652.0</v>
      </c>
      <c r="AE289" s="61"/>
      <c r="AF289" s="61"/>
      <c r="AG289" s="58" t="s">
        <v>7728</v>
      </c>
      <c r="AI289" s="58" t="s">
        <v>9228</v>
      </c>
      <c r="AJ289" s="57">
        <v>2.0</v>
      </c>
      <c r="AK289" s="57">
        <v>272.0</v>
      </c>
      <c r="AL289" s="58" t="s">
        <v>7804</v>
      </c>
      <c r="AN289" s="58" t="s">
        <v>607</v>
      </c>
      <c r="AP289" s="58" t="s">
        <v>9229</v>
      </c>
      <c r="AQ289" s="57">
        <v>77.75215</v>
      </c>
      <c r="AR289" s="58" t="s">
        <v>7092</v>
      </c>
      <c r="AT289" s="57">
        <v>3.3</v>
      </c>
      <c r="AU289" s="57">
        <v>9900.0</v>
      </c>
      <c r="AV289" s="57">
        <v>215.0</v>
      </c>
      <c r="AW289" s="58" t="s">
        <v>7676</v>
      </c>
      <c r="AX289" s="57">
        <v>2023.0</v>
      </c>
      <c r="AY289" s="61"/>
      <c r="AZ289" s="61"/>
    </row>
    <row r="290">
      <c r="A290" s="58" t="s">
        <v>9230</v>
      </c>
      <c r="B290" s="58" t="s">
        <v>5668</v>
      </c>
      <c r="C290" s="58" t="s">
        <v>355</v>
      </c>
      <c r="D290" s="61"/>
      <c r="E290" s="58" t="s">
        <v>7760</v>
      </c>
      <c r="F290" s="58" t="s">
        <v>9231</v>
      </c>
      <c r="I290" s="61"/>
      <c r="J290" s="58" t="s">
        <v>7668</v>
      </c>
      <c r="L290" s="61"/>
      <c r="M290" s="63" t="b">
        <v>1</v>
      </c>
      <c r="N290" s="57">
        <v>2023.0</v>
      </c>
      <c r="O290" s="58" t="s">
        <v>7669</v>
      </c>
      <c r="Q290" s="57">
        <v>12.99277</v>
      </c>
      <c r="R290" s="61"/>
      <c r="S290" s="58" t="s">
        <v>7976</v>
      </c>
      <c r="T290" s="227">
        <v>45462.0</v>
      </c>
      <c r="U290" s="61"/>
      <c r="V290" s="61"/>
      <c r="W290" s="61"/>
      <c r="X290" s="57">
        <v>484500.0</v>
      </c>
      <c r="Y290" s="61"/>
      <c r="Z290" s="58" t="s">
        <v>6028</v>
      </c>
      <c r="AA290" s="61"/>
      <c r="AB290" s="58" t="s">
        <v>7682</v>
      </c>
      <c r="AC290" s="61"/>
      <c r="AD290" s="227">
        <v>45649.0</v>
      </c>
      <c r="AE290" s="61"/>
      <c r="AF290" s="61"/>
      <c r="AG290" s="58" t="s">
        <v>9232</v>
      </c>
      <c r="AI290" s="58" t="s">
        <v>9233</v>
      </c>
      <c r="AJ290" s="57">
        <v>4.0</v>
      </c>
      <c r="AK290" s="57">
        <v>1108.0</v>
      </c>
      <c r="AL290" s="58" t="s">
        <v>7978</v>
      </c>
      <c r="AM290" s="61"/>
      <c r="AN290" s="58" t="s">
        <v>68</v>
      </c>
      <c r="AO290" s="61"/>
      <c r="AP290" s="61"/>
      <c r="AQ290" s="57">
        <v>77.80603</v>
      </c>
      <c r="AR290" s="58" t="s">
        <v>356</v>
      </c>
      <c r="AT290" s="57">
        <v>5.92</v>
      </c>
      <c r="AU290" s="57">
        <v>6800.0</v>
      </c>
      <c r="AV290" s="57">
        <v>166.0</v>
      </c>
      <c r="AW290" s="58" t="s">
        <v>7676</v>
      </c>
      <c r="AX290" s="57">
        <v>2019.0</v>
      </c>
      <c r="AY290" s="61"/>
      <c r="AZ290" s="61"/>
    </row>
    <row r="291">
      <c r="A291" s="58" t="s">
        <v>9234</v>
      </c>
      <c r="B291" s="58" t="s">
        <v>5668</v>
      </c>
      <c r="C291" s="58" t="s">
        <v>555</v>
      </c>
      <c r="D291" s="61"/>
      <c r="E291" s="58" t="s">
        <v>7666</v>
      </c>
      <c r="F291" s="58" t="s">
        <v>9235</v>
      </c>
      <c r="G291" s="58" t="s">
        <v>9236</v>
      </c>
      <c r="J291" s="58" t="s">
        <v>7668</v>
      </c>
      <c r="K291" s="57">
        <v>63.8</v>
      </c>
      <c r="L291" s="61"/>
      <c r="M291" s="63" t="b">
        <v>1</v>
      </c>
      <c r="N291" s="57">
        <v>2026.0</v>
      </c>
      <c r="O291" s="58" t="s">
        <v>7669</v>
      </c>
      <c r="Q291" s="57">
        <v>12.88599</v>
      </c>
      <c r="R291" s="61"/>
      <c r="S291" s="58" t="s">
        <v>9237</v>
      </c>
      <c r="T291" s="227">
        <v>45344.0</v>
      </c>
      <c r="U291" s="61"/>
      <c r="V291" s="61"/>
      <c r="W291" s="61"/>
      <c r="X291" s="57">
        <v>6520686.0</v>
      </c>
      <c r="Y291" s="61"/>
      <c r="Z291" s="58" t="s">
        <v>6028</v>
      </c>
      <c r="AA291" s="61"/>
      <c r="AB291" s="58" t="s">
        <v>7672</v>
      </c>
      <c r="AC291" s="61"/>
      <c r="AD291" s="227">
        <v>45652.0</v>
      </c>
      <c r="AE291" s="61"/>
      <c r="AF291" s="61"/>
      <c r="AG291" s="58" t="s">
        <v>8115</v>
      </c>
      <c r="AI291" s="58" t="s">
        <v>9238</v>
      </c>
      <c r="AJ291" s="57">
        <v>1.0</v>
      </c>
      <c r="AK291" s="57">
        <v>244.0</v>
      </c>
      <c r="AL291" s="58" t="s">
        <v>9237</v>
      </c>
      <c r="AM291" s="61"/>
      <c r="AN291" s="58" t="s">
        <v>436</v>
      </c>
      <c r="AP291" s="58" t="s">
        <v>9239</v>
      </c>
      <c r="AQ291" s="57">
        <v>77.68058</v>
      </c>
      <c r="AR291" s="58" t="s">
        <v>5172</v>
      </c>
      <c r="AT291" s="57">
        <v>3.6</v>
      </c>
      <c r="AU291" s="57">
        <v>8081.0</v>
      </c>
      <c r="AV291" s="57">
        <v>77.0</v>
      </c>
      <c r="AW291" s="58" t="s">
        <v>7676</v>
      </c>
      <c r="AX291" s="57">
        <v>2022.0</v>
      </c>
      <c r="AY291" s="61"/>
      <c r="AZ291" s="61"/>
    </row>
    <row r="292">
      <c r="A292" s="58" t="s">
        <v>9240</v>
      </c>
      <c r="B292" s="58" t="s">
        <v>5668</v>
      </c>
      <c r="C292" s="58" t="s">
        <v>1366</v>
      </c>
      <c r="D292" s="61"/>
      <c r="E292" s="58" t="s">
        <v>7666</v>
      </c>
      <c r="F292" s="58" t="s">
        <v>9241</v>
      </c>
      <c r="G292" s="58" t="s">
        <v>8266</v>
      </c>
      <c r="J292" s="58" t="s">
        <v>7668</v>
      </c>
      <c r="K292" s="57">
        <v>89.5</v>
      </c>
      <c r="L292" s="61"/>
      <c r="M292" s="63" t="b">
        <v>1</v>
      </c>
      <c r="N292" s="57">
        <v>2029.0</v>
      </c>
      <c r="O292" s="58" t="s">
        <v>7669</v>
      </c>
      <c r="Q292" s="57">
        <v>12.96564</v>
      </c>
      <c r="R292" s="61"/>
      <c r="S292" s="58" t="s">
        <v>9242</v>
      </c>
      <c r="T292" s="227">
        <v>45315.0</v>
      </c>
      <c r="U292" s="61"/>
      <c r="V292" s="61"/>
      <c r="W292" s="61"/>
      <c r="X292" s="57">
        <v>4499609.0</v>
      </c>
      <c r="Y292" s="61"/>
      <c r="Z292" s="58" t="s">
        <v>6022</v>
      </c>
      <c r="AA292" s="61"/>
      <c r="AB292" s="58" t="s">
        <v>7672</v>
      </c>
      <c r="AC292" s="61"/>
      <c r="AD292" s="227">
        <v>45351.0</v>
      </c>
      <c r="AE292" s="61"/>
      <c r="AF292" s="61"/>
      <c r="AG292" s="58" t="s">
        <v>8104</v>
      </c>
      <c r="AI292" s="58" t="s">
        <v>9243</v>
      </c>
      <c r="AJ292" s="57">
        <v>5.0</v>
      </c>
      <c r="AK292" s="57">
        <v>182.0</v>
      </c>
      <c r="AL292" s="58" t="s">
        <v>9244</v>
      </c>
      <c r="AM292" s="61"/>
      <c r="AN292" s="58" t="s">
        <v>1169</v>
      </c>
      <c r="AO292" s="61"/>
      <c r="AP292" s="58" t="s">
        <v>9245</v>
      </c>
      <c r="AQ292" s="57">
        <v>77.55955</v>
      </c>
      <c r="AR292" s="58" t="s">
        <v>7086</v>
      </c>
      <c r="AT292" s="57">
        <v>2.8</v>
      </c>
      <c r="AU292" s="57">
        <v>11000.0</v>
      </c>
      <c r="AV292" s="57">
        <v>258.0</v>
      </c>
      <c r="AW292" s="58" t="s">
        <v>7676</v>
      </c>
      <c r="AX292" s="57">
        <v>2024.0</v>
      </c>
      <c r="AY292" s="61"/>
      <c r="AZ292" s="61"/>
    </row>
    <row r="293">
      <c r="A293" s="58" t="s">
        <v>9246</v>
      </c>
      <c r="B293" s="58" t="s">
        <v>5668</v>
      </c>
      <c r="C293" s="58" t="s">
        <v>876</v>
      </c>
      <c r="D293" s="61"/>
      <c r="E293" s="58" t="s">
        <v>7666</v>
      </c>
      <c r="F293" s="58" t="s">
        <v>9247</v>
      </c>
      <c r="I293" s="61"/>
      <c r="J293" s="61"/>
      <c r="K293" s="57">
        <v>10.2</v>
      </c>
      <c r="L293" s="61"/>
      <c r="M293" s="63" t="b">
        <v>1</v>
      </c>
      <c r="N293" s="57">
        <v>2026.0</v>
      </c>
      <c r="O293" s="58" t="s">
        <v>7669</v>
      </c>
      <c r="Q293" s="57">
        <v>13.14753</v>
      </c>
      <c r="R293" s="61"/>
      <c r="S293" s="58" t="s">
        <v>9248</v>
      </c>
      <c r="T293" s="227">
        <v>45372.0</v>
      </c>
      <c r="U293" s="61"/>
      <c r="V293" s="61"/>
      <c r="W293" s="61"/>
      <c r="X293" s="57">
        <v>0.0</v>
      </c>
      <c r="Y293" s="61"/>
      <c r="Z293" s="58" t="s">
        <v>6005</v>
      </c>
      <c r="AA293" s="61"/>
      <c r="AB293" s="58" t="s">
        <v>7683</v>
      </c>
      <c r="AC293" s="61"/>
      <c r="AD293" s="227">
        <v>45317.0</v>
      </c>
      <c r="AE293" s="61"/>
      <c r="AF293" s="61"/>
      <c r="AG293" s="58" t="s">
        <v>7863</v>
      </c>
      <c r="AH293" s="58" t="s">
        <v>7750</v>
      </c>
      <c r="AI293" s="58" t="s">
        <v>7721</v>
      </c>
      <c r="AJ293" s="57">
        <v>2.0</v>
      </c>
      <c r="AK293" s="57">
        <v>450.0</v>
      </c>
      <c r="AL293" s="58" t="s">
        <v>8077</v>
      </c>
      <c r="AM293" s="61"/>
      <c r="AN293" s="58" t="s">
        <v>550</v>
      </c>
      <c r="AP293" s="61"/>
      <c r="AQ293" s="57">
        <v>77.67762</v>
      </c>
      <c r="AR293" s="58" t="s">
        <v>6781</v>
      </c>
      <c r="AT293" s="57">
        <v>20.3</v>
      </c>
      <c r="AU293" s="61"/>
      <c r="AV293" s="57">
        <v>106.0</v>
      </c>
      <c r="AW293" s="61"/>
      <c r="AX293" s="57">
        <v>2021.0</v>
      </c>
      <c r="AY293" s="61"/>
      <c r="AZ293" s="61"/>
    </row>
    <row r="294">
      <c r="A294" s="58" t="s">
        <v>9249</v>
      </c>
      <c r="B294" s="58" t="s">
        <v>5668</v>
      </c>
      <c r="C294" s="58" t="s">
        <v>70</v>
      </c>
      <c r="D294" s="61"/>
      <c r="E294" s="58" t="s">
        <v>7760</v>
      </c>
      <c r="F294" s="58" t="s">
        <v>9250</v>
      </c>
      <c r="I294" s="61"/>
      <c r="J294" s="58" t="s">
        <v>7668</v>
      </c>
      <c r="L294" s="61"/>
      <c r="M294" s="63" t="b">
        <v>1</v>
      </c>
      <c r="N294" s="57">
        <v>2023.0</v>
      </c>
      <c r="O294" s="58" t="s">
        <v>7680</v>
      </c>
      <c r="P294" s="61"/>
      <c r="Q294" s="57">
        <v>13.30745</v>
      </c>
      <c r="R294" s="61"/>
      <c r="S294" s="58" t="s">
        <v>9251</v>
      </c>
      <c r="T294" s="227">
        <v>45524.0</v>
      </c>
      <c r="U294" s="61"/>
      <c r="V294" s="61"/>
      <c r="W294" s="61"/>
      <c r="X294" s="57">
        <v>277500.0</v>
      </c>
      <c r="Y294" s="61"/>
      <c r="Z294" s="58" t="s">
        <v>7705</v>
      </c>
      <c r="AA294" s="61"/>
      <c r="AB294" s="58" t="s">
        <v>7682</v>
      </c>
      <c r="AC294" s="61"/>
      <c r="AD294" s="227">
        <v>45649.0</v>
      </c>
      <c r="AE294" s="61"/>
      <c r="AF294" s="61"/>
      <c r="AG294" s="58" t="s">
        <v>7763</v>
      </c>
      <c r="AI294" s="58" t="s">
        <v>9252</v>
      </c>
      <c r="AJ294" s="57">
        <v>1.0</v>
      </c>
      <c r="AK294" s="57">
        <v>118.0</v>
      </c>
      <c r="AL294" s="58" t="s">
        <v>9253</v>
      </c>
      <c r="AM294" s="61"/>
      <c r="AN294" s="58" t="s">
        <v>73</v>
      </c>
      <c r="AP294" s="58" t="s">
        <v>9254</v>
      </c>
      <c r="AQ294" s="57">
        <v>77.85463</v>
      </c>
      <c r="AR294" s="58" t="s">
        <v>71</v>
      </c>
      <c r="AT294" s="57">
        <v>7.8</v>
      </c>
      <c r="AU294" s="57">
        <v>1850.0</v>
      </c>
      <c r="AV294" s="57">
        <v>10004.0</v>
      </c>
      <c r="AW294" s="58" t="s">
        <v>7676</v>
      </c>
      <c r="AX294" s="57">
        <v>2020.0</v>
      </c>
      <c r="AY294" s="61"/>
      <c r="AZ294" s="61"/>
    </row>
    <row r="295">
      <c r="A295" s="58" t="s">
        <v>9255</v>
      </c>
      <c r="B295" s="58" t="s">
        <v>5668</v>
      </c>
      <c r="C295" s="58" t="s">
        <v>908</v>
      </c>
      <c r="D295" s="61"/>
      <c r="E295" s="58" t="s">
        <v>7666</v>
      </c>
      <c r="F295" s="58" t="s">
        <v>9256</v>
      </c>
      <c r="G295" s="58" t="s">
        <v>8296</v>
      </c>
      <c r="J295" s="58" t="s">
        <v>7668</v>
      </c>
      <c r="K295" s="57">
        <v>60.7</v>
      </c>
      <c r="L295" s="61"/>
      <c r="M295" s="63" t="b">
        <v>1</v>
      </c>
      <c r="N295" s="57">
        <v>2028.0</v>
      </c>
      <c r="O295" s="58" t="s">
        <v>7669</v>
      </c>
      <c r="Q295" s="57">
        <v>13.14645</v>
      </c>
      <c r="R295" s="61"/>
      <c r="S295" s="58" t="s">
        <v>9257</v>
      </c>
      <c r="T295" s="227">
        <v>45346.0</v>
      </c>
      <c r="U295" s="61"/>
      <c r="V295" s="61"/>
      <c r="W295" s="61"/>
      <c r="X295" s="57">
        <v>4782679.0</v>
      </c>
      <c r="Y295" s="61"/>
      <c r="Z295" s="58" t="s">
        <v>6005</v>
      </c>
      <c r="AA295" s="61"/>
      <c r="AB295" s="58" t="s">
        <v>7672</v>
      </c>
      <c r="AC295" s="61"/>
      <c r="AD295" s="227">
        <v>45654.0</v>
      </c>
      <c r="AE295" s="61"/>
      <c r="AF295" s="61"/>
      <c r="AG295" s="58" t="s">
        <v>8115</v>
      </c>
      <c r="AI295" s="58" t="s">
        <v>7721</v>
      </c>
      <c r="AJ295" s="57">
        <v>4.0</v>
      </c>
      <c r="AK295" s="57">
        <v>354.0</v>
      </c>
      <c r="AL295" s="58" t="s">
        <v>8635</v>
      </c>
      <c r="AM295" s="61"/>
      <c r="AN295" s="58" t="s">
        <v>550</v>
      </c>
      <c r="AP295" s="61"/>
      <c r="AQ295" s="57">
        <v>77.67883</v>
      </c>
      <c r="AR295" s="58" t="s">
        <v>6818</v>
      </c>
      <c r="AT295" s="57">
        <v>2.2</v>
      </c>
      <c r="AU295" s="57">
        <v>7000.0</v>
      </c>
      <c r="AV295" s="57">
        <v>128.0</v>
      </c>
      <c r="AW295" s="58" t="s">
        <v>7676</v>
      </c>
      <c r="AX295" s="57">
        <v>2024.0</v>
      </c>
      <c r="AY295" s="61"/>
      <c r="AZ295" s="61"/>
    </row>
    <row r="296">
      <c r="A296" s="58" t="s">
        <v>9258</v>
      </c>
      <c r="B296" s="58" t="s">
        <v>5668</v>
      </c>
      <c r="C296" s="58" t="s">
        <v>784</v>
      </c>
      <c r="D296" s="61"/>
      <c r="E296" s="58" t="s">
        <v>7760</v>
      </c>
      <c r="F296" s="58" t="s">
        <v>9259</v>
      </c>
      <c r="G296" s="58" t="s">
        <v>9260</v>
      </c>
      <c r="J296" s="58" t="s">
        <v>7668</v>
      </c>
      <c r="K296" s="57">
        <v>81.8</v>
      </c>
      <c r="L296" s="61"/>
      <c r="M296" s="63" t="b">
        <v>1</v>
      </c>
      <c r="N296" s="57">
        <v>2023.0</v>
      </c>
      <c r="O296" s="58" t="s">
        <v>7669</v>
      </c>
      <c r="Q296" s="57">
        <v>12.89458</v>
      </c>
      <c r="R296" s="61"/>
      <c r="S296" s="58" t="s">
        <v>9261</v>
      </c>
      <c r="T296" s="227">
        <v>45344.0</v>
      </c>
      <c r="U296" s="61"/>
      <c r="V296" s="61"/>
      <c r="W296" s="61"/>
      <c r="X296" s="57">
        <v>2118750.0</v>
      </c>
      <c r="Y296" s="61"/>
      <c r="Z296" s="58" t="s">
        <v>6028</v>
      </c>
      <c r="AA296" s="61"/>
      <c r="AB296" s="58" t="s">
        <v>7672</v>
      </c>
      <c r="AC296" s="61"/>
      <c r="AD296" s="227">
        <v>45649.0</v>
      </c>
      <c r="AE296" s="61"/>
      <c r="AF296" s="61"/>
      <c r="AG296" s="58" t="s">
        <v>7749</v>
      </c>
      <c r="AI296" s="58" t="s">
        <v>9262</v>
      </c>
      <c r="AJ296" s="57">
        <v>4.0</v>
      </c>
      <c r="AK296" s="57">
        <v>236.0</v>
      </c>
      <c r="AL296" s="58" t="s">
        <v>9263</v>
      </c>
      <c r="AM296" s="61"/>
      <c r="AN296" s="58" t="s">
        <v>436</v>
      </c>
      <c r="AP296" s="58" t="s">
        <v>9264</v>
      </c>
      <c r="AQ296" s="57">
        <v>77.6776</v>
      </c>
      <c r="AR296" s="58" t="s">
        <v>785</v>
      </c>
      <c r="AT296" s="57">
        <v>2.3</v>
      </c>
      <c r="AU296" s="57">
        <v>11300.0</v>
      </c>
      <c r="AV296" s="57">
        <v>123.0</v>
      </c>
      <c r="AW296" s="58" t="s">
        <v>7676</v>
      </c>
      <c r="AX296" s="57">
        <v>2022.0</v>
      </c>
      <c r="AY296" s="61"/>
      <c r="AZ296" s="61"/>
    </row>
    <row r="297">
      <c r="A297" s="58" t="s">
        <v>9265</v>
      </c>
      <c r="B297" s="58" t="s">
        <v>5668</v>
      </c>
      <c r="C297" s="58" t="s">
        <v>552</v>
      </c>
      <c r="D297" s="61"/>
      <c r="E297" s="58" t="s">
        <v>7666</v>
      </c>
      <c r="F297" s="58" t="s">
        <v>9266</v>
      </c>
      <c r="I297" s="61"/>
      <c r="J297" s="58" t="s">
        <v>7668</v>
      </c>
      <c r="K297" s="57">
        <v>76.7</v>
      </c>
      <c r="L297" s="61"/>
      <c r="M297" s="63" t="b">
        <v>1</v>
      </c>
      <c r="N297" s="57">
        <v>2025.0</v>
      </c>
      <c r="O297" s="58" t="s">
        <v>7669</v>
      </c>
      <c r="Q297" s="57">
        <v>13.04928</v>
      </c>
      <c r="R297" s="61"/>
      <c r="S297" s="58" t="s">
        <v>9267</v>
      </c>
      <c r="T297" s="227">
        <v>45586.0</v>
      </c>
      <c r="U297" s="61"/>
      <c r="V297" s="61"/>
      <c r="W297" s="61"/>
      <c r="X297" s="57">
        <v>1.6875882E7</v>
      </c>
      <c r="Y297" s="61"/>
      <c r="Z297" s="58" t="s">
        <v>6005</v>
      </c>
      <c r="AA297" s="61"/>
      <c r="AB297" s="58" t="s">
        <v>7672</v>
      </c>
      <c r="AC297" s="61"/>
      <c r="AD297" s="227">
        <v>45651.0</v>
      </c>
      <c r="AE297" s="61"/>
      <c r="AF297" s="61"/>
      <c r="AG297" s="58" t="s">
        <v>7873</v>
      </c>
      <c r="AI297" s="58" t="s">
        <v>9268</v>
      </c>
      <c r="AJ297" s="57">
        <v>4.0</v>
      </c>
      <c r="AK297" s="57">
        <v>203.0</v>
      </c>
      <c r="AL297" s="58" t="s">
        <v>7736</v>
      </c>
      <c r="AM297" s="61"/>
      <c r="AN297" s="58" t="s">
        <v>351</v>
      </c>
      <c r="AO297" s="61"/>
      <c r="AP297" s="61"/>
      <c r="AQ297" s="57">
        <v>77.5987</v>
      </c>
      <c r="AR297" s="58" t="s">
        <v>553</v>
      </c>
      <c r="AT297" s="57">
        <v>3.7</v>
      </c>
      <c r="AU297" s="57">
        <v>10000.0</v>
      </c>
      <c r="AV297" s="57">
        <v>13.0</v>
      </c>
      <c r="AW297" s="58" t="s">
        <v>7676</v>
      </c>
      <c r="AX297" s="57">
        <v>2021.0</v>
      </c>
      <c r="AY297" s="61"/>
      <c r="AZ297" s="61"/>
    </row>
    <row r="298">
      <c r="A298" s="58" t="s">
        <v>9269</v>
      </c>
      <c r="B298" s="58" t="s">
        <v>5668</v>
      </c>
      <c r="C298" s="58" t="s">
        <v>5563</v>
      </c>
      <c r="D298" s="61"/>
      <c r="E298" s="58" t="s">
        <v>7731</v>
      </c>
      <c r="F298" s="58" t="s">
        <v>9270</v>
      </c>
      <c r="I298" s="61"/>
      <c r="J298" s="58" t="s">
        <v>7668</v>
      </c>
      <c r="K298" s="57">
        <v>71.0</v>
      </c>
      <c r="L298" s="61"/>
      <c r="M298" s="63" t="b">
        <v>1</v>
      </c>
      <c r="N298" s="57">
        <v>2024.0</v>
      </c>
      <c r="O298" s="58" t="s">
        <v>7669</v>
      </c>
      <c r="Q298" s="57">
        <v>12.91562</v>
      </c>
      <c r="R298" s="61"/>
      <c r="S298" s="58" t="s">
        <v>9271</v>
      </c>
      <c r="T298" s="228">
        <v>45432.0</v>
      </c>
      <c r="U298" s="61"/>
      <c r="V298" s="61"/>
      <c r="W298" s="61"/>
      <c r="X298" s="57">
        <v>1006250.0</v>
      </c>
      <c r="Y298" s="61"/>
      <c r="Z298" s="58" t="s">
        <v>6028</v>
      </c>
      <c r="AA298" s="61"/>
      <c r="AB298" s="58" t="s">
        <v>7682</v>
      </c>
      <c r="AC298" s="61"/>
      <c r="AD298" s="227">
        <v>45559.0</v>
      </c>
      <c r="AE298" s="61"/>
      <c r="AF298" s="61"/>
      <c r="AG298" s="58" t="s">
        <v>7880</v>
      </c>
      <c r="AH298" s="58" t="s">
        <v>7685</v>
      </c>
      <c r="AI298" s="58" t="s">
        <v>9272</v>
      </c>
      <c r="AJ298" s="57">
        <v>3.0</v>
      </c>
      <c r="AK298" s="57">
        <v>427.0</v>
      </c>
      <c r="AL298" s="58" t="s">
        <v>9271</v>
      </c>
      <c r="AN298" s="58" t="s">
        <v>5729</v>
      </c>
      <c r="AP298" s="61"/>
      <c r="AQ298" s="57">
        <v>77.69375</v>
      </c>
      <c r="AR298" s="58" t="s">
        <v>7501</v>
      </c>
      <c r="AT298" s="57">
        <v>5.9</v>
      </c>
      <c r="AU298" s="57">
        <v>12900.0</v>
      </c>
      <c r="AV298" s="57">
        <v>292.0</v>
      </c>
      <c r="AW298" s="58" t="s">
        <v>7676</v>
      </c>
      <c r="AX298" s="57">
        <v>2020.0</v>
      </c>
      <c r="AY298" s="61"/>
      <c r="AZ298" s="61"/>
    </row>
    <row r="299">
      <c r="A299" s="58" t="s">
        <v>9273</v>
      </c>
      <c r="B299" s="58" t="s">
        <v>5668</v>
      </c>
      <c r="C299" s="58" t="s">
        <v>703</v>
      </c>
      <c r="D299" s="61"/>
      <c r="E299" s="58" t="s">
        <v>7666</v>
      </c>
      <c r="F299" s="58" t="s">
        <v>9274</v>
      </c>
      <c r="I299" s="61"/>
      <c r="J299" s="58" t="s">
        <v>7668</v>
      </c>
      <c r="K299" s="57">
        <v>61.9</v>
      </c>
      <c r="L299" s="61"/>
      <c r="M299" s="63" t="b">
        <v>1</v>
      </c>
      <c r="N299" s="57">
        <v>2026.0</v>
      </c>
      <c r="O299" s="58" t="s">
        <v>7669</v>
      </c>
      <c r="Q299" s="57">
        <v>12.98811</v>
      </c>
      <c r="R299" s="61"/>
      <c r="S299" s="58" t="s">
        <v>9275</v>
      </c>
      <c r="T299" s="227">
        <v>45524.0</v>
      </c>
      <c r="U299" s="61"/>
      <c r="V299" s="61"/>
      <c r="W299" s="61"/>
      <c r="X299" s="57">
        <v>4.2769223E7</v>
      </c>
      <c r="Y299" s="61"/>
      <c r="Z299" s="58" t="s">
        <v>6028</v>
      </c>
      <c r="AA299" s="61"/>
      <c r="AB299" s="58" t="s">
        <v>7672</v>
      </c>
      <c r="AC299" s="61"/>
      <c r="AD299" s="227">
        <v>45469.0</v>
      </c>
      <c r="AE299" s="61"/>
      <c r="AF299" s="61"/>
      <c r="AG299" s="58" t="s">
        <v>8128</v>
      </c>
      <c r="AI299" s="58" t="s">
        <v>9276</v>
      </c>
      <c r="AJ299" s="57">
        <v>2.0</v>
      </c>
      <c r="AK299" s="61"/>
      <c r="AL299" s="58" t="s">
        <v>7708</v>
      </c>
      <c r="AN299" s="58" t="s">
        <v>705</v>
      </c>
      <c r="AO299" s="61"/>
      <c r="AP299" s="61"/>
      <c r="AQ299" s="57">
        <v>77.72047</v>
      </c>
      <c r="AR299" s="58" t="s">
        <v>6616</v>
      </c>
      <c r="AT299" s="57">
        <v>1.2</v>
      </c>
      <c r="AU299" s="57">
        <v>18081.0</v>
      </c>
      <c r="AV299" s="57">
        <v>178.0</v>
      </c>
      <c r="AW299" s="58" t="s">
        <v>7676</v>
      </c>
      <c r="AX299" s="57">
        <v>2020.0</v>
      </c>
      <c r="AY299" s="61"/>
      <c r="AZ299" s="61"/>
    </row>
    <row r="300">
      <c r="A300" s="58" t="s">
        <v>9277</v>
      </c>
      <c r="B300" s="58" t="s">
        <v>5668</v>
      </c>
      <c r="C300" s="58" t="s">
        <v>1531</v>
      </c>
      <c r="D300" s="61"/>
      <c r="E300" s="58" t="s">
        <v>7666</v>
      </c>
      <c r="F300" s="58" t="s">
        <v>9278</v>
      </c>
      <c r="I300" s="61"/>
      <c r="J300" s="58" t="s">
        <v>7668</v>
      </c>
      <c r="K300" s="57">
        <v>83.2</v>
      </c>
      <c r="L300" s="61"/>
      <c r="M300" s="63" t="b">
        <v>1</v>
      </c>
      <c r="N300" s="57">
        <v>2027.0</v>
      </c>
      <c r="O300" s="58" t="s">
        <v>7669</v>
      </c>
      <c r="Q300" s="58" t="s">
        <v>9279</v>
      </c>
      <c r="R300" s="61"/>
      <c r="S300" s="58" t="s">
        <v>7773</v>
      </c>
      <c r="T300" s="227">
        <v>45494.0</v>
      </c>
      <c r="U300" s="61"/>
      <c r="V300" s="61"/>
      <c r="W300" s="61"/>
      <c r="X300" s="57">
        <v>4.4122441E7</v>
      </c>
      <c r="Y300" s="61"/>
      <c r="Z300" s="58" t="s">
        <v>9280</v>
      </c>
      <c r="AA300" s="61"/>
      <c r="AB300" s="58" t="s">
        <v>7672</v>
      </c>
      <c r="AC300" s="61"/>
      <c r="AD300" s="227">
        <v>45470.0</v>
      </c>
      <c r="AE300" s="61"/>
      <c r="AF300" s="61"/>
      <c r="AG300" s="58" t="s">
        <v>7749</v>
      </c>
      <c r="AI300" s="58" t="s">
        <v>9281</v>
      </c>
      <c r="AJ300" s="57">
        <v>2.0</v>
      </c>
      <c r="AK300" s="57">
        <v>97.0</v>
      </c>
      <c r="AL300" s="58" t="s">
        <v>7775</v>
      </c>
      <c r="AN300" s="58" t="s">
        <v>9282</v>
      </c>
      <c r="AP300" s="61"/>
      <c r="AQ300" s="58" t="s">
        <v>9279</v>
      </c>
      <c r="AR300" s="58" t="s">
        <v>1532</v>
      </c>
      <c r="AT300" s="57">
        <v>1.2</v>
      </c>
      <c r="AU300" s="57">
        <v>28000.0</v>
      </c>
      <c r="AV300" s="57">
        <v>181.0</v>
      </c>
      <c r="AW300" s="58" t="s">
        <v>7676</v>
      </c>
      <c r="AX300" s="57">
        <v>2021.0</v>
      </c>
      <c r="AY300" s="61"/>
      <c r="AZ300" s="61"/>
    </row>
    <row r="301">
      <c r="A301" s="58" t="s">
        <v>9283</v>
      </c>
      <c r="B301" s="58" t="s">
        <v>5668</v>
      </c>
      <c r="C301" s="58" t="s">
        <v>382</v>
      </c>
      <c r="D301" s="61"/>
      <c r="E301" s="58" t="s">
        <v>7666</v>
      </c>
      <c r="F301" s="58" t="s">
        <v>9284</v>
      </c>
      <c r="I301" s="61"/>
      <c r="J301" s="61"/>
      <c r="K301" s="57">
        <v>79.1</v>
      </c>
      <c r="L301" s="61"/>
      <c r="M301" s="63" t="b">
        <v>1</v>
      </c>
      <c r="N301" s="57">
        <v>2024.0</v>
      </c>
      <c r="O301" s="58" t="s">
        <v>7669</v>
      </c>
      <c r="Q301" s="57">
        <v>13.02154</v>
      </c>
      <c r="R301" s="61"/>
      <c r="S301" s="58" t="s">
        <v>9285</v>
      </c>
      <c r="T301" s="227">
        <v>45552.0</v>
      </c>
      <c r="U301" s="61"/>
      <c r="V301" s="61"/>
      <c r="W301" s="61"/>
      <c r="X301" s="57">
        <v>0.0</v>
      </c>
      <c r="Y301" s="61"/>
      <c r="Z301" s="58" t="s">
        <v>7705</v>
      </c>
      <c r="AA301" s="61"/>
      <c r="AB301" s="58" t="s">
        <v>7672</v>
      </c>
      <c r="AC301" s="61"/>
      <c r="AD301" s="227">
        <v>45559.0</v>
      </c>
      <c r="AE301" s="61"/>
      <c r="AF301" s="61"/>
      <c r="AG301" s="58" t="s">
        <v>7863</v>
      </c>
      <c r="AH301" s="58" t="s">
        <v>7695</v>
      </c>
      <c r="AI301" s="58" t="s">
        <v>7721</v>
      </c>
      <c r="AJ301" s="57">
        <v>2.0</v>
      </c>
      <c r="AK301" s="57">
        <v>179.0</v>
      </c>
      <c r="AL301" s="58" t="s">
        <v>7815</v>
      </c>
      <c r="AM301" s="61"/>
      <c r="AN301" s="58" t="s">
        <v>384</v>
      </c>
      <c r="AP301" s="61"/>
      <c r="AQ301" s="57">
        <v>77.70572</v>
      </c>
      <c r="AR301" s="58" t="s">
        <v>47</v>
      </c>
      <c r="AT301" s="57">
        <v>1.8</v>
      </c>
      <c r="AU301" s="61"/>
      <c r="AV301" s="57">
        <v>31.0</v>
      </c>
      <c r="AW301" s="61"/>
      <c r="AX301" s="57">
        <v>2017.0</v>
      </c>
      <c r="AY301" s="61"/>
      <c r="AZ301" s="61"/>
    </row>
    <row r="302">
      <c r="A302" s="58" t="s">
        <v>9286</v>
      </c>
      <c r="B302" s="58" t="s">
        <v>5668</v>
      </c>
      <c r="C302" s="58" t="s">
        <v>1388</v>
      </c>
      <c r="D302" s="61"/>
      <c r="E302" s="58" t="s">
        <v>7760</v>
      </c>
      <c r="F302" s="58" t="s">
        <v>9287</v>
      </c>
      <c r="I302" s="61"/>
      <c r="J302" s="58" t="s">
        <v>7668</v>
      </c>
      <c r="L302" s="61"/>
      <c r="M302" s="63" t="b">
        <v>1</v>
      </c>
      <c r="N302" s="57">
        <v>2026.0</v>
      </c>
      <c r="O302" s="58" t="s">
        <v>7669</v>
      </c>
      <c r="Q302" s="57">
        <v>13.02761</v>
      </c>
      <c r="R302" s="61"/>
      <c r="S302" s="58" t="s">
        <v>9288</v>
      </c>
      <c r="T302" s="227">
        <v>45370.0</v>
      </c>
      <c r="U302" s="61"/>
      <c r="V302" s="61"/>
      <c r="W302" s="61"/>
      <c r="X302" s="57">
        <v>2.6960327E7</v>
      </c>
      <c r="Y302" s="61"/>
      <c r="Z302" s="58" t="s">
        <v>6007</v>
      </c>
      <c r="AA302" s="61"/>
      <c r="AB302" s="58" t="s">
        <v>7672</v>
      </c>
      <c r="AC302" s="61"/>
      <c r="AD302" s="227">
        <v>45469.0</v>
      </c>
      <c r="AE302" s="61"/>
      <c r="AF302" s="61"/>
      <c r="AG302" s="58" t="s">
        <v>7749</v>
      </c>
      <c r="AH302" s="58" t="s">
        <v>7695</v>
      </c>
      <c r="AI302" s="58" t="s">
        <v>9289</v>
      </c>
      <c r="AJ302" s="57">
        <v>2.0</v>
      </c>
      <c r="AK302" s="57">
        <v>120.0</v>
      </c>
      <c r="AL302" s="58" t="s">
        <v>9290</v>
      </c>
      <c r="AM302" s="61"/>
      <c r="AN302" s="58" t="s">
        <v>265</v>
      </c>
      <c r="AP302" s="61"/>
      <c r="AQ302" s="57">
        <v>77.54175</v>
      </c>
      <c r="AR302" s="58" t="s">
        <v>7303</v>
      </c>
      <c r="AT302" s="57">
        <v>2.0</v>
      </c>
      <c r="AU302" s="57">
        <v>13400.0</v>
      </c>
      <c r="AV302" s="57">
        <v>265.0</v>
      </c>
      <c r="AW302" s="58" t="s">
        <v>7676</v>
      </c>
      <c r="AX302" s="57">
        <v>2019.0</v>
      </c>
      <c r="AY302" s="61"/>
      <c r="AZ302" s="61"/>
    </row>
    <row r="303">
      <c r="A303" s="58" t="s">
        <v>9291</v>
      </c>
      <c r="B303" s="58" t="s">
        <v>5668</v>
      </c>
      <c r="C303" s="58" t="s">
        <v>1150</v>
      </c>
      <c r="D303" s="61"/>
      <c r="E303" s="58" t="s">
        <v>7666</v>
      </c>
      <c r="F303" s="58" t="s">
        <v>9292</v>
      </c>
      <c r="G303" s="58" t="s">
        <v>7827</v>
      </c>
      <c r="J303" s="58" t="s">
        <v>7668</v>
      </c>
      <c r="K303" s="57">
        <v>80.3</v>
      </c>
      <c r="L303" s="61"/>
      <c r="M303" s="63" t="b">
        <v>1</v>
      </c>
      <c r="N303" s="57">
        <v>2027.0</v>
      </c>
      <c r="O303" s="58" t="s">
        <v>7669</v>
      </c>
      <c r="Q303" s="57">
        <v>13.02083</v>
      </c>
      <c r="R303" s="61"/>
      <c r="S303" s="58" t="s">
        <v>8385</v>
      </c>
      <c r="T303" s="227">
        <v>45528.0</v>
      </c>
      <c r="U303" s="61"/>
      <c r="V303" s="61"/>
      <c r="W303" s="61"/>
      <c r="X303" s="57">
        <v>8590619.0</v>
      </c>
      <c r="Y303" s="61"/>
      <c r="Z303" s="58" t="s">
        <v>6005</v>
      </c>
      <c r="AA303" s="61"/>
      <c r="AB303" s="58" t="s">
        <v>7672</v>
      </c>
      <c r="AC303" s="61"/>
      <c r="AD303" s="227">
        <v>45562.0</v>
      </c>
      <c r="AE303" s="61"/>
      <c r="AF303" s="61"/>
      <c r="AG303" s="58" t="s">
        <v>7694</v>
      </c>
      <c r="AI303" s="58" t="s">
        <v>9293</v>
      </c>
      <c r="AJ303" s="57">
        <v>5.0</v>
      </c>
      <c r="AK303" s="57">
        <v>212.0</v>
      </c>
      <c r="AL303" s="58" t="s">
        <v>7764</v>
      </c>
      <c r="AM303" s="61"/>
      <c r="AN303" s="58" t="s">
        <v>49</v>
      </c>
      <c r="AP303" s="58" t="s">
        <v>9294</v>
      </c>
      <c r="AQ303" s="57">
        <v>77.7088</v>
      </c>
      <c r="AR303" s="58" t="s">
        <v>7071</v>
      </c>
      <c r="AT303" s="57">
        <v>2.4</v>
      </c>
      <c r="AU303" s="57">
        <v>9800.0</v>
      </c>
      <c r="AV303" s="57">
        <v>210.0</v>
      </c>
      <c r="AW303" s="58" t="s">
        <v>7676</v>
      </c>
      <c r="AX303" s="57">
        <v>2024.0</v>
      </c>
      <c r="AY303" s="61"/>
      <c r="AZ303" s="61"/>
    </row>
    <row r="304">
      <c r="A304" s="58" t="s">
        <v>9295</v>
      </c>
      <c r="B304" s="58" t="s">
        <v>5668</v>
      </c>
      <c r="C304" s="58" t="s">
        <v>46</v>
      </c>
      <c r="D304" s="61"/>
      <c r="E304" s="58" t="s">
        <v>7666</v>
      </c>
      <c r="F304" s="58" t="s">
        <v>9296</v>
      </c>
      <c r="G304" s="58" t="s">
        <v>7904</v>
      </c>
      <c r="J304" s="58" t="s">
        <v>7668</v>
      </c>
      <c r="K304" s="57">
        <v>57.7</v>
      </c>
      <c r="L304" s="61"/>
      <c r="M304" s="63" t="b">
        <v>1</v>
      </c>
      <c r="N304" s="57">
        <v>2026.0</v>
      </c>
      <c r="O304" s="58" t="s">
        <v>7669</v>
      </c>
      <c r="Q304" s="57">
        <v>13.02154</v>
      </c>
      <c r="R304" s="61"/>
      <c r="S304" s="58" t="s">
        <v>9297</v>
      </c>
      <c r="T304" s="227">
        <v>45375.0</v>
      </c>
      <c r="U304" s="61"/>
      <c r="V304" s="61"/>
      <c r="W304" s="61"/>
      <c r="X304" s="57">
        <v>1.0447875E7</v>
      </c>
      <c r="Y304" s="61"/>
      <c r="Z304" s="58" t="s">
        <v>6005</v>
      </c>
      <c r="AA304" s="61"/>
      <c r="AB304" s="58" t="s">
        <v>7682</v>
      </c>
      <c r="AC304" s="61"/>
      <c r="AD304" s="227">
        <v>45499.0</v>
      </c>
      <c r="AE304" s="61"/>
      <c r="AF304" s="61"/>
      <c r="AG304" s="58" t="s">
        <v>7694</v>
      </c>
      <c r="AI304" s="58" t="s">
        <v>9298</v>
      </c>
      <c r="AJ304" s="57">
        <v>5.0</v>
      </c>
      <c r="AK304" s="57">
        <v>321.0</v>
      </c>
      <c r="AL304" s="58" t="s">
        <v>7815</v>
      </c>
      <c r="AM304" s="61"/>
      <c r="AN304" s="58" t="s">
        <v>49</v>
      </c>
      <c r="AP304" s="58" t="s">
        <v>9299</v>
      </c>
      <c r="AQ304" s="57">
        <v>77.70572</v>
      </c>
      <c r="AR304" s="58" t="s">
        <v>47</v>
      </c>
      <c r="AT304" s="57">
        <v>4.2</v>
      </c>
      <c r="AU304" s="57">
        <v>9900.0</v>
      </c>
      <c r="AV304" s="57">
        <v>38.0</v>
      </c>
      <c r="AW304" s="58" t="s">
        <v>7676</v>
      </c>
      <c r="AX304" s="57">
        <v>2024.0</v>
      </c>
      <c r="AY304" s="61"/>
      <c r="AZ304" s="61"/>
    </row>
    <row r="305">
      <c r="A305" s="58" t="s">
        <v>9300</v>
      </c>
      <c r="B305" s="58" t="s">
        <v>5668</v>
      </c>
      <c r="C305" s="58" t="s">
        <v>1339</v>
      </c>
      <c r="D305" s="61"/>
      <c r="E305" s="58" t="s">
        <v>7666</v>
      </c>
      <c r="F305" s="58" t="s">
        <v>9301</v>
      </c>
      <c r="G305" s="58" t="s">
        <v>8715</v>
      </c>
      <c r="I305" s="61"/>
      <c r="J305" s="58" t="s">
        <v>7668</v>
      </c>
      <c r="K305" s="57">
        <v>81.8</v>
      </c>
      <c r="L305" s="61"/>
      <c r="M305" s="63" t="b">
        <v>1</v>
      </c>
      <c r="N305" s="57">
        <v>2025.0</v>
      </c>
      <c r="O305" s="58" t="s">
        <v>7669</v>
      </c>
      <c r="Q305" s="57">
        <v>12.84239</v>
      </c>
      <c r="R305" s="61"/>
      <c r="S305" s="58" t="s">
        <v>9302</v>
      </c>
      <c r="T305" s="227">
        <v>45315.0</v>
      </c>
      <c r="U305" s="61"/>
      <c r="V305" s="61"/>
      <c r="W305" s="61"/>
      <c r="X305" s="57">
        <v>5699721.0</v>
      </c>
      <c r="Y305" s="61"/>
      <c r="Z305" s="58" t="s">
        <v>6028</v>
      </c>
      <c r="AA305" s="61"/>
      <c r="AB305" s="58" t="s">
        <v>7672</v>
      </c>
      <c r="AC305" s="61"/>
      <c r="AD305" s="227">
        <v>45651.0</v>
      </c>
      <c r="AE305" s="61"/>
      <c r="AF305" s="61"/>
      <c r="AG305" s="58" t="s">
        <v>7694</v>
      </c>
      <c r="AI305" s="58" t="s">
        <v>7721</v>
      </c>
      <c r="AJ305" s="57">
        <v>5.0</v>
      </c>
      <c r="AK305" s="57">
        <v>276.0</v>
      </c>
      <c r="AL305" s="58" t="s">
        <v>8775</v>
      </c>
      <c r="AM305" s="61"/>
      <c r="AN305" s="58" t="s">
        <v>9303</v>
      </c>
      <c r="AP305" s="58" t="s">
        <v>9304</v>
      </c>
      <c r="AQ305" s="57">
        <v>77.77117</v>
      </c>
      <c r="AR305" s="58" t="s">
        <v>7253</v>
      </c>
      <c r="AT305" s="57">
        <v>2.9</v>
      </c>
      <c r="AU305" s="57">
        <v>7198.0</v>
      </c>
      <c r="AV305" s="57">
        <v>252.0</v>
      </c>
      <c r="AW305" s="58" t="s">
        <v>7676</v>
      </c>
      <c r="AX305" s="57">
        <v>2024.0</v>
      </c>
      <c r="AY305" s="61"/>
      <c r="AZ305" s="61"/>
    </row>
    <row r="306">
      <c r="A306" s="58" t="s">
        <v>9305</v>
      </c>
      <c r="B306" s="58" t="s">
        <v>5668</v>
      </c>
      <c r="C306" s="58" t="s">
        <v>752</v>
      </c>
      <c r="D306" s="61"/>
      <c r="E306" s="58" t="s">
        <v>7666</v>
      </c>
      <c r="F306" s="58" t="s">
        <v>9306</v>
      </c>
      <c r="G306" s="58" t="s">
        <v>9307</v>
      </c>
      <c r="J306" s="58" t="s">
        <v>7668</v>
      </c>
      <c r="K306" s="57">
        <v>60.4</v>
      </c>
      <c r="L306" s="61"/>
      <c r="M306" s="63" t="b">
        <v>1</v>
      </c>
      <c r="N306" s="57">
        <v>2027.0</v>
      </c>
      <c r="O306" s="58" t="s">
        <v>7669</v>
      </c>
      <c r="Q306" s="57">
        <v>12.86117</v>
      </c>
      <c r="R306" s="61"/>
      <c r="S306" s="58" t="s">
        <v>8440</v>
      </c>
      <c r="T306" s="227">
        <v>45495.0</v>
      </c>
      <c r="U306" s="61"/>
      <c r="V306" s="61"/>
      <c r="W306" s="61"/>
      <c r="X306" s="57">
        <v>2786921.0</v>
      </c>
      <c r="Y306" s="61"/>
      <c r="Z306" s="58" t="s">
        <v>6022</v>
      </c>
      <c r="AA306" s="61"/>
      <c r="AB306" s="58" t="s">
        <v>7683</v>
      </c>
      <c r="AC306" s="61"/>
      <c r="AD306" s="227">
        <v>45500.0</v>
      </c>
      <c r="AE306" s="61"/>
      <c r="AF306" s="61"/>
      <c r="AG306" s="58" t="s">
        <v>7880</v>
      </c>
      <c r="AI306" s="58" t="s">
        <v>9308</v>
      </c>
      <c r="AJ306" s="57">
        <v>1.0</v>
      </c>
      <c r="AK306" s="57">
        <v>622.0</v>
      </c>
      <c r="AL306" s="58" t="s">
        <v>8442</v>
      </c>
      <c r="AN306" s="58" t="s">
        <v>85</v>
      </c>
      <c r="AP306" s="58" t="s">
        <v>9309</v>
      </c>
      <c r="AQ306" s="57">
        <v>77.59468</v>
      </c>
      <c r="AR306" s="58" t="s">
        <v>753</v>
      </c>
      <c r="AT306" s="57">
        <v>8.9</v>
      </c>
      <c r="AU306" s="57">
        <v>8100.0</v>
      </c>
      <c r="AV306" s="57">
        <v>116.0</v>
      </c>
      <c r="AW306" s="58" t="s">
        <v>7676</v>
      </c>
      <c r="AX306" s="57">
        <v>2022.0</v>
      </c>
      <c r="AY306" s="61"/>
      <c r="AZ306" s="61"/>
    </row>
    <row r="307">
      <c r="A307" s="58" t="s">
        <v>9310</v>
      </c>
      <c r="B307" s="58" t="s">
        <v>5668</v>
      </c>
      <c r="C307" s="58" t="s">
        <v>554</v>
      </c>
      <c r="D307" s="61"/>
      <c r="E307" s="58" t="s">
        <v>7666</v>
      </c>
      <c r="F307" s="58" t="s">
        <v>9311</v>
      </c>
      <c r="G307" s="58" t="s">
        <v>7800</v>
      </c>
      <c r="J307" s="58" t="s">
        <v>7668</v>
      </c>
      <c r="K307" s="57">
        <v>75.1</v>
      </c>
      <c r="L307" s="61"/>
      <c r="M307" s="63" t="b">
        <v>1</v>
      </c>
      <c r="N307" s="57">
        <v>2027.0</v>
      </c>
      <c r="O307" s="58" t="s">
        <v>7669</v>
      </c>
      <c r="Q307" s="57">
        <v>13.07985</v>
      </c>
      <c r="R307" s="61"/>
      <c r="S307" s="58" t="s">
        <v>8209</v>
      </c>
      <c r="T307" s="227">
        <v>45527.0</v>
      </c>
      <c r="U307" s="61"/>
      <c r="V307" s="61"/>
      <c r="W307" s="61"/>
      <c r="X307" s="57">
        <v>4505583.0</v>
      </c>
      <c r="Y307" s="61"/>
      <c r="Z307" s="58" t="s">
        <v>6005</v>
      </c>
      <c r="AA307" s="61"/>
      <c r="AB307" s="58" t="s">
        <v>7672</v>
      </c>
      <c r="AC307" s="61"/>
      <c r="AD307" s="227">
        <v>45653.0</v>
      </c>
      <c r="AE307" s="61"/>
      <c r="AF307" s="61"/>
      <c r="AG307" s="58" t="s">
        <v>7829</v>
      </c>
      <c r="AI307" s="58" t="s">
        <v>9312</v>
      </c>
      <c r="AJ307" s="57">
        <v>1.0</v>
      </c>
      <c r="AK307" s="57">
        <v>784.0</v>
      </c>
      <c r="AL307" s="58" t="s">
        <v>8211</v>
      </c>
      <c r="AN307" s="58" t="s">
        <v>215</v>
      </c>
      <c r="AP307" s="58" t="s">
        <v>9313</v>
      </c>
      <c r="AQ307" s="57">
        <v>77.65413</v>
      </c>
      <c r="AR307" s="58" t="s">
        <v>490</v>
      </c>
      <c r="AT307" s="57">
        <v>4.0</v>
      </c>
      <c r="AU307" s="57">
        <v>8500.0</v>
      </c>
      <c r="AV307" s="57">
        <v>86.0</v>
      </c>
      <c r="AW307" s="58" t="s">
        <v>7676</v>
      </c>
      <c r="AX307" s="57">
        <v>2023.0</v>
      </c>
      <c r="AY307" s="61"/>
      <c r="AZ307" s="61"/>
    </row>
    <row r="308">
      <c r="A308" s="58" t="s">
        <v>9314</v>
      </c>
      <c r="B308" s="58" t="s">
        <v>5668</v>
      </c>
      <c r="C308" s="58" t="s">
        <v>5577</v>
      </c>
      <c r="D308" s="61"/>
      <c r="E308" s="58" t="s">
        <v>7666</v>
      </c>
      <c r="F308" s="58" t="s">
        <v>9315</v>
      </c>
      <c r="G308" s="58" t="s">
        <v>8296</v>
      </c>
      <c r="J308" s="58" t="s">
        <v>7668</v>
      </c>
      <c r="K308" s="57">
        <v>79.1</v>
      </c>
      <c r="L308" s="61"/>
      <c r="M308" s="63" t="b">
        <v>1</v>
      </c>
      <c r="N308" s="57">
        <v>2026.0</v>
      </c>
      <c r="O308" s="58" t="s">
        <v>7669</v>
      </c>
      <c r="Q308" s="57">
        <v>13.00376</v>
      </c>
      <c r="R308" s="61"/>
      <c r="S308" s="58" t="s">
        <v>9316</v>
      </c>
      <c r="T308" s="227">
        <v>45557.0</v>
      </c>
      <c r="U308" s="61"/>
      <c r="V308" s="61"/>
      <c r="W308" s="61"/>
      <c r="X308" s="57">
        <v>7126061.0</v>
      </c>
      <c r="Y308" s="61"/>
      <c r="Z308" s="58" t="s">
        <v>6028</v>
      </c>
      <c r="AA308" s="61"/>
      <c r="AB308" s="58" t="s">
        <v>7672</v>
      </c>
      <c r="AC308" s="61"/>
      <c r="AD308" s="227">
        <v>45652.0</v>
      </c>
      <c r="AE308" s="61"/>
      <c r="AF308" s="61"/>
      <c r="AG308" s="58" t="s">
        <v>7694</v>
      </c>
      <c r="AH308" s="58" t="s">
        <v>7695</v>
      </c>
      <c r="AI308" s="58" t="s">
        <v>7721</v>
      </c>
      <c r="AJ308" s="57">
        <v>5.0</v>
      </c>
      <c r="AK308" s="57">
        <v>236.0</v>
      </c>
      <c r="AL308" s="58" t="s">
        <v>9316</v>
      </c>
      <c r="AN308" s="58" t="s">
        <v>596</v>
      </c>
      <c r="AP308" s="61"/>
      <c r="AQ308" s="57">
        <v>77.7428</v>
      </c>
      <c r="AR308" s="58" t="s">
        <v>7547</v>
      </c>
      <c r="AT308" s="57">
        <v>3.2</v>
      </c>
      <c r="AU308" s="57">
        <v>7767.0</v>
      </c>
      <c r="AV308" s="57">
        <v>298.0</v>
      </c>
      <c r="AW308" s="58" t="s">
        <v>7676</v>
      </c>
      <c r="AX308" s="57">
        <v>2022.0</v>
      </c>
      <c r="AY308" s="61"/>
      <c r="AZ308" s="61"/>
    </row>
    <row r="309">
      <c r="A309" s="58" t="s">
        <v>9317</v>
      </c>
      <c r="B309" s="58" t="s">
        <v>5668</v>
      </c>
      <c r="C309" s="58" t="s">
        <v>1316</v>
      </c>
      <c r="D309" s="61"/>
      <c r="E309" s="58" t="s">
        <v>7666</v>
      </c>
      <c r="F309" s="58" t="s">
        <v>9318</v>
      </c>
      <c r="G309" s="58" t="s">
        <v>9319</v>
      </c>
      <c r="J309" s="58" t="s">
        <v>7668</v>
      </c>
      <c r="K309" s="57">
        <v>58.8</v>
      </c>
      <c r="L309" s="61"/>
      <c r="M309" s="63" t="b">
        <v>1</v>
      </c>
      <c r="N309" s="57">
        <v>2027.0</v>
      </c>
      <c r="O309" s="58" t="s">
        <v>7669</v>
      </c>
      <c r="Q309" s="57">
        <v>12.96857</v>
      </c>
      <c r="R309" s="61"/>
      <c r="S309" s="58" t="s">
        <v>9320</v>
      </c>
      <c r="T309" s="227">
        <v>45558.0</v>
      </c>
      <c r="U309" s="61"/>
      <c r="V309" s="61"/>
      <c r="W309" s="61"/>
      <c r="X309" s="57">
        <v>1.7401847E7</v>
      </c>
      <c r="Y309" s="61"/>
      <c r="Z309" s="58" t="s">
        <v>6028</v>
      </c>
      <c r="AA309" s="61"/>
      <c r="AB309" s="58" t="s">
        <v>7682</v>
      </c>
      <c r="AC309" s="61"/>
      <c r="AD309" s="227">
        <v>45470.0</v>
      </c>
      <c r="AE309" s="61"/>
      <c r="AF309" s="61"/>
      <c r="AG309" s="58" t="s">
        <v>8281</v>
      </c>
      <c r="AH309" s="58" t="s">
        <v>7750</v>
      </c>
      <c r="AI309" s="58" t="s">
        <v>9321</v>
      </c>
      <c r="AJ309" s="57">
        <v>4.0</v>
      </c>
      <c r="AK309" s="57">
        <v>300.0</v>
      </c>
      <c r="AL309" s="58" t="s">
        <v>8077</v>
      </c>
      <c r="AM309" s="61"/>
      <c r="AN309" s="58" t="s">
        <v>1318</v>
      </c>
      <c r="AP309" s="58" t="s">
        <v>9322</v>
      </c>
      <c r="AQ309" s="57">
        <v>77.66725</v>
      </c>
      <c r="AR309" s="58" t="s">
        <v>7232</v>
      </c>
      <c r="AT309" s="57">
        <v>6.5</v>
      </c>
      <c r="AU309" s="57">
        <v>17000.0</v>
      </c>
      <c r="AV309" s="57">
        <v>108.0</v>
      </c>
      <c r="AW309" s="58" t="s">
        <v>7676</v>
      </c>
      <c r="AX309" s="57">
        <v>2023.0</v>
      </c>
      <c r="AY309" s="61"/>
      <c r="AZ309" s="61"/>
    </row>
    <row r="310">
      <c r="A310" s="58" t="s">
        <v>9323</v>
      </c>
      <c r="B310" s="58" t="s">
        <v>5668</v>
      </c>
      <c r="C310" s="58" t="s">
        <v>1329</v>
      </c>
      <c r="D310" s="61"/>
      <c r="E310" s="58" t="s">
        <v>7666</v>
      </c>
      <c r="F310" s="58" t="s">
        <v>9324</v>
      </c>
      <c r="G310" s="58" t="s">
        <v>9325</v>
      </c>
      <c r="J310" s="58" t="s">
        <v>7668</v>
      </c>
      <c r="K310" s="57">
        <v>58.4</v>
      </c>
      <c r="L310" s="61"/>
      <c r="M310" s="63" t="b">
        <v>1</v>
      </c>
      <c r="N310" s="57">
        <v>2024.0</v>
      </c>
      <c r="O310" s="58" t="s">
        <v>7669</v>
      </c>
      <c r="Q310" s="57">
        <v>12.86468</v>
      </c>
      <c r="R310" s="61"/>
      <c r="S310" s="58" t="s">
        <v>9326</v>
      </c>
      <c r="T310" s="227">
        <v>45648.0</v>
      </c>
      <c r="U310" s="61"/>
      <c r="V310" s="61"/>
      <c r="W310" s="61"/>
      <c r="X310" s="57">
        <v>2954500.0</v>
      </c>
      <c r="Y310" s="61"/>
      <c r="Z310" s="58" t="s">
        <v>6022</v>
      </c>
      <c r="AA310" s="61"/>
      <c r="AB310" s="58" t="s">
        <v>7672</v>
      </c>
      <c r="AC310" s="61"/>
      <c r="AD310" s="227">
        <v>45650.0</v>
      </c>
      <c r="AE310" s="61"/>
      <c r="AF310" s="61"/>
      <c r="AG310" s="58" t="s">
        <v>7749</v>
      </c>
      <c r="AI310" s="58" t="s">
        <v>9327</v>
      </c>
      <c r="AJ310" s="57">
        <v>5.0</v>
      </c>
      <c r="AK310" s="57">
        <v>181.0</v>
      </c>
      <c r="AL310" s="58" t="s">
        <v>7810</v>
      </c>
      <c r="AM310" s="61"/>
      <c r="AN310" s="58" t="s">
        <v>531</v>
      </c>
      <c r="AP310" s="58" t="s">
        <v>9328</v>
      </c>
      <c r="AQ310" s="57">
        <v>77.59113</v>
      </c>
      <c r="AR310" s="58" t="s">
        <v>1330</v>
      </c>
      <c r="AT310" s="57">
        <v>2.9</v>
      </c>
      <c r="AU310" s="57">
        <v>10700.0</v>
      </c>
      <c r="AV310" s="57">
        <v>199.0</v>
      </c>
      <c r="AW310" s="58" t="s">
        <v>7676</v>
      </c>
      <c r="AX310" s="57">
        <v>2022.0</v>
      </c>
      <c r="AY310" s="61"/>
      <c r="AZ310" s="61"/>
    </row>
    <row r="311">
      <c r="A311" s="58" t="s">
        <v>9329</v>
      </c>
      <c r="B311" s="58" t="s">
        <v>5668</v>
      </c>
      <c r="C311" s="58" t="s">
        <v>1525</v>
      </c>
      <c r="D311" s="61"/>
      <c r="E311" s="58" t="s">
        <v>7666</v>
      </c>
      <c r="F311" s="58" t="s">
        <v>9330</v>
      </c>
      <c r="G311" s="58" t="s">
        <v>7904</v>
      </c>
      <c r="K311" s="57">
        <v>68.9</v>
      </c>
      <c r="L311" s="61"/>
      <c r="M311" s="63" t="b">
        <v>1</v>
      </c>
      <c r="N311" s="57">
        <v>2026.0</v>
      </c>
      <c r="O311" s="58" t="s">
        <v>7669</v>
      </c>
      <c r="Q311" s="57">
        <v>12.98046</v>
      </c>
      <c r="R311" s="61"/>
      <c r="S311" s="58" t="s">
        <v>9331</v>
      </c>
      <c r="T311" s="227">
        <v>45587.0</v>
      </c>
      <c r="U311" s="61"/>
      <c r="V311" s="61"/>
      <c r="W311" s="61"/>
      <c r="X311" s="57">
        <v>0.0</v>
      </c>
      <c r="Y311" s="61"/>
      <c r="Z311" s="58" t="s">
        <v>6022</v>
      </c>
      <c r="AA311" s="61"/>
      <c r="AB311" s="58" t="s">
        <v>7682</v>
      </c>
      <c r="AC311" s="61"/>
      <c r="AD311" s="227">
        <v>45652.0</v>
      </c>
      <c r="AE311" s="61"/>
      <c r="AF311" s="61"/>
      <c r="AG311" s="58" t="s">
        <v>7863</v>
      </c>
      <c r="AI311" s="58" t="s">
        <v>7721</v>
      </c>
      <c r="AJ311" s="57">
        <v>1.0</v>
      </c>
      <c r="AK311" s="57">
        <v>236.0</v>
      </c>
      <c r="AL311" s="58" t="s">
        <v>8591</v>
      </c>
      <c r="AN311" s="58" t="s">
        <v>9332</v>
      </c>
      <c r="AP311" s="61"/>
      <c r="AQ311" s="57">
        <v>77.60715</v>
      </c>
      <c r="AR311" s="58" t="s">
        <v>6422</v>
      </c>
      <c r="AT311" s="57">
        <v>4.4</v>
      </c>
      <c r="AU311" s="61"/>
      <c r="AV311" s="57">
        <v>236.0</v>
      </c>
      <c r="AW311" s="61"/>
      <c r="AX311" s="57">
        <v>2022.0</v>
      </c>
      <c r="AY311" s="61"/>
      <c r="AZ311" s="61"/>
    </row>
    <row r="312">
      <c r="A312" s="58" t="s">
        <v>9333</v>
      </c>
      <c r="B312" s="58" t="s">
        <v>5668</v>
      </c>
      <c r="C312" s="58" t="s">
        <v>287</v>
      </c>
      <c r="D312" s="61"/>
      <c r="E312" s="58" t="s">
        <v>7666</v>
      </c>
      <c r="F312" s="58" t="s">
        <v>9334</v>
      </c>
      <c r="I312" s="61"/>
      <c r="J312" s="58" t="s">
        <v>7668</v>
      </c>
      <c r="K312" s="57">
        <v>9.3</v>
      </c>
      <c r="L312" s="61"/>
      <c r="M312" s="63" t="b">
        <v>1</v>
      </c>
      <c r="N312" s="57">
        <v>2025.0</v>
      </c>
      <c r="O312" s="58" t="s">
        <v>7669</v>
      </c>
      <c r="Q312" s="57">
        <v>13.06427</v>
      </c>
      <c r="R312" s="61"/>
      <c r="S312" s="58" t="s">
        <v>7773</v>
      </c>
      <c r="T312" s="227">
        <v>45401.0</v>
      </c>
      <c r="U312" s="61"/>
      <c r="V312" s="61"/>
      <c r="W312" s="61"/>
      <c r="X312" s="57">
        <v>1.5717858E7</v>
      </c>
      <c r="Y312" s="61"/>
      <c r="Z312" s="58" t="s">
        <v>6005</v>
      </c>
      <c r="AA312" s="61"/>
      <c r="AB312" s="58" t="s">
        <v>7683</v>
      </c>
      <c r="AC312" s="61"/>
      <c r="AD312" s="227">
        <v>45376.0</v>
      </c>
      <c r="AE312" s="61"/>
      <c r="AF312" s="61"/>
      <c r="AG312" s="58" t="s">
        <v>7694</v>
      </c>
      <c r="AI312" s="58" t="s">
        <v>9335</v>
      </c>
      <c r="AJ312" s="57">
        <v>1.0</v>
      </c>
      <c r="AK312" s="57">
        <v>1042.0</v>
      </c>
      <c r="AL312" s="58" t="s">
        <v>7775</v>
      </c>
      <c r="AN312" s="58" t="s">
        <v>290</v>
      </c>
      <c r="AP312" s="61"/>
      <c r="AQ312" s="57">
        <v>77.63413</v>
      </c>
      <c r="AR312" s="58" t="s">
        <v>288</v>
      </c>
      <c r="AT312" s="57">
        <v>12.8</v>
      </c>
      <c r="AU312" s="57">
        <v>15000.0</v>
      </c>
      <c r="AV312" s="57">
        <v>179.0</v>
      </c>
      <c r="AW312" s="58" t="s">
        <v>7676</v>
      </c>
      <c r="AX312" s="57">
        <v>2019.0</v>
      </c>
      <c r="AY312" s="61"/>
      <c r="AZ312" s="61"/>
    </row>
    <row r="313">
      <c r="A313" s="58" t="s">
        <v>9336</v>
      </c>
      <c r="B313" s="58" t="s">
        <v>5668</v>
      </c>
      <c r="C313" s="58" t="s">
        <v>511</v>
      </c>
      <c r="D313" s="61"/>
      <c r="E313" s="58" t="s">
        <v>7666</v>
      </c>
      <c r="F313" s="58" t="s">
        <v>9337</v>
      </c>
      <c r="G313" s="58" t="s">
        <v>9338</v>
      </c>
      <c r="J313" s="58" t="s">
        <v>7668</v>
      </c>
      <c r="K313" s="57">
        <v>66.6</v>
      </c>
      <c r="L313" s="61"/>
      <c r="M313" s="63" t="b">
        <v>1</v>
      </c>
      <c r="N313" s="57">
        <v>2026.0</v>
      </c>
      <c r="O313" s="58" t="s">
        <v>7669</v>
      </c>
      <c r="Q313" s="57">
        <v>12.88764</v>
      </c>
      <c r="R313" s="61"/>
      <c r="S313" s="58" t="s">
        <v>9339</v>
      </c>
      <c r="T313" s="227">
        <v>45495.0</v>
      </c>
      <c r="U313" s="61"/>
      <c r="V313" s="61"/>
      <c r="W313" s="61"/>
      <c r="X313" s="57">
        <v>3551972.0</v>
      </c>
      <c r="Y313" s="61"/>
      <c r="Z313" s="58" t="s">
        <v>6022</v>
      </c>
      <c r="AA313" s="61"/>
      <c r="AB313" s="58" t="s">
        <v>7682</v>
      </c>
      <c r="AC313" s="61"/>
      <c r="AD313" s="227">
        <v>45652.0</v>
      </c>
      <c r="AE313" s="61"/>
      <c r="AF313" s="61"/>
      <c r="AG313" s="58" t="s">
        <v>7880</v>
      </c>
      <c r="AI313" s="58" t="s">
        <v>9340</v>
      </c>
      <c r="AJ313" s="57">
        <v>1.0</v>
      </c>
      <c r="AK313" s="57">
        <v>372.0</v>
      </c>
      <c r="AL313" s="58" t="s">
        <v>7893</v>
      </c>
      <c r="AM313" s="61"/>
      <c r="AN313" s="58" t="s">
        <v>235</v>
      </c>
      <c r="AP313" s="58" t="s">
        <v>9341</v>
      </c>
      <c r="AQ313" s="57">
        <v>77.45228</v>
      </c>
      <c r="AR313" s="58" t="s">
        <v>6429</v>
      </c>
      <c r="AT313" s="57">
        <v>5.0</v>
      </c>
      <c r="AU313" s="57">
        <v>7050.0</v>
      </c>
      <c r="AV313" s="57">
        <v>49.0</v>
      </c>
      <c r="AW313" s="58" t="s">
        <v>7676</v>
      </c>
      <c r="AX313" s="57">
        <v>2022.0</v>
      </c>
      <c r="AY313" s="61"/>
      <c r="AZ313" s="61"/>
    </row>
    <row r="314">
      <c r="A314" s="58" t="s">
        <v>9342</v>
      </c>
      <c r="B314" s="58" t="s">
        <v>5668</v>
      </c>
      <c r="C314" s="58" t="s">
        <v>1310</v>
      </c>
      <c r="D314" s="61"/>
      <c r="E314" s="58" t="s">
        <v>7666</v>
      </c>
      <c r="F314" s="58" t="s">
        <v>9343</v>
      </c>
      <c r="G314" s="58" t="s">
        <v>9344</v>
      </c>
      <c r="J314" s="58" t="s">
        <v>7668</v>
      </c>
      <c r="K314" s="57">
        <v>72.6</v>
      </c>
      <c r="L314" s="61"/>
      <c r="M314" s="63" t="b">
        <v>1</v>
      </c>
      <c r="N314" s="57">
        <v>2027.0</v>
      </c>
      <c r="O314" s="58" t="s">
        <v>7669</v>
      </c>
      <c r="Q314" s="57">
        <v>12.90413</v>
      </c>
      <c r="R314" s="61"/>
      <c r="S314" s="58" t="s">
        <v>9345</v>
      </c>
      <c r="T314" s="227">
        <v>45345.0</v>
      </c>
      <c r="U314" s="61"/>
      <c r="V314" s="61"/>
      <c r="W314" s="61"/>
      <c r="X314" s="57">
        <v>1.5561039E7</v>
      </c>
      <c r="Y314" s="61"/>
      <c r="Z314" s="58" t="s">
        <v>6028</v>
      </c>
      <c r="AA314" s="61"/>
      <c r="AB314" s="58" t="s">
        <v>7672</v>
      </c>
      <c r="AC314" s="61"/>
      <c r="AD314" s="227">
        <v>45470.0</v>
      </c>
      <c r="AE314" s="61"/>
      <c r="AF314" s="61"/>
      <c r="AG314" s="58" t="s">
        <v>8908</v>
      </c>
      <c r="AI314" s="58" t="s">
        <v>7721</v>
      </c>
      <c r="AJ314" s="57">
        <v>1.0</v>
      </c>
      <c r="AK314" s="57">
        <v>172.0</v>
      </c>
      <c r="AL314" s="58" t="s">
        <v>9253</v>
      </c>
      <c r="AM314" s="61"/>
      <c r="AN314" s="58" t="s">
        <v>103</v>
      </c>
      <c r="AP314" s="61"/>
      <c r="AQ314" s="57">
        <v>77.64619</v>
      </c>
      <c r="AR314" s="58" t="s">
        <v>7226</v>
      </c>
      <c r="AT314" s="57">
        <v>3.2</v>
      </c>
      <c r="AU314" s="57">
        <v>14539.0</v>
      </c>
      <c r="AV314" s="57">
        <v>249.0</v>
      </c>
      <c r="AW314" s="58" t="s">
        <v>7676</v>
      </c>
      <c r="AX314" s="57">
        <v>2023.0</v>
      </c>
      <c r="AY314" s="61"/>
      <c r="AZ314" s="61"/>
    </row>
    <row r="315">
      <c r="A315" s="58" t="s">
        <v>9346</v>
      </c>
      <c r="B315" s="58" t="s">
        <v>5668</v>
      </c>
      <c r="C315" s="58" t="s">
        <v>1373</v>
      </c>
      <c r="D315" s="61"/>
      <c r="E315" s="58" t="s">
        <v>7666</v>
      </c>
      <c r="F315" s="58" t="s">
        <v>9347</v>
      </c>
      <c r="G315" s="58" t="s">
        <v>8164</v>
      </c>
      <c r="J315" s="58" t="s">
        <v>7668</v>
      </c>
      <c r="K315" s="57">
        <v>55.3</v>
      </c>
      <c r="L315" s="61"/>
      <c r="M315" s="63" t="b">
        <v>1</v>
      </c>
      <c r="N315" s="57">
        <v>2025.0</v>
      </c>
      <c r="O315" s="58" t="s">
        <v>7669</v>
      </c>
      <c r="Q315" s="57">
        <v>12.99948</v>
      </c>
      <c r="R315" s="61"/>
      <c r="S315" s="58" t="s">
        <v>9348</v>
      </c>
      <c r="T315" s="227">
        <v>45558.0</v>
      </c>
      <c r="U315" s="61"/>
      <c r="V315" s="61"/>
      <c r="W315" s="61"/>
      <c r="X315" s="57">
        <v>6383785.0</v>
      </c>
      <c r="Y315" s="61"/>
      <c r="Z315" s="58" t="s">
        <v>6028</v>
      </c>
      <c r="AA315" s="61"/>
      <c r="AB315" s="58" t="s">
        <v>7672</v>
      </c>
      <c r="AC315" s="61"/>
      <c r="AD315" s="227">
        <v>45407.0</v>
      </c>
      <c r="AE315" s="61"/>
      <c r="AF315" s="61"/>
      <c r="AG315" s="58" t="s">
        <v>7694</v>
      </c>
      <c r="AH315" s="58" t="s">
        <v>7685</v>
      </c>
      <c r="AI315" s="58" t="s">
        <v>7721</v>
      </c>
      <c r="AJ315" s="57">
        <v>4.0</v>
      </c>
      <c r="AK315" s="57">
        <v>136.0</v>
      </c>
      <c r="AL315" s="58" t="s">
        <v>9348</v>
      </c>
      <c r="AN315" s="58" t="s">
        <v>596</v>
      </c>
      <c r="AP315" s="61"/>
      <c r="AQ315" s="57">
        <v>77.72247</v>
      </c>
      <c r="AR315" s="58" t="s">
        <v>9349</v>
      </c>
      <c r="AT315" s="57">
        <v>1.8</v>
      </c>
      <c r="AU315" s="57">
        <v>6000.0</v>
      </c>
      <c r="AV315" s="57">
        <v>262.0</v>
      </c>
      <c r="AW315" s="58" t="s">
        <v>7676</v>
      </c>
      <c r="AX315" s="57">
        <v>2023.0</v>
      </c>
      <c r="AY315" s="61"/>
      <c r="AZ315" s="61"/>
    </row>
    <row r="316">
      <c r="A316" s="58" t="s">
        <v>9350</v>
      </c>
      <c r="B316" s="58" t="s">
        <v>5668</v>
      </c>
      <c r="C316" s="58" t="s">
        <v>299</v>
      </c>
      <c r="D316" s="61"/>
      <c r="E316" s="58" t="s">
        <v>7701</v>
      </c>
      <c r="F316" s="58" t="s">
        <v>9351</v>
      </c>
      <c r="I316" s="61"/>
      <c r="J316" s="58" t="s">
        <v>7668</v>
      </c>
      <c r="K316" s="57">
        <v>51.0</v>
      </c>
      <c r="L316" s="61"/>
      <c r="M316" s="63" t="b">
        <v>1</v>
      </c>
      <c r="N316" s="57">
        <v>2024.0</v>
      </c>
      <c r="O316" s="58" t="s">
        <v>7680</v>
      </c>
      <c r="P316" s="61"/>
      <c r="Q316" s="57">
        <v>12.7253</v>
      </c>
      <c r="R316" s="61"/>
      <c r="S316" s="58" t="s">
        <v>7773</v>
      </c>
      <c r="T316" s="227">
        <v>45616.0</v>
      </c>
      <c r="U316" s="61"/>
      <c r="V316" s="61"/>
      <c r="W316" s="61"/>
      <c r="X316" s="57">
        <v>675000.0</v>
      </c>
      <c r="Y316" s="61"/>
      <c r="Z316" s="58" t="s">
        <v>6022</v>
      </c>
      <c r="AA316" s="61"/>
      <c r="AB316" s="58" t="s">
        <v>7683</v>
      </c>
      <c r="AC316" s="61"/>
      <c r="AD316" s="227">
        <v>45559.0</v>
      </c>
      <c r="AE316" s="61"/>
      <c r="AF316" s="61"/>
      <c r="AG316" s="58" t="s">
        <v>8030</v>
      </c>
      <c r="AI316" s="58" t="s">
        <v>9352</v>
      </c>
      <c r="AJ316" s="57">
        <v>1.0</v>
      </c>
      <c r="AK316" s="57">
        <v>360.0</v>
      </c>
      <c r="AL316" s="58" t="s">
        <v>7978</v>
      </c>
      <c r="AM316" s="61"/>
      <c r="AN316" s="58" t="s">
        <v>56</v>
      </c>
      <c r="AP316" s="58" t="s">
        <v>9353</v>
      </c>
      <c r="AQ316" s="57">
        <v>77.41736</v>
      </c>
      <c r="AR316" s="58" t="s">
        <v>6241</v>
      </c>
      <c r="AT316" s="57">
        <v>24.3</v>
      </c>
      <c r="AU316" s="57">
        <v>4500.0</v>
      </c>
      <c r="AV316" s="57">
        <v>10035.0</v>
      </c>
      <c r="AW316" s="58" t="s">
        <v>7676</v>
      </c>
      <c r="AX316" s="57">
        <v>2020.0</v>
      </c>
      <c r="AY316" s="61"/>
      <c r="AZ316" s="61"/>
    </row>
    <row r="317">
      <c r="A317" s="58" t="s">
        <v>9354</v>
      </c>
      <c r="B317" s="58" t="s">
        <v>5668</v>
      </c>
      <c r="C317" s="58" t="s">
        <v>421</v>
      </c>
      <c r="D317" s="61"/>
      <c r="E317" s="58" t="s">
        <v>7731</v>
      </c>
      <c r="F317" s="58" t="s">
        <v>9355</v>
      </c>
      <c r="I317" s="61"/>
      <c r="J317" s="58" t="s">
        <v>7668</v>
      </c>
      <c r="L317" s="61"/>
      <c r="M317" s="63" t="b">
        <v>1</v>
      </c>
      <c r="N317" s="57">
        <v>2024.0</v>
      </c>
      <c r="O317" s="58" t="s">
        <v>7669</v>
      </c>
      <c r="Q317" s="57">
        <v>12.9018</v>
      </c>
      <c r="R317" s="61"/>
      <c r="S317" s="58" t="s">
        <v>9356</v>
      </c>
      <c r="T317" s="227">
        <v>45616.0</v>
      </c>
      <c r="U317" s="61"/>
      <c r="V317" s="61"/>
      <c r="W317" s="61"/>
      <c r="X317" s="57">
        <v>2960750.0</v>
      </c>
      <c r="Y317" s="61"/>
      <c r="Z317" s="58" t="s">
        <v>6028</v>
      </c>
      <c r="AA317" s="61"/>
      <c r="AB317" s="58" t="s">
        <v>7682</v>
      </c>
      <c r="AC317" s="61"/>
      <c r="AD317" s="227">
        <v>45375.0</v>
      </c>
      <c r="AE317" s="61"/>
      <c r="AF317" s="61"/>
      <c r="AG317" s="58" t="s">
        <v>7781</v>
      </c>
      <c r="AH317" s="61"/>
      <c r="AI317" s="58" t="s">
        <v>9357</v>
      </c>
      <c r="AJ317" s="57">
        <v>2.0</v>
      </c>
      <c r="AK317" s="57">
        <v>203.0</v>
      </c>
      <c r="AL317" s="58" t="s">
        <v>9358</v>
      </c>
      <c r="AM317" s="61"/>
      <c r="AN317" s="58" t="s">
        <v>189</v>
      </c>
      <c r="AO317" s="61"/>
      <c r="AP317" s="61"/>
      <c r="AQ317" s="57">
        <v>77.67038</v>
      </c>
      <c r="AR317" s="58" t="s">
        <v>6347</v>
      </c>
      <c r="AT317" s="57">
        <v>4.97</v>
      </c>
      <c r="AU317" s="57">
        <v>14200.0</v>
      </c>
      <c r="AV317" s="57">
        <v>44.0</v>
      </c>
      <c r="AW317" s="58" t="s">
        <v>7676</v>
      </c>
      <c r="AX317" s="57">
        <v>2020.0</v>
      </c>
      <c r="AY317" s="61"/>
      <c r="AZ317" s="61"/>
    </row>
    <row r="318">
      <c r="A318" s="58" t="s">
        <v>9359</v>
      </c>
      <c r="B318" s="58" t="s">
        <v>5668</v>
      </c>
      <c r="C318" s="58" t="s">
        <v>2722</v>
      </c>
      <c r="D318" s="61"/>
      <c r="E318" s="58" t="s">
        <v>7666</v>
      </c>
      <c r="F318" s="58" t="s">
        <v>9360</v>
      </c>
      <c r="G318" s="58" t="s">
        <v>9361</v>
      </c>
      <c r="J318" s="58" t="s">
        <v>7668</v>
      </c>
      <c r="K318" s="57">
        <v>53.8</v>
      </c>
      <c r="L318" s="61"/>
      <c r="M318" s="63" t="b">
        <v>1</v>
      </c>
      <c r="N318" s="57">
        <v>2025.0</v>
      </c>
      <c r="O318" s="58" t="s">
        <v>7669</v>
      </c>
      <c r="Q318" s="57">
        <v>12.90085</v>
      </c>
      <c r="R318" s="61"/>
      <c r="S318" s="58" t="s">
        <v>9362</v>
      </c>
      <c r="T318" s="227">
        <v>45588.0</v>
      </c>
      <c r="U318" s="61"/>
      <c r="V318" s="61"/>
      <c r="W318" s="61"/>
      <c r="X318" s="57">
        <v>6894879.0</v>
      </c>
      <c r="Y318" s="61"/>
      <c r="Z318" s="58" t="s">
        <v>6022</v>
      </c>
      <c r="AA318" s="61"/>
      <c r="AB318" s="58" t="s">
        <v>7672</v>
      </c>
      <c r="AC318" s="61"/>
      <c r="AD318" s="227">
        <v>45651.0</v>
      </c>
      <c r="AE318" s="61"/>
      <c r="AF318" s="61"/>
      <c r="AG318" s="58" t="s">
        <v>7694</v>
      </c>
      <c r="AH318" s="58" t="s">
        <v>7695</v>
      </c>
      <c r="AI318" s="58" t="s">
        <v>7721</v>
      </c>
      <c r="AJ318" s="57">
        <v>2.0</v>
      </c>
      <c r="AK318" s="57">
        <v>40.0</v>
      </c>
      <c r="AL318" s="58" t="s">
        <v>9363</v>
      </c>
      <c r="AN318" s="58" t="s">
        <v>688</v>
      </c>
      <c r="AO318" s="61"/>
      <c r="AP318" s="58" t="s">
        <v>9364</v>
      </c>
      <c r="AQ318" s="57">
        <v>77.60814</v>
      </c>
      <c r="AR318" s="58" t="s">
        <v>6089</v>
      </c>
      <c r="AT318" s="57">
        <v>0.6</v>
      </c>
      <c r="AU318" s="57">
        <v>7975.0</v>
      </c>
      <c r="AV318" s="57">
        <v>5.0</v>
      </c>
      <c r="AW318" s="58" t="s">
        <v>7676</v>
      </c>
      <c r="AX318" s="57">
        <v>2023.0</v>
      </c>
      <c r="AY318" s="61"/>
      <c r="AZ318" s="61"/>
    </row>
    <row r="319">
      <c r="A319" s="58" t="s">
        <v>9365</v>
      </c>
      <c r="B319" s="58" t="s">
        <v>5668</v>
      </c>
      <c r="C319" s="58" t="s">
        <v>796</v>
      </c>
      <c r="D319" s="61"/>
      <c r="E319" s="58" t="s">
        <v>7731</v>
      </c>
      <c r="F319" s="58" t="s">
        <v>9366</v>
      </c>
      <c r="I319" s="61"/>
      <c r="J319" s="58" t="s">
        <v>7668</v>
      </c>
      <c r="K319" s="57">
        <v>76.0</v>
      </c>
      <c r="L319" s="61"/>
      <c r="M319" s="63" t="b">
        <v>1</v>
      </c>
      <c r="N319" s="57">
        <v>2023.0</v>
      </c>
      <c r="O319" s="58" t="s">
        <v>7669</v>
      </c>
      <c r="Q319" s="57">
        <v>13.00194</v>
      </c>
      <c r="R319" s="61"/>
      <c r="S319" s="58" t="s">
        <v>9367</v>
      </c>
      <c r="T319" s="227">
        <v>45492.0</v>
      </c>
      <c r="U319" s="61"/>
      <c r="V319" s="61"/>
      <c r="W319" s="61"/>
      <c r="X319" s="57">
        <v>4174875.0</v>
      </c>
      <c r="Y319" s="61"/>
      <c r="Z319" s="58" t="s">
        <v>6005</v>
      </c>
      <c r="AA319" s="61"/>
      <c r="AB319" s="58" t="s">
        <v>7672</v>
      </c>
      <c r="AC319" s="61"/>
      <c r="AD319" s="227">
        <v>45649.0</v>
      </c>
      <c r="AE319" s="61"/>
      <c r="AF319" s="61"/>
      <c r="AG319" s="58" t="s">
        <v>7781</v>
      </c>
      <c r="AH319" s="58" t="s">
        <v>7685</v>
      </c>
      <c r="AI319" s="58" t="s">
        <v>9368</v>
      </c>
      <c r="AJ319" s="57">
        <v>3.0</v>
      </c>
      <c r="AK319" s="57">
        <v>92.0</v>
      </c>
      <c r="AL319" s="58" t="s">
        <v>9369</v>
      </c>
      <c r="AN319" s="58" t="s">
        <v>573</v>
      </c>
      <c r="AP319" s="61"/>
      <c r="AQ319" s="57">
        <v>77.63111</v>
      </c>
      <c r="AR319" s="58" t="s">
        <v>797</v>
      </c>
      <c r="AT319" s="57">
        <v>2.1</v>
      </c>
      <c r="AU319" s="57">
        <v>13462.0</v>
      </c>
      <c r="AV319" s="57">
        <v>126.0</v>
      </c>
      <c r="AW319" s="58" t="s">
        <v>7676</v>
      </c>
      <c r="AX319" s="57">
        <v>2019.0</v>
      </c>
      <c r="AY319" s="61"/>
      <c r="AZ319" s="61"/>
    </row>
    <row r="320">
      <c r="A320" s="58" t="s">
        <v>9370</v>
      </c>
      <c r="B320" s="58" t="s">
        <v>5668</v>
      </c>
      <c r="C320" s="58" t="s">
        <v>1077</v>
      </c>
      <c r="D320" s="61"/>
      <c r="E320" s="58" t="s">
        <v>7666</v>
      </c>
      <c r="F320" s="58" t="s">
        <v>9371</v>
      </c>
      <c r="G320" s="58" t="s">
        <v>8164</v>
      </c>
      <c r="J320" s="58" t="s">
        <v>7668</v>
      </c>
      <c r="K320" s="57">
        <v>85.7</v>
      </c>
      <c r="L320" s="61"/>
      <c r="M320" s="63" t="b">
        <v>1</v>
      </c>
      <c r="N320" s="57">
        <v>2027.0</v>
      </c>
      <c r="O320" s="58" t="s">
        <v>7669</v>
      </c>
      <c r="Q320" s="57">
        <v>13.03125</v>
      </c>
      <c r="R320" s="61"/>
      <c r="S320" s="58" t="s">
        <v>9372</v>
      </c>
      <c r="T320" s="227">
        <v>45314.0</v>
      </c>
      <c r="U320" s="61"/>
      <c r="V320" s="61"/>
      <c r="W320" s="61"/>
      <c r="X320" s="57">
        <v>1.0720258E7</v>
      </c>
      <c r="Y320" s="61"/>
      <c r="Z320" s="58" t="s">
        <v>6028</v>
      </c>
      <c r="AA320" s="61"/>
      <c r="AB320" s="58" t="s">
        <v>7682</v>
      </c>
      <c r="AC320" s="61"/>
      <c r="AD320" s="227">
        <v>45653.0</v>
      </c>
      <c r="AE320" s="61"/>
      <c r="AF320" s="61"/>
      <c r="AG320" s="58" t="s">
        <v>9373</v>
      </c>
      <c r="AI320" s="58" t="s">
        <v>9374</v>
      </c>
      <c r="AJ320" s="57">
        <v>1.0</v>
      </c>
      <c r="AK320" s="57">
        <v>284.0</v>
      </c>
      <c r="AL320" s="58" t="s">
        <v>9375</v>
      </c>
      <c r="AM320" s="61"/>
      <c r="AN320" s="58" t="s">
        <v>607</v>
      </c>
      <c r="AP320" s="58" t="s">
        <v>9376</v>
      </c>
      <c r="AQ320" s="57">
        <v>77.76086</v>
      </c>
      <c r="AR320" s="58" t="s">
        <v>6990</v>
      </c>
      <c r="AT320" s="57">
        <v>4.2</v>
      </c>
      <c r="AU320" s="57">
        <v>10890.0</v>
      </c>
      <c r="AV320" s="57">
        <v>189.0</v>
      </c>
      <c r="AW320" s="58" t="s">
        <v>7676</v>
      </c>
      <c r="AX320" s="57">
        <v>2023.0</v>
      </c>
      <c r="AY320" s="61"/>
      <c r="AZ320" s="61"/>
    </row>
    <row r="321">
      <c r="A321" s="58" t="s">
        <v>9377</v>
      </c>
      <c r="B321" s="58" t="s">
        <v>5668</v>
      </c>
      <c r="C321" s="58" t="s">
        <v>82</v>
      </c>
      <c r="D321" s="61"/>
      <c r="E321" s="58" t="s">
        <v>7666</v>
      </c>
      <c r="F321" s="58" t="s">
        <v>9378</v>
      </c>
      <c r="G321" s="58" t="s">
        <v>7827</v>
      </c>
      <c r="J321" s="58" t="s">
        <v>7668</v>
      </c>
      <c r="K321" s="57">
        <v>60.4</v>
      </c>
      <c r="L321" s="61"/>
      <c r="M321" s="63" t="b">
        <v>1</v>
      </c>
      <c r="N321" s="57">
        <v>2028.0</v>
      </c>
      <c r="O321" s="58" t="s">
        <v>7669</v>
      </c>
      <c r="Q321" s="57">
        <v>12.8622</v>
      </c>
      <c r="R321" s="61"/>
      <c r="S321" s="58" t="s">
        <v>9379</v>
      </c>
      <c r="T321" s="227">
        <v>45375.0</v>
      </c>
      <c r="U321" s="61"/>
      <c r="V321" s="61"/>
      <c r="W321" s="61"/>
      <c r="X321" s="57">
        <v>2629915.0</v>
      </c>
      <c r="Y321" s="61"/>
      <c r="Z321" s="58" t="s">
        <v>6022</v>
      </c>
      <c r="AA321" s="61"/>
      <c r="AB321" s="58" t="s">
        <v>7682</v>
      </c>
      <c r="AC321" s="61"/>
      <c r="AD321" s="227">
        <v>45350.0</v>
      </c>
      <c r="AE321" s="61"/>
      <c r="AF321" s="61"/>
      <c r="AG321" s="58" t="s">
        <v>7880</v>
      </c>
      <c r="AI321" s="58" t="s">
        <v>9380</v>
      </c>
      <c r="AJ321" s="57">
        <v>1.0</v>
      </c>
      <c r="AK321" s="57">
        <v>480.0</v>
      </c>
      <c r="AL321" s="58" t="s">
        <v>8442</v>
      </c>
      <c r="AN321" s="58" t="s">
        <v>85</v>
      </c>
      <c r="AP321" s="58" t="s">
        <v>9381</v>
      </c>
      <c r="AQ321" s="57">
        <v>77.60963</v>
      </c>
      <c r="AR321" s="58" t="s">
        <v>83</v>
      </c>
      <c r="AT321" s="57">
        <v>7.8</v>
      </c>
      <c r="AU321" s="57">
        <v>6969.0</v>
      </c>
      <c r="AV321" s="57">
        <v>2.0</v>
      </c>
      <c r="AW321" s="58" t="s">
        <v>7676</v>
      </c>
      <c r="AX321" s="57">
        <v>2024.0</v>
      </c>
      <c r="AY321" s="61"/>
      <c r="AZ321" s="61"/>
    </row>
    <row r="322">
      <c r="A322" s="58" t="s">
        <v>9382</v>
      </c>
      <c r="B322" s="58" t="s">
        <v>5668</v>
      </c>
      <c r="C322" s="58" t="s">
        <v>938</v>
      </c>
      <c r="D322" s="61"/>
      <c r="E322" s="58" t="s">
        <v>7666</v>
      </c>
      <c r="F322" s="58" t="s">
        <v>9383</v>
      </c>
      <c r="I322" s="61"/>
      <c r="J322" s="58" t="s">
        <v>7668</v>
      </c>
      <c r="K322" s="57">
        <v>78.4</v>
      </c>
      <c r="L322" s="61"/>
      <c r="M322" s="63" t="b">
        <v>1</v>
      </c>
      <c r="N322" s="57">
        <v>2025.0</v>
      </c>
      <c r="O322" s="58" t="s">
        <v>7669</v>
      </c>
      <c r="Q322" s="57">
        <v>13.00613</v>
      </c>
      <c r="R322" s="61"/>
      <c r="S322" s="58" t="s">
        <v>9384</v>
      </c>
      <c r="T322" s="227">
        <v>45526.0</v>
      </c>
      <c r="U322" s="61"/>
      <c r="V322" s="61"/>
      <c r="W322" s="61"/>
      <c r="X322" s="57">
        <v>1.5398913E7</v>
      </c>
      <c r="Y322" s="61"/>
      <c r="Z322" s="58" t="s">
        <v>6028</v>
      </c>
      <c r="AA322" s="61"/>
      <c r="AB322" s="58" t="s">
        <v>7682</v>
      </c>
      <c r="AC322" s="61"/>
      <c r="AD322" s="227">
        <v>45468.0</v>
      </c>
      <c r="AE322" s="61"/>
      <c r="AF322" s="61"/>
      <c r="AG322" s="58" t="s">
        <v>7749</v>
      </c>
      <c r="AH322" s="58" t="s">
        <v>7685</v>
      </c>
      <c r="AI322" s="58" t="s">
        <v>9385</v>
      </c>
      <c r="AJ322" s="57">
        <v>2.0</v>
      </c>
      <c r="AK322" s="57">
        <v>312.0</v>
      </c>
      <c r="AL322" s="58" t="s">
        <v>9386</v>
      </c>
      <c r="AN322" s="58" t="s">
        <v>741</v>
      </c>
      <c r="AO322" s="61"/>
      <c r="AP322" s="61"/>
      <c r="AQ322" s="57">
        <v>77.76384</v>
      </c>
      <c r="AR322" s="58" t="s">
        <v>6851</v>
      </c>
      <c r="AT322" s="57">
        <v>4.7</v>
      </c>
      <c r="AU322" s="57">
        <v>10291.0</v>
      </c>
      <c r="AV322" s="57">
        <v>158.0</v>
      </c>
      <c r="AW322" s="58" t="s">
        <v>7676</v>
      </c>
      <c r="AX322" s="57">
        <v>2022.0</v>
      </c>
      <c r="AY322" s="61"/>
      <c r="AZ322" s="61"/>
    </row>
    <row r="323">
      <c r="A323" s="58" t="s">
        <v>9387</v>
      </c>
      <c r="B323" s="58" t="s">
        <v>5668</v>
      </c>
      <c r="C323" s="58" t="s">
        <v>1278</v>
      </c>
      <c r="D323" s="61"/>
      <c r="E323" s="58" t="s">
        <v>7666</v>
      </c>
      <c r="F323" s="58" t="s">
        <v>9388</v>
      </c>
      <c r="G323" s="58" t="s">
        <v>9389</v>
      </c>
      <c r="J323" s="58" t="s">
        <v>7668</v>
      </c>
      <c r="K323" s="57">
        <v>78.4</v>
      </c>
      <c r="L323" s="61"/>
      <c r="M323" s="63" t="b">
        <v>1</v>
      </c>
      <c r="N323" s="57">
        <v>2028.0</v>
      </c>
      <c r="O323" s="58" t="s">
        <v>7669</v>
      </c>
      <c r="Q323" s="57">
        <v>12.95999</v>
      </c>
      <c r="R323" s="61"/>
      <c r="S323" s="58" t="s">
        <v>9390</v>
      </c>
      <c r="T323" s="227">
        <v>45588.0</v>
      </c>
      <c r="U323" s="61"/>
      <c r="V323" s="61"/>
      <c r="W323" s="61"/>
      <c r="X323" s="57">
        <v>0.0</v>
      </c>
      <c r="Y323" s="61"/>
      <c r="Z323" s="58" t="s">
        <v>6028</v>
      </c>
      <c r="AA323" s="61"/>
      <c r="AB323" s="58" t="s">
        <v>7672</v>
      </c>
      <c r="AC323" s="61"/>
      <c r="AD323" s="227">
        <v>45532.0</v>
      </c>
      <c r="AE323" s="61"/>
      <c r="AF323" s="61"/>
      <c r="AG323" s="58" t="s">
        <v>9391</v>
      </c>
      <c r="AI323" s="58" t="s">
        <v>7721</v>
      </c>
      <c r="AJ323" s="57">
        <v>1.0</v>
      </c>
      <c r="AK323" s="57">
        <v>140.0</v>
      </c>
      <c r="AL323" s="58" t="s">
        <v>9392</v>
      </c>
      <c r="AM323" s="61"/>
      <c r="AN323" s="58" t="s">
        <v>1281</v>
      </c>
      <c r="AP323" s="61"/>
      <c r="AQ323" s="57">
        <v>77.7321</v>
      </c>
      <c r="AR323" s="58" t="s">
        <v>1279</v>
      </c>
      <c r="AT323" s="57">
        <v>2.1</v>
      </c>
      <c r="AU323" s="57">
        <v>13238.0</v>
      </c>
      <c r="AV323" s="57">
        <v>240.0</v>
      </c>
      <c r="AW323" s="58" t="s">
        <v>7676</v>
      </c>
      <c r="AX323" s="57">
        <v>2023.0</v>
      </c>
      <c r="AY323" s="61"/>
      <c r="AZ323" s="61"/>
    </row>
    <row r="324">
      <c r="A324" s="58" t="s">
        <v>9393</v>
      </c>
      <c r="B324" s="58" t="s">
        <v>5668</v>
      </c>
      <c r="C324" s="58" t="s">
        <v>857</v>
      </c>
      <c r="D324" s="61"/>
      <c r="E324" s="58" t="s">
        <v>7666</v>
      </c>
      <c r="F324" s="58" t="s">
        <v>9394</v>
      </c>
      <c r="G324" s="58" t="s">
        <v>8296</v>
      </c>
      <c r="J324" s="58" t="s">
        <v>7668</v>
      </c>
      <c r="K324" s="57">
        <v>56.3</v>
      </c>
      <c r="L324" s="61"/>
      <c r="M324" s="63" t="b">
        <v>1</v>
      </c>
      <c r="N324" s="57">
        <v>2027.0</v>
      </c>
      <c r="O324" s="58" t="s">
        <v>7669</v>
      </c>
      <c r="Q324" s="57">
        <v>13.08588</v>
      </c>
      <c r="R324" s="61"/>
      <c r="S324" s="58" t="s">
        <v>9395</v>
      </c>
      <c r="T324" s="227">
        <v>45405.0</v>
      </c>
      <c r="U324" s="61"/>
      <c r="V324" s="61"/>
      <c r="W324" s="61"/>
      <c r="X324" s="57">
        <v>6653777.0</v>
      </c>
      <c r="Y324" s="61"/>
      <c r="Z324" s="58" t="s">
        <v>6005</v>
      </c>
      <c r="AA324" s="61"/>
      <c r="AB324" s="58" t="s">
        <v>7672</v>
      </c>
      <c r="AC324" s="61"/>
      <c r="AD324" s="227">
        <v>45531.0</v>
      </c>
      <c r="AE324" s="61"/>
      <c r="AF324" s="61"/>
      <c r="AG324" s="58" t="s">
        <v>7728</v>
      </c>
      <c r="AH324" s="58" t="s">
        <v>7750</v>
      </c>
      <c r="AI324" s="58" t="s">
        <v>9396</v>
      </c>
      <c r="AJ324" s="57">
        <v>2.0</v>
      </c>
      <c r="AK324" s="57">
        <v>234.0</v>
      </c>
      <c r="AL324" s="58" t="s">
        <v>8018</v>
      </c>
      <c r="AM324" s="61"/>
      <c r="AN324" s="58" t="s">
        <v>363</v>
      </c>
      <c r="AO324" s="61"/>
      <c r="AP324" s="58" t="s">
        <v>9397</v>
      </c>
      <c r="AQ324" s="57">
        <v>77.60412</v>
      </c>
      <c r="AR324" s="58" t="s">
        <v>858</v>
      </c>
      <c r="AT324" s="57">
        <v>2.3</v>
      </c>
      <c r="AU324" s="57">
        <v>8500.0</v>
      </c>
      <c r="AV324" s="57">
        <v>67.0</v>
      </c>
      <c r="AW324" s="58" t="s">
        <v>7676</v>
      </c>
      <c r="AX324" s="57">
        <v>2023.0</v>
      </c>
      <c r="AY324" s="61"/>
      <c r="AZ324" s="61"/>
    </row>
    <row r="325">
      <c r="A325" s="58" t="s">
        <v>9398</v>
      </c>
      <c r="B325" s="58" t="s">
        <v>5668</v>
      </c>
      <c r="C325" s="58" t="s">
        <v>1333</v>
      </c>
      <c r="D325" s="61"/>
      <c r="E325" s="58" t="s">
        <v>7701</v>
      </c>
      <c r="F325" s="58" t="s">
        <v>9399</v>
      </c>
      <c r="G325" s="58" t="s">
        <v>7747</v>
      </c>
      <c r="K325" s="57">
        <v>73.9</v>
      </c>
      <c r="L325" s="61"/>
      <c r="M325" s="63" t="b">
        <v>1</v>
      </c>
      <c r="N325" s="57">
        <v>2030.0</v>
      </c>
      <c r="O325" s="58" t="s">
        <v>7680</v>
      </c>
      <c r="P325" s="61"/>
      <c r="Q325" s="57">
        <v>12.98914</v>
      </c>
      <c r="R325" s="61"/>
      <c r="S325" s="58" t="s">
        <v>9400</v>
      </c>
      <c r="T325" s="227">
        <v>45466.0</v>
      </c>
      <c r="U325" s="61"/>
      <c r="V325" s="61"/>
      <c r="W325" s="61"/>
      <c r="X325" s="57">
        <v>0.0</v>
      </c>
      <c r="Y325" s="61"/>
      <c r="Z325" s="58" t="s">
        <v>6028</v>
      </c>
      <c r="AA325" s="61"/>
      <c r="AB325" s="58" t="s">
        <v>7672</v>
      </c>
      <c r="AC325" s="61"/>
      <c r="AD325" s="227">
        <v>45412.0</v>
      </c>
      <c r="AE325" s="61"/>
      <c r="AF325" s="61"/>
      <c r="AG325" s="58" t="s">
        <v>7768</v>
      </c>
      <c r="AH325" s="58" t="s">
        <v>6942</v>
      </c>
      <c r="AI325" s="58" t="s">
        <v>9401</v>
      </c>
      <c r="AJ325" s="57">
        <v>4.0</v>
      </c>
      <c r="AK325" s="57">
        <v>149.0</v>
      </c>
      <c r="AL325" s="58" t="s">
        <v>8032</v>
      </c>
      <c r="AN325" s="58" t="s">
        <v>705</v>
      </c>
      <c r="AO325" s="61"/>
      <c r="AP325" s="58" t="s">
        <v>9402</v>
      </c>
      <c r="AQ325" s="57">
        <v>77.72566</v>
      </c>
      <c r="AR325" s="58" t="s">
        <v>1334</v>
      </c>
      <c r="AT325" s="57">
        <v>3.1</v>
      </c>
      <c r="AU325" s="61"/>
      <c r="AV325" s="57">
        <v>10067.0</v>
      </c>
      <c r="AW325" s="61"/>
      <c r="AX325" s="57">
        <v>2023.0</v>
      </c>
      <c r="AY325" s="61"/>
      <c r="AZ325" s="61"/>
    </row>
    <row r="326">
      <c r="A326" s="58" t="s">
        <v>9403</v>
      </c>
      <c r="B326" s="58" t="s">
        <v>5668</v>
      </c>
      <c r="C326" s="58" t="s">
        <v>662</v>
      </c>
      <c r="D326" s="61"/>
      <c r="E326" s="58" t="s">
        <v>7731</v>
      </c>
      <c r="F326" s="58" t="s">
        <v>9404</v>
      </c>
      <c r="I326" s="61"/>
      <c r="J326" s="58" t="s">
        <v>7668</v>
      </c>
      <c r="L326" s="61"/>
      <c r="M326" s="63" t="b">
        <v>1</v>
      </c>
      <c r="N326" s="57">
        <v>2024.0</v>
      </c>
      <c r="O326" s="58" t="s">
        <v>7669</v>
      </c>
      <c r="Q326" s="57">
        <v>12.99256</v>
      </c>
      <c r="R326" s="61"/>
      <c r="S326" s="58" t="s">
        <v>9405</v>
      </c>
      <c r="T326" s="227">
        <v>45343.0</v>
      </c>
      <c r="U326" s="61"/>
      <c r="V326" s="61"/>
      <c r="W326" s="61"/>
      <c r="X326" s="57">
        <v>977250.0</v>
      </c>
      <c r="Y326" s="61"/>
      <c r="Z326" s="58" t="s">
        <v>6007</v>
      </c>
      <c r="AA326" s="61"/>
      <c r="AB326" s="58" t="s">
        <v>7672</v>
      </c>
      <c r="AC326" s="61"/>
      <c r="AD326" s="227">
        <v>45528.0</v>
      </c>
      <c r="AE326" s="61"/>
      <c r="AF326" s="61"/>
      <c r="AG326" s="58" t="s">
        <v>8115</v>
      </c>
      <c r="AI326" s="58" t="s">
        <v>9406</v>
      </c>
      <c r="AJ326" s="57">
        <v>6.0</v>
      </c>
      <c r="AK326" s="57">
        <v>84.0</v>
      </c>
      <c r="AL326" s="58" t="s">
        <v>9405</v>
      </c>
      <c r="AN326" s="58" t="s">
        <v>90</v>
      </c>
      <c r="AP326" s="61"/>
      <c r="AQ326" s="57">
        <v>77.45019</v>
      </c>
      <c r="AR326" s="58" t="s">
        <v>6560</v>
      </c>
      <c r="AT326" s="57">
        <v>3.0</v>
      </c>
      <c r="AU326" s="57">
        <v>6200.0</v>
      </c>
      <c r="AV326" s="57">
        <v>98.0</v>
      </c>
      <c r="AW326" s="58" t="s">
        <v>7676</v>
      </c>
      <c r="AX326" s="57">
        <v>2021.0</v>
      </c>
      <c r="AY326" s="61"/>
      <c r="AZ326" s="61"/>
    </row>
    <row r="327">
      <c r="A327" s="58" t="s">
        <v>9407</v>
      </c>
      <c r="B327" s="58" t="s">
        <v>5668</v>
      </c>
      <c r="C327" s="58" t="s">
        <v>559</v>
      </c>
      <c r="D327" s="61"/>
      <c r="E327" s="58" t="s">
        <v>7666</v>
      </c>
      <c r="F327" s="58" t="s">
        <v>9408</v>
      </c>
      <c r="G327" s="58" t="s">
        <v>9409</v>
      </c>
      <c r="J327" s="58" t="s">
        <v>7668</v>
      </c>
      <c r="K327" s="57">
        <v>72.4</v>
      </c>
      <c r="L327" s="61"/>
      <c r="M327" s="63" t="b">
        <v>1</v>
      </c>
      <c r="N327" s="57">
        <v>2028.0</v>
      </c>
      <c r="O327" s="58" t="s">
        <v>7669</v>
      </c>
      <c r="Q327" s="57">
        <v>12.82298</v>
      </c>
      <c r="R327" s="61"/>
      <c r="S327" s="58" t="s">
        <v>7748</v>
      </c>
      <c r="T327" s="227">
        <v>45346.0</v>
      </c>
      <c r="U327" s="61"/>
      <c r="V327" s="61"/>
      <c r="W327" s="61"/>
      <c r="X327" s="57">
        <v>4977891.0</v>
      </c>
      <c r="Y327" s="61"/>
      <c r="Z327" s="58" t="s">
        <v>6022</v>
      </c>
      <c r="AA327" s="61"/>
      <c r="AB327" s="58" t="s">
        <v>7682</v>
      </c>
      <c r="AC327" s="61"/>
      <c r="AD327" s="227">
        <v>45624.0</v>
      </c>
      <c r="AE327" s="61"/>
      <c r="AF327" s="61"/>
      <c r="AG327" s="58" t="s">
        <v>7694</v>
      </c>
      <c r="AI327" s="58" t="s">
        <v>9410</v>
      </c>
      <c r="AJ327" s="57">
        <v>4.0</v>
      </c>
      <c r="AK327" s="57">
        <v>414.0</v>
      </c>
      <c r="AL327" s="58" t="s">
        <v>7752</v>
      </c>
      <c r="AM327" s="61"/>
      <c r="AN327" s="58" t="s">
        <v>196</v>
      </c>
      <c r="AP327" s="58" t="s">
        <v>9411</v>
      </c>
      <c r="AQ327" s="57">
        <v>77.6905</v>
      </c>
      <c r="AR327" s="58" t="s">
        <v>6479</v>
      </c>
      <c r="AT327" s="57">
        <v>5.7</v>
      </c>
      <c r="AU327" s="57">
        <v>7846.0</v>
      </c>
      <c r="AV327" s="57">
        <v>78.0</v>
      </c>
      <c r="AW327" s="58" t="s">
        <v>7676</v>
      </c>
      <c r="AX327" s="57">
        <v>2024.0</v>
      </c>
      <c r="AY327" s="61"/>
      <c r="AZ327" s="61"/>
    </row>
    <row r="328">
      <c r="A328" s="58" t="s">
        <v>9412</v>
      </c>
      <c r="B328" s="58" t="s">
        <v>5668</v>
      </c>
      <c r="C328" s="58" t="s">
        <v>3381</v>
      </c>
      <c r="D328" s="61"/>
      <c r="E328" s="58" t="s">
        <v>7666</v>
      </c>
      <c r="F328" s="58" t="s">
        <v>9413</v>
      </c>
      <c r="G328" s="58" t="s">
        <v>8715</v>
      </c>
      <c r="I328" s="61"/>
      <c r="J328" s="58" t="s">
        <v>7668</v>
      </c>
      <c r="K328" s="57">
        <v>65.0</v>
      </c>
      <c r="L328" s="61"/>
      <c r="M328" s="63" t="b">
        <v>1</v>
      </c>
      <c r="N328" s="57">
        <v>2024.0</v>
      </c>
      <c r="O328" s="58" t="s">
        <v>7669</v>
      </c>
      <c r="Q328" s="57">
        <v>12.90099</v>
      </c>
      <c r="R328" s="61"/>
      <c r="S328" s="58" t="s">
        <v>8158</v>
      </c>
      <c r="T328" s="227">
        <v>45558.0</v>
      </c>
      <c r="U328" s="61"/>
      <c r="V328" s="61"/>
      <c r="W328" s="61"/>
      <c r="X328" s="57">
        <v>914375.0</v>
      </c>
      <c r="Y328" s="61"/>
      <c r="Z328" s="58" t="s">
        <v>6028</v>
      </c>
      <c r="AA328" s="61"/>
      <c r="AB328" s="58" t="s">
        <v>7672</v>
      </c>
      <c r="AC328" s="61"/>
      <c r="AD328" s="227">
        <v>45650.0</v>
      </c>
      <c r="AE328" s="61"/>
      <c r="AF328" s="61"/>
      <c r="AG328" s="58" t="s">
        <v>7781</v>
      </c>
      <c r="AH328" s="61"/>
      <c r="AI328" s="58" t="s">
        <v>9414</v>
      </c>
      <c r="AJ328" s="57">
        <v>1.0</v>
      </c>
      <c r="AK328" s="57">
        <v>20.0</v>
      </c>
      <c r="AL328" s="58" t="s">
        <v>8160</v>
      </c>
      <c r="AM328" s="61"/>
      <c r="AN328" s="58" t="s">
        <v>999</v>
      </c>
      <c r="AP328" s="58" t="s">
        <v>9415</v>
      </c>
      <c r="AQ328" s="57">
        <v>77.70672</v>
      </c>
      <c r="AR328" s="58" t="s">
        <v>7468</v>
      </c>
      <c r="AT328" s="57">
        <v>0.4</v>
      </c>
      <c r="AU328" s="57">
        <v>5500.0</v>
      </c>
      <c r="AV328" s="57">
        <v>287.0</v>
      </c>
      <c r="AW328" s="58" t="s">
        <v>7676</v>
      </c>
      <c r="AX328" s="57">
        <v>2023.0</v>
      </c>
      <c r="AY328" s="61"/>
      <c r="AZ328" s="61"/>
    </row>
    <row r="329">
      <c r="A329" s="58" t="s">
        <v>9416</v>
      </c>
      <c r="B329" s="58" t="s">
        <v>5668</v>
      </c>
      <c r="C329" s="58" t="s">
        <v>719</v>
      </c>
      <c r="D329" s="61"/>
      <c r="E329" s="58" t="s">
        <v>7666</v>
      </c>
      <c r="F329" s="58" t="s">
        <v>9417</v>
      </c>
      <c r="I329" s="61"/>
      <c r="J329" s="61"/>
      <c r="K329" s="61"/>
      <c r="L329" s="61"/>
      <c r="M329" s="63" t="b">
        <v>1</v>
      </c>
      <c r="N329" s="57">
        <v>2025.0</v>
      </c>
      <c r="O329" s="58" t="s">
        <v>7669</v>
      </c>
      <c r="Q329" s="57">
        <v>12.9058</v>
      </c>
      <c r="R329" s="61"/>
      <c r="S329" s="58" t="s">
        <v>9418</v>
      </c>
      <c r="T329" s="227">
        <v>45582.0</v>
      </c>
      <c r="U329" s="61"/>
      <c r="V329" s="61"/>
      <c r="W329" s="61"/>
      <c r="X329" s="57">
        <v>0.0</v>
      </c>
      <c r="Y329" s="61"/>
      <c r="Z329" s="58" t="s">
        <v>6022</v>
      </c>
      <c r="AA329" s="61"/>
      <c r="AB329" s="58" t="s">
        <v>7672</v>
      </c>
      <c r="AC329" s="61"/>
      <c r="AD329" s="227">
        <v>45316.0</v>
      </c>
      <c r="AE329" s="61"/>
      <c r="AF329" s="61"/>
      <c r="AG329" s="58" t="s">
        <v>7863</v>
      </c>
      <c r="AH329" s="58" t="s">
        <v>7750</v>
      </c>
      <c r="AI329" s="58" t="s">
        <v>9419</v>
      </c>
      <c r="AJ329" s="57">
        <v>6.0</v>
      </c>
      <c r="AK329" s="57">
        <v>338.0</v>
      </c>
      <c r="AL329" s="58" t="s">
        <v>7752</v>
      </c>
      <c r="AM329" s="61"/>
      <c r="AN329" s="58" t="s">
        <v>499</v>
      </c>
      <c r="AP329" s="61"/>
      <c r="AQ329" s="57">
        <v>77.57308</v>
      </c>
      <c r="AR329" s="58" t="s">
        <v>720</v>
      </c>
      <c r="AT329" s="57">
        <v>3.6</v>
      </c>
      <c r="AU329" s="61"/>
      <c r="AV329" s="57">
        <v>212.0</v>
      </c>
      <c r="AW329" s="61"/>
      <c r="AX329" s="57">
        <v>2017.0</v>
      </c>
      <c r="AY329" s="61"/>
      <c r="AZ329" s="61"/>
    </row>
    <row r="330">
      <c r="A330" s="58" t="s">
        <v>9420</v>
      </c>
      <c r="B330" s="58" t="s">
        <v>5668</v>
      </c>
      <c r="C330" s="58" t="s">
        <v>245</v>
      </c>
      <c r="D330" s="61"/>
      <c r="E330" s="58" t="s">
        <v>7666</v>
      </c>
      <c r="F330" s="58" t="s">
        <v>9421</v>
      </c>
      <c r="G330" s="58" t="s">
        <v>9422</v>
      </c>
      <c r="J330" s="58" t="s">
        <v>7668</v>
      </c>
      <c r="K330" s="57">
        <v>69.7</v>
      </c>
      <c r="L330" s="61"/>
      <c r="M330" s="63" t="b">
        <v>1</v>
      </c>
      <c r="N330" s="57">
        <v>2026.0</v>
      </c>
      <c r="O330" s="58" t="s">
        <v>7669</v>
      </c>
      <c r="Q330" s="57">
        <v>12.84498</v>
      </c>
      <c r="R330" s="61"/>
      <c r="S330" s="58" t="s">
        <v>9423</v>
      </c>
      <c r="T330" s="227">
        <v>45314.0</v>
      </c>
      <c r="U330" s="61"/>
      <c r="V330" s="61"/>
      <c r="W330" s="61"/>
      <c r="X330" s="57">
        <v>2144290.0</v>
      </c>
      <c r="Y330" s="61"/>
      <c r="Z330" s="58" t="s">
        <v>6007</v>
      </c>
      <c r="AA330" s="61"/>
      <c r="AB330" s="58" t="s">
        <v>7672</v>
      </c>
      <c r="AC330" s="61"/>
      <c r="AD330" s="227">
        <v>45561.0</v>
      </c>
      <c r="AE330" s="61"/>
      <c r="AF330" s="61"/>
      <c r="AG330" s="58" t="s">
        <v>7757</v>
      </c>
      <c r="AI330" s="58" t="s">
        <v>9424</v>
      </c>
      <c r="AJ330" s="57">
        <v>6.0</v>
      </c>
      <c r="AK330" s="57">
        <v>440.0</v>
      </c>
      <c r="AL330" s="58" t="s">
        <v>9425</v>
      </c>
      <c r="AM330" s="61"/>
      <c r="AN330" s="58" t="s">
        <v>235</v>
      </c>
      <c r="AP330" s="58" t="s">
        <v>9426</v>
      </c>
      <c r="AQ330" s="57">
        <v>77.41911</v>
      </c>
      <c r="AR330" s="58" t="s">
        <v>6192</v>
      </c>
      <c r="AT330" s="57">
        <v>1.5</v>
      </c>
      <c r="AU330" s="57">
        <v>6198.0</v>
      </c>
      <c r="AV330" s="57">
        <v>15.0</v>
      </c>
      <c r="AW330" s="58" t="s">
        <v>7676</v>
      </c>
      <c r="AX330" s="57">
        <v>2023.0</v>
      </c>
      <c r="AY330" s="61"/>
      <c r="AZ330" s="61"/>
    </row>
    <row r="331">
      <c r="A331" s="58" t="s">
        <v>9427</v>
      </c>
      <c r="B331" s="58" t="s">
        <v>5668</v>
      </c>
      <c r="C331" s="58" t="s">
        <v>657</v>
      </c>
      <c r="D331" s="61"/>
      <c r="E331" s="58" t="s">
        <v>7725</v>
      </c>
      <c r="F331" s="58" t="s">
        <v>9428</v>
      </c>
      <c r="G331" s="58" t="s">
        <v>9429</v>
      </c>
      <c r="J331" s="58" t="s">
        <v>7668</v>
      </c>
      <c r="K331" s="57">
        <v>74.9</v>
      </c>
      <c r="L331" s="61"/>
      <c r="M331" s="63" t="b">
        <v>1</v>
      </c>
      <c r="N331" s="57">
        <v>2024.0</v>
      </c>
      <c r="O331" s="58" t="s">
        <v>7669</v>
      </c>
      <c r="Q331" s="57">
        <v>13.15758</v>
      </c>
      <c r="R331" s="61"/>
      <c r="S331" s="58" t="s">
        <v>7773</v>
      </c>
      <c r="T331" s="227">
        <v>45495.0</v>
      </c>
      <c r="U331" s="61"/>
      <c r="V331" s="61"/>
      <c r="W331" s="61"/>
      <c r="X331" s="57">
        <v>1425000.0</v>
      </c>
      <c r="Y331" s="61"/>
      <c r="Z331" s="58" t="s">
        <v>6005</v>
      </c>
      <c r="AA331" s="61"/>
      <c r="AB331" s="58" t="s">
        <v>7672</v>
      </c>
      <c r="AC331" s="61"/>
      <c r="AD331" s="227">
        <v>45467.0</v>
      </c>
      <c r="AE331" s="61"/>
      <c r="AF331" s="61"/>
      <c r="AG331" s="58" t="s">
        <v>7694</v>
      </c>
      <c r="AI331" s="58" t="s">
        <v>9430</v>
      </c>
      <c r="AJ331" s="57">
        <v>1.0</v>
      </c>
      <c r="AK331" s="57">
        <v>436.0</v>
      </c>
      <c r="AL331" s="58" t="s">
        <v>7775</v>
      </c>
      <c r="AN331" s="58" t="s">
        <v>484</v>
      </c>
      <c r="AO331" s="61"/>
      <c r="AP331" s="58" t="s">
        <v>9431</v>
      </c>
      <c r="AQ331" s="57">
        <v>77.63007</v>
      </c>
      <c r="AR331" s="58" t="s">
        <v>658</v>
      </c>
      <c r="AT331" s="57">
        <v>3.0</v>
      </c>
      <c r="AU331" s="57">
        <v>9500.0</v>
      </c>
      <c r="AV331" s="57">
        <v>188.0</v>
      </c>
      <c r="AW331" s="58" t="s">
        <v>7676</v>
      </c>
      <c r="AX331" s="57">
        <v>2022.0</v>
      </c>
      <c r="AY331" s="61"/>
      <c r="AZ331" s="61"/>
    </row>
    <row r="332">
      <c r="A332" s="58" t="s">
        <v>9432</v>
      </c>
      <c r="B332" s="58" t="s">
        <v>5668</v>
      </c>
      <c r="C332" s="58" t="s">
        <v>1119</v>
      </c>
      <c r="D332" s="61"/>
      <c r="E332" s="58" t="s">
        <v>7666</v>
      </c>
      <c r="F332" s="58" t="s">
        <v>9433</v>
      </c>
      <c r="I332" s="61"/>
      <c r="J332" s="58" t="s">
        <v>7668</v>
      </c>
      <c r="L332" s="61"/>
      <c r="M332" s="63" t="b">
        <v>1</v>
      </c>
      <c r="N332" s="57">
        <v>2025.0</v>
      </c>
      <c r="O332" s="58" t="s">
        <v>7669</v>
      </c>
      <c r="Q332" s="57">
        <v>13.1043</v>
      </c>
      <c r="R332" s="61"/>
      <c r="S332" s="58" t="s">
        <v>9434</v>
      </c>
      <c r="T332" s="227">
        <v>45618.0</v>
      </c>
      <c r="U332" s="61"/>
      <c r="V332" s="61"/>
      <c r="W332" s="61"/>
      <c r="X332" s="57">
        <v>0.0</v>
      </c>
      <c r="Y332" s="61"/>
      <c r="Z332" s="58" t="s">
        <v>6005</v>
      </c>
      <c r="AA332" s="61"/>
      <c r="AB332" s="58" t="s">
        <v>7672</v>
      </c>
      <c r="AC332" s="61"/>
      <c r="AD332" s="228">
        <v>45437.0</v>
      </c>
      <c r="AE332" s="61"/>
      <c r="AF332" s="61"/>
      <c r="AG332" s="58" t="s">
        <v>7885</v>
      </c>
      <c r="AH332" s="58" t="s">
        <v>7750</v>
      </c>
      <c r="AI332" s="58" t="s">
        <v>9435</v>
      </c>
      <c r="AJ332" s="57">
        <v>6.0</v>
      </c>
      <c r="AK332" s="61"/>
      <c r="AL332" s="58" t="s">
        <v>7752</v>
      </c>
      <c r="AM332" s="61"/>
      <c r="AN332" s="58" t="s">
        <v>243</v>
      </c>
      <c r="AO332" s="61"/>
      <c r="AP332" s="61"/>
      <c r="AQ332" s="57">
        <v>77.55622</v>
      </c>
      <c r="AR332" s="58" t="s">
        <v>7030</v>
      </c>
      <c r="AT332" s="57">
        <v>3.9</v>
      </c>
      <c r="AU332" s="57">
        <v>6800.0</v>
      </c>
      <c r="AV332" s="57">
        <v>208.0</v>
      </c>
      <c r="AW332" s="58" t="s">
        <v>7676</v>
      </c>
      <c r="AX332" s="57">
        <v>2022.0</v>
      </c>
      <c r="AY332" s="61"/>
      <c r="AZ332" s="61"/>
    </row>
    <row r="333">
      <c r="A333" s="58" t="s">
        <v>9436</v>
      </c>
      <c r="B333" s="58" t="s">
        <v>5668</v>
      </c>
      <c r="C333" s="58" t="s">
        <v>1134</v>
      </c>
      <c r="D333" s="61"/>
      <c r="E333" s="58" t="s">
        <v>7666</v>
      </c>
      <c r="F333" s="58" t="s">
        <v>9437</v>
      </c>
      <c r="I333" s="61"/>
      <c r="J333" s="58" t="s">
        <v>7668</v>
      </c>
      <c r="K333" s="57">
        <v>84.6</v>
      </c>
      <c r="L333" s="61"/>
      <c r="M333" s="63" t="b">
        <v>1</v>
      </c>
      <c r="N333" s="57">
        <v>2026.0</v>
      </c>
      <c r="O333" s="58" t="s">
        <v>7669</v>
      </c>
      <c r="Q333" s="57">
        <v>13.05596</v>
      </c>
      <c r="R333" s="61"/>
      <c r="S333" s="58" t="s">
        <v>8980</v>
      </c>
      <c r="T333" s="228">
        <v>45431.0</v>
      </c>
      <c r="U333" s="61"/>
      <c r="V333" s="61"/>
      <c r="W333" s="61"/>
      <c r="X333" s="57">
        <v>6364051.0</v>
      </c>
      <c r="Y333" s="61"/>
      <c r="Z333" s="58" t="s">
        <v>6005</v>
      </c>
      <c r="AA333" s="61"/>
      <c r="AB333" s="58" t="s">
        <v>7672</v>
      </c>
      <c r="AC333" s="61"/>
      <c r="AD333" s="227">
        <v>45469.0</v>
      </c>
      <c r="AE333" s="61"/>
      <c r="AF333" s="61"/>
      <c r="AG333" s="58" t="s">
        <v>8249</v>
      </c>
      <c r="AH333" s="61"/>
      <c r="AI333" s="58" t="s">
        <v>9438</v>
      </c>
      <c r="AJ333" s="57">
        <v>3.0</v>
      </c>
      <c r="AK333" s="57">
        <v>118.0</v>
      </c>
      <c r="AL333" s="58" t="s">
        <v>8983</v>
      </c>
      <c r="AM333" s="61"/>
      <c r="AN333" s="58" t="s">
        <v>1136</v>
      </c>
      <c r="AO333" s="61"/>
      <c r="AP333" s="61"/>
      <c r="AQ333" s="57">
        <v>77.66121</v>
      </c>
      <c r="AR333" s="58" t="s">
        <v>1135</v>
      </c>
      <c r="AT333" s="57">
        <v>2.2</v>
      </c>
      <c r="AU333" s="57">
        <v>6700.0</v>
      </c>
      <c r="AV333" s="57">
        <v>193.0</v>
      </c>
      <c r="AW333" s="58" t="s">
        <v>7676</v>
      </c>
      <c r="AX333" s="57">
        <v>2019.0</v>
      </c>
      <c r="AY333" s="61"/>
      <c r="AZ333" s="61"/>
    </row>
    <row r="334">
      <c r="A334" s="58" t="s">
        <v>9439</v>
      </c>
      <c r="B334" s="58" t="s">
        <v>5668</v>
      </c>
      <c r="C334" s="58" t="s">
        <v>1252</v>
      </c>
      <c r="D334" s="61"/>
      <c r="E334" s="58" t="s">
        <v>7666</v>
      </c>
      <c r="F334" s="58" t="s">
        <v>9440</v>
      </c>
      <c r="I334" s="61"/>
      <c r="J334" s="61"/>
      <c r="K334" s="57">
        <v>76.4</v>
      </c>
      <c r="L334" s="61"/>
      <c r="M334" s="63" t="b">
        <v>1</v>
      </c>
      <c r="N334" s="57">
        <v>2024.0</v>
      </c>
      <c r="O334" s="58" t="s">
        <v>7669</v>
      </c>
      <c r="Q334" s="57">
        <v>13.20487</v>
      </c>
      <c r="R334" s="61"/>
      <c r="S334" s="58" t="s">
        <v>9441</v>
      </c>
      <c r="T334" s="227">
        <v>45645.0</v>
      </c>
      <c r="U334" s="61"/>
      <c r="V334" s="61"/>
      <c r="W334" s="61"/>
      <c r="X334" s="57">
        <v>0.0</v>
      </c>
      <c r="Y334" s="61"/>
      <c r="Z334" s="58" t="s">
        <v>6005</v>
      </c>
      <c r="AA334" s="61"/>
      <c r="AB334" s="58" t="s">
        <v>7672</v>
      </c>
      <c r="AC334" s="61"/>
      <c r="AD334" s="227">
        <v>45467.0</v>
      </c>
      <c r="AE334" s="61"/>
      <c r="AF334" s="61"/>
      <c r="AG334" s="58" t="s">
        <v>7863</v>
      </c>
      <c r="AH334" s="58" t="s">
        <v>7685</v>
      </c>
      <c r="AI334" s="58" t="s">
        <v>9442</v>
      </c>
      <c r="AJ334" s="57">
        <v>3.0</v>
      </c>
      <c r="AK334" s="57">
        <v>237.0</v>
      </c>
      <c r="AL334" s="58" t="s">
        <v>7997</v>
      </c>
      <c r="AM334" s="61"/>
      <c r="AN334" s="58" t="s">
        <v>40</v>
      </c>
      <c r="AP334" s="61"/>
      <c r="AQ334" s="57">
        <v>77.63754</v>
      </c>
      <c r="AR334" s="58" t="s">
        <v>1253</v>
      </c>
      <c r="AT334" s="57">
        <v>3.8</v>
      </c>
      <c r="AU334" s="61"/>
      <c r="AV334" s="57">
        <v>234.0</v>
      </c>
      <c r="AW334" s="61"/>
      <c r="AX334" s="57">
        <v>2019.0</v>
      </c>
      <c r="AY334" s="61"/>
      <c r="AZ334" s="61"/>
    </row>
    <row r="335">
      <c r="A335" s="58" t="s">
        <v>9443</v>
      </c>
      <c r="B335" s="58" t="s">
        <v>5668</v>
      </c>
      <c r="C335" s="58" t="s">
        <v>534</v>
      </c>
      <c r="D335" s="61"/>
      <c r="E335" s="58" t="s">
        <v>7666</v>
      </c>
      <c r="F335" s="58" t="s">
        <v>9444</v>
      </c>
      <c r="G335" s="58" t="s">
        <v>7835</v>
      </c>
      <c r="J335" s="58" t="s">
        <v>7668</v>
      </c>
      <c r="K335" s="57">
        <v>56.8</v>
      </c>
      <c r="L335" s="61"/>
      <c r="M335" s="63" t="b">
        <v>1</v>
      </c>
      <c r="N335" s="57">
        <v>2025.0</v>
      </c>
      <c r="O335" s="58" t="s">
        <v>7669</v>
      </c>
      <c r="Q335" s="57">
        <v>12.86741</v>
      </c>
      <c r="R335" s="61"/>
      <c r="S335" s="58" t="s">
        <v>8440</v>
      </c>
      <c r="T335" s="227">
        <v>45649.0</v>
      </c>
      <c r="U335" s="61"/>
      <c r="V335" s="61"/>
      <c r="W335" s="61"/>
      <c r="X335" s="57">
        <v>6820467.0</v>
      </c>
      <c r="Y335" s="61"/>
      <c r="Z335" s="58" t="s">
        <v>6022</v>
      </c>
      <c r="AA335" s="61"/>
      <c r="AB335" s="58" t="s">
        <v>7672</v>
      </c>
      <c r="AC335" s="61"/>
      <c r="AD335" s="227">
        <v>45407.0</v>
      </c>
      <c r="AE335" s="61"/>
      <c r="AF335" s="61"/>
      <c r="AG335" s="58" t="s">
        <v>7694</v>
      </c>
      <c r="AI335" s="58" t="s">
        <v>9445</v>
      </c>
      <c r="AJ335" s="57">
        <v>1.0</v>
      </c>
      <c r="AK335" s="57">
        <v>286.0</v>
      </c>
      <c r="AL335" s="58" t="s">
        <v>8442</v>
      </c>
      <c r="AN335" s="58" t="s">
        <v>210</v>
      </c>
      <c r="AP335" s="58" t="s">
        <v>9446</v>
      </c>
      <c r="AQ335" s="57">
        <v>77.52519</v>
      </c>
      <c r="AR335" s="58" t="s">
        <v>535</v>
      </c>
      <c r="AT335" s="57">
        <v>3.7</v>
      </c>
      <c r="AU335" s="57">
        <v>6197.0</v>
      </c>
      <c r="AV335" s="57">
        <v>71.0</v>
      </c>
      <c r="AW335" s="58" t="s">
        <v>7676</v>
      </c>
      <c r="AX335" s="57">
        <v>2023.0</v>
      </c>
      <c r="AY335" s="61"/>
      <c r="AZ335" s="61"/>
    </row>
    <row r="336">
      <c r="A336" s="58" t="s">
        <v>9447</v>
      </c>
      <c r="B336" s="58" t="s">
        <v>5668</v>
      </c>
      <c r="C336" s="58" t="s">
        <v>1218</v>
      </c>
      <c r="D336" s="61"/>
      <c r="E336" s="58" t="s">
        <v>7666</v>
      </c>
      <c r="F336" s="58" t="s">
        <v>9448</v>
      </c>
      <c r="G336" s="58" t="s">
        <v>7800</v>
      </c>
      <c r="J336" s="58" t="s">
        <v>7668</v>
      </c>
      <c r="K336" s="57">
        <v>81.8</v>
      </c>
      <c r="L336" s="61"/>
      <c r="M336" s="63" t="b">
        <v>1</v>
      </c>
      <c r="N336" s="57">
        <v>2027.0</v>
      </c>
      <c r="O336" s="58" t="s">
        <v>7669</v>
      </c>
      <c r="Q336" s="57">
        <v>12.96932</v>
      </c>
      <c r="R336" s="61"/>
      <c r="S336" s="58" t="s">
        <v>8990</v>
      </c>
      <c r="T336" s="227">
        <v>45619.0</v>
      </c>
      <c r="U336" s="61"/>
      <c r="V336" s="61"/>
      <c r="W336" s="61"/>
      <c r="X336" s="57">
        <v>1.0353458E7</v>
      </c>
      <c r="Y336" s="61"/>
      <c r="Z336" s="58" t="s">
        <v>6028</v>
      </c>
      <c r="AA336" s="61"/>
      <c r="AB336" s="58" t="s">
        <v>7682</v>
      </c>
      <c r="AC336" s="61"/>
      <c r="AD336" s="227">
        <v>45470.0</v>
      </c>
      <c r="AE336" s="61"/>
      <c r="AF336" s="61"/>
      <c r="AG336" s="58" t="s">
        <v>7728</v>
      </c>
      <c r="AI336" s="58" t="s">
        <v>9449</v>
      </c>
      <c r="AJ336" s="57">
        <v>2.0</v>
      </c>
      <c r="AK336" s="57">
        <v>285.0</v>
      </c>
      <c r="AL336" s="58" t="s">
        <v>7844</v>
      </c>
      <c r="AM336" s="61"/>
      <c r="AN336" s="58" t="s">
        <v>808</v>
      </c>
      <c r="AP336" s="58" t="s">
        <v>9450</v>
      </c>
      <c r="AQ336" s="57">
        <v>77.74027</v>
      </c>
      <c r="AR336" s="58" t="s">
        <v>1219</v>
      </c>
      <c r="AT336" s="57">
        <v>4.5</v>
      </c>
      <c r="AU336" s="57">
        <v>12500.0</v>
      </c>
      <c r="AV336" s="57">
        <v>139.0</v>
      </c>
      <c r="AW336" s="58" t="s">
        <v>7676</v>
      </c>
      <c r="AX336" s="57">
        <v>2023.0</v>
      </c>
      <c r="AY336" s="61"/>
      <c r="AZ336" s="61"/>
    </row>
    <row r="337">
      <c r="A337" s="58" t="s">
        <v>9451</v>
      </c>
      <c r="B337" s="58" t="s">
        <v>5668</v>
      </c>
      <c r="C337" s="58" t="s">
        <v>53</v>
      </c>
      <c r="D337" s="61"/>
      <c r="E337" s="58" t="s">
        <v>7701</v>
      </c>
      <c r="F337" s="58" t="s">
        <v>9452</v>
      </c>
      <c r="I337" s="61"/>
      <c r="J337" s="58" t="s">
        <v>7668</v>
      </c>
      <c r="K337" s="57">
        <v>46.4</v>
      </c>
      <c r="L337" s="61"/>
      <c r="M337" s="63" t="b">
        <v>1</v>
      </c>
      <c r="N337" s="57">
        <v>2025.0</v>
      </c>
      <c r="O337" s="58" t="s">
        <v>7680</v>
      </c>
      <c r="P337" s="61"/>
      <c r="Q337" s="57">
        <v>12.87931</v>
      </c>
      <c r="R337" s="61"/>
      <c r="S337" s="58" t="s">
        <v>9453</v>
      </c>
      <c r="T337" s="227">
        <v>45311.0</v>
      </c>
      <c r="U337" s="61"/>
      <c r="V337" s="61"/>
      <c r="W337" s="61"/>
      <c r="X337" s="57">
        <v>247500.0</v>
      </c>
      <c r="Y337" s="61"/>
      <c r="Z337" s="58" t="s">
        <v>9119</v>
      </c>
      <c r="AA337" s="61"/>
      <c r="AB337" s="58" t="s">
        <v>7682</v>
      </c>
      <c r="AC337" s="61"/>
      <c r="AD337" s="227">
        <v>45316.0</v>
      </c>
      <c r="AE337" s="61"/>
      <c r="AF337" s="61"/>
      <c r="AG337" s="58" t="s">
        <v>9454</v>
      </c>
      <c r="AI337" s="58" t="s">
        <v>9455</v>
      </c>
      <c r="AJ337" s="57">
        <v>5.0</v>
      </c>
      <c r="AK337" s="57">
        <v>69.0</v>
      </c>
      <c r="AL337" s="58" t="s">
        <v>8342</v>
      </c>
      <c r="AM337" s="61"/>
      <c r="AN337" s="58" t="s">
        <v>9456</v>
      </c>
      <c r="AP337" s="58" t="s">
        <v>9457</v>
      </c>
      <c r="AQ337" s="57">
        <v>77.37294</v>
      </c>
      <c r="AR337" s="58" t="s">
        <v>6017</v>
      </c>
      <c r="AT337" s="57">
        <v>4.4</v>
      </c>
      <c r="AU337" s="57">
        <v>1650.0</v>
      </c>
      <c r="AV337" s="57">
        <v>10001.0</v>
      </c>
      <c r="AW337" s="58" t="s">
        <v>7676</v>
      </c>
      <c r="AX337" s="57">
        <v>2020.0</v>
      </c>
      <c r="AY337" s="61"/>
      <c r="AZ337" s="61"/>
    </row>
    <row r="338">
      <c r="A338" s="58" t="s">
        <v>9458</v>
      </c>
      <c r="B338" s="58" t="s">
        <v>5668</v>
      </c>
      <c r="C338" s="58" t="s">
        <v>325</v>
      </c>
      <c r="D338" s="61"/>
      <c r="E338" s="58" t="s">
        <v>7731</v>
      </c>
      <c r="F338" s="58" t="s">
        <v>9459</v>
      </c>
      <c r="I338" s="61"/>
      <c r="J338" s="58" t="s">
        <v>7668</v>
      </c>
      <c r="K338" s="57">
        <v>73.5</v>
      </c>
      <c r="L338" s="61"/>
      <c r="M338" s="63" t="b">
        <v>1</v>
      </c>
      <c r="N338" s="57">
        <v>2024.0</v>
      </c>
      <c r="O338" s="58" t="s">
        <v>7669</v>
      </c>
      <c r="Q338" s="57">
        <v>13.04511</v>
      </c>
      <c r="R338" s="61"/>
      <c r="S338" s="58" t="s">
        <v>9460</v>
      </c>
      <c r="T338" s="227">
        <v>45616.0</v>
      </c>
      <c r="U338" s="61"/>
      <c r="V338" s="61"/>
      <c r="W338" s="61"/>
      <c r="X338" s="57">
        <v>3425500.0</v>
      </c>
      <c r="Y338" s="61"/>
      <c r="Z338" s="58" t="s">
        <v>6005</v>
      </c>
      <c r="AA338" s="61"/>
      <c r="AB338" s="58" t="s">
        <v>7672</v>
      </c>
      <c r="AC338" s="61"/>
      <c r="AD338" s="228">
        <v>45436.0</v>
      </c>
      <c r="AE338" s="61"/>
      <c r="AF338" s="61"/>
      <c r="AG338" s="58" t="s">
        <v>7749</v>
      </c>
      <c r="AH338" s="58" t="s">
        <v>7750</v>
      </c>
      <c r="AI338" s="58" t="s">
        <v>9461</v>
      </c>
      <c r="AJ338" s="57">
        <v>5.0</v>
      </c>
      <c r="AK338" s="57">
        <v>165.0</v>
      </c>
      <c r="AL338" s="58" t="s">
        <v>7844</v>
      </c>
      <c r="AM338" s="61"/>
      <c r="AN338" s="58" t="s">
        <v>328</v>
      </c>
      <c r="AQ338" s="57">
        <v>77.57146</v>
      </c>
      <c r="AR338" s="58" t="s">
        <v>5291</v>
      </c>
      <c r="AT338" s="57">
        <v>2.8</v>
      </c>
      <c r="AU338" s="57">
        <v>13750.0</v>
      </c>
      <c r="AV338" s="57">
        <v>137.0</v>
      </c>
      <c r="AW338" s="58" t="s">
        <v>7676</v>
      </c>
      <c r="AX338" s="57">
        <v>2020.0</v>
      </c>
      <c r="AY338" s="58" t="s">
        <v>7845</v>
      </c>
      <c r="AZ338" s="61"/>
    </row>
    <row r="339">
      <c r="A339" s="58" t="s">
        <v>9462</v>
      </c>
      <c r="B339" s="58" t="s">
        <v>5668</v>
      </c>
      <c r="C339" s="58" t="s">
        <v>1507</v>
      </c>
      <c r="D339" s="61"/>
      <c r="E339" s="58" t="s">
        <v>7666</v>
      </c>
      <c r="F339" s="58" t="s">
        <v>9463</v>
      </c>
      <c r="G339" s="58" t="s">
        <v>7800</v>
      </c>
      <c r="J339" s="58" t="s">
        <v>7668</v>
      </c>
      <c r="L339" s="61"/>
      <c r="M339" s="63" t="b">
        <v>1</v>
      </c>
      <c r="N339" s="57">
        <v>2027.0</v>
      </c>
      <c r="O339" s="58" t="s">
        <v>7669</v>
      </c>
      <c r="Q339" s="57">
        <v>13.09215</v>
      </c>
      <c r="R339" s="61"/>
      <c r="S339" s="58" t="s">
        <v>7836</v>
      </c>
      <c r="T339" s="227">
        <v>45558.0</v>
      </c>
      <c r="U339" s="61"/>
      <c r="V339" s="61"/>
      <c r="W339" s="61"/>
      <c r="X339" s="57">
        <v>3719450.0</v>
      </c>
      <c r="Y339" s="61"/>
      <c r="Z339" s="58" t="s">
        <v>6005</v>
      </c>
      <c r="AA339" s="61"/>
      <c r="AB339" s="58" t="s">
        <v>7672</v>
      </c>
      <c r="AC339" s="61"/>
      <c r="AD339" s="227">
        <v>45531.0</v>
      </c>
      <c r="AE339" s="61"/>
      <c r="AF339" s="61"/>
      <c r="AG339" s="58" t="s">
        <v>7694</v>
      </c>
      <c r="AI339" s="58" t="s">
        <v>9464</v>
      </c>
      <c r="AJ339" s="57">
        <v>4.0</v>
      </c>
      <c r="AK339" s="57">
        <v>209.0</v>
      </c>
      <c r="AL339" s="58" t="s">
        <v>7838</v>
      </c>
      <c r="AM339" s="61"/>
      <c r="AN339" s="58" t="s">
        <v>1509</v>
      </c>
      <c r="AP339" s="58" t="s">
        <v>9465</v>
      </c>
      <c r="AQ339" s="57">
        <v>77.44146</v>
      </c>
      <c r="AR339" s="58" t="s">
        <v>7417</v>
      </c>
      <c r="AT339" s="57">
        <v>1.2</v>
      </c>
      <c r="AU339" s="57">
        <v>5155.0</v>
      </c>
      <c r="AV339" s="57">
        <v>281.0</v>
      </c>
      <c r="AW339" s="58" t="s">
        <v>7676</v>
      </c>
      <c r="AX339" s="57">
        <v>2023.0</v>
      </c>
      <c r="AY339" s="61"/>
      <c r="AZ339" s="61"/>
    </row>
    <row r="340">
      <c r="A340" s="58" t="s">
        <v>9466</v>
      </c>
      <c r="B340" s="58" t="s">
        <v>5668</v>
      </c>
      <c r="C340" s="58" t="s">
        <v>548</v>
      </c>
      <c r="D340" s="61"/>
      <c r="E340" s="58" t="s">
        <v>7666</v>
      </c>
      <c r="F340" s="58" t="s">
        <v>9467</v>
      </c>
      <c r="G340" s="58" t="s">
        <v>9132</v>
      </c>
      <c r="J340" s="58" t="s">
        <v>7668</v>
      </c>
      <c r="K340" s="57">
        <v>88.6</v>
      </c>
      <c r="L340" s="61"/>
      <c r="M340" s="63" t="b">
        <v>1</v>
      </c>
      <c r="N340" s="57">
        <v>2027.0</v>
      </c>
      <c r="O340" s="58" t="s">
        <v>7669</v>
      </c>
      <c r="Q340" s="57">
        <v>13.14641</v>
      </c>
      <c r="R340" s="61"/>
      <c r="S340" s="58" t="s">
        <v>9468</v>
      </c>
      <c r="T340" s="227">
        <v>45619.0</v>
      </c>
      <c r="U340" s="61"/>
      <c r="V340" s="61"/>
      <c r="W340" s="61"/>
      <c r="X340" s="57">
        <v>6348707.0</v>
      </c>
      <c r="Y340" s="61"/>
      <c r="Z340" s="58" t="s">
        <v>6005</v>
      </c>
      <c r="AA340" s="61"/>
      <c r="AB340" s="58" t="s">
        <v>7672</v>
      </c>
      <c r="AC340" s="61"/>
      <c r="AD340" s="227">
        <v>45653.0</v>
      </c>
      <c r="AE340" s="61"/>
      <c r="AF340" s="61"/>
      <c r="AG340" s="58" t="s">
        <v>8249</v>
      </c>
      <c r="AH340" s="61"/>
      <c r="AI340" s="58" t="s">
        <v>9469</v>
      </c>
      <c r="AJ340" s="57">
        <v>3.0</v>
      </c>
      <c r="AK340" s="57">
        <v>1263.0</v>
      </c>
      <c r="AL340" s="58" t="s">
        <v>7978</v>
      </c>
      <c r="AM340" s="61"/>
      <c r="AN340" s="58" t="s">
        <v>550</v>
      </c>
      <c r="AP340" s="58" t="s">
        <v>9470</v>
      </c>
      <c r="AQ340" s="57">
        <v>77.68121</v>
      </c>
      <c r="AR340" s="58" t="s">
        <v>6468</v>
      </c>
      <c r="AT340" s="57">
        <v>0.7</v>
      </c>
      <c r="AU340" s="57">
        <v>6545.0</v>
      </c>
      <c r="AV340" s="57">
        <v>169.0</v>
      </c>
      <c r="AW340" s="58" t="s">
        <v>7676</v>
      </c>
      <c r="AX340" s="57">
        <v>2023.0</v>
      </c>
      <c r="AY340" s="61"/>
      <c r="AZ340" s="61"/>
    </row>
    <row r="341">
      <c r="A341" s="58" t="s">
        <v>9471</v>
      </c>
      <c r="B341" s="58" t="s">
        <v>5668</v>
      </c>
      <c r="C341" s="58" t="s">
        <v>532</v>
      </c>
      <c r="D341" s="61"/>
      <c r="E341" s="58" t="s">
        <v>7666</v>
      </c>
      <c r="F341" s="58" t="s">
        <v>9472</v>
      </c>
      <c r="I341" s="61"/>
      <c r="J341" s="58" t="s">
        <v>7668</v>
      </c>
      <c r="L341" s="61"/>
      <c r="M341" s="63" t="b">
        <v>1</v>
      </c>
      <c r="N341" s="57">
        <v>2025.0</v>
      </c>
      <c r="O341" s="58" t="s">
        <v>7669</v>
      </c>
      <c r="Q341" s="57">
        <v>12.98414</v>
      </c>
      <c r="R341" s="61"/>
      <c r="S341" s="58" t="s">
        <v>8317</v>
      </c>
      <c r="T341" s="227">
        <v>45493.0</v>
      </c>
      <c r="U341" s="61"/>
      <c r="V341" s="61"/>
      <c r="W341" s="61"/>
      <c r="X341" s="57">
        <v>3163541.0</v>
      </c>
      <c r="Y341" s="61"/>
      <c r="Z341" s="58" t="s">
        <v>6028</v>
      </c>
      <c r="AA341" s="61"/>
      <c r="AB341" s="58" t="s">
        <v>7672</v>
      </c>
      <c r="AC341" s="61"/>
      <c r="AD341" s="227">
        <v>45468.0</v>
      </c>
      <c r="AE341" s="61"/>
      <c r="AF341" s="61"/>
      <c r="AG341" s="58" t="s">
        <v>7880</v>
      </c>
      <c r="AI341" s="58" t="s">
        <v>9473</v>
      </c>
      <c r="AJ341" s="57">
        <v>5.0</v>
      </c>
      <c r="AK341" s="57">
        <v>784.0</v>
      </c>
      <c r="AL341" s="58" t="s">
        <v>7954</v>
      </c>
      <c r="AN341" s="58" t="s">
        <v>68</v>
      </c>
      <c r="AO341" s="61"/>
      <c r="AP341" s="61"/>
      <c r="AQ341" s="57">
        <v>77.79497</v>
      </c>
      <c r="AR341" s="58" t="s">
        <v>533</v>
      </c>
      <c r="AT341" s="57">
        <v>4.0</v>
      </c>
      <c r="AU341" s="57">
        <v>8800.0</v>
      </c>
      <c r="AV341" s="57">
        <v>70.0</v>
      </c>
      <c r="AW341" s="58" t="s">
        <v>7676</v>
      </c>
      <c r="AX341" s="57">
        <v>2020.0</v>
      </c>
      <c r="AY341" s="61"/>
      <c r="AZ341" s="61"/>
    </row>
    <row r="342">
      <c r="A342" s="58" t="s">
        <v>9474</v>
      </c>
      <c r="B342" s="58" t="s">
        <v>5668</v>
      </c>
      <c r="C342" s="58" t="s">
        <v>1154</v>
      </c>
      <c r="D342" s="61"/>
      <c r="E342" s="58" t="s">
        <v>7701</v>
      </c>
      <c r="F342" s="58" t="s">
        <v>9475</v>
      </c>
      <c r="I342" s="61"/>
      <c r="J342" s="58" t="s">
        <v>7668</v>
      </c>
      <c r="K342" s="57">
        <v>45.0</v>
      </c>
      <c r="L342" s="61"/>
      <c r="M342" s="63" t="b">
        <v>1</v>
      </c>
      <c r="N342" s="57">
        <v>2026.0</v>
      </c>
      <c r="O342" s="58" t="s">
        <v>7680</v>
      </c>
      <c r="P342" s="61"/>
      <c r="Q342" s="57">
        <v>12.88754</v>
      </c>
      <c r="R342" s="61"/>
      <c r="S342" s="58" t="s">
        <v>9476</v>
      </c>
      <c r="T342" s="227">
        <v>45315.0</v>
      </c>
      <c r="U342" s="61"/>
      <c r="V342" s="61"/>
      <c r="W342" s="61"/>
      <c r="X342" s="57">
        <v>6288977.0</v>
      </c>
      <c r="Y342" s="61"/>
      <c r="Z342" s="58" t="s">
        <v>6028</v>
      </c>
      <c r="AA342" s="61"/>
      <c r="AB342" s="58" t="s">
        <v>7683</v>
      </c>
      <c r="AC342" s="61"/>
      <c r="AD342" s="227">
        <v>45530.0</v>
      </c>
      <c r="AE342" s="61"/>
      <c r="AF342" s="61"/>
      <c r="AG342" s="58" t="s">
        <v>9477</v>
      </c>
      <c r="AI342" s="58" t="s">
        <v>7721</v>
      </c>
      <c r="AJ342" s="57">
        <v>5.0</v>
      </c>
      <c r="AK342" s="57">
        <v>499.0</v>
      </c>
      <c r="AL342" s="58" t="s">
        <v>7815</v>
      </c>
      <c r="AM342" s="61"/>
      <c r="AN342" s="58" t="s">
        <v>436</v>
      </c>
      <c r="AP342" s="61"/>
      <c r="AQ342" s="57">
        <v>77.68781</v>
      </c>
      <c r="AR342" s="58" t="s">
        <v>7072</v>
      </c>
      <c r="AT342" s="57">
        <v>39.4</v>
      </c>
      <c r="AU342" s="57">
        <v>12602.0</v>
      </c>
      <c r="AV342" s="57">
        <v>10064.0</v>
      </c>
      <c r="AW342" s="58" t="s">
        <v>7676</v>
      </c>
      <c r="AX342" s="57">
        <v>2024.0</v>
      </c>
      <c r="AY342" s="61"/>
      <c r="AZ342" s="61"/>
    </row>
    <row r="343">
      <c r="A343" s="58" t="s">
        <v>9478</v>
      </c>
      <c r="B343" s="58" t="s">
        <v>5668</v>
      </c>
      <c r="C343" s="58" t="s">
        <v>1450</v>
      </c>
      <c r="D343" s="61"/>
      <c r="E343" s="58" t="s">
        <v>7666</v>
      </c>
      <c r="F343" s="58" t="s">
        <v>9479</v>
      </c>
      <c r="G343" s="58" t="s">
        <v>7800</v>
      </c>
      <c r="J343" s="58" t="s">
        <v>7668</v>
      </c>
      <c r="K343" s="57">
        <v>80.1</v>
      </c>
      <c r="L343" s="61"/>
      <c r="M343" s="63" t="b">
        <v>1</v>
      </c>
      <c r="N343" s="57">
        <v>2026.0</v>
      </c>
      <c r="O343" s="58" t="s">
        <v>7669</v>
      </c>
      <c r="Q343" s="57">
        <v>12.9799</v>
      </c>
      <c r="R343" s="61"/>
      <c r="S343" s="58" t="s">
        <v>8990</v>
      </c>
      <c r="T343" s="227">
        <v>45314.0</v>
      </c>
      <c r="U343" s="61"/>
      <c r="V343" s="61"/>
      <c r="W343" s="61"/>
      <c r="X343" s="57">
        <v>2.0099608E7</v>
      </c>
      <c r="Y343" s="61"/>
      <c r="Z343" s="58" t="s">
        <v>6028</v>
      </c>
      <c r="AA343" s="61"/>
      <c r="AB343" s="58" t="s">
        <v>7672</v>
      </c>
      <c r="AC343" s="61"/>
      <c r="AD343" s="227">
        <v>45530.0</v>
      </c>
      <c r="AE343" s="61"/>
      <c r="AF343" s="61"/>
      <c r="AG343" s="58" t="s">
        <v>7749</v>
      </c>
      <c r="AI343" s="58" t="s">
        <v>9480</v>
      </c>
      <c r="AJ343" s="57">
        <v>1.0</v>
      </c>
      <c r="AK343" s="57">
        <v>192.0</v>
      </c>
      <c r="AL343" s="58" t="s">
        <v>7844</v>
      </c>
      <c r="AM343" s="61"/>
      <c r="AN343" s="58" t="s">
        <v>808</v>
      </c>
      <c r="AP343" s="58" t="s">
        <v>9481</v>
      </c>
      <c r="AQ343" s="57">
        <v>77.75989</v>
      </c>
      <c r="AR343" s="58" t="s">
        <v>1451</v>
      </c>
      <c r="AT343" s="57">
        <v>4.0</v>
      </c>
      <c r="AU343" s="57">
        <v>13500.0</v>
      </c>
      <c r="AV343" s="57">
        <v>136.0</v>
      </c>
      <c r="AW343" s="58" t="s">
        <v>7676</v>
      </c>
      <c r="AX343" s="57">
        <v>2023.0</v>
      </c>
      <c r="AY343" s="58" t="s">
        <v>7845</v>
      </c>
      <c r="AZ343" s="61"/>
    </row>
    <row r="344">
      <c r="A344" s="58" t="s">
        <v>9482</v>
      </c>
      <c r="B344" s="58" t="s">
        <v>5668</v>
      </c>
      <c r="C344" s="58" t="s">
        <v>343</v>
      </c>
      <c r="D344" s="61"/>
      <c r="E344" s="58" t="s">
        <v>7666</v>
      </c>
      <c r="F344" s="58" t="s">
        <v>9483</v>
      </c>
      <c r="G344" s="58" t="s">
        <v>7800</v>
      </c>
      <c r="J344" s="58" t="s">
        <v>7668</v>
      </c>
      <c r="K344" s="57">
        <v>75.5</v>
      </c>
      <c r="L344" s="61"/>
      <c r="M344" s="63" t="b">
        <v>1</v>
      </c>
      <c r="N344" s="57">
        <v>2025.0</v>
      </c>
      <c r="O344" s="58" t="s">
        <v>7669</v>
      </c>
      <c r="Q344" s="57">
        <v>12.93808</v>
      </c>
      <c r="R344" s="61"/>
      <c r="S344" s="58" t="s">
        <v>8990</v>
      </c>
      <c r="T344" s="227">
        <v>45344.0</v>
      </c>
      <c r="U344" s="61"/>
      <c r="V344" s="61"/>
      <c r="W344" s="61"/>
      <c r="X344" s="57">
        <v>5316839.0</v>
      </c>
      <c r="Y344" s="61"/>
      <c r="Z344" s="58" t="s">
        <v>6028</v>
      </c>
      <c r="AA344" s="61"/>
      <c r="AB344" s="58" t="s">
        <v>7682</v>
      </c>
      <c r="AC344" s="61"/>
      <c r="AD344" s="227">
        <v>45468.0</v>
      </c>
      <c r="AE344" s="61"/>
      <c r="AF344" s="61"/>
      <c r="AG344" s="58" t="s">
        <v>7880</v>
      </c>
      <c r="AI344" s="58" t="s">
        <v>9484</v>
      </c>
      <c r="AJ344" s="57">
        <v>1.0</v>
      </c>
      <c r="AK344" s="57">
        <v>406.0</v>
      </c>
      <c r="AL344" s="58" t="s">
        <v>7844</v>
      </c>
      <c r="AM344" s="61"/>
      <c r="AN344" s="58" t="s">
        <v>346</v>
      </c>
      <c r="AP344" s="58" t="s">
        <v>9485</v>
      </c>
      <c r="AQ344" s="57">
        <v>77.70077</v>
      </c>
      <c r="AR344" s="58" t="s">
        <v>344</v>
      </c>
      <c r="AT344" s="57">
        <v>5.5</v>
      </c>
      <c r="AU344" s="57">
        <v>9084.0</v>
      </c>
      <c r="AV344" s="57">
        <v>141.0</v>
      </c>
      <c r="AW344" s="58" t="s">
        <v>7676</v>
      </c>
      <c r="AX344" s="57">
        <v>2022.0</v>
      </c>
      <c r="AY344" s="58" t="s">
        <v>7845</v>
      </c>
      <c r="AZ344" s="61"/>
    </row>
    <row r="345">
      <c r="A345" s="58" t="s">
        <v>9486</v>
      </c>
      <c r="B345" s="58" t="s">
        <v>5668</v>
      </c>
      <c r="C345" s="58" t="s">
        <v>520</v>
      </c>
      <c r="D345" s="61"/>
      <c r="E345" s="58" t="s">
        <v>7666</v>
      </c>
      <c r="F345" s="58" t="s">
        <v>9487</v>
      </c>
      <c r="I345" s="61"/>
      <c r="J345" s="58" t="s">
        <v>7668</v>
      </c>
      <c r="K345" s="57">
        <v>92.4</v>
      </c>
      <c r="L345" s="61"/>
      <c r="M345" s="63" t="b">
        <v>1</v>
      </c>
      <c r="N345" s="57">
        <v>2025.0</v>
      </c>
      <c r="O345" s="58" t="s">
        <v>7669</v>
      </c>
      <c r="Q345" s="57">
        <v>12.92894</v>
      </c>
      <c r="R345" s="61"/>
      <c r="S345" s="58" t="s">
        <v>9022</v>
      </c>
      <c r="T345" s="228">
        <v>45433.0</v>
      </c>
      <c r="U345" s="61"/>
      <c r="V345" s="61"/>
      <c r="W345" s="61"/>
      <c r="X345" s="57">
        <v>1.4846422E7</v>
      </c>
      <c r="Y345" s="61"/>
      <c r="Z345" s="58" t="s">
        <v>6028</v>
      </c>
      <c r="AA345" s="61"/>
      <c r="AB345" s="58" t="s">
        <v>7683</v>
      </c>
      <c r="AC345" s="61"/>
      <c r="AD345" s="228">
        <v>45437.0</v>
      </c>
      <c r="AE345" s="61"/>
      <c r="AF345" s="61"/>
      <c r="AG345" s="58" t="s">
        <v>7694</v>
      </c>
      <c r="AI345" s="58" t="s">
        <v>9488</v>
      </c>
      <c r="AJ345" s="57">
        <v>3.0</v>
      </c>
      <c r="AK345" s="57">
        <v>720.0</v>
      </c>
      <c r="AL345" s="58" t="s">
        <v>7736</v>
      </c>
      <c r="AM345" s="61"/>
      <c r="AN345" s="58" t="s">
        <v>152</v>
      </c>
      <c r="AO345" s="61"/>
      <c r="AP345" s="61"/>
      <c r="AQ345" s="57">
        <v>77.73104</v>
      </c>
      <c r="AR345" s="58" t="s">
        <v>521</v>
      </c>
      <c r="AT345" s="57">
        <v>12.2</v>
      </c>
      <c r="AU345" s="57">
        <v>12800.0</v>
      </c>
      <c r="AV345" s="57">
        <v>20.0</v>
      </c>
      <c r="AW345" s="58" t="s">
        <v>7676</v>
      </c>
      <c r="AX345" s="57">
        <v>2021.0</v>
      </c>
      <c r="AY345" s="61"/>
      <c r="AZ345" s="61"/>
    </row>
    <row r="346">
      <c r="A346" s="58" t="s">
        <v>9489</v>
      </c>
      <c r="B346" s="58" t="s">
        <v>5668</v>
      </c>
      <c r="C346" s="58" t="s">
        <v>806</v>
      </c>
      <c r="D346" s="61"/>
      <c r="E346" s="58" t="s">
        <v>7666</v>
      </c>
      <c r="F346" s="58" t="s">
        <v>9490</v>
      </c>
      <c r="I346" s="61"/>
      <c r="J346" s="58" t="s">
        <v>7668</v>
      </c>
      <c r="K346" s="57">
        <v>68.9</v>
      </c>
      <c r="L346" s="61"/>
      <c r="M346" s="63" t="b">
        <v>1</v>
      </c>
      <c r="N346" s="57">
        <v>2025.0</v>
      </c>
      <c r="O346" s="58" t="s">
        <v>7669</v>
      </c>
      <c r="Q346" s="57">
        <v>12.97272</v>
      </c>
      <c r="R346" s="61"/>
      <c r="S346" s="58" t="s">
        <v>7898</v>
      </c>
      <c r="T346" s="227">
        <v>45343.0</v>
      </c>
      <c r="U346" s="61"/>
      <c r="V346" s="61"/>
      <c r="W346" s="61"/>
      <c r="X346" s="57">
        <v>1.2059176E7</v>
      </c>
      <c r="Y346" s="61"/>
      <c r="Z346" s="58" t="s">
        <v>6028</v>
      </c>
      <c r="AA346" s="61"/>
      <c r="AB346" s="58" t="s">
        <v>7672</v>
      </c>
      <c r="AC346" s="61"/>
      <c r="AD346" s="228">
        <v>45437.0</v>
      </c>
      <c r="AE346" s="61"/>
      <c r="AF346" s="61"/>
      <c r="AG346" s="58" t="s">
        <v>7749</v>
      </c>
      <c r="AI346" s="58" t="s">
        <v>9491</v>
      </c>
      <c r="AJ346" s="57">
        <v>2.0</v>
      </c>
      <c r="AK346" s="57">
        <v>793.0</v>
      </c>
      <c r="AL346" s="58" t="s">
        <v>7900</v>
      </c>
      <c r="AM346" s="61"/>
      <c r="AN346" s="58" t="s">
        <v>808</v>
      </c>
      <c r="AP346" s="61"/>
      <c r="AQ346" s="57">
        <v>77.76291</v>
      </c>
      <c r="AR346" s="58" t="s">
        <v>6703</v>
      </c>
      <c r="AT346" s="57">
        <v>2.9</v>
      </c>
      <c r="AU346" s="57">
        <v>13500.0</v>
      </c>
      <c r="AV346" s="57">
        <v>257.0</v>
      </c>
      <c r="AW346" s="58" t="s">
        <v>7676</v>
      </c>
      <c r="AX346" s="57">
        <v>2021.0</v>
      </c>
      <c r="AY346" s="58" t="s">
        <v>7845</v>
      </c>
      <c r="AZ346" s="61"/>
    </row>
    <row r="347">
      <c r="A347" s="58" t="s">
        <v>9492</v>
      </c>
      <c r="B347" s="58" t="s">
        <v>5668</v>
      </c>
      <c r="C347" s="58" t="s">
        <v>654</v>
      </c>
      <c r="D347" s="61"/>
      <c r="E347" s="58" t="s">
        <v>7666</v>
      </c>
      <c r="F347" s="58" t="s">
        <v>9493</v>
      </c>
      <c r="I347" s="61"/>
      <c r="J347" s="58" t="s">
        <v>7668</v>
      </c>
      <c r="K347" s="57">
        <v>73.1</v>
      </c>
      <c r="L347" s="61"/>
      <c r="M347" s="63" t="b">
        <v>1</v>
      </c>
      <c r="N347" s="57">
        <v>2027.0</v>
      </c>
      <c r="O347" s="58" t="s">
        <v>7669</v>
      </c>
      <c r="Q347" s="57">
        <v>13.07724</v>
      </c>
      <c r="R347" s="61"/>
      <c r="S347" s="58" t="s">
        <v>7898</v>
      </c>
      <c r="T347" s="228">
        <v>45432.0</v>
      </c>
      <c r="U347" s="61"/>
      <c r="V347" s="61"/>
      <c r="W347" s="61"/>
      <c r="X347" s="57">
        <v>1.2775872E7</v>
      </c>
      <c r="Y347" s="61"/>
      <c r="Z347" s="58" t="s">
        <v>6005</v>
      </c>
      <c r="AA347" s="61"/>
      <c r="AB347" s="58" t="s">
        <v>7672</v>
      </c>
      <c r="AC347" s="61"/>
      <c r="AD347" s="227">
        <v>45562.0</v>
      </c>
      <c r="AE347" s="61"/>
      <c r="AF347" s="61"/>
      <c r="AG347" s="58" t="s">
        <v>7781</v>
      </c>
      <c r="AH347" s="61"/>
      <c r="AI347" s="58" t="s">
        <v>9494</v>
      </c>
      <c r="AJ347" s="57">
        <v>3.0</v>
      </c>
      <c r="AK347" s="57">
        <v>72.0</v>
      </c>
      <c r="AL347" s="58" t="s">
        <v>7900</v>
      </c>
      <c r="AM347" s="61"/>
      <c r="AN347" s="58" t="s">
        <v>290</v>
      </c>
      <c r="AP347" s="61"/>
      <c r="AQ347" s="57">
        <v>77.63416</v>
      </c>
      <c r="AR347" s="58" t="s">
        <v>6556</v>
      </c>
      <c r="AT347" s="57">
        <v>1.4</v>
      </c>
      <c r="AU347" s="57">
        <v>9800.0</v>
      </c>
      <c r="AV347" s="57">
        <v>229.0</v>
      </c>
      <c r="AW347" s="58" t="s">
        <v>7676</v>
      </c>
      <c r="AX347" s="57">
        <v>2020.0</v>
      </c>
      <c r="AY347" s="61"/>
      <c r="AZ347" s="61"/>
    </row>
    <row r="348">
      <c r="A348" s="58" t="s">
        <v>9495</v>
      </c>
      <c r="B348" s="58" t="s">
        <v>5668</v>
      </c>
      <c r="C348" s="58" t="s">
        <v>831</v>
      </c>
      <c r="D348" s="61"/>
      <c r="E348" s="58" t="s">
        <v>7666</v>
      </c>
      <c r="F348" s="58" t="s">
        <v>9496</v>
      </c>
      <c r="G348" s="58" t="s">
        <v>8750</v>
      </c>
      <c r="J348" s="58" t="s">
        <v>7668</v>
      </c>
      <c r="K348" s="57">
        <v>84.9</v>
      </c>
      <c r="L348" s="61"/>
      <c r="M348" s="63" t="b">
        <v>1</v>
      </c>
      <c r="N348" s="57">
        <v>2027.0</v>
      </c>
      <c r="O348" s="58" t="s">
        <v>7669</v>
      </c>
      <c r="Q348" s="57">
        <v>13.06287</v>
      </c>
      <c r="R348" s="61"/>
      <c r="S348" s="58" t="s">
        <v>8001</v>
      </c>
      <c r="T348" s="227">
        <v>45527.0</v>
      </c>
      <c r="U348" s="61"/>
      <c r="V348" s="61"/>
      <c r="W348" s="61"/>
      <c r="X348" s="57">
        <v>7514858.0</v>
      </c>
      <c r="Y348" s="61"/>
      <c r="Z348" s="58" t="s">
        <v>6005</v>
      </c>
      <c r="AA348" s="61"/>
      <c r="AB348" s="58" t="s">
        <v>7682</v>
      </c>
      <c r="AC348" s="61"/>
      <c r="AD348" s="227">
        <v>45653.0</v>
      </c>
      <c r="AE348" s="61"/>
      <c r="AF348" s="61"/>
      <c r="AG348" s="58" t="s">
        <v>7694</v>
      </c>
      <c r="AI348" s="58" t="s">
        <v>9497</v>
      </c>
      <c r="AJ348" s="57">
        <v>4.0</v>
      </c>
      <c r="AK348" s="57">
        <v>506.0</v>
      </c>
      <c r="AL348" s="58" t="s">
        <v>7893</v>
      </c>
      <c r="AM348" s="61"/>
      <c r="AN348" s="58" t="s">
        <v>833</v>
      </c>
      <c r="AP348" s="58" t="s">
        <v>9498</v>
      </c>
      <c r="AQ348" s="57">
        <v>77.7399</v>
      </c>
      <c r="AR348" s="58" t="s">
        <v>832</v>
      </c>
      <c r="AT348" s="57">
        <v>5.9</v>
      </c>
      <c r="AU348" s="57">
        <v>8600.0</v>
      </c>
      <c r="AV348" s="57">
        <v>45.0</v>
      </c>
      <c r="AW348" s="58" t="s">
        <v>7676</v>
      </c>
      <c r="AX348" s="57">
        <v>2023.0</v>
      </c>
      <c r="AY348" s="61"/>
      <c r="AZ348" s="61"/>
    </row>
    <row r="349">
      <c r="A349" s="58" t="s">
        <v>9499</v>
      </c>
      <c r="B349" s="58" t="s">
        <v>5668</v>
      </c>
      <c r="C349" s="58" t="s">
        <v>1327</v>
      </c>
      <c r="D349" s="61"/>
      <c r="E349" s="58" t="s">
        <v>7701</v>
      </c>
      <c r="F349" s="58" t="s">
        <v>9500</v>
      </c>
      <c r="I349" s="61"/>
      <c r="J349" s="61"/>
      <c r="K349" s="61"/>
      <c r="L349" s="61"/>
      <c r="M349" s="63" t="b">
        <v>1</v>
      </c>
      <c r="N349" s="57">
        <v>2026.0</v>
      </c>
      <c r="O349" s="58" t="s">
        <v>7680</v>
      </c>
      <c r="P349" s="61"/>
      <c r="Q349" s="57">
        <v>13.09867</v>
      </c>
      <c r="R349" s="61"/>
      <c r="S349" s="58" t="s">
        <v>9501</v>
      </c>
      <c r="T349" s="227">
        <v>45618.0</v>
      </c>
      <c r="U349" s="61"/>
      <c r="V349" s="61"/>
      <c r="W349" s="61"/>
      <c r="X349" s="57">
        <v>0.0</v>
      </c>
      <c r="Y349" s="61"/>
      <c r="Z349" s="58" t="s">
        <v>6028</v>
      </c>
      <c r="AA349" s="61"/>
      <c r="AB349" s="58" t="s">
        <v>7683</v>
      </c>
      <c r="AC349" s="61"/>
      <c r="AD349" s="227">
        <v>45469.0</v>
      </c>
      <c r="AE349" s="61"/>
      <c r="AF349" s="61"/>
      <c r="AG349" s="58" t="s">
        <v>7768</v>
      </c>
      <c r="AI349" s="58" t="s">
        <v>9502</v>
      </c>
      <c r="AJ349" s="57">
        <v>2.0</v>
      </c>
      <c r="AK349" s="57">
        <v>159.0</v>
      </c>
      <c r="AL349" s="58" t="s">
        <v>9503</v>
      </c>
      <c r="AN349" s="58" t="s">
        <v>68</v>
      </c>
      <c r="AO349" s="61"/>
      <c r="AP349" s="58" t="s">
        <v>9504</v>
      </c>
      <c r="AQ349" s="57">
        <v>77.76627</v>
      </c>
      <c r="AR349" s="58" t="s">
        <v>7024</v>
      </c>
      <c r="AT349" s="57">
        <v>9.5</v>
      </c>
      <c r="AU349" s="61"/>
      <c r="AV349" s="57">
        <v>10065.0</v>
      </c>
      <c r="AW349" s="61"/>
      <c r="AX349" s="57">
        <v>2022.0</v>
      </c>
      <c r="AY349" s="61"/>
      <c r="AZ349" s="61"/>
    </row>
    <row r="350">
      <c r="A350" s="58" t="s">
        <v>9505</v>
      </c>
      <c r="B350" s="58" t="s">
        <v>5668</v>
      </c>
      <c r="C350" s="58" t="s">
        <v>177</v>
      </c>
      <c r="D350" s="61"/>
      <c r="E350" s="58" t="s">
        <v>7666</v>
      </c>
      <c r="F350" s="58" t="s">
        <v>9506</v>
      </c>
      <c r="G350" s="58" t="s">
        <v>9507</v>
      </c>
      <c r="J350" s="58" t="s">
        <v>7668</v>
      </c>
      <c r="K350" s="57">
        <v>26.4</v>
      </c>
      <c r="L350" s="61"/>
      <c r="M350" s="63" t="b">
        <v>1</v>
      </c>
      <c r="N350" s="57">
        <v>2031.0</v>
      </c>
      <c r="O350" s="58" t="s">
        <v>7669</v>
      </c>
      <c r="Q350" s="57">
        <v>12.93307</v>
      </c>
      <c r="R350" s="61"/>
      <c r="S350" s="58" t="s">
        <v>7898</v>
      </c>
      <c r="T350" s="227">
        <v>45528.0</v>
      </c>
      <c r="U350" s="61"/>
      <c r="V350" s="61"/>
      <c r="W350" s="61"/>
      <c r="X350" s="57">
        <v>8258342.0</v>
      </c>
      <c r="Y350" s="61"/>
      <c r="Z350" s="58" t="s">
        <v>6028</v>
      </c>
      <c r="AA350" s="61"/>
      <c r="AB350" s="58" t="s">
        <v>7683</v>
      </c>
      <c r="AC350" s="61"/>
      <c r="AD350" s="227">
        <v>45657.0</v>
      </c>
      <c r="AE350" s="61"/>
      <c r="AF350" s="61"/>
      <c r="AG350" s="58" t="s">
        <v>7781</v>
      </c>
      <c r="AH350" s="61"/>
      <c r="AI350" s="58" t="s">
        <v>7721</v>
      </c>
      <c r="AJ350" s="57">
        <v>4.0</v>
      </c>
      <c r="AK350" s="57">
        <v>683.0</v>
      </c>
      <c r="AL350" s="58" t="s">
        <v>7900</v>
      </c>
      <c r="AM350" s="61"/>
      <c r="AN350" s="58" t="s">
        <v>180</v>
      </c>
      <c r="AO350" s="61"/>
      <c r="AP350" s="61"/>
      <c r="AQ350" s="57">
        <v>77.72295</v>
      </c>
      <c r="AR350" s="58" t="s">
        <v>6135</v>
      </c>
      <c r="AT350" s="57">
        <v>17.2</v>
      </c>
      <c r="AU350" s="57">
        <v>12500.0</v>
      </c>
      <c r="AV350" s="57">
        <v>226.0</v>
      </c>
      <c r="AW350" s="58" t="s">
        <v>7676</v>
      </c>
      <c r="AX350" s="57">
        <v>2024.0</v>
      </c>
      <c r="AY350" s="61"/>
      <c r="AZ350" s="61"/>
    </row>
    <row r="351">
      <c r="A351" s="58" t="s">
        <v>9508</v>
      </c>
      <c r="B351" s="58" t="s">
        <v>5668</v>
      </c>
      <c r="C351" s="58" t="s">
        <v>696</v>
      </c>
      <c r="D351" s="61"/>
      <c r="E351" s="58" t="s">
        <v>7666</v>
      </c>
      <c r="F351" s="58" t="s">
        <v>9509</v>
      </c>
      <c r="G351" s="58" t="s">
        <v>8790</v>
      </c>
      <c r="J351" s="58" t="s">
        <v>7668</v>
      </c>
      <c r="K351" s="57">
        <v>73.1</v>
      </c>
      <c r="L351" s="61"/>
      <c r="M351" s="63" t="b">
        <v>1</v>
      </c>
      <c r="N351" s="57">
        <v>2028.0</v>
      </c>
      <c r="O351" s="58" t="s">
        <v>7669</v>
      </c>
      <c r="Q351" s="57">
        <v>12.8535</v>
      </c>
      <c r="R351" s="61"/>
      <c r="S351" s="58" t="s">
        <v>9510</v>
      </c>
      <c r="T351" s="227">
        <v>45466.0</v>
      </c>
      <c r="U351" s="61"/>
      <c r="V351" s="61"/>
      <c r="W351" s="61"/>
      <c r="X351" s="57">
        <v>5250536.0</v>
      </c>
      <c r="Y351" s="61"/>
      <c r="Z351" s="58" t="s">
        <v>6007</v>
      </c>
      <c r="AA351" s="61"/>
      <c r="AB351" s="58" t="s">
        <v>7672</v>
      </c>
      <c r="AC351" s="61"/>
      <c r="AD351" s="227">
        <v>45654.0</v>
      </c>
      <c r="AE351" s="61"/>
      <c r="AF351" s="61"/>
      <c r="AG351" s="58" t="s">
        <v>7694</v>
      </c>
      <c r="AI351" s="58" t="s">
        <v>9511</v>
      </c>
      <c r="AJ351" s="57">
        <v>2.0</v>
      </c>
      <c r="AK351" s="57">
        <v>135.0</v>
      </c>
      <c r="AL351" s="58" t="s">
        <v>9512</v>
      </c>
      <c r="AN351" s="58" t="s">
        <v>531</v>
      </c>
      <c r="AP351" s="58" t="s">
        <v>9513</v>
      </c>
      <c r="AQ351" s="57">
        <v>77.57523</v>
      </c>
      <c r="AR351" s="58" t="s">
        <v>9514</v>
      </c>
      <c r="AT351" s="57">
        <v>1.5</v>
      </c>
      <c r="AU351" s="57">
        <v>6299.0</v>
      </c>
      <c r="AV351" s="57">
        <v>105.0</v>
      </c>
      <c r="AW351" s="58" t="s">
        <v>7676</v>
      </c>
      <c r="AX351" s="57">
        <v>2023.0</v>
      </c>
      <c r="AY351" s="61"/>
      <c r="AZ351" s="61"/>
    </row>
    <row r="352">
      <c r="A352" s="58" t="s">
        <v>9515</v>
      </c>
      <c r="B352" s="58" t="s">
        <v>5668</v>
      </c>
      <c r="C352" s="58" t="s">
        <v>826</v>
      </c>
      <c r="D352" s="61"/>
      <c r="E352" s="58" t="s">
        <v>7701</v>
      </c>
      <c r="F352" s="58" t="s">
        <v>9516</v>
      </c>
      <c r="I352" s="61"/>
      <c r="J352" s="58" t="s">
        <v>7668</v>
      </c>
      <c r="K352" s="57">
        <v>51.8</v>
      </c>
      <c r="L352" s="61"/>
      <c r="M352" s="63" t="b">
        <v>1</v>
      </c>
      <c r="N352" s="57">
        <v>2025.0</v>
      </c>
      <c r="O352" s="58" t="s">
        <v>7680</v>
      </c>
      <c r="P352" s="61"/>
      <c r="Q352" s="57">
        <v>13.05454</v>
      </c>
      <c r="R352" s="61"/>
      <c r="S352" s="58" t="s">
        <v>9517</v>
      </c>
      <c r="T352" s="227">
        <v>45375.0</v>
      </c>
      <c r="U352" s="61"/>
      <c r="V352" s="61"/>
      <c r="W352" s="61"/>
      <c r="X352" s="57">
        <v>4465618.0</v>
      </c>
      <c r="Y352" s="61"/>
      <c r="Z352" s="58" t="s">
        <v>6028</v>
      </c>
      <c r="AA352" s="61"/>
      <c r="AB352" s="58" t="s">
        <v>7682</v>
      </c>
      <c r="AC352" s="61"/>
      <c r="AD352" s="227">
        <v>45651.0</v>
      </c>
      <c r="AE352" s="61"/>
      <c r="AF352" s="61"/>
      <c r="AG352" s="58" t="s">
        <v>9518</v>
      </c>
      <c r="AI352" s="58" t="s">
        <v>9519</v>
      </c>
      <c r="AJ352" s="57">
        <v>5.0</v>
      </c>
      <c r="AK352" s="57">
        <v>84.0</v>
      </c>
      <c r="AL352" s="58" t="s">
        <v>9520</v>
      </c>
      <c r="AN352" s="58" t="s">
        <v>394</v>
      </c>
      <c r="AP352" s="58" t="s">
        <v>9521</v>
      </c>
      <c r="AQ352" s="57">
        <v>77.754</v>
      </c>
      <c r="AR352" s="58" t="s">
        <v>827</v>
      </c>
      <c r="AT352" s="57">
        <v>4.9</v>
      </c>
      <c r="AU352" s="57">
        <v>8600.0</v>
      </c>
      <c r="AV352" s="57">
        <v>10057.0</v>
      </c>
      <c r="AW352" s="58" t="s">
        <v>7676</v>
      </c>
      <c r="AX352" s="57">
        <v>2024.0</v>
      </c>
      <c r="AY352" s="61"/>
      <c r="AZ352" s="61"/>
    </row>
    <row r="353">
      <c r="A353" s="58" t="s">
        <v>9522</v>
      </c>
      <c r="B353" s="58" t="s">
        <v>5668</v>
      </c>
      <c r="C353" s="58" t="s">
        <v>1362</v>
      </c>
      <c r="D353" s="61"/>
      <c r="E353" s="58" t="s">
        <v>7666</v>
      </c>
      <c r="F353" s="58" t="s">
        <v>9523</v>
      </c>
      <c r="G353" s="58" t="s">
        <v>7800</v>
      </c>
      <c r="J353" s="58" t="s">
        <v>7668</v>
      </c>
      <c r="K353" s="57">
        <v>75.4</v>
      </c>
      <c r="L353" s="61"/>
      <c r="M353" s="63" t="b">
        <v>1</v>
      </c>
      <c r="N353" s="57">
        <v>2028.0</v>
      </c>
      <c r="O353" s="58" t="s">
        <v>7669</v>
      </c>
      <c r="Q353" s="57">
        <v>12.97327</v>
      </c>
      <c r="R353" s="61"/>
      <c r="S353" s="58" t="s">
        <v>9524</v>
      </c>
      <c r="T353" s="227">
        <v>45315.0</v>
      </c>
      <c r="U353" s="61"/>
      <c r="V353" s="61"/>
      <c r="W353" s="61"/>
      <c r="X353" s="57">
        <v>1.9985547E7</v>
      </c>
      <c r="Y353" s="61"/>
      <c r="Z353" s="58" t="s">
        <v>6028</v>
      </c>
      <c r="AA353" s="61"/>
      <c r="AB353" s="58" t="s">
        <v>7672</v>
      </c>
      <c r="AC353" s="61"/>
      <c r="AD353" s="227">
        <v>45471.0</v>
      </c>
      <c r="AE353" s="61"/>
      <c r="AF353" s="61"/>
      <c r="AG353" s="58" t="s">
        <v>7749</v>
      </c>
      <c r="AI353" s="58" t="s">
        <v>7721</v>
      </c>
      <c r="AJ353" s="57">
        <v>5.0</v>
      </c>
      <c r="AK353" s="57">
        <v>96.0</v>
      </c>
      <c r="AL353" s="58" t="s">
        <v>7815</v>
      </c>
      <c r="AM353" s="61"/>
      <c r="AN353" s="58" t="s">
        <v>808</v>
      </c>
      <c r="AP353" s="61"/>
      <c r="AQ353" s="57">
        <v>77.75043</v>
      </c>
      <c r="AR353" s="58" t="s">
        <v>9525</v>
      </c>
      <c r="AT353" s="57">
        <v>1.8</v>
      </c>
      <c r="AU353" s="57">
        <v>13000.0</v>
      </c>
      <c r="AV353" s="57">
        <v>32.0</v>
      </c>
      <c r="AW353" s="58" t="s">
        <v>7676</v>
      </c>
      <c r="AX353" s="57">
        <v>2024.0</v>
      </c>
      <c r="AY353" s="61"/>
      <c r="AZ353" s="61"/>
    </row>
    <row r="354">
      <c r="A354" s="58" t="s">
        <v>9526</v>
      </c>
      <c r="B354" s="58" t="s">
        <v>5668</v>
      </c>
      <c r="C354" s="58" t="s">
        <v>1420</v>
      </c>
      <c r="D354" s="61"/>
      <c r="E354" s="58" t="s">
        <v>7666</v>
      </c>
      <c r="F354" s="58" t="s">
        <v>9527</v>
      </c>
      <c r="I354" s="61"/>
      <c r="J354" s="58" t="s">
        <v>7668</v>
      </c>
      <c r="K354" s="57">
        <v>3.9</v>
      </c>
      <c r="L354" s="61"/>
      <c r="M354" s="63" t="b">
        <v>1</v>
      </c>
      <c r="N354" s="57">
        <v>2027.0</v>
      </c>
      <c r="O354" s="58" t="s">
        <v>7669</v>
      </c>
      <c r="Q354" s="57">
        <v>13.038</v>
      </c>
      <c r="R354" s="61"/>
      <c r="S354" s="58" t="s">
        <v>7836</v>
      </c>
      <c r="T354" s="227">
        <v>45647.0</v>
      </c>
      <c r="U354" s="61"/>
      <c r="V354" s="61"/>
      <c r="W354" s="61"/>
      <c r="X354" s="57">
        <v>4757562.0</v>
      </c>
      <c r="Y354" s="61"/>
      <c r="Z354" s="58" t="s">
        <v>6005</v>
      </c>
      <c r="AA354" s="61"/>
      <c r="AB354" s="58" t="s">
        <v>7672</v>
      </c>
      <c r="AC354" s="61"/>
      <c r="AD354" s="227">
        <v>45378.0</v>
      </c>
      <c r="AE354" s="61"/>
      <c r="AF354" s="61"/>
      <c r="AG354" s="58" t="s">
        <v>7694</v>
      </c>
      <c r="AI354" s="58" t="s">
        <v>9528</v>
      </c>
      <c r="AJ354" s="57">
        <v>4.0</v>
      </c>
      <c r="AK354" s="57">
        <v>108.0</v>
      </c>
      <c r="AL354" s="58" t="s">
        <v>7838</v>
      </c>
      <c r="AM354" s="61"/>
      <c r="AN354" s="58" t="s">
        <v>1293</v>
      </c>
      <c r="AP354" s="61"/>
      <c r="AQ354" s="57">
        <v>77.70229</v>
      </c>
      <c r="AR354" s="58" t="s">
        <v>7333</v>
      </c>
      <c r="AT354" s="57">
        <v>3.9</v>
      </c>
      <c r="AU354" s="57">
        <v>5700.0</v>
      </c>
      <c r="AV354" s="57">
        <v>268.0</v>
      </c>
      <c r="AW354" s="58" t="s">
        <v>7676</v>
      </c>
      <c r="AX354" s="57">
        <v>2021.0</v>
      </c>
      <c r="AY354" s="61"/>
      <c r="AZ354" s="61"/>
    </row>
    <row r="355">
      <c r="A355" s="58" t="s">
        <v>9529</v>
      </c>
      <c r="B355" s="58" t="s">
        <v>5668</v>
      </c>
      <c r="C355" s="58" t="s">
        <v>1049</v>
      </c>
      <c r="D355" s="61"/>
      <c r="E355" s="58" t="s">
        <v>7701</v>
      </c>
      <c r="F355" s="58" t="s">
        <v>9530</v>
      </c>
      <c r="I355" s="61"/>
      <c r="J355" s="58" t="s">
        <v>7668</v>
      </c>
      <c r="K355" s="57">
        <v>52.2</v>
      </c>
      <c r="L355" s="61"/>
      <c r="M355" s="63" t="b">
        <v>1</v>
      </c>
      <c r="N355" s="57">
        <v>2028.0</v>
      </c>
      <c r="O355" s="58" t="s">
        <v>7680</v>
      </c>
      <c r="P355" s="61"/>
      <c r="Q355" s="57">
        <v>12.81366</v>
      </c>
      <c r="R355" s="61"/>
      <c r="S355" s="58" t="s">
        <v>9531</v>
      </c>
      <c r="T355" s="227">
        <v>45375.0</v>
      </c>
      <c r="U355" s="61"/>
      <c r="V355" s="61"/>
      <c r="W355" s="61"/>
      <c r="X355" s="57">
        <v>6066607.0</v>
      </c>
      <c r="Y355" s="61"/>
      <c r="Z355" s="58" t="s">
        <v>8029</v>
      </c>
      <c r="AA355" s="61"/>
      <c r="AB355" s="58" t="s">
        <v>7683</v>
      </c>
      <c r="AC355" s="61"/>
      <c r="AD355" s="227">
        <v>45471.0</v>
      </c>
      <c r="AE355" s="61"/>
      <c r="AF355" s="61"/>
      <c r="AG355" s="58" t="s">
        <v>9532</v>
      </c>
      <c r="AI355" s="58" t="s">
        <v>9533</v>
      </c>
      <c r="AJ355" s="57">
        <v>5.0</v>
      </c>
      <c r="AK355" s="57">
        <v>510.0</v>
      </c>
      <c r="AL355" s="58" t="s">
        <v>7775</v>
      </c>
      <c r="AN355" s="58" t="s">
        <v>1051</v>
      </c>
      <c r="AP355" s="58" t="s">
        <v>9534</v>
      </c>
      <c r="AQ355" s="57">
        <v>77.74932</v>
      </c>
      <c r="AR355" s="58" t="s">
        <v>1050</v>
      </c>
      <c r="AT355" s="57">
        <v>39.0</v>
      </c>
      <c r="AU355" s="57">
        <v>8500.0</v>
      </c>
      <c r="AV355" s="57">
        <v>10049.0</v>
      </c>
      <c r="AW355" s="58" t="s">
        <v>7676</v>
      </c>
      <c r="AX355" s="57">
        <v>2024.0</v>
      </c>
      <c r="AY355" s="61"/>
      <c r="AZ355" s="61"/>
    </row>
    <row r="356">
      <c r="A356" s="58" t="s">
        <v>9535</v>
      </c>
      <c r="B356" s="58" t="s">
        <v>5668</v>
      </c>
      <c r="C356" s="58" t="s">
        <v>974</v>
      </c>
      <c r="D356" s="61"/>
      <c r="E356" s="58" t="s">
        <v>7666</v>
      </c>
      <c r="F356" s="58" t="s">
        <v>9536</v>
      </c>
      <c r="I356" s="61"/>
      <c r="J356" s="58" t="s">
        <v>7668</v>
      </c>
      <c r="K356" s="57">
        <v>86.0</v>
      </c>
      <c r="L356" s="61"/>
      <c r="M356" s="63" t="b">
        <v>1</v>
      </c>
      <c r="N356" s="57">
        <v>2024.0</v>
      </c>
      <c r="O356" s="58" t="s">
        <v>7669</v>
      </c>
      <c r="Q356" s="57">
        <v>13.10986</v>
      </c>
      <c r="R356" s="61"/>
      <c r="S356" s="58" t="s">
        <v>8614</v>
      </c>
      <c r="T356" s="227">
        <v>45491.0</v>
      </c>
      <c r="U356" s="61"/>
      <c r="V356" s="61"/>
      <c r="W356" s="61"/>
      <c r="X356" s="57">
        <v>1012125.0</v>
      </c>
      <c r="Y356" s="61"/>
      <c r="Z356" s="58" t="s">
        <v>6005</v>
      </c>
      <c r="AA356" s="61"/>
      <c r="AB356" s="58" t="s">
        <v>7672</v>
      </c>
      <c r="AC356" s="61"/>
      <c r="AD356" s="227">
        <v>45650.0</v>
      </c>
      <c r="AE356" s="61"/>
      <c r="AF356" s="61"/>
      <c r="AG356" s="58" t="s">
        <v>7694</v>
      </c>
      <c r="AI356" s="58" t="s">
        <v>9537</v>
      </c>
      <c r="AJ356" s="57">
        <v>5.0</v>
      </c>
      <c r="AK356" s="57">
        <v>911.0</v>
      </c>
      <c r="AL356" s="58" t="s">
        <v>9538</v>
      </c>
      <c r="AM356" s="61"/>
      <c r="AN356" s="58" t="s">
        <v>243</v>
      </c>
      <c r="AO356" s="61"/>
      <c r="AP356" s="61"/>
      <c r="AQ356" s="57">
        <v>77.55953</v>
      </c>
      <c r="AR356" s="58" t="s">
        <v>975</v>
      </c>
      <c r="AT356" s="57">
        <v>3.2</v>
      </c>
      <c r="AU356" s="57">
        <v>8033.0</v>
      </c>
      <c r="AV356" s="57">
        <v>167.0</v>
      </c>
      <c r="AW356" s="58" t="s">
        <v>7676</v>
      </c>
      <c r="AX356" s="57">
        <v>2018.0</v>
      </c>
      <c r="AY356" s="61"/>
      <c r="AZ356" s="61"/>
    </row>
    <row r="357">
      <c r="A357" s="58" t="s">
        <v>9539</v>
      </c>
      <c r="B357" s="58" t="s">
        <v>5668</v>
      </c>
      <c r="C357" s="58" t="s">
        <v>822</v>
      </c>
      <c r="D357" s="61"/>
      <c r="E357" s="58" t="s">
        <v>7701</v>
      </c>
      <c r="F357" s="58" t="s">
        <v>9540</v>
      </c>
      <c r="I357" s="61"/>
      <c r="J357" s="58" t="s">
        <v>7668</v>
      </c>
      <c r="K357" s="57">
        <v>49.1</v>
      </c>
      <c r="L357" s="61"/>
      <c r="M357" s="63" t="b">
        <v>1</v>
      </c>
      <c r="N357" s="57">
        <v>2026.0</v>
      </c>
      <c r="O357" s="58" t="s">
        <v>7680</v>
      </c>
      <c r="P357" s="61"/>
      <c r="Q357" s="57">
        <v>13.04634</v>
      </c>
      <c r="R357" s="61"/>
      <c r="S357" s="58" t="s">
        <v>7773</v>
      </c>
      <c r="T357" s="227">
        <v>45374.0</v>
      </c>
      <c r="U357" s="61"/>
      <c r="V357" s="61"/>
      <c r="W357" s="61"/>
      <c r="X357" s="57">
        <v>1.2287726E7</v>
      </c>
      <c r="Y357" s="61"/>
      <c r="Z357" s="58" t="s">
        <v>6005</v>
      </c>
      <c r="AA357" s="61"/>
      <c r="AB357" s="58" t="s">
        <v>7683</v>
      </c>
      <c r="AC357" s="61"/>
      <c r="AD357" s="227">
        <v>45652.0</v>
      </c>
      <c r="AE357" s="61"/>
      <c r="AF357" s="61"/>
      <c r="AG357" s="58" t="s">
        <v>9541</v>
      </c>
      <c r="AI357" s="58" t="s">
        <v>9542</v>
      </c>
      <c r="AJ357" s="57">
        <v>6.0</v>
      </c>
      <c r="AK357" s="57">
        <v>175.0</v>
      </c>
      <c r="AL357" s="58" t="s">
        <v>7775</v>
      </c>
      <c r="AN357" s="58" t="s">
        <v>825</v>
      </c>
      <c r="AO357" s="61"/>
      <c r="AP357" s="58" t="s">
        <v>9543</v>
      </c>
      <c r="AQ357" s="57">
        <v>77.6801</v>
      </c>
      <c r="AR357" s="58" t="s">
        <v>823</v>
      </c>
      <c r="AT357" s="57">
        <v>33.5</v>
      </c>
      <c r="AU357" s="57">
        <v>10000.0</v>
      </c>
      <c r="AV357" s="57">
        <v>10056.0</v>
      </c>
      <c r="AW357" s="58" t="s">
        <v>7676</v>
      </c>
      <c r="AX357" s="57">
        <v>2023.0</v>
      </c>
      <c r="AY357" s="61"/>
      <c r="AZ357" s="61"/>
    </row>
    <row r="358">
      <c r="A358" s="118"/>
      <c r="B358" s="58" t="s">
        <v>5668</v>
      </c>
    </row>
    <row r="359">
      <c r="A359" s="118"/>
      <c r="B359" s="58" t="s">
        <v>5668</v>
      </c>
    </row>
    <row r="360">
      <c r="A360" s="118"/>
      <c r="B360" s="58" t="s">
        <v>5668</v>
      </c>
    </row>
    <row r="361">
      <c r="A361" s="118"/>
      <c r="B361" s="58" t="s">
        <v>5668</v>
      </c>
    </row>
    <row r="362">
      <c r="A362" s="118"/>
      <c r="B362" s="58" t="s">
        <v>5668</v>
      </c>
    </row>
    <row r="363">
      <c r="A363" s="118"/>
      <c r="B363" s="58" t="s">
        <v>5668</v>
      </c>
    </row>
    <row r="364">
      <c r="A364" s="118"/>
      <c r="B364" s="58" t="s">
        <v>5668</v>
      </c>
    </row>
    <row r="365">
      <c r="A365" s="118"/>
      <c r="B365" s="58" t="s">
        <v>5668</v>
      </c>
    </row>
    <row r="366">
      <c r="A366" s="118"/>
      <c r="B366" s="58" t="s">
        <v>5668</v>
      </c>
    </row>
    <row r="367">
      <c r="A367" s="118"/>
      <c r="B367" s="58" t="s">
        <v>5668</v>
      </c>
    </row>
    <row r="368">
      <c r="A368" s="118"/>
      <c r="B368" s="58" t="s">
        <v>5668</v>
      </c>
    </row>
    <row r="369">
      <c r="A369" s="118"/>
      <c r="B369" s="58" t="s">
        <v>5668</v>
      </c>
    </row>
    <row r="370">
      <c r="A370" s="118"/>
      <c r="B370" s="58" t="s">
        <v>5668</v>
      </c>
    </row>
    <row r="371">
      <c r="A371" s="118"/>
      <c r="B371" s="58" t="s">
        <v>5668</v>
      </c>
    </row>
    <row r="372">
      <c r="A372" s="118"/>
      <c r="B372" s="58" t="s">
        <v>5668</v>
      </c>
    </row>
    <row r="373">
      <c r="A373" s="118"/>
      <c r="B373" s="58" t="s">
        <v>5668</v>
      </c>
    </row>
    <row r="374">
      <c r="A374" s="118"/>
      <c r="B374" s="58" t="s">
        <v>5668</v>
      </c>
    </row>
    <row r="375">
      <c r="A375" s="118"/>
      <c r="B375" s="58" t="s">
        <v>5668</v>
      </c>
    </row>
    <row r="376">
      <c r="A376" s="118"/>
      <c r="B376" s="58" t="s">
        <v>5668</v>
      </c>
    </row>
    <row r="377">
      <c r="A377" s="118"/>
      <c r="B377" s="58" t="s">
        <v>5668</v>
      </c>
    </row>
    <row r="378">
      <c r="A378" s="118"/>
      <c r="B378" s="58" t="s">
        <v>5668</v>
      </c>
    </row>
    <row r="379">
      <c r="A379" s="118"/>
      <c r="B379" s="58" t="s">
        <v>5668</v>
      </c>
    </row>
    <row r="380">
      <c r="A380" s="118"/>
      <c r="B380" s="58" t="s">
        <v>5668</v>
      </c>
    </row>
    <row r="381">
      <c r="A381" s="118"/>
      <c r="B381" s="58" t="s">
        <v>5668</v>
      </c>
    </row>
    <row r="382">
      <c r="A382" s="118"/>
      <c r="B382" s="58" t="s">
        <v>5668</v>
      </c>
    </row>
    <row r="383">
      <c r="A383" s="118"/>
      <c r="B383" s="58" t="s">
        <v>5668</v>
      </c>
    </row>
    <row r="384">
      <c r="A384" s="118"/>
      <c r="B384" s="58" t="s">
        <v>5668</v>
      </c>
    </row>
    <row r="385">
      <c r="A385" s="118"/>
      <c r="B385" s="58" t="s">
        <v>5668</v>
      </c>
    </row>
    <row r="386">
      <c r="A386" s="118"/>
      <c r="B386" s="58" t="s">
        <v>5668</v>
      </c>
    </row>
    <row r="387">
      <c r="A387" s="118"/>
      <c r="B387" s="58" t="s">
        <v>5668</v>
      </c>
    </row>
    <row r="388">
      <c r="A388" s="118"/>
      <c r="B388" s="58" t="s">
        <v>5668</v>
      </c>
    </row>
    <row r="389">
      <c r="A389" s="118"/>
      <c r="B389" s="58" t="s">
        <v>5668</v>
      </c>
    </row>
    <row r="390">
      <c r="A390" s="118"/>
      <c r="B390" s="58" t="s">
        <v>5668</v>
      </c>
    </row>
    <row r="391">
      <c r="A391" s="118"/>
      <c r="B391" s="58" t="s">
        <v>5668</v>
      </c>
    </row>
    <row r="392">
      <c r="A392" s="118"/>
      <c r="B392" s="58" t="s">
        <v>5668</v>
      </c>
    </row>
    <row r="393">
      <c r="A393" s="118"/>
      <c r="B393" s="58" t="s">
        <v>5668</v>
      </c>
    </row>
    <row r="394">
      <c r="A394" s="118"/>
      <c r="B394" s="58" t="s">
        <v>5668</v>
      </c>
    </row>
    <row r="395">
      <c r="A395" s="118"/>
      <c r="B395" s="58" t="s">
        <v>5668</v>
      </c>
    </row>
    <row r="396">
      <c r="A396" s="118"/>
      <c r="B396" s="58" t="s">
        <v>5668</v>
      </c>
    </row>
    <row r="397">
      <c r="A397" s="118"/>
      <c r="B397" s="58" t="s">
        <v>5668</v>
      </c>
    </row>
    <row r="398">
      <c r="A398" s="118"/>
      <c r="B398" s="58" t="s">
        <v>5668</v>
      </c>
    </row>
    <row r="399">
      <c r="A399" s="118"/>
      <c r="B399" s="58" t="s">
        <v>5668</v>
      </c>
    </row>
    <row r="400">
      <c r="A400" s="118"/>
      <c r="B400" s="58" t="s">
        <v>5668</v>
      </c>
    </row>
    <row r="401">
      <c r="A401" s="118"/>
      <c r="B401" s="58" t="s">
        <v>5668</v>
      </c>
    </row>
    <row r="402">
      <c r="A402" s="118"/>
      <c r="B402" s="58" t="s">
        <v>5668</v>
      </c>
    </row>
    <row r="403">
      <c r="A403" s="118"/>
      <c r="B403" s="58" t="s">
        <v>5668</v>
      </c>
    </row>
    <row r="404">
      <c r="A404" s="118"/>
      <c r="B404" s="58" t="s">
        <v>5668</v>
      </c>
    </row>
    <row r="405">
      <c r="A405" s="118"/>
      <c r="B405" s="58" t="s">
        <v>5668</v>
      </c>
    </row>
    <row r="406">
      <c r="A406" s="118"/>
      <c r="B406" s="58" t="s">
        <v>5668</v>
      </c>
    </row>
    <row r="407">
      <c r="A407" s="118"/>
      <c r="B407" s="58" t="s">
        <v>5668</v>
      </c>
    </row>
    <row r="408">
      <c r="A408" s="118"/>
      <c r="B408" s="58" t="s">
        <v>5668</v>
      </c>
    </row>
    <row r="409">
      <c r="A409" s="118"/>
      <c r="B409" s="58" t="s">
        <v>5668</v>
      </c>
    </row>
    <row r="410">
      <c r="A410" s="118"/>
      <c r="B410" s="58" t="s">
        <v>5668</v>
      </c>
    </row>
    <row r="411">
      <c r="A411" s="118"/>
      <c r="B411" s="58" t="s">
        <v>5668</v>
      </c>
    </row>
    <row r="412">
      <c r="A412" s="118"/>
      <c r="B412" s="58" t="s">
        <v>5668</v>
      </c>
    </row>
    <row r="413">
      <c r="A413" s="118"/>
      <c r="B413" s="58" t="s">
        <v>5668</v>
      </c>
    </row>
    <row r="414">
      <c r="A414" s="118"/>
      <c r="B414" s="58" t="s">
        <v>5668</v>
      </c>
    </row>
    <row r="415">
      <c r="A415" s="118"/>
      <c r="B415" s="58" t="s">
        <v>5668</v>
      </c>
    </row>
    <row r="416">
      <c r="A416" s="118"/>
      <c r="B416" s="58" t="s">
        <v>5668</v>
      </c>
    </row>
    <row r="417">
      <c r="A417" s="118"/>
      <c r="B417" s="58" t="s">
        <v>5668</v>
      </c>
    </row>
    <row r="418">
      <c r="A418" s="118"/>
      <c r="B418" s="58" t="s">
        <v>5668</v>
      </c>
    </row>
    <row r="419">
      <c r="A419" s="118"/>
      <c r="B419" s="58" t="s">
        <v>5668</v>
      </c>
    </row>
    <row r="420">
      <c r="A420" s="118"/>
      <c r="B420" s="58" t="s">
        <v>5668</v>
      </c>
    </row>
    <row r="421">
      <c r="A421" s="118"/>
      <c r="B421" s="58" t="s">
        <v>5668</v>
      </c>
    </row>
    <row r="422">
      <c r="A422" s="118"/>
      <c r="B422" s="58" t="s">
        <v>5668</v>
      </c>
    </row>
    <row r="423">
      <c r="A423" s="118"/>
      <c r="B423" s="58" t="s">
        <v>5668</v>
      </c>
    </row>
    <row r="424">
      <c r="A424" s="118"/>
      <c r="B424" s="58" t="s">
        <v>5668</v>
      </c>
    </row>
    <row r="425">
      <c r="A425" s="118"/>
      <c r="B425" s="58" t="s">
        <v>5668</v>
      </c>
    </row>
    <row r="426">
      <c r="A426" s="118"/>
      <c r="B426" s="58" t="s">
        <v>5668</v>
      </c>
    </row>
    <row r="427">
      <c r="A427" s="118"/>
      <c r="B427" s="58" t="s">
        <v>5668</v>
      </c>
    </row>
    <row r="428">
      <c r="A428" s="118"/>
      <c r="B428" s="58" t="s">
        <v>5668</v>
      </c>
    </row>
    <row r="429">
      <c r="A429" s="118"/>
      <c r="B429" s="58" t="s">
        <v>5668</v>
      </c>
    </row>
    <row r="430">
      <c r="A430" s="118"/>
      <c r="B430" s="58" t="s">
        <v>5668</v>
      </c>
    </row>
    <row r="431">
      <c r="A431" s="118"/>
      <c r="B431" s="58" t="s">
        <v>5668</v>
      </c>
    </row>
    <row r="432">
      <c r="A432" s="118"/>
      <c r="B432" s="58" t="s">
        <v>5668</v>
      </c>
    </row>
    <row r="433">
      <c r="A433" s="118"/>
      <c r="B433" s="58" t="s">
        <v>5668</v>
      </c>
    </row>
    <row r="434">
      <c r="A434" s="118"/>
      <c r="B434" s="58" t="s">
        <v>5668</v>
      </c>
    </row>
    <row r="435">
      <c r="A435" s="118"/>
      <c r="B435" s="58" t="s">
        <v>5668</v>
      </c>
    </row>
    <row r="436">
      <c r="A436" s="118"/>
      <c r="B436" s="58" t="s">
        <v>5668</v>
      </c>
    </row>
    <row r="437">
      <c r="A437" s="118"/>
      <c r="B437" s="58" t="s">
        <v>5668</v>
      </c>
    </row>
    <row r="438">
      <c r="A438" s="118"/>
      <c r="B438" s="58" t="s">
        <v>5668</v>
      </c>
    </row>
    <row r="439">
      <c r="A439" s="118"/>
      <c r="B439" s="58" t="s">
        <v>5668</v>
      </c>
    </row>
    <row r="440">
      <c r="A440" s="118"/>
      <c r="B440" s="58" t="s">
        <v>5668</v>
      </c>
    </row>
    <row r="441">
      <c r="A441" s="118"/>
      <c r="B441" s="58" t="s">
        <v>5668</v>
      </c>
    </row>
    <row r="442">
      <c r="A442" s="118"/>
      <c r="B442" s="58" t="s">
        <v>5668</v>
      </c>
    </row>
    <row r="443">
      <c r="A443" s="118"/>
      <c r="B443" s="58" t="s">
        <v>5668</v>
      </c>
    </row>
    <row r="444">
      <c r="A444" s="118"/>
      <c r="B444" s="58" t="s">
        <v>5668</v>
      </c>
    </row>
    <row r="445">
      <c r="A445" s="118"/>
      <c r="B445" s="58" t="s">
        <v>5668</v>
      </c>
    </row>
    <row r="446">
      <c r="A446" s="118"/>
      <c r="B446" s="58" t="s">
        <v>5668</v>
      </c>
    </row>
    <row r="447">
      <c r="A447" s="118"/>
      <c r="B447" s="58" t="s">
        <v>5668</v>
      </c>
    </row>
    <row r="448">
      <c r="A448" s="118"/>
      <c r="B448" s="58" t="s">
        <v>5668</v>
      </c>
    </row>
    <row r="449">
      <c r="A449" s="118"/>
      <c r="B449" s="58" t="s">
        <v>5668</v>
      </c>
    </row>
    <row r="450">
      <c r="A450" s="118"/>
      <c r="B450" s="58" t="s">
        <v>5668</v>
      </c>
    </row>
    <row r="451">
      <c r="A451" s="118"/>
      <c r="B451" s="58" t="s">
        <v>5668</v>
      </c>
    </row>
    <row r="452">
      <c r="A452" s="118"/>
      <c r="B452" s="58" t="s">
        <v>5668</v>
      </c>
    </row>
    <row r="453">
      <c r="A453" s="118"/>
      <c r="B453" s="58" t="s">
        <v>5668</v>
      </c>
    </row>
    <row r="454">
      <c r="A454" s="118"/>
      <c r="B454" s="58" t="s">
        <v>5668</v>
      </c>
    </row>
    <row r="455">
      <c r="A455" s="118"/>
      <c r="B455" s="58" t="s">
        <v>5668</v>
      </c>
    </row>
    <row r="456">
      <c r="A456" s="118"/>
      <c r="B456" s="58" t="s">
        <v>5668</v>
      </c>
    </row>
    <row r="457">
      <c r="A457" s="118"/>
      <c r="B457" s="58" t="s">
        <v>5668</v>
      </c>
    </row>
    <row r="458">
      <c r="A458" s="118"/>
      <c r="B458" s="58" t="s">
        <v>5668</v>
      </c>
    </row>
    <row r="459">
      <c r="A459" s="118"/>
      <c r="B459" s="58" t="s">
        <v>5668</v>
      </c>
    </row>
    <row r="460">
      <c r="A460" s="118"/>
      <c r="B460" s="58" t="s">
        <v>5668</v>
      </c>
    </row>
    <row r="461">
      <c r="A461" s="118"/>
      <c r="B461" s="58" t="s">
        <v>5668</v>
      </c>
    </row>
    <row r="462">
      <c r="A462" s="118"/>
      <c r="B462" s="58" t="s">
        <v>5668</v>
      </c>
    </row>
    <row r="463">
      <c r="A463" s="118"/>
      <c r="B463" s="58" t="s">
        <v>5668</v>
      </c>
    </row>
    <row r="464">
      <c r="A464" s="118"/>
      <c r="B464" s="58" t="s">
        <v>5668</v>
      </c>
    </row>
    <row r="465">
      <c r="A465" s="118"/>
      <c r="B465" s="58" t="s">
        <v>5668</v>
      </c>
    </row>
    <row r="466">
      <c r="A466" s="118"/>
      <c r="B466" s="58" t="s">
        <v>5668</v>
      </c>
    </row>
    <row r="467">
      <c r="A467" s="118"/>
      <c r="B467" s="58" t="s">
        <v>5668</v>
      </c>
    </row>
    <row r="468">
      <c r="A468" s="118"/>
      <c r="B468" s="58" t="s">
        <v>5668</v>
      </c>
    </row>
    <row r="469">
      <c r="A469" s="118"/>
      <c r="B469" s="58" t="s">
        <v>5668</v>
      </c>
    </row>
    <row r="470">
      <c r="A470" s="118"/>
      <c r="B470" s="58" t="s">
        <v>5668</v>
      </c>
    </row>
    <row r="471">
      <c r="A471" s="118"/>
      <c r="B471" s="58" t="s">
        <v>5668</v>
      </c>
    </row>
    <row r="472">
      <c r="A472" s="118"/>
      <c r="B472" s="58" t="s">
        <v>5668</v>
      </c>
    </row>
    <row r="473">
      <c r="A473" s="118"/>
      <c r="B473" s="58" t="s">
        <v>5668</v>
      </c>
    </row>
    <row r="474">
      <c r="A474" s="118"/>
      <c r="B474" s="58" t="s">
        <v>5668</v>
      </c>
    </row>
    <row r="475">
      <c r="A475" s="118"/>
      <c r="B475" s="58" t="s">
        <v>5668</v>
      </c>
    </row>
    <row r="476">
      <c r="A476" s="118"/>
      <c r="B476" s="58" t="s">
        <v>5668</v>
      </c>
    </row>
    <row r="477">
      <c r="A477" s="118"/>
      <c r="B477" s="58" t="s">
        <v>5668</v>
      </c>
    </row>
    <row r="478">
      <c r="A478" s="118"/>
      <c r="B478" s="58" t="s">
        <v>5668</v>
      </c>
    </row>
    <row r="479">
      <c r="A479" s="118"/>
      <c r="B479" s="58" t="s">
        <v>5668</v>
      </c>
    </row>
    <row r="480">
      <c r="A480" s="118"/>
      <c r="B480" s="58" t="s">
        <v>5668</v>
      </c>
    </row>
    <row r="481">
      <c r="A481" s="118"/>
      <c r="B481" s="58" t="s">
        <v>5668</v>
      </c>
    </row>
    <row r="482">
      <c r="A482" s="118"/>
      <c r="B482" s="58" t="s">
        <v>5668</v>
      </c>
    </row>
    <row r="483">
      <c r="A483" s="118"/>
      <c r="B483" s="58" t="s">
        <v>5668</v>
      </c>
    </row>
    <row r="484">
      <c r="A484" s="118"/>
      <c r="B484" s="58" t="s">
        <v>5668</v>
      </c>
    </row>
    <row r="485">
      <c r="A485" s="118"/>
      <c r="B485" s="58" t="s">
        <v>5668</v>
      </c>
    </row>
    <row r="486">
      <c r="A486" s="118"/>
      <c r="B486" s="58" t="s">
        <v>5668</v>
      </c>
    </row>
    <row r="487">
      <c r="A487" s="118"/>
      <c r="B487" s="58" t="s">
        <v>5668</v>
      </c>
    </row>
    <row r="488">
      <c r="A488" s="118"/>
      <c r="B488" s="58" t="s">
        <v>5668</v>
      </c>
    </row>
    <row r="489">
      <c r="A489" s="118"/>
      <c r="B489" s="58" t="s">
        <v>5668</v>
      </c>
    </row>
    <row r="490">
      <c r="A490" s="118"/>
      <c r="B490" s="58" t="s">
        <v>5668</v>
      </c>
    </row>
    <row r="491">
      <c r="A491" s="118"/>
      <c r="B491" s="58" t="s">
        <v>5668</v>
      </c>
    </row>
    <row r="492">
      <c r="A492" s="118"/>
      <c r="B492" s="58" t="s">
        <v>5668</v>
      </c>
    </row>
    <row r="493">
      <c r="A493" s="118"/>
      <c r="B493" s="58" t="s">
        <v>5668</v>
      </c>
    </row>
    <row r="494">
      <c r="A494" s="118"/>
      <c r="B494" s="58" t="s">
        <v>5668</v>
      </c>
    </row>
    <row r="495">
      <c r="A495" s="118"/>
      <c r="B495" s="58" t="s">
        <v>5668</v>
      </c>
    </row>
    <row r="496">
      <c r="A496" s="118"/>
      <c r="B496" s="58" t="s">
        <v>5668</v>
      </c>
    </row>
    <row r="497">
      <c r="A497" s="118"/>
      <c r="B497" s="58" t="s">
        <v>5668</v>
      </c>
    </row>
    <row r="498">
      <c r="A498" s="118"/>
      <c r="B498" s="58" t="s">
        <v>5668</v>
      </c>
    </row>
    <row r="499">
      <c r="A499" s="118"/>
      <c r="B499" s="58" t="s">
        <v>5668</v>
      </c>
    </row>
    <row r="500">
      <c r="A500" s="118"/>
      <c r="B500" s="58" t="s">
        <v>5668</v>
      </c>
    </row>
    <row r="501">
      <c r="A501" s="118"/>
      <c r="B501" s="58" t="s">
        <v>5668</v>
      </c>
    </row>
    <row r="502">
      <c r="A502" s="118"/>
      <c r="B502" s="58" t="s">
        <v>5668</v>
      </c>
    </row>
    <row r="503">
      <c r="A503" s="118"/>
      <c r="B503" s="58" t="s">
        <v>5668</v>
      </c>
    </row>
    <row r="504">
      <c r="A504" s="118"/>
      <c r="B504" s="58" t="s">
        <v>5668</v>
      </c>
    </row>
    <row r="505">
      <c r="A505" s="118"/>
      <c r="B505" s="58" t="s">
        <v>5668</v>
      </c>
    </row>
    <row r="506">
      <c r="A506" s="118"/>
      <c r="B506" s="58" t="s">
        <v>5668</v>
      </c>
    </row>
    <row r="507">
      <c r="A507" s="118"/>
      <c r="B507" s="58" t="s">
        <v>5668</v>
      </c>
    </row>
    <row r="508">
      <c r="A508" s="118"/>
      <c r="B508" s="58" t="s">
        <v>5668</v>
      </c>
    </row>
    <row r="509">
      <c r="A509" s="118"/>
      <c r="B509" s="58" t="s">
        <v>5668</v>
      </c>
    </row>
    <row r="510">
      <c r="A510" s="118"/>
      <c r="B510" s="58" t="s">
        <v>5668</v>
      </c>
    </row>
    <row r="511">
      <c r="A511" s="118"/>
      <c r="B511" s="58" t="s">
        <v>5668</v>
      </c>
    </row>
    <row r="512">
      <c r="A512" s="118"/>
      <c r="B512" s="58" t="s">
        <v>5668</v>
      </c>
    </row>
    <row r="513">
      <c r="A513" s="118"/>
      <c r="B513" s="58" t="s">
        <v>5668</v>
      </c>
    </row>
    <row r="514">
      <c r="A514" s="118"/>
      <c r="B514" s="58" t="s">
        <v>5668</v>
      </c>
    </row>
    <row r="515">
      <c r="A515" s="118"/>
      <c r="B515" s="58" t="s">
        <v>5668</v>
      </c>
    </row>
    <row r="516">
      <c r="A516" s="118"/>
      <c r="B516" s="58" t="s">
        <v>5668</v>
      </c>
    </row>
    <row r="517">
      <c r="A517" s="118"/>
      <c r="B517" s="58" t="s">
        <v>5668</v>
      </c>
    </row>
    <row r="518">
      <c r="A518" s="118"/>
      <c r="B518" s="58" t="s">
        <v>5668</v>
      </c>
    </row>
    <row r="519">
      <c r="A519" s="118"/>
      <c r="B519" s="58" t="s">
        <v>5668</v>
      </c>
    </row>
    <row r="520">
      <c r="A520" s="118"/>
      <c r="B520" s="58" t="s">
        <v>5668</v>
      </c>
    </row>
    <row r="521">
      <c r="A521" s="118"/>
      <c r="B521" s="58" t="s">
        <v>5668</v>
      </c>
    </row>
    <row r="522">
      <c r="A522" s="118"/>
      <c r="B522" s="58" t="s">
        <v>5668</v>
      </c>
    </row>
    <row r="523">
      <c r="A523" s="118"/>
      <c r="B523" s="58" t="s">
        <v>5668</v>
      </c>
    </row>
    <row r="524">
      <c r="A524" s="118"/>
      <c r="B524" s="58" t="s">
        <v>5668</v>
      </c>
    </row>
    <row r="525">
      <c r="A525" s="118"/>
      <c r="B525" s="58" t="s">
        <v>5668</v>
      </c>
    </row>
    <row r="526">
      <c r="A526" s="118"/>
      <c r="B526" s="58" t="s">
        <v>5668</v>
      </c>
    </row>
    <row r="527">
      <c r="A527" s="118"/>
      <c r="B527" s="58" t="s">
        <v>5668</v>
      </c>
    </row>
    <row r="528">
      <c r="A528" s="118"/>
      <c r="B528" s="58" t="s">
        <v>5668</v>
      </c>
    </row>
    <row r="529">
      <c r="A529" s="118"/>
      <c r="B529" s="58" t="s">
        <v>5668</v>
      </c>
    </row>
    <row r="530">
      <c r="A530" s="118"/>
      <c r="B530" s="58" t="s">
        <v>5668</v>
      </c>
    </row>
    <row r="531">
      <c r="A531" s="118"/>
      <c r="B531" s="58" t="s">
        <v>5668</v>
      </c>
    </row>
    <row r="532">
      <c r="A532" s="118"/>
      <c r="B532" s="58" t="s">
        <v>5668</v>
      </c>
    </row>
    <row r="533">
      <c r="A533" s="118"/>
      <c r="B533" s="58" t="s">
        <v>5668</v>
      </c>
    </row>
    <row r="534">
      <c r="A534" s="118"/>
      <c r="B534" s="58" t="s">
        <v>5668</v>
      </c>
    </row>
    <row r="535">
      <c r="A535" s="118"/>
      <c r="B535" s="58" t="s">
        <v>5668</v>
      </c>
    </row>
    <row r="536">
      <c r="A536" s="118"/>
      <c r="B536" s="58" t="s">
        <v>5668</v>
      </c>
    </row>
    <row r="537">
      <c r="A537" s="118"/>
      <c r="B537" s="58" t="s">
        <v>5668</v>
      </c>
    </row>
    <row r="538">
      <c r="A538" s="118"/>
      <c r="B538" s="58" t="s">
        <v>5668</v>
      </c>
    </row>
    <row r="539">
      <c r="A539" s="118"/>
      <c r="B539" s="58" t="s">
        <v>5668</v>
      </c>
    </row>
    <row r="540">
      <c r="A540" s="118"/>
      <c r="B540" s="58" t="s">
        <v>5668</v>
      </c>
    </row>
    <row r="541">
      <c r="A541" s="118"/>
      <c r="B541" s="58" t="s">
        <v>5668</v>
      </c>
    </row>
    <row r="542">
      <c r="A542" s="118"/>
      <c r="B542" s="58" t="s">
        <v>5668</v>
      </c>
    </row>
    <row r="543">
      <c r="A543" s="118"/>
      <c r="B543" s="58" t="s">
        <v>5668</v>
      </c>
    </row>
    <row r="544">
      <c r="A544" s="118"/>
      <c r="B544" s="58" t="s">
        <v>5668</v>
      </c>
    </row>
    <row r="545">
      <c r="A545" s="118"/>
      <c r="B545" s="58" t="s">
        <v>5668</v>
      </c>
    </row>
    <row r="546">
      <c r="A546" s="118"/>
      <c r="B546" s="58" t="s">
        <v>5668</v>
      </c>
    </row>
    <row r="547">
      <c r="A547" s="118"/>
      <c r="B547" s="58" t="s">
        <v>5668</v>
      </c>
    </row>
    <row r="548">
      <c r="A548" s="118"/>
      <c r="B548" s="58" t="s">
        <v>5668</v>
      </c>
    </row>
    <row r="549">
      <c r="A549" s="118"/>
      <c r="B549" s="58" t="s">
        <v>5668</v>
      </c>
    </row>
    <row r="550">
      <c r="A550" s="118"/>
      <c r="B550" s="58" t="s">
        <v>5668</v>
      </c>
    </row>
    <row r="551">
      <c r="A551" s="118"/>
      <c r="B551" s="58" t="s">
        <v>5668</v>
      </c>
    </row>
    <row r="552">
      <c r="A552" s="118"/>
      <c r="B552" s="58" t="s">
        <v>5668</v>
      </c>
    </row>
    <row r="553">
      <c r="A553" s="118"/>
      <c r="B553" s="58" t="s">
        <v>5668</v>
      </c>
    </row>
    <row r="554">
      <c r="A554" s="118"/>
      <c r="B554" s="58" t="s">
        <v>5668</v>
      </c>
    </row>
    <row r="555">
      <c r="A555" s="118"/>
      <c r="B555" s="58" t="s">
        <v>5668</v>
      </c>
    </row>
    <row r="556">
      <c r="A556" s="118"/>
      <c r="B556" s="58" t="s">
        <v>5668</v>
      </c>
    </row>
    <row r="557">
      <c r="A557" s="118"/>
      <c r="B557" s="58" t="s">
        <v>5668</v>
      </c>
    </row>
    <row r="558">
      <c r="A558" s="118"/>
      <c r="B558" s="58" t="s">
        <v>5668</v>
      </c>
    </row>
    <row r="559">
      <c r="A559" s="118"/>
      <c r="B559" s="58" t="s">
        <v>5668</v>
      </c>
    </row>
    <row r="560">
      <c r="A560" s="118"/>
      <c r="B560" s="58" t="s">
        <v>5668</v>
      </c>
    </row>
    <row r="561">
      <c r="A561" s="118"/>
      <c r="B561" s="58" t="s">
        <v>5668</v>
      </c>
    </row>
    <row r="562">
      <c r="A562" s="118"/>
      <c r="B562" s="58" t="s">
        <v>5668</v>
      </c>
    </row>
    <row r="563">
      <c r="A563" s="118"/>
      <c r="B563" s="58" t="s">
        <v>5668</v>
      </c>
    </row>
    <row r="564">
      <c r="A564" s="118"/>
      <c r="B564" s="58" t="s">
        <v>5668</v>
      </c>
    </row>
    <row r="565">
      <c r="A565" s="118"/>
      <c r="B565" s="58" t="s">
        <v>5668</v>
      </c>
    </row>
    <row r="566">
      <c r="A566" s="118"/>
      <c r="B566" s="58" t="s">
        <v>5668</v>
      </c>
    </row>
    <row r="567">
      <c r="A567" s="118"/>
      <c r="B567" s="58" t="s">
        <v>5668</v>
      </c>
    </row>
    <row r="568">
      <c r="A568" s="118"/>
      <c r="B568" s="58" t="s">
        <v>5668</v>
      </c>
    </row>
    <row r="569">
      <c r="A569" s="118"/>
      <c r="B569" s="58" t="s">
        <v>5668</v>
      </c>
    </row>
    <row r="570">
      <c r="A570" s="118"/>
      <c r="B570" s="58" t="s">
        <v>5668</v>
      </c>
    </row>
    <row r="571">
      <c r="A571" s="118"/>
      <c r="B571" s="58" t="s">
        <v>5668</v>
      </c>
    </row>
    <row r="572">
      <c r="A572" s="118"/>
      <c r="B572" s="58" t="s">
        <v>5668</v>
      </c>
    </row>
    <row r="573">
      <c r="A573" s="118"/>
      <c r="B573" s="58" t="s">
        <v>5668</v>
      </c>
    </row>
    <row r="574">
      <c r="A574" s="118"/>
      <c r="B574" s="58" t="s">
        <v>5668</v>
      </c>
    </row>
    <row r="575">
      <c r="A575" s="118"/>
      <c r="B575" s="58" t="s">
        <v>5668</v>
      </c>
    </row>
    <row r="576">
      <c r="A576" s="118"/>
      <c r="B576" s="58" t="s">
        <v>5668</v>
      </c>
    </row>
    <row r="577">
      <c r="A577" s="118"/>
      <c r="B577" s="58" t="s">
        <v>5668</v>
      </c>
    </row>
    <row r="578">
      <c r="A578" s="118"/>
      <c r="B578" s="58" t="s">
        <v>5668</v>
      </c>
    </row>
    <row r="579">
      <c r="A579" s="118"/>
      <c r="B579" s="58" t="s">
        <v>5668</v>
      </c>
    </row>
    <row r="580">
      <c r="A580" s="118"/>
      <c r="B580" s="58" t="s">
        <v>5668</v>
      </c>
    </row>
    <row r="581">
      <c r="A581" s="118"/>
      <c r="B581" s="58" t="s">
        <v>5668</v>
      </c>
    </row>
    <row r="582">
      <c r="A582" s="118"/>
      <c r="B582" s="58" t="s">
        <v>5668</v>
      </c>
    </row>
    <row r="583">
      <c r="A583" s="118"/>
      <c r="B583" s="58" t="s">
        <v>5668</v>
      </c>
    </row>
    <row r="584">
      <c r="A584" s="118"/>
      <c r="B584" s="58" t="s">
        <v>5668</v>
      </c>
    </row>
    <row r="585">
      <c r="A585" s="118"/>
      <c r="B585" s="58" t="s">
        <v>5668</v>
      </c>
    </row>
    <row r="586">
      <c r="A586" s="118"/>
      <c r="B586" s="58" t="s">
        <v>5668</v>
      </c>
    </row>
    <row r="587">
      <c r="A587" s="118"/>
      <c r="B587" s="58" t="s">
        <v>5668</v>
      </c>
    </row>
    <row r="588">
      <c r="A588" s="118"/>
      <c r="B588" s="58" t="s">
        <v>5668</v>
      </c>
    </row>
    <row r="589">
      <c r="A589" s="118"/>
      <c r="B589" s="58" t="s">
        <v>5668</v>
      </c>
    </row>
    <row r="590">
      <c r="A590" s="118"/>
      <c r="B590" s="58" t="s">
        <v>5668</v>
      </c>
    </row>
    <row r="591">
      <c r="A591" s="118"/>
      <c r="B591" s="58" t="s">
        <v>5668</v>
      </c>
    </row>
    <row r="592">
      <c r="A592" s="118"/>
      <c r="B592" s="58" t="s">
        <v>5668</v>
      </c>
    </row>
    <row r="593">
      <c r="A593" s="118"/>
      <c r="B593" s="58" t="s">
        <v>5668</v>
      </c>
    </row>
    <row r="594">
      <c r="A594" s="118"/>
      <c r="B594" s="58" t="s">
        <v>5668</v>
      </c>
    </row>
    <row r="595">
      <c r="A595" s="118"/>
      <c r="B595" s="58" t="s">
        <v>5668</v>
      </c>
    </row>
    <row r="596">
      <c r="A596" s="118"/>
      <c r="B596" s="58" t="s">
        <v>5668</v>
      </c>
    </row>
    <row r="597">
      <c r="A597" s="118"/>
      <c r="B597" s="58" t="s">
        <v>5668</v>
      </c>
    </row>
    <row r="598">
      <c r="A598" s="118"/>
      <c r="B598" s="58" t="s">
        <v>5668</v>
      </c>
    </row>
    <row r="599">
      <c r="A599" s="118"/>
      <c r="B599" s="58" t="s">
        <v>5668</v>
      </c>
    </row>
    <row r="600">
      <c r="A600" s="118"/>
      <c r="B600" s="58" t="s">
        <v>5668</v>
      </c>
    </row>
    <row r="601">
      <c r="A601" s="118"/>
      <c r="B601" s="58" t="s">
        <v>5668</v>
      </c>
    </row>
    <row r="602">
      <c r="A602" s="118"/>
      <c r="B602" s="58" t="s">
        <v>5668</v>
      </c>
    </row>
    <row r="603">
      <c r="A603" s="118"/>
      <c r="B603" s="58" t="s">
        <v>5668</v>
      </c>
    </row>
    <row r="604">
      <c r="A604" s="118"/>
      <c r="B604" s="58" t="s">
        <v>5668</v>
      </c>
    </row>
    <row r="605">
      <c r="A605" s="118"/>
      <c r="B605" s="58" t="s">
        <v>5668</v>
      </c>
    </row>
    <row r="606">
      <c r="A606" s="118"/>
      <c r="B606" s="58" t="s">
        <v>5668</v>
      </c>
    </row>
    <row r="607">
      <c r="A607" s="118"/>
      <c r="B607" s="58" t="s">
        <v>5668</v>
      </c>
    </row>
    <row r="608">
      <c r="A608" s="118"/>
      <c r="B608" s="58" t="s">
        <v>5668</v>
      </c>
    </row>
    <row r="609">
      <c r="A609" s="118"/>
      <c r="B609" s="58" t="s">
        <v>5668</v>
      </c>
    </row>
    <row r="610">
      <c r="A610" s="118"/>
      <c r="B610" s="58" t="s">
        <v>5668</v>
      </c>
    </row>
    <row r="611">
      <c r="A611" s="118"/>
      <c r="B611" s="58" t="s">
        <v>5668</v>
      </c>
    </row>
    <row r="612">
      <c r="A612" s="118"/>
      <c r="B612" s="58" t="s">
        <v>5668</v>
      </c>
    </row>
    <row r="613">
      <c r="A613" s="118"/>
      <c r="B613" s="58" t="s">
        <v>5668</v>
      </c>
    </row>
    <row r="614">
      <c r="A614" s="118"/>
      <c r="B614" s="58" t="s">
        <v>5668</v>
      </c>
    </row>
    <row r="615">
      <c r="A615" s="118"/>
      <c r="B615" s="58" t="s">
        <v>5668</v>
      </c>
    </row>
    <row r="616">
      <c r="A616" s="118"/>
      <c r="B616" s="58" t="s">
        <v>5668</v>
      </c>
    </row>
    <row r="617">
      <c r="A617" s="118"/>
      <c r="B617" s="58" t="s">
        <v>5668</v>
      </c>
    </row>
    <row r="618">
      <c r="A618" s="118"/>
      <c r="B618" s="58" t="s">
        <v>5668</v>
      </c>
    </row>
    <row r="619">
      <c r="A619" s="118"/>
      <c r="B619" s="58" t="s">
        <v>5668</v>
      </c>
    </row>
    <row r="620">
      <c r="A620" s="118"/>
      <c r="B620" s="58" t="s">
        <v>5668</v>
      </c>
    </row>
    <row r="621">
      <c r="A621" s="118"/>
      <c r="B621" s="58" t="s">
        <v>5668</v>
      </c>
    </row>
    <row r="622">
      <c r="A622" s="118"/>
      <c r="B622" s="58" t="s">
        <v>5668</v>
      </c>
    </row>
    <row r="623">
      <c r="A623" s="118"/>
      <c r="B623" s="58" t="s">
        <v>5668</v>
      </c>
    </row>
    <row r="624">
      <c r="A624" s="118"/>
      <c r="B624" s="58" t="s">
        <v>5668</v>
      </c>
    </row>
    <row r="625">
      <c r="A625" s="118"/>
      <c r="B625" s="58" t="s">
        <v>5668</v>
      </c>
    </row>
    <row r="626">
      <c r="A626" s="118"/>
      <c r="B626" s="58" t="s">
        <v>5668</v>
      </c>
    </row>
    <row r="627">
      <c r="A627" s="118"/>
      <c r="B627" s="58" t="s">
        <v>5668</v>
      </c>
    </row>
    <row r="628">
      <c r="A628" s="118"/>
      <c r="B628" s="58" t="s">
        <v>5668</v>
      </c>
    </row>
    <row r="629">
      <c r="A629" s="118"/>
      <c r="B629" s="58" t="s">
        <v>5668</v>
      </c>
    </row>
    <row r="630">
      <c r="A630" s="118"/>
      <c r="B630" s="58" t="s">
        <v>5668</v>
      </c>
    </row>
    <row r="631">
      <c r="A631" s="118"/>
      <c r="B631" s="58" t="s">
        <v>5668</v>
      </c>
    </row>
    <row r="632">
      <c r="A632" s="118"/>
      <c r="B632" s="58" t="s">
        <v>5668</v>
      </c>
    </row>
    <row r="633">
      <c r="A633" s="118"/>
      <c r="B633" s="58" t="s">
        <v>5668</v>
      </c>
    </row>
    <row r="634">
      <c r="A634" s="118"/>
      <c r="B634" s="58" t="s">
        <v>5668</v>
      </c>
    </row>
    <row r="635">
      <c r="A635" s="118"/>
      <c r="B635" s="58" t="s">
        <v>5668</v>
      </c>
    </row>
    <row r="636">
      <c r="A636" s="118"/>
      <c r="B636" s="58" t="s">
        <v>5668</v>
      </c>
    </row>
    <row r="637">
      <c r="A637" s="118"/>
      <c r="B637" s="58" t="s">
        <v>5668</v>
      </c>
    </row>
    <row r="638">
      <c r="A638" s="118"/>
      <c r="B638" s="58" t="s">
        <v>5668</v>
      </c>
    </row>
    <row r="639">
      <c r="A639" s="118"/>
      <c r="B639" s="58" t="s">
        <v>5668</v>
      </c>
    </row>
    <row r="640">
      <c r="A640" s="118"/>
      <c r="B640" s="58" t="s">
        <v>5668</v>
      </c>
    </row>
    <row r="641">
      <c r="A641" s="118"/>
      <c r="B641" s="58" t="s">
        <v>5668</v>
      </c>
    </row>
    <row r="642">
      <c r="A642" s="118"/>
      <c r="B642" s="58" t="s">
        <v>5668</v>
      </c>
    </row>
    <row r="643">
      <c r="A643" s="118"/>
      <c r="B643" s="58" t="s">
        <v>5668</v>
      </c>
    </row>
    <row r="644">
      <c r="A644" s="118"/>
      <c r="B644" s="58" t="s">
        <v>5668</v>
      </c>
    </row>
    <row r="645">
      <c r="A645" s="118"/>
      <c r="B645" s="58" t="s">
        <v>5668</v>
      </c>
    </row>
    <row r="646">
      <c r="A646" s="118"/>
      <c r="B646" s="58" t="s">
        <v>5668</v>
      </c>
    </row>
    <row r="647">
      <c r="A647" s="118"/>
      <c r="B647" s="58" t="s">
        <v>5668</v>
      </c>
    </row>
    <row r="648">
      <c r="A648" s="118"/>
      <c r="B648" s="58" t="s">
        <v>5668</v>
      </c>
    </row>
    <row r="649">
      <c r="A649" s="118"/>
      <c r="B649" s="58" t="s">
        <v>5668</v>
      </c>
    </row>
    <row r="650">
      <c r="A650" s="118"/>
      <c r="B650" s="58" t="s">
        <v>5668</v>
      </c>
    </row>
    <row r="651">
      <c r="A651" s="118"/>
      <c r="B651" s="58" t="s">
        <v>5668</v>
      </c>
    </row>
    <row r="652">
      <c r="A652" s="118"/>
      <c r="B652" s="58" t="s">
        <v>5668</v>
      </c>
    </row>
    <row r="653">
      <c r="A653" s="118"/>
      <c r="B653" s="58" t="s">
        <v>5668</v>
      </c>
    </row>
    <row r="654">
      <c r="A654" s="118"/>
      <c r="B654" s="58" t="s">
        <v>5668</v>
      </c>
    </row>
    <row r="655">
      <c r="A655" s="118"/>
      <c r="B655" s="58" t="s">
        <v>5668</v>
      </c>
    </row>
    <row r="656">
      <c r="A656" s="118"/>
      <c r="B656" s="58" t="s">
        <v>5668</v>
      </c>
    </row>
    <row r="657">
      <c r="A657" s="118"/>
      <c r="B657" s="58" t="s">
        <v>5668</v>
      </c>
    </row>
    <row r="658">
      <c r="A658" s="118"/>
      <c r="B658" s="58" t="s">
        <v>5668</v>
      </c>
    </row>
    <row r="659">
      <c r="A659" s="118"/>
      <c r="B659" s="58" t="s">
        <v>5668</v>
      </c>
    </row>
    <row r="660">
      <c r="A660" s="118"/>
      <c r="B660" s="58" t="s">
        <v>5668</v>
      </c>
    </row>
    <row r="661">
      <c r="A661" s="118"/>
      <c r="B661" s="58" t="s">
        <v>5668</v>
      </c>
    </row>
    <row r="662">
      <c r="A662" s="118"/>
      <c r="B662" s="58" t="s">
        <v>5668</v>
      </c>
    </row>
    <row r="663">
      <c r="A663" s="118"/>
      <c r="B663" s="58" t="s">
        <v>5668</v>
      </c>
    </row>
    <row r="664">
      <c r="A664" s="118"/>
      <c r="B664" s="58" t="s">
        <v>5668</v>
      </c>
    </row>
    <row r="665">
      <c r="A665" s="118"/>
      <c r="B665" s="58" t="s">
        <v>5668</v>
      </c>
    </row>
    <row r="666">
      <c r="A666" s="118"/>
      <c r="B666" s="58" t="s">
        <v>5668</v>
      </c>
    </row>
    <row r="667">
      <c r="A667" s="118"/>
      <c r="B667" s="58" t="s">
        <v>5668</v>
      </c>
    </row>
    <row r="668">
      <c r="A668" s="118"/>
      <c r="B668" s="58" t="s">
        <v>5668</v>
      </c>
    </row>
    <row r="669">
      <c r="A669" s="118"/>
      <c r="B669" s="58" t="s">
        <v>5668</v>
      </c>
    </row>
    <row r="670">
      <c r="A670" s="118"/>
      <c r="B670" s="58" t="s">
        <v>5668</v>
      </c>
    </row>
    <row r="671">
      <c r="A671" s="118"/>
      <c r="B671" s="58" t="s">
        <v>5668</v>
      </c>
    </row>
    <row r="672">
      <c r="A672" s="118"/>
      <c r="B672" s="58" t="s">
        <v>5668</v>
      </c>
    </row>
    <row r="673">
      <c r="A673" s="118"/>
      <c r="B673" s="58" t="s">
        <v>5668</v>
      </c>
    </row>
    <row r="674">
      <c r="A674" s="118"/>
      <c r="B674" s="58" t="s">
        <v>5668</v>
      </c>
    </row>
    <row r="675">
      <c r="A675" s="118"/>
      <c r="B675" s="58" t="s">
        <v>5668</v>
      </c>
    </row>
    <row r="676">
      <c r="A676" s="118"/>
      <c r="B676" s="58" t="s">
        <v>5668</v>
      </c>
    </row>
    <row r="677">
      <c r="A677" s="118"/>
      <c r="B677" s="58" t="s">
        <v>5668</v>
      </c>
    </row>
    <row r="678">
      <c r="A678" s="118"/>
      <c r="B678" s="58" t="s">
        <v>5668</v>
      </c>
    </row>
    <row r="679">
      <c r="A679" s="118"/>
      <c r="B679" s="58" t="s">
        <v>5668</v>
      </c>
    </row>
    <row r="680">
      <c r="A680" s="118"/>
      <c r="B680" s="58" t="s">
        <v>5668</v>
      </c>
    </row>
    <row r="681">
      <c r="A681" s="118"/>
      <c r="B681" s="58" t="s">
        <v>5668</v>
      </c>
    </row>
    <row r="682">
      <c r="A682" s="118"/>
      <c r="B682" s="58" t="s">
        <v>5668</v>
      </c>
    </row>
    <row r="683">
      <c r="A683" s="118"/>
      <c r="B683" s="58" t="s">
        <v>5668</v>
      </c>
    </row>
    <row r="684">
      <c r="A684" s="118"/>
      <c r="B684" s="58" t="s">
        <v>5668</v>
      </c>
    </row>
    <row r="685">
      <c r="A685" s="118"/>
      <c r="B685" s="58" t="s">
        <v>5668</v>
      </c>
    </row>
    <row r="686">
      <c r="A686" s="118"/>
      <c r="B686" s="58" t="s">
        <v>5668</v>
      </c>
    </row>
    <row r="687">
      <c r="A687" s="118"/>
      <c r="B687" s="58" t="s">
        <v>5668</v>
      </c>
    </row>
    <row r="688">
      <c r="A688" s="118"/>
      <c r="B688" s="58" t="s">
        <v>5668</v>
      </c>
    </row>
    <row r="689">
      <c r="A689" s="118"/>
      <c r="B689" s="58" t="s">
        <v>5668</v>
      </c>
    </row>
    <row r="690">
      <c r="A690" s="118"/>
      <c r="B690" s="58" t="s">
        <v>5668</v>
      </c>
    </row>
    <row r="691">
      <c r="A691" s="118"/>
      <c r="B691" s="58" t="s">
        <v>5668</v>
      </c>
    </row>
    <row r="692">
      <c r="A692" s="118"/>
      <c r="B692" s="58" t="s">
        <v>5668</v>
      </c>
    </row>
    <row r="693">
      <c r="A693" s="118"/>
      <c r="B693" s="58" t="s">
        <v>5668</v>
      </c>
    </row>
    <row r="694">
      <c r="A694" s="118"/>
      <c r="B694" s="58" t="s">
        <v>5668</v>
      </c>
    </row>
    <row r="695">
      <c r="A695" s="118"/>
      <c r="B695" s="58" t="s">
        <v>5668</v>
      </c>
    </row>
    <row r="696">
      <c r="A696" s="118"/>
      <c r="B696" s="58" t="s">
        <v>5668</v>
      </c>
    </row>
    <row r="697">
      <c r="A697" s="118"/>
      <c r="B697" s="58" t="s">
        <v>5668</v>
      </c>
    </row>
    <row r="698">
      <c r="A698" s="118"/>
      <c r="B698" s="58" t="s">
        <v>5668</v>
      </c>
    </row>
    <row r="699">
      <c r="A699" s="118"/>
      <c r="B699" s="58" t="s">
        <v>5668</v>
      </c>
    </row>
    <row r="700">
      <c r="A700" s="118"/>
      <c r="B700" s="58" t="s">
        <v>5668</v>
      </c>
    </row>
    <row r="701">
      <c r="A701" s="118"/>
      <c r="B701" s="58" t="s">
        <v>5668</v>
      </c>
    </row>
    <row r="702">
      <c r="A702" s="118"/>
      <c r="B702" s="58" t="s">
        <v>5668</v>
      </c>
    </row>
    <row r="703">
      <c r="A703" s="118"/>
      <c r="B703" s="58" t="s">
        <v>5668</v>
      </c>
    </row>
    <row r="704">
      <c r="A704" s="118"/>
      <c r="B704" s="58" t="s">
        <v>5668</v>
      </c>
    </row>
    <row r="705">
      <c r="A705" s="118"/>
      <c r="B705" s="58" t="s">
        <v>5668</v>
      </c>
    </row>
    <row r="706">
      <c r="A706" s="118"/>
      <c r="B706" s="58" t="s">
        <v>5668</v>
      </c>
    </row>
    <row r="707">
      <c r="A707" s="118"/>
      <c r="B707" s="58" t="s">
        <v>5668</v>
      </c>
    </row>
    <row r="708">
      <c r="A708" s="118"/>
      <c r="B708" s="58" t="s">
        <v>5668</v>
      </c>
    </row>
    <row r="709">
      <c r="A709" s="118"/>
      <c r="B709" s="58" t="s">
        <v>5668</v>
      </c>
    </row>
    <row r="710">
      <c r="A710" s="118"/>
      <c r="B710" s="58" t="s">
        <v>5668</v>
      </c>
    </row>
    <row r="711">
      <c r="A711" s="118"/>
      <c r="B711" s="58" t="s">
        <v>5668</v>
      </c>
    </row>
    <row r="712">
      <c r="A712" s="118"/>
      <c r="B712" s="58" t="s">
        <v>5668</v>
      </c>
    </row>
    <row r="713">
      <c r="A713" s="118"/>
      <c r="B713" s="58" t="s">
        <v>5668</v>
      </c>
    </row>
    <row r="714">
      <c r="A714" s="118"/>
      <c r="B714" s="58" t="s">
        <v>5668</v>
      </c>
    </row>
    <row r="715">
      <c r="A715" s="118"/>
      <c r="B715" s="58" t="s">
        <v>5668</v>
      </c>
    </row>
    <row r="716">
      <c r="A716" s="118"/>
      <c r="B716" s="58" t="s">
        <v>5668</v>
      </c>
    </row>
    <row r="717">
      <c r="A717" s="118"/>
      <c r="B717" s="58" t="s">
        <v>5668</v>
      </c>
    </row>
    <row r="718">
      <c r="A718" s="118"/>
      <c r="B718" s="58" t="s">
        <v>5668</v>
      </c>
    </row>
    <row r="719">
      <c r="A719" s="118"/>
      <c r="B719" s="58" t="s">
        <v>5668</v>
      </c>
    </row>
    <row r="720">
      <c r="A720" s="118"/>
      <c r="B720" s="58" t="s">
        <v>5668</v>
      </c>
    </row>
    <row r="721">
      <c r="A721" s="118"/>
      <c r="B721" s="58" t="s">
        <v>5668</v>
      </c>
    </row>
    <row r="722">
      <c r="A722" s="118"/>
      <c r="B722" s="58" t="s">
        <v>5668</v>
      </c>
    </row>
    <row r="723">
      <c r="A723" s="118"/>
      <c r="B723" s="58" t="s">
        <v>5668</v>
      </c>
    </row>
    <row r="724">
      <c r="A724" s="118"/>
      <c r="B724" s="58" t="s">
        <v>5668</v>
      </c>
    </row>
    <row r="725">
      <c r="A725" s="118"/>
      <c r="B725" s="58" t="s">
        <v>5668</v>
      </c>
    </row>
    <row r="726">
      <c r="A726" s="118"/>
      <c r="B726" s="58" t="s">
        <v>5668</v>
      </c>
    </row>
    <row r="727">
      <c r="A727" s="118"/>
      <c r="B727" s="58" t="s">
        <v>5668</v>
      </c>
    </row>
    <row r="728">
      <c r="A728" s="118"/>
      <c r="B728" s="58" t="s">
        <v>5668</v>
      </c>
    </row>
    <row r="729">
      <c r="A729" s="118"/>
      <c r="B729" s="58" t="s">
        <v>5668</v>
      </c>
    </row>
    <row r="730">
      <c r="A730" s="118"/>
      <c r="B730" s="58" t="s">
        <v>5668</v>
      </c>
    </row>
    <row r="731">
      <c r="A731" s="118"/>
      <c r="B731" s="58" t="s">
        <v>5668</v>
      </c>
    </row>
    <row r="732">
      <c r="A732" s="118"/>
      <c r="B732" s="58" t="s">
        <v>5668</v>
      </c>
    </row>
    <row r="733">
      <c r="A733" s="118"/>
      <c r="B733" s="58" t="s">
        <v>5668</v>
      </c>
    </row>
    <row r="734">
      <c r="A734" s="118"/>
      <c r="B734" s="58" t="s">
        <v>5668</v>
      </c>
    </row>
    <row r="735">
      <c r="A735" s="118"/>
      <c r="B735" s="58" t="s">
        <v>5668</v>
      </c>
    </row>
    <row r="736">
      <c r="A736" s="118"/>
      <c r="B736" s="58" t="s">
        <v>5668</v>
      </c>
    </row>
    <row r="737">
      <c r="A737" s="118"/>
      <c r="B737" s="58" t="s">
        <v>5668</v>
      </c>
    </row>
    <row r="738">
      <c r="A738" s="118"/>
      <c r="B738" s="58" t="s">
        <v>5668</v>
      </c>
    </row>
    <row r="739">
      <c r="A739" s="118"/>
      <c r="B739" s="58" t="s">
        <v>5668</v>
      </c>
    </row>
    <row r="740">
      <c r="A740" s="118"/>
      <c r="B740" s="58" t="s">
        <v>5668</v>
      </c>
    </row>
    <row r="741">
      <c r="A741" s="118"/>
      <c r="B741" s="58" t="s">
        <v>5668</v>
      </c>
    </row>
    <row r="742">
      <c r="A742" s="118"/>
      <c r="B742" s="58" t="s">
        <v>5668</v>
      </c>
    </row>
    <row r="743">
      <c r="A743" s="118"/>
      <c r="B743" s="58" t="s">
        <v>5668</v>
      </c>
    </row>
    <row r="744">
      <c r="A744" s="118"/>
      <c r="B744" s="58" t="s">
        <v>5668</v>
      </c>
    </row>
    <row r="745">
      <c r="A745" s="118"/>
      <c r="B745" s="58" t="s">
        <v>5668</v>
      </c>
    </row>
    <row r="746">
      <c r="A746" s="118"/>
      <c r="B746" s="58" t="s">
        <v>5668</v>
      </c>
    </row>
    <row r="747">
      <c r="A747" s="118"/>
      <c r="B747" s="58" t="s">
        <v>5668</v>
      </c>
    </row>
    <row r="748">
      <c r="A748" s="118"/>
      <c r="B748" s="58" t="s">
        <v>5668</v>
      </c>
    </row>
    <row r="749">
      <c r="A749" s="118"/>
      <c r="B749" s="58" t="s">
        <v>5668</v>
      </c>
    </row>
    <row r="750">
      <c r="A750" s="118"/>
      <c r="B750" s="58" t="s">
        <v>5668</v>
      </c>
    </row>
    <row r="751">
      <c r="A751" s="118"/>
      <c r="B751" s="58" t="s">
        <v>5668</v>
      </c>
    </row>
    <row r="752">
      <c r="A752" s="118"/>
      <c r="B752" s="58" t="s">
        <v>5668</v>
      </c>
    </row>
    <row r="753">
      <c r="A753" s="118"/>
      <c r="B753" s="58" t="s">
        <v>5668</v>
      </c>
    </row>
    <row r="754">
      <c r="A754" s="118"/>
      <c r="B754" s="58" t="s">
        <v>5668</v>
      </c>
    </row>
    <row r="755">
      <c r="A755" s="118"/>
      <c r="B755" s="58" t="s">
        <v>5668</v>
      </c>
    </row>
    <row r="756">
      <c r="A756" s="118"/>
      <c r="B756" s="58" t="s">
        <v>5668</v>
      </c>
    </row>
    <row r="757">
      <c r="A757" s="118"/>
      <c r="B757" s="58" t="s">
        <v>5668</v>
      </c>
    </row>
    <row r="758">
      <c r="A758" s="118"/>
      <c r="B758" s="58" t="s">
        <v>5668</v>
      </c>
    </row>
    <row r="759">
      <c r="A759" s="118"/>
      <c r="B759" s="58" t="s">
        <v>5668</v>
      </c>
    </row>
    <row r="760">
      <c r="A760" s="118"/>
      <c r="B760" s="58" t="s">
        <v>5668</v>
      </c>
    </row>
    <row r="761">
      <c r="A761" s="118"/>
      <c r="B761" s="58" t="s">
        <v>5668</v>
      </c>
    </row>
    <row r="762">
      <c r="A762" s="118"/>
      <c r="B762" s="58" t="s">
        <v>5668</v>
      </c>
    </row>
    <row r="763">
      <c r="A763" s="118"/>
      <c r="B763" s="58" t="s">
        <v>5668</v>
      </c>
    </row>
    <row r="764">
      <c r="A764" s="118"/>
      <c r="B764" s="58" t="s">
        <v>5668</v>
      </c>
    </row>
    <row r="765">
      <c r="A765" s="118"/>
      <c r="B765" s="58" t="s">
        <v>5668</v>
      </c>
    </row>
    <row r="766">
      <c r="A766" s="118"/>
      <c r="B766" s="58" t="s">
        <v>5668</v>
      </c>
    </row>
    <row r="767">
      <c r="A767" s="118"/>
      <c r="B767" s="58" t="s">
        <v>5668</v>
      </c>
    </row>
    <row r="768">
      <c r="A768" s="118"/>
      <c r="B768" s="58" t="s">
        <v>5668</v>
      </c>
    </row>
    <row r="769">
      <c r="A769" s="118"/>
      <c r="B769" s="58" t="s">
        <v>5668</v>
      </c>
    </row>
    <row r="770">
      <c r="A770" s="118"/>
      <c r="B770" s="58" t="s">
        <v>5668</v>
      </c>
    </row>
    <row r="771">
      <c r="A771" s="118"/>
      <c r="B771" s="58" t="s">
        <v>5668</v>
      </c>
    </row>
    <row r="772">
      <c r="A772" s="118"/>
      <c r="B772" s="58" t="s">
        <v>5668</v>
      </c>
    </row>
    <row r="773">
      <c r="A773" s="118"/>
      <c r="B773" s="58" t="s">
        <v>5668</v>
      </c>
    </row>
    <row r="774">
      <c r="A774" s="118"/>
      <c r="B774" s="58" t="s">
        <v>5668</v>
      </c>
    </row>
    <row r="775">
      <c r="A775" s="118"/>
      <c r="B775" s="58" t="s">
        <v>5668</v>
      </c>
    </row>
    <row r="776">
      <c r="A776" s="118"/>
      <c r="B776" s="58" t="s">
        <v>5668</v>
      </c>
    </row>
    <row r="777">
      <c r="A777" s="118"/>
      <c r="B777" s="58" t="s">
        <v>5668</v>
      </c>
    </row>
    <row r="778">
      <c r="A778" s="118"/>
      <c r="B778" s="58" t="s">
        <v>5668</v>
      </c>
    </row>
    <row r="779">
      <c r="A779" s="118"/>
      <c r="B779" s="58" t="s">
        <v>5668</v>
      </c>
    </row>
    <row r="780">
      <c r="A780" s="118"/>
      <c r="B780" s="58" t="s">
        <v>5668</v>
      </c>
    </row>
    <row r="781">
      <c r="A781" s="118"/>
      <c r="B781" s="58" t="s">
        <v>5668</v>
      </c>
    </row>
    <row r="782">
      <c r="A782" s="118"/>
      <c r="B782" s="58" t="s">
        <v>5668</v>
      </c>
    </row>
    <row r="783">
      <c r="A783" s="118"/>
      <c r="B783" s="58" t="s">
        <v>5668</v>
      </c>
    </row>
    <row r="784">
      <c r="A784" s="118"/>
      <c r="B784" s="58" t="s">
        <v>5668</v>
      </c>
    </row>
    <row r="785">
      <c r="A785" s="118"/>
      <c r="B785" s="58" t="s">
        <v>5668</v>
      </c>
    </row>
    <row r="786">
      <c r="A786" s="118"/>
      <c r="B786" s="58" t="s">
        <v>5668</v>
      </c>
    </row>
    <row r="787">
      <c r="A787" s="118"/>
      <c r="B787" s="58" t="s">
        <v>5668</v>
      </c>
    </row>
    <row r="788">
      <c r="A788" s="118"/>
      <c r="B788" s="58" t="s">
        <v>5668</v>
      </c>
    </row>
    <row r="789">
      <c r="A789" s="118"/>
      <c r="B789" s="58" t="s">
        <v>5668</v>
      </c>
    </row>
    <row r="790">
      <c r="A790" s="118"/>
      <c r="B790" s="58" t="s">
        <v>5668</v>
      </c>
    </row>
    <row r="791">
      <c r="A791" s="118"/>
      <c r="B791" s="58" t="s">
        <v>5668</v>
      </c>
    </row>
    <row r="792">
      <c r="A792" s="118"/>
      <c r="B792" s="58" t="s">
        <v>5668</v>
      </c>
    </row>
    <row r="793">
      <c r="A793" s="118"/>
      <c r="B793" s="58" t="s">
        <v>5668</v>
      </c>
    </row>
    <row r="794">
      <c r="A794" s="118"/>
      <c r="B794" s="58" t="s">
        <v>5668</v>
      </c>
    </row>
    <row r="795">
      <c r="A795" s="118"/>
      <c r="B795" s="58" t="s">
        <v>5668</v>
      </c>
    </row>
    <row r="796">
      <c r="A796" s="118"/>
      <c r="B796" s="58" t="s">
        <v>5668</v>
      </c>
    </row>
    <row r="797">
      <c r="A797" s="118"/>
      <c r="B797" s="58" t="s">
        <v>5668</v>
      </c>
    </row>
    <row r="798">
      <c r="A798" s="118"/>
      <c r="B798" s="58" t="s">
        <v>5668</v>
      </c>
    </row>
    <row r="799">
      <c r="A799" s="118"/>
      <c r="B799" s="58" t="s">
        <v>5668</v>
      </c>
    </row>
    <row r="800">
      <c r="A800" s="118"/>
      <c r="B800" s="58" t="s">
        <v>5668</v>
      </c>
    </row>
    <row r="801">
      <c r="A801" s="118"/>
      <c r="B801" s="58" t="s">
        <v>5668</v>
      </c>
    </row>
    <row r="802">
      <c r="A802" s="118"/>
      <c r="B802" s="58" t="s">
        <v>5668</v>
      </c>
    </row>
    <row r="803">
      <c r="A803" s="118"/>
      <c r="B803" s="58" t="s">
        <v>5668</v>
      </c>
    </row>
    <row r="804">
      <c r="A804" s="118"/>
      <c r="B804" s="58" t="s">
        <v>5668</v>
      </c>
    </row>
    <row r="805">
      <c r="A805" s="118"/>
      <c r="B805" s="58" t="s">
        <v>5668</v>
      </c>
    </row>
    <row r="806">
      <c r="A806" s="118"/>
      <c r="B806" s="58" t="s">
        <v>5668</v>
      </c>
    </row>
    <row r="807">
      <c r="A807" s="118"/>
      <c r="B807" s="58" t="s">
        <v>5668</v>
      </c>
    </row>
    <row r="808">
      <c r="A808" s="118"/>
      <c r="B808" s="58" t="s">
        <v>5668</v>
      </c>
    </row>
    <row r="809">
      <c r="A809" s="118"/>
      <c r="B809" s="58" t="s">
        <v>5668</v>
      </c>
    </row>
    <row r="810">
      <c r="A810" s="118"/>
      <c r="B810" s="58" t="s">
        <v>5668</v>
      </c>
    </row>
    <row r="811">
      <c r="A811" s="118"/>
      <c r="B811" s="58" t="s">
        <v>5668</v>
      </c>
    </row>
    <row r="812">
      <c r="A812" s="118"/>
      <c r="B812" s="58" t="s">
        <v>5668</v>
      </c>
    </row>
    <row r="813">
      <c r="A813" s="118"/>
      <c r="B813" s="58" t="s">
        <v>5668</v>
      </c>
    </row>
    <row r="814">
      <c r="A814" s="118"/>
      <c r="B814" s="58" t="s">
        <v>5668</v>
      </c>
    </row>
    <row r="815">
      <c r="A815" s="118"/>
      <c r="B815" s="58" t="s">
        <v>5668</v>
      </c>
    </row>
    <row r="816">
      <c r="A816" s="118"/>
      <c r="B816" s="58" t="s">
        <v>5668</v>
      </c>
    </row>
    <row r="817">
      <c r="A817" s="118"/>
      <c r="B817" s="58" t="s">
        <v>5668</v>
      </c>
    </row>
    <row r="818">
      <c r="A818" s="118"/>
      <c r="B818" s="58" t="s">
        <v>5668</v>
      </c>
    </row>
    <row r="819">
      <c r="A819" s="118"/>
      <c r="B819" s="58" t="s">
        <v>5668</v>
      </c>
    </row>
    <row r="820">
      <c r="A820" s="118"/>
      <c r="B820" s="58" t="s">
        <v>5668</v>
      </c>
    </row>
    <row r="821">
      <c r="A821" s="118"/>
      <c r="B821" s="58" t="s">
        <v>5668</v>
      </c>
    </row>
    <row r="822">
      <c r="A822" s="118"/>
      <c r="B822" s="58" t="s">
        <v>5668</v>
      </c>
    </row>
    <row r="823">
      <c r="A823" s="118"/>
      <c r="B823" s="58" t="s">
        <v>5668</v>
      </c>
    </row>
    <row r="824">
      <c r="A824" s="118"/>
      <c r="B824" s="58" t="s">
        <v>5668</v>
      </c>
    </row>
    <row r="825">
      <c r="A825" s="118"/>
      <c r="B825" s="58" t="s">
        <v>5668</v>
      </c>
    </row>
    <row r="826">
      <c r="A826" s="118"/>
      <c r="B826" s="58" t="s">
        <v>5668</v>
      </c>
    </row>
    <row r="827">
      <c r="A827" s="118"/>
      <c r="B827" s="58" t="s">
        <v>5668</v>
      </c>
    </row>
    <row r="828">
      <c r="A828" s="118"/>
      <c r="B828" s="58" t="s">
        <v>5668</v>
      </c>
    </row>
    <row r="829">
      <c r="A829" s="118"/>
      <c r="B829" s="58" t="s">
        <v>5668</v>
      </c>
    </row>
    <row r="830">
      <c r="A830" s="118"/>
      <c r="B830" s="58" t="s">
        <v>5668</v>
      </c>
    </row>
    <row r="831">
      <c r="A831" s="118"/>
      <c r="B831" s="58" t="s">
        <v>5668</v>
      </c>
    </row>
    <row r="832">
      <c r="A832" s="118"/>
      <c r="B832" s="58" t="s">
        <v>5668</v>
      </c>
    </row>
    <row r="833">
      <c r="A833" s="118"/>
      <c r="B833" s="58" t="s">
        <v>5668</v>
      </c>
    </row>
    <row r="834">
      <c r="A834" s="118"/>
      <c r="B834" s="58" t="s">
        <v>5668</v>
      </c>
    </row>
    <row r="835">
      <c r="A835" s="118"/>
      <c r="B835" s="58" t="s">
        <v>5668</v>
      </c>
    </row>
    <row r="836">
      <c r="A836" s="118"/>
      <c r="B836" s="58" t="s">
        <v>5668</v>
      </c>
    </row>
    <row r="837">
      <c r="A837" s="118"/>
      <c r="B837" s="58" t="s">
        <v>5668</v>
      </c>
    </row>
    <row r="838">
      <c r="A838" s="118"/>
      <c r="B838" s="58" t="s">
        <v>5668</v>
      </c>
    </row>
    <row r="839">
      <c r="A839" s="118"/>
      <c r="B839" s="58" t="s">
        <v>5668</v>
      </c>
    </row>
    <row r="840">
      <c r="A840" s="118"/>
      <c r="B840" s="58" t="s">
        <v>5668</v>
      </c>
    </row>
    <row r="841">
      <c r="A841" s="118"/>
      <c r="B841" s="58" t="s">
        <v>5668</v>
      </c>
    </row>
    <row r="842">
      <c r="A842" s="118"/>
      <c r="B842" s="58" t="s">
        <v>5668</v>
      </c>
    </row>
    <row r="843">
      <c r="A843" s="118"/>
      <c r="B843" s="58" t="s">
        <v>5668</v>
      </c>
    </row>
    <row r="844">
      <c r="A844" s="118"/>
      <c r="B844" s="58" t="s">
        <v>5668</v>
      </c>
    </row>
    <row r="845">
      <c r="A845" s="118"/>
      <c r="B845" s="58" t="s">
        <v>5668</v>
      </c>
    </row>
    <row r="846">
      <c r="A846" s="118"/>
      <c r="B846" s="58" t="s">
        <v>5668</v>
      </c>
    </row>
    <row r="847">
      <c r="A847" s="118"/>
      <c r="B847" s="58" t="s">
        <v>5668</v>
      </c>
    </row>
    <row r="848">
      <c r="A848" s="118"/>
      <c r="B848" s="58" t="s">
        <v>5668</v>
      </c>
    </row>
    <row r="849">
      <c r="A849" s="118"/>
      <c r="B849" s="58" t="s">
        <v>5668</v>
      </c>
    </row>
    <row r="850">
      <c r="A850" s="118"/>
      <c r="B850" s="58" t="s">
        <v>5668</v>
      </c>
    </row>
    <row r="851">
      <c r="A851" s="118"/>
      <c r="B851" s="58" t="s">
        <v>5668</v>
      </c>
    </row>
    <row r="852">
      <c r="A852" s="118"/>
      <c r="B852" s="58" t="s">
        <v>5668</v>
      </c>
    </row>
    <row r="853">
      <c r="A853" s="118"/>
      <c r="B853" s="58" t="s">
        <v>5668</v>
      </c>
    </row>
    <row r="854">
      <c r="A854" s="118"/>
      <c r="B854" s="58" t="s">
        <v>5668</v>
      </c>
    </row>
    <row r="855">
      <c r="A855" s="118"/>
      <c r="B855" s="58" t="s">
        <v>5668</v>
      </c>
    </row>
    <row r="856">
      <c r="A856" s="118"/>
      <c r="B856" s="58" t="s">
        <v>5668</v>
      </c>
    </row>
    <row r="857">
      <c r="A857" s="118"/>
      <c r="B857" s="58" t="s">
        <v>5668</v>
      </c>
    </row>
    <row r="858">
      <c r="A858" s="118"/>
      <c r="B858" s="58" t="s">
        <v>5668</v>
      </c>
    </row>
    <row r="859">
      <c r="A859" s="118"/>
      <c r="B859" s="58" t="s">
        <v>5668</v>
      </c>
    </row>
    <row r="860">
      <c r="A860" s="118"/>
      <c r="B860" s="58" t="s">
        <v>5668</v>
      </c>
    </row>
    <row r="861">
      <c r="A861" s="118"/>
      <c r="B861" s="58" t="s">
        <v>5668</v>
      </c>
    </row>
    <row r="862">
      <c r="A862" s="118"/>
      <c r="B862" s="58" t="s">
        <v>5668</v>
      </c>
    </row>
    <row r="863">
      <c r="A863" s="118"/>
      <c r="B863" s="58" t="s">
        <v>5668</v>
      </c>
    </row>
    <row r="864">
      <c r="A864" s="118"/>
      <c r="B864" s="58" t="s">
        <v>5668</v>
      </c>
    </row>
    <row r="865">
      <c r="A865" s="118"/>
      <c r="B865" s="58" t="s">
        <v>5668</v>
      </c>
    </row>
    <row r="866">
      <c r="A866" s="118"/>
      <c r="B866" s="58" t="s">
        <v>5668</v>
      </c>
    </row>
    <row r="867">
      <c r="A867" s="118"/>
      <c r="B867" s="58" t="s">
        <v>5668</v>
      </c>
    </row>
    <row r="868">
      <c r="A868" s="118"/>
      <c r="B868" s="58" t="s">
        <v>5668</v>
      </c>
    </row>
    <row r="869">
      <c r="A869" s="118"/>
      <c r="B869" s="58" t="s">
        <v>5668</v>
      </c>
    </row>
    <row r="870">
      <c r="A870" s="118"/>
      <c r="B870" s="58" t="s">
        <v>5668</v>
      </c>
    </row>
    <row r="871">
      <c r="A871" s="118"/>
      <c r="B871" s="58" t="s">
        <v>5668</v>
      </c>
    </row>
    <row r="872">
      <c r="A872" s="118"/>
      <c r="B872" s="58" t="s">
        <v>5668</v>
      </c>
    </row>
    <row r="873">
      <c r="A873" s="118"/>
      <c r="B873" s="58" t="s">
        <v>5668</v>
      </c>
    </row>
    <row r="874">
      <c r="A874" s="118"/>
      <c r="B874" s="58" t="s">
        <v>5668</v>
      </c>
    </row>
    <row r="875">
      <c r="A875" s="118"/>
      <c r="B875" s="58" t="s">
        <v>5668</v>
      </c>
    </row>
    <row r="876">
      <c r="A876" s="118"/>
      <c r="B876" s="58" t="s">
        <v>5668</v>
      </c>
    </row>
    <row r="877">
      <c r="A877" s="118"/>
      <c r="B877" s="58" t="s">
        <v>5668</v>
      </c>
    </row>
    <row r="878">
      <c r="A878" s="118"/>
      <c r="B878" s="58" t="s">
        <v>5668</v>
      </c>
    </row>
    <row r="879">
      <c r="A879" s="118"/>
      <c r="B879" s="58" t="s">
        <v>5668</v>
      </c>
    </row>
    <row r="880">
      <c r="A880" s="118"/>
      <c r="B880" s="58" t="s">
        <v>5668</v>
      </c>
    </row>
    <row r="881">
      <c r="A881" s="118"/>
      <c r="B881" s="58" t="s">
        <v>5668</v>
      </c>
    </row>
    <row r="882">
      <c r="A882" s="118"/>
      <c r="B882" s="58" t="s">
        <v>5668</v>
      </c>
    </row>
    <row r="883">
      <c r="A883" s="118"/>
      <c r="B883" s="58" t="s">
        <v>5668</v>
      </c>
    </row>
    <row r="884">
      <c r="A884" s="118"/>
      <c r="B884" s="58" t="s">
        <v>5668</v>
      </c>
    </row>
    <row r="885">
      <c r="A885" s="118"/>
      <c r="B885" s="58" t="s">
        <v>5668</v>
      </c>
    </row>
    <row r="886">
      <c r="A886" s="118"/>
      <c r="B886" s="58" t="s">
        <v>5668</v>
      </c>
    </row>
    <row r="887">
      <c r="A887" s="118"/>
      <c r="B887" s="58" t="s">
        <v>5668</v>
      </c>
    </row>
    <row r="888">
      <c r="A888" s="118"/>
      <c r="B888" s="58" t="s">
        <v>5668</v>
      </c>
    </row>
    <row r="889">
      <c r="A889" s="118"/>
      <c r="B889" s="58" t="s">
        <v>5668</v>
      </c>
    </row>
    <row r="890">
      <c r="A890" s="118"/>
      <c r="B890" s="58" t="s">
        <v>5668</v>
      </c>
    </row>
    <row r="891">
      <c r="A891" s="118"/>
      <c r="B891" s="58" t="s">
        <v>5668</v>
      </c>
    </row>
    <row r="892">
      <c r="A892" s="118"/>
      <c r="B892" s="58" t="s">
        <v>5668</v>
      </c>
    </row>
    <row r="893">
      <c r="A893" s="118"/>
      <c r="B893" s="58" t="s">
        <v>5668</v>
      </c>
    </row>
    <row r="894">
      <c r="A894" s="118"/>
      <c r="B894" s="58" t="s">
        <v>5668</v>
      </c>
    </row>
    <row r="895">
      <c r="A895" s="118"/>
      <c r="B895" s="58" t="s">
        <v>5668</v>
      </c>
    </row>
    <row r="896">
      <c r="A896" s="118"/>
      <c r="B896" s="58" t="s">
        <v>5668</v>
      </c>
    </row>
    <row r="897">
      <c r="A897" s="118"/>
      <c r="B897" s="58" t="s">
        <v>5668</v>
      </c>
    </row>
    <row r="898">
      <c r="A898" s="118"/>
      <c r="B898" s="58" t="s">
        <v>5668</v>
      </c>
    </row>
    <row r="899">
      <c r="A899" s="118"/>
      <c r="B899" s="58" t="s">
        <v>5668</v>
      </c>
    </row>
    <row r="900">
      <c r="A900" s="118"/>
      <c r="B900" s="58" t="s">
        <v>5668</v>
      </c>
    </row>
    <row r="901">
      <c r="A901" s="118"/>
      <c r="B901" s="58" t="s">
        <v>5668</v>
      </c>
    </row>
    <row r="902">
      <c r="A902" s="118"/>
      <c r="B902" s="58" t="s">
        <v>5668</v>
      </c>
    </row>
    <row r="903">
      <c r="A903" s="118"/>
      <c r="B903" s="58" t="s">
        <v>5668</v>
      </c>
    </row>
    <row r="904">
      <c r="A904" s="118"/>
      <c r="B904" s="58" t="s">
        <v>5668</v>
      </c>
    </row>
    <row r="905">
      <c r="A905" s="118"/>
      <c r="B905" s="58" t="s">
        <v>5668</v>
      </c>
    </row>
    <row r="906">
      <c r="A906" s="118"/>
      <c r="B906" s="58" t="s">
        <v>5668</v>
      </c>
    </row>
    <row r="907">
      <c r="A907" s="118"/>
      <c r="B907" s="58" t="s">
        <v>5668</v>
      </c>
    </row>
    <row r="908">
      <c r="A908" s="118"/>
      <c r="B908" s="58" t="s">
        <v>5668</v>
      </c>
    </row>
    <row r="909">
      <c r="A909" s="118"/>
      <c r="B909" s="58" t="s">
        <v>5668</v>
      </c>
    </row>
    <row r="910">
      <c r="A910" s="118"/>
      <c r="B910" s="58" t="s">
        <v>5668</v>
      </c>
    </row>
    <row r="911">
      <c r="A911" s="118"/>
      <c r="B911" s="58" t="s">
        <v>5668</v>
      </c>
    </row>
    <row r="912">
      <c r="A912" s="118"/>
      <c r="B912" s="58" t="s">
        <v>5668</v>
      </c>
    </row>
    <row r="913">
      <c r="A913" s="118"/>
      <c r="B913" s="58" t="s">
        <v>5668</v>
      </c>
    </row>
    <row r="914">
      <c r="A914" s="118"/>
      <c r="B914" s="58" t="s">
        <v>5668</v>
      </c>
    </row>
    <row r="915">
      <c r="A915" s="118"/>
      <c r="B915" s="58" t="s">
        <v>5668</v>
      </c>
    </row>
    <row r="916">
      <c r="A916" s="118"/>
      <c r="B916" s="58" t="s">
        <v>5668</v>
      </c>
    </row>
    <row r="917">
      <c r="A917" s="118"/>
      <c r="B917" s="58" t="s">
        <v>5668</v>
      </c>
    </row>
    <row r="918">
      <c r="A918" s="118"/>
      <c r="B918" s="58" t="s">
        <v>5668</v>
      </c>
    </row>
    <row r="919">
      <c r="A919" s="118"/>
      <c r="B919" s="58" t="s">
        <v>5668</v>
      </c>
    </row>
    <row r="920">
      <c r="A920" s="118"/>
      <c r="B920" s="58" t="s">
        <v>5668</v>
      </c>
    </row>
    <row r="921">
      <c r="A921" s="118"/>
      <c r="B921" s="58" t="s">
        <v>5668</v>
      </c>
    </row>
    <row r="922">
      <c r="A922" s="118"/>
      <c r="B922" s="58" t="s">
        <v>5668</v>
      </c>
    </row>
    <row r="923">
      <c r="A923" s="118"/>
      <c r="B923" s="58" t="s">
        <v>5668</v>
      </c>
    </row>
    <row r="924">
      <c r="A924" s="118"/>
      <c r="B924" s="58" t="s">
        <v>5668</v>
      </c>
    </row>
    <row r="925">
      <c r="A925" s="118"/>
      <c r="B925" s="58" t="s">
        <v>5668</v>
      </c>
    </row>
    <row r="926">
      <c r="A926" s="118"/>
      <c r="B926" s="58" t="s">
        <v>5668</v>
      </c>
    </row>
    <row r="927">
      <c r="A927" s="118"/>
      <c r="B927" s="58" t="s">
        <v>5668</v>
      </c>
    </row>
    <row r="928">
      <c r="A928" s="118"/>
      <c r="B928" s="58" t="s">
        <v>5668</v>
      </c>
    </row>
    <row r="929">
      <c r="A929" s="118"/>
      <c r="B929" s="58" t="s">
        <v>5668</v>
      </c>
    </row>
    <row r="930">
      <c r="A930" s="118"/>
      <c r="B930" s="58" t="s">
        <v>5668</v>
      </c>
    </row>
    <row r="931">
      <c r="A931" s="118"/>
      <c r="B931" s="58" t="s">
        <v>5668</v>
      </c>
    </row>
    <row r="932">
      <c r="A932" s="118"/>
      <c r="B932" s="58" t="s">
        <v>5668</v>
      </c>
    </row>
    <row r="933">
      <c r="A933" s="118"/>
      <c r="B933" s="58" t="s">
        <v>5668</v>
      </c>
    </row>
    <row r="934">
      <c r="A934" s="118"/>
      <c r="B934" s="58" t="s">
        <v>5668</v>
      </c>
    </row>
    <row r="935">
      <c r="A935" s="118"/>
      <c r="B935" s="58" t="s">
        <v>5668</v>
      </c>
    </row>
    <row r="936">
      <c r="A936" s="118"/>
      <c r="B936" s="58" t="s">
        <v>5668</v>
      </c>
    </row>
    <row r="937">
      <c r="A937" s="118"/>
      <c r="B937" s="58" t="s">
        <v>5668</v>
      </c>
    </row>
    <row r="938">
      <c r="A938" s="118"/>
      <c r="B938" s="58" t="s">
        <v>5668</v>
      </c>
    </row>
    <row r="939">
      <c r="A939" s="118"/>
      <c r="B939" s="58" t="s">
        <v>5668</v>
      </c>
    </row>
    <row r="940">
      <c r="A940" s="118"/>
      <c r="B940" s="58" t="s">
        <v>5668</v>
      </c>
    </row>
    <row r="941">
      <c r="A941" s="118"/>
      <c r="B941" s="58" t="s">
        <v>5668</v>
      </c>
    </row>
    <row r="942">
      <c r="A942" s="118"/>
      <c r="B942" s="58" t="s">
        <v>5668</v>
      </c>
    </row>
    <row r="943">
      <c r="A943" s="118"/>
      <c r="B943" s="58" t="s">
        <v>5668</v>
      </c>
    </row>
    <row r="944">
      <c r="A944" s="118"/>
      <c r="B944" s="58" t="s">
        <v>5668</v>
      </c>
    </row>
    <row r="945">
      <c r="A945" s="118"/>
      <c r="B945" s="58" t="s">
        <v>5668</v>
      </c>
    </row>
    <row r="946">
      <c r="A946" s="118"/>
      <c r="B946" s="58" t="s">
        <v>5668</v>
      </c>
    </row>
    <row r="947">
      <c r="A947" s="118"/>
      <c r="B947" s="58" t="s">
        <v>5668</v>
      </c>
    </row>
    <row r="948">
      <c r="A948" s="118"/>
      <c r="B948" s="58" t="s">
        <v>5668</v>
      </c>
    </row>
    <row r="949">
      <c r="A949" s="118"/>
      <c r="B949" s="58" t="s">
        <v>5668</v>
      </c>
    </row>
    <row r="950">
      <c r="A950" s="118"/>
      <c r="B950" s="58" t="s">
        <v>5668</v>
      </c>
    </row>
    <row r="951">
      <c r="A951" s="118"/>
      <c r="B951" s="58" t="s">
        <v>5668</v>
      </c>
    </row>
    <row r="952">
      <c r="A952" s="118"/>
      <c r="B952" s="58" t="s">
        <v>5668</v>
      </c>
    </row>
    <row r="953">
      <c r="A953" s="118"/>
      <c r="B953" s="58" t="s">
        <v>5668</v>
      </c>
    </row>
    <row r="954">
      <c r="A954" s="118"/>
      <c r="B954" s="58" t="s">
        <v>5668</v>
      </c>
    </row>
    <row r="955">
      <c r="A955" s="118"/>
      <c r="B955" s="58" t="s">
        <v>5668</v>
      </c>
    </row>
    <row r="956">
      <c r="A956" s="118"/>
      <c r="B956" s="58" t="s">
        <v>5668</v>
      </c>
    </row>
    <row r="957">
      <c r="A957" s="118"/>
      <c r="B957" s="58" t="s">
        <v>5668</v>
      </c>
    </row>
    <row r="958">
      <c r="A958" s="118"/>
      <c r="B958" s="58" t="s">
        <v>5668</v>
      </c>
    </row>
    <row r="959">
      <c r="A959" s="118"/>
      <c r="B959" s="58" t="s">
        <v>5668</v>
      </c>
    </row>
    <row r="960">
      <c r="A960" s="118"/>
      <c r="B960" s="58" t="s">
        <v>5668</v>
      </c>
    </row>
    <row r="961">
      <c r="A961" s="118"/>
      <c r="B961" s="58" t="s">
        <v>5668</v>
      </c>
    </row>
    <row r="962">
      <c r="A962" s="118"/>
      <c r="B962" s="58" t="s">
        <v>5668</v>
      </c>
    </row>
    <row r="963">
      <c r="A963" s="118"/>
      <c r="B963" s="58" t="s">
        <v>5668</v>
      </c>
    </row>
    <row r="964">
      <c r="A964" s="118"/>
      <c r="B964" s="58" t="s">
        <v>5668</v>
      </c>
    </row>
    <row r="965">
      <c r="A965" s="118"/>
      <c r="B965" s="58" t="s">
        <v>5668</v>
      </c>
    </row>
    <row r="966">
      <c r="A966" s="118"/>
      <c r="B966" s="58" t="s">
        <v>5668</v>
      </c>
    </row>
    <row r="967">
      <c r="A967" s="118"/>
      <c r="B967" s="58" t="s">
        <v>5668</v>
      </c>
    </row>
    <row r="968">
      <c r="A968" s="118"/>
      <c r="B968" s="58" t="s">
        <v>5668</v>
      </c>
    </row>
    <row r="969">
      <c r="A969" s="118"/>
      <c r="B969" s="58" t="s">
        <v>5668</v>
      </c>
    </row>
    <row r="970">
      <c r="A970" s="118"/>
      <c r="B970" s="58" t="s">
        <v>5668</v>
      </c>
    </row>
    <row r="971">
      <c r="A971" s="118"/>
      <c r="B971" s="58" t="s">
        <v>5668</v>
      </c>
    </row>
    <row r="972">
      <c r="A972" s="118"/>
      <c r="B972" s="58" t="s">
        <v>5668</v>
      </c>
    </row>
    <row r="973">
      <c r="A973" s="118"/>
      <c r="B973" s="58" t="s">
        <v>5668</v>
      </c>
    </row>
    <row r="974">
      <c r="A974" s="118"/>
      <c r="B974" s="58" t="s">
        <v>5668</v>
      </c>
    </row>
    <row r="975">
      <c r="A975" s="118"/>
      <c r="B975" s="58" t="s">
        <v>5668</v>
      </c>
    </row>
    <row r="976">
      <c r="A976" s="118"/>
      <c r="B976" s="58" t="s">
        <v>5668</v>
      </c>
    </row>
    <row r="977">
      <c r="A977" s="118"/>
      <c r="B977" s="58" t="s">
        <v>5668</v>
      </c>
    </row>
    <row r="978">
      <c r="A978" s="118"/>
      <c r="B978" s="58" t="s">
        <v>5668</v>
      </c>
    </row>
    <row r="979">
      <c r="A979" s="118"/>
      <c r="B979" s="58" t="s">
        <v>5668</v>
      </c>
    </row>
    <row r="980">
      <c r="A980" s="118"/>
      <c r="B980" s="58" t="s">
        <v>5668</v>
      </c>
    </row>
    <row r="981">
      <c r="A981" s="118"/>
      <c r="B981" s="58" t="s">
        <v>5668</v>
      </c>
    </row>
    <row r="982">
      <c r="A982" s="118"/>
      <c r="B982" s="58" t="s">
        <v>5668</v>
      </c>
    </row>
    <row r="983">
      <c r="A983" s="118"/>
      <c r="B983" s="58" t="s">
        <v>5668</v>
      </c>
    </row>
    <row r="984">
      <c r="A984" s="118"/>
      <c r="B984" s="58" t="s">
        <v>5668</v>
      </c>
    </row>
    <row r="985">
      <c r="A985" s="118"/>
      <c r="B985" s="58" t="s">
        <v>5668</v>
      </c>
    </row>
    <row r="986">
      <c r="A986" s="118"/>
      <c r="B986" s="58" t="s">
        <v>5668</v>
      </c>
    </row>
    <row r="987">
      <c r="A987" s="118"/>
      <c r="B987" s="58" t="s">
        <v>5668</v>
      </c>
    </row>
    <row r="988">
      <c r="A988" s="118"/>
      <c r="B988" s="58" t="s">
        <v>5668</v>
      </c>
    </row>
    <row r="989">
      <c r="A989" s="118"/>
      <c r="B989" s="58" t="s">
        <v>5668</v>
      </c>
    </row>
    <row r="990">
      <c r="A990" s="118"/>
      <c r="B990" s="58" t="s">
        <v>5668</v>
      </c>
    </row>
    <row r="991">
      <c r="A991" s="118"/>
      <c r="B991" s="58" t="s">
        <v>5668</v>
      </c>
    </row>
    <row r="992">
      <c r="A992" s="118"/>
      <c r="B992" s="58" t="s">
        <v>5668</v>
      </c>
    </row>
    <row r="993">
      <c r="A993" s="118"/>
      <c r="B993" s="58" t="s">
        <v>5668</v>
      </c>
    </row>
    <row r="994">
      <c r="A994" s="118"/>
      <c r="B994" s="58" t="s">
        <v>5668</v>
      </c>
    </row>
    <row r="995">
      <c r="A995" s="118"/>
      <c r="B995" s="58" t="s">
        <v>5668</v>
      </c>
    </row>
    <row r="996">
      <c r="A996" s="118"/>
      <c r="B996" s="58" t="s">
        <v>5668</v>
      </c>
    </row>
    <row r="997">
      <c r="A997" s="118"/>
      <c r="B997" s="58" t="s">
        <v>5668</v>
      </c>
    </row>
    <row r="998">
      <c r="A998" s="118"/>
      <c r="B998" s="58" t="s">
        <v>5668</v>
      </c>
    </row>
    <row r="999">
      <c r="A999" s="118"/>
      <c r="B999" s="58" t="s">
        <v>5668</v>
      </c>
    </row>
    <row r="1000">
      <c r="A1000" s="118"/>
      <c r="B1000" s="58" t="s">
        <v>5668</v>
      </c>
    </row>
  </sheetData>
  <mergeCells count="1707">
    <mergeCell ref="G123:I123"/>
    <mergeCell ref="F124:H124"/>
    <mergeCell ref="F125:H125"/>
    <mergeCell ref="J125:K125"/>
    <mergeCell ref="O118:P118"/>
    <mergeCell ref="O119:P119"/>
    <mergeCell ref="O120:P120"/>
    <mergeCell ref="O121:P121"/>
    <mergeCell ref="G122:H122"/>
    <mergeCell ref="O122:P122"/>
    <mergeCell ref="O123:P123"/>
    <mergeCell ref="G85:I85"/>
    <mergeCell ref="F86:H86"/>
    <mergeCell ref="J86:K86"/>
    <mergeCell ref="F87:H87"/>
    <mergeCell ref="J87:K87"/>
    <mergeCell ref="F88:H88"/>
    <mergeCell ref="J89:K89"/>
    <mergeCell ref="F89:H89"/>
    <mergeCell ref="G90:I90"/>
    <mergeCell ref="G91:I91"/>
    <mergeCell ref="G92:I92"/>
    <mergeCell ref="G93:I93"/>
    <mergeCell ref="F94:H94"/>
    <mergeCell ref="F95:H95"/>
    <mergeCell ref="G96:J96"/>
    <mergeCell ref="G97:I97"/>
    <mergeCell ref="F98:H98"/>
    <mergeCell ref="J98:K98"/>
    <mergeCell ref="G99:I99"/>
    <mergeCell ref="G100:I100"/>
    <mergeCell ref="J101:K101"/>
    <mergeCell ref="F101:H101"/>
    <mergeCell ref="G102:I102"/>
    <mergeCell ref="J102:K102"/>
    <mergeCell ref="F103:H103"/>
    <mergeCell ref="F104:H104"/>
    <mergeCell ref="J104:K104"/>
    <mergeCell ref="G105:J105"/>
    <mergeCell ref="F106:H106"/>
    <mergeCell ref="G107:I107"/>
    <mergeCell ref="F108:H108"/>
    <mergeCell ref="J108:K108"/>
    <mergeCell ref="F109:H109"/>
    <mergeCell ref="J109:K109"/>
    <mergeCell ref="G110:I110"/>
    <mergeCell ref="F111:H111"/>
    <mergeCell ref="J111:K111"/>
    <mergeCell ref="G112:I112"/>
    <mergeCell ref="O112:P112"/>
    <mergeCell ref="G113:I113"/>
    <mergeCell ref="O113:P113"/>
    <mergeCell ref="O114:P114"/>
    <mergeCell ref="O127:P127"/>
    <mergeCell ref="O128:P128"/>
    <mergeCell ref="O158:P158"/>
    <mergeCell ref="O159:P159"/>
    <mergeCell ref="O160:P160"/>
    <mergeCell ref="O161:P161"/>
    <mergeCell ref="O162:P162"/>
    <mergeCell ref="O163:P163"/>
    <mergeCell ref="O164:P164"/>
    <mergeCell ref="O165:P165"/>
    <mergeCell ref="O166:P166"/>
    <mergeCell ref="O167:P167"/>
    <mergeCell ref="O168:P168"/>
    <mergeCell ref="O170:P170"/>
    <mergeCell ref="O172:P172"/>
    <mergeCell ref="O173:P173"/>
    <mergeCell ref="O176:P176"/>
    <mergeCell ref="O177:P177"/>
    <mergeCell ref="O178:P178"/>
    <mergeCell ref="O179:P179"/>
    <mergeCell ref="O180:P180"/>
    <mergeCell ref="O182:P182"/>
    <mergeCell ref="O183:P183"/>
    <mergeCell ref="O185:P185"/>
    <mergeCell ref="O186:P186"/>
    <mergeCell ref="O187:P187"/>
    <mergeCell ref="O189:P189"/>
    <mergeCell ref="O190:P190"/>
    <mergeCell ref="O192:P192"/>
    <mergeCell ref="O193:P193"/>
    <mergeCell ref="O194:P194"/>
    <mergeCell ref="O195:P195"/>
    <mergeCell ref="O197:P197"/>
    <mergeCell ref="O198:P198"/>
    <mergeCell ref="O199:P199"/>
    <mergeCell ref="O200:P200"/>
    <mergeCell ref="O201:P201"/>
    <mergeCell ref="O210:P210"/>
    <mergeCell ref="O212:P212"/>
    <mergeCell ref="O213:P213"/>
    <mergeCell ref="O217:P217"/>
    <mergeCell ref="O219:P219"/>
    <mergeCell ref="O221:P221"/>
    <mergeCell ref="O222:P222"/>
    <mergeCell ref="O224:P224"/>
    <mergeCell ref="O202:P202"/>
    <mergeCell ref="O203:P203"/>
    <mergeCell ref="O204:P204"/>
    <mergeCell ref="O205:P205"/>
    <mergeCell ref="O206:P206"/>
    <mergeCell ref="O208:P208"/>
    <mergeCell ref="O209:P209"/>
    <mergeCell ref="O124:P124"/>
    <mergeCell ref="O125:P125"/>
    <mergeCell ref="F126:H126"/>
    <mergeCell ref="J126:K126"/>
    <mergeCell ref="F127:H127"/>
    <mergeCell ref="F128:H128"/>
    <mergeCell ref="G129:I129"/>
    <mergeCell ref="G130:I130"/>
    <mergeCell ref="O130:P130"/>
    <mergeCell ref="G131:I131"/>
    <mergeCell ref="J131:K131"/>
    <mergeCell ref="O131:P131"/>
    <mergeCell ref="F132:H132"/>
    <mergeCell ref="O132:P132"/>
    <mergeCell ref="F133:H133"/>
    <mergeCell ref="F134:H134"/>
    <mergeCell ref="G135:I135"/>
    <mergeCell ref="F136:H136"/>
    <mergeCell ref="F137:H137"/>
    <mergeCell ref="J137:K137"/>
    <mergeCell ref="F138:H138"/>
    <mergeCell ref="O126:P126"/>
    <mergeCell ref="O129:P129"/>
    <mergeCell ref="O134:P134"/>
    <mergeCell ref="O135:P135"/>
    <mergeCell ref="O137:P137"/>
    <mergeCell ref="O138:P138"/>
    <mergeCell ref="O139:P139"/>
    <mergeCell ref="G139:I139"/>
    <mergeCell ref="G140:I140"/>
    <mergeCell ref="G141:J141"/>
    <mergeCell ref="G142:I142"/>
    <mergeCell ref="F143:H143"/>
    <mergeCell ref="G144:I144"/>
    <mergeCell ref="G145:I145"/>
    <mergeCell ref="O140:P140"/>
    <mergeCell ref="O141:P141"/>
    <mergeCell ref="O142:P142"/>
    <mergeCell ref="O144:P144"/>
    <mergeCell ref="O145:P145"/>
    <mergeCell ref="O148:P148"/>
    <mergeCell ref="O149:P149"/>
    <mergeCell ref="O150:P150"/>
    <mergeCell ref="O151:P151"/>
    <mergeCell ref="O152:P152"/>
    <mergeCell ref="O154:P154"/>
    <mergeCell ref="O155:P155"/>
    <mergeCell ref="O156:P156"/>
    <mergeCell ref="O157:P157"/>
    <mergeCell ref="F180:H180"/>
    <mergeCell ref="J180:K180"/>
    <mergeCell ref="F181:H181"/>
    <mergeCell ref="J181:K181"/>
    <mergeCell ref="G182:I182"/>
    <mergeCell ref="G183:I183"/>
    <mergeCell ref="J184:K184"/>
    <mergeCell ref="F184:H184"/>
    <mergeCell ref="F185:H185"/>
    <mergeCell ref="G186:I186"/>
    <mergeCell ref="G187:H187"/>
    <mergeCell ref="F188:H188"/>
    <mergeCell ref="G189:I189"/>
    <mergeCell ref="G190:I190"/>
    <mergeCell ref="F146:H146"/>
    <mergeCell ref="F147:H147"/>
    <mergeCell ref="J147:K147"/>
    <mergeCell ref="G148:J148"/>
    <mergeCell ref="G149:I149"/>
    <mergeCell ref="F150:H150"/>
    <mergeCell ref="F151:H151"/>
    <mergeCell ref="G152:I152"/>
    <mergeCell ref="F153:H153"/>
    <mergeCell ref="J153:K153"/>
    <mergeCell ref="F154:H154"/>
    <mergeCell ref="G155:I155"/>
    <mergeCell ref="F156:H156"/>
    <mergeCell ref="J157:K157"/>
    <mergeCell ref="F157:H157"/>
    <mergeCell ref="G158:I158"/>
    <mergeCell ref="G159:I159"/>
    <mergeCell ref="G160:I160"/>
    <mergeCell ref="F161:H161"/>
    <mergeCell ref="G162:I162"/>
    <mergeCell ref="G163:I163"/>
    <mergeCell ref="F164:H164"/>
    <mergeCell ref="G165:I165"/>
    <mergeCell ref="G166:I166"/>
    <mergeCell ref="G167:I167"/>
    <mergeCell ref="F168:H168"/>
    <mergeCell ref="J168:K168"/>
    <mergeCell ref="J169:K169"/>
    <mergeCell ref="F169:H169"/>
    <mergeCell ref="G170:J170"/>
    <mergeCell ref="F171:H171"/>
    <mergeCell ref="G172:I172"/>
    <mergeCell ref="G173:I173"/>
    <mergeCell ref="F174:H174"/>
    <mergeCell ref="J174:K174"/>
    <mergeCell ref="F175:H175"/>
    <mergeCell ref="F176:H176"/>
    <mergeCell ref="J176:K176"/>
    <mergeCell ref="G177:I177"/>
    <mergeCell ref="F178:H178"/>
    <mergeCell ref="J178:K178"/>
    <mergeCell ref="G179:I179"/>
    <mergeCell ref="F191:H191"/>
    <mergeCell ref="J191:K191"/>
    <mergeCell ref="F192:H192"/>
    <mergeCell ref="G193:I193"/>
    <mergeCell ref="G194:I194"/>
    <mergeCell ref="F195:H195"/>
    <mergeCell ref="F196:H196"/>
    <mergeCell ref="O230:P230"/>
    <mergeCell ref="O231:P231"/>
    <mergeCell ref="F227:H227"/>
    <mergeCell ref="G228:I228"/>
    <mergeCell ref="O228:P228"/>
    <mergeCell ref="G229:I229"/>
    <mergeCell ref="O229:P229"/>
    <mergeCell ref="G230:I230"/>
    <mergeCell ref="G231:I231"/>
    <mergeCell ref="F265:H265"/>
    <mergeCell ref="G266:I266"/>
    <mergeCell ref="F267:H267"/>
    <mergeCell ref="F268:H268"/>
    <mergeCell ref="G269:I269"/>
    <mergeCell ref="G270:I270"/>
    <mergeCell ref="F271:H271"/>
    <mergeCell ref="F272:H272"/>
    <mergeCell ref="J272:K272"/>
    <mergeCell ref="F273:H273"/>
    <mergeCell ref="F274:H274"/>
    <mergeCell ref="G275:I275"/>
    <mergeCell ref="G276:I276"/>
    <mergeCell ref="G277:I277"/>
    <mergeCell ref="F283:H283"/>
    <mergeCell ref="F284:H284"/>
    <mergeCell ref="F278:H278"/>
    <mergeCell ref="J278:K278"/>
    <mergeCell ref="G279:J279"/>
    <mergeCell ref="G280:I280"/>
    <mergeCell ref="G281:I281"/>
    <mergeCell ref="F282:H282"/>
    <mergeCell ref="J283:K283"/>
    <mergeCell ref="J284:K284"/>
    <mergeCell ref="G285:I285"/>
    <mergeCell ref="G286:I286"/>
    <mergeCell ref="G287:I287"/>
    <mergeCell ref="F288:H288"/>
    <mergeCell ref="J288:K288"/>
    <mergeCell ref="G289:I289"/>
    <mergeCell ref="F290:H290"/>
    <mergeCell ref="J290:K290"/>
    <mergeCell ref="G291:I291"/>
    <mergeCell ref="G292:I292"/>
    <mergeCell ref="F293:H293"/>
    <mergeCell ref="F294:H294"/>
    <mergeCell ref="J294:K294"/>
    <mergeCell ref="G295:I295"/>
    <mergeCell ref="G296:I296"/>
    <mergeCell ref="F297:H297"/>
    <mergeCell ref="F298:H298"/>
    <mergeCell ref="F299:H299"/>
    <mergeCell ref="F300:H300"/>
    <mergeCell ref="F301:H301"/>
    <mergeCell ref="F302:H302"/>
    <mergeCell ref="J302:K302"/>
    <mergeCell ref="G303:I303"/>
    <mergeCell ref="G304:I304"/>
    <mergeCell ref="G305:H305"/>
    <mergeCell ref="G306:I306"/>
    <mergeCell ref="G307:I307"/>
    <mergeCell ref="G308:I308"/>
    <mergeCell ref="G309:I309"/>
    <mergeCell ref="G310:I310"/>
    <mergeCell ref="G311:J311"/>
    <mergeCell ref="F312:H312"/>
    <mergeCell ref="G313:I313"/>
    <mergeCell ref="G314:I314"/>
    <mergeCell ref="G315:I315"/>
    <mergeCell ref="F316:H316"/>
    <mergeCell ref="F317:H317"/>
    <mergeCell ref="J317:K317"/>
    <mergeCell ref="G318:I318"/>
    <mergeCell ref="F319:H319"/>
    <mergeCell ref="G320:I320"/>
    <mergeCell ref="G321:I321"/>
    <mergeCell ref="F322:H322"/>
    <mergeCell ref="G323:I323"/>
    <mergeCell ref="G324:I324"/>
    <mergeCell ref="G325:J325"/>
    <mergeCell ref="F326:H326"/>
    <mergeCell ref="J326:K326"/>
    <mergeCell ref="G327:I327"/>
    <mergeCell ref="G328:H328"/>
    <mergeCell ref="F329:H329"/>
    <mergeCell ref="G330:I330"/>
    <mergeCell ref="G331:I331"/>
    <mergeCell ref="F332:H332"/>
    <mergeCell ref="J332:K332"/>
    <mergeCell ref="F333:H333"/>
    <mergeCell ref="F334:H334"/>
    <mergeCell ref="G335:I335"/>
    <mergeCell ref="G336:I336"/>
    <mergeCell ref="F337:H337"/>
    <mergeCell ref="F338:H338"/>
    <mergeCell ref="J339:K339"/>
    <mergeCell ref="G339:I339"/>
    <mergeCell ref="G340:I340"/>
    <mergeCell ref="F341:H341"/>
    <mergeCell ref="J341:K341"/>
    <mergeCell ref="F342:H342"/>
    <mergeCell ref="G343:I343"/>
    <mergeCell ref="G344:I344"/>
    <mergeCell ref="F232:H232"/>
    <mergeCell ref="J232:K232"/>
    <mergeCell ref="G233:I233"/>
    <mergeCell ref="O233:P233"/>
    <mergeCell ref="F234:H234"/>
    <mergeCell ref="O234:P234"/>
    <mergeCell ref="O235:P235"/>
    <mergeCell ref="O236:P236"/>
    <mergeCell ref="G235:I235"/>
    <mergeCell ref="F236:H236"/>
    <mergeCell ref="F237:H237"/>
    <mergeCell ref="J237:K237"/>
    <mergeCell ref="G238:I238"/>
    <mergeCell ref="O238:P238"/>
    <mergeCell ref="O239:P239"/>
    <mergeCell ref="F197:H197"/>
    <mergeCell ref="G198:H198"/>
    <mergeCell ref="G199:I199"/>
    <mergeCell ref="G200:I200"/>
    <mergeCell ref="G201:I201"/>
    <mergeCell ref="G202:I202"/>
    <mergeCell ref="J203:K203"/>
    <mergeCell ref="G203:I203"/>
    <mergeCell ref="G204:I204"/>
    <mergeCell ref="G205:I205"/>
    <mergeCell ref="G206:I206"/>
    <mergeCell ref="F207:H207"/>
    <mergeCell ref="J207:K207"/>
    <mergeCell ref="G208:H208"/>
    <mergeCell ref="F209:H209"/>
    <mergeCell ref="G210:I210"/>
    <mergeCell ref="F211:H211"/>
    <mergeCell ref="J211:K211"/>
    <mergeCell ref="G212:I212"/>
    <mergeCell ref="J212:K212"/>
    <mergeCell ref="G213:I213"/>
    <mergeCell ref="F214:H214"/>
    <mergeCell ref="J214:K214"/>
    <mergeCell ref="F215:H215"/>
    <mergeCell ref="J215:K215"/>
    <mergeCell ref="F216:H216"/>
    <mergeCell ref="J216:K216"/>
    <mergeCell ref="G217:I217"/>
    <mergeCell ref="F218:H218"/>
    <mergeCell ref="J218:K218"/>
    <mergeCell ref="F219:H219"/>
    <mergeCell ref="J219:K219"/>
    <mergeCell ref="F220:H220"/>
    <mergeCell ref="G221:I221"/>
    <mergeCell ref="F222:H222"/>
    <mergeCell ref="F223:H223"/>
    <mergeCell ref="G224:I224"/>
    <mergeCell ref="S224:U224"/>
    <mergeCell ref="F225:H225"/>
    <mergeCell ref="O225:P225"/>
    <mergeCell ref="G226:I226"/>
    <mergeCell ref="O226:P226"/>
    <mergeCell ref="G239:I239"/>
    <mergeCell ref="F240:H240"/>
    <mergeCell ref="O240:P240"/>
    <mergeCell ref="G241:I241"/>
    <mergeCell ref="O241:P241"/>
    <mergeCell ref="F242:H242"/>
    <mergeCell ref="O242:P242"/>
    <mergeCell ref="G252:I252"/>
    <mergeCell ref="J252:K252"/>
    <mergeCell ref="F253:H253"/>
    <mergeCell ref="G254:I254"/>
    <mergeCell ref="F255:H255"/>
    <mergeCell ref="J255:K255"/>
    <mergeCell ref="F256:H256"/>
    <mergeCell ref="F257:H257"/>
    <mergeCell ref="J257:K257"/>
    <mergeCell ref="F258:H258"/>
    <mergeCell ref="J258:K258"/>
    <mergeCell ref="G259:I259"/>
    <mergeCell ref="F260:H260"/>
    <mergeCell ref="J260:K260"/>
    <mergeCell ref="O245:P245"/>
    <mergeCell ref="O246:P246"/>
    <mergeCell ref="O244:P244"/>
    <mergeCell ref="O247:P247"/>
    <mergeCell ref="F243:H243"/>
    <mergeCell ref="J243:K243"/>
    <mergeCell ref="O243:P243"/>
    <mergeCell ref="G244:I244"/>
    <mergeCell ref="G245:I245"/>
    <mergeCell ref="F246:H246"/>
    <mergeCell ref="G247:I247"/>
    <mergeCell ref="G248:I248"/>
    <mergeCell ref="O248:P248"/>
    <mergeCell ref="F249:H249"/>
    <mergeCell ref="J249:K249"/>
    <mergeCell ref="O249:P249"/>
    <mergeCell ref="G250:J250"/>
    <mergeCell ref="F251:H251"/>
    <mergeCell ref="G261:I261"/>
    <mergeCell ref="J261:K261"/>
    <mergeCell ref="F262:H262"/>
    <mergeCell ref="G263:I263"/>
    <mergeCell ref="J263:K263"/>
    <mergeCell ref="F264:H264"/>
    <mergeCell ref="J264:K264"/>
    <mergeCell ref="O270:P270"/>
    <mergeCell ref="O271:P271"/>
    <mergeCell ref="O250:P250"/>
    <mergeCell ref="O251:P251"/>
    <mergeCell ref="O252:P252"/>
    <mergeCell ref="O253:P253"/>
    <mergeCell ref="O254:P254"/>
    <mergeCell ref="O255:P255"/>
    <mergeCell ref="O256:P256"/>
    <mergeCell ref="O317:P317"/>
    <mergeCell ref="O318:P318"/>
    <mergeCell ref="O319:P319"/>
    <mergeCell ref="O320:P320"/>
    <mergeCell ref="O321:P321"/>
    <mergeCell ref="O322:P322"/>
    <mergeCell ref="O323:P323"/>
    <mergeCell ref="O324:P324"/>
    <mergeCell ref="O326:P326"/>
    <mergeCell ref="O327:P327"/>
    <mergeCell ref="O328:P328"/>
    <mergeCell ref="O329:P329"/>
    <mergeCell ref="O330:P330"/>
    <mergeCell ref="O331:P331"/>
    <mergeCell ref="O332:P332"/>
    <mergeCell ref="O333:P333"/>
    <mergeCell ref="O334:P334"/>
    <mergeCell ref="O335:P335"/>
    <mergeCell ref="O336:P336"/>
    <mergeCell ref="O338:P338"/>
    <mergeCell ref="O339:P339"/>
    <mergeCell ref="O348:P348"/>
    <mergeCell ref="O350:P350"/>
    <mergeCell ref="O351:P351"/>
    <mergeCell ref="O353:P353"/>
    <mergeCell ref="O354:P354"/>
    <mergeCell ref="O356:P356"/>
    <mergeCell ref="O340:P340"/>
    <mergeCell ref="O341:P341"/>
    <mergeCell ref="O343:P343"/>
    <mergeCell ref="O344:P344"/>
    <mergeCell ref="O345:P345"/>
    <mergeCell ref="O346:P346"/>
    <mergeCell ref="O347:P347"/>
    <mergeCell ref="O257:P257"/>
    <mergeCell ref="O259:P259"/>
    <mergeCell ref="O261:P261"/>
    <mergeCell ref="O263:P263"/>
    <mergeCell ref="O264:P264"/>
    <mergeCell ref="O265:P265"/>
    <mergeCell ref="O266:P266"/>
    <mergeCell ref="O267:P267"/>
    <mergeCell ref="O269:P269"/>
    <mergeCell ref="O273:P273"/>
    <mergeCell ref="O274:P274"/>
    <mergeCell ref="O275:P275"/>
    <mergeCell ref="O276:P276"/>
    <mergeCell ref="O277:P277"/>
    <mergeCell ref="O278:P278"/>
    <mergeCell ref="O279:P279"/>
    <mergeCell ref="O280:P280"/>
    <mergeCell ref="O281:P281"/>
    <mergeCell ref="O282:P282"/>
    <mergeCell ref="O285:P285"/>
    <mergeCell ref="O286:P286"/>
    <mergeCell ref="O287:P287"/>
    <mergeCell ref="O288:P288"/>
    <mergeCell ref="O289:P289"/>
    <mergeCell ref="O290:P290"/>
    <mergeCell ref="O291:P291"/>
    <mergeCell ref="O292:P292"/>
    <mergeCell ref="O293:P293"/>
    <mergeCell ref="O295:P295"/>
    <mergeCell ref="O296:P296"/>
    <mergeCell ref="O297:P297"/>
    <mergeCell ref="O298:P298"/>
    <mergeCell ref="O299:P299"/>
    <mergeCell ref="O300:P300"/>
    <mergeCell ref="O301:P301"/>
    <mergeCell ref="O302:P302"/>
    <mergeCell ref="O303:P303"/>
    <mergeCell ref="O304:P304"/>
    <mergeCell ref="O305:P305"/>
    <mergeCell ref="O306:P306"/>
    <mergeCell ref="O307:P307"/>
    <mergeCell ref="O308:P308"/>
    <mergeCell ref="O309:P309"/>
    <mergeCell ref="O310:P310"/>
    <mergeCell ref="O311:P311"/>
    <mergeCell ref="O312:P312"/>
    <mergeCell ref="O313:P313"/>
    <mergeCell ref="O314:P314"/>
    <mergeCell ref="O315:P315"/>
    <mergeCell ref="F352:H352"/>
    <mergeCell ref="G353:I353"/>
    <mergeCell ref="F354:H354"/>
    <mergeCell ref="F355:H355"/>
    <mergeCell ref="F356:H356"/>
    <mergeCell ref="F357:H357"/>
    <mergeCell ref="F345:H345"/>
    <mergeCell ref="F346:H346"/>
    <mergeCell ref="F347:H347"/>
    <mergeCell ref="G348:I348"/>
    <mergeCell ref="F349:H349"/>
    <mergeCell ref="G350:I350"/>
    <mergeCell ref="G351:I351"/>
    <mergeCell ref="AR51:AS51"/>
    <mergeCell ref="AR52:AS52"/>
    <mergeCell ref="AR53:AS53"/>
    <mergeCell ref="AR54:AS54"/>
    <mergeCell ref="AR55:AS55"/>
    <mergeCell ref="AR56:AS56"/>
    <mergeCell ref="AR57:AS57"/>
    <mergeCell ref="AR58:AS58"/>
    <mergeCell ref="AR59:AS59"/>
    <mergeCell ref="AR60:AS60"/>
    <mergeCell ref="AR61:AS61"/>
    <mergeCell ref="AR62:AS62"/>
    <mergeCell ref="AR63:AS63"/>
    <mergeCell ref="AR64:AS64"/>
    <mergeCell ref="AR65:AS65"/>
    <mergeCell ref="AR66:AS66"/>
    <mergeCell ref="AR67:AS67"/>
    <mergeCell ref="AN68:AP68"/>
    <mergeCell ref="AR68:AS68"/>
    <mergeCell ref="AR69:AS69"/>
    <mergeCell ref="AR70:AS70"/>
    <mergeCell ref="AR71:AS71"/>
    <mergeCell ref="AR72:AS72"/>
    <mergeCell ref="AR73:AS73"/>
    <mergeCell ref="AR74:AS74"/>
    <mergeCell ref="AR75:AS75"/>
    <mergeCell ref="AR76:AS76"/>
    <mergeCell ref="AR77:AS77"/>
    <mergeCell ref="AR78:AS78"/>
    <mergeCell ref="AR79:AS79"/>
    <mergeCell ref="AR80:AS80"/>
    <mergeCell ref="AR81:AS81"/>
    <mergeCell ref="AR82:AS82"/>
    <mergeCell ref="AR83:AS83"/>
    <mergeCell ref="AR84:AS84"/>
    <mergeCell ref="AR85:AS85"/>
    <mergeCell ref="AR86:AS86"/>
    <mergeCell ref="AR87:AS87"/>
    <mergeCell ref="AR88:AS88"/>
    <mergeCell ref="AR89:AS89"/>
    <mergeCell ref="AR90:AS90"/>
    <mergeCell ref="AR91:AS91"/>
    <mergeCell ref="AR92:AS92"/>
    <mergeCell ref="AR93:AS93"/>
    <mergeCell ref="AR94:AS94"/>
    <mergeCell ref="AR95:AS95"/>
    <mergeCell ref="AR96:AS96"/>
    <mergeCell ref="AR97:AS97"/>
    <mergeCell ref="AR98:AS98"/>
    <mergeCell ref="AR99:AS99"/>
    <mergeCell ref="AR100:AS100"/>
    <mergeCell ref="AR101:AS101"/>
    <mergeCell ref="AR102:AS102"/>
    <mergeCell ref="AR103:AS103"/>
    <mergeCell ref="AR104:AS104"/>
    <mergeCell ref="AR105:AS105"/>
    <mergeCell ref="AR113:AS113"/>
    <mergeCell ref="AN114:AP114"/>
    <mergeCell ref="AR114:AS114"/>
    <mergeCell ref="AR106:AS106"/>
    <mergeCell ref="AR107:AS107"/>
    <mergeCell ref="AR108:AS108"/>
    <mergeCell ref="AR109:AS109"/>
    <mergeCell ref="AR110:AS110"/>
    <mergeCell ref="AR111:AS111"/>
    <mergeCell ref="AR112:AS112"/>
    <mergeCell ref="AR115:AS115"/>
    <mergeCell ref="AR116:AS116"/>
    <mergeCell ref="AR117:AS117"/>
    <mergeCell ref="AR118:AS118"/>
    <mergeCell ref="AR119:AS119"/>
    <mergeCell ref="AR120:AS120"/>
    <mergeCell ref="AR121:AS121"/>
    <mergeCell ref="AR122:AS122"/>
    <mergeCell ref="AR123:AS123"/>
    <mergeCell ref="AN124:AP124"/>
    <mergeCell ref="AR124:AS124"/>
    <mergeCell ref="AR125:AS125"/>
    <mergeCell ref="AN126:AO126"/>
    <mergeCell ref="AR126:AS126"/>
    <mergeCell ref="AR127:AS127"/>
    <mergeCell ref="AR128:AS128"/>
    <mergeCell ref="AR129:AS129"/>
    <mergeCell ref="AR130:AS130"/>
    <mergeCell ref="AR131:AS131"/>
    <mergeCell ref="AR132:AS132"/>
    <mergeCell ref="AR133:AS133"/>
    <mergeCell ref="AR134:AS134"/>
    <mergeCell ref="AR135:AS135"/>
    <mergeCell ref="AR136:AS136"/>
    <mergeCell ref="AR137:AS137"/>
    <mergeCell ref="AR138:AS138"/>
    <mergeCell ref="AR139:AS139"/>
    <mergeCell ref="AR140:AS140"/>
    <mergeCell ref="AR141:AS141"/>
    <mergeCell ref="AR142:AS142"/>
    <mergeCell ref="AR143:AS143"/>
    <mergeCell ref="AR144:AS144"/>
    <mergeCell ref="AR145:AS145"/>
    <mergeCell ref="AR146:AS146"/>
    <mergeCell ref="AR147:AS147"/>
    <mergeCell ref="AN157:AP157"/>
    <mergeCell ref="AR157:AS157"/>
    <mergeCell ref="AR148:AS148"/>
    <mergeCell ref="AR149:AS149"/>
    <mergeCell ref="AR150:AS150"/>
    <mergeCell ref="AR151:AS151"/>
    <mergeCell ref="AR152:AS152"/>
    <mergeCell ref="AR153:AS153"/>
    <mergeCell ref="AN155:AO155"/>
    <mergeCell ref="AR154:AS154"/>
    <mergeCell ref="AR155:AS155"/>
    <mergeCell ref="AR156:AS156"/>
    <mergeCell ref="AR158:AS158"/>
    <mergeCell ref="AR159:AS159"/>
    <mergeCell ref="AR160:AS160"/>
    <mergeCell ref="AR161:AS161"/>
    <mergeCell ref="AR162:AS162"/>
    <mergeCell ref="AR163:AS163"/>
    <mergeCell ref="AR164:AS164"/>
    <mergeCell ref="AR165:AS165"/>
    <mergeCell ref="AR166:AS166"/>
    <mergeCell ref="AR167:AS167"/>
    <mergeCell ref="AR168:AS168"/>
    <mergeCell ref="AR169:AS169"/>
    <mergeCell ref="AR170:AS170"/>
    <mergeCell ref="AR172:AS172"/>
    <mergeCell ref="AR173:AS173"/>
    <mergeCell ref="AR174:AS174"/>
    <mergeCell ref="AR175:AS175"/>
    <mergeCell ref="AR176:AS176"/>
    <mergeCell ref="AR177:AS177"/>
    <mergeCell ref="AR178:AS178"/>
    <mergeCell ref="AR179:AS179"/>
    <mergeCell ref="AR180:AS180"/>
    <mergeCell ref="AR181:AS181"/>
    <mergeCell ref="AR182:AS182"/>
    <mergeCell ref="AR183:AS183"/>
    <mergeCell ref="AR184:AS184"/>
    <mergeCell ref="AR185:AS185"/>
    <mergeCell ref="AR186:AS186"/>
    <mergeCell ref="AR187:AS187"/>
    <mergeCell ref="AR188:AS188"/>
    <mergeCell ref="AR189:AS189"/>
    <mergeCell ref="AR190:AS190"/>
    <mergeCell ref="AN200:AO200"/>
    <mergeCell ref="AR200:AS200"/>
    <mergeCell ref="AN205:AO205"/>
    <mergeCell ref="AR205:AS205"/>
    <mergeCell ref="AR191:AS191"/>
    <mergeCell ref="AR192:AS192"/>
    <mergeCell ref="AR193:AS193"/>
    <mergeCell ref="AR194:AS194"/>
    <mergeCell ref="AR195:AS195"/>
    <mergeCell ref="AR196:AS196"/>
    <mergeCell ref="AN197:AP197"/>
    <mergeCell ref="AR197:AS197"/>
    <mergeCell ref="AR198:AS198"/>
    <mergeCell ref="AR199:AS199"/>
    <mergeCell ref="AR201:AS201"/>
    <mergeCell ref="AR202:AS202"/>
    <mergeCell ref="AR203:AS203"/>
    <mergeCell ref="AR204:AS204"/>
    <mergeCell ref="AR206:AS206"/>
    <mergeCell ref="AR207:AS207"/>
    <mergeCell ref="AR208:AS208"/>
    <mergeCell ref="AR209:AS209"/>
    <mergeCell ref="AR210:AS210"/>
    <mergeCell ref="AR211:AS211"/>
    <mergeCell ref="AR212:AS212"/>
    <mergeCell ref="AR214:AS214"/>
    <mergeCell ref="AR215:AS215"/>
    <mergeCell ref="AP216:AQ216"/>
    <mergeCell ref="AR216:AS216"/>
    <mergeCell ref="AN217:AO217"/>
    <mergeCell ref="AR217:AS217"/>
    <mergeCell ref="AR218:AS218"/>
    <mergeCell ref="AR219:AS219"/>
    <mergeCell ref="AR220:AS220"/>
    <mergeCell ref="AR221:AS221"/>
    <mergeCell ref="AR222:AS222"/>
    <mergeCell ref="AR223:AS223"/>
    <mergeCell ref="AR224:AS224"/>
    <mergeCell ref="AR225:AS225"/>
    <mergeCell ref="AR226:AS226"/>
    <mergeCell ref="AR227:AS227"/>
    <mergeCell ref="AR228:AS228"/>
    <mergeCell ref="AR229:AS229"/>
    <mergeCell ref="AR230:AS230"/>
    <mergeCell ref="AR231:AS231"/>
    <mergeCell ref="AR232:AS232"/>
    <mergeCell ref="AR233:AS233"/>
    <mergeCell ref="AR234:AS234"/>
    <mergeCell ref="AR235:AS235"/>
    <mergeCell ref="AR236:AS236"/>
    <mergeCell ref="AR237:AS237"/>
    <mergeCell ref="AR238:AS238"/>
    <mergeCell ref="AR239:AS239"/>
    <mergeCell ref="AR240:AS240"/>
    <mergeCell ref="AR241:AS241"/>
    <mergeCell ref="AR242:AS242"/>
    <mergeCell ref="AR243:AS243"/>
    <mergeCell ref="AR244:AS244"/>
    <mergeCell ref="AR245:AS245"/>
    <mergeCell ref="AR246:AS246"/>
    <mergeCell ref="AR254:AS254"/>
    <mergeCell ref="AN255:AP255"/>
    <mergeCell ref="AR255:AS255"/>
    <mergeCell ref="AR247:AS247"/>
    <mergeCell ref="AR248:AS248"/>
    <mergeCell ref="AR249:AS249"/>
    <mergeCell ref="AR250:AS250"/>
    <mergeCell ref="AR251:AS251"/>
    <mergeCell ref="AR252:AS252"/>
    <mergeCell ref="AR253:AS253"/>
    <mergeCell ref="AR256:AS256"/>
    <mergeCell ref="AR257:AS257"/>
    <mergeCell ref="AR258:AS258"/>
    <mergeCell ref="AR259:AS259"/>
    <mergeCell ref="AR260:AS260"/>
    <mergeCell ref="AR261:AS261"/>
    <mergeCell ref="AR262:AS262"/>
    <mergeCell ref="AR263:AS263"/>
    <mergeCell ref="AR264:AS264"/>
    <mergeCell ref="AR265:AS265"/>
    <mergeCell ref="AR266:AS266"/>
    <mergeCell ref="AR267:AS267"/>
    <mergeCell ref="AR268:AS268"/>
    <mergeCell ref="AR269:AS269"/>
    <mergeCell ref="AR270:AS270"/>
    <mergeCell ref="AR271:AS271"/>
    <mergeCell ref="AR272:AS272"/>
    <mergeCell ref="AN273:AO273"/>
    <mergeCell ref="AR273:AS273"/>
    <mergeCell ref="AR274:AS274"/>
    <mergeCell ref="AR275:AS275"/>
    <mergeCell ref="AR276:AS276"/>
    <mergeCell ref="AR277:AS277"/>
    <mergeCell ref="AR278:AS278"/>
    <mergeCell ref="AR279:AS279"/>
    <mergeCell ref="AR280:AS280"/>
    <mergeCell ref="AR281:AS281"/>
    <mergeCell ref="AN282:AP282"/>
    <mergeCell ref="AR282:AS282"/>
    <mergeCell ref="AR283:AS283"/>
    <mergeCell ref="AR284:AS284"/>
    <mergeCell ref="AR285:AS285"/>
    <mergeCell ref="AN286:AO286"/>
    <mergeCell ref="AR286:AS286"/>
    <mergeCell ref="AR287:AS287"/>
    <mergeCell ref="AR288:AS288"/>
    <mergeCell ref="AR289:AS289"/>
    <mergeCell ref="AR290:AS290"/>
    <mergeCell ref="AR291:AS291"/>
    <mergeCell ref="AR292:AS292"/>
    <mergeCell ref="AN293:AO293"/>
    <mergeCell ref="AR293:AS293"/>
    <mergeCell ref="AN302:AO302"/>
    <mergeCell ref="AR302:AS302"/>
    <mergeCell ref="AN309:AO309"/>
    <mergeCell ref="AR309:AS309"/>
    <mergeCell ref="AR294:AS294"/>
    <mergeCell ref="AR295:AS295"/>
    <mergeCell ref="AR296:AS296"/>
    <mergeCell ref="AR297:AS297"/>
    <mergeCell ref="AR298:AS298"/>
    <mergeCell ref="AR299:AS299"/>
    <mergeCell ref="AN301:AO301"/>
    <mergeCell ref="AR300:AS300"/>
    <mergeCell ref="AR301:AS301"/>
    <mergeCell ref="AR303:AS303"/>
    <mergeCell ref="AR304:AS304"/>
    <mergeCell ref="AR305:AS305"/>
    <mergeCell ref="AR306:AS306"/>
    <mergeCell ref="AR307:AS307"/>
    <mergeCell ref="AR354:AS354"/>
    <mergeCell ref="AR355:AS355"/>
    <mergeCell ref="AR356:AS356"/>
    <mergeCell ref="AR357:AS357"/>
    <mergeCell ref="AR347:AS347"/>
    <mergeCell ref="AR348:AS348"/>
    <mergeCell ref="AR349:AS349"/>
    <mergeCell ref="AR350:AS350"/>
    <mergeCell ref="AR351:AS351"/>
    <mergeCell ref="AR352:AS352"/>
    <mergeCell ref="AR353:AS353"/>
    <mergeCell ref="AR308:AS308"/>
    <mergeCell ref="AR310:AS310"/>
    <mergeCell ref="AR311:AS311"/>
    <mergeCell ref="AR312:AS312"/>
    <mergeCell ref="AR313:AS313"/>
    <mergeCell ref="AR314:AS314"/>
    <mergeCell ref="AR315:AS315"/>
    <mergeCell ref="AR316:AS316"/>
    <mergeCell ref="AR317:AS317"/>
    <mergeCell ref="AR318:AS318"/>
    <mergeCell ref="AR319:AS319"/>
    <mergeCell ref="AR320:AS320"/>
    <mergeCell ref="AR321:AS321"/>
    <mergeCell ref="AR322:AS322"/>
    <mergeCell ref="AN334:AO334"/>
    <mergeCell ref="AR334:AS334"/>
    <mergeCell ref="AR323:AS323"/>
    <mergeCell ref="AR324:AS324"/>
    <mergeCell ref="AR325:AS325"/>
    <mergeCell ref="AR326:AS326"/>
    <mergeCell ref="AR327:AS327"/>
    <mergeCell ref="AN328:AO328"/>
    <mergeCell ref="AN329:AO329"/>
    <mergeCell ref="AR328:AS328"/>
    <mergeCell ref="AR329:AS329"/>
    <mergeCell ref="AR330:AS330"/>
    <mergeCell ref="AR331:AS331"/>
    <mergeCell ref="AR332:AS332"/>
    <mergeCell ref="AR333:AS333"/>
    <mergeCell ref="AR335:AS335"/>
    <mergeCell ref="AR336:AS336"/>
    <mergeCell ref="AR337:AS337"/>
    <mergeCell ref="AN338:AP338"/>
    <mergeCell ref="AR338:AS338"/>
    <mergeCell ref="AR339:AS339"/>
    <mergeCell ref="AN340:AO340"/>
    <mergeCell ref="AR340:AS340"/>
    <mergeCell ref="AR341:AS341"/>
    <mergeCell ref="AR342:AS342"/>
    <mergeCell ref="AR343:AS343"/>
    <mergeCell ref="AR344:AS344"/>
    <mergeCell ref="AR345:AS345"/>
    <mergeCell ref="AR346:AS346"/>
    <mergeCell ref="AN347:AO347"/>
    <mergeCell ref="AL15:AM15"/>
    <mergeCell ref="AN15:AO15"/>
    <mergeCell ref="AG12:AH12"/>
    <mergeCell ref="AN12:AO12"/>
    <mergeCell ref="AG13:AH13"/>
    <mergeCell ref="AG14:AH14"/>
    <mergeCell ref="AL14:AM14"/>
    <mergeCell ref="AN14:AO14"/>
    <mergeCell ref="AG15:AH15"/>
    <mergeCell ref="AN7:AO7"/>
    <mergeCell ref="AN9:AO9"/>
    <mergeCell ref="AN11:AO11"/>
    <mergeCell ref="AL7:AM7"/>
    <mergeCell ref="AL8:AM8"/>
    <mergeCell ref="AN8:AO8"/>
    <mergeCell ref="AL10:AM10"/>
    <mergeCell ref="AL16:AM16"/>
    <mergeCell ref="AN17:AO17"/>
    <mergeCell ref="AN18:AO18"/>
    <mergeCell ref="AL23:AM23"/>
    <mergeCell ref="AN23:AO23"/>
    <mergeCell ref="AL17:AM17"/>
    <mergeCell ref="AL18:AM18"/>
    <mergeCell ref="AL19:AM19"/>
    <mergeCell ref="AN19:AO19"/>
    <mergeCell ref="AN20:AO20"/>
    <mergeCell ref="AL22:AM22"/>
    <mergeCell ref="AN22:AO22"/>
    <mergeCell ref="AN27:AO27"/>
    <mergeCell ref="AL29:AM29"/>
    <mergeCell ref="AN29:AO29"/>
    <mergeCell ref="AG18:AH18"/>
    <mergeCell ref="AG19:AH19"/>
    <mergeCell ref="AG23:AH23"/>
    <mergeCell ref="AG24:AH24"/>
    <mergeCell ref="AN24:AO24"/>
    <mergeCell ref="AG25:AH25"/>
    <mergeCell ref="AN26:AO26"/>
    <mergeCell ref="O15:P15"/>
    <mergeCell ref="O16:P16"/>
    <mergeCell ref="O17:P17"/>
    <mergeCell ref="O18:P18"/>
    <mergeCell ref="O19:P19"/>
    <mergeCell ref="O20:P20"/>
    <mergeCell ref="O21:P21"/>
    <mergeCell ref="O33:P33"/>
    <mergeCell ref="O34:P34"/>
    <mergeCell ref="O35:P35"/>
    <mergeCell ref="O22:P22"/>
    <mergeCell ref="O23:P23"/>
    <mergeCell ref="O24:P24"/>
    <mergeCell ref="O25:P25"/>
    <mergeCell ref="O26:P26"/>
    <mergeCell ref="O27:P27"/>
    <mergeCell ref="O28:P28"/>
    <mergeCell ref="AG32:AH32"/>
    <mergeCell ref="AG33:AH33"/>
    <mergeCell ref="AG34:AH34"/>
    <mergeCell ref="AG35:AH35"/>
    <mergeCell ref="AG26:AH26"/>
    <mergeCell ref="AG27:AH27"/>
    <mergeCell ref="AG29:AH29"/>
    <mergeCell ref="AN30:AO30"/>
    <mergeCell ref="AG31:AH31"/>
    <mergeCell ref="AN31:AO31"/>
    <mergeCell ref="AN32:AO32"/>
    <mergeCell ref="AR2:AS2"/>
    <mergeCell ref="AR3:AS3"/>
    <mergeCell ref="AR4:AS4"/>
    <mergeCell ref="AR5:AS5"/>
    <mergeCell ref="AR6:AS6"/>
    <mergeCell ref="AR7:AS7"/>
    <mergeCell ref="AR8:AS8"/>
    <mergeCell ref="AR9:AS9"/>
    <mergeCell ref="AR10:AS10"/>
    <mergeCell ref="AR11:AS11"/>
    <mergeCell ref="AR12:AS12"/>
    <mergeCell ref="AR13:AS13"/>
    <mergeCell ref="AR14:AS14"/>
    <mergeCell ref="AR15:AS15"/>
    <mergeCell ref="AR16:AS16"/>
    <mergeCell ref="AR17:AS17"/>
    <mergeCell ref="AR18:AS18"/>
    <mergeCell ref="AR19:AS19"/>
    <mergeCell ref="AR20:AS20"/>
    <mergeCell ref="AR21:AS21"/>
    <mergeCell ref="AR22:AS22"/>
    <mergeCell ref="AR23:AS23"/>
    <mergeCell ref="AR24:AS24"/>
    <mergeCell ref="AR25:AS25"/>
    <mergeCell ref="AR26:AS26"/>
    <mergeCell ref="AR27:AS27"/>
    <mergeCell ref="AR28:AS28"/>
    <mergeCell ref="AR29:AS29"/>
    <mergeCell ref="AR30:AS30"/>
    <mergeCell ref="AR31:AS31"/>
    <mergeCell ref="AR32:AS32"/>
    <mergeCell ref="AR33:AS33"/>
    <mergeCell ref="AR34:AS34"/>
    <mergeCell ref="AR35:AS35"/>
    <mergeCell ref="AR36:AS36"/>
    <mergeCell ref="AR37:AS37"/>
    <mergeCell ref="AR38:AS38"/>
    <mergeCell ref="AR39:AS39"/>
    <mergeCell ref="AR40:AS40"/>
    <mergeCell ref="AR41:AS41"/>
    <mergeCell ref="AR42:AS42"/>
    <mergeCell ref="AR43:AS43"/>
    <mergeCell ref="AR44:AS44"/>
    <mergeCell ref="AR45:AS45"/>
    <mergeCell ref="AR46:AS46"/>
    <mergeCell ref="AR47:AS47"/>
    <mergeCell ref="AR48:AS48"/>
    <mergeCell ref="AR49:AS49"/>
    <mergeCell ref="AR50:AS50"/>
    <mergeCell ref="O92:P92"/>
    <mergeCell ref="O93:P93"/>
    <mergeCell ref="O94:P94"/>
    <mergeCell ref="O96:P96"/>
    <mergeCell ref="O97:P97"/>
    <mergeCell ref="O99:P99"/>
    <mergeCell ref="O100:P100"/>
    <mergeCell ref="O101:P101"/>
    <mergeCell ref="O102:P102"/>
    <mergeCell ref="O103:P103"/>
    <mergeCell ref="O104:P104"/>
    <mergeCell ref="O105:P105"/>
    <mergeCell ref="O106:P106"/>
    <mergeCell ref="O107:P107"/>
    <mergeCell ref="O31:P31"/>
    <mergeCell ref="O32:P32"/>
    <mergeCell ref="O36:P36"/>
    <mergeCell ref="O37:P37"/>
    <mergeCell ref="O38:P38"/>
    <mergeCell ref="O39:P39"/>
    <mergeCell ref="O40:P40"/>
    <mergeCell ref="O41:P41"/>
    <mergeCell ref="O42:P42"/>
    <mergeCell ref="O44:P44"/>
    <mergeCell ref="O46:P46"/>
    <mergeCell ref="O47:P47"/>
    <mergeCell ref="O48:P48"/>
    <mergeCell ref="O49:P49"/>
    <mergeCell ref="O51:P51"/>
    <mergeCell ref="O52:P52"/>
    <mergeCell ref="O53:P53"/>
    <mergeCell ref="O54:P54"/>
    <mergeCell ref="O55:P55"/>
    <mergeCell ref="O58:P58"/>
    <mergeCell ref="O59:P59"/>
    <mergeCell ref="O61:P61"/>
    <mergeCell ref="O62:P62"/>
    <mergeCell ref="O64:P64"/>
    <mergeCell ref="O65:P65"/>
    <mergeCell ref="O66:P66"/>
    <mergeCell ref="O68:P68"/>
    <mergeCell ref="O69:P69"/>
    <mergeCell ref="O70:P70"/>
    <mergeCell ref="O72:P72"/>
    <mergeCell ref="O74:P74"/>
    <mergeCell ref="O75:P75"/>
    <mergeCell ref="O76:P76"/>
    <mergeCell ref="O79:P79"/>
    <mergeCell ref="O80:P80"/>
    <mergeCell ref="O81:P81"/>
    <mergeCell ref="O83:P83"/>
    <mergeCell ref="O84:P84"/>
    <mergeCell ref="O85:P85"/>
    <mergeCell ref="O88:P88"/>
    <mergeCell ref="O90:P90"/>
    <mergeCell ref="O91:P91"/>
    <mergeCell ref="O109:P109"/>
    <mergeCell ref="O110:P110"/>
    <mergeCell ref="AL136:AM136"/>
    <mergeCell ref="AL137:AM137"/>
    <mergeCell ref="AN132:AO132"/>
    <mergeCell ref="AN133:AO133"/>
    <mergeCell ref="AL134:AM134"/>
    <mergeCell ref="AN134:AO134"/>
    <mergeCell ref="AL135:AM135"/>
    <mergeCell ref="AN135:AO135"/>
    <mergeCell ref="AN136:AO136"/>
    <mergeCell ref="AN74:AO74"/>
    <mergeCell ref="AN75:AO75"/>
    <mergeCell ref="AL76:AM76"/>
    <mergeCell ref="AN77:AO77"/>
    <mergeCell ref="AL78:AM78"/>
    <mergeCell ref="AN78:AO78"/>
    <mergeCell ref="AL82:AM82"/>
    <mergeCell ref="AN82:AO82"/>
    <mergeCell ref="AN83:AO83"/>
    <mergeCell ref="AN84:AO84"/>
    <mergeCell ref="AL85:AM85"/>
    <mergeCell ref="AN86:AO86"/>
    <mergeCell ref="AN87:AO87"/>
    <mergeCell ref="AN88:AO88"/>
    <mergeCell ref="AN93:AO93"/>
    <mergeCell ref="AN94:AO94"/>
    <mergeCell ref="AN95:AO95"/>
    <mergeCell ref="AL96:AM96"/>
    <mergeCell ref="AN97:AO97"/>
    <mergeCell ref="AN98:AO98"/>
    <mergeCell ref="AL99:AM99"/>
    <mergeCell ref="AN105:AO105"/>
    <mergeCell ref="AN108:AO108"/>
    <mergeCell ref="AN109:AO109"/>
    <mergeCell ref="AN111:AO111"/>
    <mergeCell ref="AN115:AO115"/>
    <mergeCell ref="AN116:AO116"/>
    <mergeCell ref="AN119:AO119"/>
    <mergeCell ref="AN120:AO120"/>
    <mergeCell ref="AN99:AO99"/>
    <mergeCell ref="AN100:AO100"/>
    <mergeCell ref="AN101:AO101"/>
    <mergeCell ref="AL102:AM102"/>
    <mergeCell ref="AN102:AO102"/>
    <mergeCell ref="AN103:AO103"/>
    <mergeCell ref="AN104:AO104"/>
    <mergeCell ref="AL104:AM104"/>
    <mergeCell ref="AL105:AM105"/>
    <mergeCell ref="AL106:AM106"/>
    <mergeCell ref="AL110:AM110"/>
    <mergeCell ref="AL115:AM115"/>
    <mergeCell ref="AL116:AM116"/>
    <mergeCell ref="AL117:AM117"/>
    <mergeCell ref="AL121:AM121"/>
    <mergeCell ref="AL122:AM122"/>
    <mergeCell ref="AL127:AM127"/>
    <mergeCell ref="AL128:AM128"/>
    <mergeCell ref="AN128:AO128"/>
    <mergeCell ref="AL130:AM130"/>
    <mergeCell ref="AN131:AO131"/>
    <mergeCell ref="F2:H2"/>
    <mergeCell ref="AG2:AH2"/>
    <mergeCell ref="AL2:AM2"/>
    <mergeCell ref="F3:G3"/>
    <mergeCell ref="AL3:AM3"/>
    <mergeCell ref="AN3:AO3"/>
    <mergeCell ref="G4:I4"/>
    <mergeCell ref="F5:H5"/>
    <mergeCell ref="J5:K5"/>
    <mergeCell ref="F6:H6"/>
    <mergeCell ref="G7:I7"/>
    <mergeCell ref="F8:H8"/>
    <mergeCell ref="J8:K8"/>
    <mergeCell ref="J9:K9"/>
    <mergeCell ref="AL4:AM4"/>
    <mergeCell ref="AN4:AO4"/>
    <mergeCell ref="AG5:AH5"/>
    <mergeCell ref="AL5:AM5"/>
    <mergeCell ref="AN5:AO5"/>
    <mergeCell ref="AL6:AM6"/>
    <mergeCell ref="AG9:AH9"/>
    <mergeCell ref="O2:P2"/>
    <mergeCell ref="O4:P4"/>
    <mergeCell ref="O7:P7"/>
    <mergeCell ref="O8:P8"/>
    <mergeCell ref="O10:P10"/>
    <mergeCell ref="O11:P11"/>
    <mergeCell ref="O12:P12"/>
    <mergeCell ref="O29:P29"/>
    <mergeCell ref="O30:P30"/>
    <mergeCell ref="S30:T30"/>
    <mergeCell ref="AG38:AH38"/>
    <mergeCell ref="AG39:AH39"/>
    <mergeCell ref="AG40:AH40"/>
    <mergeCell ref="AG43:AH43"/>
    <mergeCell ref="AG45:AH45"/>
    <mergeCell ref="AG48:AH48"/>
    <mergeCell ref="AG49:AH49"/>
    <mergeCell ref="AN33:AO33"/>
    <mergeCell ref="AN35:AO35"/>
    <mergeCell ref="AG36:AH36"/>
    <mergeCell ref="AN36:AO36"/>
    <mergeCell ref="AL37:AM37"/>
    <mergeCell ref="AN37:AO37"/>
    <mergeCell ref="AN38:AO38"/>
    <mergeCell ref="F9:H9"/>
    <mergeCell ref="G10:I10"/>
    <mergeCell ref="G11:I11"/>
    <mergeCell ref="F12:H12"/>
    <mergeCell ref="F13:H13"/>
    <mergeCell ref="F14:H14"/>
    <mergeCell ref="G15:I15"/>
    <mergeCell ref="G16:I16"/>
    <mergeCell ref="G17:I17"/>
    <mergeCell ref="G18:I18"/>
    <mergeCell ref="G19:I19"/>
    <mergeCell ref="F20:H20"/>
    <mergeCell ref="G21:I21"/>
    <mergeCell ref="G22:I22"/>
    <mergeCell ref="G23:I23"/>
    <mergeCell ref="G24:I24"/>
    <mergeCell ref="F25:H25"/>
    <mergeCell ref="J25:K25"/>
    <mergeCell ref="G26:I26"/>
    <mergeCell ref="G27:I27"/>
    <mergeCell ref="J27:K27"/>
    <mergeCell ref="F28:H28"/>
    <mergeCell ref="F29:H29"/>
    <mergeCell ref="G30:I30"/>
    <mergeCell ref="G31:I31"/>
    <mergeCell ref="F32:H32"/>
    <mergeCell ref="G33:I33"/>
    <mergeCell ref="J33:K33"/>
    <mergeCell ref="G34:I34"/>
    <mergeCell ref="G35:I35"/>
    <mergeCell ref="J35:K35"/>
    <mergeCell ref="F36:H36"/>
    <mergeCell ref="F37:H37"/>
    <mergeCell ref="J37:K37"/>
    <mergeCell ref="F38:H38"/>
    <mergeCell ref="G39:I39"/>
    <mergeCell ref="G40:I40"/>
    <mergeCell ref="J40:K40"/>
    <mergeCell ref="G41:I41"/>
    <mergeCell ref="F42:H42"/>
    <mergeCell ref="F43:H43"/>
    <mergeCell ref="J43:K43"/>
    <mergeCell ref="G44:J44"/>
    <mergeCell ref="F45:H45"/>
    <mergeCell ref="J45:K45"/>
    <mergeCell ref="G46:I46"/>
    <mergeCell ref="G47:J47"/>
    <mergeCell ref="F48:H48"/>
    <mergeCell ref="J48:K48"/>
    <mergeCell ref="AN39:AO39"/>
    <mergeCell ref="AN43:AO43"/>
    <mergeCell ref="AL44:AM44"/>
    <mergeCell ref="AN45:AO45"/>
    <mergeCell ref="AN46:AO46"/>
    <mergeCell ref="AN47:AO47"/>
    <mergeCell ref="AN48:AO48"/>
    <mergeCell ref="AL57:AM57"/>
    <mergeCell ref="AL59:AM59"/>
    <mergeCell ref="AL60:AM60"/>
    <mergeCell ref="AL61:AM61"/>
    <mergeCell ref="AL62:AM62"/>
    <mergeCell ref="AL63:AM63"/>
    <mergeCell ref="AL47:AM47"/>
    <mergeCell ref="AL49:AM49"/>
    <mergeCell ref="AG52:AH52"/>
    <mergeCell ref="AG53:AH53"/>
    <mergeCell ref="AG54:AH54"/>
    <mergeCell ref="AG55:AH55"/>
    <mergeCell ref="AL56:AM56"/>
    <mergeCell ref="AN51:AO51"/>
    <mergeCell ref="AN54:AO54"/>
    <mergeCell ref="AN56:AO56"/>
    <mergeCell ref="AN58:AO58"/>
    <mergeCell ref="AN60:AO60"/>
    <mergeCell ref="AN61:AO61"/>
    <mergeCell ref="AN64:AO64"/>
    <mergeCell ref="AN65:AO65"/>
    <mergeCell ref="AN66:AO66"/>
    <mergeCell ref="AL67:AM67"/>
    <mergeCell ref="AN67:AO67"/>
    <mergeCell ref="AL68:AM68"/>
    <mergeCell ref="AN70:AO70"/>
    <mergeCell ref="AN71:AO71"/>
    <mergeCell ref="AG75:AH75"/>
    <mergeCell ref="AG76:AH76"/>
    <mergeCell ref="AL87:AM87"/>
    <mergeCell ref="AL89:AM89"/>
    <mergeCell ref="AN89:AO89"/>
    <mergeCell ref="G49:I49"/>
    <mergeCell ref="F50:H50"/>
    <mergeCell ref="F51:H51"/>
    <mergeCell ref="G52:I52"/>
    <mergeCell ref="G53:I53"/>
    <mergeCell ref="F54:H54"/>
    <mergeCell ref="J55:K55"/>
    <mergeCell ref="J56:K56"/>
    <mergeCell ref="F55:H55"/>
    <mergeCell ref="F56:H56"/>
    <mergeCell ref="F57:H57"/>
    <mergeCell ref="G58:L58"/>
    <mergeCell ref="G59:I59"/>
    <mergeCell ref="F60:H60"/>
    <mergeCell ref="J60:K60"/>
    <mergeCell ref="G61:J61"/>
    <mergeCell ref="G62:I62"/>
    <mergeCell ref="F63:H63"/>
    <mergeCell ref="F64:H64"/>
    <mergeCell ref="G65:I65"/>
    <mergeCell ref="F66:H66"/>
    <mergeCell ref="J67:K67"/>
    <mergeCell ref="F67:H67"/>
    <mergeCell ref="F68:H68"/>
    <mergeCell ref="G69:I69"/>
    <mergeCell ref="G70:I70"/>
    <mergeCell ref="F71:H71"/>
    <mergeCell ref="G72:I72"/>
    <mergeCell ref="J73:K73"/>
    <mergeCell ref="F73:H73"/>
    <mergeCell ref="G74:I74"/>
    <mergeCell ref="F75:H75"/>
    <mergeCell ref="G76:I76"/>
    <mergeCell ref="F77:H77"/>
    <mergeCell ref="F78:H78"/>
    <mergeCell ref="J78:K78"/>
    <mergeCell ref="G79:I79"/>
    <mergeCell ref="G80:J80"/>
    <mergeCell ref="G81:L81"/>
    <mergeCell ref="F82:H82"/>
    <mergeCell ref="G83:I83"/>
    <mergeCell ref="J83:K83"/>
    <mergeCell ref="F84:H84"/>
    <mergeCell ref="J94:K94"/>
    <mergeCell ref="J95:K95"/>
    <mergeCell ref="G120:J120"/>
    <mergeCell ref="F121:H121"/>
    <mergeCell ref="J121:K121"/>
    <mergeCell ref="S121:T121"/>
    <mergeCell ref="F114:H114"/>
    <mergeCell ref="F115:H115"/>
    <mergeCell ref="J115:K115"/>
    <mergeCell ref="F116:H116"/>
    <mergeCell ref="F117:H117"/>
    <mergeCell ref="F118:H118"/>
    <mergeCell ref="G119:J119"/>
    <mergeCell ref="AG56:AH56"/>
    <mergeCell ref="AG57:AH57"/>
    <mergeCell ref="AG59:AH59"/>
    <mergeCell ref="AG60:AH60"/>
    <mergeCell ref="AG62:AH62"/>
    <mergeCell ref="AG64:AH64"/>
    <mergeCell ref="AG65:AH65"/>
    <mergeCell ref="AG66:AH66"/>
    <mergeCell ref="AG67:AH67"/>
    <mergeCell ref="AG69:AH69"/>
    <mergeCell ref="AG70:AH70"/>
    <mergeCell ref="AG71:AH71"/>
    <mergeCell ref="AG72:AH72"/>
    <mergeCell ref="AG73:AH73"/>
    <mergeCell ref="AG77:AH77"/>
    <mergeCell ref="AG78:AH78"/>
    <mergeCell ref="AG79:AH79"/>
    <mergeCell ref="AG80:AH80"/>
    <mergeCell ref="AG81:AH81"/>
    <mergeCell ref="AG82:AH82"/>
    <mergeCell ref="AG83:AH83"/>
    <mergeCell ref="AG84:AH84"/>
    <mergeCell ref="AG85:AH85"/>
    <mergeCell ref="AG86:AH86"/>
    <mergeCell ref="AG87:AH87"/>
    <mergeCell ref="AG88:AH88"/>
    <mergeCell ref="AG89:AH89"/>
    <mergeCell ref="AG95:AH95"/>
    <mergeCell ref="AG96:AH96"/>
    <mergeCell ref="AG98:AH98"/>
    <mergeCell ref="AG100:AH100"/>
    <mergeCell ref="AG101:AH101"/>
    <mergeCell ref="AG102:AH102"/>
    <mergeCell ref="AG104:AH104"/>
    <mergeCell ref="AG105:AH105"/>
    <mergeCell ref="AG108:AH108"/>
    <mergeCell ref="AG109:AH109"/>
    <mergeCell ref="AG110:AH110"/>
    <mergeCell ref="AG111:AH111"/>
    <mergeCell ref="AG112:AH112"/>
    <mergeCell ref="AG114:AH114"/>
    <mergeCell ref="AG115:AH115"/>
    <mergeCell ref="AG116:AH116"/>
    <mergeCell ref="AG118:AH118"/>
    <mergeCell ref="AG119:AH119"/>
    <mergeCell ref="AG121:AH121"/>
    <mergeCell ref="AG122:AH122"/>
    <mergeCell ref="AG123:AH123"/>
    <mergeCell ref="AG124:AH124"/>
    <mergeCell ref="AL165:AM165"/>
    <mergeCell ref="AN165:AO165"/>
    <mergeCell ref="S174:T174"/>
    <mergeCell ref="AG174:AH174"/>
    <mergeCell ref="AL174:AM174"/>
    <mergeCell ref="AN174:AO174"/>
    <mergeCell ref="AL156:AM156"/>
    <mergeCell ref="AN158:AO158"/>
    <mergeCell ref="AN159:AO159"/>
    <mergeCell ref="AL161:AM161"/>
    <mergeCell ref="AL162:AM162"/>
    <mergeCell ref="AN162:AO162"/>
    <mergeCell ref="AN164:AO164"/>
    <mergeCell ref="AN179:AO179"/>
    <mergeCell ref="AN180:AO180"/>
    <mergeCell ref="AN172:AO172"/>
    <mergeCell ref="AL173:AM173"/>
    <mergeCell ref="AN176:AO176"/>
    <mergeCell ref="AN177:AO177"/>
    <mergeCell ref="AL178:AM178"/>
    <mergeCell ref="AN178:AO178"/>
    <mergeCell ref="AL179:AM179"/>
    <mergeCell ref="AL181:AM181"/>
    <mergeCell ref="AL182:AM182"/>
    <mergeCell ref="AG176:AH176"/>
    <mergeCell ref="AG177:AH177"/>
    <mergeCell ref="AG178:AH178"/>
    <mergeCell ref="AG180:AH180"/>
    <mergeCell ref="AG181:AH181"/>
    <mergeCell ref="AN181:AO181"/>
    <mergeCell ref="AN182:AO182"/>
    <mergeCell ref="AG182:AH182"/>
    <mergeCell ref="AG183:AH183"/>
    <mergeCell ref="AG184:AH184"/>
    <mergeCell ref="AN184:AO184"/>
    <mergeCell ref="AG185:AH185"/>
    <mergeCell ref="AG186:AH186"/>
    <mergeCell ref="AN186:AO186"/>
    <mergeCell ref="AG187:AH187"/>
    <mergeCell ref="AL187:AM187"/>
    <mergeCell ref="AL188:AM188"/>
    <mergeCell ref="AG189:AH189"/>
    <mergeCell ref="AL189:AM189"/>
    <mergeCell ref="AN189:AO189"/>
    <mergeCell ref="AN190:AO190"/>
    <mergeCell ref="AN193:AO193"/>
    <mergeCell ref="AN195:AO195"/>
    <mergeCell ref="AG190:AH190"/>
    <mergeCell ref="AG191:AH191"/>
    <mergeCell ref="AL191:AM191"/>
    <mergeCell ref="AN191:AO191"/>
    <mergeCell ref="AG192:AH192"/>
    <mergeCell ref="AN192:AO192"/>
    <mergeCell ref="AL194:AM194"/>
    <mergeCell ref="AL197:AM197"/>
    <mergeCell ref="AL199:AM199"/>
    <mergeCell ref="AG193:AH193"/>
    <mergeCell ref="AG194:AH194"/>
    <mergeCell ref="AG195:AH195"/>
    <mergeCell ref="AL196:AM196"/>
    <mergeCell ref="AN196:AO196"/>
    <mergeCell ref="AG197:AH197"/>
    <mergeCell ref="AN199:AO199"/>
    <mergeCell ref="AL201:AM201"/>
    <mergeCell ref="AL206:AM206"/>
    <mergeCell ref="AG199:AH199"/>
    <mergeCell ref="AG201:AH201"/>
    <mergeCell ref="AN201:AO201"/>
    <mergeCell ref="AG202:AH202"/>
    <mergeCell ref="AG203:AH203"/>
    <mergeCell ref="AN203:AO203"/>
    <mergeCell ref="AG204:AH204"/>
    <mergeCell ref="AG207:AH207"/>
    <mergeCell ref="AN207:AO207"/>
    <mergeCell ref="AG208:AH208"/>
    <mergeCell ref="AL208:AM208"/>
    <mergeCell ref="AN208:AO208"/>
    <mergeCell ref="AL209:AM209"/>
    <mergeCell ref="AN209:AO209"/>
    <mergeCell ref="AG209:AH209"/>
    <mergeCell ref="AG210:AH210"/>
    <mergeCell ref="AG211:AH211"/>
    <mergeCell ref="AL211:AM211"/>
    <mergeCell ref="AN211:AO211"/>
    <mergeCell ref="AG212:AH212"/>
    <mergeCell ref="AL212:AM212"/>
    <mergeCell ref="AN277:AO277"/>
    <mergeCell ref="AL279:AM279"/>
    <mergeCell ref="AN279:AO279"/>
    <mergeCell ref="AG271:AH271"/>
    <mergeCell ref="AL271:AM271"/>
    <mergeCell ref="AN271:AO271"/>
    <mergeCell ref="AG272:AH272"/>
    <mergeCell ref="AL272:AM272"/>
    <mergeCell ref="AN272:AO272"/>
    <mergeCell ref="AN274:AO274"/>
    <mergeCell ref="AG227:AH227"/>
    <mergeCell ref="AG229:AH229"/>
    <mergeCell ref="AL229:AM229"/>
    <mergeCell ref="AN229:AO229"/>
    <mergeCell ref="AG230:AH230"/>
    <mergeCell ref="AG231:AH231"/>
    <mergeCell ref="AN232:AO232"/>
    <mergeCell ref="AG232:AH232"/>
    <mergeCell ref="AG233:AH233"/>
    <mergeCell ref="AG234:AH234"/>
    <mergeCell ref="AG235:AH235"/>
    <mergeCell ref="AG236:AH236"/>
    <mergeCell ref="AG237:AH237"/>
    <mergeCell ref="AG238:AH238"/>
    <mergeCell ref="AL230:AM230"/>
    <mergeCell ref="AL232:AM232"/>
    <mergeCell ref="AN234:AO234"/>
    <mergeCell ref="AL235:AM235"/>
    <mergeCell ref="AN237:AO237"/>
    <mergeCell ref="AN238:AO238"/>
    <mergeCell ref="AN242:AO242"/>
    <mergeCell ref="AG239:AH239"/>
    <mergeCell ref="AG241:AH241"/>
    <mergeCell ref="AG242:AH242"/>
    <mergeCell ref="AG243:AH243"/>
    <mergeCell ref="AG244:AH244"/>
    <mergeCell ref="AG245:AH245"/>
    <mergeCell ref="AG247:AH247"/>
    <mergeCell ref="AN244:AO244"/>
    <mergeCell ref="AN245:AO245"/>
    <mergeCell ref="AN247:AO247"/>
    <mergeCell ref="AL249:AM249"/>
    <mergeCell ref="AN250:AO250"/>
    <mergeCell ref="AL251:AM251"/>
    <mergeCell ref="AN251:AO251"/>
    <mergeCell ref="AG248:AH248"/>
    <mergeCell ref="AG250:AH250"/>
    <mergeCell ref="AG251:AH251"/>
    <mergeCell ref="AG252:AH252"/>
    <mergeCell ref="AG253:AH253"/>
    <mergeCell ref="AG254:AH254"/>
    <mergeCell ref="AG256:AH256"/>
    <mergeCell ref="AN280:AO280"/>
    <mergeCell ref="AL281:AM281"/>
    <mergeCell ref="AN281:AO281"/>
    <mergeCell ref="AN283:AO283"/>
    <mergeCell ref="AN284:AO284"/>
    <mergeCell ref="AN285:AO285"/>
    <mergeCell ref="AL287:AM287"/>
    <mergeCell ref="AN321:AO321"/>
    <mergeCell ref="AN323:AO323"/>
    <mergeCell ref="AN326:AO326"/>
    <mergeCell ref="AN327:AO327"/>
    <mergeCell ref="AN330:AO330"/>
    <mergeCell ref="AN335:AO335"/>
    <mergeCell ref="AN336:AO336"/>
    <mergeCell ref="AL319:AM319"/>
    <mergeCell ref="AL321:AM321"/>
    <mergeCell ref="AL322:AM322"/>
    <mergeCell ref="AL325:AM325"/>
    <mergeCell ref="AL326:AM326"/>
    <mergeCell ref="AL331:AM331"/>
    <mergeCell ref="AL335:AM335"/>
    <mergeCell ref="AL288:AM288"/>
    <mergeCell ref="AN288:AO288"/>
    <mergeCell ref="AL289:AM289"/>
    <mergeCell ref="AN289:AO289"/>
    <mergeCell ref="AN291:AO291"/>
    <mergeCell ref="AN294:AO294"/>
    <mergeCell ref="AN295:AO295"/>
    <mergeCell ref="AN296:AO296"/>
    <mergeCell ref="AL298:AM298"/>
    <mergeCell ref="AN298:AO298"/>
    <mergeCell ref="AL299:AM299"/>
    <mergeCell ref="AL300:AM300"/>
    <mergeCell ref="AN300:AO300"/>
    <mergeCell ref="AN303:AO303"/>
    <mergeCell ref="AN304:AO304"/>
    <mergeCell ref="AN305:AO305"/>
    <mergeCell ref="AL306:AM306"/>
    <mergeCell ref="AN306:AO306"/>
    <mergeCell ref="AL307:AM307"/>
    <mergeCell ref="AN307:AO307"/>
    <mergeCell ref="AL308:AM308"/>
    <mergeCell ref="AN308:AO308"/>
    <mergeCell ref="AN310:AO310"/>
    <mergeCell ref="AL311:AM311"/>
    <mergeCell ref="AN311:AO311"/>
    <mergeCell ref="AL312:AM312"/>
    <mergeCell ref="AN312:AO312"/>
    <mergeCell ref="AN313:AO313"/>
    <mergeCell ref="AN314:AO314"/>
    <mergeCell ref="AL315:AM315"/>
    <mergeCell ref="AN315:AO315"/>
    <mergeCell ref="AN316:AO316"/>
    <mergeCell ref="AL318:AM318"/>
    <mergeCell ref="AN319:AO319"/>
    <mergeCell ref="AN320:AO320"/>
    <mergeCell ref="AL341:AM341"/>
    <mergeCell ref="AL349:AM349"/>
    <mergeCell ref="AL351:AM351"/>
    <mergeCell ref="AL352:AM352"/>
    <mergeCell ref="AL355:AM355"/>
    <mergeCell ref="AL357:AM357"/>
    <mergeCell ref="AN351:AO351"/>
    <mergeCell ref="AN352:AO352"/>
    <mergeCell ref="AN353:AO353"/>
    <mergeCell ref="AN354:AO354"/>
    <mergeCell ref="AN355:AO355"/>
    <mergeCell ref="AN337:AO337"/>
    <mergeCell ref="AN339:AO339"/>
    <mergeCell ref="AN342:AO342"/>
    <mergeCell ref="AN343:AO343"/>
    <mergeCell ref="AN344:AO344"/>
    <mergeCell ref="AN346:AO346"/>
    <mergeCell ref="AN348:AO348"/>
    <mergeCell ref="AG355:AH355"/>
    <mergeCell ref="AG356:AH356"/>
    <mergeCell ref="AG357:AH357"/>
    <mergeCell ref="AG346:AH346"/>
    <mergeCell ref="AG348:AH348"/>
    <mergeCell ref="AG349:AH349"/>
    <mergeCell ref="AG351:AH351"/>
    <mergeCell ref="AG352:AH352"/>
    <mergeCell ref="AG353:AH353"/>
    <mergeCell ref="AG354:AH354"/>
    <mergeCell ref="AG274:AH274"/>
    <mergeCell ref="AG275:AH275"/>
    <mergeCell ref="AG276:AH276"/>
    <mergeCell ref="AG277:AH277"/>
    <mergeCell ref="AG278:AH278"/>
    <mergeCell ref="AG279:AH279"/>
    <mergeCell ref="AG280:AH280"/>
    <mergeCell ref="AG282:AH282"/>
    <mergeCell ref="AG283:AH283"/>
    <mergeCell ref="AG284:AH284"/>
    <mergeCell ref="AG285:AH285"/>
    <mergeCell ref="AG287:AH287"/>
    <mergeCell ref="AG289:AH289"/>
    <mergeCell ref="AG290:AH290"/>
    <mergeCell ref="AG291:AH291"/>
    <mergeCell ref="AG292:AH292"/>
    <mergeCell ref="AG294:AH294"/>
    <mergeCell ref="AG295:AH295"/>
    <mergeCell ref="AG296:AH296"/>
    <mergeCell ref="AG297:AH297"/>
    <mergeCell ref="AG299:AH299"/>
    <mergeCell ref="AG300:AH300"/>
    <mergeCell ref="AG303:AH303"/>
    <mergeCell ref="AG304:AH304"/>
    <mergeCell ref="AG305:AH305"/>
    <mergeCell ref="AG306:AH306"/>
    <mergeCell ref="AG307:AH307"/>
    <mergeCell ref="AG310:AH310"/>
    <mergeCell ref="AG311:AH311"/>
    <mergeCell ref="AG312:AH312"/>
    <mergeCell ref="AG313:AH313"/>
    <mergeCell ref="AG314:AH314"/>
    <mergeCell ref="AG316:AH316"/>
    <mergeCell ref="AG320:AH320"/>
    <mergeCell ref="AG321:AH321"/>
    <mergeCell ref="AG323:AH323"/>
    <mergeCell ref="AG326:AH326"/>
    <mergeCell ref="AG327:AH327"/>
    <mergeCell ref="AG330:AH330"/>
    <mergeCell ref="AG331:AH331"/>
    <mergeCell ref="AG335:AH335"/>
    <mergeCell ref="AG336:AH336"/>
    <mergeCell ref="AG337:AH337"/>
    <mergeCell ref="AG339:AH339"/>
    <mergeCell ref="AG341:AH341"/>
    <mergeCell ref="AG342:AH342"/>
    <mergeCell ref="AG343:AH343"/>
    <mergeCell ref="AG344:AH344"/>
    <mergeCell ref="AG345:AH345"/>
    <mergeCell ref="AG169:AH169"/>
    <mergeCell ref="AG170:AH170"/>
    <mergeCell ref="AG171:AH171"/>
    <mergeCell ref="AG172:AH172"/>
    <mergeCell ref="AG173:AH173"/>
    <mergeCell ref="AN173:AO173"/>
    <mergeCell ref="AG161:AH161"/>
    <mergeCell ref="AG164:AH164"/>
    <mergeCell ref="AG166:AH166"/>
    <mergeCell ref="AG167:AH167"/>
    <mergeCell ref="AG168:AH168"/>
    <mergeCell ref="AN168:AO168"/>
    <mergeCell ref="AN169:AO169"/>
    <mergeCell ref="AN215:AO215"/>
    <mergeCell ref="AN216:AO216"/>
    <mergeCell ref="AL213:AM213"/>
    <mergeCell ref="AN213:AO213"/>
    <mergeCell ref="AG214:AH214"/>
    <mergeCell ref="AN214:AO214"/>
    <mergeCell ref="AG215:AH215"/>
    <mergeCell ref="AL215:AM215"/>
    <mergeCell ref="AG216:AH216"/>
    <mergeCell ref="AG218:AH218"/>
    <mergeCell ref="AG220:AH220"/>
    <mergeCell ref="AL220:AM220"/>
    <mergeCell ref="AG221:AH221"/>
    <mergeCell ref="AL221:AM221"/>
    <mergeCell ref="AN221:AO221"/>
    <mergeCell ref="AG223:AH223"/>
    <mergeCell ref="AG224:AH224"/>
    <mergeCell ref="AG225:AH225"/>
    <mergeCell ref="AG226:AH226"/>
    <mergeCell ref="AN226:AO226"/>
    <mergeCell ref="AL227:AM227"/>
    <mergeCell ref="AL228:AM228"/>
    <mergeCell ref="AN228:AO228"/>
    <mergeCell ref="AG125:AH125"/>
    <mergeCell ref="AG127:AH127"/>
    <mergeCell ref="AG129:AH129"/>
    <mergeCell ref="AG130:AH130"/>
    <mergeCell ref="AG131:AH131"/>
    <mergeCell ref="AG132:AH132"/>
    <mergeCell ref="AG133:AH133"/>
    <mergeCell ref="AG134:AH134"/>
    <mergeCell ref="AG135:AH135"/>
    <mergeCell ref="AG136:AH136"/>
    <mergeCell ref="AG137:AH137"/>
    <mergeCell ref="AG138:AH138"/>
    <mergeCell ref="AL138:AM138"/>
    <mergeCell ref="AG139:AH139"/>
    <mergeCell ref="AG140:AH140"/>
    <mergeCell ref="AG141:AH141"/>
    <mergeCell ref="AL141:AM141"/>
    <mergeCell ref="AG142:AH142"/>
    <mergeCell ref="AG143:AH143"/>
    <mergeCell ref="AL143:AM143"/>
    <mergeCell ref="AN144:AO144"/>
    <mergeCell ref="AN145:AO145"/>
    <mergeCell ref="AG144:AH144"/>
    <mergeCell ref="AG145:AH145"/>
    <mergeCell ref="AG146:AH146"/>
    <mergeCell ref="AG147:AH147"/>
    <mergeCell ref="AG148:AH148"/>
    <mergeCell ref="AG150:AH150"/>
    <mergeCell ref="AG151:AH151"/>
    <mergeCell ref="AN138:AO138"/>
    <mergeCell ref="AN139:AO139"/>
    <mergeCell ref="AN147:AO147"/>
    <mergeCell ref="AL148:AM148"/>
    <mergeCell ref="AN150:AO150"/>
    <mergeCell ref="AL152:AM152"/>
    <mergeCell ref="AN152:AO152"/>
    <mergeCell ref="AG152:AH152"/>
    <mergeCell ref="AG153:AH153"/>
    <mergeCell ref="AG154:AH154"/>
    <mergeCell ref="AG156:AH156"/>
    <mergeCell ref="AG157:AH157"/>
    <mergeCell ref="AG158:AH158"/>
    <mergeCell ref="AG159:AH159"/>
    <mergeCell ref="AN230:AO230"/>
    <mergeCell ref="AN231:AO231"/>
    <mergeCell ref="AL260:AM260"/>
    <mergeCell ref="AL261:AM261"/>
    <mergeCell ref="AL253:AM253"/>
    <mergeCell ref="AL254:AM254"/>
    <mergeCell ref="AL255:AM255"/>
    <mergeCell ref="AN257:AO257"/>
    <mergeCell ref="AL259:AM259"/>
    <mergeCell ref="AN259:AO259"/>
    <mergeCell ref="AN260:AO260"/>
    <mergeCell ref="AN261:AO261"/>
    <mergeCell ref="AG263:AH263"/>
    <mergeCell ref="AG265:AH265"/>
    <mergeCell ref="AG257:AH257"/>
    <mergeCell ref="AG258:AH258"/>
    <mergeCell ref="AG260:AH260"/>
    <mergeCell ref="AG261:AH261"/>
    <mergeCell ref="AG262:AH262"/>
    <mergeCell ref="AL263:AM263"/>
    <mergeCell ref="AL264:AM264"/>
    <mergeCell ref="AL267:AM267"/>
    <mergeCell ref="AL269:AM269"/>
    <mergeCell ref="AL266:AM266"/>
    <mergeCell ref="AN266:AO266"/>
    <mergeCell ref="AG267:AH267"/>
    <mergeCell ref="AN267:AO267"/>
    <mergeCell ref="AG268:AH268"/>
    <mergeCell ref="AN268:AO268"/>
    <mergeCell ref="AG269:AH269"/>
  </mergeCells>
  <drawing r:id="rId1"/>
</worksheet>
</file>

<file path=xl/worksheets/sheet13.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75"/>
  <sheetData>
    <row r="1">
      <c r="A1" s="58" t="s">
        <v>7651</v>
      </c>
      <c r="B1" s="58" t="s">
        <v>7637</v>
      </c>
    </row>
    <row r="2">
      <c r="A2" s="58" t="s">
        <v>688</v>
      </c>
      <c r="B2" s="58" t="s">
        <v>6022</v>
      </c>
    </row>
    <row r="3">
      <c r="A3" s="58" t="s">
        <v>90</v>
      </c>
      <c r="B3" s="58" t="s">
        <v>6007</v>
      </c>
    </row>
    <row r="4">
      <c r="A4" s="58" t="s">
        <v>85</v>
      </c>
      <c r="B4" s="58" t="s">
        <v>6022</v>
      </c>
    </row>
    <row r="5">
      <c r="A5" s="58" t="s">
        <v>73</v>
      </c>
      <c r="B5" s="58" t="s">
        <v>7705</v>
      </c>
    </row>
    <row r="6">
      <c r="A6" s="58" t="s">
        <v>68</v>
      </c>
      <c r="B6" s="58" t="s">
        <v>6028</v>
      </c>
    </row>
    <row r="7">
      <c r="A7" s="58" t="s">
        <v>596</v>
      </c>
      <c r="B7" s="58" t="s">
        <v>6028</v>
      </c>
    </row>
    <row r="8">
      <c r="A8" s="58" t="s">
        <v>499</v>
      </c>
      <c r="B8" s="58" t="s">
        <v>6022</v>
      </c>
    </row>
    <row r="9">
      <c r="A9" s="58" t="s">
        <v>40</v>
      </c>
      <c r="B9" s="58" t="s">
        <v>6005</v>
      </c>
    </row>
    <row r="10">
      <c r="A10" s="58" t="s">
        <v>170</v>
      </c>
      <c r="B10" s="58" t="s">
        <v>6028</v>
      </c>
    </row>
    <row r="11">
      <c r="A11" s="58" t="s">
        <v>102</v>
      </c>
      <c r="B11" s="58" t="s">
        <v>6063</v>
      </c>
    </row>
    <row r="12">
      <c r="A12" s="58" t="s">
        <v>155</v>
      </c>
      <c r="B12" s="58" t="s">
        <v>6005</v>
      </c>
    </row>
    <row r="13">
      <c r="A13" s="58" t="s">
        <v>159</v>
      </c>
      <c r="B13" s="58" t="s">
        <v>6022</v>
      </c>
    </row>
    <row r="14">
      <c r="A14" s="58" t="s">
        <v>94</v>
      </c>
      <c r="B14" s="58" t="s">
        <v>6005</v>
      </c>
    </row>
    <row r="15">
      <c r="A15" s="58" t="s">
        <v>1232</v>
      </c>
      <c r="B15" s="58" t="s">
        <v>6063</v>
      </c>
    </row>
    <row r="16">
      <c r="A16" s="58" t="s">
        <v>170</v>
      </c>
      <c r="B16" s="58" t="s">
        <v>6028</v>
      </c>
    </row>
    <row r="17">
      <c r="A17" s="58" t="s">
        <v>466</v>
      </c>
      <c r="B17" s="58" t="s">
        <v>6022</v>
      </c>
    </row>
    <row r="18">
      <c r="A18" s="58" t="s">
        <v>261</v>
      </c>
      <c r="B18" s="58" t="s">
        <v>6028</v>
      </c>
    </row>
    <row r="19">
      <c r="A19" s="58" t="s">
        <v>357</v>
      </c>
      <c r="B19" s="58" t="s">
        <v>6028</v>
      </c>
    </row>
    <row r="20">
      <c r="A20" s="58" t="s">
        <v>604</v>
      </c>
      <c r="B20" s="58" t="s">
        <v>6007</v>
      </c>
    </row>
    <row r="21">
      <c r="A21" s="58" t="s">
        <v>363</v>
      </c>
      <c r="B21" s="58" t="s">
        <v>6005</v>
      </c>
    </row>
    <row r="22">
      <c r="A22" s="58" t="s">
        <v>1293</v>
      </c>
      <c r="B22" s="58" t="s">
        <v>6005</v>
      </c>
    </row>
    <row r="23">
      <c r="A23" s="58" t="s">
        <v>85</v>
      </c>
      <c r="B23" s="58" t="s">
        <v>6022</v>
      </c>
    </row>
    <row r="24">
      <c r="A24" s="58" t="s">
        <v>1051</v>
      </c>
      <c r="B24" s="58" t="s">
        <v>6022</v>
      </c>
    </row>
    <row r="25">
      <c r="A25" s="58" t="s">
        <v>705</v>
      </c>
      <c r="B25" s="58" t="s">
        <v>6028</v>
      </c>
    </row>
    <row r="26">
      <c r="A26" s="58" t="s">
        <v>85</v>
      </c>
      <c r="B26" s="58" t="s">
        <v>6022</v>
      </c>
    </row>
    <row r="27">
      <c r="A27" s="58" t="s">
        <v>685</v>
      </c>
      <c r="B27" s="58" t="s">
        <v>6028</v>
      </c>
    </row>
    <row r="28">
      <c r="A28" s="58" t="s">
        <v>897</v>
      </c>
      <c r="B28" s="58" t="s">
        <v>6005</v>
      </c>
    </row>
    <row r="29">
      <c r="A29" s="58" t="s">
        <v>499</v>
      </c>
      <c r="B29" s="58" t="s">
        <v>6022</v>
      </c>
    </row>
    <row r="30">
      <c r="A30" s="58" t="s">
        <v>951</v>
      </c>
      <c r="B30" s="58" t="s">
        <v>6028</v>
      </c>
    </row>
    <row r="31">
      <c r="A31" s="58" t="s">
        <v>199</v>
      </c>
      <c r="B31" s="58" t="s">
        <v>6005</v>
      </c>
    </row>
    <row r="32">
      <c r="A32" s="58" t="s">
        <v>1506</v>
      </c>
      <c r="B32" s="58" t="s">
        <v>6028</v>
      </c>
    </row>
    <row r="33">
      <c r="A33" s="58" t="s">
        <v>40</v>
      </c>
      <c r="B33" s="58" t="s">
        <v>6005</v>
      </c>
    </row>
    <row r="34">
      <c r="A34" s="58" t="s">
        <v>81</v>
      </c>
      <c r="B34" s="58" t="s">
        <v>6063</v>
      </c>
    </row>
    <row r="35">
      <c r="A35" s="58" t="s">
        <v>685</v>
      </c>
      <c r="B35" s="58" t="s">
        <v>7906</v>
      </c>
    </row>
    <row r="36">
      <c r="A36" s="58" t="s">
        <v>49</v>
      </c>
      <c r="B36" s="58" t="s">
        <v>6028</v>
      </c>
    </row>
    <row r="37">
      <c r="A37" s="58" t="s">
        <v>196</v>
      </c>
      <c r="B37" s="58" t="s">
        <v>6022</v>
      </c>
    </row>
    <row r="38">
      <c r="A38" s="58" t="s">
        <v>155</v>
      </c>
      <c r="B38" s="58" t="s">
        <v>6005</v>
      </c>
    </row>
    <row r="39">
      <c r="A39" s="58" t="s">
        <v>668</v>
      </c>
      <c r="B39" s="58" t="s">
        <v>6005</v>
      </c>
    </row>
    <row r="40">
      <c r="A40" s="58" t="s">
        <v>68</v>
      </c>
      <c r="B40" s="58" t="s">
        <v>6028</v>
      </c>
    </row>
    <row r="41">
      <c r="A41" s="58" t="s">
        <v>60</v>
      </c>
      <c r="B41" s="58" t="s">
        <v>6022</v>
      </c>
    </row>
    <row r="42">
      <c r="A42" s="58" t="s">
        <v>688</v>
      </c>
      <c r="B42" s="58" t="s">
        <v>6022</v>
      </c>
    </row>
    <row r="43">
      <c r="A43" s="58" t="s">
        <v>40</v>
      </c>
      <c r="B43" s="58" t="s">
        <v>6005</v>
      </c>
    </row>
    <row r="44">
      <c r="A44" s="58" t="s">
        <v>170</v>
      </c>
      <c r="B44" s="58" t="s">
        <v>6028</v>
      </c>
    </row>
    <row r="45">
      <c r="A45" s="58" t="s">
        <v>40</v>
      </c>
      <c r="B45" s="58" t="s">
        <v>6005</v>
      </c>
    </row>
    <row r="46">
      <c r="A46" s="58" t="s">
        <v>199</v>
      </c>
      <c r="B46" s="58" t="s">
        <v>6005</v>
      </c>
    </row>
    <row r="47">
      <c r="A47" s="58" t="s">
        <v>604</v>
      </c>
      <c r="B47" s="58" t="s">
        <v>6007</v>
      </c>
    </row>
    <row r="48">
      <c r="A48" s="58" t="s">
        <v>235</v>
      </c>
      <c r="B48" s="58" t="s">
        <v>6007</v>
      </c>
    </row>
    <row r="49">
      <c r="A49" s="58" t="s">
        <v>741</v>
      </c>
      <c r="B49" s="58" t="s">
        <v>6028</v>
      </c>
    </row>
    <row r="50">
      <c r="A50" s="58" t="s">
        <v>60</v>
      </c>
      <c r="B50" s="58" t="s">
        <v>6022</v>
      </c>
    </row>
    <row r="51">
      <c r="A51" s="58" t="s">
        <v>155</v>
      </c>
      <c r="B51" s="58" t="s">
        <v>6005</v>
      </c>
    </row>
    <row r="52">
      <c r="A52" s="58" t="s">
        <v>363</v>
      </c>
      <c r="B52" s="58" t="s">
        <v>6005</v>
      </c>
    </row>
    <row r="53">
      <c r="A53" s="58" t="s">
        <v>856</v>
      </c>
      <c r="B53" s="58" t="s">
        <v>6005</v>
      </c>
    </row>
    <row r="54">
      <c r="A54" s="58" t="s">
        <v>550</v>
      </c>
      <c r="B54" s="58" t="s">
        <v>6005</v>
      </c>
    </row>
    <row r="55">
      <c r="A55" s="58" t="s">
        <v>363</v>
      </c>
      <c r="B55" s="58" t="s">
        <v>6005</v>
      </c>
    </row>
    <row r="56">
      <c r="A56" s="58" t="s">
        <v>40</v>
      </c>
      <c r="B56" s="58" t="s">
        <v>6005</v>
      </c>
    </row>
    <row r="57">
      <c r="A57" s="58" t="s">
        <v>8033</v>
      </c>
      <c r="B57" s="58" t="s">
        <v>8029</v>
      </c>
    </row>
    <row r="58">
      <c r="A58" s="58" t="s">
        <v>85</v>
      </c>
      <c r="B58" s="58" t="s">
        <v>6022</v>
      </c>
    </row>
    <row r="59">
      <c r="A59" s="58" t="s">
        <v>363</v>
      </c>
      <c r="B59" s="58" t="s">
        <v>6005</v>
      </c>
    </row>
    <row r="60">
      <c r="A60" s="58" t="s">
        <v>889</v>
      </c>
      <c r="B60" s="58" t="s">
        <v>6005</v>
      </c>
    </row>
    <row r="61">
      <c r="A61" s="58" t="s">
        <v>1012</v>
      </c>
      <c r="B61" s="58" t="s">
        <v>6022</v>
      </c>
    </row>
    <row r="62">
      <c r="A62" s="58" t="s">
        <v>1237</v>
      </c>
      <c r="B62" s="58" t="s">
        <v>6005</v>
      </c>
    </row>
    <row r="63">
      <c r="A63" s="58" t="s">
        <v>175</v>
      </c>
      <c r="B63" s="58" t="s">
        <v>6028</v>
      </c>
    </row>
    <row r="64">
      <c r="A64" s="58" t="s">
        <v>155</v>
      </c>
      <c r="B64" s="58" t="s">
        <v>6005</v>
      </c>
    </row>
    <row r="65">
      <c r="A65" s="58" t="s">
        <v>685</v>
      </c>
      <c r="B65" s="58" t="s">
        <v>6028</v>
      </c>
    </row>
    <row r="66">
      <c r="A66" s="58" t="s">
        <v>485</v>
      </c>
      <c r="B66" s="58" t="s">
        <v>6005</v>
      </c>
    </row>
    <row r="67">
      <c r="A67" s="58" t="s">
        <v>40</v>
      </c>
      <c r="B67" s="58" t="s">
        <v>6005</v>
      </c>
    </row>
    <row r="68">
      <c r="A68" s="58" t="s">
        <v>873</v>
      </c>
      <c r="B68" s="58" t="s">
        <v>6005</v>
      </c>
    </row>
    <row r="69">
      <c r="A69" s="58" t="s">
        <v>152</v>
      </c>
      <c r="B69" s="58" t="s">
        <v>6028</v>
      </c>
    </row>
    <row r="70">
      <c r="A70" s="58" t="s">
        <v>607</v>
      </c>
      <c r="B70" s="58" t="s">
        <v>6028</v>
      </c>
    </row>
    <row r="71">
      <c r="A71" s="58" t="s">
        <v>40</v>
      </c>
      <c r="B71" s="58" t="s">
        <v>6005</v>
      </c>
    </row>
    <row r="72">
      <c r="A72" s="58" t="s">
        <v>170</v>
      </c>
      <c r="B72" s="58" t="s">
        <v>6028</v>
      </c>
    </row>
    <row r="73">
      <c r="A73" s="58" t="s">
        <v>68</v>
      </c>
      <c r="B73" s="58" t="s">
        <v>6028</v>
      </c>
    </row>
    <row r="74">
      <c r="A74" s="58" t="s">
        <v>102</v>
      </c>
      <c r="B74" s="58" t="s">
        <v>6063</v>
      </c>
    </row>
    <row r="75">
      <c r="A75" s="58" t="s">
        <v>999</v>
      </c>
      <c r="B75" s="58" t="s">
        <v>6028</v>
      </c>
    </row>
    <row r="76">
      <c r="A76" s="58" t="s">
        <v>363</v>
      </c>
      <c r="B76" s="58" t="s">
        <v>6005</v>
      </c>
    </row>
    <row r="77">
      <c r="A77" s="58" t="s">
        <v>73</v>
      </c>
      <c r="B77" s="58" t="s">
        <v>7705</v>
      </c>
    </row>
    <row r="78">
      <c r="A78" s="58" t="s">
        <v>40</v>
      </c>
      <c r="B78" s="58" t="s">
        <v>6005</v>
      </c>
    </row>
    <row r="79">
      <c r="A79" s="58" t="s">
        <v>170</v>
      </c>
      <c r="B79" s="58" t="s">
        <v>6028</v>
      </c>
    </row>
    <row r="80">
      <c r="A80" s="58" t="s">
        <v>5739</v>
      </c>
      <c r="B80" s="58" t="s">
        <v>6005</v>
      </c>
    </row>
    <row r="81">
      <c r="A81" s="58" t="s">
        <v>243</v>
      </c>
      <c r="B81" s="58" t="s">
        <v>6005</v>
      </c>
    </row>
    <row r="82">
      <c r="A82" s="58" t="s">
        <v>222</v>
      </c>
      <c r="B82" s="58" t="s">
        <v>6022</v>
      </c>
    </row>
    <row r="83">
      <c r="A83" s="58" t="s">
        <v>40</v>
      </c>
      <c r="B83" s="58" t="s">
        <v>6005</v>
      </c>
    </row>
    <row r="84">
      <c r="A84" s="58" t="s">
        <v>85</v>
      </c>
      <c r="B84" s="58" t="s">
        <v>6022</v>
      </c>
    </row>
    <row r="85">
      <c r="A85" s="58" t="s">
        <v>170</v>
      </c>
      <c r="B85" s="58" t="s">
        <v>6028</v>
      </c>
    </row>
    <row r="86">
      <c r="A86" s="58" t="s">
        <v>889</v>
      </c>
      <c r="B86" s="58" t="s">
        <v>6005</v>
      </c>
    </row>
    <row r="87">
      <c r="A87" s="58" t="s">
        <v>40</v>
      </c>
      <c r="B87" s="58" t="s">
        <v>6028</v>
      </c>
    </row>
    <row r="88">
      <c r="A88" s="58" t="s">
        <v>437</v>
      </c>
      <c r="B88" s="58" t="s">
        <v>6028</v>
      </c>
    </row>
    <row r="89">
      <c r="A89" s="58" t="s">
        <v>40</v>
      </c>
      <c r="B89" s="58" t="s">
        <v>6005</v>
      </c>
    </row>
    <row r="90">
      <c r="A90" s="58" t="s">
        <v>180</v>
      </c>
      <c r="B90" s="58" t="s">
        <v>6028</v>
      </c>
    </row>
    <row r="91">
      <c r="A91" s="58" t="s">
        <v>190</v>
      </c>
      <c r="B91" s="58" t="s">
        <v>6022</v>
      </c>
    </row>
    <row r="92">
      <c r="A92" s="58" t="s">
        <v>363</v>
      </c>
      <c r="B92" s="58" t="s">
        <v>6005</v>
      </c>
    </row>
    <row r="93">
      <c r="A93" s="58" t="s">
        <v>269</v>
      </c>
      <c r="B93" s="58" t="s">
        <v>6063</v>
      </c>
    </row>
    <row r="94">
      <c r="A94" s="58" t="s">
        <v>668</v>
      </c>
      <c r="B94" s="58" t="s">
        <v>6005</v>
      </c>
    </row>
    <row r="95">
      <c r="A95" s="58" t="s">
        <v>117</v>
      </c>
      <c r="B95" s="58" t="s">
        <v>6005</v>
      </c>
    </row>
    <row r="96">
      <c r="A96" s="58" t="s">
        <v>170</v>
      </c>
      <c r="B96" s="58" t="s">
        <v>6028</v>
      </c>
    </row>
    <row r="97">
      <c r="A97" s="58" t="s">
        <v>357</v>
      </c>
      <c r="B97" s="58" t="s">
        <v>6028</v>
      </c>
    </row>
    <row r="98">
      <c r="A98" s="58" t="s">
        <v>40</v>
      </c>
      <c r="B98" s="58" t="s">
        <v>6005</v>
      </c>
    </row>
    <row r="99">
      <c r="A99" s="58" t="s">
        <v>265</v>
      </c>
      <c r="B99" s="58" t="s">
        <v>6005</v>
      </c>
    </row>
    <row r="100">
      <c r="A100" s="58" t="s">
        <v>550</v>
      </c>
      <c r="B100" s="58" t="s">
        <v>6005</v>
      </c>
    </row>
    <row r="101">
      <c r="A101" s="58" t="s">
        <v>1293</v>
      </c>
      <c r="B101" s="58" t="s">
        <v>6005</v>
      </c>
    </row>
    <row r="102">
      <c r="A102" s="58" t="s">
        <v>103</v>
      </c>
      <c r="B102" s="58" t="s">
        <v>6063</v>
      </c>
    </row>
    <row r="103">
      <c r="A103" s="58" t="s">
        <v>8304</v>
      </c>
      <c r="B103" s="58" t="s">
        <v>6005</v>
      </c>
    </row>
    <row r="104">
      <c r="A104" s="58" t="s">
        <v>607</v>
      </c>
      <c r="B104" s="58" t="s">
        <v>6028</v>
      </c>
    </row>
    <row r="105">
      <c r="A105" s="58" t="s">
        <v>196</v>
      </c>
      <c r="B105" s="58" t="s">
        <v>6022</v>
      </c>
    </row>
    <row r="106">
      <c r="A106" s="58" t="s">
        <v>170</v>
      </c>
      <c r="B106" s="58" t="s">
        <v>6028</v>
      </c>
    </row>
    <row r="107">
      <c r="A107" s="58" t="s">
        <v>170</v>
      </c>
      <c r="B107" s="58" t="s">
        <v>6028</v>
      </c>
    </row>
    <row r="108">
      <c r="A108" s="58" t="s">
        <v>40</v>
      </c>
      <c r="B108" s="58" t="s">
        <v>6028</v>
      </c>
    </row>
    <row r="109">
      <c r="A109" s="58" t="s">
        <v>621</v>
      </c>
      <c r="B109" s="58" t="s">
        <v>6028</v>
      </c>
    </row>
    <row r="110">
      <c r="A110" s="58" t="s">
        <v>170</v>
      </c>
      <c r="B110" s="58" t="s">
        <v>6028</v>
      </c>
    </row>
    <row r="111">
      <c r="A111" s="58" t="s">
        <v>889</v>
      </c>
      <c r="B111" s="58" t="s">
        <v>6005</v>
      </c>
    </row>
    <row r="112">
      <c r="A112" s="58" t="s">
        <v>164</v>
      </c>
      <c r="B112" s="58" t="s">
        <v>6028</v>
      </c>
    </row>
    <row r="113">
      <c r="A113" s="58" t="s">
        <v>705</v>
      </c>
      <c r="B113" s="58" t="s">
        <v>6028</v>
      </c>
    </row>
    <row r="114">
      <c r="A114" s="58" t="s">
        <v>210</v>
      </c>
      <c r="B114" s="58" t="s">
        <v>6022</v>
      </c>
    </row>
    <row r="115">
      <c r="A115" s="58" t="s">
        <v>73</v>
      </c>
      <c r="B115" s="58" t="s">
        <v>7705</v>
      </c>
    </row>
    <row r="116">
      <c r="A116" s="58" t="s">
        <v>1583</v>
      </c>
      <c r="B116" s="58" t="s">
        <v>6022</v>
      </c>
    </row>
    <row r="117">
      <c r="A117" s="58" t="s">
        <v>60</v>
      </c>
      <c r="B117" s="58" t="s">
        <v>6022</v>
      </c>
    </row>
    <row r="118">
      <c r="A118" s="58" t="s">
        <v>68</v>
      </c>
      <c r="B118" s="58" t="s">
        <v>6028</v>
      </c>
    </row>
    <row r="119">
      <c r="A119" s="58" t="s">
        <v>117</v>
      </c>
      <c r="B119" s="58" t="s">
        <v>6007</v>
      </c>
    </row>
    <row r="120">
      <c r="A120" s="58" t="s">
        <v>196</v>
      </c>
      <c r="B120" s="58" t="s">
        <v>6022</v>
      </c>
    </row>
    <row r="121">
      <c r="A121" s="58" t="s">
        <v>180</v>
      </c>
      <c r="B121" s="58" t="s">
        <v>6028</v>
      </c>
    </row>
    <row r="122">
      <c r="A122" s="58" t="s">
        <v>170</v>
      </c>
      <c r="B122" s="58" t="s">
        <v>6028</v>
      </c>
    </row>
    <row r="123">
      <c r="A123" s="58" t="s">
        <v>688</v>
      </c>
      <c r="B123" s="58" t="s">
        <v>6022</v>
      </c>
    </row>
    <row r="124">
      <c r="A124" s="58" t="s">
        <v>581</v>
      </c>
      <c r="B124" s="58" t="s">
        <v>6022</v>
      </c>
    </row>
    <row r="125">
      <c r="A125" s="58" t="s">
        <v>68</v>
      </c>
      <c r="B125" s="58" t="s">
        <v>6028</v>
      </c>
    </row>
    <row r="126">
      <c r="A126" s="58" t="s">
        <v>357</v>
      </c>
      <c r="B126" s="58" t="s">
        <v>6028</v>
      </c>
    </row>
    <row r="127">
      <c r="A127" s="58" t="s">
        <v>333</v>
      </c>
      <c r="B127" s="58" t="s">
        <v>6028</v>
      </c>
    </row>
    <row r="128">
      <c r="A128" s="58" t="s">
        <v>1298</v>
      </c>
      <c r="B128" s="58" t="s">
        <v>6063</v>
      </c>
    </row>
    <row r="129">
      <c r="A129" s="58" t="s">
        <v>363</v>
      </c>
      <c r="B129" s="58" t="s">
        <v>6005</v>
      </c>
    </row>
    <row r="130">
      <c r="A130" s="58" t="s">
        <v>45</v>
      </c>
      <c r="B130" s="58" t="s">
        <v>6022</v>
      </c>
    </row>
    <row r="131">
      <c r="A131" s="58" t="s">
        <v>954</v>
      </c>
      <c r="B131" s="58" t="s">
        <v>6005</v>
      </c>
    </row>
    <row r="132">
      <c r="A132" s="58" t="s">
        <v>1298</v>
      </c>
      <c r="B132" s="58" t="s">
        <v>6063</v>
      </c>
    </row>
    <row r="133">
      <c r="A133" s="58" t="s">
        <v>889</v>
      </c>
      <c r="B133" s="58" t="s">
        <v>6005</v>
      </c>
    </row>
    <row r="134">
      <c r="A134" s="58" t="s">
        <v>196</v>
      </c>
      <c r="B134" s="58" t="s">
        <v>6022</v>
      </c>
    </row>
    <row r="135">
      <c r="A135" s="58" t="s">
        <v>999</v>
      </c>
      <c r="B135" s="58" t="s">
        <v>6028</v>
      </c>
    </row>
    <row r="136">
      <c r="A136" s="58" t="s">
        <v>73</v>
      </c>
      <c r="B136" s="58" t="s">
        <v>7705</v>
      </c>
    </row>
    <row r="137">
      <c r="A137" s="58" t="s">
        <v>725</v>
      </c>
      <c r="B137" s="58" t="s">
        <v>6005</v>
      </c>
    </row>
    <row r="138">
      <c r="A138" s="58" t="s">
        <v>49</v>
      </c>
      <c r="B138" s="58" t="s">
        <v>6028</v>
      </c>
    </row>
    <row r="139">
      <c r="A139" s="58" t="s">
        <v>155</v>
      </c>
      <c r="B139" s="58" t="s">
        <v>6005</v>
      </c>
    </row>
    <row r="140">
      <c r="A140" s="58" t="s">
        <v>284</v>
      </c>
      <c r="B140" s="58" t="s">
        <v>6007</v>
      </c>
    </row>
    <row r="141">
      <c r="A141" s="58" t="s">
        <v>363</v>
      </c>
      <c r="B141" s="58" t="s">
        <v>6005</v>
      </c>
    </row>
    <row r="142">
      <c r="A142" s="58" t="s">
        <v>180</v>
      </c>
      <c r="B142" s="58" t="s">
        <v>6028</v>
      </c>
    </row>
    <row r="143">
      <c r="A143" s="58" t="s">
        <v>60</v>
      </c>
      <c r="B143" s="58" t="s">
        <v>6022</v>
      </c>
    </row>
    <row r="144">
      <c r="A144" s="58" t="s">
        <v>499</v>
      </c>
      <c r="B144" s="58" t="s">
        <v>6022</v>
      </c>
    </row>
    <row r="145">
      <c r="A145" s="58" t="s">
        <v>90</v>
      </c>
      <c r="B145" s="58" t="s">
        <v>6022</v>
      </c>
    </row>
    <row r="146">
      <c r="A146" s="58" t="s">
        <v>159</v>
      </c>
      <c r="B146" s="58" t="s">
        <v>6022</v>
      </c>
    </row>
    <row r="147">
      <c r="A147" s="58" t="s">
        <v>668</v>
      </c>
      <c r="B147" s="58" t="s">
        <v>6005</v>
      </c>
    </row>
    <row r="148">
      <c r="A148" s="58" t="s">
        <v>170</v>
      </c>
      <c r="B148" s="58" t="s">
        <v>6028</v>
      </c>
    </row>
    <row r="149">
      <c r="A149" s="58" t="s">
        <v>333</v>
      </c>
      <c r="B149" s="58" t="s">
        <v>6028</v>
      </c>
    </row>
    <row r="150">
      <c r="A150" s="58" t="s">
        <v>685</v>
      </c>
      <c r="B150" s="58" t="s">
        <v>6028</v>
      </c>
    </row>
    <row r="151">
      <c r="A151" s="58" t="s">
        <v>243</v>
      </c>
      <c r="B151" s="58" t="s">
        <v>6005</v>
      </c>
    </row>
    <row r="152">
      <c r="A152" s="58" t="s">
        <v>85</v>
      </c>
      <c r="B152" s="58" t="s">
        <v>6022</v>
      </c>
    </row>
    <row r="153">
      <c r="A153" s="58" t="s">
        <v>68</v>
      </c>
      <c r="B153" s="58" t="s">
        <v>6028</v>
      </c>
    </row>
    <row r="154">
      <c r="A154" s="58" t="s">
        <v>164</v>
      </c>
      <c r="B154" s="58" t="s">
        <v>6022</v>
      </c>
    </row>
    <row r="155">
      <c r="A155" s="58" t="s">
        <v>607</v>
      </c>
      <c r="B155" s="58" t="s">
        <v>6028</v>
      </c>
    </row>
    <row r="156">
      <c r="A156" s="58" t="s">
        <v>152</v>
      </c>
      <c r="B156" s="58" t="s">
        <v>6028</v>
      </c>
    </row>
    <row r="157">
      <c r="A157" s="58" t="s">
        <v>210</v>
      </c>
      <c r="B157" s="58" t="s">
        <v>6022</v>
      </c>
    </row>
    <row r="158">
      <c r="A158" s="58" t="s">
        <v>685</v>
      </c>
      <c r="B158" s="58" t="s">
        <v>6028</v>
      </c>
    </row>
    <row r="159">
      <c r="A159" s="58" t="s">
        <v>607</v>
      </c>
      <c r="B159" s="58" t="s">
        <v>6028</v>
      </c>
    </row>
    <row r="160">
      <c r="A160" s="58" t="s">
        <v>170</v>
      </c>
      <c r="B160" s="58" t="s">
        <v>6028</v>
      </c>
    </row>
    <row r="161">
      <c r="A161" s="58" t="s">
        <v>243</v>
      </c>
      <c r="B161" s="58" t="s">
        <v>6005</v>
      </c>
    </row>
    <row r="162">
      <c r="A162" s="58" t="s">
        <v>873</v>
      </c>
      <c r="B162" s="58" t="s">
        <v>6005</v>
      </c>
    </row>
    <row r="163">
      <c r="A163" s="58" t="s">
        <v>428</v>
      </c>
      <c r="B163" s="58" t="s">
        <v>6028</v>
      </c>
    </row>
    <row r="164">
      <c r="A164" s="58" t="s">
        <v>999</v>
      </c>
      <c r="B164" s="58" t="s">
        <v>6028</v>
      </c>
    </row>
    <row r="165">
      <c r="A165" s="58" t="s">
        <v>155</v>
      </c>
      <c r="B165" s="58" t="s">
        <v>6005</v>
      </c>
    </row>
    <row r="166">
      <c r="A166" s="58" t="s">
        <v>159</v>
      </c>
      <c r="B166" s="58" t="s">
        <v>6022</v>
      </c>
    </row>
    <row r="167">
      <c r="A167" s="58" t="s">
        <v>45</v>
      </c>
      <c r="B167" s="58" t="s">
        <v>6022</v>
      </c>
    </row>
    <row r="168">
      <c r="A168" s="58" t="s">
        <v>1583</v>
      </c>
      <c r="B168" s="58" t="s">
        <v>6022</v>
      </c>
    </row>
    <row r="169">
      <c r="A169" s="58" t="s">
        <v>889</v>
      </c>
      <c r="B169" s="58" t="s">
        <v>6005</v>
      </c>
    </row>
    <row r="170">
      <c r="A170" s="58" t="s">
        <v>1165</v>
      </c>
      <c r="B170" s="58" t="s">
        <v>6005</v>
      </c>
    </row>
    <row r="171">
      <c r="A171" s="58" t="s">
        <v>8636</v>
      </c>
      <c r="B171" s="58" t="s">
        <v>8029</v>
      </c>
    </row>
    <row r="172">
      <c r="A172" s="58" t="s">
        <v>103</v>
      </c>
      <c r="B172" s="58" t="s">
        <v>6063</v>
      </c>
    </row>
    <row r="173">
      <c r="A173" s="58" t="s">
        <v>604</v>
      </c>
      <c r="B173" s="58" t="s">
        <v>6022</v>
      </c>
    </row>
    <row r="174">
      <c r="A174" s="58" t="s">
        <v>40</v>
      </c>
      <c r="B174" s="58" t="s">
        <v>6005</v>
      </c>
    </row>
    <row r="175">
      <c r="A175" s="58" t="s">
        <v>175</v>
      </c>
      <c r="B175" s="58" t="s">
        <v>6028</v>
      </c>
    </row>
    <row r="176">
      <c r="A176" s="58" t="s">
        <v>596</v>
      </c>
      <c r="B176" s="58" t="s">
        <v>6028</v>
      </c>
    </row>
    <row r="177">
      <c r="A177" s="58" t="s">
        <v>1381</v>
      </c>
      <c r="B177" s="58" t="s">
        <v>6005</v>
      </c>
    </row>
    <row r="178">
      <c r="A178" s="58" t="s">
        <v>531</v>
      </c>
      <c r="B178" s="58" t="s">
        <v>6022</v>
      </c>
    </row>
    <row r="179">
      <c r="A179" s="58" t="s">
        <v>196</v>
      </c>
      <c r="B179" s="58" t="s">
        <v>6022</v>
      </c>
    </row>
    <row r="180">
      <c r="A180" s="58" t="s">
        <v>155</v>
      </c>
      <c r="B180" s="58" t="s">
        <v>6005</v>
      </c>
    </row>
    <row r="181">
      <c r="A181" s="58" t="s">
        <v>73</v>
      </c>
      <c r="B181" s="58" t="s">
        <v>7705</v>
      </c>
    </row>
    <row r="182">
      <c r="A182" s="58" t="s">
        <v>103</v>
      </c>
      <c r="B182" s="58" t="s">
        <v>6063</v>
      </c>
    </row>
    <row r="183">
      <c r="A183" s="58" t="s">
        <v>705</v>
      </c>
      <c r="B183" s="58" t="s">
        <v>6028</v>
      </c>
    </row>
    <row r="184">
      <c r="A184" s="58" t="s">
        <v>40</v>
      </c>
      <c r="B184" s="58" t="s">
        <v>6005</v>
      </c>
    </row>
    <row r="185">
      <c r="A185" s="58" t="s">
        <v>170</v>
      </c>
      <c r="B185" s="58" t="s">
        <v>6028</v>
      </c>
    </row>
    <row r="186">
      <c r="A186" s="58" t="s">
        <v>436</v>
      </c>
      <c r="B186" s="58" t="s">
        <v>6028</v>
      </c>
    </row>
    <row r="187">
      <c r="A187" s="58" t="s">
        <v>643</v>
      </c>
      <c r="B187" s="58" t="s">
        <v>6028</v>
      </c>
    </row>
    <row r="188">
      <c r="A188" s="58" t="s">
        <v>484</v>
      </c>
      <c r="B188" s="58" t="s">
        <v>6005</v>
      </c>
    </row>
    <row r="189">
      <c r="A189" s="58" t="s">
        <v>499</v>
      </c>
      <c r="B189" s="58" t="s">
        <v>6022</v>
      </c>
    </row>
    <row r="190">
      <c r="A190" s="58" t="s">
        <v>196</v>
      </c>
      <c r="B190" s="58" t="s">
        <v>6022</v>
      </c>
    </row>
    <row r="191">
      <c r="A191" s="58" t="s">
        <v>40</v>
      </c>
      <c r="B191" s="58" t="s">
        <v>6005</v>
      </c>
    </row>
    <row r="192">
      <c r="A192" s="58" t="s">
        <v>155</v>
      </c>
      <c r="B192" s="58" t="s">
        <v>6005</v>
      </c>
    </row>
    <row r="193">
      <c r="A193" s="58" t="s">
        <v>357</v>
      </c>
      <c r="B193" s="58" t="s">
        <v>6028</v>
      </c>
    </row>
    <row r="194">
      <c r="A194" s="58" t="s">
        <v>152</v>
      </c>
      <c r="B194" s="58" t="s">
        <v>6028</v>
      </c>
    </row>
    <row r="195">
      <c r="A195" s="58" t="s">
        <v>155</v>
      </c>
      <c r="B195" s="58" t="s">
        <v>6005</v>
      </c>
    </row>
    <row r="196">
      <c r="A196" s="58" t="s">
        <v>235</v>
      </c>
      <c r="B196" s="58" t="s">
        <v>6022</v>
      </c>
    </row>
    <row r="197">
      <c r="A197" s="58" t="s">
        <v>210</v>
      </c>
      <c r="B197" s="58" t="s">
        <v>6022</v>
      </c>
    </row>
    <row r="198">
      <c r="A198" s="58" t="s">
        <v>170</v>
      </c>
      <c r="B198" s="58" t="s">
        <v>6028</v>
      </c>
    </row>
    <row r="199">
      <c r="A199" s="58" t="s">
        <v>196</v>
      </c>
      <c r="B199" s="58" t="s">
        <v>6022</v>
      </c>
    </row>
    <row r="200">
      <c r="A200" s="58" t="s">
        <v>155</v>
      </c>
      <c r="B200" s="58" t="s">
        <v>6005</v>
      </c>
    </row>
    <row r="201">
      <c r="A201" s="58" t="s">
        <v>102</v>
      </c>
      <c r="B201" s="58" t="s">
        <v>6063</v>
      </c>
    </row>
    <row r="202">
      <c r="A202" s="58" t="s">
        <v>345</v>
      </c>
      <c r="B202" s="58" t="s">
        <v>6028</v>
      </c>
    </row>
    <row r="203">
      <c r="A203" s="58" t="s">
        <v>40</v>
      </c>
      <c r="B203" s="58" t="s">
        <v>6005</v>
      </c>
    </row>
    <row r="204">
      <c r="A204" s="58" t="s">
        <v>164</v>
      </c>
      <c r="B204" s="58" t="s">
        <v>6022</v>
      </c>
    </row>
    <row r="205">
      <c r="A205" s="58" t="s">
        <v>196</v>
      </c>
      <c r="B205" s="58" t="s">
        <v>6022</v>
      </c>
    </row>
    <row r="206">
      <c r="A206" s="58" t="s">
        <v>152</v>
      </c>
      <c r="B206" s="58" t="s">
        <v>6028</v>
      </c>
    </row>
    <row r="207">
      <c r="A207" s="58" t="s">
        <v>40</v>
      </c>
      <c r="B207" s="58" t="s">
        <v>6005</v>
      </c>
    </row>
    <row r="208">
      <c r="A208" s="58" t="s">
        <v>290</v>
      </c>
      <c r="B208" s="58" t="s">
        <v>6005</v>
      </c>
    </row>
    <row r="209">
      <c r="A209" s="58" t="s">
        <v>261</v>
      </c>
      <c r="B209" s="58" t="s">
        <v>6005</v>
      </c>
    </row>
    <row r="210">
      <c r="A210" s="58" t="s">
        <v>368</v>
      </c>
      <c r="B210" s="58" t="s">
        <v>6022</v>
      </c>
    </row>
    <row r="211">
      <c r="A211" s="58" t="s">
        <v>116</v>
      </c>
      <c r="B211" s="58" t="s">
        <v>6007</v>
      </c>
    </row>
    <row r="212">
      <c r="A212" s="58" t="s">
        <v>164</v>
      </c>
      <c r="B212" s="58" t="s">
        <v>6022</v>
      </c>
    </row>
    <row r="213">
      <c r="A213" s="58" t="s">
        <v>437</v>
      </c>
      <c r="B213" s="58" t="s">
        <v>6022</v>
      </c>
    </row>
    <row r="214">
      <c r="A214" s="58" t="s">
        <v>40</v>
      </c>
      <c r="B214" s="58" t="s">
        <v>6005</v>
      </c>
    </row>
    <row r="215">
      <c r="A215" s="58" t="s">
        <v>40</v>
      </c>
      <c r="B215" s="58" t="s">
        <v>6005</v>
      </c>
    </row>
    <row r="216">
      <c r="A216" s="58" t="s">
        <v>40</v>
      </c>
      <c r="B216" s="58" t="s">
        <v>6005</v>
      </c>
    </row>
    <row r="217">
      <c r="A217" s="58" t="s">
        <v>357</v>
      </c>
      <c r="B217" s="58" t="s">
        <v>6028</v>
      </c>
    </row>
    <row r="218">
      <c r="A218" s="58" t="s">
        <v>243</v>
      </c>
      <c r="B218" s="58" t="s">
        <v>6005</v>
      </c>
    </row>
    <row r="219">
      <c r="A219" s="58" t="s">
        <v>688</v>
      </c>
      <c r="B219" s="58" t="s">
        <v>6022</v>
      </c>
    </row>
    <row r="220">
      <c r="A220" s="58" t="s">
        <v>60</v>
      </c>
      <c r="B220" s="58" t="s">
        <v>6022</v>
      </c>
    </row>
    <row r="221">
      <c r="A221" s="58" t="s">
        <v>196</v>
      </c>
      <c r="B221" s="58" t="s">
        <v>6022</v>
      </c>
    </row>
    <row r="222">
      <c r="A222" s="58" t="s">
        <v>688</v>
      </c>
      <c r="B222" s="58" t="s">
        <v>6022</v>
      </c>
    </row>
    <row r="223">
      <c r="A223" s="58" t="s">
        <v>170</v>
      </c>
      <c r="B223" s="58" t="s">
        <v>6028</v>
      </c>
    </row>
    <row r="224">
      <c r="A224" s="58" t="s">
        <v>856</v>
      </c>
      <c r="B224" s="58" t="s">
        <v>6005</v>
      </c>
    </row>
    <row r="225">
      <c r="A225" s="58" t="s">
        <v>68</v>
      </c>
      <c r="B225" s="58" t="s">
        <v>6028</v>
      </c>
    </row>
    <row r="226">
      <c r="A226" s="58" t="s">
        <v>499</v>
      </c>
      <c r="B226" s="58" t="s">
        <v>6022</v>
      </c>
    </row>
    <row r="227">
      <c r="A227" s="58" t="s">
        <v>60</v>
      </c>
      <c r="B227" s="58" t="s">
        <v>6022</v>
      </c>
    </row>
    <row r="228">
      <c r="A228" s="58" t="s">
        <v>235</v>
      </c>
      <c r="B228" s="58" t="s">
        <v>6022</v>
      </c>
    </row>
    <row r="229">
      <c r="A229" s="58" t="s">
        <v>999</v>
      </c>
      <c r="B229" s="58" t="s">
        <v>6028</v>
      </c>
    </row>
    <row r="230">
      <c r="A230" s="58" t="s">
        <v>49</v>
      </c>
      <c r="B230" s="58" t="s">
        <v>6028</v>
      </c>
    </row>
    <row r="231">
      <c r="A231" s="58" t="s">
        <v>155</v>
      </c>
      <c r="B231" s="58" t="s">
        <v>6005</v>
      </c>
    </row>
    <row r="232">
      <c r="A232" s="58" t="s">
        <v>73</v>
      </c>
      <c r="B232" s="58" t="s">
        <v>7705</v>
      </c>
    </row>
    <row r="233">
      <c r="A233" s="58" t="s">
        <v>152</v>
      </c>
      <c r="B233" s="58" t="s">
        <v>6028</v>
      </c>
    </row>
    <row r="234">
      <c r="A234" s="58" t="s">
        <v>209</v>
      </c>
      <c r="B234" s="58" t="s">
        <v>6022</v>
      </c>
    </row>
    <row r="235">
      <c r="A235" s="58" t="s">
        <v>170</v>
      </c>
      <c r="B235" s="58" t="s">
        <v>6028</v>
      </c>
    </row>
    <row r="236">
      <c r="A236" s="58" t="s">
        <v>124</v>
      </c>
      <c r="B236" s="58" t="s">
        <v>6028</v>
      </c>
    </row>
    <row r="237">
      <c r="A237" s="58" t="s">
        <v>40</v>
      </c>
      <c r="B237" s="58" t="s">
        <v>6005</v>
      </c>
    </row>
    <row r="238">
      <c r="A238" s="58" t="s">
        <v>607</v>
      </c>
      <c r="B238" s="58" t="s">
        <v>6028</v>
      </c>
    </row>
    <row r="239">
      <c r="A239" s="58" t="s">
        <v>152</v>
      </c>
      <c r="B239" s="58" t="s">
        <v>6028</v>
      </c>
    </row>
    <row r="240">
      <c r="A240" s="58" t="s">
        <v>484</v>
      </c>
      <c r="B240" s="58" t="s">
        <v>6005</v>
      </c>
    </row>
    <row r="241">
      <c r="A241" s="58" t="s">
        <v>428</v>
      </c>
      <c r="B241" s="58" t="s">
        <v>6028</v>
      </c>
    </row>
    <row r="242">
      <c r="A242" s="58" t="s">
        <v>314</v>
      </c>
      <c r="B242" s="58" t="s">
        <v>6005</v>
      </c>
    </row>
    <row r="243">
      <c r="A243" s="58" t="s">
        <v>1169</v>
      </c>
      <c r="B243" s="58" t="s">
        <v>6063</v>
      </c>
    </row>
    <row r="244">
      <c r="A244" s="58" t="s">
        <v>436</v>
      </c>
      <c r="B244" s="58" t="s">
        <v>6028</v>
      </c>
    </row>
    <row r="245">
      <c r="A245" s="58" t="s">
        <v>607</v>
      </c>
      <c r="B245" s="58" t="s">
        <v>6028</v>
      </c>
    </row>
    <row r="246">
      <c r="A246" s="58" t="s">
        <v>368</v>
      </c>
      <c r="B246" s="58" t="s">
        <v>6022</v>
      </c>
    </row>
    <row r="247">
      <c r="A247" s="58" t="s">
        <v>196</v>
      </c>
      <c r="B247" s="58" t="s">
        <v>6022</v>
      </c>
    </row>
    <row r="248">
      <c r="A248" s="58" t="s">
        <v>345</v>
      </c>
      <c r="B248" s="58" t="s">
        <v>6028</v>
      </c>
    </row>
    <row r="249">
      <c r="A249" s="58" t="s">
        <v>307</v>
      </c>
      <c r="B249" s="58" t="s">
        <v>6022</v>
      </c>
    </row>
    <row r="250">
      <c r="A250" s="58" t="s">
        <v>235</v>
      </c>
      <c r="B250" s="58" t="s">
        <v>6022</v>
      </c>
    </row>
    <row r="251">
      <c r="A251" s="58" t="s">
        <v>5702</v>
      </c>
      <c r="B251" s="58" t="s">
        <v>6005</v>
      </c>
    </row>
    <row r="252">
      <c r="A252" s="58" t="s">
        <v>68</v>
      </c>
      <c r="B252" s="58" t="s">
        <v>6028</v>
      </c>
    </row>
    <row r="253">
      <c r="A253" s="58" t="s">
        <v>725</v>
      </c>
      <c r="B253" s="58" t="s">
        <v>6005</v>
      </c>
    </row>
    <row r="254">
      <c r="A254" s="58" t="s">
        <v>243</v>
      </c>
      <c r="B254" s="58" t="s">
        <v>6005</v>
      </c>
    </row>
    <row r="255">
      <c r="A255" s="58" t="s">
        <v>581</v>
      </c>
      <c r="B255" s="58" t="s">
        <v>6022</v>
      </c>
    </row>
    <row r="256">
      <c r="A256" s="58" t="s">
        <v>351</v>
      </c>
      <c r="B256" s="58" t="s">
        <v>6005</v>
      </c>
    </row>
    <row r="257">
      <c r="A257" s="58" t="s">
        <v>199</v>
      </c>
      <c r="B257" s="58" t="s">
        <v>6028</v>
      </c>
    </row>
    <row r="258">
      <c r="A258" s="58" t="s">
        <v>68</v>
      </c>
      <c r="B258" s="58" t="s">
        <v>6028</v>
      </c>
    </row>
    <row r="259">
      <c r="A259" s="58" t="s">
        <v>465</v>
      </c>
      <c r="B259" s="58" t="s">
        <v>6028</v>
      </c>
    </row>
    <row r="260">
      <c r="A260" s="58" t="s">
        <v>9079</v>
      </c>
      <c r="B260" s="58" t="s">
        <v>6005</v>
      </c>
    </row>
    <row r="261">
      <c r="A261" s="58" t="s">
        <v>576</v>
      </c>
      <c r="B261" s="58" t="s">
        <v>6028</v>
      </c>
    </row>
    <row r="262">
      <c r="A262" s="58" t="s">
        <v>60</v>
      </c>
      <c r="B262" s="58" t="s">
        <v>6022</v>
      </c>
    </row>
    <row r="263">
      <c r="A263" s="58" t="s">
        <v>68</v>
      </c>
      <c r="B263" s="58" t="s">
        <v>6028</v>
      </c>
    </row>
    <row r="264">
      <c r="A264" s="58" t="s">
        <v>363</v>
      </c>
      <c r="B264" s="58" t="s">
        <v>6005</v>
      </c>
    </row>
    <row r="265">
      <c r="A265" s="58" t="s">
        <v>170</v>
      </c>
      <c r="B265" s="58" t="s">
        <v>6028</v>
      </c>
    </row>
    <row r="266">
      <c r="A266" s="58" t="s">
        <v>488</v>
      </c>
      <c r="B266" s="58" t="s">
        <v>6028</v>
      </c>
    </row>
    <row r="267">
      <c r="A267" s="58" t="s">
        <v>265</v>
      </c>
      <c r="B267" s="58" t="s">
        <v>6005</v>
      </c>
    </row>
    <row r="268">
      <c r="A268" s="58" t="s">
        <v>9121</v>
      </c>
      <c r="B268" s="58" t="s">
        <v>9119</v>
      </c>
    </row>
    <row r="269">
      <c r="A269" s="58" t="s">
        <v>368</v>
      </c>
      <c r="B269" s="58" t="s">
        <v>6022</v>
      </c>
    </row>
    <row r="270">
      <c r="A270" s="58" t="s">
        <v>152</v>
      </c>
      <c r="B270" s="58" t="s">
        <v>6028</v>
      </c>
    </row>
    <row r="271">
      <c r="A271" s="58" t="s">
        <v>49</v>
      </c>
      <c r="B271" s="58" t="s">
        <v>6005</v>
      </c>
    </row>
    <row r="272">
      <c r="A272" s="58" t="s">
        <v>9079</v>
      </c>
      <c r="B272" s="58" t="s">
        <v>6005</v>
      </c>
    </row>
    <row r="273">
      <c r="A273" s="58" t="s">
        <v>199</v>
      </c>
      <c r="B273" s="58" t="s">
        <v>6028</v>
      </c>
    </row>
    <row r="274">
      <c r="A274" s="58" t="s">
        <v>550</v>
      </c>
      <c r="B274" s="58" t="s">
        <v>6005</v>
      </c>
    </row>
    <row r="275">
      <c r="A275" s="58" t="s">
        <v>170</v>
      </c>
      <c r="B275" s="58" t="s">
        <v>6028</v>
      </c>
    </row>
    <row r="276">
      <c r="A276" s="58" t="s">
        <v>363</v>
      </c>
      <c r="B276" s="58" t="s">
        <v>6005</v>
      </c>
    </row>
    <row r="277">
      <c r="A277" s="58" t="s">
        <v>210</v>
      </c>
      <c r="B277" s="58" t="s">
        <v>6022</v>
      </c>
    </row>
    <row r="278">
      <c r="A278" s="58" t="s">
        <v>189</v>
      </c>
      <c r="B278" s="58" t="s">
        <v>6028</v>
      </c>
    </row>
    <row r="279">
      <c r="A279" s="58" t="s">
        <v>155</v>
      </c>
      <c r="B279" s="58" t="s">
        <v>6005</v>
      </c>
    </row>
    <row r="280">
      <c r="A280" s="58" t="s">
        <v>437</v>
      </c>
      <c r="B280" s="58" t="s">
        <v>6028</v>
      </c>
    </row>
    <row r="281">
      <c r="A281" s="58" t="s">
        <v>522</v>
      </c>
      <c r="B281" s="58" t="s">
        <v>6028</v>
      </c>
    </row>
    <row r="282">
      <c r="A282" s="58" t="s">
        <v>210</v>
      </c>
      <c r="B282" s="58" t="s">
        <v>9194</v>
      </c>
    </row>
    <row r="283">
      <c r="A283" s="58" t="s">
        <v>668</v>
      </c>
      <c r="B283" s="58" t="s">
        <v>6005</v>
      </c>
    </row>
    <row r="284">
      <c r="A284" s="58" t="s">
        <v>9079</v>
      </c>
      <c r="B284" s="58" t="s">
        <v>6005</v>
      </c>
    </row>
    <row r="285">
      <c r="A285" s="58" t="s">
        <v>155</v>
      </c>
      <c r="B285" s="58" t="s">
        <v>6005</v>
      </c>
    </row>
    <row r="286">
      <c r="A286" s="58" t="s">
        <v>290</v>
      </c>
      <c r="B286" s="58" t="s">
        <v>6005</v>
      </c>
    </row>
    <row r="287">
      <c r="A287" s="58" t="s">
        <v>363</v>
      </c>
      <c r="B287" s="58" t="s">
        <v>6005</v>
      </c>
    </row>
    <row r="288">
      <c r="A288" s="58" t="s">
        <v>1318</v>
      </c>
      <c r="B288" s="58" t="s">
        <v>6028</v>
      </c>
    </row>
    <row r="289">
      <c r="A289" s="58" t="s">
        <v>607</v>
      </c>
      <c r="B289" s="58" t="s">
        <v>6028</v>
      </c>
    </row>
    <row r="290">
      <c r="A290" s="58" t="s">
        <v>68</v>
      </c>
      <c r="B290" s="58" t="s">
        <v>6028</v>
      </c>
    </row>
    <row r="291">
      <c r="A291" s="58" t="s">
        <v>436</v>
      </c>
      <c r="B291" s="58" t="s">
        <v>6028</v>
      </c>
    </row>
    <row r="292">
      <c r="A292" s="58" t="s">
        <v>1169</v>
      </c>
      <c r="B292" s="58" t="s">
        <v>6022</v>
      </c>
    </row>
    <row r="293">
      <c r="A293" s="58" t="s">
        <v>550</v>
      </c>
      <c r="B293" s="58" t="s">
        <v>6005</v>
      </c>
    </row>
    <row r="294">
      <c r="A294" s="58" t="s">
        <v>73</v>
      </c>
      <c r="B294" s="58" t="s">
        <v>7705</v>
      </c>
    </row>
    <row r="295">
      <c r="A295" s="58" t="s">
        <v>550</v>
      </c>
      <c r="B295" s="58" t="s">
        <v>6005</v>
      </c>
    </row>
    <row r="296">
      <c r="A296" s="58" t="s">
        <v>436</v>
      </c>
      <c r="B296" s="58" t="s">
        <v>6028</v>
      </c>
    </row>
    <row r="297">
      <c r="A297" s="58" t="s">
        <v>351</v>
      </c>
      <c r="B297" s="58" t="s">
        <v>6005</v>
      </c>
    </row>
    <row r="298">
      <c r="A298" s="58" t="s">
        <v>5729</v>
      </c>
      <c r="B298" s="58" t="s">
        <v>6028</v>
      </c>
    </row>
    <row r="299">
      <c r="A299" s="58" t="s">
        <v>705</v>
      </c>
      <c r="B299" s="58" t="s">
        <v>6028</v>
      </c>
    </row>
    <row r="300">
      <c r="A300" s="58" t="s">
        <v>9282</v>
      </c>
      <c r="B300" s="58" t="s">
        <v>9280</v>
      </c>
    </row>
    <row r="301">
      <c r="A301" s="58" t="s">
        <v>384</v>
      </c>
      <c r="B301" s="58" t="s">
        <v>7705</v>
      </c>
    </row>
    <row r="302">
      <c r="A302" s="58" t="s">
        <v>265</v>
      </c>
      <c r="B302" s="58" t="s">
        <v>6007</v>
      </c>
    </row>
    <row r="303">
      <c r="A303" s="58" t="s">
        <v>49</v>
      </c>
      <c r="B303" s="58" t="s">
        <v>6005</v>
      </c>
    </row>
    <row r="304">
      <c r="A304" s="58" t="s">
        <v>49</v>
      </c>
      <c r="B304" s="58" t="s">
        <v>6005</v>
      </c>
    </row>
    <row r="305">
      <c r="A305" s="58" t="s">
        <v>9303</v>
      </c>
      <c r="B305" s="58" t="s">
        <v>6028</v>
      </c>
    </row>
    <row r="306">
      <c r="A306" s="58" t="s">
        <v>85</v>
      </c>
      <c r="B306" s="58" t="s">
        <v>6022</v>
      </c>
    </row>
    <row r="307">
      <c r="A307" s="58" t="s">
        <v>215</v>
      </c>
      <c r="B307" s="58" t="s">
        <v>6005</v>
      </c>
    </row>
    <row r="308">
      <c r="A308" s="58" t="s">
        <v>596</v>
      </c>
      <c r="B308" s="58" t="s">
        <v>6028</v>
      </c>
    </row>
    <row r="309">
      <c r="A309" s="58" t="s">
        <v>1318</v>
      </c>
      <c r="B309" s="58" t="s">
        <v>6028</v>
      </c>
    </row>
    <row r="310">
      <c r="A310" s="58" t="s">
        <v>531</v>
      </c>
      <c r="B310" s="58" t="s">
        <v>6022</v>
      </c>
    </row>
    <row r="311">
      <c r="A311" s="58" t="s">
        <v>9332</v>
      </c>
      <c r="B311" s="58" t="s">
        <v>6022</v>
      </c>
    </row>
    <row r="312">
      <c r="A312" s="58" t="s">
        <v>290</v>
      </c>
      <c r="B312" s="58" t="s">
        <v>6005</v>
      </c>
    </row>
    <row r="313">
      <c r="A313" s="58" t="s">
        <v>235</v>
      </c>
      <c r="B313" s="58" t="s">
        <v>6022</v>
      </c>
    </row>
    <row r="314">
      <c r="A314" s="58" t="s">
        <v>103</v>
      </c>
      <c r="B314" s="58" t="s">
        <v>6028</v>
      </c>
    </row>
    <row r="315">
      <c r="A315" s="58" t="s">
        <v>596</v>
      </c>
      <c r="B315" s="58" t="s">
        <v>6028</v>
      </c>
    </row>
    <row r="316">
      <c r="A316" s="58" t="s">
        <v>56</v>
      </c>
      <c r="B316" s="58" t="s">
        <v>6022</v>
      </c>
    </row>
    <row r="317">
      <c r="A317" s="58" t="s">
        <v>189</v>
      </c>
      <c r="B317" s="58" t="s">
        <v>6028</v>
      </c>
    </row>
    <row r="318">
      <c r="A318" s="58" t="s">
        <v>688</v>
      </c>
      <c r="B318" s="58" t="s">
        <v>6022</v>
      </c>
    </row>
    <row r="319">
      <c r="A319" s="58" t="s">
        <v>573</v>
      </c>
      <c r="B319" s="58" t="s">
        <v>6005</v>
      </c>
    </row>
    <row r="320">
      <c r="A320" s="58" t="s">
        <v>607</v>
      </c>
      <c r="B320" s="58" t="s">
        <v>6028</v>
      </c>
    </row>
    <row r="321">
      <c r="A321" s="58" t="s">
        <v>85</v>
      </c>
      <c r="B321" s="58" t="s">
        <v>6022</v>
      </c>
    </row>
    <row r="322">
      <c r="A322" s="58" t="s">
        <v>741</v>
      </c>
      <c r="B322" s="58" t="s">
        <v>6028</v>
      </c>
    </row>
    <row r="323">
      <c r="A323" s="58" t="s">
        <v>1281</v>
      </c>
      <c r="B323" s="58" t="s">
        <v>6028</v>
      </c>
    </row>
    <row r="324">
      <c r="A324" s="58" t="s">
        <v>363</v>
      </c>
      <c r="B324" s="58" t="s">
        <v>6005</v>
      </c>
    </row>
    <row r="325">
      <c r="A325" s="58" t="s">
        <v>705</v>
      </c>
      <c r="B325" s="58" t="s">
        <v>6028</v>
      </c>
    </row>
    <row r="326">
      <c r="A326" s="58" t="s">
        <v>90</v>
      </c>
      <c r="B326" s="58" t="s">
        <v>6007</v>
      </c>
    </row>
    <row r="327">
      <c r="A327" s="58" t="s">
        <v>196</v>
      </c>
      <c r="B327" s="58" t="s">
        <v>6022</v>
      </c>
    </row>
    <row r="328">
      <c r="A328" s="58" t="s">
        <v>999</v>
      </c>
      <c r="B328" s="58" t="s">
        <v>6028</v>
      </c>
    </row>
    <row r="329">
      <c r="A329" s="58" t="s">
        <v>499</v>
      </c>
      <c r="B329" s="58" t="s">
        <v>6022</v>
      </c>
    </row>
    <row r="330">
      <c r="A330" s="58" t="s">
        <v>235</v>
      </c>
      <c r="B330" s="58" t="s">
        <v>6007</v>
      </c>
    </row>
    <row r="331">
      <c r="A331" s="58" t="s">
        <v>484</v>
      </c>
      <c r="B331" s="58" t="s">
        <v>6005</v>
      </c>
    </row>
    <row r="332">
      <c r="A332" s="58" t="s">
        <v>243</v>
      </c>
      <c r="B332" s="58" t="s">
        <v>6005</v>
      </c>
    </row>
    <row r="333">
      <c r="A333" s="58" t="s">
        <v>1136</v>
      </c>
      <c r="B333" s="58" t="s">
        <v>6005</v>
      </c>
    </row>
    <row r="334">
      <c r="A334" s="58" t="s">
        <v>40</v>
      </c>
      <c r="B334" s="58" t="s">
        <v>6005</v>
      </c>
    </row>
    <row r="335">
      <c r="A335" s="58" t="s">
        <v>210</v>
      </c>
      <c r="B335" s="58" t="s">
        <v>6022</v>
      </c>
    </row>
    <row r="336">
      <c r="A336" s="58" t="s">
        <v>808</v>
      </c>
      <c r="B336" s="58" t="s">
        <v>6028</v>
      </c>
    </row>
    <row r="337">
      <c r="A337" s="58" t="s">
        <v>9456</v>
      </c>
      <c r="B337" s="58" t="s">
        <v>9119</v>
      </c>
    </row>
    <row r="338">
      <c r="A338" s="58" t="s">
        <v>328</v>
      </c>
      <c r="B338" s="58" t="s">
        <v>6005</v>
      </c>
    </row>
    <row r="339">
      <c r="A339" s="58" t="s">
        <v>1509</v>
      </c>
      <c r="B339" s="58" t="s">
        <v>6005</v>
      </c>
    </row>
    <row r="340">
      <c r="A340" s="58" t="s">
        <v>550</v>
      </c>
      <c r="B340" s="58" t="s">
        <v>6005</v>
      </c>
    </row>
    <row r="341">
      <c r="A341" s="58" t="s">
        <v>68</v>
      </c>
      <c r="B341" s="58" t="s">
        <v>6028</v>
      </c>
    </row>
    <row r="342">
      <c r="A342" s="58" t="s">
        <v>436</v>
      </c>
      <c r="B342" s="58" t="s">
        <v>6028</v>
      </c>
    </row>
    <row r="343">
      <c r="A343" s="58" t="s">
        <v>808</v>
      </c>
      <c r="B343" s="58" t="s">
        <v>6028</v>
      </c>
    </row>
    <row r="344">
      <c r="A344" s="58" t="s">
        <v>346</v>
      </c>
      <c r="B344" s="58" t="s">
        <v>6028</v>
      </c>
    </row>
    <row r="345">
      <c r="A345" s="58" t="s">
        <v>152</v>
      </c>
      <c r="B345" s="58" t="s">
        <v>6028</v>
      </c>
    </row>
    <row r="346">
      <c r="A346" s="58" t="s">
        <v>808</v>
      </c>
      <c r="B346" s="58" t="s">
        <v>6028</v>
      </c>
    </row>
    <row r="347">
      <c r="A347" s="58" t="s">
        <v>290</v>
      </c>
      <c r="B347" s="58" t="s">
        <v>6005</v>
      </c>
    </row>
    <row r="348">
      <c r="A348" s="58" t="s">
        <v>833</v>
      </c>
      <c r="B348" s="58" t="s">
        <v>6005</v>
      </c>
    </row>
    <row r="349">
      <c r="A349" s="58" t="s">
        <v>68</v>
      </c>
      <c r="B349" s="58" t="s">
        <v>6028</v>
      </c>
    </row>
    <row r="350">
      <c r="A350" s="58" t="s">
        <v>180</v>
      </c>
      <c r="B350" s="58" t="s">
        <v>6028</v>
      </c>
    </row>
    <row r="351">
      <c r="A351" s="58" t="s">
        <v>531</v>
      </c>
      <c r="B351" s="58" t="s">
        <v>6007</v>
      </c>
    </row>
    <row r="352">
      <c r="A352" s="58" t="s">
        <v>394</v>
      </c>
      <c r="B352" s="58" t="s">
        <v>6028</v>
      </c>
    </row>
    <row r="353">
      <c r="A353" s="58" t="s">
        <v>808</v>
      </c>
      <c r="B353" s="58" t="s">
        <v>6028</v>
      </c>
    </row>
    <row r="354">
      <c r="A354" s="58" t="s">
        <v>1293</v>
      </c>
      <c r="B354" s="58" t="s">
        <v>6005</v>
      </c>
    </row>
    <row r="355">
      <c r="A355" s="58" t="s">
        <v>1051</v>
      </c>
      <c r="B355" s="58" t="s">
        <v>8029</v>
      </c>
    </row>
    <row r="356">
      <c r="A356" s="58" t="s">
        <v>243</v>
      </c>
      <c r="B356" s="58" t="s">
        <v>6005</v>
      </c>
    </row>
    <row r="357">
      <c r="A357" s="58" t="s">
        <v>825</v>
      </c>
      <c r="B357" s="58" t="s">
        <v>6005</v>
      </c>
    </row>
  </sheetData>
  <drawing r:id="rId1"/>
</worksheet>
</file>

<file path=xl/worksheets/sheet14.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75"/>
  <cols>
    <col customWidth="1" min="1" max="1" width="29.38"/>
  </cols>
  <sheetData>
    <row r="1">
      <c r="A1" s="229" t="s">
        <v>5973</v>
      </c>
      <c r="B1" s="229" t="s">
        <v>9544</v>
      </c>
    </row>
    <row r="2">
      <c r="A2" s="42" t="s">
        <v>6237</v>
      </c>
      <c r="B2" s="42" t="s">
        <v>7220</v>
      </c>
    </row>
    <row r="3">
      <c r="A3" s="42" t="s">
        <v>496</v>
      </c>
      <c r="B3" s="42" t="s">
        <v>7220</v>
      </c>
    </row>
    <row r="4">
      <c r="A4" s="42" t="s">
        <v>6289</v>
      </c>
      <c r="B4" s="42" t="s">
        <v>7220</v>
      </c>
    </row>
    <row r="5">
      <c r="A5" s="42" t="s">
        <v>1512</v>
      </c>
      <c r="B5" s="42" t="s">
        <v>7220</v>
      </c>
    </row>
    <row r="6">
      <c r="A6" s="42" t="s">
        <v>1438</v>
      </c>
      <c r="B6" s="42" t="s">
        <v>7220</v>
      </c>
    </row>
    <row r="7">
      <c r="A7" s="42" t="s">
        <v>7378</v>
      </c>
      <c r="B7" s="42" t="s">
        <v>7220</v>
      </c>
    </row>
    <row r="8">
      <c r="A8" s="42" t="s">
        <v>6517</v>
      </c>
      <c r="B8" s="43" t="s">
        <v>9545</v>
      </c>
    </row>
    <row r="9">
      <c r="A9" s="42" t="s">
        <v>6036</v>
      </c>
      <c r="B9" s="43" t="s">
        <v>7399</v>
      </c>
    </row>
    <row r="10">
      <c r="A10" s="42" t="s">
        <v>561</v>
      </c>
      <c r="B10" s="43" t="s">
        <v>7399</v>
      </c>
    </row>
    <row r="11">
      <c r="A11" s="42" t="s">
        <v>1107</v>
      </c>
      <c r="B11" s="42" t="s">
        <v>7220</v>
      </c>
    </row>
    <row r="12">
      <c r="A12" s="42" t="s">
        <v>128</v>
      </c>
      <c r="B12" s="42" t="s">
        <v>7220</v>
      </c>
    </row>
    <row r="13">
      <c r="A13" s="42" t="s">
        <v>1048</v>
      </c>
      <c r="B13" s="42" t="s">
        <v>7220</v>
      </c>
    </row>
    <row r="14">
      <c r="A14" s="42" t="s">
        <v>7362</v>
      </c>
      <c r="B14" s="42" t="s">
        <v>7220</v>
      </c>
    </row>
    <row r="15">
      <c r="A15" s="42" t="s">
        <v>884</v>
      </c>
      <c r="B15" s="42" t="s">
        <v>7220</v>
      </c>
    </row>
    <row r="16">
      <c r="A16" s="42" t="s">
        <v>7339</v>
      </c>
      <c r="B16" s="43" t="s">
        <v>946</v>
      </c>
    </row>
    <row r="17">
      <c r="A17" s="42" t="s">
        <v>458</v>
      </c>
      <c r="B17" s="43" t="s">
        <v>7399</v>
      </c>
    </row>
    <row r="18">
      <c r="A18" s="42" t="s">
        <v>6113</v>
      </c>
      <c r="B18" s="42" t="s">
        <v>7220</v>
      </c>
    </row>
    <row r="19">
      <c r="A19" s="42" t="s">
        <v>6013</v>
      </c>
      <c r="B19" s="42" t="s">
        <v>7220</v>
      </c>
    </row>
    <row r="20">
      <c r="A20" s="42" t="s">
        <v>6107</v>
      </c>
      <c r="B20" s="42" t="s">
        <v>7220</v>
      </c>
    </row>
    <row r="21">
      <c r="A21" s="42" t="s">
        <v>6258</v>
      </c>
      <c r="B21" s="42" t="s">
        <v>7220</v>
      </c>
    </row>
    <row r="22">
      <c r="A22" s="42" t="s">
        <v>7268</v>
      </c>
      <c r="B22" s="43" t="s">
        <v>7399</v>
      </c>
    </row>
    <row r="23">
      <c r="A23" s="42" t="s">
        <v>1175</v>
      </c>
      <c r="B23" s="42" t="s">
        <v>7220</v>
      </c>
    </row>
    <row r="24">
      <c r="A24" s="42" t="s">
        <v>6695</v>
      </c>
      <c r="B24" s="43" t="s">
        <v>946</v>
      </c>
    </row>
    <row r="25">
      <c r="A25" s="42" t="s">
        <v>6240</v>
      </c>
      <c r="B25" s="43" t="s">
        <v>7220</v>
      </c>
    </row>
    <row r="26">
      <c r="A26" s="42" t="s">
        <v>6422</v>
      </c>
      <c r="B26" s="43" t="s">
        <v>946</v>
      </c>
    </row>
    <row r="27">
      <c r="A27" s="42" t="s">
        <v>6091</v>
      </c>
      <c r="B27" s="42" t="s">
        <v>7399</v>
      </c>
    </row>
    <row r="28">
      <c r="A28" s="42" t="s">
        <v>6809</v>
      </c>
      <c r="B28" s="43" t="s">
        <v>9545</v>
      </c>
    </row>
    <row r="29">
      <c r="A29" s="42" t="s">
        <v>6931</v>
      </c>
      <c r="B29" s="43" t="s">
        <v>946</v>
      </c>
    </row>
    <row r="30">
      <c r="A30" s="42" t="s">
        <v>6243</v>
      </c>
      <c r="B30" s="43" t="s">
        <v>946</v>
      </c>
    </row>
    <row r="31">
      <c r="A31" s="42" t="s">
        <v>9546</v>
      </c>
      <c r="B31" s="43" t="s">
        <v>946</v>
      </c>
    </row>
    <row r="32">
      <c r="A32" s="42" t="s">
        <v>7374</v>
      </c>
      <c r="B32" s="42" t="s">
        <v>7399</v>
      </c>
    </row>
    <row r="33">
      <c r="A33" s="42" t="s">
        <v>6636</v>
      </c>
      <c r="B33" s="43" t="s">
        <v>946</v>
      </c>
    </row>
    <row r="34">
      <c r="A34" s="42" t="s">
        <v>6381</v>
      </c>
      <c r="B34" s="42" t="s">
        <v>7399</v>
      </c>
    </row>
    <row r="35">
      <c r="A35" s="42" t="s">
        <v>6796</v>
      </c>
      <c r="B35" s="42" t="s">
        <v>7399</v>
      </c>
    </row>
    <row r="36">
      <c r="A36" s="42" t="s">
        <v>6262</v>
      </c>
      <c r="B36" s="43" t="s">
        <v>946</v>
      </c>
    </row>
    <row r="37">
      <c r="A37" s="42" t="s">
        <v>6890</v>
      </c>
      <c r="B37" s="42" t="s">
        <v>7399</v>
      </c>
    </row>
    <row r="38">
      <c r="A38" s="42" t="s">
        <v>9547</v>
      </c>
      <c r="B38" s="43" t="s">
        <v>9545</v>
      </c>
    </row>
    <row r="39">
      <c r="A39" s="42" t="s">
        <v>1449</v>
      </c>
      <c r="B39" s="43" t="s">
        <v>946</v>
      </c>
    </row>
    <row r="40">
      <c r="A40" s="42" t="s">
        <v>6706</v>
      </c>
      <c r="B40" s="43" t="s">
        <v>946</v>
      </c>
    </row>
    <row r="41">
      <c r="A41" s="42" t="s">
        <v>6503</v>
      </c>
      <c r="B41" s="43" t="s">
        <v>9545</v>
      </c>
    </row>
    <row r="42">
      <c r="A42" s="42" t="s">
        <v>6787</v>
      </c>
      <c r="B42" s="43" t="s">
        <v>9545</v>
      </c>
    </row>
    <row r="43">
      <c r="A43" s="42" t="s">
        <v>6580</v>
      </c>
      <c r="B43" s="43" t="s">
        <v>946</v>
      </c>
    </row>
    <row r="44">
      <c r="A44" s="42" t="s">
        <v>6828</v>
      </c>
      <c r="B44" s="43" t="s">
        <v>946</v>
      </c>
    </row>
    <row r="45">
      <c r="A45" s="42" t="s">
        <v>6934</v>
      </c>
      <c r="B45" s="43" t="s">
        <v>946</v>
      </c>
    </row>
    <row r="46">
      <c r="A46" s="42" t="s">
        <v>6754</v>
      </c>
      <c r="B46" s="43" t="s">
        <v>946</v>
      </c>
    </row>
    <row r="47">
      <c r="A47" s="42" t="s">
        <v>413</v>
      </c>
      <c r="B47" s="42" t="s">
        <v>7399</v>
      </c>
    </row>
    <row r="48">
      <c r="A48" s="42" t="s">
        <v>6491</v>
      </c>
      <c r="B48" s="43" t="s">
        <v>946</v>
      </c>
    </row>
    <row r="49">
      <c r="A49" s="42" t="s">
        <v>6043</v>
      </c>
      <c r="B49" s="42" t="s">
        <v>7399</v>
      </c>
    </row>
    <row r="50">
      <c r="A50" s="42" t="s">
        <v>6455</v>
      </c>
      <c r="B50" s="43" t="s">
        <v>946</v>
      </c>
    </row>
    <row r="51">
      <c r="A51" s="42" t="s">
        <v>7069</v>
      </c>
      <c r="B51" s="43" t="s">
        <v>946</v>
      </c>
    </row>
    <row r="52">
      <c r="A52" s="42" t="s">
        <v>6522</v>
      </c>
      <c r="B52" s="42" t="s">
        <v>7399</v>
      </c>
    </row>
    <row r="53">
      <c r="A53" s="42" t="s">
        <v>6924</v>
      </c>
      <c r="B53" s="43" t="s">
        <v>946</v>
      </c>
    </row>
    <row r="54">
      <c r="A54" s="42" t="s">
        <v>6117</v>
      </c>
      <c r="B54" s="43" t="s">
        <v>946</v>
      </c>
    </row>
    <row r="55">
      <c r="A55" s="42" t="s">
        <v>7150</v>
      </c>
      <c r="B55" s="43" t="s">
        <v>7220</v>
      </c>
    </row>
    <row r="56">
      <c r="A56" s="42" t="s">
        <v>7026</v>
      </c>
      <c r="B56" s="43" t="s">
        <v>946</v>
      </c>
    </row>
    <row r="57">
      <c r="A57" s="40" t="s">
        <v>1266</v>
      </c>
      <c r="B57" s="42" t="s">
        <v>946</v>
      </c>
    </row>
    <row r="58">
      <c r="A58" s="42" t="s">
        <v>6657</v>
      </c>
      <c r="B58" s="42" t="s">
        <v>946</v>
      </c>
    </row>
    <row r="59">
      <c r="A59" s="42" t="s">
        <v>6074</v>
      </c>
      <c r="B59" s="42" t="s">
        <v>946</v>
      </c>
    </row>
    <row r="60">
      <c r="A60" s="42" t="s">
        <v>9548</v>
      </c>
      <c r="B60" s="42" t="s">
        <v>946</v>
      </c>
    </row>
    <row r="61">
      <c r="A61" s="42" t="s">
        <v>151</v>
      </c>
      <c r="B61" s="43" t="s">
        <v>7399</v>
      </c>
    </row>
    <row r="62">
      <c r="A62" s="43" t="s">
        <v>1459</v>
      </c>
      <c r="B62" s="42" t="s">
        <v>946</v>
      </c>
    </row>
    <row r="63">
      <c r="A63" s="42" t="s">
        <v>9549</v>
      </c>
      <c r="B63" s="43" t="s">
        <v>7220</v>
      </c>
    </row>
    <row r="64">
      <c r="A64" s="42" t="s">
        <v>7223</v>
      </c>
      <c r="B64" s="42" t="s">
        <v>946</v>
      </c>
    </row>
    <row r="65">
      <c r="A65" s="42" t="s">
        <v>6814</v>
      </c>
      <c r="B65" s="42" t="s">
        <v>946</v>
      </c>
    </row>
    <row r="66">
      <c r="A66" s="42" t="s">
        <v>9550</v>
      </c>
      <c r="B66" s="42" t="s">
        <v>946</v>
      </c>
    </row>
    <row r="67">
      <c r="A67" s="42" t="s">
        <v>6208</v>
      </c>
      <c r="B67" s="42" t="s">
        <v>946</v>
      </c>
    </row>
    <row r="68">
      <c r="A68" s="42" t="s">
        <v>6166</v>
      </c>
      <c r="B68" s="42" t="s">
        <v>946</v>
      </c>
    </row>
    <row r="69">
      <c r="A69" s="42" t="s">
        <v>6536</v>
      </c>
      <c r="B69" s="42" t="s">
        <v>946</v>
      </c>
    </row>
    <row r="70">
      <c r="A70" s="42" t="s">
        <v>6190</v>
      </c>
      <c r="B70" s="42" t="s">
        <v>946</v>
      </c>
    </row>
    <row r="71">
      <c r="A71" s="42" t="s">
        <v>6204</v>
      </c>
      <c r="B71" s="42" t="s">
        <v>946</v>
      </c>
    </row>
    <row r="72">
      <c r="A72" s="42" t="s">
        <v>6688</v>
      </c>
      <c r="B72" s="42" t="s">
        <v>946</v>
      </c>
    </row>
    <row r="73">
      <c r="A73" s="42" t="s">
        <v>7198</v>
      </c>
      <c r="B73" s="42" t="s">
        <v>946</v>
      </c>
    </row>
    <row r="74">
      <c r="A74" s="42" t="s">
        <v>9551</v>
      </c>
      <c r="B74" s="42" t="s">
        <v>946</v>
      </c>
    </row>
    <row r="75">
      <c r="A75" s="42" t="s">
        <v>6171</v>
      </c>
      <c r="B75" s="42" t="s">
        <v>946</v>
      </c>
    </row>
    <row r="76">
      <c r="A76" s="42" t="s">
        <v>7007</v>
      </c>
      <c r="B76" s="43" t="s">
        <v>7220</v>
      </c>
    </row>
    <row r="77">
      <c r="A77" s="42" t="s">
        <v>7351</v>
      </c>
      <c r="B77" s="42" t="s">
        <v>946</v>
      </c>
    </row>
    <row r="78">
      <c r="A78" s="42" t="s">
        <v>9552</v>
      </c>
      <c r="B78" s="42" t="s">
        <v>946</v>
      </c>
    </row>
    <row r="79">
      <c r="A79" s="42" t="s">
        <v>6548</v>
      </c>
      <c r="B79" s="42" t="s">
        <v>946</v>
      </c>
    </row>
    <row r="80">
      <c r="A80" s="42" t="s">
        <v>9553</v>
      </c>
      <c r="B80" s="42" t="s">
        <v>946</v>
      </c>
    </row>
    <row r="81">
      <c r="A81" s="42" t="s">
        <v>9554</v>
      </c>
      <c r="B81" s="42" t="s">
        <v>946</v>
      </c>
    </row>
    <row r="82">
      <c r="A82" s="42" t="s">
        <v>7250</v>
      </c>
      <c r="B82" s="42" t="s">
        <v>946</v>
      </c>
    </row>
    <row r="83">
      <c r="A83" s="42" t="s">
        <v>9555</v>
      </c>
      <c r="B83" s="42" t="s">
        <v>946</v>
      </c>
    </row>
    <row r="84">
      <c r="A84" s="42" t="s">
        <v>6848</v>
      </c>
      <c r="B84" s="42" t="s">
        <v>946</v>
      </c>
    </row>
    <row r="85">
      <c r="A85" s="42" t="s">
        <v>3536</v>
      </c>
      <c r="B85" s="42" t="s">
        <v>946</v>
      </c>
    </row>
    <row r="86">
      <c r="A86" s="42" t="s">
        <v>9556</v>
      </c>
      <c r="B86" s="42" t="s">
        <v>946</v>
      </c>
    </row>
    <row r="87">
      <c r="A87" s="42" t="s">
        <v>9557</v>
      </c>
      <c r="B87" s="42" t="s">
        <v>946</v>
      </c>
    </row>
    <row r="88">
      <c r="A88" s="42" t="s">
        <v>9558</v>
      </c>
      <c r="B88" s="42" t="s">
        <v>946</v>
      </c>
    </row>
    <row r="89">
      <c r="A89" s="42" t="s">
        <v>6214</v>
      </c>
      <c r="B89" s="42" t="s">
        <v>946</v>
      </c>
    </row>
    <row r="90">
      <c r="A90" s="42" t="s">
        <v>6164</v>
      </c>
      <c r="B90" s="42" t="s">
        <v>946</v>
      </c>
    </row>
    <row r="91">
      <c r="A91" s="42" t="s">
        <v>6740</v>
      </c>
      <c r="B91" s="42" t="s">
        <v>946</v>
      </c>
    </row>
    <row r="92">
      <c r="A92" s="42" t="s">
        <v>9559</v>
      </c>
      <c r="B92" s="42" t="s">
        <v>946</v>
      </c>
    </row>
    <row r="93">
      <c r="A93" s="42" t="s">
        <v>6460</v>
      </c>
      <c r="B93" s="42" t="s">
        <v>946</v>
      </c>
    </row>
    <row r="94">
      <c r="A94" s="42" t="s">
        <v>9560</v>
      </c>
      <c r="B94" s="42" t="s">
        <v>946</v>
      </c>
    </row>
    <row r="95">
      <c r="A95" s="42" t="s">
        <v>6860</v>
      </c>
      <c r="B95" s="42" t="s">
        <v>946</v>
      </c>
    </row>
    <row r="96">
      <c r="A96" s="42" t="s">
        <v>6148</v>
      </c>
      <c r="B96" s="42" t="s">
        <v>946</v>
      </c>
    </row>
    <row r="97">
      <c r="A97" s="42" t="s">
        <v>2122</v>
      </c>
      <c r="B97" s="42" t="s">
        <v>946</v>
      </c>
    </row>
    <row r="98">
      <c r="A98" s="42" t="s">
        <v>9561</v>
      </c>
      <c r="B98" s="42" t="s">
        <v>946</v>
      </c>
    </row>
    <row r="99">
      <c r="A99" s="42" t="s">
        <v>9562</v>
      </c>
      <c r="B99" s="42" t="s">
        <v>946</v>
      </c>
    </row>
    <row r="100">
      <c r="A100" s="42" t="s">
        <v>6362</v>
      </c>
      <c r="B100" s="42" t="s">
        <v>946</v>
      </c>
    </row>
    <row r="101">
      <c r="A101" s="42" t="s">
        <v>9563</v>
      </c>
      <c r="B101" s="42" t="s">
        <v>946</v>
      </c>
    </row>
    <row r="102">
      <c r="A102" s="42" t="s">
        <v>3691</v>
      </c>
      <c r="B102" s="42" t="s">
        <v>946</v>
      </c>
    </row>
    <row r="103">
      <c r="A103" s="42" t="s">
        <v>3700</v>
      </c>
      <c r="B103" s="42" t="s">
        <v>946</v>
      </c>
    </row>
    <row r="104">
      <c r="A104" s="42" t="s">
        <v>9564</v>
      </c>
      <c r="B104" s="42" t="s">
        <v>946</v>
      </c>
    </row>
    <row r="105">
      <c r="A105" s="42" t="s">
        <v>7291</v>
      </c>
      <c r="B105" s="42" t="s">
        <v>946</v>
      </c>
    </row>
    <row r="106">
      <c r="A106" s="42" t="s">
        <v>6098</v>
      </c>
      <c r="B106" s="42" t="s">
        <v>946</v>
      </c>
    </row>
    <row r="107">
      <c r="A107" s="42" t="s">
        <v>9565</v>
      </c>
      <c r="B107" s="42" t="s">
        <v>946</v>
      </c>
    </row>
    <row r="108">
      <c r="A108" s="42" t="s">
        <v>6678</v>
      </c>
      <c r="B108" s="42" t="s">
        <v>946</v>
      </c>
    </row>
    <row r="109">
      <c r="A109" s="42" t="s">
        <v>9566</v>
      </c>
      <c r="B109" s="42" t="s">
        <v>946</v>
      </c>
    </row>
    <row r="110">
      <c r="A110" s="42" t="s">
        <v>7360</v>
      </c>
      <c r="B110" s="42" t="s">
        <v>946</v>
      </c>
    </row>
    <row r="111">
      <c r="A111" s="42" t="s">
        <v>9567</v>
      </c>
      <c r="B111" s="42" t="s">
        <v>946</v>
      </c>
    </row>
    <row r="112">
      <c r="A112" s="42" t="s">
        <v>9568</v>
      </c>
      <c r="B112" s="42" t="s">
        <v>946</v>
      </c>
    </row>
    <row r="113">
      <c r="A113" s="42" t="s">
        <v>6048</v>
      </c>
      <c r="B113" s="42" t="s">
        <v>946</v>
      </c>
    </row>
    <row r="114">
      <c r="A114" s="42" t="s">
        <v>9569</v>
      </c>
      <c r="B114" s="42" t="s">
        <v>946</v>
      </c>
    </row>
    <row r="115">
      <c r="A115" s="42" t="s">
        <v>6498</v>
      </c>
      <c r="B115" s="42" t="s">
        <v>946</v>
      </c>
    </row>
    <row r="116">
      <c r="A116" s="42" t="s">
        <v>1434</v>
      </c>
      <c r="B116" s="42" t="s">
        <v>946</v>
      </c>
    </row>
    <row r="117">
      <c r="A117" s="42" t="s">
        <v>9570</v>
      </c>
      <c r="B117" s="43" t="s">
        <v>9545</v>
      </c>
    </row>
    <row r="118">
      <c r="A118" s="42" t="s">
        <v>7210</v>
      </c>
      <c r="B118" s="43" t="s">
        <v>9545</v>
      </c>
    </row>
    <row r="119">
      <c r="A119" s="42" t="s">
        <v>6346</v>
      </c>
      <c r="B119" s="43" t="s">
        <v>9545</v>
      </c>
    </row>
    <row r="120">
      <c r="A120" s="42" t="s">
        <v>6609</v>
      </c>
      <c r="B120" s="43" t="s">
        <v>9545</v>
      </c>
    </row>
    <row r="121">
      <c r="A121" s="42" t="s">
        <v>9571</v>
      </c>
      <c r="B121" s="43" t="s">
        <v>9545</v>
      </c>
    </row>
    <row r="122">
      <c r="A122" s="42" t="s">
        <v>3811</v>
      </c>
      <c r="B122" s="43" t="s">
        <v>9545</v>
      </c>
    </row>
    <row r="123">
      <c r="A123" s="42" t="s">
        <v>6025</v>
      </c>
      <c r="B123" s="43" t="s">
        <v>9545</v>
      </c>
    </row>
    <row r="124">
      <c r="A124" s="42" t="s">
        <v>6326</v>
      </c>
      <c r="B124" s="43" t="s">
        <v>9545</v>
      </c>
    </row>
    <row r="125">
      <c r="A125" s="42" t="s">
        <v>2234</v>
      </c>
      <c r="B125" s="42" t="s">
        <v>946</v>
      </c>
    </row>
    <row r="126">
      <c r="A126" s="42" t="s">
        <v>2052</v>
      </c>
      <c r="B126" s="43" t="s">
        <v>9545</v>
      </c>
    </row>
    <row r="127">
      <c r="A127" s="42" t="s">
        <v>9572</v>
      </c>
      <c r="B127" s="43" t="s">
        <v>9545</v>
      </c>
    </row>
    <row r="128">
      <c r="A128" s="42" t="s">
        <v>6331</v>
      </c>
      <c r="B128" s="43" t="s">
        <v>9545</v>
      </c>
    </row>
    <row r="129">
      <c r="A129" s="42" t="s">
        <v>9573</v>
      </c>
      <c r="B129" s="43" t="s">
        <v>9545</v>
      </c>
    </row>
    <row r="130">
      <c r="A130" s="42" t="s">
        <v>9574</v>
      </c>
      <c r="B130" s="43" t="s">
        <v>9545</v>
      </c>
    </row>
    <row r="131">
      <c r="A131" s="42" t="s">
        <v>6410</v>
      </c>
      <c r="B131" s="43" t="s">
        <v>9545</v>
      </c>
    </row>
    <row r="132">
      <c r="A132" s="42" t="s">
        <v>1419</v>
      </c>
      <c r="B132" s="43" t="s">
        <v>7399</v>
      </c>
    </row>
    <row r="133">
      <c r="A133" s="42" t="s">
        <v>3893</v>
      </c>
      <c r="B133" s="43" t="s">
        <v>9545</v>
      </c>
    </row>
    <row r="134">
      <c r="A134" s="42" t="s">
        <v>1089</v>
      </c>
      <c r="B134" s="43" t="s">
        <v>7399</v>
      </c>
    </row>
    <row r="135">
      <c r="A135" s="42" t="s">
        <v>3902</v>
      </c>
      <c r="B135" s="43" t="s">
        <v>9545</v>
      </c>
    </row>
    <row r="136">
      <c r="A136" s="42" t="s">
        <v>9575</v>
      </c>
      <c r="B136" s="43" t="s">
        <v>9545</v>
      </c>
    </row>
    <row r="137">
      <c r="A137" s="42" t="s">
        <v>9576</v>
      </c>
      <c r="B137" s="43" t="s">
        <v>9545</v>
      </c>
    </row>
    <row r="138">
      <c r="A138" s="42" t="s">
        <v>6084</v>
      </c>
      <c r="B138" s="43" t="s">
        <v>9545</v>
      </c>
    </row>
    <row r="139">
      <c r="A139" s="42" t="s">
        <v>9577</v>
      </c>
      <c r="B139" s="43" t="s">
        <v>9545</v>
      </c>
    </row>
    <row r="140">
      <c r="A140" s="42" t="s">
        <v>9578</v>
      </c>
      <c r="B140" s="43" t="s">
        <v>9545</v>
      </c>
    </row>
    <row r="141">
      <c r="A141" s="42" t="s">
        <v>9579</v>
      </c>
      <c r="B141" s="43" t="s">
        <v>9545</v>
      </c>
    </row>
    <row r="142">
      <c r="A142" s="42" t="s">
        <v>6266</v>
      </c>
      <c r="B142" s="43" t="s">
        <v>9545</v>
      </c>
    </row>
    <row r="143">
      <c r="A143" s="42" t="s">
        <v>9580</v>
      </c>
      <c r="B143" s="43" t="s">
        <v>9545</v>
      </c>
    </row>
    <row r="144">
      <c r="A144" s="42" t="s">
        <v>9581</v>
      </c>
      <c r="B144" s="43" t="s">
        <v>9545</v>
      </c>
    </row>
    <row r="145">
      <c r="A145" s="42" t="s">
        <v>7271</v>
      </c>
      <c r="B145" s="43" t="s">
        <v>9545</v>
      </c>
    </row>
    <row r="146">
      <c r="A146" s="42" t="s">
        <v>9582</v>
      </c>
      <c r="B146" s="42" t="s">
        <v>946</v>
      </c>
    </row>
    <row r="147">
      <c r="A147" s="42" t="s">
        <v>6672</v>
      </c>
      <c r="B147" s="42" t="s">
        <v>946</v>
      </c>
    </row>
    <row r="148">
      <c r="A148" s="42" t="s">
        <v>7088</v>
      </c>
      <c r="B148" s="43" t="s">
        <v>7220</v>
      </c>
    </row>
    <row r="149">
      <c r="A149" s="42" t="s">
        <v>981</v>
      </c>
      <c r="B149" s="43" t="s">
        <v>7220</v>
      </c>
    </row>
    <row r="150">
      <c r="A150" s="42" t="s">
        <v>6344</v>
      </c>
      <c r="B150" s="43" t="s">
        <v>7399</v>
      </c>
    </row>
    <row r="151">
      <c r="A151" s="42" t="s">
        <v>6126</v>
      </c>
      <c r="B151" s="42" t="s">
        <v>946</v>
      </c>
    </row>
    <row r="152">
      <c r="A152" s="42" t="s">
        <v>9583</v>
      </c>
      <c r="B152" s="43" t="s">
        <v>9545</v>
      </c>
    </row>
    <row r="153">
      <c r="A153" s="42" t="s">
        <v>6758</v>
      </c>
      <c r="B153" s="42" t="s">
        <v>946</v>
      </c>
    </row>
    <row r="154">
      <c r="A154" s="42" t="s">
        <v>7285</v>
      </c>
      <c r="B154" s="42" t="s">
        <v>946</v>
      </c>
    </row>
    <row r="155">
      <c r="A155" s="42" t="s">
        <v>7396</v>
      </c>
      <c r="B155" s="43" t="s">
        <v>7220</v>
      </c>
    </row>
    <row r="156">
      <c r="A156" s="42" t="s">
        <v>9584</v>
      </c>
      <c r="B156" s="43" t="s">
        <v>9545</v>
      </c>
    </row>
    <row r="157">
      <c r="A157" s="42" t="s">
        <v>9585</v>
      </c>
      <c r="B157" s="43" t="s">
        <v>9545</v>
      </c>
    </row>
    <row r="158">
      <c r="A158" s="42" t="s">
        <v>985</v>
      </c>
      <c r="B158" s="42" t="s">
        <v>946</v>
      </c>
    </row>
    <row r="159">
      <c r="A159" s="42" t="s">
        <v>9586</v>
      </c>
      <c r="B159" s="43" t="s">
        <v>9545</v>
      </c>
    </row>
    <row r="160">
      <c r="A160" s="42" t="s">
        <v>80</v>
      </c>
      <c r="B160" s="42" t="s">
        <v>946</v>
      </c>
    </row>
    <row r="161">
      <c r="A161" s="42" t="s">
        <v>6295</v>
      </c>
      <c r="B161" s="42" t="s">
        <v>946</v>
      </c>
    </row>
    <row r="162">
      <c r="A162" s="42" t="s">
        <v>9587</v>
      </c>
      <c r="B162" s="43" t="s">
        <v>9545</v>
      </c>
    </row>
    <row r="163">
      <c r="A163" s="42" t="s">
        <v>6876</v>
      </c>
      <c r="B163" s="42" t="s">
        <v>946</v>
      </c>
    </row>
    <row r="164">
      <c r="A164" s="42" t="s">
        <v>9588</v>
      </c>
      <c r="B164" s="43" t="s">
        <v>9545</v>
      </c>
    </row>
    <row r="165">
      <c r="A165" s="230" t="s">
        <v>9589</v>
      </c>
      <c r="B165" s="43" t="s">
        <v>9545</v>
      </c>
    </row>
    <row r="166">
      <c r="A166" s="42" t="s">
        <v>9590</v>
      </c>
      <c r="B166" s="43" t="s">
        <v>9545</v>
      </c>
    </row>
    <row r="167">
      <c r="A167" s="42" t="s">
        <v>9591</v>
      </c>
      <c r="B167" s="43" t="s">
        <v>9545</v>
      </c>
    </row>
    <row r="168">
      <c r="A168" s="42" t="s">
        <v>6146</v>
      </c>
      <c r="B168" s="231" t="s">
        <v>946</v>
      </c>
    </row>
    <row r="169">
      <c r="A169" s="42" t="s">
        <v>6450</v>
      </c>
      <c r="B169" s="231" t="s">
        <v>9545</v>
      </c>
    </row>
    <row r="170">
      <c r="A170" s="42" t="s">
        <v>6434</v>
      </c>
      <c r="B170" s="231" t="s">
        <v>946</v>
      </c>
    </row>
    <row r="171">
      <c r="A171" s="42" t="s">
        <v>9592</v>
      </c>
      <c r="B171" s="231" t="s">
        <v>9545</v>
      </c>
    </row>
    <row r="172">
      <c r="A172" s="42" t="s">
        <v>9593</v>
      </c>
      <c r="B172" s="231" t="s">
        <v>946</v>
      </c>
    </row>
    <row r="173">
      <c r="A173" s="42" t="s">
        <v>9594</v>
      </c>
      <c r="B173" s="232" t="s">
        <v>9545</v>
      </c>
    </row>
    <row r="174">
      <c r="A174" s="42" t="s">
        <v>6006</v>
      </c>
      <c r="B174" s="43" t="s">
        <v>7399</v>
      </c>
    </row>
    <row r="175">
      <c r="A175" s="42" t="s">
        <v>9595</v>
      </c>
      <c r="B175" s="42" t="s">
        <v>9545</v>
      </c>
    </row>
    <row r="176">
      <c r="A176" s="42" t="s">
        <v>9596</v>
      </c>
      <c r="B176" s="42" t="s">
        <v>9545</v>
      </c>
    </row>
    <row r="177">
      <c r="A177" s="42" t="s">
        <v>9597</v>
      </c>
      <c r="B177" s="42" t="s">
        <v>9545</v>
      </c>
    </row>
    <row r="178">
      <c r="A178" s="42" t="s">
        <v>6210</v>
      </c>
      <c r="B178" s="42" t="s">
        <v>9545</v>
      </c>
    </row>
    <row r="179">
      <c r="A179" s="42" t="s">
        <v>9598</v>
      </c>
      <c r="B179" s="42" t="s">
        <v>9545</v>
      </c>
    </row>
    <row r="180">
      <c r="A180" s="42" t="s">
        <v>6010</v>
      </c>
      <c r="B180" s="42" t="s">
        <v>9545</v>
      </c>
    </row>
    <row r="181">
      <c r="A181" s="42" t="s">
        <v>9599</v>
      </c>
      <c r="B181" s="42" t="s">
        <v>9545</v>
      </c>
    </row>
    <row r="182">
      <c r="A182" s="42" t="s">
        <v>9600</v>
      </c>
      <c r="B182" s="42" t="s">
        <v>9545</v>
      </c>
    </row>
    <row r="183">
      <c r="A183" s="42" t="s">
        <v>6541</v>
      </c>
      <c r="B183" s="42" t="s">
        <v>9545</v>
      </c>
    </row>
    <row r="184">
      <c r="A184" s="42" t="s">
        <v>7066</v>
      </c>
      <c r="B184" s="43" t="s">
        <v>9601</v>
      </c>
    </row>
    <row r="185">
      <c r="A185" s="42" t="s">
        <v>6139</v>
      </c>
      <c r="B185" s="42" t="s">
        <v>9545</v>
      </c>
    </row>
    <row r="186">
      <c r="A186" s="42" t="s">
        <v>9602</v>
      </c>
      <c r="B186" s="42" t="s">
        <v>9545</v>
      </c>
    </row>
    <row r="187">
      <c r="A187" s="42" t="s">
        <v>6949</v>
      </c>
      <c r="B187" s="42" t="s">
        <v>9545</v>
      </c>
    </row>
    <row r="188">
      <c r="A188" s="42" t="s">
        <v>6503</v>
      </c>
      <c r="B188" s="42" t="s">
        <v>9545</v>
      </c>
    </row>
    <row r="189">
      <c r="A189" s="42" t="s">
        <v>6992</v>
      </c>
      <c r="B189" s="43" t="s">
        <v>946</v>
      </c>
    </row>
    <row r="190">
      <c r="A190" s="42" t="s">
        <v>6598</v>
      </c>
      <c r="B190" s="43" t="s">
        <v>946</v>
      </c>
    </row>
    <row r="191">
      <c r="A191" s="42" t="s">
        <v>6223</v>
      </c>
      <c r="B191" s="43" t="s">
        <v>946</v>
      </c>
    </row>
    <row r="192">
      <c r="A192" s="42" t="s">
        <v>9603</v>
      </c>
      <c r="B192" s="42" t="s">
        <v>9545</v>
      </c>
    </row>
    <row r="193">
      <c r="A193" s="42" t="s">
        <v>6812</v>
      </c>
      <c r="B193" s="42" t="s">
        <v>9545</v>
      </c>
    </row>
    <row r="194">
      <c r="A194" s="42" t="s">
        <v>7076</v>
      </c>
      <c r="B194" s="42" t="s">
        <v>9545</v>
      </c>
    </row>
    <row r="195">
      <c r="A195" s="42" t="s">
        <v>6668</v>
      </c>
      <c r="B195" s="42" t="s">
        <v>9545</v>
      </c>
    </row>
    <row r="196">
      <c r="A196" s="42" t="s">
        <v>6198</v>
      </c>
      <c r="B196" s="42" t="s">
        <v>9545</v>
      </c>
    </row>
    <row r="197">
      <c r="A197" s="42" t="s">
        <v>6683</v>
      </c>
      <c r="B197" s="43" t="s">
        <v>946</v>
      </c>
    </row>
    <row r="198">
      <c r="A198" s="42" t="s">
        <v>7178</v>
      </c>
      <c r="B198" s="42" t="s">
        <v>9545</v>
      </c>
    </row>
    <row r="199">
      <c r="A199" s="42" t="s">
        <v>949</v>
      </c>
      <c r="B199" s="43" t="s">
        <v>7399</v>
      </c>
    </row>
    <row r="200">
      <c r="A200" s="42" t="s">
        <v>6625</v>
      </c>
      <c r="B200" s="42" t="s">
        <v>9545</v>
      </c>
    </row>
    <row r="201">
      <c r="A201" s="42" t="s">
        <v>6945</v>
      </c>
      <c r="B201" s="42" t="s">
        <v>9545</v>
      </c>
    </row>
    <row r="202">
      <c r="A202" s="42" t="s">
        <v>393</v>
      </c>
      <c r="B202" s="43" t="s">
        <v>7220</v>
      </c>
    </row>
    <row r="203">
      <c r="A203" s="42" t="s">
        <v>7096</v>
      </c>
      <c r="B203" s="43" t="s">
        <v>946</v>
      </c>
    </row>
    <row r="204">
      <c r="A204" s="42" t="s">
        <v>7450</v>
      </c>
      <c r="B204" s="42" t="s">
        <v>9545</v>
      </c>
    </row>
    <row r="205">
      <c r="A205" s="42" t="s">
        <v>7203</v>
      </c>
      <c r="B205" s="43" t="s">
        <v>946</v>
      </c>
    </row>
    <row r="206">
      <c r="A206" s="42" t="s">
        <v>6900</v>
      </c>
      <c r="B206" s="42" t="s">
        <v>9545</v>
      </c>
    </row>
    <row r="207">
      <c r="A207" s="42" t="s">
        <v>6853</v>
      </c>
      <c r="B207" s="43" t="s">
        <v>946</v>
      </c>
    </row>
    <row r="208">
      <c r="A208" s="42" t="s">
        <v>7527</v>
      </c>
      <c r="B208" s="43" t="s">
        <v>946</v>
      </c>
    </row>
    <row r="209">
      <c r="A209" s="42" t="s">
        <v>6642</v>
      </c>
      <c r="B209" s="43" t="s">
        <v>946</v>
      </c>
    </row>
    <row r="210">
      <c r="A210" s="42" t="s">
        <v>6894</v>
      </c>
      <c r="B210" s="42" t="s">
        <v>9545</v>
      </c>
    </row>
    <row r="211">
      <c r="A211" s="42" t="s">
        <v>6722</v>
      </c>
      <c r="B211" s="42" t="s">
        <v>9545</v>
      </c>
    </row>
    <row r="212">
      <c r="A212" s="42" t="s">
        <v>6375</v>
      </c>
      <c r="B212" s="43" t="s">
        <v>946</v>
      </c>
    </row>
    <row r="213">
      <c r="A213" s="42" t="s">
        <v>7159</v>
      </c>
      <c r="B213" s="42" t="s">
        <v>9545</v>
      </c>
    </row>
    <row r="214">
      <c r="A214" s="42" t="s">
        <v>6975</v>
      </c>
      <c r="B214" s="43" t="s">
        <v>946</v>
      </c>
    </row>
    <row r="215">
      <c r="A215" s="42" t="s">
        <v>6466</v>
      </c>
      <c r="B215" s="42" t="s">
        <v>9545</v>
      </c>
    </row>
    <row r="216">
      <c r="A216" s="42" t="s">
        <v>6567</v>
      </c>
      <c r="B216" s="42" t="s">
        <v>9545</v>
      </c>
    </row>
    <row r="217">
      <c r="A217" s="42" t="s">
        <v>7258</v>
      </c>
      <c r="B217" s="42" t="s">
        <v>9545</v>
      </c>
    </row>
    <row r="218">
      <c r="A218" s="42" t="s">
        <v>6562</v>
      </c>
      <c r="B218" s="42" t="s">
        <v>9545</v>
      </c>
    </row>
    <row r="219">
      <c r="A219" s="42" t="s">
        <v>9604</v>
      </c>
      <c r="B219" s="42" t="s">
        <v>9545</v>
      </c>
    </row>
    <row r="220">
      <c r="A220" s="42" t="s">
        <v>6438</v>
      </c>
      <c r="B220" s="42" t="s">
        <v>9545</v>
      </c>
    </row>
    <row r="221">
      <c r="A221" s="42" t="s">
        <v>6871</v>
      </c>
      <c r="B221" s="42" t="s">
        <v>9545</v>
      </c>
    </row>
    <row r="222">
      <c r="A222" s="42" t="s">
        <v>7003</v>
      </c>
      <c r="B222" s="42" t="s">
        <v>9545</v>
      </c>
    </row>
    <row r="223">
      <c r="A223" s="42" t="s">
        <v>7058</v>
      </c>
      <c r="B223" s="42" t="s">
        <v>9545</v>
      </c>
    </row>
    <row r="224">
      <c r="A224" s="42" t="s">
        <v>6530</v>
      </c>
      <c r="B224" s="42" t="s">
        <v>9545</v>
      </c>
    </row>
    <row r="225">
      <c r="A225" s="42" t="s">
        <v>9605</v>
      </c>
      <c r="B225" s="42" t="s">
        <v>9545</v>
      </c>
    </row>
    <row r="226">
      <c r="A226" s="42" t="s">
        <v>7112</v>
      </c>
      <c r="B226" s="42" t="s">
        <v>9545</v>
      </c>
    </row>
    <row r="227">
      <c r="A227" s="42" t="s">
        <v>6349</v>
      </c>
      <c r="B227" s="43" t="s">
        <v>7220</v>
      </c>
    </row>
    <row r="228">
      <c r="A228" s="42" t="s">
        <v>6743</v>
      </c>
      <c r="B228" s="42" t="s">
        <v>9545</v>
      </c>
    </row>
    <row r="229">
      <c r="A229" s="42" t="s">
        <v>1522</v>
      </c>
      <c r="B229" s="43" t="s">
        <v>946</v>
      </c>
    </row>
    <row r="230">
      <c r="A230" s="230" t="s">
        <v>6881</v>
      </c>
      <c r="B230" s="42" t="s">
        <v>9545</v>
      </c>
    </row>
    <row r="231">
      <c r="A231" s="42" t="s">
        <v>6417</v>
      </c>
      <c r="B231" s="42" t="s">
        <v>9545</v>
      </c>
    </row>
    <row r="232">
      <c r="A232" s="230" t="s">
        <v>9606</v>
      </c>
      <c r="B232" s="43" t="s">
        <v>946</v>
      </c>
    </row>
    <row r="233">
      <c r="A233" s="42" t="s">
        <v>6366</v>
      </c>
      <c r="B233" s="42" t="s">
        <v>9545</v>
      </c>
    </row>
    <row r="234">
      <c r="A234" s="42" t="s">
        <v>7142</v>
      </c>
      <c r="B234" s="43" t="s">
        <v>946</v>
      </c>
    </row>
    <row r="235">
      <c r="A235" s="42" t="s">
        <v>140</v>
      </c>
      <c r="B235" s="42" t="s">
        <v>9545</v>
      </c>
    </row>
    <row r="236">
      <c r="A236" s="42" t="s">
        <v>7013</v>
      </c>
      <c r="B236" s="42" t="s">
        <v>9545</v>
      </c>
    </row>
    <row r="237">
      <c r="A237" s="42" t="s">
        <v>6803</v>
      </c>
      <c r="B237" s="42" t="s">
        <v>9545</v>
      </c>
    </row>
    <row r="238">
      <c r="A238" s="42" t="s">
        <v>6249</v>
      </c>
      <c r="B238" s="42" t="s">
        <v>9545</v>
      </c>
    </row>
    <row r="239">
      <c r="A239" s="42" t="s">
        <v>961</v>
      </c>
      <c r="B239" s="43" t="s">
        <v>946</v>
      </c>
    </row>
    <row r="240">
      <c r="A240" s="42" t="s">
        <v>7183</v>
      </c>
      <c r="B240" s="42" t="s">
        <v>9545</v>
      </c>
    </row>
    <row r="241">
      <c r="A241" s="42" t="s">
        <v>6445</v>
      </c>
      <c r="B241" s="42" t="s">
        <v>9545</v>
      </c>
    </row>
    <row r="242">
      <c r="A242" s="42" t="s">
        <v>6304</v>
      </c>
      <c r="B242" s="42" t="s">
        <v>9545</v>
      </c>
    </row>
    <row r="243">
      <c r="A243" s="42" t="s">
        <v>7390</v>
      </c>
      <c r="B243" s="42" t="s">
        <v>9545</v>
      </c>
    </row>
    <row r="244">
      <c r="A244" s="42" t="s">
        <v>7432</v>
      </c>
      <c r="B244" s="43" t="s">
        <v>946</v>
      </c>
    </row>
    <row r="245">
      <c r="A245" s="42" t="s">
        <v>7479</v>
      </c>
      <c r="B245" s="42" t="s">
        <v>9545</v>
      </c>
    </row>
    <row r="246">
      <c r="A246" s="42" t="s">
        <v>925</v>
      </c>
      <c r="B246" s="43" t="s">
        <v>946</v>
      </c>
    </row>
    <row r="247">
      <c r="A247" s="42" t="s">
        <v>6842</v>
      </c>
      <c r="B247" s="42" t="s">
        <v>9545</v>
      </c>
    </row>
    <row r="248">
      <c r="A248" s="42" t="s">
        <v>870</v>
      </c>
      <c r="B248" s="43" t="s">
        <v>946</v>
      </c>
    </row>
    <row r="249">
      <c r="A249" s="42" t="s">
        <v>6574</v>
      </c>
      <c r="B249" s="43" t="s">
        <v>7399</v>
      </c>
    </row>
    <row r="250">
      <c r="A250" s="42" t="s">
        <v>7484</v>
      </c>
      <c r="B250" s="42" t="s">
        <v>9545</v>
      </c>
    </row>
    <row r="251">
      <c r="A251" s="42" t="s">
        <v>7490</v>
      </c>
      <c r="B251" s="42" t="s">
        <v>9545</v>
      </c>
    </row>
    <row r="252">
      <c r="A252" s="42" t="s">
        <v>7305</v>
      </c>
      <c r="B252" s="42" t="s">
        <v>9545</v>
      </c>
    </row>
    <row r="253">
      <c r="A253" s="42" t="s">
        <v>7046</v>
      </c>
      <c r="B253" s="42" t="s">
        <v>9545</v>
      </c>
    </row>
    <row r="254">
      <c r="A254" s="42" t="s">
        <v>7108</v>
      </c>
      <c r="B254" s="42" t="s">
        <v>9545</v>
      </c>
    </row>
    <row r="255">
      <c r="A255" s="42" t="s">
        <v>7503</v>
      </c>
      <c r="B255" s="42" t="s">
        <v>9545</v>
      </c>
    </row>
    <row r="256">
      <c r="A256" s="230" t="s">
        <v>7508</v>
      </c>
      <c r="B256" s="42" t="s">
        <v>9545</v>
      </c>
    </row>
    <row r="257">
      <c r="A257" s="42" t="s">
        <v>7514</v>
      </c>
      <c r="B257" s="42" t="s">
        <v>9545</v>
      </c>
    </row>
    <row r="258">
      <c r="A258" s="42" t="s">
        <v>7517</v>
      </c>
      <c r="B258" s="42" t="s">
        <v>9545</v>
      </c>
    </row>
    <row r="259">
      <c r="A259" s="42" t="s">
        <v>7539</v>
      </c>
      <c r="B259" s="42" t="s">
        <v>9545</v>
      </c>
    </row>
    <row r="260">
      <c r="A260" s="42" t="s">
        <v>7457</v>
      </c>
      <c r="B260" s="42" t="s">
        <v>9545</v>
      </c>
    </row>
    <row r="261">
      <c r="A261" s="42" t="s">
        <v>7316</v>
      </c>
      <c r="B261" s="42" t="s">
        <v>9545</v>
      </c>
    </row>
    <row r="262">
      <c r="A262" s="42" t="s">
        <v>7549</v>
      </c>
      <c r="B262" s="42" t="s">
        <v>9545</v>
      </c>
    </row>
    <row r="263">
      <c r="A263" s="42" t="s">
        <v>7556</v>
      </c>
      <c r="B263" s="42" t="s">
        <v>9545</v>
      </c>
    </row>
    <row r="264">
      <c r="A264" s="42" t="s">
        <v>7083</v>
      </c>
      <c r="B264" s="43" t="s">
        <v>946</v>
      </c>
    </row>
    <row r="265">
      <c r="A265" s="42" t="s">
        <v>6778</v>
      </c>
      <c r="B265" s="43" t="s">
        <v>946</v>
      </c>
    </row>
    <row r="266">
      <c r="A266" s="42" t="s">
        <v>256</v>
      </c>
      <c r="B266" s="43" t="s">
        <v>946</v>
      </c>
    </row>
    <row r="267">
      <c r="A267" s="42" t="s">
        <v>9607</v>
      </c>
      <c r="B267" s="42" t="s">
        <v>9545</v>
      </c>
    </row>
    <row r="268">
      <c r="A268" s="231" t="s">
        <v>9608</v>
      </c>
      <c r="B268" s="42" t="s">
        <v>9545</v>
      </c>
    </row>
    <row r="269">
      <c r="A269" s="231" t="s">
        <v>9609</v>
      </c>
      <c r="B269" s="43" t="s">
        <v>946</v>
      </c>
    </row>
    <row r="270">
      <c r="A270" s="233" t="s">
        <v>163</v>
      </c>
      <c r="B270" s="42" t="s">
        <v>9545</v>
      </c>
    </row>
    <row r="271">
      <c r="A271" s="38" t="s">
        <v>433</v>
      </c>
      <c r="B271" s="42" t="s">
        <v>9545</v>
      </c>
    </row>
    <row r="272">
      <c r="A272" s="38" t="s">
        <v>6750</v>
      </c>
      <c r="B272" s="43" t="s">
        <v>946</v>
      </c>
    </row>
    <row r="273">
      <c r="A273" s="38" t="s">
        <v>870</v>
      </c>
      <c r="B273" s="231" t="s">
        <v>946</v>
      </c>
    </row>
    <row r="274">
      <c r="A274" s="38" t="s">
        <v>945</v>
      </c>
      <c r="B274" s="231" t="s">
        <v>946</v>
      </c>
    </row>
    <row r="275">
      <c r="A275" s="231" t="s">
        <v>976</v>
      </c>
      <c r="B275" s="231" t="s">
        <v>946</v>
      </c>
    </row>
    <row r="276">
      <c r="A276" s="38" t="s">
        <v>7101</v>
      </c>
      <c r="B276" s="231" t="s">
        <v>9545</v>
      </c>
    </row>
    <row r="277">
      <c r="A277" s="38" t="s">
        <v>1280</v>
      </c>
      <c r="B277" s="231" t="s">
        <v>9545</v>
      </c>
    </row>
    <row r="278">
      <c r="A278" s="231" t="s">
        <v>9610</v>
      </c>
      <c r="B278" s="231" t="s">
        <v>9545</v>
      </c>
    </row>
    <row r="279">
      <c r="A279" s="233" t="s">
        <v>1427</v>
      </c>
      <c r="B279" s="231" t="s">
        <v>9545</v>
      </c>
    </row>
    <row r="280">
      <c r="A280" s="38" t="s">
        <v>9611</v>
      </c>
      <c r="B280" s="231" t="s">
        <v>946</v>
      </c>
    </row>
    <row r="281">
      <c r="A281" s="231" t="s">
        <v>66</v>
      </c>
      <c r="B281" s="231" t="s">
        <v>9545</v>
      </c>
    </row>
    <row r="282">
      <c r="A282" s="15"/>
      <c r="B282" s="234"/>
    </row>
  </sheetData>
  <drawing r:id="rId1"/>
</worksheet>
</file>

<file path=xl/worksheets/sheet15.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75"/>
  <cols>
    <col customWidth="1" min="1" max="1" width="39.75"/>
    <col customWidth="1" min="2" max="2" width="27.25"/>
  </cols>
  <sheetData>
    <row r="1">
      <c r="A1" s="94" t="s">
        <v>5626</v>
      </c>
      <c r="B1" s="94" t="s">
        <v>5973</v>
      </c>
      <c r="C1" s="103"/>
    </row>
    <row r="2">
      <c r="A2" s="109" t="s">
        <v>35</v>
      </c>
      <c r="B2" s="107" t="s">
        <v>6006</v>
      </c>
      <c r="C2" s="107"/>
    </row>
    <row r="3">
      <c r="A3" s="120" t="s">
        <v>42</v>
      </c>
      <c r="B3" s="109" t="s">
        <v>6010</v>
      </c>
      <c r="C3" s="107"/>
    </row>
    <row r="4">
      <c r="A4" s="109" t="s">
        <v>46</v>
      </c>
      <c r="B4" s="107" t="s">
        <v>6013</v>
      </c>
      <c r="C4" s="107"/>
    </row>
    <row r="5">
      <c r="A5" s="130" t="s">
        <v>53</v>
      </c>
      <c r="B5" s="109" t="s">
        <v>80</v>
      </c>
      <c r="C5" s="107"/>
    </row>
    <row r="6">
      <c r="A6" s="130" t="s">
        <v>58</v>
      </c>
      <c r="B6" s="109" t="s">
        <v>6025</v>
      </c>
      <c r="C6" s="107"/>
    </row>
    <row r="7">
      <c r="A7" s="130" t="s">
        <v>64</v>
      </c>
      <c r="B7" s="108"/>
      <c r="C7" s="107"/>
    </row>
    <row r="8">
      <c r="A8" s="130" t="s">
        <v>70</v>
      </c>
      <c r="B8" s="109" t="s">
        <v>6036</v>
      </c>
      <c r="C8" s="107"/>
    </row>
    <row r="9">
      <c r="A9" s="130" t="s">
        <v>74</v>
      </c>
      <c r="B9" s="109" t="s">
        <v>1434</v>
      </c>
      <c r="C9" s="107"/>
    </row>
    <row r="10">
      <c r="A10" s="132" t="s">
        <v>78</v>
      </c>
      <c r="B10" s="108"/>
      <c r="C10" s="107"/>
    </row>
    <row r="11">
      <c r="A11" s="109" t="s">
        <v>82</v>
      </c>
      <c r="B11" s="107" t="s">
        <v>6043</v>
      </c>
      <c r="C11" s="107"/>
    </row>
    <row r="12">
      <c r="A12" s="120" t="s">
        <v>87</v>
      </c>
      <c r="B12" s="109" t="s">
        <v>6048</v>
      </c>
      <c r="C12" s="107"/>
    </row>
    <row r="13">
      <c r="A13" s="120" t="s">
        <v>91</v>
      </c>
      <c r="B13" s="109" t="s">
        <v>80</v>
      </c>
      <c r="C13" s="107"/>
    </row>
    <row r="14">
      <c r="A14" s="120" t="s">
        <v>95</v>
      </c>
      <c r="B14" s="109" t="s">
        <v>151</v>
      </c>
      <c r="C14" s="107"/>
    </row>
    <row r="15">
      <c r="A15" s="133" t="s">
        <v>2033</v>
      </c>
      <c r="B15" s="108"/>
      <c r="C15" s="107"/>
    </row>
    <row r="16">
      <c r="A16" s="109" t="s">
        <v>100</v>
      </c>
      <c r="B16" s="107" t="s">
        <v>128</v>
      </c>
      <c r="C16" s="107"/>
    </row>
    <row r="17">
      <c r="A17" s="120" t="s">
        <v>107</v>
      </c>
      <c r="B17" s="109" t="s">
        <v>985</v>
      </c>
      <c r="C17" s="107"/>
    </row>
    <row r="18">
      <c r="A18" s="120" t="s">
        <v>114</v>
      </c>
      <c r="B18" s="107" t="s">
        <v>6006</v>
      </c>
      <c r="C18" s="107"/>
    </row>
    <row r="19">
      <c r="A19" s="120" t="s">
        <v>118</v>
      </c>
      <c r="B19" s="109" t="s">
        <v>6074</v>
      </c>
      <c r="C19" s="107"/>
    </row>
    <row r="20">
      <c r="A20" s="109" t="s">
        <v>120</v>
      </c>
      <c r="B20" s="107" t="s">
        <v>128</v>
      </c>
      <c r="C20" s="107"/>
    </row>
    <row r="21">
      <c r="A21" s="109" t="s">
        <v>127</v>
      </c>
      <c r="B21" s="108"/>
      <c r="C21" s="107"/>
    </row>
    <row r="22">
      <c r="A22" s="120" t="s">
        <v>130</v>
      </c>
      <c r="B22" s="109" t="s">
        <v>6084</v>
      </c>
      <c r="C22" s="107"/>
    </row>
    <row r="23">
      <c r="A23" s="120" t="s">
        <v>132</v>
      </c>
      <c r="B23" s="107" t="s">
        <v>80</v>
      </c>
      <c r="C23" s="107"/>
    </row>
    <row r="24">
      <c r="A24" s="136" t="s">
        <v>2722</v>
      </c>
      <c r="B24" s="108"/>
      <c r="C24" s="107"/>
    </row>
    <row r="25">
      <c r="A25" s="120" t="s">
        <v>134</v>
      </c>
      <c r="B25" s="109" t="s">
        <v>6091</v>
      </c>
      <c r="C25" s="107"/>
    </row>
    <row r="26">
      <c r="A26" s="109" t="s">
        <v>137</v>
      </c>
      <c r="B26" s="108"/>
      <c r="C26" s="107"/>
    </row>
    <row r="27">
      <c r="A27" s="120" t="s">
        <v>3736</v>
      </c>
      <c r="B27" s="109" t="s">
        <v>6098</v>
      </c>
      <c r="C27" s="107"/>
    </row>
    <row r="28">
      <c r="A28" s="133" t="s">
        <v>1790</v>
      </c>
      <c r="B28" s="108"/>
      <c r="C28" s="107"/>
    </row>
    <row r="29">
      <c r="A29" s="109" t="s">
        <v>142</v>
      </c>
      <c r="B29" s="107" t="s">
        <v>1434</v>
      </c>
      <c r="C29" s="107"/>
    </row>
    <row r="30">
      <c r="A30" s="109" t="s">
        <v>2991</v>
      </c>
      <c r="B30" s="107" t="s">
        <v>128</v>
      </c>
      <c r="C30" s="107"/>
    </row>
    <row r="31">
      <c r="A31" s="120" t="s">
        <v>144</v>
      </c>
      <c r="B31" s="109" t="s">
        <v>6107</v>
      </c>
      <c r="C31" s="107"/>
    </row>
    <row r="32">
      <c r="A32" s="137" t="s">
        <v>146</v>
      </c>
      <c r="B32" s="109" t="s">
        <v>1438</v>
      </c>
      <c r="C32" s="107"/>
    </row>
    <row r="33">
      <c r="A33" s="120" t="s">
        <v>194</v>
      </c>
      <c r="B33" s="108"/>
      <c r="C33" s="107"/>
    </row>
    <row r="34">
      <c r="A34" s="120" t="s">
        <v>194</v>
      </c>
      <c r="B34" s="107" t="s">
        <v>6113</v>
      </c>
      <c r="C34" s="107"/>
    </row>
    <row r="35">
      <c r="A35" s="109" t="s">
        <v>153</v>
      </c>
      <c r="B35" s="107" t="s">
        <v>80</v>
      </c>
      <c r="C35" s="107"/>
    </row>
    <row r="36">
      <c r="A36" s="130" t="s">
        <v>156</v>
      </c>
      <c r="B36" s="109" t="s">
        <v>6117</v>
      </c>
      <c r="C36" s="107"/>
    </row>
    <row r="37">
      <c r="A37" s="133" t="s">
        <v>161</v>
      </c>
      <c r="B37" s="108"/>
      <c r="C37" s="107"/>
    </row>
    <row r="38">
      <c r="A38" s="120" t="s">
        <v>165</v>
      </c>
      <c r="B38" s="109" t="s">
        <v>6006</v>
      </c>
      <c r="C38" s="107"/>
    </row>
    <row r="39">
      <c r="A39" s="137" t="s">
        <v>167</v>
      </c>
      <c r="B39" s="109" t="s">
        <v>6126</v>
      </c>
      <c r="C39" s="107"/>
    </row>
    <row r="40">
      <c r="A40" s="120" t="s">
        <v>171</v>
      </c>
      <c r="B40" s="109" t="s">
        <v>3536</v>
      </c>
      <c r="C40" s="107"/>
    </row>
    <row r="41">
      <c r="A41" s="120" t="s">
        <v>173</v>
      </c>
      <c r="B41" s="107" t="s">
        <v>80</v>
      </c>
      <c r="C41" s="107"/>
    </row>
    <row r="42">
      <c r="A42" s="109" t="s">
        <v>177</v>
      </c>
      <c r="B42" s="107" t="s">
        <v>128</v>
      </c>
      <c r="C42" s="107"/>
    </row>
    <row r="43">
      <c r="A43" s="120" t="s">
        <v>184</v>
      </c>
      <c r="B43" s="109" t="s">
        <v>6139</v>
      </c>
      <c r="C43" s="107"/>
    </row>
    <row r="44">
      <c r="A44" s="120" t="s">
        <v>398</v>
      </c>
      <c r="B44" s="109" t="s">
        <v>6091</v>
      </c>
      <c r="C44" s="107"/>
    </row>
    <row r="45">
      <c r="A45" s="133" t="s">
        <v>878</v>
      </c>
      <c r="B45" s="107" t="s">
        <v>6074</v>
      </c>
      <c r="C45" s="107"/>
    </row>
    <row r="46">
      <c r="A46" s="120" t="s">
        <v>194</v>
      </c>
      <c r="B46" s="108"/>
      <c r="C46" s="107"/>
    </row>
    <row r="47">
      <c r="A47" s="140" t="s">
        <v>218</v>
      </c>
      <c r="B47" s="109" t="s">
        <v>6146</v>
      </c>
      <c r="C47" s="107"/>
    </row>
    <row r="48">
      <c r="A48" s="136" t="s">
        <v>197</v>
      </c>
      <c r="B48" s="108"/>
      <c r="C48" s="107"/>
    </row>
    <row r="49">
      <c r="A49" s="120" t="s">
        <v>200</v>
      </c>
      <c r="B49" s="109" t="s">
        <v>6148</v>
      </c>
      <c r="C49" s="107"/>
    </row>
    <row r="50">
      <c r="A50" s="137" t="s">
        <v>205</v>
      </c>
      <c r="B50" s="109" t="s">
        <v>6117</v>
      </c>
      <c r="C50" s="107"/>
    </row>
    <row r="51">
      <c r="A51" s="120" t="s">
        <v>207</v>
      </c>
      <c r="B51" s="109" t="s">
        <v>1438</v>
      </c>
      <c r="C51" s="107"/>
    </row>
    <row r="52">
      <c r="A52" s="120" t="s">
        <v>979</v>
      </c>
      <c r="B52" s="108"/>
      <c r="C52" s="107"/>
    </row>
    <row r="53">
      <c r="A53" s="120" t="s">
        <v>220</v>
      </c>
      <c r="B53" s="109" t="s">
        <v>6164</v>
      </c>
      <c r="C53" s="107"/>
    </row>
    <row r="54">
      <c r="A54" s="120" t="s">
        <v>225</v>
      </c>
      <c r="B54" s="109" t="s">
        <v>6166</v>
      </c>
      <c r="C54" s="107"/>
    </row>
    <row r="55">
      <c r="A55" s="109" t="s">
        <v>2999</v>
      </c>
      <c r="B55" s="107" t="s">
        <v>128</v>
      </c>
      <c r="C55" s="107"/>
    </row>
    <row r="56">
      <c r="A56" s="120" t="s">
        <v>5953</v>
      </c>
      <c r="B56" s="109" t="s">
        <v>6171</v>
      </c>
      <c r="C56" s="107"/>
    </row>
    <row r="57">
      <c r="A57" s="120" t="s">
        <v>230</v>
      </c>
      <c r="B57" s="109" t="s">
        <v>1438</v>
      </c>
      <c r="C57" s="107"/>
    </row>
    <row r="58">
      <c r="A58" s="109" t="s">
        <v>3006</v>
      </c>
      <c r="B58" s="107" t="s">
        <v>128</v>
      </c>
      <c r="C58" s="107"/>
    </row>
    <row r="59">
      <c r="A59" s="120" t="s">
        <v>232</v>
      </c>
      <c r="B59" s="109" t="s">
        <v>1175</v>
      </c>
      <c r="C59" s="107"/>
    </row>
    <row r="60">
      <c r="A60" s="120" t="s">
        <v>236</v>
      </c>
      <c r="B60" s="107" t="s">
        <v>6117</v>
      </c>
      <c r="C60" s="107"/>
    </row>
    <row r="61">
      <c r="A61" s="120" t="s">
        <v>239</v>
      </c>
      <c r="B61" s="109" t="s">
        <v>6006</v>
      </c>
      <c r="C61" s="107"/>
    </row>
    <row r="62">
      <c r="A62" s="120" t="s">
        <v>241</v>
      </c>
      <c r="B62" s="109" t="s">
        <v>6190</v>
      </c>
      <c r="C62" s="107"/>
    </row>
    <row r="63">
      <c r="A63" s="109" t="s">
        <v>3002</v>
      </c>
      <c r="B63" s="107" t="s">
        <v>128</v>
      </c>
      <c r="C63" s="107"/>
    </row>
    <row r="64">
      <c r="A64" s="120" t="s">
        <v>245</v>
      </c>
      <c r="B64" s="107" t="s">
        <v>1522</v>
      </c>
      <c r="C64" s="107"/>
    </row>
    <row r="65">
      <c r="A65" s="109" t="s">
        <v>247</v>
      </c>
      <c r="B65" s="107" t="s">
        <v>6198</v>
      </c>
      <c r="C65" s="107"/>
    </row>
    <row r="66">
      <c r="A66" s="120" t="s">
        <v>249</v>
      </c>
      <c r="B66" s="109" t="s">
        <v>6204</v>
      </c>
      <c r="C66" s="107"/>
    </row>
    <row r="67">
      <c r="A67" s="120" t="s">
        <v>253</v>
      </c>
      <c r="B67" s="109" t="s">
        <v>6208</v>
      </c>
      <c r="C67" s="107"/>
    </row>
    <row r="68">
      <c r="A68" s="120" t="s">
        <v>572</v>
      </c>
      <c r="B68" s="109" t="s">
        <v>6210</v>
      </c>
      <c r="C68" s="107"/>
    </row>
    <row r="69">
      <c r="A69" s="120" t="s">
        <v>979</v>
      </c>
      <c r="B69" s="108"/>
      <c r="C69" s="107"/>
    </row>
    <row r="70">
      <c r="A70" s="120" t="s">
        <v>262</v>
      </c>
      <c r="B70" s="109" t="s">
        <v>6214</v>
      </c>
      <c r="C70" s="107"/>
    </row>
    <row r="71">
      <c r="A71" s="120" t="s">
        <v>266</v>
      </c>
      <c r="B71" s="109" t="s">
        <v>496</v>
      </c>
      <c r="C71" s="107"/>
    </row>
    <row r="72">
      <c r="A72" s="130" t="s">
        <v>273</v>
      </c>
      <c r="B72" s="109" t="s">
        <v>1419</v>
      </c>
      <c r="C72" s="107"/>
    </row>
    <row r="73">
      <c r="A73" s="120" t="s">
        <v>276</v>
      </c>
      <c r="B73" s="107" t="s">
        <v>6223</v>
      </c>
      <c r="C73" s="107"/>
    </row>
    <row r="74">
      <c r="A74" s="120" t="s">
        <v>280</v>
      </c>
      <c r="B74" s="109" t="s">
        <v>6227</v>
      </c>
      <c r="C74" s="107"/>
    </row>
    <row r="75">
      <c r="A75" s="120" t="s">
        <v>282</v>
      </c>
      <c r="B75" s="109" t="s">
        <v>6208</v>
      </c>
      <c r="C75" s="107"/>
    </row>
    <row r="76">
      <c r="A76" s="120" t="s">
        <v>285</v>
      </c>
      <c r="B76" s="109" t="s">
        <v>884</v>
      </c>
      <c r="C76" s="107"/>
    </row>
    <row r="77">
      <c r="A77" s="120" t="s">
        <v>287</v>
      </c>
      <c r="B77" s="109" t="s">
        <v>6237</v>
      </c>
      <c r="C77" s="107"/>
    </row>
    <row r="78">
      <c r="A78" s="109" t="s">
        <v>294</v>
      </c>
      <c r="B78" s="107" t="s">
        <v>6240</v>
      </c>
      <c r="C78" s="107"/>
    </row>
    <row r="79">
      <c r="A79" s="120" t="s">
        <v>299</v>
      </c>
      <c r="B79" s="109" t="s">
        <v>6243</v>
      </c>
      <c r="C79" s="107"/>
    </row>
    <row r="80">
      <c r="A80" s="120" t="s">
        <v>302</v>
      </c>
      <c r="B80" s="109" t="s">
        <v>884</v>
      </c>
      <c r="C80" s="107"/>
    </row>
    <row r="81">
      <c r="A81" s="120" t="s">
        <v>304</v>
      </c>
      <c r="B81" s="107" t="s">
        <v>6249</v>
      </c>
      <c r="C81" s="107"/>
    </row>
    <row r="82">
      <c r="A82" s="120" t="s">
        <v>816</v>
      </c>
      <c r="B82" s="107" t="s">
        <v>6171</v>
      </c>
      <c r="C82" s="107"/>
    </row>
    <row r="83">
      <c r="A83" s="120" t="s">
        <v>311</v>
      </c>
      <c r="B83" s="109" t="s">
        <v>6258</v>
      </c>
      <c r="C83" s="107"/>
    </row>
    <row r="84">
      <c r="A84" s="120" t="s">
        <v>315</v>
      </c>
      <c r="B84" s="109" t="s">
        <v>6262</v>
      </c>
      <c r="C84" s="107"/>
    </row>
    <row r="85">
      <c r="A85" s="120" t="s">
        <v>3723</v>
      </c>
      <c r="B85" s="109" t="s">
        <v>6266</v>
      </c>
      <c r="C85" s="107"/>
    </row>
    <row r="86">
      <c r="A86" s="120" t="s">
        <v>318</v>
      </c>
      <c r="B86" s="109" t="s">
        <v>6208</v>
      </c>
      <c r="C86" s="107"/>
    </row>
    <row r="87">
      <c r="A87" s="120" t="s">
        <v>1444</v>
      </c>
      <c r="B87" s="109" t="s">
        <v>6113</v>
      </c>
      <c r="C87" s="107"/>
    </row>
    <row r="88">
      <c r="A88" s="120" t="s">
        <v>323</v>
      </c>
      <c r="B88" s="109" t="s">
        <v>6043</v>
      </c>
      <c r="C88" s="107"/>
    </row>
    <row r="89">
      <c r="A89" s="120" t="s">
        <v>325</v>
      </c>
      <c r="B89" s="109" t="s">
        <v>1438</v>
      </c>
      <c r="C89" s="107"/>
    </row>
    <row r="90">
      <c r="A90" s="120" t="s">
        <v>331</v>
      </c>
      <c r="B90" s="109" t="s">
        <v>128</v>
      </c>
      <c r="C90" s="107"/>
    </row>
    <row r="91">
      <c r="A91" s="120" t="s">
        <v>337</v>
      </c>
      <c r="B91" s="107" t="s">
        <v>1419</v>
      </c>
      <c r="C91" s="107"/>
    </row>
    <row r="92">
      <c r="A92" s="120" t="s">
        <v>341</v>
      </c>
      <c r="B92" s="109" t="s">
        <v>6243</v>
      </c>
      <c r="C92" s="107"/>
    </row>
    <row r="93">
      <c r="A93" s="120" t="s">
        <v>343</v>
      </c>
      <c r="B93" s="109" t="s">
        <v>1438</v>
      </c>
      <c r="C93" s="107"/>
    </row>
    <row r="94">
      <c r="A94" s="120" t="s">
        <v>349</v>
      </c>
      <c r="B94" s="109" t="s">
        <v>6289</v>
      </c>
      <c r="C94" s="107"/>
    </row>
    <row r="95">
      <c r="A95" s="120" t="s">
        <v>355</v>
      </c>
      <c r="B95" s="109" t="s">
        <v>6243</v>
      </c>
      <c r="C95" s="107"/>
    </row>
    <row r="96">
      <c r="A96" s="120" t="s">
        <v>358</v>
      </c>
      <c r="B96" s="109" t="s">
        <v>6295</v>
      </c>
      <c r="C96" s="107"/>
    </row>
    <row r="97">
      <c r="A97" s="109" t="s">
        <v>360</v>
      </c>
      <c r="B97" s="107" t="s">
        <v>6113</v>
      </c>
      <c r="C97" s="107"/>
    </row>
    <row r="98">
      <c r="A98" s="130" t="s">
        <v>364</v>
      </c>
      <c r="B98" s="109" t="s">
        <v>6300</v>
      </c>
      <c r="C98" s="107"/>
    </row>
    <row r="99">
      <c r="A99" s="120" t="s">
        <v>366</v>
      </c>
      <c r="B99" s="107" t="s">
        <v>6304</v>
      </c>
      <c r="C99" s="107"/>
    </row>
    <row r="100">
      <c r="A100" s="109" t="s">
        <v>371</v>
      </c>
      <c r="B100" s="107" t="s">
        <v>140</v>
      </c>
      <c r="C100" s="107"/>
    </row>
    <row r="101">
      <c r="A101" s="120" t="s">
        <v>373</v>
      </c>
      <c r="B101" s="109" t="s">
        <v>6006</v>
      </c>
      <c r="C101" s="107"/>
    </row>
    <row r="102">
      <c r="A102" s="120" t="s">
        <v>376</v>
      </c>
      <c r="B102" s="109" t="s">
        <v>6171</v>
      </c>
      <c r="C102" s="107"/>
    </row>
    <row r="103">
      <c r="A103" s="120" t="s">
        <v>378</v>
      </c>
      <c r="B103" s="109" t="s">
        <v>884</v>
      </c>
      <c r="C103" s="107"/>
    </row>
    <row r="104">
      <c r="A104" s="120" t="s">
        <v>382</v>
      </c>
      <c r="B104" s="109" t="s">
        <v>6013</v>
      </c>
      <c r="C104" s="107"/>
    </row>
    <row r="105">
      <c r="A105" s="133" t="s">
        <v>387</v>
      </c>
      <c r="B105" s="107" t="s">
        <v>6091</v>
      </c>
      <c r="C105" s="107"/>
    </row>
    <row r="106">
      <c r="A106" s="120" t="s">
        <v>389</v>
      </c>
      <c r="B106" s="109" t="s">
        <v>1512</v>
      </c>
      <c r="C106" s="107"/>
    </row>
    <row r="107">
      <c r="A107" s="120" t="s">
        <v>194</v>
      </c>
      <c r="B107" s="107" t="s">
        <v>393</v>
      </c>
      <c r="C107" s="107"/>
    </row>
    <row r="108">
      <c r="A108" s="120" t="s">
        <v>395</v>
      </c>
      <c r="B108" s="109" t="s">
        <v>6326</v>
      </c>
      <c r="C108" s="107"/>
    </row>
    <row r="109">
      <c r="A109" s="120" t="s">
        <v>194</v>
      </c>
      <c r="B109" s="107" t="s">
        <v>1522</v>
      </c>
      <c r="C109" s="107"/>
    </row>
    <row r="110">
      <c r="A110" s="120" t="s">
        <v>400</v>
      </c>
      <c r="B110" s="109" t="s">
        <v>6331</v>
      </c>
      <c r="C110" s="107"/>
    </row>
    <row r="111">
      <c r="A111" s="120" t="s">
        <v>405</v>
      </c>
      <c r="B111" s="109" t="s">
        <v>6240</v>
      </c>
      <c r="C111" s="107"/>
    </row>
    <row r="112">
      <c r="A112" s="120" t="s">
        <v>409</v>
      </c>
      <c r="B112" s="109" t="s">
        <v>6013</v>
      </c>
      <c r="C112" s="107"/>
    </row>
    <row r="113">
      <c r="A113" s="135" t="s">
        <v>6340</v>
      </c>
      <c r="B113" s="109" t="s">
        <v>413</v>
      </c>
      <c r="C113" s="107"/>
    </row>
    <row r="114">
      <c r="A114" s="132" t="s">
        <v>416</v>
      </c>
      <c r="B114" s="107" t="s">
        <v>6344</v>
      </c>
      <c r="C114" s="107"/>
    </row>
    <row r="115">
      <c r="A115" s="120" t="s">
        <v>419</v>
      </c>
      <c r="B115" s="109" t="s">
        <v>6346</v>
      </c>
      <c r="C115" s="107"/>
    </row>
    <row r="116">
      <c r="A116" s="120" t="s">
        <v>421</v>
      </c>
      <c r="B116" s="107" t="s">
        <v>6349</v>
      </c>
      <c r="C116" s="107"/>
    </row>
    <row r="117">
      <c r="A117" s="120" t="s">
        <v>424</v>
      </c>
      <c r="B117" s="109" t="s">
        <v>151</v>
      </c>
      <c r="C117" s="107"/>
    </row>
    <row r="118">
      <c r="A118" s="120" t="s">
        <v>426</v>
      </c>
      <c r="B118" s="109" t="s">
        <v>128</v>
      </c>
      <c r="C118" s="107"/>
    </row>
    <row r="119">
      <c r="A119" s="109" t="s">
        <v>429</v>
      </c>
      <c r="B119" s="107" t="s">
        <v>6243</v>
      </c>
      <c r="C119" s="107"/>
    </row>
    <row r="120">
      <c r="A120" s="109" t="s">
        <v>431</v>
      </c>
      <c r="B120" s="108"/>
      <c r="C120" s="107"/>
    </row>
    <row r="121">
      <c r="A121" s="120" t="s">
        <v>434</v>
      </c>
      <c r="B121" s="109" t="s">
        <v>1512</v>
      </c>
      <c r="C121" s="107"/>
    </row>
    <row r="122">
      <c r="A122" s="120" t="s">
        <v>439</v>
      </c>
      <c r="B122" s="109" t="s">
        <v>6362</v>
      </c>
      <c r="C122" s="107"/>
    </row>
    <row r="123">
      <c r="A123" s="150" t="s">
        <v>443</v>
      </c>
      <c r="B123" s="107" t="s">
        <v>6366</v>
      </c>
      <c r="C123" s="107"/>
    </row>
    <row r="124">
      <c r="A124" s="137" t="s">
        <v>447</v>
      </c>
      <c r="B124" s="109" t="s">
        <v>1107</v>
      </c>
      <c r="C124" s="107"/>
    </row>
    <row r="125">
      <c r="A125" s="120" t="s">
        <v>194</v>
      </c>
      <c r="B125" s="107" t="s">
        <v>6375</v>
      </c>
      <c r="C125" s="107"/>
    </row>
    <row r="126">
      <c r="A126" s="120" t="s">
        <v>450</v>
      </c>
      <c r="B126" s="109" t="s">
        <v>6381</v>
      </c>
      <c r="C126" s="107"/>
    </row>
    <row r="127">
      <c r="A127" s="130" t="s">
        <v>452</v>
      </c>
      <c r="B127" s="107" t="s">
        <v>413</v>
      </c>
      <c r="C127" s="107"/>
    </row>
    <row r="128">
      <c r="A128" s="120" t="s">
        <v>194</v>
      </c>
      <c r="B128" s="107" t="s">
        <v>458</v>
      </c>
      <c r="C128" s="107"/>
    </row>
    <row r="129">
      <c r="A129" s="120" t="s">
        <v>459</v>
      </c>
      <c r="B129" s="109" t="s">
        <v>6013</v>
      </c>
      <c r="C129" s="107"/>
    </row>
    <row r="130">
      <c r="A130" s="120" t="s">
        <v>463</v>
      </c>
      <c r="B130" s="109" t="s">
        <v>3893</v>
      </c>
      <c r="C130" s="107"/>
    </row>
    <row r="131">
      <c r="A131" s="120" t="s">
        <v>467</v>
      </c>
      <c r="B131" s="107" t="s">
        <v>6148</v>
      </c>
      <c r="C131" s="107"/>
    </row>
    <row r="132">
      <c r="A132" s="130" t="s">
        <v>472</v>
      </c>
      <c r="B132" s="107" t="s">
        <v>6375</v>
      </c>
      <c r="C132" s="107"/>
    </row>
    <row r="133">
      <c r="A133" s="109" t="s">
        <v>476</v>
      </c>
      <c r="B133" s="109" t="s">
        <v>6013</v>
      </c>
      <c r="C133" s="107"/>
    </row>
    <row r="134">
      <c r="A134" s="120" t="s">
        <v>478</v>
      </c>
      <c r="B134" s="107" t="s">
        <v>6208</v>
      </c>
      <c r="C134" s="107"/>
    </row>
    <row r="135">
      <c r="A135" s="120" t="s">
        <v>482</v>
      </c>
      <c r="B135" s="109" t="s">
        <v>1438</v>
      </c>
      <c r="C135" s="107"/>
    </row>
    <row r="136">
      <c r="A136" s="120" t="s">
        <v>486</v>
      </c>
      <c r="B136" s="107" t="s">
        <v>6410</v>
      </c>
      <c r="C136" s="107"/>
    </row>
    <row r="137">
      <c r="A137" s="120" t="s">
        <v>489</v>
      </c>
      <c r="B137" s="109" t="s">
        <v>1419</v>
      </c>
      <c r="C137" s="107"/>
    </row>
    <row r="138">
      <c r="A138" s="120" t="s">
        <v>194</v>
      </c>
      <c r="B138" s="107" t="s">
        <v>496</v>
      </c>
      <c r="C138" s="107"/>
    </row>
    <row r="139">
      <c r="A139" s="120" t="s">
        <v>497</v>
      </c>
      <c r="B139" s="107" t="s">
        <v>6417</v>
      </c>
      <c r="C139" s="107"/>
    </row>
    <row r="140">
      <c r="A140" s="120" t="s">
        <v>1525</v>
      </c>
      <c r="B140" s="109" t="s">
        <v>6422</v>
      </c>
      <c r="C140" s="107"/>
    </row>
    <row r="141">
      <c r="A141" s="120" t="s">
        <v>507</v>
      </c>
      <c r="B141" s="109" t="s">
        <v>1438</v>
      </c>
      <c r="C141" s="107"/>
    </row>
    <row r="142">
      <c r="A142" s="120" t="s">
        <v>509</v>
      </c>
      <c r="B142" s="109" t="s">
        <v>1438</v>
      </c>
      <c r="C142" s="107"/>
    </row>
    <row r="143">
      <c r="A143" s="120" t="s">
        <v>511</v>
      </c>
      <c r="B143" s="109" t="s">
        <v>6240</v>
      </c>
      <c r="C143" s="107"/>
    </row>
    <row r="144">
      <c r="A144" s="120" t="s">
        <v>514</v>
      </c>
      <c r="B144" s="109" t="s">
        <v>6434</v>
      </c>
      <c r="C144" s="107"/>
    </row>
    <row r="145">
      <c r="A145" s="120" t="s">
        <v>516</v>
      </c>
      <c r="B145" s="109" t="s">
        <v>1048</v>
      </c>
      <c r="C145" s="107"/>
    </row>
    <row r="146">
      <c r="A146" s="120" t="s">
        <v>518</v>
      </c>
      <c r="B146" s="107" t="s">
        <v>6438</v>
      </c>
      <c r="C146" s="107"/>
    </row>
    <row r="147">
      <c r="A147" s="120" t="s">
        <v>520</v>
      </c>
      <c r="B147" s="109" t="s">
        <v>1512</v>
      </c>
      <c r="C147" s="107"/>
    </row>
    <row r="148">
      <c r="A148" s="120" t="s">
        <v>523</v>
      </c>
      <c r="B148" s="107" t="s">
        <v>6445</v>
      </c>
      <c r="C148" s="107"/>
    </row>
    <row r="149">
      <c r="A149" s="120" t="s">
        <v>527</v>
      </c>
      <c r="B149" s="109" t="s">
        <v>6450</v>
      </c>
      <c r="C149" s="107"/>
    </row>
    <row r="150">
      <c r="A150" s="130" t="s">
        <v>529</v>
      </c>
      <c r="B150" s="107" t="s">
        <v>6434</v>
      </c>
      <c r="C150" s="107"/>
    </row>
    <row r="151">
      <c r="A151" s="120" t="s">
        <v>532</v>
      </c>
      <c r="B151" s="109" t="s">
        <v>6455</v>
      </c>
      <c r="C151" s="107"/>
    </row>
    <row r="152">
      <c r="A152" s="120" t="s">
        <v>534</v>
      </c>
      <c r="B152" s="109" t="s">
        <v>6043</v>
      </c>
      <c r="C152" s="107"/>
    </row>
    <row r="153">
      <c r="A153" s="120" t="s">
        <v>539</v>
      </c>
      <c r="B153" s="109" t="s">
        <v>6460</v>
      </c>
      <c r="C153" s="107"/>
    </row>
    <row r="154">
      <c r="A154" s="120" t="s">
        <v>541</v>
      </c>
      <c r="B154" s="107" t="s">
        <v>6445</v>
      </c>
      <c r="C154" s="107"/>
    </row>
    <row r="155">
      <c r="A155" s="120" t="s">
        <v>542</v>
      </c>
      <c r="B155" s="108"/>
      <c r="C155" s="107"/>
    </row>
    <row r="156">
      <c r="A156" s="120" t="s">
        <v>546</v>
      </c>
      <c r="B156" s="107" t="s">
        <v>6466</v>
      </c>
      <c r="C156" s="107"/>
    </row>
    <row r="157">
      <c r="A157" s="120" t="s">
        <v>548</v>
      </c>
      <c r="B157" s="109" t="s">
        <v>6243</v>
      </c>
      <c r="C157" s="107"/>
    </row>
    <row r="158">
      <c r="A158" s="120" t="s">
        <v>552</v>
      </c>
      <c r="B158" s="109" t="s">
        <v>1512</v>
      </c>
      <c r="C158" s="107"/>
    </row>
    <row r="159">
      <c r="A159" s="120" t="s">
        <v>554</v>
      </c>
      <c r="B159" s="109" t="s">
        <v>1419</v>
      </c>
      <c r="C159" s="107"/>
    </row>
    <row r="160">
      <c r="A160" s="120" t="s">
        <v>555</v>
      </c>
      <c r="B160" s="107" t="s">
        <v>2234</v>
      </c>
      <c r="C160" s="107"/>
    </row>
    <row r="161">
      <c r="A161" s="120" t="s">
        <v>559</v>
      </c>
      <c r="B161" s="108"/>
      <c r="C161" s="107"/>
    </row>
    <row r="162">
      <c r="A162" s="120" t="s">
        <v>564</v>
      </c>
      <c r="B162" s="109" t="s">
        <v>6243</v>
      </c>
      <c r="C162" s="107"/>
    </row>
    <row r="163">
      <c r="A163" s="120" t="s">
        <v>570</v>
      </c>
      <c r="B163" s="109" t="s">
        <v>6455</v>
      </c>
      <c r="C163" s="107"/>
    </row>
    <row r="164">
      <c r="A164" s="109" t="s">
        <v>1049</v>
      </c>
      <c r="B164" s="109" t="s">
        <v>6237</v>
      </c>
      <c r="C164" s="107"/>
    </row>
    <row r="165">
      <c r="A165" s="120" t="s">
        <v>574</v>
      </c>
      <c r="B165" s="109" t="s">
        <v>6043</v>
      </c>
      <c r="C165" s="107"/>
    </row>
    <row r="166">
      <c r="A166" s="120" t="s">
        <v>579</v>
      </c>
      <c r="B166" s="109" t="s">
        <v>6491</v>
      </c>
      <c r="C166" s="107"/>
    </row>
    <row r="167">
      <c r="A167" s="120" t="s">
        <v>585</v>
      </c>
      <c r="B167" s="109" t="s">
        <v>6289</v>
      </c>
      <c r="C167" s="107"/>
    </row>
    <row r="168">
      <c r="A168" s="120" t="s">
        <v>589</v>
      </c>
      <c r="B168" s="109" t="s">
        <v>6498</v>
      </c>
      <c r="C168" s="107"/>
    </row>
    <row r="169">
      <c r="A169" s="120" t="s">
        <v>633</v>
      </c>
      <c r="B169" s="109" t="s">
        <v>6503</v>
      </c>
      <c r="C169" s="107"/>
    </row>
    <row r="170">
      <c r="A170" s="120" t="s">
        <v>593</v>
      </c>
      <c r="B170" s="108"/>
      <c r="C170" s="107"/>
    </row>
    <row r="171">
      <c r="A171" s="120" t="s">
        <v>597</v>
      </c>
      <c r="B171" s="109" t="s">
        <v>6240</v>
      </c>
      <c r="C171" s="107"/>
    </row>
    <row r="172">
      <c r="A172" s="120" t="s">
        <v>601</v>
      </c>
      <c r="B172" s="109" t="s">
        <v>1175</v>
      </c>
      <c r="C172" s="107"/>
    </row>
    <row r="173">
      <c r="A173" s="120" t="s">
        <v>605</v>
      </c>
      <c r="B173" s="109" t="s">
        <v>1107</v>
      </c>
      <c r="C173" s="107"/>
    </row>
    <row r="174">
      <c r="A174" s="120" t="s">
        <v>608</v>
      </c>
      <c r="B174" s="109" t="s">
        <v>6517</v>
      </c>
      <c r="C174" s="107"/>
    </row>
    <row r="175">
      <c r="A175" s="120" t="s">
        <v>613</v>
      </c>
      <c r="B175" s="109" t="s">
        <v>6522</v>
      </c>
      <c r="C175" s="107"/>
    </row>
    <row r="176">
      <c r="A176" s="120" t="s">
        <v>615</v>
      </c>
      <c r="B176" s="109" t="s">
        <v>6043</v>
      </c>
      <c r="C176" s="107"/>
    </row>
    <row r="177">
      <c r="A177" s="120" t="s">
        <v>619</v>
      </c>
      <c r="B177" s="109" t="s">
        <v>6240</v>
      </c>
      <c r="C177" s="107"/>
    </row>
    <row r="178">
      <c r="A178" s="109" t="s">
        <v>624</v>
      </c>
      <c r="B178" s="109" t="s">
        <v>6243</v>
      </c>
      <c r="C178" s="107"/>
    </row>
    <row r="179">
      <c r="A179" s="120" t="s">
        <v>626</v>
      </c>
      <c r="B179" s="109" t="s">
        <v>6013</v>
      </c>
      <c r="C179" s="107"/>
    </row>
    <row r="180">
      <c r="A180" s="120" t="s">
        <v>628</v>
      </c>
      <c r="B180" s="107" t="s">
        <v>6530</v>
      </c>
      <c r="C180" s="107"/>
    </row>
    <row r="181">
      <c r="A181" s="140" t="s">
        <v>1416</v>
      </c>
      <c r="B181" s="109" t="s">
        <v>1438</v>
      </c>
      <c r="C181" s="107"/>
    </row>
    <row r="182">
      <c r="A182" s="120" t="s">
        <v>636</v>
      </c>
      <c r="B182" s="109" t="s">
        <v>6536</v>
      </c>
      <c r="C182" s="107"/>
    </row>
    <row r="183">
      <c r="A183" s="120" t="s">
        <v>639</v>
      </c>
      <c r="B183" s="109" t="s">
        <v>6541</v>
      </c>
      <c r="C183" s="107"/>
    </row>
    <row r="184">
      <c r="A184" s="137" t="s">
        <v>641</v>
      </c>
      <c r="B184" s="109" t="s">
        <v>6013</v>
      </c>
      <c r="C184" s="107"/>
    </row>
    <row r="185">
      <c r="A185" s="109" t="s">
        <v>644</v>
      </c>
      <c r="B185" s="107" t="s">
        <v>6455</v>
      </c>
      <c r="C185" s="107"/>
    </row>
    <row r="186">
      <c r="A186" s="120" t="s">
        <v>646</v>
      </c>
      <c r="B186" s="109" t="s">
        <v>6548</v>
      </c>
      <c r="C186" s="107"/>
    </row>
    <row r="187">
      <c r="A187" s="120" t="s">
        <v>648</v>
      </c>
      <c r="B187" s="109" t="s">
        <v>1438</v>
      </c>
      <c r="C187" s="107"/>
    </row>
    <row r="188">
      <c r="A188" s="120" t="s">
        <v>650</v>
      </c>
      <c r="B188" s="109" t="s">
        <v>128</v>
      </c>
      <c r="C188" s="107"/>
    </row>
    <row r="189">
      <c r="A189" s="120" t="s">
        <v>654</v>
      </c>
      <c r="B189" s="109" t="s">
        <v>128</v>
      </c>
      <c r="C189" s="107"/>
    </row>
    <row r="190">
      <c r="A190" s="120" t="s">
        <v>657</v>
      </c>
      <c r="B190" s="109" t="s">
        <v>6237</v>
      </c>
      <c r="C190" s="107"/>
    </row>
    <row r="191">
      <c r="A191" s="120" t="s">
        <v>662</v>
      </c>
      <c r="B191" s="107" t="s">
        <v>6562</v>
      </c>
      <c r="C191" s="107"/>
    </row>
    <row r="192">
      <c r="A192" s="109" t="s">
        <v>3074</v>
      </c>
      <c r="B192" s="107" t="s">
        <v>6567</v>
      </c>
      <c r="C192" s="107"/>
    </row>
    <row r="193">
      <c r="A193" s="120" t="s">
        <v>666</v>
      </c>
      <c r="B193" s="107" t="s">
        <v>6013</v>
      </c>
      <c r="C193" s="107"/>
    </row>
    <row r="194">
      <c r="A194" s="120" t="s">
        <v>671</v>
      </c>
      <c r="B194" s="107" t="s">
        <v>6574</v>
      </c>
      <c r="C194" s="107"/>
    </row>
    <row r="195">
      <c r="A195" s="120" t="s">
        <v>675</v>
      </c>
      <c r="B195" s="109" t="s">
        <v>6580</v>
      </c>
      <c r="C195" s="107"/>
    </row>
    <row r="196">
      <c r="A196" s="120" t="s">
        <v>677</v>
      </c>
      <c r="B196" s="109" t="s">
        <v>6583</v>
      </c>
      <c r="C196" s="107"/>
    </row>
    <row r="197">
      <c r="A197" s="120" t="s">
        <v>679</v>
      </c>
      <c r="B197" s="107" t="s">
        <v>6107</v>
      </c>
      <c r="C197" s="107"/>
    </row>
    <row r="198">
      <c r="A198" s="130" t="s">
        <v>683</v>
      </c>
      <c r="B198" s="107" t="s">
        <v>949</v>
      </c>
      <c r="C198" s="107"/>
    </row>
    <row r="199">
      <c r="A199" s="150" t="s">
        <v>687</v>
      </c>
      <c r="B199" s="107" t="s">
        <v>6366</v>
      </c>
      <c r="C199" s="107"/>
    </row>
    <row r="200">
      <c r="A200" s="120" t="s">
        <v>689</v>
      </c>
      <c r="B200" s="109" t="s">
        <v>6522</v>
      </c>
      <c r="C200" s="107"/>
    </row>
    <row r="201">
      <c r="A201" s="120" t="s">
        <v>691</v>
      </c>
      <c r="B201" s="107" t="s">
        <v>6598</v>
      </c>
      <c r="C201" s="107"/>
    </row>
    <row r="202">
      <c r="A202" s="120" t="s">
        <v>693</v>
      </c>
      <c r="B202" s="109" t="s">
        <v>6074</v>
      </c>
      <c r="C202" s="107"/>
    </row>
    <row r="203">
      <c r="A203" s="120" t="s">
        <v>194</v>
      </c>
      <c r="B203" s="107" t="s">
        <v>1175</v>
      </c>
      <c r="C203" s="107"/>
    </row>
    <row r="204">
      <c r="A204" s="120" t="s">
        <v>696</v>
      </c>
      <c r="B204" s="109" t="s">
        <v>6609</v>
      </c>
      <c r="C204" s="107"/>
    </row>
    <row r="205">
      <c r="A205" s="120" t="s">
        <v>700</v>
      </c>
      <c r="B205" s="109" t="s">
        <v>128</v>
      </c>
      <c r="C205" s="107"/>
    </row>
    <row r="206">
      <c r="A206" s="120" t="s">
        <v>703</v>
      </c>
      <c r="B206" s="109" t="s">
        <v>6113</v>
      </c>
      <c r="C206" s="107"/>
    </row>
    <row r="207">
      <c r="A207" s="120" t="s">
        <v>706</v>
      </c>
      <c r="B207" s="109" t="s">
        <v>1107</v>
      </c>
      <c r="C207" s="107"/>
    </row>
    <row r="208">
      <c r="A208" s="109" t="s">
        <v>710</v>
      </c>
      <c r="B208" s="107" t="s">
        <v>6625</v>
      </c>
      <c r="C208" s="107"/>
    </row>
    <row r="209">
      <c r="A209" s="120" t="s">
        <v>714</v>
      </c>
      <c r="B209" s="107" t="s">
        <v>6375</v>
      </c>
      <c r="C209" s="107"/>
    </row>
    <row r="210">
      <c r="A210" s="120" t="s">
        <v>715</v>
      </c>
      <c r="B210" s="109" t="s">
        <v>6630</v>
      </c>
      <c r="C210" s="107"/>
    </row>
    <row r="211">
      <c r="A211" s="120" t="s">
        <v>719</v>
      </c>
      <c r="B211" s="109" t="s">
        <v>561</v>
      </c>
      <c r="C211" s="107"/>
    </row>
    <row r="212">
      <c r="A212" s="120" t="s">
        <v>723</v>
      </c>
      <c r="B212" s="109" t="s">
        <v>6636</v>
      </c>
      <c r="C212" s="107"/>
    </row>
    <row r="213">
      <c r="A213" s="120" t="s">
        <v>729</v>
      </c>
      <c r="B213" s="109" t="s">
        <v>6455</v>
      </c>
      <c r="C213" s="107"/>
    </row>
    <row r="214">
      <c r="A214" s="120" t="s">
        <v>733</v>
      </c>
      <c r="B214" s="107" t="s">
        <v>6642</v>
      </c>
      <c r="C214" s="107"/>
    </row>
    <row r="215">
      <c r="A215" s="120" t="s">
        <v>737</v>
      </c>
      <c r="B215" s="109" t="s">
        <v>458</v>
      </c>
      <c r="C215" s="107"/>
    </row>
    <row r="216">
      <c r="A216" s="120" t="s">
        <v>742</v>
      </c>
      <c r="B216" s="109" t="s">
        <v>6237</v>
      </c>
      <c r="C216" s="107"/>
    </row>
    <row r="217">
      <c r="A217" s="159" t="s">
        <v>747</v>
      </c>
      <c r="B217" s="107" t="s">
        <v>6006</v>
      </c>
      <c r="C217" s="107"/>
    </row>
    <row r="218">
      <c r="A218" s="120" t="s">
        <v>749</v>
      </c>
      <c r="B218" s="109" t="s">
        <v>6036</v>
      </c>
      <c r="C218" s="107"/>
    </row>
    <row r="219">
      <c r="A219" s="120" t="s">
        <v>752</v>
      </c>
      <c r="B219" s="109" t="s">
        <v>6043</v>
      </c>
      <c r="C219" s="107"/>
    </row>
    <row r="220">
      <c r="A220" s="120" t="s">
        <v>757</v>
      </c>
      <c r="B220" s="109" t="s">
        <v>6657</v>
      </c>
      <c r="C220" s="107"/>
    </row>
    <row r="221">
      <c r="A221" s="120" t="s">
        <v>759</v>
      </c>
      <c r="B221" s="109" t="s">
        <v>6240</v>
      </c>
      <c r="C221" s="107"/>
    </row>
    <row r="222">
      <c r="A222" s="120" t="s">
        <v>763</v>
      </c>
      <c r="B222" s="109" t="s">
        <v>1048</v>
      </c>
      <c r="C222" s="107"/>
    </row>
    <row r="223">
      <c r="A223" s="120" t="s">
        <v>765</v>
      </c>
      <c r="B223" s="107" t="s">
        <v>6668</v>
      </c>
      <c r="C223" s="107"/>
    </row>
    <row r="224">
      <c r="A224" s="120" t="s">
        <v>769</v>
      </c>
      <c r="B224" s="109" t="s">
        <v>6672</v>
      </c>
      <c r="C224" s="107"/>
    </row>
    <row r="225">
      <c r="A225" s="120" t="s">
        <v>774</v>
      </c>
      <c r="B225" s="109" t="s">
        <v>6107</v>
      </c>
      <c r="C225" s="107"/>
    </row>
    <row r="226">
      <c r="A226" s="120" t="s">
        <v>778</v>
      </c>
      <c r="B226" s="107" t="s">
        <v>6678</v>
      </c>
      <c r="C226" s="107"/>
    </row>
    <row r="227">
      <c r="A227" s="120" t="s">
        <v>780</v>
      </c>
      <c r="B227" s="107" t="s">
        <v>6683</v>
      </c>
      <c r="C227" s="107"/>
    </row>
    <row r="228">
      <c r="A228" s="120" t="s">
        <v>784</v>
      </c>
      <c r="B228" s="109" t="s">
        <v>6688</v>
      </c>
      <c r="C228" s="107"/>
    </row>
    <row r="229">
      <c r="A229" s="120" t="s">
        <v>786</v>
      </c>
      <c r="B229" s="109" t="s">
        <v>6240</v>
      </c>
      <c r="C229" s="107"/>
    </row>
    <row r="230">
      <c r="A230" s="120" t="s">
        <v>791</v>
      </c>
      <c r="B230" s="109" t="s">
        <v>128</v>
      </c>
      <c r="C230" s="107"/>
    </row>
    <row r="231">
      <c r="A231" s="120" t="s">
        <v>796</v>
      </c>
      <c r="B231" s="109" t="s">
        <v>6695</v>
      </c>
      <c r="C231" s="107"/>
    </row>
    <row r="232">
      <c r="A232" s="120" t="s">
        <v>802</v>
      </c>
      <c r="B232" s="109" t="s">
        <v>6240</v>
      </c>
      <c r="C232" s="107"/>
    </row>
    <row r="233">
      <c r="A233" s="109" t="s">
        <v>187</v>
      </c>
      <c r="B233" s="107" t="s">
        <v>151</v>
      </c>
      <c r="C233" s="107"/>
    </row>
    <row r="234">
      <c r="A234" s="120" t="s">
        <v>806</v>
      </c>
      <c r="B234" s="109" t="s">
        <v>128</v>
      </c>
      <c r="C234" s="107"/>
    </row>
    <row r="235">
      <c r="A235" s="120" t="s">
        <v>811</v>
      </c>
      <c r="B235" s="109" t="s">
        <v>6706</v>
      </c>
      <c r="C235" s="107"/>
    </row>
    <row r="236">
      <c r="A236" s="120" t="s">
        <v>814</v>
      </c>
      <c r="B236" s="109" t="s">
        <v>561</v>
      </c>
      <c r="C236" s="107"/>
    </row>
    <row r="237">
      <c r="A237" s="120" t="s">
        <v>804</v>
      </c>
      <c r="B237" s="107" t="s">
        <v>2234</v>
      </c>
      <c r="C237" s="107"/>
    </row>
    <row r="238">
      <c r="A238" s="120" t="s">
        <v>194</v>
      </c>
      <c r="B238" s="107" t="s">
        <v>151</v>
      </c>
      <c r="C238" s="107"/>
    </row>
    <row r="239">
      <c r="A239" s="120" t="s">
        <v>819</v>
      </c>
      <c r="B239" s="109" t="s">
        <v>1438</v>
      </c>
      <c r="C239" s="107"/>
    </row>
    <row r="240">
      <c r="A240" s="120" t="s">
        <v>821</v>
      </c>
      <c r="B240" s="109" t="s">
        <v>1438</v>
      </c>
      <c r="C240" s="107"/>
    </row>
    <row r="241">
      <c r="A241" s="120" t="s">
        <v>822</v>
      </c>
      <c r="B241" s="109" t="s">
        <v>6237</v>
      </c>
      <c r="C241" s="107"/>
    </row>
    <row r="242">
      <c r="A242" s="120" t="s">
        <v>826</v>
      </c>
      <c r="B242" s="107" t="s">
        <v>6722</v>
      </c>
      <c r="C242" s="107"/>
    </row>
    <row r="243">
      <c r="A243" s="120" t="s">
        <v>829</v>
      </c>
      <c r="B243" s="109" t="s">
        <v>1107</v>
      </c>
      <c r="C243" s="107"/>
    </row>
    <row r="244">
      <c r="A244" s="120" t="s">
        <v>831</v>
      </c>
      <c r="B244" s="109" t="s">
        <v>6240</v>
      </c>
      <c r="C244" s="107"/>
    </row>
    <row r="245">
      <c r="A245" s="120" t="s">
        <v>834</v>
      </c>
      <c r="B245" s="107" t="s">
        <v>256</v>
      </c>
      <c r="C245" s="107"/>
    </row>
    <row r="246">
      <c r="A246" s="120" t="s">
        <v>838</v>
      </c>
      <c r="B246" s="107" t="s">
        <v>6598</v>
      </c>
      <c r="C246" s="107"/>
    </row>
    <row r="247">
      <c r="A247" s="120" t="s">
        <v>841</v>
      </c>
      <c r="B247" s="109" t="s">
        <v>6740</v>
      </c>
      <c r="C247" s="107"/>
    </row>
    <row r="248">
      <c r="A248" s="130" t="s">
        <v>844</v>
      </c>
      <c r="B248" s="107" t="s">
        <v>6743</v>
      </c>
      <c r="C248" s="107"/>
    </row>
    <row r="249">
      <c r="A249" s="109" t="s">
        <v>1049</v>
      </c>
      <c r="B249" s="107" t="s">
        <v>6237</v>
      </c>
      <c r="C249" s="107"/>
    </row>
    <row r="250">
      <c r="A250" s="120" t="s">
        <v>848</v>
      </c>
      <c r="B250" s="109" t="s">
        <v>6750</v>
      </c>
      <c r="C250" s="107"/>
    </row>
    <row r="251">
      <c r="A251" s="120" t="s">
        <v>804</v>
      </c>
      <c r="B251" s="109" t="s">
        <v>2234</v>
      </c>
      <c r="C251" s="107"/>
    </row>
    <row r="252">
      <c r="A252" s="120" t="s">
        <v>852</v>
      </c>
      <c r="B252" s="107" t="s">
        <v>6754</v>
      </c>
      <c r="C252" s="107"/>
    </row>
    <row r="253">
      <c r="A253" s="120" t="s">
        <v>854</v>
      </c>
      <c r="B253" s="109" t="s">
        <v>6758</v>
      </c>
      <c r="C253" s="107"/>
    </row>
    <row r="254">
      <c r="A254" s="120" t="s">
        <v>857</v>
      </c>
      <c r="B254" s="109" t="s">
        <v>884</v>
      </c>
      <c r="C254" s="107"/>
    </row>
    <row r="255">
      <c r="A255" s="130" t="s">
        <v>861</v>
      </c>
      <c r="B255" s="109" t="s">
        <v>6013</v>
      </c>
      <c r="C255" s="107"/>
    </row>
    <row r="256">
      <c r="A256" s="130" t="s">
        <v>864</v>
      </c>
      <c r="B256" s="109" t="s">
        <v>6289</v>
      </c>
      <c r="C256" s="107"/>
    </row>
    <row r="257">
      <c r="A257" s="120" t="s">
        <v>866</v>
      </c>
      <c r="B257" s="107" t="s">
        <v>6683</v>
      </c>
      <c r="C257" s="107"/>
    </row>
    <row r="258">
      <c r="A258" s="120" t="s">
        <v>868</v>
      </c>
      <c r="B258" s="108"/>
      <c r="C258" s="107"/>
    </row>
    <row r="259">
      <c r="A259" s="130" t="s">
        <v>871</v>
      </c>
      <c r="B259" s="107" t="s">
        <v>6778</v>
      </c>
      <c r="C259" s="107"/>
    </row>
    <row r="260">
      <c r="A260" s="120" t="s">
        <v>876</v>
      </c>
      <c r="B260" s="109" t="s">
        <v>1107</v>
      </c>
      <c r="C260" s="107"/>
    </row>
    <row r="261">
      <c r="A261" s="120" t="s">
        <v>503</v>
      </c>
      <c r="B261" s="107" t="s">
        <v>6787</v>
      </c>
      <c r="C261" s="107"/>
    </row>
    <row r="262">
      <c r="A262" s="120" t="s">
        <v>880</v>
      </c>
      <c r="B262" s="107" t="s">
        <v>6580</v>
      </c>
      <c r="C262" s="107"/>
    </row>
    <row r="263">
      <c r="A263" s="120" t="s">
        <v>194</v>
      </c>
      <c r="B263" s="107" t="s">
        <v>884</v>
      </c>
      <c r="C263" s="107"/>
    </row>
    <row r="264">
      <c r="A264" s="120" t="s">
        <v>885</v>
      </c>
      <c r="B264" s="109" t="s">
        <v>6796</v>
      </c>
      <c r="C264" s="107"/>
    </row>
    <row r="265">
      <c r="A265" s="120" t="s">
        <v>887</v>
      </c>
      <c r="B265" s="107" t="s">
        <v>561</v>
      </c>
      <c r="C265" s="107"/>
    </row>
    <row r="266">
      <c r="A266" s="120" t="s">
        <v>194</v>
      </c>
      <c r="B266" s="107" t="s">
        <v>561</v>
      </c>
      <c r="C266" s="107"/>
    </row>
    <row r="267">
      <c r="A267" s="120" t="s">
        <v>892</v>
      </c>
      <c r="B267" s="107" t="s">
        <v>6803</v>
      </c>
      <c r="C267" s="107"/>
    </row>
    <row r="268">
      <c r="A268" s="120" t="s">
        <v>894</v>
      </c>
      <c r="B268" s="107" t="s">
        <v>496</v>
      </c>
      <c r="C268" s="107"/>
    </row>
    <row r="269">
      <c r="A269" s="120" t="s">
        <v>898</v>
      </c>
      <c r="B269" s="109" t="s">
        <v>6809</v>
      </c>
      <c r="C269" s="107"/>
    </row>
    <row r="270">
      <c r="A270" s="140" t="s">
        <v>902</v>
      </c>
      <c r="B270" s="109" t="s">
        <v>6812</v>
      </c>
      <c r="C270" s="107"/>
    </row>
    <row r="271">
      <c r="A271" s="120" t="s">
        <v>906</v>
      </c>
      <c r="B271" s="107" t="s">
        <v>6814</v>
      </c>
      <c r="C271" s="107"/>
    </row>
    <row r="272">
      <c r="A272" s="120" t="s">
        <v>908</v>
      </c>
      <c r="B272" s="107" t="s">
        <v>6126</v>
      </c>
      <c r="C272" s="107"/>
    </row>
    <row r="273">
      <c r="A273" s="120" t="s">
        <v>910</v>
      </c>
      <c r="B273" s="109" t="s">
        <v>6262</v>
      </c>
      <c r="C273" s="107"/>
    </row>
    <row r="274">
      <c r="A274" s="120" t="s">
        <v>912</v>
      </c>
      <c r="B274" s="109" t="s">
        <v>6227</v>
      </c>
      <c r="C274" s="107"/>
    </row>
    <row r="275">
      <c r="A275" s="120" t="s">
        <v>914</v>
      </c>
      <c r="B275" s="109" t="s">
        <v>6828</v>
      </c>
      <c r="C275" s="107"/>
    </row>
    <row r="276">
      <c r="A276" s="120" t="s">
        <v>918</v>
      </c>
      <c r="B276" s="109" t="s">
        <v>6262</v>
      </c>
      <c r="C276" s="107"/>
    </row>
    <row r="277">
      <c r="A277" s="120" t="s">
        <v>923</v>
      </c>
      <c r="B277" s="108"/>
      <c r="C277" s="107"/>
    </row>
    <row r="278">
      <c r="A278" s="120" t="s">
        <v>926</v>
      </c>
      <c r="B278" s="107" t="s">
        <v>925</v>
      </c>
      <c r="C278" s="107"/>
    </row>
    <row r="279">
      <c r="A279" s="120" t="s">
        <v>928</v>
      </c>
      <c r="B279" s="109" t="s">
        <v>6113</v>
      </c>
      <c r="C279" s="107"/>
    </row>
    <row r="280">
      <c r="A280" s="109" t="s">
        <v>187</v>
      </c>
      <c r="B280" s="108"/>
      <c r="C280" s="107"/>
    </row>
    <row r="281">
      <c r="A281" s="120" t="s">
        <v>930</v>
      </c>
      <c r="B281" s="107" t="s">
        <v>6842</v>
      </c>
      <c r="C281" s="107"/>
    </row>
    <row r="282">
      <c r="A282" s="120" t="s">
        <v>932</v>
      </c>
      <c r="B282" s="109" t="s">
        <v>6240</v>
      </c>
      <c r="C282" s="107"/>
    </row>
    <row r="283">
      <c r="A283" s="120" t="s">
        <v>934</v>
      </c>
      <c r="B283" s="107" t="s">
        <v>6848</v>
      </c>
      <c r="C283" s="107"/>
    </row>
    <row r="284">
      <c r="A284" s="120" t="s">
        <v>938</v>
      </c>
      <c r="B284" s="107" t="s">
        <v>6853</v>
      </c>
      <c r="C284" s="107"/>
    </row>
    <row r="285">
      <c r="A285" s="120" t="s">
        <v>943</v>
      </c>
      <c r="B285" s="108"/>
      <c r="C285" s="107"/>
    </row>
    <row r="286">
      <c r="A286" s="120" t="s">
        <v>194</v>
      </c>
      <c r="B286" s="107" t="s">
        <v>949</v>
      </c>
      <c r="C286" s="107"/>
    </row>
    <row r="287">
      <c r="A287" s="120" t="s">
        <v>952</v>
      </c>
      <c r="B287" s="109" t="s">
        <v>6240</v>
      </c>
      <c r="C287" s="107"/>
    </row>
    <row r="288">
      <c r="A288" s="120" t="s">
        <v>991</v>
      </c>
      <c r="B288" s="109" t="s">
        <v>3642</v>
      </c>
      <c r="C288" s="107"/>
    </row>
    <row r="289">
      <c r="A289" s="120" t="s">
        <v>955</v>
      </c>
      <c r="B289" s="109" t="s">
        <v>413</v>
      </c>
      <c r="C289" s="107"/>
    </row>
    <row r="290">
      <c r="A290" s="120" t="s">
        <v>959</v>
      </c>
      <c r="B290" s="108"/>
      <c r="C290" s="107"/>
    </row>
    <row r="291">
      <c r="A291" s="120" t="s">
        <v>964</v>
      </c>
      <c r="B291" s="107" t="s">
        <v>6871</v>
      </c>
      <c r="C291" s="107"/>
    </row>
    <row r="292">
      <c r="A292" s="120" t="s">
        <v>966</v>
      </c>
      <c r="B292" s="107" t="s">
        <v>6876</v>
      </c>
      <c r="C292" s="107"/>
    </row>
    <row r="293">
      <c r="A293" s="120" t="s">
        <v>970</v>
      </c>
      <c r="B293" s="107" t="s">
        <v>6881</v>
      </c>
      <c r="C293" s="107"/>
    </row>
    <row r="294">
      <c r="A294" s="120" t="s">
        <v>972</v>
      </c>
      <c r="B294" s="107" t="s">
        <v>6240</v>
      </c>
      <c r="C294" s="107"/>
    </row>
    <row r="295">
      <c r="A295" s="108" t="s">
        <v>9612</v>
      </c>
      <c r="B295" s="111"/>
      <c r="C295" s="107"/>
    </row>
    <row r="296">
      <c r="A296" s="120" t="s">
        <v>816</v>
      </c>
      <c r="B296" s="109" t="s">
        <v>6171</v>
      </c>
      <c r="C296" s="107"/>
    </row>
    <row r="297">
      <c r="A297" s="120" t="s">
        <v>986</v>
      </c>
      <c r="B297" s="109" t="s">
        <v>6890</v>
      </c>
      <c r="C297" s="107"/>
    </row>
    <row r="298">
      <c r="A298" s="120" t="s">
        <v>989</v>
      </c>
      <c r="B298" s="107" t="s">
        <v>6894</v>
      </c>
      <c r="C298" s="107"/>
    </row>
    <row r="299">
      <c r="A299" s="120" t="s">
        <v>503</v>
      </c>
      <c r="B299" s="109" t="s">
        <v>6787</v>
      </c>
      <c r="C299" s="107"/>
    </row>
    <row r="300">
      <c r="A300" s="120" t="s">
        <v>993</v>
      </c>
      <c r="B300" s="107" t="s">
        <v>6900</v>
      </c>
      <c r="C300" s="107"/>
    </row>
    <row r="301">
      <c r="A301" s="120" t="s">
        <v>995</v>
      </c>
      <c r="B301" s="109" t="s">
        <v>6706</v>
      </c>
      <c r="C301" s="107"/>
    </row>
    <row r="302">
      <c r="A302" s="120" t="s">
        <v>997</v>
      </c>
      <c r="B302" s="107" t="s">
        <v>949</v>
      </c>
      <c r="C302" s="107"/>
    </row>
    <row r="303">
      <c r="A303" s="120" t="s">
        <v>1000</v>
      </c>
      <c r="B303" s="109" t="s">
        <v>6240</v>
      </c>
      <c r="C303" s="107"/>
    </row>
    <row r="304">
      <c r="A304" s="120" t="s">
        <v>1002</v>
      </c>
      <c r="B304" s="109" t="s">
        <v>1175</v>
      </c>
      <c r="C304" s="107"/>
    </row>
    <row r="305">
      <c r="A305" s="120" t="s">
        <v>1004</v>
      </c>
      <c r="B305" s="109" t="s">
        <v>6091</v>
      </c>
      <c r="C305" s="107"/>
    </row>
    <row r="306">
      <c r="A306" s="120" t="s">
        <v>194</v>
      </c>
      <c r="B306" s="107" t="s">
        <v>6683</v>
      </c>
      <c r="C306" s="107"/>
    </row>
    <row r="307">
      <c r="A307" s="109" t="s">
        <v>1008</v>
      </c>
      <c r="B307" s="109" t="s">
        <v>1107</v>
      </c>
      <c r="C307" s="107"/>
    </row>
    <row r="308">
      <c r="A308" s="120" t="s">
        <v>1010</v>
      </c>
      <c r="B308" s="109" t="s">
        <v>6924</v>
      </c>
      <c r="C308" s="107"/>
    </row>
    <row r="309">
      <c r="A309" s="120" t="s">
        <v>1013</v>
      </c>
      <c r="B309" s="107" t="s">
        <v>6289</v>
      </c>
      <c r="C309" s="107"/>
    </row>
    <row r="310">
      <c r="A310" s="120" t="s">
        <v>1017</v>
      </c>
      <c r="B310" s="107" t="s">
        <v>6931</v>
      </c>
      <c r="C310" s="107"/>
    </row>
    <row r="311">
      <c r="A311" s="120" t="s">
        <v>1019</v>
      </c>
      <c r="B311" s="109" t="s">
        <v>6934</v>
      </c>
      <c r="C311" s="107"/>
    </row>
    <row r="312">
      <c r="A312" s="120" t="s">
        <v>1023</v>
      </c>
      <c r="B312" s="109" t="s">
        <v>6117</v>
      </c>
      <c r="C312" s="107"/>
    </row>
    <row r="313">
      <c r="A313" s="109" t="s">
        <v>1026</v>
      </c>
      <c r="B313" s="109" t="s">
        <v>6890</v>
      </c>
      <c r="C313" s="107"/>
    </row>
    <row r="314">
      <c r="A314" s="161" t="s">
        <v>1028</v>
      </c>
      <c r="B314" s="107" t="s">
        <v>6945</v>
      </c>
      <c r="C314" s="107"/>
    </row>
    <row r="315">
      <c r="A315" s="120" t="s">
        <v>1030</v>
      </c>
      <c r="B315" s="109" t="s">
        <v>6949</v>
      </c>
      <c r="C315" s="107"/>
    </row>
    <row r="316">
      <c r="A316" s="120" t="s">
        <v>1032</v>
      </c>
      <c r="B316" s="109" t="s">
        <v>6678</v>
      </c>
      <c r="C316" s="107"/>
    </row>
    <row r="317">
      <c r="A317" s="137" t="s">
        <v>1033</v>
      </c>
      <c r="B317" s="109" t="s">
        <v>6107</v>
      </c>
      <c r="C317" s="107"/>
    </row>
    <row r="318">
      <c r="A318" s="120" t="s">
        <v>1036</v>
      </c>
      <c r="B318" s="107" t="s">
        <v>949</v>
      </c>
      <c r="C318" s="107"/>
    </row>
    <row r="319">
      <c r="A319" s="109" t="s">
        <v>1041</v>
      </c>
      <c r="B319" s="107" t="s">
        <v>1512</v>
      </c>
      <c r="C319" s="107"/>
    </row>
    <row r="320">
      <c r="A320" s="120" t="s">
        <v>1043</v>
      </c>
      <c r="B320" s="109" t="s">
        <v>1175</v>
      </c>
      <c r="C320" s="107"/>
    </row>
    <row r="321">
      <c r="A321" s="140" t="s">
        <v>6961</v>
      </c>
      <c r="B321" s="109" t="s">
        <v>1048</v>
      </c>
      <c r="C321" s="107"/>
    </row>
    <row r="322">
      <c r="A322" s="120" t="s">
        <v>194</v>
      </c>
      <c r="B322" s="107" t="s">
        <v>985</v>
      </c>
      <c r="C322" s="107"/>
    </row>
    <row r="323">
      <c r="A323" s="120" t="s">
        <v>1052</v>
      </c>
      <c r="B323" s="109" t="s">
        <v>1512</v>
      </c>
      <c r="C323" s="107"/>
    </row>
    <row r="324">
      <c r="A324" s="109" t="s">
        <v>1055</v>
      </c>
      <c r="B324" s="107" t="s">
        <v>151</v>
      </c>
      <c r="C324" s="107"/>
    </row>
    <row r="325">
      <c r="A325" s="120" t="s">
        <v>1057</v>
      </c>
      <c r="B325" s="109" t="s">
        <v>6890</v>
      </c>
      <c r="C325" s="107"/>
    </row>
    <row r="326">
      <c r="A326" s="120" t="s">
        <v>1061</v>
      </c>
      <c r="B326" s="107" t="s">
        <v>6975</v>
      </c>
      <c r="C326" s="107"/>
    </row>
    <row r="327">
      <c r="A327" s="120" t="s">
        <v>1066</v>
      </c>
      <c r="B327" s="109" t="s">
        <v>6890</v>
      </c>
      <c r="C327" s="107"/>
    </row>
    <row r="328">
      <c r="A328" s="120" t="s">
        <v>1070</v>
      </c>
      <c r="B328" s="107" t="s">
        <v>1449</v>
      </c>
      <c r="C328" s="107"/>
    </row>
    <row r="329">
      <c r="A329" s="120" t="s">
        <v>1074</v>
      </c>
      <c r="B329" s="109" t="s">
        <v>6706</v>
      </c>
      <c r="C329" s="107"/>
    </row>
    <row r="330">
      <c r="A330" s="120" t="s">
        <v>1077</v>
      </c>
      <c r="B330" s="107" t="s">
        <v>6992</v>
      </c>
      <c r="C330" s="107"/>
    </row>
    <row r="331">
      <c r="A331" s="120" t="s">
        <v>1079</v>
      </c>
      <c r="B331" s="109" t="s">
        <v>561</v>
      </c>
      <c r="C331" s="107"/>
    </row>
    <row r="332">
      <c r="A332" s="120" t="s">
        <v>1082</v>
      </c>
      <c r="B332" s="109" t="s">
        <v>1438</v>
      </c>
      <c r="C332" s="107"/>
    </row>
    <row r="333">
      <c r="A333" s="120" t="s">
        <v>194</v>
      </c>
      <c r="B333" s="107" t="s">
        <v>1089</v>
      </c>
      <c r="C333" s="107"/>
    </row>
    <row r="334">
      <c r="A334" s="120" t="s">
        <v>1090</v>
      </c>
      <c r="B334" s="107" t="s">
        <v>7003</v>
      </c>
      <c r="C334" s="107"/>
    </row>
    <row r="335">
      <c r="A335" s="120" t="s">
        <v>1094</v>
      </c>
      <c r="B335" s="107" t="s">
        <v>7007</v>
      </c>
      <c r="C335" s="107"/>
    </row>
    <row r="336">
      <c r="A336" s="120" t="s">
        <v>1099</v>
      </c>
      <c r="B336" s="109" t="s">
        <v>6043</v>
      </c>
      <c r="C336" s="107"/>
    </row>
    <row r="337">
      <c r="A337" s="120" t="s">
        <v>1103</v>
      </c>
      <c r="B337" s="107" t="s">
        <v>7013</v>
      </c>
      <c r="C337" s="107"/>
    </row>
    <row r="338">
      <c r="A338" s="120" t="s">
        <v>194</v>
      </c>
      <c r="B338" s="107" t="s">
        <v>256</v>
      </c>
      <c r="C338" s="107"/>
    </row>
    <row r="339">
      <c r="A339" s="120" t="s">
        <v>194</v>
      </c>
      <c r="B339" s="107" t="s">
        <v>1107</v>
      </c>
      <c r="C339" s="107"/>
    </row>
    <row r="340">
      <c r="A340" s="120" t="s">
        <v>1108</v>
      </c>
      <c r="B340" s="109" t="s">
        <v>561</v>
      </c>
      <c r="C340" s="107"/>
    </row>
    <row r="341">
      <c r="A341" s="120" t="s">
        <v>1110</v>
      </c>
      <c r="B341" s="107" t="s">
        <v>949</v>
      </c>
      <c r="C341" s="107"/>
    </row>
    <row r="342">
      <c r="A342" s="120" t="s">
        <v>1111</v>
      </c>
      <c r="B342" s="109" t="s">
        <v>6890</v>
      </c>
      <c r="C342" s="107"/>
    </row>
    <row r="343">
      <c r="A343" s="120" t="s">
        <v>1114</v>
      </c>
      <c r="B343" s="109" t="s">
        <v>6754</v>
      </c>
      <c r="C343" s="107"/>
    </row>
    <row r="344">
      <c r="A344" s="120" t="s">
        <v>1327</v>
      </c>
      <c r="B344" s="109" t="s">
        <v>7026</v>
      </c>
      <c r="C344" s="107"/>
    </row>
    <row r="345">
      <c r="A345" s="120" t="s">
        <v>148</v>
      </c>
      <c r="B345" s="108"/>
      <c r="C345" s="107"/>
    </row>
    <row r="346">
      <c r="A346" s="109" t="s">
        <v>1117</v>
      </c>
      <c r="B346" s="107" t="s">
        <v>6931</v>
      </c>
      <c r="C346" s="107"/>
    </row>
    <row r="347">
      <c r="A347" s="120" t="s">
        <v>1119</v>
      </c>
      <c r="B347" s="109" t="s">
        <v>561</v>
      </c>
      <c r="C347" s="107"/>
    </row>
    <row r="348">
      <c r="A348" s="140" t="s">
        <v>1161</v>
      </c>
      <c r="B348" s="109" t="s">
        <v>458</v>
      </c>
      <c r="C348" s="107"/>
    </row>
    <row r="349">
      <c r="A349" s="120" t="s">
        <v>1123</v>
      </c>
      <c r="B349" s="109" t="s">
        <v>561</v>
      </c>
      <c r="C349" s="107"/>
    </row>
    <row r="350">
      <c r="A350" s="120" t="s">
        <v>1125</v>
      </c>
      <c r="B350" s="109" t="s">
        <v>6240</v>
      </c>
      <c r="C350" s="107"/>
    </row>
    <row r="351">
      <c r="A351" s="120" t="s">
        <v>1128</v>
      </c>
      <c r="B351" s="107" t="s">
        <v>7046</v>
      </c>
      <c r="C351" s="108"/>
    </row>
    <row r="352">
      <c r="A352" s="130" t="s">
        <v>1132</v>
      </c>
      <c r="B352" s="109" t="s">
        <v>6013</v>
      </c>
      <c r="C352" s="107"/>
    </row>
    <row r="353">
      <c r="A353" s="120" t="s">
        <v>194</v>
      </c>
      <c r="B353" s="107" t="s">
        <v>1175</v>
      </c>
      <c r="C353" s="108"/>
    </row>
    <row r="354">
      <c r="A354" s="120" t="s">
        <v>1134</v>
      </c>
      <c r="B354" s="109" t="s">
        <v>6796</v>
      </c>
      <c r="C354" s="107"/>
    </row>
    <row r="355">
      <c r="A355" s="120" t="s">
        <v>1138</v>
      </c>
      <c r="B355" s="107" t="s">
        <v>7058</v>
      </c>
      <c r="C355" s="108"/>
    </row>
    <row r="356">
      <c r="A356" s="140" t="s">
        <v>1140</v>
      </c>
      <c r="B356" s="109" t="s">
        <v>6107</v>
      </c>
      <c r="C356" s="107"/>
    </row>
    <row r="357">
      <c r="A357" s="120" t="s">
        <v>1144</v>
      </c>
      <c r="B357" s="109" t="s">
        <v>1512</v>
      </c>
      <c r="C357" s="107"/>
    </row>
    <row r="358">
      <c r="A358" s="120" t="s">
        <v>1146</v>
      </c>
      <c r="B358" s="109" t="s">
        <v>7066</v>
      </c>
      <c r="C358" s="107"/>
    </row>
    <row r="359">
      <c r="A359" s="120" t="s">
        <v>1148</v>
      </c>
      <c r="B359" s="109" t="s">
        <v>7069</v>
      </c>
      <c r="C359" s="107"/>
    </row>
    <row r="360">
      <c r="A360" s="109" t="s">
        <v>1150</v>
      </c>
      <c r="B360" s="107" t="s">
        <v>6117</v>
      </c>
      <c r="C360" s="108"/>
    </row>
    <row r="361">
      <c r="A361" s="120" t="s">
        <v>1154</v>
      </c>
      <c r="B361" s="109" t="s">
        <v>6013</v>
      </c>
      <c r="C361" s="107"/>
    </row>
    <row r="362">
      <c r="A362" s="120" t="s">
        <v>1157</v>
      </c>
      <c r="B362" s="107" t="s">
        <v>7076</v>
      </c>
      <c r="C362" s="108"/>
    </row>
    <row r="363">
      <c r="A363" s="140" t="s">
        <v>1416</v>
      </c>
      <c r="B363" s="109" t="s">
        <v>1438</v>
      </c>
      <c r="C363" s="107"/>
    </row>
    <row r="364">
      <c r="A364" s="120" t="s">
        <v>1163</v>
      </c>
      <c r="B364" s="107" t="s">
        <v>7083</v>
      </c>
      <c r="C364" s="108"/>
    </row>
    <row r="365">
      <c r="A365" s="120" t="s">
        <v>1166</v>
      </c>
      <c r="B365" s="109" t="s">
        <v>7088</v>
      </c>
      <c r="C365" s="107"/>
    </row>
    <row r="366">
      <c r="A366" s="120" t="s">
        <v>194</v>
      </c>
      <c r="B366" s="108"/>
      <c r="C366" s="108"/>
    </row>
    <row r="367">
      <c r="A367" s="140" t="s">
        <v>1161</v>
      </c>
      <c r="B367" s="109" t="s">
        <v>458</v>
      </c>
      <c r="C367" s="107"/>
    </row>
    <row r="368">
      <c r="A368" s="120" t="s">
        <v>1176</v>
      </c>
      <c r="B368" s="107" t="s">
        <v>7096</v>
      </c>
      <c r="C368" s="108"/>
    </row>
    <row r="369">
      <c r="A369" s="120" t="s">
        <v>1178</v>
      </c>
      <c r="B369" s="109" t="s">
        <v>7101</v>
      </c>
      <c r="C369" s="107"/>
    </row>
    <row r="370">
      <c r="A370" s="120" t="s">
        <v>1180</v>
      </c>
      <c r="B370" s="109" t="s">
        <v>6243</v>
      </c>
      <c r="C370" s="107"/>
    </row>
    <row r="371">
      <c r="A371" s="120" t="s">
        <v>1182</v>
      </c>
      <c r="B371" s="107" t="s">
        <v>7108</v>
      </c>
      <c r="C371" s="107"/>
    </row>
    <row r="372">
      <c r="A372" s="120" t="s">
        <v>1184</v>
      </c>
      <c r="B372" s="107" t="s">
        <v>7112</v>
      </c>
      <c r="C372" s="108"/>
    </row>
    <row r="373">
      <c r="A373" s="120" t="s">
        <v>1188</v>
      </c>
      <c r="B373" s="109" t="s">
        <v>128</v>
      </c>
      <c r="C373" s="107"/>
    </row>
    <row r="374">
      <c r="A374" s="120" t="s">
        <v>1327</v>
      </c>
      <c r="B374" s="107" t="s">
        <v>7026</v>
      </c>
      <c r="C374" s="108"/>
    </row>
    <row r="375">
      <c r="A375" s="120" t="s">
        <v>258</v>
      </c>
      <c r="B375" s="109" t="s">
        <v>2122</v>
      </c>
      <c r="C375" s="107"/>
    </row>
    <row r="376">
      <c r="A376" s="120" t="s">
        <v>1196</v>
      </c>
      <c r="B376" s="109" t="s">
        <v>6237</v>
      </c>
      <c r="C376" s="107"/>
    </row>
    <row r="377">
      <c r="A377" s="120" t="s">
        <v>1198</v>
      </c>
      <c r="B377" s="109" t="s">
        <v>413</v>
      </c>
      <c r="C377" s="107"/>
    </row>
    <row r="378">
      <c r="A378" s="120" t="s">
        <v>1200</v>
      </c>
      <c r="B378" s="109" t="s">
        <v>1438</v>
      </c>
      <c r="C378" s="107"/>
    </row>
    <row r="379">
      <c r="A379" s="120" t="s">
        <v>1202</v>
      </c>
      <c r="B379" s="107" t="s">
        <v>6642</v>
      </c>
      <c r="C379" s="108"/>
    </row>
    <row r="380">
      <c r="A380" s="120" t="s">
        <v>1206</v>
      </c>
      <c r="B380" s="109" t="s">
        <v>6043</v>
      </c>
      <c r="C380" s="107"/>
    </row>
    <row r="381">
      <c r="A381" s="120" t="s">
        <v>1211</v>
      </c>
      <c r="B381" s="109" t="s">
        <v>151</v>
      </c>
      <c r="C381" s="107"/>
    </row>
    <row r="382">
      <c r="A382" s="120" t="s">
        <v>1215</v>
      </c>
      <c r="B382" s="109" t="s">
        <v>6013</v>
      </c>
      <c r="C382" s="107"/>
    </row>
    <row r="383">
      <c r="A383" s="120" t="s">
        <v>1218</v>
      </c>
      <c r="B383" s="109" t="s">
        <v>1438</v>
      </c>
      <c r="C383" s="107"/>
    </row>
    <row r="384">
      <c r="A384" s="120" t="s">
        <v>1222</v>
      </c>
      <c r="B384" s="107" t="s">
        <v>7142</v>
      </c>
      <c r="C384" s="108"/>
    </row>
    <row r="385">
      <c r="A385" s="120" t="s">
        <v>1226</v>
      </c>
      <c r="B385" s="107" t="s">
        <v>1438</v>
      </c>
      <c r="C385" s="107"/>
    </row>
    <row r="386">
      <c r="A386" s="120" t="s">
        <v>850</v>
      </c>
      <c r="B386" s="109" t="s">
        <v>7150</v>
      </c>
      <c r="C386" s="107"/>
    </row>
    <row r="387">
      <c r="A387" s="120" t="s">
        <v>1230</v>
      </c>
      <c r="B387" s="109" t="s">
        <v>6237</v>
      </c>
      <c r="C387" s="107"/>
    </row>
    <row r="388">
      <c r="A388" s="135" t="s">
        <v>148</v>
      </c>
      <c r="B388" s="107" t="s">
        <v>6375</v>
      </c>
      <c r="C388" s="108"/>
    </row>
    <row r="389">
      <c r="A389" s="120" t="s">
        <v>1235</v>
      </c>
      <c r="B389" s="107" t="s">
        <v>7159</v>
      </c>
      <c r="C389" s="108"/>
    </row>
    <row r="390">
      <c r="A390" s="120" t="s">
        <v>1240</v>
      </c>
      <c r="B390" s="109" t="s">
        <v>6237</v>
      </c>
      <c r="C390" s="107"/>
    </row>
    <row r="391">
      <c r="A391" s="120" t="s">
        <v>1244</v>
      </c>
      <c r="B391" s="109" t="s">
        <v>128</v>
      </c>
      <c r="C391" s="107"/>
    </row>
    <row r="392">
      <c r="A392" s="120" t="s">
        <v>1247</v>
      </c>
      <c r="B392" s="109" t="s">
        <v>6240</v>
      </c>
      <c r="C392" s="107"/>
    </row>
    <row r="393">
      <c r="A393" s="120" t="s">
        <v>1249</v>
      </c>
      <c r="B393" s="109" t="s">
        <v>1107</v>
      </c>
      <c r="C393" s="107"/>
    </row>
    <row r="394">
      <c r="A394" s="120" t="s">
        <v>1252</v>
      </c>
      <c r="B394" s="109" t="s">
        <v>6262</v>
      </c>
      <c r="C394" s="107"/>
    </row>
    <row r="395">
      <c r="A395" s="120" t="s">
        <v>1255</v>
      </c>
      <c r="B395" s="109" t="s">
        <v>6491</v>
      </c>
      <c r="C395" s="107"/>
    </row>
    <row r="396">
      <c r="A396" s="120" t="s">
        <v>1257</v>
      </c>
      <c r="B396" s="107" t="s">
        <v>7178</v>
      </c>
      <c r="C396" s="107"/>
    </row>
    <row r="397">
      <c r="A397" s="120" t="s">
        <v>1259</v>
      </c>
      <c r="B397" s="107" t="s">
        <v>7183</v>
      </c>
      <c r="C397" s="108"/>
    </row>
    <row r="398">
      <c r="A398" s="120" t="s">
        <v>1525</v>
      </c>
      <c r="B398" s="107" t="s">
        <v>6422</v>
      </c>
      <c r="C398" s="108"/>
    </row>
    <row r="399">
      <c r="A399" s="120" t="s">
        <v>1269</v>
      </c>
      <c r="B399" s="109" t="s">
        <v>7192</v>
      </c>
      <c r="C399" s="107"/>
    </row>
    <row r="400">
      <c r="A400" s="120" t="s">
        <v>1271</v>
      </c>
      <c r="B400" s="109" t="s">
        <v>6240</v>
      </c>
      <c r="C400" s="107"/>
    </row>
    <row r="401">
      <c r="A401" s="120" t="s">
        <v>1273</v>
      </c>
      <c r="B401" s="109" t="s">
        <v>7198</v>
      </c>
      <c r="C401" s="107"/>
    </row>
    <row r="402">
      <c r="A402" s="120" t="s">
        <v>1278</v>
      </c>
      <c r="B402" s="108"/>
      <c r="C402" s="108"/>
    </row>
    <row r="403">
      <c r="A403" s="120" t="s">
        <v>1284</v>
      </c>
      <c r="B403" s="107" t="s">
        <v>7203</v>
      </c>
      <c r="C403" s="108"/>
    </row>
    <row r="404">
      <c r="A404" s="120" t="s">
        <v>1286</v>
      </c>
      <c r="B404" s="109" t="s">
        <v>6043</v>
      </c>
      <c r="C404" s="107"/>
    </row>
    <row r="405">
      <c r="A405" s="120" t="s">
        <v>1291</v>
      </c>
      <c r="B405" s="109" t="s">
        <v>7210</v>
      </c>
      <c r="C405" s="107"/>
    </row>
    <row r="406">
      <c r="A406" s="120" t="s">
        <v>1296</v>
      </c>
      <c r="B406" s="109" t="s">
        <v>1048</v>
      </c>
      <c r="C406" s="107"/>
    </row>
    <row r="407">
      <c r="A407" s="120" t="s">
        <v>1302</v>
      </c>
      <c r="B407" s="109" t="s">
        <v>128</v>
      </c>
      <c r="C407" s="107"/>
    </row>
    <row r="408">
      <c r="A408" s="120" t="s">
        <v>1304</v>
      </c>
      <c r="B408" s="109" t="s">
        <v>128</v>
      </c>
      <c r="C408" s="107"/>
    </row>
    <row r="409">
      <c r="A409" s="120" t="s">
        <v>1305</v>
      </c>
      <c r="B409" s="109" t="s">
        <v>128</v>
      </c>
      <c r="C409" s="107"/>
    </row>
    <row r="410">
      <c r="A410" s="120" t="s">
        <v>1306</v>
      </c>
      <c r="B410" s="109" t="s">
        <v>128</v>
      </c>
      <c r="C410" s="107"/>
    </row>
    <row r="411">
      <c r="A411" s="120" t="s">
        <v>1307</v>
      </c>
      <c r="B411" s="109" t="s">
        <v>7223</v>
      </c>
      <c r="C411" s="107"/>
    </row>
    <row r="412">
      <c r="A412" s="120" t="s">
        <v>1310</v>
      </c>
      <c r="B412" s="109" t="s">
        <v>6036</v>
      </c>
      <c r="C412" s="107"/>
    </row>
    <row r="413">
      <c r="A413" s="120" t="s">
        <v>1312</v>
      </c>
      <c r="B413" s="107" t="s">
        <v>1175</v>
      </c>
      <c r="C413" s="108"/>
    </row>
    <row r="414">
      <c r="A414" s="120" t="s">
        <v>1316</v>
      </c>
      <c r="B414" s="109" t="s">
        <v>1107</v>
      </c>
      <c r="C414" s="107"/>
    </row>
    <row r="415">
      <c r="A415" s="120" t="s">
        <v>1321</v>
      </c>
      <c r="B415" s="109" t="s">
        <v>1438</v>
      </c>
      <c r="C415" s="107"/>
    </row>
    <row r="416">
      <c r="A416" s="120" t="s">
        <v>1325</v>
      </c>
      <c r="B416" s="109" t="s">
        <v>884</v>
      </c>
      <c r="C416" s="107"/>
    </row>
    <row r="417">
      <c r="A417" s="120" t="s">
        <v>633</v>
      </c>
      <c r="B417" s="107" t="s">
        <v>6503</v>
      </c>
      <c r="C417" s="108"/>
    </row>
    <row r="418">
      <c r="A418" s="120" t="s">
        <v>1329</v>
      </c>
      <c r="B418" s="109" t="s">
        <v>1175</v>
      </c>
      <c r="C418" s="107"/>
    </row>
    <row r="419">
      <c r="A419" s="140" t="s">
        <v>1333</v>
      </c>
      <c r="B419" s="109" t="s">
        <v>6006</v>
      </c>
      <c r="C419" s="107"/>
    </row>
    <row r="420">
      <c r="A420" s="120" t="s">
        <v>1337</v>
      </c>
      <c r="B420" s="109" t="s">
        <v>7250</v>
      </c>
      <c r="C420" s="107"/>
    </row>
    <row r="421">
      <c r="A421" s="120" t="s">
        <v>1339</v>
      </c>
      <c r="B421" s="107" t="s">
        <v>7192</v>
      </c>
      <c r="C421" s="108"/>
    </row>
    <row r="422">
      <c r="A422" s="130" t="s">
        <v>1341</v>
      </c>
      <c r="B422" s="107" t="s">
        <v>7258</v>
      </c>
      <c r="C422" s="108"/>
    </row>
    <row r="423">
      <c r="A423" s="120" t="s">
        <v>1343</v>
      </c>
      <c r="B423" s="109" t="s">
        <v>981</v>
      </c>
      <c r="C423" s="107"/>
    </row>
    <row r="424">
      <c r="A424" s="120" t="s">
        <v>1347</v>
      </c>
      <c r="B424" s="107" t="s">
        <v>6754</v>
      </c>
      <c r="C424" s="107"/>
    </row>
    <row r="425">
      <c r="A425" s="120" t="s">
        <v>5954</v>
      </c>
      <c r="B425" s="108"/>
      <c r="C425" s="108"/>
    </row>
    <row r="426">
      <c r="A426" s="120" t="s">
        <v>194</v>
      </c>
      <c r="B426" s="107" t="s">
        <v>496</v>
      </c>
      <c r="C426" s="108"/>
    </row>
    <row r="427">
      <c r="A427" s="120" t="s">
        <v>1349</v>
      </c>
      <c r="B427" s="109" t="s">
        <v>1438</v>
      </c>
      <c r="C427" s="107"/>
    </row>
    <row r="428">
      <c r="A428" s="120" t="s">
        <v>1351</v>
      </c>
      <c r="B428" s="109" t="s">
        <v>7268</v>
      </c>
      <c r="C428" s="107"/>
    </row>
    <row r="429">
      <c r="A429" s="137" t="s">
        <v>1353</v>
      </c>
      <c r="B429" s="109" t="s">
        <v>7271</v>
      </c>
      <c r="C429" s="108"/>
    </row>
    <row r="430">
      <c r="A430" s="135" t="s">
        <v>148</v>
      </c>
      <c r="B430" s="108"/>
      <c r="C430" s="108"/>
    </row>
    <row r="431">
      <c r="A431" s="120" t="s">
        <v>1358</v>
      </c>
      <c r="B431" s="109" t="s">
        <v>6931</v>
      </c>
      <c r="C431" s="107"/>
    </row>
    <row r="432">
      <c r="A432" s="120" t="s">
        <v>1362</v>
      </c>
      <c r="B432" s="109" t="s">
        <v>6013</v>
      </c>
      <c r="C432" s="107"/>
    </row>
    <row r="433">
      <c r="A433" s="140" t="s">
        <v>1192</v>
      </c>
      <c r="B433" s="109" t="s">
        <v>561</v>
      </c>
      <c r="C433" s="107"/>
    </row>
    <row r="434">
      <c r="A434" s="120" t="s">
        <v>1366</v>
      </c>
      <c r="B434" s="107" t="s">
        <v>7088</v>
      </c>
      <c r="C434" s="108"/>
    </row>
    <row r="435">
      <c r="A435" s="120" t="s">
        <v>1367</v>
      </c>
      <c r="B435" s="108"/>
      <c r="C435" s="108"/>
    </row>
    <row r="436">
      <c r="A436" s="120" t="s">
        <v>1370</v>
      </c>
      <c r="B436" s="109" t="s">
        <v>7285</v>
      </c>
      <c r="C436" s="107"/>
    </row>
    <row r="437">
      <c r="A437" s="140" t="s">
        <v>1192</v>
      </c>
      <c r="B437" s="109" t="s">
        <v>561</v>
      </c>
      <c r="C437" s="107"/>
    </row>
    <row r="438">
      <c r="A438" s="120" t="s">
        <v>1372</v>
      </c>
      <c r="B438" s="109" t="s">
        <v>128</v>
      </c>
      <c r="C438" s="107"/>
    </row>
    <row r="439">
      <c r="A439" s="120" t="s">
        <v>1373</v>
      </c>
      <c r="B439" s="109" t="s">
        <v>7291</v>
      </c>
      <c r="C439" s="107"/>
    </row>
    <row r="440">
      <c r="A440" s="120" t="s">
        <v>1376</v>
      </c>
      <c r="B440" s="107" t="s">
        <v>393</v>
      </c>
      <c r="C440" s="108"/>
    </row>
    <row r="441">
      <c r="A441" s="120" t="s">
        <v>1378</v>
      </c>
      <c r="B441" s="109" t="s">
        <v>6208</v>
      </c>
      <c r="C441" s="107"/>
    </row>
    <row r="442">
      <c r="A442" s="109" t="s">
        <v>1384</v>
      </c>
      <c r="B442" s="107" t="s">
        <v>6522</v>
      </c>
      <c r="C442" s="108"/>
    </row>
    <row r="443">
      <c r="A443" s="120" t="s">
        <v>3101</v>
      </c>
      <c r="B443" s="108"/>
      <c r="C443" s="108"/>
    </row>
    <row r="444">
      <c r="A444" s="120" t="s">
        <v>1388</v>
      </c>
      <c r="B444" s="107" t="s">
        <v>7305</v>
      </c>
      <c r="C444" s="108"/>
    </row>
    <row r="445">
      <c r="A445" s="120" t="s">
        <v>1392</v>
      </c>
      <c r="B445" s="109" t="s">
        <v>6931</v>
      </c>
      <c r="C445" s="107"/>
    </row>
    <row r="446">
      <c r="A446" s="120" t="s">
        <v>1394</v>
      </c>
      <c r="B446" s="109" t="s">
        <v>6237</v>
      </c>
      <c r="C446" s="107"/>
    </row>
    <row r="447">
      <c r="A447" s="120" t="s">
        <v>2327</v>
      </c>
      <c r="B447" s="108"/>
      <c r="C447" s="108"/>
    </row>
    <row r="448">
      <c r="A448" s="120" t="s">
        <v>1396</v>
      </c>
      <c r="B448" s="109" t="s">
        <v>6289</v>
      </c>
      <c r="C448" s="107"/>
    </row>
    <row r="449">
      <c r="A449" s="109" t="s">
        <v>1399</v>
      </c>
      <c r="B449" s="107" t="s">
        <v>1175</v>
      </c>
      <c r="C449" s="108"/>
    </row>
    <row r="450">
      <c r="A450" s="159" t="s">
        <v>1401</v>
      </c>
      <c r="B450" s="107" t="s">
        <v>1419</v>
      </c>
      <c r="C450" s="108"/>
    </row>
    <row r="451">
      <c r="A451" s="120" t="s">
        <v>1406</v>
      </c>
      <c r="B451" s="109" t="s">
        <v>6013</v>
      </c>
      <c r="C451" s="107"/>
    </row>
    <row r="452">
      <c r="A452" s="120" t="s">
        <v>5878</v>
      </c>
      <c r="B452" s="108"/>
      <c r="C452" s="108"/>
    </row>
    <row r="453">
      <c r="A453" s="120" t="s">
        <v>1410</v>
      </c>
      <c r="B453" s="109" t="s">
        <v>1512</v>
      </c>
      <c r="C453" s="107"/>
    </row>
    <row r="454">
      <c r="A454" s="120" t="s">
        <v>1414</v>
      </c>
      <c r="B454" s="109" t="s">
        <v>1089</v>
      </c>
      <c r="C454" s="107"/>
    </row>
    <row r="455">
      <c r="A455" s="135" t="s">
        <v>148</v>
      </c>
      <c r="B455" s="108"/>
      <c r="C455" s="108"/>
    </row>
    <row r="456">
      <c r="A456" s="120" t="s">
        <v>1418</v>
      </c>
      <c r="B456" s="108"/>
      <c r="C456" s="108"/>
    </row>
    <row r="457">
      <c r="A457" s="120" t="s">
        <v>1420</v>
      </c>
      <c r="B457" s="109" t="s">
        <v>6208</v>
      </c>
      <c r="C457" s="107"/>
    </row>
    <row r="458">
      <c r="A458" s="120" t="s">
        <v>1423</v>
      </c>
      <c r="B458" s="109" t="s">
        <v>7339</v>
      </c>
      <c r="C458" s="107"/>
    </row>
    <row r="459">
      <c r="A459" s="120" t="s">
        <v>1425</v>
      </c>
      <c r="B459" s="108"/>
      <c r="C459" s="108"/>
    </row>
    <row r="460">
      <c r="A460" s="130" t="s">
        <v>1428</v>
      </c>
      <c r="B460" s="109" t="s">
        <v>1512</v>
      </c>
      <c r="C460" s="107"/>
    </row>
    <row r="461">
      <c r="A461" s="120" t="s">
        <v>1430</v>
      </c>
      <c r="B461" s="109" t="s">
        <v>7347</v>
      </c>
      <c r="C461" s="107"/>
    </row>
    <row r="462">
      <c r="A462" s="135" t="s">
        <v>148</v>
      </c>
      <c r="B462" s="108"/>
      <c r="C462" s="108"/>
    </row>
    <row r="463">
      <c r="A463" s="130" t="s">
        <v>194</v>
      </c>
      <c r="B463" s="107" t="s">
        <v>1438</v>
      </c>
      <c r="C463" s="108"/>
    </row>
    <row r="464">
      <c r="A464" s="130" t="s">
        <v>1439</v>
      </c>
      <c r="B464" s="109" t="s">
        <v>7351</v>
      </c>
      <c r="C464" s="107"/>
    </row>
    <row r="465">
      <c r="A465" s="135" t="s">
        <v>148</v>
      </c>
      <c r="B465" s="107" t="s">
        <v>6113</v>
      </c>
      <c r="C465" s="108"/>
    </row>
    <row r="466">
      <c r="A466" s="135" t="s">
        <v>148</v>
      </c>
      <c r="B466" s="108"/>
      <c r="C466" s="108"/>
    </row>
    <row r="467">
      <c r="A467" s="120" t="s">
        <v>5670</v>
      </c>
      <c r="B467" s="107" t="s">
        <v>128</v>
      </c>
      <c r="C467" s="108"/>
    </row>
    <row r="468">
      <c r="A468" s="132" t="s">
        <v>4279</v>
      </c>
      <c r="B468" s="107" t="s">
        <v>6262</v>
      </c>
      <c r="C468" s="108"/>
    </row>
    <row r="469">
      <c r="A469" s="120" t="s">
        <v>1450</v>
      </c>
      <c r="B469" s="109" t="s">
        <v>1438</v>
      </c>
      <c r="C469" s="107"/>
    </row>
    <row r="470">
      <c r="A470" s="132" t="s">
        <v>2558</v>
      </c>
      <c r="B470" s="107" t="s">
        <v>7360</v>
      </c>
      <c r="C470" s="108"/>
    </row>
    <row r="471">
      <c r="A471" s="120" t="s">
        <v>1453</v>
      </c>
      <c r="B471" s="109" t="s">
        <v>7362</v>
      </c>
      <c r="C471" s="107"/>
    </row>
    <row r="472">
      <c r="A472" s="120" t="s">
        <v>1455</v>
      </c>
      <c r="B472" s="109" t="s">
        <v>1438</v>
      </c>
      <c r="C472" s="107"/>
    </row>
    <row r="473">
      <c r="A473" s="120" t="s">
        <v>148</v>
      </c>
      <c r="B473" s="108"/>
      <c r="C473" s="108"/>
    </row>
    <row r="474">
      <c r="A474" s="120" t="s">
        <v>5956</v>
      </c>
      <c r="B474" s="107" t="s">
        <v>561</v>
      </c>
      <c r="C474" s="108"/>
    </row>
    <row r="475">
      <c r="A475" s="120" t="s">
        <v>218</v>
      </c>
      <c r="B475" s="108"/>
      <c r="C475" s="108"/>
    </row>
    <row r="476">
      <c r="A476" s="130" t="s">
        <v>1460</v>
      </c>
      <c r="B476" s="109" t="s">
        <v>1175</v>
      </c>
      <c r="C476" s="107"/>
    </row>
    <row r="477">
      <c r="A477" s="120" t="s">
        <v>1463</v>
      </c>
      <c r="B477" s="109" t="s">
        <v>7374</v>
      </c>
      <c r="C477" s="107"/>
    </row>
    <row r="478">
      <c r="A478" s="130" t="s">
        <v>1467</v>
      </c>
      <c r="B478" s="109" t="s">
        <v>7378</v>
      </c>
      <c r="C478" s="107"/>
    </row>
    <row r="479">
      <c r="A479" s="130" t="s">
        <v>1472</v>
      </c>
      <c r="B479" s="109" t="s">
        <v>151</v>
      </c>
      <c r="C479" s="107"/>
    </row>
    <row r="480">
      <c r="A480" s="130" t="s">
        <v>1474</v>
      </c>
      <c r="B480" s="109" t="s">
        <v>6208</v>
      </c>
      <c r="C480" s="107"/>
    </row>
    <row r="481">
      <c r="A481" s="130" t="s">
        <v>1476</v>
      </c>
      <c r="B481" s="109" t="s">
        <v>128</v>
      </c>
      <c r="C481" s="107"/>
    </row>
    <row r="482">
      <c r="A482" s="120" t="s">
        <v>1480</v>
      </c>
      <c r="B482" s="107" t="s">
        <v>7390</v>
      </c>
      <c r="C482" s="108"/>
    </row>
    <row r="483">
      <c r="A483" s="120" t="s">
        <v>1482</v>
      </c>
      <c r="B483" s="109" t="s">
        <v>7396</v>
      </c>
      <c r="C483" s="107"/>
    </row>
    <row r="484">
      <c r="A484" s="109" t="s">
        <v>1484</v>
      </c>
      <c r="B484" s="107" t="s">
        <v>7203</v>
      </c>
      <c r="C484" s="107"/>
    </row>
    <row r="485">
      <c r="A485" s="120" t="s">
        <v>1489</v>
      </c>
      <c r="B485" s="109" t="s">
        <v>6208</v>
      </c>
      <c r="C485" s="107"/>
    </row>
    <row r="486">
      <c r="A486" s="120" t="s">
        <v>1493</v>
      </c>
      <c r="B486" s="109" t="s">
        <v>6208</v>
      </c>
      <c r="C486" s="107"/>
    </row>
    <row r="487">
      <c r="A487" s="130" t="s">
        <v>1495</v>
      </c>
      <c r="B487" s="109" t="s">
        <v>128</v>
      </c>
      <c r="C487" s="107"/>
    </row>
    <row r="488">
      <c r="A488" s="130" t="s">
        <v>1497</v>
      </c>
      <c r="B488" s="109" t="s">
        <v>6237</v>
      </c>
      <c r="C488" s="107"/>
    </row>
    <row r="489">
      <c r="A489" s="130" t="s">
        <v>1501</v>
      </c>
      <c r="B489" s="107" t="s">
        <v>6166</v>
      </c>
      <c r="C489" s="108"/>
    </row>
    <row r="490">
      <c r="A490" s="130" t="s">
        <v>1504</v>
      </c>
      <c r="B490" s="109" t="s">
        <v>6208</v>
      </c>
      <c r="C490" s="107"/>
    </row>
    <row r="491">
      <c r="A491" s="130" t="s">
        <v>1507</v>
      </c>
      <c r="B491" s="109" t="s">
        <v>6208</v>
      </c>
      <c r="C491" s="107"/>
    </row>
    <row r="492">
      <c r="A492" s="120" t="s">
        <v>194</v>
      </c>
      <c r="B492" s="107" t="s">
        <v>1512</v>
      </c>
      <c r="C492" s="108"/>
    </row>
    <row r="493">
      <c r="A493" s="120" t="s">
        <v>194</v>
      </c>
      <c r="B493" s="107" t="s">
        <v>6074</v>
      </c>
      <c r="C493" s="108"/>
    </row>
    <row r="494">
      <c r="A494" s="130" t="s">
        <v>1514</v>
      </c>
      <c r="B494" s="109" t="s">
        <v>7007</v>
      </c>
      <c r="C494" s="107"/>
    </row>
    <row r="495">
      <c r="A495" s="120" t="s">
        <v>194</v>
      </c>
      <c r="B495" s="107" t="s">
        <v>80</v>
      </c>
      <c r="C495" s="108"/>
    </row>
    <row r="496">
      <c r="A496" s="132" t="s">
        <v>5955</v>
      </c>
      <c r="B496" s="107" t="s">
        <v>413</v>
      </c>
      <c r="C496" s="107"/>
    </row>
    <row r="497">
      <c r="A497" s="120" t="s">
        <v>1519</v>
      </c>
      <c r="B497" s="109" t="s">
        <v>6455</v>
      </c>
      <c r="C497" s="107"/>
    </row>
    <row r="498">
      <c r="A498" s="120" t="s">
        <v>194</v>
      </c>
      <c r="B498" s="107" t="s">
        <v>256</v>
      </c>
      <c r="C498" s="108"/>
    </row>
    <row r="499">
      <c r="A499" s="120" t="s">
        <v>1523</v>
      </c>
      <c r="B499" s="109" t="s">
        <v>6208</v>
      </c>
      <c r="C499" s="107"/>
    </row>
    <row r="500">
      <c r="A500" s="120" t="s">
        <v>3367</v>
      </c>
      <c r="B500" s="107" t="s">
        <v>7432</v>
      </c>
      <c r="C500" s="108"/>
    </row>
    <row r="501">
      <c r="A501" s="120" t="s">
        <v>211</v>
      </c>
      <c r="B501" s="109" t="s">
        <v>1512</v>
      </c>
      <c r="C501" s="107"/>
    </row>
    <row r="502">
      <c r="A502" s="120" t="s">
        <v>1529</v>
      </c>
      <c r="B502" s="109" t="s">
        <v>6208</v>
      </c>
      <c r="C502" s="107"/>
    </row>
    <row r="503">
      <c r="A503" s="130" t="s">
        <v>1531</v>
      </c>
      <c r="B503" s="109" t="s">
        <v>6237</v>
      </c>
      <c r="C503" s="107"/>
    </row>
    <row r="504">
      <c r="A504" s="111"/>
      <c r="B504" s="108"/>
      <c r="C504" s="108"/>
    </row>
    <row r="505">
      <c r="A505" s="111"/>
      <c r="B505" s="108"/>
      <c r="C505" s="108"/>
    </row>
    <row r="506">
      <c r="A506" s="111"/>
      <c r="B506" s="108"/>
      <c r="C506" s="108"/>
    </row>
    <row r="507">
      <c r="A507" s="111"/>
      <c r="B507" s="107" t="s">
        <v>6778</v>
      </c>
      <c r="C507" s="108"/>
    </row>
    <row r="508">
      <c r="A508" s="109" t="s">
        <v>1816</v>
      </c>
      <c r="B508" s="108"/>
      <c r="C508" s="108"/>
    </row>
    <row r="509">
      <c r="A509" s="120" t="s">
        <v>3921</v>
      </c>
      <c r="B509" s="107" t="s">
        <v>7450</v>
      </c>
      <c r="C509" s="108"/>
    </row>
    <row r="510">
      <c r="A510" s="111"/>
      <c r="B510" s="107" t="s">
        <v>949</v>
      </c>
      <c r="C510" s="108"/>
    </row>
    <row r="511">
      <c r="A511" s="120" t="s">
        <v>5034</v>
      </c>
      <c r="B511" s="107" t="s">
        <v>7457</v>
      </c>
      <c r="C511" s="108"/>
    </row>
    <row r="512">
      <c r="A512" s="133" t="s">
        <v>7460</v>
      </c>
      <c r="B512" s="108"/>
      <c r="C512" s="108"/>
    </row>
    <row r="513">
      <c r="A513" s="133" t="s">
        <v>7462</v>
      </c>
      <c r="B513" s="108"/>
      <c r="C513" s="108"/>
    </row>
    <row r="514">
      <c r="A514" s="167" t="s">
        <v>148</v>
      </c>
      <c r="B514" s="107" t="s">
        <v>80</v>
      </c>
      <c r="C514" s="108"/>
    </row>
    <row r="515">
      <c r="A515" s="111"/>
      <c r="B515" s="108"/>
      <c r="C515" s="108"/>
    </row>
    <row r="516">
      <c r="A516" s="111"/>
      <c r="B516" s="108"/>
      <c r="C516" s="108"/>
    </row>
    <row r="517">
      <c r="A517" s="111"/>
      <c r="B517" s="108"/>
      <c r="C517" s="108"/>
    </row>
    <row r="518">
      <c r="A518" s="120" t="s">
        <v>3381</v>
      </c>
      <c r="B518" s="107" t="s">
        <v>7470</v>
      </c>
      <c r="C518" s="108"/>
    </row>
    <row r="519">
      <c r="A519" s="120" t="s">
        <v>3199</v>
      </c>
      <c r="B519" s="107" t="s">
        <v>6678</v>
      </c>
      <c r="C519" s="108"/>
    </row>
    <row r="520">
      <c r="A520" s="120" t="s">
        <v>5552</v>
      </c>
      <c r="B520" s="107" t="s">
        <v>7479</v>
      </c>
      <c r="C520" s="108"/>
    </row>
    <row r="521">
      <c r="A521" s="130" t="s">
        <v>1750</v>
      </c>
      <c r="B521" s="107" t="s">
        <v>7484</v>
      </c>
      <c r="C521" s="108"/>
    </row>
    <row r="522">
      <c r="A522" s="130" t="s">
        <v>5558</v>
      </c>
      <c r="B522" s="107" t="s">
        <v>7490</v>
      </c>
      <c r="C522" s="108"/>
    </row>
    <row r="523">
      <c r="A523" s="130" t="s">
        <v>3467</v>
      </c>
      <c r="B523" s="108"/>
      <c r="C523" s="108"/>
    </row>
    <row r="524">
      <c r="A524" s="120" t="s">
        <v>7496</v>
      </c>
      <c r="B524" s="107" t="s">
        <v>7390</v>
      </c>
      <c r="C524" s="108"/>
    </row>
    <row r="525">
      <c r="A525" s="120" t="s">
        <v>5563</v>
      </c>
      <c r="B525" s="107" t="s">
        <v>7503</v>
      </c>
      <c r="C525" s="108"/>
    </row>
    <row r="526">
      <c r="A526" s="120" t="s">
        <v>5570</v>
      </c>
      <c r="B526" s="107" t="s">
        <v>7508</v>
      </c>
      <c r="C526" s="108"/>
    </row>
    <row r="527">
      <c r="A527" s="120" t="s">
        <v>2547</v>
      </c>
      <c r="B527" s="107" t="s">
        <v>7514</v>
      </c>
      <c r="C527" s="108"/>
    </row>
    <row r="528">
      <c r="A528" s="120" t="s">
        <v>4669</v>
      </c>
      <c r="B528" s="107" t="s">
        <v>7517</v>
      </c>
      <c r="C528" s="108"/>
    </row>
    <row r="529">
      <c r="A529" s="120" t="s">
        <v>5039</v>
      </c>
      <c r="B529" s="107" t="s">
        <v>7007</v>
      </c>
      <c r="C529" s="108"/>
    </row>
    <row r="530">
      <c r="A530" s="120" t="s">
        <v>5670</v>
      </c>
      <c r="B530" s="107" t="s">
        <v>7527</v>
      </c>
      <c r="C530" s="108"/>
    </row>
    <row r="531">
      <c r="A531" s="133" t="s">
        <v>871</v>
      </c>
      <c r="B531" s="108"/>
      <c r="C531" s="108"/>
    </row>
    <row r="532">
      <c r="A532" s="133" t="s">
        <v>7530</v>
      </c>
      <c r="B532" s="108"/>
      <c r="C532" s="108"/>
    </row>
    <row r="533">
      <c r="A533" s="133" t="s">
        <v>258</v>
      </c>
      <c r="B533" s="108"/>
      <c r="C533" s="108"/>
    </row>
    <row r="534">
      <c r="A534" s="111"/>
      <c r="B534" s="108"/>
      <c r="C534" s="108"/>
    </row>
    <row r="535">
      <c r="A535" s="133" t="s">
        <v>723</v>
      </c>
      <c r="B535" s="108"/>
      <c r="C535" s="108"/>
    </row>
    <row r="536">
      <c r="A536" s="111"/>
      <c r="B536" s="108"/>
      <c r="C536" s="108"/>
    </row>
    <row r="537">
      <c r="A537" s="111"/>
      <c r="B537" s="108"/>
      <c r="C537" s="108"/>
    </row>
    <row r="538">
      <c r="A538" s="111"/>
      <c r="B538" s="108"/>
      <c r="C538" s="108"/>
    </row>
    <row r="539">
      <c r="A539" s="111"/>
      <c r="B539" s="108"/>
      <c r="C539" s="108"/>
    </row>
    <row r="540">
      <c r="A540" s="130" t="s">
        <v>1975</v>
      </c>
      <c r="B540" s="107" t="s">
        <v>7539</v>
      </c>
      <c r="C540" s="108"/>
    </row>
    <row r="541">
      <c r="A541" s="111"/>
      <c r="B541" s="108"/>
      <c r="C541" s="108"/>
    </row>
    <row r="542">
      <c r="A542" s="111"/>
      <c r="B542" s="108"/>
      <c r="C542" s="108"/>
    </row>
    <row r="543">
      <c r="A543" s="130" t="s">
        <v>4420</v>
      </c>
      <c r="B543" s="107" t="s">
        <v>7470</v>
      </c>
      <c r="C543" s="108"/>
    </row>
    <row r="544">
      <c r="A544" s="120" t="s">
        <v>991</v>
      </c>
      <c r="B544" s="107" t="s">
        <v>6860</v>
      </c>
      <c r="C544" s="108"/>
    </row>
    <row r="545">
      <c r="A545" s="130" t="s">
        <v>5577</v>
      </c>
      <c r="B545" s="107" t="s">
        <v>7549</v>
      </c>
      <c r="C545" s="108"/>
    </row>
    <row r="546">
      <c r="A546" s="130" t="s">
        <v>5486</v>
      </c>
      <c r="B546" s="107" t="s">
        <v>925</v>
      </c>
      <c r="C546" s="108"/>
    </row>
    <row r="547">
      <c r="A547" s="120" t="s">
        <v>5046</v>
      </c>
      <c r="B547" s="107" t="s">
        <v>7556</v>
      </c>
      <c r="C547" s="108"/>
    </row>
    <row r="548">
      <c r="A548" s="120" t="s">
        <v>5583</v>
      </c>
      <c r="B548" s="108"/>
      <c r="C548" s="108"/>
    </row>
    <row r="549">
      <c r="A549" s="120" t="s">
        <v>1903</v>
      </c>
      <c r="B549" s="107" t="s">
        <v>6975</v>
      </c>
      <c r="C549" s="108"/>
    </row>
    <row r="550">
      <c r="A550" s="111"/>
      <c r="B550" s="108"/>
      <c r="C550" s="108"/>
    </row>
    <row r="551">
      <c r="A551" s="111"/>
      <c r="B551" s="108"/>
      <c r="C551" s="108"/>
    </row>
    <row r="552">
      <c r="A552" s="111"/>
      <c r="B552" s="108"/>
      <c r="C552" s="108"/>
    </row>
    <row r="553">
      <c r="A553" s="118" t="s">
        <v>9613</v>
      </c>
      <c r="B553" s="108"/>
      <c r="C553" s="108"/>
    </row>
    <row r="554">
      <c r="A554" s="120" t="s">
        <v>218</v>
      </c>
      <c r="B554" s="108"/>
      <c r="C554" s="108"/>
    </row>
    <row r="555">
      <c r="A555" s="111"/>
      <c r="B555" s="108"/>
      <c r="C555" s="108"/>
    </row>
    <row r="556">
      <c r="A556" s="111"/>
      <c r="B556" s="108"/>
      <c r="C556" s="108"/>
    </row>
    <row r="557">
      <c r="A557" s="111"/>
      <c r="B557" s="108"/>
      <c r="C557" s="108"/>
    </row>
    <row r="558">
      <c r="A558" s="111"/>
      <c r="B558" s="108"/>
      <c r="C558" s="108"/>
    </row>
    <row r="559">
      <c r="A559" s="111"/>
      <c r="B559" s="108"/>
      <c r="C559" s="108"/>
    </row>
    <row r="560">
      <c r="A560" s="111"/>
      <c r="B560" s="108"/>
      <c r="C560" s="108"/>
    </row>
    <row r="561">
      <c r="A561" s="111"/>
      <c r="B561" s="108"/>
      <c r="C561" s="108"/>
    </row>
    <row r="562">
      <c r="A562" s="111"/>
      <c r="B562" s="108"/>
      <c r="C562" s="108"/>
    </row>
    <row r="563">
      <c r="A563" s="111"/>
      <c r="B563" s="108"/>
      <c r="C563" s="108"/>
    </row>
    <row r="564">
      <c r="A564" s="111"/>
      <c r="B564" s="108"/>
      <c r="C564" s="108"/>
    </row>
    <row r="565">
      <c r="A565" s="111"/>
      <c r="B565" s="108"/>
      <c r="C565" s="108"/>
    </row>
    <row r="566">
      <c r="A566" s="111"/>
      <c r="B566" s="108"/>
      <c r="C566" s="108"/>
    </row>
    <row r="567">
      <c r="A567" s="111"/>
      <c r="B567" s="108"/>
      <c r="C567" s="108"/>
    </row>
    <row r="568">
      <c r="A568" s="111"/>
      <c r="B568" s="108"/>
      <c r="C568" s="108"/>
    </row>
    <row r="569">
      <c r="A569" s="111"/>
      <c r="B569" s="108"/>
      <c r="C569" s="108"/>
    </row>
    <row r="570">
      <c r="A570" s="111"/>
      <c r="B570" s="108"/>
      <c r="C570" s="108"/>
    </row>
    <row r="571">
      <c r="A571" s="111"/>
      <c r="B571" s="108"/>
      <c r="C571" s="108"/>
    </row>
    <row r="572">
      <c r="A572" s="111"/>
      <c r="B572" s="108"/>
      <c r="C572" s="108"/>
    </row>
    <row r="573">
      <c r="A573" s="111"/>
      <c r="B573" s="108"/>
      <c r="C573" s="108"/>
    </row>
    <row r="574">
      <c r="A574" s="111"/>
      <c r="B574" s="108"/>
      <c r="C574" s="108"/>
    </row>
    <row r="575">
      <c r="A575" s="111"/>
      <c r="B575" s="108"/>
      <c r="C575" s="108"/>
    </row>
    <row r="576">
      <c r="A576" s="111"/>
      <c r="B576" s="108"/>
      <c r="C576" s="108"/>
    </row>
    <row r="577">
      <c r="A577" s="111"/>
      <c r="B577" s="108"/>
      <c r="C577" s="108"/>
    </row>
  </sheetData>
  <hyperlinks>
    <hyperlink r:id="rId1" ref="A32"/>
    <hyperlink r:id="rId2" ref="A39"/>
    <hyperlink r:id="rId3" ref="A50"/>
    <hyperlink r:id="rId4" ref="A124"/>
    <hyperlink r:id="rId5" ref="A184"/>
    <hyperlink r:id="rId6" ref="A317"/>
    <hyperlink r:id="rId7" ref="A429"/>
  </hyperlinks>
  <drawing r:id="rId8"/>
</worksheet>
</file>